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3.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4.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codeName="ThisWorkbook"/>
  <mc:AlternateContent xmlns:mc="http://schemas.openxmlformats.org/markup-compatibility/2006">
    <mc:Choice Requires="x15">
      <x15ac:absPath xmlns:x15ac="http://schemas.microsoft.com/office/spreadsheetml/2010/11/ac" url="/Users/petergoon/Documents/Coding/Synthetic Data/"/>
    </mc:Choice>
  </mc:AlternateContent>
  <xr:revisionPtr revIDLastSave="0" documentId="13_ncr:1_{11FDC477-1F90-ED44-A6C2-00638CC91B41}" xr6:coauthVersionLast="45" xr6:coauthVersionMax="45" xr10:uidLastSave="{00000000-0000-0000-0000-000000000000}"/>
  <bookViews>
    <workbookView xWindow="0" yWindow="460" windowWidth="25600" windowHeight="14600" tabRatio="890" firstSheet="1" activeTab="4" xr2:uid="{00000000-000D-0000-FFFF-FFFF00000000}"/>
  </bookViews>
  <sheets>
    <sheet name="Release conditions" sheetId="2" r:id="rId1"/>
    <sheet name="RT_XC09103-13 (prior)" sheetId="8" r:id="rId2"/>
    <sheet name="RT_XC09105,106,230 (post)" sheetId="12" r:id="rId3"/>
    <sheet name="HT_XC09105 (Fe2O3)" sheetId="3" r:id="rId4"/>
    <sheet name="HT_XC09106 (SiC)" sheetId="9" r:id="rId5"/>
    <sheet name="HT_XC09230 (CB)" sheetId="10"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J19" i="3" l="1"/>
  <c r="GJ20" i="3"/>
  <c r="GJ21" i="3"/>
  <c r="GJ22" i="3"/>
  <c r="GJ23" i="3"/>
  <c r="GJ24" i="3"/>
  <c r="GJ25" i="3"/>
  <c r="GJ26" i="3"/>
  <c r="GJ27" i="3"/>
  <c r="GJ28" i="3"/>
  <c r="GJ29" i="3"/>
  <c r="GJ30" i="3"/>
  <c r="GJ31" i="3"/>
  <c r="GJ32" i="3"/>
  <c r="GJ33" i="3"/>
  <c r="GJ34" i="3"/>
  <c r="GJ35" i="3"/>
  <c r="GJ36" i="3"/>
  <c r="GJ37" i="3"/>
  <c r="GJ38" i="3"/>
  <c r="GJ39" i="3"/>
  <c r="GJ40" i="3"/>
  <c r="GJ41" i="3"/>
  <c r="GJ42" i="3"/>
  <c r="GJ43" i="3"/>
  <c r="GJ44" i="3"/>
  <c r="GJ45" i="3"/>
  <c r="GJ46" i="3"/>
  <c r="GJ47" i="3"/>
  <c r="GJ48" i="3"/>
  <c r="GJ49" i="3"/>
  <c r="GJ50" i="3"/>
  <c r="GJ51" i="3"/>
  <c r="GJ52" i="3"/>
  <c r="GJ53" i="3"/>
  <c r="GJ54" i="3"/>
  <c r="GJ55" i="3"/>
  <c r="GJ56" i="3"/>
  <c r="GJ57" i="3"/>
  <c r="GJ58" i="3"/>
  <c r="GJ59" i="3"/>
  <c r="GJ60" i="3"/>
  <c r="GJ61" i="3"/>
  <c r="GJ62" i="3"/>
  <c r="GJ63" i="3"/>
  <c r="GJ64" i="3"/>
  <c r="GJ65" i="3"/>
  <c r="GJ66" i="3"/>
  <c r="GJ67" i="3"/>
  <c r="GJ68" i="3"/>
  <c r="GJ69" i="3"/>
  <c r="GJ70" i="3"/>
  <c r="GJ71" i="3"/>
  <c r="GJ72" i="3"/>
  <c r="GJ73" i="3"/>
  <c r="GJ74" i="3"/>
  <c r="GJ75" i="3"/>
  <c r="GJ76" i="3"/>
  <c r="GJ77" i="3"/>
  <c r="GJ78" i="3"/>
  <c r="GJ79" i="3"/>
  <c r="GJ80" i="3"/>
  <c r="GJ81" i="3"/>
  <c r="GJ82" i="3"/>
  <c r="GJ83" i="3"/>
  <c r="GJ84" i="3"/>
  <c r="GJ85" i="3"/>
  <c r="GJ86" i="3"/>
  <c r="GJ87" i="3"/>
  <c r="GJ88" i="3"/>
  <c r="GJ89" i="3"/>
  <c r="GJ90" i="3"/>
  <c r="GJ91" i="3"/>
  <c r="GJ92" i="3"/>
  <c r="GJ93" i="3"/>
  <c r="GJ94" i="3"/>
  <c r="GJ95" i="3"/>
  <c r="GJ96" i="3"/>
  <c r="GJ97" i="3"/>
  <c r="GJ98" i="3"/>
  <c r="GJ99" i="3"/>
  <c r="GJ100" i="3"/>
  <c r="GJ101" i="3"/>
  <c r="GJ102" i="3"/>
  <c r="GJ103" i="3"/>
  <c r="GJ104" i="3"/>
  <c r="GJ105" i="3"/>
  <c r="GJ106" i="3"/>
  <c r="GJ107" i="3"/>
  <c r="GJ108" i="3"/>
  <c r="GJ109" i="3"/>
  <c r="GJ110" i="3"/>
  <c r="GJ111" i="3"/>
  <c r="GJ112" i="3"/>
  <c r="GJ113" i="3"/>
  <c r="GJ114" i="3"/>
  <c r="GJ115" i="3"/>
  <c r="GJ116" i="3"/>
  <c r="GJ117" i="3"/>
  <c r="GJ118" i="3"/>
  <c r="GJ119" i="3"/>
  <c r="GJ120" i="3"/>
  <c r="GJ121" i="3"/>
  <c r="GJ122" i="3"/>
  <c r="GJ123" i="3"/>
  <c r="GJ124" i="3"/>
  <c r="GJ125" i="3"/>
  <c r="GJ126" i="3"/>
  <c r="GJ127" i="3"/>
  <c r="GJ128" i="3"/>
  <c r="GJ129" i="3"/>
  <c r="GJ130" i="3"/>
  <c r="GJ131" i="3"/>
  <c r="GJ132" i="3"/>
  <c r="GJ133" i="3"/>
  <c r="GJ134" i="3"/>
  <c r="GJ135" i="3"/>
  <c r="GJ136" i="3"/>
  <c r="GJ137" i="3"/>
  <c r="GJ138" i="3"/>
  <c r="GJ139" i="3"/>
  <c r="GJ140" i="3"/>
  <c r="GJ141" i="3"/>
  <c r="GJ142" i="3"/>
  <c r="GJ143" i="3"/>
  <c r="GJ144" i="3"/>
  <c r="GJ145" i="3"/>
  <c r="GJ146" i="3"/>
  <c r="GJ147" i="3"/>
  <c r="GJ148" i="3"/>
  <c r="GJ149" i="3"/>
  <c r="GJ150" i="3"/>
  <c r="GJ151" i="3"/>
  <c r="GJ152" i="3"/>
  <c r="GJ153" i="3"/>
  <c r="GJ154" i="3"/>
  <c r="GJ155" i="3"/>
  <c r="GJ156" i="3"/>
  <c r="GJ157" i="3"/>
  <c r="GJ158" i="3"/>
  <c r="GJ159" i="3"/>
  <c r="GJ160" i="3"/>
  <c r="GJ161" i="3"/>
  <c r="GJ162" i="3"/>
  <c r="GJ163" i="3"/>
  <c r="GJ164" i="3"/>
  <c r="GJ165" i="3"/>
  <c r="GJ166" i="3"/>
  <c r="GJ167" i="3"/>
  <c r="GJ168" i="3"/>
  <c r="GJ169" i="3"/>
  <c r="GJ170" i="3"/>
  <c r="GJ171" i="3"/>
  <c r="GJ172" i="3"/>
  <c r="GJ18" i="3"/>
  <c r="GJ19" i="9"/>
  <c r="GJ20" i="9"/>
  <c r="GJ21" i="9"/>
  <c r="GJ22" i="9"/>
  <c r="GJ23" i="9"/>
  <c r="GJ24" i="9"/>
  <c r="GJ25" i="9"/>
  <c r="GJ26" i="9"/>
  <c r="GJ27" i="9"/>
  <c r="GJ28" i="9"/>
  <c r="GJ29" i="9"/>
  <c r="GJ30" i="9"/>
  <c r="GJ31" i="9"/>
  <c r="GJ32" i="9"/>
  <c r="GJ33" i="9"/>
  <c r="GJ34" i="9"/>
  <c r="GJ35" i="9"/>
  <c r="GJ36" i="9"/>
  <c r="GJ37" i="9"/>
  <c r="GJ38" i="9"/>
  <c r="GJ39" i="9"/>
  <c r="GJ40" i="9"/>
  <c r="GJ41" i="9"/>
  <c r="GJ42" i="9"/>
  <c r="GJ43" i="9"/>
  <c r="GJ44" i="9"/>
  <c r="GJ45" i="9"/>
  <c r="GJ46" i="9"/>
  <c r="GJ47" i="9"/>
  <c r="GJ48" i="9"/>
  <c r="GJ49" i="9"/>
  <c r="GJ50" i="9"/>
  <c r="GJ51" i="9"/>
  <c r="GJ52" i="9"/>
  <c r="GJ53" i="9"/>
  <c r="GJ54" i="9"/>
  <c r="GJ55" i="9"/>
  <c r="GJ56" i="9"/>
  <c r="GJ57" i="9"/>
  <c r="GJ58" i="9"/>
  <c r="GJ59" i="9"/>
  <c r="GJ60" i="9"/>
  <c r="GJ61" i="9"/>
  <c r="GJ62" i="9"/>
  <c r="GJ63" i="9"/>
  <c r="GJ64" i="9"/>
  <c r="GJ65" i="9"/>
  <c r="GJ66" i="9"/>
  <c r="GJ67" i="9"/>
  <c r="GJ68" i="9"/>
  <c r="GJ69" i="9"/>
  <c r="GJ70" i="9"/>
  <c r="GJ71" i="9"/>
  <c r="GJ72" i="9"/>
  <c r="GJ73" i="9"/>
  <c r="GJ74" i="9"/>
  <c r="GJ75" i="9"/>
  <c r="GJ76" i="9"/>
  <c r="GJ77" i="9"/>
  <c r="GJ78" i="9"/>
  <c r="GJ79" i="9"/>
  <c r="GJ80" i="9"/>
  <c r="GJ81" i="9"/>
  <c r="GJ82" i="9"/>
  <c r="GJ83" i="9"/>
  <c r="GJ84" i="9"/>
  <c r="GJ85" i="9"/>
  <c r="GJ86" i="9"/>
  <c r="GJ87" i="9"/>
  <c r="GJ88" i="9"/>
  <c r="GJ89" i="9"/>
  <c r="GJ90" i="9"/>
  <c r="GJ91" i="9"/>
  <c r="GJ92" i="9"/>
  <c r="GJ93" i="9"/>
  <c r="GJ94" i="9"/>
  <c r="GJ95" i="9"/>
  <c r="GJ96" i="9"/>
  <c r="GJ97" i="9"/>
  <c r="GJ98" i="9"/>
  <c r="GJ99" i="9"/>
  <c r="GJ100" i="9"/>
  <c r="GJ101" i="9"/>
  <c r="GJ102" i="9"/>
  <c r="GJ103" i="9"/>
  <c r="GJ104" i="9"/>
  <c r="GJ105" i="9"/>
  <c r="GJ106" i="9"/>
  <c r="GJ107" i="9"/>
  <c r="GJ108" i="9"/>
  <c r="GJ109" i="9"/>
  <c r="GJ110" i="9"/>
  <c r="GJ111" i="9"/>
  <c r="GJ112" i="9"/>
  <c r="GJ113" i="9"/>
  <c r="GJ114" i="9"/>
  <c r="GJ115" i="9"/>
  <c r="GJ116" i="9"/>
  <c r="GJ117" i="9"/>
  <c r="GJ118" i="9"/>
  <c r="GJ119" i="9"/>
  <c r="GJ120" i="9"/>
  <c r="GJ121" i="9"/>
  <c r="GJ122" i="9"/>
  <c r="GJ123" i="9"/>
  <c r="GJ124" i="9"/>
  <c r="GJ125" i="9"/>
  <c r="GJ126" i="9"/>
  <c r="GJ127" i="9"/>
  <c r="GJ128" i="9"/>
  <c r="GJ129" i="9"/>
  <c r="GJ130" i="9"/>
  <c r="GJ131" i="9"/>
  <c r="GJ132" i="9"/>
  <c r="GJ133" i="9"/>
  <c r="GJ134" i="9"/>
  <c r="GJ135" i="9"/>
  <c r="GJ136" i="9"/>
  <c r="GJ137" i="9"/>
  <c r="GJ138" i="9"/>
  <c r="GJ139" i="9"/>
  <c r="GJ140" i="9"/>
  <c r="GJ141" i="9"/>
  <c r="GJ142" i="9"/>
  <c r="GJ143" i="9"/>
  <c r="GJ144" i="9"/>
  <c r="GJ145" i="9"/>
  <c r="GJ146" i="9"/>
  <c r="GJ147" i="9"/>
  <c r="GJ148" i="9"/>
  <c r="GJ149" i="9"/>
  <c r="GJ150" i="9"/>
  <c r="GJ151" i="9"/>
  <c r="GJ152" i="9"/>
  <c r="GJ153" i="9"/>
  <c r="GJ154" i="9"/>
  <c r="GJ155" i="9"/>
  <c r="GJ156" i="9"/>
  <c r="GJ157" i="9"/>
  <c r="GJ158" i="9"/>
  <c r="GJ159" i="9"/>
  <c r="GJ160" i="9"/>
  <c r="GJ161" i="9"/>
  <c r="GJ162" i="9"/>
  <c r="GJ163" i="9"/>
  <c r="GJ164" i="9"/>
  <c r="GJ165" i="9"/>
  <c r="GJ166" i="9"/>
  <c r="GJ167" i="9"/>
  <c r="GJ168" i="9"/>
  <c r="GJ169" i="9"/>
  <c r="GJ170" i="9"/>
  <c r="GJ171" i="9"/>
  <c r="GJ172" i="9"/>
  <c r="GJ173" i="9"/>
  <c r="GJ174" i="9"/>
  <c r="GJ175" i="9"/>
  <c r="GJ176" i="9"/>
  <c r="GJ177" i="9"/>
  <c r="GJ178" i="9"/>
  <c r="GJ18" i="9"/>
  <c r="GJ19" i="10"/>
  <c r="GJ20" i="10"/>
  <c r="GJ21" i="10"/>
  <c r="GJ22" i="10"/>
  <c r="GJ23" i="10"/>
  <c r="GJ24" i="10"/>
  <c r="GJ25" i="10"/>
  <c r="GJ26" i="10"/>
  <c r="GJ27" i="10"/>
  <c r="GJ28" i="10"/>
  <c r="GJ29" i="10"/>
  <c r="GJ30" i="10"/>
  <c r="GJ31" i="10"/>
  <c r="GJ32" i="10"/>
  <c r="GJ33" i="10"/>
  <c r="GJ34" i="10"/>
  <c r="GJ35" i="10"/>
  <c r="GJ36" i="10"/>
  <c r="GJ37" i="10"/>
  <c r="GJ38" i="10"/>
  <c r="GJ39" i="10"/>
  <c r="GJ40" i="10"/>
  <c r="GJ41" i="10"/>
  <c r="GJ42" i="10"/>
  <c r="GJ43" i="10"/>
  <c r="GJ44" i="10"/>
  <c r="GJ45" i="10"/>
  <c r="GJ46" i="10"/>
  <c r="GJ47" i="10"/>
  <c r="GJ48" i="10"/>
  <c r="GJ49" i="10"/>
  <c r="GJ50" i="10"/>
  <c r="GJ51" i="10"/>
  <c r="GJ52" i="10"/>
  <c r="GJ53" i="10"/>
  <c r="GJ54" i="10"/>
  <c r="GJ55" i="10"/>
  <c r="GJ56" i="10"/>
  <c r="GJ57" i="10"/>
  <c r="GJ58" i="10"/>
  <c r="GJ59" i="10"/>
  <c r="GJ60" i="10"/>
  <c r="GJ61" i="10"/>
  <c r="GJ62" i="10"/>
  <c r="GJ63" i="10"/>
  <c r="GJ64" i="10"/>
  <c r="GJ65" i="10"/>
  <c r="GJ66" i="10"/>
  <c r="GJ67" i="10"/>
  <c r="GJ68" i="10"/>
  <c r="GJ69" i="10"/>
  <c r="GJ70" i="10"/>
  <c r="GJ71" i="10"/>
  <c r="GJ72" i="10"/>
  <c r="GJ73" i="10"/>
  <c r="GJ74" i="10"/>
  <c r="GJ75" i="10"/>
  <c r="GJ76" i="10"/>
  <c r="GJ77" i="10"/>
  <c r="GJ78" i="10"/>
  <c r="GJ79" i="10"/>
  <c r="GJ80" i="10"/>
  <c r="GJ81" i="10"/>
  <c r="GJ82" i="10"/>
  <c r="GJ83" i="10"/>
  <c r="GJ84" i="10"/>
  <c r="GJ85" i="10"/>
  <c r="GJ86" i="10"/>
  <c r="GJ87" i="10"/>
  <c r="GJ88" i="10"/>
  <c r="GJ89" i="10"/>
  <c r="GJ90" i="10"/>
  <c r="GJ91" i="10"/>
  <c r="GJ92" i="10"/>
  <c r="GJ93" i="10"/>
  <c r="GJ94" i="10"/>
  <c r="GJ95" i="10"/>
  <c r="GJ96" i="10"/>
  <c r="GJ97" i="10"/>
  <c r="GJ98" i="10"/>
  <c r="GJ99" i="10"/>
  <c r="GJ100" i="10"/>
  <c r="GJ101" i="10"/>
  <c r="GJ102" i="10"/>
  <c r="GJ103" i="10"/>
  <c r="GJ104" i="10"/>
  <c r="GJ105" i="10"/>
  <c r="GJ106" i="10"/>
  <c r="GJ107" i="10"/>
  <c r="GJ108" i="10"/>
  <c r="GJ109" i="10"/>
  <c r="GJ110" i="10"/>
  <c r="GJ111" i="10"/>
  <c r="GJ112" i="10"/>
  <c r="GJ113" i="10"/>
  <c r="GJ114" i="10"/>
  <c r="GJ115" i="10"/>
  <c r="GJ116" i="10"/>
  <c r="GJ117" i="10"/>
  <c r="GJ118" i="10"/>
  <c r="GJ119" i="10"/>
  <c r="GJ120" i="10"/>
  <c r="GJ121" i="10"/>
  <c r="GJ122" i="10"/>
  <c r="GJ123" i="10"/>
  <c r="GJ124" i="10"/>
  <c r="GJ125" i="10"/>
  <c r="GJ126" i="10"/>
  <c r="GJ127" i="10"/>
  <c r="GJ128" i="10"/>
  <c r="GJ129" i="10"/>
  <c r="GJ130" i="10"/>
  <c r="GJ131" i="10"/>
  <c r="GJ132" i="10"/>
  <c r="GJ133" i="10"/>
  <c r="GJ134" i="10"/>
  <c r="GJ135" i="10"/>
  <c r="GJ136" i="10"/>
  <c r="GJ137" i="10"/>
  <c r="GJ138" i="10"/>
  <c r="GJ139" i="10"/>
  <c r="GJ140" i="10"/>
  <c r="GJ141" i="10"/>
  <c r="GJ142" i="10"/>
  <c r="GJ143" i="10"/>
  <c r="GJ144" i="10"/>
  <c r="GJ145" i="10"/>
  <c r="GJ146" i="10"/>
  <c r="GJ147" i="10"/>
  <c r="GJ148" i="10"/>
  <c r="GJ149" i="10"/>
  <c r="GJ150" i="10"/>
  <c r="GJ151" i="10"/>
  <c r="GJ152" i="10"/>
  <c r="GJ153" i="10"/>
  <c r="GJ154" i="10"/>
  <c r="GJ155" i="10"/>
  <c r="GJ156" i="10"/>
  <c r="GJ157" i="10"/>
  <c r="GJ158" i="10"/>
  <c r="GJ159" i="10"/>
  <c r="GJ160" i="10"/>
  <c r="GJ161" i="10"/>
  <c r="GJ162" i="10"/>
  <c r="GJ163" i="10"/>
  <c r="GJ164" i="10"/>
  <c r="GJ165" i="10"/>
  <c r="GJ166" i="10"/>
  <c r="GJ167" i="10"/>
  <c r="GJ168" i="10"/>
  <c r="GJ169" i="10"/>
  <c r="GJ170" i="10"/>
  <c r="GJ171" i="10"/>
  <c r="GJ172" i="10"/>
  <c r="GJ173" i="10"/>
  <c r="GJ174" i="10"/>
  <c r="GJ175" i="10"/>
  <c r="GJ176" i="10"/>
  <c r="GJ177" i="10"/>
  <c r="GJ178" i="10"/>
  <c r="GJ18" i="10"/>
  <c r="BI21" i="10"/>
  <c r="CH178" i="10"/>
  <c r="CG178" i="10"/>
  <c r="CF178" i="10"/>
  <c r="CE178" i="10"/>
  <c r="CD178" i="10"/>
  <c r="CC178" i="10"/>
  <c r="CB178" i="10"/>
  <c r="CA178" i="10"/>
  <c r="BZ178" i="10"/>
  <c r="BY178" i="10"/>
  <c r="BX178" i="10"/>
  <c r="BW178" i="10"/>
  <c r="BV178" i="10"/>
  <c r="BU178" i="10"/>
  <c r="BT178" i="10"/>
  <c r="CV178" i="10" s="1"/>
  <c r="EW178" i="10" s="1"/>
  <c r="BS178" i="10"/>
  <c r="BR178" i="10"/>
  <c r="BQ178" i="10"/>
  <c r="BP178" i="10"/>
  <c r="BO178" i="10"/>
  <c r="BN178" i="10"/>
  <c r="BM178" i="10"/>
  <c r="BL178" i="10"/>
  <c r="BK178" i="10"/>
  <c r="BJ178" i="10"/>
  <c r="BI178" i="10"/>
  <c r="BH178" i="10"/>
  <c r="CH177" i="10"/>
  <c r="CG177" i="10"/>
  <c r="CF177" i="10"/>
  <c r="CE177" i="10"/>
  <c r="CD177" i="10"/>
  <c r="CC177" i="10"/>
  <c r="CB177" i="10"/>
  <c r="CA177" i="10"/>
  <c r="BZ177" i="10"/>
  <c r="BY177" i="10"/>
  <c r="BX177" i="10"/>
  <c r="BW177" i="10"/>
  <c r="BV177" i="10"/>
  <c r="BU177" i="10"/>
  <c r="BT177" i="10"/>
  <c r="BS177" i="10"/>
  <c r="BR177" i="10"/>
  <c r="BQ177" i="10"/>
  <c r="BP177" i="10"/>
  <c r="BO177" i="10"/>
  <c r="BN177" i="10"/>
  <c r="BM177" i="10"/>
  <c r="BL177" i="10"/>
  <c r="BK177" i="10"/>
  <c r="BJ177" i="10"/>
  <c r="BI177" i="10"/>
  <c r="BH177" i="10"/>
  <c r="CH176" i="10"/>
  <c r="CG176" i="10"/>
  <c r="CF176" i="10"/>
  <c r="CE176" i="10"/>
  <c r="CD176" i="10"/>
  <c r="CC176" i="10"/>
  <c r="CB176" i="10"/>
  <c r="CA176" i="10"/>
  <c r="BZ176" i="10"/>
  <c r="BY176" i="10"/>
  <c r="BX176" i="10"/>
  <c r="BW176" i="10"/>
  <c r="BV176" i="10"/>
  <c r="BU176" i="10"/>
  <c r="BT176" i="10"/>
  <c r="BS176" i="10"/>
  <c r="BR176" i="10"/>
  <c r="BQ176" i="10"/>
  <c r="BP176" i="10"/>
  <c r="BO176" i="10"/>
  <c r="BN176" i="10"/>
  <c r="BM176" i="10"/>
  <c r="BL176" i="10"/>
  <c r="BK176" i="10"/>
  <c r="BJ176" i="10"/>
  <c r="BI176" i="10"/>
  <c r="BH176" i="10"/>
  <c r="CH175" i="10"/>
  <c r="CG175" i="10"/>
  <c r="CF175" i="10"/>
  <c r="CE175" i="10"/>
  <c r="CD175" i="10"/>
  <c r="CC175" i="10"/>
  <c r="CB175" i="10"/>
  <c r="CA175" i="10"/>
  <c r="BZ175" i="10"/>
  <c r="BY175" i="10"/>
  <c r="BX175" i="10"/>
  <c r="BW175" i="10"/>
  <c r="BV175" i="10"/>
  <c r="BU175" i="10"/>
  <c r="BT175" i="10"/>
  <c r="BS175" i="10"/>
  <c r="BR175" i="10"/>
  <c r="BQ175" i="10"/>
  <c r="BP175" i="10"/>
  <c r="BO175" i="10"/>
  <c r="BN175" i="10"/>
  <c r="BM175" i="10"/>
  <c r="BL175" i="10"/>
  <c r="BK175" i="10"/>
  <c r="BJ175" i="10"/>
  <c r="BI175" i="10"/>
  <c r="BH175" i="10"/>
  <c r="CH174" i="10"/>
  <c r="CG174" i="10"/>
  <c r="CF174" i="10"/>
  <c r="CE174" i="10"/>
  <c r="CD174" i="10"/>
  <c r="CC174" i="10"/>
  <c r="CB174" i="10"/>
  <c r="CA174" i="10"/>
  <c r="BZ174" i="10"/>
  <c r="BY174" i="10"/>
  <c r="BX174" i="10"/>
  <c r="BW174" i="10"/>
  <c r="BV174" i="10"/>
  <c r="BU174" i="10"/>
  <c r="BT174" i="10"/>
  <c r="BS174" i="10"/>
  <c r="BR174" i="10"/>
  <c r="BQ174" i="10"/>
  <c r="BP174" i="10"/>
  <c r="BO174" i="10"/>
  <c r="BN174" i="10"/>
  <c r="BM174" i="10"/>
  <c r="BL174" i="10"/>
  <c r="BK174" i="10"/>
  <c r="BJ174" i="10"/>
  <c r="BI174" i="10"/>
  <c r="BH174" i="10"/>
  <c r="CH173" i="10"/>
  <c r="CG173" i="10"/>
  <c r="CF173" i="10"/>
  <c r="CE173" i="10"/>
  <c r="CD173" i="10"/>
  <c r="CC173" i="10"/>
  <c r="CB173" i="10"/>
  <c r="CA173" i="10"/>
  <c r="BZ173" i="10"/>
  <c r="BY173" i="10"/>
  <c r="BX173" i="10"/>
  <c r="BW173" i="10"/>
  <c r="BV173" i="10"/>
  <c r="BU173" i="10"/>
  <c r="BT173" i="10"/>
  <c r="BS173" i="10"/>
  <c r="BR173" i="10"/>
  <c r="BQ173" i="10"/>
  <c r="BP173" i="10"/>
  <c r="BO173" i="10"/>
  <c r="BN173" i="10"/>
  <c r="BM173" i="10"/>
  <c r="BL173" i="10"/>
  <c r="BK173" i="10"/>
  <c r="BJ173" i="10"/>
  <c r="BI173" i="10"/>
  <c r="BH173" i="10"/>
  <c r="CH172" i="10"/>
  <c r="CG172" i="10"/>
  <c r="CF172" i="10"/>
  <c r="CE172" i="10"/>
  <c r="CD172" i="10"/>
  <c r="CC172" i="10"/>
  <c r="CB172" i="10"/>
  <c r="CA172" i="10"/>
  <c r="BZ172" i="10"/>
  <c r="BY172" i="10"/>
  <c r="BX172" i="10"/>
  <c r="BW172" i="10"/>
  <c r="BV172" i="10"/>
  <c r="BU172" i="10"/>
  <c r="BT172" i="10"/>
  <c r="BS172" i="10"/>
  <c r="BR172" i="10"/>
  <c r="BQ172" i="10"/>
  <c r="BP172" i="10"/>
  <c r="BO172" i="10"/>
  <c r="BN172" i="10"/>
  <c r="BM172" i="10"/>
  <c r="BL172" i="10"/>
  <c r="BK172" i="10"/>
  <c r="BJ172" i="10"/>
  <c r="BI172" i="10"/>
  <c r="BH172" i="10"/>
  <c r="CH171" i="10"/>
  <c r="CG171" i="10"/>
  <c r="CF171" i="10"/>
  <c r="CE171" i="10"/>
  <c r="CD171" i="10"/>
  <c r="CC171" i="10"/>
  <c r="CB171" i="10"/>
  <c r="CA171" i="10"/>
  <c r="BZ171" i="10"/>
  <c r="BY171" i="10"/>
  <c r="BX171" i="10"/>
  <c r="BW171" i="10"/>
  <c r="BV171" i="10"/>
  <c r="BU171" i="10"/>
  <c r="BT171" i="10"/>
  <c r="BS171" i="10"/>
  <c r="BR171" i="10"/>
  <c r="BQ171" i="10"/>
  <c r="BP171" i="10"/>
  <c r="BO171" i="10"/>
  <c r="BN171" i="10"/>
  <c r="BM171" i="10"/>
  <c r="BL171" i="10"/>
  <c r="BK171" i="10"/>
  <c r="BJ171" i="10"/>
  <c r="BI171" i="10"/>
  <c r="BH171" i="10"/>
  <c r="CH170" i="10"/>
  <c r="CG170" i="10"/>
  <c r="CF170" i="10"/>
  <c r="CE170" i="10"/>
  <c r="CD170" i="10"/>
  <c r="CC170" i="10"/>
  <c r="CB170" i="10"/>
  <c r="CA170" i="10"/>
  <c r="BZ170" i="10"/>
  <c r="BY170" i="10"/>
  <c r="BX170" i="10"/>
  <c r="BW170" i="10"/>
  <c r="BV170" i="10"/>
  <c r="BU170" i="10"/>
  <c r="BT170" i="10"/>
  <c r="BS170" i="10"/>
  <c r="BR170" i="10"/>
  <c r="BQ170" i="10"/>
  <c r="BP170" i="10"/>
  <c r="BO170" i="10"/>
  <c r="BN170" i="10"/>
  <c r="BM170" i="10"/>
  <c r="BL170" i="10"/>
  <c r="BK170" i="10"/>
  <c r="BJ170" i="10"/>
  <c r="BI170" i="10"/>
  <c r="BH170" i="10"/>
  <c r="CH169" i="10"/>
  <c r="CG169" i="10"/>
  <c r="CF169" i="10"/>
  <c r="CE169" i="10"/>
  <c r="CD169" i="10"/>
  <c r="CC169" i="10"/>
  <c r="CB169" i="10"/>
  <c r="CA169" i="10"/>
  <c r="BZ169" i="10"/>
  <c r="BY169" i="10"/>
  <c r="BX169" i="10"/>
  <c r="BW169" i="10"/>
  <c r="BV169" i="10"/>
  <c r="BU169" i="10"/>
  <c r="BT169" i="10"/>
  <c r="BS169" i="10"/>
  <c r="BR169" i="10"/>
  <c r="BQ169" i="10"/>
  <c r="BP169" i="10"/>
  <c r="BO169" i="10"/>
  <c r="BN169" i="10"/>
  <c r="BM169" i="10"/>
  <c r="BL169" i="10"/>
  <c r="BK169" i="10"/>
  <c r="BJ169" i="10"/>
  <c r="BI169" i="10"/>
  <c r="BH169" i="10"/>
  <c r="CH168" i="10"/>
  <c r="CG168" i="10"/>
  <c r="CF168" i="10"/>
  <c r="CE168" i="10"/>
  <c r="CD168" i="10"/>
  <c r="CC168" i="10"/>
  <c r="CB168" i="10"/>
  <c r="CA168" i="10"/>
  <c r="BZ168" i="10"/>
  <c r="BY168" i="10"/>
  <c r="BX168" i="10"/>
  <c r="BW168" i="10"/>
  <c r="BV168" i="10"/>
  <c r="BU168" i="10"/>
  <c r="BT168" i="10"/>
  <c r="BS168" i="10"/>
  <c r="BR168" i="10"/>
  <c r="BQ168" i="10"/>
  <c r="BP168" i="10"/>
  <c r="BO168" i="10"/>
  <c r="BN168" i="10"/>
  <c r="BM168" i="10"/>
  <c r="BL168" i="10"/>
  <c r="BK168" i="10"/>
  <c r="BJ168" i="10"/>
  <c r="BI168" i="10"/>
  <c r="BH168" i="10"/>
  <c r="CH167" i="10"/>
  <c r="CG167" i="10"/>
  <c r="CF167" i="10"/>
  <c r="CE167" i="10"/>
  <c r="CD167" i="10"/>
  <c r="CC167" i="10"/>
  <c r="CB167" i="10"/>
  <c r="CA167" i="10"/>
  <c r="BZ167" i="10"/>
  <c r="BY167" i="10"/>
  <c r="BX167" i="10"/>
  <c r="BW167" i="10"/>
  <c r="BV167" i="10"/>
  <c r="BU167" i="10"/>
  <c r="BT167" i="10"/>
  <c r="BS167" i="10"/>
  <c r="BR167" i="10"/>
  <c r="BQ167" i="10"/>
  <c r="BP167" i="10"/>
  <c r="BO167" i="10"/>
  <c r="BN167" i="10"/>
  <c r="BM167" i="10"/>
  <c r="BL167" i="10"/>
  <c r="BK167" i="10"/>
  <c r="BJ167" i="10"/>
  <c r="BI167" i="10"/>
  <c r="BH167" i="10"/>
  <c r="CH166" i="10"/>
  <c r="CG166" i="10"/>
  <c r="CF166" i="10"/>
  <c r="CE166" i="10"/>
  <c r="CD166" i="10"/>
  <c r="CC166" i="10"/>
  <c r="CB166" i="10"/>
  <c r="CA166" i="10"/>
  <c r="BZ166" i="10"/>
  <c r="BY166" i="10"/>
  <c r="BX166" i="10"/>
  <c r="BW166" i="10"/>
  <c r="BV166" i="10"/>
  <c r="BU166" i="10"/>
  <c r="BT166" i="10"/>
  <c r="BS166" i="10"/>
  <c r="BR166" i="10"/>
  <c r="BQ166" i="10"/>
  <c r="BP166" i="10"/>
  <c r="BO166" i="10"/>
  <c r="BN166" i="10"/>
  <c r="BM166" i="10"/>
  <c r="BL166" i="10"/>
  <c r="BK166" i="10"/>
  <c r="BJ166" i="10"/>
  <c r="BI166" i="10"/>
  <c r="BH166" i="10"/>
  <c r="CH165" i="10"/>
  <c r="CG165" i="10"/>
  <c r="CF165" i="10"/>
  <c r="CE165" i="10"/>
  <c r="CD165" i="10"/>
  <c r="CC165" i="10"/>
  <c r="CB165" i="10"/>
  <c r="CA165" i="10"/>
  <c r="BZ165" i="10"/>
  <c r="BY165" i="10"/>
  <c r="BX165" i="10"/>
  <c r="BW165" i="10"/>
  <c r="BV165" i="10"/>
  <c r="BU165" i="10"/>
  <c r="BT165" i="10"/>
  <c r="BS165" i="10"/>
  <c r="BR165" i="10"/>
  <c r="BQ165" i="10"/>
  <c r="BP165" i="10"/>
  <c r="BO165" i="10"/>
  <c r="BN165" i="10"/>
  <c r="BM165" i="10"/>
  <c r="BL165" i="10"/>
  <c r="BK165" i="10"/>
  <c r="BJ165" i="10"/>
  <c r="BI165" i="10"/>
  <c r="BH165" i="10"/>
  <c r="CH164" i="10"/>
  <c r="CG164" i="10"/>
  <c r="CF164" i="10"/>
  <c r="CE164" i="10"/>
  <c r="CD164" i="10"/>
  <c r="CC164" i="10"/>
  <c r="CB164" i="10"/>
  <c r="CA164" i="10"/>
  <c r="BZ164" i="10"/>
  <c r="BY164" i="10"/>
  <c r="BX164" i="10"/>
  <c r="BW164" i="10"/>
  <c r="BV164" i="10"/>
  <c r="BU164" i="10"/>
  <c r="BT164" i="10"/>
  <c r="BS164" i="10"/>
  <c r="BR164" i="10"/>
  <c r="BQ164" i="10"/>
  <c r="BP164" i="10"/>
  <c r="BO164" i="10"/>
  <c r="BN164" i="10"/>
  <c r="BM164" i="10"/>
  <c r="BL164" i="10"/>
  <c r="BK164" i="10"/>
  <c r="BJ164" i="10"/>
  <c r="BI164" i="10"/>
  <c r="BH164" i="10"/>
  <c r="CI163" i="10"/>
  <c r="CH163" i="10"/>
  <c r="CG163" i="10"/>
  <c r="CF163" i="10"/>
  <c r="CE163" i="10"/>
  <c r="DG163" i="10" s="1"/>
  <c r="CD163" i="10"/>
  <c r="CC163" i="10"/>
  <c r="CB163" i="10"/>
  <c r="CA163" i="10"/>
  <c r="DC163" i="10" s="1"/>
  <c r="BZ163" i="10"/>
  <c r="BY163" i="10"/>
  <c r="BX163" i="10"/>
  <c r="BW163" i="10"/>
  <c r="CY163" i="10" s="1"/>
  <c r="BV163" i="10"/>
  <c r="BU163" i="10"/>
  <c r="BT163" i="10"/>
  <c r="BS163" i="10"/>
  <c r="CU163" i="10" s="1"/>
  <c r="BR163" i="10"/>
  <c r="BQ163" i="10"/>
  <c r="BP163" i="10"/>
  <c r="BO163" i="10"/>
  <c r="CQ163" i="10" s="1"/>
  <c r="BN163" i="10"/>
  <c r="BM163" i="10"/>
  <c r="BL163" i="10"/>
  <c r="BK163" i="10"/>
  <c r="CM163" i="10" s="1"/>
  <c r="BJ163" i="10"/>
  <c r="BI163" i="10"/>
  <c r="BH163" i="10"/>
  <c r="CH162" i="10"/>
  <c r="CG162" i="10"/>
  <c r="CF162" i="10"/>
  <c r="CE162" i="10"/>
  <c r="CD162" i="10"/>
  <c r="CC162" i="10"/>
  <c r="CB162" i="10"/>
  <c r="CA162" i="10"/>
  <c r="BZ162" i="10"/>
  <c r="BY162" i="10"/>
  <c r="BX162" i="10"/>
  <c r="BW162" i="10"/>
  <c r="BV162" i="10"/>
  <c r="BU162" i="10"/>
  <c r="BT162" i="10"/>
  <c r="BS162" i="10"/>
  <c r="BR162" i="10"/>
  <c r="BQ162" i="10"/>
  <c r="BP162" i="10"/>
  <c r="BO162" i="10"/>
  <c r="BN162" i="10"/>
  <c r="BM162" i="10"/>
  <c r="BL162" i="10"/>
  <c r="BK162" i="10"/>
  <c r="BJ162" i="10"/>
  <c r="BI162" i="10"/>
  <c r="BH162" i="10"/>
  <c r="CH161" i="10"/>
  <c r="CG161" i="10"/>
  <c r="CF161" i="10"/>
  <c r="CE161" i="10"/>
  <c r="CD161" i="10"/>
  <c r="CC161" i="10"/>
  <c r="CB161" i="10"/>
  <c r="CA161" i="10"/>
  <c r="BZ161" i="10"/>
  <c r="BY161" i="10"/>
  <c r="BX161" i="10"/>
  <c r="BW161" i="10"/>
  <c r="BV161" i="10"/>
  <c r="BU161" i="10"/>
  <c r="BT161" i="10"/>
  <c r="BS161" i="10"/>
  <c r="BR161" i="10"/>
  <c r="BQ161" i="10"/>
  <c r="BP161" i="10"/>
  <c r="BO161" i="10"/>
  <c r="BN161" i="10"/>
  <c r="BM161" i="10"/>
  <c r="BL161" i="10"/>
  <c r="BK161" i="10"/>
  <c r="BJ161" i="10"/>
  <c r="BI161" i="10"/>
  <c r="BH161" i="10"/>
  <c r="CH160" i="10"/>
  <c r="CG160" i="10"/>
  <c r="CF160" i="10"/>
  <c r="CE160" i="10"/>
  <c r="CD160" i="10"/>
  <c r="CC160" i="10"/>
  <c r="CB160" i="10"/>
  <c r="CA160" i="10"/>
  <c r="BZ160" i="10"/>
  <c r="BY160" i="10"/>
  <c r="BX160" i="10"/>
  <c r="BW160" i="10"/>
  <c r="BV160" i="10"/>
  <c r="BU160" i="10"/>
  <c r="BT160" i="10"/>
  <c r="BS160" i="10"/>
  <c r="BR160" i="10"/>
  <c r="BQ160" i="10"/>
  <c r="BP160" i="10"/>
  <c r="BO160" i="10"/>
  <c r="BN160" i="10"/>
  <c r="BM160" i="10"/>
  <c r="BL160" i="10"/>
  <c r="BK160" i="10"/>
  <c r="BJ160" i="10"/>
  <c r="BI160" i="10"/>
  <c r="BH160" i="10"/>
  <c r="CH159" i="10"/>
  <c r="CG159" i="10"/>
  <c r="CF159" i="10"/>
  <c r="CE159" i="10"/>
  <c r="CD159" i="10"/>
  <c r="CC159" i="10"/>
  <c r="CB159" i="10"/>
  <c r="CA159" i="10"/>
  <c r="BZ159" i="10"/>
  <c r="BY159" i="10"/>
  <c r="BX159" i="10"/>
  <c r="BW159" i="10"/>
  <c r="BV159" i="10"/>
  <c r="BU159" i="10"/>
  <c r="BT159" i="10"/>
  <c r="BS159" i="10"/>
  <c r="BR159" i="10"/>
  <c r="BQ159" i="10"/>
  <c r="BP159" i="10"/>
  <c r="BO159" i="10"/>
  <c r="BN159" i="10"/>
  <c r="BM159" i="10"/>
  <c r="BL159" i="10"/>
  <c r="BK159" i="10"/>
  <c r="BJ159" i="10"/>
  <c r="BI159" i="10"/>
  <c r="BH159" i="10"/>
  <c r="CH158" i="10"/>
  <c r="CG158" i="10"/>
  <c r="CF158" i="10"/>
  <c r="CE158" i="10"/>
  <c r="CD158" i="10"/>
  <c r="CC158" i="10"/>
  <c r="CB158" i="10"/>
  <c r="CA158" i="10"/>
  <c r="BZ158" i="10"/>
  <c r="BY158" i="10"/>
  <c r="BX158" i="10"/>
  <c r="BW158" i="10"/>
  <c r="BV158" i="10"/>
  <c r="BU158" i="10"/>
  <c r="BT158" i="10"/>
  <c r="BS158" i="10"/>
  <c r="BR158" i="10"/>
  <c r="BQ158" i="10"/>
  <c r="BP158" i="10"/>
  <c r="BO158" i="10"/>
  <c r="BN158" i="10"/>
  <c r="BM158" i="10"/>
  <c r="BL158" i="10"/>
  <c r="BK158" i="10"/>
  <c r="BJ158" i="10"/>
  <c r="BI158" i="10"/>
  <c r="BH158" i="10"/>
  <c r="CH157" i="10"/>
  <c r="CG157" i="10"/>
  <c r="CF157" i="10"/>
  <c r="CE157" i="10"/>
  <c r="CD157" i="10"/>
  <c r="CC157" i="10"/>
  <c r="CB157" i="10"/>
  <c r="CA157" i="10"/>
  <c r="BZ157" i="10"/>
  <c r="BY157" i="10"/>
  <c r="BX157" i="10"/>
  <c r="BW157" i="10"/>
  <c r="BV157" i="10"/>
  <c r="BU157" i="10"/>
  <c r="BT157" i="10"/>
  <c r="BS157" i="10"/>
  <c r="BR157" i="10"/>
  <c r="BQ157" i="10"/>
  <c r="BP157" i="10"/>
  <c r="BO157" i="10"/>
  <c r="BN157" i="10"/>
  <c r="BM157" i="10"/>
  <c r="BL157" i="10"/>
  <c r="BK157" i="10"/>
  <c r="BJ157" i="10"/>
  <c r="BI157" i="10"/>
  <c r="BH157" i="10"/>
  <c r="CH156" i="10"/>
  <c r="CG156" i="10"/>
  <c r="CF156" i="10"/>
  <c r="CE156" i="10"/>
  <c r="CD156" i="10"/>
  <c r="CC156" i="10"/>
  <c r="CB156" i="10"/>
  <c r="CA156" i="10"/>
  <c r="BZ156" i="10"/>
  <c r="BY156" i="10"/>
  <c r="BX156" i="10"/>
  <c r="BW156" i="10"/>
  <c r="BV156" i="10"/>
  <c r="BU156" i="10"/>
  <c r="BT156" i="10"/>
  <c r="BS156" i="10"/>
  <c r="BR156" i="10"/>
  <c r="BQ156" i="10"/>
  <c r="BP156" i="10"/>
  <c r="BO156" i="10"/>
  <c r="BN156" i="10"/>
  <c r="BM156" i="10"/>
  <c r="BL156" i="10"/>
  <c r="BK156" i="10"/>
  <c r="BJ156" i="10"/>
  <c r="BI156" i="10"/>
  <c r="BH156" i="10"/>
  <c r="CH155" i="10"/>
  <c r="CG155" i="10"/>
  <c r="CF155" i="10"/>
  <c r="CE155" i="10"/>
  <c r="CD155" i="10"/>
  <c r="CC155" i="10"/>
  <c r="CB155" i="10"/>
  <c r="CA155" i="10"/>
  <c r="BZ155" i="10"/>
  <c r="BY155" i="10"/>
  <c r="BX155" i="10"/>
  <c r="BW155" i="10"/>
  <c r="BV155" i="10"/>
  <c r="BU155" i="10"/>
  <c r="BT155" i="10"/>
  <c r="BS155" i="10"/>
  <c r="BR155" i="10"/>
  <c r="BQ155" i="10"/>
  <c r="BP155" i="10"/>
  <c r="BO155" i="10"/>
  <c r="BN155" i="10"/>
  <c r="BM155" i="10"/>
  <c r="BL155" i="10"/>
  <c r="BK155" i="10"/>
  <c r="BJ155" i="10"/>
  <c r="BI155" i="10"/>
  <c r="BH155" i="10"/>
  <c r="CH154" i="10"/>
  <c r="CG154" i="10"/>
  <c r="CF154" i="10"/>
  <c r="CE154" i="10"/>
  <c r="CD154" i="10"/>
  <c r="CC154" i="10"/>
  <c r="CB154" i="10"/>
  <c r="CA154" i="10"/>
  <c r="BZ154" i="10"/>
  <c r="BY154" i="10"/>
  <c r="BX154" i="10"/>
  <c r="BW154" i="10"/>
  <c r="BV154" i="10"/>
  <c r="BU154" i="10"/>
  <c r="BT154" i="10"/>
  <c r="BS154" i="10"/>
  <c r="BR154" i="10"/>
  <c r="BQ154" i="10"/>
  <c r="BP154" i="10"/>
  <c r="BO154" i="10"/>
  <c r="BN154" i="10"/>
  <c r="BM154" i="10"/>
  <c r="BL154" i="10"/>
  <c r="BK154" i="10"/>
  <c r="BJ154" i="10"/>
  <c r="BI154" i="10"/>
  <c r="BH154" i="10"/>
  <c r="CH153" i="10"/>
  <c r="CG153" i="10"/>
  <c r="CF153" i="10"/>
  <c r="CE153" i="10"/>
  <c r="CD153" i="10"/>
  <c r="CC153" i="10"/>
  <c r="CB153" i="10"/>
  <c r="CA153" i="10"/>
  <c r="BZ153" i="10"/>
  <c r="BY153" i="10"/>
  <c r="BX153" i="10"/>
  <c r="BW153" i="10"/>
  <c r="BV153" i="10"/>
  <c r="BU153" i="10"/>
  <c r="BT153" i="10"/>
  <c r="BS153" i="10"/>
  <c r="BR153" i="10"/>
  <c r="BQ153" i="10"/>
  <c r="BP153" i="10"/>
  <c r="BO153" i="10"/>
  <c r="BN153" i="10"/>
  <c r="BM153" i="10"/>
  <c r="BL153" i="10"/>
  <c r="BK153" i="10"/>
  <c r="BJ153" i="10"/>
  <c r="BI153" i="10"/>
  <c r="BH153" i="10"/>
  <c r="CH152" i="10"/>
  <c r="CG152" i="10"/>
  <c r="CF152" i="10"/>
  <c r="CE152" i="10"/>
  <c r="CD152" i="10"/>
  <c r="CC152" i="10"/>
  <c r="CB152" i="10"/>
  <c r="CA152" i="10"/>
  <c r="BZ152" i="10"/>
  <c r="BY152" i="10"/>
  <c r="BX152" i="10"/>
  <c r="BW152" i="10"/>
  <c r="BV152" i="10"/>
  <c r="BU152" i="10"/>
  <c r="BT152" i="10"/>
  <c r="BS152" i="10"/>
  <c r="BR152" i="10"/>
  <c r="BQ152" i="10"/>
  <c r="BP152" i="10"/>
  <c r="BO152" i="10"/>
  <c r="BN152" i="10"/>
  <c r="BM152" i="10"/>
  <c r="BL152" i="10"/>
  <c r="BK152" i="10"/>
  <c r="BJ152" i="10"/>
  <c r="BI152" i="10"/>
  <c r="BH152" i="10"/>
  <c r="CH151" i="10"/>
  <c r="CG151" i="10"/>
  <c r="CF151" i="10"/>
  <c r="CE151" i="10"/>
  <c r="CD151" i="10"/>
  <c r="CC151" i="10"/>
  <c r="CB151" i="10"/>
  <c r="CA151" i="10"/>
  <c r="BZ151" i="10"/>
  <c r="BY151" i="10"/>
  <c r="BX151" i="10"/>
  <c r="BW151" i="10"/>
  <c r="BV151" i="10"/>
  <c r="BU151" i="10"/>
  <c r="BT151" i="10"/>
  <c r="BS151" i="10"/>
  <c r="BR151" i="10"/>
  <c r="BQ151" i="10"/>
  <c r="BP151" i="10"/>
  <c r="BO151" i="10"/>
  <c r="BN151" i="10"/>
  <c r="BM151" i="10"/>
  <c r="BL151" i="10"/>
  <c r="BK151" i="10"/>
  <c r="BJ151" i="10"/>
  <c r="BI151" i="10"/>
  <c r="BH151" i="10"/>
  <c r="CH150" i="10"/>
  <c r="CG150" i="10"/>
  <c r="CF150" i="10"/>
  <c r="CE150" i="10"/>
  <c r="CD150" i="10"/>
  <c r="CC150" i="10"/>
  <c r="CB150" i="10"/>
  <c r="CA150" i="10"/>
  <c r="BZ150" i="10"/>
  <c r="BY150" i="10"/>
  <c r="BX150" i="10"/>
  <c r="BW150" i="10"/>
  <c r="BV150" i="10"/>
  <c r="BU150" i="10"/>
  <c r="BT150" i="10"/>
  <c r="BS150" i="10"/>
  <c r="BR150" i="10"/>
  <c r="BQ150" i="10"/>
  <c r="BP150" i="10"/>
  <c r="BO150" i="10"/>
  <c r="BN150" i="10"/>
  <c r="BM150" i="10"/>
  <c r="BL150" i="10"/>
  <c r="BK150" i="10"/>
  <c r="BJ150" i="10"/>
  <c r="BI150" i="10"/>
  <c r="BH150" i="10"/>
  <c r="CH149" i="10"/>
  <c r="CG149" i="10"/>
  <c r="CF149" i="10"/>
  <c r="CE149" i="10"/>
  <c r="CD149" i="10"/>
  <c r="CC149" i="10"/>
  <c r="CB149" i="10"/>
  <c r="CA149" i="10"/>
  <c r="BZ149" i="10"/>
  <c r="BY149" i="10"/>
  <c r="BX149" i="10"/>
  <c r="BW149" i="10"/>
  <c r="BV149" i="10"/>
  <c r="BU149" i="10"/>
  <c r="BT149" i="10"/>
  <c r="BS149" i="10"/>
  <c r="BR149" i="10"/>
  <c r="BQ149" i="10"/>
  <c r="BP149" i="10"/>
  <c r="BO149" i="10"/>
  <c r="BN149" i="10"/>
  <c r="BM149" i="10"/>
  <c r="BL149" i="10"/>
  <c r="BK149" i="10"/>
  <c r="BJ149" i="10"/>
  <c r="BI149" i="10"/>
  <c r="BH149" i="10"/>
  <c r="CH148" i="10"/>
  <c r="CG148" i="10"/>
  <c r="CF148" i="10"/>
  <c r="CE148" i="10"/>
  <c r="CD148" i="10"/>
  <c r="CC148" i="10"/>
  <c r="CB148" i="10"/>
  <c r="CA148" i="10"/>
  <c r="BZ148" i="10"/>
  <c r="BY148" i="10"/>
  <c r="BX148" i="10"/>
  <c r="BW148" i="10"/>
  <c r="BV148" i="10"/>
  <c r="BU148" i="10"/>
  <c r="BT148" i="10"/>
  <c r="BS148" i="10"/>
  <c r="BR148" i="10"/>
  <c r="BQ148" i="10"/>
  <c r="BP148" i="10"/>
  <c r="BO148" i="10"/>
  <c r="BN148" i="10"/>
  <c r="BM148" i="10"/>
  <c r="BL148" i="10"/>
  <c r="BK148" i="10"/>
  <c r="BJ148" i="10"/>
  <c r="BI148" i="10"/>
  <c r="BH148" i="10"/>
  <c r="CH147" i="10"/>
  <c r="CG147" i="10"/>
  <c r="CF147" i="10"/>
  <c r="CE147" i="10"/>
  <c r="CD147" i="10"/>
  <c r="CC147" i="10"/>
  <c r="CB147" i="10"/>
  <c r="CA147" i="10"/>
  <c r="BZ147" i="10"/>
  <c r="BY147" i="10"/>
  <c r="BX147" i="10"/>
  <c r="BW147" i="10"/>
  <c r="BV147" i="10"/>
  <c r="BU147" i="10"/>
  <c r="BT147" i="10"/>
  <c r="BS147" i="10"/>
  <c r="BR147" i="10"/>
  <c r="BQ147" i="10"/>
  <c r="BP147" i="10"/>
  <c r="BO147" i="10"/>
  <c r="BN147" i="10"/>
  <c r="BM147" i="10"/>
  <c r="BL147" i="10"/>
  <c r="BK147" i="10"/>
  <c r="BJ147" i="10"/>
  <c r="BI147" i="10"/>
  <c r="BH147" i="10"/>
  <c r="CH146" i="10"/>
  <c r="CG146" i="10"/>
  <c r="CF146" i="10"/>
  <c r="CE146" i="10"/>
  <c r="CD146" i="10"/>
  <c r="CC146" i="10"/>
  <c r="CB146" i="10"/>
  <c r="CA146" i="10"/>
  <c r="BZ146" i="10"/>
  <c r="BY146" i="10"/>
  <c r="BX146" i="10"/>
  <c r="BW146" i="10"/>
  <c r="BV146" i="10"/>
  <c r="BU146" i="10"/>
  <c r="BT146" i="10"/>
  <c r="BS146" i="10"/>
  <c r="BR146" i="10"/>
  <c r="BQ146" i="10"/>
  <c r="BP146" i="10"/>
  <c r="BO146" i="10"/>
  <c r="BN146" i="10"/>
  <c r="BM146" i="10"/>
  <c r="BL146" i="10"/>
  <c r="BK146" i="10"/>
  <c r="BJ146" i="10"/>
  <c r="BI146" i="10"/>
  <c r="BH146" i="10"/>
  <c r="CH145" i="10"/>
  <c r="CG145" i="10"/>
  <c r="CF145" i="10"/>
  <c r="CE145" i="10"/>
  <c r="CD145" i="10"/>
  <c r="CC145" i="10"/>
  <c r="CB145" i="10"/>
  <c r="CA145" i="10"/>
  <c r="BZ145" i="10"/>
  <c r="BY145" i="10"/>
  <c r="BX145" i="10"/>
  <c r="BW145" i="10"/>
  <c r="BV145" i="10"/>
  <c r="BU145" i="10"/>
  <c r="BT145" i="10"/>
  <c r="BS145" i="10"/>
  <c r="BR145" i="10"/>
  <c r="BQ145" i="10"/>
  <c r="BP145" i="10"/>
  <c r="BO145" i="10"/>
  <c r="BN145" i="10"/>
  <c r="BM145" i="10"/>
  <c r="BL145" i="10"/>
  <c r="BK145" i="10"/>
  <c r="BJ145" i="10"/>
  <c r="BI145" i="10"/>
  <c r="BH145" i="10"/>
  <c r="CH144" i="10"/>
  <c r="CG144" i="10"/>
  <c r="CF144" i="10"/>
  <c r="CE144" i="10"/>
  <c r="CD144" i="10"/>
  <c r="CC144" i="10"/>
  <c r="CB144" i="10"/>
  <c r="CA144" i="10"/>
  <c r="BZ144" i="10"/>
  <c r="BY144" i="10"/>
  <c r="BX144" i="10"/>
  <c r="BW144" i="10"/>
  <c r="BV144" i="10"/>
  <c r="BU144" i="10"/>
  <c r="BT144" i="10"/>
  <c r="BS144" i="10"/>
  <c r="BR144" i="10"/>
  <c r="BQ144" i="10"/>
  <c r="BP144" i="10"/>
  <c r="BO144" i="10"/>
  <c r="BN144" i="10"/>
  <c r="BM144" i="10"/>
  <c r="BL144" i="10"/>
  <c r="BK144" i="10"/>
  <c r="BJ144" i="10"/>
  <c r="BI144" i="10"/>
  <c r="BH144" i="10"/>
  <c r="CH143" i="10"/>
  <c r="CG143" i="10"/>
  <c r="CF143" i="10"/>
  <c r="CE143" i="10"/>
  <c r="CD143" i="10"/>
  <c r="CC143" i="10"/>
  <c r="CB143" i="10"/>
  <c r="CA143" i="10"/>
  <c r="BZ143" i="10"/>
  <c r="BY143" i="10"/>
  <c r="BX143" i="10"/>
  <c r="BW143" i="10"/>
  <c r="BV143" i="10"/>
  <c r="BU143" i="10"/>
  <c r="BT143" i="10"/>
  <c r="BS143" i="10"/>
  <c r="BR143" i="10"/>
  <c r="BQ143" i="10"/>
  <c r="BP143" i="10"/>
  <c r="BO143" i="10"/>
  <c r="BN143" i="10"/>
  <c r="BM143" i="10"/>
  <c r="BL143" i="10"/>
  <c r="BK143" i="10"/>
  <c r="BJ143" i="10"/>
  <c r="BI143" i="10"/>
  <c r="BH143" i="10"/>
  <c r="CH142" i="10"/>
  <c r="CG142" i="10"/>
  <c r="CF142" i="10"/>
  <c r="CE142" i="10"/>
  <c r="CD142" i="10"/>
  <c r="CC142" i="10"/>
  <c r="CB142" i="10"/>
  <c r="CA142" i="10"/>
  <c r="BZ142" i="10"/>
  <c r="BY142" i="10"/>
  <c r="BX142" i="10"/>
  <c r="BW142" i="10"/>
  <c r="BV142" i="10"/>
  <c r="BU142" i="10"/>
  <c r="BT142" i="10"/>
  <c r="BS142" i="10"/>
  <c r="BR142" i="10"/>
  <c r="BQ142" i="10"/>
  <c r="BP142" i="10"/>
  <c r="BO142" i="10"/>
  <c r="BN142" i="10"/>
  <c r="BM142" i="10"/>
  <c r="BL142" i="10"/>
  <c r="BK142" i="10"/>
  <c r="BJ142" i="10"/>
  <c r="BI142" i="10"/>
  <c r="BH142" i="10"/>
  <c r="CH141" i="10"/>
  <c r="CG141" i="10"/>
  <c r="CF141" i="10"/>
  <c r="CE141" i="10"/>
  <c r="CD141" i="10"/>
  <c r="CC141" i="10"/>
  <c r="CB141" i="10"/>
  <c r="CA141" i="10"/>
  <c r="BZ141" i="10"/>
  <c r="BY141" i="10"/>
  <c r="BX141" i="10"/>
  <c r="BW141" i="10"/>
  <c r="BV141" i="10"/>
  <c r="BU141" i="10"/>
  <c r="BT141" i="10"/>
  <c r="BS141" i="10"/>
  <c r="BR141" i="10"/>
  <c r="BQ141" i="10"/>
  <c r="BP141" i="10"/>
  <c r="BO141" i="10"/>
  <c r="BN141" i="10"/>
  <c r="BM141" i="10"/>
  <c r="BL141" i="10"/>
  <c r="BK141" i="10"/>
  <c r="BJ141" i="10"/>
  <c r="BI141" i="10"/>
  <c r="BH141" i="10"/>
  <c r="CH140" i="10"/>
  <c r="CG140" i="10"/>
  <c r="CF140" i="10"/>
  <c r="CE140" i="10"/>
  <c r="CD140" i="10"/>
  <c r="CC140" i="10"/>
  <c r="CB140" i="10"/>
  <c r="CA140" i="10"/>
  <c r="BZ140" i="10"/>
  <c r="BY140" i="10"/>
  <c r="BX140" i="10"/>
  <c r="BW140" i="10"/>
  <c r="BV140" i="10"/>
  <c r="BU140" i="10"/>
  <c r="BT140" i="10"/>
  <c r="BS140" i="10"/>
  <c r="BR140" i="10"/>
  <c r="BQ140" i="10"/>
  <c r="BP140" i="10"/>
  <c r="BO140" i="10"/>
  <c r="BN140" i="10"/>
  <c r="BM140" i="10"/>
  <c r="BL140" i="10"/>
  <c r="BK140" i="10"/>
  <c r="BJ140" i="10"/>
  <c r="BI140" i="10"/>
  <c r="BH140" i="10"/>
  <c r="CH139" i="10"/>
  <c r="CG139" i="10"/>
  <c r="CF139" i="10"/>
  <c r="CE139" i="10"/>
  <c r="CD139" i="10"/>
  <c r="CC139" i="10"/>
  <c r="CB139" i="10"/>
  <c r="CA139" i="10"/>
  <c r="BZ139" i="10"/>
  <c r="BY139" i="10"/>
  <c r="BX139" i="10"/>
  <c r="BW139" i="10"/>
  <c r="BV139" i="10"/>
  <c r="BU139" i="10"/>
  <c r="BT139" i="10"/>
  <c r="BS139" i="10"/>
  <c r="BR139" i="10"/>
  <c r="BQ139" i="10"/>
  <c r="BP139" i="10"/>
  <c r="BO139" i="10"/>
  <c r="BN139" i="10"/>
  <c r="BM139" i="10"/>
  <c r="BL139" i="10"/>
  <c r="BK139" i="10"/>
  <c r="BJ139" i="10"/>
  <c r="BI139" i="10"/>
  <c r="BH139" i="10"/>
  <c r="CH138" i="10"/>
  <c r="CG138" i="10"/>
  <c r="CF138" i="10"/>
  <c r="CE138" i="10"/>
  <c r="CD138" i="10"/>
  <c r="CC138" i="10"/>
  <c r="CB138" i="10"/>
  <c r="CA138" i="10"/>
  <c r="BZ138" i="10"/>
  <c r="BY138" i="10"/>
  <c r="BX138" i="10"/>
  <c r="BW138" i="10"/>
  <c r="BV138" i="10"/>
  <c r="BU138" i="10"/>
  <c r="BT138" i="10"/>
  <c r="CV138" i="10" s="1"/>
  <c r="EW138" i="10" s="1"/>
  <c r="BS138" i="10"/>
  <c r="BR138" i="10"/>
  <c r="BQ138" i="10"/>
  <c r="BP138" i="10"/>
  <c r="BO138" i="10"/>
  <c r="BN138" i="10"/>
  <c r="BM138" i="10"/>
  <c r="BL138" i="10"/>
  <c r="BK138" i="10"/>
  <c r="BJ138" i="10"/>
  <c r="BI138" i="10"/>
  <c r="BH138" i="10"/>
  <c r="CH137" i="10"/>
  <c r="CG137" i="10"/>
  <c r="CF137" i="10"/>
  <c r="CE137" i="10"/>
  <c r="CD137" i="10"/>
  <c r="CC137" i="10"/>
  <c r="CB137" i="10"/>
  <c r="CA137" i="10"/>
  <c r="BZ137" i="10"/>
  <c r="BY137" i="10"/>
  <c r="BX137" i="10"/>
  <c r="BW137" i="10"/>
  <c r="BV137" i="10"/>
  <c r="BU137" i="10"/>
  <c r="BT137" i="10"/>
  <c r="BS137" i="10"/>
  <c r="BR137" i="10"/>
  <c r="BQ137" i="10"/>
  <c r="BP137" i="10"/>
  <c r="BO137" i="10"/>
  <c r="BN137" i="10"/>
  <c r="BM137" i="10"/>
  <c r="BL137" i="10"/>
  <c r="BK137" i="10"/>
  <c r="BJ137" i="10"/>
  <c r="BI137" i="10"/>
  <c r="BH137" i="10"/>
  <c r="CH136" i="10"/>
  <c r="CG136" i="10"/>
  <c r="CF136" i="10"/>
  <c r="CE136" i="10"/>
  <c r="CD136" i="10"/>
  <c r="CC136" i="10"/>
  <c r="CB136" i="10"/>
  <c r="CA136" i="10"/>
  <c r="BZ136" i="10"/>
  <c r="BY136" i="10"/>
  <c r="BX136" i="10"/>
  <c r="BW136" i="10"/>
  <c r="BV136" i="10"/>
  <c r="BU136" i="10"/>
  <c r="BT136" i="10"/>
  <c r="BS136" i="10"/>
  <c r="BR136" i="10"/>
  <c r="BQ136" i="10"/>
  <c r="BP136" i="10"/>
  <c r="BO136" i="10"/>
  <c r="BN136" i="10"/>
  <c r="BM136" i="10"/>
  <c r="BL136" i="10"/>
  <c r="BK136" i="10"/>
  <c r="BJ136" i="10"/>
  <c r="BI136" i="10"/>
  <c r="BH136" i="10"/>
  <c r="CH135" i="10"/>
  <c r="CG135" i="10"/>
  <c r="CF135" i="10"/>
  <c r="CE135" i="10"/>
  <c r="CD135" i="10"/>
  <c r="CC135" i="10"/>
  <c r="CB135" i="10"/>
  <c r="CA135" i="10"/>
  <c r="BZ135" i="10"/>
  <c r="BY135" i="10"/>
  <c r="BX135" i="10"/>
  <c r="BW135" i="10"/>
  <c r="BV135" i="10"/>
  <c r="BU135" i="10"/>
  <c r="BT135" i="10"/>
  <c r="BS135" i="10"/>
  <c r="BR135" i="10"/>
  <c r="BQ135" i="10"/>
  <c r="BP135" i="10"/>
  <c r="BO135" i="10"/>
  <c r="BN135" i="10"/>
  <c r="BM135" i="10"/>
  <c r="BL135" i="10"/>
  <c r="BK135" i="10"/>
  <c r="BJ135" i="10"/>
  <c r="BI135" i="10"/>
  <c r="BH135" i="10"/>
  <c r="CH134" i="10"/>
  <c r="CG134" i="10"/>
  <c r="CF134" i="10"/>
  <c r="CE134" i="10"/>
  <c r="CD134" i="10"/>
  <c r="CC134" i="10"/>
  <c r="CB134" i="10"/>
  <c r="CA134" i="10"/>
  <c r="BZ134" i="10"/>
  <c r="BY134" i="10"/>
  <c r="BX134" i="10"/>
  <c r="BW134" i="10"/>
  <c r="BV134" i="10"/>
  <c r="BU134" i="10"/>
  <c r="BT134" i="10"/>
  <c r="BS134" i="10"/>
  <c r="BR134" i="10"/>
  <c r="BQ134" i="10"/>
  <c r="BP134" i="10"/>
  <c r="BO134" i="10"/>
  <c r="BN134" i="10"/>
  <c r="BM134" i="10"/>
  <c r="BL134" i="10"/>
  <c r="BK134" i="10"/>
  <c r="BJ134" i="10"/>
  <c r="BI134" i="10"/>
  <c r="BH134" i="10"/>
  <c r="CH133" i="10"/>
  <c r="CG133" i="10"/>
  <c r="CF133" i="10"/>
  <c r="CE133" i="10"/>
  <c r="CD133" i="10"/>
  <c r="CC133" i="10"/>
  <c r="CB133" i="10"/>
  <c r="CA133" i="10"/>
  <c r="BZ133" i="10"/>
  <c r="BY133" i="10"/>
  <c r="BX133" i="10"/>
  <c r="BW133" i="10"/>
  <c r="BV133" i="10"/>
  <c r="BU133" i="10"/>
  <c r="BT133" i="10"/>
  <c r="BS133" i="10"/>
  <c r="BR133" i="10"/>
  <c r="BQ133" i="10"/>
  <c r="BP133" i="10"/>
  <c r="BO133" i="10"/>
  <c r="BN133" i="10"/>
  <c r="BM133" i="10"/>
  <c r="BL133" i="10"/>
  <c r="BK133" i="10"/>
  <c r="BJ133" i="10"/>
  <c r="BI133" i="10"/>
  <c r="BH133" i="10"/>
  <c r="CH132" i="10"/>
  <c r="CG132" i="10"/>
  <c r="CF132" i="10"/>
  <c r="CE132" i="10"/>
  <c r="CD132" i="10"/>
  <c r="CC132" i="10"/>
  <c r="CB132" i="10"/>
  <c r="CA132" i="10"/>
  <c r="BZ132" i="10"/>
  <c r="BY132" i="10"/>
  <c r="BX132" i="10"/>
  <c r="BW132" i="10"/>
  <c r="BV132" i="10"/>
  <c r="BU132" i="10"/>
  <c r="BT132" i="10"/>
  <c r="BS132" i="10"/>
  <c r="BR132" i="10"/>
  <c r="BQ132" i="10"/>
  <c r="BP132" i="10"/>
  <c r="BO132" i="10"/>
  <c r="BN132" i="10"/>
  <c r="BM132" i="10"/>
  <c r="BL132" i="10"/>
  <c r="BK132" i="10"/>
  <c r="BJ132" i="10"/>
  <c r="BI132" i="10"/>
  <c r="BH132" i="10"/>
  <c r="CH131" i="10"/>
  <c r="CG131" i="10"/>
  <c r="CF131" i="10"/>
  <c r="CE131" i="10"/>
  <c r="CD131" i="10"/>
  <c r="CC131" i="10"/>
  <c r="CB131" i="10"/>
  <c r="CA131" i="10"/>
  <c r="BZ131" i="10"/>
  <c r="BY131" i="10"/>
  <c r="BX131" i="10"/>
  <c r="BW131" i="10"/>
  <c r="BV131" i="10"/>
  <c r="BU131" i="10"/>
  <c r="BT131" i="10"/>
  <c r="BS131" i="10"/>
  <c r="BR131" i="10"/>
  <c r="BQ131" i="10"/>
  <c r="BP131" i="10"/>
  <c r="BO131" i="10"/>
  <c r="BN131" i="10"/>
  <c r="BM131" i="10"/>
  <c r="BL131" i="10"/>
  <c r="BK131" i="10"/>
  <c r="BJ131" i="10"/>
  <c r="BI131" i="10"/>
  <c r="BH131" i="10"/>
  <c r="CH130" i="10"/>
  <c r="CG130" i="10"/>
  <c r="CF130" i="10"/>
  <c r="CE130" i="10"/>
  <c r="CD130" i="10"/>
  <c r="CC130" i="10"/>
  <c r="CB130" i="10"/>
  <c r="CA130" i="10"/>
  <c r="BZ130" i="10"/>
  <c r="BY130" i="10"/>
  <c r="BX130" i="10"/>
  <c r="BW130" i="10"/>
  <c r="BV130" i="10"/>
  <c r="BU130" i="10"/>
  <c r="BT130" i="10"/>
  <c r="BS130" i="10"/>
  <c r="BR130" i="10"/>
  <c r="BQ130" i="10"/>
  <c r="BP130" i="10"/>
  <c r="BO130" i="10"/>
  <c r="BN130" i="10"/>
  <c r="BM130" i="10"/>
  <c r="BL130" i="10"/>
  <c r="BK130" i="10"/>
  <c r="BJ130" i="10"/>
  <c r="BI130" i="10"/>
  <c r="BH130" i="10"/>
  <c r="CH129" i="10"/>
  <c r="CG129" i="10"/>
  <c r="CF129" i="10"/>
  <c r="CE129" i="10"/>
  <c r="CD129" i="10"/>
  <c r="CC129" i="10"/>
  <c r="CB129" i="10"/>
  <c r="CA129" i="10"/>
  <c r="BZ129" i="10"/>
  <c r="BY129" i="10"/>
  <c r="BX129" i="10"/>
  <c r="BW129" i="10"/>
  <c r="BV129" i="10"/>
  <c r="BU129" i="10"/>
  <c r="BT129" i="10"/>
  <c r="BS129" i="10"/>
  <c r="BR129" i="10"/>
  <c r="BQ129" i="10"/>
  <c r="BP129" i="10"/>
  <c r="BO129" i="10"/>
  <c r="BN129" i="10"/>
  <c r="BM129" i="10"/>
  <c r="BL129" i="10"/>
  <c r="BK129" i="10"/>
  <c r="BJ129" i="10"/>
  <c r="BI129" i="10"/>
  <c r="BH129" i="10"/>
  <c r="CH128" i="10"/>
  <c r="CG128" i="10"/>
  <c r="CF128" i="10"/>
  <c r="CE128" i="10"/>
  <c r="CD128" i="10"/>
  <c r="CC128" i="10"/>
  <c r="CB128" i="10"/>
  <c r="CA128" i="10"/>
  <c r="BZ128" i="10"/>
  <c r="BY128" i="10"/>
  <c r="BX128" i="10"/>
  <c r="BW128" i="10"/>
  <c r="BV128" i="10"/>
  <c r="BU128" i="10"/>
  <c r="BT128" i="10"/>
  <c r="BS128" i="10"/>
  <c r="BR128" i="10"/>
  <c r="BQ128" i="10"/>
  <c r="BP128" i="10"/>
  <c r="BO128" i="10"/>
  <c r="BN128" i="10"/>
  <c r="BM128" i="10"/>
  <c r="BL128" i="10"/>
  <c r="BK128" i="10"/>
  <c r="BJ128" i="10"/>
  <c r="BI128" i="10"/>
  <c r="BH128" i="10"/>
  <c r="CH127" i="10"/>
  <c r="CG127" i="10"/>
  <c r="CF127" i="10"/>
  <c r="CE127" i="10"/>
  <c r="CD127" i="10"/>
  <c r="CC127" i="10"/>
  <c r="CB127" i="10"/>
  <c r="CA127" i="10"/>
  <c r="BZ127" i="10"/>
  <c r="BY127" i="10"/>
  <c r="BX127" i="10"/>
  <c r="BW127" i="10"/>
  <c r="BV127" i="10"/>
  <c r="BU127" i="10"/>
  <c r="BT127" i="10"/>
  <c r="BS127" i="10"/>
  <c r="BR127" i="10"/>
  <c r="BQ127" i="10"/>
  <c r="BP127" i="10"/>
  <c r="BO127" i="10"/>
  <c r="BN127" i="10"/>
  <c r="BM127" i="10"/>
  <c r="BL127" i="10"/>
  <c r="BK127" i="10"/>
  <c r="BJ127" i="10"/>
  <c r="BI127" i="10"/>
  <c r="BH127" i="10"/>
  <c r="CH126" i="10"/>
  <c r="CG126" i="10"/>
  <c r="CF126" i="10"/>
  <c r="CE126" i="10"/>
  <c r="CD126" i="10"/>
  <c r="CC126" i="10"/>
  <c r="CB126" i="10"/>
  <c r="CA126" i="10"/>
  <c r="BZ126" i="10"/>
  <c r="BY126" i="10"/>
  <c r="BX126" i="10"/>
  <c r="BW126" i="10"/>
  <c r="BV126" i="10"/>
  <c r="BU126" i="10"/>
  <c r="BT126" i="10"/>
  <c r="BS126" i="10"/>
  <c r="BR126" i="10"/>
  <c r="BQ126" i="10"/>
  <c r="BP126" i="10"/>
  <c r="BO126" i="10"/>
  <c r="BN126" i="10"/>
  <c r="BM126" i="10"/>
  <c r="BL126" i="10"/>
  <c r="BK126" i="10"/>
  <c r="BJ126" i="10"/>
  <c r="BI126" i="10"/>
  <c r="BH126" i="10"/>
  <c r="CH125" i="10"/>
  <c r="CG125" i="10"/>
  <c r="CF125" i="10"/>
  <c r="CE125" i="10"/>
  <c r="CD125" i="10"/>
  <c r="CC125" i="10"/>
  <c r="CB125" i="10"/>
  <c r="CA125" i="10"/>
  <c r="BZ125" i="10"/>
  <c r="BY125" i="10"/>
  <c r="BX125" i="10"/>
  <c r="BW125" i="10"/>
  <c r="BV125" i="10"/>
  <c r="BU125" i="10"/>
  <c r="BT125" i="10"/>
  <c r="BS125" i="10"/>
  <c r="BR125" i="10"/>
  <c r="BQ125" i="10"/>
  <c r="BP125" i="10"/>
  <c r="BO125" i="10"/>
  <c r="BN125" i="10"/>
  <c r="BM125" i="10"/>
  <c r="BL125" i="10"/>
  <c r="BK125" i="10"/>
  <c r="BJ125" i="10"/>
  <c r="BI125" i="10"/>
  <c r="BH125" i="10"/>
  <c r="CH124" i="10"/>
  <c r="CG124" i="10"/>
  <c r="CF124" i="10"/>
  <c r="CE124" i="10"/>
  <c r="CD124" i="10"/>
  <c r="CC124" i="10"/>
  <c r="CB124" i="10"/>
  <c r="CA124" i="10"/>
  <c r="BZ124" i="10"/>
  <c r="BY124" i="10"/>
  <c r="BX124" i="10"/>
  <c r="BW124" i="10"/>
  <c r="BV124" i="10"/>
  <c r="BU124" i="10"/>
  <c r="BT124" i="10"/>
  <c r="BS124" i="10"/>
  <c r="BR124" i="10"/>
  <c r="BQ124" i="10"/>
  <c r="BP124" i="10"/>
  <c r="BO124" i="10"/>
  <c r="BN124" i="10"/>
  <c r="BM124" i="10"/>
  <c r="BL124" i="10"/>
  <c r="BK124" i="10"/>
  <c r="BJ124" i="10"/>
  <c r="BI124" i="10"/>
  <c r="BH124" i="10"/>
  <c r="CH123" i="10"/>
  <c r="CG123" i="10"/>
  <c r="CF123" i="10"/>
  <c r="CE123" i="10"/>
  <c r="CD123" i="10"/>
  <c r="CC123" i="10"/>
  <c r="CB123" i="10"/>
  <c r="CA123" i="10"/>
  <c r="BZ123" i="10"/>
  <c r="BY123" i="10"/>
  <c r="BX123" i="10"/>
  <c r="BW123" i="10"/>
  <c r="BV123" i="10"/>
  <c r="BU123" i="10"/>
  <c r="BT123" i="10"/>
  <c r="BS123" i="10"/>
  <c r="BR123" i="10"/>
  <c r="BQ123" i="10"/>
  <c r="BP123" i="10"/>
  <c r="BO123" i="10"/>
  <c r="BN123" i="10"/>
  <c r="BM123" i="10"/>
  <c r="BL123" i="10"/>
  <c r="BK123" i="10"/>
  <c r="BJ123" i="10"/>
  <c r="BI123" i="10"/>
  <c r="BH123" i="10"/>
  <c r="CH122" i="10"/>
  <c r="CG122" i="10"/>
  <c r="CF122" i="10"/>
  <c r="CE122" i="10"/>
  <c r="CD122" i="10"/>
  <c r="CC122" i="10"/>
  <c r="CB122" i="10"/>
  <c r="CA122" i="10"/>
  <c r="BZ122" i="10"/>
  <c r="BY122" i="10"/>
  <c r="BX122" i="10"/>
  <c r="BW122" i="10"/>
  <c r="BV122" i="10"/>
  <c r="BU122" i="10"/>
  <c r="BT122" i="10"/>
  <c r="BS122" i="10"/>
  <c r="BR122" i="10"/>
  <c r="BQ122" i="10"/>
  <c r="BP122" i="10"/>
  <c r="BO122" i="10"/>
  <c r="BN122" i="10"/>
  <c r="BM122" i="10"/>
  <c r="BL122" i="10"/>
  <c r="BK122" i="10"/>
  <c r="BJ122" i="10"/>
  <c r="BI122" i="10"/>
  <c r="BH122" i="10"/>
  <c r="CH121" i="10"/>
  <c r="CG121" i="10"/>
  <c r="CF121" i="10"/>
  <c r="CE121" i="10"/>
  <c r="CD121" i="10"/>
  <c r="CC121" i="10"/>
  <c r="CB121" i="10"/>
  <c r="CA121" i="10"/>
  <c r="BZ121" i="10"/>
  <c r="BY121" i="10"/>
  <c r="BX121" i="10"/>
  <c r="BW121" i="10"/>
  <c r="BV121" i="10"/>
  <c r="BU121" i="10"/>
  <c r="BT121" i="10"/>
  <c r="BS121" i="10"/>
  <c r="BR121" i="10"/>
  <c r="BQ121" i="10"/>
  <c r="BP121" i="10"/>
  <c r="BO121" i="10"/>
  <c r="BN121" i="10"/>
  <c r="BM121" i="10"/>
  <c r="BL121" i="10"/>
  <c r="BK121" i="10"/>
  <c r="BJ121" i="10"/>
  <c r="BI121" i="10"/>
  <c r="BH121" i="10"/>
  <c r="CH120" i="10"/>
  <c r="CG120" i="10"/>
  <c r="CF120" i="10"/>
  <c r="CE120" i="10"/>
  <c r="CD120" i="10"/>
  <c r="CC120" i="10"/>
  <c r="CB120" i="10"/>
  <c r="CA120" i="10"/>
  <c r="BZ120" i="10"/>
  <c r="BY120" i="10"/>
  <c r="BX120" i="10"/>
  <c r="BW120" i="10"/>
  <c r="BV120" i="10"/>
  <c r="BU120" i="10"/>
  <c r="BT120" i="10"/>
  <c r="BS120" i="10"/>
  <c r="BR120" i="10"/>
  <c r="BQ120" i="10"/>
  <c r="BP120" i="10"/>
  <c r="BO120" i="10"/>
  <c r="BN120" i="10"/>
  <c r="BM120" i="10"/>
  <c r="BL120" i="10"/>
  <c r="BK120" i="10"/>
  <c r="BJ120" i="10"/>
  <c r="BI120" i="10"/>
  <c r="BH120" i="10"/>
  <c r="CH119" i="10"/>
  <c r="CG119" i="10"/>
  <c r="CF119" i="10"/>
  <c r="CE119" i="10"/>
  <c r="CD119" i="10"/>
  <c r="CC119" i="10"/>
  <c r="CB119" i="10"/>
  <c r="CA119" i="10"/>
  <c r="BZ119" i="10"/>
  <c r="BY119" i="10"/>
  <c r="BX119" i="10"/>
  <c r="BW119" i="10"/>
  <c r="BV119" i="10"/>
  <c r="BU119" i="10"/>
  <c r="BT119" i="10"/>
  <c r="BS119" i="10"/>
  <c r="BR119" i="10"/>
  <c r="BQ119" i="10"/>
  <c r="BP119" i="10"/>
  <c r="BO119" i="10"/>
  <c r="BN119" i="10"/>
  <c r="BM119" i="10"/>
  <c r="BL119" i="10"/>
  <c r="BK119" i="10"/>
  <c r="BJ119" i="10"/>
  <c r="BI119" i="10"/>
  <c r="BH119" i="10"/>
  <c r="CH118" i="10"/>
  <c r="CG118" i="10"/>
  <c r="CF118" i="10"/>
  <c r="CE118" i="10"/>
  <c r="CD118" i="10"/>
  <c r="CC118" i="10"/>
  <c r="CB118" i="10"/>
  <c r="CA118" i="10"/>
  <c r="BZ118" i="10"/>
  <c r="BY118" i="10"/>
  <c r="BX118" i="10"/>
  <c r="BW118" i="10"/>
  <c r="BV118" i="10"/>
  <c r="BU118" i="10"/>
  <c r="BT118" i="10"/>
  <c r="BS118" i="10"/>
  <c r="BR118" i="10"/>
  <c r="BQ118" i="10"/>
  <c r="BP118" i="10"/>
  <c r="BO118" i="10"/>
  <c r="BN118" i="10"/>
  <c r="BM118" i="10"/>
  <c r="BL118" i="10"/>
  <c r="BK118" i="10"/>
  <c r="BJ118" i="10"/>
  <c r="BI118" i="10"/>
  <c r="BH118" i="10"/>
  <c r="CH117" i="10"/>
  <c r="CG117" i="10"/>
  <c r="CF117" i="10"/>
  <c r="CE117" i="10"/>
  <c r="CD117" i="10"/>
  <c r="CC117" i="10"/>
  <c r="CB117" i="10"/>
  <c r="CA117" i="10"/>
  <c r="BZ117" i="10"/>
  <c r="BY117" i="10"/>
  <c r="BX117" i="10"/>
  <c r="BW117" i="10"/>
  <c r="BV117" i="10"/>
  <c r="BU117" i="10"/>
  <c r="BT117" i="10"/>
  <c r="BS117" i="10"/>
  <c r="BR117" i="10"/>
  <c r="BQ117" i="10"/>
  <c r="BP117" i="10"/>
  <c r="BO117" i="10"/>
  <c r="BN117" i="10"/>
  <c r="BM117" i="10"/>
  <c r="BL117" i="10"/>
  <c r="BK117" i="10"/>
  <c r="BJ117" i="10"/>
  <c r="BI117" i="10"/>
  <c r="BH117" i="10"/>
  <c r="CH116" i="10"/>
  <c r="CG116" i="10"/>
  <c r="CF116" i="10"/>
  <c r="CE116" i="10"/>
  <c r="CD116" i="10"/>
  <c r="CC116" i="10"/>
  <c r="CB116" i="10"/>
  <c r="CA116" i="10"/>
  <c r="BZ116" i="10"/>
  <c r="BY116" i="10"/>
  <c r="BX116" i="10"/>
  <c r="BW116" i="10"/>
  <c r="BV116" i="10"/>
  <c r="BU116" i="10"/>
  <c r="BT116" i="10"/>
  <c r="BS116" i="10"/>
  <c r="BR116" i="10"/>
  <c r="BQ116" i="10"/>
  <c r="BP116" i="10"/>
  <c r="BO116" i="10"/>
  <c r="BN116" i="10"/>
  <c r="BM116" i="10"/>
  <c r="BL116" i="10"/>
  <c r="BK116" i="10"/>
  <c r="BJ116" i="10"/>
  <c r="BI116" i="10"/>
  <c r="BH116" i="10"/>
  <c r="CH115" i="10"/>
  <c r="CG115" i="10"/>
  <c r="CF115" i="10"/>
  <c r="CE115" i="10"/>
  <c r="CD115" i="10"/>
  <c r="CC115" i="10"/>
  <c r="CB115" i="10"/>
  <c r="CA115" i="10"/>
  <c r="BZ115" i="10"/>
  <c r="BY115" i="10"/>
  <c r="BX115" i="10"/>
  <c r="BW115" i="10"/>
  <c r="BV115" i="10"/>
  <c r="BU115" i="10"/>
  <c r="BT115" i="10"/>
  <c r="BS115" i="10"/>
  <c r="BR115" i="10"/>
  <c r="BQ115" i="10"/>
  <c r="BP115" i="10"/>
  <c r="BO115" i="10"/>
  <c r="BN115" i="10"/>
  <c r="BM115" i="10"/>
  <c r="BL115" i="10"/>
  <c r="BK115" i="10"/>
  <c r="BJ115" i="10"/>
  <c r="BI115" i="10"/>
  <c r="BH115" i="10"/>
  <c r="CH114" i="10"/>
  <c r="CG114" i="10"/>
  <c r="CF114" i="10"/>
  <c r="CE114" i="10"/>
  <c r="CD114" i="10"/>
  <c r="CC114" i="10"/>
  <c r="CB114" i="10"/>
  <c r="CA114" i="10"/>
  <c r="BZ114" i="10"/>
  <c r="BY114" i="10"/>
  <c r="BX114" i="10"/>
  <c r="BW114" i="10"/>
  <c r="BV114" i="10"/>
  <c r="BU114" i="10"/>
  <c r="BT114" i="10"/>
  <c r="BS114" i="10"/>
  <c r="BR114" i="10"/>
  <c r="BQ114" i="10"/>
  <c r="BP114" i="10"/>
  <c r="BO114" i="10"/>
  <c r="BN114" i="10"/>
  <c r="BM114" i="10"/>
  <c r="BL114" i="10"/>
  <c r="BK114" i="10"/>
  <c r="BJ114" i="10"/>
  <c r="BI114" i="10"/>
  <c r="BH114" i="10"/>
  <c r="CH113" i="10"/>
  <c r="CG113" i="10"/>
  <c r="CF113" i="10"/>
  <c r="CE113" i="10"/>
  <c r="CD113" i="10"/>
  <c r="CC113" i="10"/>
  <c r="CB113" i="10"/>
  <c r="CA113" i="10"/>
  <c r="BZ113" i="10"/>
  <c r="BY113" i="10"/>
  <c r="BX113" i="10"/>
  <c r="BW113" i="10"/>
  <c r="BV113" i="10"/>
  <c r="BU113" i="10"/>
  <c r="BT113" i="10"/>
  <c r="BS113" i="10"/>
  <c r="BR113" i="10"/>
  <c r="BQ113" i="10"/>
  <c r="BP113" i="10"/>
  <c r="BO113" i="10"/>
  <c r="BN113" i="10"/>
  <c r="BM113" i="10"/>
  <c r="BL113" i="10"/>
  <c r="BK113" i="10"/>
  <c r="BJ113" i="10"/>
  <c r="BI113" i="10"/>
  <c r="BH113" i="10"/>
  <c r="CH112" i="10"/>
  <c r="CG112" i="10"/>
  <c r="CF112" i="10"/>
  <c r="CE112" i="10"/>
  <c r="CD112" i="10"/>
  <c r="CC112" i="10"/>
  <c r="CB112" i="10"/>
  <c r="CA112" i="10"/>
  <c r="BZ112" i="10"/>
  <c r="BY112" i="10"/>
  <c r="BX112" i="10"/>
  <c r="BW112" i="10"/>
  <c r="BV112" i="10"/>
  <c r="BU112" i="10"/>
  <c r="BT112" i="10"/>
  <c r="BS112" i="10"/>
  <c r="BR112" i="10"/>
  <c r="BQ112" i="10"/>
  <c r="BP112" i="10"/>
  <c r="BO112" i="10"/>
  <c r="BN112" i="10"/>
  <c r="BM112" i="10"/>
  <c r="BL112" i="10"/>
  <c r="BK112" i="10"/>
  <c r="BJ112" i="10"/>
  <c r="BI112" i="10"/>
  <c r="BH112" i="10"/>
  <c r="CH111" i="10"/>
  <c r="CG111" i="10"/>
  <c r="CF111" i="10"/>
  <c r="CE111" i="10"/>
  <c r="CD111" i="10"/>
  <c r="CC111" i="10"/>
  <c r="CB111" i="10"/>
  <c r="CA111" i="10"/>
  <c r="BZ111" i="10"/>
  <c r="BY111" i="10"/>
  <c r="BX111" i="10"/>
  <c r="BW111" i="10"/>
  <c r="BV111" i="10"/>
  <c r="BU111" i="10"/>
  <c r="BT111" i="10"/>
  <c r="BS111" i="10"/>
  <c r="BR111" i="10"/>
  <c r="BQ111" i="10"/>
  <c r="BP111" i="10"/>
  <c r="BO111" i="10"/>
  <c r="BN111" i="10"/>
  <c r="BM111" i="10"/>
  <c r="BL111" i="10"/>
  <c r="BK111" i="10"/>
  <c r="BJ111" i="10"/>
  <c r="BI111" i="10"/>
  <c r="BH111" i="10"/>
  <c r="CH110" i="10"/>
  <c r="CG110" i="10"/>
  <c r="CF110" i="10"/>
  <c r="CE110" i="10"/>
  <c r="CD110" i="10"/>
  <c r="CC110" i="10"/>
  <c r="CB110" i="10"/>
  <c r="CA110" i="10"/>
  <c r="BZ110" i="10"/>
  <c r="BY110" i="10"/>
  <c r="BX110" i="10"/>
  <c r="BW110" i="10"/>
  <c r="BV110" i="10"/>
  <c r="BU110" i="10"/>
  <c r="BT110" i="10"/>
  <c r="BS110" i="10"/>
  <c r="BR110" i="10"/>
  <c r="BQ110" i="10"/>
  <c r="BP110" i="10"/>
  <c r="BO110" i="10"/>
  <c r="BN110" i="10"/>
  <c r="BM110" i="10"/>
  <c r="BL110" i="10"/>
  <c r="BK110" i="10"/>
  <c r="BJ110" i="10"/>
  <c r="BI110" i="10"/>
  <c r="BH110" i="10"/>
  <c r="CH109" i="10"/>
  <c r="CG109" i="10"/>
  <c r="CF109" i="10"/>
  <c r="CE109" i="10"/>
  <c r="CD109" i="10"/>
  <c r="CC109" i="10"/>
  <c r="CB109" i="10"/>
  <c r="CA109" i="10"/>
  <c r="BZ109" i="10"/>
  <c r="BY109" i="10"/>
  <c r="BX109" i="10"/>
  <c r="BW109" i="10"/>
  <c r="BV109" i="10"/>
  <c r="BU109" i="10"/>
  <c r="BT109" i="10"/>
  <c r="BS109" i="10"/>
  <c r="BR109" i="10"/>
  <c r="BQ109" i="10"/>
  <c r="BP109" i="10"/>
  <c r="BO109" i="10"/>
  <c r="BN109" i="10"/>
  <c r="BM109" i="10"/>
  <c r="BL109" i="10"/>
  <c r="BK109" i="10"/>
  <c r="BJ109" i="10"/>
  <c r="BI109" i="10"/>
  <c r="BH109" i="10"/>
  <c r="CH108" i="10"/>
  <c r="CG108" i="10"/>
  <c r="CF108" i="10"/>
  <c r="CE108" i="10"/>
  <c r="CD108" i="10"/>
  <c r="CC108" i="10"/>
  <c r="CB108" i="10"/>
  <c r="CA108" i="10"/>
  <c r="BZ108" i="10"/>
  <c r="BY108" i="10"/>
  <c r="BX108" i="10"/>
  <c r="BW108" i="10"/>
  <c r="BV108" i="10"/>
  <c r="BU108" i="10"/>
  <c r="BT108" i="10"/>
  <c r="BS108" i="10"/>
  <c r="BR108" i="10"/>
  <c r="BQ108" i="10"/>
  <c r="BP108" i="10"/>
  <c r="BO108" i="10"/>
  <c r="BN108" i="10"/>
  <c r="BM108" i="10"/>
  <c r="BL108" i="10"/>
  <c r="BK108" i="10"/>
  <c r="BJ108" i="10"/>
  <c r="BI108" i="10"/>
  <c r="BH108" i="10"/>
  <c r="CH107" i="10"/>
  <c r="CG107" i="10"/>
  <c r="CF107" i="10"/>
  <c r="CE107" i="10"/>
  <c r="CD107" i="10"/>
  <c r="CC107" i="10"/>
  <c r="CB107" i="10"/>
  <c r="CA107" i="10"/>
  <c r="BZ107" i="10"/>
  <c r="BY107" i="10"/>
  <c r="BX107" i="10"/>
  <c r="BW107" i="10"/>
  <c r="BV107" i="10"/>
  <c r="BU107" i="10"/>
  <c r="BT107" i="10"/>
  <c r="BS107" i="10"/>
  <c r="BR107" i="10"/>
  <c r="BQ107" i="10"/>
  <c r="BP107" i="10"/>
  <c r="BO107" i="10"/>
  <c r="BN107" i="10"/>
  <c r="BM107" i="10"/>
  <c r="BL107" i="10"/>
  <c r="BK107" i="10"/>
  <c r="BJ107" i="10"/>
  <c r="BI107" i="10"/>
  <c r="BH107" i="10"/>
  <c r="CH106" i="10"/>
  <c r="CG106" i="10"/>
  <c r="CF106" i="10"/>
  <c r="CE106" i="10"/>
  <c r="CD106" i="10"/>
  <c r="CC106" i="10"/>
  <c r="CB106" i="10"/>
  <c r="CA106" i="10"/>
  <c r="BZ106" i="10"/>
  <c r="BY106" i="10"/>
  <c r="BX106" i="10"/>
  <c r="BW106" i="10"/>
  <c r="BV106" i="10"/>
  <c r="BU106" i="10"/>
  <c r="BT106" i="10"/>
  <c r="BS106" i="10"/>
  <c r="BR106" i="10"/>
  <c r="BQ106" i="10"/>
  <c r="BP106" i="10"/>
  <c r="BO106" i="10"/>
  <c r="BN106" i="10"/>
  <c r="BM106" i="10"/>
  <c r="BL106" i="10"/>
  <c r="BK106" i="10"/>
  <c r="BJ106" i="10"/>
  <c r="BI106" i="10"/>
  <c r="BH106" i="10"/>
  <c r="CH105" i="10"/>
  <c r="CG105" i="10"/>
  <c r="CF105" i="10"/>
  <c r="CE105" i="10"/>
  <c r="CD105" i="10"/>
  <c r="CC105" i="10"/>
  <c r="CB105" i="10"/>
  <c r="CA105" i="10"/>
  <c r="BZ105" i="10"/>
  <c r="BY105" i="10"/>
  <c r="BX105" i="10"/>
  <c r="BW105" i="10"/>
  <c r="BV105" i="10"/>
  <c r="BU105" i="10"/>
  <c r="BT105" i="10"/>
  <c r="BS105" i="10"/>
  <c r="BR105" i="10"/>
  <c r="BQ105" i="10"/>
  <c r="BP105" i="10"/>
  <c r="BO105" i="10"/>
  <c r="BN105" i="10"/>
  <c r="BM105" i="10"/>
  <c r="BL105" i="10"/>
  <c r="BK105" i="10"/>
  <c r="BJ105" i="10"/>
  <c r="BI105" i="10"/>
  <c r="BH105" i="10"/>
  <c r="CH104" i="10"/>
  <c r="CG104" i="10"/>
  <c r="CF104" i="10"/>
  <c r="CE104" i="10"/>
  <c r="CD104" i="10"/>
  <c r="CC104" i="10"/>
  <c r="CB104" i="10"/>
  <c r="CA104" i="10"/>
  <c r="BZ104" i="10"/>
  <c r="BY104" i="10"/>
  <c r="BX104" i="10"/>
  <c r="BW104" i="10"/>
  <c r="BV104" i="10"/>
  <c r="BU104" i="10"/>
  <c r="BT104" i="10"/>
  <c r="BS104" i="10"/>
  <c r="BR104" i="10"/>
  <c r="BQ104" i="10"/>
  <c r="BP104" i="10"/>
  <c r="BO104" i="10"/>
  <c r="BN104" i="10"/>
  <c r="BM104" i="10"/>
  <c r="BL104" i="10"/>
  <c r="BK104" i="10"/>
  <c r="BJ104" i="10"/>
  <c r="BI104" i="10"/>
  <c r="BH104" i="10"/>
  <c r="CH103" i="10"/>
  <c r="CG103" i="10"/>
  <c r="CF103" i="10"/>
  <c r="CE103" i="10"/>
  <c r="CD103" i="10"/>
  <c r="CC103" i="10"/>
  <c r="CB103" i="10"/>
  <c r="CA103" i="10"/>
  <c r="BZ103" i="10"/>
  <c r="BY103" i="10"/>
  <c r="BX103" i="10"/>
  <c r="BW103" i="10"/>
  <c r="BV103" i="10"/>
  <c r="BU103" i="10"/>
  <c r="BT103" i="10"/>
  <c r="BS103" i="10"/>
  <c r="BR103" i="10"/>
  <c r="BQ103" i="10"/>
  <c r="BP103" i="10"/>
  <c r="BO103" i="10"/>
  <c r="BN103" i="10"/>
  <c r="BM103" i="10"/>
  <c r="BL103" i="10"/>
  <c r="BK103" i="10"/>
  <c r="BJ103" i="10"/>
  <c r="BI103" i="10"/>
  <c r="BH103" i="10"/>
  <c r="CH102" i="10"/>
  <c r="CG102" i="10"/>
  <c r="CF102" i="10"/>
  <c r="CE102" i="10"/>
  <c r="CD102" i="10"/>
  <c r="CC102" i="10"/>
  <c r="CB102" i="10"/>
  <c r="CA102" i="10"/>
  <c r="BZ102" i="10"/>
  <c r="BY102" i="10"/>
  <c r="BX102" i="10"/>
  <c r="BW102" i="10"/>
  <c r="BV102" i="10"/>
  <c r="BU102" i="10"/>
  <c r="BT102" i="10"/>
  <c r="BS102" i="10"/>
  <c r="BR102" i="10"/>
  <c r="BQ102" i="10"/>
  <c r="BP102" i="10"/>
  <c r="BO102" i="10"/>
  <c r="BN102" i="10"/>
  <c r="BM102" i="10"/>
  <c r="BL102" i="10"/>
  <c r="BK102" i="10"/>
  <c r="BJ102" i="10"/>
  <c r="BI102" i="10"/>
  <c r="BH102" i="10"/>
  <c r="CH101" i="10"/>
  <c r="CG101" i="10"/>
  <c r="CF101" i="10"/>
  <c r="CE101" i="10"/>
  <c r="CD101" i="10"/>
  <c r="CC101" i="10"/>
  <c r="CB101" i="10"/>
  <c r="CA101" i="10"/>
  <c r="BZ101" i="10"/>
  <c r="BY101" i="10"/>
  <c r="BX101" i="10"/>
  <c r="BW101" i="10"/>
  <c r="BV101" i="10"/>
  <c r="BU101" i="10"/>
  <c r="BT101" i="10"/>
  <c r="BS101" i="10"/>
  <c r="BR101" i="10"/>
  <c r="BQ101" i="10"/>
  <c r="BP101" i="10"/>
  <c r="BO101" i="10"/>
  <c r="BN101" i="10"/>
  <c r="BM101" i="10"/>
  <c r="BL101" i="10"/>
  <c r="BK101" i="10"/>
  <c r="BJ101" i="10"/>
  <c r="BI101" i="10"/>
  <c r="BH101" i="10"/>
  <c r="CH100" i="10"/>
  <c r="CG100" i="10"/>
  <c r="CF100" i="10"/>
  <c r="CE100" i="10"/>
  <c r="CD100" i="10"/>
  <c r="CC100" i="10"/>
  <c r="CB100" i="10"/>
  <c r="CA100" i="10"/>
  <c r="BZ100" i="10"/>
  <c r="BY100" i="10"/>
  <c r="BX100" i="10"/>
  <c r="BW100" i="10"/>
  <c r="BV100" i="10"/>
  <c r="BU100" i="10"/>
  <c r="BT100" i="10"/>
  <c r="BS100" i="10"/>
  <c r="BR100" i="10"/>
  <c r="BQ100" i="10"/>
  <c r="BP100" i="10"/>
  <c r="BO100" i="10"/>
  <c r="BN100" i="10"/>
  <c r="BM100" i="10"/>
  <c r="BL100" i="10"/>
  <c r="BK100" i="10"/>
  <c r="BJ100" i="10"/>
  <c r="BI100" i="10"/>
  <c r="BH100" i="10"/>
  <c r="CH99" i="10"/>
  <c r="CG99" i="10"/>
  <c r="CF99" i="10"/>
  <c r="CE99" i="10"/>
  <c r="CD99" i="10"/>
  <c r="CC99" i="10"/>
  <c r="CB99" i="10"/>
  <c r="CA99" i="10"/>
  <c r="BZ99" i="10"/>
  <c r="BY99" i="10"/>
  <c r="BX99" i="10"/>
  <c r="BW99" i="10"/>
  <c r="BV99" i="10"/>
  <c r="BU99" i="10"/>
  <c r="BT99" i="10"/>
  <c r="BS99" i="10"/>
  <c r="BR99" i="10"/>
  <c r="BQ99" i="10"/>
  <c r="BP99" i="10"/>
  <c r="BO99" i="10"/>
  <c r="BN99" i="10"/>
  <c r="BM99" i="10"/>
  <c r="BL99" i="10"/>
  <c r="BK99" i="10"/>
  <c r="BJ99" i="10"/>
  <c r="BI99" i="10"/>
  <c r="BH99" i="10"/>
  <c r="CH98" i="10"/>
  <c r="CG98" i="10"/>
  <c r="CF98" i="10"/>
  <c r="CE98" i="10"/>
  <c r="CD98" i="10"/>
  <c r="CC98" i="10"/>
  <c r="CB98" i="10"/>
  <c r="CA98" i="10"/>
  <c r="BZ98" i="10"/>
  <c r="BY98" i="10"/>
  <c r="BX98" i="10"/>
  <c r="BW98" i="10"/>
  <c r="BV98" i="10"/>
  <c r="BU98" i="10"/>
  <c r="BT98" i="10"/>
  <c r="CV98" i="10" s="1"/>
  <c r="BS98" i="10"/>
  <c r="BR98" i="10"/>
  <c r="BQ98" i="10"/>
  <c r="BP98" i="10"/>
  <c r="BO98" i="10"/>
  <c r="BN98" i="10"/>
  <c r="BM98" i="10"/>
  <c r="BL98" i="10"/>
  <c r="BK98" i="10"/>
  <c r="BJ98" i="10"/>
  <c r="BI98" i="10"/>
  <c r="BH98" i="10"/>
  <c r="CH97" i="10"/>
  <c r="CG97" i="10"/>
  <c r="CF97" i="10"/>
  <c r="CE97" i="10"/>
  <c r="CD97" i="10"/>
  <c r="CC97" i="10"/>
  <c r="CB97" i="10"/>
  <c r="CA97" i="10"/>
  <c r="BZ97" i="10"/>
  <c r="BY97" i="10"/>
  <c r="BX97" i="10"/>
  <c r="BW97" i="10"/>
  <c r="BV97" i="10"/>
  <c r="BU97" i="10"/>
  <c r="BT97" i="10"/>
  <c r="BS97" i="10"/>
  <c r="BR97" i="10"/>
  <c r="BQ97" i="10"/>
  <c r="BP97" i="10"/>
  <c r="BO97" i="10"/>
  <c r="BN97" i="10"/>
  <c r="BM97" i="10"/>
  <c r="BL97" i="10"/>
  <c r="BK97" i="10"/>
  <c r="BJ97" i="10"/>
  <c r="BI97" i="10"/>
  <c r="BH97" i="10"/>
  <c r="CH96" i="10"/>
  <c r="CG96" i="10"/>
  <c r="CF96" i="10"/>
  <c r="CE96" i="10"/>
  <c r="CD96" i="10"/>
  <c r="CC96" i="10"/>
  <c r="CB96" i="10"/>
  <c r="CA96" i="10"/>
  <c r="BZ96" i="10"/>
  <c r="BY96" i="10"/>
  <c r="BX96" i="10"/>
  <c r="BW96" i="10"/>
  <c r="BV96" i="10"/>
  <c r="BU96" i="10"/>
  <c r="BT96" i="10"/>
  <c r="BS96" i="10"/>
  <c r="BR96" i="10"/>
  <c r="BQ96" i="10"/>
  <c r="BP96" i="10"/>
  <c r="BO96" i="10"/>
  <c r="BN96" i="10"/>
  <c r="BM96" i="10"/>
  <c r="BL96" i="10"/>
  <c r="BK96" i="10"/>
  <c r="BJ96" i="10"/>
  <c r="BI96" i="10"/>
  <c r="BH96" i="10"/>
  <c r="CH95" i="10"/>
  <c r="CG95" i="10"/>
  <c r="CF95" i="10"/>
  <c r="CE95" i="10"/>
  <c r="CD95" i="10"/>
  <c r="CC95" i="10"/>
  <c r="CB95" i="10"/>
  <c r="CA95" i="10"/>
  <c r="BZ95" i="10"/>
  <c r="BY95" i="10"/>
  <c r="BX95" i="10"/>
  <c r="BW95" i="10"/>
  <c r="BV95" i="10"/>
  <c r="BU95" i="10"/>
  <c r="BT95" i="10"/>
  <c r="BS95" i="10"/>
  <c r="BR95" i="10"/>
  <c r="BQ95" i="10"/>
  <c r="BP95" i="10"/>
  <c r="BO95" i="10"/>
  <c r="BN95" i="10"/>
  <c r="BM95" i="10"/>
  <c r="BL95" i="10"/>
  <c r="BK95" i="10"/>
  <c r="BJ95" i="10"/>
  <c r="BI95" i="10"/>
  <c r="BH95" i="10"/>
  <c r="CH94" i="10"/>
  <c r="CG94" i="10"/>
  <c r="CF94" i="10"/>
  <c r="CE94" i="10"/>
  <c r="CD94" i="10"/>
  <c r="CC94" i="10"/>
  <c r="CB94" i="10"/>
  <c r="CA94" i="10"/>
  <c r="BZ94" i="10"/>
  <c r="BY94" i="10"/>
  <c r="BX94" i="10"/>
  <c r="BW94" i="10"/>
  <c r="BV94" i="10"/>
  <c r="BU94" i="10"/>
  <c r="BT94" i="10"/>
  <c r="BS94" i="10"/>
  <c r="BR94" i="10"/>
  <c r="BQ94" i="10"/>
  <c r="BP94" i="10"/>
  <c r="BO94" i="10"/>
  <c r="BN94" i="10"/>
  <c r="BM94" i="10"/>
  <c r="BL94" i="10"/>
  <c r="BK94" i="10"/>
  <c r="BJ94" i="10"/>
  <c r="BI94" i="10"/>
  <c r="BH94" i="10"/>
  <c r="CH93" i="10"/>
  <c r="CG93" i="10"/>
  <c r="CF93" i="10"/>
  <c r="CE93" i="10"/>
  <c r="CD93" i="10"/>
  <c r="CC93" i="10"/>
  <c r="CB93" i="10"/>
  <c r="CA93" i="10"/>
  <c r="BZ93" i="10"/>
  <c r="BY93" i="10"/>
  <c r="BX93" i="10"/>
  <c r="BW93" i="10"/>
  <c r="BV93" i="10"/>
  <c r="BU93" i="10"/>
  <c r="BT93" i="10"/>
  <c r="BS93" i="10"/>
  <c r="BR93" i="10"/>
  <c r="BQ93" i="10"/>
  <c r="BP93" i="10"/>
  <c r="BO93" i="10"/>
  <c r="BN93" i="10"/>
  <c r="BM93" i="10"/>
  <c r="BL93" i="10"/>
  <c r="BK93" i="10"/>
  <c r="BJ93" i="10"/>
  <c r="BI93" i="10"/>
  <c r="BH93" i="10"/>
  <c r="CH92" i="10"/>
  <c r="CG92" i="10"/>
  <c r="CF92" i="10"/>
  <c r="CE92" i="10"/>
  <c r="CD92" i="10"/>
  <c r="CC92" i="10"/>
  <c r="CB92" i="10"/>
  <c r="CA92" i="10"/>
  <c r="BZ92" i="10"/>
  <c r="BY92" i="10"/>
  <c r="BX92" i="10"/>
  <c r="BW92" i="10"/>
  <c r="BV92" i="10"/>
  <c r="BU92" i="10"/>
  <c r="BT92" i="10"/>
  <c r="BS92" i="10"/>
  <c r="BR92" i="10"/>
  <c r="BQ92" i="10"/>
  <c r="BP92" i="10"/>
  <c r="BO92" i="10"/>
  <c r="BN92" i="10"/>
  <c r="BM92" i="10"/>
  <c r="BL92" i="10"/>
  <c r="BK92" i="10"/>
  <c r="BJ92" i="10"/>
  <c r="BI92" i="10"/>
  <c r="BH92" i="10"/>
  <c r="CH91" i="10"/>
  <c r="CG91" i="10"/>
  <c r="CF91" i="10"/>
  <c r="CE91" i="10"/>
  <c r="CD91" i="10"/>
  <c r="CC91" i="10"/>
  <c r="CB91" i="10"/>
  <c r="CA91" i="10"/>
  <c r="BZ91" i="10"/>
  <c r="BY91" i="10"/>
  <c r="BX91" i="10"/>
  <c r="BW91" i="10"/>
  <c r="BV91" i="10"/>
  <c r="BU91" i="10"/>
  <c r="BT91" i="10"/>
  <c r="BS91" i="10"/>
  <c r="BR91" i="10"/>
  <c r="BQ91" i="10"/>
  <c r="BP91" i="10"/>
  <c r="BO91" i="10"/>
  <c r="BN91" i="10"/>
  <c r="BM91" i="10"/>
  <c r="BL91" i="10"/>
  <c r="BK91" i="10"/>
  <c r="BJ91" i="10"/>
  <c r="BI91" i="10"/>
  <c r="BH91" i="10"/>
  <c r="CH90" i="10"/>
  <c r="CG90" i="10"/>
  <c r="CF90" i="10"/>
  <c r="CE90" i="10"/>
  <c r="CD90" i="10"/>
  <c r="CC90" i="10"/>
  <c r="CB90" i="10"/>
  <c r="CA90" i="10"/>
  <c r="BZ90" i="10"/>
  <c r="BY90" i="10"/>
  <c r="BX90" i="10"/>
  <c r="BW90" i="10"/>
  <c r="BV90" i="10"/>
  <c r="BU90" i="10"/>
  <c r="BT90" i="10"/>
  <c r="BS90" i="10"/>
  <c r="BR90" i="10"/>
  <c r="BQ90" i="10"/>
  <c r="BP90" i="10"/>
  <c r="BO90" i="10"/>
  <c r="BN90" i="10"/>
  <c r="BM90" i="10"/>
  <c r="BL90" i="10"/>
  <c r="BK90" i="10"/>
  <c r="BJ90" i="10"/>
  <c r="BI90" i="10"/>
  <c r="BH90" i="10"/>
  <c r="CH89" i="10"/>
  <c r="CG89" i="10"/>
  <c r="CF89" i="10"/>
  <c r="CE89" i="10"/>
  <c r="CD89" i="10"/>
  <c r="CC89" i="10"/>
  <c r="CB89" i="10"/>
  <c r="CA89" i="10"/>
  <c r="BZ89" i="10"/>
  <c r="BY89" i="10"/>
  <c r="BX89" i="10"/>
  <c r="BW89" i="10"/>
  <c r="BV89" i="10"/>
  <c r="BU89" i="10"/>
  <c r="BT89" i="10"/>
  <c r="BS89" i="10"/>
  <c r="BR89" i="10"/>
  <c r="BQ89" i="10"/>
  <c r="BP89" i="10"/>
  <c r="BO89" i="10"/>
  <c r="BN89" i="10"/>
  <c r="BM89" i="10"/>
  <c r="BL89" i="10"/>
  <c r="BK89" i="10"/>
  <c r="BJ89" i="10"/>
  <c r="BI89" i="10"/>
  <c r="BH89" i="10"/>
  <c r="CH88" i="10"/>
  <c r="CG88" i="10"/>
  <c r="CF88" i="10"/>
  <c r="CE88" i="10"/>
  <c r="CD88" i="10"/>
  <c r="CC88" i="10"/>
  <c r="CB88" i="10"/>
  <c r="CA88" i="10"/>
  <c r="BZ88" i="10"/>
  <c r="BY88" i="10"/>
  <c r="BX88" i="10"/>
  <c r="BW88" i="10"/>
  <c r="BV88" i="10"/>
  <c r="BU88" i="10"/>
  <c r="BT88" i="10"/>
  <c r="BS88" i="10"/>
  <c r="BR88" i="10"/>
  <c r="BQ88" i="10"/>
  <c r="BP88" i="10"/>
  <c r="BO88" i="10"/>
  <c r="BN88" i="10"/>
  <c r="BM88" i="10"/>
  <c r="BL88" i="10"/>
  <c r="BK88" i="10"/>
  <c r="BJ88" i="10"/>
  <c r="BI88" i="10"/>
  <c r="BH88" i="10"/>
  <c r="CH87" i="10"/>
  <c r="CG87" i="10"/>
  <c r="CF87" i="10"/>
  <c r="CE87" i="10"/>
  <c r="CD87" i="10"/>
  <c r="CC87" i="10"/>
  <c r="CB87" i="10"/>
  <c r="CA87" i="10"/>
  <c r="BZ87" i="10"/>
  <c r="BY87" i="10"/>
  <c r="BX87" i="10"/>
  <c r="BW87" i="10"/>
  <c r="BV87" i="10"/>
  <c r="BU87" i="10"/>
  <c r="BT87" i="10"/>
  <c r="BS87" i="10"/>
  <c r="BR87" i="10"/>
  <c r="BQ87" i="10"/>
  <c r="BP87" i="10"/>
  <c r="BO87" i="10"/>
  <c r="BN87" i="10"/>
  <c r="BM87" i="10"/>
  <c r="BL87" i="10"/>
  <c r="BK87" i="10"/>
  <c r="BJ87" i="10"/>
  <c r="BI87" i="10"/>
  <c r="BH87" i="10"/>
  <c r="CH86" i="10"/>
  <c r="CG86" i="10"/>
  <c r="CF86" i="10"/>
  <c r="CE86" i="10"/>
  <c r="CD86" i="10"/>
  <c r="CC86" i="10"/>
  <c r="CB86" i="10"/>
  <c r="CA86" i="10"/>
  <c r="BZ86" i="10"/>
  <c r="BY86" i="10"/>
  <c r="BX86" i="10"/>
  <c r="BW86" i="10"/>
  <c r="BV86" i="10"/>
  <c r="BU86" i="10"/>
  <c r="BT86" i="10"/>
  <c r="BS86" i="10"/>
  <c r="BR86" i="10"/>
  <c r="BQ86" i="10"/>
  <c r="BP86" i="10"/>
  <c r="BO86" i="10"/>
  <c r="BN86" i="10"/>
  <c r="BM86" i="10"/>
  <c r="BL86" i="10"/>
  <c r="BK86" i="10"/>
  <c r="BJ86" i="10"/>
  <c r="BI86" i="10"/>
  <c r="BH86" i="10"/>
  <c r="CH85" i="10"/>
  <c r="CG85" i="10"/>
  <c r="CF85" i="10"/>
  <c r="CE85" i="10"/>
  <c r="CD85" i="10"/>
  <c r="CC85" i="10"/>
  <c r="CB85" i="10"/>
  <c r="CA85" i="10"/>
  <c r="BZ85" i="10"/>
  <c r="BY85" i="10"/>
  <c r="BX85" i="10"/>
  <c r="BW85" i="10"/>
  <c r="BV85" i="10"/>
  <c r="BU85" i="10"/>
  <c r="BT85" i="10"/>
  <c r="BS85" i="10"/>
  <c r="BR85" i="10"/>
  <c r="BQ85" i="10"/>
  <c r="BP85" i="10"/>
  <c r="BO85" i="10"/>
  <c r="BN85" i="10"/>
  <c r="BM85" i="10"/>
  <c r="BL85" i="10"/>
  <c r="BK85" i="10"/>
  <c r="BJ85" i="10"/>
  <c r="BI85" i="10"/>
  <c r="BH85" i="10"/>
  <c r="CH84" i="10"/>
  <c r="CG84" i="10"/>
  <c r="CF84" i="10"/>
  <c r="CE84" i="10"/>
  <c r="CD84" i="10"/>
  <c r="CC84" i="10"/>
  <c r="CB84" i="10"/>
  <c r="CA84" i="10"/>
  <c r="BZ84" i="10"/>
  <c r="BY84" i="10"/>
  <c r="BX84" i="10"/>
  <c r="BW84" i="10"/>
  <c r="BV84" i="10"/>
  <c r="BU84" i="10"/>
  <c r="BT84" i="10"/>
  <c r="BS84" i="10"/>
  <c r="BR84" i="10"/>
  <c r="BQ84" i="10"/>
  <c r="BP84" i="10"/>
  <c r="BO84" i="10"/>
  <c r="BN84" i="10"/>
  <c r="BM84" i="10"/>
  <c r="BL84" i="10"/>
  <c r="BK84" i="10"/>
  <c r="BJ84" i="10"/>
  <c r="BI84" i="10"/>
  <c r="BH84" i="10"/>
  <c r="CH83" i="10"/>
  <c r="CG83" i="10"/>
  <c r="CF83" i="10"/>
  <c r="CE83" i="10"/>
  <c r="CD83" i="10"/>
  <c r="CC83" i="10"/>
  <c r="CB83" i="10"/>
  <c r="CA83" i="10"/>
  <c r="BZ83" i="10"/>
  <c r="BY83" i="10"/>
  <c r="BX83" i="10"/>
  <c r="BW83" i="10"/>
  <c r="BV83" i="10"/>
  <c r="BU83" i="10"/>
  <c r="BT83" i="10"/>
  <c r="BS83" i="10"/>
  <c r="BR83" i="10"/>
  <c r="BQ83" i="10"/>
  <c r="BP83" i="10"/>
  <c r="BO83" i="10"/>
  <c r="BN83" i="10"/>
  <c r="BM83" i="10"/>
  <c r="BL83" i="10"/>
  <c r="BK83" i="10"/>
  <c r="BJ83" i="10"/>
  <c r="BI83" i="10"/>
  <c r="BH83" i="10"/>
  <c r="CH82" i="10"/>
  <c r="CG82" i="10"/>
  <c r="CF82" i="10"/>
  <c r="CE82" i="10"/>
  <c r="CD82" i="10"/>
  <c r="CC82" i="10"/>
  <c r="CB82" i="10"/>
  <c r="CA82" i="10"/>
  <c r="BZ82" i="10"/>
  <c r="BY82" i="10"/>
  <c r="BX82" i="10"/>
  <c r="BW82" i="10"/>
  <c r="BV82" i="10"/>
  <c r="BU82" i="10"/>
  <c r="BT82" i="10"/>
  <c r="BS82" i="10"/>
  <c r="BR82" i="10"/>
  <c r="BQ82" i="10"/>
  <c r="BP82" i="10"/>
  <c r="BO82" i="10"/>
  <c r="BN82" i="10"/>
  <c r="BM82" i="10"/>
  <c r="BL82" i="10"/>
  <c r="BK82" i="10"/>
  <c r="BJ82" i="10"/>
  <c r="BI82" i="10"/>
  <c r="BH82" i="10"/>
  <c r="CH81" i="10"/>
  <c r="CG81" i="10"/>
  <c r="CF81" i="10"/>
  <c r="CE81" i="10"/>
  <c r="CD81" i="10"/>
  <c r="CC81" i="10"/>
  <c r="CB81" i="10"/>
  <c r="CA81" i="10"/>
  <c r="BZ81" i="10"/>
  <c r="BY81" i="10"/>
  <c r="BX81" i="10"/>
  <c r="BW81" i="10"/>
  <c r="BV81" i="10"/>
  <c r="BU81" i="10"/>
  <c r="BT81" i="10"/>
  <c r="BS81" i="10"/>
  <c r="BR81" i="10"/>
  <c r="BQ81" i="10"/>
  <c r="BP81" i="10"/>
  <c r="BO81" i="10"/>
  <c r="BN81" i="10"/>
  <c r="BM81" i="10"/>
  <c r="BL81" i="10"/>
  <c r="BK81" i="10"/>
  <c r="BJ81" i="10"/>
  <c r="BI81" i="10"/>
  <c r="BH81" i="10"/>
  <c r="CH80" i="10"/>
  <c r="CI80" i="10" s="1"/>
  <c r="CG80" i="10"/>
  <c r="CF80" i="10"/>
  <c r="CE80" i="10"/>
  <c r="CD80" i="10"/>
  <c r="DF80" i="10" s="1"/>
  <c r="CC80" i="10"/>
  <c r="CB80" i="10"/>
  <c r="CA80" i="10"/>
  <c r="BZ80" i="10"/>
  <c r="DB80" i="10" s="1"/>
  <c r="BY80" i="10"/>
  <c r="BX80" i="10"/>
  <c r="BW80" i="10"/>
  <c r="BV80" i="10"/>
  <c r="CX80" i="10" s="1"/>
  <c r="BU80" i="10"/>
  <c r="BT80" i="10"/>
  <c r="BS80" i="10"/>
  <c r="BR80" i="10"/>
  <c r="CT80" i="10" s="1"/>
  <c r="BQ80" i="10"/>
  <c r="BP80" i="10"/>
  <c r="BO80" i="10"/>
  <c r="BN80" i="10"/>
  <c r="CP80" i="10" s="1"/>
  <c r="BM80" i="10"/>
  <c r="BL80" i="10"/>
  <c r="BK80" i="10"/>
  <c r="BJ80" i="10"/>
  <c r="CL80" i="10" s="1"/>
  <c r="BI80" i="10"/>
  <c r="BH80" i="10"/>
  <c r="CH79" i="10"/>
  <c r="CG79" i="10"/>
  <c r="CF79" i="10"/>
  <c r="CE79" i="10"/>
  <c r="CD79" i="10"/>
  <c r="CC79" i="10"/>
  <c r="CB79" i="10"/>
  <c r="CA79" i="10"/>
  <c r="BZ79" i="10"/>
  <c r="BY79" i="10"/>
  <c r="BX79" i="10"/>
  <c r="BW79" i="10"/>
  <c r="BV79" i="10"/>
  <c r="BU79" i="10"/>
  <c r="BT79" i="10"/>
  <c r="BS79" i="10"/>
  <c r="BR79" i="10"/>
  <c r="BQ79" i="10"/>
  <c r="BP79" i="10"/>
  <c r="BO79" i="10"/>
  <c r="BN79" i="10"/>
  <c r="BM79" i="10"/>
  <c r="BL79" i="10"/>
  <c r="BK79" i="10"/>
  <c r="BJ79" i="10"/>
  <c r="BI79" i="10"/>
  <c r="BH79" i="10"/>
  <c r="CH78" i="10"/>
  <c r="CG78" i="10"/>
  <c r="CF78" i="10"/>
  <c r="CE78" i="10"/>
  <c r="CD78" i="10"/>
  <c r="CC78" i="10"/>
  <c r="CB78" i="10"/>
  <c r="CA78" i="10"/>
  <c r="BZ78" i="10"/>
  <c r="BY78" i="10"/>
  <c r="BX78" i="10"/>
  <c r="BW78" i="10"/>
  <c r="BV78" i="10"/>
  <c r="BU78" i="10"/>
  <c r="BT78" i="10"/>
  <c r="BS78" i="10"/>
  <c r="BR78" i="10"/>
  <c r="BQ78" i="10"/>
  <c r="BP78" i="10"/>
  <c r="BO78" i="10"/>
  <c r="BN78" i="10"/>
  <c r="BM78" i="10"/>
  <c r="BL78" i="10"/>
  <c r="BK78" i="10"/>
  <c r="BJ78" i="10"/>
  <c r="BI78" i="10"/>
  <c r="BH78" i="10"/>
  <c r="CH77" i="10"/>
  <c r="CG77" i="10"/>
  <c r="CF77" i="10"/>
  <c r="CE77" i="10"/>
  <c r="CD77" i="10"/>
  <c r="CC77" i="10"/>
  <c r="CB77" i="10"/>
  <c r="CA77" i="10"/>
  <c r="BZ77" i="10"/>
  <c r="BY77" i="10"/>
  <c r="BX77" i="10"/>
  <c r="BW77" i="10"/>
  <c r="BV77" i="10"/>
  <c r="BU77" i="10"/>
  <c r="BT77" i="10"/>
  <c r="BS77" i="10"/>
  <c r="BR77" i="10"/>
  <c r="BQ77" i="10"/>
  <c r="BP77" i="10"/>
  <c r="BO77" i="10"/>
  <c r="BN77" i="10"/>
  <c r="BM77" i="10"/>
  <c r="BL77" i="10"/>
  <c r="BK77" i="10"/>
  <c r="BJ77" i="10"/>
  <c r="BI77" i="10"/>
  <c r="BH77" i="10"/>
  <c r="CH76" i="10"/>
  <c r="CG76" i="10"/>
  <c r="CF76" i="10"/>
  <c r="CE76" i="10"/>
  <c r="CD76" i="10"/>
  <c r="CC76" i="10"/>
  <c r="CB76" i="10"/>
  <c r="CA76" i="10"/>
  <c r="BZ76" i="10"/>
  <c r="BY76" i="10"/>
  <c r="BX76" i="10"/>
  <c r="BW76" i="10"/>
  <c r="BV76" i="10"/>
  <c r="BU76" i="10"/>
  <c r="BT76" i="10"/>
  <c r="BS76" i="10"/>
  <c r="BR76" i="10"/>
  <c r="BQ76" i="10"/>
  <c r="BP76" i="10"/>
  <c r="BO76" i="10"/>
  <c r="BN76" i="10"/>
  <c r="BM76" i="10"/>
  <c r="BL76" i="10"/>
  <c r="BK76" i="10"/>
  <c r="BJ76" i="10"/>
  <c r="BI76" i="10"/>
  <c r="BH76" i="10"/>
  <c r="CH75" i="10"/>
  <c r="CG75" i="10"/>
  <c r="CF75" i="10"/>
  <c r="CE75" i="10"/>
  <c r="CD75" i="10"/>
  <c r="CC75" i="10"/>
  <c r="CB75" i="10"/>
  <c r="CA75" i="10"/>
  <c r="BZ75" i="10"/>
  <c r="BY75" i="10"/>
  <c r="BX75" i="10"/>
  <c r="BW75" i="10"/>
  <c r="BV75" i="10"/>
  <c r="BU75" i="10"/>
  <c r="BT75" i="10"/>
  <c r="BS75" i="10"/>
  <c r="BR75" i="10"/>
  <c r="BQ75" i="10"/>
  <c r="BP75" i="10"/>
  <c r="BO75" i="10"/>
  <c r="BN75" i="10"/>
  <c r="BM75" i="10"/>
  <c r="BL75" i="10"/>
  <c r="BK75" i="10"/>
  <c r="BJ75" i="10"/>
  <c r="BI75" i="10"/>
  <c r="BH75" i="10"/>
  <c r="CH74" i="10"/>
  <c r="CG74" i="10"/>
  <c r="CF74" i="10"/>
  <c r="CE74" i="10"/>
  <c r="CD74" i="10"/>
  <c r="CC74" i="10"/>
  <c r="CB74" i="10"/>
  <c r="CA74" i="10"/>
  <c r="BZ74" i="10"/>
  <c r="BY74" i="10"/>
  <c r="BX74" i="10"/>
  <c r="BW74" i="10"/>
  <c r="BV74" i="10"/>
  <c r="BU74" i="10"/>
  <c r="BT74" i="10"/>
  <c r="BS74" i="10"/>
  <c r="BR74" i="10"/>
  <c r="BQ74" i="10"/>
  <c r="BP74" i="10"/>
  <c r="BO74" i="10"/>
  <c r="BN74" i="10"/>
  <c r="BM74" i="10"/>
  <c r="BL74" i="10"/>
  <c r="BK74" i="10"/>
  <c r="BJ74" i="10"/>
  <c r="BI74" i="10"/>
  <c r="BH74" i="10"/>
  <c r="CH73" i="10"/>
  <c r="CG73" i="10"/>
  <c r="CF73" i="10"/>
  <c r="CE73" i="10"/>
  <c r="CD73" i="10"/>
  <c r="CC73" i="10"/>
  <c r="CB73" i="10"/>
  <c r="CA73" i="10"/>
  <c r="BZ73" i="10"/>
  <c r="BY73" i="10"/>
  <c r="BX73" i="10"/>
  <c r="BW73" i="10"/>
  <c r="BV73" i="10"/>
  <c r="BU73" i="10"/>
  <c r="BT73" i="10"/>
  <c r="BS73" i="10"/>
  <c r="BR73" i="10"/>
  <c r="BQ73" i="10"/>
  <c r="BP73" i="10"/>
  <c r="BO73" i="10"/>
  <c r="BN73" i="10"/>
  <c r="BM73" i="10"/>
  <c r="BL73" i="10"/>
  <c r="BK73" i="10"/>
  <c r="BJ73" i="10"/>
  <c r="BI73" i="10"/>
  <c r="BH73" i="10"/>
  <c r="FG72" i="10"/>
  <c r="CH72" i="10"/>
  <c r="CI72" i="10" s="1"/>
  <c r="CG72" i="10"/>
  <c r="CF72" i="10"/>
  <c r="CE72" i="10"/>
  <c r="CD72" i="10"/>
  <c r="DF72" i="10" s="1"/>
  <c r="EG72" i="10" s="1"/>
  <c r="CC72" i="10"/>
  <c r="CB72" i="10"/>
  <c r="CA72" i="10"/>
  <c r="BZ72" i="10"/>
  <c r="DB72" i="10" s="1"/>
  <c r="BY72" i="10"/>
  <c r="BX72" i="10"/>
  <c r="BW72" i="10"/>
  <c r="BV72" i="10"/>
  <c r="CX72" i="10" s="1"/>
  <c r="BU72" i="10"/>
  <c r="BT72" i="10"/>
  <c r="BS72" i="10"/>
  <c r="BR72" i="10"/>
  <c r="CT72" i="10" s="1"/>
  <c r="BQ72" i="10"/>
  <c r="BP72" i="10"/>
  <c r="BO72" i="10"/>
  <c r="BN72" i="10"/>
  <c r="CP72" i="10" s="1"/>
  <c r="BM72" i="10"/>
  <c r="BL72" i="10"/>
  <c r="BK72" i="10"/>
  <c r="BJ72" i="10"/>
  <c r="CL72" i="10" s="1"/>
  <c r="BI72" i="10"/>
  <c r="BH72" i="10"/>
  <c r="CH71" i="10"/>
  <c r="CG71" i="10"/>
  <c r="CF71" i="10"/>
  <c r="CE71" i="10"/>
  <c r="CD71" i="10"/>
  <c r="CC71" i="10"/>
  <c r="CB71" i="10"/>
  <c r="CA71" i="10"/>
  <c r="BZ71" i="10"/>
  <c r="BY71" i="10"/>
  <c r="BX71" i="10"/>
  <c r="BW71" i="10"/>
  <c r="BV71" i="10"/>
  <c r="BU71" i="10"/>
  <c r="BT71" i="10"/>
  <c r="BS71" i="10"/>
  <c r="BR71" i="10"/>
  <c r="BQ71" i="10"/>
  <c r="BP71" i="10"/>
  <c r="BO71" i="10"/>
  <c r="BN71" i="10"/>
  <c r="BM71" i="10"/>
  <c r="BL71" i="10"/>
  <c r="BK71" i="10"/>
  <c r="BJ71" i="10"/>
  <c r="BI71" i="10"/>
  <c r="BH71" i="10"/>
  <c r="CH70" i="10"/>
  <c r="CG70" i="10"/>
  <c r="CF70" i="10"/>
  <c r="CE70" i="10"/>
  <c r="CD70" i="10"/>
  <c r="CC70" i="10"/>
  <c r="CB70" i="10"/>
  <c r="CA70" i="10"/>
  <c r="BZ70" i="10"/>
  <c r="BY70" i="10"/>
  <c r="BX70" i="10"/>
  <c r="BW70" i="10"/>
  <c r="BV70" i="10"/>
  <c r="BU70" i="10"/>
  <c r="BT70" i="10"/>
  <c r="BS70" i="10"/>
  <c r="BR70" i="10"/>
  <c r="BQ70" i="10"/>
  <c r="BP70" i="10"/>
  <c r="BO70" i="10"/>
  <c r="BN70" i="10"/>
  <c r="BM70" i="10"/>
  <c r="BL70" i="10"/>
  <c r="BK70" i="10"/>
  <c r="BJ70" i="10"/>
  <c r="BI70" i="10"/>
  <c r="BH70" i="10"/>
  <c r="CH69" i="10"/>
  <c r="CG69" i="10"/>
  <c r="CF69" i="10"/>
  <c r="CE69" i="10"/>
  <c r="CD69" i="10"/>
  <c r="CC69" i="10"/>
  <c r="CB69" i="10"/>
  <c r="CA69" i="10"/>
  <c r="BZ69" i="10"/>
  <c r="BY69" i="10"/>
  <c r="BX69" i="10"/>
  <c r="BW69" i="10"/>
  <c r="BV69" i="10"/>
  <c r="BU69" i="10"/>
  <c r="BT69" i="10"/>
  <c r="BS69" i="10"/>
  <c r="BR69" i="10"/>
  <c r="BQ69" i="10"/>
  <c r="BP69" i="10"/>
  <c r="BO69" i="10"/>
  <c r="BN69" i="10"/>
  <c r="BM69" i="10"/>
  <c r="BL69" i="10"/>
  <c r="BK69" i="10"/>
  <c r="BJ69" i="10"/>
  <c r="BI69" i="10"/>
  <c r="BH69" i="10"/>
  <c r="CH68" i="10"/>
  <c r="CG68" i="10"/>
  <c r="CF68" i="10"/>
  <c r="CE68" i="10"/>
  <c r="CD68" i="10"/>
  <c r="CC68" i="10"/>
  <c r="CB68" i="10"/>
  <c r="CA68" i="10"/>
  <c r="BZ68" i="10"/>
  <c r="BY68" i="10"/>
  <c r="BX68" i="10"/>
  <c r="BW68" i="10"/>
  <c r="BV68" i="10"/>
  <c r="BU68" i="10"/>
  <c r="BT68" i="10"/>
  <c r="BS68" i="10"/>
  <c r="BR68" i="10"/>
  <c r="BQ68" i="10"/>
  <c r="BP68" i="10"/>
  <c r="BO68" i="10"/>
  <c r="BN68" i="10"/>
  <c r="BM68" i="10"/>
  <c r="BL68" i="10"/>
  <c r="BK68" i="10"/>
  <c r="BJ68" i="10"/>
  <c r="BI68" i="10"/>
  <c r="BH68" i="10"/>
  <c r="CX67" i="10"/>
  <c r="CH67" i="10"/>
  <c r="CI67" i="10" s="1"/>
  <c r="CG67" i="10"/>
  <c r="CF67" i="10"/>
  <c r="CE67" i="10"/>
  <c r="CD67" i="10"/>
  <c r="DF67" i="10" s="1"/>
  <c r="CC67" i="10"/>
  <c r="CB67" i="10"/>
  <c r="CA67" i="10"/>
  <c r="BZ67" i="10"/>
  <c r="DB67" i="10" s="1"/>
  <c r="EC67" i="10" s="1"/>
  <c r="BY67" i="10"/>
  <c r="BX67" i="10"/>
  <c r="BW67" i="10"/>
  <c r="BV67" i="10"/>
  <c r="BU67" i="10"/>
  <c r="CW67" i="10" s="1"/>
  <c r="BT67" i="10"/>
  <c r="BS67" i="10"/>
  <c r="BR67" i="10"/>
  <c r="CT67" i="10" s="1"/>
  <c r="BQ67" i="10"/>
  <c r="BP67" i="10"/>
  <c r="BO67" i="10"/>
  <c r="BN67" i="10"/>
  <c r="CP67" i="10" s="1"/>
  <c r="BM67" i="10"/>
  <c r="BL67" i="10"/>
  <c r="BK67" i="10"/>
  <c r="BJ67" i="10"/>
  <c r="CL67" i="10" s="1"/>
  <c r="BI67" i="10"/>
  <c r="BH67" i="10"/>
  <c r="FD66" i="10"/>
  <c r="EN66" i="10"/>
  <c r="CY66" i="10"/>
  <c r="CT66" i="10"/>
  <c r="CO66" i="10"/>
  <c r="CI66" i="10"/>
  <c r="CH66" i="10"/>
  <c r="CG66" i="10"/>
  <c r="CF66" i="10"/>
  <c r="CE66" i="10"/>
  <c r="DG66" i="10" s="1"/>
  <c r="CD66" i="10"/>
  <c r="CC66" i="10"/>
  <c r="CB66" i="10"/>
  <c r="CA66" i="10"/>
  <c r="DC66" i="10" s="1"/>
  <c r="ED66" i="10" s="1"/>
  <c r="BZ66" i="10"/>
  <c r="BY66" i="10"/>
  <c r="DA66" i="10" s="1"/>
  <c r="BX66" i="10"/>
  <c r="BW66" i="10"/>
  <c r="BV66" i="10"/>
  <c r="CX66" i="10" s="1"/>
  <c r="BU66" i="10"/>
  <c r="CW66" i="10" s="1"/>
  <c r="BT66" i="10"/>
  <c r="BS66" i="10"/>
  <c r="CU66" i="10" s="1"/>
  <c r="BR66" i="10"/>
  <c r="BQ66" i="10"/>
  <c r="CS66" i="10" s="1"/>
  <c r="BP66" i="10"/>
  <c r="BO66" i="10"/>
  <c r="CQ66" i="10" s="1"/>
  <c r="BN66" i="10"/>
  <c r="BM66" i="10"/>
  <c r="BL66" i="10"/>
  <c r="BK66" i="10"/>
  <c r="CM66" i="10" s="1"/>
  <c r="DN66" i="10" s="1"/>
  <c r="BJ66" i="10"/>
  <c r="BI66" i="10"/>
  <c r="CK66" i="10" s="1"/>
  <c r="EL66" i="10" s="1"/>
  <c r="BH66" i="10"/>
  <c r="CH65" i="10"/>
  <c r="CG65" i="10"/>
  <c r="CF65" i="10"/>
  <c r="CE65" i="10"/>
  <c r="CD65" i="10"/>
  <c r="CC65" i="10"/>
  <c r="CB65" i="10"/>
  <c r="CA65" i="10"/>
  <c r="BZ65" i="10"/>
  <c r="BY65" i="10"/>
  <c r="BX65" i="10"/>
  <c r="BW65" i="10"/>
  <c r="BV65" i="10"/>
  <c r="BU65" i="10"/>
  <c r="BT65" i="10"/>
  <c r="BS65" i="10"/>
  <c r="BR65" i="10"/>
  <c r="BQ65" i="10"/>
  <c r="BP65" i="10"/>
  <c r="BO65" i="10"/>
  <c r="BN65" i="10"/>
  <c r="BM65" i="10"/>
  <c r="BL65" i="10"/>
  <c r="BK65" i="10"/>
  <c r="BJ65" i="10"/>
  <c r="BI65" i="10"/>
  <c r="BH65" i="10"/>
  <c r="DV64" i="10"/>
  <c r="FV64" i="10" s="1"/>
  <c r="GV64" i="10" s="1"/>
  <c r="CI64" i="10"/>
  <c r="CH64" i="10"/>
  <c r="CG64" i="10"/>
  <c r="CF64" i="10"/>
  <c r="CE64" i="10"/>
  <c r="DG64" i="10" s="1"/>
  <c r="CD64" i="10"/>
  <c r="CC64" i="10"/>
  <c r="CB64" i="10"/>
  <c r="CA64" i="10"/>
  <c r="DC64" i="10" s="1"/>
  <c r="BZ64" i="10"/>
  <c r="BY64" i="10"/>
  <c r="BX64" i="10"/>
  <c r="BW64" i="10"/>
  <c r="CY64" i="10" s="1"/>
  <c r="BV64" i="10"/>
  <c r="BU64" i="10"/>
  <c r="BT64" i="10"/>
  <c r="BS64" i="10"/>
  <c r="CU64" i="10" s="1"/>
  <c r="EV64" i="10" s="1"/>
  <c r="BR64" i="10"/>
  <c r="BQ64" i="10"/>
  <c r="BP64" i="10"/>
  <c r="BO64" i="10"/>
  <c r="CQ64" i="10" s="1"/>
  <c r="DR64" i="10" s="1"/>
  <c r="BN64" i="10"/>
  <c r="BM64" i="10"/>
  <c r="BL64" i="10"/>
  <c r="BK64" i="10"/>
  <c r="CM64" i="10" s="1"/>
  <c r="BJ64" i="10"/>
  <c r="BI64" i="10"/>
  <c r="BH64" i="10"/>
  <c r="CH63" i="10"/>
  <c r="CG63" i="10"/>
  <c r="CF63" i="10"/>
  <c r="CE63" i="10"/>
  <c r="CD63" i="10"/>
  <c r="CC63" i="10"/>
  <c r="CB63" i="10"/>
  <c r="CA63" i="10"/>
  <c r="BZ63" i="10"/>
  <c r="BY63" i="10"/>
  <c r="BX63" i="10"/>
  <c r="BW63" i="10"/>
  <c r="BV63" i="10"/>
  <c r="BU63" i="10"/>
  <c r="BT63" i="10"/>
  <c r="BS63" i="10"/>
  <c r="BR63" i="10"/>
  <c r="BQ63" i="10"/>
  <c r="BP63" i="10"/>
  <c r="BO63" i="10"/>
  <c r="BN63" i="10"/>
  <c r="BM63" i="10"/>
  <c r="BL63" i="10"/>
  <c r="BK63" i="10"/>
  <c r="BJ63" i="10"/>
  <c r="BI63" i="10"/>
  <c r="BH63" i="10"/>
  <c r="CH62" i="10"/>
  <c r="CG62" i="10"/>
  <c r="CF62" i="10"/>
  <c r="CE62" i="10"/>
  <c r="CD62" i="10"/>
  <c r="CC62" i="10"/>
  <c r="CB62" i="10"/>
  <c r="CA62" i="10"/>
  <c r="BZ62" i="10"/>
  <c r="BY62" i="10"/>
  <c r="BX62" i="10"/>
  <c r="BW62" i="10"/>
  <c r="BV62" i="10"/>
  <c r="BU62" i="10"/>
  <c r="BT62" i="10"/>
  <c r="BS62" i="10"/>
  <c r="BR62" i="10"/>
  <c r="BQ62" i="10"/>
  <c r="BP62" i="10"/>
  <c r="BO62" i="10"/>
  <c r="BN62" i="10"/>
  <c r="BM62" i="10"/>
  <c r="BL62" i="10"/>
  <c r="BK62" i="10"/>
  <c r="BJ62" i="10"/>
  <c r="BI62" i="10"/>
  <c r="BH62" i="10"/>
  <c r="DD61" i="10"/>
  <c r="CY61" i="10"/>
  <c r="CI61" i="10"/>
  <c r="CH61" i="10"/>
  <c r="CG61" i="10"/>
  <c r="CF61" i="10"/>
  <c r="CE61" i="10"/>
  <c r="DG61" i="10" s="1"/>
  <c r="CD61" i="10"/>
  <c r="CC61" i="10"/>
  <c r="CB61" i="10"/>
  <c r="CA61" i="10"/>
  <c r="DC61" i="10" s="1"/>
  <c r="BZ61" i="10"/>
  <c r="BY61" i="10"/>
  <c r="BX61" i="10"/>
  <c r="BW61" i="10"/>
  <c r="BV61" i="10"/>
  <c r="CX61" i="10" s="1"/>
  <c r="BU61" i="10"/>
  <c r="BT61" i="10"/>
  <c r="BS61" i="10"/>
  <c r="CU61" i="10" s="1"/>
  <c r="EV61" i="10" s="1"/>
  <c r="BR61" i="10"/>
  <c r="BQ61" i="10"/>
  <c r="BP61" i="10"/>
  <c r="BO61" i="10"/>
  <c r="CQ61" i="10" s="1"/>
  <c r="BN61" i="10"/>
  <c r="BM61" i="10"/>
  <c r="BL61" i="10"/>
  <c r="BK61" i="10"/>
  <c r="CM61" i="10" s="1"/>
  <c r="BJ61" i="10"/>
  <c r="BI61" i="10"/>
  <c r="BH61" i="10"/>
  <c r="CH60" i="10"/>
  <c r="CG60" i="10"/>
  <c r="CF60" i="10"/>
  <c r="CE60" i="10"/>
  <c r="CD60" i="10"/>
  <c r="CC60" i="10"/>
  <c r="CB60" i="10"/>
  <c r="CA60" i="10"/>
  <c r="BZ60" i="10"/>
  <c r="BY60" i="10"/>
  <c r="BX60" i="10"/>
  <c r="BW60" i="10"/>
  <c r="BV60" i="10"/>
  <c r="BU60" i="10"/>
  <c r="BT60" i="10"/>
  <c r="BS60" i="10"/>
  <c r="BR60" i="10"/>
  <c r="BQ60" i="10"/>
  <c r="BP60" i="10"/>
  <c r="BO60" i="10"/>
  <c r="BN60" i="10"/>
  <c r="BM60" i="10"/>
  <c r="BL60" i="10"/>
  <c r="BK60" i="10"/>
  <c r="BJ60" i="10"/>
  <c r="BI60" i="10"/>
  <c r="BH60" i="10"/>
  <c r="FC59" i="10"/>
  <c r="EM59" i="10"/>
  <c r="CX59" i="10"/>
  <c r="CS59" i="10"/>
  <c r="CN59" i="10"/>
  <c r="CH59" i="10"/>
  <c r="CI59" i="10" s="1"/>
  <c r="CG59" i="10"/>
  <c r="CF59" i="10"/>
  <c r="DH59" i="10" s="1"/>
  <c r="CE59" i="10"/>
  <c r="CD59" i="10"/>
  <c r="DF59" i="10" s="1"/>
  <c r="CC59" i="10"/>
  <c r="CB59" i="10"/>
  <c r="CA59" i="10"/>
  <c r="BZ59" i="10"/>
  <c r="DB59" i="10" s="1"/>
  <c r="EC59" i="10" s="1"/>
  <c r="BY59" i="10"/>
  <c r="BX59" i="10"/>
  <c r="CZ59" i="10" s="1"/>
  <c r="BW59" i="10"/>
  <c r="BV59" i="10"/>
  <c r="BU59" i="10"/>
  <c r="CW59" i="10" s="1"/>
  <c r="BT59" i="10"/>
  <c r="CV59" i="10" s="1"/>
  <c r="BS59" i="10"/>
  <c r="BR59" i="10"/>
  <c r="CT59" i="10" s="1"/>
  <c r="BQ59" i="10"/>
  <c r="BP59" i="10"/>
  <c r="CR59" i="10" s="1"/>
  <c r="BO59" i="10"/>
  <c r="BN59" i="10"/>
  <c r="CP59" i="10" s="1"/>
  <c r="BM59" i="10"/>
  <c r="BL59" i="10"/>
  <c r="BK59" i="10"/>
  <c r="BJ59" i="10"/>
  <c r="CL59" i="10" s="1"/>
  <c r="DM59" i="10" s="1"/>
  <c r="BI59" i="10"/>
  <c r="BH59" i="10"/>
  <c r="CJ59" i="10" s="1"/>
  <c r="EK59" i="10" s="1"/>
  <c r="FD58" i="10"/>
  <c r="DW58" i="10"/>
  <c r="DE58" i="10"/>
  <c r="CY58" i="10"/>
  <c r="CO58" i="10"/>
  <c r="CI58" i="10"/>
  <c r="CH58" i="10"/>
  <c r="CG58" i="10"/>
  <c r="CF58" i="10"/>
  <c r="CE58" i="10"/>
  <c r="DG58" i="10" s="1"/>
  <c r="CD58" i="10"/>
  <c r="CC58" i="10"/>
  <c r="CB58" i="10"/>
  <c r="CA58" i="10"/>
  <c r="DC58" i="10" s="1"/>
  <c r="ED58" i="10" s="1"/>
  <c r="BZ58" i="10"/>
  <c r="BY58" i="10"/>
  <c r="BX58" i="10"/>
  <c r="BW58" i="10"/>
  <c r="BV58" i="10"/>
  <c r="CX58" i="10" s="1"/>
  <c r="BU58" i="10"/>
  <c r="BT58" i="10"/>
  <c r="CV58" i="10" s="1"/>
  <c r="EW58" i="10" s="1"/>
  <c r="BS58" i="10"/>
  <c r="CU58" i="10" s="1"/>
  <c r="BR58" i="10"/>
  <c r="BQ58" i="10"/>
  <c r="BP58" i="10"/>
  <c r="BO58" i="10"/>
  <c r="CQ58" i="10" s="1"/>
  <c r="BN58" i="10"/>
  <c r="BM58" i="10"/>
  <c r="BL58" i="10"/>
  <c r="BK58" i="10"/>
  <c r="CM58" i="10" s="1"/>
  <c r="BJ58" i="10"/>
  <c r="BI58" i="10"/>
  <c r="BH58" i="10"/>
  <c r="CH57" i="10"/>
  <c r="CG57" i="10"/>
  <c r="CF57" i="10"/>
  <c r="CE57" i="10"/>
  <c r="CD57" i="10"/>
  <c r="CC57" i="10"/>
  <c r="CB57" i="10"/>
  <c r="CA57" i="10"/>
  <c r="BZ57" i="10"/>
  <c r="BY57" i="10"/>
  <c r="BX57" i="10"/>
  <c r="BW57" i="10"/>
  <c r="BV57" i="10"/>
  <c r="BU57" i="10"/>
  <c r="BT57" i="10"/>
  <c r="BS57" i="10"/>
  <c r="BR57" i="10"/>
  <c r="BQ57" i="10"/>
  <c r="BP57" i="10"/>
  <c r="BO57" i="10"/>
  <c r="BN57" i="10"/>
  <c r="BM57" i="10"/>
  <c r="BL57" i="10"/>
  <c r="BK57" i="10"/>
  <c r="BJ57" i="10"/>
  <c r="BI57" i="10"/>
  <c r="BH57" i="10"/>
  <c r="GV56" i="10"/>
  <c r="FH56" i="10"/>
  <c r="ER56" i="10"/>
  <c r="DV56" i="10"/>
  <c r="FV56" i="10" s="1"/>
  <c r="DK56" i="10"/>
  <c r="FK56" i="10" s="1"/>
  <c r="GK56" i="10" s="1"/>
  <c r="CY56" i="10"/>
  <c r="CS56" i="10"/>
  <c r="CN56" i="10"/>
  <c r="CI56" i="10"/>
  <c r="CV56" i="10" s="1"/>
  <c r="CH56" i="10"/>
  <c r="CG56" i="10"/>
  <c r="CF56" i="10"/>
  <c r="DH56" i="10" s="1"/>
  <c r="CE56" i="10"/>
  <c r="DG56" i="10" s="1"/>
  <c r="EH56" i="10" s="1"/>
  <c r="CD56" i="10"/>
  <c r="CC56" i="10"/>
  <c r="DE56" i="10" s="1"/>
  <c r="CB56" i="10"/>
  <c r="CA56" i="10"/>
  <c r="DC56" i="10" s="1"/>
  <c r="BZ56" i="10"/>
  <c r="BY56" i="10"/>
  <c r="DA56" i="10" s="1"/>
  <c r="BX56" i="10"/>
  <c r="CZ56" i="10" s="1"/>
  <c r="BW56" i="10"/>
  <c r="BV56" i="10"/>
  <c r="BU56" i="10"/>
  <c r="CW56" i="10" s="1"/>
  <c r="BT56" i="10"/>
  <c r="BS56" i="10"/>
  <c r="CU56" i="10" s="1"/>
  <c r="EV56" i="10" s="1"/>
  <c r="BR56" i="10"/>
  <c r="BQ56" i="10"/>
  <c r="BP56" i="10"/>
  <c r="CR56" i="10" s="1"/>
  <c r="BO56" i="10"/>
  <c r="CQ56" i="10" s="1"/>
  <c r="DR56" i="10" s="1"/>
  <c r="BN56" i="10"/>
  <c r="BM56" i="10"/>
  <c r="CO56" i="10" s="1"/>
  <c r="BL56" i="10"/>
  <c r="BK56" i="10"/>
  <c r="CM56" i="10" s="1"/>
  <c r="BJ56" i="10"/>
  <c r="BI56" i="10"/>
  <c r="CK56" i="10" s="1"/>
  <c r="BH56" i="10"/>
  <c r="CJ56" i="10" s="1"/>
  <c r="EK56" i="10" s="1"/>
  <c r="CH55" i="10"/>
  <c r="CG55" i="10"/>
  <c r="CF55" i="10"/>
  <c r="CE55" i="10"/>
  <c r="CD55" i="10"/>
  <c r="CC55" i="10"/>
  <c r="CB55" i="10"/>
  <c r="CA55" i="10"/>
  <c r="BZ55" i="10"/>
  <c r="BY55" i="10"/>
  <c r="BX55" i="10"/>
  <c r="BW55" i="10"/>
  <c r="BV55" i="10"/>
  <c r="BU55" i="10"/>
  <c r="BT55" i="10"/>
  <c r="BS55" i="10"/>
  <c r="BR55" i="10"/>
  <c r="BQ55" i="10"/>
  <c r="BP55" i="10"/>
  <c r="BO55" i="10"/>
  <c r="BN55" i="10"/>
  <c r="BM55" i="10"/>
  <c r="BL55" i="10"/>
  <c r="BK55" i="10"/>
  <c r="BJ55" i="10"/>
  <c r="BI55" i="10"/>
  <c r="BH55" i="10"/>
  <c r="CH54" i="10"/>
  <c r="CG54" i="10"/>
  <c r="CF54" i="10"/>
  <c r="CE54" i="10"/>
  <c r="CD54" i="10"/>
  <c r="CC54" i="10"/>
  <c r="CB54" i="10"/>
  <c r="CA54" i="10"/>
  <c r="BZ54" i="10"/>
  <c r="BY54" i="10"/>
  <c r="BX54" i="10"/>
  <c r="BW54" i="10"/>
  <c r="BV54" i="10"/>
  <c r="BU54" i="10"/>
  <c r="BT54" i="10"/>
  <c r="BS54" i="10"/>
  <c r="BR54" i="10"/>
  <c r="BQ54" i="10"/>
  <c r="BP54" i="10"/>
  <c r="BO54" i="10"/>
  <c r="BN54" i="10"/>
  <c r="BM54" i="10"/>
  <c r="BL54" i="10"/>
  <c r="BK54" i="10"/>
  <c r="BJ54" i="10"/>
  <c r="BI54" i="10"/>
  <c r="BH54" i="10"/>
  <c r="GV53" i="10"/>
  <c r="FI53" i="10"/>
  <c r="DV53" i="10"/>
  <c r="FV53" i="10" s="1"/>
  <c r="CY53" i="10"/>
  <c r="CT53" i="10"/>
  <c r="CN53" i="10"/>
  <c r="CI53" i="10"/>
  <c r="CH53" i="10"/>
  <c r="CG53" i="10"/>
  <c r="CF53" i="10"/>
  <c r="DH53" i="10" s="1"/>
  <c r="EI53" i="10" s="1"/>
  <c r="CE53" i="10"/>
  <c r="DG53" i="10" s="1"/>
  <c r="CD53" i="10"/>
  <c r="CC53" i="10"/>
  <c r="CB53" i="10"/>
  <c r="CA53" i="10"/>
  <c r="DC53" i="10" s="1"/>
  <c r="BZ53" i="10"/>
  <c r="BY53" i="10"/>
  <c r="BX53" i="10"/>
  <c r="CZ53" i="10" s="1"/>
  <c r="BW53" i="10"/>
  <c r="BV53" i="10"/>
  <c r="CX53" i="10" s="1"/>
  <c r="BU53" i="10"/>
  <c r="BT53" i="10"/>
  <c r="BS53" i="10"/>
  <c r="CU53" i="10" s="1"/>
  <c r="EV53" i="10" s="1"/>
  <c r="BR53" i="10"/>
  <c r="BQ53" i="10"/>
  <c r="BP53" i="10"/>
  <c r="CR53" i="10" s="1"/>
  <c r="DS53" i="10" s="1"/>
  <c r="BO53" i="10"/>
  <c r="CQ53" i="10" s="1"/>
  <c r="BN53" i="10"/>
  <c r="BM53" i="10"/>
  <c r="BL53" i="10"/>
  <c r="BK53" i="10"/>
  <c r="CM53" i="10" s="1"/>
  <c r="BJ53" i="10"/>
  <c r="BI53" i="10"/>
  <c r="BH53" i="10"/>
  <c r="CJ53" i="10" s="1"/>
  <c r="CH52" i="10"/>
  <c r="CG52" i="10"/>
  <c r="CF52" i="10"/>
  <c r="CE52" i="10"/>
  <c r="CD52" i="10"/>
  <c r="CC52" i="10"/>
  <c r="CB52" i="10"/>
  <c r="CA52" i="10"/>
  <c r="BZ52" i="10"/>
  <c r="BY52" i="10"/>
  <c r="BX52" i="10"/>
  <c r="BW52" i="10"/>
  <c r="BV52" i="10"/>
  <c r="BU52" i="10"/>
  <c r="BT52" i="10"/>
  <c r="BS52" i="10"/>
  <c r="BR52" i="10"/>
  <c r="BQ52" i="10"/>
  <c r="BP52" i="10"/>
  <c r="BO52" i="10"/>
  <c r="BN52" i="10"/>
  <c r="BM52" i="10"/>
  <c r="BL52" i="10"/>
  <c r="BK52" i="10"/>
  <c r="BJ52" i="10"/>
  <c r="BI52" i="10"/>
  <c r="BH52" i="10"/>
  <c r="FC51" i="10"/>
  <c r="EM51" i="10"/>
  <c r="DK51" i="10"/>
  <c r="FK51" i="10" s="1"/>
  <c r="GK51" i="10" s="1"/>
  <c r="CS51" i="10"/>
  <c r="CN51" i="10"/>
  <c r="CH51" i="10"/>
  <c r="CI51" i="10" s="1"/>
  <c r="CG51" i="10"/>
  <c r="CF51" i="10"/>
  <c r="DH51" i="10" s="1"/>
  <c r="CE51" i="10"/>
  <c r="CD51" i="10"/>
  <c r="DF51" i="10" s="1"/>
  <c r="CC51" i="10"/>
  <c r="CB51" i="10"/>
  <c r="CA51" i="10"/>
  <c r="BZ51" i="10"/>
  <c r="DB51" i="10" s="1"/>
  <c r="EC51" i="10" s="1"/>
  <c r="BY51" i="10"/>
  <c r="BX51" i="10"/>
  <c r="CZ51" i="10" s="1"/>
  <c r="FA51" i="10" s="1"/>
  <c r="BW51" i="10"/>
  <c r="BV51" i="10"/>
  <c r="CX51" i="10" s="1"/>
  <c r="BU51" i="10"/>
  <c r="BT51" i="10"/>
  <c r="CV51" i="10" s="1"/>
  <c r="DW51" i="10" s="1"/>
  <c r="BS51" i="10"/>
  <c r="BR51" i="10"/>
  <c r="CT51" i="10" s="1"/>
  <c r="BQ51" i="10"/>
  <c r="BP51" i="10"/>
  <c r="CR51" i="10" s="1"/>
  <c r="BO51" i="10"/>
  <c r="BN51" i="10"/>
  <c r="CP51" i="10" s="1"/>
  <c r="BM51" i="10"/>
  <c r="BL51" i="10"/>
  <c r="BK51" i="10"/>
  <c r="BJ51" i="10"/>
  <c r="CL51" i="10" s="1"/>
  <c r="DM51" i="10" s="1"/>
  <c r="BI51" i="10"/>
  <c r="BH51" i="10"/>
  <c r="CJ51" i="10" s="1"/>
  <c r="EK51" i="10" s="1"/>
  <c r="CY50" i="10"/>
  <c r="CI50" i="10"/>
  <c r="CH50" i="10"/>
  <c r="CG50" i="10"/>
  <c r="CF50" i="10"/>
  <c r="CE50" i="10"/>
  <c r="DG50" i="10" s="1"/>
  <c r="CD50" i="10"/>
  <c r="CC50" i="10"/>
  <c r="CB50" i="10"/>
  <c r="CA50" i="10"/>
  <c r="DC50" i="10" s="1"/>
  <c r="ED50" i="10" s="1"/>
  <c r="BZ50" i="10"/>
  <c r="BY50" i="10"/>
  <c r="BX50" i="10"/>
  <c r="BW50" i="10"/>
  <c r="BV50" i="10"/>
  <c r="CX50" i="10" s="1"/>
  <c r="BU50" i="10"/>
  <c r="BT50" i="10"/>
  <c r="BS50" i="10"/>
  <c r="CU50" i="10" s="1"/>
  <c r="BR50" i="10"/>
  <c r="BQ50" i="10"/>
  <c r="BP50" i="10"/>
  <c r="BO50" i="10"/>
  <c r="CQ50" i="10" s="1"/>
  <c r="BN50" i="10"/>
  <c r="BM50" i="10"/>
  <c r="BL50" i="10"/>
  <c r="BK50" i="10"/>
  <c r="CM50" i="10" s="1"/>
  <c r="DN50" i="10" s="1"/>
  <c r="BJ50" i="10"/>
  <c r="BI50" i="10"/>
  <c r="BH50" i="10"/>
  <c r="CH49" i="10"/>
  <c r="CG49" i="10"/>
  <c r="CF49" i="10"/>
  <c r="CE49" i="10"/>
  <c r="CD49" i="10"/>
  <c r="CC49" i="10"/>
  <c r="CB49" i="10"/>
  <c r="CA49" i="10"/>
  <c r="BZ49" i="10"/>
  <c r="BY49" i="10"/>
  <c r="BX49" i="10"/>
  <c r="BW49" i="10"/>
  <c r="BV49" i="10"/>
  <c r="BU49" i="10"/>
  <c r="BT49" i="10"/>
  <c r="BS49" i="10"/>
  <c r="BR49" i="10"/>
  <c r="BQ49" i="10"/>
  <c r="BP49" i="10"/>
  <c r="BO49" i="10"/>
  <c r="BN49" i="10"/>
  <c r="BM49" i="10"/>
  <c r="BL49" i="10"/>
  <c r="BK49" i="10"/>
  <c r="BJ49" i="10"/>
  <c r="BI49" i="10"/>
  <c r="BH49" i="10"/>
  <c r="FH48" i="10"/>
  <c r="CS48" i="10"/>
  <c r="CN48" i="10"/>
  <c r="CI48" i="10"/>
  <c r="CV48" i="10" s="1"/>
  <c r="CH48" i="10"/>
  <c r="CG48" i="10"/>
  <c r="CF48" i="10"/>
  <c r="DH48" i="10" s="1"/>
  <c r="CE48" i="10"/>
  <c r="DG48" i="10" s="1"/>
  <c r="EH48" i="10" s="1"/>
  <c r="CD48" i="10"/>
  <c r="CC48" i="10"/>
  <c r="DE48" i="10" s="1"/>
  <c r="CB48" i="10"/>
  <c r="CA48" i="10"/>
  <c r="DC48" i="10" s="1"/>
  <c r="BZ48" i="10"/>
  <c r="BY48" i="10"/>
  <c r="DA48" i="10" s="1"/>
  <c r="BX48" i="10"/>
  <c r="CZ48" i="10" s="1"/>
  <c r="FA48" i="10" s="1"/>
  <c r="BW48" i="10"/>
  <c r="CY48" i="10" s="1"/>
  <c r="BV48" i="10"/>
  <c r="BU48" i="10"/>
  <c r="CW48" i="10" s="1"/>
  <c r="DX48" i="10" s="1"/>
  <c r="BT48" i="10"/>
  <c r="BS48" i="10"/>
  <c r="CU48" i="10" s="1"/>
  <c r="EV48" i="10" s="1"/>
  <c r="BR48" i="10"/>
  <c r="BQ48" i="10"/>
  <c r="BP48" i="10"/>
  <c r="CR48" i="10" s="1"/>
  <c r="BO48" i="10"/>
  <c r="CQ48" i="10" s="1"/>
  <c r="DR48" i="10" s="1"/>
  <c r="BN48" i="10"/>
  <c r="BM48" i="10"/>
  <c r="CO48" i="10" s="1"/>
  <c r="BL48" i="10"/>
  <c r="BK48" i="10"/>
  <c r="CM48" i="10" s="1"/>
  <c r="BJ48" i="10"/>
  <c r="BI48" i="10"/>
  <c r="CK48" i="10" s="1"/>
  <c r="BH48" i="10"/>
  <c r="CJ48" i="10" s="1"/>
  <c r="EK48" i="10" s="1"/>
  <c r="GX47" i="10"/>
  <c r="DX47" i="10"/>
  <c r="FX47" i="10" s="1"/>
  <c r="DF47" i="10"/>
  <c r="DA47" i="10"/>
  <c r="CP47" i="10"/>
  <c r="CK47" i="10"/>
  <c r="CH47" i="10"/>
  <c r="CI47" i="10" s="1"/>
  <c r="CS47" i="10" s="1"/>
  <c r="CG47" i="10"/>
  <c r="CF47" i="10"/>
  <c r="DH47" i="10" s="1"/>
  <c r="FI47" i="10" s="1"/>
  <c r="CE47" i="10"/>
  <c r="CD47" i="10"/>
  <c r="CC47" i="10"/>
  <c r="DE47" i="10" s="1"/>
  <c r="CB47" i="10"/>
  <c r="DD47" i="10" s="1"/>
  <c r="EE47" i="10" s="1"/>
  <c r="CA47" i="10"/>
  <c r="BZ47" i="10"/>
  <c r="DB47" i="10" s="1"/>
  <c r="BY47" i="10"/>
  <c r="BX47" i="10"/>
  <c r="CZ47" i="10" s="1"/>
  <c r="BW47" i="10"/>
  <c r="BV47" i="10"/>
  <c r="CX47" i="10" s="1"/>
  <c r="BU47" i="10"/>
  <c r="CW47" i="10" s="1"/>
  <c r="EX47" i="10" s="1"/>
  <c r="BT47" i="10"/>
  <c r="CV47" i="10" s="1"/>
  <c r="BS47" i="10"/>
  <c r="BR47" i="10"/>
  <c r="CT47" i="10" s="1"/>
  <c r="DU47" i="10" s="1"/>
  <c r="BQ47" i="10"/>
  <c r="BP47" i="10"/>
  <c r="CR47" i="10" s="1"/>
  <c r="ES47" i="10" s="1"/>
  <c r="BO47" i="10"/>
  <c r="BN47" i="10"/>
  <c r="BM47" i="10"/>
  <c r="CO47" i="10" s="1"/>
  <c r="BL47" i="10"/>
  <c r="CN47" i="10" s="1"/>
  <c r="DO47" i="10" s="1"/>
  <c r="BK47" i="10"/>
  <c r="BJ47" i="10"/>
  <c r="CL47" i="10" s="1"/>
  <c r="BI47" i="10"/>
  <c r="BH47" i="10"/>
  <c r="CJ47" i="10" s="1"/>
  <c r="EP46" i="10"/>
  <c r="DT46" i="10"/>
  <c r="FT46" i="10" s="1"/>
  <c r="GT46" i="10" s="1"/>
  <c r="DG46" i="10"/>
  <c r="DB46" i="10"/>
  <c r="CW46" i="10"/>
  <c r="CQ46" i="10"/>
  <c r="CL46" i="10"/>
  <c r="CI46" i="10"/>
  <c r="CT46" i="10" s="1"/>
  <c r="CH46" i="10"/>
  <c r="CG46" i="10"/>
  <c r="CF46" i="10"/>
  <c r="CE46" i="10"/>
  <c r="CD46" i="10"/>
  <c r="DF46" i="10" s="1"/>
  <c r="CC46" i="10"/>
  <c r="DE46" i="10" s="1"/>
  <c r="EF46" i="10" s="1"/>
  <c r="CB46" i="10"/>
  <c r="CA46" i="10"/>
  <c r="DC46" i="10" s="1"/>
  <c r="BZ46" i="10"/>
  <c r="BY46" i="10"/>
  <c r="DA46" i="10" s="1"/>
  <c r="BX46" i="10"/>
  <c r="BW46" i="10"/>
  <c r="CY46" i="10" s="1"/>
  <c r="BV46" i="10"/>
  <c r="CX46" i="10" s="1"/>
  <c r="EY46" i="10" s="1"/>
  <c r="BU46" i="10"/>
  <c r="BT46" i="10"/>
  <c r="BS46" i="10"/>
  <c r="CU46" i="10" s="1"/>
  <c r="DV46" i="10" s="1"/>
  <c r="BR46" i="10"/>
  <c r="BQ46" i="10"/>
  <c r="CS46" i="10" s="1"/>
  <c r="ET46" i="10" s="1"/>
  <c r="BP46" i="10"/>
  <c r="BO46" i="10"/>
  <c r="BN46" i="10"/>
  <c r="CP46" i="10" s="1"/>
  <c r="BM46" i="10"/>
  <c r="CO46" i="10" s="1"/>
  <c r="DP46" i="10" s="1"/>
  <c r="BL46" i="10"/>
  <c r="BK46" i="10"/>
  <c r="CM46" i="10" s="1"/>
  <c r="BJ46" i="10"/>
  <c r="BI46" i="10"/>
  <c r="CK46" i="10" s="1"/>
  <c r="BH46" i="10"/>
  <c r="CH45" i="10"/>
  <c r="CI45" i="10" s="1"/>
  <c r="CG45" i="10"/>
  <c r="CF45" i="10"/>
  <c r="CE45" i="10"/>
  <c r="CD45" i="10"/>
  <c r="DF45" i="10" s="1"/>
  <c r="CC45" i="10"/>
  <c r="CB45" i="10"/>
  <c r="CA45" i="10"/>
  <c r="BZ45" i="10"/>
  <c r="DB45" i="10" s="1"/>
  <c r="BY45" i="10"/>
  <c r="BX45" i="10"/>
  <c r="BW45" i="10"/>
  <c r="BV45" i="10"/>
  <c r="CX45" i="10" s="1"/>
  <c r="BU45" i="10"/>
  <c r="BT45" i="10"/>
  <c r="BS45" i="10"/>
  <c r="BR45" i="10"/>
  <c r="CT45" i="10" s="1"/>
  <c r="BQ45" i="10"/>
  <c r="BP45" i="10"/>
  <c r="BO45" i="10"/>
  <c r="BN45" i="10"/>
  <c r="CP45" i="10" s="1"/>
  <c r="BM45" i="10"/>
  <c r="BL45" i="10"/>
  <c r="BK45" i="10"/>
  <c r="BJ45" i="10"/>
  <c r="CL45" i="10" s="1"/>
  <c r="BI45" i="10"/>
  <c r="BH45" i="10"/>
  <c r="DY44" i="10"/>
  <c r="FY44" i="10" s="1"/>
  <c r="GY44" i="10" s="1"/>
  <c r="DG44" i="10"/>
  <c r="DC44" i="10"/>
  <c r="CU44" i="10"/>
  <c r="CQ44" i="10"/>
  <c r="CM44" i="10"/>
  <c r="CI44" i="10"/>
  <c r="CH44" i="10"/>
  <c r="CG44" i="10"/>
  <c r="CF44" i="10"/>
  <c r="DH44" i="10" s="1"/>
  <c r="CE44" i="10"/>
  <c r="CD44" i="10"/>
  <c r="DF44" i="10" s="1"/>
  <c r="FG44" i="10" s="1"/>
  <c r="CC44" i="10"/>
  <c r="DE44" i="10" s="1"/>
  <c r="EF44" i="10" s="1"/>
  <c r="CB44" i="10"/>
  <c r="DD44" i="10" s="1"/>
  <c r="CA44" i="10"/>
  <c r="BZ44" i="10"/>
  <c r="DB44" i="10" s="1"/>
  <c r="FC44" i="10" s="1"/>
  <c r="BY44" i="10"/>
  <c r="DA44" i="10" s="1"/>
  <c r="EB44" i="10" s="1"/>
  <c r="BX44" i="10"/>
  <c r="CZ44" i="10" s="1"/>
  <c r="BW44" i="10"/>
  <c r="CY44" i="10" s="1"/>
  <c r="BV44" i="10"/>
  <c r="CX44" i="10" s="1"/>
  <c r="EY44" i="10" s="1"/>
  <c r="BU44" i="10"/>
  <c r="CW44" i="10" s="1"/>
  <c r="DX44" i="10" s="1"/>
  <c r="BT44" i="10"/>
  <c r="CV44" i="10" s="1"/>
  <c r="BS44" i="10"/>
  <c r="BR44" i="10"/>
  <c r="CT44" i="10" s="1"/>
  <c r="EU44" i="10" s="1"/>
  <c r="BQ44" i="10"/>
  <c r="CS44" i="10" s="1"/>
  <c r="DT44" i="10" s="1"/>
  <c r="BP44" i="10"/>
  <c r="CR44" i="10" s="1"/>
  <c r="BO44" i="10"/>
  <c r="BN44" i="10"/>
  <c r="CP44" i="10" s="1"/>
  <c r="EQ44" i="10" s="1"/>
  <c r="BM44" i="10"/>
  <c r="CO44" i="10" s="1"/>
  <c r="DP44" i="10" s="1"/>
  <c r="BL44" i="10"/>
  <c r="CN44" i="10" s="1"/>
  <c r="BK44" i="10"/>
  <c r="BJ44" i="10"/>
  <c r="CL44" i="10" s="1"/>
  <c r="EM44" i="10" s="1"/>
  <c r="BI44" i="10"/>
  <c r="CK44" i="10" s="1"/>
  <c r="DL44" i="10" s="1"/>
  <c r="BH44" i="10"/>
  <c r="CJ44" i="10" s="1"/>
  <c r="FG43" i="10"/>
  <c r="FC43" i="10"/>
  <c r="EY43" i="10"/>
  <c r="EQ43" i="10"/>
  <c r="EM43" i="10"/>
  <c r="DZ43" i="10"/>
  <c r="FZ43" i="10" s="1"/>
  <c r="GZ43" i="10" s="1"/>
  <c r="DV43" i="10"/>
  <c r="FV43" i="10" s="1"/>
  <c r="GV43" i="10" s="1"/>
  <c r="CH43" i="10"/>
  <c r="CI43" i="10" s="1"/>
  <c r="CG43" i="10"/>
  <c r="CF43" i="10"/>
  <c r="DH43" i="10" s="1"/>
  <c r="CE43" i="10"/>
  <c r="DG43" i="10" s="1"/>
  <c r="FH43" i="10" s="1"/>
  <c r="CD43" i="10"/>
  <c r="DF43" i="10" s="1"/>
  <c r="EG43" i="10" s="1"/>
  <c r="CC43" i="10"/>
  <c r="DE43" i="10" s="1"/>
  <c r="CB43" i="10"/>
  <c r="DD43" i="10" s="1"/>
  <c r="CA43" i="10"/>
  <c r="DC43" i="10" s="1"/>
  <c r="FD43" i="10" s="1"/>
  <c r="BZ43" i="10"/>
  <c r="DB43" i="10" s="1"/>
  <c r="EC43" i="10" s="1"/>
  <c r="BY43" i="10"/>
  <c r="DA43" i="10" s="1"/>
  <c r="BX43" i="10"/>
  <c r="CZ43" i="10" s="1"/>
  <c r="BW43" i="10"/>
  <c r="CY43" i="10" s="1"/>
  <c r="EZ43" i="10" s="1"/>
  <c r="BV43" i="10"/>
  <c r="CX43" i="10" s="1"/>
  <c r="DY43" i="10" s="1"/>
  <c r="BU43" i="10"/>
  <c r="CW43" i="10" s="1"/>
  <c r="BT43" i="10"/>
  <c r="CV43" i="10" s="1"/>
  <c r="BS43" i="10"/>
  <c r="CU43" i="10" s="1"/>
  <c r="EV43" i="10" s="1"/>
  <c r="BR43" i="10"/>
  <c r="CT43" i="10" s="1"/>
  <c r="DU43" i="10" s="1"/>
  <c r="BQ43" i="10"/>
  <c r="CS43" i="10" s="1"/>
  <c r="BP43" i="10"/>
  <c r="CR43" i="10" s="1"/>
  <c r="BO43" i="10"/>
  <c r="CQ43" i="10" s="1"/>
  <c r="ER43" i="10" s="1"/>
  <c r="BN43" i="10"/>
  <c r="CP43" i="10" s="1"/>
  <c r="DQ43" i="10" s="1"/>
  <c r="BM43" i="10"/>
  <c r="CO43" i="10" s="1"/>
  <c r="BL43" i="10"/>
  <c r="CN43" i="10" s="1"/>
  <c r="BK43" i="10"/>
  <c r="CM43" i="10" s="1"/>
  <c r="EN43" i="10" s="1"/>
  <c r="BJ43" i="10"/>
  <c r="CL43" i="10" s="1"/>
  <c r="DM43" i="10" s="1"/>
  <c r="BI43" i="10"/>
  <c r="CK43" i="10" s="1"/>
  <c r="BH43" i="10"/>
  <c r="CJ43" i="10" s="1"/>
  <c r="EE42" i="10"/>
  <c r="GE42" i="10" s="1"/>
  <c r="HE42" i="10" s="1"/>
  <c r="DO42" i="10"/>
  <c r="FO42" i="10" s="1"/>
  <c r="GO42" i="10" s="1"/>
  <c r="DA42" i="10"/>
  <c r="CW42" i="10"/>
  <c r="CS42" i="10"/>
  <c r="CK42" i="10"/>
  <c r="CI42" i="10"/>
  <c r="CH42" i="10"/>
  <c r="CG42" i="10"/>
  <c r="CF42" i="10"/>
  <c r="DH42" i="10" s="1"/>
  <c r="FI42" i="10" s="1"/>
  <c r="CE42" i="10"/>
  <c r="DG42" i="10" s="1"/>
  <c r="EH42" i="10" s="1"/>
  <c r="CD42" i="10"/>
  <c r="DF42" i="10" s="1"/>
  <c r="CC42" i="10"/>
  <c r="DE42" i="10" s="1"/>
  <c r="CB42" i="10"/>
  <c r="DD42" i="10" s="1"/>
  <c r="FE42" i="10" s="1"/>
  <c r="CA42" i="10"/>
  <c r="DC42" i="10" s="1"/>
  <c r="ED42" i="10" s="1"/>
  <c r="BZ42" i="10"/>
  <c r="DB42" i="10" s="1"/>
  <c r="BY42" i="10"/>
  <c r="BX42" i="10"/>
  <c r="CZ42" i="10" s="1"/>
  <c r="FA42" i="10" s="1"/>
  <c r="BW42" i="10"/>
  <c r="CY42" i="10" s="1"/>
  <c r="DZ42" i="10" s="1"/>
  <c r="BV42" i="10"/>
  <c r="CX42" i="10" s="1"/>
  <c r="BU42" i="10"/>
  <c r="BT42" i="10"/>
  <c r="CV42" i="10" s="1"/>
  <c r="EW42" i="10" s="1"/>
  <c r="BS42" i="10"/>
  <c r="CU42" i="10" s="1"/>
  <c r="DV42" i="10" s="1"/>
  <c r="BR42" i="10"/>
  <c r="CT42" i="10" s="1"/>
  <c r="BQ42" i="10"/>
  <c r="BP42" i="10"/>
  <c r="CR42" i="10" s="1"/>
  <c r="ES42" i="10" s="1"/>
  <c r="BO42" i="10"/>
  <c r="CQ42" i="10" s="1"/>
  <c r="DR42" i="10" s="1"/>
  <c r="BN42" i="10"/>
  <c r="CP42" i="10" s="1"/>
  <c r="BM42" i="10"/>
  <c r="CO42" i="10" s="1"/>
  <c r="BL42" i="10"/>
  <c r="CN42" i="10" s="1"/>
  <c r="EO42" i="10" s="1"/>
  <c r="BK42" i="10"/>
  <c r="CM42" i="10" s="1"/>
  <c r="DN42" i="10" s="1"/>
  <c r="BJ42" i="10"/>
  <c r="CL42" i="10" s="1"/>
  <c r="BI42" i="10"/>
  <c r="BH42" i="10"/>
  <c r="CJ42" i="10" s="1"/>
  <c r="EK42" i="10" s="1"/>
  <c r="CT41" i="10"/>
  <c r="CH41" i="10"/>
  <c r="CI41" i="10" s="1"/>
  <c r="CG41" i="10"/>
  <c r="CF41" i="10"/>
  <c r="CE41" i="10"/>
  <c r="CD41" i="10"/>
  <c r="DF41" i="10" s="1"/>
  <c r="CC41" i="10"/>
  <c r="DE41" i="10" s="1"/>
  <c r="FF41" i="10" s="1"/>
  <c r="CB41" i="10"/>
  <c r="CA41" i="10"/>
  <c r="BZ41" i="10"/>
  <c r="DB41" i="10" s="1"/>
  <c r="BY41" i="10"/>
  <c r="DA41" i="10" s="1"/>
  <c r="FB41" i="10" s="1"/>
  <c r="BX41" i="10"/>
  <c r="BW41" i="10"/>
  <c r="BV41" i="10"/>
  <c r="CX41" i="10" s="1"/>
  <c r="BU41" i="10"/>
  <c r="CW41" i="10" s="1"/>
  <c r="EX41" i="10" s="1"/>
  <c r="BT41" i="10"/>
  <c r="BS41" i="10"/>
  <c r="BR41" i="10"/>
  <c r="BQ41" i="10"/>
  <c r="CS41" i="10" s="1"/>
  <c r="ET41" i="10" s="1"/>
  <c r="BP41" i="10"/>
  <c r="BO41" i="10"/>
  <c r="BN41" i="10"/>
  <c r="CP41" i="10" s="1"/>
  <c r="BM41" i="10"/>
  <c r="CO41" i="10" s="1"/>
  <c r="EP41" i="10" s="1"/>
  <c r="BL41" i="10"/>
  <c r="BK41" i="10"/>
  <c r="BJ41" i="10"/>
  <c r="CL41" i="10" s="1"/>
  <c r="BI41" i="10"/>
  <c r="CK41" i="10" s="1"/>
  <c r="EL41" i="10" s="1"/>
  <c r="BH41" i="10"/>
  <c r="DY40" i="10"/>
  <c r="FY40" i="10" s="1"/>
  <c r="GY40" i="10" s="1"/>
  <c r="DG40" i="10"/>
  <c r="DC40" i="10"/>
  <c r="CU40" i="10"/>
  <c r="CQ40" i="10"/>
  <c r="CM40" i="10"/>
  <c r="CI40" i="10"/>
  <c r="CH40" i="10"/>
  <c r="CG40" i="10"/>
  <c r="CF40" i="10"/>
  <c r="DH40" i="10" s="1"/>
  <c r="CE40" i="10"/>
  <c r="CD40" i="10"/>
  <c r="DF40" i="10" s="1"/>
  <c r="FG40" i="10" s="1"/>
  <c r="CC40" i="10"/>
  <c r="DE40" i="10" s="1"/>
  <c r="EF40" i="10" s="1"/>
  <c r="CB40" i="10"/>
  <c r="DD40" i="10" s="1"/>
  <c r="CA40" i="10"/>
  <c r="BZ40" i="10"/>
  <c r="DB40" i="10" s="1"/>
  <c r="FC40" i="10" s="1"/>
  <c r="BY40" i="10"/>
  <c r="DA40" i="10" s="1"/>
  <c r="EB40" i="10" s="1"/>
  <c r="BX40" i="10"/>
  <c r="CZ40" i="10" s="1"/>
  <c r="BW40" i="10"/>
  <c r="CY40" i="10" s="1"/>
  <c r="BV40" i="10"/>
  <c r="CX40" i="10" s="1"/>
  <c r="EY40" i="10" s="1"/>
  <c r="BU40" i="10"/>
  <c r="CW40" i="10" s="1"/>
  <c r="DX40" i="10" s="1"/>
  <c r="BT40" i="10"/>
  <c r="CV40" i="10" s="1"/>
  <c r="BS40" i="10"/>
  <c r="BR40" i="10"/>
  <c r="CT40" i="10" s="1"/>
  <c r="EU40" i="10" s="1"/>
  <c r="BQ40" i="10"/>
  <c r="CS40" i="10" s="1"/>
  <c r="DT40" i="10" s="1"/>
  <c r="BP40" i="10"/>
  <c r="CR40" i="10" s="1"/>
  <c r="BO40" i="10"/>
  <c r="BN40" i="10"/>
  <c r="CP40" i="10" s="1"/>
  <c r="EQ40" i="10" s="1"/>
  <c r="BM40" i="10"/>
  <c r="CO40" i="10" s="1"/>
  <c r="DP40" i="10" s="1"/>
  <c r="BL40" i="10"/>
  <c r="CN40" i="10" s="1"/>
  <c r="BK40" i="10"/>
  <c r="BJ40" i="10"/>
  <c r="CL40" i="10" s="1"/>
  <c r="EM40" i="10" s="1"/>
  <c r="BI40" i="10"/>
  <c r="CK40" i="10" s="1"/>
  <c r="DL40" i="10" s="1"/>
  <c r="BH40" i="10"/>
  <c r="CJ40" i="10" s="1"/>
  <c r="FG39" i="10"/>
  <c r="FC39" i="10"/>
  <c r="EY39" i="10"/>
  <c r="EQ39" i="10"/>
  <c r="EM39" i="10"/>
  <c r="DZ39" i="10"/>
  <c r="FZ39" i="10" s="1"/>
  <c r="GZ39" i="10" s="1"/>
  <c r="DV39" i="10"/>
  <c r="FV39" i="10" s="1"/>
  <c r="GV39" i="10" s="1"/>
  <c r="CH39" i="10"/>
  <c r="CI39" i="10" s="1"/>
  <c r="CG39" i="10"/>
  <c r="CF39" i="10"/>
  <c r="DH39" i="10" s="1"/>
  <c r="CE39" i="10"/>
  <c r="DG39" i="10" s="1"/>
  <c r="FH39" i="10" s="1"/>
  <c r="CD39" i="10"/>
  <c r="DF39" i="10" s="1"/>
  <c r="EG39" i="10" s="1"/>
  <c r="CC39" i="10"/>
  <c r="DE39" i="10" s="1"/>
  <c r="CB39" i="10"/>
  <c r="DD39" i="10" s="1"/>
  <c r="CA39" i="10"/>
  <c r="DC39" i="10" s="1"/>
  <c r="FD39" i="10" s="1"/>
  <c r="BZ39" i="10"/>
  <c r="DB39" i="10" s="1"/>
  <c r="EC39" i="10" s="1"/>
  <c r="BY39" i="10"/>
  <c r="DA39" i="10" s="1"/>
  <c r="BX39" i="10"/>
  <c r="CZ39" i="10" s="1"/>
  <c r="BW39" i="10"/>
  <c r="CY39" i="10" s="1"/>
  <c r="EZ39" i="10" s="1"/>
  <c r="BV39" i="10"/>
  <c r="CX39" i="10" s="1"/>
  <c r="DY39" i="10" s="1"/>
  <c r="BU39" i="10"/>
  <c r="CW39" i="10" s="1"/>
  <c r="BT39" i="10"/>
  <c r="CV39" i="10" s="1"/>
  <c r="BS39" i="10"/>
  <c r="CU39" i="10" s="1"/>
  <c r="EV39" i="10" s="1"/>
  <c r="BR39" i="10"/>
  <c r="CT39" i="10" s="1"/>
  <c r="DU39" i="10" s="1"/>
  <c r="BQ39" i="10"/>
  <c r="CS39" i="10" s="1"/>
  <c r="BP39" i="10"/>
  <c r="CR39" i="10" s="1"/>
  <c r="BO39" i="10"/>
  <c r="CQ39" i="10" s="1"/>
  <c r="ER39" i="10" s="1"/>
  <c r="BN39" i="10"/>
  <c r="CP39" i="10" s="1"/>
  <c r="DQ39" i="10" s="1"/>
  <c r="BM39" i="10"/>
  <c r="CO39" i="10" s="1"/>
  <c r="BL39" i="10"/>
  <c r="CN39" i="10" s="1"/>
  <c r="BK39" i="10"/>
  <c r="CM39" i="10" s="1"/>
  <c r="EN39" i="10" s="1"/>
  <c r="BJ39" i="10"/>
  <c r="CL39" i="10" s="1"/>
  <c r="DM39" i="10" s="1"/>
  <c r="BI39" i="10"/>
  <c r="CK39" i="10" s="1"/>
  <c r="BH39" i="10"/>
  <c r="CJ39" i="10" s="1"/>
  <c r="EE38" i="10"/>
  <c r="GE38" i="10" s="1"/>
  <c r="HE38" i="10" s="1"/>
  <c r="DO38" i="10"/>
  <c r="FO38" i="10" s="1"/>
  <c r="GO38" i="10" s="1"/>
  <c r="DA38" i="10"/>
  <c r="CW38" i="10"/>
  <c r="CS38" i="10"/>
  <c r="CK38" i="10"/>
  <c r="CI38" i="10"/>
  <c r="CH38" i="10"/>
  <c r="CG38" i="10"/>
  <c r="CF38" i="10"/>
  <c r="DH38" i="10" s="1"/>
  <c r="FI38" i="10" s="1"/>
  <c r="CE38" i="10"/>
  <c r="DG38" i="10" s="1"/>
  <c r="EH38" i="10" s="1"/>
  <c r="CD38" i="10"/>
  <c r="DF38" i="10" s="1"/>
  <c r="CC38" i="10"/>
  <c r="DE38" i="10" s="1"/>
  <c r="CB38" i="10"/>
  <c r="DD38" i="10" s="1"/>
  <c r="FE38" i="10" s="1"/>
  <c r="CA38" i="10"/>
  <c r="DC38" i="10" s="1"/>
  <c r="ED38" i="10" s="1"/>
  <c r="BZ38" i="10"/>
  <c r="DB38" i="10" s="1"/>
  <c r="BY38" i="10"/>
  <c r="BX38" i="10"/>
  <c r="CZ38" i="10" s="1"/>
  <c r="FA38" i="10" s="1"/>
  <c r="BW38" i="10"/>
  <c r="CY38" i="10" s="1"/>
  <c r="DZ38" i="10" s="1"/>
  <c r="BV38" i="10"/>
  <c r="CX38" i="10" s="1"/>
  <c r="BU38" i="10"/>
  <c r="BT38" i="10"/>
  <c r="CV38" i="10" s="1"/>
  <c r="EW38" i="10" s="1"/>
  <c r="BS38" i="10"/>
  <c r="CU38" i="10" s="1"/>
  <c r="DV38" i="10" s="1"/>
  <c r="BR38" i="10"/>
  <c r="CT38" i="10" s="1"/>
  <c r="BQ38" i="10"/>
  <c r="BP38" i="10"/>
  <c r="CR38" i="10" s="1"/>
  <c r="ES38" i="10" s="1"/>
  <c r="BO38" i="10"/>
  <c r="CQ38" i="10" s="1"/>
  <c r="DR38" i="10" s="1"/>
  <c r="BN38" i="10"/>
  <c r="CP38" i="10" s="1"/>
  <c r="BM38" i="10"/>
  <c r="CO38" i="10" s="1"/>
  <c r="BL38" i="10"/>
  <c r="CN38" i="10" s="1"/>
  <c r="EO38" i="10" s="1"/>
  <c r="BK38" i="10"/>
  <c r="CM38" i="10" s="1"/>
  <c r="DN38" i="10" s="1"/>
  <c r="BJ38" i="10"/>
  <c r="CL38" i="10" s="1"/>
  <c r="BI38" i="10"/>
  <c r="BH38" i="10"/>
  <c r="CJ38" i="10" s="1"/>
  <c r="EK38" i="10" s="1"/>
  <c r="CT37" i="10"/>
  <c r="CH37" i="10"/>
  <c r="CI37" i="10" s="1"/>
  <c r="CG37" i="10"/>
  <c r="CF37" i="10"/>
  <c r="CE37" i="10"/>
  <c r="CD37" i="10"/>
  <c r="DF37" i="10" s="1"/>
  <c r="CC37" i="10"/>
  <c r="DE37" i="10" s="1"/>
  <c r="FF37" i="10" s="1"/>
  <c r="CB37" i="10"/>
  <c r="CA37" i="10"/>
  <c r="BZ37" i="10"/>
  <c r="DB37" i="10" s="1"/>
  <c r="BY37" i="10"/>
  <c r="DA37" i="10" s="1"/>
  <c r="FB37" i="10" s="1"/>
  <c r="BX37" i="10"/>
  <c r="BW37" i="10"/>
  <c r="BV37" i="10"/>
  <c r="CX37" i="10" s="1"/>
  <c r="BU37" i="10"/>
  <c r="CW37" i="10" s="1"/>
  <c r="EX37" i="10" s="1"/>
  <c r="BT37" i="10"/>
  <c r="BS37" i="10"/>
  <c r="BR37" i="10"/>
  <c r="BQ37" i="10"/>
  <c r="CS37" i="10" s="1"/>
  <c r="ET37" i="10" s="1"/>
  <c r="BP37" i="10"/>
  <c r="BO37" i="10"/>
  <c r="BN37" i="10"/>
  <c r="CP37" i="10" s="1"/>
  <c r="BM37" i="10"/>
  <c r="CO37" i="10" s="1"/>
  <c r="EP37" i="10" s="1"/>
  <c r="BL37" i="10"/>
  <c r="BK37" i="10"/>
  <c r="BJ37" i="10"/>
  <c r="CL37" i="10" s="1"/>
  <c r="BI37" i="10"/>
  <c r="CK37" i="10" s="1"/>
  <c r="EL37" i="10" s="1"/>
  <c r="BH37" i="10"/>
  <c r="FB36" i="10"/>
  <c r="EL36" i="10"/>
  <c r="DG36" i="10"/>
  <c r="DC36" i="10"/>
  <c r="CQ36" i="10"/>
  <c r="CM36" i="10"/>
  <c r="CI36" i="10"/>
  <c r="CH36" i="10"/>
  <c r="CG36" i="10"/>
  <c r="CF36" i="10"/>
  <c r="DH36" i="10" s="1"/>
  <c r="CE36" i="10"/>
  <c r="CD36" i="10"/>
  <c r="CC36" i="10"/>
  <c r="DE36" i="10" s="1"/>
  <c r="EF36" i="10" s="1"/>
  <c r="CB36" i="10"/>
  <c r="DD36" i="10" s="1"/>
  <c r="CA36" i="10"/>
  <c r="BZ36" i="10"/>
  <c r="BY36" i="10"/>
  <c r="DA36" i="10" s="1"/>
  <c r="EB36" i="10" s="1"/>
  <c r="BX36" i="10"/>
  <c r="CZ36" i="10" s="1"/>
  <c r="BW36" i="10"/>
  <c r="CY36" i="10" s="1"/>
  <c r="BV36" i="10"/>
  <c r="BU36" i="10"/>
  <c r="CW36" i="10" s="1"/>
  <c r="DX36" i="10" s="1"/>
  <c r="BT36" i="10"/>
  <c r="CV36" i="10" s="1"/>
  <c r="BS36" i="10"/>
  <c r="CU36" i="10" s="1"/>
  <c r="BR36" i="10"/>
  <c r="BQ36" i="10"/>
  <c r="CS36" i="10" s="1"/>
  <c r="DT36" i="10" s="1"/>
  <c r="BP36" i="10"/>
  <c r="CR36" i="10" s="1"/>
  <c r="BO36" i="10"/>
  <c r="BN36" i="10"/>
  <c r="BM36" i="10"/>
  <c r="CO36" i="10" s="1"/>
  <c r="DP36" i="10" s="1"/>
  <c r="BL36" i="10"/>
  <c r="CN36" i="10" s="1"/>
  <c r="BK36" i="10"/>
  <c r="BJ36" i="10"/>
  <c r="BI36" i="10"/>
  <c r="CK36" i="10" s="1"/>
  <c r="DL36" i="10" s="1"/>
  <c r="BH36" i="10"/>
  <c r="CJ36" i="10" s="1"/>
  <c r="FC35" i="10"/>
  <c r="EY35" i="10"/>
  <c r="EM35" i="10"/>
  <c r="CZ35" i="10"/>
  <c r="CJ35" i="10"/>
  <c r="CH35" i="10"/>
  <c r="CI35" i="10" s="1"/>
  <c r="CG35" i="10"/>
  <c r="CF35" i="10"/>
  <c r="DH35" i="10" s="1"/>
  <c r="CE35" i="10"/>
  <c r="DG35" i="10" s="1"/>
  <c r="FH35" i="10" s="1"/>
  <c r="CD35" i="10"/>
  <c r="DF35" i="10" s="1"/>
  <c r="EG35" i="10" s="1"/>
  <c r="CC35" i="10"/>
  <c r="CB35" i="10"/>
  <c r="DD35" i="10" s="1"/>
  <c r="CA35" i="10"/>
  <c r="DC35" i="10" s="1"/>
  <c r="FD35" i="10" s="1"/>
  <c r="BZ35" i="10"/>
  <c r="DB35" i="10" s="1"/>
  <c r="EC35" i="10" s="1"/>
  <c r="BY35" i="10"/>
  <c r="BX35" i="10"/>
  <c r="BW35" i="10"/>
  <c r="CY35" i="10" s="1"/>
  <c r="EZ35" i="10" s="1"/>
  <c r="BV35" i="10"/>
  <c r="CX35" i="10" s="1"/>
  <c r="DY35" i="10" s="1"/>
  <c r="BU35" i="10"/>
  <c r="BT35" i="10"/>
  <c r="CV35" i="10" s="1"/>
  <c r="BS35" i="10"/>
  <c r="CU35" i="10" s="1"/>
  <c r="EV35" i="10" s="1"/>
  <c r="BR35" i="10"/>
  <c r="CT35" i="10" s="1"/>
  <c r="DU35" i="10" s="1"/>
  <c r="BQ35" i="10"/>
  <c r="BP35" i="10"/>
  <c r="CR35" i="10" s="1"/>
  <c r="BO35" i="10"/>
  <c r="CQ35" i="10" s="1"/>
  <c r="ER35" i="10" s="1"/>
  <c r="BN35" i="10"/>
  <c r="CP35" i="10" s="1"/>
  <c r="DQ35" i="10" s="1"/>
  <c r="BM35" i="10"/>
  <c r="BL35" i="10"/>
  <c r="CN35" i="10" s="1"/>
  <c r="BK35" i="10"/>
  <c r="CM35" i="10" s="1"/>
  <c r="EN35" i="10" s="1"/>
  <c r="BJ35" i="10"/>
  <c r="CL35" i="10" s="1"/>
  <c r="DM35" i="10" s="1"/>
  <c r="BI35" i="10"/>
  <c r="BH35" i="10"/>
  <c r="DC34" i="10"/>
  <c r="ED34" i="10" s="1"/>
  <c r="DA34" i="10"/>
  <c r="CU34" i="10"/>
  <c r="DV34" i="10" s="1"/>
  <c r="CS34" i="10"/>
  <c r="CM34" i="10"/>
  <c r="DN34" i="10" s="1"/>
  <c r="CK34" i="10"/>
  <c r="CI34" i="10"/>
  <c r="CH34" i="10"/>
  <c r="CG34" i="10"/>
  <c r="CF34" i="10"/>
  <c r="DH34" i="10" s="1"/>
  <c r="FI34" i="10" s="1"/>
  <c r="CE34" i="10"/>
  <c r="DG34" i="10" s="1"/>
  <c r="CD34" i="10"/>
  <c r="CC34" i="10"/>
  <c r="DE34" i="10" s="1"/>
  <c r="CB34" i="10"/>
  <c r="DD34" i="10" s="1"/>
  <c r="FE34" i="10" s="1"/>
  <c r="CA34" i="10"/>
  <c r="BZ34" i="10"/>
  <c r="BY34" i="10"/>
  <c r="BX34" i="10"/>
  <c r="CZ34" i="10" s="1"/>
  <c r="FA34" i="10" s="1"/>
  <c r="BW34" i="10"/>
  <c r="CY34" i="10" s="1"/>
  <c r="BV34" i="10"/>
  <c r="BU34" i="10"/>
  <c r="CW34" i="10" s="1"/>
  <c r="BT34" i="10"/>
  <c r="CV34" i="10" s="1"/>
  <c r="EW34" i="10" s="1"/>
  <c r="BS34" i="10"/>
  <c r="BR34" i="10"/>
  <c r="BQ34" i="10"/>
  <c r="BP34" i="10"/>
  <c r="CR34" i="10" s="1"/>
  <c r="ES34" i="10" s="1"/>
  <c r="BO34" i="10"/>
  <c r="CQ34" i="10" s="1"/>
  <c r="BN34" i="10"/>
  <c r="BM34" i="10"/>
  <c r="CO34" i="10" s="1"/>
  <c r="BL34" i="10"/>
  <c r="CN34" i="10" s="1"/>
  <c r="EO34" i="10" s="1"/>
  <c r="BK34" i="10"/>
  <c r="BJ34" i="10"/>
  <c r="BI34" i="10"/>
  <c r="BH34" i="10"/>
  <c r="CJ34" i="10" s="1"/>
  <c r="EK34" i="10" s="1"/>
  <c r="CH33" i="10"/>
  <c r="CI33" i="10" s="1"/>
  <c r="DD33" i="10" s="1"/>
  <c r="CG33" i="10"/>
  <c r="CF33" i="10"/>
  <c r="CE33" i="10"/>
  <c r="CD33" i="10"/>
  <c r="DF33" i="10" s="1"/>
  <c r="CC33" i="10"/>
  <c r="CB33" i="10"/>
  <c r="CA33" i="10"/>
  <c r="BZ33" i="10"/>
  <c r="DB33" i="10" s="1"/>
  <c r="BY33" i="10"/>
  <c r="BX33" i="10"/>
  <c r="BW33" i="10"/>
  <c r="BV33" i="10"/>
  <c r="CX33" i="10" s="1"/>
  <c r="BU33" i="10"/>
  <c r="BT33" i="10"/>
  <c r="BS33" i="10"/>
  <c r="BR33" i="10"/>
  <c r="CT33" i="10" s="1"/>
  <c r="BQ33" i="10"/>
  <c r="BP33" i="10"/>
  <c r="BO33" i="10"/>
  <c r="BN33" i="10"/>
  <c r="CP33" i="10" s="1"/>
  <c r="BM33" i="10"/>
  <c r="BL33" i="10"/>
  <c r="BK33" i="10"/>
  <c r="BJ33" i="10"/>
  <c r="CL33" i="10" s="1"/>
  <c r="BI33" i="10"/>
  <c r="BH33" i="10"/>
  <c r="DC32" i="10"/>
  <c r="ED32" i="10" s="1"/>
  <c r="DA32" i="10"/>
  <c r="EB32" i="10" s="1"/>
  <c r="CU32" i="10"/>
  <c r="DV32" i="10" s="1"/>
  <c r="CS32" i="10"/>
  <c r="DT32" i="10" s="1"/>
  <c r="CM32" i="10"/>
  <c r="DN32" i="10" s="1"/>
  <c r="CK32" i="10"/>
  <c r="DL32" i="10" s="1"/>
  <c r="CI32" i="10"/>
  <c r="CH32" i="10"/>
  <c r="CG32" i="10"/>
  <c r="CF32" i="10"/>
  <c r="DH32" i="10" s="1"/>
  <c r="FI32" i="10" s="1"/>
  <c r="CE32" i="10"/>
  <c r="DG32" i="10" s="1"/>
  <c r="CD32" i="10"/>
  <c r="CC32" i="10"/>
  <c r="DE32" i="10" s="1"/>
  <c r="CB32" i="10"/>
  <c r="DD32" i="10" s="1"/>
  <c r="FE32" i="10" s="1"/>
  <c r="CA32" i="10"/>
  <c r="BZ32" i="10"/>
  <c r="BY32" i="10"/>
  <c r="BX32" i="10"/>
  <c r="CZ32" i="10" s="1"/>
  <c r="FA32" i="10" s="1"/>
  <c r="BW32" i="10"/>
  <c r="CY32" i="10" s="1"/>
  <c r="BV32" i="10"/>
  <c r="BU32" i="10"/>
  <c r="CW32" i="10" s="1"/>
  <c r="BT32" i="10"/>
  <c r="CV32" i="10" s="1"/>
  <c r="EW32" i="10" s="1"/>
  <c r="BS32" i="10"/>
  <c r="BR32" i="10"/>
  <c r="BQ32" i="10"/>
  <c r="BP32" i="10"/>
  <c r="CR32" i="10" s="1"/>
  <c r="ES32" i="10" s="1"/>
  <c r="BO32" i="10"/>
  <c r="CQ32" i="10" s="1"/>
  <c r="BN32" i="10"/>
  <c r="BM32" i="10"/>
  <c r="CO32" i="10" s="1"/>
  <c r="BL32" i="10"/>
  <c r="CN32" i="10" s="1"/>
  <c r="EO32" i="10" s="1"/>
  <c r="BK32" i="10"/>
  <c r="BJ32" i="10"/>
  <c r="BI32" i="10"/>
  <c r="BH32" i="10"/>
  <c r="CJ32" i="10" s="1"/>
  <c r="EK32" i="10" s="1"/>
  <c r="EH31" i="10"/>
  <c r="GH31" i="10" s="1"/>
  <c r="HH31" i="10" s="1"/>
  <c r="EF31" i="10"/>
  <c r="GF31" i="10" s="1"/>
  <c r="HF31" i="10" s="1"/>
  <c r="DZ31" i="10"/>
  <c r="FZ31" i="10" s="1"/>
  <c r="GZ31" i="10" s="1"/>
  <c r="DX31" i="10"/>
  <c r="FX31" i="10" s="1"/>
  <c r="GX31" i="10" s="1"/>
  <c r="DR31" i="10"/>
  <c r="FR31" i="10" s="1"/>
  <c r="GR31" i="10" s="1"/>
  <c r="DF31" i="10"/>
  <c r="EG31" i="10" s="1"/>
  <c r="CX31" i="10"/>
  <c r="DY31" i="10" s="1"/>
  <c r="CP31" i="10"/>
  <c r="DQ31" i="10" s="1"/>
  <c r="CL31" i="10"/>
  <c r="DM31" i="10" s="1"/>
  <c r="CK31" i="10"/>
  <c r="EL31" i="10" s="1"/>
  <c r="CH31" i="10"/>
  <c r="CI31" i="10" s="1"/>
  <c r="CG31" i="10"/>
  <c r="CF31" i="10"/>
  <c r="DH31" i="10" s="1"/>
  <c r="CE31" i="10"/>
  <c r="DG31" i="10" s="1"/>
  <c r="FH31" i="10" s="1"/>
  <c r="CD31" i="10"/>
  <c r="CC31" i="10"/>
  <c r="DE31" i="10" s="1"/>
  <c r="FF31" i="10" s="1"/>
  <c r="CB31" i="10"/>
  <c r="DD31" i="10" s="1"/>
  <c r="CA31" i="10"/>
  <c r="DC31" i="10" s="1"/>
  <c r="FD31" i="10" s="1"/>
  <c r="BZ31" i="10"/>
  <c r="DB31" i="10" s="1"/>
  <c r="BY31" i="10"/>
  <c r="DA31" i="10" s="1"/>
  <c r="FB31" i="10" s="1"/>
  <c r="BX31" i="10"/>
  <c r="CZ31" i="10" s="1"/>
  <c r="BW31" i="10"/>
  <c r="CY31" i="10" s="1"/>
  <c r="EZ31" i="10" s="1"/>
  <c r="BV31" i="10"/>
  <c r="BU31" i="10"/>
  <c r="CW31" i="10" s="1"/>
  <c r="EX31" i="10" s="1"/>
  <c r="BT31" i="10"/>
  <c r="CV31" i="10" s="1"/>
  <c r="BS31" i="10"/>
  <c r="CU31" i="10" s="1"/>
  <c r="EV31" i="10" s="1"/>
  <c r="BR31" i="10"/>
  <c r="CT31" i="10" s="1"/>
  <c r="BQ31" i="10"/>
  <c r="CS31" i="10" s="1"/>
  <c r="ET31" i="10" s="1"/>
  <c r="BP31" i="10"/>
  <c r="CR31" i="10" s="1"/>
  <c r="BO31" i="10"/>
  <c r="CQ31" i="10" s="1"/>
  <c r="ER31" i="10" s="1"/>
  <c r="BN31" i="10"/>
  <c r="BM31" i="10"/>
  <c r="CO31" i="10" s="1"/>
  <c r="BL31" i="10"/>
  <c r="CN31" i="10" s="1"/>
  <c r="BK31" i="10"/>
  <c r="CM31" i="10" s="1"/>
  <c r="EN31" i="10" s="1"/>
  <c r="BJ31" i="10"/>
  <c r="BI31" i="10"/>
  <c r="BH31" i="10"/>
  <c r="CJ31" i="10" s="1"/>
  <c r="CH30" i="10"/>
  <c r="CI30" i="10" s="1"/>
  <c r="CG30" i="10"/>
  <c r="CF30" i="10"/>
  <c r="CE30" i="10"/>
  <c r="CD30" i="10"/>
  <c r="DF30" i="10" s="1"/>
  <c r="CC30" i="10"/>
  <c r="DE30" i="10" s="1"/>
  <c r="CB30" i="10"/>
  <c r="CA30" i="10"/>
  <c r="BZ30" i="10"/>
  <c r="BY30" i="10"/>
  <c r="DA30" i="10" s="1"/>
  <c r="BX30" i="10"/>
  <c r="BW30" i="10"/>
  <c r="CY30" i="10" s="1"/>
  <c r="BV30" i="10"/>
  <c r="CX30" i="10" s="1"/>
  <c r="BU30" i="10"/>
  <c r="CW30" i="10" s="1"/>
  <c r="BT30" i="10"/>
  <c r="BS30" i="10"/>
  <c r="BR30" i="10"/>
  <c r="CT30" i="10" s="1"/>
  <c r="BQ30" i="10"/>
  <c r="CS30" i="10" s="1"/>
  <c r="BP30" i="10"/>
  <c r="BO30" i="10"/>
  <c r="BN30" i="10"/>
  <c r="CP30" i="10" s="1"/>
  <c r="BM30" i="10"/>
  <c r="CO30" i="10" s="1"/>
  <c r="BL30" i="10"/>
  <c r="BK30" i="10"/>
  <c r="BJ30" i="10"/>
  <c r="BI30" i="10"/>
  <c r="CK30" i="10" s="1"/>
  <c r="BH30" i="10"/>
  <c r="DD29" i="10"/>
  <c r="EE29" i="10" s="1"/>
  <c r="CN29" i="10"/>
  <c r="DO29" i="10" s="1"/>
  <c r="CI29" i="10"/>
  <c r="DF29" i="10" s="1"/>
  <c r="CH29" i="10"/>
  <c r="CG29" i="10"/>
  <c r="CF29" i="10"/>
  <c r="DH29" i="10" s="1"/>
  <c r="CE29" i="10"/>
  <c r="DG29" i="10" s="1"/>
  <c r="CD29" i="10"/>
  <c r="CC29" i="10"/>
  <c r="CB29" i="10"/>
  <c r="CA29" i="10"/>
  <c r="DC29" i="10" s="1"/>
  <c r="BZ29" i="10"/>
  <c r="DB29" i="10" s="1"/>
  <c r="BY29" i="10"/>
  <c r="BX29" i="10"/>
  <c r="CZ29" i="10" s="1"/>
  <c r="BW29" i="10"/>
  <c r="CY29" i="10" s="1"/>
  <c r="BV29" i="10"/>
  <c r="CX29" i="10" s="1"/>
  <c r="BU29" i="10"/>
  <c r="BT29" i="10"/>
  <c r="CV29" i="10" s="1"/>
  <c r="BS29" i="10"/>
  <c r="CU29" i="10" s="1"/>
  <c r="BR29" i="10"/>
  <c r="BQ29" i="10"/>
  <c r="BP29" i="10"/>
  <c r="CR29" i="10" s="1"/>
  <c r="BO29" i="10"/>
  <c r="CQ29" i="10" s="1"/>
  <c r="BN29" i="10"/>
  <c r="BM29" i="10"/>
  <c r="BL29" i="10"/>
  <c r="BK29" i="10"/>
  <c r="CM29" i="10" s="1"/>
  <c r="BJ29" i="10"/>
  <c r="CL29" i="10" s="1"/>
  <c r="BI29" i="10"/>
  <c r="BH29" i="10"/>
  <c r="CJ29" i="10" s="1"/>
  <c r="EV28" i="10"/>
  <c r="EU28" i="10"/>
  <c r="EI28" i="10"/>
  <c r="GI28" i="10" s="1"/>
  <c r="HI28" i="10" s="1"/>
  <c r="ED28" i="10"/>
  <c r="DY28" i="10"/>
  <c r="DS28" i="10"/>
  <c r="FS28" i="10" s="1"/>
  <c r="GS28" i="10" s="1"/>
  <c r="DN28" i="10"/>
  <c r="DH28" i="10"/>
  <c r="FI28" i="10" s="1"/>
  <c r="DG28" i="10"/>
  <c r="EH28" i="10" s="1"/>
  <c r="DC28" i="10"/>
  <c r="FD28" i="10" s="1"/>
  <c r="CV28" i="10"/>
  <c r="EW28" i="10" s="1"/>
  <c r="CU28" i="10"/>
  <c r="DV28" i="10" s="1"/>
  <c r="FV28" i="10" s="1"/>
  <c r="GV28" i="10" s="1"/>
  <c r="CR28" i="10"/>
  <c r="ES28" i="10" s="1"/>
  <c r="CQ28" i="10"/>
  <c r="DR28" i="10" s="1"/>
  <c r="CM28" i="10"/>
  <c r="EN28" i="10" s="1"/>
  <c r="CI28" i="10"/>
  <c r="CH28" i="10"/>
  <c r="CG28" i="10"/>
  <c r="CF28" i="10"/>
  <c r="CE28" i="10"/>
  <c r="CD28" i="10"/>
  <c r="DF28" i="10" s="1"/>
  <c r="EG28" i="10" s="1"/>
  <c r="CC28" i="10"/>
  <c r="DE28" i="10" s="1"/>
  <c r="CB28" i="10"/>
  <c r="DD28" i="10" s="1"/>
  <c r="CA28" i="10"/>
  <c r="BZ28" i="10"/>
  <c r="DB28" i="10" s="1"/>
  <c r="EC28" i="10" s="1"/>
  <c r="BY28" i="10"/>
  <c r="DA28" i="10" s="1"/>
  <c r="BX28" i="10"/>
  <c r="CZ28" i="10" s="1"/>
  <c r="BW28" i="10"/>
  <c r="CY28" i="10" s="1"/>
  <c r="BV28" i="10"/>
  <c r="CX28" i="10" s="1"/>
  <c r="EY28" i="10" s="1"/>
  <c r="BU28" i="10"/>
  <c r="CW28" i="10" s="1"/>
  <c r="BT28" i="10"/>
  <c r="BS28" i="10"/>
  <c r="BR28" i="10"/>
  <c r="CT28" i="10" s="1"/>
  <c r="DU28" i="10" s="1"/>
  <c r="FU28" i="10" s="1"/>
  <c r="GU28" i="10" s="1"/>
  <c r="BQ28" i="10"/>
  <c r="CS28" i="10" s="1"/>
  <c r="BP28" i="10"/>
  <c r="BO28" i="10"/>
  <c r="BN28" i="10"/>
  <c r="CP28" i="10" s="1"/>
  <c r="DQ28" i="10" s="1"/>
  <c r="BM28" i="10"/>
  <c r="CO28" i="10" s="1"/>
  <c r="BL28" i="10"/>
  <c r="CN28" i="10" s="1"/>
  <c r="BK28" i="10"/>
  <c r="BJ28" i="10"/>
  <c r="CL28" i="10" s="1"/>
  <c r="DM28" i="10" s="1"/>
  <c r="BI28" i="10"/>
  <c r="CK28" i="10" s="1"/>
  <c r="BH28" i="10"/>
  <c r="CJ28" i="10" s="1"/>
  <c r="CS27" i="10"/>
  <c r="ET27" i="10" s="1"/>
  <c r="CN27" i="10"/>
  <c r="DO27" i="10" s="1"/>
  <c r="CH27" i="10"/>
  <c r="CI27" i="10" s="1"/>
  <c r="DH27" i="10" s="1"/>
  <c r="CG27" i="10"/>
  <c r="CF27" i="10"/>
  <c r="CE27" i="10"/>
  <c r="CD27" i="10"/>
  <c r="DF27" i="10" s="1"/>
  <c r="CC27" i="10"/>
  <c r="CB27" i="10"/>
  <c r="CA27" i="10"/>
  <c r="BZ27" i="10"/>
  <c r="DB27" i="10" s="1"/>
  <c r="BY27" i="10"/>
  <c r="DA27" i="10" s="1"/>
  <c r="BX27" i="10"/>
  <c r="BW27" i="10"/>
  <c r="BV27" i="10"/>
  <c r="CX27" i="10" s="1"/>
  <c r="BU27" i="10"/>
  <c r="CW27" i="10" s="1"/>
  <c r="BT27" i="10"/>
  <c r="CV27" i="10" s="1"/>
  <c r="BS27" i="10"/>
  <c r="BR27" i="10"/>
  <c r="CT27" i="10" s="1"/>
  <c r="BQ27" i="10"/>
  <c r="BP27" i="10"/>
  <c r="BO27" i="10"/>
  <c r="BN27" i="10"/>
  <c r="CP27" i="10" s="1"/>
  <c r="BM27" i="10"/>
  <c r="BL27" i="10"/>
  <c r="BK27" i="10"/>
  <c r="BJ27" i="10"/>
  <c r="CL27" i="10" s="1"/>
  <c r="BI27" i="10"/>
  <c r="CK27" i="10" s="1"/>
  <c r="BH27" i="10"/>
  <c r="CI26" i="10"/>
  <c r="CS26" i="10" s="1"/>
  <c r="CH26" i="10"/>
  <c r="CG26" i="10"/>
  <c r="CF26" i="10"/>
  <c r="CE26" i="10"/>
  <c r="DG26" i="10" s="1"/>
  <c r="CD26" i="10"/>
  <c r="CC26" i="10"/>
  <c r="CB26" i="10"/>
  <c r="CA26" i="10"/>
  <c r="DC26" i="10" s="1"/>
  <c r="BZ26" i="10"/>
  <c r="DB26" i="10" s="1"/>
  <c r="BY26" i="10"/>
  <c r="BX26" i="10"/>
  <c r="BW26" i="10"/>
  <c r="CY26" i="10" s="1"/>
  <c r="BV26" i="10"/>
  <c r="CX26" i="10" s="1"/>
  <c r="BU26" i="10"/>
  <c r="CW26" i="10" s="1"/>
  <c r="BT26" i="10"/>
  <c r="BS26" i="10"/>
  <c r="CU26" i="10" s="1"/>
  <c r="BR26" i="10"/>
  <c r="BQ26" i="10"/>
  <c r="BP26" i="10"/>
  <c r="BO26" i="10"/>
  <c r="CQ26" i="10" s="1"/>
  <c r="BN26" i="10"/>
  <c r="BM26" i="10"/>
  <c r="BL26" i="10"/>
  <c r="BK26" i="10"/>
  <c r="CM26" i="10" s="1"/>
  <c r="BJ26" i="10"/>
  <c r="CL26" i="10" s="1"/>
  <c r="BI26" i="10"/>
  <c r="BH26" i="10"/>
  <c r="CH25" i="10"/>
  <c r="CI25" i="10" s="1"/>
  <c r="CG25" i="10"/>
  <c r="CF25" i="10"/>
  <c r="CE25" i="10"/>
  <c r="CD25" i="10"/>
  <c r="DF25" i="10" s="1"/>
  <c r="CC25" i="10"/>
  <c r="CB25" i="10"/>
  <c r="CA25" i="10"/>
  <c r="BZ25" i="10"/>
  <c r="BY25" i="10"/>
  <c r="BX25" i="10"/>
  <c r="BW25" i="10"/>
  <c r="BV25" i="10"/>
  <c r="CX25" i="10" s="1"/>
  <c r="BU25" i="10"/>
  <c r="BT25" i="10"/>
  <c r="BS25" i="10"/>
  <c r="BR25" i="10"/>
  <c r="CT25" i="10" s="1"/>
  <c r="BQ25" i="10"/>
  <c r="BP25" i="10"/>
  <c r="BO25" i="10"/>
  <c r="BN25" i="10"/>
  <c r="CP25" i="10" s="1"/>
  <c r="BM25" i="10"/>
  <c r="BL25" i="10"/>
  <c r="BK25" i="10"/>
  <c r="BJ25" i="10"/>
  <c r="BI25" i="10"/>
  <c r="BH25" i="10"/>
  <c r="CS24" i="10"/>
  <c r="DT24" i="10" s="1"/>
  <c r="CN24" i="10"/>
  <c r="EO24" i="10" s="1"/>
  <c r="CI24" i="10"/>
  <c r="CW24" i="10" s="1"/>
  <c r="CH24" i="10"/>
  <c r="CG24" i="10"/>
  <c r="CF24" i="10"/>
  <c r="DH24" i="10" s="1"/>
  <c r="CE24" i="10"/>
  <c r="DG24" i="10" s="1"/>
  <c r="CD24" i="10"/>
  <c r="CC24" i="10"/>
  <c r="CB24" i="10"/>
  <c r="CA24" i="10"/>
  <c r="DC24" i="10" s="1"/>
  <c r="BZ24" i="10"/>
  <c r="BY24" i="10"/>
  <c r="DA24" i="10" s="1"/>
  <c r="BX24" i="10"/>
  <c r="CZ24" i="10" s="1"/>
  <c r="BW24" i="10"/>
  <c r="CY24" i="10" s="1"/>
  <c r="BV24" i="10"/>
  <c r="BU24" i="10"/>
  <c r="BT24" i="10"/>
  <c r="CV24" i="10" s="1"/>
  <c r="BS24" i="10"/>
  <c r="CU24" i="10" s="1"/>
  <c r="BR24" i="10"/>
  <c r="BQ24" i="10"/>
  <c r="BP24" i="10"/>
  <c r="CR24" i="10" s="1"/>
  <c r="BO24" i="10"/>
  <c r="CQ24" i="10" s="1"/>
  <c r="BN24" i="10"/>
  <c r="BM24" i="10"/>
  <c r="BL24" i="10"/>
  <c r="BK24" i="10"/>
  <c r="CM24" i="10" s="1"/>
  <c r="BJ24" i="10"/>
  <c r="BI24" i="10"/>
  <c r="CK24" i="10" s="1"/>
  <c r="BH24" i="10"/>
  <c r="CJ24" i="10" s="1"/>
  <c r="EZ23" i="10"/>
  <c r="EV23" i="10"/>
  <c r="EU23" i="10"/>
  <c r="ED23" i="10"/>
  <c r="GD23" i="10" s="1"/>
  <c r="HD23" i="10" s="1"/>
  <c r="DZ23" i="10"/>
  <c r="FZ23" i="10" s="1"/>
  <c r="GZ23" i="10" s="1"/>
  <c r="DN23" i="10"/>
  <c r="FN23" i="10" s="1"/>
  <c r="GN23" i="10" s="1"/>
  <c r="DF23" i="10"/>
  <c r="EG23" i="10" s="1"/>
  <c r="DB23" i="10"/>
  <c r="EC23" i="10" s="1"/>
  <c r="DA23" i="10"/>
  <c r="FB23" i="10" s="1"/>
  <c r="CT23" i="10"/>
  <c r="DU23" i="10" s="1"/>
  <c r="FU23" i="10" s="1"/>
  <c r="GU23" i="10" s="1"/>
  <c r="CP23" i="10"/>
  <c r="DQ23" i="10" s="1"/>
  <c r="CL23" i="10"/>
  <c r="DM23" i="10" s="1"/>
  <c r="CK23" i="10"/>
  <c r="EL23" i="10" s="1"/>
  <c r="CH23" i="10"/>
  <c r="CI23" i="10" s="1"/>
  <c r="CG23" i="10"/>
  <c r="CF23" i="10"/>
  <c r="DH23" i="10" s="1"/>
  <c r="CE23" i="10"/>
  <c r="DG23" i="10" s="1"/>
  <c r="EH23" i="10" s="1"/>
  <c r="CD23" i="10"/>
  <c r="CC23" i="10"/>
  <c r="DE23" i="10" s="1"/>
  <c r="CB23" i="10"/>
  <c r="DD23" i="10" s="1"/>
  <c r="CA23" i="10"/>
  <c r="DC23" i="10" s="1"/>
  <c r="FD23" i="10" s="1"/>
  <c r="BZ23" i="10"/>
  <c r="BY23" i="10"/>
  <c r="BX23" i="10"/>
  <c r="CZ23" i="10" s="1"/>
  <c r="BW23" i="10"/>
  <c r="CY23" i="10" s="1"/>
  <c r="BV23" i="10"/>
  <c r="CX23" i="10" s="1"/>
  <c r="BU23" i="10"/>
  <c r="CW23" i="10" s="1"/>
  <c r="BT23" i="10"/>
  <c r="CV23" i="10" s="1"/>
  <c r="BS23" i="10"/>
  <c r="CU23" i="10" s="1"/>
  <c r="DV23" i="10" s="1"/>
  <c r="FV23" i="10" s="1"/>
  <c r="GV23" i="10" s="1"/>
  <c r="BR23" i="10"/>
  <c r="BQ23" i="10"/>
  <c r="CS23" i="10" s="1"/>
  <c r="BP23" i="10"/>
  <c r="CR23" i="10" s="1"/>
  <c r="BO23" i="10"/>
  <c r="CQ23" i="10" s="1"/>
  <c r="DR23" i="10" s="1"/>
  <c r="BN23" i="10"/>
  <c r="BM23" i="10"/>
  <c r="CO23" i="10" s="1"/>
  <c r="BL23" i="10"/>
  <c r="CN23" i="10" s="1"/>
  <c r="BK23" i="10"/>
  <c r="CM23" i="10" s="1"/>
  <c r="EN23" i="10" s="1"/>
  <c r="BJ23" i="10"/>
  <c r="BI23" i="10"/>
  <c r="BH23" i="10"/>
  <c r="CJ23" i="10" s="1"/>
  <c r="CH22" i="10"/>
  <c r="CI22" i="10" s="1"/>
  <c r="CG22" i="10"/>
  <c r="CF22" i="10"/>
  <c r="CE22" i="10"/>
  <c r="CD22" i="10"/>
  <c r="DF22" i="10" s="1"/>
  <c r="CC22" i="10"/>
  <c r="DE22" i="10" s="1"/>
  <c r="CB22" i="10"/>
  <c r="CA22" i="10"/>
  <c r="BZ22" i="10"/>
  <c r="BY22" i="10"/>
  <c r="DA22" i="10" s="1"/>
  <c r="BX22" i="10"/>
  <c r="BW22" i="10"/>
  <c r="CY22" i="10" s="1"/>
  <c r="BV22" i="10"/>
  <c r="CX22" i="10" s="1"/>
  <c r="BU22" i="10"/>
  <c r="CW22" i="10" s="1"/>
  <c r="BT22" i="10"/>
  <c r="BS22" i="10"/>
  <c r="BR22" i="10"/>
  <c r="CT22" i="10" s="1"/>
  <c r="BQ22" i="10"/>
  <c r="CS22" i="10" s="1"/>
  <c r="BP22" i="10"/>
  <c r="BO22" i="10"/>
  <c r="BN22" i="10"/>
  <c r="CP22" i="10" s="1"/>
  <c r="BM22" i="10"/>
  <c r="CO22" i="10" s="1"/>
  <c r="BL22" i="10"/>
  <c r="BK22" i="10"/>
  <c r="BJ22" i="10"/>
  <c r="BI22" i="10"/>
  <c r="CK22" i="10" s="1"/>
  <c r="BH22" i="10"/>
  <c r="CT21" i="10"/>
  <c r="DU21" i="10" s="1"/>
  <c r="CN21" i="10"/>
  <c r="DO21" i="10" s="1"/>
  <c r="CI21" i="10"/>
  <c r="DF21" i="10" s="1"/>
  <c r="CH21" i="10"/>
  <c r="CG21" i="10"/>
  <c r="CF21" i="10"/>
  <c r="DH21" i="10" s="1"/>
  <c r="CE21" i="10"/>
  <c r="DG21" i="10" s="1"/>
  <c r="CD21" i="10"/>
  <c r="CC21" i="10"/>
  <c r="CB21" i="10"/>
  <c r="CA21" i="10"/>
  <c r="DC21" i="10" s="1"/>
  <c r="BZ21" i="10"/>
  <c r="DB21" i="10" s="1"/>
  <c r="BY21" i="10"/>
  <c r="BX21" i="10"/>
  <c r="CZ21" i="10" s="1"/>
  <c r="BW21" i="10"/>
  <c r="CY21" i="10" s="1"/>
  <c r="BV21" i="10"/>
  <c r="CX21" i="10" s="1"/>
  <c r="BU21" i="10"/>
  <c r="BT21" i="10"/>
  <c r="CV21" i="10" s="1"/>
  <c r="BS21" i="10"/>
  <c r="CU21" i="10" s="1"/>
  <c r="BR21" i="10"/>
  <c r="BQ21" i="10"/>
  <c r="BP21" i="10"/>
  <c r="CR21" i="10" s="1"/>
  <c r="BO21" i="10"/>
  <c r="CQ21" i="10" s="1"/>
  <c r="BN21" i="10"/>
  <c r="BM21" i="10"/>
  <c r="BL21" i="10"/>
  <c r="BK21" i="10"/>
  <c r="CM21" i="10" s="1"/>
  <c r="BJ21" i="10"/>
  <c r="CL21" i="10" s="1"/>
  <c r="BH21" i="10"/>
  <c r="CJ21" i="10" s="1"/>
  <c r="EV20" i="10"/>
  <c r="EU20" i="10"/>
  <c r="EI20" i="10"/>
  <c r="GI20" i="10" s="1"/>
  <c r="HI20" i="10" s="1"/>
  <c r="ED20" i="10"/>
  <c r="DY20" i="10"/>
  <c r="DS20" i="10"/>
  <c r="FS20" i="10" s="1"/>
  <c r="GS20" i="10" s="1"/>
  <c r="DN20" i="10"/>
  <c r="DH20" i="10"/>
  <c r="FI20" i="10" s="1"/>
  <c r="DG20" i="10"/>
  <c r="EH20" i="10" s="1"/>
  <c r="DC20" i="10"/>
  <c r="FD20" i="10" s="1"/>
  <c r="CV20" i="10"/>
  <c r="EW20" i="10" s="1"/>
  <c r="CU20" i="10"/>
  <c r="DV20" i="10" s="1"/>
  <c r="FV20" i="10" s="1"/>
  <c r="GV20" i="10" s="1"/>
  <c r="CR20" i="10"/>
  <c r="ES20" i="10" s="1"/>
  <c r="CQ20" i="10"/>
  <c r="DR20" i="10" s="1"/>
  <c r="CM20" i="10"/>
  <c r="EN20" i="10" s="1"/>
  <c r="CI20" i="10"/>
  <c r="CH20" i="10"/>
  <c r="CG20" i="10"/>
  <c r="CF20" i="10"/>
  <c r="CE20" i="10"/>
  <c r="CD20" i="10"/>
  <c r="DF20" i="10" s="1"/>
  <c r="EG20" i="10" s="1"/>
  <c r="CC20" i="10"/>
  <c r="DE20" i="10" s="1"/>
  <c r="CB20" i="10"/>
  <c r="DD20" i="10" s="1"/>
  <c r="CA20" i="10"/>
  <c r="BZ20" i="10"/>
  <c r="DB20" i="10" s="1"/>
  <c r="EC20" i="10" s="1"/>
  <c r="BY20" i="10"/>
  <c r="DA20" i="10" s="1"/>
  <c r="BX20" i="10"/>
  <c r="CZ20" i="10" s="1"/>
  <c r="BW20" i="10"/>
  <c r="CY20" i="10" s="1"/>
  <c r="BV20" i="10"/>
  <c r="CX20" i="10" s="1"/>
  <c r="EY20" i="10" s="1"/>
  <c r="BU20" i="10"/>
  <c r="CW20" i="10" s="1"/>
  <c r="BT20" i="10"/>
  <c r="BS20" i="10"/>
  <c r="BR20" i="10"/>
  <c r="CT20" i="10" s="1"/>
  <c r="DU20" i="10" s="1"/>
  <c r="FU20" i="10" s="1"/>
  <c r="GU20" i="10" s="1"/>
  <c r="BQ20" i="10"/>
  <c r="CS20" i="10" s="1"/>
  <c r="BP20" i="10"/>
  <c r="BO20" i="10"/>
  <c r="BN20" i="10"/>
  <c r="CP20" i="10" s="1"/>
  <c r="DQ20" i="10" s="1"/>
  <c r="BM20" i="10"/>
  <c r="CO20" i="10" s="1"/>
  <c r="BL20" i="10"/>
  <c r="CN20" i="10" s="1"/>
  <c r="BK20" i="10"/>
  <c r="BJ20" i="10"/>
  <c r="CL20" i="10" s="1"/>
  <c r="DM20" i="10" s="1"/>
  <c r="BI20" i="10"/>
  <c r="CK20" i="10" s="1"/>
  <c r="BH20" i="10"/>
  <c r="CJ20" i="10" s="1"/>
  <c r="CS19" i="10"/>
  <c r="ET19" i="10" s="1"/>
  <c r="CN19" i="10"/>
  <c r="DO19" i="10" s="1"/>
  <c r="CH19" i="10"/>
  <c r="CI19" i="10" s="1"/>
  <c r="DH19" i="10" s="1"/>
  <c r="CG19" i="10"/>
  <c r="CF19" i="10"/>
  <c r="CE19" i="10"/>
  <c r="CD19" i="10"/>
  <c r="DF19" i="10" s="1"/>
  <c r="CC19" i="10"/>
  <c r="CB19" i="10"/>
  <c r="CA19" i="10"/>
  <c r="BZ19" i="10"/>
  <c r="DB19" i="10" s="1"/>
  <c r="BY19" i="10"/>
  <c r="DA19" i="10" s="1"/>
  <c r="BX19" i="10"/>
  <c r="BW19" i="10"/>
  <c r="BV19" i="10"/>
  <c r="CX19" i="10" s="1"/>
  <c r="BU19" i="10"/>
  <c r="CW19" i="10" s="1"/>
  <c r="BT19" i="10"/>
  <c r="CV19" i="10" s="1"/>
  <c r="BS19" i="10"/>
  <c r="BR19" i="10"/>
  <c r="CT19" i="10" s="1"/>
  <c r="BQ19" i="10"/>
  <c r="BP19" i="10"/>
  <c r="BO19" i="10"/>
  <c r="BN19" i="10"/>
  <c r="CP19" i="10" s="1"/>
  <c r="BM19" i="10"/>
  <c r="BL19" i="10"/>
  <c r="BK19" i="10"/>
  <c r="BJ19" i="10"/>
  <c r="CL19" i="10" s="1"/>
  <c r="BI19" i="10"/>
  <c r="CK19" i="10" s="1"/>
  <c r="BH19" i="10"/>
  <c r="CO18" i="10"/>
  <c r="DP18" i="10" s="1"/>
  <c r="CI18" i="10"/>
  <c r="CS18" i="10" s="1"/>
  <c r="CH18" i="10"/>
  <c r="CG18" i="10"/>
  <c r="CF18" i="10"/>
  <c r="CE18" i="10"/>
  <c r="DG18" i="10" s="1"/>
  <c r="CD18" i="10"/>
  <c r="CC18" i="10"/>
  <c r="CB18" i="10"/>
  <c r="CA18" i="10"/>
  <c r="DC18" i="10" s="1"/>
  <c r="BZ18" i="10"/>
  <c r="DB18" i="10" s="1"/>
  <c r="BY18" i="10"/>
  <c r="BX18" i="10"/>
  <c r="BW18" i="10"/>
  <c r="CY18" i="10" s="1"/>
  <c r="BV18" i="10"/>
  <c r="CX18" i="10" s="1"/>
  <c r="BU18" i="10"/>
  <c r="CW18" i="10" s="1"/>
  <c r="BT18" i="10"/>
  <c r="BS18" i="10"/>
  <c r="CU18" i="10" s="1"/>
  <c r="BR18" i="10"/>
  <c r="BQ18" i="10"/>
  <c r="BP18" i="10"/>
  <c r="BO18" i="10"/>
  <c r="CQ18" i="10" s="1"/>
  <c r="BN18" i="10"/>
  <c r="BM18" i="10"/>
  <c r="BL18" i="10"/>
  <c r="BK18" i="10"/>
  <c r="CM18" i="10" s="1"/>
  <c r="BJ18" i="10"/>
  <c r="CL18" i="10" s="1"/>
  <c r="BI18" i="10"/>
  <c r="BH18" i="10"/>
  <c r="HI17" i="10"/>
  <c r="HD17" i="10"/>
  <c r="GY17" i="10"/>
  <c r="GS17" i="10"/>
  <c r="GN17" i="10"/>
  <c r="GI17" i="10"/>
  <c r="GH17" i="10"/>
  <c r="HH17" i="10" s="1"/>
  <c r="GD17" i="10"/>
  <c r="FW17" i="10"/>
  <c r="GW17" i="10" s="1"/>
  <c r="FV17" i="10"/>
  <c r="GV17" i="10" s="1"/>
  <c r="FS17" i="10"/>
  <c r="FR17" i="10"/>
  <c r="GR17" i="10" s="1"/>
  <c r="FN17" i="10"/>
  <c r="FG17" i="10"/>
  <c r="FC17" i="10"/>
  <c r="FA17" i="10"/>
  <c r="EY17" i="10"/>
  <c r="EW17" i="10"/>
  <c r="EU17" i="10"/>
  <c r="EQ17" i="10"/>
  <c r="EM17" i="10"/>
  <c r="EK17" i="10"/>
  <c r="EG17" i="10"/>
  <c r="EE17" i="10"/>
  <c r="EC17" i="10"/>
  <c r="DY17" i="10"/>
  <c r="DU17" i="10"/>
  <c r="DS17" i="10"/>
  <c r="DQ17" i="10"/>
  <c r="DO17" i="10"/>
  <c r="DM17" i="10"/>
  <c r="DH17" i="10"/>
  <c r="DG17" i="10"/>
  <c r="DF17" i="10"/>
  <c r="DE17" i="10"/>
  <c r="DD17" i="10"/>
  <c r="DC17" i="10"/>
  <c r="DB17" i="10"/>
  <c r="DA17" i="10"/>
  <c r="CZ17" i="10"/>
  <c r="CY17" i="10"/>
  <c r="CX17" i="10"/>
  <c r="CW17" i="10"/>
  <c r="CV17" i="10"/>
  <c r="CU17" i="10"/>
  <c r="CT17" i="10"/>
  <c r="CS17" i="10"/>
  <c r="CR17" i="10"/>
  <c r="CQ17" i="10"/>
  <c r="CP17" i="10"/>
  <c r="CO17" i="10"/>
  <c r="CN17" i="10"/>
  <c r="CM17" i="10"/>
  <c r="CL17" i="10"/>
  <c r="CK17" i="10"/>
  <c r="CJ17" i="10"/>
  <c r="CG17" i="10"/>
  <c r="CF17" i="10"/>
  <c r="FI17" i="10" s="1"/>
  <c r="CE17" i="10"/>
  <c r="CD17" i="10"/>
  <c r="GG17" i="10" s="1"/>
  <c r="HG17" i="10" s="1"/>
  <c r="CC17" i="10"/>
  <c r="GF17" i="10" s="1"/>
  <c r="HF17" i="10" s="1"/>
  <c r="CB17" i="10"/>
  <c r="FE17" i="10" s="1"/>
  <c r="CA17" i="10"/>
  <c r="BZ17" i="10"/>
  <c r="GC17" i="10" s="1"/>
  <c r="HC17" i="10" s="1"/>
  <c r="BY17" i="10"/>
  <c r="EB17" i="10" s="1"/>
  <c r="BX17" i="10"/>
  <c r="GA17" i="10" s="1"/>
  <c r="HA17" i="10" s="1"/>
  <c r="BW17" i="10"/>
  <c r="BV17" i="10"/>
  <c r="FY17" i="10" s="1"/>
  <c r="BU17" i="10"/>
  <c r="DX17" i="10" s="1"/>
  <c r="BT17" i="10"/>
  <c r="DW17" i="10" s="1"/>
  <c r="BS17" i="10"/>
  <c r="BR17" i="10"/>
  <c r="FU17" i="10" s="1"/>
  <c r="GU17" i="10" s="1"/>
  <c r="BQ17" i="10"/>
  <c r="ET17" i="10" s="1"/>
  <c r="BP17" i="10"/>
  <c r="ES17" i="10" s="1"/>
  <c r="BO17" i="10"/>
  <c r="BN17" i="10"/>
  <c r="FQ17" i="10" s="1"/>
  <c r="GQ17" i="10" s="1"/>
  <c r="BM17" i="10"/>
  <c r="FP17" i="10" s="1"/>
  <c r="GP17" i="10" s="1"/>
  <c r="BL17" i="10"/>
  <c r="EO17" i="10" s="1"/>
  <c r="BK17" i="10"/>
  <c r="BJ17" i="10"/>
  <c r="FM17" i="10" s="1"/>
  <c r="GM17" i="10" s="1"/>
  <c r="BI17" i="10"/>
  <c r="DL17" i="10" s="1"/>
  <c r="BH17" i="10"/>
  <c r="FK17" i="10" s="1"/>
  <c r="GK17" i="10" s="1"/>
  <c r="CL15" i="10"/>
  <c r="CI100" i="10" s="1"/>
  <c r="CK15" i="10"/>
  <c r="CI16" i="10" s="1"/>
  <c r="DK49" i="9"/>
  <c r="BI18" i="9"/>
  <c r="CH178" i="9"/>
  <c r="CG178" i="9"/>
  <c r="CF178" i="9"/>
  <c r="CE178" i="9"/>
  <c r="CD178" i="9"/>
  <c r="CC178" i="9"/>
  <c r="CB178" i="9"/>
  <c r="CA178" i="9"/>
  <c r="BZ178" i="9"/>
  <c r="BY178" i="9"/>
  <c r="BX178" i="9"/>
  <c r="BW178" i="9"/>
  <c r="BV178" i="9"/>
  <c r="BU178" i="9"/>
  <c r="BT178" i="9"/>
  <c r="CV178" i="9" s="1"/>
  <c r="EW178" i="9" s="1"/>
  <c r="BS178" i="9"/>
  <c r="BR178" i="9"/>
  <c r="BQ178" i="9"/>
  <c r="BP178" i="9"/>
  <c r="BO178" i="9"/>
  <c r="BN178" i="9"/>
  <c r="BM178" i="9"/>
  <c r="BL178" i="9"/>
  <c r="BK178" i="9"/>
  <c r="BJ178" i="9"/>
  <c r="BI178" i="9"/>
  <c r="BH178" i="9"/>
  <c r="CH177" i="9"/>
  <c r="CG177" i="9"/>
  <c r="CF177" i="9"/>
  <c r="CE177" i="9"/>
  <c r="CD177" i="9"/>
  <c r="CC177" i="9"/>
  <c r="CB177" i="9"/>
  <c r="CA177" i="9"/>
  <c r="BZ177" i="9"/>
  <c r="BY177" i="9"/>
  <c r="BX177" i="9"/>
  <c r="BW177" i="9"/>
  <c r="BV177" i="9"/>
  <c r="BU177" i="9"/>
  <c r="BT177" i="9"/>
  <c r="BS177" i="9"/>
  <c r="BR177" i="9"/>
  <c r="BQ177" i="9"/>
  <c r="BP177" i="9"/>
  <c r="BO177" i="9"/>
  <c r="BN177" i="9"/>
  <c r="BM177" i="9"/>
  <c r="BL177" i="9"/>
  <c r="BK177" i="9"/>
  <c r="BJ177" i="9"/>
  <c r="BI177" i="9"/>
  <c r="BH177" i="9"/>
  <c r="CH176" i="9"/>
  <c r="CG176" i="9"/>
  <c r="CF176" i="9"/>
  <c r="CE176" i="9"/>
  <c r="CD176" i="9"/>
  <c r="CC176" i="9"/>
  <c r="CB176" i="9"/>
  <c r="CA176" i="9"/>
  <c r="BZ176" i="9"/>
  <c r="BY176" i="9"/>
  <c r="BX176" i="9"/>
  <c r="BW176" i="9"/>
  <c r="BV176" i="9"/>
  <c r="BU176" i="9"/>
  <c r="BT176" i="9"/>
  <c r="BS176" i="9"/>
  <c r="BR176" i="9"/>
  <c r="BQ176" i="9"/>
  <c r="BP176" i="9"/>
  <c r="BO176" i="9"/>
  <c r="BN176" i="9"/>
  <c r="BM176" i="9"/>
  <c r="BL176" i="9"/>
  <c r="BK176" i="9"/>
  <c r="BJ176" i="9"/>
  <c r="BI176" i="9"/>
  <c r="BH176" i="9"/>
  <c r="CH175" i="9"/>
  <c r="CG175" i="9"/>
  <c r="CF175" i="9"/>
  <c r="CE175" i="9"/>
  <c r="CD175" i="9"/>
  <c r="CC175" i="9"/>
  <c r="CB175" i="9"/>
  <c r="CA175" i="9"/>
  <c r="BZ175" i="9"/>
  <c r="BY175" i="9"/>
  <c r="BX175" i="9"/>
  <c r="BW175" i="9"/>
  <c r="BV175" i="9"/>
  <c r="BU175" i="9"/>
  <c r="BT175" i="9"/>
  <c r="BS175" i="9"/>
  <c r="BR175" i="9"/>
  <c r="BQ175" i="9"/>
  <c r="BP175" i="9"/>
  <c r="BO175" i="9"/>
  <c r="BN175" i="9"/>
  <c r="BM175" i="9"/>
  <c r="BL175" i="9"/>
  <c r="BK175" i="9"/>
  <c r="BJ175" i="9"/>
  <c r="BI175" i="9"/>
  <c r="BH175" i="9"/>
  <c r="CH174" i="9"/>
  <c r="CG174" i="9"/>
  <c r="CF174" i="9"/>
  <c r="CE174" i="9"/>
  <c r="CD174" i="9"/>
  <c r="CC174" i="9"/>
  <c r="CB174" i="9"/>
  <c r="CA174" i="9"/>
  <c r="BZ174" i="9"/>
  <c r="BY174" i="9"/>
  <c r="BX174" i="9"/>
  <c r="BW174" i="9"/>
  <c r="BV174" i="9"/>
  <c r="BU174" i="9"/>
  <c r="BT174" i="9"/>
  <c r="BS174" i="9"/>
  <c r="BR174" i="9"/>
  <c r="BQ174" i="9"/>
  <c r="BP174" i="9"/>
  <c r="BO174" i="9"/>
  <c r="BN174" i="9"/>
  <c r="BM174" i="9"/>
  <c r="BL174" i="9"/>
  <c r="BK174" i="9"/>
  <c r="BJ174" i="9"/>
  <c r="BI174" i="9"/>
  <c r="BH174" i="9"/>
  <c r="CH173" i="9"/>
  <c r="CG173" i="9"/>
  <c r="CF173" i="9"/>
  <c r="CE173" i="9"/>
  <c r="CD173" i="9"/>
  <c r="CC173" i="9"/>
  <c r="CB173" i="9"/>
  <c r="CA173" i="9"/>
  <c r="BZ173" i="9"/>
  <c r="BY173" i="9"/>
  <c r="BX173" i="9"/>
  <c r="BW173" i="9"/>
  <c r="BV173" i="9"/>
  <c r="BU173" i="9"/>
  <c r="BT173" i="9"/>
  <c r="BS173" i="9"/>
  <c r="BR173" i="9"/>
  <c r="BQ173" i="9"/>
  <c r="BP173" i="9"/>
  <c r="BO173" i="9"/>
  <c r="BN173" i="9"/>
  <c r="BM173" i="9"/>
  <c r="BL173" i="9"/>
  <c r="BK173" i="9"/>
  <c r="BJ173" i="9"/>
  <c r="BI173" i="9"/>
  <c r="BH173" i="9"/>
  <c r="CH172" i="9"/>
  <c r="CG172" i="9"/>
  <c r="CF172" i="9"/>
  <c r="CE172" i="9"/>
  <c r="CD172" i="9"/>
  <c r="CC172" i="9"/>
  <c r="CB172" i="9"/>
  <c r="CA172" i="9"/>
  <c r="BZ172" i="9"/>
  <c r="BY172" i="9"/>
  <c r="BX172" i="9"/>
  <c r="BW172" i="9"/>
  <c r="BV172" i="9"/>
  <c r="BU172" i="9"/>
  <c r="BT172" i="9"/>
  <c r="BS172" i="9"/>
  <c r="BR172" i="9"/>
  <c r="BQ172" i="9"/>
  <c r="BP172" i="9"/>
  <c r="BO172" i="9"/>
  <c r="BN172" i="9"/>
  <c r="BM172" i="9"/>
  <c r="BL172" i="9"/>
  <c r="BK172" i="9"/>
  <c r="BJ172" i="9"/>
  <c r="BI172" i="9"/>
  <c r="BH172" i="9"/>
  <c r="CH171" i="9"/>
  <c r="CG171" i="9"/>
  <c r="CF171" i="9"/>
  <c r="CE171" i="9"/>
  <c r="CD171" i="9"/>
  <c r="CC171" i="9"/>
  <c r="CB171" i="9"/>
  <c r="CA171" i="9"/>
  <c r="BZ171" i="9"/>
  <c r="BY171" i="9"/>
  <c r="BX171" i="9"/>
  <c r="BW171" i="9"/>
  <c r="BV171" i="9"/>
  <c r="BU171" i="9"/>
  <c r="BT171" i="9"/>
  <c r="BS171" i="9"/>
  <c r="BR171" i="9"/>
  <c r="BQ171" i="9"/>
  <c r="BP171" i="9"/>
  <c r="BO171" i="9"/>
  <c r="BN171" i="9"/>
  <c r="BM171" i="9"/>
  <c r="BL171" i="9"/>
  <c r="BK171" i="9"/>
  <c r="BJ171" i="9"/>
  <c r="BI171" i="9"/>
  <c r="BH171" i="9"/>
  <c r="CH170" i="9"/>
  <c r="CG170" i="9"/>
  <c r="CF170" i="9"/>
  <c r="CE170" i="9"/>
  <c r="CD170" i="9"/>
  <c r="CC170" i="9"/>
  <c r="CB170" i="9"/>
  <c r="CA170" i="9"/>
  <c r="BZ170" i="9"/>
  <c r="BY170" i="9"/>
  <c r="BX170" i="9"/>
  <c r="BW170" i="9"/>
  <c r="BV170" i="9"/>
  <c r="BU170" i="9"/>
  <c r="BT170" i="9"/>
  <c r="BS170" i="9"/>
  <c r="BR170" i="9"/>
  <c r="BQ170" i="9"/>
  <c r="BP170" i="9"/>
  <c r="BO170" i="9"/>
  <c r="BN170" i="9"/>
  <c r="BM170" i="9"/>
  <c r="BL170" i="9"/>
  <c r="BK170" i="9"/>
  <c r="BJ170" i="9"/>
  <c r="BI170" i="9"/>
  <c r="BH170" i="9"/>
  <c r="CH169" i="9"/>
  <c r="CG169" i="9"/>
  <c r="CF169" i="9"/>
  <c r="CE169" i="9"/>
  <c r="CD169" i="9"/>
  <c r="CC169" i="9"/>
  <c r="CB169" i="9"/>
  <c r="CA169" i="9"/>
  <c r="BZ169" i="9"/>
  <c r="BY169" i="9"/>
  <c r="BX169" i="9"/>
  <c r="BW169" i="9"/>
  <c r="BV169" i="9"/>
  <c r="BU169" i="9"/>
  <c r="BT169" i="9"/>
  <c r="BS169" i="9"/>
  <c r="BR169" i="9"/>
  <c r="BQ169" i="9"/>
  <c r="BP169" i="9"/>
  <c r="BO169" i="9"/>
  <c r="BN169" i="9"/>
  <c r="BM169" i="9"/>
  <c r="BL169" i="9"/>
  <c r="BK169" i="9"/>
  <c r="BJ169" i="9"/>
  <c r="BI169" i="9"/>
  <c r="BH169" i="9"/>
  <c r="CH168" i="9"/>
  <c r="CG168" i="9"/>
  <c r="CF168" i="9"/>
  <c r="CE168" i="9"/>
  <c r="CD168" i="9"/>
  <c r="CC168" i="9"/>
  <c r="CB168" i="9"/>
  <c r="CA168" i="9"/>
  <c r="BZ168" i="9"/>
  <c r="BY168" i="9"/>
  <c r="BX168" i="9"/>
  <c r="BW168" i="9"/>
  <c r="BV168" i="9"/>
  <c r="BU168" i="9"/>
  <c r="BT168" i="9"/>
  <c r="BS168" i="9"/>
  <c r="BR168" i="9"/>
  <c r="BQ168" i="9"/>
  <c r="BP168" i="9"/>
  <c r="BO168" i="9"/>
  <c r="BN168" i="9"/>
  <c r="BM168" i="9"/>
  <c r="BL168" i="9"/>
  <c r="BK168" i="9"/>
  <c r="BJ168" i="9"/>
  <c r="BI168" i="9"/>
  <c r="BH168" i="9"/>
  <c r="CH167" i="9"/>
  <c r="CG167" i="9"/>
  <c r="CF167" i="9"/>
  <c r="CE167" i="9"/>
  <c r="CD167" i="9"/>
  <c r="CC167" i="9"/>
  <c r="CB167" i="9"/>
  <c r="CA167" i="9"/>
  <c r="BZ167" i="9"/>
  <c r="BY167" i="9"/>
  <c r="BX167" i="9"/>
  <c r="BW167" i="9"/>
  <c r="BV167" i="9"/>
  <c r="BU167" i="9"/>
  <c r="BT167" i="9"/>
  <c r="BS167" i="9"/>
  <c r="BR167" i="9"/>
  <c r="BQ167" i="9"/>
  <c r="BP167" i="9"/>
  <c r="BO167" i="9"/>
  <c r="BN167" i="9"/>
  <c r="BM167" i="9"/>
  <c r="BL167" i="9"/>
  <c r="BK167" i="9"/>
  <c r="BJ167" i="9"/>
  <c r="BI167" i="9"/>
  <c r="BH167" i="9"/>
  <c r="CH166" i="9"/>
  <c r="CG166" i="9"/>
  <c r="CF166" i="9"/>
  <c r="CE166" i="9"/>
  <c r="CD166" i="9"/>
  <c r="CC166" i="9"/>
  <c r="CB166" i="9"/>
  <c r="CA166" i="9"/>
  <c r="BZ166" i="9"/>
  <c r="BY166" i="9"/>
  <c r="BX166" i="9"/>
  <c r="BW166" i="9"/>
  <c r="BV166" i="9"/>
  <c r="BU166" i="9"/>
  <c r="BT166" i="9"/>
  <c r="BS166" i="9"/>
  <c r="BR166" i="9"/>
  <c r="BQ166" i="9"/>
  <c r="BP166" i="9"/>
  <c r="BO166" i="9"/>
  <c r="BN166" i="9"/>
  <c r="BM166" i="9"/>
  <c r="BL166" i="9"/>
  <c r="BK166" i="9"/>
  <c r="BJ166" i="9"/>
  <c r="BI166" i="9"/>
  <c r="BH166" i="9"/>
  <c r="CH165" i="9"/>
  <c r="CG165" i="9"/>
  <c r="CF165" i="9"/>
  <c r="CE165" i="9"/>
  <c r="CD165" i="9"/>
  <c r="CC165" i="9"/>
  <c r="CB165" i="9"/>
  <c r="CA165" i="9"/>
  <c r="BZ165" i="9"/>
  <c r="BY165" i="9"/>
  <c r="BX165" i="9"/>
  <c r="BW165" i="9"/>
  <c r="BV165" i="9"/>
  <c r="BU165" i="9"/>
  <c r="BT165" i="9"/>
  <c r="BS165" i="9"/>
  <c r="BR165" i="9"/>
  <c r="BQ165" i="9"/>
  <c r="BP165" i="9"/>
  <c r="BO165" i="9"/>
  <c r="BN165" i="9"/>
  <c r="BM165" i="9"/>
  <c r="BL165" i="9"/>
  <c r="BK165" i="9"/>
  <c r="BJ165" i="9"/>
  <c r="BI165" i="9"/>
  <c r="BH165" i="9"/>
  <c r="CH164" i="9"/>
  <c r="CG164" i="9"/>
  <c r="CF164" i="9"/>
  <c r="CE164" i="9"/>
  <c r="CD164" i="9"/>
  <c r="CC164" i="9"/>
  <c r="CB164" i="9"/>
  <c r="CA164" i="9"/>
  <c r="BZ164" i="9"/>
  <c r="BY164" i="9"/>
  <c r="BX164" i="9"/>
  <c r="BW164" i="9"/>
  <c r="BV164" i="9"/>
  <c r="BU164" i="9"/>
  <c r="BT164" i="9"/>
  <c r="BS164" i="9"/>
  <c r="BR164" i="9"/>
  <c r="BQ164" i="9"/>
  <c r="BP164" i="9"/>
  <c r="BO164" i="9"/>
  <c r="BN164" i="9"/>
  <c r="BM164" i="9"/>
  <c r="BL164" i="9"/>
  <c r="BK164" i="9"/>
  <c r="BJ164" i="9"/>
  <c r="BI164" i="9"/>
  <c r="BH164" i="9"/>
  <c r="CH163" i="9"/>
  <c r="CG163" i="9"/>
  <c r="CF163" i="9"/>
  <c r="CE163" i="9"/>
  <c r="CD163" i="9"/>
  <c r="CC163" i="9"/>
  <c r="CB163" i="9"/>
  <c r="CA163" i="9"/>
  <c r="BZ163" i="9"/>
  <c r="BY163" i="9"/>
  <c r="BX163" i="9"/>
  <c r="BW163" i="9"/>
  <c r="BV163" i="9"/>
  <c r="BU163" i="9"/>
  <c r="BT163" i="9"/>
  <c r="BS163" i="9"/>
  <c r="BR163" i="9"/>
  <c r="BQ163" i="9"/>
  <c r="BP163" i="9"/>
  <c r="BO163" i="9"/>
  <c r="BN163" i="9"/>
  <c r="BM163" i="9"/>
  <c r="BL163" i="9"/>
  <c r="BK163" i="9"/>
  <c r="BJ163" i="9"/>
  <c r="BI163" i="9"/>
  <c r="BH163" i="9"/>
  <c r="CH162" i="9"/>
  <c r="CG162" i="9"/>
  <c r="CF162" i="9"/>
  <c r="CE162" i="9"/>
  <c r="CD162" i="9"/>
  <c r="CC162" i="9"/>
  <c r="CB162" i="9"/>
  <c r="CA162" i="9"/>
  <c r="BZ162" i="9"/>
  <c r="BY162" i="9"/>
  <c r="BX162" i="9"/>
  <c r="BW162" i="9"/>
  <c r="BV162" i="9"/>
  <c r="BU162" i="9"/>
  <c r="BT162" i="9"/>
  <c r="BS162" i="9"/>
  <c r="BR162" i="9"/>
  <c r="BQ162" i="9"/>
  <c r="BP162" i="9"/>
  <c r="BO162" i="9"/>
  <c r="BN162" i="9"/>
  <c r="BM162" i="9"/>
  <c r="BL162" i="9"/>
  <c r="BK162" i="9"/>
  <c r="BJ162" i="9"/>
  <c r="BI162" i="9"/>
  <c r="BH162" i="9"/>
  <c r="CH161" i="9"/>
  <c r="CG161" i="9"/>
  <c r="CF161" i="9"/>
  <c r="CE161" i="9"/>
  <c r="CD161" i="9"/>
  <c r="CC161" i="9"/>
  <c r="CB161" i="9"/>
  <c r="CA161" i="9"/>
  <c r="BZ161" i="9"/>
  <c r="BY161" i="9"/>
  <c r="BX161" i="9"/>
  <c r="BW161" i="9"/>
  <c r="BV161" i="9"/>
  <c r="BU161" i="9"/>
  <c r="BT161" i="9"/>
  <c r="BS161" i="9"/>
  <c r="BR161" i="9"/>
  <c r="BQ161" i="9"/>
  <c r="BP161" i="9"/>
  <c r="BO161" i="9"/>
  <c r="BN161" i="9"/>
  <c r="BM161" i="9"/>
  <c r="BL161" i="9"/>
  <c r="BK161" i="9"/>
  <c r="BJ161" i="9"/>
  <c r="BI161" i="9"/>
  <c r="BH161" i="9"/>
  <c r="CH160" i="9"/>
  <c r="CG160" i="9"/>
  <c r="CF160" i="9"/>
  <c r="CE160" i="9"/>
  <c r="CD160" i="9"/>
  <c r="CC160" i="9"/>
  <c r="CB160" i="9"/>
  <c r="CA160" i="9"/>
  <c r="BZ160" i="9"/>
  <c r="BY160" i="9"/>
  <c r="BX160" i="9"/>
  <c r="BW160" i="9"/>
  <c r="BV160" i="9"/>
  <c r="BU160" i="9"/>
  <c r="BT160" i="9"/>
  <c r="BS160" i="9"/>
  <c r="BR160" i="9"/>
  <c r="BQ160" i="9"/>
  <c r="BP160" i="9"/>
  <c r="BO160" i="9"/>
  <c r="BN160" i="9"/>
  <c r="BM160" i="9"/>
  <c r="BL160" i="9"/>
  <c r="BK160" i="9"/>
  <c r="BJ160" i="9"/>
  <c r="BI160" i="9"/>
  <c r="BH160" i="9"/>
  <c r="CH159" i="9"/>
  <c r="CG159" i="9"/>
  <c r="CF159" i="9"/>
  <c r="CE159" i="9"/>
  <c r="CD159" i="9"/>
  <c r="CC159" i="9"/>
  <c r="CB159" i="9"/>
  <c r="CA159" i="9"/>
  <c r="BZ159" i="9"/>
  <c r="BY159" i="9"/>
  <c r="BX159" i="9"/>
  <c r="BW159" i="9"/>
  <c r="BV159" i="9"/>
  <c r="BU159" i="9"/>
  <c r="BT159" i="9"/>
  <c r="BS159" i="9"/>
  <c r="BR159" i="9"/>
  <c r="BQ159" i="9"/>
  <c r="BP159" i="9"/>
  <c r="BO159" i="9"/>
  <c r="BN159" i="9"/>
  <c r="BM159" i="9"/>
  <c r="BL159" i="9"/>
  <c r="BK159" i="9"/>
  <c r="BJ159" i="9"/>
  <c r="BI159" i="9"/>
  <c r="BH159" i="9"/>
  <c r="CH158" i="9"/>
  <c r="CG158" i="9"/>
  <c r="CF158" i="9"/>
  <c r="CE158" i="9"/>
  <c r="CD158" i="9"/>
  <c r="CC158" i="9"/>
  <c r="CB158" i="9"/>
  <c r="CA158" i="9"/>
  <c r="BZ158" i="9"/>
  <c r="BY158" i="9"/>
  <c r="BX158" i="9"/>
  <c r="BW158" i="9"/>
  <c r="BV158" i="9"/>
  <c r="BU158" i="9"/>
  <c r="BT158" i="9"/>
  <c r="BS158" i="9"/>
  <c r="BR158" i="9"/>
  <c r="BQ158" i="9"/>
  <c r="BP158" i="9"/>
  <c r="BO158" i="9"/>
  <c r="BN158" i="9"/>
  <c r="BM158" i="9"/>
  <c r="BL158" i="9"/>
  <c r="BK158" i="9"/>
  <c r="BJ158" i="9"/>
  <c r="BI158" i="9"/>
  <c r="BH158" i="9"/>
  <c r="CH157" i="9"/>
  <c r="CG157" i="9"/>
  <c r="CF157" i="9"/>
  <c r="CE157" i="9"/>
  <c r="CD157" i="9"/>
  <c r="CC157" i="9"/>
  <c r="CB157" i="9"/>
  <c r="CA157" i="9"/>
  <c r="BZ157" i="9"/>
  <c r="BY157" i="9"/>
  <c r="BX157" i="9"/>
  <c r="BW157" i="9"/>
  <c r="BV157" i="9"/>
  <c r="BU157" i="9"/>
  <c r="BT157" i="9"/>
  <c r="BS157" i="9"/>
  <c r="BR157" i="9"/>
  <c r="BQ157" i="9"/>
  <c r="BP157" i="9"/>
  <c r="BO157" i="9"/>
  <c r="BN157" i="9"/>
  <c r="BM157" i="9"/>
  <c r="BL157" i="9"/>
  <c r="BK157" i="9"/>
  <c r="BJ157" i="9"/>
  <c r="BI157" i="9"/>
  <c r="BH157" i="9"/>
  <c r="CH156" i="9"/>
  <c r="CG156" i="9"/>
  <c r="CF156" i="9"/>
  <c r="CE156" i="9"/>
  <c r="CD156" i="9"/>
  <c r="CC156" i="9"/>
  <c r="CB156" i="9"/>
  <c r="CA156" i="9"/>
  <c r="BZ156" i="9"/>
  <c r="BY156" i="9"/>
  <c r="BX156" i="9"/>
  <c r="BW156" i="9"/>
  <c r="BV156" i="9"/>
  <c r="BU156" i="9"/>
  <c r="BT156" i="9"/>
  <c r="BS156" i="9"/>
  <c r="BR156" i="9"/>
  <c r="BQ156" i="9"/>
  <c r="BP156" i="9"/>
  <c r="BO156" i="9"/>
  <c r="BN156" i="9"/>
  <c r="BM156" i="9"/>
  <c r="BL156" i="9"/>
  <c r="BK156" i="9"/>
  <c r="BJ156" i="9"/>
  <c r="BI156" i="9"/>
  <c r="BH156" i="9"/>
  <c r="CH155" i="9"/>
  <c r="CG155" i="9"/>
  <c r="CF155" i="9"/>
  <c r="CE155" i="9"/>
  <c r="CD155" i="9"/>
  <c r="CC155" i="9"/>
  <c r="CB155" i="9"/>
  <c r="CA155" i="9"/>
  <c r="BZ155" i="9"/>
  <c r="BY155" i="9"/>
  <c r="BX155" i="9"/>
  <c r="BW155" i="9"/>
  <c r="BV155" i="9"/>
  <c r="BU155" i="9"/>
  <c r="BT155" i="9"/>
  <c r="BS155" i="9"/>
  <c r="BR155" i="9"/>
  <c r="BQ155" i="9"/>
  <c r="BP155" i="9"/>
  <c r="BO155" i="9"/>
  <c r="BN155" i="9"/>
  <c r="BM155" i="9"/>
  <c r="BL155" i="9"/>
  <c r="BK155" i="9"/>
  <c r="BJ155" i="9"/>
  <c r="BI155" i="9"/>
  <c r="BH155" i="9"/>
  <c r="CH154" i="9"/>
  <c r="CG154" i="9"/>
  <c r="CF154" i="9"/>
  <c r="CE154" i="9"/>
  <c r="CD154" i="9"/>
  <c r="CC154" i="9"/>
  <c r="CB154" i="9"/>
  <c r="CA154" i="9"/>
  <c r="BZ154" i="9"/>
  <c r="BY154" i="9"/>
  <c r="BX154" i="9"/>
  <c r="BW154" i="9"/>
  <c r="BV154" i="9"/>
  <c r="BU154" i="9"/>
  <c r="BT154" i="9"/>
  <c r="BS154" i="9"/>
  <c r="BR154" i="9"/>
  <c r="BQ154" i="9"/>
  <c r="BP154" i="9"/>
  <c r="BO154" i="9"/>
  <c r="BN154" i="9"/>
  <c r="BM154" i="9"/>
  <c r="BL154" i="9"/>
  <c r="BK154" i="9"/>
  <c r="BJ154" i="9"/>
  <c r="BI154" i="9"/>
  <c r="BH154" i="9"/>
  <c r="CH153" i="9"/>
  <c r="CG153" i="9"/>
  <c r="CF153" i="9"/>
  <c r="CE153" i="9"/>
  <c r="CD153" i="9"/>
  <c r="CC153" i="9"/>
  <c r="CB153" i="9"/>
  <c r="CA153" i="9"/>
  <c r="BZ153" i="9"/>
  <c r="BY153" i="9"/>
  <c r="BX153" i="9"/>
  <c r="BW153" i="9"/>
  <c r="BV153" i="9"/>
  <c r="BU153" i="9"/>
  <c r="BT153" i="9"/>
  <c r="BS153" i="9"/>
  <c r="BR153" i="9"/>
  <c r="BQ153" i="9"/>
  <c r="BP153" i="9"/>
  <c r="BO153" i="9"/>
  <c r="BN153" i="9"/>
  <c r="BM153" i="9"/>
  <c r="BL153" i="9"/>
  <c r="BK153" i="9"/>
  <c r="BJ153" i="9"/>
  <c r="BI153" i="9"/>
  <c r="BH153" i="9"/>
  <c r="CH152" i="9"/>
  <c r="CG152" i="9"/>
  <c r="CF152" i="9"/>
  <c r="CE152" i="9"/>
  <c r="CD152" i="9"/>
  <c r="CC152" i="9"/>
  <c r="CB152" i="9"/>
  <c r="CA152" i="9"/>
  <c r="BZ152" i="9"/>
  <c r="BY152" i="9"/>
  <c r="BX152" i="9"/>
  <c r="BW152" i="9"/>
  <c r="BV152" i="9"/>
  <c r="BU152" i="9"/>
  <c r="BT152" i="9"/>
  <c r="BS152" i="9"/>
  <c r="BR152" i="9"/>
  <c r="BQ152" i="9"/>
  <c r="BP152" i="9"/>
  <c r="BO152" i="9"/>
  <c r="BN152" i="9"/>
  <c r="BM152" i="9"/>
  <c r="BL152" i="9"/>
  <c r="BK152" i="9"/>
  <c r="BJ152" i="9"/>
  <c r="BI152" i="9"/>
  <c r="BH152" i="9"/>
  <c r="CH151" i="9"/>
  <c r="CG151" i="9"/>
  <c r="CF151" i="9"/>
  <c r="CE151" i="9"/>
  <c r="CD151" i="9"/>
  <c r="CC151" i="9"/>
  <c r="CB151" i="9"/>
  <c r="CA151" i="9"/>
  <c r="BZ151" i="9"/>
  <c r="BY151" i="9"/>
  <c r="BX151" i="9"/>
  <c r="BW151" i="9"/>
  <c r="BV151" i="9"/>
  <c r="BU151" i="9"/>
  <c r="BT151" i="9"/>
  <c r="BS151" i="9"/>
  <c r="BR151" i="9"/>
  <c r="BQ151" i="9"/>
  <c r="BP151" i="9"/>
  <c r="BO151" i="9"/>
  <c r="BN151" i="9"/>
  <c r="BM151" i="9"/>
  <c r="BL151" i="9"/>
  <c r="BK151" i="9"/>
  <c r="BJ151" i="9"/>
  <c r="BI151" i="9"/>
  <c r="BH151" i="9"/>
  <c r="CH150" i="9"/>
  <c r="CG150" i="9"/>
  <c r="CF150" i="9"/>
  <c r="CE150" i="9"/>
  <c r="CD150" i="9"/>
  <c r="CC150" i="9"/>
  <c r="CB150" i="9"/>
  <c r="CA150" i="9"/>
  <c r="BZ150" i="9"/>
  <c r="BY150" i="9"/>
  <c r="BX150" i="9"/>
  <c r="BW150" i="9"/>
  <c r="BV150" i="9"/>
  <c r="BU150" i="9"/>
  <c r="BT150" i="9"/>
  <c r="BS150" i="9"/>
  <c r="BR150" i="9"/>
  <c r="BQ150" i="9"/>
  <c r="BP150" i="9"/>
  <c r="BO150" i="9"/>
  <c r="BN150" i="9"/>
  <c r="BM150" i="9"/>
  <c r="BL150" i="9"/>
  <c r="BK150" i="9"/>
  <c r="BJ150" i="9"/>
  <c r="BI150" i="9"/>
  <c r="BH150" i="9"/>
  <c r="CH149" i="9"/>
  <c r="CG149" i="9"/>
  <c r="CF149" i="9"/>
  <c r="CE149" i="9"/>
  <c r="CD149" i="9"/>
  <c r="CC149" i="9"/>
  <c r="CB149" i="9"/>
  <c r="CA149" i="9"/>
  <c r="BZ149" i="9"/>
  <c r="BY149" i="9"/>
  <c r="BX149" i="9"/>
  <c r="BW149" i="9"/>
  <c r="BV149" i="9"/>
  <c r="BU149" i="9"/>
  <c r="BT149" i="9"/>
  <c r="BS149" i="9"/>
  <c r="BR149" i="9"/>
  <c r="BQ149" i="9"/>
  <c r="BP149" i="9"/>
  <c r="BO149" i="9"/>
  <c r="BN149" i="9"/>
  <c r="BM149" i="9"/>
  <c r="BL149" i="9"/>
  <c r="BK149" i="9"/>
  <c r="BJ149" i="9"/>
  <c r="BI149" i="9"/>
  <c r="BH149" i="9"/>
  <c r="CH148" i="9"/>
  <c r="CG148" i="9"/>
  <c r="CF148" i="9"/>
  <c r="CE148" i="9"/>
  <c r="CD148" i="9"/>
  <c r="CC148" i="9"/>
  <c r="CB148" i="9"/>
  <c r="CA148" i="9"/>
  <c r="BZ148" i="9"/>
  <c r="BY148" i="9"/>
  <c r="BX148" i="9"/>
  <c r="BW148" i="9"/>
  <c r="BV148" i="9"/>
  <c r="BU148" i="9"/>
  <c r="BT148" i="9"/>
  <c r="BS148" i="9"/>
  <c r="BR148" i="9"/>
  <c r="BQ148" i="9"/>
  <c r="BP148" i="9"/>
  <c r="BO148" i="9"/>
  <c r="BN148" i="9"/>
  <c r="BM148" i="9"/>
  <c r="BL148" i="9"/>
  <c r="BK148" i="9"/>
  <c r="BJ148" i="9"/>
  <c r="BI148" i="9"/>
  <c r="BH148" i="9"/>
  <c r="CH147" i="9"/>
  <c r="CG147" i="9"/>
  <c r="CF147" i="9"/>
  <c r="CE147" i="9"/>
  <c r="CD147" i="9"/>
  <c r="CC147" i="9"/>
  <c r="CB147" i="9"/>
  <c r="CA147" i="9"/>
  <c r="BZ147" i="9"/>
  <c r="BY147" i="9"/>
  <c r="BX147" i="9"/>
  <c r="BW147" i="9"/>
  <c r="BV147" i="9"/>
  <c r="BU147" i="9"/>
  <c r="BT147" i="9"/>
  <c r="BS147" i="9"/>
  <c r="BR147" i="9"/>
  <c r="BQ147" i="9"/>
  <c r="BP147" i="9"/>
  <c r="BO147" i="9"/>
  <c r="BN147" i="9"/>
  <c r="BM147" i="9"/>
  <c r="BL147" i="9"/>
  <c r="BK147" i="9"/>
  <c r="BJ147" i="9"/>
  <c r="BI147" i="9"/>
  <c r="BH147" i="9"/>
  <c r="CH146" i="9"/>
  <c r="CG146" i="9"/>
  <c r="CF146" i="9"/>
  <c r="CE146" i="9"/>
  <c r="CD146" i="9"/>
  <c r="CC146" i="9"/>
  <c r="CB146" i="9"/>
  <c r="CA146" i="9"/>
  <c r="BZ146" i="9"/>
  <c r="BY146" i="9"/>
  <c r="BX146" i="9"/>
  <c r="BW146" i="9"/>
  <c r="BV146" i="9"/>
  <c r="BU146" i="9"/>
  <c r="BT146" i="9"/>
  <c r="BS146" i="9"/>
  <c r="BR146" i="9"/>
  <c r="BQ146" i="9"/>
  <c r="BP146" i="9"/>
  <c r="BO146" i="9"/>
  <c r="BN146" i="9"/>
  <c r="BM146" i="9"/>
  <c r="BL146" i="9"/>
  <c r="BK146" i="9"/>
  <c r="BJ146" i="9"/>
  <c r="BI146" i="9"/>
  <c r="BH146" i="9"/>
  <c r="CH145" i="9"/>
  <c r="CG145" i="9"/>
  <c r="CF145" i="9"/>
  <c r="CE145" i="9"/>
  <c r="CD145" i="9"/>
  <c r="CC145" i="9"/>
  <c r="CB145" i="9"/>
  <c r="CA145" i="9"/>
  <c r="BZ145" i="9"/>
  <c r="BY145" i="9"/>
  <c r="BX145" i="9"/>
  <c r="BW145" i="9"/>
  <c r="BV145" i="9"/>
  <c r="BU145" i="9"/>
  <c r="BT145" i="9"/>
  <c r="BS145" i="9"/>
  <c r="BR145" i="9"/>
  <c r="BQ145" i="9"/>
  <c r="BP145" i="9"/>
  <c r="BO145" i="9"/>
  <c r="BN145" i="9"/>
  <c r="BM145" i="9"/>
  <c r="BL145" i="9"/>
  <c r="BK145" i="9"/>
  <c r="BJ145" i="9"/>
  <c r="BI145" i="9"/>
  <c r="BH145" i="9"/>
  <c r="CH144" i="9"/>
  <c r="CG144" i="9"/>
  <c r="CF144" i="9"/>
  <c r="CE144" i="9"/>
  <c r="CD144" i="9"/>
  <c r="CC144" i="9"/>
  <c r="CB144" i="9"/>
  <c r="CA144" i="9"/>
  <c r="BZ144" i="9"/>
  <c r="BY144" i="9"/>
  <c r="BX144" i="9"/>
  <c r="BW144" i="9"/>
  <c r="BV144" i="9"/>
  <c r="BU144" i="9"/>
  <c r="BT144" i="9"/>
  <c r="BS144" i="9"/>
  <c r="BR144" i="9"/>
  <c r="BQ144" i="9"/>
  <c r="BP144" i="9"/>
  <c r="BO144" i="9"/>
  <c r="BN144" i="9"/>
  <c r="BM144" i="9"/>
  <c r="BL144" i="9"/>
  <c r="BK144" i="9"/>
  <c r="BJ144" i="9"/>
  <c r="BI144" i="9"/>
  <c r="BH144" i="9"/>
  <c r="CH143" i="9"/>
  <c r="CG143" i="9"/>
  <c r="CF143" i="9"/>
  <c r="CE143" i="9"/>
  <c r="CD143" i="9"/>
  <c r="CC143" i="9"/>
  <c r="CB143" i="9"/>
  <c r="CA143" i="9"/>
  <c r="BZ143" i="9"/>
  <c r="BY143" i="9"/>
  <c r="BX143" i="9"/>
  <c r="BW143" i="9"/>
  <c r="BV143" i="9"/>
  <c r="BU143" i="9"/>
  <c r="BT143" i="9"/>
  <c r="BS143" i="9"/>
  <c r="BR143" i="9"/>
  <c r="BQ143" i="9"/>
  <c r="BP143" i="9"/>
  <c r="BO143" i="9"/>
  <c r="BN143" i="9"/>
  <c r="BM143" i="9"/>
  <c r="BL143" i="9"/>
  <c r="BK143" i="9"/>
  <c r="BJ143" i="9"/>
  <c r="BI143" i="9"/>
  <c r="BH143" i="9"/>
  <c r="CH142" i="9"/>
  <c r="CG142" i="9"/>
  <c r="CF142" i="9"/>
  <c r="CE142" i="9"/>
  <c r="CD142" i="9"/>
  <c r="CC142" i="9"/>
  <c r="CB142" i="9"/>
  <c r="CA142" i="9"/>
  <c r="BZ142" i="9"/>
  <c r="BY142" i="9"/>
  <c r="BX142" i="9"/>
  <c r="BW142" i="9"/>
  <c r="BV142" i="9"/>
  <c r="BU142" i="9"/>
  <c r="BT142" i="9"/>
  <c r="BS142" i="9"/>
  <c r="BR142" i="9"/>
  <c r="BQ142" i="9"/>
  <c r="BP142" i="9"/>
  <c r="BO142" i="9"/>
  <c r="BN142" i="9"/>
  <c r="BM142" i="9"/>
  <c r="BL142" i="9"/>
  <c r="BK142" i="9"/>
  <c r="BJ142" i="9"/>
  <c r="BI142" i="9"/>
  <c r="BH142" i="9"/>
  <c r="CH141" i="9"/>
  <c r="CG141" i="9"/>
  <c r="CF141" i="9"/>
  <c r="CE141" i="9"/>
  <c r="CD141" i="9"/>
  <c r="CC141" i="9"/>
  <c r="CB141" i="9"/>
  <c r="CA141" i="9"/>
  <c r="BZ141" i="9"/>
  <c r="BY141" i="9"/>
  <c r="BX141" i="9"/>
  <c r="BW141" i="9"/>
  <c r="BV141" i="9"/>
  <c r="BU141" i="9"/>
  <c r="BT141" i="9"/>
  <c r="BS141" i="9"/>
  <c r="BR141" i="9"/>
  <c r="BQ141" i="9"/>
  <c r="BP141" i="9"/>
  <c r="BO141" i="9"/>
  <c r="BN141" i="9"/>
  <c r="BM141" i="9"/>
  <c r="BL141" i="9"/>
  <c r="BK141" i="9"/>
  <c r="BJ141" i="9"/>
  <c r="BI141" i="9"/>
  <c r="BH141" i="9"/>
  <c r="CH140" i="9"/>
  <c r="CG140" i="9"/>
  <c r="CF140" i="9"/>
  <c r="CE140" i="9"/>
  <c r="CD140" i="9"/>
  <c r="CC140" i="9"/>
  <c r="CB140" i="9"/>
  <c r="CA140" i="9"/>
  <c r="BZ140" i="9"/>
  <c r="BY140" i="9"/>
  <c r="BX140" i="9"/>
  <c r="BW140" i="9"/>
  <c r="BV140" i="9"/>
  <c r="BU140" i="9"/>
  <c r="BT140" i="9"/>
  <c r="BS140" i="9"/>
  <c r="BR140" i="9"/>
  <c r="BQ140" i="9"/>
  <c r="BP140" i="9"/>
  <c r="BO140" i="9"/>
  <c r="BN140" i="9"/>
  <c r="BM140" i="9"/>
  <c r="BL140" i="9"/>
  <c r="BK140" i="9"/>
  <c r="BJ140" i="9"/>
  <c r="BI140" i="9"/>
  <c r="BH140" i="9"/>
  <c r="CH139" i="9"/>
  <c r="CG139" i="9"/>
  <c r="CF139" i="9"/>
  <c r="CE139" i="9"/>
  <c r="CD139" i="9"/>
  <c r="CC139" i="9"/>
  <c r="CB139" i="9"/>
  <c r="CA139" i="9"/>
  <c r="BZ139" i="9"/>
  <c r="BY139" i="9"/>
  <c r="BX139" i="9"/>
  <c r="BW139" i="9"/>
  <c r="BV139" i="9"/>
  <c r="BU139" i="9"/>
  <c r="BT139" i="9"/>
  <c r="BS139" i="9"/>
  <c r="BR139" i="9"/>
  <c r="BQ139" i="9"/>
  <c r="BP139" i="9"/>
  <c r="BO139" i="9"/>
  <c r="BN139" i="9"/>
  <c r="BM139" i="9"/>
  <c r="BL139" i="9"/>
  <c r="BK139" i="9"/>
  <c r="BJ139" i="9"/>
  <c r="BI139" i="9"/>
  <c r="BH139" i="9"/>
  <c r="CH138" i="9"/>
  <c r="CG138" i="9"/>
  <c r="CF138" i="9"/>
  <c r="CE138" i="9"/>
  <c r="CD138" i="9"/>
  <c r="CC138" i="9"/>
  <c r="CB138" i="9"/>
  <c r="CA138" i="9"/>
  <c r="BZ138" i="9"/>
  <c r="BY138" i="9"/>
  <c r="BX138" i="9"/>
  <c r="BW138" i="9"/>
  <c r="BV138" i="9"/>
  <c r="BU138" i="9"/>
  <c r="BT138" i="9"/>
  <c r="CV138" i="9" s="1"/>
  <c r="BS138" i="9"/>
  <c r="BR138" i="9"/>
  <c r="BQ138" i="9"/>
  <c r="BP138" i="9"/>
  <c r="BO138" i="9"/>
  <c r="BN138" i="9"/>
  <c r="BM138" i="9"/>
  <c r="BL138" i="9"/>
  <c r="BK138" i="9"/>
  <c r="BJ138" i="9"/>
  <c r="BI138" i="9"/>
  <c r="BH138" i="9"/>
  <c r="CH137" i="9"/>
  <c r="CG137" i="9"/>
  <c r="CF137" i="9"/>
  <c r="CE137" i="9"/>
  <c r="CD137" i="9"/>
  <c r="CC137" i="9"/>
  <c r="CB137" i="9"/>
  <c r="CA137" i="9"/>
  <c r="BZ137" i="9"/>
  <c r="BY137" i="9"/>
  <c r="BX137" i="9"/>
  <c r="BW137" i="9"/>
  <c r="BV137" i="9"/>
  <c r="BU137" i="9"/>
  <c r="BT137" i="9"/>
  <c r="BS137" i="9"/>
  <c r="BR137" i="9"/>
  <c r="BQ137" i="9"/>
  <c r="BP137" i="9"/>
  <c r="BO137" i="9"/>
  <c r="BN137" i="9"/>
  <c r="BM137" i="9"/>
  <c r="BL137" i="9"/>
  <c r="BK137" i="9"/>
  <c r="BJ137" i="9"/>
  <c r="BI137" i="9"/>
  <c r="BH137" i="9"/>
  <c r="CH136" i="9"/>
  <c r="CG136" i="9"/>
  <c r="CF136" i="9"/>
  <c r="CE136" i="9"/>
  <c r="CD136" i="9"/>
  <c r="CC136" i="9"/>
  <c r="CB136" i="9"/>
  <c r="CA136" i="9"/>
  <c r="BZ136" i="9"/>
  <c r="BY136" i="9"/>
  <c r="BX136" i="9"/>
  <c r="BW136" i="9"/>
  <c r="BV136" i="9"/>
  <c r="BU136" i="9"/>
  <c r="BT136" i="9"/>
  <c r="BS136" i="9"/>
  <c r="BR136" i="9"/>
  <c r="BQ136" i="9"/>
  <c r="BP136" i="9"/>
  <c r="BO136" i="9"/>
  <c r="BN136" i="9"/>
  <c r="BM136" i="9"/>
  <c r="BL136" i="9"/>
  <c r="BK136" i="9"/>
  <c r="BJ136" i="9"/>
  <c r="BI136" i="9"/>
  <c r="BH136" i="9"/>
  <c r="CH135" i="9"/>
  <c r="CG135" i="9"/>
  <c r="CF135" i="9"/>
  <c r="CE135" i="9"/>
  <c r="CD135" i="9"/>
  <c r="CC135" i="9"/>
  <c r="CB135" i="9"/>
  <c r="CA135" i="9"/>
  <c r="BZ135" i="9"/>
  <c r="BY135" i="9"/>
  <c r="BX135" i="9"/>
  <c r="BW135" i="9"/>
  <c r="BV135" i="9"/>
  <c r="BU135" i="9"/>
  <c r="BT135" i="9"/>
  <c r="BS135" i="9"/>
  <c r="BR135" i="9"/>
  <c r="BQ135" i="9"/>
  <c r="BP135" i="9"/>
  <c r="BO135" i="9"/>
  <c r="BN135" i="9"/>
  <c r="BM135" i="9"/>
  <c r="BL135" i="9"/>
  <c r="BK135" i="9"/>
  <c r="BJ135" i="9"/>
  <c r="BI135" i="9"/>
  <c r="BH135" i="9"/>
  <c r="CH134" i="9"/>
  <c r="CG134" i="9"/>
  <c r="CF134" i="9"/>
  <c r="CE134" i="9"/>
  <c r="CD134" i="9"/>
  <c r="CC134" i="9"/>
  <c r="CB134" i="9"/>
  <c r="CA134" i="9"/>
  <c r="BZ134" i="9"/>
  <c r="BY134" i="9"/>
  <c r="BX134" i="9"/>
  <c r="BW134" i="9"/>
  <c r="BV134" i="9"/>
  <c r="BU134" i="9"/>
  <c r="BT134" i="9"/>
  <c r="BS134" i="9"/>
  <c r="BR134" i="9"/>
  <c r="BQ134" i="9"/>
  <c r="BP134" i="9"/>
  <c r="BO134" i="9"/>
  <c r="BN134" i="9"/>
  <c r="BM134" i="9"/>
  <c r="BL134" i="9"/>
  <c r="BK134" i="9"/>
  <c r="BJ134" i="9"/>
  <c r="BI134" i="9"/>
  <c r="BH134" i="9"/>
  <c r="CH133" i="9"/>
  <c r="CG133" i="9"/>
  <c r="CF133" i="9"/>
  <c r="CE133" i="9"/>
  <c r="CD133" i="9"/>
  <c r="CC133" i="9"/>
  <c r="CB133" i="9"/>
  <c r="CA133" i="9"/>
  <c r="BZ133" i="9"/>
  <c r="BY133" i="9"/>
  <c r="BX133" i="9"/>
  <c r="BW133" i="9"/>
  <c r="BV133" i="9"/>
  <c r="BU133" i="9"/>
  <c r="BT133" i="9"/>
  <c r="BS133" i="9"/>
  <c r="BR133" i="9"/>
  <c r="BQ133" i="9"/>
  <c r="BP133" i="9"/>
  <c r="BO133" i="9"/>
  <c r="BN133" i="9"/>
  <c r="BM133" i="9"/>
  <c r="BL133" i="9"/>
  <c r="BK133" i="9"/>
  <c r="BJ133" i="9"/>
  <c r="BI133" i="9"/>
  <c r="BH133" i="9"/>
  <c r="CH132" i="9"/>
  <c r="CG132" i="9"/>
  <c r="CF132" i="9"/>
  <c r="CE132" i="9"/>
  <c r="CD132" i="9"/>
  <c r="CC132" i="9"/>
  <c r="CB132" i="9"/>
  <c r="CA132" i="9"/>
  <c r="BZ132" i="9"/>
  <c r="BY132" i="9"/>
  <c r="BX132" i="9"/>
  <c r="BW132" i="9"/>
  <c r="BV132" i="9"/>
  <c r="BU132" i="9"/>
  <c r="BT132" i="9"/>
  <c r="BS132" i="9"/>
  <c r="BR132" i="9"/>
  <c r="BQ132" i="9"/>
  <c r="BP132" i="9"/>
  <c r="BO132" i="9"/>
  <c r="BN132" i="9"/>
  <c r="BM132" i="9"/>
  <c r="BL132" i="9"/>
  <c r="BK132" i="9"/>
  <c r="BJ132" i="9"/>
  <c r="BI132" i="9"/>
  <c r="BH132" i="9"/>
  <c r="CH131" i="9"/>
  <c r="CG131" i="9"/>
  <c r="CF131" i="9"/>
  <c r="CE131" i="9"/>
  <c r="CD131" i="9"/>
  <c r="CC131" i="9"/>
  <c r="CB131" i="9"/>
  <c r="CA131" i="9"/>
  <c r="BZ131" i="9"/>
  <c r="BY131" i="9"/>
  <c r="BX131" i="9"/>
  <c r="BW131" i="9"/>
  <c r="BV131" i="9"/>
  <c r="BU131" i="9"/>
  <c r="BT131" i="9"/>
  <c r="BS131" i="9"/>
  <c r="BR131" i="9"/>
  <c r="BQ131" i="9"/>
  <c r="BP131" i="9"/>
  <c r="BO131" i="9"/>
  <c r="BN131" i="9"/>
  <c r="BM131" i="9"/>
  <c r="BL131" i="9"/>
  <c r="BK131" i="9"/>
  <c r="BJ131" i="9"/>
  <c r="BI131" i="9"/>
  <c r="BH131" i="9"/>
  <c r="CH130" i="9"/>
  <c r="CG130" i="9"/>
  <c r="CF130" i="9"/>
  <c r="CE130" i="9"/>
  <c r="CD130" i="9"/>
  <c r="CC130" i="9"/>
  <c r="CB130" i="9"/>
  <c r="CA130" i="9"/>
  <c r="BZ130" i="9"/>
  <c r="BY130" i="9"/>
  <c r="BX130" i="9"/>
  <c r="BW130" i="9"/>
  <c r="BV130" i="9"/>
  <c r="BU130" i="9"/>
  <c r="BT130" i="9"/>
  <c r="BS130" i="9"/>
  <c r="BR130" i="9"/>
  <c r="BQ130" i="9"/>
  <c r="BP130" i="9"/>
  <c r="BO130" i="9"/>
  <c r="BN130" i="9"/>
  <c r="BM130" i="9"/>
  <c r="BL130" i="9"/>
  <c r="BK130" i="9"/>
  <c r="BJ130" i="9"/>
  <c r="BI130" i="9"/>
  <c r="BH130" i="9"/>
  <c r="CH129" i="9"/>
  <c r="CG129" i="9"/>
  <c r="CF129" i="9"/>
  <c r="CE129" i="9"/>
  <c r="CD129" i="9"/>
  <c r="CC129" i="9"/>
  <c r="CB129" i="9"/>
  <c r="CA129" i="9"/>
  <c r="BZ129" i="9"/>
  <c r="BY129" i="9"/>
  <c r="BX129" i="9"/>
  <c r="BW129" i="9"/>
  <c r="BV129" i="9"/>
  <c r="BU129" i="9"/>
  <c r="BT129" i="9"/>
  <c r="BS129" i="9"/>
  <c r="BR129" i="9"/>
  <c r="BQ129" i="9"/>
  <c r="BP129" i="9"/>
  <c r="BO129" i="9"/>
  <c r="BN129" i="9"/>
  <c r="BM129" i="9"/>
  <c r="BL129" i="9"/>
  <c r="BK129" i="9"/>
  <c r="BJ129" i="9"/>
  <c r="BI129" i="9"/>
  <c r="BH129" i="9"/>
  <c r="CH128" i="9"/>
  <c r="CG128" i="9"/>
  <c r="CF128" i="9"/>
  <c r="CE128" i="9"/>
  <c r="CD128" i="9"/>
  <c r="CC128" i="9"/>
  <c r="CB128" i="9"/>
  <c r="CA128" i="9"/>
  <c r="BZ128" i="9"/>
  <c r="BY128" i="9"/>
  <c r="BX128" i="9"/>
  <c r="BW128" i="9"/>
  <c r="BV128" i="9"/>
  <c r="BU128" i="9"/>
  <c r="BT128" i="9"/>
  <c r="BS128" i="9"/>
  <c r="BR128" i="9"/>
  <c r="BQ128" i="9"/>
  <c r="BP128" i="9"/>
  <c r="BO128" i="9"/>
  <c r="BN128" i="9"/>
  <c r="BM128" i="9"/>
  <c r="BL128" i="9"/>
  <c r="BK128" i="9"/>
  <c r="BJ128" i="9"/>
  <c r="BI128" i="9"/>
  <c r="BH128" i="9"/>
  <c r="CH127" i="9"/>
  <c r="CG127" i="9"/>
  <c r="CF127" i="9"/>
  <c r="CE127" i="9"/>
  <c r="CD127" i="9"/>
  <c r="CC127" i="9"/>
  <c r="CB127" i="9"/>
  <c r="CA127" i="9"/>
  <c r="BZ127" i="9"/>
  <c r="BY127" i="9"/>
  <c r="BX127" i="9"/>
  <c r="BW127" i="9"/>
  <c r="BV127" i="9"/>
  <c r="BU127" i="9"/>
  <c r="BT127" i="9"/>
  <c r="BS127" i="9"/>
  <c r="BR127" i="9"/>
  <c r="BQ127" i="9"/>
  <c r="BP127" i="9"/>
  <c r="BO127" i="9"/>
  <c r="BN127" i="9"/>
  <c r="BM127" i="9"/>
  <c r="BL127" i="9"/>
  <c r="BK127" i="9"/>
  <c r="BJ127" i="9"/>
  <c r="BI127" i="9"/>
  <c r="BH127" i="9"/>
  <c r="CH126" i="9"/>
  <c r="CG126" i="9"/>
  <c r="CF126" i="9"/>
  <c r="CE126" i="9"/>
  <c r="CD126" i="9"/>
  <c r="CC126" i="9"/>
  <c r="CB126" i="9"/>
  <c r="CA126" i="9"/>
  <c r="BZ126" i="9"/>
  <c r="BY126" i="9"/>
  <c r="BX126" i="9"/>
  <c r="BW126" i="9"/>
  <c r="BV126" i="9"/>
  <c r="BU126" i="9"/>
  <c r="BT126" i="9"/>
  <c r="BS126" i="9"/>
  <c r="BR126" i="9"/>
  <c r="BQ126" i="9"/>
  <c r="BP126" i="9"/>
  <c r="BO126" i="9"/>
  <c r="BN126" i="9"/>
  <c r="BM126" i="9"/>
  <c r="BL126" i="9"/>
  <c r="BK126" i="9"/>
  <c r="BJ126" i="9"/>
  <c r="BI126" i="9"/>
  <c r="BH126" i="9"/>
  <c r="CH125" i="9"/>
  <c r="CG125" i="9"/>
  <c r="CF125" i="9"/>
  <c r="CE125" i="9"/>
  <c r="CD125" i="9"/>
  <c r="CC125" i="9"/>
  <c r="CB125" i="9"/>
  <c r="CA125" i="9"/>
  <c r="BZ125" i="9"/>
  <c r="BY125" i="9"/>
  <c r="BX125" i="9"/>
  <c r="BW125" i="9"/>
  <c r="BV125" i="9"/>
  <c r="BU125" i="9"/>
  <c r="BT125" i="9"/>
  <c r="BS125" i="9"/>
  <c r="BR125" i="9"/>
  <c r="BQ125" i="9"/>
  <c r="BP125" i="9"/>
  <c r="BO125" i="9"/>
  <c r="BN125" i="9"/>
  <c r="BM125" i="9"/>
  <c r="BL125" i="9"/>
  <c r="BK125" i="9"/>
  <c r="BJ125" i="9"/>
  <c r="BI125" i="9"/>
  <c r="BH125" i="9"/>
  <c r="CH124" i="9"/>
  <c r="CG124" i="9"/>
  <c r="CF124" i="9"/>
  <c r="CE124" i="9"/>
  <c r="CD124" i="9"/>
  <c r="CC124" i="9"/>
  <c r="CB124" i="9"/>
  <c r="CA124" i="9"/>
  <c r="BZ124" i="9"/>
  <c r="BY124" i="9"/>
  <c r="BX124" i="9"/>
  <c r="BW124" i="9"/>
  <c r="BV124" i="9"/>
  <c r="BU124" i="9"/>
  <c r="BT124" i="9"/>
  <c r="BS124" i="9"/>
  <c r="BR124" i="9"/>
  <c r="BQ124" i="9"/>
  <c r="BP124" i="9"/>
  <c r="BO124" i="9"/>
  <c r="BN124" i="9"/>
  <c r="BM124" i="9"/>
  <c r="BL124" i="9"/>
  <c r="BK124" i="9"/>
  <c r="BJ124" i="9"/>
  <c r="BI124" i="9"/>
  <c r="BH124" i="9"/>
  <c r="CH123" i="9"/>
  <c r="CG123" i="9"/>
  <c r="CF123" i="9"/>
  <c r="CE123" i="9"/>
  <c r="CD123" i="9"/>
  <c r="CC123" i="9"/>
  <c r="CB123" i="9"/>
  <c r="CA123" i="9"/>
  <c r="BZ123" i="9"/>
  <c r="BY123" i="9"/>
  <c r="BX123" i="9"/>
  <c r="BW123" i="9"/>
  <c r="BV123" i="9"/>
  <c r="BU123" i="9"/>
  <c r="BT123" i="9"/>
  <c r="BS123" i="9"/>
  <c r="BR123" i="9"/>
  <c r="BQ123" i="9"/>
  <c r="BP123" i="9"/>
  <c r="BO123" i="9"/>
  <c r="BN123" i="9"/>
  <c r="BM123" i="9"/>
  <c r="BL123" i="9"/>
  <c r="BK123" i="9"/>
  <c r="BJ123" i="9"/>
  <c r="BI123" i="9"/>
  <c r="BH123" i="9"/>
  <c r="CH122" i="9"/>
  <c r="CG122" i="9"/>
  <c r="CF122" i="9"/>
  <c r="CE122" i="9"/>
  <c r="CD122" i="9"/>
  <c r="CC122" i="9"/>
  <c r="CB122" i="9"/>
  <c r="CA122" i="9"/>
  <c r="BZ122" i="9"/>
  <c r="BY122" i="9"/>
  <c r="BX122" i="9"/>
  <c r="BW122" i="9"/>
  <c r="BV122" i="9"/>
  <c r="BU122" i="9"/>
  <c r="BT122" i="9"/>
  <c r="BS122" i="9"/>
  <c r="BR122" i="9"/>
  <c r="BQ122" i="9"/>
  <c r="BP122" i="9"/>
  <c r="BO122" i="9"/>
  <c r="BN122" i="9"/>
  <c r="BM122" i="9"/>
  <c r="BL122" i="9"/>
  <c r="BK122" i="9"/>
  <c r="BJ122" i="9"/>
  <c r="BI122" i="9"/>
  <c r="BH122" i="9"/>
  <c r="CH121" i="9"/>
  <c r="CG121" i="9"/>
  <c r="CF121" i="9"/>
  <c r="CE121" i="9"/>
  <c r="CD121" i="9"/>
  <c r="CC121" i="9"/>
  <c r="CB121" i="9"/>
  <c r="CA121" i="9"/>
  <c r="BZ121" i="9"/>
  <c r="BY121" i="9"/>
  <c r="BX121" i="9"/>
  <c r="BW121" i="9"/>
  <c r="BV121" i="9"/>
  <c r="BU121" i="9"/>
  <c r="BT121" i="9"/>
  <c r="BS121" i="9"/>
  <c r="BR121" i="9"/>
  <c r="BQ121" i="9"/>
  <c r="BP121" i="9"/>
  <c r="BO121" i="9"/>
  <c r="BN121" i="9"/>
  <c r="BM121" i="9"/>
  <c r="BL121" i="9"/>
  <c r="BK121" i="9"/>
  <c r="BJ121" i="9"/>
  <c r="BI121" i="9"/>
  <c r="BH121" i="9"/>
  <c r="CH120" i="9"/>
  <c r="CG120" i="9"/>
  <c r="CF120" i="9"/>
  <c r="CE120" i="9"/>
  <c r="CD120" i="9"/>
  <c r="CC120" i="9"/>
  <c r="CB120" i="9"/>
  <c r="CA120" i="9"/>
  <c r="BZ120" i="9"/>
  <c r="BY120" i="9"/>
  <c r="BX120" i="9"/>
  <c r="BW120" i="9"/>
  <c r="BV120" i="9"/>
  <c r="BU120" i="9"/>
  <c r="BT120" i="9"/>
  <c r="BS120" i="9"/>
  <c r="BR120" i="9"/>
  <c r="BQ120" i="9"/>
  <c r="BP120" i="9"/>
  <c r="BO120" i="9"/>
  <c r="BN120" i="9"/>
  <c r="BM120" i="9"/>
  <c r="BL120" i="9"/>
  <c r="BK120" i="9"/>
  <c r="BJ120" i="9"/>
  <c r="BI120" i="9"/>
  <c r="BH120" i="9"/>
  <c r="CH119" i="9"/>
  <c r="CG119" i="9"/>
  <c r="CF119" i="9"/>
  <c r="CE119" i="9"/>
  <c r="CD119" i="9"/>
  <c r="CC119" i="9"/>
  <c r="CB119" i="9"/>
  <c r="CA119" i="9"/>
  <c r="BZ119" i="9"/>
  <c r="BY119" i="9"/>
  <c r="BX119" i="9"/>
  <c r="BW119" i="9"/>
  <c r="BV119" i="9"/>
  <c r="BU119" i="9"/>
  <c r="BT119" i="9"/>
  <c r="BS119" i="9"/>
  <c r="BR119" i="9"/>
  <c r="BQ119" i="9"/>
  <c r="BP119" i="9"/>
  <c r="BO119" i="9"/>
  <c r="BN119" i="9"/>
  <c r="BM119" i="9"/>
  <c r="BL119" i="9"/>
  <c r="BK119" i="9"/>
  <c r="BJ119" i="9"/>
  <c r="BI119" i="9"/>
  <c r="BH119" i="9"/>
  <c r="CH118" i="9"/>
  <c r="CG118" i="9"/>
  <c r="CF118" i="9"/>
  <c r="CE118" i="9"/>
  <c r="CD118" i="9"/>
  <c r="CC118" i="9"/>
  <c r="CB118" i="9"/>
  <c r="CA118" i="9"/>
  <c r="BZ118" i="9"/>
  <c r="BY118" i="9"/>
  <c r="BX118" i="9"/>
  <c r="BW118" i="9"/>
  <c r="BV118" i="9"/>
  <c r="BU118" i="9"/>
  <c r="BT118" i="9"/>
  <c r="BS118" i="9"/>
  <c r="BR118" i="9"/>
  <c r="BQ118" i="9"/>
  <c r="BP118" i="9"/>
  <c r="BO118" i="9"/>
  <c r="BN118" i="9"/>
  <c r="BM118" i="9"/>
  <c r="BL118" i="9"/>
  <c r="BK118" i="9"/>
  <c r="BJ118" i="9"/>
  <c r="BI118" i="9"/>
  <c r="BH118" i="9"/>
  <c r="CH117" i="9"/>
  <c r="CG117" i="9"/>
  <c r="CF117" i="9"/>
  <c r="CE117" i="9"/>
  <c r="CD117" i="9"/>
  <c r="CC117" i="9"/>
  <c r="CB117" i="9"/>
  <c r="CA117" i="9"/>
  <c r="BZ117" i="9"/>
  <c r="BY117" i="9"/>
  <c r="BX117" i="9"/>
  <c r="BW117" i="9"/>
  <c r="BV117" i="9"/>
  <c r="BU117" i="9"/>
  <c r="BT117" i="9"/>
  <c r="BS117" i="9"/>
  <c r="BR117" i="9"/>
  <c r="BQ117" i="9"/>
  <c r="BP117" i="9"/>
  <c r="BO117" i="9"/>
  <c r="BN117" i="9"/>
  <c r="BM117" i="9"/>
  <c r="BL117" i="9"/>
  <c r="BK117" i="9"/>
  <c r="BJ117" i="9"/>
  <c r="BI117" i="9"/>
  <c r="BH117" i="9"/>
  <c r="CH116" i="9"/>
  <c r="CG116" i="9"/>
  <c r="CF116" i="9"/>
  <c r="CE116" i="9"/>
  <c r="CD116" i="9"/>
  <c r="CC116" i="9"/>
  <c r="CB116" i="9"/>
  <c r="CA116" i="9"/>
  <c r="BZ116" i="9"/>
  <c r="BY116" i="9"/>
  <c r="BX116" i="9"/>
  <c r="BW116" i="9"/>
  <c r="BV116" i="9"/>
  <c r="BU116" i="9"/>
  <c r="BT116" i="9"/>
  <c r="BS116" i="9"/>
  <c r="BR116" i="9"/>
  <c r="BQ116" i="9"/>
  <c r="BP116" i="9"/>
  <c r="BO116" i="9"/>
  <c r="BN116" i="9"/>
  <c r="BM116" i="9"/>
  <c r="BL116" i="9"/>
  <c r="BK116" i="9"/>
  <c r="BJ116" i="9"/>
  <c r="BI116" i="9"/>
  <c r="BH116" i="9"/>
  <c r="CH115" i="9"/>
  <c r="CG115" i="9"/>
  <c r="CF115" i="9"/>
  <c r="CE115" i="9"/>
  <c r="CD115" i="9"/>
  <c r="CC115" i="9"/>
  <c r="CB115" i="9"/>
  <c r="CA115" i="9"/>
  <c r="BZ115" i="9"/>
  <c r="BY115" i="9"/>
  <c r="BX115" i="9"/>
  <c r="BW115" i="9"/>
  <c r="BV115" i="9"/>
  <c r="BU115" i="9"/>
  <c r="BT115" i="9"/>
  <c r="BS115" i="9"/>
  <c r="BR115" i="9"/>
  <c r="BQ115" i="9"/>
  <c r="BP115" i="9"/>
  <c r="BO115" i="9"/>
  <c r="BN115" i="9"/>
  <c r="BM115" i="9"/>
  <c r="BL115" i="9"/>
  <c r="BK115" i="9"/>
  <c r="BJ115" i="9"/>
  <c r="BI115" i="9"/>
  <c r="BH115" i="9"/>
  <c r="CH114" i="9"/>
  <c r="CG114" i="9"/>
  <c r="CF114" i="9"/>
  <c r="CE114" i="9"/>
  <c r="CD114" i="9"/>
  <c r="CC114" i="9"/>
  <c r="CB114" i="9"/>
  <c r="CA114" i="9"/>
  <c r="BZ114" i="9"/>
  <c r="BY114" i="9"/>
  <c r="BX114" i="9"/>
  <c r="BW114" i="9"/>
  <c r="BV114" i="9"/>
  <c r="BU114" i="9"/>
  <c r="BT114" i="9"/>
  <c r="BS114" i="9"/>
  <c r="BR114" i="9"/>
  <c r="BQ114" i="9"/>
  <c r="BP114" i="9"/>
  <c r="BO114" i="9"/>
  <c r="BN114" i="9"/>
  <c r="BM114" i="9"/>
  <c r="BL114" i="9"/>
  <c r="BK114" i="9"/>
  <c r="BJ114" i="9"/>
  <c r="BI114" i="9"/>
  <c r="BH114" i="9"/>
  <c r="CH113" i="9"/>
  <c r="CG113" i="9"/>
  <c r="CF113" i="9"/>
  <c r="CE113" i="9"/>
  <c r="CD113" i="9"/>
  <c r="CC113" i="9"/>
  <c r="CB113" i="9"/>
  <c r="CA113" i="9"/>
  <c r="BZ113" i="9"/>
  <c r="BY113" i="9"/>
  <c r="BX113" i="9"/>
  <c r="BW113" i="9"/>
  <c r="BV113" i="9"/>
  <c r="BU113" i="9"/>
  <c r="BT113" i="9"/>
  <c r="BS113" i="9"/>
  <c r="BR113" i="9"/>
  <c r="BQ113" i="9"/>
  <c r="BP113" i="9"/>
  <c r="BO113" i="9"/>
  <c r="BN113" i="9"/>
  <c r="BM113" i="9"/>
  <c r="BL113" i="9"/>
  <c r="BK113" i="9"/>
  <c r="BJ113" i="9"/>
  <c r="BI113" i="9"/>
  <c r="BH113" i="9"/>
  <c r="CH112" i="9"/>
  <c r="CG112" i="9"/>
  <c r="CF112" i="9"/>
  <c r="CE112" i="9"/>
  <c r="CD112" i="9"/>
  <c r="CC112" i="9"/>
  <c r="CB112" i="9"/>
  <c r="CA112" i="9"/>
  <c r="BZ112" i="9"/>
  <c r="BY112" i="9"/>
  <c r="BX112" i="9"/>
  <c r="BW112" i="9"/>
  <c r="BV112" i="9"/>
  <c r="BU112" i="9"/>
  <c r="BT112" i="9"/>
  <c r="BS112" i="9"/>
  <c r="BR112" i="9"/>
  <c r="BQ112" i="9"/>
  <c r="BP112" i="9"/>
  <c r="BO112" i="9"/>
  <c r="BN112" i="9"/>
  <c r="BM112" i="9"/>
  <c r="BL112" i="9"/>
  <c r="BK112" i="9"/>
  <c r="BJ112" i="9"/>
  <c r="BI112" i="9"/>
  <c r="BH112" i="9"/>
  <c r="CH111" i="9"/>
  <c r="CG111" i="9"/>
  <c r="CF111" i="9"/>
  <c r="CE111" i="9"/>
  <c r="CD111" i="9"/>
  <c r="CC111" i="9"/>
  <c r="CB111" i="9"/>
  <c r="CA111" i="9"/>
  <c r="BZ111" i="9"/>
  <c r="BY111" i="9"/>
  <c r="BX111" i="9"/>
  <c r="BW111" i="9"/>
  <c r="BV111" i="9"/>
  <c r="BU111" i="9"/>
  <c r="BT111" i="9"/>
  <c r="BS111" i="9"/>
  <c r="BR111" i="9"/>
  <c r="BQ111" i="9"/>
  <c r="BP111" i="9"/>
  <c r="BO111" i="9"/>
  <c r="BN111" i="9"/>
  <c r="BM111" i="9"/>
  <c r="BL111" i="9"/>
  <c r="BK111" i="9"/>
  <c r="BJ111" i="9"/>
  <c r="BI111" i="9"/>
  <c r="BH111" i="9"/>
  <c r="CH110" i="9"/>
  <c r="CG110" i="9"/>
  <c r="CF110" i="9"/>
  <c r="CE110" i="9"/>
  <c r="CD110" i="9"/>
  <c r="CC110" i="9"/>
  <c r="CB110" i="9"/>
  <c r="CA110" i="9"/>
  <c r="BZ110" i="9"/>
  <c r="BY110" i="9"/>
  <c r="BX110" i="9"/>
  <c r="BW110" i="9"/>
  <c r="BV110" i="9"/>
  <c r="BU110" i="9"/>
  <c r="BT110" i="9"/>
  <c r="BS110" i="9"/>
  <c r="BR110" i="9"/>
  <c r="BQ110" i="9"/>
  <c r="BP110" i="9"/>
  <c r="BO110" i="9"/>
  <c r="BN110" i="9"/>
  <c r="BM110" i="9"/>
  <c r="BL110" i="9"/>
  <c r="BK110" i="9"/>
  <c r="BJ110" i="9"/>
  <c r="BI110" i="9"/>
  <c r="BH110" i="9"/>
  <c r="CH109" i="9"/>
  <c r="CG109" i="9"/>
  <c r="CF109" i="9"/>
  <c r="CE109" i="9"/>
  <c r="CD109" i="9"/>
  <c r="CC109" i="9"/>
  <c r="CB109" i="9"/>
  <c r="CA109" i="9"/>
  <c r="BZ109" i="9"/>
  <c r="BY109" i="9"/>
  <c r="BX109" i="9"/>
  <c r="BW109" i="9"/>
  <c r="BV109" i="9"/>
  <c r="BU109" i="9"/>
  <c r="BT109" i="9"/>
  <c r="BS109" i="9"/>
  <c r="BR109" i="9"/>
  <c r="BQ109" i="9"/>
  <c r="BP109" i="9"/>
  <c r="BO109" i="9"/>
  <c r="BN109" i="9"/>
  <c r="BM109" i="9"/>
  <c r="BL109" i="9"/>
  <c r="BK109" i="9"/>
  <c r="BJ109" i="9"/>
  <c r="BI109" i="9"/>
  <c r="BH109" i="9"/>
  <c r="CH108" i="9"/>
  <c r="CG108" i="9"/>
  <c r="CF108" i="9"/>
  <c r="CE108" i="9"/>
  <c r="CD108" i="9"/>
  <c r="CC108" i="9"/>
  <c r="CB108" i="9"/>
  <c r="CA108" i="9"/>
  <c r="BZ108" i="9"/>
  <c r="BY108" i="9"/>
  <c r="BX108" i="9"/>
  <c r="BW108" i="9"/>
  <c r="BV108" i="9"/>
  <c r="BU108" i="9"/>
  <c r="BT108" i="9"/>
  <c r="BS108" i="9"/>
  <c r="BR108" i="9"/>
  <c r="BQ108" i="9"/>
  <c r="BP108" i="9"/>
  <c r="BO108" i="9"/>
  <c r="BN108" i="9"/>
  <c r="BM108" i="9"/>
  <c r="BL108" i="9"/>
  <c r="BK108" i="9"/>
  <c r="BJ108" i="9"/>
  <c r="BI108" i="9"/>
  <c r="BH108" i="9"/>
  <c r="CH107" i="9"/>
  <c r="CG107" i="9"/>
  <c r="CF107" i="9"/>
  <c r="CE107" i="9"/>
  <c r="CD107" i="9"/>
  <c r="CC107" i="9"/>
  <c r="CB107" i="9"/>
  <c r="CA107" i="9"/>
  <c r="BZ107" i="9"/>
  <c r="BY107" i="9"/>
  <c r="BX107" i="9"/>
  <c r="BW107" i="9"/>
  <c r="BV107" i="9"/>
  <c r="BU107" i="9"/>
  <c r="BT107" i="9"/>
  <c r="BS107" i="9"/>
  <c r="BR107" i="9"/>
  <c r="BQ107" i="9"/>
  <c r="BP107" i="9"/>
  <c r="BO107" i="9"/>
  <c r="BN107" i="9"/>
  <c r="BM107" i="9"/>
  <c r="BL107" i="9"/>
  <c r="BK107" i="9"/>
  <c r="BJ107" i="9"/>
  <c r="BI107" i="9"/>
  <c r="BH107" i="9"/>
  <c r="CH106" i="9"/>
  <c r="CG106" i="9"/>
  <c r="CF106" i="9"/>
  <c r="CE106" i="9"/>
  <c r="CD106" i="9"/>
  <c r="CC106" i="9"/>
  <c r="CB106" i="9"/>
  <c r="CA106" i="9"/>
  <c r="BZ106" i="9"/>
  <c r="BY106" i="9"/>
  <c r="BX106" i="9"/>
  <c r="BW106" i="9"/>
  <c r="BV106" i="9"/>
  <c r="BU106" i="9"/>
  <c r="BT106" i="9"/>
  <c r="BS106" i="9"/>
  <c r="BR106" i="9"/>
  <c r="BQ106" i="9"/>
  <c r="BP106" i="9"/>
  <c r="BO106" i="9"/>
  <c r="BN106" i="9"/>
  <c r="BM106" i="9"/>
  <c r="BL106" i="9"/>
  <c r="BK106" i="9"/>
  <c r="BJ106" i="9"/>
  <c r="BI106" i="9"/>
  <c r="BH106" i="9"/>
  <c r="CH105" i="9"/>
  <c r="CG105" i="9"/>
  <c r="CF105" i="9"/>
  <c r="CE105" i="9"/>
  <c r="CD105" i="9"/>
  <c r="CC105" i="9"/>
  <c r="CB105" i="9"/>
  <c r="CA105" i="9"/>
  <c r="BZ105" i="9"/>
  <c r="BY105" i="9"/>
  <c r="BX105" i="9"/>
  <c r="BW105" i="9"/>
  <c r="BV105" i="9"/>
  <c r="BU105" i="9"/>
  <c r="BT105" i="9"/>
  <c r="BS105" i="9"/>
  <c r="BR105" i="9"/>
  <c r="BQ105" i="9"/>
  <c r="BP105" i="9"/>
  <c r="BO105" i="9"/>
  <c r="BN105" i="9"/>
  <c r="BM105" i="9"/>
  <c r="BL105" i="9"/>
  <c r="BK105" i="9"/>
  <c r="BJ105" i="9"/>
  <c r="BI105" i="9"/>
  <c r="BH105" i="9"/>
  <c r="CH104" i="9"/>
  <c r="CG104" i="9"/>
  <c r="CF104" i="9"/>
  <c r="CE104" i="9"/>
  <c r="CD104" i="9"/>
  <c r="CC104" i="9"/>
  <c r="CB104" i="9"/>
  <c r="CA104" i="9"/>
  <c r="BZ104" i="9"/>
  <c r="BY104" i="9"/>
  <c r="BX104" i="9"/>
  <c r="BW104" i="9"/>
  <c r="BV104" i="9"/>
  <c r="BU104" i="9"/>
  <c r="BT104" i="9"/>
  <c r="BS104" i="9"/>
  <c r="BR104" i="9"/>
  <c r="BQ104" i="9"/>
  <c r="BP104" i="9"/>
  <c r="BO104" i="9"/>
  <c r="BN104" i="9"/>
  <c r="BM104" i="9"/>
  <c r="BL104" i="9"/>
  <c r="BK104" i="9"/>
  <c r="BJ104" i="9"/>
  <c r="BI104" i="9"/>
  <c r="BH104" i="9"/>
  <c r="CH103" i="9"/>
  <c r="CG103" i="9"/>
  <c r="CF103" i="9"/>
  <c r="CE103" i="9"/>
  <c r="CD103" i="9"/>
  <c r="CC103" i="9"/>
  <c r="CB103" i="9"/>
  <c r="CA103" i="9"/>
  <c r="BZ103" i="9"/>
  <c r="BY103" i="9"/>
  <c r="BX103" i="9"/>
  <c r="BW103" i="9"/>
  <c r="BV103" i="9"/>
  <c r="BU103" i="9"/>
  <c r="BT103" i="9"/>
  <c r="BS103" i="9"/>
  <c r="BR103" i="9"/>
  <c r="BQ103" i="9"/>
  <c r="BP103" i="9"/>
  <c r="BO103" i="9"/>
  <c r="BN103" i="9"/>
  <c r="BM103" i="9"/>
  <c r="BL103" i="9"/>
  <c r="BK103" i="9"/>
  <c r="BJ103" i="9"/>
  <c r="BI103" i="9"/>
  <c r="BH103" i="9"/>
  <c r="CH102" i="9"/>
  <c r="CG102" i="9"/>
  <c r="CF102" i="9"/>
  <c r="CE102" i="9"/>
  <c r="CD102" i="9"/>
  <c r="CC102" i="9"/>
  <c r="CB102" i="9"/>
  <c r="CA102" i="9"/>
  <c r="BZ102" i="9"/>
  <c r="BY102" i="9"/>
  <c r="BX102" i="9"/>
  <c r="BW102" i="9"/>
  <c r="BV102" i="9"/>
  <c r="BU102" i="9"/>
  <c r="BT102" i="9"/>
  <c r="BS102" i="9"/>
  <c r="BR102" i="9"/>
  <c r="BQ102" i="9"/>
  <c r="BP102" i="9"/>
  <c r="BO102" i="9"/>
  <c r="BN102" i="9"/>
  <c r="BM102" i="9"/>
  <c r="BL102" i="9"/>
  <c r="BK102" i="9"/>
  <c r="BJ102" i="9"/>
  <c r="BI102" i="9"/>
  <c r="BH102" i="9"/>
  <c r="CH101" i="9"/>
  <c r="CG101" i="9"/>
  <c r="CF101" i="9"/>
  <c r="CE101" i="9"/>
  <c r="CD101" i="9"/>
  <c r="CC101" i="9"/>
  <c r="CB101" i="9"/>
  <c r="CA101" i="9"/>
  <c r="BZ101" i="9"/>
  <c r="BY101" i="9"/>
  <c r="BX101" i="9"/>
  <c r="BW101" i="9"/>
  <c r="BV101" i="9"/>
  <c r="BU101" i="9"/>
  <c r="BT101" i="9"/>
  <c r="BS101" i="9"/>
  <c r="BR101" i="9"/>
  <c r="BQ101" i="9"/>
  <c r="BP101" i="9"/>
  <c r="BO101" i="9"/>
  <c r="BN101" i="9"/>
  <c r="BM101" i="9"/>
  <c r="BL101" i="9"/>
  <c r="BK101" i="9"/>
  <c r="BJ101" i="9"/>
  <c r="BI101" i="9"/>
  <c r="BH101" i="9"/>
  <c r="CH100" i="9"/>
  <c r="CG100" i="9"/>
  <c r="CF100" i="9"/>
  <c r="CE100" i="9"/>
  <c r="CD100" i="9"/>
  <c r="CC100" i="9"/>
  <c r="CB100" i="9"/>
  <c r="CA100" i="9"/>
  <c r="BZ100" i="9"/>
  <c r="BY100" i="9"/>
  <c r="BX100" i="9"/>
  <c r="BW100" i="9"/>
  <c r="BV100" i="9"/>
  <c r="BU100" i="9"/>
  <c r="BT100" i="9"/>
  <c r="BS100" i="9"/>
  <c r="BR100" i="9"/>
  <c r="BQ100" i="9"/>
  <c r="BP100" i="9"/>
  <c r="BO100" i="9"/>
  <c r="BN100" i="9"/>
  <c r="BM100" i="9"/>
  <c r="BL100" i="9"/>
  <c r="BK100" i="9"/>
  <c r="BJ100" i="9"/>
  <c r="BI100" i="9"/>
  <c r="BH100" i="9"/>
  <c r="CH99" i="9"/>
  <c r="CG99" i="9"/>
  <c r="CF99" i="9"/>
  <c r="CE99" i="9"/>
  <c r="CD99" i="9"/>
  <c r="CC99" i="9"/>
  <c r="CB99" i="9"/>
  <c r="CA99" i="9"/>
  <c r="BZ99" i="9"/>
  <c r="BY99" i="9"/>
  <c r="BX99" i="9"/>
  <c r="BW99" i="9"/>
  <c r="BV99" i="9"/>
  <c r="BU99" i="9"/>
  <c r="BT99" i="9"/>
  <c r="BS99" i="9"/>
  <c r="BR99" i="9"/>
  <c r="BQ99" i="9"/>
  <c r="BP99" i="9"/>
  <c r="BO99" i="9"/>
  <c r="BN99" i="9"/>
  <c r="BM99" i="9"/>
  <c r="BL99" i="9"/>
  <c r="BK99" i="9"/>
  <c r="BJ99" i="9"/>
  <c r="BI99" i="9"/>
  <c r="BH99" i="9"/>
  <c r="CH98" i="9"/>
  <c r="CG98" i="9"/>
  <c r="CF98" i="9"/>
  <c r="CE98" i="9"/>
  <c r="CD98" i="9"/>
  <c r="CC98" i="9"/>
  <c r="CB98" i="9"/>
  <c r="CA98" i="9"/>
  <c r="BZ98" i="9"/>
  <c r="BY98" i="9"/>
  <c r="BX98" i="9"/>
  <c r="BW98" i="9"/>
  <c r="BV98" i="9"/>
  <c r="BU98" i="9"/>
  <c r="BT98" i="9"/>
  <c r="CV98" i="9" s="1"/>
  <c r="EW98" i="9" s="1"/>
  <c r="BS98" i="9"/>
  <c r="BR98" i="9"/>
  <c r="BQ98" i="9"/>
  <c r="BP98" i="9"/>
  <c r="BO98" i="9"/>
  <c r="BN98" i="9"/>
  <c r="BM98" i="9"/>
  <c r="BL98" i="9"/>
  <c r="BK98" i="9"/>
  <c r="BJ98" i="9"/>
  <c r="BI98" i="9"/>
  <c r="BH98" i="9"/>
  <c r="CH97" i="9"/>
  <c r="CG97" i="9"/>
  <c r="CF97" i="9"/>
  <c r="CE97" i="9"/>
  <c r="CD97" i="9"/>
  <c r="CC97" i="9"/>
  <c r="CB97" i="9"/>
  <c r="CA97" i="9"/>
  <c r="BZ97" i="9"/>
  <c r="BY97" i="9"/>
  <c r="BX97" i="9"/>
  <c r="BW97" i="9"/>
  <c r="BV97" i="9"/>
  <c r="BU97" i="9"/>
  <c r="BT97" i="9"/>
  <c r="BS97" i="9"/>
  <c r="BR97" i="9"/>
  <c r="BQ97" i="9"/>
  <c r="BP97" i="9"/>
  <c r="BO97" i="9"/>
  <c r="BN97" i="9"/>
  <c r="BM97" i="9"/>
  <c r="BL97" i="9"/>
  <c r="BK97" i="9"/>
  <c r="BJ97" i="9"/>
  <c r="BI97" i="9"/>
  <c r="BH97" i="9"/>
  <c r="CH96" i="9"/>
  <c r="CG96" i="9"/>
  <c r="CF96" i="9"/>
  <c r="CE96" i="9"/>
  <c r="CD96" i="9"/>
  <c r="CC96" i="9"/>
  <c r="CB96" i="9"/>
  <c r="CA96" i="9"/>
  <c r="BZ96" i="9"/>
  <c r="BY96" i="9"/>
  <c r="BX96" i="9"/>
  <c r="BW96" i="9"/>
  <c r="BV96" i="9"/>
  <c r="BU96" i="9"/>
  <c r="BT96" i="9"/>
  <c r="BS96" i="9"/>
  <c r="BR96" i="9"/>
  <c r="BQ96" i="9"/>
  <c r="BP96" i="9"/>
  <c r="BO96" i="9"/>
  <c r="BN96" i="9"/>
  <c r="BM96" i="9"/>
  <c r="BL96" i="9"/>
  <c r="BK96" i="9"/>
  <c r="BJ96" i="9"/>
  <c r="BI96" i="9"/>
  <c r="BH96" i="9"/>
  <c r="CH95" i="9"/>
  <c r="CG95" i="9"/>
  <c r="CF95" i="9"/>
  <c r="CE95" i="9"/>
  <c r="CD95" i="9"/>
  <c r="CC95" i="9"/>
  <c r="CB95" i="9"/>
  <c r="CA95" i="9"/>
  <c r="BZ95" i="9"/>
  <c r="BY95" i="9"/>
  <c r="BX95" i="9"/>
  <c r="BW95" i="9"/>
  <c r="BV95" i="9"/>
  <c r="BU95" i="9"/>
  <c r="BT95" i="9"/>
  <c r="BS95" i="9"/>
  <c r="BR95" i="9"/>
  <c r="BQ95" i="9"/>
  <c r="BP95" i="9"/>
  <c r="BO95" i="9"/>
  <c r="BN95" i="9"/>
  <c r="BM95" i="9"/>
  <c r="BL95" i="9"/>
  <c r="BK95" i="9"/>
  <c r="BJ95" i="9"/>
  <c r="BI95" i="9"/>
  <c r="BH95" i="9"/>
  <c r="CH94" i="9"/>
  <c r="CG94" i="9"/>
  <c r="CF94" i="9"/>
  <c r="CE94" i="9"/>
  <c r="CD94" i="9"/>
  <c r="CC94" i="9"/>
  <c r="CB94" i="9"/>
  <c r="CA94" i="9"/>
  <c r="BZ94" i="9"/>
  <c r="BY94" i="9"/>
  <c r="BX94" i="9"/>
  <c r="BW94" i="9"/>
  <c r="BV94" i="9"/>
  <c r="BU94" i="9"/>
  <c r="BT94" i="9"/>
  <c r="BS94" i="9"/>
  <c r="BR94" i="9"/>
  <c r="BQ94" i="9"/>
  <c r="BP94" i="9"/>
  <c r="BO94" i="9"/>
  <c r="BN94" i="9"/>
  <c r="BM94" i="9"/>
  <c r="BL94" i="9"/>
  <c r="BK94" i="9"/>
  <c r="BJ94" i="9"/>
  <c r="BI94" i="9"/>
  <c r="BH94" i="9"/>
  <c r="CH93" i="9"/>
  <c r="CG93" i="9"/>
  <c r="CF93" i="9"/>
  <c r="CE93" i="9"/>
  <c r="CD93" i="9"/>
  <c r="CC93" i="9"/>
  <c r="CB93" i="9"/>
  <c r="CA93" i="9"/>
  <c r="BZ93" i="9"/>
  <c r="BY93" i="9"/>
  <c r="BX93" i="9"/>
  <c r="BW93" i="9"/>
  <c r="BV93" i="9"/>
  <c r="BU93" i="9"/>
  <c r="BT93" i="9"/>
  <c r="BS93" i="9"/>
  <c r="BR93" i="9"/>
  <c r="BQ93" i="9"/>
  <c r="BP93" i="9"/>
  <c r="BO93" i="9"/>
  <c r="BN93" i="9"/>
  <c r="BM93" i="9"/>
  <c r="BL93" i="9"/>
  <c r="BK93" i="9"/>
  <c r="BJ93" i="9"/>
  <c r="BI93" i="9"/>
  <c r="BH93" i="9"/>
  <c r="CH92" i="9"/>
  <c r="CG92" i="9"/>
  <c r="CF92" i="9"/>
  <c r="CE92" i="9"/>
  <c r="CD92" i="9"/>
  <c r="CC92" i="9"/>
  <c r="CB92" i="9"/>
  <c r="CA92" i="9"/>
  <c r="BZ92" i="9"/>
  <c r="BY92" i="9"/>
  <c r="BX92" i="9"/>
  <c r="BW92" i="9"/>
  <c r="BV92" i="9"/>
  <c r="BU92" i="9"/>
  <c r="BT92" i="9"/>
  <c r="BS92" i="9"/>
  <c r="BR92" i="9"/>
  <c r="BQ92" i="9"/>
  <c r="BP92" i="9"/>
  <c r="BO92" i="9"/>
  <c r="BN92" i="9"/>
  <c r="BM92" i="9"/>
  <c r="BL92" i="9"/>
  <c r="BK92" i="9"/>
  <c r="BJ92" i="9"/>
  <c r="BI92" i="9"/>
  <c r="BH92" i="9"/>
  <c r="CH91" i="9"/>
  <c r="CG91" i="9"/>
  <c r="CF91" i="9"/>
  <c r="CE91" i="9"/>
  <c r="CD91" i="9"/>
  <c r="CC91" i="9"/>
  <c r="CB91" i="9"/>
  <c r="CA91" i="9"/>
  <c r="BZ91" i="9"/>
  <c r="BY91" i="9"/>
  <c r="BX91" i="9"/>
  <c r="BW91" i="9"/>
  <c r="BV91" i="9"/>
  <c r="BU91" i="9"/>
  <c r="BT91" i="9"/>
  <c r="BS91" i="9"/>
  <c r="BR91" i="9"/>
  <c r="BQ91" i="9"/>
  <c r="BP91" i="9"/>
  <c r="BO91" i="9"/>
  <c r="BN91" i="9"/>
  <c r="BM91" i="9"/>
  <c r="BL91" i="9"/>
  <c r="BK91" i="9"/>
  <c r="BJ91" i="9"/>
  <c r="BI91" i="9"/>
  <c r="BH91" i="9"/>
  <c r="CH90" i="9"/>
  <c r="CG90" i="9"/>
  <c r="CF90" i="9"/>
  <c r="CE90" i="9"/>
  <c r="CD90" i="9"/>
  <c r="CC90" i="9"/>
  <c r="CB90" i="9"/>
  <c r="CA90" i="9"/>
  <c r="BZ90" i="9"/>
  <c r="BY90" i="9"/>
  <c r="BX90" i="9"/>
  <c r="BW90" i="9"/>
  <c r="BV90" i="9"/>
  <c r="BU90" i="9"/>
  <c r="BT90" i="9"/>
  <c r="BS90" i="9"/>
  <c r="BR90" i="9"/>
  <c r="BQ90" i="9"/>
  <c r="BP90" i="9"/>
  <c r="BO90" i="9"/>
  <c r="BN90" i="9"/>
  <c r="BM90" i="9"/>
  <c r="BL90" i="9"/>
  <c r="BK90" i="9"/>
  <c r="BJ90" i="9"/>
  <c r="BI90" i="9"/>
  <c r="BH90" i="9"/>
  <c r="CH89" i="9"/>
  <c r="CG89" i="9"/>
  <c r="CF89" i="9"/>
  <c r="CE89" i="9"/>
  <c r="CD89" i="9"/>
  <c r="CC89" i="9"/>
  <c r="CB89" i="9"/>
  <c r="CA89" i="9"/>
  <c r="BZ89" i="9"/>
  <c r="BY89" i="9"/>
  <c r="BX89" i="9"/>
  <c r="BW89" i="9"/>
  <c r="BV89" i="9"/>
  <c r="BU89" i="9"/>
  <c r="BT89" i="9"/>
  <c r="BS89" i="9"/>
  <c r="BR89" i="9"/>
  <c r="BQ89" i="9"/>
  <c r="BP89" i="9"/>
  <c r="BO89" i="9"/>
  <c r="BN89" i="9"/>
  <c r="BM89" i="9"/>
  <c r="BL89" i="9"/>
  <c r="BK89" i="9"/>
  <c r="BJ89" i="9"/>
  <c r="BI89" i="9"/>
  <c r="BH89" i="9"/>
  <c r="CH88" i="9"/>
  <c r="CG88" i="9"/>
  <c r="CF88" i="9"/>
  <c r="CE88" i="9"/>
  <c r="CD88" i="9"/>
  <c r="CC88" i="9"/>
  <c r="CB88" i="9"/>
  <c r="CA88" i="9"/>
  <c r="BZ88" i="9"/>
  <c r="BY88" i="9"/>
  <c r="BX88" i="9"/>
  <c r="BW88" i="9"/>
  <c r="BV88" i="9"/>
  <c r="BU88" i="9"/>
  <c r="BT88" i="9"/>
  <c r="BS88" i="9"/>
  <c r="BR88" i="9"/>
  <c r="BQ88" i="9"/>
  <c r="BP88" i="9"/>
  <c r="BO88" i="9"/>
  <c r="BN88" i="9"/>
  <c r="BM88" i="9"/>
  <c r="BL88" i="9"/>
  <c r="BK88" i="9"/>
  <c r="BJ88" i="9"/>
  <c r="BI88" i="9"/>
  <c r="BH88" i="9"/>
  <c r="CH87" i="9"/>
  <c r="CG87" i="9"/>
  <c r="CF87" i="9"/>
  <c r="CE87" i="9"/>
  <c r="CD87" i="9"/>
  <c r="CC87" i="9"/>
  <c r="CB87" i="9"/>
  <c r="CA87" i="9"/>
  <c r="BZ87" i="9"/>
  <c r="BY87" i="9"/>
  <c r="BX87" i="9"/>
  <c r="BW87" i="9"/>
  <c r="BV87" i="9"/>
  <c r="BU87" i="9"/>
  <c r="BT87" i="9"/>
  <c r="BS87" i="9"/>
  <c r="BR87" i="9"/>
  <c r="BQ87" i="9"/>
  <c r="BP87" i="9"/>
  <c r="BO87" i="9"/>
  <c r="BN87" i="9"/>
  <c r="BM87" i="9"/>
  <c r="BL87" i="9"/>
  <c r="BK87" i="9"/>
  <c r="BJ87" i="9"/>
  <c r="BI87" i="9"/>
  <c r="BH87" i="9"/>
  <c r="CH86" i="9"/>
  <c r="CG86" i="9"/>
  <c r="CF86" i="9"/>
  <c r="CE86" i="9"/>
  <c r="CD86" i="9"/>
  <c r="CC86" i="9"/>
  <c r="CB86" i="9"/>
  <c r="CA86" i="9"/>
  <c r="BZ86" i="9"/>
  <c r="BY86" i="9"/>
  <c r="BX86" i="9"/>
  <c r="BW86" i="9"/>
  <c r="BV86" i="9"/>
  <c r="BU86" i="9"/>
  <c r="BT86" i="9"/>
  <c r="BS86" i="9"/>
  <c r="BR86" i="9"/>
  <c r="BQ86" i="9"/>
  <c r="BP86" i="9"/>
  <c r="BO86" i="9"/>
  <c r="BN86" i="9"/>
  <c r="BM86" i="9"/>
  <c r="BL86" i="9"/>
  <c r="BK86" i="9"/>
  <c r="BJ86" i="9"/>
  <c r="BI86" i="9"/>
  <c r="BH86" i="9"/>
  <c r="CH85" i="9"/>
  <c r="CG85" i="9"/>
  <c r="CF85" i="9"/>
  <c r="CE85" i="9"/>
  <c r="CD85" i="9"/>
  <c r="CC85" i="9"/>
  <c r="CB85" i="9"/>
  <c r="CA85" i="9"/>
  <c r="BZ85" i="9"/>
  <c r="BY85" i="9"/>
  <c r="BX85" i="9"/>
  <c r="BW85" i="9"/>
  <c r="BV85" i="9"/>
  <c r="BU85" i="9"/>
  <c r="BT85" i="9"/>
  <c r="BS85" i="9"/>
  <c r="BR85" i="9"/>
  <c r="BQ85" i="9"/>
  <c r="BP85" i="9"/>
  <c r="BO85" i="9"/>
  <c r="BN85" i="9"/>
  <c r="BM85" i="9"/>
  <c r="BL85" i="9"/>
  <c r="BK85" i="9"/>
  <c r="BJ85" i="9"/>
  <c r="BI85" i="9"/>
  <c r="BH85" i="9"/>
  <c r="CH84" i="9"/>
  <c r="CG84" i="9"/>
  <c r="CF84" i="9"/>
  <c r="CE84" i="9"/>
  <c r="CD84" i="9"/>
  <c r="CC84" i="9"/>
  <c r="CB84" i="9"/>
  <c r="CA84" i="9"/>
  <c r="BZ84" i="9"/>
  <c r="BY84" i="9"/>
  <c r="BX84" i="9"/>
  <c r="BW84" i="9"/>
  <c r="BV84" i="9"/>
  <c r="BU84" i="9"/>
  <c r="BT84" i="9"/>
  <c r="BS84" i="9"/>
  <c r="BR84" i="9"/>
  <c r="BQ84" i="9"/>
  <c r="BP84" i="9"/>
  <c r="BO84" i="9"/>
  <c r="BN84" i="9"/>
  <c r="BM84" i="9"/>
  <c r="BL84" i="9"/>
  <c r="BK84" i="9"/>
  <c r="BJ84" i="9"/>
  <c r="BI84" i="9"/>
  <c r="BH84" i="9"/>
  <c r="CH83" i="9"/>
  <c r="CG83" i="9"/>
  <c r="CF83" i="9"/>
  <c r="CE83" i="9"/>
  <c r="CD83" i="9"/>
  <c r="CC83" i="9"/>
  <c r="CB83" i="9"/>
  <c r="CA83" i="9"/>
  <c r="BZ83" i="9"/>
  <c r="BY83" i="9"/>
  <c r="BX83" i="9"/>
  <c r="BW83" i="9"/>
  <c r="BV83" i="9"/>
  <c r="BU83" i="9"/>
  <c r="BT83" i="9"/>
  <c r="BS83" i="9"/>
  <c r="BR83" i="9"/>
  <c r="BQ83" i="9"/>
  <c r="BP83" i="9"/>
  <c r="BO83" i="9"/>
  <c r="BN83" i="9"/>
  <c r="BM83" i="9"/>
  <c r="BL83" i="9"/>
  <c r="BK83" i="9"/>
  <c r="BJ83" i="9"/>
  <c r="BI83" i="9"/>
  <c r="BH83" i="9"/>
  <c r="CH82" i="9"/>
  <c r="CG82" i="9"/>
  <c r="CF82" i="9"/>
  <c r="CE82" i="9"/>
  <c r="CD82" i="9"/>
  <c r="CC82" i="9"/>
  <c r="CB82" i="9"/>
  <c r="CA82" i="9"/>
  <c r="BZ82" i="9"/>
  <c r="BY82" i="9"/>
  <c r="BX82" i="9"/>
  <c r="BW82" i="9"/>
  <c r="BV82" i="9"/>
  <c r="BU82" i="9"/>
  <c r="BT82" i="9"/>
  <c r="BS82" i="9"/>
  <c r="BR82" i="9"/>
  <c r="BQ82" i="9"/>
  <c r="BP82" i="9"/>
  <c r="BO82" i="9"/>
  <c r="BN82" i="9"/>
  <c r="BM82" i="9"/>
  <c r="BL82" i="9"/>
  <c r="BK82" i="9"/>
  <c r="BJ82" i="9"/>
  <c r="BI82" i="9"/>
  <c r="BH82" i="9"/>
  <c r="CH81" i="9"/>
  <c r="CG81" i="9"/>
  <c r="CF81" i="9"/>
  <c r="CE81" i="9"/>
  <c r="CD81" i="9"/>
  <c r="CC81" i="9"/>
  <c r="CB81" i="9"/>
  <c r="CA81" i="9"/>
  <c r="BZ81" i="9"/>
  <c r="BY81" i="9"/>
  <c r="BX81" i="9"/>
  <c r="BW81" i="9"/>
  <c r="BV81" i="9"/>
  <c r="BU81" i="9"/>
  <c r="BT81" i="9"/>
  <c r="BS81" i="9"/>
  <c r="BR81" i="9"/>
  <c r="BQ81" i="9"/>
  <c r="BP81" i="9"/>
  <c r="BO81" i="9"/>
  <c r="BN81" i="9"/>
  <c r="BM81" i="9"/>
  <c r="BL81" i="9"/>
  <c r="BK81" i="9"/>
  <c r="BJ81" i="9"/>
  <c r="BI81" i="9"/>
  <c r="BH81" i="9"/>
  <c r="CH80" i="9"/>
  <c r="CG80" i="9"/>
  <c r="CF80" i="9"/>
  <c r="CE80" i="9"/>
  <c r="CD80" i="9"/>
  <c r="CC80" i="9"/>
  <c r="CB80" i="9"/>
  <c r="CA80" i="9"/>
  <c r="BZ80" i="9"/>
  <c r="BY80" i="9"/>
  <c r="BX80" i="9"/>
  <c r="BW80" i="9"/>
  <c r="BV80" i="9"/>
  <c r="BU80" i="9"/>
  <c r="BT80" i="9"/>
  <c r="BS80" i="9"/>
  <c r="BR80" i="9"/>
  <c r="BQ80" i="9"/>
  <c r="BP80" i="9"/>
  <c r="BO80" i="9"/>
  <c r="BN80" i="9"/>
  <c r="BM80" i="9"/>
  <c r="BL80" i="9"/>
  <c r="BK80" i="9"/>
  <c r="BJ80" i="9"/>
  <c r="BI80" i="9"/>
  <c r="BH80" i="9"/>
  <c r="CH79" i="9"/>
  <c r="CG79" i="9"/>
  <c r="CF79" i="9"/>
  <c r="CE79" i="9"/>
  <c r="CD79" i="9"/>
  <c r="CC79" i="9"/>
  <c r="CB79" i="9"/>
  <c r="CA79" i="9"/>
  <c r="BZ79" i="9"/>
  <c r="BY79" i="9"/>
  <c r="BX79" i="9"/>
  <c r="BW79" i="9"/>
  <c r="BV79" i="9"/>
  <c r="BU79" i="9"/>
  <c r="BT79" i="9"/>
  <c r="BS79" i="9"/>
  <c r="BR79" i="9"/>
  <c r="BQ79" i="9"/>
  <c r="BP79" i="9"/>
  <c r="BO79" i="9"/>
  <c r="BN79" i="9"/>
  <c r="BM79" i="9"/>
  <c r="BL79" i="9"/>
  <c r="BK79" i="9"/>
  <c r="BJ79" i="9"/>
  <c r="BI79" i="9"/>
  <c r="BH79" i="9"/>
  <c r="CH78" i="9"/>
  <c r="CG78" i="9"/>
  <c r="CF78" i="9"/>
  <c r="CE78" i="9"/>
  <c r="CD78" i="9"/>
  <c r="CC78" i="9"/>
  <c r="CB78" i="9"/>
  <c r="CA78" i="9"/>
  <c r="BZ78" i="9"/>
  <c r="BY78" i="9"/>
  <c r="BX78" i="9"/>
  <c r="BW78" i="9"/>
  <c r="BV78" i="9"/>
  <c r="BU78" i="9"/>
  <c r="BT78" i="9"/>
  <c r="BS78" i="9"/>
  <c r="BR78" i="9"/>
  <c r="BQ78" i="9"/>
  <c r="BP78" i="9"/>
  <c r="BO78" i="9"/>
  <c r="BN78" i="9"/>
  <c r="BM78" i="9"/>
  <c r="BL78" i="9"/>
  <c r="BK78" i="9"/>
  <c r="BJ78" i="9"/>
  <c r="BI78" i="9"/>
  <c r="BH78" i="9"/>
  <c r="CH77" i="9"/>
  <c r="CG77" i="9"/>
  <c r="CF77" i="9"/>
  <c r="CE77" i="9"/>
  <c r="CD77" i="9"/>
  <c r="CC77" i="9"/>
  <c r="CB77" i="9"/>
  <c r="CA77" i="9"/>
  <c r="BZ77" i="9"/>
  <c r="BY77" i="9"/>
  <c r="BX77" i="9"/>
  <c r="BW77" i="9"/>
  <c r="BV77" i="9"/>
  <c r="BU77" i="9"/>
  <c r="BT77" i="9"/>
  <c r="BS77" i="9"/>
  <c r="BR77" i="9"/>
  <c r="BQ77" i="9"/>
  <c r="BP77" i="9"/>
  <c r="BO77" i="9"/>
  <c r="BN77" i="9"/>
  <c r="BM77" i="9"/>
  <c r="BL77" i="9"/>
  <c r="BK77" i="9"/>
  <c r="BJ77" i="9"/>
  <c r="BI77" i="9"/>
  <c r="BH77" i="9"/>
  <c r="CH76" i="9"/>
  <c r="CG76" i="9"/>
  <c r="CF76" i="9"/>
  <c r="CE76" i="9"/>
  <c r="CD76" i="9"/>
  <c r="CC76" i="9"/>
  <c r="CB76" i="9"/>
  <c r="CA76" i="9"/>
  <c r="BZ76" i="9"/>
  <c r="BY76" i="9"/>
  <c r="BX76" i="9"/>
  <c r="BW76" i="9"/>
  <c r="BV76" i="9"/>
  <c r="BU76" i="9"/>
  <c r="BT76" i="9"/>
  <c r="BS76" i="9"/>
  <c r="BR76" i="9"/>
  <c r="BQ76" i="9"/>
  <c r="BP76" i="9"/>
  <c r="BO76" i="9"/>
  <c r="BN76" i="9"/>
  <c r="BM76" i="9"/>
  <c r="BL76" i="9"/>
  <c r="BK76" i="9"/>
  <c r="BJ76" i="9"/>
  <c r="BI76" i="9"/>
  <c r="BH76" i="9"/>
  <c r="CH75" i="9"/>
  <c r="CG75" i="9"/>
  <c r="CF75" i="9"/>
  <c r="CE75" i="9"/>
  <c r="CD75" i="9"/>
  <c r="CC75" i="9"/>
  <c r="CB75" i="9"/>
  <c r="CA75" i="9"/>
  <c r="BZ75" i="9"/>
  <c r="BY75" i="9"/>
  <c r="BX75" i="9"/>
  <c r="BW75" i="9"/>
  <c r="BV75" i="9"/>
  <c r="BU75" i="9"/>
  <c r="BT75" i="9"/>
  <c r="BS75" i="9"/>
  <c r="BR75" i="9"/>
  <c r="BQ75" i="9"/>
  <c r="BP75" i="9"/>
  <c r="BO75" i="9"/>
  <c r="BN75" i="9"/>
  <c r="BM75" i="9"/>
  <c r="BL75" i="9"/>
  <c r="BK75" i="9"/>
  <c r="BJ75" i="9"/>
  <c r="BI75" i="9"/>
  <c r="BH75" i="9"/>
  <c r="CH74" i="9"/>
  <c r="CG74" i="9"/>
  <c r="CF74" i="9"/>
  <c r="CE74" i="9"/>
  <c r="CD74" i="9"/>
  <c r="CC74" i="9"/>
  <c r="CB74" i="9"/>
  <c r="CA74" i="9"/>
  <c r="BZ74" i="9"/>
  <c r="BY74" i="9"/>
  <c r="BX74" i="9"/>
  <c r="BW74" i="9"/>
  <c r="BV74" i="9"/>
  <c r="BU74" i="9"/>
  <c r="BT74" i="9"/>
  <c r="BS74" i="9"/>
  <c r="BR74" i="9"/>
  <c r="BQ74" i="9"/>
  <c r="BP74" i="9"/>
  <c r="BO74" i="9"/>
  <c r="BN74" i="9"/>
  <c r="BM74" i="9"/>
  <c r="BL74" i="9"/>
  <c r="BK74" i="9"/>
  <c r="BJ74" i="9"/>
  <c r="BI74" i="9"/>
  <c r="BH74" i="9"/>
  <c r="CH73" i="9"/>
  <c r="CG73" i="9"/>
  <c r="CF73" i="9"/>
  <c r="CE73" i="9"/>
  <c r="CD73" i="9"/>
  <c r="CC73" i="9"/>
  <c r="CB73" i="9"/>
  <c r="CA73" i="9"/>
  <c r="BZ73" i="9"/>
  <c r="BY73" i="9"/>
  <c r="BX73" i="9"/>
  <c r="BW73" i="9"/>
  <c r="BV73" i="9"/>
  <c r="BU73" i="9"/>
  <c r="BT73" i="9"/>
  <c r="BS73" i="9"/>
  <c r="BR73" i="9"/>
  <c r="BQ73" i="9"/>
  <c r="BP73" i="9"/>
  <c r="BO73" i="9"/>
  <c r="BN73" i="9"/>
  <c r="BM73" i="9"/>
  <c r="BL73" i="9"/>
  <c r="BK73" i="9"/>
  <c r="BJ73" i="9"/>
  <c r="BI73" i="9"/>
  <c r="BH73" i="9"/>
  <c r="CH72" i="9"/>
  <c r="CG72" i="9"/>
  <c r="CF72" i="9"/>
  <c r="CE72" i="9"/>
  <c r="CD72" i="9"/>
  <c r="CC72" i="9"/>
  <c r="CB72" i="9"/>
  <c r="CA72" i="9"/>
  <c r="BZ72" i="9"/>
  <c r="BY72" i="9"/>
  <c r="BX72" i="9"/>
  <c r="BW72" i="9"/>
  <c r="BV72" i="9"/>
  <c r="BU72" i="9"/>
  <c r="BT72" i="9"/>
  <c r="BS72" i="9"/>
  <c r="BR72" i="9"/>
  <c r="BQ72" i="9"/>
  <c r="BP72" i="9"/>
  <c r="BO72" i="9"/>
  <c r="BN72" i="9"/>
  <c r="BM72" i="9"/>
  <c r="BL72" i="9"/>
  <c r="BK72" i="9"/>
  <c r="BJ72" i="9"/>
  <c r="BI72" i="9"/>
  <c r="BH72" i="9"/>
  <c r="CH71" i="9"/>
  <c r="CG71" i="9"/>
  <c r="CF71" i="9"/>
  <c r="CE71" i="9"/>
  <c r="CD71" i="9"/>
  <c r="CC71" i="9"/>
  <c r="CB71" i="9"/>
  <c r="CA71" i="9"/>
  <c r="BZ71" i="9"/>
  <c r="BY71" i="9"/>
  <c r="BX71" i="9"/>
  <c r="BW71" i="9"/>
  <c r="BV71" i="9"/>
  <c r="BU71" i="9"/>
  <c r="BT71" i="9"/>
  <c r="BS71" i="9"/>
  <c r="BR71" i="9"/>
  <c r="BQ71" i="9"/>
  <c r="BP71" i="9"/>
  <c r="BO71" i="9"/>
  <c r="BN71" i="9"/>
  <c r="BM71" i="9"/>
  <c r="BL71" i="9"/>
  <c r="BK71" i="9"/>
  <c r="BJ71" i="9"/>
  <c r="BI71" i="9"/>
  <c r="BH71" i="9"/>
  <c r="CH70" i="9"/>
  <c r="CG70" i="9"/>
  <c r="CF70" i="9"/>
  <c r="CE70" i="9"/>
  <c r="CD70" i="9"/>
  <c r="CC70" i="9"/>
  <c r="CB70" i="9"/>
  <c r="CA70" i="9"/>
  <c r="BZ70" i="9"/>
  <c r="BY70" i="9"/>
  <c r="BX70" i="9"/>
  <c r="BW70" i="9"/>
  <c r="BV70" i="9"/>
  <c r="BU70" i="9"/>
  <c r="BT70" i="9"/>
  <c r="BS70" i="9"/>
  <c r="BR70" i="9"/>
  <c r="BQ70" i="9"/>
  <c r="BP70" i="9"/>
  <c r="BO70" i="9"/>
  <c r="BN70" i="9"/>
  <c r="BM70" i="9"/>
  <c r="BL70" i="9"/>
  <c r="BK70" i="9"/>
  <c r="BJ70" i="9"/>
  <c r="BI70" i="9"/>
  <c r="BH70" i="9"/>
  <c r="CH69" i="9"/>
  <c r="CG69" i="9"/>
  <c r="CF69" i="9"/>
  <c r="CE69" i="9"/>
  <c r="CD69" i="9"/>
  <c r="CC69" i="9"/>
  <c r="CB69" i="9"/>
  <c r="CA69" i="9"/>
  <c r="BZ69" i="9"/>
  <c r="BY69" i="9"/>
  <c r="BX69" i="9"/>
  <c r="BW69" i="9"/>
  <c r="BV69" i="9"/>
  <c r="BU69" i="9"/>
  <c r="BT69" i="9"/>
  <c r="BS69" i="9"/>
  <c r="BR69" i="9"/>
  <c r="BQ69" i="9"/>
  <c r="BP69" i="9"/>
  <c r="BO69" i="9"/>
  <c r="BN69" i="9"/>
  <c r="BM69" i="9"/>
  <c r="BL69" i="9"/>
  <c r="BK69" i="9"/>
  <c r="BJ69" i="9"/>
  <c r="BI69" i="9"/>
  <c r="BH69" i="9"/>
  <c r="CH68" i="9"/>
  <c r="CG68" i="9"/>
  <c r="CF68" i="9"/>
  <c r="CE68" i="9"/>
  <c r="CD68" i="9"/>
  <c r="CC68" i="9"/>
  <c r="CB68" i="9"/>
  <c r="CA68" i="9"/>
  <c r="BZ68" i="9"/>
  <c r="BY68" i="9"/>
  <c r="BX68" i="9"/>
  <c r="BW68" i="9"/>
  <c r="BV68" i="9"/>
  <c r="BU68" i="9"/>
  <c r="BT68" i="9"/>
  <c r="BS68" i="9"/>
  <c r="BR68" i="9"/>
  <c r="BQ68" i="9"/>
  <c r="BP68" i="9"/>
  <c r="BO68" i="9"/>
  <c r="BN68" i="9"/>
  <c r="BM68" i="9"/>
  <c r="BL68" i="9"/>
  <c r="BK68" i="9"/>
  <c r="BJ68" i="9"/>
  <c r="BI68" i="9"/>
  <c r="BH68" i="9"/>
  <c r="CH67" i="9"/>
  <c r="CG67" i="9"/>
  <c r="CF67" i="9"/>
  <c r="CE67" i="9"/>
  <c r="CD67" i="9"/>
  <c r="CC67" i="9"/>
  <c r="CB67" i="9"/>
  <c r="CA67" i="9"/>
  <c r="BZ67" i="9"/>
  <c r="BY67" i="9"/>
  <c r="BX67" i="9"/>
  <c r="BW67" i="9"/>
  <c r="BV67" i="9"/>
  <c r="BU67" i="9"/>
  <c r="BT67" i="9"/>
  <c r="BS67" i="9"/>
  <c r="BR67" i="9"/>
  <c r="BQ67" i="9"/>
  <c r="BP67" i="9"/>
  <c r="BO67" i="9"/>
  <c r="BN67" i="9"/>
  <c r="BM67" i="9"/>
  <c r="BL67" i="9"/>
  <c r="BK67" i="9"/>
  <c r="BJ67" i="9"/>
  <c r="BI67" i="9"/>
  <c r="BH67" i="9"/>
  <c r="CH66" i="9"/>
  <c r="CG66" i="9"/>
  <c r="CF66" i="9"/>
  <c r="CE66" i="9"/>
  <c r="CD66" i="9"/>
  <c r="CC66" i="9"/>
  <c r="CB66" i="9"/>
  <c r="CA66" i="9"/>
  <c r="BZ66" i="9"/>
  <c r="BY66" i="9"/>
  <c r="BX66" i="9"/>
  <c r="BW66" i="9"/>
  <c r="BV66" i="9"/>
  <c r="BU66" i="9"/>
  <c r="BT66" i="9"/>
  <c r="BS66" i="9"/>
  <c r="BR66" i="9"/>
  <c r="BQ66" i="9"/>
  <c r="BP66" i="9"/>
  <c r="BO66" i="9"/>
  <c r="BN66" i="9"/>
  <c r="BM66" i="9"/>
  <c r="BL66" i="9"/>
  <c r="BK66" i="9"/>
  <c r="BJ66" i="9"/>
  <c r="BI66" i="9"/>
  <c r="BH66" i="9"/>
  <c r="CH65" i="9"/>
  <c r="CG65" i="9"/>
  <c r="CF65" i="9"/>
  <c r="CE65" i="9"/>
  <c r="CD65" i="9"/>
  <c r="CC65" i="9"/>
  <c r="CB65" i="9"/>
  <c r="CA65" i="9"/>
  <c r="BZ65" i="9"/>
  <c r="BY65" i="9"/>
  <c r="BX65" i="9"/>
  <c r="BW65" i="9"/>
  <c r="BV65" i="9"/>
  <c r="BU65" i="9"/>
  <c r="BT65" i="9"/>
  <c r="BS65" i="9"/>
  <c r="BR65" i="9"/>
  <c r="BQ65" i="9"/>
  <c r="BP65" i="9"/>
  <c r="BO65" i="9"/>
  <c r="BN65" i="9"/>
  <c r="BM65" i="9"/>
  <c r="BL65" i="9"/>
  <c r="BK65" i="9"/>
  <c r="BJ65" i="9"/>
  <c r="BI65" i="9"/>
  <c r="BH65" i="9"/>
  <c r="CH64" i="9"/>
  <c r="CG64" i="9"/>
  <c r="CF64" i="9"/>
  <c r="CE64" i="9"/>
  <c r="CD64" i="9"/>
  <c r="CC64" i="9"/>
  <c r="CB64" i="9"/>
  <c r="CA64" i="9"/>
  <c r="BZ64" i="9"/>
  <c r="BY64" i="9"/>
  <c r="BX64" i="9"/>
  <c r="BW64" i="9"/>
  <c r="BV64" i="9"/>
  <c r="BU64" i="9"/>
  <c r="BT64" i="9"/>
  <c r="BS64" i="9"/>
  <c r="BR64" i="9"/>
  <c r="BQ64" i="9"/>
  <c r="BP64" i="9"/>
  <c r="BO64" i="9"/>
  <c r="BN64" i="9"/>
  <c r="BM64" i="9"/>
  <c r="BL64" i="9"/>
  <c r="BK64" i="9"/>
  <c r="BJ64" i="9"/>
  <c r="BI64" i="9"/>
  <c r="BH64" i="9"/>
  <c r="CH63" i="9"/>
  <c r="CG63" i="9"/>
  <c r="CF63" i="9"/>
  <c r="CE63" i="9"/>
  <c r="CD63" i="9"/>
  <c r="CC63" i="9"/>
  <c r="CB63" i="9"/>
  <c r="CA63" i="9"/>
  <c r="BZ63" i="9"/>
  <c r="BY63" i="9"/>
  <c r="BX63" i="9"/>
  <c r="BW63" i="9"/>
  <c r="BV63" i="9"/>
  <c r="BU63" i="9"/>
  <c r="BT63" i="9"/>
  <c r="BS63" i="9"/>
  <c r="BR63" i="9"/>
  <c r="BQ63" i="9"/>
  <c r="BP63" i="9"/>
  <c r="BO63" i="9"/>
  <c r="BN63" i="9"/>
  <c r="BM63" i="9"/>
  <c r="BL63" i="9"/>
  <c r="BK63" i="9"/>
  <c r="BJ63" i="9"/>
  <c r="BI63" i="9"/>
  <c r="BH63" i="9"/>
  <c r="CH62" i="9"/>
  <c r="CG62" i="9"/>
  <c r="CF62" i="9"/>
  <c r="CE62" i="9"/>
  <c r="CD62" i="9"/>
  <c r="CC62" i="9"/>
  <c r="CB62" i="9"/>
  <c r="CA62" i="9"/>
  <c r="BZ62" i="9"/>
  <c r="BY62" i="9"/>
  <c r="BX62" i="9"/>
  <c r="BW62" i="9"/>
  <c r="BV62" i="9"/>
  <c r="BU62" i="9"/>
  <c r="BT62" i="9"/>
  <c r="BS62" i="9"/>
  <c r="BR62" i="9"/>
  <c r="BQ62" i="9"/>
  <c r="BP62" i="9"/>
  <c r="BO62" i="9"/>
  <c r="BN62" i="9"/>
  <c r="BM62" i="9"/>
  <c r="BL62" i="9"/>
  <c r="BK62" i="9"/>
  <c r="BJ62" i="9"/>
  <c r="BI62" i="9"/>
  <c r="BH62" i="9"/>
  <c r="CH61" i="9"/>
  <c r="CG61" i="9"/>
  <c r="CF61" i="9"/>
  <c r="CE61" i="9"/>
  <c r="CD61" i="9"/>
  <c r="CC61" i="9"/>
  <c r="CB61" i="9"/>
  <c r="CA61" i="9"/>
  <c r="BZ61" i="9"/>
  <c r="BY61" i="9"/>
  <c r="BX61" i="9"/>
  <c r="BW61" i="9"/>
  <c r="BV61" i="9"/>
  <c r="BU61" i="9"/>
  <c r="BT61" i="9"/>
  <c r="BS61" i="9"/>
  <c r="BR61" i="9"/>
  <c r="BQ61" i="9"/>
  <c r="BP61" i="9"/>
  <c r="BO61" i="9"/>
  <c r="BN61" i="9"/>
  <c r="BM61" i="9"/>
  <c r="BL61" i="9"/>
  <c r="BK61" i="9"/>
  <c r="BJ61" i="9"/>
  <c r="BI61" i="9"/>
  <c r="BH61" i="9"/>
  <c r="CH60" i="9"/>
  <c r="CG60" i="9"/>
  <c r="CF60" i="9"/>
  <c r="CE60" i="9"/>
  <c r="CD60" i="9"/>
  <c r="CC60" i="9"/>
  <c r="CB60" i="9"/>
  <c r="CA60" i="9"/>
  <c r="BZ60" i="9"/>
  <c r="BY60" i="9"/>
  <c r="BX60" i="9"/>
  <c r="BW60" i="9"/>
  <c r="BV60" i="9"/>
  <c r="BU60" i="9"/>
  <c r="BT60" i="9"/>
  <c r="BS60" i="9"/>
  <c r="BR60" i="9"/>
  <c r="BQ60" i="9"/>
  <c r="BP60" i="9"/>
  <c r="BO60" i="9"/>
  <c r="BN60" i="9"/>
  <c r="BM60" i="9"/>
  <c r="BL60" i="9"/>
  <c r="BK60" i="9"/>
  <c r="BJ60" i="9"/>
  <c r="BI60" i="9"/>
  <c r="BH60" i="9"/>
  <c r="CH59" i="9"/>
  <c r="CG59" i="9"/>
  <c r="CF59" i="9"/>
  <c r="CE59" i="9"/>
  <c r="CD59" i="9"/>
  <c r="CC59" i="9"/>
  <c r="CB59" i="9"/>
  <c r="CA59" i="9"/>
  <c r="BZ59" i="9"/>
  <c r="BY59" i="9"/>
  <c r="BX59" i="9"/>
  <c r="BW59" i="9"/>
  <c r="BV59" i="9"/>
  <c r="BU59" i="9"/>
  <c r="BT59" i="9"/>
  <c r="BS59" i="9"/>
  <c r="BR59" i="9"/>
  <c r="BQ59" i="9"/>
  <c r="BP59" i="9"/>
  <c r="BO59" i="9"/>
  <c r="BN59" i="9"/>
  <c r="BM59" i="9"/>
  <c r="BL59" i="9"/>
  <c r="BK59" i="9"/>
  <c r="BJ59" i="9"/>
  <c r="BI59" i="9"/>
  <c r="BH59" i="9"/>
  <c r="CH58" i="9"/>
  <c r="CG58" i="9"/>
  <c r="CF58" i="9"/>
  <c r="CE58" i="9"/>
  <c r="CD58" i="9"/>
  <c r="CC58" i="9"/>
  <c r="CB58" i="9"/>
  <c r="CA58" i="9"/>
  <c r="BZ58" i="9"/>
  <c r="BY58" i="9"/>
  <c r="BX58" i="9"/>
  <c r="BW58" i="9"/>
  <c r="BV58" i="9"/>
  <c r="BU58" i="9"/>
  <c r="BT58" i="9"/>
  <c r="CV58" i="9" s="1"/>
  <c r="BS58" i="9"/>
  <c r="BR58" i="9"/>
  <c r="BQ58" i="9"/>
  <c r="BP58" i="9"/>
  <c r="BO58" i="9"/>
  <c r="BN58" i="9"/>
  <c r="BM58" i="9"/>
  <c r="BL58" i="9"/>
  <c r="BK58" i="9"/>
  <c r="BJ58" i="9"/>
  <c r="BI58" i="9"/>
  <c r="BH58" i="9"/>
  <c r="CH57" i="9"/>
  <c r="CG57" i="9"/>
  <c r="CF57" i="9"/>
  <c r="CE57" i="9"/>
  <c r="CD57" i="9"/>
  <c r="CC57" i="9"/>
  <c r="CB57" i="9"/>
  <c r="CA57" i="9"/>
  <c r="BZ57" i="9"/>
  <c r="BY57" i="9"/>
  <c r="BX57" i="9"/>
  <c r="BW57" i="9"/>
  <c r="BV57" i="9"/>
  <c r="BU57" i="9"/>
  <c r="BT57" i="9"/>
  <c r="BS57" i="9"/>
  <c r="BR57" i="9"/>
  <c r="BQ57" i="9"/>
  <c r="BP57" i="9"/>
  <c r="BO57" i="9"/>
  <c r="BN57" i="9"/>
  <c r="BM57" i="9"/>
  <c r="BL57" i="9"/>
  <c r="BK57" i="9"/>
  <c r="BJ57" i="9"/>
  <c r="BI57" i="9"/>
  <c r="BH57" i="9"/>
  <c r="CH56" i="9"/>
  <c r="CG56" i="9"/>
  <c r="CF56" i="9"/>
  <c r="CE56" i="9"/>
  <c r="CD56" i="9"/>
  <c r="CC56" i="9"/>
  <c r="CB56" i="9"/>
  <c r="CA56" i="9"/>
  <c r="BZ56" i="9"/>
  <c r="BY56" i="9"/>
  <c r="BX56" i="9"/>
  <c r="BW56" i="9"/>
  <c r="BV56" i="9"/>
  <c r="BU56" i="9"/>
  <c r="BT56" i="9"/>
  <c r="BS56" i="9"/>
  <c r="BR56" i="9"/>
  <c r="BQ56" i="9"/>
  <c r="BP56" i="9"/>
  <c r="BO56" i="9"/>
  <c r="BN56" i="9"/>
  <c r="BM56" i="9"/>
  <c r="BL56" i="9"/>
  <c r="BK56" i="9"/>
  <c r="BJ56" i="9"/>
  <c r="BI56" i="9"/>
  <c r="BH56" i="9"/>
  <c r="CH55" i="9"/>
  <c r="CG55" i="9"/>
  <c r="CF55" i="9"/>
  <c r="CE55" i="9"/>
  <c r="CD55" i="9"/>
  <c r="CC55" i="9"/>
  <c r="CB55" i="9"/>
  <c r="CA55" i="9"/>
  <c r="BZ55" i="9"/>
  <c r="BY55" i="9"/>
  <c r="BX55" i="9"/>
  <c r="BW55" i="9"/>
  <c r="BV55" i="9"/>
  <c r="BU55" i="9"/>
  <c r="BT55" i="9"/>
  <c r="BS55" i="9"/>
  <c r="BR55" i="9"/>
  <c r="BQ55" i="9"/>
  <c r="BP55" i="9"/>
  <c r="BO55" i="9"/>
  <c r="BN55" i="9"/>
  <c r="BM55" i="9"/>
  <c r="BL55" i="9"/>
  <c r="BK55" i="9"/>
  <c r="BJ55" i="9"/>
  <c r="BI55" i="9"/>
  <c r="BH55" i="9"/>
  <c r="CH54" i="9"/>
  <c r="CG54" i="9"/>
  <c r="CF54" i="9"/>
  <c r="CE54" i="9"/>
  <c r="CD54" i="9"/>
  <c r="CC54" i="9"/>
  <c r="CB54" i="9"/>
  <c r="CA54" i="9"/>
  <c r="BZ54" i="9"/>
  <c r="BY54" i="9"/>
  <c r="BX54" i="9"/>
  <c r="BW54" i="9"/>
  <c r="BV54" i="9"/>
  <c r="BU54" i="9"/>
  <c r="BT54" i="9"/>
  <c r="BS54" i="9"/>
  <c r="BR54" i="9"/>
  <c r="BQ54" i="9"/>
  <c r="BP54" i="9"/>
  <c r="BO54" i="9"/>
  <c r="BN54" i="9"/>
  <c r="BM54" i="9"/>
  <c r="BL54" i="9"/>
  <c r="BK54" i="9"/>
  <c r="BJ54" i="9"/>
  <c r="BI54" i="9"/>
  <c r="BH54" i="9"/>
  <c r="CH53" i="9"/>
  <c r="CG53" i="9"/>
  <c r="CF53" i="9"/>
  <c r="CE53" i="9"/>
  <c r="CD53" i="9"/>
  <c r="CC53" i="9"/>
  <c r="CB53" i="9"/>
  <c r="CA53" i="9"/>
  <c r="BZ53" i="9"/>
  <c r="BY53" i="9"/>
  <c r="BX53" i="9"/>
  <c r="BW53" i="9"/>
  <c r="BV53" i="9"/>
  <c r="BU53" i="9"/>
  <c r="BT53" i="9"/>
  <c r="BS53" i="9"/>
  <c r="BR53" i="9"/>
  <c r="BQ53" i="9"/>
  <c r="BP53" i="9"/>
  <c r="BO53" i="9"/>
  <c r="BN53" i="9"/>
  <c r="BM53" i="9"/>
  <c r="BL53" i="9"/>
  <c r="BK53" i="9"/>
  <c r="BJ53" i="9"/>
  <c r="BI53" i="9"/>
  <c r="BH53" i="9"/>
  <c r="CH52" i="9"/>
  <c r="CG52" i="9"/>
  <c r="CF52" i="9"/>
  <c r="CE52" i="9"/>
  <c r="CD52" i="9"/>
  <c r="CC52" i="9"/>
  <c r="CB52" i="9"/>
  <c r="CA52" i="9"/>
  <c r="BZ52" i="9"/>
  <c r="BY52" i="9"/>
  <c r="BX52" i="9"/>
  <c r="BW52" i="9"/>
  <c r="BV52" i="9"/>
  <c r="BU52" i="9"/>
  <c r="BT52" i="9"/>
  <c r="BS52" i="9"/>
  <c r="BR52" i="9"/>
  <c r="BQ52" i="9"/>
  <c r="BP52" i="9"/>
  <c r="BO52" i="9"/>
  <c r="BN52" i="9"/>
  <c r="BM52" i="9"/>
  <c r="BL52" i="9"/>
  <c r="BK52" i="9"/>
  <c r="BJ52" i="9"/>
  <c r="BI52" i="9"/>
  <c r="BH52" i="9"/>
  <c r="CH51" i="9"/>
  <c r="CG51" i="9"/>
  <c r="CF51" i="9"/>
  <c r="CE51" i="9"/>
  <c r="CD51" i="9"/>
  <c r="CC51" i="9"/>
  <c r="CB51" i="9"/>
  <c r="CA51" i="9"/>
  <c r="BZ51" i="9"/>
  <c r="BY51" i="9"/>
  <c r="BX51" i="9"/>
  <c r="BW51" i="9"/>
  <c r="BV51" i="9"/>
  <c r="BU51" i="9"/>
  <c r="BT51" i="9"/>
  <c r="BS51" i="9"/>
  <c r="BR51" i="9"/>
  <c r="BQ51" i="9"/>
  <c r="BP51" i="9"/>
  <c r="BO51" i="9"/>
  <c r="BN51" i="9"/>
  <c r="BM51" i="9"/>
  <c r="BL51" i="9"/>
  <c r="BK51" i="9"/>
  <c r="BJ51" i="9"/>
  <c r="BI51" i="9"/>
  <c r="BH51" i="9"/>
  <c r="CH50" i="9"/>
  <c r="CG50" i="9"/>
  <c r="CF50" i="9"/>
  <c r="CE50" i="9"/>
  <c r="CD50" i="9"/>
  <c r="CC50" i="9"/>
  <c r="CB50" i="9"/>
  <c r="CA50" i="9"/>
  <c r="BZ50" i="9"/>
  <c r="BY50" i="9"/>
  <c r="BX50" i="9"/>
  <c r="BW50" i="9"/>
  <c r="BV50" i="9"/>
  <c r="BU50" i="9"/>
  <c r="BT50" i="9"/>
  <c r="BS50" i="9"/>
  <c r="BR50" i="9"/>
  <c r="BQ50" i="9"/>
  <c r="BP50" i="9"/>
  <c r="BO50" i="9"/>
  <c r="BN50" i="9"/>
  <c r="BM50" i="9"/>
  <c r="BL50" i="9"/>
  <c r="BK50" i="9"/>
  <c r="BJ50" i="9"/>
  <c r="BI50" i="9"/>
  <c r="BH50" i="9"/>
  <c r="CH49" i="9"/>
  <c r="CG49" i="9"/>
  <c r="CF49" i="9"/>
  <c r="CE49" i="9"/>
  <c r="CD49" i="9"/>
  <c r="CC49" i="9"/>
  <c r="CB49" i="9"/>
  <c r="CA49" i="9"/>
  <c r="BZ49" i="9"/>
  <c r="BY49" i="9"/>
  <c r="BX49" i="9"/>
  <c r="BW49" i="9"/>
  <c r="BV49" i="9"/>
  <c r="BU49" i="9"/>
  <c r="BT49" i="9"/>
  <c r="BS49" i="9"/>
  <c r="BR49" i="9"/>
  <c r="BQ49" i="9"/>
  <c r="BP49" i="9"/>
  <c r="BO49" i="9"/>
  <c r="BN49" i="9"/>
  <c r="BM49" i="9"/>
  <c r="BL49" i="9"/>
  <c r="BK49" i="9"/>
  <c r="BJ49" i="9"/>
  <c r="BI49" i="9"/>
  <c r="BH49" i="9"/>
  <c r="CH48" i="9"/>
  <c r="CG48" i="9"/>
  <c r="CF48" i="9"/>
  <c r="CE48" i="9"/>
  <c r="CD48" i="9"/>
  <c r="CC48" i="9"/>
  <c r="CB48" i="9"/>
  <c r="CA48" i="9"/>
  <c r="BZ48" i="9"/>
  <c r="BY48" i="9"/>
  <c r="BX48" i="9"/>
  <c r="BW48" i="9"/>
  <c r="BV48" i="9"/>
  <c r="BU48" i="9"/>
  <c r="BT48" i="9"/>
  <c r="BS48" i="9"/>
  <c r="BR48" i="9"/>
  <c r="BQ48" i="9"/>
  <c r="BP48" i="9"/>
  <c r="BO48" i="9"/>
  <c r="BN48" i="9"/>
  <c r="BM48" i="9"/>
  <c r="BL48" i="9"/>
  <c r="BK48" i="9"/>
  <c r="BJ48" i="9"/>
  <c r="BI48" i="9"/>
  <c r="BH48" i="9"/>
  <c r="CH47" i="9"/>
  <c r="CG47" i="9"/>
  <c r="CF47" i="9"/>
  <c r="CE47" i="9"/>
  <c r="CD47" i="9"/>
  <c r="CC47" i="9"/>
  <c r="CB47" i="9"/>
  <c r="CA47" i="9"/>
  <c r="BZ47" i="9"/>
  <c r="BY47" i="9"/>
  <c r="BX47" i="9"/>
  <c r="BW47" i="9"/>
  <c r="BV47" i="9"/>
  <c r="BU47" i="9"/>
  <c r="BT47" i="9"/>
  <c r="BS47" i="9"/>
  <c r="BR47" i="9"/>
  <c r="BQ47" i="9"/>
  <c r="BP47" i="9"/>
  <c r="BO47" i="9"/>
  <c r="BN47" i="9"/>
  <c r="BM47" i="9"/>
  <c r="BL47" i="9"/>
  <c r="BK47" i="9"/>
  <c r="BJ47" i="9"/>
  <c r="BI47" i="9"/>
  <c r="BH47" i="9"/>
  <c r="CH46" i="9"/>
  <c r="CG46" i="9"/>
  <c r="CF46" i="9"/>
  <c r="CE46" i="9"/>
  <c r="CD46" i="9"/>
  <c r="CC46" i="9"/>
  <c r="CB46" i="9"/>
  <c r="CA46" i="9"/>
  <c r="BZ46" i="9"/>
  <c r="BY46" i="9"/>
  <c r="BX46" i="9"/>
  <c r="BW46" i="9"/>
  <c r="BV46" i="9"/>
  <c r="BU46" i="9"/>
  <c r="BT46" i="9"/>
  <c r="BS46" i="9"/>
  <c r="BR46" i="9"/>
  <c r="BQ46" i="9"/>
  <c r="BP46" i="9"/>
  <c r="BO46" i="9"/>
  <c r="BN46" i="9"/>
  <c r="BM46" i="9"/>
  <c r="BL46" i="9"/>
  <c r="BK46" i="9"/>
  <c r="BJ46" i="9"/>
  <c r="BI46" i="9"/>
  <c r="BH46" i="9"/>
  <c r="CH45" i="9"/>
  <c r="CG45" i="9"/>
  <c r="CF45" i="9"/>
  <c r="CE45" i="9"/>
  <c r="CD45" i="9"/>
  <c r="CC45" i="9"/>
  <c r="CB45" i="9"/>
  <c r="CA45" i="9"/>
  <c r="BZ45" i="9"/>
  <c r="BY45" i="9"/>
  <c r="BX45" i="9"/>
  <c r="BW45" i="9"/>
  <c r="BV45" i="9"/>
  <c r="BU45" i="9"/>
  <c r="BT45" i="9"/>
  <c r="BS45" i="9"/>
  <c r="BR45" i="9"/>
  <c r="BQ45" i="9"/>
  <c r="BP45" i="9"/>
  <c r="BO45" i="9"/>
  <c r="BN45" i="9"/>
  <c r="BM45" i="9"/>
  <c r="BL45" i="9"/>
  <c r="BK45" i="9"/>
  <c r="BJ45" i="9"/>
  <c r="BI45" i="9"/>
  <c r="BH45" i="9"/>
  <c r="CH44" i="9"/>
  <c r="CG44" i="9"/>
  <c r="CF44" i="9"/>
  <c r="CE44" i="9"/>
  <c r="CD44" i="9"/>
  <c r="CC44" i="9"/>
  <c r="CB44" i="9"/>
  <c r="CA44" i="9"/>
  <c r="BZ44" i="9"/>
  <c r="BY44" i="9"/>
  <c r="BX44" i="9"/>
  <c r="BW44" i="9"/>
  <c r="BV44" i="9"/>
  <c r="BU44" i="9"/>
  <c r="BT44" i="9"/>
  <c r="BS44" i="9"/>
  <c r="BR44" i="9"/>
  <c r="BQ44" i="9"/>
  <c r="BP44" i="9"/>
  <c r="BO44" i="9"/>
  <c r="BN44" i="9"/>
  <c r="BM44" i="9"/>
  <c r="BL44" i="9"/>
  <c r="BK44" i="9"/>
  <c r="BJ44" i="9"/>
  <c r="BI44" i="9"/>
  <c r="BH44" i="9"/>
  <c r="CH43" i="9"/>
  <c r="CG43" i="9"/>
  <c r="CF43" i="9"/>
  <c r="CE43" i="9"/>
  <c r="CD43" i="9"/>
  <c r="CC43" i="9"/>
  <c r="CB43" i="9"/>
  <c r="CA43" i="9"/>
  <c r="BZ43" i="9"/>
  <c r="BY43" i="9"/>
  <c r="BX43" i="9"/>
  <c r="BW43" i="9"/>
  <c r="BV43" i="9"/>
  <c r="BU43" i="9"/>
  <c r="BT43" i="9"/>
  <c r="BS43" i="9"/>
  <c r="BR43" i="9"/>
  <c r="BQ43" i="9"/>
  <c r="BP43" i="9"/>
  <c r="BO43" i="9"/>
  <c r="BN43" i="9"/>
  <c r="BM43" i="9"/>
  <c r="BL43" i="9"/>
  <c r="BK43" i="9"/>
  <c r="BJ43" i="9"/>
  <c r="BI43" i="9"/>
  <c r="BH43" i="9"/>
  <c r="CH42" i="9"/>
  <c r="CI42" i="9" s="1"/>
  <c r="CG42" i="9"/>
  <c r="CF42" i="9"/>
  <c r="CE42" i="9"/>
  <c r="CD42" i="9"/>
  <c r="CC42" i="9"/>
  <c r="CB42" i="9"/>
  <c r="CA42" i="9"/>
  <c r="BZ42" i="9"/>
  <c r="DB42" i="9" s="1"/>
  <c r="BY42" i="9"/>
  <c r="BX42" i="9"/>
  <c r="BW42" i="9"/>
  <c r="CY42" i="9" s="1"/>
  <c r="BV42" i="9"/>
  <c r="CX42" i="9" s="1"/>
  <c r="BU42" i="9"/>
  <c r="BT42" i="9"/>
  <c r="BS42" i="9"/>
  <c r="BR42" i="9"/>
  <c r="CT42" i="9" s="1"/>
  <c r="BQ42" i="9"/>
  <c r="BP42" i="9"/>
  <c r="BO42" i="9"/>
  <c r="CQ42" i="9" s="1"/>
  <c r="BN42" i="9"/>
  <c r="CP42" i="9" s="1"/>
  <c r="BM42" i="9"/>
  <c r="BL42" i="9"/>
  <c r="BK42" i="9"/>
  <c r="BJ42" i="9"/>
  <c r="CL42" i="9" s="1"/>
  <c r="BI42" i="9"/>
  <c r="BH42" i="9"/>
  <c r="CH41" i="9"/>
  <c r="CG41" i="9"/>
  <c r="CF41" i="9"/>
  <c r="CE41" i="9"/>
  <c r="CD41" i="9"/>
  <c r="CC41" i="9"/>
  <c r="CB41" i="9"/>
  <c r="CA41" i="9"/>
  <c r="BZ41" i="9"/>
  <c r="BY41" i="9"/>
  <c r="BX41" i="9"/>
  <c r="BW41" i="9"/>
  <c r="BV41" i="9"/>
  <c r="BU41" i="9"/>
  <c r="BT41" i="9"/>
  <c r="BS41" i="9"/>
  <c r="BR41" i="9"/>
  <c r="BQ41" i="9"/>
  <c r="BP41" i="9"/>
  <c r="BO41" i="9"/>
  <c r="BN41" i="9"/>
  <c r="BM41" i="9"/>
  <c r="BL41" i="9"/>
  <c r="BK41" i="9"/>
  <c r="BJ41" i="9"/>
  <c r="BI41" i="9"/>
  <c r="BH41" i="9"/>
  <c r="CH40" i="9"/>
  <c r="CG40" i="9"/>
  <c r="CF40" i="9"/>
  <c r="CE40" i="9"/>
  <c r="CD40" i="9"/>
  <c r="CC40" i="9"/>
  <c r="CB40" i="9"/>
  <c r="CA40" i="9"/>
  <c r="BZ40" i="9"/>
  <c r="BY40" i="9"/>
  <c r="BX40" i="9"/>
  <c r="BW40" i="9"/>
  <c r="BV40" i="9"/>
  <c r="BU40" i="9"/>
  <c r="BT40" i="9"/>
  <c r="BS40" i="9"/>
  <c r="BR40" i="9"/>
  <c r="BQ40" i="9"/>
  <c r="BP40" i="9"/>
  <c r="BO40" i="9"/>
  <c r="BN40" i="9"/>
  <c r="BM40" i="9"/>
  <c r="BL40" i="9"/>
  <c r="BK40" i="9"/>
  <c r="BJ40" i="9"/>
  <c r="BI40" i="9"/>
  <c r="BH40" i="9"/>
  <c r="CH39" i="9"/>
  <c r="CG39" i="9"/>
  <c r="CF39" i="9"/>
  <c r="CE39" i="9"/>
  <c r="CD39" i="9"/>
  <c r="CC39" i="9"/>
  <c r="CB39" i="9"/>
  <c r="CA39" i="9"/>
  <c r="BZ39" i="9"/>
  <c r="BY39" i="9"/>
  <c r="BX39" i="9"/>
  <c r="BW39" i="9"/>
  <c r="BV39" i="9"/>
  <c r="BU39" i="9"/>
  <c r="BT39" i="9"/>
  <c r="BS39" i="9"/>
  <c r="BR39" i="9"/>
  <c r="BQ39" i="9"/>
  <c r="BP39" i="9"/>
  <c r="BO39" i="9"/>
  <c r="BN39" i="9"/>
  <c r="BM39" i="9"/>
  <c r="BL39" i="9"/>
  <c r="BK39" i="9"/>
  <c r="BJ39" i="9"/>
  <c r="BI39" i="9"/>
  <c r="BH39" i="9"/>
  <c r="CH38" i="9"/>
  <c r="CI38" i="9" s="1"/>
  <c r="CG38" i="9"/>
  <c r="CF38" i="9"/>
  <c r="CE38" i="9"/>
  <c r="DG38" i="9" s="1"/>
  <c r="CD38" i="9"/>
  <c r="DF38" i="9" s="1"/>
  <c r="CC38" i="9"/>
  <c r="CB38" i="9"/>
  <c r="CA38" i="9"/>
  <c r="BZ38" i="9"/>
  <c r="DB38" i="9" s="1"/>
  <c r="BY38" i="9"/>
  <c r="BX38" i="9"/>
  <c r="BW38" i="9"/>
  <c r="CY38" i="9" s="1"/>
  <c r="BV38" i="9"/>
  <c r="CX38" i="9" s="1"/>
  <c r="BU38" i="9"/>
  <c r="BT38" i="9"/>
  <c r="BS38" i="9"/>
  <c r="BR38" i="9"/>
  <c r="CT38" i="9" s="1"/>
  <c r="BQ38" i="9"/>
  <c r="BP38" i="9"/>
  <c r="BO38" i="9"/>
  <c r="CQ38" i="9" s="1"/>
  <c r="BN38" i="9"/>
  <c r="CP38" i="9" s="1"/>
  <c r="BM38" i="9"/>
  <c r="BL38" i="9"/>
  <c r="BK38" i="9"/>
  <c r="BJ38" i="9"/>
  <c r="CL38" i="9" s="1"/>
  <c r="BI38" i="9"/>
  <c r="BH38" i="9"/>
  <c r="CH37" i="9"/>
  <c r="CG37" i="9"/>
  <c r="CF37" i="9"/>
  <c r="CE37" i="9"/>
  <c r="CD37" i="9"/>
  <c r="CC37" i="9"/>
  <c r="CB37" i="9"/>
  <c r="CA37" i="9"/>
  <c r="BZ37" i="9"/>
  <c r="BY37" i="9"/>
  <c r="BX37" i="9"/>
  <c r="BW37" i="9"/>
  <c r="BV37" i="9"/>
  <c r="BU37" i="9"/>
  <c r="BT37" i="9"/>
  <c r="BS37" i="9"/>
  <c r="BR37" i="9"/>
  <c r="BQ37" i="9"/>
  <c r="BP37" i="9"/>
  <c r="BO37" i="9"/>
  <c r="BN37" i="9"/>
  <c r="BM37" i="9"/>
  <c r="BL37" i="9"/>
  <c r="BK37" i="9"/>
  <c r="BJ37" i="9"/>
  <c r="BI37" i="9"/>
  <c r="BH37" i="9"/>
  <c r="CH36" i="9"/>
  <c r="CG36" i="9"/>
  <c r="CF36" i="9"/>
  <c r="CE36" i="9"/>
  <c r="CD36" i="9"/>
  <c r="CC36" i="9"/>
  <c r="CB36" i="9"/>
  <c r="CA36" i="9"/>
  <c r="BZ36" i="9"/>
  <c r="BY36" i="9"/>
  <c r="BX36" i="9"/>
  <c r="BW36" i="9"/>
  <c r="BV36" i="9"/>
  <c r="BU36" i="9"/>
  <c r="BT36" i="9"/>
  <c r="BS36" i="9"/>
  <c r="BR36" i="9"/>
  <c r="BQ36" i="9"/>
  <c r="BP36" i="9"/>
  <c r="BO36" i="9"/>
  <c r="BN36" i="9"/>
  <c r="BM36" i="9"/>
  <c r="BL36" i="9"/>
  <c r="BK36" i="9"/>
  <c r="BJ36" i="9"/>
  <c r="BI36" i="9"/>
  <c r="BH36" i="9"/>
  <c r="CH35" i="9"/>
  <c r="CG35" i="9"/>
  <c r="CF35" i="9"/>
  <c r="CE35" i="9"/>
  <c r="CD35" i="9"/>
  <c r="CC35" i="9"/>
  <c r="CB35" i="9"/>
  <c r="CA35" i="9"/>
  <c r="BZ35" i="9"/>
  <c r="BY35" i="9"/>
  <c r="BX35" i="9"/>
  <c r="BW35" i="9"/>
  <c r="BV35" i="9"/>
  <c r="BU35" i="9"/>
  <c r="BT35" i="9"/>
  <c r="BS35" i="9"/>
  <c r="BR35" i="9"/>
  <c r="BQ35" i="9"/>
  <c r="BP35" i="9"/>
  <c r="BO35" i="9"/>
  <c r="BN35" i="9"/>
  <c r="BM35" i="9"/>
  <c r="BL35" i="9"/>
  <c r="BK35" i="9"/>
  <c r="BJ35" i="9"/>
  <c r="BI35" i="9"/>
  <c r="BH35" i="9"/>
  <c r="CH34" i="9"/>
  <c r="CI34" i="9" s="1"/>
  <c r="CG34" i="9"/>
  <c r="CF34" i="9"/>
  <c r="CE34" i="9"/>
  <c r="DG34" i="9" s="1"/>
  <c r="CD34" i="9"/>
  <c r="DF34" i="9" s="1"/>
  <c r="CC34" i="9"/>
  <c r="CB34" i="9"/>
  <c r="CA34" i="9"/>
  <c r="BZ34" i="9"/>
  <c r="DB34" i="9" s="1"/>
  <c r="BY34" i="9"/>
  <c r="BX34" i="9"/>
  <c r="BW34" i="9"/>
  <c r="CY34" i="9" s="1"/>
  <c r="BV34" i="9"/>
  <c r="CX34" i="9" s="1"/>
  <c r="BU34" i="9"/>
  <c r="BT34" i="9"/>
  <c r="BS34" i="9"/>
  <c r="BR34" i="9"/>
  <c r="CT34" i="9" s="1"/>
  <c r="BQ34" i="9"/>
  <c r="BP34" i="9"/>
  <c r="BO34" i="9"/>
  <c r="CQ34" i="9" s="1"/>
  <c r="BN34" i="9"/>
  <c r="CP34" i="9" s="1"/>
  <c r="BM34" i="9"/>
  <c r="BL34" i="9"/>
  <c r="BK34" i="9"/>
  <c r="BJ34" i="9"/>
  <c r="CL34" i="9" s="1"/>
  <c r="BI34" i="9"/>
  <c r="BH34" i="9"/>
  <c r="CH33" i="9"/>
  <c r="CG33" i="9"/>
  <c r="CF33" i="9"/>
  <c r="CE33" i="9"/>
  <c r="CD33" i="9"/>
  <c r="CC33" i="9"/>
  <c r="CB33" i="9"/>
  <c r="CA33" i="9"/>
  <c r="BZ33" i="9"/>
  <c r="BY33" i="9"/>
  <c r="BX33" i="9"/>
  <c r="BW33" i="9"/>
  <c r="BV33" i="9"/>
  <c r="BU33" i="9"/>
  <c r="BT33" i="9"/>
  <c r="BS33" i="9"/>
  <c r="BR33" i="9"/>
  <c r="BQ33" i="9"/>
  <c r="BP33" i="9"/>
  <c r="BO33" i="9"/>
  <c r="BN33" i="9"/>
  <c r="BM33" i="9"/>
  <c r="BL33" i="9"/>
  <c r="BK33" i="9"/>
  <c r="BJ33" i="9"/>
  <c r="BI33" i="9"/>
  <c r="BH33" i="9"/>
  <c r="CH32" i="9"/>
  <c r="CG32" i="9"/>
  <c r="CF32" i="9"/>
  <c r="CE32" i="9"/>
  <c r="CD32" i="9"/>
  <c r="CC32" i="9"/>
  <c r="CB32" i="9"/>
  <c r="CA32" i="9"/>
  <c r="BZ32" i="9"/>
  <c r="BY32" i="9"/>
  <c r="BX32" i="9"/>
  <c r="BW32" i="9"/>
  <c r="BV32" i="9"/>
  <c r="BU32" i="9"/>
  <c r="BT32" i="9"/>
  <c r="BS32" i="9"/>
  <c r="BR32" i="9"/>
  <c r="BQ32" i="9"/>
  <c r="BP32" i="9"/>
  <c r="BO32" i="9"/>
  <c r="BN32" i="9"/>
  <c r="BM32" i="9"/>
  <c r="BL32" i="9"/>
  <c r="BK32" i="9"/>
  <c r="BJ32" i="9"/>
  <c r="BI32" i="9"/>
  <c r="BH32" i="9"/>
  <c r="CH31" i="9"/>
  <c r="CG31" i="9"/>
  <c r="CF31" i="9"/>
  <c r="CE31" i="9"/>
  <c r="CD31" i="9"/>
  <c r="CC31" i="9"/>
  <c r="CB31" i="9"/>
  <c r="CA31" i="9"/>
  <c r="BZ31" i="9"/>
  <c r="BY31" i="9"/>
  <c r="BX31" i="9"/>
  <c r="BW31" i="9"/>
  <c r="BV31" i="9"/>
  <c r="BU31" i="9"/>
  <c r="BT31" i="9"/>
  <c r="BS31" i="9"/>
  <c r="BR31" i="9"/>
  <c r="BQ31" i="9"/>
  <c r="BP31" i="9"/>
  <c r="BO31" i="9"/>
  <c r="BN31" i="9"/>
  <c r="BM31" i="9"/>
  <c r="BL31" i="9"/>
  <c r="BK31" i="9"/>
  <c r="BJ31" i="9"/>
  <c r="BI31" i="9"/>
  <c r="BH31" i="9"/>
  <c r="CH30" i="9"/>
  <c r="CI30" i="9" s="1"/>
  <c r="CG30" i="9"/>
  <c r="CF30" i="9"/>
  <c r="DH30" i="9" s="1"/>
  <c r="CE30" i="9"/>
  <c r="CD30" i="9"/>
  <c r="CC30" i="9"/>
  <c r="CB30" i="9"/>
  <c r="DD30" i="9" s="1"/>
  <c r="CA30" i="9"/>
  <c r="BZ30" i="9"/>
  <c r="BY30" i="9"/>
  <c r="BX30" i="9"/>
  <c r="CZ30" i="9" s="1"/>
  <c r="BW30" i="9"/>
  <c r="CY30" i="9" s="1"/>
  <c r="BV30" i="9"/>
  <c r="CX30" i="9" s="1"/>
  <c r="BU30" i="9"/>
  <c r="BT30" i="9"/>
  <c r="CV30" i="9" s="1"/>
  <c r="BS30" i="9"/>
  <c r="BR30" i="9"/>
  <c r="CT30" i="9" s="1"/>
  <c r="BQ30" i="9"/>
  <c r="BP30" i="9"/>
  <c r="CR30" i="9" s="1"/>
  <c r="BO30" i="9"/>
  <c r="BN30" i="9"/>
  <c r="BM30" i="9"/>
  <c r="BL30" i="9"/>
  <c r="CN30" i="9" s="1"/>
  <c r="BK30" i="9"/>
  <c r="BJ30" i="9"/>
  <c r="BI30" i="9"/>
  <c r="BH30" i="9"/>
  <c r="CJ30" i="9" s="1"/>
  <c r="CH29" i="9"/>
  <c r="CG29" i="9"/>
  <c r="CF29" i="9"/>
  <c r="CE29" i="9"/>
  <c r="CD29" i="9"/>
  <c r="CC29" i="9"/>
  <c r="CB29" i="9"/>
  <c r="CA29" i="9"/>
  <c r="BZ29" i="9"/>
  <c r="BY29" i="9"/>
  <c r="BX29" i="9"/>
  <c r="BW29" i="9"/>
  <c r="BV29" i="9"/>
  <c r="BU29" i="9"/>
  <c r="BT29" i="9"/>
  <c r="BS29" i="9"/>
  <c r="BR29" i="9"/>
  <c r="BQ29" i="9"/>
  <c r="BP29" i="9"/>
  <c r="BO29" i="9"/>
  <c r="BN29" i="9"/>
  <c r="BM29" i="9"/>
  <c r="BL29" i="9"/>
  <c r="BK29" i="9"/>
  <c r="BJ29" i="9"/>
  <c r="BI29" i="9"/>
  <c r="BH29" i="9"/>
  <c r="CH28" i="9"/>
  <c r="CG28" i="9"/>
  <c r="CF28" i="9"/>
  <c r="CE28" i="9"/>
  <c r="CD28" i="9"/>
  <c r="CC28" i="9"/>
  <c r="CB28" i="9"/>
  <c r="CA28" i="9"/>
  <c r="BZ28" i="9"/>
  <c r="BY28" i="9"/>
  <c r="BX28" i="9"/>
  <c r="BW28" i="9"/>
  <c r="BV28" i="9"/>
  <c r="BU28" i="9"/>
  <c r="BT28" i="9"/>
  <c r="BS28" i="9"/>
  <c r="BR28" i="9"/>
  <c r="BQ28" i="9"/>
  <c r="BP28" i="9"/>
  <c r="BO28" i="9"/>
  <c r="BN28" i="9"/>
  <c r="BM28" i="9"/>
  <c r="BL28" i="9"/>
  <c r="BK28" i="9"/>
  <c r="BJ28" i="9"/>
  <c r="BI28" i="9"/>
  <c r="BH28" i="9"/>
  <c r="CH27" i="9"/>
  <c r="CI27" i="9" s="1"/>
  <c r="CG27" i="9"/>
  <c r="CF27" i="9"/>
  <c r="CE27" i="9"/>
  <c r="CD27" i="9"/>
  <c r="CC27" i="9"/>
  <c r="DE27" i="9" s="1"/>
  <c r="CB27" i="9"/>
  <c r="CA27" i="9"/>
  <c r="BZ27" i="9"/>
  <c r="BY27" i="9"/>
  <c r="BX27" i="9"/>
  <c r="BW27" i="9"/>
  <c r="CY27" i="9" s="1"/>
  <c r="BV27" i="9"/>
  <c r="CX27" i="9" s="1"/>
  <c r="BU27" i="9"/>
  <c r="CW27" i="9" s="1"/>
  <c r="BT27" i="9"/>
  <c r="BS27" i="9"/>
  <c r="BR27" i="9"/>
  <c r="CT27" i="9" s="1"/>
  <c r="BQ27" i="9"/>
  <c r="CS27" i="9" s="1"/>
  <c r="BP27" i="9"/>
  <c r="BO27" i="9"/>
  <c r="BN27" i="9"/>
  <c r="BM27" i="9"/>
  <c r="CO27" i="9" s="1"/>
  <c r="BL27" i="9"/>
  <c r="BK27" i="9"/>
  <c r="BJ27" i="9"/>
  <c r="BI27" i="9"/>
  <c r="BH27" i="9"/>
  <c r="CH26" i="9"/>
  <c r="CI26" i="9" s="1"/>
  <c r="CG26" i="9"/>
  <c r="CF26" i="9"/>
  <c r="CE26" i="9"/>
  <c r="DG26" i="9" s="1"/>
  <c r="CD26" i="9"/>
  <c r="DF26" i="9" s="1"/>
  <c r="CC26" i="9"/>
  <c r="CB26" i="9"/>
  <c r="CA26" i="9"/>
  <c r="BZ26" i="9"/>
  <c r="DB26" i="9" s="1"/>
  <c r="BY26" i="9"/>
  <c r="BX26" i="9"/>
  <c r="CZ26" i="9" s="1"/>
  <c r="BW26" i="9"/>
  <c r="CY26" i="9" s="1"/>
  <c r="BV26" i="9"/>
  <c r="CX26" i="9" s="1"/>
  <c r="BU26" i="9"/>
  <c r="BT26" i="9"/>
  <c r="CV26" i="9" s="1"/>
  <c r="BS26" i="9"/>
  <c r="CU26" i="9" s="1"/>
  <c r="BR26" i="9"/>
  <c r="CT26" i="9" s="1"/>
  <c r="BQ26" i="9"/>
  <c r="BP26" i="9"/>
  <c r="BO26" i="9"/>
  <c r="CQ26" i="9" s="1"/>
  <c r="BN26" i="9"/>
  <c r="CP26" i="9" s="1"/>
  <c r="BM26" i="9"/>
  <c r="BL26" i="9"/>
  <c r="BK26" i="9"/>
  <c r="BJ26" i="9"/>
  <c r="CL26" i="9" s="1"/>
  <c r="BI26" i="9"/>
  <c r="BH26" i="9"/>
  <c r="CJ26" i="9" s="1"/>
  <c r="CH25" i="9"/>
  <c r="CG25" i="9"/>
  <c r="CF25" i="9"/>
  <c r="CE25" i="9"/>
  <c r="CD25" i="9"/>
  <c r="CC25" i="9"/>
  <c r="CB25" i="9"/>
  <c r="CA25" i="9"/>
  <c r="BZ25" i="9"/>
  <c r="BY25" i="9"/>
  <c r="BX25" i="9"/>
  <c r="BW25" i="9"/>
  <c r="BV25" i="9"/>
  <c r="BU25" i="9"/>
  <c r="BT25" i="9"/>
  <c r="BS25" i="9"/>
  <c r="BR25" i="9"/>
  <c r="BQ25" i="9"/>
  <c r="BP25" i="9"/>
  <c r="BO25" i="9"/>
  <c r="BN25" i="9"/>
  <c r="BM25" i="9"/>
  <c r="BL25" i="9"/>
  <c r="BK25" i="9"/>
  <c r="BJ25" i="9"/>
  <c r="BI25" i="9"/>
  <c r="BH25"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CH23" i="9"/>
  <c r="CI23" i="9" s="1"/>
  <c r="CG23" i="9"/>
  <c r="CF23" i="9"/>
  <c r="CE23" i="9"/>
  <c r="DG23" i="9" s="1"/>
  <c r="CD23" i="9"/>
  <c r="DF23" i="9" s="1"/>
  <c r="CC23" i="9"/>
  <c r="CB23" i="9"/>
  <c r="CA23" i="9"/>
  <c r="BZ23" i="9"/>
  <c r="DB23" i="9" s="1"/>
  <c r="BY23" i="9"/>
  <c r="BX23" i="9"/>
  <c r="BW23" i="9"/>
  <c r="CY23" i="9" s="1"/>
  <c r="BV23" i="9"/>
  <c r="CX23" i="9" s="1"/>
  <c r="BU23" i="9"/>
  <c r="CW23" i="9" s="1"/>
  <c r="BT23" i="9"/>
  <c r="BS23" i="9"/>
  <c r="CU23" i="9" s="1"/>
  <c r="BR23" i="9"/>
  <c r="CT23" i="9" s="1"/>
  <c r="BQ23" i="9"/>
  <c r="BP23" i="9"/>
  <c r="BO23" i="9"/>
  <c r="CQ23" i="9" s="1"/>
  <c r="BN23" i="9"/>
  <c r="CP23" i="9" s="1"/>
  <c r="BM23" i="9"/>
  <c r="BL23" i="9"/>
  <c r="BK23" i="9"/>
  <c r="BJ23" i="9"/>
  <c r="CL23" i="9" s="1"/>
  <c r="BI23" i="9"/>
  <c r="BH23" i="9"/>
  <c r="CH22" i="9"/>
  <c r="CI22" i="9" s="1"/>
  <c r="CG22" i="9"/>
  <c r="CF22" i="9"/>
  <c r="DH22" i="9" s="1"/>
  <c r="CE22" i="9"/>
  <c r="CD22" i="9"/>
  <c r="CC22" i="9"/>
  <c r="CB22" i="9"/>
  <c r="DD22" i="9" s="1"/>
  <c r="CA22" i="9"/>
  <c r="BZ22" i="9"/>
  <c r="BY22" i="9"/>
  <c r="BX22" i="9"/>
  <c r="CZ22" i="9" s="1"/>
  <c r="BW22" i="9"/>
  <c r="CY22" i="9" s="1"/>
  <c r="BV22" i="9"/>
  <c r="CX22" i="9" s="1"/>
  <c r="BU22" i="9"/>
  <c r="BT22" i="9"/>
  <c r="CV22" i="9" s="1"/>
  <c r="BS22" i="9"/>
  <c r="BR22" i="9"/>
  <c r="CT22" i="9" s="1"/>
  <c r="BQ22" i="9"/>
  <c r="BP22" i="9"/>
  <c r="CR22" i="9" s="1"/>
  <c r="BO22" i="9"/>
  <c r="BN22" i="9"/>
  <c r="BM22" i="9"/>
  <c r="BL22" i="9"/>
  <c r="CN22" i="9" s="1"/>
  <c r="BK22" i="9"/>
  <c r="BJ22" i="9"/>
  <c r="BI22" i="9"/>
  <c r="BH22" i="9"/>
  <c r="CJ22" i="9" s="1"/>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CH19" i="9"/>
  <c r="CI19" i="9" s="1"/>
  <c r="CG19" i="9"/>
  <c r="CF19" i="9"/>
  <c r="CE19" i="9"/>
  <c r="CD19" i="9"/>
  <c r="CC19" i="9"/>
  <c r="DE19" i="9" s="1"/>
  <c r="CB19" i="9"/>
  <c r="CA19" i="9"/>
  <c r="BZ19" i="9"/>
  <c r="BY19" i="9"/>
  <c r="BX19" i="9"/>
  <c r="BW19" i="9"/>
  <c r="BV19" i="9"/>
  <c r="CX19" i="9" s="1"/>
  <c r="BU19" i="9"/>
  <c r="CW19" i="9" s="1"/>
  <c r="BT19" i="9"/>
  <c r="BS19" i="9"/>
  <c r="BR19" i="9"/>
  <c r="CT19" i="9" s="1"/>
  <c r="BQ19" i="9"/>
  <c r="CS19" i="9" s="1"/>
  <c r="BP19" i="9"/>
  <c r="BO19" i="9"/>
  <c r="BN19" i="9"/>
  <c r="BM19" i="9"/>
  <c r="CO19" i="9" s="1"/>
  <c r="BL19" i="9"/>
  <c r="BK19" i="9"/>
  <c r="BJ19" i="9"/>
  <c r="BI19" i="9"/>
  <c r="BH19" i="9"/>
  <c r="CH18" i="9"/>
  <c r="CI18" i="9" s="1"/>
  <c r="CG18" i="9"/>
  <c r="CF18" i="9"/>
  <c r="CE18" i="9"/>
  <c r="DG18" i="9" s="1"/>
  <c r="CD18" i="9"/>
  <c r="DF18" i="9" s="1"/>
  <c r="CC18" i="9"/>
  <c r="CB18" i="9"/>
  <c r="CA18" i="9"/>
  <c r="BZ18" i="9"/>
  <c r="DB18" i="9" s="1"/>
  <c r="BY18" i="9"/>
  <c r="BX18" i="9"/>
  <c r="CZ18" i="9" s="1"/>
  <c r="BW18" i="9"/>
  <c r="CY18" i="9" s="1"/>
  <c r="BV18" i="9"/>
  <c r="CX18" i="9" s="1"/>
  <c r="BU18" i="9"/>
  <c r="BT18" i="9"/>
  <c r="CV18" i="9" s="1"/>
  <c r="BS18" i="9"/>
  <c r="CU18" i="9" s="1"/>
  <c r="BR18" i="9"/>
  <c r="CT18" i="9" s="1"/>
  <c r="BQ18" i="9"/>
  <c r="BP18" i="9"/>
  <c r="BO18" i="9"/>
  <c r="CQ18" i="9" s="1"/>
  <c r="BN18" i="9"/>
  <c r="CP18" i="9" s="1"/>
  <c r="BM18" i="9"/>
  <c r="BL18" i="9"/>
  <c r="BK18" i="9"/>
  <c r="BJ18" i="9"/>
  <c r="CL18" i="9" s="1"/>
  <c r="BH18" i="9"/>
  <c r="CJ18" i="9" s="1"/>
  <c r="HB17" i="9"/>
  <c r="GL17" i="9"/>
  <c r="GG17" i="9"/>
  <c r="HG17" i="9" s="1"/>
  <c r="GF17" i="9"/>
  <c r="HF17" i="9" s="1"/>
  <c r="GC17" i="9"/>
  <c r="HC17" i="9" s="1"/>
  <c r="GB17" i="9"/>
  <c r="GA17" i="9"/>
  <c r="HA17" i="9" s="1"/>
  <c r="FU17" i="9"/>
  <c r="GU17" i="9" s="1"/>
  <c r="FQ17" i="9"/>
  <c r="GQ17" i="9" s="1"/>
  <c r="FP17" i="9"/>
  <c r="GP17" i="9" s="1"/>
  <c r="FM17" i="9"/>
  <c r="GM17" i="9" s="1"/>
  <c r="FL17" i="9"/>
  <c r="FK17" i="9"/>
  <c r="GK17" i="9" s="1"/>
  <c r="FH17" i="9"/>
  <c r="FG17" i="9"/>
  <c r="FF17" i="9"/>
  <c r="FD17" i="9"/>
  <c r="EZ17" i="9"/>
  <c r="EY17" i="9"/>
  <c r="EV17" i="9"/>
  <c r="EU17" i="9"/>
  <c r="ET17" i="9"/>
  <c r="ER17" i="9"/>
  <c r="EQ17" i="9"/>
  <c r="EP17" i="9"/>
  <c r="EN17" i="9"/>
  <c r="EH17" i="9"/>
  <c r="EG17" i="9"/>
  <c r="ED17" i="9"/>
  <c r="EC17" i="9"/>
  <c r="EB17" i="9"/>
  <c r="DZ17" i="9"/>
  <c r="DY17" i="9"/>
  <c r="DX17" i="9"/>
  <c r="DV17" i="9"/>
  <c r="DR17" i="9"/>
  <c r="DQ17" i="9"/>
  <c r="DN17" i="9"/>
  <c r="DM17" i="9"/>
  <c r="DL17" i="9"/>
  <c r="DH17" i="9"/>
  <c r="DG17" i="9"/>
  <c r="DF17" i="9"/>
  <c r="DE17" i="9"/>
  <c r="DD17" i="9"/>
  <c r="DC17" i="9"/>
  <c r="DB17" i="9"/>
  <c r="DA17" i="9"/>
  <c r="CZ17" i="9"/>
  <c r="CY17" i="9"/>
  <c r="CX17" i="9"/>
  <c r="CW17" i="9"/>
  <c r="CV17" i="9"/>
  <c r="CU17" i="9"/>
  <c r="CT17" i="9"/>
  <c r="CS17" i="9"/>
  <c r="CR17" i="9"/>
  <c r="CQ17" i="9"/>
  <c r="CP17" i="9"/>
  <c r="CO17" i="9"/>
  <c r="CN17" i="9"/>
  <c r="CM17" i="9"/>
  <c r="CL17" i="9"/>
  <c r="CK17" i="9"/>
  <c r="CJ17" i="9"/>
  <c r="CG17" i="9"/>
  <c r="CF17" i="9"/>
  <c r="FI17" i="9" s="1"/>
  <c r="CE17" i="9"/>
  <c r="GH17" i="9" s="1"/>
  <c r="HH17" i="9" s="1"/>
  <c r="CD17" i="9"/>
  <c r="CC17" i="9"/>
  <c r="EF17" i="9" s="1"/>
  <c r="CB17" i="9"/>
  <c r="CA17" i="9"/>
  <c r="GD17" i="9" s="1"/>
  <c r="HD17" i="9" s="1"/>
  <c r="BZ17" i="9"/>
  <c r="FC17" i="9" s="1"/>
  <c r="BY17" i="9"/>
  <c r="FB17" i="9" s="1"/>
  <c r="BX17" i="9"/>
  <c r="BW17" i="9"/>
  <c r="FZ17" i="9" s="1"/>
  <c r="GZ17" i="9" s="1"/>
  <c r="BV17" i="9"/>
  <c r="FY17" i="9" s="1"/>
  <c r="GY17" i="9" s="1"/>
  <c r="BU17" i="9"/>
  <c r="EX17" i="9" s="1"/>
  <c r="BT17" i="9"/>
  <c r="BS17" i="9"/>
  <c r="FV17" i="9" s="1"/>
  <c r="GV17" i="9" s="1"/>
  <c r="BR17" i="9"/>
  <c r="DU17" i="9" s="1"/>
  <c r="BQ17" i="9"/>
  <c r="FT17" i="9" s="1"/>
  <c r="GT17" i="9" s="1"/>
  <c r="BP17" i="9"/>
  <c r="BO17" i="9"/>
  <c r="FR17" i="9" s="1"/>
  <c r="GR17" i="9" s="1"/>
  <c r="BN17" i="9"/>
  <c r="BM17" i="9"/>
  <c r="DP17" i="9" s="1"/>
  <c r="BL17" i="9"/>
  <c r="BK17" i="9"/>
  <c r="FN17" i="9" s="1"/>
  <c r="GN17" i="9" s="1"/>
  <c r="BJ17" i="9"/>
  <c r="EM17" i="9" s="1"/>
  <c r="BI17" i="9"/>
  <c r="EL17" i="9" s="1"/>
  <c r="BH17" i="9"/>
  <c r="CL15" i="9"/>
  <c r="CI69" i="9" s="1"/>
  <c r="CK15" i="9"/>
  <c r="BH22" i="3"/>
  <c r="CK17" i="3"/>
  <c r="CL17" i="3"/>
  <c r="CM17" i="3"/>
  <c r="CN17" i="3"/>
  <c r="CO17" i="3"/>
  <c r="CP17" i="3"/>
  <c r="CQ17" i="3"/>
  <c r="CR17" i="3"/>
  <c r="CS17" i="3"/>
  <c r="CT17" i="3"/>
  <c r="CU17" i="3"/>
  <c r="CV17" i="3"/>
  <c r="CW17" i="3"/>
  <c r="CX17" i="3"/>
  <c r="CY17" i="3"/>
  <c r="CZ17" i="3"/>
  <c r="DA17" i="3"/>
  <c r="DB17" i="3"/>
  <c r="DC17" i="3"/>
  <c r="DD17" i="3"/>
  <c r="DE17" i="3"/>
  <c r="DF17" i="3"/>
  <c r="DG17" i="3"/>
  <c r="DH17" i="3"/>
  <c r="CJ17" i="3"/>
  <c r="CI20" i="3"/>
  <c r="CI36" i="3"/>
  <c r="CI52" i="3"/>
  <c r="CI68" i="3"/>
  <c r="CI84" i="3"/>
  <c r="CI100" i="3"/>
  <c r="CI116" i="3"/>
  <c r="CI132" i="3"/>
  <c r="CI148" i="3"/>
  <c r="CI164" i="3"/>
  <c r="CH171" i="3"/>
  <c r="CI171" i="3" s="1"/>
  <c r="CH19" i="3"/>
  <c r="CH20" i="3"/>
  <c r="CH21" i="3"/>
  <c r="CH22" i="3"/>
  <c r="CI22" i="3" s="1"/>
  <c r="CH23" i="3"/>
  <c r="CH24" i="3"/>
  <c r="CH25" i="3"/>
  <c r="CH26" i="3"/>
  <c r="CI26" i="3" s="1"/>
  <c r="CH27" i="3"/>
  <c r="CH28" i="3"/>
  <c r="CH29" i="3"/>
  <c r="CH30" i="3"/>
  <c r="CI30" i="3" s="1"/>
  <c r="CH31" i="3"/>
  <c r="CH32" i="3"/>
  <c r="CH33" i="3"/>
  <c r="CH34" i="3"/>
  <c r="CI34" i="3" s="1"/>
  <c r="CH35" i="3"/>
  <c r="CH36" i="3"/>
  <c r="CH37" i="3"/>
  <c r="CH38" i="3"/>
  <c r="CI38" i="3" s="1"/>
  <c r="CH39" i="3"/>
  <c r="CH40" i="3"/>
  <c r="CH41" i="3"/>
  <c r="CH42" i="3"/>
  <c r="CI42" i="3" s="1"/>
  <c r="CH43" i="3"/>
  <c r="CH44" i="3"/>
  <c r="CH45" i="3"/>
  <c r="CH46" i="3"/>
  <c r="CI46" i="3" s="1"/>
  <c r="CH47" i="3"/>
  <c r="CH48" i="3"/>
  <c r="CH49" i="3"/>
  <c r="CH50" i="3"/>
  <c r="CI50" i="3" s="1"/>
  <c r="CH51" i="3"/>
  <c r="CH52" i="3"/>
  <c r="CH53" i="3"/>
  <c r="CH54" i="3"/>
  <c r="CI54" i="3" s="1"/>
  <c r="CH55" i="3"/>
  <c r="CH56" i="3"/>
  <c r="CH57" i="3"/>
  <c r="CH58" i="3"/>
  <c r="CI58" i="3" s="1"/>
  <c r="CH59" i="3"/>
  <c r="CH60" i="3"/>
  <c r="CH61" i="3"/>
  <c r="CH62" i="3"/>
  <c r="CI62" i="3" s="1"/>
  <c r="CH63" i="3"/>
  <c r="CH64" i="3"/>
  <c r="CH65" i="3"/>
  <c r="CH66" i="3"/>
  <c r="CI66" i="3" s="1"/>
  <c r="CH67" i="3"/>
  <c r="CH68" i="3"/>
  <c r="CH69" i="3"/>
  <c r="CH70" i="3"/>
  <c r="CI70" i="3" s="1"/>
  <c r="CH71" i="3"/>
  <c r="CH72" i="3"/>
  <c r="CH73" i="3"/>
  <c r="CH74" i="3"/>
  <c r="CI74" i="3" s="1"/>
  <c r="CH75" i="3"/>
  <c r="CH76" i="3"/>
  <c r="CH77" i="3"/>
  <c r="CH78" i="3"/>
  <c r="CI78" i="3" s="1"/>
  <c r="CH79" i="3"/>
  <c r="CH80" i="3"/>
  <c r="CH81" i="3"/>
  <c r="CH82" i="3"/>
  <c r="CI82" i="3" s="1"/>
  <c r="CH83" i="3"/>
  <c r="CH84" i="3"/>
  <c r="CH85" i="3"/>
  <c r="CH86" i="3"/>
  <c r="CI86" i="3" s="1"/>
  <c r="CH87" i="3"/>
  <c r="CH88" i="3"/>
  <c r="CH89" i="3"/>
  <c r="CH90" i="3"/>
  <c r="CI90" i="3" s="1"/>
  <c r="CH91" i="3"/>
  <c r="CH92" i="3"/>
  <c r="CH93" i="3"/>
  <c r="CH94" i="3"/>
  <c r="CI94" i="3" s="1"/>
  <c r="CH95" i="3"/>
  <c r="CH96" i="3"/>
  <c r="CH97" i="3"/>
  <c r="CH98" i="3"/>
  <c r="CI98" i="3" s="1"/>
  <c r="CH99" i="3"/>
  <c r="CH100" i="3"/>
  <c r="CH101" i="3"/>
  <c r="CH102" i="3"/>
  <c r="CI102" i="3" s="1"/>
  <c r="CH103" i="3"/>
  <c r="CH104" i="3"/>
  <c r="CH105" i="3"/>
  <c r="CH106" i="3"/>
  <c r="CI106" i="3" s="1"/>
  <c r="CH107" i="3"/>
  <c r="CH108" i="3"/>
  <c r="CH109" i="3"/>
  <c r="CH110" i="3"/>
  <c r="CI110" i="3" s="1"/>
  <c r="CH111" i="3"/>
  <c r="CH112" i="3"/>
  <c r="CH113" i="3"/>
  <c r="CH114" i="3"/>
  <c r="CI114" i="3" s="1"/>
  <c r="CH115" i="3"/>
  <c r="CH116" i="3"/>
  <c r="CH117" i="3"/>
  <c r="CH118" i="3"/>
  <c r="CI118" i="3" s="1"/>
  <c r="CH119" i="3"/>
  <c r="CH120" i="3"/>
  <c r="CH121" i="3"/>
  <c r="CH122" i="3"/>
  <c r="CI122" i="3" s="1"/>
  <c r="CH123" i="3"/>
  <c r="CH124" i="3"/>
  <c r="CH125" i="3"/>
  <c r="CH126" i="3"/>
  <c r="CI126" i="3" s="1"/>
  <c r="CH127" i="3"/>
  <c r="CH128" i="3"/>
  <c r="CH129" i="3"/>
  <c r="CH130" i="3"/>
  <c r="CI130" i="3" s="1"/>
  <c r="CH131" i="3"/>
  <c r="CH132" i="3"/>
  <c r="CH133" i="3"/>
  <c r="CH134" i="3"/>
  <c r="CI134" i="3" s="1"/>
  <c r="CH135" i="3"/>
  <c r="CH136" i="3"/>
  <c r="CH137" i="3"/>
  <c r="CH138" i="3"/>
  <c r="CI138" i="3" s="1"/>
  <c r="CH139" i="3"/>
  <c r="CH140" i="3"/>
  <c r="CH141" i="3"/>
  <c r="CH142" i="3"/>
  <c r="CI142" i="3" s="1"/>
  <c r="CH143" i="3"/>
  <c r="CH144" i="3"/>
  <c r="CH145" i="3"/>
  <c r="CH146" i="3"/>
  <c r="CI146" i="3" s="1"/>
  <c r="CH147" i="3"/>
  <c r="CH148" i="3"/>
  <c r="CH149" i="3"/>
  <c r="CH150" i="3"/>
  <c r="CI150" i="3" s="1"/>
  <c r="CH151" i="3"/>
  <c r="CH152" i="3"/>
  <c r="CH153" i="3"/>
  <c r="CH154" i="3"/>
  <c r="CI154" i="3" s="1"/>
  <c r="CH155" i="3"/>
  <c r="CH156" i="3"/>
  <c r="CH157" i="3"/>
  <c r="CH158" i="3"/>
  <c r="CI158" i="3" s="1"/>
  <c r="CH159" i="3"/>
  <c r="CH160" i="3"/>
  <c r="CH161" i="3"/>
  <c r="CH162" i="3"/>
  <c r="CI162" i="3" s="1"/>
  <c r="CH163" i="3"/>
  <c r="CH164" i="3"/>
  <c r="CH165" i="3"/>
  <c r="CH166" i="3"/>
  <c r="CI166" i="3" s="1"/>
  <c r="CH167" i="3"/>
  <c r="CH168" i="3"/>
  <c r="CH169" i="3"/>
  <c r="CH170" i="3"/>
  <c r="CI170" i="3" s="1"/>
  <c r="CH172" i="3"/>
  <c r="CH173" i="3"/>
  <c r="CH174" i="3"/>
  <c r="CH175" i="3"/>
  <c r="CI175" i="3" s="1"/>
  <c r="CH176" i="3"/>
  <c r="CH177" i="3"/>
  <c r="CH178" i="3"/>
  <c r="CH18" i="3"/>
  <c r="CI18" i="3" s="1"/>
  <c r="BH18" i="3"/>
  <c r="CK15" i="3"/>
  <c r="CL15" i="3"/>
  <c r="BU19" i="3"/>
  <c r="BV19" i="3"/>
  <c r="BW19" i="3"/>
  <c r="BX19" i="3"/>
  <c r="BY19" i="3"/>
  <c r="BZ19" i="3"/>
  <c r="CA19" i="3"/>
  <c r="CB19" i="3"/>
  <c r="CC19" i="3"/>
  <c r="CD19" i="3"/>
  <c r="CE19" i="3"/>
  <c r="CF19" i="3"/>
  <c r="CG19" i="3"/>
  <c r="BU20" i="3"/>
  <c r="BV20" i="3"/>
  <c r="BW20" i="3"/>
  <c r="BX20" i="3"/>
  <c r="CZ20" i="3" s="1"/>
  <c r="BY20" i="3"/>
  <c r="BZ20" i="3"/>
  <c r="CA20" i="3"/>
  <c r="CB20" i="3"/>
  <c r="DD20" i="3" s="1"/>
  <c r="CC20" i="3"/>
  <c r="CD20" i="3"/>
  <c r="CE20" i="3"/>
  <c r="CF20" i="3"/>
  <c r="CG20" i="3"/>
  <c r="BU21" i="3"/>
  <c r="BV21" i="3"/>
  <c r="BW21" i="3"/>
  <c r="BX21" i="3"/>
  <c r="BY21" i="3"/>
  <c r="BZ21" i="3"/>
  <c r="CA21" i="3"/>
  <c r="CB21" i="3"/>
  <c r="CC21" i="3"/>
  <c r="CD21" i="3"/>
  <c r="CE21" i="3"/>
  <c r="CF21" i="3"/>
  <c r="CG21" i="3"/>
  <c r="BU22" i="3"/>
  <c r="BV22" i="3"/>
  <c r="BW22" i="3"/>
  <c r="BX22" i="3"/>
  <c r="BY22" i="3"/>
  <c r="BZ22" i="3"/>
  <c r="CA22" i="3"/>
  <c r="CB22" i="3"/>
  <c r="CC22" i="3"/>
  <c r="CD22" i="3"/>
  <c r="CE22" i="3"/>
  <c r="CF22" i="3"/>
  <c r="CG22" i="3"/>
  <c r="BU23" i="3"/>
  <c r="BV23" i="3"/>
  <c r="BW23" i="3"/>
  <c r="BX23" i="3"/>
  <c r="BY23" i="3"/>
  <c r="BZ23" i="3"/>
  <c r="CA23" i="3"/>
  <c r="CB23" i="3"/>
  <c r="CC23" i="3"/>
  <c r="CD23" i="3"/>
  <c r="CE23" i="3"/>
  <c r="CF23" i="3"/>
  <c r="CG23" i="3"/>
  <c r="BU24" i="3"/>
  <c r="BV24" i="3"/>
  <c r="BW24" i="3"/>
  <c r="BX24" i="3"/>
  <c r="BY24" i="3"/>
  <c r="BZ24" i="3"/>
  <c r="CA24" i="3"/>
  <c r="CB24" i="3"/>
  <c r="CC24" i="3"/>
  <c r="CD24" i="3"/>
  <c r="CE24" i="3"/>
  <c r="CF24" i="3"/>
  <c r="CG24" i="3"/>
  <c r="BU25" i="3"/>
  <c r="BV25" i="3"/>
  <c r="BW25" i="3"/>
  <c r="BX25" i="3"/>
  <c r="BY25" i="3"/>
  <c r="BZ25" i="3"/>
  <c r="CA25" i="3"/>
  <c r="CB25" i="3"/>
  <c r="CC25" i="3"/>
  <c r="CD25" i="3"/>
  <c r="CE25" i="3"/>
  <c r="CF25" i="3"/>
  <c r="CG25" i="3"/>
  <c r="BU26" i="3"/>
  <c r="BV26" i="3"/>
  <c r="BW26" i="3"/>
  <c r="BX26" i="3"/>
  <c r="BY26" i="3"/>
  <c r="BZ26" i="3"/>
  <c r="CA26" i="3"/>
  <c r="CB26" i="3"/>
  <c r="CC26" i="3"/>
  <c r="CD26" i="3"/>
  <c r="CE26" i="3"/>
  <c r="CF26" i="3"/>
  <c r="CG26" i="3"/>
  <c r="BU27" i="3"/>
  <c r="BV27" i="3"/>
  <c r="BW27" i="3"/>
  <c r="BX27" i="3"/>
  <c r="BY27" i="3"/>
  <c r="BZ27" i="3"/>
  <c r="CA27" i="3"/>
  <c r="CB27" i="3"/>
  <c r="CC27" i="3"/>
  <c r="CD27" i="3"/>
  <c r="CE27" i="3"/>
  <c r="CF27" i="3"/>
  <c r="CG27" i="3"/>
  <c r="BU28" i="3"/>
  <c r="BV28" i="3"/>
  <c r="BW28" i="3"/>
  <c r="BX28" i="3"/>
  <c r="BY28" i="3"/>
  <c r="BZ28" i="3"/>
  <c r="CA28" i="3"/>
  <c r="CB28" i="3"/>
  <c r="CC28" i="3"/>
  <c r="CD28" i="3"/>
  <c r="CE28" i="3"/>
  <c r="CF28" i="3"/>
  <c r="CG28" i="3"/>
  <c r="BU29" i="3"/>
  <c r="BV29" i="3"/>
  <c r="BW29" i="3"/>
  <c r="BX29" i="3"/>
  <c r="BY29" i="3"/>
  <c r="BZ29" i="3"/>
  <c r="CA29" i="3"/>
  <c r="CB29" i="3"/>
  <c r="CC29" i="3"/>
  <c r="CD29" i="3"/>
  <c r="CE29" i="3"/>
  <c r="CF29" i="3"/>
  <c r="CG29" i="3"/>
  <c r="BU30" i="3"/>
  <c r="BV30" i="3"/>
  <c r="BW30" i="3"/>
  <c r="BX30" i="3"/>
  <c r="BY30" i="3"/>
  <c r="BZ30" i="3"/>
  <c r="CA30" i="3"/>
  <c r="CB30" i="3"/>
  <c r="CC30" i="3"/>
  <c r="CD30" i="3"/>
  <c r="DF30" i="3" s="1"/>
  <c r="CE30" i="3"/>
  <c r="CF30" i="3"/>
  <c r="CG30" i="3"/>
  <c r="BU31" i="3"/>
  <c r="BV31" i="3"/>
  <c r="BW31" i="3"/>
  <c r="BX31" i="3"/>
  <c r="BY31" i="3"/>
  <c r="BZ31" i="3"/>
  <c r="CA31" i="3"/>
  <c r="CB31" i="3"/>
  <c r="CC31" i="3"/>
  <c r="CD31" i="3"/>
  <c r="CE31" i="3"/>
  <c r="CF31" i="3"/>
  <c r="CG31" i="3"/>
  <c r="BU32" i="3"/>
  <c r="BV32" i="3"/>
  <c r="BW32" i="3"/>
  <c r="BX32" i="3"/>
  <c r="BY32" i="3"/>
  <c r="BZ32" i="3"/>
  <c r="CA32" i="3"/>
  <c r="CB32" i="3"/>
  <c r="CC32" i="3"/>
  <c r="CD32" i="3"/>
  <c r="CE32" i="3"/>
  <c r="CF32" i="3"/>
  <c r="CG32" i="3"/>
  <c r="BU33" i="3"/>
  <c r="BV33" i="3"/>
  <c r="BW33" i="3"/>
  <c r="BX33" i="3"/>
  <c r="BY33" i="3"/>
  <c r="BZ33" i="3"/>
  <c r="CA33" i="3"/>
  <c r="CB33" i="3"/>
  <c r="CC33" i="3"/>
  <c r="CD33" i="3"/>
  <c r="CE33" i="3"/>
  <c r="CF33" i="3"/>
  <c r="CG33" i="3"/>
  <c r="BU34" i="3"/>
  <c r="BV34" i="3"/>
  <c r="CX34" i="3" s="1"/>
  <c r="BW34" i="3"/>
  <c r="BX34" i="3"/>
  <c r="BY34" i="3"/>
  <c r="BZ34" i="3"/>
  <c r="DB34" i="3" s="1"/>
  <c r="CA34" i="3"/>
  <c r="CB34" i="3"/>
  <c r="CC34" i="3"/>
  <c r="CD34" i="3"/>
  <c r="DF34" i="3" s="1"/>
  <c r="CE34" i="3"/>
  <c r="CF34" i="3"/>
  <c r="CG34" i="3"/>
  <c r="BU35" i="3"/>
  <c r="BV35" i="3"/>
  <c r="BW35" i="3"/>
  <c r="BX35" i="3"/>
  <c r="BY35" i="3"/>
  <c r="BZ35" i="3"/>
  <c r="CA35" i="3"/>
  <c r="CB35" i="3"/>
  <c r="CC35" i="3"/>
  <c r="CD35" i="3"/>
  <c r="CE35" i="3"/>
  <c r="CF35" i="3"/>
  <c r="CG35" i="3"/>
  <c r="BU36" i="3"/>
  <c r="BV36" i="3"/>
  <c r="BW36" i="3"/>
  <c r="BX36" i="3"/>
  <c r="CZ36" i="3" s="1"/>
  <c r="BY36" i="3"/>
  <c r="BZ36" i="3"/>
  <c r="CA36" i="3"/>
  <c r="CB36" i="3"/>
  <c r="DD36" i="3" s="1"/>
  <c r="CC36" i="3"/>
  <c r="CD36" i="3"/>
  <c r="CE36" i="3"/>
  <c r="CF36" i="3"/>
  <c r="DH36" i="3" s="1"/>
  <c r="CG36" i="3"/>
  <c r="BU37" i="3"/>
  <c r="BV37" i="3"/>
  <c r="BW37" i="3"/>
  <c r="BX37" i="3"/>
  <c r="BY37" i="3"/>
  <c r="BZ37" i="3"/>
  <c r="CA37" i="3"/>
  <c r="CB37" i="3"/>
  <c r="CC37" i="3"/>
  <c r="CD37" i="3"/>
  <c r="CE37" i="3"/>
  <c r="CF37" i="3"/>
  <c r="CG37" i="3"/>
  <c r="BU38" i="3"/>
  <c r="BV38" i="3"/>
  <c r="CX38" i="3" s="1"/>
  <c r="BW38" i="3"/>
  <c r="BX38" i="3"/>
  <c r="BY38" i="3"/>
  <c r="BZ38" i="3"/>
  <c r="DB38" i="3" s="1"/>
  <c r="CA38" i="3"/>
  <c r="CB38" i="3"/>
  <c r="CC38" i="3"/>
  <c r="CD38" i="3"/>
  <c r="DF38" i="3" s="1"/>
  <c r="CE38" i="3"/>
  <c r="CF38" i="3"/>
  <c r="CG38" i="3"/>
  <c r="BU39" i="3"/>
  <c r="BV39" i="3"/>
  <c r="BW39" i="3"/>
  <c r="BX39" i="3"/>
  <c r="BY39" i="3"/>
  <c r="BZ39" i="3"/>
  <c r="CA39" i="3"/>
  <c r="CB39" i="3"/>
  <c r="CC39" i="3"/>
  <c r="CD39" i="3"/>
  <c r="CE39" i="3"/>
  <c r="CF39" i="3"/>
  <c r="CG39" i="3"/>
  <c r="BU40" i="3"/>
  <c r="BV40" i="3"/>
  <c r="BW40" i="3"/>
  <c r="BX40" i="3"/>
  <c r="BY40" i="3"/>
  <c r="BZ40" i="3"/>
  <c r="CA40" i="3"/>
  <c r="CB40" i="3"/>
  <c r="CC40" i="3"/>
  <c r="CD40" i="3"/>
  <c r="CE40" i="3"/>
  <c r="CF40" i="3"/>
  <c r="CG40" i="3"/>
  <c r="BU41" i="3"/>
  <c r="BV41" i="3"/>
  <c r="BW41" i="3"/>
  <c r="BX41" i="3"/>
  <c r="BY41" i="3"/>
  <c r="BZ41" i="3"/>
  <c r="CA41" i="3"/>
  <c r="CB41" i="3"/>
  <c r="CC41" i="3"/>
  <c r="CD41" i="3"/>
  <c r="CE41" i="3"/>
  <c r="CF41" i="3"/>
  <c r="CG41" i="3"/>
  <c r="BU42" i="3"/>
  <c r="BV42" i="3"/>
  <c r="CX42" i="3" s="1"/>
  <c r="BW42" i="3"/>
  <c r="BX42" i="3"/>
  <c r="BY42" i="3"/>
  <c r="BZ42" i="3"/>
  <c r="DB42" i="3" s="1"/>
  <c r="CA42" i="3"/>
  <c r="CB42" i="3"/>
  <c r="CC42" i="3"/>
  <c r="CD42" i="3"/>
  <c r="DF42" i="3" s="1"/>
  <c r="CE42" i="3"/>
  <c r="CF42" i="3"/>
  <c r="CG42" i="3"/>
  <c r="BU43" i="3"/>
  <c r="BV43" i="3"/>
  <c r="BW43" i="3"/>
  <c r="BX43" i="3"/>
  <c r="BY43" i="3"/>
  <c r="BZ43" i="3"/>
  <c r="CA43" i="3"/>
  <c r="CB43" i="3"/>
  <c r="CC43" i="3"/>
  <c r="CD43" i="3"/>
  <c r="CE43" i="3"/>
  <c r="CF43" i="3"/>
  <c r="CG43" i="3"/>
  <c r="BU44" i="3"/>
  <c r="BV44" i="3"/>
  <c r="BW44" i="3"/>
  <c r="BX44" i="3"/>
  <c r="BY44" i="3"/>
  <c r="BZ44" i="3"/>
  <c r="CA44" i="3"/>
  <c r="CB44" i="3"/>
  <c r="CC44" i="3"/>
  <c r="CD44" i="3"/>
  <c r="CE44" i="3"/>
  <c r="CF44" i="3"/>
  <c r="CG44" i="3"/>
  <c r="BU45" i="3"/>
  <c r="BV45" i="3"/>
  <c r="BW45" i="3"/>
  <c r="BX45" i="3"/>
  <c r="BY45" i="3"/>
  <c r="BZ45" i="3"/>
  <c r="CA45" i="3"/>
  <c r="CB45" i="3"/>
  <c r="CC45" i="3"/>
  <c r="CD45" i="3"/>
  <c r="CE45" i="3"/>
  <c r="CF45" i="3"/>
  <c r="CG45" i="3"/>
  <c r="BU46" i="3"/>
  <c r="BV46" i="3"/>
  <c r="CX46" i="3" s="1"/>
  <c r="BW46" i="3"/>
  <c r="BX46" i="3"/>
  <c r="BY46" i="3"/>
  <c r="BZ46" i="3"/>
  <c r="DB46" i="3" s="1"/>
  <c r="CA46" i="3"/>
  <c r="CB46" i="3"/>
  <c r="CC46" i="3"/>
  <c r="CD46" i="3"/>
  <c r="DF46" i="3" s="1"/>
  <c r="CE46" i="3"/>
  <c r="CF46" i="3"/>
  <c r="CG46" i="3"/>
  <c r="BU47" i="3"/>
  <c r="BV47" i="3"/>
  <c r="BW47" i="3"/>
  <c r="BX47" i="3"/>
  <c r="BY47" i="3"/>
  <c r="BZ47" i="3"/>
  <c r="CA47" i="3"/>
  <c r="CB47" i="3"/>
  <c r="CC47" i="3"/>
  <c r="CD47" i="3"/>
  <c r="CE47" i="3"/>
  <c r="CF47" i="3"/>
  <c r="CG47" i="3"/>
  <c r="BU48" i="3"/>
  <c r="BV48" i="3"/>
  <c r="BW48" i="3"/>
  <c r="BX48" i="3"/>
  <c r="BY48" i="3"/>
  <c r="BZ48" i="3"/>
  <c r="CA48" i="3"/>
  <c r="CB48" i="3"/>
  <c r="CC48" i="3"/>
  <c r="CD48" i="3"/>
  <c r="CE48" i="3"/>
  <c r="CF48" i="3"/>
  <c r="CG48" i="3"/>
  <c r="BU49" i="3"/>
  <c r="BV49" i="3"/>
  <c r="BW49" i="3"/>
  <c r="BX49" i="3"/>
  <c r="BY49" i="3"/>
  <c r="BZ49" i="3"/>
  <c r="CA49" i="3"/>
  <c r="CB49" i="3"/>
  <c r="CC49" i="3"/>
  <c r="CD49" i="3"/>
  <c r="CE49" i="3"/>
  <c r="CF49" i="3"/>
  <c r="CG49" i="3"/>
  <c r="BU50" i="3"/>
  <c r="BV50" i="3"/>
  <c r="CX50" i="3" s="1"/>
  <c r="BW50" i="3"/>
  <c r="BX50" i="3"/>
  <c r="BY50" i="3"/>
  <c r="BZ50" i="3"/>
  <c r="DB50" i="3" s="1"/>
  <c r="CA50" i="3"/>
  <c r="CB50" i="3"/>
  <c r="CC50" i="3"/>
  <c r="CD50" i="3"/>
  <c r="DF50" i="3" s="1"/>
  <c r="CE50" i="3"/>
  <c r="CF50" i="3"/>
  <c r="CG50" i="3"/>
  <c r="BU51" i="3"/>
  <c r="BV51" i="3"/>
  <c r="BW51" i="3"/>
  <c r="BX51" i="3"/>
  <c r="BY51" i="3"/>
  <c r="BZ51" i="3"/>
  <c r="CA51" i="3"/>
  <c r="CB51" i="3"/>
  <c r="CC51" i="3"/>
  <c r="CD51" i="3"/>
  <c r="CE51" i="3"/>
  <c r="CF51" i="3"/>
  <c r="CG51" i="3"/>
  <c r="BU52" i="3"/>
  <c r="BV52" i="3"/>
  <c r="BW52" i="3"/>
  <c r="BX52" i="3"/>
  <c r="CZ52" i="3" s="1"/>
  <c r="BY52" i="3"/>
  <c r="BZ52" i="3"/>
  <c r="CA52" i="3"/>
  <c r="CB52" i="3"/>
  <c r="DD52" i="3" s="1"/>
  <c r="CC52" i="3"/>
  <c r="CD52" i="3"/>
  <c r="CE52" i="3"/>
  <c r="CF52" i="3"/>
  <c r="DH52" i="3" s="1"/>
  <c r="CG52" i="3"/>
  <c r="BU53" i="3"/>
  <c r="BV53" i="3"/>
  <c r="BW53" i="3"/>
  <c r="BX53" i="3"/>
  <c r="BY53" i="3"/>
  <c r="BZ53" i="3"/>
  <c r="CA53" i="3"/>
  <c r="CB53" i="3"/>
  <c r="CC53" i="3"/>
  <c r="CD53" i="3"/>
  <c r="CE53" i="3"/>
  <c r="CF53" i="3"/>
  <c r="CG53" i="3"/>
  <c r="BU54" i="3"/>
  <c r="BV54" i="3"/>
  <c r="CX54" i="3" s="1"/>
  <c r="BW54" i="3"/>
  <c r="BX54" i="3"/>
  <c r="BY54" i="3"/>
  <c r="BZ54" i="3"/>
  <c r="DB54" i="3" s="1"/>
  <c r="CA54" i="3"/>
  <c r="CB54" i="3"/>
  <c r="CC54" i="3"/>
  <c r="CD54" i="3"/>
  <c r="DF54" i="3" s="1"/>
  <c r="CE54" i="3"/>
  <c r="CF54" i="3"/>
  <c r="CG54" i="3"/>
  <c r="BU55" i="3"/>
  <c r="BV55" i="3"/>
  <c r="BW55" i="3"/>
  <c r="BX55" i="3"/>
  <c r="BY55" i="3"/>
  <c r="BZ55" i="3"/>
  <c r="CA55" i="3"/>
  <c r="CB55" i="3"/>
  <c r="CC55" i="3"/>
  <c r="CD55" i="3"/>
  <c r="CE55" i="3"/>
  <c r="CF55" i="3"/>
  <c r="CG55" i="3"/>
  <c r="BU56" i="3"/>
  <c r="BV56" i="3"/>
  <c r="BW56" i="3"/>
  <c r="BX56" i="3"/>
  <c r="BY56" i="3"/>
  <c r="BZ56" i="3"/>
  <c r="CA56" i="3"/>
  <c r="CB56" i="3"/>
  <c r="CC56" i="3"/>
  <c r="CD56" i="3"/>
  <c r="CE56" i="3"/>
  <c r="CF56" i="3"/>
  <c r="CG56" i="3"/>
  <c r="BU57" i="3"/>
  <c r="BV57" i="3"/>
  <c r="BW57" i="3"/>
  <c r="BX57" i="3"/>
  <c r="BY57" i="3"/>
  <c r="BZ57" i="3"/>
  <c r="CA57" i="3"/>
  <c r="CB57" i="3"/>
  <c r="CC57" i="3"/>
  <c r="CD57" i="3"/>
  <c r="CE57" i="3"/>
  <c r="CF57" i="3"/>
  <c r="CG57" i="3"/>
  <c r="BU58" i="3"/>
  <c r="BV58" i="3"/>
  <c r="CX58" i="3" s="1"/>
  <c r="BW58" i="3"/>
  <c r="BX58" i="3"/>
  <c r="BY58" i="3"/>
  <c r="BZ58" i="3"/>
  <c r="DB58" i="3" s="1"/>
  <c r="CA58" i="3"/>
  <c r="CB58" i="3"/>
  <c r="CC58" i="3"/>
  <c r="CD58" i="3"/>
  <c r="DF58" i="3" s="1"/>
  <c r="CE58" i="3"/>
  <c r="CF58" i="3"/>
  <c r="CG58" i="3"/>
  <c r="BU59" i="3"/>
  <c r="BV59" i="3"/>
  <c r="BW59" i="3"/>
  <c r="BX59" i="3"/>
  <c r="BY59" i="3"/>
  <c r="BZ59" i="3"/>
  <c r="CA59" i="3"/>
  <c r="CB59" i="3"/>
  <c r="CC59" i="3"/>
  <c r="CD59" i="3"/>
  <c r="CE59" i="3"/>
  <c r="CF59" i="3"/>
  <c r="CG59" i="3"/>
  <c r="BU60" i="3"/>
  <c r="BV60" i="3"/>
  <c r="BW60" i="3"/>
  <c r="BX60" i="3"/>
  <c r="BY60" i="3"/>
  <c r="BZ60" i="3"/>
  <c r="CA60" i="3"/>
  <c r="CB60" i="3"/>
  <c r="CC60" i="3"/>
  <c r="CD60" i="3"/>
  <c r="CE60" i="3"/>
  <c r="CF60" i="3"/>
  <c r="CG60" i="3"/>
  <c r="BU61" i="3"/>
  <c r="BV61" i="3"/>
  <c r="BW61" i="3"/>
  <c r="BX61" i="3"/>
  <c r="BY61" i="3"/>
  <c r="BZ61" i="3"/>
  <c r="CA61" i="3"/>
  <c r="CB61" i="3"/>
  <c r="CC61" i="3"/>
  <c r="CD61" i="3"/>
  <c r="CE61" i="3"/>
  <c r="CF61" i="3"/>
  <c r="CG61" i="3"/>
  <c r="BU62" i="3"/>
  <c r="BV62" i="3"/>
  <c r="CX62" i="3" s="1"/>
  <c r="BW62" i="3"/>
  <c r="BX62" i="3"/>
  <c r="BY62" i="3"/>
  <c r="BZ62" i="3"/>
  <c r="DB62" i="3" s="1"/>
  <c r="CA62" i="3"/>
  <c r="CB62" i="3"/>
  <c r="CC62" i="3"/>
  <c r="CD62" i="3"/>
  <c r="DF62" i="3" s="1"/>
  <c r="CE62" i="3"/>
  <c r="CF62" i="3"/>
  <c r="CG62" i="3"/>
  <c r="BU63" i="3"/>
  <c r="BV63" i="3"/>
  <c r="BW63" i="3"/>
  <c r="BX63" i="3"/>
  <c r="BY63" i="3"/>
  <c r="BZ63" i="3"/>
  <c r="CA63" i="3"/>
  <c r="CB63" i="3"/>
  <c r="CC63" i="3"/>
  <c r="CD63" i="3"/>
  <c r="CE63" i="3"/>
  <c r="CF63" i="3"/>
  <c r="CG63" i="3"/>
  <c r="BU64" i="3"/>
  <c r="BV64" i="3"/>
  <c r="BW64" i="3"/>
  <c r="BX64" i="3"/>
  <c r="BY64" i="3"/>
  <c r="BZ64" i="3"/>
  <c r="CA64" i="3"/>
  <c r="CB64" i="3"/>
  <c r="CC64" i="3"/>
  <c r="CD64" i="3"/>
  <c r="CE64" i="3"/>
  <c r="CF64" i="3"/>
  <c r="CG64" i="3"/>
  <c r="BU65" i="3"/>
  <c r="BV65" i="3"/>
  <c r="BW65" i="3"/>
  <c r="BX65" i="3"/>
  <c r="BY65" i="3"/>
  <c r="BZ65" i="3"/>
  <c r="CA65" i="3"/>
  <c r="CB65" i="3"/>
  <c r="CC65" i="3"/>
  <c r="CD65" i="3"/>
  <c r="CE65" i="3"/>
  <c r="CF65" i="3"/>
  <c r="CG65" i="3"/>
  <c r="BU66" i="3"/>
  <c r="BV66" i="3"/>
  <c r="CX66" i="3" s="1"/>
  <c r="BW66" i="3"/>
  <c r="BX66" i="3"/>
  <c r="BY66" i="3"/>
  <c r="BZ66" i="3"/>
  <c r="DB66" i="3" s="1"/>
  <c r="CA66" i="3"/>
  <c r="CB66" i="3"/>
  <c r="CC66" i="3"/>
  <c r="CD66" i="3"/>
  <c r="DF66" i="3" s="1"/>
  <c r="CE66" i="3"/>
  <c r="CF66" i="3"/>
  <c r="CG66" i="3"/>
  <c r="BU67" i="3"/>
  <c r="BV67" i="3"/>
  <c r="BW67" i="3"/>
  <c r="BX67" i="3"/>
  <c r="BY67" i="3"/>
  <c r="BZ67" i="3"/>
  <c r="CA67" i="3"/>
  <c r="CB67" i="3"/>
  <c r="CC67" i="3"/>
  <c r="CD67" i="3"/>
  <c r="CE67" i="3"/>
  <c r="CF67" i="3"/>
  <c r="CG67" i="3"/>
  <c r="BU68" i="3"/>
  <c r="BV68" i="3"/>
  <c r="BW68" i="3"/>
  <c r="BX68" i="3"/>
  <c r="CZ68" i="3" s="1"/>
  <c r="BY68" i="3"/>
  <c r="BZ68" i="3"/>
  <c r="CA68" i="3"/>
  <c r="CB68" i="3"/>
  <c r="DD68" i="3" s="1"/>
  <c r="CC68" i="3"/>
  <c r="CD68" i="3"/>
  <c r="CE68" i="3"/>
  <c r="CF68" i="3"/>
  <c r="DH68" i="3" s="1"/>
  <c r="CG68" i="3"/>
  <c r="BU69" i="3"/>
  <c r="BV69" i="3"/>
  <c r="BW69" i="3"/>
  <c r="BX69" i="3"/>
  <c r="BY69" i="3"/>
  <c r="BZ69" i="3"/>
  <c r="CA69" i="3"/>
  <c r="CB69" i="3"/>
  <c r="CC69" i="3"/>
  <c r="CD69" i="3"/>
  <c r="CE69" i="3"/>
  <c r="CF69" i="3"/>
  <c r="CG69" i="3"/>
  <c r="BU70" i="3"/>
  <c r="BV70" i="3"/>
  <c r="CX70" i="3" s="1"/>
  <c r="BW70" i="3"/>
  <c r="BX70" i="3"/>
  <c r="BY70" i="3"/>
  <c r="BZ70" i="3"/>
  <c r="DB70" i="3" s="1"/>
  <c r="CA70" i="3"/>
  <c r="CB70" i="3"/>
  <c r="CC70" i="3"/>
  <c r="CD70" i="3"/>
  <c r="DF70" i="3" s="1"/>
  <c r="CE70" i="3"/>
  <c r="CF70" i="3"/>
  <c r="CG70" i="3"/>
  <c r="BU71" i="3"/>
  <c r="BV71" i="3"/>
  <c r="BW71" i="3"/>
  <c r="BX71" i="3"/>
  <c r="BY71" i="3"/>
  <c r="BZ71" i="3"/>
  <c r="CA71" i="3"/>
  <c r="CB71" i="3"/>
  <c r="CC71" i="3"/>
  <c r="CD71" i="3"/>
  <c r="CE71" i="3"/>
  <c r="CF71" i="3"/>
  <c r="CG71" i="3"/>
  <c r="BU72" i="3"/>
  <c r="BV72" i="3"/>
  <c r="BW72" i="3"/>
  <c r="BX72" i="3"/>
  <c r="BY72" i="3"/>
  <c r="BZ72" i="3"/>
  <c r="CA72" i="3"/>
  <c r="CB72" i="3"/>
  <c r="CC72" i="3"/>
  <c r="CD72" i="3"/>
  <c r="CE72" i="3"/>
  <c r="CF72" i="3"/>
  <c r="CG72" i="3"/>
  <c r="BU73" i="3"/>
  <c r="BV73" i="3"/>
  <c r="BW73" i="3"/>
  <c r="BX73" i="3"/>
  <c r="BY73" i="3"/>
  <c r="BZ73" i="3"/>
  <c r="CA73" i="3"/>
  <c r="CB73" i="3"/>
  <c r="CC73" i="3"/>
  <c r="CD73" i="3"/>
  <c r="CE73" i="3"/>
  <c r="CF73" i="3"/>
  <c r="CG73" i="3"/>
  <c r="BU74" i="3"/>
  <c r="CW74" i="3" s="1"/>
  <c r="BV74" i="3"/>
  <c r="CX74" i="3" s="1"/>
  <c r="BW74" i="3"/>
  <c r="BX74" i="3"/>
  <c r="CZ74" i="3" s="1"/>
  <c r="BY74" i="3"/>
  <c r="DA74" i="3" s="1"/>
  <c r="BZ74" i="3"/>
  <c r="DB74" i="3" s="1"/>
  <c r="CA74" i="3"/>
  <c r="CB74" i="3"/>
  <c r="DD74" i="3" s="1"/>
  <c r="CC74" i="3"/>
  <c r="DE74" i="3" s="1"/>
  <c r="CD74" i="3"/>
  <c r="DF74" i="3" s="1"/>
  <c r="CE74" i="3"/>
  <c r="CF74" i="3"/>
  <c r="DH74" i="3" s="1"/>
  <c r="CG74" i="3"/>
  <c r="BU75" i="3"/>
  <c r="BV75" i="3"/>
  <c r="BW75" i="3"/>
  <c r="BX75" i="3"/>
  <c r="BY75" i="3"/>
  <c r="BZ75" i="3"/>
  <c r="CA75" i="3"/>
  <c r="CB75" i="3"/>
  <c r="CC75" i="3"/>
  <c r="CD75" i="3"/>
  <c r="CE75" i="3"/>
  <c r="CF75" i="3"/>
  <c r="CG75" i="3"/>
  <c r="BU76" i="3"/>
  <c r="BV76" i="3"/>
  <c r="BW76" i="3"/>
  <c r="BX76" i="3"/>
  <c r="BY76" i="3"/>
  <c r="BZ76" i="3"/>
  <c r="CA76" i="3"/>
  <c r="CB76" i="3"/>
  <c r="CC76" i="3"/>
  <c r="CD76" i="3"/>
  <c r="CE76" i="3"/>
  <c r="CF76" i="3"/>
  <c r="CG76" i="3"/>
  <c r="BU77" i="3"/>
  <c r="BV77" i="3"/>
  <c r="BW77" i="3"/>
  <c r="BX77" i="3"/>
  <c r="BY77" i="3"/>
  <c r="BZ77" i="3"/>
  <c r="CA77" i="3"/>
  <c r="CB77" i="3"/>
  <c r="CC77" i="3"/>
  <c r="CD77" i="3"/>
  <c r="CE77" i="3"/>
  <c r="CF77" i="3"/>
  <c r="CG77" i="3"/>
  <c r="BU78" i="3"/>
  <c r="CW78" i="3" s="1"/>
  <c r="BV78" i="3"/>
  <c r="CX78" i="3" s="1"/>
  <c r="BW78" i="3"/>
  <c r="BX78" i="3"/>
  <c r="CZ78" i="3" s="1"/>
  <c r="BY78" i="3"/>
  <c r="DA78" i="3" s="1"/>
  <c r="BZ78" i="3"/>
  <c r="DB78" i="3" s="1"/>
  <c r="CA78" i="3"/>
  <c r="CB78" i="3"/>
  <c r="DD78" i="3" s="1"/>
  <c r="CC78" i="3"/>
  <c r="DE78" i="3" s="1"/>
  <c r="CD78" i="3"/>
  <c r="DF78" i="3" s="1"/>
  <c r="CE78" i="3"/>
  <c r="CF78" i="3"/>
  <c r="DH78" i="3" s="1"/>
  <c r="CG78" i="3"/>
  <c r="BU79" i="3"/>
  <c r="BV79" i="3"/>
  <c r="BW79" i="3"/>
  <c r="BX79" i="3"/>
  <c r="BY79" i="3"/>
  <c r="BZ79" i="3"/>
  <c r="CA79" i="3"/>
  <c r="CB79" i="3"/>
  <c r="CC79" i="3"/>
  <c r="CD79" i="3"/>
  <c r="CE79" i="3"/>
  <c r="CF79" i="3"/>
  <c r="CG79" i="3"/>
  <c r="BU80" i="3"/>
  <c r="BV80" i="3"/>
  <c r="BW80" i="3"/>
  <c r="BX80" i="3"/>
  <c r="BY80" i="3"/>
  <c r="BZ80" i="3"/>
  <c r="CA80" i="3"/>
  <c r="CB80" i="3"/>
  <c r="CC80" i="3"/>
  <c r="CD80" i="3"/>
  <c r="CE80" i="3"/>
  <c r="CF80" i="3"/>
  <c r="CG80" i="3"/>
  <c r="BU81" i="3"/>
  <c r="BV81" i="3"/>
  <c r="BW81" i="3"/>
  <c r="BX81" i="3"/>
  <c r="BY81" i="3"/>
  <c r="BZ81" i="3"/>
  <c r="CA81" i="3"/>
  <c r="CB81" i="3"/>
  <c r="CC81" i="3"/>
  <c r="CD81" i="3"/>
  <c r="CE81" i="3"/>
  <c r="CF81" i="3"/>
  <c r="CG81" i="3"/>
  <c r="BU82" i="3"/>
  <c r="CW82" i="3" s="1"/>
  <c r="BV82" i="3"/>
  <c r="CX82" i="3" s="1"/>
  <c r="BW82" i="3"/>
  <c r="BX82" i="3"/>
  <c r="CZ82" i="3" s="1"/>
  <c r="BY82" i="3"/>
  <c r="DA82" i="3" s="1"/>
  <c r="BZ82" i="3"/>
  <c r="DB82" i="3" s="1"/>
  <c r="CA82" i="3"/>
  <c r="CB82" i="3"/>
  <c r="DD82" i="3" s="1"/>
  <c r="CC82" i="3"/>
  <c r="DE82" i="3" s="1"/>
  <c r="CD82" i="3"/>
  <c r="DF82" i="3" s="1"/>
  <c r="CE82" i="3"/>
  <c r="CF82" i="3"/>
  <c r="DH82" i="3" s="1"/>
  <c r="CG82" i="3"/>
  <c r="BU83" i="3"/>
  <c r="BV83" i="3"/>
  <c r="BW83" i="3"/>
  <c r="BX83" i="3"/>
  <c r="BY83" i="3"/>
  <c r="BZ83" i="3"/>
  <c r="CA83" i="3"/>
  <c r="CB83" i="3"/>
  <c r="CC83" i="3"/>
  <c r="CD83" i="3"/>
  <c r="CE83" i="3"/>
  <c r="CF83" i="3"/>
  <c r="CG83" i="3"/>
  <c r="BU84" i="3"/>
  <c r="BV84" i="3"/>
  <c r="CX84" i="3" s="1"/>
  <c r="BW84" i="3"/>
  <c r="CY84" i="3" s="1"/>
  <c r="BX84" i="3"/>
  <c r="CZ84" i="3" s="1"/>
  <c r="BY84" i="3"/>
  <c r="BZ84" i="3"/>
  <c r="DB84" i="3" s="1"/>
  <c r="CA84" i="3"/>
  <c r="DC84" i="3" s="1"/>
  <c r="CB84" i="3"/>
  <c r="DD84" i="3" s="1"/>
  <c r="CC84" i="3"/>
  <c r="CD84" i="3"/>
  <c r="DF84" i="3" s="1"/>
  <c r="CE84" i="3"/>
  <c r="DG84" i="3" s="1"/>
  <c r="CF84" i="3"/>
  <c r="DH84" i="3" s="1"/>
  <c r="CG84" i="3"/>
  <c r="BU85" i="3"/>
  <c r="BV85" i="3"/>
  <c r="BW85" i="3"/>
  <c r="BX85" i="3"/>
  <c r="BY85" i="3"/>
  <c r="BZ85" i="3"/>
  <c r="CA85" i="3"/>
  <c r="CB85" i="3"/>
  <c r="CC85" i="3"/>
  <c r="CD85" i="3"/>
  <c r="CE85" i="3"/>
  <c r="CF85" i="3"/>
  <c r="CG85" i="3"/>
  <c r="BU86" i="3"/>
  <c r="CW86" i="3" s="1"/>
  <c r="BV86" i="3"/>
  <c r="CX86" i="3" s="1"/>
  <c r="BW86" i="3"/>
  <c r="BX86" i="3"/>
  <c r="CZ86" i="3" s="1"/>
  <c r="BY86" i="3"/>
  <c r="DA86" i="3" s="1"/>
  <c r="BZ86" i="3"/>
  <c r="DB86" i="3" s="1"/>
  <c r="CA86" i="3"/>
  <c r="CB86" i="3"/>
  <c r="DD86" i="3" s="1"/>
  <c r="CC86" i="3"/>
  <c r="DE86" i="3" s="1"/>
  <c r="CD86" i="3"/>
  <c r="DF86" i="3" s="1"/>
  <c r="CE86" i="3"/>
  <c r="CF86" i="3"/>
  <c r="DH86" i="3" s="1"/>
  <c r="CG86" i="3"/>
  <c r="BU87" i="3"/>
  <c r="BV87" i="3"/>
  <c r="BW87" i="3"/>
  <c r="BX87" i="3"/>
  <c r="BY87" i="3"/>
  <c r="BZ87" i="3"/>
  <c r="CA87" i="3"/>
  <c r="CB87" i="3"/>
  <c r="CC87" i="3"/>
  <c r="CD87" i="3"/>
  <c r="CE87" i="3"/>
  <c r="CF87" i="3"/>
  <c r="CG87" i="3"/>
  <c r="BU88" i="3"/>
  <c r="BV88" i="3"/>
  <c r="BW88" i="3"/>
  <c r="BX88" i="3"/>
  <c r="BY88" i="3"/>
  <c r="BZ88" i="3"/>
  <c r="CA88" i="3"/>
  <c r="CB88" i="3"/>
  <c r="CC88" i="3"/>
  <c r="CD88" i="3"/>
  <c r="CE88" i="3"/>
  <c r="CF88" i="3"/>
  <c r="CG88" i="3"/>
  <c r="BU89" i="3"/>
  <c r="BV89" i="3"/>
  <c r="BW89" i="3"/>
  <c r="BX89" i="3"/>
  <c r="BY89" i="3"/>
  <c r="BZ89" i="3"/>
  <c r="CA89" i="3"/>
  <c r="CB89" i="3"/>
  <c r="CC89" i="3"/>
  <c r="CD89" i="3"/>
  <c r="CE89" i="3"/>
  <c r="CF89" i="3"/>
  <c r="CG89" i="3"/>
  <c r="BU90" i="3"/>
  <c r="CW90" i="3" s="1"/>
  <c r="BV90" i="3"/>
  <c r="CX90" i="3" s="1"/>
  <c r="BW90" i="3"/>
  <c r="BX90" i="3"/>
  <c r="CZ90" i="3" s="1"/>
  <c r="BY90" i="3"/>
  <c r="DA90" i="3" s="1"/>
  <c r="BZ90" i="3"/>
  <c r="DB90" i="3" s="1"/>
  <c r="CA90" i="3"/>
  <c r="CB90" i="3"/>
  <c r="DD90" i="3" s="1"/>
  <c r="CC90" i="3"/>
  <c r="DE90" i="3" s="1"/>
  <c r="CD90" i="3"/>
  <c r="DF90" i="3" s="1"/>
  <c r="CE90" i="3"/>
  <c r="CF90" i="3"/>
  <c r="DH90" i="3" s="1"/>
  <c r="CG90" i="3"/>
  <c r="BU91" i="3"/>
  <c r="BV91" i="3"/>
  <c r="BW91" i="3"/>
  <c r="BX91" i="3"/>
  <c r="BY91" i="3"/>
  <c r="BZ91" i="3"/>
  <c r="CA91" i="3"/>
  <c r="CB91" i="3"/>
  <c r="CC91" i="3"/>
  <c r="CD91" i="3"/>
  <c r="CE91" i="3"/>
  <c r="CF91" i="3"/>
  <c r="CG91" i="3"/>
  <c r="BU92" i="3"/>
  <c r="BV92" i="3"/>
  <c r="BW92" i="3"/>
  <c r="BX92" i="3"/>
  <c r="BY92" i="3"/>
  <c r="BZ92" i="3"/>
  <c r="CA92" i="3"/>
  <c r="CB92" i="3"/>
  <c r="CC92" i="3"/>
  <c r="CD92" i="3"/>
  <c r="CE92" i="3"/>
  <c r="CF92" i="3"/>
  <c r="CG92" i="3"/>
  <c r="BU93" i="3"/>
  <c r="BV93" i="3"/>
  <c r="BW93" i="3"/>
  <c r="BX93" i="3"/>
  <c r="BY93" i="3"/>
  <c r="BZ93" i="3"/>
  <c r="CA93" i="3"/>
  <c r="CB93" i="3"/>
  <c r="CC93" i="3"/>
  <c r="CD93" i="3"/>
  <c r="CE93" i="3"/>
  <c r="CF93" i="3"/>
  <c r="CG93" i="3"/>
  <c r="BU94" i="3"/>
  <c r="CW94" i="3" s="1"/>
  <c r="BV94" i="3"/>
  <c r="CX94" i="3" s="1"/>
  <c r="BW94" i="3"/>
  <c r="BX94" i="3"/>
  <c r="CZ94" i="3" s="1"/>
  <c r="BY94" i="3"/>
  <c r="DA94" i="3" s="1"/>
  <c r="BZ94" i="3"/>
  <c r="DB94" i="3" s="1"/>
  <c r="CA94" i="3"/>
  <c r="CB94" i="3"/>
  <c r="DD94" i="3" s="1"/>
  <c r="CC94" i="3"/>
  <c r="DE94" i="3" s="1"/>
  <c r="CD94" i="3"/>
  <c r="DF94" i="3" s="1"/>
  <c r="CE94" i="3"/>
  <c r="CF94" i="3"/>
  <c r="DH94" i="3" s="1"/>
  <c r="CG94" i="3"/>
  <c r="BU95" i="3"/>
  <c r="BV95" i="3"/>
  <c r="BW95" i="3"/>
  <c r="BX95" i="3"/>
  <c r="BY95" i="3"/>
  <c r="BZ95" i="3"/>
  <c r="CA95" i="3"/>
  <c r="CB95" i="3"/>
  <c r="CC95" i="3"/>
  <c r="CD95" i="3"/>
  <c r="CE95" i="3"/>
  <c r="CF95" i="3"/>
  <c r="CG95" i="3"/>
  <c r="BU96" i="3"/>
  <c r="BV96" i="3"/>
  <c r="BW96" i="3"/>
  <c r="BX96" i="3"/>
  <c r="BY96" i="3"/>
  <c r="BZ96" i="3"/>
  <c r="CA96" i="3"/>
  <c r="CB96" i="3"/>
  <c r="CC96" i="3"/>
  <c r="CD96" i="3"/>
  <c r="CE96" i="3"/>
  <c r="CF96" i="3"/>
  <c r="CG96" i="3"/>
  <c r="BU97" i="3"/>
  <c r="BV97" i="3"/>
  <c r="BW97" i="3"/>
  <c r="BX97" i="3"/>
  <c r="BY97" i="3"/>
  <c r="BZ97" i="3"/>
  <c r="CA97" i="3"/>
  <c r="CB97" i="3"/>
  <c r="CC97" i="3"/>
  <c r="CD97" i="3"/>
  <c r="CE97" i="3"/>
  <c r="CF97" i="3"/>
  <c r="CG97" i="3"/>
  <c r="BU98" i="3"/>
  <c r="CW98" i="3" s="1"/>
  <c r="BV98" i="3"/>
  <c r="CX98" i="3" s="1"/>
  <c r="BW98" i="3"/>
  <c r="BX98" i="3"/>
  <c r="CZ98" i="3" s="1"/>
  <c r="BY98" i="3"/>
  <c r="DA98" i="3" s="1"/>
  <c r="BZ98" i="3"/>
  <c r="DB98" i="3" s="1"/>
  <c r="CA98" i="3"/>
  <c r="CB98" i="3"/>
  <c r="DD98" i="3" s="1"/>
  <c r="CC98" i="3"/>
  <c r="DE98" i="3" s="1"/>
  <c r="CD98" i="3"/>
  <c r="DF98" i="3" s="1"/>
  <c r="CE98" i="3"/>
  <c r="CF98" i="3"/>
  <c r="DH98" i="3" s="1"/>
  <c r="CG98" i="3"/>
  <c r="BU99" i="3"/>
  <c r="BV99" i="3"/>
  <c r="BW99" i="3"/>
  <c r="BX99" i="3"/>
  <c r="BY99" i="3"/>
  <c r="BZ99" i="3"/>
  <c r="CA99" i="3"/>
  <c r="CB99" i="3"/>
  <c r="CC99" i="3"/>
  <c r="CD99" i="3"/>
  <c r="CE99" i="3"/>
  <c r="CF99" i="3"/>
  <c r="CG99" i="3"/>
  <c r="BU100" i="3"/>
  <c r="BV100" i="3"/>
  <c r="CX100" i="3" s="1"/>
  <c r="BW100" i="3"/>
  <c r="CY100" i="3" s="1"/>
  <c r="BX100" i="3"/>
  <c r="CZ100" i="3" s="1"/>
  <c r="BY100" i="3"/>
  <c r="BZ100" i="3"/>
  <c r="DB100" i="3" s="1"/>
  <c r="CA100" i="3"/>
  <c r="DC100" i="3" s="1"/>
  <c r="CB100" i="3"/>
  <c r="DD100" i="3" s="1"/>
  <c r="CC100" i="3"/>
  <c r="CD100" i="3"/>
  <c r="DF100" i="3" s="1"/>
  <c r="CE100" i="3"/>
  <c r="DG100" i="3" s="1"/>
  <c r="CF100" i="3"/>
  <c r="DH100" i="3" s="1"/>
  <c r="CG100" i="3"/>
  <c r="BU101" i="3"/>
  <c r="BV101" i="3"/>
  <c r="BW101" i="3"/>
  <c r="BX101" i="3"/>
  <c r="BY101" i="3"/>
  <c r="BZ101" i="3"/>
  <c r="CA101" i="3"/>
  <c r="CB101" i="3"/>
  <c r="CC101" i="3"/>
  <c r="CD101" i="3"/>
  <c r="CE101" i="3"/>
  <c r="CF101" i="3"/>
  <c r="CG101" i="3"/>
  <c r="BU102" i="3"/>
  <c r="CW102" i="3" s="1"/>
  <c r="BV102" i="3"/>
  <c r="CX102" i="3" s="1"/>
  <c r="BW102" i="3"/>
  <c r="BX102" i="3"/>
  <c r="CZ102" i="3" s="1"/>
  <c r="BY102" i="3"/>
  <c r="DA102" i="3" s="1"/>
  <c r="BZ102" i="3"/>
  <c r="DB102" i="3" s="1"/>
  <c r="CA102" i="3"/>
  <c r="CB102" i="3"/>
  <c r="DD102" i="3" s="1"/>
  <c r="CC102" i="3"/>
  <c r="DE102" i="3" s="1"/>
  <c r="CD102" i="3"/>
  <c r="DF102" i="3" s="1"/>
  <c r="CE102" i="3"/>
  <c r="CF102" i="3"/>
  <c r="DH102" i="3" s="1"/>
  <c r="CG102" i="3"/>
  <c r="BU103" i="3"/>
  <c r="BV103" i="3"/>
  <c r="BW103" i="3"/>
  <c r="BX103" i="3"/>
  <c r="BY103" i="3"/>
  <c r="BZ103" i="3"/>
  <c r="CA103" i="3"/>
  <c r="CB103" i="3"/>
  <c r="CC103" i="3"/>
  <c r="CD103" i="3"/>
  <c r="CE103" i="3"/>
  <c r="CF103" i="3"/>
  <c r="CG103" i="3"/>
  <c r="BU104" i="3"/>
  <c r="BV104" i="3"/>
  <c r="BW104" i="3"/>
  <c r="BX104" i="3"/>
  <c r="BY104" i="3"/>
  <c r="BZ104" i="3"/>
  <c r="CA104" i="3"/>
  <c r="CB104" i="3"/>
  <c r="CC104" i="3"/>
  <c r="CD104" i="3"/>
  <c r="CE104" i="3"/>
  <c r="CF104" i="3"/>
  <c r="CG104" i="3"/>
  <c r="BU105" i="3"/>
  <c r="BV105" i="3"/>
  <c r="BW105" i="3"/>
  <c r="BX105" i="3"/>
  <c r="BY105" i="3"/>
  <c r="BZ105" i="3"/>
  <c r="CA105" i="3"/>
  <c r="CB105" i="3"/>
  <c r="CC105" i="3"/>
  <c r="CD105" i="3"/>
  <c r="CE105" i="3"/>
  <c r="CF105" i="3"/>
  <c r="CG105" i="3"/>
  <c r="BU106" i="3"/>
  <c r="CW106" i="3" s="1"/>
  <c r="BV106" i="3"/>
  <c r="CX106" i="3" s="1"/>
  <c r="BW106" i="3"/>
  <c r="BX106" i="3"/>
  <c r="CZ106" i="3" s="1"/>
  <c r="BY106" i="3"/>
  <c r="DA106" i="3" s="1"/>
  <c r="BZ106" i="3"/>
  <c r="DB106" i="3" s="1"/>
  <c r="CA106" i="3"/>
  <c r="CB106" i="3"/>
  <c r="DD106" i="3" s="1"/>
  <c r="CC106" i="3"/>
  <c r="DE106" i="3" s="1"/>
  <c r="CD106" i="3"/>
  <c r="DF106" i="3" s="1"/>
  <c r="CE106" i="3"/>
  <c r="CF106" i="3"/>
  <c r="DH106" i="3" s="1"/>
  <c r="CG106" i="3"/>
  <c r="BU107" i="3"/>
  <c r="BV107" i="3"/>
  <c r="BW107" i="3"/>
  <c r="BX107" i="3"/>
  <c r="BY107" i="3"/>
  <c r="BZ107" i="3"/>
  <c r="CA107" i="3"/>
  <c r="CB107" i="3"/>
  <c r="CC107" i="3"/>
  <c r="CD107" i="3"/>
  <c r="CE107" i="3"/>
  <c r="CF107" i="3"/>
  <c r="CG107" i="3"/>
  <c r="BU108" i="3"/>
  <c r="BV108" i="3"/>
  <c r="BW108" i="3"/>
  <c r="BX108" i="3"/>
  <c r="BY108" i="3"/>
  <c r="BZ108" i="3"/>
  <c r="CA108" i="3"/>
  <c r="CB108" i="3"/>
  <c r="CC108" i="3"/>
  <c r="CD108" i="3"/>
  <c r="CE108" i="3"/>
  <c r="CF108" i="3"/>
  <c r="CG108" i="3"/>
  <c r="BU109" i="3"/>
  <c r="BV109" i="3"/>
  <c r="BW109" i="3"/>
  <c r="BX109" i="3"/>
  <c r="BY109" i="3"/>
  <c r="BZ109" i="3"/>
  <c r="CA109" i="3"/>
  <c r="CB109" i="3"/>
  <c r="CC109" i="3"/>
  <c r="CD109" i="3"/>
  <c r="CE109" i="3"/>
  <c r="CF109" i="3"/>
  <c r="CG109" i="3"/>
  <c r="BU110" i="3"/>
  <c r="CW110" i="3" s="1"/>
  <c r="BV110" i="3"/>
  <c r="CX110" i="3" s="1"/>
  <c r="BW110" i="3"/>
  <c r="BX110" i="3"/>
  <c r="CZ110" i="3" s="1"/>
  <c r="BY110" i="3"/>
  <c r="DA110" i="3" s="1"/>
  <c r="BZ110" i="3"/>
  <c r="DB110" i="3" s="1"/>
  <c r="CA110" i="3"/>
  <c r="CB110" i="3"/>
  <c r="DD110" i="3" s="1"/>
  <c r="CC110" i="3"/>
  <c r="DE110" i="3" s="1"/>
  <c r="CD110" i="3"/>
  <c r="DF110" i="3" s="1"/>
  <c r="CE110" i="3"/>
  <c r="CF110" i="3"/>
  <c r="DH110" i="3" s="1"/>
  <c r="CG110" i="3"/>
  <c r="BU111" i="3"/>
  <c r="BV111" i="3"/>
  <c r="BW111" i="3"/>
  <c r="BX111" i="3"/>
  <c r="BY111" i="3"/>
  <c r="BZ111" i="3"/>
  <c r="CA111" i="3"/>
  <c r="CB111" i="3"/>
  <c r="CC111" i="3"/>
  <c r="CD111" i="3"/>
  <c r="CE111" i="3"/>
  <c r="CF111" i="3"/>
  <c r="CG111" i="3"/>
  <c r="BU112" i="3"/>
  <c r="BV112" i="3"/>
  <c r="BW112" i="3"/>
  <c r="BX112" i="3"/>
  <c r="BY112" i="3"/>
  <c r="BZ112" i="3"/>
  <c r="CA112" i="3"/>
  <c r="CB112" i="3"/>
  <c r="CC112" i="3"/>
  <c r="CD112" i="3"/>
  <c r="CE112" i="3"/>
  <c r="CF112" i="3"/>
  <c r="CG112" i="3"/>
  <c r="BU113" i="3"/>
  <c r="BV113" i="3"/>
  <c r="BW113" i="3"/>
  <c r="BX113" i="3"/>
  <c r="BY113" i="3"/>
  <c r="BZ113" i="3"/>
  <c r="CA113" i="3"/>
  <c r="CB113" i="3"/>
  <c r="CC113" i="3"/>
  <c r="CD113" i="3"/>
  <c r="CE113" i="3"/>
  <c r="CF113" i="3"/>
  <c r="CG113" i="3"/>
  <c r="BU114" i="3"/>
  <c r="CW114" i="3" s="1"/>
  <c r="BV114" i="3"/>
  <c r="CX114" i="3" s="1"/>
  <c r="BW114" i="3"/>
  <c r="BX114" i="3"/>
  <c r="CZ114" i="3" s="1"/>
  <c r="BY114" i="3"/>
  <c r="DA114" i="3" s="1"/>
  <c r="BZ114" i="3"/>
  <c r="DB114" i="3" s="1"/>
  <c r="CA114" i="3"/>
  <c r="CB114" i="3"/>
  <c r="DD114" i="3" s="1"/>
  <c r="CC114" i="3"/>
  <c r="DE114" i="3" s="1"/>
  <c r="CD114" i="3"/>
  <c r="DF114" i="3" s="1"/>
  <c r="CE114" i="3"/>
  <c r="CF114" i="3"/>
  <c r="DH114" i="3" s="1"/>
  <c r="CG114" i="3"/>
  <c r="BU115" i="3"/>
  <c r="BV115" i="3"/>
  <c r="BW115" i="3"/>
  <c r="BX115" i="3"/>
  <c r="BY115" i="3"/>
  <c r="BZ115" i="3"/>
  <c r="CA115" i="3"/>
  <c r="CB115" i="3"/>
  <c r="CC115" i="3"/>
  <c r="CD115" i="3"/>
  <c r="CE115" i="3"/>
  <c r="CF115" i="3"/>
  <c r="CG115" i="3"/>
  <c r="BU116" i="3"/>
  <c r="CW116" i="3" s="1"/>
  <c r="BV116" i="3"/>
  <c r="CX116" i="3" s="1"/>
  <c r="BW116" i="3"/>
  <c r="CY116" i="3" s="1"/>
  <c r="BX116" i="3"/>
  <c r="CZ116" i="3" s="1"/>
  <c r="BY116" i="3"/>
  <c r="DA116" i="3" s="1"/>
  <c r="BZ116" i="3"/>
  <c r="DB116" i="3" s="1"/>
  <c r="CA116" i="3"/>
  <c r="DC116" i="3" s="1"/>
  <c r="CB116" i="3"/>
  <c r="DD116" i="3" s="1"/>
  <c r="CC116" i="3"/>
  <c r="DE116" i="3" s="1"/>
  <c r="CD116" i="3"/>
  <c r="DF116" i="3" s="1"/>
  <c r="CE116" i="3"/>
  <c r="DG116" i="3" s="1"/>
  <c r="CF116" i="3"/>
  <c r="DH116" i="3" s="1"/>
  <c r="CG116" i="3"/>
  <c r="BU117" i="3"/>
  <c r="BV117" i="3"/>
  <c r="BW117" i="3"/>
  <c r="BX117" i="3"/>
  <c r="BY117" i="3"/>
  <c r="BZ117" i="3"/>
  <c r="CA117" i="3"/>
  <c r="CB117" i="3"/>
  <c r="CC117" i="3"/>
  <c r="CD117" i="3"/>
  <c r="CE117" i="3"/>
  <c r="CF117" i="3"/>
  <c r="CG117" i="3"/>
  <c r="BU118" i="3"/>
  <c r="CW118" i="3" s="1"/>
  <c r="BV118" i="3"/>
  <c r="CX118" i="3" s="1"/>
  <c r="BW118" i="3"/>
  <c r="CY118" i="3" s="1"/>
  <c r="BX118" i="3"/>
  <c r="CZ118" i="3" s="1"/>
  <c r="BY118" i="3"/>
  <c r="DA118" i="3" s="1"/>
  <c r="BZ118" i="3"/>
  <c r="DB118" i="3" s="1"/>
  <c r="CA118" i="3"/>
  <c r="DC118" i="3" s="1"/>
  <c r="CB118" i="3"/>
  <c r="DD118" i="3" s="1"/>
  <c r="CC118" i="3"/>
  <c r="DE118" i="3" s="1"/>
  <c r="CD118" i="3"/>
  <c r="DF118" i="3" s="1"/>
  <c r="CE118" i="3"/>
  <c r="DG118" i="3" s="1"/>
  <c r="CF118" i="3"/>
  <c r="DH118" i="3" s="1"/>
  <c r="CG118" i="3"/>
  <c r="BU119" i="3"/>
  <c r="BV119" i="3"/>
  <c r="BW119" i="3"/>
  <c r="BX119" i="3"/>
  <c r="BY119" i="3"/>
  <c r="BZ119" i="3"/>
  <c r="CA119" i="3"/>
  <c r="CB119" i="3"/>
  <c r="CC119" i="3"/>
  <c r="CD119" i="3"/>
  <c r="CE119" i="3"/>
  <c r="CF119" i="3"/>
  <c r="CG119" i="3"/>
  <c r="BU120" i="3"/>
  <c r="BV120" i="3"/>
  <c r="BW120" i="3"/>
  <c r="BX120" i="3"/>
  <c r="BY120" i="3"/>
  <c r="BZ120" i="3"/>
  <c r="CA120" i="3"/>
  <c r="CB120" i="3"/>
  <c r="CC120" i="3"/>
  <c r="CD120" i="3"/>
  <c r="CE120" i="3"/>
  <c r="CF120" i="3"/>
  <c r="CG120" i="3"/>
  <c r="BU121" i="3"/>
  <c r="BV121" i="3"/>
  <c r="BW121" i="3"/>
  <c r="BX121" i="3"/>
  <c r="BY121" i="3"/>
  <c r="BZ121" i="3"/>
  <c r="CA121" i="3"/>
  <c r="CB121" i="3"/>
  <c r="CC121" i="3"/>
  <c r="CD121" i="3"/>
  <c r="CE121" i="3"/>
  <c r="CF121" i="3"/>
  <c r="CG121" i="3"/>
  <c r="BU122" i="3"/>
  <c r="CW122" i="3" s="1"/>
  <c r="BV122" i="3"/>
  <c r="CX122" i="3" s="1"/>
  <c r="BW122" i="3"/>
  <c r="CY122" i="3" s="1"/>
  <c r="BX122" i="3"/>
  <c r="CZ122" i="3" s="1"/>
  <c r="BY122" i="3"/>
  <c r="DA122" i="3" s="1"/>
  <c r="BZ122" i="3"/>
  <c r="DB122" i="3" s="1"/>
  <c r="CA122" i="3"/>
  <c r="DC122" i="3" s="1"/>
  <c r="CB122" i="3"/>
  <c r="DD122" i="3" s="1"/>
  <c r="CC122" i="3"/>
  <c r="DE122" i="3" s="1"/>
  <c r="CD122" i="3"/>
  <c r="DF122" i="3" s="1"/>
  <c r="CE122" i="3"/>
  <c r="DG122" i="3" s="1"/>
  <c r="CF122" i="3"/>
  <c r="DH122" i="3" s="1"/>
  <c r="CG122" i="3"/>
  <c r="BU123" i="3"/>
  <c r="BV123" i="3"/>
  <c r="BW123" i="3"/>
  <c r="BX123" i="3"/>
  <c r="BY123" i="3"/>
  <c r="BZ123" i="3"/>
  <c r="CA123" i="3"/>
  <c r="CB123" i="3"/>
  <c r="CC123" i="3"/>
  <c r="CD123" i="3"/>
  <c r="CE123" i="3"/>
  <c r="CF123" i="3"/>
  <c r="CG123" i="3"/>
  <c r="BU124" i="3"/>
  <c r="BV124" i="3"/>
  <c r="BW124" i="3"/>
  <c r="BX124" i="3"/>
  <c r="BY124" i="3"/>
  <c r="BZ124" i="3"/>
  <c r="CA124" i="3"/>
  <c r="CB124" i="3"/>
  <c r="CC124" i="3"/>
  <c r="CD124" i="3"/>
  <c r="CE124" i="3"/>
  <c r="CF124" i="3"/>
  <c r="CG124" i="3"/>
  <c r="BU125" i="3"/>
  <c r="BV125" i="3"/>
  <c r="BW125" i="3"/>
  <c r="BX125" i="3"/>
  <c r="BY125" i="3"/>
  <c r="BZ125" i="3"/>
  <c r="CA125" i="3"/>
  <c r="CB125" i="3"/>
  <c r="CC125" i="3"/>
  <c r="CD125" i="3"/>
  <c r="CE125" i="3"/>
  <c r="CF125" i="3"/>
  <c r="CG125" i="3"/>
  <c r="BU126" i="3"/>
  <c r="CW126" i="3" s="1"/>
  <c r="BV126" i="3"/>
  <c r="CX126" i="3" s="1"/>
  <c r="BW126" i="3"/>
  <c r="CY126" i="3" s="1"/>
  <c r="BX126" i="3"/>
  <c r="CZ126" i="3" s="1"/>
  <c r="BY126" i="3"/>
  <c r="DA126" i="3" s="1"/>
  <c r="BZ126" i="3"/>
  <c r="DB126" i="3" s="1"/>
  <c r="CA126" i="3"/>
  <c r="DC126" i="3" s="1"/>
  <c r="CB126" i="3"/>
  <c r="DD126" i="3" s="1"/>
  <c r="CC126" i="3"/>
  <c r="DE126" i="3" s="1"/>
  <c r="CD126" i="3"/>
  <c r="DF126" i="3" s="1"/>
  <c r="CE126" i="3"/>
  <c r="DG126" i="3" s="1"/>
  <c r="CF126" i="3"/>
  <c r="DH126" i="3" s="1"/>
  <c r="CG126" i="3"/>
  <c r="BU127" i="3"/>
  <c r="BV127" i="3"/>
  <c r="BW127" i="3"/>
  <c r="BX127" i="3"/>
  <c r="BY127" i="3"/>
  <c r="BZ127" i="3"/>
  <c r="CA127" i="3"/>
  <c r="CB127" i="3"/>
  <c r="CC127" i="3"/>
  <c r="CD127" i="3"/>
  <c r="CE127" i="3"/>
  <c r="CF127" i="3"/>
  <c r="CG127" i="3"/>
  <c r="BU128" i="3"/>
  <c r="BV128" i="3"/>
  <c r="BW128" i="3"/>
  <c r="BX128" i="3"/>
  <c r="BY128" i="3"/>
  <c r="BZ128" i="3"/>
  <c r="CA128" i="3"/>
  <c r="CB128" i="3"/>
  <c r="CC128" i="3"/>
  <c r="CD128" i="3"/>
  <c r="CE128" i="3"/>
  <c r="CF128" i="3"/>
  <c r="CG128" i="3"/>
  <c r="BU129" i="3"/>
  <c r="BV129" i="3"/>
  <c r="BW129" i="3"/>
  <c r="BX129" i="3"/>
  <c r="BY129" i="3"/>
  <c r="BZ129" i="3"/>
  <c r="CA129" i="3"/>
  <c r="CB129" i="3"/>
  <c r="CC129" i="3"/>
  <c r="CD129" i="3"/>
  <c r="CE129" i="3"/>
  <c r="CF129" i="3"/>
  <c r="CG129" i="3"/>
  <c r="BU130" i="3"/>
  <c r="CW130" i="3" s="1"/>
  <c r="BV130" i="3"/>
  <c r="CX130" i="3" s="1"/>
  <c r="BW130" i="3"/>
  <c r="CY130" i="3" s="1"/>
  <c r="BX130" i="3"/>
  <c r="CZ130" i="3" s="1"/>
  <c r="BY130" i="3"/>
  <c r="DA130" i="3" s="1"/>
  <c r="BZ130" i="3"/>
  <c r="DB130" i="3" s="1"/>
  <c r="CA130" i="3"/>
  <c r="DC130" i="3" s="1"/>
  <c r="CB130" i="3"/>
  <c r="DD130" i="3" s="1"/>
  <c r="CC130" i="3"/>
  <c r="DE130" i="3" s="1"/>
  <c r="CD130" i="3"/>
  <c r="DF130" i="3" s="1"/>
  <c r="CE130" i="3"/>
  <c r="DG130" i="3" s="1"/>
  <c r="CF130" i="3"/>
  <c r="DH130" i="3" s="1"/>
  <c r="CG130" i="3"/>
  <c r="BU131" i="3"/>
  <c r="BV131" i="3"/>
  <c r="BW131" i="3"/>
  <c r="BX131" i="3"/>
  <c r="BY131" i="3"/>
  <c r="BZ131" i="3"/>
  <c r="CA131" i="3"/>
  <c r="CB131" i="3"/>
  <c r="CC131" i="3"/>
  <c r="CD131" i="3"/>
  <c r="CE131" i="3"/>
  <c r="CF131" i="3"/>
  <c r="CG131" i="3"/>
  <c r="BU132" i="3"/>
  <c r="CW132" i="3" s="1"/>
  <c r="BV132" i="3"/>
  <c r="CX132" i="3" s="1"/>
  <c r="BW132" i="3"/>
  <c r="CY132" i="3" s="1"/>
  <c r="BX132" i="3"/>
  <c r="CZ132" i="3" s="1"/>
  <c r="BY132" i="3"/>
  <c r="DA132" i="3" s="1"/>
  <c r="BZ132" i="3"/>
  <c r="DB132" i="3" s="1"/>
  <c r="CA132" i="3"/>
  <c r="DC132" i="3" s="1"/>
  <c r="CB132" i="3"/>
  <c r="DD132" i="3" s="1"/>
  <c r="CC132" i="3"/>
  <c r="DE132" i="3" s="1"/>
  <c r="CD132" i="3"/>
  <c r="DF132" i="3" s="1"/>
  <c r="CE132" i="3"/>
  <c r="DG132" i="3" s="1"/>
  <c r="CF132" i="3"/>
  <c r="DH132" i="3" s="1"/>
  <c r="CG132" i="3"/>
  <c r="BU133" i="3"/>
  <c r="BV133" i="3"/>
  <c r="BW133" i="3"/>
  <c r="BX133" i="3"/>
  <c r="BY133" i="3"/>
  <c r="BZ133" i="3"/>
  <c r="CA133" i="3"/>
  <c r="CB133" i="3"/>
  <c r="CC133" i="3"/>
  <c r="CD133" i="3"/>
  <c r="CE133" i="3"/>
  <c r="CF133" i="3"/>
  <c r="CG133" i="3"/>
  <c r="BU134" i="3"/>
  <c r="CW134" i="3" s="1"/>
  <c r="BV134" i="3"/>
  <c r="CX134" i="3" s="1"/>
  <c r="BW134" i="3"/>
  <c r="CY134" i="3" s="1"/>
  <c r="BX134" i="3"/>
  <c r="CZ134" i="3" s="1"/>
  <c r="BY134" i="3"/>
  <c r="DA134" i="3" s="1"/>
  <c r="BZ134" i="3"/>
  <c r="DB134" i="3" s="1"/>
  <c r="CA134" i="3"/>
  <c r="DC134" i="3" s="1"/>
  <c r="CB134" i="3"/>
  <c r="DD134" i="3" s="1"/>
  <c r="CC134" i="3"/>
  <c r="DE134" i="3" s="1"/>
  <c r="CD134" i="3"/>
  <c r="DF134" i="3" s="1"/>
  <c r="CE134" i="3"/>
  <c r="DG134" i="3" s="1"/>
  <c r="CF134" i="3"/>
  <c r="DH134" i="3" s="1"/>
  <c r="CG134" i="3"/>
  <c r="BU135" i="3"/>
  <c r="BV135" i="3"/>
  <c r="BW135" i="3"/>
  <c r="BX135" i="3"/>
  <c r="BY135" i="3"/>
  <c r="BZ135" i="3"/>
  <c r="CA135" i="3"/>
  <c r="CB135" i="3"/>
  <c r="CC135" i="3"/>
  <c r="CD135" i="3"/>
  <c r="CE135" i="3"/>
  <c r="CF135" i="3"/>
  <c r="CG135" i="3"/>
  <c r="BU136" i="3"/>
  <c r="BV136" i="3"/>
  <c r="BW136" i="3"/>
  <c r="BX136" i="3"/>
  <c r="BY136" i="3"/>
  <c r="BZ136" i="3"/>
  <c r="CA136" i="3"/>
  <c r="CB136" i="3"/>
  <c r="CC136" i="3"/>
  <c r="CD136" i="3"/>
  <c r="CE136" i="3"/>
  <c r="CF136" i="3"/>
  <c r="CG136" i="3"/>
  <c r="BU137" i="3"/>
  <c r="BV137" i="3"/>
  <c r="BW137" i="3"/>
  <c r="BX137" i="3"/>
  <c r="BY137" i="3"/>
  <c r="BZ137" i="3"/>
  <c r="CA137" i="3"/>
  <c r="CB137" i="3"/>
  <c r="CC137" i="3"/>
  <c r="CD137" i="3"/>
  <c r="CE137" i="3"/>
  <c r="CF137" i="3"/>
  <c r="CG137" i="3"/>
  <c r="BU138" i="3"/>
  <c r="CW138" i="3" s="1"/>
  <c r="BV138" i="3"/>
  <c r="CX138" i="3" s="1"/>
  <c r="BW138" i="3"/>
  <c r="CY138" i="3" s="1"/>
  <c r="BX138" i="3"/>
  <c r="CZ138" i="3" s="1"/>
  <c r="BY138" i="3"/>
  <c r="DA138" i="3" s="1"/>
  <c r="BZ138" i="3"/>
  <c r="DB138" i="3" s="1"/>
  <c r="CA138" i="3"/>
  <c r="DC138" i="3" s="1"/>
  <c r="CB138" i="3"/>
  <c r="DD138" i="3" s="1"/>
  <c r="CC138" i="3"/>
  <c r="DE138" i="3" s="1"/>
  <c r="CD138" i="3"/>
  <c r="DF138" i="3" s="1"/>
  <c r="CE138" i="3"/>
  <c r="DG138" i="3" s="1"/>
  <c r="CF138" i="3"/>
  <c r="DH138" i="3" s="1"/>
  <c r="CG138" i="3"/>
  <c r="BU139" i="3"/>
  <c r="BV139" i="3"/>
  <c r="BW139" i="3"/>
  <c r="BX139" i="3"/>
  <c r="BY139" i="3"/>
  <c r="BZ139" i="3"/>
  <c r="CA139" i="3"/>
  <c r="CB139" i="3"/>
  <c r="CC139" i="3"/>
  <c r="CD139" i="3"/>
  <c r="CE139" i="3"/>
  <c r="CF139" i="3"/>
  <c r="CG139" i="3"/>
  <c r="BU140" i="3"/>
  <c r="BV140" i="3"/>
  <c r="BW140" i="3"/>
  <c r="BX140" i="3"/>
  <c r="BY140" i="3"/>
  <c r="BZ140" i="3"/>
  <c r="CA140" i="3"/>
  <c r="CB140" i="3"/>
  <c r="CC140" i="3"/>
  <c r="CD140" i="3"/>
  <c r="CE140" i="3"/>
  <c r="CF140" i="3"/>
  <c r="CG140" i="3"/>
  <c r="BU141" i="3"/>
  <c r="BV141" i="3"/>
  <c r="BW141" i="3"/>
  <c r="BX141" i="3"/>
  <c r="BY141" i="3"/>
  <c r="BZ141" i="3"/>
  <c r="CA141" i="3"/>
  <c r="CB141" i="3"/>
  <c r="CC141" i="3"/>
  <c r="CD141" i="3"/>
  <c r="CE141" i="3"/>
  <c r="CF141" i="3"/>
  <c r="CG141" i="3"/>
  <c r="BU142" i="3"/>
  <c r="CW142" i="3" s="1"/>
  <c r="BV142" i="3"/>
  <c r="CX142" i="3" s="1"/>
  <c r="BW142" i="3"/>
  <c r="CY142" i="3" s="1"/>
  <c r="BX142" i="3"/>
  <c r="CZ142" i="3" s="1"/>
  <c r="BY142" i="3"/>
  <c r="DA142" i="3" s="1"/>
  <c r="BZ142" i="3"/>
  <c r="DB142" i="3" s="1"/>
  <c r="CA142" i="3"/>
  <c r="DC142" i="3" s="1"/>
  <c r="CB142" i="3"/>
  <c r="DD142" i="3" s="1"/>
  <c r="CC142" i="3"/>
  <c r="DE142" i="3" s="1"/>
  <c r="CD142" i="3"/>
  <c r="DF142" i="3" s="1"/>
  <c r="CE142" i="3"/>
  <c r="DG142" i="3" s="1"/>
  <c r="CF142" i="3"/>
  <c r="DH142" i="3" s="1"/>
  <c r="CG142" i="3"/>
  <c r="BU143" i="3"/>
  <c r="BV143" i="3"/>
  <c r="BW143" i="3"/>
  <c r="BX143" i="3"/>
  <c r="BY143" i="3"/>
  <c r="BZ143" i="3"/>
  <c r="CA143" i="3"/>
  <c r="CB143" i="3"/>
  <c r="CC143" i="3"/>
  <c r="CD143" i="3"/>
  <c r="CE143" i="3"/>
  <c r="CF143" i="3"/>
  <c r="CG143" i="3"/>
  <c r="BU144" i="3"/>
  <c r="BV144" i="3"/>
  <c r="BW144" i="3"/>
  <c r="BX144" i="3"/>
  <c r="BY144" i="3"/>
  <c r="BZ144" i="3"/>
  <c r="CA144" i="3"/>
  <c r="CB144" i="3"/>
  <c r="CC144" i="3"/>
  <c r="CD144" i="3"/>
  <c r="CE144" i="3"/>
  <c r="CF144" i="3"/>
  <c r="CG144" i="3"/>
  <c r="BU145" i="3"/>
  <c r="BV145" i="3"/>
  <c r="BW145" i="3"/>
  <c r="BX145" i="3"/>
  <c r="BY145" i="3"/>
  <c r="BZ145" i="3"/>
  <c r="CA145" i="3"/>
  <c r="CB145" i="3"/>
  <c r="CC145" i="3"/>
  <c r="CD145" i="3"/>
  <c r="CE145" i="3"/>
  <c r="CF145" i="3"/>
  <c r="CG145" i="3"/>
  <c r="BU146" i="3"/>
  <c r="CW146" i="3" s="1"/>
  <c r="BV146" i="3"/>
  <c r="CX146" i="3" s="1"/>
  <c r="BW146" i="3"/>
  <c r="CY146" i="3" s="1"/>
  <c r="BX146" i="3"/>
  <c r="CZ146" i="3" s="1"/>
  <c r="BY146" i="3"/>
  <c r="DA146" i="3" s="1"/>
  <c r="BZ146" i="3"/>
  <c r="DB146" i="3" s="1"/>
  <c r="CA146" i="3"/>
  <c r="DC146" i="3" s="1"/>
  <c r="CB146" i="3"/>
  <c r="DD146" i="3" s="1"/>
  <c r="CC146" i="3"/>
  <c r="DE146" i="3" s="1"/>
  <c r="CD146" i="3"/>
  <c r="DF146" i="3" s="1"/>
  <c r="CE146" i="3"/>
  <c r="DG146" i="3" s="1"/>
  <c r="CF146" i="3"/>
  <c r="DH146" i="3" s="1"/>
  <c r="CG146" i="3"/>
  <c r="BU147" i="3"/>
  <c r="BV147" i="3"/>
  <c r="BW147" i="3"/>
  <c r="BX147" i="3"/>
  <c r="BY147" i="3"/>
  <c r="BZ147" i="3"/>
  <c r="CA147" i="3"/>
  <c r="CB147" i="3"/>
  <c r="CC147" i="3"/>
  <c r="CD147" i="3"/>
  <c r="CE147" i="3"/>
  <c r="CF147" i="3"/>
  <c r="CG147" i="3"/>
  <c r="BU148" i="3"/>
  <c r="CW148" i="3" s="1"/>
  <c r="BV148" i="3"/>
  <c r="CX148" i="3" s="1"/>
  <c r="BW148" i="3"/>
  <c r="CY148" i="3" s="1"/>
  <c r="BX148" i="3"/>
  <c r="CZ148" i="3" s="1"/>
  <c r="BY148" i="3"/>
  <c r="DA148" i="3" s="1"/>
  <c r="BZ148" i="3"/>
  <c r="DB148" i="3" s="1"/>
  <c r="CA148" i="3"/>
  <c r="DC148" i="3" s="1"/>
  <c r="CB148" i="3"/>
  <c r="DD148" i="3" s="1"/>
  <c r="CC148" i="3"/>
  <c r="DE148" i="3" s="1"/>
  <c r="CD148" i="3"/>
  <c r="DF148" i="3" s="1"/>
  <c r="CE148" i="3"/>
  <c r="DG148" i="3" s="1"/>
  <c r="CF148" i="3"/>
  <c r="DH148" i="3" s="1"/>
  <c r="CG148" i="3"/>
  <c r="BU149" i="3"/>
  <c r="BV149" i="3"/>
  <c r="BW149" i="3"/>
  <c r="BX149" i="3"/>
  <c r="BY149" i="3"/>
  <c r="BZ149" i="3"/>
  <c r="CA149" i="3"/>
  <c r="CB149" i="3"/>
  <c r="CC149" i="3"/>
  <c r="CD149" i="3"/>
  <c r="CE149" i="3"/>
  <c r="CF149" i="3"/>
  <c r="CG149" i="3"/>
  <c r="BU150" i="3"/>
  <c r="CW150" i="3" s="1"/>
  <c r="BV150" i="3"/>
  <c r="CX150" i="3" s="1"/>
  <c r="BW150" i="3"/>
  <c r="CY150" i="3" s="1"/>
  <c r="BX150" i="3"/>
  <c r="CZ150" i="3" s="1"/>
  <c r="BY150" i="3"/>
  <c r="DA150" i="3" s="1"/>
  <c r="BZ150" i="3"/>
  <c r="DB150" i="3" s="1"/>
  <c r="CA150" i="3"/>
  <c r="DC150" i="3" s="1"/>
  <c r="CB150" i="3"/>
  <c r="DD150" i="3" s="1"/>
  <c r="CC150" i="3"/>
  <c r="DE150" i="3" s="1"/>
  <c r="CD150" i="3"/>
  <c r="DF150" i="3" s="1"/>
  <c r="CE150" i="3"/>
  <c r="DG150" i="3" s="1"/>
  <c r="CF150" i="3"/>
  <c r="DH150" i="3" s="1"/>
  <c r="CG150" i="3"/>
  <c r="BU151" i="3"/>
  <c r="BV151" i="3"/>
  <c r="BW151" i="3"/>
  <c r="BX151" i="3"/>
  <c r="BY151" i="3"/>
  <c r="BZ151" i="3"/>
  <c r="CA151" i="3"/>
  <c r="CB151" i="3"/>
  <c r="CC151" i="3"/>
  <c r="CD151" i="3"/>
  <c r="CE151" i="3"/>
  <c r="CF151" i="3"/>
  <c r="CG151" i="3"/>
  <c r="BU152" i="3"/>
  <c r="BV152" i="3"/>
  <c r="BW152" i="3"/>
  <c r="BX152" i="3"/>
  <c r="BY152" i="3"/>
  <c r="BZ152" i="3"/>
  <c r="CA152" i="3"/>
  <c r="CB152" i="3"/>
  <c r="CC152" i="3"/>
  <c r="CD152" i="3"/>
  <c r="CE152" i="3"/>
  <c r="CF152" i="3"/>
  <c r="CG152" i="3"/>
  <c r="BU153" i="3"/>
  <c r="BV153" i="3"/>
  <c r="BW153" i="3"/>
  <c r="BX153" i="3"/>
  <c r="BY153" i="3"/>
  <c r="BZ153" i="3"/>
  <c r="CA153" i="3"/>
  <c r="CB153" i="3"/>
  <c r="CC153" i="3"/>
  <c r="CD153" i="3"/>
  <c r="CE153" i="3"/>
  <c r="CF153" i="3"/>
  <c r="CG153" i="3"/>
  <c r="BU154" i="3"/>
  <c r="CW154" i="3" s="1"/>
  <c r="BV154" i="3"/>
  <c r="CX154" i="3" s="1"/>
  <c r="BW154" i="3"/>
  <c r="CY154" i="3" s="1"/>
  <c r="BX154" i="3"/>
  <c r="CZ154" i="3" s="1"/>
  <c r="BY154" i="3"/>
  <c r="DA154" i="3" s="1"/>
  <c r="BZ154" i="3"/>
  <c r="DB154" i="3" s="1"/>
  <c r="CA154" i="3"/>
  <c r="DC154" i="3" s="1"/>
  <c r="CB154" i="3"/>
  <c r="DD154" i="3" s="1"/>
  <c r="CC154" i="3"/>
  <c r="DE154" i="3" s="1"/>
  <c r="CD154" i="3"/>
  <c r="DF154" i="3" s="1"/>
  <c r="CE154" i="3"/>
  <c r="DG154" i="3" s="1"/>
  <c r="CF154" i="3"/>
  <c r="DH154" i="3" s="1"/>
  <c r="CG154" i="3"/>
  <c r="BU155" i="3"/>
  <c r="BV155" i="3"/>
  <c r="BW155" i="3"/>
  <c r="BX155" i="3"/>
  <c r="BY155" i="3"/>
  <c r="BZ155" i="3"/>
  <c r="CA155" i="3"/>
  <c r="CB155" i="3"/>
  <c r="CC155" i="3"/>
  <c r="CD155" i="3"/>
  <c r="CE155" i="3"/>
  <c r="CF155" i="3"/>
  <c r="CG155" i="3"/>
  <c r="BU156" i="3"/>
  <c r="BV156" i="3"/>
  <c r="BW156" i="3"/>
  <c r="BX156" i="3"/>
  <c r="BY156" i="3"/>
  <c r="BZ156" i="3"/>
  <c r="CA156" i="3"/>
  <c r="CB156" i="3"/>
  <c r="CC156" i="3"/>
  <c r="CD156" i="3"/>
  <c r="CE156" i="3"/>
  <c r="CF156" i="3"/>
  <c r="CG156" i="3"/>
  <c r="BU157" i="3"/>
  <c r="BV157" i="3"/>
  <c r="BW157" i="3"/>
  <c r="BX157" i="3"/>
  <c r="BY157" i="3"/>
  <c r="BZ157" i="3"/>
  <c r="CA157" i="3"/>
  <c r="CB157" i="3"/>
  <c r="CC157" i="3"/>
  <c r="CD157" i="3"/>
  <c r="CE157" i="3"/>
  <c r="CF157" i="3"/>
  <c r="CG157" i="3"/>
  <c r="BU158" i="3"/>
  <c r="CW158" i="3" s="1"/>
  <c r="BV158" i="3"/>
  <c r="CX158" i="3" s="1"/>
  <c r="BW158" i="3"/>
  <c r="CY158" i="3" s="1"/>
  <c r="BX158" i="3"/>
  <c r="CZ158" i="3" s="1"/>
  <c r="BY158" i="3"/>
  <c r="DA158" i="3" s="1"/>
  <c r="BZ158" i="3"/>
  <c r="DB158" i="3" s="1"/>
  <c r="CA158" i="3"/>
  <c r="DC158" i="3" s="1"/>
  <c r="CB158" i="3"/>
  <c r="DD158" i="3" s="1"/>
  <c r="CC158" i="3"/>
  <c r="DE158" i="3" s="1"/>
  <c r="CD158" i="3"/>
  <c r="DF158" i="3" s="1"/>
  <c r="CE158" i="3"/>
  <c r="DG158" i="3" s="1"/>
  <c r="CF158" i="3"/>
  <c r="DH158" i="3" s="1"/>
  <c r="CG158" i="3"/>
  <c r="BU159" i="3"/>
  <c r="BV159" i="3"/>
  <c r="BW159" i="3"/>
  <c r="BX159" i="3"/>
  <c r="BY159" i="3"/>
  <c r="BZ159" i="3"/>
  <c r="CA159" i="3"/>
  <c r="CB159" i="3"/>
  <c r="CC159" i="3"/>
  <c r="CD159" i="3"/>
  <c r="CE159" i="3"/>
  <c r="CF159" i="3"/>
  <c r="CG159" i="3"/>
  <c r="BU160" i="3"/>
  <c r="BV160" i="3"/>
  <c r="BW160" i="3"/>
  <c r="BX160" i="3"/>
  <c r="BY160" i="3"/>
  <c r="BZ160" i="3"/>
  <c r="CA160" i="3"/>
  <c r="CB160" i="3"/>
  <c r="CC160" i="3"/>
  <c r="CD160" i="3"/>
  <c r="CE160" i="3"/>
  <c r="CF160" i="3"/>
  <c r="CG160" i="3"/>
  <c r="BU161" i="3"/>
  <c r="BV161" i="3"/>
  <c r="BW161" i="3"/>
  <c r="BX161" i="3"/>
  <c r="BY161" i="3"/>
  <c r="BZ161" i="3"/>
  <c r="CA161" i="3"/>
  <c r="CB161" i="3"/>
  <c r="CC161" i="3"/>
  <c r="CD161" i="3"/>
  <c r="CE161" i="3"/>
  <c r="CF161" i="3"/>
  <c r="CG161" i="3"/>
  <c r="BU162" i="3"/>
  <c r="CW162" i="3" s="1"/>
  <c r="BV162" i="3"/>
  <c r="CX162" i="3" s="1"/>
  <c r="BW162" i="3"/>
  <c r="CY162" i="3" s="1"/>
  <c r="BX162" i="3"/>
  <c r="CZ162" i="3" s="1"/>
  <c r="BY162" i="3"/>
  <c r="DA162" i="3" s="1"/>
  <c r="BZ162" i="3"/>
  <c r="DB162" i="3" s="1"/>
  <c r="CA162" i="3"/>
  <c r="DC162" i="3" s="1"/>
  <c r="CB162" i="3"/>
  <c r="DD162" i="3" s="1"/>
  <c r="CC162" i="3"/>
  <c r="DE162" i="3" s="1"/>
  <c r="CD162" i="3"/>
  <c r="DF162" i="3" s="1"/>
  <c r="CE162" i="3"/>
  <c r="DG162" i="3" s="1"/>
  <c r="CF162" i="3"/>
  <c r="DH162" i="3" s="1"/>
  <c r="CG162" i="3"/>
  <c r="BU163" i="3"/>
  <c r="BV163" i="3"/>
  <c r="BW163" i="3"/>
  <c r="BX163" i="3"/>
  <c r="BY163" i="3"/>
  <c r="BZ163" i="3"/>
  <c r="CA163" i="3"/>
  <c r="CB163" i="3"/>
  <c r="CC163" i="3"/>
  <c r="CD163" i="3"/>
  <c r="CE163" i="3"/>
  <c r="CF163" i="3"/>
  <c r="CG163" i="3"/>
  <c r="BU164" i="3"/>
  <c r="CW164" i="3" s="1"/>
  <c r="BV164" i="3"/>
  <c r="CX164" i="3" s="1"/>
  <c r="BW164" i="3"/>
  <c r="CY164" i="3" s="1"/>
  <c r="BX164" i="3"/>
  <c r="CZ164" i="3" s="1"/>
  <c r="BY164" i="3"/>
  <c r="DA164" i="3" s="1"/>
  <c r="BZ164" i="3"/>
  <c r="DB164" i="3" s="1"/>
  <c r="CA164" i="3"/>
  <c r="DC164" i="3" s="1"/>
  <c r="CB164" i="3"/>
  <c r="DD164" i="3" s="1"/>
  <c r="CC164" i="3"/>
  <c r="DE164" i="3" s="1"/>
  <c r="CD164" i="3"/>
  <c r="DF164" i="3" s="1"/>
  <c r="CE164" i="3"/>
  <c r="DG164" i="3" s="1"/>
  <c r="CF164" i="3"/>
  <c r="DH164" i="3" s="1"/>
  <c r="CG164" i="3"/>
  <c r="BU165" i="3"/>
  <c r="BV165" i="3"/>
  <c r="BW165" i="3"/>
  <c r="BX165" i="3"/>
  <c r="BY165" i="3"/>
  <c r="BZ165" i="3"/>
  <c r="CA165" i="3"/>
  <c r="CB165" i="3"/>
  <c r="CC165" i="3"/>
  <c r="CD165" i="3"/>
  <c r="CE165" i="3"/>
  <c r="CF165" i="3"/>
  <c r="CG165" i="3"/>
  <c r="BU166" i="3"/>
  <c r="CW166" i="3" s="1"/>
  <c r="BV166" i="3"/>
  <c r="CX166" i="3" s="1"/>
  <c r="BW166" i="3"/>
  <c r="CY166" i="3" s="1"/>
  <c r="BX166" i="3"/>
  <c r="CZ166" i="3" s="1"/>
  <c r="BY166" i="3"/>
  <c r="DA166" i="3" s="1"/>
  <c r="BZ166" i="3"/>
  <c r="DB166" i="3" s="1"/>
  <c r="CA166" i="3"/>
  <c r="DC166" i="3" s="1"/>
  <c r="CB166" i="3"/>
  <c r="DD166" i="3" s="1"/>
  <c r="CC166" i="3"/>
  <c r="DE166" i="3" s="1"/>
  <c r="CD166" i="3"/>
  <c r="DF166" i="3" s="1"/>
  <c r="CE166" i="3"/>
  <c r="DG166" i="3" s="1"/>
  <c r="CF166" i="3"/>
  <c r="DH166" i="3" s="1"/>
  <c r="CG166" i="3"/>
  <c r="BU167" i="3"/>
  <c r="BV167" i="3"/>
  <c r="BW167" i="3"/>
  <c r="BX167" i="3"/>
  <c r="BY167" i="3"/>
  <c r="BZ167" i="3"/>
  <c r="CA167" i="3"/>
  <c r="CB167" i="3"/>
  <c r="CC167" i="3"/>
  <c r="CD167" i="3"/>
  <c r="CE167" i="3"/>
  <c r="CF167" i="3"/>
  <c r="CG167" i="3"/>
  <c r="BU168" i="3"/>
  <c r="BV168" i="3"/>
  <c r="BW168" i="3"/>
  <c r="BX168" i="3"/>
  <c r="BY168" i="3"/>
  <c r="BZ168" i="3"/>
  <c r="CA168" i="3"/>
  <c r="CB168" i="3"/>
  <c r="CC168" i="3"/>
  <c r="CD168" i="3"/>
  <c r="CE168" i="3"/>
  <c r="CF168" i="3"/>
  <c r="CG168" i="3"/>
  <c r="BU169" i="3"/>
  <c r="BV169" i="3"/>
  <c r="BW169" i="3"/>
  <c r="BX169" i="3"/>
  <c r="BY169" i="3"/>
  <c r="BZ169" i="3"/>
  <c r="CA169" i="3"/>
  <c r="CB169" i="3"/>
  <c r="CC169" i="3"/>
  <c r="CD169" i="3"/>
  <c r="CE169" i="3"/>
  <c r="CF169" i="3"/>
  <c r="CG169" i="3"/>
  <c r="BU170" i="3"/>
  <c r="CW170" i="3" s="1"/>
  <c r="BV170" i="3"/>
  <c r="CX170" i="3" s="1"/>
  <c r="BW170" i="3"/>
  <c r="CY170" i="3" s="1"/>
  <c r="BX170" i="3"/>
  <c r="CZ170" i="3" s="1"/>
  <c r="BY170" i="3"/>
  <c r="DA170" i="3" s="1"/>
  <c r="BZ170" i="3"/>
  <c r="DB170" i="3" s="1"/>
  <c r="CA170" i="3"/>
  <c r="DC170" i="3" s="1"/>
  <c r="CB170" i="3"/>
  <c r="DD170" i="3" s="1"/>
  <c r="CC170" i="3"/>
  <c r="DE170" i="3" s="1"/>
  <c r="CD170" i="3"/>
  <c r="DF170" i="3" s="1"/>
  <c r="CE170" i="3"/>
  <c r="DG170" i="3" s="1"/>
  <c r="CF170" i="3"/>
  <c r="DH170" i="3" s="1"/>
  <c r="CG170" i="3"/>
  <c r="BU171" i="3"/>
  <c r="CW171" i="3" s="1"/>
  <c r="BV171" i="3"/>
  <c r="CX171" i="3" s="1"/>
  <c r="BW171" i="3"/>
  <c r="CY171" i="3" s="1"/>
  <c r="BX171" i="3"/>
  <c r="CZ171" i="3" s="1"/>
  <c r="BY171" i="3"/>
  <c r="DA171" i="3" s="1"/>
  <c r="BZ171" i="3"/>
  <c r="DB171" i="3" s="1"/>
  <c r="CA171" i="3"/>
  <c r="DC171" i="3" s="1"/>
  <c r="CB171" i="3"/>
  <c r="DD171" i="3" s="1"/>
  <c r="CC171" i="3"/>
  <c r="DE171" i="3" s="1"/>
  <c r="CD171" i="3"/>
  <c r="DF171" i="3" s="1"/>
  <c r="CE171" i="3"/>
  <c r="DG171" i="3" s="1"/>
  <c r="CF171" i="3"/>
  <c r="DH171" i="3" s="1"/>
  <c r="CG171" i="3"/>
  <c r="BU172" i="3"/>
  <c r="BV172" i="3"/>
  <c r="BW172" i="3"/>
  <c r="BX172" i="3"/>
  <c r="BY172" i="3"/>
  <c r="BZ172" i="3"/>
  <c r="CA172" i="3"/>
  <c r="CB172" i="3"/>
  <c r="CC172" i="3"/>
  <c r="CD172" i="3"/>
  <c r="CE172" i="3"/>
  <c r="CF172" i="3"/>
  <c r="CG172" i="3"/>
  <c r="BU173" i="3"/>
  <c r="BV173" i="3"/>
  <c r="BW173" i="3"/>
  <c r="BX173" i="3"/>
  <c r="BY173" i="3"/>
  <c r="BZ173" i="3"/>
  <c r="CA173" i="3"/>
  <c r="CB173" i="3"/>
  <c r="CC173" i="3"/>
  <c r="CD173" i="3"/>
  <c r="CE173" i="3"/>
  <c r="CF173" i="3"/>
  <c r="CG173" i="3"/>
  <c r="BU174" i="3"/>
  <c r="BV174" i="3"/>
  <c r="BW174" i="3"/>
  <c r="BX174" i="3"/>
  <c r="BY174" i="3"/>
  <c r="BZ174" i="3"/>
  <c r="CA174" i="3"/>
  <c r="CB174" i="3"/>
  <c r="CC174" i="3"/>
  <c r="CD174" i="3"/>
  <c r="CE174" i="3"/>
  <c r="CF174" i="3"/>
  <c r="CG174" i="3"/>
  <c r="BU175" i="3"/>
  <c r="CW175" i="3" s="1"/>
  <c r="BV175" i="3"/>
  <c r="CX175" i="3" s="1"/>
  <c r="BW175" i="3"/>
  <c r="CY175" i="3" s="1"/>
  <c r="BX175" i="3"/>
  <c r="CZ175" i="3" s="1"/>
  <c r="BY175" i="3"/>
  <c r="DA175" i="3" s="1"/>
  <c r="BZ175" i="3"/>
  <c r="DB175" i="3" s="1"/>
  <c r="CA175" i="3"/>
  <c r="DC175" i="3" s="1"/>
  <c r="CB175" i="3"/>
  <c r="DD175" i="3" s="1"/>
  <c r="CC175" i="3"/>
  <c r="DE175" i="3" s="1"/>
  <c r="CD175" i="3"/>
  <c r="DF175" i="3" s="1"/>
  <c r="CE175" i="3"/>
  <c r="DG175" i="3" s="1"/>
  <c r="CF175" i="3"/>
  <c r="DH175" i="3" s="1"/>
  <c r="CG175" i="3"/>
  <c r="BU176" i="3"/>
  <c r="BV176" i="3"/>
  <c r="BW176" i="3"/>
  <c r="BX176" i="3"/>
  <c r="BY176" i="3"/>
  <c r="BZ176" i="3"/>
  <c r="CA176" i="3"/>
  <c r="CB176" i="3"/>
  <c r="CC176" i="3"/>
  <c r="CD176" i="3"/>
  <c r="CE176" i="3"/>
  <c r="CF176" i="3"/>
  <c r="CG176" i="3"/>
  <c r="BU177" i="3"/>
  <c r="BV177" i="3"/>
  <c r="BW177" i="3"/>
  <c r="BX177" i="3"/>
  <c r="BY177" i="3"/>
  <c r="BZ177" i="3"/>
  <c r="CA177" i="3"/>
  <c r="CB177" i="3"/>
  <c r="CC177" i="3"/>
  <c r="CD177" i="3"/>
  <c r="CE177" i="3"/>
  <c r="CF177" i="3"/>
  <c r="CG177" i="3"/>
  <c r="BU178" i="3"/>
  <c r="BV178" i="3"/>
  <c r="BW178" i="3"/>
  <c r="BX178" i="3"/>
  <c r="BY178" i="3"/>
  <c r="BZ178" i="3"/>
  <c r="CA178" i="3"/>
  <c r="CB178" i="3"/>
  <c r="CC178" i="3"/>
  <c r="CD178" i="3"/>
  <c r="CE178" i="3"/>
  <c r="CF178" i="3"/>
  <c r="CG178" i="3"/>
  <c r="BX18" i="3"/>
  <c r="CZ18" i="3" s="1"/>
  <c r="BY18" i="3"/>
  <c r="DA18" i="3" s="1"/>
  <c r="BZ18" i="3"/>
  <c r="DB18" i="3" s="1"/>
  <c r="CA18" i="3"/>
  <c r="DC18" i="3" s="1"/>
  <c r="CB18" i="3"/>
  <c r="DD18" i="3" s="1"/>
  <c r="CC18" i="3"/>
  <c r="DE18" i="3" s="1"/>
  <c r="CD18" i="3"/>
  <c r="DF18" i="3" s="1"/>
  <c r="CE18" i="3"/>
  <c r="DG18" i="3" s="1"/>
  <c r="CF18" i="3"/>
  <c r="DH18" i="3" s="1"/>
  <c r="CG18" i="3"/>
  <c r="BU18" i="3"/>
  <c r="CW18" i="3" s="1"/>
  <c r="BM18" i="3"/>
  <c r="CO18" i="3" s="1"/>
  <c r="BN18" i="3"/>
  <c r="CP18" i="3" s="1"/>
  <c r="BO18" i="3"/>
  <c r="CQ18" i="3" s="1"/>
  <c r="BP18" i="3"/>
  <c r="CR18" i="3" s="1"/>
  <c r="BQ18" i="3"/>
  <c r="CS18" i="3" s="1"/>
  <c r="BR18" i="3"/>
  <c r="CT18" i="3" s="1"/>
  <c r="BS18" i="3"/>
  <c r="CU18" i="3" s="1"/>
  <c r="BT18" i="3"/>
  <c r="CV18" i="3" s="1"/>
  <c r="BV18" i="3"/>
  <c r="CX18" i="3" s="1"/>
  <c r="BW18" i="3"/>
  <c r="CY18" i="3" s="1"/>
  <c r="BM19" i="3"/>
  <c r="BN19" i="3"/>
  <c r="BO19" i="3"/>
  <c r="BP19" i="3"/>
  <c r="BQ19" i="3"/>
  <c r="BR19" i="3"/>
  <c r="BS19" i="3"/>
  <c r="BT19" i="3"/>
  <c r="BM20" i="3"/>
  <c r="CO20" i="3" s="1"/>
  <c r="BN20" i="3"/>
  <c r="CP20" i="3" s="1"/>
  <c r="BO20" i="3"/>
  <c r="CQ20" i="3" s="1"/>
  <c r="BP20" i="3"/>
  <c r="CR20" i="3" s="1"/>
  <c r="BQ20" i="3"/>
  <c r="CS20" i="3" s="1"/>
  <c r="BR20" i="3"/>
  <c r="CT20" i="3" s="1"/>
  <c r="BS20" i="3"/>
  <c r="CU20" i="3" s="1"/>
  <c r="BT20" i="3"/>
  <c r="CV20" i="3" s="1"/>
  <c r="BM21" i="3"/>
  <c r="BN21" i="3"/>
  <c r="BO21" i="3"/>
  <c r="BP21" i="3"/>
  <c r="BQ21" i="3"/>
  <c r="BR21" i="3"/>
  <c r="BS21" i="3"/>
  <c r="BT21" i="3"/>
  <c r="BM22" i="3"/>
  <c r="CO22" i="3" s="1"/>
  <c r="BN22" i="3"/>
  <c r="CP22" i="3" s="1"/>
  <c r="BO22" i="3"/>
  <c r="CQ22" i="3" s="1"/>
  <c r="BP22" i="3"/>
  <c r="CR22" i="3" s="1"/>
  <c r="BQ22" i="3"/>
  <c r="CS22" i="3" s="1"/>
  <c r="BR22" i="3"/>
  <c r="CT22" i="3" s="1"/>
  <c r="BS22" i="3"/>
  <c r="CU22" i="3" s="1"/>
  <c r="BT22" i="3"/>
  <c r="CV22" i="3" s="1"/>
  <c r="BM23" i="3"/>
  <c r="BN23" i="3"/>
  <c r="BO23" i="3"/>
  <c r="BP23" i="3"/>
  <c r="BQ23" i="3"/>
  <c r="BR23" i="3"/>
  <c r="BS23" i="3"/>
  <c r="BT23" i="3"/>
  <c r="BM24" i="3"/>
  <c r="BN24" i="3"/>
  <c r="BO24" i="3"/>
  <c r="BP24" i="3"/>
  <c r="BQ24" i="3"/>
  <c r="BR24" i="3"/>
  <c r="BS24" i="3"/>
  <c r="BT24" i="3"/>
  <c r="BM25" i="3"/>
  <c r="BN25" i="3"/>
  <c r="BO25" i="3"/>
  <c r="BP25" i="3"/>
  <c r="BQ25" i="3"/>
  <c r="BR25" i="3"/>
  <c r="BS25" i="3"/>
  <c r="BT25" i="3"/>
  <c r="BM26" i="3"/>
  <c r="CO26" i="3" s="1"/>
  <c r="BN26" i="3"/>
  <c r="CP26" i="3" s="1"/>
  <c r="BO26" i="3"/>
  <c r="CQ26" i="3" s="1"/>
  <c r="BP26" i="3"/>
  <c r="CR26" i="3" s="1"/>
  <c r="BQ26" i="3"/>
  <c r="CS26" i="3" s="1"/>
  <c r="BR26" i="3"/>
  <c r="CT26" i="3" s="1"/>
  <c r="BS26" i="3"/>
  <c r="CU26" i="3" s="1"/>
  <c r="BT26" i="3"/>
  <c r="CV26" i="3" s="1"/>
  <c r="BM27" i="3"/>
  <c r="BN27" i="3"/>
  <c r="BO27" i="3"/>
  <c r="BP27" i="3"/>
  <c r="BQ27" i="3"/>
  <c r="BR27" i="3"/>
  <c r="BS27" i="3"/>
  <c r="BT27" i="3"/>
  <c r="BM28" i="3"/>
  <c r="BN28" i="3"/>
  <c r="BO28" i="3"/>
  <c r="BP28" i="3"/>
  <c r="BQ28" i="3"/>
  <c r="BR28" i="3"/>
  <c r="BS28" i="3"/>
  <c r="BT28" i="3"/>
  <c r="BM29" i="3"/>
  <c r="BN29" i="3"/>
  <c r="BO29" i="3"/>
  <c r="BP29" i="3"/>
  <c r="BQ29" i="3"/>
  <c r="BR29" i="3"/>
  <c r="BS29" i="3"/>
  <c r="BT29" i="3"/>
  <c r="BM30" i="3"/>
  <c r="CO30" i="3" s="1"/>
  <c r="BN30" i="3"/>
  <c r="CP30" i="3" s="1"/>
  <c r="BO30" i="3"/>
  <c r="CQ30" i="3" s="1"/>
  <c r="BP30" i="3"/>
  <c r="CR30" i="3" s="1"/>
  <c r="BQ30" i="3"/>
  <c r="CS30" i="3" s="1"/>
  <c r="BR30" i="3"/>
  <c r="CT30" i="3" s="1"/>
  <c r="BS30" i="3"/>
  <c r="CU30" i="3" s="1"/>
  <c r="BT30" i="3"/>
  <c r="CV30" i="3" s="1"/>
  <c r="BM31" i="3"/>
  <c r="BN31" i="3"/>
  <c r="BO31" i="3"/>
  <c r="BP31" i="3"/>
  <c r="BQ31" i="3"/>
  <c r="BR31" i="3"/>
  <c r="BS31" i="3"/>
  <c r="BT31" i="3"/>
  <c r="BM32" i="3"/>
  <c r="BN32" i="3"/>
  <c r="BO32" i="3"/>
  <c r="BP32" i="3"/>
  <c r="BQ32" i="3"/>
  <c r="BR32" i="3"/>
  <c r="BS32" i="3"/>
  <c r="BT32" i="3"/>
  <c r="BM33" i="3"/>
  <c r="BN33" i="3"/>
  <c r="BO33" i="3"/>
  <c r="BP33" i="3"/>
  <c r="BQ33" i="3"/>
  <c r="BR33" i="3"/>
  <c r="BS33" i="3"/>
  <c r="BT33" i="3"/>
  <c r="BM34" i="3"/>
  <c r="CO34" i="3" s="1"/>
  <c r="BN34" i="3"/>
  <c r="CP34" i="3" s="1"/>
  <c r="BO34" i="3"/>
  <c r="CQ34" i="3" s="1"/>
  <c r="BP34" i="3"/>
  <c r="CR34" i="3" s="1"/>
  <c r="BQ34" i="3"/>
  <c r="CS34" i="3" s="1"/>
  <c r="BR34" i="3"/>
  <c r="CT34" i="3" s="1"/>
  <c r="BS34" i="3"/>
  <c r="CU34" i="3" s="1"/>
  <c r="BT34" i="3"/>
  <c r="CV34" i="3" s="1"/>
  <c r="BM35" i="3"/>
  <c r="BN35" i="3"/>
  <c r="BO35" i="3"/>
  <c r="BP35" i="3"/>
  <c r="BQ35" i="3"/>
  <c r="BR35" i="3"/>
  <c r="BS35" i="3"/>
  <c r="BT35" i="3"/>
  <c r="BM36" i="3"/>
  <c r="CO36" i="3" s="1"/>
  <c r="BN36" i="3"/>
  <c r="CP36" i="3" s="1"/>
  <c r="BO36" i="3"/>
  <c r="CQ36" i="3" s="1"/>
  <c r="BP36" i="3"/>
  <c r="CR36" i="3" s="1"/>
  <c r="BQ36" i="3"/>
  <c r="CS36" i="3" s="1"/>
  <c r="BR36" i="3"/>
  <c r="CT36" i="3" s="1"/>
  <c r="BS36" i="3"/>
  <c r="CU36" i="3" s="1"/>
  <c r="BT36" i="3"/>
  <c r="CV36" i="3" s="1"/>
  <c r="BM37" i="3"/>
  <c r="BN37" i="3"/>
  <c r="BO37" i="3"/>
  <c r="BP37" i="3"/>
  <c r="BQ37" i="3"/>
  <c r="BR37" i="3"/>
  <c r="BS37" i="3"/>
  <c r="BT37" i="3"/>
  <c r="BM38" i="3"/>
  <c r="CO38" i="3" s="1"/>
  <c r="BN38" i="3"/>
  <c r="CP38" i="3" s="1"/>
  <c r="BO38" i="3"/>
  <c r="CQ38" i="3" s="1"/>
  <c r="BP38" i="3"/>
  <c r="CR38" i="3" s="1"/>
  <c r="BQ38" i="3"/>
  <c r="CS38" i="3" s="1"/>
  <c r="BR38" i="3"/>
  <c r="CT38" i="3" s="1"/>
  <c r="BS38" i="3"/>
  <c r="CU38" i="3" s="1"/>
  <c r="BT38" i="3"/>
  <c r="CV38" i="3" s="1"/>
  <c r="BM39" i="3"/>
  <c r="BN39" i="3"/>
  <c r="BO39" i="3"/>
  <c r="BP39" i="3"/>
  <c r="BQ39" i="3"/>
  <c r="BR39" i="3"/>
  <c r="BS39" i="3"/>
  <c r="BT39" i="3"/>
  <c r="BM40" i="3"/>
  <c r="BN40" i="3"/>
  <c r="BO40" i="3"/>
  <c r="BP40" i="3"/>
  <c r="BQ40" i="3"/>
  <c r="BR40" i="3"/>
  <c r="BS40" i="3"/>
  <c r="BT40" i="3"/>
  <c r="BM41" i="3"/>
  <c r="BN41" i="3"/>
  <c r="BO41" i="3"/>
  <c r="BP41" i="3"/>
  <c r="BQ41" i="3"/>
  <c r="BR41" i="3"/>
  <c r="BS41" i="3"/>
  <c r="BT41" i="3"/>
  <c r="BM42" i="3"/>
  <c r="CO42" i="3" s="1"/>
  <c r="BN42" i="3"/>
  <c r="CP42" i="3" s="1"/>
  <c r="BO42" i="3"/>
  <c r="CQ42" i="3" s="1"/>
  <c r="BP42" i="3"/>
  <c r="CR42" i="3" s="1"/>
  <c r="BQ42" i="3"/>
  <c r="CS42" i="3" s="1"/>
  <c r="BR42" i="3"/>
  <c r="CT42" i="3" s="1"/>
  <c r="BS42" i="3"/>
  <c r="CU42" i="3" s="1"/>
  <c r="BT42" i="3"/>
  <c r="CV42" i="3" s="1"/>
  <c r="BM43" i="3"/>
  <c r="BN43" i="3"/>
  <c r="BO43" i="3"/>
  <c r="BP43" i="3"/>
  <c r="BQ43" i="3"/>
  <c r="BR43" i="3"/>
  <c r="BS43" i="3"/>
  <c r="BT43" i="3"/>
  <c r="BM44" i="3"/>
  <c r="BN44" i="3"/>
  <c r="BO44" i="3"/>
  <c r="BP44" i="3"/>
  <c r="BQ44" i="3"/>
  <c r="BR44" i="3"/>
  <c r="BS44" i="3"/>
  <c r="BT44" i="3"/>
  <c r="BM45" i="3"/>
  <c r="BN45" i="3"/>
  <c r="BO45" i="3"/>
  <c r="BP45" i="3"/>
  <c r="BQ45" i="3"/>
  <c r="BR45" i="3"/>
  <c r="BS45" i="3"/>
  <c r="BT45" i="3"/>
  <c r="BM46" i="3"/>
  <c r="CO46" i="3" s="1"/>
  <c r="BN46" i="3"/>
  <c r="CP46" i="3" s="1"/>
  <c r="BO46" i="3"/>
  <c r="CQ46" i="3" s="1"/>
  <c r="BP46" i="3"/>
  <c r="CR46" i="3" s="1"/>
  <c r="BQ46" i="3"/>
  <c r="CS46" i="3" s="1"/>
  <c r="BR46" i="3"/>
  <c r="CT46" i="3" s="1"/>
  <c r="BS46" i="3"/>
  <c r="CU46" i="3" s="1"/>
  <c r="BT46" i="3"/>
  <c r="CV46" i="3" s="1"/>
  <c r="BM47" i="3"/>
  <c r="BN47" i="3"/>
  <c r="BO47" i="3"/>
  <c r="BP47" i="3"/>
  <c r="BQ47" i="3"/>
  <c r="BR47" i="3"/>
  <c r="BS47" i="3"/>
  <c r="BT47" i="3"/>
  <c r="BM48" i="3"/>
  <c r="BN48" i="3"/>
  <c r="BO48" i="3"/>
  <c r="BP48" i="3"/>
  <c r="BQ48" i="3"/>
  <c r="BR48" i="3"/>
  <c r="BS48" i="3"/>
  <c r="BT48" i="3"/>
  <c r="BM49" i="3"/>
  <c r="BN49" i="3"/>
  <c r="BO49" i="3"/>
  <c r="BP49" i="3"/>
  <c r="BQ49" i="3"/>
  <c r="BR49" i="3"/>
  <c r="BS49" i="3"/>
  <c r="BT49" i="3"/>
  <c r="BM50" i="3"/>
  <c r="CO50" i="3" s="1"/>
  <c r="BN50" i="3"/>
  <c r="CP50" i="3" s="1"/>
  <c r="BO50" i="3"/>
  <c r="CQ50" i="3" s="1"/>
  <c r="BP50" i="3"/>
  <c r="CR50" i="3" s="1"/>
  <c r="BQ50" i="3"/>
  <c r="CS50" i="3" s="1"/>
  <c r="BR50" i="3"/>
  <c r="CT50" i="3" s="1"/>
  <c r="BS50" i="3"/>
  <c r="CU50" i="3" s="1"/>
  <c r="BT50" i="3"/>
  <c r="CV50" i="3" s="1"/>
  <c r="BM51" i="3"/>
  <c r="BN51" i="3"/>
  <c r="BO51" i="3"/>
  <c r="BP51" i="3"/>
  <c r="BQ51" i="3"/>
  <c r="BR51" i="3"/>
  <c r="BS51" i="3"/>
  <c r="BT51" i="3"/>
  <c r="BM52" i="3"/>
  <c r="CO52" i="3" s="1"/>
  <c r="BN52" i="3"/>
  <c r="CP52" i="3" s="1"/>
  <c r="BO52" i="3"/>
  <c r="CQ52" i="3" s="1"/>
  <c r="BP52" i="3"/>
  <c r="CR52" i="3" s="1"/>
  <c r="BQ52" i="3"/>
  <c r="CS52" i="3" s="1"/>
  <c r="BR52" i="3"/>
  <c r="CT52" i="3" s="1"/>
  <c r="BS52" i="3"/>
  <c r="CU52" i="3" s="1"/>
  <c r="BT52" i="3"/>
  <c r="CV52" i="3" s="1"/>
  <c r="BM53" i="3"/>
  <c r="BN53" i="3"/>
  <c r="BO53" i="3"/>
  <c r="BP53" i="3"/>
  <c r="BQ53" i="3"/>
  <c r="BR53" i="3"/>
  <c r="BS53" i="3"/>
  <c r="BT53" i="3"/>
  <c r="BM54" i="3"/>
  <c r="CO54" i="3" s="1"/>
  <c r="BN54" i="3"/>
  <c r="CP54" i="3" s="1"/>
  <c r="BO54" i="3"/>
  <c r="CQ54" i="3" s="1"/>
  <c r="BP54" i="3"/>
  <c r="CR54" i="3" s="1"/>
  <c r="BQ54" i="3"/>
  <c r="CS54" i="3" s="1"/>
  <c r="BR54" i="3"/>
  <c r="CT54" i="3" s="1"/>
  <c r="BS54" i="3"/>
  <c r="CU54" i="3" s="1"/>
  <c r="BT54" i="3"/>
  <c r="CV54" i="3" s="1"/>
  <c r="BM55" i="3"/>
  <c r="BN55" i="3"/>
  <c r="BO55" i="3"/>
  <c r="BP55" i="3"/>
  <c r="BQ55" i="3"/>
  <c r="BR55" i="3"/>
  <c r="BS55" i="3"/>
  <c r="BT55" i="3"/>
  <c r="BM56" i="3"/>
  <c r="BN56" i="3"/>
  <c r="BO56" i="3"/>
  <c r="BP56" i="3"/>
  <c r="BQ56" i="3"/>
  <c r="BR56" i="3"/>
  <c r="BS56" i="3"/>
  <c r="BT56" i="3"/>
  <c r="BM57" i="3"/>
  <c r="BN57" i="3"/>
  <c r="BO57" i="3"/>
  <c r="BP57" i="3"/>
  <c r="BQ57" i="3"/>
  <c r="BR57" i="3"/>
  <c r="BS57" i="3"/>
  <c r="BT57" i="3"/>
  <c r="BM58" i="3"/>
  <c r="CO58" i="3" s="1"/>
  <c r="BN58" i="3"/>
  <c r="CP58" i="3" s="1"/>
  <c r="BO58" i="3"/>
  <c r="CQ58" i="3" s="1"/>
  <c r="BP58" i="3"/>
  <c r="CR58" i="3" s="1"/>
  <c r="BQ58" i="3"/>
  <c r="CS58" i="3" s="1"/>
  <c r="BR58" i="3"/>
  <c r="CT58" i="3" s="1"/>
  <c r="BS58" i="3"/>
  <c r="CU58" i="3" s="1"/>
  <c r="BT58" i="3"/>
  <c r="CV58" i="3" s="1"/>
  <c r="BM59" i="3"/>
  <c r="BN59" i="3"/>
  <c r="BO59" i="3"/>
  <c r="BP59" i="3"/>
  <c r="BQ59" i="3"/>
  <c r="BR59" i="3"/>
  <c r="BS59" i="3"/>
  <c r="BT59" i="3"/>
  <c r="BM60" i="3"/>
  <c r="BN60" i="3"/>
  <c r="BO60" i="3"/>
  <c r="BP60" i="3"/>
  <c r="BQ60" i="3"/>
  <c r="BR60" i="3"/>
  <c r="BS60" i="3"/>
  <c r="BT60" i="3"/>
  <c r="BM61" i="3"/>
  <c r="BN61" i="3"/>
  <c r="BO61" i="3"/>
  <c r="BP61" i="3"/>
  <c r="BQ61" i="3"/>
  <c r="BR61" i="3"/>
  <c r="BS61" i="3"/>
  <c r="BT61" i="3"/>
  <c r="BM62" i="3"/>
  <c r="CO62" i="3" s="1"/>
  <c r="BN62" i="3"/>
  <c r="CP62" i="3" s="1"/>
  <c r="BO62" i="3"/>
  <c r="CQ62" i="3" s="1"/>
  <c r="BP62" i="3"/>
  <c r="CR62" i="3" s="1"/>
  <c r="BQ62" i="3"/>
  <c r="CS62" i="3" s="1"/>
  <c r="BR62" i="3"/>
  <c r="CT62" i="3" s="1"/>
  <c r="BS62" i="3"/>
  <c r="CU62" i="3" s="1"/>
  <c r="BT62" i="3"/>
  <c r="CV62" i="3" s="1"/>
  <c r="BM63" i="3"/>
  <c r="BN63" i="3"/>
  <c r="BO63" i="3"/>
  <c r="BP63" i="3"/>
  <c r="BQ63" i="3"/>
  <c r="BR63" i="3"/>
  <c r="BS63" i="3"/>
  <c r="BT63" i="3"/>
  <c r="BM64" i="3"/>
  <c r="BN64" i="3"/>
  <c r="BO64" i="3"/>
  <c r="BP64" i="3"/>
  <c r="BQ64" i="3"/>
  <c r="BR64" i="3"/>
  <c r="BS64" i="3"/>
  <c r="BT64" i="3"/>
  <c r="BM65" i="3"/>
  <c r="BN65" i="3"/>
  <c r="BO65" i="3"/>
  <c r="BP65" i="3"/>
  <c r="BQ65" i="3"/>
  <c r="BR65" i="3"/>
  <c r="BS65" i="3"/>
  <c r="BT65" i="3"/>
  <c r="BM66" i="3"/>
  <c r="CO66" i="3" s="1"/>
  <c r="BN66" i="3"/>
  <c r="CP66" i="3" s="1"/>
  <c r="BO66" i="3"/>
  <c r="CQ66" i="3" s="1"/>
  <c r="BP66" i="3"/>
  <c r="CR66" i="3" s="1"/>
  <c r="BQ66" i="3"/>
  <c r="CS66" i="3" s="1"/>
  <c r="BR66" i="3"/>
  <c r="CT66" i="3" s="1"/>
  <c r="BS66" i="3"/>
  <c r="CU66" i="3" s="1"/>
  <c r="BT66" i="3"/>
  <c r="CV66" i="3" s="1"/>
  <c r="BM67" i="3"/>
  <c r="BN67" i="3"/>
  <c r="BO67" i="3"/>
  <c r="BP67" i="3"/>
  <c r="BQ67" i="3"/>
  <c r="BR67" i="3"/>
  <c r="BS67" i="3"/>
  <c r="BT67" i="3"/>
  <c r="BM68" i="3"/>
  <c r="CO68" i="3" s="1"/>
  <c r="BN68" i="3"/>
  <c r="CP68" i="3" s="1"/>
  <c r="BO68" i="3"/>
  <c r="CQ68" i="3" s="1"/>
  <c r="BP68" i="3"/>
  <c r="CR68" i="3" s="1"/>
  <c r="BQ68" i="3"/>
  <c r="CS68" i="3" s="1"/>
  <c r="BR68" i="3"/>
  <c r="CT68" i="3" s="1"/>
  <c r="BS68" i="3"/>
  <c r="CU68" i="3" s="1"/>
  <c r="BT68" i="3"/>
  <c r="CV68" i="3" s="1"/>
  <c r="BM69" i="3"/>
  <c r="BN69" i="3"/>
  <c r="BO69" i="3"/>
  <c r="BP69" i="3"/>
  <c r="BQ69" i="3"/>
  <c r="BR69" i="3"/>
  <c r="BS69" i="3"/>
  <c r="BT69" i="3"/>
  <c r="BM70" i="3"/>
  <c r="CO70" i="3" s="1"/>
  <c r="BN70" i="3"/>
  <c r="CP70" i="3" s="1"/>
  <c r="BO70" i="3"/>
  <c r="CQ70" i="3" s="1"/>
  <c r="BP70" i="3"/>
  <c r="CR70" i="3" s="1"/>
  <c r="BQ70" i="3"/>
  <c r="CS70" i="3" s="1"/>
  <c r="BR70" i="3"/>
  <c r="CT70" i="3" s="1"/>
  <c r="BS70" i="3"/>
  <c r="CU70" i="3" s="1"/>
  <c r="BT70" i="3"/>
  <c r="CV70" i="3" s="1"/>
  <c r="BM71" i="3"/>
  <c r="BN71" i="3"/>
  <c r="BO71" i="3"/>
  <c r="BP71" i="3"/>
  <c r="BQ71" i="3"/>
  <c r="BR71" i="3"/>
  <c r="BS71" i="3"/>
  <c r="BT71" i="3"/>
  <c r="BM72" i="3"/>
  <c r="BN72" i="3"/>
  <c r="BO72" i="3"/>
  <c r="BP72" i="3"/>
  <c r="BQ72" i="3"/>
  <c r="BR72" i="3"/>
  <c r="BS72" i="3"/>
  <c r="BT72" i="3"/>
  <c r="BM73" i="3"/>
  <c r="BN73" i="3"/>
  <c r="BO73" i="3"/>
  <c r="BP73" i="3"/>
  <c r="BQ73" i="3"/>
  <c r="BR73" i="3"/>
  <c r="BS73" i="3"/>
  <c r="BT73" i="3"/>
  <c r="BM74" i="3"/>
  <c r="CO74" i="3" s="1"/>
  <c r="BN74" i="3"/>
  <c r="CP74" i="3" s="1"/>
  <c r="BO74" i="3"/>
  <c r="CQ74" i="3" s="1"/>
  <c r="BP74" i="3"/>
  <c r="CR74" i="3" s="1"/>
  <c r="BQ74" i="3"/>
  <c r="CS74" i="3" s="1"/>
  <c r="BR74" i="3"/>
  <c r="CT74" i="3" s="1"/>
  <c r="BS74" i="3"/>
  <c r="CU74" i="3" s="1"/>
  <c r="BT74" i="3"/>
  <c r="CV74" i="3" s="1"/>
  <c r="BM75" i="3"/>
  <c r="BN75" i="3"/>
  <c r="BO75" i="3"/>
  <c r="BP75" i="3"/>
  <c r="BQ75" i="3"/>
  <c r="BR75" i="3"/>
  <c r="BS75" i="3"/>
  <c r="BT75" i="3"/>
  <c r="BM76" i="3"/>
  <c r="BN76" i="3"/>
  <c r="BO76" i="3"/>
  <c r="BP76" i="3"/>
  <c r="BQ76" i="3"/>
  <c r="BR76" i="3"/>
  <c r="BS76" i="3"/>
  <c r="BT76" i="3"/>
  <c r="BM77" i="3"/>
  <c r="BN77" i="3"/>
  <c r="BO77" i="3"/>
  <c r="BP77" i="3"/>
  <c r="BQ77" i="3"/>
  <c r="BR77" i="3"/>
  <c r="BS77" i="3"/>
  <c r="BT77" i="3"/>
  <c r="BM78" i="3"/>
  <c r="CO78" i="3" s="1"/>
  <c r="BN78" i="3"/>
  <c r="CP78" i="3" s="1"/>
  <c r="BO78" i="3"/>
  <c r="CQ78" i="3" s="1"/>
  <c r="BP78" i="3"/>
  <c r="CR78" i="3" s="1"/>
  <c r="BQ78" i="3"/>
  <c r="CS78" i="3" s="1"/>
  <c r="BR78" i="3"/>
  <c r="CT78" i="3" s="1"/>
  <c r="BS78" i="3"/>
  <c r="CU78" i="3" s="1"/>
  <c r="BT78" i="3"/>
  <c r="CV78" i="3" s="1"/>
  <c r="BM79" i="3"/>
  <c r="BN79" i="3"/>
  <c r="BO79" i="3"/>
  <c r="BP79" i="3"/>
  <c r="BQ79" i="3"/>
  <c r="BR79" i="3"/>
  <c r="BS79" i="3"/>
  <c r="BT79" i="3"/>
  <c r="BM80" i="3"/>
  <c r="BN80" i="3"/>
  <c r="BO80" i="3"/>
  <c r="BP80" i="3"/>
  <c r="BQ80" i="3"/>
  <c r="BR80" i="3"/>
  <c r="BS80" i="3"/>
  <c r="BT80" i="3"/>
  <c r="BM81" i="3"/>
  <c r="BN81" i="3"/>
  <c r="BO81" i="3"/>
  <c r="BP81" i="3"/>
  <c r="BQ81" i="3"/>
  <c r="BR81" i="3"/>
  <c r="BS81" i="3"/>
  <c r="BT81" i="3"/>
  <c r="BM82" i="3"/>
  <c r="CO82" i="3" s="1"/>
  <c r="BN82" i="3"/>
  <c r="CP82" i="3" s="1"/>
  <c r="BO82" i="3"/>
  <c r="CQ82" i="3" s="1"/>
  <c r="BP82" i="3"/>
  <c r="CR82" i="3" s="1"/>
  <c r="BQ82" i="3"/>
  <c r="CS82" i="3" s="1"/>
  <c r="BR82" i="3"/>
  <c r="CT82" i="3" s="1"/>
  <c r="BS82" i="3"/>
  <c r="CU82" i="3" s="1"/>
  <c r="BT82" i="3"/>
  <c r="CV82" i="3" s="1"/>
  <c r="BM83" i="3"/>
  <c r="BN83" i="3"/>
  <c r="BO83" i="3"/>
  <c r="BP83" i="3"/>
  <c r="BQ83" i="3"/>
  <c r="BR83" i="3"/>
  <c r="BS83" i="3"/>
  <c r="BT83" i="3"/>
  <c r="BM84" i="3"/>
  <c r="CO84" i="3" s="1"/>
  <c r="BN84" i="3"/>
  <c r="CP84" i="3" s="1"/>
  <c r="BO84" i="3"/>
  <c r="CQ84" i="3" s="1"/>
  <c r="BP84" i="3"/>
  <c r="CR84" i="3" s="1"/>
  <c r="BQ84" i="3"/>
  <c r="CS84" i="3" s="1"/>
  <c r="BR84" i="3"/>
  <c r="CT84" i="3" s="1"/>
  <c r="BS84" i="3"/>
  <c r="CU84" i="3" s="1"/>
  <c r="BT84" i="3"/>
  <c r="CV84" i="3" s="1"/>
  <c r="BM85" i="3"/>
  <c r="BN85" i="3"/>
  <c r="BO85" i="3"/>
  <c r="BP85" i="3"/>
  <c r="BQ85" i="3"/>
  <c r="BR85" i="3"/>
  <c r="BS85" i="3"/>
  <c r="BT85" i="3"/>
  <c r="BM86" i="3"/>
  <c r="CO86" i="3" s="1"/>
  <c r="BN86" i="3"/>
  <c r="CP86" i="3" s="1"/>
  <c r="BO86" i="3"/>
  <c r="CQ86" i="3" s="1"/>
  <c r="BP86" i="3"/>
  <c r="CR86" i="3" s="1"/>
  <c r="BQ86" i="3"/>
  <c r="CS86" i="3" s="1"/>
  <c r="BR86" i="3"/>
  <c r="CT86" i="3" s="1"/>
  <c r="BS86" i="3"/>
  <c r="CU86" i="3" s="1"/>
  <c r="BT86" i="3"/>
  <c r="CV86" i="3" s="1"/>
  <c r="BM87" i="3"/>
  <c r="BN87" i="3"/>
  <c r="BO87" i="3"/>
  <c r="BP87" i="3"/>
  <c r="BQ87" i="3"/>
  <c r="BR87" i="3"/>
  <c r="BS87" i="3"/>
  <c r="BT87" i="3"/>
  <c r="BM88" i="3"/>
  <c r="BN88" i="3"/>
  <c r="BO88" i="3"/>
  <c r="BP88" i="3"/>
  <c r="BQ88" i="3"/>
  <c r="BR88" i="3"/>
  <c r="BS88" i="3"/>
  <c r="BT88" i="3"/>
  <c r="BM89" i="3"/>
  <c r="BN89" i="3"/>
  <c r="BO89" i="3"/>
  <c r="BP89" i="3"/>
  <c r="BQ89" i="3"/>
  <c r="BR89" i="3"/>
  <c r="BS89" i="3"/>
  <c r="BT89" i="3"/>
  <c r="BM90" i="3"/>
  <c r="CO90" i="3" s="1"/>
  <c r="BN90" i="3"/>
  <c r="CP90" i="3" s="1"/>
  <c r="BO90" i="3"/>
  <c r="CQ90" i="3" s="1"/>
  <c r="BP90" i="3"/>
  <c r="CR90" i="3" s="1"/>
  <c r="BQ90" i="3"/>
  <c r="CS90" i="3" s="1"/>
  <c r="BR90" i="3"/>
  <c r="CT90" i="3" s="1"/>
  <c r="BS90" i="3"/>
  <c r="CU90" i="3" s="1"/>
  <c r="BT90" i="3"/>
  <c r="CV90" i="3" s="1"/>
  <c r="BM91" i="3"/>
  <c r="BN91" i="3"/>
  <c r="BO91" i="3"/>
  <c r="BP91" i="3"/>
  <c r="BQ91" i="3"/>
  <c r="BR91" i="3"/>
  <c r="BS91" i="3"/>
  <c r="BT91" i="3"/>
  <c r="BM92" i="3"/>
  <c r="BN92" i="3"/>
  <c r="BO92" i="3"/>
  <c r="BP92" i="3"/>
  <c r="BQ92" i="3"/>
  <c r="BR92" i="3"/>
  <c r="BS92" i="3"/>
  <c r="BT92" i="3"/>
  <c r="BM93" i="3"/>
  <c r="BN93" i="3"/>
  <c r="BO93" i="3"/>
  <c r="BP93" i="3"/>
  <c r="BQ93" i="3"/>
  <c r="BR93" i="3"/>
  <c r="BS93" i="3"/>
  <c r="BT93" i="3"/>
  <c r="BM94" i="3"/>
  <c r="CO94" i="3" s="1"/>
  <c r="BN94" i="3"/>
  <c r="CP94" i="3" s="1"/>
  <c r="BO94" i="3"/>
  <c r="CQ94" i="3" s="1"/>
  <c r="BP94" i="3"/>
  <c r="CR94" i="3" s="1"/>
  <c r="BQ94" i="3"/>
  <c r="CS94" i="3" s="1"/>
  <c r="BR94" i="3"/>
  <c r="CT94" i="3" s="1"/>
  <c r="BS94" i="3"/>
  <c r="CU94" i="3" s="1"/>
  <c r="BT94" i="3"/>
  <c r="CV94" i="3" s="1"/>
  <c r="BM95" i="3"/>
  <c r="BN95" i="3"/>
  <c r="BO95" i="3"/>
  <c r="BP95" i="3"/>
  <c r="BQ95" i="3"/>
  <c r="BR95" i="3"/>
  <c r="BS95" i="3"/>
  <c r="BT95" i="3"/>
  <c r="BM96" i="3"/>
  <c r="BN96" i="3"/>
  <c r="BO96" i="3"/>
  <c r="BP96" i="3"/>
  <c r="BQ96" i="3"/>
  <c r="BR96" i="3"/>
  <c r="BS96" i="3"/>
  <c r="BT96" i="3"/>
  <c r="BM97" i="3"/>
  <c r="BN97" i="3"/>
  <c r="BO97" i="3"/>
  <c r="BP97" i="3"/>
  <c r="BQ97" i="3"/>
  <c r="BR97" i="3"/>
  <c r="BS97" i="3"/>
  <c r="BT97" i="3"/>
  <c r="BM98" i="3"/>
  <c r="CO98" i="3" s="1"/>
  <c r="BN98" i="3"/>
  <c r="CP98" i="3" s="1"/>
  <c r="BO98" i="3"/>
  <c r="CQ98" i="3" s="1"/>
  <c r="BP98" i="3"/>
  <c r="CR98" i="3" s="1"/>
  <c r="BQ98" i="3"/>
  <c r="CS98" i="3" s="1"/>
  <c r="BR98" i="3"/>
  <c r="CT98" i="3" s="1"/>
  <c r="BS98" i="3"/>
  <c r="CU98" i="3" s="1"/>
  <c r="BT98" i="3"/>
  <c r="CV98" i="3" s="1"/>
  <c r="BM99" i="3"/>
  <c r="BN99" i="3"/>
  <c r="BO99" i="3"/>
  <c r="BP99" i="3"/>
  <c r="BQ99" i="3"/>
  <c r="BR99" i="3"/>
  <c r="BS99" i="3"/>
  <c r="BT99" i="3"/>
  <c r="BM100" i="3"/>
  <c r="CO100" i="3" s="1"/>
  <c r="BN100" i="3"/>
  <c r="CP100" i="3" s="1"/>
  <c r="BO100" i="3"/>
  <c r="CQ100" i="3" s="1"/>
  <c r="BP100" i="3"/>
  <c r="CR100" i="3" s="1"/>
  <c r="BQ100" i="3"/>
  <c r="CS100" i="3" s="1"/>
  <c r="BR100" i="3"/>
  <c r="CT100" i="3" s="1"/>
  <c r="BS100" i="3"/>
  <c r="CU100" i="3" s="1"/>
  <c r="BT100" i="3"/>
  <c r="CV100" i="3" s="1"/>
  <c r="BM101" i="3"/>
  <c r="BN101" i="3"/>
  <c r="BO101" i="3"/>
  <c r="BP101" i="3"/>
  <c r="BQ101" i="3"/>
  <c r="BR101" i="3"/>
  <c r="BS101" i="3"/>
  <c r="BT101" i="3"/>
  <c r="BM102" i="3"/>
  <c r="CO102" i="3" s="1"/>
  <c r="BN102" i="3"/>
  <c r="CP102" i="3" s="1"/>
  <c r="BO102" i="3"/>
  <c r="CQ102" i="3" s="1"/>
  <c r="BP102" i="3"/>
  <c r="CR102" i="3" s="1"/>
  <c r="BQ102" i="3"/>
  <c r="CS102" i="3" s="1"/>
  <c r="BR102" i="3"/>
  <c r="CT102" i="3" s="1"/>
  <c r="BS102" i="3"/>
  <c r="CU102" i="3" s="1"/>
  <c r="BT102" i="3"/>
  <c r="CV102" i="3" s="1"/>
  <c r="BM103" i="3"/>
  <c r="BN103" i="3"/>
  <c r="BO103" i="3"/>
  <c r="BP103" i="3"/>
  <c r="BQ103" i="3"/>
  <c r="BR103" i="3"/>
  <c r="BS103" i="3"/>
  <c r="BT103" i="3"/>
  <c r="BM104" i="3"/>
  <c r="BN104" i="3"/>
  <c r="BO104" i="3"/>
  <c r="BP104" i="3"/>
  <c r="BQ104" i="3"/>
  <c r="BR104" i="3"/>
  <c r="BS104" i="3"/>
  <c r="BT104" i="3"/>
  <c r="BM105" i="3"/>
  <c r="BN105" i="3"/>
  <c r="BO105" i="3"/>
  <c r="BP105" i="3"/>
  <c r="BQ105" i="3"/>
  <c r="BR105" i="3"/>
  <c r="BS105" i="3"/>
  <c r="BT105" i="3"/>
  <c r="BM106" i="3"/>
  <c r="CO106" i="3" s="1"/>
  <c r="BN106" i="3"/>
  <c r="CP106" i="3" s="1"/>
  <c r="BO106" i="3"/>
  <c r="CQ106" i="3" s="1"/>
  <c r="BP106" i="3"/>
  <c r="CR106" i="3" s="1"/>
  <c r="BQ106" i="3"/>
  <c r="CS106" i="3" s="1"/>
  <c r="BR106" i="3"/>
  <c r="CT106" i="3" s="1"/>
  <c r="BS106" i="3"/>
  <c r="CU106" i="3" s="1"/>
  <c r="BT106" i="3"/>
  <c r="CV106" i="3" s="1"/>
  <c r="BM107" i="3"/>
  <c r="BN107" i="3"/>
  <c r="BO107" i="3"/>
  <c r="BP107" i="3"/>
  <c r="BQ107" i="3"/>
  <c r="BR107" i="3"/>
  <c r="BS107" i="3"/>
  <c r="BT107" i="3"/>
  <c r="BM108" i="3"/>
  <c r="BN108" i="3"/>
  <c r="BO108" i="3"/>
  <c r="BP108" i="3"/>
  <c r="BQ108" i="3"/>
  <c r="BR108" i="3"/>
  <c r="BS108" i="3"/>
  <c r="BT108" i="3"/>
  <c r="BM109" i="3"/>
  <c r="BN109" i="3"/>
  <c r="BO109" i="3"/>
  <c r="BP109" i="3"/>
  <c r="BQ109" i="3"/>
  <c r="BR109" i="3"/>
  <c r="BS109" i="3"/>
  <c r="BT109" i="3"/>
  <c r="BM110" i="3"/>
  <c r="CO110" i="3" s="1"/>
  <c r="BN110" i="3"/>
  <c r="CP110" i="3" s="1"/>
  <c r="BO110" i="3"/>
  <c r="CQ110" i="3" s="1"/>
  <c r="BP110" i="3"/>
  <c r="CR110" i="3" s="1"/>
  <c r="BQ110" i="3"/>
  <c r="CS110" i="3" s="1"/>
  <c r="BR110" i="3"/>
  <c r="CT110" i="3" s="1"/>
  <c r="BS110" i="3"/>
  <c r="CU110" i="3" s="1"/>
  <c r="BT110" i="3"/>
  <c r="CV110" i="3" s="1"/>
  <c r="BM111" i="3"/>
  <c r="BN111" i="3"/>
  <c r="BO111" i="3"/>
  <c r="BP111" i="3"/>
  <c r="BQ111" i="3"/>
  <c r="BR111" i="3"/>
  <c r="BS111" i="3"/>
  <c r="BT111" i="3"/>
  <c r="BM112" i="3"/>
  <c r="BN112" i="3"/>
  <c r="BO112" i="3"/>
  <c r="BP112" i="3"/>
  <c r="BQ112" i="3"/>
  <c r="BR112" i="3"/>
  <c r="BS112" i="3"/>
  <c r="BT112" i="3"/>
  <c r="BM113" i="3"/>
  <c r="BN113" i="3"/>
  <c r="BO113" i="3"/>
  <c r="BP113" i="3"/>
  <c r="BQ113" i="3"/>
  <c r="BR113" i="3"/>
  <c r="BS113" i="3"/>
  <c r="BT113" i="3"/>
  <c r="BM114" i="3"/>
  <c r="CO114" i="3" s="1"/>
  <c r="BN114" i="3"/>
  <c r="CP114" i="3" s="1"/>
  <c r="BO114" i="3"/>
  <c r="CQ114" i="3" s="1"/>
  <c r="BP114" i="3"/>
  <c r="CR114" i="3" s="1"/>
  <c r="BQ114" i="3"/>
  <c r="CS114" i="3" s="1"/>
  <c r="BR114" i="3"/>
  <c r="CT114" i="3" s="1"/>
  <c r="BS114" i="3"/>
  <c r="CU114" i="3" s="1"/>
  <c r="BT114" i="3"/>
  <c r="CV114" i="3" s="1"/>
  <c r="BM115" i="3"/>
  <c r="BN115" i="3"/>
  <c r="BO115" i="3"/>
  <c r="BP115" i="3"/>
  <c r="BQ115" i="3"/>
  <c r="BR115" i="3"/>
  <c r="BS115" i="3"/>
  <c r="BT115" i="3"/>
  <c r="BM116" i="3"/>
  <c r="CO116" i="3" s="1"/>
  <c r="BN116" i="3"/>
  <c r="CP116" i="3" s="1"/>
  <c r="BO116" i="3"/>
  <c r="CQ116" i="3" s="1"/>
  <c r="BP116" i="3"/>
  <c r="CR116" i="3" s="1"/>
  <c r="BQ116" i="3"/>
  <c r="CS116" i="3" s="1"/>
  <c r="BR116" i="3"/>
  <c r="CT116" i="3" s="1"/>
  <c r="BS116" i="3"/>
  <c r="CU116" i="3" s="1"/>
  <c r="BT116" i="3"/>
  <c r="CV116" i="3" s="1"/>
  <c r="BM117" i="3"/>
  <c r="BN117" i="3"/>
  <c r="BO117" i="3"/>
  <c r="BP117" i="3"/>
  <c r="BQ117" i="3"/>
  <c r="BR117" i="3"/>
  <c r="BS117" i="3"/>
  <c r="BT117" i="3"/>
  <c r="BM118" i="3"/>
  <c r="CO118" i="3" s="1"/>
  <c r="BN118" i="3"/>
  <c r="CP118" i="3" s="1"/>
  <c r="BO118" i="3"/>
  <c r="CQ118" i="3" s="1"/>
  <c r="BP118" i="3"/>
  <c r="CR118" i="3" s="1"/>
  <c r="BQ118" i="3"/>
  <c r="CS118" i="3" s="1"/>
  <c r="BR118" i="3"/>
  <c r="CT118" i="3" s="1"/>
  <c r="BS118" i="3"/>
  <c r="CU118" i="3" s="1"/>
  <c r="BT118" i="3"/>
  <c r="CV118" i="3" s="1"/>
  <c r="BM119" i="3"/>
  <c r="BN119" i="3"/>
  <c r="BO119" i="3"/>
  <c r="BP119" i="3"/>
  <c r="BQ119" i="3"/>
  <c r="BR119" i="3"/>
  <c r="BS119" i="3"/>
  <c r="BT119" i="3"/>
  <c r="BM120" i="3"/>
  <c r="BN120" i="3"/>
  <c r="BO120" i="3"/>
  <c r="BP120" i="3"/>
  <c r="BQ120" i="3"/>
  <c r="BR120" i="3"/>
  <c r="BS120" i="3"/>
  <c r="BT120" i="3"/>
  <c r="BM121" i="3"/>
  <c r="BN121" i="3"/>
  <c r="BO121" i="3"/>
  <c r="BP121" i="3"/>
  <c r="BQ121" i="3"/>
  <c r="BR121" i="3"/>
  <c r="BS121" i="3"/>
  <c r="BT121" i="3"/>
  <c r="BM122" i="3"/>
  <c r="CO122" i="3" s="1"/>
  <c r="BN122" i="3"/>
  <c r="CP122" i="3" s="1"/>
  <c r="BO122" i="3"/>
  <c r="CQ122" i="3" s="1"/>
  <c r="BP122" i="3"/>
  <c r="CR122" i="3" s="1"/>
  <c r="BQ122" i="3"/>
  <c r="CS122" i="3" s="1"/>
  <c r="BR122" i="3"/>
  <c r="CT122" i="3" s="1"/>
  <c r="BS122" i="3"/>
  <c r="CU122" i="3" s="1"/>
  <c r="BT122" i="3"/>
  <c r="CV122" i="3" s="1"/>
  <c r="BM123" i="3"/>
  <c r="BN123" i="3"/>
  <c r="BO123" i="3"/>
  <c r="BP123" i="3"/>
  <c r="BQ123" i="3"/>
  <c r="BR123" i="3"/>
  <c r="BS123" i="3"/>
  <c r="BT123" i="3"/>
  <c r="BM124" i="3"/>
  <c r="BN124" i="3"/>
  <c r="BO124" i="3"/>
  <c r="BP124" i="3"/>
  <c r="BQ124" i="3"/>
  <c r="BR124" i="3"/>
  <c r="BS124" i="3"/>
  <c r="BT124" i="3"/>
  <c r="BM125" i="3"/>
  <c r="BN125" i="3"/>
  <c r="BO125" i="3"/>
  <c r="BP125" i="3"/>
  <c r="BQ125" i="3"/>
  <c r="BR125" i="3"/>
  <c r="BS125" i="3"/>
  <c r="BT125" i="3"/>
  <c r="BM126" i="3"/>
  <c r="CO126" i="3" s="1"/>
  <c r="BN126" i="3"/>
  <c r="CP126" i="3" s="1"/>
  <c r="BO126" i="3"/>
  <c r="CQ126" i="3" s="1"/>
  <c r="BP126" i="3"/>
  <c r="CR126" i="3" s="1"/>
  <c r="BQ126" i="3"/>
  <c r="CS126" i="3" s="1"/>
  <c r="BR126" i="3"/>
  <c r="CT126" i="3" s="1"/>
  <c r="BS126" i="3"/>
  <c r="CU126" i="3" s="1"/>
  <c r="BT126" i="3"/>
  <c r="CV126" i="3" s="1"/>
  <c r="BM127" i="3"/>
  <c r="BN127" i="3"/>
  <c r="BO127" i="3"/>
  <c r="BP127" i="3"/>
  <c r="BQ127" i="3"/>
  <c r="BR127" i="3"/>
  <c r="BS127" i="3"/>
  <c r="BT127" i="3"/>
  <c r="BM128" i="3"/>
  <c r="BN128" i="3"/>
  <c r="BO128" i="3"/>
  <c r="BP128" i="3"/>
  <c r="BQ128" i="3"/>
  <c r="BR128" i="3"/>
  <c r="BS128" i="3"/>
  <c r="BT128" i="3"/>
  <c r="BM129" i="3"/>
  <c r="BN129" i="3"/>
  <c r="BO129" i="3"/>
  <c r="BP129" i="3"/>
  <c r="BQ129" i="3"/>
  <c r="BR129" i="3"/>
  <c r="BS129" i="3"/>
  <c r="BT129" i="3"/>
  <c r="BM130" i="3"/>
  <c r="CO130" i="3" s="1"/>
  <c r="BN130" i="3"/>
  <c r="CP130" i="3" s="1"/>
  <c r="BO130" i="3"/>
  <c r="CQ130" i="3" s="1"/>
  <c r="BP130" i="3"/>
  <c r="CR130" i="3" s="1"/>
  <c r="BQ130" i="3"/>
  <c r="CS130" i="3" s="1"/>
  <c r="BR130" i="3"/>
  <c r="CT130" i="3" s="1"/>
  <c r="BS130" i="3"/>
  <c r="CU130" i="3" s="1"/>
  <c r="BT130" i="3"/>
  <c r="CV130" i="3" s="1"/>
  <c r="BM131" i="3"/>
  <c r="BN131" i="3"/>
  <c r="BO131" i="3"/>
  <c r="BP131" i="3"/>
  <c r="BQ131" i="3"/>
  <c r="BR131" i="3"/>
  <c r="BS131" i="3"/>
  <c r="BT131" i="3"/>
  <c r="BM132" i="3"/>
  <c r="CO132" i="3" s="1"/>
  <c r="BN132" i="3"/>
  <c r="CP132" i="3" s="1"/>
  <c r="BO132" i="3"/>
  <c r="CQ132" i="3" s="1"/>
  <c r="BP132" i="3"/>
  <c r="CR132" i="3" s="1"/>
  <c r="BQ132" i="3"/>
  <c r="CS132" i="3" s="1"/>
  <c r="BR132" i="3"/>
  <c r="CT132" i="3" s="1"/>
  <c r="BS132" i="3"/>
  <c r="CU132" i="3" s="1"/>
  <c r="BT132" i="3"/>
  <c r="CV132" i="3" s="1"/>
  <c r="BM133" i="3"/>
  <c r="BN133" i="3"/>
  <c r="BO133" i="3"/>
  <c r="BP133" i="3"/>
  <c r="BQ133" i="3"/>
  <c r="BR133" i="3"/>
  <c r="BS133" i="3"/>
  <c r="BT133" i="3"/>
  <c r="BM134" i="3"/>
  <c r="CO134" i="3" s="1"/>
  <c r="BN134" i="3"/>
  <c r="CP134" i="3" s="1"/>
  <c r="BO134" i="3"/>
  <c r="CQ134" i="3" s="1"/>
  <c r="BP134" i="3"/>
  <c r="CR134" i="3" s="1"/>
  <c r="BQ134" i="3"/>
  <c r="CS134" i="3" s="1"/>
  <c r="BR134" i="3"/>
  <c r="CT134" i="3" s="1"/>
  <c r="BS134" i="3"/>
  <c r="CU134" i="3" s="1"/>
  <c r="BT134" i="3"/>
  <c r="CV134" i="3" s="1"/>
  <c r="BM135" i="3"/>
  <c r="BN135" i="3"/>
  <c r="BO135" i="3"/>
  <c r="BP135" i="3"/>
  <c r="BQ135" i="3"/>
  <c r="BR135" i="3"/>
  <c r="BS135" i="3"/>
  <c r="BT135" i="3"/>
  <c r="BM136" i="3"/>
  <c r="BN136" i="3"/>
  <c r="BO136" i="3"/>
  <c r="BP136" i="3"/>
  <c r="BQ136" i="3"/>
  <c r="BR136" i="3"/>
  <c r="BS136" i="3"/>
  <c r="BT136" i="3"/>
  <c r="BM137" i="3"/>
  <c r="BN137" i="3"/>
  <c r="BO137" i="3"/>
  <c r="BP137" i="3"/>
  <c r="BQ137" i="3"/>
  <c r="BR137" i="3"/>
  <c r="BS137" i="3"/>
  <c r="BT137" i="3"/>
  <c r="BM138" i="3"/>
  <c r="CO138" i="3" s="1"/>
  <c r="BN138" i="3"/>
  <c r="CP138" i="3" s="1"/>
  <c r="BO138" i="3"/>
  <c r="CQ138" i="3" s="1"/>
  <c r="BP138" i="3"/>
  <c r="CR138" i="3" s="1"/>
  <c r="BQ138" i="3"/>
  <c r="CS138" i="3" s="1"/>
  <c r="BR138" i="3"/>
  <c r="CT138" i="3" s="1"/>
  <c r="BS138" i="3"/>
  <c r="CU138" i="3" s="1"/>
  <c r="BT138" i="3"/>
  <c r="CV138" i="3" s="1"/>
  <c r="BM139" i="3"/>
  <c r="BN139" i="3"/>
  <c r="BO139" i="3"/>
  <c r="BP139" i="3"/>
  <c r="BQ139" i="3"/>
  <c r="BR139" i="3"/>
  <c r="BS139" i="3"/>
  <c r="BT139" i="3"/>
  <c r="BM140" i="3"/>
  <c r="BN140" i="3"/>
  <c r="BO140" i="3"/>
  <c r="BP140" i="3"/>
  <c r="BQ140" i="3"/>
  <c r="BR140" i="3"/>
  <c r="BS140" i="3"/>
  <c r="BT140" i="3"/>
  <c r="BM141" i="3"/>
  <c r="BN141" i="3"/>
  <c r="BO141" i="3"/>
  <c r="BP141" i="3"/>
  <c r="BQ141" i="3"/>
  <c r="BR141" i="3"/>
  <c r="BS141" i="3"/>
  <c r="BT141" i="3"/>
  <c r="BM142" i="3"/>
  <c r="CO142" i="3" s="1"/>
  <c r="BN142" i="3"/>
  <c r="CP142" i="3" s="1"/>
  <c r="BO142" i="3"/>
  <c r="CQ142" i="3" s="1"/>
  <c r="BP142" i="3"/>
  <c r="CR142" i="3" s="1"/>
  <c r="BQ142" i="3"/>
  <c r="CS142" i="3" s="1"/>
  <c r="BR142" i="3"/>
  <c r="CT142" i="3" s="1"/>
  <c r="BS142" i="3"/>
  <c r="CU142" i="3" s="1"/>
  <c r="BT142" i="3"/>
  <c r="CV142" i="3" s="1"/>
  <c r="BM143" i="3"/>
  <c r="BN143" i="3"/>
  <c r="BO143" i="3"/>
  <c r="BP143" i="3"/>
  <c r="BQ143" i="3"/>
  <c r="BR143" i="3"/>
  <c r="BS143" i="3"/>
  <c r="BT143" i="3"/>
  <c r="BM144" i="3"/>
  <c r="BN144" i="3"/>
  <c r="BO144" i="3"/>
  <c r="BP144" i="3"/>
  <c r="BQ144" i="3"/>
  <c r="BR144" i="3"/>
  <c r="BS144" i="3"/>
  <c r="BT144" i="3"/>
  <c r="BM145" i="3"/>
  <c r="BN145" i="3"/>
  <c r="BO145" i="3"/>
  <c r="BP145" i="3"/>
  <c r="BQ145" i="3"/>
  <c r="BR145" i="3"/>
  <c r="BS145" i="3"/>
  <c r="BT145" i="3"/>
  <c r="BM146" i="3"/>
  <c r="CO146" i="3" s="1"/>
  <c r="BN146" i="3"/>
  <c r="CP146" i="3" s="1"/>
  <c r="BO146" i="3"/>
  <c r="CQ146" i="3" s="1"/>
  <c r="BP146" i="3"/>
  <c r="CR146" i="3" s="1"/>
  <c r="BQ146" i="3"/>
  <c r="CS146" i="3" s="1"/>
  <c r="BR146" i="3"/>
  <c r="CT146" i="3" s="1"/>
  <c r="BS146" i="3"/>
  <c r="CU146" i="3" s="1"/>
  <c r="BT146" i="3"/>
  <c r="CV146" i="3" s="1"/>
  <c r="BM147" i="3"/>
  <c r="BN147" i="3"/>
  <c r="BO147" i="3"/>
  <c r="BP147" i="3"/>
  <c r="BQ147" i="3"/>
  <c r="BR147" i="3"/>
  <c r="BS147" i="3"/>
  <c r="BT147" i="3"/>
  <c r="BM148" i="3"/>
  <c r="CO148" i="3" s="1"/>
  <c r="BN148" i="3"/>
  <c r="CP148" i="3" s="1"/>
  <c r="BO148" i="3"/>
  <c r="CQ148" i="3" s="1"/>
  <c r="BP148" i="3"/>
  <c r="CR148" i="3" s="1"/>
  <c r="BQ148" i="3"/>
  <c r="CS148" i="3" s="1"/>
  <c r="BR148" i="3"/>
  <c r="CT148" i="3" s="1"/>
  <c r="BS148" i="3"/>
  <c r="CU148" i="3" s="1"/>
  <c r="BT148" i="3"/>
  <c r="CV148" i="3" s="1"/>
  <c r="BM149" i="3"/>
  <c r="BN149" i="3"/>
  <c r="BO149" i="3"/>
  <c r="BP149" i="3"/>
  <c r="BQ149" i="3"/>
  <c r="BR149" i="3"/>
  <c r="BS149" i="3"/>
  <c r="BT149" i="3"/>
  <c r="BM150" i="3"/>
  <c r="CO150" i="3" s="1"/>
  <c r="BN150" i="3"/>
  <c r="CP150" i="3" s="1"/>
  <c r="BO150" i="3"/>
  <c r="CQ150" i="3" s="1"/>
  <c r="BP150" i="3"/>
  <c r="CR150" i="3" s="1"/>
  <c r="BQ150" i="3"/>
  <c r="CS150" i="3" s="1"/>
  <c r="BR150" i="3"/>
  <c r="CT150" i="3" s="1"/>
  <c r="BS150" i="3"/>
  <c r="CU150" i="3" s="1"/>
  <c r="BT150" i="3"/>
  <c r="CV150" i="3" s="1"/>
  <c r="BM151" i="3"/>
  <c r="BN151" i="3"/>
  <c r="BO151" i="3"/>
  <c r="BP151" i="3"/>
  <c r="BQ151" i="3"/>
  <c r="BR151" i="3"/>
  <c r="BS151" i="3"/>
  <c r="BT151" i="3"/>
  <c r="BM152" i="3"/>
  <c r="BN152" i="3"/>
  <c r="BO152" i="3"/>
  <c r="BP152" i="3"/>
  <c r="BQ152" i="3"/>
  <c r="BR152" i="3"/>
  <c r="BS152" i="3"/>
  <c r="BT152" i="3"/>
  <c r="BM153" i="3"/>
  <c r="BN153" i="3"/>
  <c r="BO153" i="3"/>
  <c r="BP153" i="3"/>
  <c r="BQ153" i="3"/>
  <c r="BR153" i="3"/>
  <c r="BS153" i="3"/>
  <c r="BT153" i="3"/>
  <c r="BM154" i="3"/>
  <c r="CO154" i="3" s="1"/>
  <c r="BN154" i="3"/>
  <c r="CP154" i="3" s="1"/>
  <c r="BO154" i="3"/>
  <c r="CQ154" i="3" s="1"/>
  <c r="BP154" i="3"/>
  <c r="CR154" i="3" s="1"/>
  <c r="BQ154" i="3"/>
  <c r="CS154" i="3" s="1"/>
  <c r="BR154" i="3"/>
  <c r="CT154" i="3" s="1"/>
  <c r="BS154" i="3"/>
  <c r="CU154" i="3" s="1"/>
  <c r="BT154" i="3"/>
  <c r="CV154" i="3" s="1"/>
  <c r="BM155" i="3"/>
  <c r="BN155" i="3"/>
  <c r="BO155" i="3"/>
  <c r="BP155" i="3"/>
  <c r="BQ155" i="3"/>
  <c r="BR155" i="3"/>
  <c r="BS155" i="3"/>
  <c r="BT155" i="3"/>
  <c r="BM156" i="3"/>
  <c r="BN156" i="3"/>
  <c r="BO156" i="3"/>
  <c r="BP156" i="3"/>
  <c r="BQ156" i="3"/>
  <c r="BR156" i="3"/>
  <c r="BS156" i="3"/>
  <c r="BT156" i="3"/>
  <c r="BM157" i="3"/>
  <c r="BN157" i="3"/>
  <c r="BO157" i="3"/>
  <c r="BP157" i="3"/>
  <c r="BQ157" i="3"/>
  <c r="BR157" i="3"/>
  <c r="BS157" i="3"/>
  <c r="BT157" i="3"/>
  <c r="BM158" i="3"/>
  <c r="CO158" i="3" s="1"/>
  <c r="BN158" i="3"/>
  <c r="CP158" i="3" s="1"/>
  <c r="BO158" i="3"/>
  <c r="CQ158" i="3" s="1"/>
  <c r="BP158" i="3"/>
  <c r="CR158" i="3" s="1"/>
  <c r="BQ158" i="3"/>
  <c r="CS158" i="3" s="1"/>
  <c r="BR158" i="3"/>
  <c r="CT158" i="3" s="1"/>
  <c r="BS158" i="3"/>
  <c r="CU158" i="3" s="1"/>
  <c r="BT158" i="3"/>
  <c r="CV158" i="3" s="1"/>
  <c r="BM159" i="3"/>
  <c r="BN159" i="3"/>
  <c r="BO159" i="3"/>
  <c r="BP159" i="3"/>
  <c r="BQ159" i="3"/>
  <c r="BR159" i="3"/>
  <c r="BS159" i="3"/>
  <c r="BT159" i="3"/>
  <c r="BM160" i="3"/>
  <c r="BN160" i="3"/>
  <c r="BO160" i="3"/>
  <c r="BP160" i="3"/>
  <c r="BQ160" i="3"/>
  <c r="BR160" i="3"/>
  <c r="BS160" i="3"/>
  <c r="BT160" i="3"/>
  <c r="BM161" i="3"/>
  <c r="BN161" i="3"/>
  <c r="BO161" i="3"/>
  <c r="BP161" i="3"/>
  <c r="BQ161" i="3"/>
  <c r="BR161" i="3"/>
  <c r="BS161" i="3"/>
  <c r="BT161" i="3"/>
  <c r="BM162" i="3"/>
  <c r="CO162" i="3" s="1"/>
  <c r="BN162" i="3"/>
  <c r="CP162" i="3" s="1"/>
  <c r="BO162" i="3"/>
  <c r="CQ162" i="3" s="1"/>
  <c r="BP162" i="3"/>
  <c r="CR162" i="3" s="1"/>
  <c r="BQ162" i="3"/>
  <c r="CS162" i="3" s="1"/>
  <c r="BR162" i="3"/>
  <c r="CT162" i="3" s="1"/>
  <c r="BS162" i="3"/>
  <c r="CU162" i="3" s="1"/>
  <c r="BT162" i="3"/>
  <c r="CV162" i="3" s="1"/>
  <c r="BM163" i="3"/>
  <c r="BN163" i="3"/>
  <c r="BO163" i="3"/>
  <c r="BP163" i="3"/>
  <c r="BQ163" i="3"/>
  <c r="BR163" i="3"/>
  <c r="BS163" i="3"/>
  <c r="BT163" i="3"/>
  <c r="BM164" i="3"/>
  <c r="CO164" i="3" s="1"/>
  <c r="BN164" i="3"/>
  <c r="CP164" i="3" s="1"/>
  <c r="BO164" i="3"/>
  <c r="CQ164" i="3" s="1"/>
  <c r="BP164" i="3"/>
  <c r="CR164" i="3" s="1"/>
  <c r="BQ164" i="3"/>
  <c r="CS164" i="3" s="1"/>
  <c r="BR164" i="3"/>
  <c r="CT164" i="3" s="1"/>
  <c r="BS164" i="3"/>
  <c r="CU164" i="3" s="1"/>
  <c r="BT164" i="3"/>
  <c r="CV164" i="3" s="1"/>
  <c r="BM165" i="3"/>
  <c r="BN165" i="3"/>
  <c r="BO165" i="3"/>
  <c r="BP165" i="3"/>
  <c r="BQ165" i="3"/>
  <c r="BR165" i="3"/>
  <c r="BS165" i="3"/>
  <c r="BT165" i="3"/>
  <c r="BM166" i="3"/>
  <c r="CO166" i="3" s="1"/>
  <c r="BN166" i="3"/>
  <c r="CP166" i="3" s="1"/>
  <c r="BO166" i="3"/>
  <c r="CQ166" i="3" s="1"/>
  <c r="BP166" i="3"/>
  <c r="CR166" i="3" s="1"/>
  <c r="BQ166" i="3"/>
  <c r="CS166" i="3" s="1"/>
  <c r="BR166" i="3"/>
  <c r="CT166" i="3" s="1"/>
  <c r="BS166" i="3"/>
  <c r="CU166" i="3" s="1"/>
  <c r="BT166" i="3"/>
  <c r="CV166" i="3" s="1"/>
  <c r="BM167" i="3"/>
  <c r="BN167" i="3"/>
  <c r="BO167" i="3"/>
  <c r="BP167" i="3"/>
  <c r="BQ167" i="3"/>
  <c r="BR167" i="3"/>
  <c r="BS167" i="3"/>
  <c r="BT167" i="3"/>
  <c r="BM168" i="3"/>
  <c r="BN168" i="3"/>
  <c r="BO168" i="3"/>
  <c r="BP168" i="3"/>
  <c r="BQ168" i="3"/>
  <c r="BR168" i="3"/>
  <c r="BS168" i="3"/>
  <c r="BT168" i="3"/>
  <c r="BM169" i="3"/>
  <c r="BN169" i="3"/>
  <c r="BO169" i="3"/>
  <c r="BP169" i="3"/>
  <c r="BQ169" i="3"/>
  <c r="BR169" i="3"/>
  <c r="BS169" i="3"/>
  <c r="BT169" i="3"/>
  <c r="BM170" i="3"/>
  <c r="CO170" i="3" s="1"/>
  <c r="BN170" i="3"/>
  <c r="CP170" i="3" s="1"/>
  <c r="BO170" i="3"/>
  <c r="CQ170" i="3" s="1"/>
  <c r="BP170" i="3"/>
  <c r="CR170" i="3" s="1"/>
  <c r="BQ170" i="3"/>
  <c r="CS170" i="3" s="1"/>
  <c r="BR170" i="3"/>
  <c r="CT170" i="3" s="1"/>
  <c r="BS170" i="3"/>
  <c r="CU170" i="3" s="1"/>
  <c r="BT170" i="3"/>
  <c r="CV170" i="3" s="1"/>
  <c r="BM171" i="3"/>
  <c r="CO171" i="3" s="1"/>
  <c r="BN171" i="3"/>
  <c r="CP171" i="3" s="1"/>
  <c r="BO171" i="3"/>
  <c r="CQ171" i="3" s="1"/>
  <c r="BP171" i="3"/>
  <c r="CR171" i="3" s="1"/>
  <c r="BQ171" i="3"/>
  <c r="CS171" i="3" s="1"/>
  <c r="BR171" i="3"/>
  <c r="CT171" i="3" s="1"/>
  <c r="BS171" i="3"/>
  <c r="CU171" i="3" s="1"/>
  <c r="BT171" i="3"/>
  <c r="CV171" i="3" s="1"/>
  <c r="BM172" i="3"/>
  <c r="BN172" i="3"/>
  <c r="BO172" i="3"/>
  <c r="BP172" i="3"/>
  <c r="BQ172" i="3"/>
  <c r="BR172" i="3"/>
  <c r="BS172" i="3"/>
  <c r="BT172" i="3"/>
  <c r="BM173" i="3"/>
  <c r="BN173" i="3"/>
  <c r="BO173" i="3"/>
  <c r="BP173" i="3"/>
  <c r="BQ173" i="3"/>
  <c r="BR173" i="3"/>
  <c r="BS173" i="3"/>
  <c r="BT173" i="3"/>
  <c r="BM174" i="3"/>
  <c r="BN174" i="3"/>
  <c r="BO174" i="3"/>
  <c r="BP174" i="3"/>
  <c r="BQ174" i="3"/>
  <c r="BR174" i="3"/>
  <c r="BS174" i="3"/>
  <c r="BT174" i="3"/>
  <c r="BM175" i="3"/>
  <c r="CO175" i="3" s="1"/>
  <c r="BN175" i="3"/>
  <c r="CP175" i="3" s="1"/>
  <c r="BO175" i="3"/>
  <c r="CQ175" i="3" s="1"/>
  <c r="BP175" i="3"/>
  <c r="CR175" i="3" s="1"/>
  <c r="BQ175" i="3"/>
  <c r="CS175" i="3" s="1"/>
  <c r="BR175" i="3"/>
  <c r="CT175" i="3" s="1"/>
  <c r="BS175" i="3"/>
  <c r="CU175" i="3" s="1"/>
  <c r="BT175" i="3"/>
  <c r="CV175" i="3" s="1"/>
  <c r="BM176" i="3"/>
  <c r="BN176" i="3"/>
  <c r="BO176" i="3"/>
  <c r="BP176" i="3"/>
  <c r="BQ176" i="3"/>
  <c r="BR176" i="3"/>
  <c r="BS176" i="3"/>
  <c r="BT176" i="3"/>
  <c r="BM177" i="3"/>
  <c r="BN177" i="3"/>
  <c r="BO177" i="3"/>
  <c r="BP177" i="3"/>
  <c r="BQ177" i="3"/>
  <c r="BR177" i="3"/>
  <c r="BS177" i="3"/>
  <c r="BT177" i="3"/>
  <c r="BM178" i="3"/>
  <c r="BN178" i="3"/>
  <c r="BO178" i="3"/>
  <c r="BP178" i="3"/>
  <c r="BQ178" i="3"/>
  <c r="BR178" i="3"/>
  <c r="BS178" i="3"/>
  <c r="BT178" i="3"/>
  <c r="CV178" i="3" s="1"/>
  <c r="CE17" i="3"/>
  <c r="CD17" i="3"/>
  <c r="CF17" i="3"/>
  <c r="CG17" i="3"/>
  <c r="BU17" i="3"/>
  <c r="BV17" i="3"/>
  <c r="BW17" i="3"/>
  <c r="BX17" i="3"/>
  <c r="BY17" i="3"/>
  <c r="BZ17" i="3"/>
  <c r="CA17" i="3"/>
  <c r="CB17" i="3"/>
  <c r="CC17" i="3"/>
  <c r="BT17" i="3"/>
  <c r="BM17" i="3"/>
  <c r="BN17" i="3"/>
  <c r="BO17" i="3"/>
  <c r="BP17" i="3"/>
  <c r="BQ17" i="3"/>
  <c r="BR17" i="3"/>
  <c r="BS17" i="3"/>
  <c r="BI17" i="3"/>
  <c r="BJ17" i="3"/>
  <c r="BK17" i="3"/>
  <c r="BL17" i="3"/>
  <c r="BH17" i="3"/>
  <c r="BJ18" i="3"/>
  <c r="CL18" i="3" s="1"/>
  <c r="BK18" i="3"/>
  <c r="CM18" i="3" s="1"/>
  <c r="BL18" i="3"/>
  <c r="CN18" i="3" s="1"/>
  <c r="BJ19" i="3"/>
  <c r="BK19" i="3"/>
  <c r="BL19" i="3"/>
  <c r="BJ20" i="3"/>
  <c r="CL20" i="3" s="1"/>
  <c r="BK20" i="3"/>
  <c r="CM20" i="3" s="1"/>
  <c r="BL20" i="3"/>
  <c r="CN20" i="3" s="1"/>
  <c r="BJ21" i="3"/>
  <c r="BK21" i="3"/>
  <c r="BL21" i="3"/>
  <c r="BJ22" i="3"/>
  <c r="CL22" i="3" s="1"/>
  <c r="BK22" i="3"/>
  <c r="CM22" i="3" s="1"/>
  <c r="BL22" i="3"/>
  <c r="CN22" i="3" s="1"/>
  <c r="BJ23" i="3"/>
  <c r="BK23" i="3"/>
  <c r="BL23" i="3"/>
  <c r="BJ24" i="3"/>
  <c r="BK24" i="3"/>
  <c r="BL24" i="3"/>
  <c r="BJ25" i="3"/>
  <c r="BK25" i="3"/>
  <c r="BL25" i="3"/>
  <c r="BJ26" i="3"/>
  <c r="CL26" i="3" s="1"/>
  <c r="BK26" i="3"/>
  <c r="CM26" i="3" s="1"/>
  <c r="BL26" i="3"/>
  <c r="CN26" i="3" s="1"/>
  <c r="BJ27" i="3"/>
  <c r="BK27" i="3"/>
  <c r="BL27" i="3"/>
  <c r="BJ28" i="3"/>
  <c r="BK28" i="3"/>
  <c r="BL28" i="3"/>
  <c r="BJ29" i="3"/>
  <c r="BK29" i="3"/>
  <c r="BL29" i="3"/>
  <c r="BJ30" i="3"/>
  <c r="CL30" i="3" s="1"/>
  <c r="BK30" i="3"/>
  <c r="CM30" i="3" s="1"/>
  <c r="BL30" i="3"/>
  <c r="CN30" i="3" s="1"/>
  <c r="BJ31" i="3"/>
  <c r="BK31" i="3"/>
  <c r="BL31" i="3"/>
  <c r="BJ32" i="3"/>
  <c r="BK32" i="3"/>
  <c r="BL32" i="3"/>
  <c r="BJ33" i="3"/>
  <c r="BK33" i="3"/>
  <c r="BL33" i="3"/>
  <c r="BJ34" i="3"/>
  <c r="CL34" i="3" s="1"/>
  <c r="BK34" i="3"/>
  <c r="CM34" i="3" s="1"/>
  <c r="BL34" i="3"/>
  <c r="CN34" i="3" s="1"/>
  <c r="BJ35" i="3"/>
  <c r="BK35" i="3"/>
  <c r="BL35" i="3"/>
  <c r="BJ36" i="3"/>
  <c r="CL36" i="3" s="1"/>
  <c r="BK36" i="3"/>
  <c r="CM36" i="3" s="1"/>
  <c r="BL36" i="3"/>
  <c r="CN36" i="3" s="1"/>
  <c r="BJ37" i="3"/>
  <c r="BK37" i="3"/>
  <c r="BL37" i="3"/>
  <c r="BJ38" i="3"/>
  <c r="CL38" i="3" s="1"/>
  <c r="BK38" i="3"/>
  <c r="CM38" i="3" s="1"/>
  <c r="BL38" i="3"/>
  <c r="CN38" i="3" s="1"/>
  <c r="BJ39" i="3"/>
  <c r="BK39" i="3"/>
  <c r="BL39" i="3"/>
  <c r="BJ40" i="3"/>
  <c r="BK40" i="3"/>
  <c r="BL40" i="3"/>
  <c r="BJ41" i="3"/>
  <c r="BK41" i="3"/>
  <c r="BL41" i="3"/>
  <c r="BJ42" i="3"/>
  <c r="CL42" i="3" s="1"/>
  <c r="BK42" i="3"/>
  <c r="CM42" i="3" s="1"/>
  <c r="BL42" i="3"/>
  <c r="CN42" i="3" s="1"/>
  <c r="BJ43" i="3"/>
  <c r="BK43" i="3"/>
  <c r="BL43" i="3"/>
  <c r="BJ44" i="3"/>
  <c r="BK44" i="3"/>
  <c r="BL44" i="3"/>
  <c r="BJ45" i="3"/>
  <c r="BK45" i="3"/>
  <c r="BL45" i="3"/>
  <c r="BJ46" i="3"/>
  <c r="CL46" i="3" s="1"/>
  <c r="BK46" i="3"/>
  <c r="CM46" i="3" s="1"/>
  <c r="BL46" i="3"/>
  <c r="CN46" i="3" s="1"/>
  <c r="BJ47" i="3"/>
  <c r="BK47" i="3"/>
  <c r="BL47" i="3"/>
  <c r="BJ48" i="3"/>
  <c r="BK48" i="3"/>
  <c r="BL48" i="3"/>
  <c r="BJ49" i="3"/>
  <c r="BK49" i="3"/>
  <c r="BL49" i="3"/>
  <c r="BJ50" i="3"/>
  <c r="CL50" i="3" s="1"/>
  <c r="BK50" i="3"/>
  <c r="CM50" i="3" s="1"/>
  <c r="BL50" i="3"/>
  <c r="CN50" i="3" s="1"/>
  <c r="BJ51" i="3"/>
  <c r="BK51" i="3"/>
  <c r="BL51" i="3"/>
  <c r="BJ52" i="3"/>
  <c r="CL52" i="3" s="1"/>
  <c r="BK52" i="3"/>
  <c r="CM52" i="3" s="1"/>
  <c r="BL52" i="3"/>
  <c r="CN52" i="3" s="1"/>
  <c r="BJ53" i="3"/>
  <c r="BK53" i="3"/>
  <c r="BL53" i="3"/>
  <c r="BJ54" i="3"/>
  <c r="CL54" i="3" s="1"/>
  <c r="BK54" i="3"/>
  <c r="CM54" i="3" s="1"/>
  <c r="BL54" i="3"/>
  <c r="CN54" i="3" s="1"/>
  <c r="BJ55" i="3"/>
  <c r="BK55" i="3"/>
  <c r="BL55" i="3"/>
  <c r="BJ56" i="3"/>
  <c r="BK56" i="3"/>
  <c r="BL56" i="3"/>
  <c r="BJ57" i="3"/>
  <c r="BK57" i="3"/>
  <c r="BL57" i="3"/>
  <c r="BJ58" i="3"/>
  <c r="CL58" i="3" s="1"/>
  <c r="BK58" i="3"/>
  <c r="CM58" i="3" s="1"/>
  <c r="BL58" i="3"/>
  <c r="CN58" i="3" s="1"/>
  <c r="BJ59" i="3"/>
  <c r="BK59" i="3"/>
  <c r="BL59" i="3"/>
  <c r="BJ60" i="3"/>
  <c r="BK60" i="3"/>
  <c r="BL60" i="3"/>
  <c r="BJ61" i="3"/>
  <c r="BK61" i="3"/>
  <c r="BL61" i="3"/>
  <c r="BJ62" i="3"/>
  <c r="CL62" i="3" s="1"/>
  <c r="BK62" i="3"/>
  <c r="CM62" i="3" s="1"/>
  <c r="BL62" i="3"/>
  <c r="CN62" i="3" s="1"/>
  <c r="BJ63" i="3"/>
  <c r="BK63" i="3"/>
  <c r="BL63" i="3"/>
  <c r="BJ64" i="3"/>
  <c r="BK64" i="3"/>
  <c r="BL64" i="3"/>
  <c r="BJ65" i="3"/>
  <c r="BK65" i="3"/>
  <c r="BL65" i="3"/>
  <c r="BJ66" i="3"/>
  <c r="CL66" i="3" s="1"/>
  <c r="BK66" i="3"/>
  <c r="CM66" i="3" s="1"/>
  <c r="BL66" i="3"/>
  <c r="CN66" i="3" s="1"/>
  <c r="BJ67" i="3"/>
  <c r="BK67" i="3"/>
  <c r="BL67" i="3"/>
  <c r="BJ68" i="3"/>
  <c r="CL68" i="3" s="1"/>
  <c r="BK68" i="3"/>
  <c r="CM68" i="3" s="1"/>
  <c r="BL68" i="3"/>
  <c r="CN68" i="3" s="1"/>
  <c r="BJ69" i="3"/>
  <c r="BK69" i="3"/>
  <c r="BL69" i="3"/>
  <c r="BJ70" i="3"/>
  <c r="CL70" i="3" s="1"/>
  <c r="BK70" i="3"/>
  <c r="CM70" i="3" s="1"/>
  <c r="BL70" i="3"/>
  <c r="CN70" i="3" s="1"/>
  <c r="BJ71" i="3"/>
  <c r="BK71" i="3"/>
  <c r="BL71" i="3"/>
  <c r="BJ72" i="3"/>
  <c r="BK72" i="3"/>
  <c r="BL72" i="3"/>
  <c r="BJ73" i="3"/>
  <c r="BK73" i="3"/>
  <c r="BL73" i="3"/>
  <c r="BJ74" i="3"/>
  <c r="CL74" i="3" s="1"/>
  <c r="BK74" i="3"/>
  <c r="CM74" i="3" s="1"/>
  <c r="BL74" i="3"/>
  <c r="CN74" i="3" s="1"/>
  <c r="BJ75" i="3"/>
  <c r="BK75" i="3"/>
  <c r="BL75" i="3"/>
  <c r="BJ76" i="3"/>
  <c r="BK76" i="3"/>
  <c r="BL76" i="3"/>
  <c r="BJ77" i="3"/>
  <c r="BK77" i="3"/>
  <c r="BL77" i="3"/>
  <c r="BJ78" i="3"/>
  <c r="CL78" i="3" s="1"/>
  <c r="BK78" i="3"/>
  <c r="CM78" i="3" s="1"/>
  <c r="BL78" i="3"/>
  <c r="CN78" i="3" s="1"/>
  <c r="BJ79" i="3"/>
  <c r="BK79" i="3"/>
  <c r="BL79" i="3"/>
  <c r="BJ80" i="3"/>
  <c r="BK80" i="3"/>
  <c r="BL80" i="3"/>
  <c r="BJ81" i="3"/>
  <c r="BK81" i="3"/>
  <c r="BL81" i="3"/>
  <c r="BJ82" i="3"/>
  <c r="CL82" i="3" s="1"/>
  <c r="BK82" i="3"/>
  <c r="CM82" i="3" s="1"/>
  <c r="BL82" i="3"/>
  <c r="CN82" i="3" s="1"/>
  <c r="BJ83" i="3"/>
  <c r="BK83" i="3"/>
  <c r="BL83" i="3"/>
  <c r="BJ84" i="3"/>
  <c r="CL84" i="3" s="1"/>
  <c r="BK84" i="3"/>
  <c r="CM84" i="3" s="1"/>
  <c r="BL84" i="3"/>
  <c r="CN84" i="3" s="1"/>
  <c r="BJ85" i="3"/>
  <c r="BK85" i="3"/>
  <c r="BL85" i="3"/>
  <c r="BJ86" i="3"/>
  <c r="CL86" i="3" s="1"/>
  <c r="BK86" i="3"/>
  <c r="CM86" i="3" s="1"/>
  <c r="BL86" i="3"/>
  <c r="CN86" i="3" s="1"/>
  <c r="BJ87" i="3"/>
  <c r="BK87" i="3"/>
  <c r="BL87" i="3"/>
  <c r="BJ88" i="3"/>
  <c r="BK88" i="3"/>
  <c r="BL88" i="3"/>
  <c r="BJ89" i="3"/>
  <c r="BK89" i="3"/>
  <c r="BL89" i="3"/>
  <c r="BJ90" i="3"/>
  <c r="CL90" i="3" s="1"/>
  <c r="BK90" i="3"/>
  <c r="CM90" i="3" s="1"/>
  <c r="BL90" i="3"/>
  <c r="CN90" i="3" s="1"/>
  <c r="BJ91" i="3"/>
  <c r="BK91" i="3"/>
  <c r="BL91" i="3"/>
  <c r="BJ92" i="3"/>
  <c r="BK92" i="3"/>
  <c r="BL92" i="3"/>
  <c r="BJ93" i="3"/>
  <c r="BK93" i="3"/>
  <c r="BL93" i="3"/>
  <c r="BJ94" i="3"/>
  <c r="CL94" i="3" s="1"/>
  <c r="BK94" i="3"/>
  <c r="CM94" i="3" s="1"/>
  <c r="BL94" i="3"/>
  <c r="CN94" i="3" s="1"/>
  <c r="BJ95" i="3"/>
  <c r="BK95" i="3"/>
  <c r="BL95" i="3"/>
  <c r="BJ96" i="3"/>
  <c r="BK96" i="3"/>
  <c r="BL96" i="3"/>
  <c r="BJ97" i="3"/>
  <c r="BK97" i="3"/>
  <c r="BL97" i="3"/>
  <c r="BJ98" i="3"/>
  <c r="CL98" i="3" s="1"/>
  <c r="BK98" i="3"/>
  <c r="CM98" i="3" s="1"/>
  <c r="BL98" i="3"/>
  <c r="CN98" i="3" s="1"/>
  <c r="BJ99" i="3"/>
  <c r="BK99" i="3"/>
  <c r="BL99" i="3"/>
  <c r="BJ100" i="3"/>
  <c r="CL100" i="3" s="1"/>
  <c r="BK100" i="3"/>
  <c r="CM100" i="3" s="1"/>
  <c r="BL100" i="3"/>
  <c r="CN100" i="3" s="1"/>
  <c r="BJ101" i="3"/>
  <c r="BK101" i="3"/>
  <c r="BL101" i="3"/>
  <c r="BJ102" i="3"/>
  <c r="CL102" i="3" s="1"/>
  <c r="BK102" i="3"/>
  <c r="CM102" i="3" s="1"/>
  <c r="BL102" i="3"/>
  <c r="CN102" i="3" s="1"/>
  <c r="BJ103" i="3"/>
  <c r="BK103" i="3"/>
  <c r="BL103" i="3"/>
  <c r="BJ104" i="3"/>
  <c r="BK104" i="3"/>
  <c r="BL104" i="3"/>
  <c r="BJ105" i="3"/>
  <c r="BK105" i="3"/>
  <c r="BL105" i="3"/>
  <c r="BJ106" i="3"/>
  <c r="CL106" i="3" s="1"/>
  <c r="BK106" i="3"/>
  <c r="CM106" i="3" s="1"/>
  <c r="BL106" i="3"/>
  <c r="CN106" i="3" s="1"/>
  <c r="BJ107" i="3"/>
  <c r="BK107" i="3"/>
  <c r="BL107" i="3"/>
  <c r="BJ108" i="3"/>
  <c r="BK108" i="3"/>
  <c r="BL108" i="3"/>
  <c r="BJ109" i="3"/>
  <c r="BK109" i="3"/>
  <c r="BL109" i="3"/>
  <c r="BJ110" i="3"/>
  <c r="CL110" i="3" s="1"/>
  <c r="BK110" i="3"/>
  <c r="CM110" i="3" s="1"/>
  <c r="BL110" i="3"/>
  <c r="CN110" i="3" s="1"/>
  <c r="BJ111" i="3"/>
  <c r="BK111" i="3"/>
  <c r="BL111" i="3"/>
  <c r="BJ112" i="3"/>
  <c r="BK112" i="3"/>
  <c r="BL112" i="3"/>
  <c r="BJ113" i="3"/>
  <c r="BK113" i="3"/>
  <c r="BL113" i="3"/>
  <c r="BJ114" i="3"/>
  <c r="CL114" i="3" s="1"/>
  <c r="BK114" i="3"/>
  <c r="CM114" i="3" s="1"/>
  <c r="BL114" i="3"/>
  <c r="CN114" i="3" s="1"/>
  <c r="BJ115" i="3"/>
  <c r="BK115" i="3"/>
  <c r="BL115" i="3"/>
  <c r="BJ116" i="3"/>
  <c r="CL116" i="3" s="1"/>
  <c r="BK116" i="3"/>
  <c r="CM116" i="3" s="1"/>
  <c r="BL116" i="3"/>
  <c r="CN116" i="3" s="1"/>
  <c r="BJ117" i="3"/>
  <c r="BK117" i="3"/>
  <c r="BL117" i="3"/>
  <c r="BJ118" i="3"/>
  <c r="CL118" i="3" s="1"/>
  <c r="BK118" i="3"/>
  <c r="CM118" i="3" s="1"/>
  <c r="BL118" i="3"/>
  <c r="CN118" i="3" s="1"/>
  <c r="BJ119" i="3"/>
  <c r="BK119" i="3"/>
  <c r="BL119" i="3"/>
  <c r="BJ120" i="3"/>
  <c r="BK120" i="3"/>
  <c r="BL120" i="3"/>
  <c r="BJ121" i="3"/>
  <c r="BK121" i="3"/>
  <c r="BL121" i="3"/>
  <c r="BJ122" i="3"/>
  <c r="CL122" i="3" s="1"/>
  <c r="BK122" i="3"/>
  <c r="CM122" i="3" s="1"/>
  <c r="BL122" i="3"/>
  <c r="CN122" i="3" s="1"/>
  <c r="BJ123" i="3"/>
  <c r="BK123" i="3"/>
  <c r="BL123" i="3"/>
  <c r="BJ124" i="3"/>
  <c r="BK124" i="3"/>
  <c r="BL124" i="3"/>
  <c r="BJ125" i="3"/>
  <c r="BK125" i="3"/>
  <c r="BL125" i="3"/>
  <c r="BJ126" i="3"/>
  <c r="CL126" i="3" s="1"/>
  <c r="BK126" i="3"/>
  <c r="CM126" i="3" s="1"/>
  <c r="BL126" i="3"/>
  <c r="CN126" i="3" s="1"/>
  <c r="BJ127" i="3"/>
  <c r="BK127" i="3"/>
  <c r="BL127" i="3"/>
  <c r="BJ128" i="3"/>
  <c r="BK128" i="3"/>
  <c r="BL128" i="3"/>
  <c r="BJ129" i="3"/>
  <c r="BK129" i="3"/>
  <c r="BL129" i="3"/>
  <c r="BJ130" i="3"/>
  <c r="CL130" i="3" s="1"/>
  <c r="BK130" i="3"/>
  <c r="CM130" i="3" s="1"/>
  <c r="BL130" i="3"/>
  <c r="CN130" i="3" s="1"/>
  <c r="BJ131" i="3"/>
  <c r="BK131" i="3"/>
  <c r="BL131" i="3"/>
  <c r="BJ132" i="3"/>
  <c r="CL132" i="3" s="1"/>
  <c r="BK132" i="3"/>
  <c r="CM132" i="3" s="1"/>
  <c r="BL132" i="3"/>
  <c r="CN132" i="3" s="1"/>
  <c r="BJ133" i="3"/>
  <c r="BK133" i="3"/>
  <c r="BL133" i="3"/>
  <c r="BJ134" i="3"/>
  <c r="CL134" i="3" s="1"/>
  <c r="BK134" i="3"/>
  <c r="CM134" i="3" s="1"/>
  <c r="BL134" i="3"/>
  <c r="CN134" i="3" s="1"/>
  <c r="BJ135" i="3"/>
  <c r="BK135" i="3"/>
  <c r="BL135" i="3"/>
  <c r="BJ136" i="3"/>
  <c r="BK136" i="3"/>
  <c r="BL136" i="3"/>
  <c r="BJ137" i="3"/>
  <c r="BK137" i="3"/>
  <c r="BL137" i="3"/>
  <c r="BJ138" i="3"/>
  <c r="CL138" i="3" s="1"/>
  <c r="BK138" i="3"/>
  <c r="CM138" i="3" s="1"/>
  <c r="BL138" i="3"/>
  <c r="CN138" i="3" s="1"/>
  <c r="BJ139" i="3"/>
  <c r="BK139" i="3"/>
  <c r="BL139" i="3"/>
  <c r="BJ140" i="3"/>
  <c r="BK140" i="3"/>
  <c r="BL140" i="3"/>
  <c r="BJ141" i="3"/>
  <c r="BK141" i="3"/>
  <c r="BL141" i="3"/>
  <c r="BJ142" i="3"/>
  <c r="CL142" i="3" s="1"/>
  <c r="BK142" i="3"/>
  <c r="CM142" i="3" s="1"/>
  <c r="BL142" i="3"/>
  <c r="CN142" i="3" s="1"/>
  <c r="BJ143" i="3"/>
  <c r="BK143" i="3"/>
  <c r="BL143" i="3"/>
  <c r="BJ144" i="3"/>
  <c r="BK144" i="3"/>
  <c r="BL144" i="3"/>
  <c r="BJ145" i="3"/>
  <c r="BK145" i="3"/>
  <c r="BL145" i="3"/>
  <c r="BJ146" i="3"/>
  <c r="CL146" i="3" s="1"/>
  <c r="BK146" i="3"/>
  <c r="CM146" i="3" s="1"/>
  <c r="BL146" i="3"/>
  <c r="CN146" i="3" s="1"/>
  <c r="BJ147" i="3"/>
  <c r="BK147" i="3"/>
  <c r="BL147" i="3"/>
  <c r="BJ148" i="3"/>
  <c r="CL148" i="3" s="1"/>
  <c r="BK148" i="3"/>
  <c r="CM148" i="3" s="1"/>
  <c r="BL148" i="3"/>
  <c r="CN148" i="3" s="1"/>
  <c r="BJ149" i="3"/>
  <c r="BK149" i="3"/>
  <c r="BL149" i="3"/>
  <c r="BJ150" i="3"/>
  <c r="CL150" i="3" s="1"/>
  <c r="BK150" i="3"/>
  <c r="CM150" i="3" s="1"/>
  <c r="BL150" i="3"/>
  <c r="CN150" i="3" s="1"/>
  <c r="BJ151" i="3"/>
  <c r="BK151" i="3"/>
  <c r="BL151" i="3"/>
  <c r="BJ152" i="3"/>
  <c r="BK152" i="3"/>
  <c r="BL152" i="3"/>
  <c r="BJ153" i="3"/>
  <c r="BK153" i="3"/>
  <c r="BL153" i="3"/>
  <c r="BJ154" i="3"/>
  <c r="CL154" i="3" s="1"/>
  <c r="BK154" i="3"/>
  <c r="CM154" i="3" s="1"/>
  <c r="BL154" i="3"/>
  <c r="CN154" i="3" s="1"/>
  <c r="BJ155" i="3"/>
  <c r="BK155" i="3"/>
  <c r="BL155" i="3"/>
  <c r="BJ156" i="3"/>
  <c r="BK156" i="3"/>
  <c r="BL156" i="3"/>
  <c r="BJ157" i="3"/>
  <c r="BK157" i="3"/>
  <c r="BL157" i="3"/>
  <c r="BJ158" i="3"/>
  <c r="CL158" i="3" s="1"/>
  <c r="BK158" i="3"/>
  <c r="CM158" i="3" s="1"/>
  <c r="BL158" i="3"/>
  <c r="CN158" i="3" s="1"/>
  <c r="BJ159" i="3"/>
  <c r="BK159" i="3"/>
  <c r="BL159" i="3"/>
  <c r="BJ160" i="3"/>
  <c r="BK160" i="3"/>
  <c r="BL160" i="3"/>
  <c r="BJ161" i="3"/>
  <c r="BK161" i="3"/>
  <c r="BL161" i="3"/>
  <c r="BJ162" i="3"/>
  <c r="CL162" i="3" s="1"/>
  <c r="BK162" i="3"/>
  <c r="CM162" i="3" s="1"/>
  <c r="BL162" i="3"/>
  <c r="CN162" i="3" s="1"/>
  <c r="BJ163" i="3"/>
  <c r="BK163" i="3"/>
  <c r="BL163" i="3"/>
  <c r="BJ164" i="3"/>
  <c r="CL164" i="3" s="1"/>
  <c r="BK164" i="3"/>
  <c r="CM164" i="3" s="1"/>
  <c r="BL164" i="3"/>
  <c r="CN164" i="3" s="1"/>
  <c r="BJ165" i="3"/>
  <c r="BK165" i="3"/>
  <c r="BL165" i="3"/>
  <c r="BJ166" i="3"/>
  <c r="CL166" i="3" s="1"/>
  <c r="BK166" i="3"/>
  <c r="CM166" i="3" s="1"/>
  <c r="BL166" i="3"/>
  <c r="CN166" i="3" s="1"/>
  <c r="BJ167" i="3"/>
  <c r="BK167" i="3"/>
  <c r="BL167" i="3"/>
  <c r="BJ168" i="3"/>
  <c r="BK168" i="3"/>
  <c r="BL168" i="3"/>
  <c r="BJ169" i="3"/>
  <c r="BK169" i="3"/>
  <c r="BL169" i="3"/>
  <c r="BJ170" i="3"/>
  <c r="CL170" i="3" s="1"/>
  <c r="BK170" i="3"/>
  <c r="CM170" i="3" s="1"/>
  <c r="BL170" i="3"/>
  <c r="CN170" i="3" s="1"/>
  <c r="BJ171" i="3"/>
  <c r="CL171" i="3" s="1"/>
  <c r="BK171" i="3"/>
  <c r="CM171" i="3" s="1"/>
  <c r="BL171" i="3"/>
  <c r="CN171" i="3" s="1"/>
  <c r="BJ172" i="3"/>
  <c r="BK172" i="3"/>
  <c r="BL172" i="3"/>
  <c r="BJ173" i="3"/>
  <c r="BK173" i="3"/>
  <c r="BL173" i="3"/>
  <c r="BJ174" i="3"/>
  <c r="BK174" i="3"/>
  <c r="BL174" i="3"/>
  <c r="BJ175" i="3"/>
  <c r="CL175" i="3" s="1"/>
  <c r="BK175" i="3"/>
  <c r="CM175" i="3" s="1"/>
  <c r="BL175" i="3"/>
  <c r="CN175" i="3" s="1"/>
  <c r="BJ176" i="3"/>
  <c r="BK176" i="3"/>
  <c r="BL176" i="3"/>
  <c r="BJ177" i="3"/>
  <c r="BK177" i="3"/>
  <c r="BL177" i="3"/>
  <c r="BJ178" i="3"/>
  <c r="BK178" i="3"/>
  <c r="BL178" i="3"/>
  <c r="BI19" i="3"/>
  <c r="BI20" i="3"/>
  <c r="CK20" i="3" s="1"/>
  <c r="BI21" i="3"/>
  <c r="BI22" i="3"/>
  <c r="CK22" i="3" s="1"/>
  <c r="BI23" i="3"/>
  <c r="BI24" i="3"/>
  <c r="BI25" i="3"/>
  <c r="BI26" i="3"/>
  <c r="CK26" i="3" s="1"/>
  <c r="BI27" i="3"/>
  <c r="BI28" i="3"/>
  <c r="BI29" i="3"/>
  <c r="BI30" i="3"/>
  <c r="CK30" i="3" s="1"/>
  <c r="BI31" i="3"/>
  <c r="BI32" i="3"/>
  <c r="BI33" i="3"/>
  <c r="BI34" i="3"/>
  <c r="CK34" i="3" s="1"/>
  <c r="BI35" i="3"/>
  <c r="BI36" i="3"/>
  <c r="CK36" i="3" s="1"/>
  <c r="BI37" i="3"/>
  <c r="BI38" i="3"/>
  <c r="CK38" i="3" s="1"/>
  <c r="BI39" i="3"/>
  <c r="BI40" i="3"/>
  <c r="BI41" i="3"/>
  <c r="BI42" i="3"/>
  <c r="CK42" i="3" s="1"/>
  <c r="BI43" i="3"/>
  <c r="BI44" i="3"/>
  <c r="BI45" i="3"/>
  <c r="BI46" i="3"/>
  <c r="CK46" i="3" s="1"/>
  <c r="BI47" i="3"/>
  <c r="BI48" i="3"/>
  <c r="BI49" i="3"/>
  <c r="BI50" i="3"/>
  <c r="CK50" i="3" s="1"/>
  <c r="BI51" i="3"/>
  <c r="BI52" i="3"/>
  <c r="CK52" i="3" s="1"/>
  <c r="BI53" i="3"/>
  <c r="BI54" i="3"/>
  <c r="CK54" i="3" s="1"/>
  <c r="BI55" i="3"/>
  <c r="BI56" i="3"/>
  <c r="BI57" i="3"/>
  <c r="BI58" i="3"/>
  <c r="CK58" i="3" s="1"/>
  <c r="BI59" i="3"/>
  <c r="BI60" i="3"/>
  <c r="BI61" i="3"/>
  <c r="BI62" i="3"/>
  <c r="CK62" i="3" s="1"/>
  <c r="BI63" i="3"/>
  <c r="BI64" i="3"/>
  <c r="BI65" i="3"/>
  <c r="BI66" i="3"/>
  <c r="CK66" i="3" s="1"/>
  <c r="BI67" i="3"/>
  <c r="BI68" i="3"/>
  <c r="CK68" i="3" s="1"/>
  <c r="BI69" i="3"/>
  <c r="BI70" i="3"/>
  <c r="CK70" i="3" s="1"/>
  <c r="BI71" i="3"/>
  <c r="BI72" i="3"/>
  <c r="BI73" i="3"/>
  <c r="BI74" i="3"/>
  <c r="CK74" i="3" s="1"/>
  <c r="BI75" i="3"/>
  <c r="BI76" i="3"/>
  <c r="BI77" i="3"/>
  <c r="BI78" i="3"/>
  <c r="CK78" i="3" s="1"/>
  <c r="BI79" i="3"/>
  <c r="BI80" i="3"/>
  <c r="BI81" i="3"/>
  <c r="BI82" i="3"/>
  <c r="CK82" i="3" s="1"/>
  <c r="BI83" i="3"/>
  <c r="BI84" i="3"/>
  <c r="CK84" i="3" s="1"/>
  <c r="BI85" i="3"/>
  <c r="BI86" i="3"/>
  <c r="CK86" i="3" s="1"/>
  <c r="BI87" i="3"/>
  <c r="BI88" i="3"/>
  <c r="BI89" i="3"/>
  <c r="BI90" i="3"/>
  <c r="CK90" i="3" s="1"/>
  <c r="BI91" i="3"/>
  <c r="BI92" i="3"/>
  <c r="BI93" i="3"/>
  <c r="BI94" i="3"/>
  <c r="CK94" i="3" s="1"/>
  <c r="BI95" i="3"/>
  <c r="BI96" i="3"/>
  <c r="BI97" i="3"/>
  <c r="BI98" i="3"/>
  <c r="CK98" i="3" s="1"/>
  <c r="BI99" i="3"/>
  <c r="BI100" i="3"/>
  <c r="CK100" i="3" s="1"/>
  <c r="BI101" i="3"/>
  <c r="BI102" i="3"/>
  <c r="CK102" i="3" s="1"/>
  <c r="BI103" i="3"/>
  <c r="BI104" i="3"/>
  <c r="BI105" i="3"/>
  <c r="BI106" i="3"/>
  <c r="CK106" i="3" s="1"/>
  <c r="BI107" i="3"/>
  <c r="BI108" i="3"/>
  <c r="BI109" i="3"/>
  <c r="BI110" i="3"/>
  <c r="CK110" i="3" s="1"/>
  <c r="BI111" i="3"/>
  <c r="BI112" i="3"/>
  <c r="BI113" i="3"/>
  <c r="BI114" i="3"/>
  <c r="CK114" i="3" s="1"/>
  <c r="BI115" i="3"/>
  <c r="BI116" i="3"/>
  <c r="CK116" i="3" s="1"/>
  <c r="BI117" i="3"/>
  <c r="BI118" i="3"/>
  <c r="CK118" i="3" s="1"/>
  <c r="BI119" i="3"/>
  <c r="BI120" i="3"/>
  <c r="BI121" i="3"/>
  <c r="BI122" i="3"/>
  <c r="CK122" i="3" s="1"/>
  <c r="BI123" i="3"/>
  <c r="BI124" i="3"/>
  <c r="BI125" i="3"/>
  <c r="BI126" i="3"/>
  <c r="CK126" i="3" s="1"/>
  <c r="BI127" i="3"/>
  <c r="BI128" i="3"/>
  <c r="BI129" i="3"/>
  <c r="BI130" i="3"/>
  <c r="CK130" i="3" s="1"/>
  <c r="BI131" i="3"/>
  <c r="BI132" i="3"/>
  <c r="CK132" i="3" s="1"/>
  <c r="BI133" i="3"/>
  <c r="BI134" i="3"/>
  <c r="CK134" i="3" s="1"/>
  <c r="BI135" i="3"/>
  <c r="BI136" i="3"/>
  <c r="BI137" i="3"/>
  <c r="BI138" i="3"/>
  <c r="CK138" i="3" s="1"/>
  <c r="BI139" i="3"/>
  <c r="BI140" i="3"/>
  <c r="BI141" i="3"/>
  <c r="BI142" i="3"/>
  <c r="CK142" i="3" s="1"/>
  <c r="BI143" i="3"/>
  <c r="BI144" i="3"/>
  <c r="BI145" i="3"/>
  <c r="BI146" i="3"/>
  <c r="CK146" i="3" s="1"/>
  <c r="BI147" i="3"/>
  <c r="BI148" i="3"/>
  <c r="CK148" i="3" s="1"/>
  <c r="BI149" i="3"/>
  <c r="BI150" i="3"/>
  <c r="CK150" i="3" s="1"/>
  <c r="BI151" i="3"/>
  <c r="BI152" i="3"/>
  <c r="BI153" i="3"/>
  <c r="BI154" i="3"/>
  <c r="CK154" i="3" s="1"/>
  <c r="BI155" i="3"/>
  <c r="BI156" i="3"/>
  <c r="BI157" i="3"/>
  <c r="BI158" i="3"/>
  <c r="CK158" i="3" s="1"/>
  <c r="BI159" i="3"/>
  <c r="BI160" i="3"/>
  <c r="BI161" i="3"/>
  <c r="BI162" i="3"/>
  <c r="CK162" i="3" s="1"/>
  <c r="BI163" i="3"/>
  <c r="BI164" i="3"/>
  <c r="CK164" i="3" s="1"/>
  <c r="BI165" i="3"/>
  <c r="BI166" i="3"/>
  <c r="CK166" i="3" s="1"/>
  <c r="BI167" i="3"/>
  <c r="BI168" i="3"/>
  <c r="BI169" i="3"/>
  <c r="BI170" i="3"/>
  <c r="CK170" i="3" s="1"/>
  <c r="BI171" i="3"/>
  <c r="CK171" i="3" s="1"/>
  <c r="BI172" i="3"/>
  <c r="BI173" i="3"/>
  <c r="BI174" i="3"/>
  <c r="BI175" i="3"/>
  <c r="CK175" i="3" s="1"/>
  <c r="BI176" i="3"/>
  <c r="BI177" i="3"/>
  <c r="BI178" i="3"/>
  <c r="BI18" i="3"/>
  <c r="CK18" i="3" s="1"/>
  <c r="BH25" i="3"/>
  <c r="BH26" i="3"/>
  <c r="CJ26" i="3" s="1"/>
  <c r="BH27" i="3"/>
  <c r="BH28" i="3"/>
  <c r="BH29" i="3"/>
  <c r="BH30" i="3"/>
  <c r="CJ30" i="3" s="1"/>
  <c r="BH31" i="3"/>
  <c r="BH32" i="3"/>
  <c r="BH33" i="3"/>
  <c r="BH34" i="3"/>
  <c r="CJ34" i="3" s="1"/>
  <c r="BH35" i="3"/>
  <c r="BH36" i="3"/>
  <c r="CJ36" i="3" s="1"/>
  <c r="BH37" i="3"/>
  <c r="BH38" i="3"/>
  <c r="CJ38" i="3" s="1"/>
  <c r="BH39" i="3"/>
  <c r="BH40" i="3"/>
  <c r="BH41" i="3"/>
  <c r="BH42" i="3"/>
  <c r="CJ42" i="3" s="1"/>
  <c r="BH43" i="3"/>
  <c r="BH44" i="3"/>
  <c r="BH45" i="3"/>
  <c r="BH46" i="3"/>
  <c r="CJ46" i="3" s="1"/>
  <c r="BH47" i="3"/>
  <c r="BH48" i="3"/>
  <c r="BH49" i="3"/>
  <c r="BH50" i="3"/>
  <c r="CJ50" i="3" s="1"/>
  <c r="BH51" i="3"/>
  <c r="BH52" i="3"/>
  <c r="CJ52" i="3" s="1"/>
  <c r="BH53" i="3"/>
  <c r="BH54" i="3"/>
  <c r="CJ54" i="3" s="1"/>
  <c r="BH55" i="3"/>
  <c r="BH56" i="3"/>
  <c r="BH57" i="3"/>
  <c r="BH58" i="3"/>
  <c r="CJ58" i="3" s="1"/>
  <c r="BH59" i="3"/>
  <c r="BH60" i="3"/>
  <c r="BH61" i="3"/>
  <c r="BH62" i="3"/>
  <c r="CJ62" i="3" s="1"/>
  <c r="BH63" i="3"/>
  <c r="BH64" i="3"/>
  <c r="BH65" i="3"/>
  <c r="BH66" i="3"/>
  <c r="CJ66" i="3" s="1"/>
  <c r="BH67" i="3"/>
  <c r="BH68" i="3"/>
  <c r="CJ68" i="3" s="1"/>
  <c r="BH69" i="3"/>
  <c r="BH70" i="3"/>
  <c r="CJ70" i="3" s="1"/>
  <c r="BH71" i="3"/>
  <c r="BH72" i="3"/>
  <c r="BH73" i="3"/>
  <c r="BH74" i="3"/>
  <c r="CJ74" i="3" s="1"/>
  <c r="BH75" i="3"/>
  <c r="BH76" i="3"/>
  <c r="BH77" i="3"/>
  <c r="BH78" i="3"/>
  <c r="CJ78" i="3" s="1"/>
  <c r="BH79" i="3"/>
  <c r="BH80" i="3"/>
  <c r="BH81" i="3"/>
  <c r="BH82" i="3"/>
  <c r="CJ82" i="3" s="1"/>
  <c r="BH83" i="3"/>
  <c r="BH84" i="3"/>
  <c r="CJ84" i="3" s="1"/>
  <c r="BH85" i="3"/>
  <c r="BH86" i="3"/>
  <c r="CJ86" i="3" s="1"/>
  <c r="BH87" i="3"/>
  <c r="BH88" i="3"/>
  <c r="BH89" i="3"/>
  <c r="BH90" i="3"/>
  <c r="CJ90" i="3" s="1"/>
  <c r="BH91" i="3"/>
  <c r="BH92" i="3"/>
  <c r="BH93" i="3"/>
  <c r="BH94" i="3"/>
  <c r="CJ94" i="3" s="1"/>
  <c r="BH95" i="3"/>
  <c r="BH96" i="3"/>
  <c r="BH97" i="3"/>
  <c r="BH98" i="3"/>
  <c r="CJ98" i="3" s="1"/>
  <c r="BH99" i="3"/>
  <c r="BH100" i="3"/>
  <c r="CJ100" i="3" s="1"/>
  <c r="BH101" i="3"/>
  <c r="BH102" i="3"/>
  <c r="CJ102" i="3" s="1"/>
  <c r="BH103" i="3"/>
  <c r="BH104" i="3"/>
  <c r="BH105" i="3"/>
  <c r="BH106" i="3"/>
  <c r="CJ106" i="3" s="1"/>
  <c r="BH107" i="3"/>
  <c r="BH108" i="3"/>
  <c r="BH109" i="3"/>
  <c r="BH110" i="3"/>
  <c r="CJ110" i="3" s="1"/>
  <c r="BH111" i="3"/>
  <c r="BH112" i="3"/>
  <c r="BH113" i="3"/>
  <c r="BH114" i="3"/>
  <c r="CJ114" i="3" s="1"/>
  <c r="BH115" i="3"/>
  <c r="BH116" i="3"/>
  <c r="CJ116" i="3" s="1"/>
  <c r="BH117" i="3"/>
  <c r="BH118" i="3"/>
  <c r="CJ118" i="3" s="1"/>
  <c r="BH119" i="3"/>
  <c r="BH120" i="3"/>
  <c r="BH121" i="3"/>
  <c r="BH122" i="3"/>
  <c r="CJ122" i="3" s="1"/>
  <c r="BH123" i="3"/>
  <c r="BH124" i="3"/>
  <c r="BH125" i="3"/>
  <c r="BH126" i="3"/>
  <c r="CJ126" i="3" s="1"/>
  <c r="BH127" i="3"/>
  <c r="BH128" i="3"/>
  <c r="BH129" i="3"/>
  <c r="BH130" i="3"/>
  <c r="CJ130" i="3" s="1"/>
  <c r="BH131" i="3"/>
  <c r="BH132" i="3"/>
  <c r="CJ132" i="3" s="1"/>
  <c r="BH133" i="3"/>
  <c r="BH134" i="3"/>
  <c r="CJ134" i="3" s="1"/>
  <c r="BH135" i="3"/>
  <c r="BH136" i="3"/>
  <c r="BH137" i="3"/>
  <c r="BH138" i="3"/>
  <c r="CJ138" i="3" s="1"/>
  <c r="BH139" i="3"/>
  <c r="BH140" i="3"/>
  <c r="BH141" i="3"/>
  <c r="BH142" i="3"/>
  <c r="CJ142" i="3" s="1"/>
  <c r="BH143" i="3"/>
  <c r="BH144" i="3"/>
  <c r="BH145" i="3"/>
  <c r="BH146" i="3"/>
  <c r="CJ146" i="3" s="1"/>
  <c r="BH147" i="3"/>
  <c r="BH148" i="3"/>
  <c r="CJ148" i="3" s="1"/>
  <c r="BH149" i="3"/>
  <c r="BH150" i="3"/>
  <c r="CJ150" i="3" s="1"/>
  <c r="BH151" i="3"/>
  <c r="BH152" i="3"/>
  <c r="BH153" i="3"/>
  <c r="BH154" i="3"/>
  <c r="CJ154" i="3" s="1"/>
  <c r="BH155" i="3"/>
  <c r="BH156" i="3"/>
  <c r="BH157" i="3"/>
  <c r="BH158" i="3"/>
  <c r="CJ158" i="3" s="1"/>
  <c r="BH159" i="3"/>
  <c r="BH160" i="3"/>
  <c r="BH161" i="3"/>
  <c r="BH162" i="3"/>
  <c r="CJ162" i="3" s="1"/>
  <c r="BH163" i="3"/>
  <c r="BH164" i="3"/>
  <c r="CJ164" i="3" s="1"/>
  <c r="BH165" i="3"/>
  <c r="BH166" i="3"/>
  <c r="CJ166" i="3" s="1"/>
  <c r="BH167" i="3"/>
  <c r="BH168" i="3"/>
  <c r="BH169" i="3"/>
  <c r="BH170" i="3"/>
  <c r="CJ170" i="3" s="1"/>
  <c r="BH171" i="3"/>
  <c r="CJ171" i="3" s="1"/>
  <c r="BH172" i="3"/>
  <c r="BH173" i="3"/>
  <c r="BH174" i="3"/>
  <c r="BH175" i="3"/>
  <c r="CJ175" i="3" s="1"/>
  <c r="BH176" i="3"/>
  <c r="BH177" i="3"/>
  <c r="BH178" i="3"/>
  <c r="BH19" i="3"/>
  <c r="BH20" i="3"/>
  <c r="CJ20" i="3" s="1"/>
  <c r="BH21" i="3"/>
  <c r="CJ22" i="3"/>
  <c r="BH23" i="3"/>
  <c r="BH24" i="3"/>
  <c r="AU179" i="9"/>
  <c r="FC18" i="10" l="1"/>
  <c r="EC18" i="10"/>
  <c r="GC18" i="10" s="1"/>
  <c r="HC18" i="10" s="1"/>
  <c r="EX19" i="10"/>
  <c r="DX19" i="10"/>
  <c r="FX19" i="10" s="1"/>
  <c r="GX19" i="10" s="1"/>
  <c r="FE20" i="10"/>
  <c r="EE20" i="10"/>
  <c r="GE20" i="10" s="1"/>
  <c r="HE20" i="10" s="1"/>
  <c r="DK23" i="10"/>
  <c r="EK23" i="10"/>
  <c r="EA23" i="10"/>
  <c r="FA23" i="10"/>
  <c r="EK24" i="10"/>
  <c r="DK24" i="10"/>
  <c r="FK24" i="10" s="1"/>
  <c r="GK24" i="10" s="1"/>
  <c r="FI24" i="10"/>
  <c r="EI24" i="10"/>
  <c r="GI24" i="10" s="1"/>
  <c r="HI24" i="10" s="1"/>
  <c r="EG25" i="10"/>
  <c r="FG25" i="10"/>
  <c r="DV26" i="10"/>
  <c r="EV26" i="10"/>
  <c r="DT26" i="10"/>
  <c r="ET26" i="10"/>
  <c r="ER29" i="10"/>
  <c r="DR29" i="10"/>
  <c r="FR29" i="10" s="1"/>
  <c r="GR29" i="10" s="1"/>
  <c r="FG29" i="10"/>
  <c r="EG29" i="10"/>
  <c r="GG29" i="10" s="1"/>
  <c r="HG29" i="10" s="1"/>
  <c r="ET30" i="10"/>
  <c r="DT30" i="10"/>
  <c r="FT30" i="10" s="1"/>
  <c r="GT30" i="10" s="1"/>
  <c r="DU31" i="10"/>
  <c r="EU31" i="10"/>
  <c r="DP32" i="10"/>
  <c r="EP32" i="10"/>
  <c r="EM41" i="10"/>
  <c r="DM41" i="10"/>
  <c r="FM41" i="10" s="1"/>
  <c r="GM41" i="10" s="1"/>
  <c r="FG41" i="10"/>
  <c r="EG41" i="10"/>
  <c r="GG41" i="10" s="1"/>
  <c r="HG41" i="10" s="1"/>
  <c r="FA43" i="10"/>
  <c r="EA43" i="10"/>
  <c r="GA43" i="10" s="1"/>
  <c r="HA43" i="10" s="1"/>
  <c r="DY51" i="10"/>
  <c r="EY51" i="10"/>
  <c r="DN18" i="10"/>
  <c r="EN18" i="10"/>
  <c r="DR18" i="10"/>
  <c r="ER18" i="10"/>
  <c r="DV18" i="10"/>
  <c r="EV18" i="10"/>
  <c r="DZ18" i="10"/>
  <c r="EZ18" i="10"/>
  <c r="ED18" i="10"/>
  <c r="FD18" i="10"/>
  <c r="EH18" i="10"/>
  <c r="FH18" i="10"/>
  <c r="DT18" i="10"/>
  <c r="ET18" i="10"/>
  <c r="DM19" i="10"/>
  <c r="EM19" i="10"/>
  <c r="DQ19" i="10"/>
  <c r="EQ19" i="10"/>
  <c r="DU19" i="10"/>
  <c r="EU19" i="10"/>
  <c r="DY19" i="10"/>
  <c r="EY19" i="10"/>
  <c r="EC19" i="10"/>
  <c r="FC19" i="10"/>
  <c r="EG19" i="10"/>
  <c r="FG19" i="10"/>
  <c r="EI19" i="10"/>
  <c r="FI19" i="10"/>
  <c r="DL20" i="10"/>
  <c r="EL20" i="10"/>
  <c r="DP20" i="10"/>
  <c r="EP20" i="10"/>
  <c r="DT20" i="10"/>
  <c r="ET20" i="10"/>
  <c r="DX20" i="10"/>
  <c r="EX20" i="10"/>
  <c r="EB20" i="10"/>
  <c r="FB20" i="10"/>
  <c r="EF20" i="10"/>
  <c r="FF20" i="10"/>
  <c r="DM21" i="10"/>
  <c r="FM21" i="10" s="1"/>
  <c r="GM21" i="10" s="1"/>
  <c r="EM21" i="10"/>
  <c r="DY21" i="10"/>
  <c r="FY21" i="10" s="1"/>
  <c r="GY21" i="10" s="1"/>
  <c r="EY21" i="10"/>
  <c r="EC21" i="10"/>
  <c r="GC21" i="10" s="1"/>
  <c r="HC21" i="10" s="1"/>
  <c r="FC21" i="10"/>
  <c r="EP23" i="10"/>
  <c r="DP23" i="10"/>
  <c r="ET23" i="10"/>
  <c r="DT23" i="10"/>
  <c r="EX23" i="10"/>
  <c r="DX23" i="10"/>
  <c r="FF23" i="10"/>
  <c r="EF23" i="10"/>
  <c r="FQ23" i="10"/>
  <c r="GQ23" i="10" s="1"/>
  <c r="DL24" i="10"/>
  <c r="FL24" i="10" s="1"/>
  <c r="GL24" i="10" s="1"/>
  <c r="EL24" i="10"/>
  <c r="EB24" i="10"/>
  <c r="GB24" i="10" s="1"/>
  <c r="HB24" i="10" s="1"/>
  <c r="FB24" i="10"/>
  <c r="CY25" i="10"/>
  <c r="DW27" i="10"/>
  <c r="FW27" i="10" s="1"/>
  <c r="GW27" i="10" s="1"/>
  <c r="EW27" i="10"/>
  <c r="EZ28" i="10"/>
  <c r="DZ28" i="10"/>
  <c r="FZ28" i="10" s="1"/>
  <c r="GZ28" i="10" s="1"/>
  <c r="DK29" i="10"/>
  <c r="FK29" i="10" s="1"/>
  <c r="GK29" i="10" s="1"/>
  <c r="EK29" i="10"/>
  <c r="DS29" i="10"/>
  <c r="ES29" i="10"/>
  <c r="DW29" i="10"/>
  <c r="FW29" i="10" s="1"/>
  <c r="GW29" i="10" s="1"/>
  <c r="EW29" i="10"/>
  <c r="EA29" i="10"/>
  <c r="FA29" i="10"/>
  <c r="EI29" i="10"/>
  <c r="GI29" i="10" s="1"/>
  <c r="HI29" i="10" s="1"/>
  <c r="FI29" i="10"/>
  <c r="EQ30" i="10"/>
  <c r="DQ30" i="10"/>
  <c r="FQ30" i="10" s="1"/>
  <c r="GQ30" i="10" s="1"/>
  <c r="EU30" i="10"/>
  <c r="DU30" i="10"/>
  <c r="FU30" i="10" s="1"/>
  <c r="GU30" i="10" s="1"/>
  <c r="EY30" i="10"/>
  <c r="DY30" i="10"/>
  <c r="FY30" i="10" s="1"/>
  <c r="GY30" i="10" s="1"/>
  <c r="FG30" i="10"/>
  <c r="EG30" i="10"/>
  <c r="GG30" i="10" s="1"/>
  <c r="HG30" i="10" s="1"/>
  <c r="CU30" i="10"/>
  <c r="DB30" i="10"/>
  <c r="DC30" i="10"/>
  <c r="CM30" i="10"/>
  <c r="DG30" i="10"/>
  <c r="CL30" i="10"/>
  <c r="CQ30" i="10"/>
  <c r="EP34" i="10"/>
  <c r="DP34" i="10"/>
  <c r="FP34" i="10" s="1"/>
  <c r="GP34" i="10" s="1"/>
  <c r="EX34" i="10"/>
  <c r="DX34" i="10"/>
  <c r="FF34" i="10"/>
  <c r="EF34" i="10"/>
  <c r="GF34" i="10" s="1"/>
  <c r="HF34" i="10" s="1"/>
  <c r="EV36" i="10"/>
  <c r="DV36" i="10"/>
  <c r="EZ36" i="10"/>
  <c r="DZ36" i="10"/>
  <c r="FZ36" i="10" s="1"/>
  <c r="GZ36" i="10" s="1"/>
  <c r="EP38" i="10"/>
  <c r="DP38" i="10"/>
  <c r="FF38" i="10"/>
  <c r="EF38" i="10"/>
  <c r="GF38" i="10" s="1"/>
  <c r="HF38" i="10" s="1"/>
  <c r="EZ44" i="10"/>
  <c r="DZ44" i="10"/>
  <c r="EM18" i="10"/>
  <c r="DM18" i="10"/>
  <c r="FM18" i="10" s="1"/>
  <c r="GM18" i="10" s="1"/>
  <c r="FB19" i="10"/>
  <c r="EB19" i="10"/>
  <c r="FA20" i="10"/>
  <c r="EA20" i="10"/>
  <c r="GA20" i="10" s="1"/>
  <c r="HA20" i="10" s="1"/>
  <c r="DO23" i="10"/>
  <c r="EO23" i="10"/>
  <c r="EE23" i="10"/>
  <c r="FE23" i="10"/>
  <c r="FA24" i="10"/>
  <c r="EA24" i="10"/>
  <c r="GA24" i="10" s="1"/>
  <c r="HA24" i="10" s="1"/>
  <c r="EU25" i="10"/>
  <c r="DU25" i="10"/>
  <c r="FU25" i="10" s="1"/>
  <c r="GU25" i="10" s="1"/>
  <c r="DR26" i="10"/>
  <c r="ER26" i="10"/>
  <c r="ED26" i="10"/>
  <c r="FD26" i="10"/>
  <c r="EV29" i="10"/>
  <c r="DV29" i="10"/>
  <c r="FV29" i="10" s="1"/>
  <c r="GV29" i="10" s="1"/>
  <c r="FH29" i="10"/>
  <c r="EH29" i="10"/>
  <c r="DP30" i="10"/>
  <c r="EP30" i="10"/>
  <c r="EF30" i="10"/>
  <c r="GF30" i="10" s="1"/>
  <c r="HF30" i="10" s="1"/>
  <c r="FF30" i="10"/>
  <c r="EF32" i="10"/>
  <c r="FF32" i="10"/>
  <c r="FC41" i="10"/>
  <c r="EC41" i="10"/>
  <c r="ES43" i="10"/>
  <c r="DS43" i="10"/>
  <c r="FS43" i="10" s="1"/>
  <c r="GS43" i="10" s="1"/>
  <c r="FI43" i="10"/>
  <c r="EI43" i="10"/>
  <c r="FM20" i="10"/>
  <c r="GM20" i="10" s="1"/>
  <c r="GH20" i="10"/>
  <c r="HH20" i="10" s="1"/>
  <c r="FY20" i="10"/>
  <c r="GY20" i="10" s="1"/>
  <c r="EN21" i="10"/>
  <c r="DN21" i="10"/>
  <c r="FN21" i="10" s="1"/>
  <c r="GN21" i="10" s="1"/>
  <c r="ER21" i="10"/>
  <c r="DR21" i="10"/>
  <c r="EV21" i="10"/>
  <c r="DV21" i="10"/>
  <c r="FV21" i="10" s="1"/>
  <c r="GV21" i="10" s="1"/>
  <c r="EZ21" i="10"/>
  <c r="DZ21" i="10"/>
  <c r="FH21" i="10"/>
  <c r="EH21" i="10"/>
  <c r="GH21" i="10" s="1"/>
  <c r="HH21" i="10" s="1"/>
  <c r="FG21" i="10"/>
  <c r="EG21" i="10"/>
  <c r="DL22" i="10"/>
  <c r="EL22" i="10"/>
  <c r="DP22" i="10"/>
  <c r="FP22" i="10" s="1"/>
  <c r="GP22" i="10" s="1"/>
  <c r="EP22" i="10"/>
  <c r="ET22" i="10"/>
  <c r="DT22" i="10"/>
  <c r="FT22" i="10" s="1"/>
  <c r="GT22" i="10" s="1"/>
  <c r="DX22" i="10"/>
  <c r="FX22" i="10" s="1"/>
  <c r="GX22" i="10" s="1"/>
  <c r="EX22" i="10"/>
  <c r="EB22" i="10"/>
  <c r="FB22" i="10"/>
  <c r="FF22" i="10"/>
  <c r="EF22" i="10"/>
  <c r="DY23" i="10"/>
  <c r="EY23" i="10"/>
  <c r="CJ25" i="10"/>
  <c r="CN25" i="10"/>
  <c r="CZ25" i="10"/>
  <c r="DD25" i="10"/>
  <c r="DX26" i="10"/>
  <c r="FX26" i="10" s="1"/>
  <c r="GX26" i="10" s="1"/>
  <c r="EX26" i="10"/>
  <c r="EL27" i="10"/>
  <c r="DL27" i="10"/>
  <c r="FL27" i="10" s="1"/>
  <c r="GL27" i="10" s="1"/>
  <c r="EX27" i="10"/>
  <c r="DX27" i="10"/>
  <c r="FB27" i="10"/>
  <c r="EB27" i="10"/>
  <c r="GB27" i="10" s="1"/>
  <c r="HB27" i="10" s="1"/>
  <c r="EK28" i="10"/>
  <c r="DK28" i="10"/>
  <c r="EO28" i="10"/>
  <c r="DO28" i="10"/>
  <c r="FO28" i="10" s="1"/>
  <c r="GO28" i="10" s="1"/>
  <c r="FA28" i="10"/>
  <c r="EA28" i="10"/>
  <c r="FE28" i="10"/>
  <c r="EE28" i="10"/>
  <c r="GE28" i="10" s="1"/>
  <c r="HE28" i="10" s="1"/>
  <c r="GE29" i="10"/>
  <c r="HE29" i="10" s="1"/>
  <c r="DZ30" i="10"/>
  <c r="EZ30" i="10"/>
  <c r="DK31" i="10"/>
  <c r="EK31" i="10"/>
  <c r="DO31" i="10"/>
  <c r="EO31" i="10"/>
  <c r="DS31" i="10"/>
  <c r="ES31" i="10"/>
  <c r="DW31" i="10"/>
  <c r="EW31" i="10"/>
  <c r="EA31" i="10"/>
  <c r="FA31" i="10"/>
  <c r="EE31" i="10"/>
  <c r="FE31" i="10"/>
  <c r="EI31" i="10"/>
  <c r="FI31" i="10"/>
  <c r="DR32" i="10"/>
  <c r="ER32" i="10"/>
  <c r="DZ32" i="10"/>
  <c r="EZ32" i="10"/>
  <c r="EH32" i="10"/>
  <c r="FH32" i="10"/>
  <c r="EO35" i="10"/>
  <c r="DO35" i="10"/>
  <c r="FO35" i="10" s="1"/>
  <c r="GO35" i="10" s="1"/>
  <c r="ES35" i="10"/>
  <c r="DS35" i="10"/>
  <c r="FS35" i="10" s="1"/>
  <c r="GS35" i="10" s="1"/>
  <c r="EW35" i="10"/>
  <c r="DW35" i="10"/>
  <c r="FW35" i="10" s="1"/>
  <c r="GW35" i="10" s="1"/>
  <c r="FE35" i="10"/>
  <c r="EE35" i="10"/>
  <c r="GE35" i="10" s="1"/>
  <c r="HE35" i="10" s="1"/>
  <c r="FI35" i="10"/>
  <c r="EI35" i="10"/>
  <c r="GI35" i="10" s="1"/>
  <c r="HI35" i="10" s="1"/>
  <c r="EM37" i="10"/>
  <c r="DM37" i="10"/>
  <c r="FM37" i="10" s="1"/>
  <c r="GM37" i="10" s="1"/>
  <c r="EQ37" i="10"/>
  <c r="DQ37" i="10"/>
  <c r="FQ37" i="10" s="1"/>
  <c r="GQ37" i="10" s="1"/>
  <c r="EY37" i="10"/>
  <c r="DY37" i="10"/>
  <c r="FY37" i="10" s="1"/>
  <c r="GY37" i="10" s="1"/>
  <c r="FC37" i="10"/>
  <c r="EC37" i="10"/>
  <c r="GC37" i="10" s="1"/>
  <c r="HC37" i="10" s="1"/>
  <c r="FG37" i="10"/>
  <c r="EG37" i="10"/>
  <c r="GG37" i="10" s="1"/>
  <c r="HG37" i="10" s="1"/>
  <c r="EK39" i="10"/>
  <c r="DK39" i="10"/>
  <c r="FK39" i="10" s="1"/>
  <c r="GK39" i="10" s="1"/>
  <c r="EO39" i="10"/>
  <c r="DO39" i="10"/>
  <c r="FO39" i="10" s="1"/>
  <c r="GO39" i="10" s="1"/>
  <c r="ES39" i="10"/>
  <c r="DS39" i="10"/>
  <c r="FS39" i="10" s="1"/>
  <c r="GS39" i="10" s="1"/>
  <c r="EW39" i="10"/>
  <c r="DW39" i="10"/>
  <c r="FW39" i="10" s="1"/>
  <c r="GW39" i="10" s="1"/>
  <c r="FA39" i="10"/>
  <c r="EA39" i="10"/>
  <c r="GA39" i="10" s="1"/>
  <c r="HA39" i="10" s="1"/>
  <c r="FE39" i="10"/>
  <c r="EE39" i="10"/>
  <c r="GE39" i="10" s="1"/>
  <c r="HE39" i="10" s="1"/>
  <c r="FI39" i="10"/>
  <c r="EI39" i="10"/>
  <c r="GI39" i="10" s="1"/>
  <c r="HI39" i="10" s="1"/>
  <c r="DM45" i="10"/>
  <c r="EM45" i="10"/>
  <c r="EQ45" i="10"/>
  <c r="DQ45" i="10"/>
  <c r="FQ45" i="10" s="1"/>
  <c r="GQ45" i="10" s="1"/>
  <c r="DU45" i="10"/>
  <c r="EU45" i="10"/>
  <c r="DY45" i="10"/>
  <c r="EY45" i="10"/>
  <c r="EC45" i="10"/>
  <c r="FC45" i="10"/>
  <c r="FG45" i="10"/>
  <c r="EG45" i="10"/>
  <c r="GG45" i="10" s="1"/>
  <c r="HG45" i="10" s="1"/>
  <c r="DW47" i="10"/>
  <c r="EW47" i="10"/>
  <c r="DZ48" i="10"/>
  <c r="EZ48" i="10"/>
  <c r="EY18" i="10"/>
  <c r="DY18" i="10"/>
  <c r="FY18" i="10" s="1"/>
  <c r="GY18" i="10" s="1"/>
  <c r="EL19" i="10"/>
  <c r="DL19" i="10"/>
  <c r="FL19" i="10" s="1"/>
  <c r="GL19" i="10" s="1"/>
  <c r="EK20" i="10"/>
  <c r="DK20" i="10"/>
  <c r="FK20" i="10" s="1"/>
  <c r="GK20" i="10" s="1"/>
  <c r="EO20" i="10"/>
  <c r="DO20" i="10"/>
  <c r="FO20" i="10" s="1"/>
  <c r="GO20" i="10" s="1"/>
  <c r="DZ22" i="10"/>
  <c r="EZ22" i="10"/>
  <c r="ES23" i="10"/>
  <c r="DS23" i="10"/>
  <c r="FS23" i="10" s="1"/>
  <c r="GS23" i="10" s="1"/>
  <c r="DW23" i="10"/>
  <c r="EW23" i="10"/>
  <c r="FI23" i="10"/>
  <c r="EI23" i="10"/>
  <c r="GI23" i="10" s="1"/>
  <c r="HI23" i="10" s="1"/>
  <c r="GC23" i="10"/>
  <c r="HC23" i="10" s="1"/>
  <c r="ES24" i="10"/>
  <c r="DS24" i="10"/>
  <c r="FS24" i="10" s="1"/>
  <c r="GS24" i="10" s="1"/>
  <c r="EW24" i="10"/>
  <c r="DW24" i="10"/>
  <c r="FW24" i="10" s="1"/>
  <c r="GW24" i="10" s="1"/>
  <c r="DQ25" i="10"/>
  <c r="EQ25" i="10"/>
  <c r="EY25" i="10"/>
  <c r="DY25" i="10"/>
  <c r="FY25" i="10" s="1"/>
  <c r="GY25" i="10" s="1"/>
  <c r="CU25" i="10"/>
  <c r="CV25" i="10"/>
  <c r="CL25" i="10"/>
  <c r="DH25" i="10"/>
  <c r="CR25" i="10"/>
  <c r="DG25" i="10"/>
  <c r="CQ25" i="10"/>
  <c r="DC25" i="10"/>
  <c r="CM25" i="10"/>
  <c r="DB25" i="10"/>
  <c r="DN26" i="10"/>
  <c r="EN26" i="10"/>
  <c r="DZ26" i="10"/>
  <c r="EZ26" i="10"/>
  <c r="EH26" i="10"/>
  <c r="FH26" i="10"/>
  <c r="FY28" i="10"/>
  <c r="GY28" i="10" s="1"/>
  <c r="EN29" i="10"/>
  <c r="DN29" i="10"/>
  <c r="FN29" i="10" s="1"/>
  <c r="GN29" i="10" s="1"/>
  <c r="EZ29" i="10"/>
  <c r="DZ29" i="10"/>
  <c r="FZ29" i="10" s="1"/>
  <c r="GZ29" i="10" s="1"/>
  <c r="FD29" i="10"/>
  <c r="ED29" i="10"/>
  <c r="GD29" i="10" s="1"/>
  <c r="HD29" i="10" s="1"/>
  <c r="DL30" i="10"/>
  <c r="EL30" i="10"/>
  <c r="DX30" i="10"/>
  <c r="EX30" i="10"/>
  <c r="EB30" i="10"/>
  <c r="FB30" i="10"/>
  <c r="EC31" i="10"/>
  <c r="FC31" i="10"/>
  <c r="DX32" i="10"/>
  <c r="EX32" i="10"/>
  <c r="EQ41" i="10"/>
  <c r="DQ41" i="10"/>
  <c r="FQ41" i="10" s="1"/>
  <c r="GQ41" i="10" s="1"/>
  <c r="EY41" i="10"/>
  <c r="DY41" i="10"/>
  <c r="FY41" i="10" s="1"/>
  <c r="GY41" i="10" s="1"/>
  <c r="EK43" i="10"/>
  <c r="DK43" i="10"/>
  <c r="FK43" i="10" s="1"/>
  <c r="GK43" i="10" s="1"/>
  <c r="EO43" i="10"/>
  <c r="DO43" i="10"/>
  <c r="FO43" i="10" s="1"/>
  <c r="GO43" i="10" s="1"/>
  <c r="EW43" i="10"/>
  <c r="DW43" i="10"/>
  <c r="FW43" i="10" s="1"/>
  <c r="GW43" i="10" s="1"/>
  <c r="FE43" i="10"/>
  <c r="EE43" i="10"/>
  <c r="GE43" i="10" s="1"/>
  <c r="HE43" i="10" s="1"/>
  <c r="FD21" i="10"/>
  <c r="ED21" i="10"/>
  <c r="GD21" i="10" s="1"/>
  <c r="HD21" i="10" s="1"/>
  <c r="DX18" i="10"/>
  <c r="EX18" i="10"/>
  <c r="DW19" i="10"/>
  <c r="EW19" i="10"/>
  <c r="DZ20" i="10"/>
  <c r="EZ20" i="10"/>
  <c r="DK21" i="10"/>
  <c r="EK21" i="10"/>
  <c r="DS21" i="10"/>
  <c r="ES21" i="10"/>
  <c r="DW21" i="10"/>
  <c r="EW21" i="10"/>
  <c r="EA21" i="10"/>
  <c r="FA21" i="10"/>
  <c r="EI21" i="10"/>
  <c r="FI21" i="10"/>
  <c r="EQ22" i="10"/>
  <c r="DQ22" i="10"/>
  <c r="EU22" i="10"/>
  <c r="DU22" i="10"/>
  <c r="EY22" i="10"/>
  <c r="DY22" i="10"/>
  <c r="FG22" i="10"/>
  <c r="EG22" i="10"/>
  <c r="CU22" i="10"/>
  <c r="CQ22" i="10"/>
  <c r="DC22" i="10"/>
  <c r="CM22" i="10"/>
  <c r="DB22" i="10"/>
  <c r="CL22" i="10"/>
  <c r="DG22" i="10"/>
  <c r="DN24" i="10"/>
  <c r="EN24" i="10"/>
  <c r="DR24" i="10"/>
  <c r="ER24" i="10"/>
  <c r="EV24" i="10"/>
  <c r="DV24" i="10"/>
  <c r="FV24" i="10" s="1"/>
  <c r="GV24" i="10" s="1"/>
  <c r="DZ24" i="10"/>
  <c r="EZ24" i="10"/>
  <c r="ED24" i="10"/>
  <c r="FD24" i="10"/>
  <c r="EH24" i="10"/>
  <c r="FH24" i="10"/>
  <c r="DX24" i="10"/>
  <c r="EX24" i="10"/>
  <c r="EM26" i="10"/>
  <c r="DM26" i="10"/>
  <c r="FM26" i="10" s="1"/>
  <c r="GM26" i="10" s="1"/>
  <c r="EY26" i="10"/>
  <c r="DY26" i="10"/>
  <c r="FY26" i="10" s="1"/>
  <c r="GY26" i="10" s="1"/>
  <c r="FC26" i="10"/>
  <c r="EC26" i="10"/>
  <c r="GC26" i="10" s="1"/>
  <c r="HC26" i="10" s="1"/>
  <c r="DM27" i="10"/>
  <c r="EM27" i="10"/>
  <c r="DQ27" i="10"/>
  <c r="EQ27" i="10"/>
  <c r="DU27" i="10"/>
  <c r="EU27" i="10"/>
  <c r="DY27" i="10"/>
  <c r="EY27" i="10"/>
  <c r="EC27" i="10"/>
  <c r="FC27" i="10"/>
  <c r="EG27" i="10"/>
  <c r="FG27" i="10"/>
  <c r="EI27" i="10"/>
  <c r="FI27" i="10"/>
  <c r="DL28" i="10"/>
  <c r="EL28" i="10"/>
  <c r="DP28" i="10"/>
  <c r="EP28" i="10"/>
  <c r="DT28" i="10"/>
  <c r="ET28" i="10"/>
  <c r="DX28" i="10"/>
  <c r="EX28" i="10"/>
  <c r="EB28" i="10"/>
  <c r="FB28" i="10"/>
  <c r="EF28" i="10"/>
  <c r="FF28" i="10"/>
  <c r="DM29" i="10"/>
  <c r="FM29" i="10" s="1"/>
  <c r="GM29" i="10" s="1"/>
  <c r="EM29" i="10"/>
  <c r="DY29" i="10"/>
  <c r="FY29" i="10" s="1"/>
  <c r="GY29" i="10" s="1"/>
  <c r="EY29" i="10"/>
  <c r="EC29" i="10"/>
  <c r="GC29" i="10" s="1"/>
  <c r="HC29" i="10" s="1"/>
  <c r="FC29" i="10"/>
  <c r="EP31" i="10"/>
  <c r="DP31" i="10"/>
  <c r="DM33" i="10"/>
  <c r="FM33" i="10" s="1"/>
  <c r="GM33" i="10" s="1"/>
  <c r="EM33" i="10"/>
  <c r="DQ33" i="10"/>
  <c r="FQ33" i="10" s="1"/>
  <c r="GQ33" i="10" s="1"/>
  <c r="EQ33" i="10"/>
  <c r="DU33" i="10"/>
  <c r="FU33" i="10" s="1"/>
  <c r="GU33" i="10" s="1"/>
  <c r="EU33" i="10"/>
  <c r="DY33" i="10"/>
  <c r="FY33" i="10" s="1"/>
  <c r="GY33" i="10" s="1"/>
  <c r="EY33" i="10"/>
  <c r="EC33" i="10"/>
  <c r="GC33" i="10" s="1"/>
  <c r="HC33" i="10" s="1"/>
  <c r="FC33" i="10"/>
  <c r="EG33" i="10"/>
  <c r="GG33" i="10" s="1"/>
  <c r="HG33" i="10" s="1"/>
  <c r="FG33" i="10"/>
  <c r="EE33" i="10"/>
  <c r="GE33" i="10" s="1"/>
  <c r="HE33" i="10" s="1"/>
  <c r="FE33" i="10"/>
  <c r="DR34" i="10"/>
  <c r="FR34" i="10" s="1"/>
  <c r="GR34" i="10" s="1"/>
  <c r="ER34" i="10"/>
  <c r="DZ34" i="10"/>
  <c r="FZ34" i="10" s="1"/>
  <c r="GZ34" i="10" s="1"/>
  <c r="EZ34" i="10"/>
  <c r="EH34" i="10"/>
  <c r="GH34" i="10" s="1"/>
  <c r="HH34" i="10" s="1"/>
  <c r="FH34" i="10"/>
  <c r="EZ40" i="10"/>
  <c r="DZ40" i="10"/>
  <c r="EP42" i="10"/>
  <c r="DP42" i="10"/>
  <c r="FF42" i="10"/>
  <c r="EF42" i="10"/>
  <c r="DZ64" i="10"/>
  <c r="FZ64" i="10" s="1"/>
  <c r="GZ64" i="10" s="1"/>
  <c r="EZ64" i="10"/>
  <c r="FF17" i="10"/>
  <c r="DE18" i="10"/>
  <c r="CO25" i="10"/>
  <c r="DE25" i="10"/>
  <c r="CT26" i="10"/>
  <c r="GD28" i="10"/>
  <c r="HD28" i="10" s="1"/>
  <c r="FY31" i="10"/>
  <c r="GY31" i="10" s="1"/>
  <c r="EL34" i="10"/>
  <c r="DL34" i="10"/>
  <c r="DK34" i="10"/>
  <c r="FK34" i="10" s="1"/>
  <c r="GK34" i="10" s="1"/>
  <c r="EK36" i="10"/>
  <c r="DK36" i="10"/>
  <c r="FK36" i="10" s="1"/>
  <c r="GK36" i="10" s="1"/>
  <c r="EW36" i="10"/>
  <c r="DW36" i="10"/>
  <c r="FW36" i="10" s="1"/>
  <c r="GW36" i="10" s="1"/>
  <c r="EN36" i="10"/>
  <c r="DN36" i="10"/>
  <c r="FN36" i="10" s="1"/>
  <c r="GN36" i="10" s="1"/>
  <c r="EU37" i="10"/>
  <c r="DU37" i="10"/>
  <c r="FU37" i="10" s="1"/>
  <c r="GU37" i="10" s="1"/>
  <c r="EB37" i="10"/>
  <c r="GB37" i="10" s="1"/>
  <c r="HB37" i="10" s="1"/>
  <c r="GB44" i="10"/>
  <c r="HB44" i="10" s="1"/>
  <c r="FG46" i="10"/>
  <c r="EG46" i="10"/>
  <c r="GG46" i="10" s="1"/>
  <c r="HG46" i="10" s="1"/>
  <c r="FI48" i="10"/>
  <c r="EI48" i="10"/>
  <c r="GI48" i="10" s="1"/>
  <c r="HI48" i="10" s="1"/>
  <c r="EY50" i="10"/>
  <c r="DY50" i="10"/>
  <c r="CW52" i="10"/>
  <c r="EZ53" i="10"/>
  <c r="DZ53" i="10"/>
  <c r="FZ53" i="10" s="1"/>
  <c r="GZ53" i="10" s="1"/>
  <c r="CZ55" i="10"/>
  <c r="DO59" i="10"/>
  <c r="FO59" i="10" s="1"/>
  <c r="GO59" i="10" s="1"/>
  <c r="EO59" i="10"/>
  <c r="DE63" i="10"/>
  <c r="DP66" i="10"/>
  <c r="FP66" i="10" s="1"/>
  <c r="GP66" i="10" s="1"/>
  <c r="EP66" i="10"/>
  <c r="FB17" i="10"/>
  <c r="CN18" i="10"/>
  <c r="CZ18" i="10"/>
  <c r="CK18" i="10"/>
  <c r="DA18" i="10"/>
  <c r="CM19" i="10"/>
  <c r="CY19" i="10"/>
  <c r="CJ19" i="10"/>
  <c r="CZ19" i="10"/>
  <c r="EQ20" i="10"/>
  <c r="FQ20" i="10" s="1"/>
  <c r="GQ20" i="10" s="1"/>
  <c r="EQ23" i="10"/>
  <c r="DE24" i="10"/>
  <c r="CN26" i="10"/>
  <c r="CV26" i="10"/>
  <c r="DH26" i="10"/>
  <c r="DA26" i="10"/>
  <c r="CM27" i="10"/>
  <c r="CY27" i="10"/>
  <c r="CJ27" i="10"/>
  <c r="CZ27" i="10"/>
  <c r="EQ28" i="10"/>
  <c r="FQ28" i="10" s="1"/>
  <c r="GQ28" i="10" s="1"/>
  <c r="FG28" i="10"/>
  <c r="GG28" i="10" s="1"/>
  <c r="HG28" i="10" s="1"/>
  <c r="EY31" i="10"/>
  <c r="GD32" i="10"/>
  <c r="HD32" i="10" s="1"/>
  <c r="CM33" i="10"/>
  <c r="CY33" i="10"/>
  <c r="CJ33" i="10"/>
  <c r="DH33" i="10"/>
  <c r="EV34" i="10"/>
  <c r="FV34" i="10" s="1"/>
  <c r="GV34" i="10" s="1"/>
  <c r="FL36" i="10"/>
  <c r="GL36" i="10" s="1"/>
  <c r="FT36" i="10"/>
  <c r="GT36" i="10" s="1"/>
  <c r="GB36" i="10"/>
  <c r="HB36" i="10" s="1"/>
  <c r="GF36" i="10"/>
  <c r="HF36" i="10" s="1"/>
  <c r="ER36" i="10"/>
  <c r="DR36" i="10"/>
  <c r="FH36" i="10"/>
  <c r="EH36" i="10"/>
  <c r="EP36" i="10"/>
  <c r="FP36" i="10" s="1"/>
  <c r="GP36" i="10" s="1"/>
  <c r="FF36" i="10"/>
  <c r="DP37" i="10"/>
  <c r="FP37" i="10" s="1"/>
  <c r="GP37" i="10" s="1"/>
  <c r="EF37" i="10"/>
  <c r="GF37" i="10" s="1"/>
  <c r="HF37" i="10" s="1"/>
  <c r="EL38" i="10"/>
  <c r="DL38" i="10"/>
  <c r="FB38" i="10"/>
  <c r="EB38" i="10"/>
  <c r="DS38" i="10"/>
  <c r="FS38" i="10" s="1"/>
  <c r="GS38" i="10" s="1"/>
  <c r="EI38" i="10"/>
  <c r="GI38" i="10" s="1"/>
  <c r="HI38" i="10" s="1"/>
  <c r="EZ38" i="10"/>
  <c r="FZ38" i="10" s="1"/>
  <c r="GZ38" i="10" s="1"/>
  <c r="EL39" i="10"/>
  <c r="DL39" i="10"/>
  <c r="FL39" i="10" s="1"/>
  <c r="GL39" i="10" s="1"/>
  <c r="EP39" i="10"/>
  <c r="DP39" i="10"/>
  <c r="FP39" i="10" s="1"/>
  <c r="GP39" i="10" s="1"/>
  <c r="ET39" i="10"/>
  <c r="DT39" i="10"/>
  <c r="FT39" i="10" s="1"/>
  <c r="GT39" i="10" s="1"/>
  <c r="EX39" i="10"/>
  <c r="DX39" i="10"/>
  <c r="FX39" i="10" s="1"/>
  <c r="GX39" i="10" s="1"/>
  <c r="FB39" i="10"/>
  <c r="EB39" i="10"/>
  <c r="GB39" i="10" s="1"/>
  <c r="HB39" i="10" s="1"/>
  <c r="FF39" i="10"/>
  <c r="EF39" i="10"/>
  <c r="GF39" i="10" s="1"/>
  <c r="HF39" i="10" s="1"/>
  <c r="EV40" i="10"/>
  <c r="DV40" i="10"/>
  <c r="FV40" i="10" s="1"/>
  <c r="GV40" i="10" s="1"/>
  <c r="DM40" i="10"/>
  <c r="FM40" i="10" s="1"/>
  <c r="GM40" i="10" s="1"/>
  <c r="EC40" i="10"/>
  <c r="GC40" i="10" s="1"/>
  <c r="HC40" i="10" s="1"/>
  <c r="ET40" i="10"/>
  <c r="DP41" i="10"/>
  <c r="FP41" i="10" s="1"/>
  <c r="GP41" i="10" s="1"/>
  <c r="EF41" i="10"/>
  <c r="GF41" i="10" s="1"/>
  <c r="HF41" i="10" s="1"/>
  <c r="EL42" i="10"/>
  <c r="DL42" i="10"/>
  <c r="FB42" i="10"/>
  <c r="EB42" i="10"/>
  <c r="DS42" i="10"/>
  <c r="FS42" i="10" s="1"/>
  <c r="GS42" i="10" s="1"/>
  <c r="EI42" i="10"/>
  <c r="GI42" i="10" s="1"/>
  <c r="HI42" i="10" s="1"/>
  <c r="EZ42" i="10"/>
  <c r="FZ42" i="10" s="1"/>
  <c r="GZ42" i="10" s="1"/>
  <c r="EL43" i="10"/>
  <c r="DL43" i="10"/>
  <c r="FL43" i="10" s="1"/>
  <c r="GL43" i="10" s="1"/>
  <c r="EP43" i="10"/>
  <c r="DP43" i="10"/>
  <c r="FP43" i="10" s="1"/>
  <c r="GP43" i="10" s="1"/>
  <c r="ET43" i="10"/>
  <c r="DT43" i="10"/>
  <c r="FT43" i="10" s="1"/>
  <c r="GT43" i="10" s="1"/>
  <c r="EX43" i="10"/>
  <c r="DX43" i="10"/>
  <c r="FX43" i="10" s="1"/>
  <c r="GX43" i="10" s="1"/>
  <c r="FB43" i="10"/>
  <c r="EB43" i="10"/>
  <c r="GB43" i="10" s="1"/>
  <c r="HB43" i="10" s="1"/>
  <c r="FF43" i="10"/>
  <c r="EF43" i="10"/>
  <c r="GF43" i="10" s="1"/>
  <c r="HF43" i="10" s="1"/>
  <c r="EV44" i="10"/>
  <c r="DV44" i="10"/>
  <c r="FV44" i="10" s="1"/>
  <c r="GV44" i="10" s="1"/>
  <c r="DM44" i="10"/>
  <c r="FM44" i="10" s="1"/>
  <c r="GM44" i="10" s="1"/>
  <c r="EC44" i="10"/>
  <c r="GC44" i="10" s="1"/>
  <c r="HC44" i="10" s="1"/>
  <c r="ET44" i="10"/>
  <c r="CM45" i="10"/>
  <c r="CQ45" i="10"/>
  <c r="CU45" i="10"/>
  <c r="CY45" i="10"/>
  <c r="DC45" i="10"/>
  <c r="DG45" i="10"/>
  <c r="DN46" i="10"/>
  <c r="FN46" i="10" s="1"/>
  <c r="GN46" i="10" s="1"/>
  <c r="EN46" i="10"/>
  <c r="DZ46" i="10"/>
  <c r="EZ46" i="10"/>
  <c r="ED46" i="10"/>
  <c r="FD46" i="10"/>
  <c r="EU46" i="10"/>
  <c r="DU46" i="10"/>
  <c r="FU46" i="10" s="1"/>
  <c r="GU46" i="10" s="1"/>
  <c r="FC46" i="10"/>
  <c r="EC46" i="10"/>
  <c r="GC46" i="10" s="1"/>
  <c r="HC46" i="10" s="1"/>
  <c r="DY46" i="10"/>
  <c r="FY46" i="10" s="1"/>
  <c r="GY46" i="10" s="1"/>
  <c r="EV46" i="10"/>
  <c r="FV46" i="10" s="1"/>
  <c r="GV46" i="10" s="1"/>
  <c r="DK47" i="10"/>
  <c r="EK47" i="10"/>
  <c r="EA47" i="10"/>
  <c r="GA47" i="10" s="1"/>
  <c r="HA47" i="10" s="1"/>
  <c r="FA47" i="10"/>
  <c r="DQ47" i="10"/>
  <c r="EQ47" i="10"/>
  <c r="EI47" i="10"/>
  <c r="GI47" i="10" s="1"/>
  <c r="HI47" i="10" s="1"/>
  <c r="FE47" i="10"/>
  <c r="GE47" i="10" s="1"/>
  <c r="HE47" i="10" s="1"/>
  <c r="DL48" i="10"/>
  <c r="EL48" i="10"/>
  <c r="DP48" i="10"/>
  <c r="EP48" i="10"/>
  <c r="EB48" i="10"/>
  <c r="GB48" i="10" s="1"/>
  <c r="HB48" i="10" s="1"/>
  <c r="FB48" i="10"/>
  <c r="EF48" i="10"/>
  <c r="GF48" i="10" s="1"/>
  <c r="HF48" i="10" s="1"/>
  <c r="FF48" i="10"/>
  <c r="DT48" i="10"/>
  <c r="FT48" i="10" s="1"/>
  <c r="GT48" i="10" s="1"/>
  <c r="ET48" i="10"/>
  <c r="DR50" i="10"/>
  <c r="FR50" i="10" s="1"/>
  <c r="GR50" i="10" s="1"/>
  <c r="ER50" i="10"/>
  <c r="DV50" i="10"/>
  <c r="FV50" i="10" s="1"/>
  <c r="GV50" i="10" s="1"/>
  <c r="EV50" i="10"/>
  <c r="EH50" i="10"/>
  <c r="FH50" i="10"/>
  <c r="DB50" i="10"/>
  <c r="CL50" i="10"/>
  <c r="DF50" i="10"/>
  <c r="CP50" i="10"/>
  <c r="DE50" i="10"/>
  <c r="DS51" i="10"/>
  <c r="FS51" i="10" s="1"/>
  <c r="GS51" i="10" s="1"/>
  <c r="ES51" i="10"/>
  <c r="FW51" i="10"/>
  <c r="GW51" i="10" s="1"/>
  <c r="EI51" i="10"/>
  <c r="FI51" i="10"/>
  <c r="ET51" i="10"/>
  <c r="DT51" i="10"/>
  <c r="FT51" i="10" s="1"/>
  <c r="GT51" i="10" s="1"/>
  <c r="DE55" i="10"/>
  <c r="ES56" i="10"/>
  <c r="DS56" i="10"/>
  <c r="FS56" i="10" s="1"/>
  <c r="GS56" i="10" s="1"/>
  <c r="FA56" i="10"/>
  <c r="EA56" i="10"/>
  <c r="GA56" i="10" s="1"/>
  <c r="HA56" i="10" s="1"/>
  <c r="FI56" i="10"/>
  <c r="EI56" i="10"/>
  <c r="GI56" i="10" s="1"/>
  <c r="HI56" i="10" s="1"/>
  <c r="EO56" i="10"/>
  <c r="DO56" i="10"/>
  <c r="FO56" i="10" s="1"/>
  <c r="GO56" i="10" s="1"/>
  <c r="DZ58" i="10"/>
  <c r="FZ58" i="10" s="1"/>
  <c r="GZ58" i="10" s="1"/>
  <c r="EZ58" i="10"/>
  <c r="DS59" i="10"/>
  <c r="FS59" i="10" s="1"/>
  <c r="GS59" i="10" s="1"/>
  <c r="ES59" i="10"/>
  <c r="DW59" i="10"/>
  <c r="FW59" i="10" s="1"/>
  <c r="GW59" i="10" s="1"/>
  <c r="EW59" i="10"/>
  <c r="FA59" i="10"/>
  <c r="EA59" i="10"/>
  <c r="EI59" i="10"/>
  <c r="GI59" i="10" s="1"/>
  <c r="HI59" i="10" s="1"/>
  <c r="FI59" i="10"/>
  <c r="ET59" i="10"/>
  <c r="DT59" i="10"/>
  <c r="CM60" i="10"/>
  <c r="DY61" i="10"/>
  <c r="FY61" i="10" s="1"/>
  <c r="GY61" i="10" s="1"/>
  <c r="EY61" i="10"/>
  <c r="EE61" i="10"/>
  <c r="GE61" i="10" s="1"/>
  <c r="HE61" i="10" s="1"/>
  <c r="FE61" i="10"/>
  <c r="CW62" i="10"/>
  <c r="DB63" i="10"/>
  <c r="DN64" i="10"/>
  <c r="EN64" i="10"/>
  <c r="ED64" i="10"/>
  <c r="GD64" i="10" s="1"/>
  <c r="HD64" i="10" s="1"/>
  <c r="FD64" i="10"/>
  <c r="EH64" i="10"/>
  <c r="GH64" i="10" s="1"/>
  <c r="HH64" i="10" s="1"/>
  <c r="FH64" i="10"/>
  <c r="CV64" i="10"/>
  <c r="CS64" i="10"/>
  <c r="CN64" i="10"/>
  <c r="DT66" i="10"/>
  <c r="ET66" i="10"/>
  <c r="DX66" i="10"/>
  <c r="EX66" i="10"/>
  <c r="FB66" i="10"/>
  <c r="EB66" i="10"/>
  <c r="GB66" i="10" s="1"/>
  <c r="HB66" i="10" s="1"/>
  <c r="EU66" i="10"/>
  <c r="DU66" i="10"/>
  <c r="FU66" i="10" s="1"/>
  <c r="GU66" i="10" s="1"/>
  <c r="DC68" i="10"/>
  <c r="CZ71" i="10"/>
  <c r="EP17" i="10"/>
  <c r="GB17" i="10"/>
  <c r="HB17" i="10" s="1"/>
  <c r="CT18" i="10"/>
  <c r="DD19" i="10"/>
  <c r="FN20" i="10"/>
  <c r="GN20" i="10" s="1"/>
  <c r="DD21" i="10"/>
  <c r="DD24" i="10"/>
  <c r="CK25" i="10"/>
  <c r="CW25" i="10"/>
  <c r="DA25" i="10"/>
  <c r="CO26" i="10"/>
  <c r="DD27" i="10"/>
  <c r="FN28" i="10"/>
  <c r="GN28" i="10" s="1"/>
  <c r="CT29" i="10"/>
  <c r="GG31" i="10"/>
  <c r="HG31" i="10" s="1"/>
  <c r="DS32" i="10"/>
  <c r="FS32" i="10" s="1"/>
  <c r="GS32" i="10" s="1"/>
  <c r="EA32" i="10"/>
  <c r="GA32" i="10" s="1"/>
  <c r="HA32" i="10" s="1"/>
  <c r="ET34" i="10"/>
  <c r="DT34" i="10"/>
  <c r="EA34" i="10"/>
  <c r="GA34" i="10" s="1"/>
  <c r="HA34" i="10" s="1"/>
  <c r="FA35" i="10"/>
  <c r="EA35" i="10"/>
  <c r="GA35" i="10" s="1"/>
  <c r="HA35" i="10" s="1"/>
  <c r="EO36" i="10"/>
  <c r="DO36" i="10"/>
  <c r="FO36" i="10" s="1"/>
  <c r="GO36" i="10" s="1"/>
  <c r="FA36" i="10"/>
  <c r="EA36" i="10"/>
  <c r="GA36" i="10" s="1"/>
  <c r="HA36" i="10" s="1"/>
  <c r="FE36" i="10"/>
  <c r="EE36" i="10"/>
  <c r="GE36" i="10" s="1"/>
  <c r="HE36" i="10" s="1"/>
  <c r="FD36" i="10"/>
  <c r="ED36" i="10"/>
  <c r="GD36" i="10" s="1"/>
  <c r="HD36" i="10" s="1"/>
  <c r="DL37" i="10"/>
  <c r="FL37" i="10" s="1"/>
  <c r="GL37" i="10" s="1"/>
  <c r="GH38" i="10"/>
  <c r="HH38" i="10" s="1"/>
  <c r="EX38" i="10"/>
  <c r="DX38" i="10"/>
  <c r="FX38" i="10" s="1"/>
  <c r="GX38" i="10" s="1"/>
  <c r="EV38" i="10"/>
  <c r="FV38" i="10" s="1"/>
  <c r="GV38" i="10" s="1"/>
  <c r="FT40" i="10"/>
  <c r="GT40" i="10" s="1"/>
  <c r="ER40" i="10"/>
  <c r="DR40" i="10"/>
  <c r="FF40" i="10"/>
  <c r="GF40" i="10" s="1"/>
  <c r="HF40" i="10" s="1"/>
  <c r="DL41" i="10"/>
  <c r="FL41" i="10" s="1"/>
  <c r="GL41" i="10" s="1"/>
  <c r="FR42" i="10"/>
  <c r="GR42" i="10" s="1"/>
  <c r="FV42" i="10"/>
  <c r="GV42" i="10" s="1"/>
  <c r="GH42" i="10"/>
  <c r="HH42" i="10" s="1"/>
  <c r="EV42" i="10"/>
  <c r="FT44" i="10"/>
  <c r="GT44" i="10" s="1"/>
  <c r="GF44" i="10"/>
  <c r="HF44" i="10" s="1"/>
  <c r="FH44" i="10"/>
  <c r="EH44" i="10"/>
  <c r="GH44" i="10" s="1"/>
  <c r="HH44" i="10" s="1"/>
  <c r="FF44" i="10"/>
  <c r="DX46" i="10"/>
  <c r="FX46" i="10" s="1"/>
  <c r="GX46" i="10" s="1"/>
  <c r="EX46" i="10"/>
  <c r="EL47" i="10"/>
  <c r="DL47" i="10"/>
  <c r="ES48" i="10"/>
  <c r="DS48" i="10"/>
  <c r="EO48" i="10"/>
  <c r="DO48" i="10"/>
  <c r="DZ50" i="10"/>
  <c r="EZ50" i="10"/>
  <c r="DY53" i="10"/>
  <c r="EY53" i="10"/>
  <c r="CW57" i="10"/>
  <c r="FW58" i="10"/>
  <c r="GW58" i="10" s="1"/>
  <c r="EZ61" i="10"/>
  <c r="DZ61" i="10"/>
  <c r="FZ61" i="10" s="1"/>
  <c r="GZ61" i="10" s="1"/>
  <c r="DY67" i="10"/>
  <c r="EY67" i="10"/>
  <c r="DB100" i="10"/>
  <c r="CL100" i="10"/>
  <c r="DF100" i="10"/>
  <c r="CP100" i="10"/>
  <c r="CT100" i="10"/>
  <c r="CN100" i="10"/>
  <c r="DD100" i="10"/>
  <c r="DT17" i="10"/>
  <c r="EL17" i="10"/>
  <c r="FX17" i="10"/>
  <c r="GX17" i="10" s="1"/>
  <c r="CJ18" i="10"/>
  <c r="CR18" i="10"/>
  <c r="CV18" i="10"/>
  <c r="DD18" i="10"/>
  <c r="DH18" i="10"/>
  <c r="CP18" i="10"/>
  <c r="DF18" i="10"/>
  <c r="CQ19" i="10"/>
  <c r="CU19" i="10"/>
  <c r="DC19" i="10"/>
  <c r="DG19" i="10"/>
  <c r="CO19" i="10"/>
  <c r="DE19" i="10"/>
  <c r="FG20" i="10"/>
  <c r="GG20" i="10" s="1"/>
  <c r="HG20" i="10" s="1"/>
  <c r="CP21" i="10"/>
  <c r="EO21" i="10"/>
  <c r="FO21" i="10" s="1"/>
  <c r="GO21" i="10" s="1"/>
  <c r="FG23" i="10"/>
  <c r="GG23" i="10" s="1"/>
  <c r="HG23" i="10" s="1"/>
  <c r="CO24" i="10"/>
  <c r="ET24" i="10"/>
  <c r="FT24" i="10" s="1"/>
  <c r="GT24" i="10" s="1"/>
  <c r="CJ26" i="10"/>
  <c r="CR26" i="10"/>
  <c r="CZ26" i="10"/>
  <c r="DD26" i="10"/>
  <c r="CK26" i="10"/>
  <c r="CP26" i="10"/>
  <c r="DF26" i="10"/>
  <c r="CQ27" i="10"/>
  <c r="CU27" i="10"/>
  <c r="DC27" i="10"/>
  <c r="DG27" i="10"/>
  <c r="CO27" i="10"/>
  <c r="DE27" i="10"/>
  <c r="CP29" i="10"/>
  <c r="EO29" i="10"/>
  <c r="FO29" i="10" s="1"/>
  <c r="GO29" i="10" s="1"/>
  <c r="FE29" i="10"/>
  <c r="EQ31" i="10"/>
  <c r="FQ31" i="10" s="1"/>
  <c r="GQ31" i="10" s="1"/>
  <c r="FG31" i="10"/>
  <c r="FV32" i="10"/>
  <c r="GV32" i="10" s="1"/>
  <c r="EL32" i="10"/>
  <c r="FL32" i="10" s="1"/>
  <c r="GL32" i="10" s="1"/>
  <c r="ET32" i="10"/>
  <c r="FT32" i="10" s="1"/>
  <c r="GT32" i="10" s="1"/>
  <c r="FB32" i="10"/>
  <c r="GB32" i="10" s="1"/>
  <c r="HB32" i="10" s="1"/>
  <c r="CQ33" i="10"/>
  <c r="CU33" i="10"/>
  <c r="DC33" i="10"/>
  <c r="DG33" i="10"/>
  <c r="CR33" i="10"/>
  <c r="CZ33" i="10"/>
  <c r="GD34" i="10"/>
  <c r="HD34" i="10" s="1"/>
  <c r="DO34" i="10"/>
  <c r="FO34" i="10" s="1"/>
  <c r="GO34" i="10" s="1"/>
  <c r="EE34" i="10"/>
  <c r="GE34" i="10" s="1"/>
  <c r="HE34" i="10" s="1"/>
  <c r="DV35" i="10"/>
  <c r="FV35" i="10" s="1"/>
  <c r="GV35" i="10" s="1"/>
  <c r="EN17" i="10"/>
  <c r="DN17" i="10"/>
  <c r="ER17" i="10"/>
  <c r="DR17" i="10"/>
  <c r="EV17" i="10"/>
  <c r="DV17" i="10"/>
  <c r="EZ17" i="10"/>
  <c r="DZ17" i="10"/>
  <c r="FD17" i="10"/>
  <c r="ED17" i="10"/>
  <c r="FH17" i="10"/>
  <c r="EH17" i="10"/>
  <c r="DK17" i="10"/>
  <c r="DP17" i="10"/>
  <c r="EA17" i="10"/>
  <c r="EF17" i="10"/>
  <c r="EX17" i="10"/>
  <c r="FO17" i="10"/>
  <c r="GO17" i="10" s="1"/>
  <c r="FT17" i="10"/>
  <c r="GT17" i="10" s="1"/>
  <c r="FZ17" i="10"/>
  <c r="GZ17" i="10" s="1"/>
  <c r="GE17" i="10"/>
  <c r="HE17" i="10" s="1"/>
  <c r="EP18" i="10"/>
  <c r="FP18" i="10" s="1"/>
  <c r="GP18" i="10" s="1"/>
  <c r="EO19" i="10"/>
  <c r="FO19" i="10" s="1"/>
  <c r="GO19" i="10" s="1"/>
  <c r="EM20" i="10"/>
  <c r="ER20" i="10"/>
  <c r="FR20" i="10" s="1"/>
  <c r="GR20" i="10" s="1"/>
  <c r="FC20" i="10"/>
  <c r="GC20" i="10" s="1"/>
  <c r="HC20" i="10" s="1"/>
  <c r="FH20" i="10"/>
  <c r="CK21" i="10"/>
  <c r="CO21" i="10"/>
  <c r="CS21" i="10"/>
  <c r="CW21" i="10"/>
  <c r="DA21" i="10"/>
  <c r="DE21" i="10"/>
  <c r="EU21" i="10"/>
  <c r="FU21" i="10" s="1"/>
  <c r="GU21" i="10" s="1"/>
  <c r="EM23" i="10"/>
  <c r="FM23" i="10" s="1"/>
  <c r="GM23" i="10" s="1"/>
  <c r="ER23" i="10"/>
  <c r="FR23" i="10" s="1"/>
  <c r="GR23" i="10" s="1"/>
  <c r="FC23" i="10"/>
  <c r="FH23" i="10"/>
  <c r="GH23" i="10" s="1"/>
  <c r="HH23" i="10" s="1"/>
  <c r="EO27" i="10"/>
  <c r="FO27" i="10" s="1"/>
  <c r="GO27" i="10" s="1"/>
  <c r="EM28" i="10"/>
  <c r="FM28" i="10" s="1"/>
  <c r="GM28" i="10" s="1"/>
  <c r="ER28" i="10"/>
  <c r="FR28" i="10" s="1"/>
  <c r="GR28" i="10" s="1"/>
  <c r="FC28" i="10"/>
  <c r="GC28" i="10" s="1"/>
  <c r="HC28" i="10" s="1"/>
  <c r="FH28" i="10"/>
  <c r="GH28" i="10" s="1"/>
  <c r="HH28" i="10" s="1"/>
  <c r="CK29" i="10"/>
  <c r="CO29" i="10"/>
  <c r="CS29" i="10"/>
  <c r="CW29" i="10"/>
  <c r="DA29" i="10"/>
  <c r="DE29" i="10"/>
  <c r="DL31" i="10"/>
  <c r="FL31" i="10" s="1"/>
  <c r="GL31" i="10" s="1"/>
  <c r="DT31" i="10"/>
  <c r="FT31" i="10" s="1"/>
  <c r="GT31" i="10" s="1"/>
  <c r="EB31" i="10"/>
  <c r="GB31" i="10" s="1"/>
  <c r="HB31" i="10" s="1"/>
  <c r="CL32" i="10"/>
  <c r="CP32" i="10"/>
  <c r="CT32" i="10"/>
  <c r="CX32" i="10"/>
  <c r="DB32" i="10"/>
  <c r="DF32" i="10"/>
  <c r="DO32" i="10"/>
  <c r="FO32" i="10" s="1"/>
  <c r="GO32" i="10" s="1"/>
  <c r="DW32" i="10"/>
  <c r="FW32" i="10" s="1"/>
  <c r="GW32" i="10" s="1"/>
  <c r="EE32" i="10"/>
  <c r="GE32" i="10" s="1"/>
  <c r="HE32" i="10" s="1"/>
  <c r="EN32" i="10"/>
  <c r="FN32" i="10" s="1"/>
  <c r="GN32" i="10" s="1"/>
  <c r="EV32" i="10"/>
  <c r="FD32" i="10"/>
  <c r="CL34" i="10"/>
  <c r="CP34" i="10"/>
  <c r="CT34" i="10"/>
  <c r="CX34" i="10"/>
  <c r="DB34" i="10"/>
  <c r="DF34" i="10"/>
  <c r="DS34" i="10"/>
  <c r="FS34" i="10" s="1"/>
  <c r="GS34" i="10" s="1"/>
  <c r="EI34" i="10"/>
  <c r="GI34" i="10" s="1"/>
  <c r="HI34" i="10" s="1"/>
  <c r="CK35" i="10"/>
  <c r="CO35" i="10"/>
  <c r="CS35" i="10"/>
  <c r="CW35" i="10"/>
  <c r="DA35" i="10"/>
  <c r="DE35" i="10"/>
  <c r="DZ35" i="10"/>
  <c r="FZ35" i="10" s="1"/>
  <c r="GZ35" i="10" s="1"/>
  <c r="EQ35" i="10"/>
  <c r="FG35" i="10"/>
  <c r="CL36" i="10"/>
  <c r="CP36" i="10"/>
  <c r="CT36" i="10"/>
  <c r="CX36" i="10"/>
  <c r="DB36" i="10"/>
  <c r="DF36" i="10"/>
  <c r="ET36" i="10"/>
  <c r="CM37" i="10"/>
  <c r="CQ37" i="10"/>
  <c r="CU37" i="10"/>
  <c r="CY37" i="10"/>
  <c r="DC37" i="10"/>
  <c r="DG37" i="10"/>
  <c r="DT37" i="10"/>
  <c r="FT37" i="10" s="1"/>
  <c r="GT37" i="10" s="1"/>
  <c r="DW38" i="10"/>
  <c r="FW38" i="10" s="1"/>
  <c r="GW38" i="10" s="1"/>
  <c r="EN38" i="10"/>
  <c r="FD38" i="10"/>
  <c r="GD38" i="10" s="1"/>
  <c r="HD38" i="10" s="1"/>
  <c r="FM39" i="10"/>
  <c r="GM39" i="10" s="1"/>
  <c r="FQ39" i="10"/>
  <c r="GQ39" i="10" s="1"/>
  <c r="FU39" i="10"/>
  <c r="GU39" i="10" s="1"/>
  <c r="FY39" i="10"/>
  <c r="GY39" i="10" s="1"/>
  <c r="GC39" i="10"/>
  <c r="HC39" i="10" s="1"/>
  <c r="GG39" i="10"/>
  <c r="HG39" i="10" s="1"/>
  <c r="DN39" i="10"/>
  <c r="FN39" i="10" s="1"/>
  <c r="GN39" i="10" s="1"/>
  <c r="ED39" i="10"/>
  <c r="GD39" i="10" s="1"/>
  <c r="HD39" i="10" s="1"/>
  <c r="EU39" i="10"/>
  <c r="DQ40" i="10"/>
  <c r="FQ40" i="10" s="1"/>
  <c r="GQ40" i="10" s="1"/>
  <c r="EG40" i="10"/>
  <c r="GG40" i="10" s="1"/>
  <c r="HG40" i="10" s="1"/>
  <c r="EX40" i="10"/>
  <c r="FX40" i="10" s="1"/>
  <c r="GX40" i="10" s="1"/>
  <c r="CM41" i="10"/>
  <c r="CQ41" i="10"/>
  <c r="CU41" i="10"/>
  <c r="CY41" i="10"/>
  <c r="DC41" i="10"/>
  <c r="DG41" i="10"/>
  <c r="DT41" i="10"/>
  <c r="FT41" i="10" s="1"/>
  <c r="GT41" i="10" s="1"/>
  <c r="DW42" i="10"/>
  <c r="FW42" i="10" s="1"/>
  <c r="GW42" i="10" s="1"/>
  <c r="EN42" i="10"/>
  <c r="FN42" i="10" s="1"/>
  <c r="GN42" i="10" s="1"/>
  <c r="FD42" i="10"/>
  <c r="GD42" i="10" s="1"/>
  <c r="HD42" i="10" s="1"/>
  <c r="FM43" i="10"/>
  <c r="GM43" i="10" s="1"/>
  <c r="FQ43" i="10"/>
  <c r="GQ43" i="10" s="1"/>
  <c r="FY43" i="10"/>
  <c r="GY43" i="10" s="1"/>
  <c r="GC43" i="10"/>
  <c r="HC43" i="10" s="1"/>
  <c r="GG43" i="10"/>
  <c r="HG43" i="10" s="1"/>
  <c r="DN43" i="10"/>
  <c r="FN43" i="10" s="1"/>
  <c r="GN43" i="10" s="1"/>
  <c r="ED43" i="10"/>
  <c r="GD43" i="10" s="1"/>
  <c r="HD43" i="10" s="1"/>
  <c r="EU43" i="10"/>
  <c r="FU43" i="10" s="1"/>
  <c r="GU43" i="10" s="1"/>
  <c r="DQ44" i="10"/>
  <c r="FQ44" i="10" s="1"/>
  <c r="GQ44" i="10" s="1"/>
  <c r="EG44" i="10"/>
  <c r="GG44" i="10" s="1"/>
  <c r="HG44" i="10" s="1"/>
  <c r="EX44" i="10"/>
  <c r="FX44" i="10" s="1"/>
  <c r="GX44" i="10" s="1"/>
  <c r="CJ45" i="10"/>
  <c r="CN45" i="10"/>
  <c r="CR45" i="10"/>
  <c r="CV45" i="10"/>
  <c r="CZ45" i="10"/>
  <c r="DD45" i="10"/>
  <c r="DH45" i="10"/>
  <c r="EM46" i="10"/>
  <c r="DM46" i="10"/>
  <c r="EH46" i="10"/>
  <c r="GH46" i="10" s="1"/>
  <c r="HH46" i="10" s="1"/>
  <c r="FH46" i="10"/>
  <c r="EP47" i="10"/>
  <c r="DP47" i="10"/>
  <c r="FF47" i="10"/>
  <c r="EF47" i="10"/>
  <c r="DS47" i="10"/>
  <c r="FS47" i="10" s="1"/>
  <c r="GS47" i="10" s="1"/>
  <c r="EO47" i="10"/>
  <c r="FO47" i="10" s="1"/>
  <c r="GO47" i="10" s="1"/>
  <c r="DV48" i="10"/>
  <c r="FV48" i="10" s="1"/>
  <c r="GV48" i="10" s="1"/>
  <c r="ER48" i="10"/>
  <c r="CO50" i="10"/>
  <c r="FD50" i="10"/>
  <c r="GD50" i="10" s="1"/>
  <c r="HD50" i="10" s="1"/>
  <c r="CW51" i="10"/>
  <c r="CU52" i="10"/>
  <c r="CY52" i="10"/>
  <c r="DC52" i="10"/>
  <c r="DK53" i="10"/>
  <c r="EK53" i="10"/>
  <c r="FS53" i="10"/>
  <c r="GS53" i="10" s="1"/>
  <c r="EA53" i="10"/>
  <c r="GA53" i="10" s="1"/>
  <c r="HA53" i="10" s="1"/>
  <c r="FA53" i="10"/>
  <c r="GI53" i="10"/>
  <c r="HI53" i="10" s="1"/>
  <c r="DO53" i="10"/>
  <c r="EO53" i="10"/>
  <c r="ES53" i="10"/>
  <c r="DL56" i="10"/>
  <c r="EL56" i="10"/>
  <c r="DP56" i="10"/>
  <c r="EP56" i="10"/>
  <c r="DX56" i="10"/>
  <c r="EX56" i="10"/>
  <c r="EB56" i="10"/>
  <c r="FB56" i="10"/>
  <c r="EF56" i="10"/>
  <c r="FF56" i="10"/>
  <c r="DT56" i="10"/>
  <c r="ET56" i="10"/>
  <c r="DC57" i="10"/>
  <c r="EY58" i="10"/>
  <c r="DY58" i="10"/>
  <c r="FY58" i="10" s="1"/>
  <c r="GY58" i="10" s="1"/>
  <c r="EF58" i="10"/>
  <c r="FF58" i="10"/>
  <c r="EX59" i="10"/>
  <c r="DX59" i="10"/>
  <c r="FX59" i="10" s="1"/>
  <c r="GX59" i="10" s="1"/>
  <c r="DY59" i="10"/>
  <c r="EY59" i="10"/>
  <c r="EN61" i="10"/>
  <c r="DN61" i="10"/>
  <c r="FN61" i="10" s="1"/>
  <c r="GN61" i="10" s="1"/>
  <c r="ER61" i="10"/>
  <c r="DR61" i="10"/>
  <c r="FR61" i="10" s="1"/>
  <c r="GR61" i="10" s="1"/>
  <c r="FD61" i="10"/>
  <c r="ED61" i="10"/>
  <c r="GD61" i="10" s="1"/>
  <c r="HD61" i="10" s="1"/>
  <c r="FH61" i="10"/>
  <c r="EH61" i="10"/>
  <c r="GH61" i="10" s="1"/>
  <c r="HH61" i="10" s="1"/>
  <c r="DB61" i="10"/>
  <c r="CV61" i="10"/>
  <c r="CL61" i="10"/>
  <c r="DF61" i="10"/>
  <c r="CP61" i="10"/>
  <c r="CT61" i="10"/>
  <c r="ER64" i="10"/>
  <c r="FR64" i="10" s="1"/>
  <c r="GR64" i="10" s="1"/>
  <c r="EX67" i="10"/>
  <c r="DX67" i="10"/>
  <c r="FL17" i="10"/>
  <c r="GL17" i="10" s="1"/>
  <c r="GD20" i="10"/>
  <c r="HD20" i="10" s="1"/>
  <c r="CS25" i="10"/>
  <c r="DE26" i="10"/>
  <c r="DK32" i="10"/>
  <c r="FK32" i="10" s="1"/>
  <c r="GK32" i="10" s="1"/>
  <c r="EI32" i="10"/>
  <c r="GI32" i="10" s="1"/>
  <c r="HI32" i="10" s="1"/>
  <c r="FB34" i="10"/>
  <c r="EB34" i="10"/>
  <c r="EK35" i="10"/>
  <c r="DK35" i="10"/>
  <c r="DR35" i="10"/>
  <c r="FR35" i="10" s="1"/>
  <c r="GR35" i="10" s="1"/>
  <c r="EH35" i="10"/>
  <c r="GH35" i="10" s="1"/>
  <c r="HH35" i="10" s="1"/>
  <c r="ES36" i="10"/>
  <c r="DS36" i="10"/>
  <c r="FI36" i="10"/>
  <c r="EI36" i="10"/>
  <c r="FN38" i="10"/>
  <c r="GN38" i="10" s="1"/>
  <c r="FH40" i="10"/>
  <c r="EH40" i="10"/>
  <c r="EP40" i="10"/>
  <c r="FP40" i="10" s="1"/>
  <c r="GP40" i="10" s="1"/>
  <c r="EU41" i="10"/>
  <c r="DU41" i="10"/>
  <c r="FU41" i="10" s="1"/>
  <c r="GU41" i="10" s="1"/>
  <c r="EB41" i="10"/>
  <c r="GB41" i="10" s="1"/>
  <c r="HB41" i="10" s="1"/>
  <c r="EX42" i="10"/>
  <c r="DX42" i="10"/>
  <c r="FX42" i="10" s="1"/>
  <c r="GX42" i="10" s="1"/>
  <c r="ER44" i="10"/>
  <c r="DR44" i="10"/>
  <c r="EP44" i="10"/>
  <c r="FP44" i="10" s="1"/>
  <c r="GP44" i="10" s="1"/>
  <c r="EQ46" i="10"/>
  <c r="DQ46" i="10"/>
  <c r="FQ46" i="10" s="1"/>
  <c r="GQ46" i="10" s="1"/>
  <c r="EG47" i="10"/>
  <c r="FG47" i="10"/>
  <c r="DK48" i="10"/>
  <c r="FK48" i="10" s="1"/>
  <c r="GK48" i="10" s="1"/>
  <c r="DO51" i="10"/>
  <c r="FO51" i="10" s="1"/>
  <c r="GO51" i="10" s="1"/>
  <c r="EO51" i="10"/>
  <c r="CS52" i="10"/>
  <c r="CR55" i="10"/>
  <c r="DH55" i="10"/>
  <c r="DP58" i="10"/>
  <c r="EP58" i="10"/>
  <c r="CR19" i="10"/>
  <c r="DT19" i="10"/>
  <c r="FT19" i="10" s="1"/>
  <c r="GT19" i="10" s="1"/>
  <c r="DW20" i="10"/>
  <c r="FW20" i="10" s="1"/>
  <c r="GW20" i="10" s="1"/>
  <c r="CJ22" i="10"/>
  <c r="CN22" i="10"/>
  <c r="CR22" i="10"/>
  <c r="CV22" i="10"/>
  <c r="CZ22" i="10"/>
  <c r="DD22" i="10"/>
  <c r="DH22" i="10"/>
  <c r="DL23" i="10"/>
  <c r="FL23" i="10" s="1"/>
  <c r="GL23" i="10" s="1"/>
  <c r="EB23" i="10"/>
  <c r="GB23" i="10" s="1"/>
  <c r="HB23" i="10" s="1"/>
  <c r="CL24" i="10"/>
  <c r="CP24" i="10"/>
  <c r="CT24" i="10"/>
  <c r="CX24" i="10"/>
  <c r="DB24" i="10"/>
  <c r="DF24" i="10"/>
  <c r="DO24" i="10"/>
  <c r="FO24" i="10" s="1"/>
  <c r="GO24" i="10" s="1"/>
  <c r="CR27" i="10"/>
  <c r="DT27" i="10"/>
  <c r="FT27" i="10" s="1"/>
  <c r="GT27" i="10" s="1"/>
  <c r="DW28" i="10"/>
  <c r="FW28" i="10" s="1"/>
  <c r="GW28" i="10" s="1"/>
  <c r="CJ30" i="10"/>
  <c r="CN30" i="10"/>
  <c r="CR30" i="10"/>
  <c r="CV30" i="10"/>
  <c r="CZ30" i="10"/>
  <c r="DD30" i="10"/>
  <c r="DH30" i="10"/>
  <c r="DN31" i="10"/>
  <c r="FN31" i="10" s="1"/>
  <c r="GN31" i="10" s="1"/>
  <c r="DV31" i="10"/>
  <c r="FV31" i="10" s="1"/>
  <c r="GV31" i="10" s="1"/>
  <c r="ED31" i="10"/>
  <c r="GD31" i="10" s="1"/>
  <c r="HD31" i="10" s="1"/>
  <c r="EM31" i="10"/>
  <c r="FM31" i="10" s="1"/>
  <c r="GM31" i="10" s="1"/>
  <c r="CK33" i="10"/>
  <c r="CO33" i="10"/>
  <c r="CS33" i="10"/>
  <c r="CW33" i="10"/>
  <c r="DA33" i="10"/>
  <c r="DE33" i="10"/>
  <c r="CN33" i="10"/>
  <c r="CV33" i="10"/>
  <c r="DW34" i="10"/>
  <c r="FW34" i="10" s="1"/>
  <c r="GW34" i="10" s="1"/>
  <c r="EN34" i="10"/>
  <c r="FN34" i="10" s="1"/>
  <c r="GN34" i="10" s="1"/>
  <c r="FD34" i="10"/>
  <c r="FM35" i="10"/>
  <c r="GM35" i="10" s="1"/>
  <c r="FQ35" i="10"/>
  <c r="GQ35" i="10" s="1"/>
  <c r="FU35" i="10"/>
  <c r="GU35" i="10" s="1"/>
  <c r="FY35" i="10"/>
  <c r="GY35" i="10" s="1"/>
  <c r="GC35" i="10"/>
  <c r="HC35" i="10" s="1"/>
  <c r="GG35" i="10"/>
  <c r="HG35" i="10" s="1"/>
  <c r="DN35" i="10"/>
  <c r="FN35" i="10" s="1"/>
  <c r="GN35" i="10" s="1"/>
  <c r="ED35" i="10"/>
  <c r="GD35" i="10" s="1"/>
  <c r="HD35" i="10" s="1"/>
  <c r="EU35" i="10"/>
  <c r="EX36" i="10"/>
  <c r="FX36" i="10" s="1"/>
  <c r="GX36" i="10" s="1"/>
  <c r="CJ37" i="10"/>
  <c r="CN37" i="10"/>
  <c r="CR37" i="10"/>
  <c r="CV37" i="10"/>
  <c r="CZ37" i="10"/>
  <c r="DD37" i="10"/>
  <c r="DH37" i="10"/>
  <c r="DX37" i="10"/>
  <c r="FX37" i="10" s="1"/>
  <c r="GX37" i="10" s="1"/>
  <c r="EM38" i="10"/>
  <c r="DM38" i="10"/>
  <c r="EQ38" i="10"/>
  <c r="DQ38" i="10"/>
  <c r="EU38" i="10"/>
  <c r="DU38" i="10"/>
  <c r="EY38" i="10"/>
  <c r="DY38" i="10"/>
  <c r="FC38" i="10"/>
  <c r="EC38" i="10"/>
  <c r="FG38" i="10"/>
  <c r="EG38" i="10"/>
  <c r="ET38" i="10"/>
  <c r="DT38" i="10"/>
  <c r="DK38" i="10"/>
  <c r="FK38" i="10" s="1"/>
  <c r="GK38" i="10" s="1"/>
  <c r="EA38" i="10"/>
  <c r="GA38" i="10" s="1"/>
  <c r="HA38" i="10" s="1"/>
  <c r="ER38" i="10"/>
  <c r="FR38" i="10" s="1"/>
  <c r="GR38" i="10" s="1"/>
  <c r="FH38" i="10"/>
  <c r="DR39" i="10"/>
  <c r="FR39" i="10" s="1"/>
  <c r="GR39" i="10" s="1"/>
  <c r="EH39" i="10"/>
  <c r="GH39" i="10" s="1"/>
  <c r="HH39" i="10" s="1"/>
  <c r="EK40" i="10"/>
  <c r="DK40" i="10"/>
  <c r="EO40" i="10"/>
  <c r="DO40" i="10"/>
  <c r="ES40" i="10"/>
  <c r="DS40" i="10"/>
  <c r="EW40" i="10"/>
  <c r="DW40" i="10"/>
  <c r="FA40" i="10"/>
  <c r="EA40" i="10"/>
  <c r="FE40" i="10"/>
  <c r="EE40" i="10"/>
  <c r="FI40" i="10"/>
  <c r="EI40" i="10"/>
  <c r="EN40" i="10"/>
  <c r="DN40" i="10"/>
  <c r="FD40" i="10"/>
  <c r="ED40" i="10"/>
  <c r="DU40" i="10"/>
  <c r="FU40" i="10" s="1"/>
  <c r="GU40" i="10" s="1"/>
  <c r="EL40" i="10"/>
  <c r="FL40" i="10" s="1"/>
  <c r="GL40" i="10" s="1"/>
  <c r="FB40" i="10"/>
  <c r="GB40" i="10" s="1"/>
  <c r="HB40" i="10" s="1"/>
  <c r="CJ41" i="10"/>
  <c r="CN41" i="10"/>
  <c r="CR41" i="10"/>
  <c r="CV41" i="10"/>
  <c r="CZ41" i="10"/>
  <c r="DD41" i="10"/>
  <c r="DH41" i="10"/>
  <c r="DX41" i="10"/>
  <c r="FX41" i="10" s="1"/>
  <c r="GX41" i="10" s="1"/>
  <c r="EM42" i="10"/>
  <c r="DM42" i="10"/>
  <c r="FM42" i="10" s="1"/>
  <c r="GM42" i="10" s="1"/>
  <c r="EQ42" i="10"/>
  <c r="DQ42" i="10"/>
  <c r="FQ42" i="10" s="1"/>
  <c r="GQ42" i="10" s="1"/>
  <c r="EU42" i="10"/>
  <c r="DU42" i="10"/>
  <c r="FU42" i="10" s="1"/>
  <c r="GU42" i="10" s="1"/>
  <c r="EY42" i="10"/>
  <c r="DY42" i="10"/>
  <c r="FY42" i="10" s="1"/>
  <c r="GY42" i="10" s="1"/>
  <c r="FC42" i="10"/>
  <c r="EC42" i="10"/>
  <c r="GC42" i="10" s="1"/>
  <c r="HC42" i="10" s="1"/>
  <c r="FG42" i="10"/>
  <c r="EG42" i="10"/>
  <c r="GG42" i="10" s="1"/>
  <c r="HG42" i="10" s="1"/>
  <c r="ET42" i="10"/>
  <c r="DT42" i="10"/>
  <c r="FT42" i="10" s="1"/>
  <c r="GT42" i="10" s="1"/>
  <c r="DK42" i="10"/>
  <c r="FK42" i="10" s="1"/>
  <c r="GK42" i="10" s="1"/>
  <c r="EA42" i="10"/>
  <c r="GA42" i="10" s="1"/>
  <c r="HA42" i="10" s="1"/>
  <c r="ER42" i="10"/>
  <c r="FH42" i="10"/>
  <c r="DR43" i="10"/>
  <c r="FR43" i="10" s="1"/>
  <c r="GR43" i="10" s="1"/>
  <c r="EH43" i="10"/>
  <c r="GH43" i="10" s="1"/>
  <c r="HH43" i="10" s="1"/>
  <c r="EK44" i="10"/>
  <c r="DK44" i="10"/>
  <c r="FK44" i="10" s="1"/>
  <c r="GK44" i="10" s="1"/>
  <c r="EO44" i="10"/>
  <c r="DO44" i="10"/>
  <c r="FO44" i="10" s="1"/>
  <c r="GO44" i="10" s="1"/>
  <c r="ES44" i="10"/>
  <c r="DS44" i="10"/>
  <c r="FS44" i="10" s="1"/>
  <c r="GS44" i="10" s="1"/>
  <c r="EW44" i="10"/>
  <c r="DW44" i="10"/>
  <c r="FW44" i="10" s="1"/>
  <c r="GW44" i="10" s="1"/>
  <c r="FA44" i="10"/>
  <c r="EA44" i="10"/>
  <c r="GA44" i="10" s="1"/>
  <c r="HA44" i="10" s="1"/>
  <c r="FE44" i="10"/>
  <c r="EE44" i="10"/>
  <c r="GE44" i="10" s="1"/>
  <c r="HE44" i="10" s="1"/>
  <c r="FI44" i="10"/>
  <c r="EI44" i="10"/>
  <c r="GI44" i="10" s="1"/>
  <c r="HI44" i="10" s="1"/>
  <c r="EN44" i="10"/>
  <c r="DN44" i="10"/>
  <c r="FN44" i="10" s="1"/>
  <c r="GN44" i="10" s="1"/>
  <c r="FD44" i="10"/>
  <c r="ED44" i="10"/>
  <c r="GD44" i="10" s="1"/>
  <c r="HD44" i="10" s="1"/>
  <c r="DU44" i="10"/>
  <c r="FU44" i="10" s="1"/>
  <c r="GU44" i="10" s="1"/>
  <c r="EL44" i="10"/>
  <c r="FL44" i="10" s="1"/>
  <c r="GL44" i="10" s="1"/>
  <c r="FB44" i="10"/>
  <c r="CK45" i="10"/>
  <c r="CO45" i="10"/>
  <c r="CS45" i="10"/>
  <c r="CW45" i="10"/>
  <c r="DA45" i="10"/>
  <c r="DE45" i="10"/>
  <c r="DL46" i="10"/>
  <c r="FL46" i="10" s="1"/>
  <c r="GL46" i="10" s="1"/>
  <c r="EL46" i="10"/>
  <c r="FP46" i="10"/>
  <c r="GP46" i="10" s="1"/>
  <c r="EB46" i="10"/>
  <c r="FB46" i="10"/>
  <c r="DR46" i="10"/>
  <c r="FR46" i="10" s="1"/>
  <c r="GR46" i="10" s="1"/>
  <c r="ER46" i="10"/>
  <c r="FF46" i="10"/>
  <c r="GF46" i="10" s="1"/>
  <c r="HF46" i="10" s="1"/>
  <c r="DM47" i="10"/>
  <c r="EM47" i="10"/>
  <c r="DY47" i="10"/>
  <c r="FY47" i="10" s="1"/>
  <c r="GY47" i="10" s="1"/>
  <c r="EY47" i="10"/>
  <c r="EC47" i="10"/>
  <c r="GC47" i="10" s="1"/>
  <c r="HC47" i="10" s="1"/>
  <c r="FC47" i="10"/>
  <c r="ET47" i="10"/>
  <c r="DT47" i="10"/>
  <c r="FB47" i="10"/>
  <c r="EB47" i="10"/>
  <c r="EU47" i="10"/>
  <c r="FU47" i="10" s="1"/>
  <c r="GU47" i="10" s="1"/>
  <c r="DN48" i="10"/>
  <c r="EN48" i="10"/>
  <c r="FR48" i="10"/>
  <c r="GR48" i="10" s="1"/>
  <c r="ED48" i="10"/>
  <c r="GD48" i="10" s="1"/>
  <c r="HD48" i="10" s="1"/>
  <c r="FD48" i="10"/>
  <c r="GH48" i="10"/>
  <c r="HH48" i="10" s="1"/>
  <c r="EW48" i="10"/>
  <c r="DW48" i="10"/>
  <c r="FW48" i="10" s="1"/>
  <c r="GW48" i="10" s="1"/>
  <c r="DD48" i="10"/>
  <c r="EA48" i="10"/>
  <c r="GA48" i="10" s="1"/>
  <c r="HA48" i="10" s="1"/>
  <c r="EX48" i="10"/>
  <c r="FX48" i="10" s="1"/>
  <c r="GX48" i="10" s="1"/>
  <c r="CK50" i="10"/>
  <c r="CS50" i="10"/>
  <c r="CW50" i="10"/>
  <c r="DA50" i="10"/>
  <c r="CT50" i="10"/>
  <c r="EN50" i="10"/>
  <c r="FN50" i="10" s="1"/>
  <c r="GN50" i="10" s="1"/>
  <c r="FM51" i="10"/>
  <c r="GM51" i="10" s="1"/>
  <c r="DQ51" i="10"/>
  <c r="EQ51" i="10"/>
  <c r="DU51" i="10"/>
  <c r="EU51" i="10"/>
  <c r="GC51" i="10"/>
  <c r="HC51" i="10" s="1"/>
  <c r="EG51" i="10"/>
  <c r="GG51" i="10" s="1"/>
  <c r="HG51" i="10" s="1"/>
  <c r="FG51" i="10"/>
  <c r="DA51" i="10"/>
  <c r="CK51" i="10"/>
  <c r="DE51" i="10"/>
  <c r="CO51" i="10"/>
  <c r="DD51" i="10"/>
  <c r="EA51" i="10"/>
  <c r="GA51" i="10" s="1"/>
  <c r="HA51" i="10" s="1"/>
  <c r="EW51" i="10"/>
  <c r="CJ52" i="10"/>
  <c r="CZ52" i="10"/>
  <c r="DU53" i="10"/>
  <c r="EU53" i="10"/>
  <c r="DZ56" i="10"/>
  <c r="EZ56" i="10"/>
  <c r="DN58" i="10"/>
  <c r="EN58" i="10"/>
  <c r="DR58" i="10"/>
  <c r="ER58" i="10"/>
  <c r="DV58" i="10"/>
  <c r="EV58" i="10"/>
  <c r="GD58" i="10"/>
  <c r="HD58" i="10" s="1"/>
  <c r="EH58" i="10"/>
  <c r="GH58" i="10" s="1"/>
  <c r="HH58" i="10" s="1"/>
  <c r="FH58" i="10"/>
  <c r="DB58" i="10"/>
  <c r="CL58" i="10"/>
  <c r="DF58" i="10"/>
  <c r="CP58" i="10"/>
  <c r="CT58" i="10"/>
  <c r="DK59" i="10"/>
  <c r="FK59" i="10" s="1"/>
  <c r="GK59" i="10" s="1"/>
  <c r="CO60" i="10"/>
  <c r="CJ61" i="10"/>
  <c r="CR61" i="10"/>
  <c r="CZ61" i="10"/>
  <c r="DH61" i="10"/>
  <c r="CN61" i="10"/>
  <c r="DV61" i="10"/>
  <c r="FV61" i="10" s="1"/>
  <c r="GV61" i="10" s="1"/>
  <c r="CY62" i="10"/>
  <c r="DD64" i="10"/>
  <c r="DL66" i="10"/>
  <c r="FL66" i="10" s="1"/>
  <c r="GL66" i="10" s="1"/>
  <c r="DM67" i="10"/>
  <c r="FM67" i="10" s="1"/>
  <c r="GM67" i="10" s="1"/>
  <c r="EM67" i="10"/>
  <c r="DQ67" i="10"/>
  <c r="FQ67" i="10" s="1"/>
  <c r="GQ67" i="10" s="1"/>
  <c r="EQ67" i="10"/>
  <c r="DU67" i="10"/>
  <c r="FU67" i="10" s="1"/>
  <c r="GU67" i="10" s="1"/>
  <c r="EU67" i="10"/>
  <c r="DA68" i="10"/>
  <c r="DH75" i="10"/>
  <c r="CJ76" i="10"/>
  <c r="CN76" i="10"/>
  <c r="CV76" i="10"/>
  <c r="CZ76" i="10"/>
  <c r="DD76" i="10"/>
  <c r="DA79" i="10"/>
  <c r="DD110" i="10"/>
  <c r="DA122" i="10"/>
  <c r="EG67" i="10"/>
  <c r="GG67" i="10" s="1"/>
  <c r="HG67" i="10" s="1"/>
  <c r="FG67" i="10"/>
  <c r="DA67" i="10"/>
  <c r="CK67" i="10"/>
  <c r="DE67" i="10"/>
  <c r="CO67" i="10"/>
  <c r="DD67" i="10"/>
  <c r="CZ68" i="10"/>
  <c r="EM72" i="10"/>
  <c r="DM72" i="10"/>
  <c r="FM72" i="10" s="1"/>
  <c r="GM72" i="10" s="1"/>
  <c r="DQ72" i="10"/>
  <c r="EQ72" i="10"/>
  <c r="EU72" i="10"/>
  <c r="DU72" i="10"/>
  <c r="FU72" i="10" s="1"/>
  <c r="GU72" i="10" s="1"/>
  <c r="DY72" i="10"/>
  <c r="EY72" i="10"/>
  <c r="FC72" i="10"/>
  <c r="EC72" i="10"/>
  <c r="GC72" i="10" s="1"/>
  <c r="HC72" i="10" s="1"/>
  <c r="GG72" i="10"/>
  <c r="HG72" i="10" s="1"/>
  <c r="CM72" i="10"/>
  <c r="CU72" i="10"/>
  <c r="CJ73" i="10"/>
  <c r="CZ73" i="10"/>
  <c r="CW86" i="10"/>
  <c r="CK62" i="10"/>
  <c r="DE62" i="10"/>
  <c r="CJ64" i="10"/>
  <c r="CR64" i="10"/>
  <c r="CZ64" i="10"/>
  <c r="DH64" i="10"/>
  <c r="EY66" i="10"/>
  <c r="DY66" i="10"/>
  <c r="FY66" i="10" s="1"/>
  <c r="GY66" i="10" s="1"/>
  <c r="DZ66" i="10"/>
  <c r="EZ66" i="10"/>
  <c r="CN67" i="10"/>
  <c r="FC67" i="10"/>
  <c r="GC67" i="10" s="1"/>
  <c r="HC67" i="10" s="1"/>
  <c r="CS68" i="10"/>
  <c r="CW68" i="10"/>
  <c r="DE68" i="10"/>
  <c r="CP71" i="10"/>
  <c r="DF71" i="10"/>
  <c r="CR72" i="10"/>
  <c r="CJ75" i="10"/>
  <c r="CN75" i="10"/>
  <c r="CV75" i="10"/>
  <c r="CZ75" i="10"/>
  <c r="DD75" i="10"/>
  <c r="DM80" i="10"/>
  <c r="FM80" i="10" s="1"/>
  <c r="GM80" i="10" s="1"/>
  <c r="EM80" i="10"/>
  <c r="DQ80" i="10"/>
  <c r="FQ80" i="10" s="1"/>
  <c r="GQ80" i="10" s="1"/>
  <c r="EQ80" i="10"/>
  <c r="EU80" i="10"/>
  <c r="DU80" i="10"/>
  <c r="DY80" i="10"/>
  <c r="FY80" i="10" s="1"/>
  <c r="GY80" i="10" s="1"/>
  <c r="EY80" i="10"/>
  <c r="EC80" i="10"/>
  <c r="GC80" i="10" s="1"/>
  <c r="HC80" i="10" s="1"/>
  <c r="FC80" i="10"/>
  <c r="EG80" i="10"/>
  <c r="GG80" i="10" s="1"/>
  <c r="HG80" i="10" s="1"/>
  <c r="FG80" i="10"/>
  <c r="CU80" i="10"/>
  <c r="CR80" i="10"/>
  <c r="DH80" i="10"/>
  <c r="CM80" i="10"/>
  <c r="CW82" i="10"/>
  <c r="EN53" i="10"/>
  <c r="DN53" i="10"/>
  <c r="ER53" i="10"/>
  <c r="DR53" i="10"/>
  <c r="FD53" i="10"/>
  <c r="ED53" i="10"/>
  <c r="FH53" i="10"/>
  <c r="EH53" i="10"/>
  <c r="DB53" i="10"/>
  <c r="CV53" i="10"/>
  <c r="CL53" i="10"/>
  <c r="DF53" i="10"/>
  <c r="CP53" i="10"/>
  <c r="DD53" i="10"/>
  <c r="CL55" i="10"/>
  <c r="CX55" i="10"/>
  <c r="DB55" i="10"/>
  <c r="DN56" i="10"/>
  <c r="FN56" i="10" s="1"/>
  <c r="GN56" i="10" s="1"/>
  <c r="EN56" i="10"/>
  <c r="FR56" i="10"/>
  <c r="GR56" i="10" s="1"/>
  <c r="ED56" i="10"/>
  <c r="FD56" i="10"/>
  <c r="GH56" i="10"/>
  <c r="HH56" i="10" s="1"/>
  <c r="EW56" i="10"/>
  <c r="DW56" i="10"/>
  <c r="DD56" i="10"/>
  <c r="CK58" i="10"/>
  <c r="CS58" i="10"/>
  <c r="CW58" i="10"/>
  <c r="DA58" i="10"/>
  <c r="FM59" i="10"/>
  <c r="GM59" i="10" s="1"/>
  <c r="DQ59" i="10"/>
  <c r="FQ59" i="10" s="1"/>
  <c r="GQ59" i="10" s="1"/>
  <c r="EQ59" i="10"/>
  <c r="DU59" i="10"/>
  <c r="FU59" i="10" s="1"/>
  <c r="GU59" i="10" s="1"/>
  <c r="EU59" i="10"/>
  <c r="GC59" i="10"/>
  <c r="HC59" i="10" s="1"/>
  <c r="EG59" i="10"/>
  <c r="FG59" i="10"/>
  <c r="DA59" i="10"/>
  <c r="CK59" i="10"/>
  <c r="DE59" i="10"/>
  <c r="CO59" i="10"/>
  <c r="DD59" i="10"/>
  <c r="CJ60" i="10"/>
  <c r="DF62" i="10"/>
  <c r="CZ63" i="10"/>
  <c r="CK64" i="10"/>
  <c r="CO64" i="10"/>
  <c r="CW64" i="10"/>
  <c r="DA64" i="10"/>
  <c r="DE64" i="10"/>
  <c r="FN66" i="10"/>
  <c r="GN66" i="10" s="1"/>
  <c r="DR66" i="10"/>
  <c r="FR66" i="10" s="1"/>
  <c r="GR66" i="10" s="1"/>
  <c r="ER66" i="10"/>
  <c r="DV66" i="10"/>
  <c r="FV66" i="10" s="1"/>
  <c r="GV66" i="10" s="1"/>
  <c r="EV66" i="10"/>
  <c r="GD66" i="10"/>
  <c r="HD66" i="10" s="1"/>
  <c r="EH66" i="10"/>
  <c r="FH66" i="10"/>
  <c r="DB66" i="10"/>
  <c r="CL66" i="10"/>
  <c r="DF66" i="10"/>
  <c r="CP66" i="10"/>
  <c r="DE66" i="10"/>
  <c r="CJ67" i="10"/>
  <c r="CR67" i="10"/>
  <c r="CV67" i="10"/>
  <c r="CZ67" i="10"/>
  <c r="DH67" i="10"/>
  <c r="CS67" i="10"/>
  <c r="CJ72" i="10"/>
  <c r="CZ72" i="10"/>
  <c r="DH72" i="10"/>
  <c r="DC72" i="10"/>
  <c r="DF73" i="10"/>
  <c r="DC80" i="10"/>
  <c r="CW89" i="10"/>
  <c r="DA89" i="10"/>
  <c r="DN163" i="10"/>
  <c r="FN163" i="10" s="1"/>
  <c r="GN163" i="10" s="1"/>
  <c r="EN163" i="10"/>
  <c r="DR163" i="10"/>
  <c r="FR163" i="10" s="1"/>
  <c r="GR163" i="10" s="1"/>
  <c r="ER163" i="10"/>
  <c r="DV163" i="10"/>
  <c r="FV163" i="10" s="1"/>
  <c r="GV163" i="10" s="1"/>
  <c r="EV163" i="10"/>
  <c r="DZ163" i="10"/>
  <c r="FZ163" i="10" s="1"/>
  <c r="GZ163" i="10" s="1"/>
  <c r="EZ163" i="10"/>
  <c r="ED163" i="10"/>
  <c r="GD163" i="10" s="1"/>
  <c r="HD163" i="10" s="1"/>
  <c r="FD163" i="10"/>
  <c r="EH163" i="10"/>
  <c r="GH163" i="10" s="1"/>
  <c r="HH163" i="10" s="1"/>
  <c r="FH163" i="10"/>
  <c r="DB163" i="10"/>
  <c r="CT163" i="10"/>
  <c r="CL163" i="10"/>
  <c r="DF163" i="10"/>
  <c r="DE163" i="10"/>
  <c r="CW163" i="10"/>
  <c r="CP163" i="10"/>
  <c r="CJ50" i="10"/>
  <c r="CN50" i="10"/>
  <c r="CR50" i="10"/>
  <c r="CV50" i="10"/>
  <c r="CZ50" i="10"/>
  <c r="DD50" i="10"/>
  <c r="DH50" i="10"/>
  <c r="CM51" i="10"/>
  <c r="CQ51" i="10"/>
  <c r="CU51" i="10"/>
  <c r="CY51" i="10"/>
  <c r="DC51" i="10"/>
  <c r="DG51" i="10"/>
  <c r="CP52" i="10"/>
  <c r="CT52" i="10"/>
  <c r="CX52" i="10"/>
  <c r="DF52" i="10"/>
  <c r="CJ58" i="10"/>
  <c r="CN58" i="10"/>
  <c r="CR58" i="10"/>
  <c r="CZ58" i="10"/>
  <c r="DD58" i="10"/>
  <c r="DH58" i="10"/>
  <c r="CM59" i="10"/>
  <c r="CQ59" i="10"/>
  <c r="CU59" i="10"/>
  <c r="CY59" i="10"/>
  <c r="DC59" i="10"/>
  <c r="DG59" i="10"/>
  <c r="CP60" i="10"/>
  <c r="DF60" i="10"/>
  <c r="CJ66" i="10"/>
  <c r="CN66" i="10"/>
  <c r="CR66" i="10"/>
  <c r="CV66" i="10"/>
  <c r="CZ66" i="10"/>
  <c r="DD66" i="10"/>
  <c r="DH66" i="10"/>
  <c r="CM67" i="10"/>
  <c r="CQ67" i="10"/>
  <c r="CU67" i="10"/>
  <c r="CY67" i="10"/>
  <c r="DC67" i="10"/>
  <c r="DG67" i="10"/>
  <c r="CL68" i="10"/>
  <c r="CP68" i="10"/>
  <c r="CT68" i="10"/>
  <c r="DB68" i="10"/>
  <c r="DF68" i="10"/>
  <c r="CQ72" i="10"/>
  <c r="CY72" i="10"/>
  <c r="DG72" i="10"/>
  <c r="CW73" i="10"/>
  <c r="CU74" i="10"/>
  <c r="CK75" i="10"/>
  <c r="CL77" i="10"/>
  <c r="CT77" i="10"/>
  <c r="DF77" i="10"/>
  <c r="CI77" i="10"/>
  <c r="CV78" i="10"/>
  <c r="CQ80" i="10"/>
  <c r="CY80" i="10"/>
  <c r="DG80" i="10"/>
  <c r="CI85" i="10"/>
  <c r="CL85" i="10" s="1"/>
  <c r="CY87" i="10"/>
  <c r="CP88" i="10"/>
  <c r="CX88" i="10"/>
  <c r="DF88" i="10"/>
  <c r="CI88" i="10"/>
  <c r="CV92" i="10"/>
  <c r="CM93" i="10"/>
  <c r="CQ93" i="10"/>
  <c r="CY93" i="10"/>
  <c r="DC93" i="10"/>
  <c r="DG93" i="10"/>
  <c r="CI93" i="10"/>
  <c r="CY95" i="10"/>
  <c r="CP96" i="10"/>
  <c r="CJ98" i="10"/>
  <c r="CR98" i="10"/>
  <c r="DW98" i="10"/>
  <c r="EW98" i="10"/>
  <c r="DH98" i="10"/>
  <c r="CI103" i="10"/>
  <c r="CQ103" i="10" s="1"/>
  <c r="CJ107" i="10"/>
  <c r="CZ107" i="10"/>
  <c r="CI49" i="10"/>
  <c r="CP49" i="10" s="1"/>
  <c r="CI52" i="10"/>
  <c r="CK52" i="10" s="1"/>
  <c r="CK53" i="10"/>
  <c r="CO53" i="10"/>
  <c r="CS53" i="10"/>
  <c r="CW53" i="10"/>
  <c r="DA53" i="10"/>
  <c r="DE53" i="10"/>
  <c r="CI54" i="10"/>
  <c r="CO54" i="10" s="1"/>
  <c r="CI55" i="10"/>
  <c r="CO55" i="10" s="1"/>
  <c r="CI57" i="10"/>
  <c r="DF57" i="10" s="1"/>
  <c r="CI60" i="10"/>
  <c r="CK61" i="10"/>
  <c r="CO61" i="10"/>
  <c r="CS61" i="10"/>
  <c r="CW61" i="10"/>
  <c r="DA61" i="10"/>
  <c r="DE61" i="10"/>
  <c r="CI62" i="10"/>
  <c r="CU62" i="10" s="1"/>
  <c r="CI63" i="10"/>
  <c r="CI65" i="10"/>
  <c r="CJ65" i="10" s="1"/>
  <c r="CI68" i="10"/>
  <c r="CU68" i="10" s="1"/>
  <c r="CI69" i="10"/>
  <c r="DD71" i="10"/>
  <c r="CN72" i="10"/>
  <c r="CV72" i="10"/>
  <c r="DD72" i="10"/>
  <c r="CL73" i="10"/>
  <c r="DB73" i="10"/>
  <c r="CI73" i="10"/>
  <c r="CN74" i="10"/>
  <c r="CL75" i="10"/>
  <c r="CP75" i="10"/>
  <c r="CX75" i="10"/>
  <c r="DB75" i="10"/>
  <c r="DF75" i="10"/>
  <c r="CT76" i="10"/>
  <c r="CX76" i="10"/>
  <c r="DB76" i="10"/>
  <c r="CI76" i="10"/>
  <c r="CQ77" i="10"/>
  <c r="CY77" i="10"/>
  <c r="DG77" i="10"/>
  <c r="DA78" i="10"/>
  <c r="CJ80" i="10"/>
  <c r="CN80" i="10"/>
  <c r="CV80" i="10"/>
  <c r="CZ80" i="10"/>
  <c r="DD80" i="10"/>
  <c r="CI81" i="10"/>
  <c r="CN81" i="10" s="1"/>
  <c r="CY82" i="10"/>
  <c r="CL84" i="10"/>
  <c r="CI84" i="10"/>
  <c r="CK86" i="10"/>
  <c r="CS86" i="10"/>
  <c r="DA86" i="10"/>
  <c r="DE86" i="10"/>
  <c r="CM88" i="10"/>
  <c r="CQ88" i="10"/>
  <c r="CL90" i="10"/>
  <c r="DB90" i="10"/>
  <c r="CI90" i="10"/>
  <c r="CZ90" i="10" s="1"/>
  <c r="CW94" i="10"/>
  <c r="CM100" i="10"/>
  <c r="CQ100" i="10"/>
  <c r="CU100" i="10"/>
  <c r="CY100" i="10"/>
  <c r="DC100" i="10"/>
  <c r="DG100" i="10"/>
  <c r="CK107" i="10"/>
  <c r="CI178" i="10"/>
  <c r="CI175" i="10"/>
  <c r="CI170" i="10"/>
  <c r="CI172" i="10"/>
  <c r="CI165" i="10"/>
  <c r="CI169" i="10"/>
  <c r="CI161" i="10"/>
  <c r="CI157" i="10"/>
  <c r="CI150" i="10"/>
  <c r="CI166" i="10"/>
  <c r="CI158" i="10"/>
  <c r="CI154" i="10"/>
  <c r="CI148" i="10"/>
  <c r="CI140" i="10"/>
  <c r="CI159" i="10"/>
  <c r="CM159" i="10" s="1"/>
  <c r="CI131" i="10"/>
  <c r="CI144" i="10"/>
  <c r="CI141" i="10"/>
  <c r="CI138" i="10"/>
  <c r="CI135" i="10"/>
  <c r="CI146" i="10"/>
  <c r="CI137" i="10"/>
  <c r="CI118" i="10"/>
  <c r="DH118" i="10" s="1"/>
  <c r="CI127" i="10"/>
  <c r="CI122" i="10"/>
  <c r="CK122" i="10" s="1"/>
  <c r="CI114" i="10"/>
  <c r="CI111" i="10"/>
  <c r="CI107" i="10"/>
  <c r="CI99" i="10"/>
  <c r="CI96" i="10"/>
  <c r="CI91" i="10"/>
  <c r="DA91" i="10" s="1"/>
  <c r="CI89" i="10"/>
  <c r="CI79" i="10"/>
  <c r="CS79" i="10" s="1"/>
  <c r="CI71" i="10"/>
  <c r="CI105" i="10"/>
  <c r="CX105" i="10" s="1"/>
  <c r="CI95" i="10"/>
  <c r="CI87" i="10"/>
  <c r="CU87" i="10" s="1"/>
  <c r="CI92" i="10"/>
  <c r="CI83" i="10"/>
  <c r="CT83" i="10" s="1"/>
  <c r="CI75" i="10"/>
  <c r="CJ46" i="10"/>
  <c r="CN46" i="10"/>
  <c r="CR46" i="10"/>
  <c r="CV46" i="10"/>
  <c r="CZ46" i="10"/>
  <c r="DD46" i="10"/>
  <c r="DH46" i="10"/>
  <c r="CM47" i="10"/>
  <c r="CQ47" i="10"/>
  <c r="CU47" i="10"/>
  <c r="CY47" i="10"/>
  <c r="DC47" i="10"/>
  <c r="DG47" i="10"/>
  <c r="CL48" i="10"/>
  <c r="CP48" i="10"/>
  <c r="CT48" i="10"/>
  <c r="CX48" i="10"/>
  <c r="DB48" i="10"/>
  <c r="DF48" i="10"/>
  <c r="CV54" i="10"/>
  <c r="CM55" i="10"/>
  <c r="CQ55" i="10"/>
  <c r="CU55" i="10"/>
  <c r="CY55" i="10"/>
  <c r="DC55" i="10"/>
  <c r="DG55" i="10"/>
  <c r="CL56" i="10"/>
  <c r="CP56" i="10"/>
  <c r="CT56" i="10"/>
  <c r="CX56" i="10"/>
  <c r="DB56" i="10"/>
  <c r="DF56" i="10"/>
  <c r="CJ62" i="10"/>
  <c r="CR62" i="10"/>
  <c r="CV62" i="10"/>
  <c r="CZ62" i="10"/>
  <c r="DH62" i="10"/>
  <c r="CM63" i="10"/>
  <c r="CQ63" i="10"/>
  <c r="CY63" i="10"/>
  <c r="DC63" i="10"/>
  <c r="DG63" i="10"/>
  <c r="CL64" i="10"/>
  <c r="CP64" i="10"/>
  <c r="CT64" i="10"/>
  <c r="CX64" i="10"/>
  <c r="DB64" i="10"/>
  <c r="DF64" i="10"/>
  <c r="CN69" i="10"/>
  <c r="DD69" i="10"/>
  <c r="CI70" i="10"/>
  <c r="CQ70" i="10" s="1"/>
  <c r="CY73" i="10"/>
  <c r="CS74" i="10"/>
  <c r="CQ75" i="10"/>
  <c r="CY75" i="10"/>
  <c r="DG75" i="10"/>
  <c r="CY76" i="10"/>
  <c r="DF78" i="10"/>
  <c r="CR79" i="10"/>
  <c r="DD79" i="10"/>
  <c r="CV82" i="10"/>
  <c r="CY84" i="10"/>
  <c r="CX86" i="10"/>
  <c r="DB86" i="10"/>
  <c r="DF86" i="10"/>
  <c r="CW87" i="10"/>
  <c r="DA87" i="10"/>
  <c r="DE87" i="10"/>
  <c r="CJ89" i="10"/>
  <c r="CN89" i="10"/>
  <c r="CR89" i="10"/>
  <c r="CV89" i="10"/>
  <c r="CZ89" i="10"/>
  <c r="DD89" i="10"/>
  <c r="DH89" i="10"/>
  <c r="CQ91" i="10"/>
  <c r="CO93" i="10"/>
  <c r="CW93" i="10"/>
  <c r="DF94" i="10"/>
  <c r="CK95" i="10"/>
  <c r="CO95" i="10"/>
  <c r="CW95" i="10"/>
  <c r="DA95" i="10"/>
  <c r="DE95" i="10"/>
  <c r="CI97" i="10"/>
  <c r="CM97" i="10" s="1"/>
  <c r="CJ104" i="10"/>
  <c r="CL106" i="10"/>
  <c r="CP106" i="10"/>
  <c r="CX106" i="10"/>
  <c r="DB106" i="10"/>
  <c r="DF106" i="10"/>
  <c r="CI106" i="10"/>
  <c r="CP125" i="10"/>
  <c r="CX125" i="10"/>
  <c r="DF125" i="10"/>
  <c r="CK76" i="10"/>
  <c r="CO76" i="10"/>
  <c r="CS76" i="10"/>
  <c r="CW76" i="10"/>
  <c r="DA76" i="10"/>
  <c r="DE76" i="10"/>
  <c r="CI78" i="10"/>
  <c r="CS78" i="10" s="1"/>
  <c r="CO84" i="10"/>
  <c r="DE84" i="10"/>
  <c r="CI86" i="10"/>
  <c r="CU88" i="10"/>
  <c r="CS89" i="10"/>
  <c r="CM90" i="10"/>
  <c r="CU90" i="10"/>
  <c r="CY90" i="10"/>
  <c r="DC90" i="10"/>
  <c r="CM92" i="10"/>
  <c r="CX94" i="10"/>
  <c r="CI94" i="10"/>
  <c r="CO94" i="10" s="1"/>
  <c r="CM96" i="10"/>
  <c r="CU96" i="10"/>
  <c r="DC96" i="10"/>
  <c r="CW98" i="10"/>
  <c r="CU99" i="10"/>
  <c r="CJ100" i="10"/>
  <c r="CR100" i="10"/>
  <c r="CV100" i="10"/>
  <c r="CZ100" i="10"/>
  <c r="DH100" i="10"/>
  <c r="CJ103" i="10"/>
  <c r="DH103" i="10"/>
  <c r="CW104" i="10"/>
  <c r="CO107" i="10"/>
  <c r="CS107" i="10"/>
  <c r="CW107" i="10"/>
  <c r="DE107" i="10"/>
  <c r="CJ108" i="10"/>
  <c r="CZ108" i="10"/>
  <c r="CS109" i="10"/>
  <c r="CK114" i="10"/>
  <c r="CT117" i="10"/>
  <c r="CM127" i="10"/>
  <c r="CZ132" i="10"/>
  <c r="CJ77" i="10"/>
  <c r="CN77" i="10"/>
  <c r="CR77" i="10"/>
  <c r="CZ77" i="10"/>
  <c r="DD77" i="10"/>
  <c r="DH77" i="10"/>
  <c r="CQ78" i="10"/>
  <c r="CY78" i="10"/>
  <c r="DG78" i="10"/>
  <c r="CL79" i="10"/>
  <c r="CP79" i="10"/>
  <c r="CX79" i="10"/>
  <c r="DB79" i="10"/>
  <c r="DF79" i="10"/>
  <c r="CV85" i="10"/>
  <c r="CM86" i="10"/>
  <c r="CQ86" i="10"/>
  <c r="CU86" i="10"/>
  <c r="CM87" i="10"/>
  <c r="DC87" i="10"/>
  <c r="CZ88" i="10"/>
  <c r="CX89" i="10"/>
  <c r="CR90" i="10"/>
  <c r="CT91" i="10"/>
  <c r="CR92" i="10"/>
  <c r="CK93" i="10"/>
  <c r="CS93" i="10"/>
  <c r="DA93" i="10"/>
  <c r="CM95" i="10"/>
  <c r="CQ95" i="10"/>
  <c r="CU95" i="10"/>
  <c r="DC95" i="10"/>
  <c r="DG95" i="10"/>
  <c r="CJ96" i="10"/>
  <c r="CZ96" i="10"/>
  <c r="CK97" i="10"/>
  <c r="CL98" i="10"/>
  <c r="CT98" i="10"/>
  <c r="DB98" i="10"/>
  <c r="DF98" i="10"/>
  <c r="CI98" i="10"/>
  <c r="CJ99" i="10"/>
  <c r="CZ99" i="10"/>
  <c r="CP101" i="10"/>
  <c r="CI101" i="10"/>
  <c r="CZ102" i="10"/>
  <c r="CW103" i="10"/>
  <c r="CX104" i="10"/>
  <c r="CI104" i="10"/>
  <c r="CS104" i="10" s="1"/>
  <c r="CQ105" i="10"/>
  <c r="CR106" i="10"/>
  <c r="CV106" i="10"/>
  <c r="DH106" i="10"/>
  <c r="CL109" i="10"/>
  <c r="CP109" i="10"/>
  <c r="CX109" i="10"/>
  <c r="DB109" i="10"/>
  <c r="DF109" i="10"/>
  <c r="CI109" i="10"/>
  <c r="CJ110" i="10"/>
  <c r="CR110" i="10"/>
  <c r="CV110" i="10"/>
  <c r="DH110" i="10"/>
  <c r="CO111" i="10"/>
  <c r="DE111" i="10"/>
  <c r="DB112" i="10"/>
  <c r="CI112" i="10"/>
  <c r="CX112" i="10" s="1"/>
  <c r="CN113" i="10"/>
  <c r="DD113" i="10"/>
  <c r="CV121" i="10"/>
  <c r="CN126" i="10"/>
  <c r="DH126" i="10"/>
  <c r="CK72" i="10"/>
  <c r="CO72" i="10"/>
  <c r="CS72" i="10"/>
  <c r="CW72" i="10"/>
  <c r="DA72" i="10"/>
  <c r="DE72" i="10"/>
  <c r="CI74" i="10"/>
  <c r="CK80" i="10"/>
  <c r="CO80" i="10"/>
  <c r="CS80" i="10"/>
  <c r="CW80" i="10"/>
  <c r="DA80" i="10"/>
  <c r="DE80" i="10"/>
  <c r="CI82" i="10"/>
  <c r="CS82" i="10" s="1"/>
  <c r="CZ86" i="10"/>
  <c r="CR87" i="10"/>
  <c r="CK88" i="10"/>
  <c r="CO88" i="10"/>
  <c r="CS88" i="10"/>
  <c r="DA88" i="10"/>
  <c r="DE88" i="10"/>
  <c r="CM89" i="10"/>
  <c r="DC89" i="10"/>
  <c r="CW90" i="10"/>
  <c r="CK92" i="10"/>
  <c r="CS92" i="10"/>
  <c r="CW92" i="10"/>
  <c r="DA92" i="10"/>
  <c r="CP93" i="10"/>
  <c r="CX93" i="10"/>
  <c r="DF93" i="10"/>
  <c r="CR94" i="10"/>
  <c r="CZ94" i="10"/>
  <c r="DD94" i="10"/>
  <c r="CJ95" i="10"/>
  <c r="CR95" i="10"/>
  <c r="CZ95" i="10"/>
  <c r="DH95" i="10"/>
  <c r="CK96" i="10"/>
  <c r="CO96" i="10"/>
  <c r="CS96" i="10"/>
  <c r="DA96" i="10"/>
  <c r="DE96" i="10"/>
  <c r="CX97" i="10"/>
  <c r="CS99" i="10"/>
  <c r="CW99" i="10"/>
  <c r="DE99" i="10"/>
  <c r="CX100" i="10"/>
  <c r="CO102" i="10"/>
  <c r="CU104" i="10"/>
  <c r="CW106" i="10"/>
  <c r="CU107" i="10"/>
  <c r="CY107" i="10"/>
  <c r="CK113" i="10"/>
  <c r="CJ118" i="10"/>
  <c r="CZ118" i="10"/>
  <c r="CX124" i="10"/>
  <c r="CN97" i="10"/>
  <c r="DD97" i="10"/>
  <c r="CM98" i="10"/>
  <c r="CQ98" i="10"/>
  <c r="CU98" i="10"/>
  <c r="CY98" i="10"/>
  <c r="DC98" i="10"/>
  <c r="DG98" i="10"/>
  <c r="CL99" i="10"/>
  <c r="CT99" i="10"/>
  <c r="CX99" i="10"/>
  <c r="DB99" i="10"/>
  <c r="CR105" i="10"/>
  <c r="DH105" i="10"/>
  <c r="CM106" i="10"/>
  <c r="CQ106" i="10"/>
  <c r="CU106" i="10"/>
  <c r="CY106" i="10"/>
  <c r="DC106" i="10"/>
  <c r="DG106" i="10"/>
  <c r="CL107" i="10"/>
  <c r="CP107" i="10"/>
  <c r="CT107" i="10"/>
  <c r="CX107" i="10"/>
  <c r="DB107" i="10"/>
  <c r="DF107" i="10"/>
  <c r="CW108" i="10"/>
  <c r="CM109" i="10"/>
  <c r="CQ109" i="10"/>
  <c r="CU109" i="10"/>
  <c r="CY109" i="10"/>
  <c r="DC109" i="10"/>
  <c r="DG109" i="10"/>
  <c r="CO110" i="10"/>
  <c r="CS110" i="10"/>
  <c r="CW110" i="10"/>
  <c r="DE110" i="10"/>
  <c r="CP111" i="10"/>
  <c r="DF111" i="10"/>
  <c r="CQ112" i="10"/>
  <c r="CU112" i="10"/>
  <c r="CY112" i="10"/>
  <c r="DG112" i="10"/>
  <c r="CL114" i="10"/>
  <c r="CP114" i="10"/>
  <c r="CX114" i="10"/>
  <c r="DB114" i="10"/>
  <c r="DF114" i="10"/>
  <c r="CW116" i="10"/>
  <c r="CS118" i="10"/>
  <c r="CP119" i="10"/>
  <c r="CI119" i="10"/>
  <c r="CZ119" i="10" s="1"/>
  <c r="CK121" i="10"/>
  <c r="CL122" i="10"/>
  <c r="CT122" i="10"/>
  <c r="CX122" i="10"/>
  <c r="DB122" i="10"/>
  <c r="CW124" i="10"/>
  <c r="CO126" i="10"/>
  <c r="CJ127" i="10"/>
  <c r="CR127" i="10"/>
  <c r="CZ127" i="10"/>
  <c r="DD127" i="10"/>
  <c r="DH127" i="10"/>
  <c r="CQ134" i="10"/>
  <c r="CU134" i="10"/>
  <c r="CY134" i="10"/>
  <c r="DG134" i="10"/>
  <c r="CK140" i="10"/>
  <c r="CK100" i="10"/>
  <c r="CO100" i="10"/>
  <c r="CS100" i="10"/>
  <c r="CW100" i="10"/>
  <c r="DA100" i="10"/>
  <c r="DE100" i="10"/>
  <c r="CI102" i="10"/>
  <c r="CX102" i="10" s="1"/>
  <c r="CI108" i="10"/>
  <c r="CJ109" i="10"/>
  <c r="CN109" i="10"/>
  <c r="CR109" i="10"/>
  <c r="CV109" i="10"/>
  <c r="CZ109" i="10"/>
  <c r="DD109" i="10"/>
  <c r="DH109" i="10"/>
  <c r="CL110" i="10"/>
  <c r="CP110" i="10"/>
  <c r="CX110" i="10"/>
  <c r="DB110" i="10"/>
  <c r="DF110" i="10"/>
  <c r="CI110" i="10"/>
  <c r="CN110" i="10" s="1"/>
  <c r="CJ112" i="10"/>
  <c r="CN112" i="10"/>
  <c r="CR112" i="10"/>
  <c r="CZ112" i="10"/>
  <c r="DD112" i="10"/>
  <c r="DH112" i="10"/>
  <c r="CX113" i="10"/>
  <c r="CI113" i="10"/>
  <c r="CQ114" i="10"/>
  <c r="CY114" i="10"/>
  <c r="DG114" i="10"/>
  <c r="CL116" i="10"/>
  <c r="CT116" i="10"/>
  <c r="DB116" i="10"/>
  <c r="DF116" i="10"/>
  <c r="CI116" i="10"/>
  <c r="CU119" i="10"/>
  <c r="CQ122" i="10"/>
  <c r="CY122" i="10"/>
  <c r="DG122" i="10"/>
  <c r="CL124" i="10"/>
  <c r="CT124" i="10"/>
  <c r="DB124" i="10"/>
  <c r="DF124" i="10"/>
  <c r="CI124" i="10"/>
  <c r="CV125" i="10"/>
  <c r="CQ129" i="10"/>
  <c r="CY131" i="10"/>
  <c r="CX132" i="10"/>
  <c r="CI136" i="10"/>
  <c r="CQ138" i="10"/>
  <c r="CY86" i="10"/>
  <c r="DC86" i="10"/>
  <c r="DG86" i="10"/>
  <c r="CL87" i="10"/>
  <c r="CP87" i="10"/>
  <c r="CT87" i="10"/>
  <c r="DB87" i="10"/>
  <c r="DF87" i="10"/>
  <c r="CJ93" i="10"/>
  <c r="CN93" i="10"/>
  <c r="CR93" i="10"/>
  <c r="CV93" i="10"/>
  <c r="CZ93" i="10"/>
  <c r="DD93" i="10"/>
  <c r="DH93" i="10"/>
  <c r="CM94" i="10"/>
  <c r="CQ94" i="10"/>
  <c r="CY94" i="10"/>
  <c r="DC94" i="10"/>
  <c r="DG94" i="10"/>
  <c r="CL95" i="10"/>
  <c r="CP95" i="10"/>
  <c r="CT95" i="10"/>
  <c r="CX95" i="10"/>
  <c r="DB95" i="10"/>
  <c r="DF95" i="10"/>
  <c r="CN101" i="10"/>
  <c r="DD101" i="10"/>
  <c r="CM102" i="10"/>
  <c r="CQ102" i="10"/>
  <c r="CU102" i="10"/>
  <c r="DC102" i="10"/>
  <c r="DG102" i="10"/>
  <c r="CL103" i="10"/>
  <c r="DB103" i="10"/>
  <c r="CM108" i="10"/>
  <c r="CQ108" i="10"/>
  <c r="CU108" i="10"/>
  <c r="DC108" i="10"/>
  <c r="DG108" i="10"/>
  <c r="CM110" i="10"/>
  <c r="CQ110" i="10"/>
  <c r="CU110" i="10"/>
  <c r="CY110" i="10"/>
  <c r="DC110" i="10"/>
  <c r="DG110" i="10"/>
  <c r="CR111" i="10"/>
  <c r="DH111" i="10"/>
  <c r="CO112" i="10"/>
  <c r="CS112" i="10"/>
  <c r="CW112" i="10"/>
  <c r="DE112" i="10"/>
  <c r="CM113" i="10"/>
  <c r="CQ113" i="10"/>
  <c r="DC113" i="10"/>
  <c r="DG113" i="10"/>
  <c r="CV114" i="10"/>
  <c r="CZ114" i="10"/>
  <c r="CI115" i="10"/>
  <c r="CQ116" i="10"/>
  <c r="CU116" i="10"/>
  <c r="CY116" i="10"/>
  <c r="DG116" i="10"/>
  <c r="CS117" i="10"/>
  <c r="DA117" i="10"/>
  <c r="CN119" i="10"/>
  <c r="CI120" i="10"/>
  <c r="CR120" i="10" s="1"/>
  <c r="CY121" i="10"/>
  <c r="CJ122" i="10"/>
  <c r="CN122" i="10"/>
  <c r="CZ122" i="10"/>
  <c r="DD122" i="10"/>
  <c r="CI123" i="10"/>
  <c r="CN123" i="10" s="1"/>
  <c r="CQ124" i="10"/>
  <c r="CU124" i="10"/>
  <c r="CY124" i="10"/>
  <c r="DG124" i="10"/>
  <c r="CO125" i="10"/>
  <c r="CS125" i="10"/>
  <c r="DA125" i="10"/>
  <c r="CL127" i="10"/>
  <c r="CP127" i="10"/>
  <c r="CT127" i="10"/>
  <c r="CX127" i="10"/>
  <c r="DB127" i="10"/>
  <c r="DF127" i="10"/>
  <c r="CK130" i="10"/>
  <c r="CS130" i="10"/>
  <c r="DA130" i="10"/>
  <c r="DE130" i="10"/>
  <c r="CZ131" i="10"/>
  <c r="CT133" i="10"/>
  <c r="CX133" i="10"/>
  <c r="CI133" i="10"/>
  <c r="CJ135" i="10"/>
  <c r="CN135" i="10"/>
  <c r="CV135" i="10"/>
  <c r="CZ135" i="10"/>
  <c r="DD135" i="10"/>
  <c r="CK115" i="10"/>
  <c r="DA115" i="10"/>
  <c r="CI117" i="10"/>
  <c r="DF117" i="10" s="1"/>
  <c r="CO123" i="10"/>
  <c r="DE123" i="10"/>
  <c r="CI125" i="10"/>
  <c r="CQ127" i="10"/>
  <c r="DG127" i="10"/>
  <c r="CI128" i="10"/>
  <c r="CX128" i="10" s="1"/>
  <c r="CR129" i="10"/>
  <c r="CV129" i="10"/>
  <c r="DH129" i="10"/>
  <c r="CP130" i="10"/>
  <c r="DF130" i="10"/>
  <c r="CN131" i="10"/>
  <c r="CR131" i="10"/>
  <c r="CV131" i="10"/>
  <c r="DD131" i="10"/>
  <c r="DH131" i="10"/>
  <c r="CY133" i="10"/>
  <c r="CV134" i="10"/>
  <c r="DD134" i="10"/>
  <c r="CK135" i="10"/>
  <c r="DA135" i="10"/>
  <c r="CM139" i="10"/>
  <c r="CQ139" i="10"/>
  <c r="DC139" i="10"/>
  <c r="DG139" i="10"/>
  <c r="CY144" i="10"/>
  <c r="CT145" i="10"/>
  <c r="CX145" i="10"/>
  <c r="DF145" i="10"/>
  <c r="CI145" i="10"/>
  <c r="CV147" i="10"/>
  <c r="CJ116" i="10"/>
  <c r="CN116" i="10"/>
  <c r="CR116" i="10"/>
  <c r="CV116" i="10"/>
  <c r="CZ116" i="10"/>
  <c r="DD116" i="10"/>
  <c r="DH116" i="10"/>
  <c r="CM117" i="10"/>
  <c r="CQ117" i="10"/>
  <c r="CU117" i="10"/>
  <c r="DC117" i="10"/>
  <c r="DG117" i="10"/>
  <c r="CL118" i="10"/>
  <c r="DB118" i="10"/>
  <c r="CJ124" i="10"/>
  <c r="CN124" i="10"/>
  <c r="CR124" i="10"/>
  <c r="CV124" i="10"/>
  <c r="CZ124" i="10"/>
  <c r="DD124" i="10"/>
  <c r="DH124" i="10"/>
  <c r="CM125" i="10"/>
  <c r="CQ125" i="10"/>
  <c r="CU125" i="10"/>
  <c r="CY125" i="10"/>
  <c r="DC125" i="10"/>
  <c r="DG125" i="10"/>
  <c r="CX126" i="10"/>
  <c r="CV127" i="10"/>
  <c r="CM130" i="10"/>
  <c r="CQ130" i="10"/>
  <c r="CK131" i="10"/>
  <c r="CS131" i="10"/>
  <c r="DA131" i="10"/>
  <c r="CP132" i="10"/>
  <c r="CT132" i="10"/>
  <c r="DB132" i="10"/>
  <c r="CI132" i="10"/>
  <c r="CN132" i="10" s="1"/>
  <c r="CJ133" i="10"/>
  <c r="CN133" i="10"/>
  <c r="CV133" i="10"/>
  <c r="CZ133" i="10"/>
  <c r="DD133" i="10"/>
  <c r="CK134" i="10"/>
  <c r="CS134" i="10"/>
  <c r="CW134" i="10"/>
  <c r="CL135" i="10"/>
  <c r="CP135" i="10"/>
  <c r="CT135" i="10"/>
  <c r="CX135" i="10"/>
  <c r="DB135" i="10"/>
  <c r="DF135" i="10"/>
  <c r="CN136" i="10"/>
  <c r="CV136" i="10"/>
  <c r="CZ136" i="10"/>
  <c r="DD136" i="10"/>
  <c r="CS138" i="10"/>
  <c r="CV139" i="10"/>
  <c r="CZ139" i="10"/>
  <c r="CM153" i="10"/>
  <c r="CQ153" i="10"/>
  <c r="CY153" i="10"/>
  <c r="DC153" i="10"/>
  <c r="DG153" i="10"/>
  <c r="CW119" i="10"/>
  <c r="CI121" i="10"/>
  <c r="CM126" i="10"/>
  <c r="CY126" i="10"/>
  <c r="DC126" i="10"/>
  <c r="CK127" i="10"/>
  <c r="DA127" i="10"/>
  <c r="CN128" i="10"/>
  <c r="CL129" i="10"/>
  <c r="CT129" i="10"/>
  <c r="CI129" i="10"/>
  <c r="DG129" i="10" s="1"/>
  <c r="CV130" i="10"/>
  <c r="CQ132" i="10"/>
  <c r="DG132" i="10"/>
  <c r="CO133" i="10"/>
  <c r="CW133" i="10"/>
  <c r="CX134" i="10"/>
  <c r="CQ135" i="10"/>
  <c r="CY135" i="10"/>
  <c r="DG135" i="10"/>
  <c r="CM137" i="10"/>
  <c r="CU137" i="10"/>
  <c r="CY137" i="10"/>
  <c r="DG137" i="10"/>
  <c r="CJ140" i="10"/>
  <c r="CZ140" i="10"/>
  <c r="CP142" i="10"/>
  <c r="CT142" i="10"/>
  <c r="CX142" i="10"/>
  <c r="CI142" i="10"/>
  <c r="CK144" i="10"/>
  <c r="CO144" i="10"/>
  <c r="DA144" i="10"/>
  <c r="DE144" i="10"/>
  <c r="CM146" i="10"/>
  <c r="CU146" i="10"/>
  <c r="CY146" i="10"/>
  <c r="DC146" i="10"/>
  <c r="CO128" i="10"/>
  <c r="DE128" i="10"/>
  <c r="CI130" i="10"/>
  <c r="CK136" i="10"/>
  <c r="CO136" i="10"/>
  <c r="CS136" i="10"/>
  <c r="CJ137" i="10"/>
  <c r="CZ137" i="10"/>
  <c r="CX138" i="10"/>
  <c r="CO140" i="10"/>
  <c r="CS140" i="10"/>
  <c r="DE140" i="10"/>
  <c r="CX141" i="10"/>
  <c r="CM142" i="10"/>
  <c r="CY142" i="10"/>
  <c r="DC142" i="10"/>
  <c r="CM145" i="10"/>
  <c r="CU145" i="10"/>
  <c r="CY145" i="10"/>
  <c r="DC145" i="10"/>
  <c r="CW147" i="10"/>
  <c r="CY148" i="10"/>
  <c r="DG148" i="10"/>
  <c r="CY150" i="10"/>
  <c r="CI155" i="10"/>
  <c r="CX155" i="10" s="1"/>
  <c r="DG158" i="10"/>
  <c r="CY130" i="10"/>
  <c r="DC130" i="10"/>
  <c r="DG130" i="10"/>
  <c r="CL131" i="10"/>
  <c r="CP131" i="10"/>
  <c r="CT131" i="10"/>
  <c r="CX131" i="10"/>
  <c r="DB131" i="10"/>
  <c r="DF131" i="10"/>
  <c r="CX136" i="10"/>
  <c r="DB136" i="10"/>
  <c r="DF136" i="10"/>
  <c r="CO137" i="10"/>
  <c r="CS137" i="10"/>
  <c r="CW137" i="10"/>
  <c r="DE137" i="10"/>
  <c r="DC138" i="10"/>
  <c r="CM141" i="10"/>
  <c r="CQ141" i="10"/>
  <c r="CU141" i="10"/>
  <c r="DG141" i="10"/>
  <c r="CM144" i="10"/>
  <c r="CQ144" i="10"/>
  <c r="DC144" i="10"/>
  <c r="DG144" i="10"/>
  <c r="CJ145" i="10"/>
  <c r="CZ145" i="10"/>
  <c r="CK146" i="10"/>
  <c r="CS146" i="10"/>
  <c r="CW146" i="10"/>
  <c r="CT147" i="10"/>
  <c r="CI147" i="10"/>
  <c r="CJ148" i="10"/>
  <c r="CZ148" i="10"/>
  <c r="DH148" i="10"/>
  <c r="CZ150" i="10"/>
  <c r="CI152" i="10"/>
  <c r="CJ154" i="10"/>
  <c r="CV154" i="10"/>
  <c r="CZ154" i="10"/>
  <c r="CJ157" i="10"/>
  <c r="CN157" i="10"/>
  <c r="CR157" i="10"/>
  <c r="CV157" i="10"/>
  <c r="CZ157" i="10"/>
  <c r="DD157" i="10"/>
  <c r="DH157" i="10"/>
  <c r="CY161" i="10"/>
  <c r="CI126" i="10"/>
  <c r="CJ126" i="10" s="1"/>
  <c r="CK132" i="10"/>
  <c r="CO132" i="10"/>
  <c r="CW132" i="10"/>
  <c r="DA132" i="10"/>
  <c r="DE132" i="10"/>
  <c r="CI134" i="10"/>
  <c r="DC136" i="10"/>
  <c r="CP137" i="10"/>
  <c r="DF137" i="10"/>
  <c r="CZ138" i="10"/>
  <c r="DW138" i="10"/>
  <c r="FW138" i="10" s="1"/>
  <c r="GW138" i="10" s="1"/>
  <c r="CL139" i="10"/>
  <c r="CI139" i="10"/>
  <c r="CM140" i="10"/>
  <c r="CU140" i="10"/>
  <c r="DC140" i="10"/>
  <c r="CJ141" i="10"/>
  <c r="CR141" i="10"/>
  <c r="CZ141" i="10"/>
  <c r="DH141" i="10"/>
  <c r="CK142" i="10"/>
  <c r="CS142" i="10"/>
  <c r="DA142" i="10"/>
  <c r="DE142" i="10"/>
  <c r="CR144" i="10"/>
  <c r="CV144" i="10"/>
  <c r="CZ144" i="10"/>
  <c r="CK145" i="10"/>
  <c r="CO145" i="10"/>
  <c r="CS145" i="10"/>
  <c r="CW145" i="10"/>
  <c r="DA145" i="10"/>
  <c r="DE145" i="10"/>
  <c r="CX146" i="10"/>
  <c r="CO148" i="10"/>
  <c r="CS148" i="10"/>
  <c r="CW148" i="10"/>
  <c r="DE148" i="10"/>
  <c r="CI149" i="10"/>
  <c r="DF149" i="10" s="1"/>
  <c r="DH156" i="10"/>
  <c r="CP140" i="10"/>
  <c r="CT140" i="10"/>
  <c r="CX140" i="10"/>
  <c r="DF140" i="10"/>
  <c r="CJ146" i="10"/>
  <c r="CN146" i="10"/>
  <c r="CV146" i="10"/>
  <c r="CZ146" i="10"/>
  <c r="DD146" i="10"/>
  <c r="CQ147" i="10"/>
  <c r="CU147" i="10"/>
  <c r="DG147" i="10"/>
  <c r="CL148" i="10"/>
  <c r="CT148" i="10"/>
  <c r="CX148" i="10"/>
  <c r="DB148" i="10"/>
  <c r="CU149" i="10"/>
  <c r="CN150" i="10"/>
  <c r="CR150" i="10"/>
  <c r="DD150" i="10"/>
  <c r="DH150" i="10"/>
  <c r="CY152" i="10"/>
  <c r="CR153" i="10"/>
  <c r="CV153" i="10"/>
  <c r="DD153" i="10"/>
  <c r="CK154" i="10"/>
  <c r="DA154" i="10"/>
  <c r="CY155" i="10"/>
  <c r="CO156" i="10"/>
  <c r="CS156" i="10"/>
  <c r="CW156" i="10"/>
  <c r="DE156" i="10"/>
  <c r="CK157" i="10"/>
  <c r="CO157" i="10"/>
  <c r="CS157" i="10"/>
  <c r="DA157" i="10"/>
  <c r="CQ159" i="10"/>
  <c r="DG159" i="10"/>
  <c r="CK141" i="10"/>
  <c r="CO141" i="10"/>
  <c r="CS141" i="10"/>
  <c r="DA141" i="10"/>
  <c r="DE141" i="10"/>
  <c r="CI143" i="10"/>
  <c r="CV149" i="10"/>
  <c r="CK150" i="10"/>
  <c r="CS150" i="10"/>
  <c r="CW150" i="10"/>
  <c r="CT151" i="10"/>
  <c r="CI151" i="10"/>
  <c r="CV151" i="10" s="1"/>
  <c r="CJ152" i="10"/>
  <c r="CV152" i="10"/>
  <c r="CZ152" i="10"/>
  <c r="CS153" i="10"/>
  <c r="CW153" i="10"/>
  <c r="CL154" i="10"/>
  <c r="CP154" i="10"/>
  <c r="CT154" i="10"/>
  <c r="CX154" i="10"/>
  <c r="DB154" i="10"/>
  <c r="DF154" i="10"/>
  <c r="CR155" i="10"/>
  <c r="CL156" i="10"/>
  <c r="CX156" i="10"/>
  <c r="DF156" i="10"/>
  <c r="CK158" i="10"/>
  <c r="DA158" i="10"/>
  <c r="CJ142" i="10"/>
  <c r="CN142" i="10"/>
  <c r="CV142" i="10"/>
  <c r="CZ142" i="10"/>
  <c r="DD142" i="10"/>
  <c r="CU143" i="10"/>
  <c r="CL144" i="10"/>
  <c r="CT144" i="10"/>
  <c r="CX144" i="10"/>
  <c r="DB144" i="10"/>
  <c r="CS149" i="10"/>
  <c r="CQ151" i="10"/>
  <c r="CU151" i="10"/>
  <c r="CO152" i="10"/>
  <c r="CS152" i="10"/>
  <c r="CX153" i="10"/>
  <c r="CQ154" i="10"/>
  <c r="CU154" i="10"/>
  <c r="CY154" i="10"/>
  <c r="DG154" i="10"/>
  <c r="CL158" i="10"/>
  <c r="DE159" i="10"/>
  <c r="CS155" i="10"/>
  <c r="CT156" i="10"/>
  <c r="CI156" i="10"/>
  <c r="CW157" i="10"/>
  <c r="DF158" i="10"/>
  <c r="CV159" i="10"/>
  <c r="CL160" i="10"/>
  <c r="CT160" i="10"/>
  <c r="DB160" i="10"/>
  <c r="DF160" i="10"/>
  <c r="CI160" i="10"/>
  <c r="CK162" i="10"/>
  <c r="CS162" i="10"/>
  <c r="CW162" i="10"/>
  <c r="DA162" i="10"/>
  <c r="CJ164" i="10"/>
  <c r="CR164" i="10"/>
  <c r="CV164" i="10"/>
  <c r="CX171" i="10"/>
  <c r="CP150" i="10"/>
  <c r="CT150" i="10"/>
  <c r="CX150" i="10"/>
  <c r="DF150" i="10"/>
  <c r="CS159" i="10"/>
  <c r="CS161" i="10"/>
  <c r="CL162" i="10"/>
  <c r="CX162" i="10"/>
  <c r="CI162" i="10"/>
  <c r="CK163" i="10"/>
  <c r="CO163" i="10"/>
  <c r="DA163" i="10"/>
  <c r="CQ166" i="10"/>
  <c r="CU166" i="10"/>
  <c r="CY166" i="10"/>
  <c r="DG166" i="10"/>
  <c r="CK151" i="10"/>
  <c r="CO151" i="10"/>
  <c r="DA151" i="10"/>
  <c r="DE151" i="10"/>
  <c r="CI153" i="10"/>
  <c r="CJ156" i="10"/>
  <c r="CZ156" i="10"/>
  <c r="CM157" i="10"/>
  <c r="DC157" i="10"/>
  <c r="CX159" i="10"/>
  <c r="CJ160" i="10"/>
  <c r="CR160" i="10"/>
  <c r="CV160" i="10"/>
  <c r="CZ160" i="10"/>
  <c r="DH160" i="10"/>
  <c r="CQ162" i="10"/>
  <c r="CY162" i="10"/>
  <c r="DC162" i="10"/>
  <c r="DG162" i="10"/>
  <c r="CM160" i="10"/>
  <c r="CQ160" i="10"/>
  <c r="CU160" i="10"/>
  <c r="CY160" i="10"/>
  <c r="DC160" i="10"/>
  <c r="DG160" i="10"/>
  <c r="CL161" i="10"/>
  <c r="DB161" i="10"/>
  <c r="CP162" i="10"/>
  <c r="DF162" i="10"/>
  <c r="CJ163" i="10"/>
  <c r="CN163" i="10"/>
  <c r="CR163" i="10"/>
  <c r="CV163" i="10"/>
  <c r="CZ163" i="10"/>
  <c r="DD163" i="10"/>
  <c r="DH163" i="10"/>
  <c r="CW164" i="10"/>
  <c r="CM165" i="10"/>
  <c r="CY165" i="10"/>
  <c r="CJ166" i="10"/>
  <c r="CR166" i="10"/>
  <c r="CZ166" i="10"/>
  <c r="DH166" i="10"/>
  <c r="CK174" i="10"/>
  <c r="CS174" i="10"/>
  <c r="CW174" i="10"/>
  <c r="DA174" i="10"/>
  <c r="CU162" i="10"/>
  <c r="CS163" i="10"/>
  <c r="CL164" i="10"/>
  <c r="CT164" i="10"/>
  <c r="DB164" i="10"/>
  <c r="DF164" i="10"/>
  <c r="CI164" i="10"/>
  <c r="CJ165" i="10"/>
  <c r="CZ165" i="10"/>
  <c r="CP167" i="10"/>
  <c r="CI167" i="10"/>
  <c r="CX167" i="10" s="1"/>
  <c r="CS168" i="10"/>
  <c r="CW168" i="10"/>
  <c r="CL169" i="10"/>
  <c r="CP169" i="10"/>
  <c r="CJ171" i="10"/>
  <c r="CN171" i="10"/>
  <c r="CV171" i="10"/>
  <c r="DD171" i="10"/>
  <c r="CM156" i="10"/>
  <c r="CQ156" i="10"/>
  <c r="CU156" i="10"/>
  <c r="CY156" i="10"/>
  <c r="DC156" i="10"/>
  <c r="DG156" i="10"/>
  <c r="CL157" i="10"/>
  <c r="CP157" i="10"/>
  <c r="CT157" i="10"/>
  <c r="CX157" i="10"/>
  <c r="DB157" i="10"/>
  <c r="DF157" i="10"/>
  <c r="CJ162" i="10"/>
  <c r="CZ162" i="10"/>
  <c r="CX163" i="10"/>
  <c r="CM164" i="10"/>
  <c r="CO165" i="10"/>
  <c r="CS165" i="10"/>
  <c r="DE165" i="10"/>
  <c r="CX166" i="10"/>
  <c r="CU167" i="10"/>
  <c r="CM169" i="10"/>
  <c r="CK172" i="10"/>
  <c r="DA172" i="10"/>
  <c r="CQ164" i="10"/>
  <c r="CU164" i="10"/>
  <c r="CY164" i="10"/>
  <c r="DC164" i="10"/>
  <c r="DG164" i="10"/>
  <c r="CL165" i="10"/>
  <c r="CP165" i="10"/>
  <c r="CT165" i="10"/>
  <c r="DB165" i="10"/>
  <c r="DF165" i="10"/>
  <c r="CL168" i="10"/>
  <c r="CX168" i="10"/>
  <c r="DB168" i="10"/>
  <c r="CI168" i="10"/>
  <c r="DE168" i="10" s="1"/>
  <c r="CQ169" i="10"/>
  <c r="CU169" i="10"/>
  <c r="DC169" i="10"/>
  <c r="DG169" i="10"/>
  <c r="CN170" i="10"/>
  <c r="DH170" i="10"/>
  <c r="CO166" i="10"/>
  <c r="CS166" i="10"/>
  <c r="CW166" i="10"/>
  <c r="DE166" i="10"/>
  <c r="CM168" i="10"/>
  <c r="CQ168" i="10"/>
  <c r="CY168" i="10"/>
  <c r="DC168" i="10"/>
  <c r="DG168" i="10"/>
  <c r="CN169" i="10"/>
  <c r="CV169" i="10"/>
  <c r="DD169" i="10"/>
  <c r="CL171" i="10"/>
  <c r="CT171" i="10"/>
  <c r="DB171" i="10"/>
  <c r="DF171" i="10"/>
  <c r="CI171" i="10"/>
  <c r="CU172" i="10"/>
  <c r="CY172" i="10"/>
  <c r="DC172" i="10"/>
  <c r="CV167" i="10"/>
  <c r="CK169" i="10"/>
  <c r="CS169" i="10"/>
  <c r="DA169" i="10"/>
  <c r="DE169" i="10"/>
  <c r="CQ171" i="10"/>
  <c r="CY171" i="10"/>
  <c r="DG171" i="10"/>
  <c r="CJ172" i="10"/>
  <c r="CR172" i="10"/>
  <c r="CR173" i="10"/>
  <c r="DH173" i="10"/>
  <c r="CL172" i="10"/>
  <c r="CP172" i="10"/>
  <c r="CT172" i="10"/>
  <c r="CX172" i="10"/>
  <c r="DB172" i="10"/>
  <c r="DF172" i="10"/>
  <c r="CL174" i="10"/>
  <c r="CP174" i="10"/>
  <c r="CX174" i="10"/>
  <c r="DB174" i="10"/>
  <c r="DF174" i="10"/>
  <c r="DH175" i="10"/>
  <c r="CP170" i="10"/>
  <c r="DF170" i="10"/>
  <c r="CQ172" i="10"/>
  <c r="DG172" i="10"/>
  <c r="CL173" i="10"/>
  <c r="CT173" i="10"/>
  <c r="CI173" i="10"/>
  <c r="DB173" i="10" s="1"/>
  <c r="CL176" i="10"/>
  <c r="CX176" i="10"/>
  <c r="DB176" i="10"/>
  <c r="CI176" i="10"/>
  <c r="CK171" i="10"/>
  <c r="CO171" i="10"/>
  <c r="CS171" i="10"/>
  <c r="CW171" i="10"/>
  <c r="DA171" i="10"/>
  <c r="DE171" i="10"/>
  <c r="CV172" i="10"/>
  <c r="CK173" i="10"/>
  <c r="CO173" i="10"/>
  <c r="DA173" i="10"/>
  <c r="DE173" i="10"/>
  <c r="CI174" i="10"/>
  <c r="CO174" i="10" s="1"/>
  <c r="CY175" i="10"/>
  <c r="DG175" i="10"/>
  <c r="CQ176" i="10"/>
  <c r="DG176" i="10"/>
  <c r="CM174" i="10"/>
  <c r="CQ174" i="10"/>
  <c r="CU174" i="10"/>
  <c r="CY174" i="10"/>
  <c r="DC174" i="10"/>
  <c r="DG174" i="10"/>
  <c r="CR175" i="10"/>
  <c r="CV175" i="10"/>
  <c r="DD175" i="10"/>
  <c r="CJ174" i="10"/>
  <c r="CN174" i="10"/>
  <c r="CR174" i="10"/>
  <c r="CV174" i="10"/>
  <c r="CZ174" i="10"/>
  <c r="DD174" i="10"/>
  <c r="DH174" i="10"/>
  <c r="CK175" i="10"/>
  <c r="CW175" i="10"/>
  <c r="CK176" i="10"/>
  <c r="CO176" i="10"/>
  <c r="CW176" i="10"/>
  <c r="DA176" i="10"/>
  <c r="DE176" i="10"/>
  <c r="DE175" i="10"/>
  <c r="CL175" i="10"/>
  <c r="CP175" i="10"/>
  <c r="CX175" i="10"/>
  <c r="DB175" i="10"/>
  <c r="DF175" i="10"/>
  <c r="CS178" i="10"/>
  <c r="CJ176" i="10"/>
  <c r="CR176" i="10"/>
  <c r="CV176" i="10"/>
  <c r="CZ176" i="10"/>
  <c r="DH176" i="10"/>
  <c r="CL178" i="10"/>
  <c r="CT178" i="10"/>
  <c r="CX178" i="10"/>
  <c r="DB178" i="10"/>
  <c r="CM178" i="10"/>
  <c r="CQ178" i="10"/>
  <c r="CY178" i="10"/>
  <c r="DC178" i="10"/>
  <c r="DG178" i="10"/>
  <c r="CN178" i="10"/>
  <c r="CR178" i="10"/>
  <c r="CZ178" i="10"/>
  <c r="DH178" i="10"/>
  <c r="DW178" i="10"/>
  <c r="FW178" i="10" s="1"/>
  <c r="GW178" i="10" s="1"/>
  <c r="CI177" i="10"/>
  <c r="CX177" i="10" s="1"/>
  <c r="EZ18" i="9"/>
  <c r="DZ18" i="9"/>
  <c r="FZ18" i="9" s="1"/>
  <c r="GZ18" i="9" s="1"/>
  <c r="CO24" i="9"/>
  <c r="FH26" i="9"/>
  <c r="EH26" i="9"/>
  <c r="FH34" i="9"/>
  <c r="EH34" i="9"/>
  <c r="GH34" i="9" s="1"/>
  <c r="HH34" i="9" s="1"/>
  <c r="EZ42" i="9"/>
  <c r="DZ42" i="9"/>
  <c r="FZ42" i="9" s="1"/>
  <c r="GZ42" i="9" s="1"/>
  <c r="DE69" i="9"/>
  <c r="CO69" i="9"/>
  <c r="CN69" i="9"/>
  <c r="DD69" i="9"/>
  <c r="CS69" i="9"/>
  <c r="CY69" i="9"/>
  <c r="DK18" i="9"/>
  <c r="FK18" i="9" s="1"/>
  <c r="GK18" i="9" s="1"/>
  <c r="EK18" i="9"/>
  <c r="EA18" i="9"/>
  <c r="GA18" i="9" s="1"/>
  <c r="HA18" i="9" s="1"/>
  <c r="FA18" i="9"/>
  <c r="DP19" i="9"/>
  <c r="FP19" i="9" s="1"/>
  <c r="GP19" i="9" s="1"/>
  <c r="EP19" i="9"/>
  <c r="DT19" i="9"/>
  <c r="FT19" i="9" s="1"/>
  <c r="GT19" i="9" s="1"/>
  <c r="ET19" i="9"/>
  <c r="EX19" i="9"/>
  <c r="DX19" i="9"/>
  <c r="EF19" i="9"/>
  <c r="GF19" i="9" s="1"/>
  <c r="HF19" i="9" s="1"/>
  <c r="FF19" i="9"/>
  <c r="DG21" i="9"/>
  <c r="DK22" i="9"/>
  <c r="EK22" i="9"/>
  <c r="DO22" i="9"/>
  <c r="EO22" i="9"/>
  <c r="DS22" i="9"/>
  <c r="ES22" i="9"/>
  <c r="DW22" i="9"/>
  <c r="EW22" i="9"/>
  <c r="EA22" i="9"/>
  <c r="FA22" i="9"/>
  <c r="EE22" i="9"/>
  <c r="FE22" i="9"/>
  <c r="EI22" i="9"/>
  <c r="FI22" i="9"/>
  <c r="DX23" i="9"/>
  <c r="EX23" i="9"/>
  <c r="DF24" i="9"/>
  <c r="DK26" i="9"/>
  <c r="FK26" i="9" s="1"/>
  <c r="GK26" i="9" s="1"/>
  <c r="EK26" i="9"/>
  <c r="DW26" i="9"/>
  <c r="FW26" i="9" s="1"/>
  <c r="GW26" i="9" s="1"/>
  <c r="EW26" i="9"/>
  <c r="EA26" i="9"/>
  <c r="GA26" i="9" s="1"/>
  <c r="HA26" i="9" s="1"/>
  <c r="FA26" i="9"/>
  <c r="DP27" i="9"/>
  <c r="FP27" i="9" s="1"/>
  <c r="GP27" i="9" s="1"/>
  <c r="EP27" i="9"/>
  <c r="DT27" i="9"/>
  <c r="FT27" i="9" s="1"/>
  <c r="GT27" i="9" s="1"/>
  <c r="ET27" i="9"/>
  <c r="EX27" i="9"/>
  <c r="DX27" i="9"/>
  <c r="EF27" i="9"/>
  <c r="GF27" i="9" s="1"/>
  <c r="HF27" i="9" s="1"/>
  <c r="FF27" i="9"/>
  <c r="DG29" i="9"/>
  <c r="DK30" i="9"/>
  <c r="EK30" i="9"/>
  <c r="DO30" i="9"/>
  <c r="EO30" i="9"/>
  <c r="DS30" i="9"/>
  <c r="ES30" i="9"/>
  <c r="DW30" i="9"/>
  <c r="EW30" i="9"/>
  <c r="EA30" i="9"/>
  <c r="FA30" i="9"/>
  <c r="EE30" i="9"/>
  <c r="FE30" i="9"/>
  <c r="EI30" i="9"/>
  <c r="FI30" i="9"/>
  <c r="CW31" i="9"/>
  <c r="DG33" i="9"/>
  <c r="CQ37" i="9"/>
  <c r="CW39" i="9"/>
  <c r="DC45" i="9"/>
  <c r="CY49" i="9"/>
  <c r="CM53" i="9"/>
  <c r="CY61" i="9"/>
  <c r="EV18" i="9"/>
  <c r="DV18" i="9"/>
  <c r="EV26" i="9"/>
  <c r="DV26" i="9"/>
  <c r="FV26" i="9" s="1"/>
  <c r="GV26" i="9" s="1"/>
  <c r="EZ30" i="9"/>
  <c r="DZ30" i="9"/>
  <c r="FZ30" i="9" s="1"/>
  <c r="GZ30" i="9" s="1"/>
  <c r="ER38" i="9"/>
  <c r="DR38" i="9"/>
  <c r="FR38" i="9" s="1"/>
  <c r="GR38" i="9" s="1"/>
  <c r="ER42" i="9"/>
  <c r="DR42" i="9"/>
  <c r="FR42" i="9" s="1"/>
  <c r="GR42" i="9" s="1"/>
  <c r="EU19" i="9"/>
  <c r="DU19" i="9"/>
  <c r="FU19" i="9" s="1"/>
  <c r="GU19" i="9" s="1"/>
  <c r="EY19" i="9"/>
  <c r="DY19" i="9"/>
  <c r="FY19" i="9" s="1"/>
  <c r="GY19" i="9" s="1"/>
  <c r="CM19" i="9"/>
  <c r="CQ19" i="9"/>
  <c r="CL19" i="9"/>
  <c r="DA19" i="9"/>
  <c r="CP19" i="9"/>
  <c r="DC19" i="9"/>
  <c r="DG19" i="9"/>
  <c r="DF19" i="9"/>
  <c r="CK19" i="9"/>
  <c r="DB19" i="9"/>
  <c r="CU19" i="9"/>
  <c r="CZ21" i="9"/>
  <c r="EM23" i="9"/>
  <c r="DM23" i="9"/>
  <c r="FM23" i="9" s="1"/>
  <c r="GM23" i="9" s="1"/>
  <c r="EQ23" i="9"/>
  <c r="DQ23" i="9"/>
  <c r="FQ23" i="9" s="1"/>
  <c r="GQ23" i="9" s="1"/>
  <c r="EU23" i="9"/>
  <c r="DU23" i="9"/>
  <c r="FU23" i="9" s="1"/>
  <c r="GU23" i="9" s="1"/>
  <c r="EY23" i="9"/>
  <c r="DY23" i="9"/>
  <c r="FY23" i="9" s="1"/>
  <c r="GY23" i="9" s="1"/>
  <c r="FC23" i="9"/>
  <c r="EC23" i="9"/>
  <c r="GC23" i="9" s="1"/>
  <c r="HC23" i="9" s="1"/>
  <c r="FG23" i="9"/>
  <c r="EG23" i="9"/>
  <c r="GG23" i="9" s="1"/>
  <c r="HG23" i="9" s="1"/>
  <c r="CK23" i="9"/>
  <c r="DE23" i="9"/>
  <c r="CS23" i="9"/>
  <c r="DA23" i="9"/>
  <c r="CM23" i="9"/>
  <c r="CO23" i="9"/>
  <c r="DC23" i="9"/>
  <c r="CJ25" i="9"/>
  <c r="CZ25" i="9"/>
  <c r="EU27" i="9"/>
  <c r="DU27" i="9"/>
  <c r="FU27" i="9" s="1"/>
  <c r="GU27" i="9" s="1"/>
  <c r="EY27" i="9"/>
  <c r="DY27" i="9"/>
  <c r="FY27" i="9" s="1"/>
  <c r="GY27" i="9" s="1"/>
  <c r="DC27" i="9"/>
  <c r="CM27" i="9"/>
  <c r="DA27" i="9"/>
  <c r="CP27" i="9"/>
  <c r="CU27" i="9"/>
  <c r="DG27" i="9"/>
  <c r="DB27" i="9"/>
  <c r="CQ27" i="9"/>
  <c r="CL27" i="9"/>
  <c r="DF27" i="9"/>
  <c r="CK27" i="9"/>
  <c r="CZ29" i="9"/>
  <c r="CJ33" i="9"/>
  <c r="CZ33" i="9"/>
  <c r="CX35" i="9"/>
  <c r="CR37" i="9"/>
  <c r="DH37" i="9"/>
  <c r="ER18" i="9"/>
  <c r="DR18" i="9"/>
  <c r="FR18" i="9" s="1"/>
  <c r="GR18" i="9" s="1"/>
  <c r="FH18" i="9"/>
  <c r="EH18" i="9"/>
  <c r="GH18" i="9" s="1"/>
  <c r="HH18" i="9" s="1"/>
  <c r="EZ22" i="9"/>
  <c r="DZ22" i="9"/>
  <c r="FZ22" i="9" s="1"/>
  <c r="GZ22" i="9" s="1"/>
  <c r="ER26" i="9"/>
  <c r="DR26" i="9"/>
  <c r="FR26" i="9" s="1"/>
  <c r="GR26" i="9" s="1"/>
  <c r="EZ26" i="9"/>
  <c r="DZ26" i="9"/>
  <c r="FZ26" i="9" s="1"/>
  <c r="GZ26" i="9" s="1"/>
  <c r="ER34" i="9"/>
  <c r="DR34" i="9"/>
  <c r="EZ34" i="9"/>
  <c r="DZ34" i="9"/>
  <c r="EZ38" i="9"/>
  <c r="DZ38" i="9"/>
  <c r="FH38" i="9"/>
  <c r="EH38" i="9"/>
  <c r="DW18" i="9"/>
  <c r="EW18" i="9"/>
  <c r="DM18" i="9"/>
  <c r="EM18" i="9"/>
  <c r="DQ18" i="9"/>
  <c r="EQ18" i="9"/>
  <c r="EU18" i="9"/>
  <c r="DU18" i="9"/>
  <c r="FU18" i="9" s="1"/>
  <c r="GU18" i="9" s="1"/>
  <c r="DY18" i="9"/>
  <c r="EY18" i="9"/>
  <c r="EC18" i="9"/>
  <c r="FC18" i="9"/>
  <c r="EG18" i="9"/>
  <c r="FG18" i="9"/>
  <c r="DH18" i="9"/>
  <c r="CR18" i="9"/>
  <c r="DD18" i="9"/>
  <c r="CM18" i="9"/>
  <c r="CN18" i="9"/>
  <c r="DC18" i="9"/>
  <c r="CY19" i="9"/>
  <c r="DA21" i="9"/>
  <c r="DU22" i="9"/>
  <c r="EU22" i="9"/>
  <c r="EY22" i="9"/>
  <c r="DY22" i="9"/>
  <c r="FY22" i="9" s="1"/>
  <c r="GY22" i="9" s="1"/>
  <c r="DC22" i="9"/>
  <c r="CM22" i="9"/>
  <c r="DB22" i="9"/>
  <c r="CL22" i="9"/>
  <c r="CP22" i="9"/>
  <c r="CQ22" i="9"/>
  <c r="DF22" i="9"/>
  <c r="DG22" i="9"/>
  <c r="CU22" i="9"/>
  <c r="DR23" i="9"/>
  <c r="FR23" i="9" s="1"/>
  <c r="GR23" i="9" s="1"/>
  <c r="ER23" i="9"/>
  <c r="DV23" i="9"/>
  <c r="FV23" i="9" s="1"/>
  <c r="GV23" i="9" s="1"/>
  <c r="EV23" i="9"/>
  <c r="DZ23" i="9"/>
  <c r="FZ23" i="9" s="1"/>
  <c r="GZ23" i="9" s="1"/>
  <c r="EZ23" i="9"/>
  <c r="EH23" i="9"/>
  <c r="GH23" i="9" s="1"/>
  <c r="HH23" i="9" s="1"/>
  <c r="FH23" i="9"/>
  <c r="CS25" i="9"/>
  <c r="DM26" i="9"/>
  <c r="EM26" i="9"/>
  <c r="EQ26" i="9"/>
  <c r="DQ26" i="9"/>
  <c r="FQ26" i="9" s="1"/>
  <c r="GQ26" i="9" s="1"/>
  <c r="EU26" i="9"/>
  <c r="DU26" i="9"/>
  <c r="FU26" i="9" s="1"/>
  <c r="GU26" i="9" s="1"/>
  <c r="DY26" i="9"/>
  <c r="EY26" i="9"/>
  <c r="EC26" i="9"/>
  <c r="FC26" i="9"/>
  <c r="FG26" i="9"/>
  <c r="EG26" i="9"/>
  <c r="GG26" i="9" s="1"/>
  <c r="HG26" i="9" s="1"/>
  <c r="DH26" i="9"/>
  <c r="CM26" i="9"/>
  <c r="DC26" i="9"/>
  <c r="DD26" i="9"/>
  <c r="CN26" i="9"/>
  <c r="CR26" i="9"/>
  <c r="DZ27" i="9"/>
  <c r="EZ27" i="9"/>
  <c r="CK29" i="9"/>
  <c r="DA29" i="9"/>
  <c r="EU30" i="9"/>
  <c r="DU30" i="9"/>
  <c r="EY30" i="9"/>
  <c r="DY30" i="9"/>
  <c r="DC30" i="9"/>
  <c r="CM30" i="9"/>
  <c r="DF30" i="9"/>
  <c r="CU30" i="9"/>
  <c r="DG30" i="9"/>
  <c r="DB30" i="9"/>
  <c r="CQ30" i="9"/>
  <c r="CL30" i="9"/>
  <c r="CP30" i="9"/>
  <c r="EM34" i="9"/>
  <c r="DM34" i="9"/>
  <c r="EQ34" i="9"/>
  <c r="DQ34" i="9"/>
  <c r="EU34" i="9"/>
  <c r="DU34" i="9"/>
  <c r="EY34" i="9"/>
  <c r="DY34" i="9"/>
  <c r="FC34" i="9"/>
  <c r="EC34" i="9"/>
  <c r="FG34" i="9"/>
  <c r="EG34" i="9"/>
  <c r="DC34" i="9"/>
  <c r="CU34" i="9"/>
  <c r="CM34" i="9"/>
  <c r="EM38" i="9"/>
  <c r="DM38" i="9"/>
  <c r="EQ38" i="9"/>
  <c r="DQ38" i="9"/>
  <c r="EU38" i="9"/>
  <c r="DU38" i="9"/>
  <c r="EY38" i="9"/>
  <c r="DY38" i="9"/>
  <c r="FC38" i="9"/>
  <c r="EC38" i="9"/>
  <c r="FG38" i="9"/>
  <c r="EG38" i="9"/>
  <c r="DC38" i="9"/>
  <c r="CM38" i="9"/>
  <c r="CU38" i="9"/>
  <c r="CV40" i="9"/>
  <c r="EM42" i="9"/>
  <c r="DM42" i="9"/>
  <c r="EQ42" i="9"/>
  <c r="DQ42" i="9"/>
  <c r="EU42" i="9"/>
  <c r="DU42" i="9"/>
  <c r="EY42" i="9"/>
  <c r="DY42" i="9"/>
  <c r="FC42" i="9"/>
  <c r="EC42" i="9"/>
  <c r="CU42" i="9"/>
  <c r="DF42" i="9"/>
  <c r="CM42" i="9"/>
  <c r="CN44" i="9"/>
  <c r="DD44" i="9"/>
  <c r="CT46" i="9"/>
  <c r="CN48" i="9"/>
  <c r="CL50" i="9"/>
  <c r="CN52" i="9"/>
  <c r="DD52" i="9"/>
  <c r="CT54" i="9"/>
  <c r="CN56" i="9"/>
  <c r="CK65" i="9"/>
  <c r="CV76" i="9"/>
  <c r="CJ19" i="9"/>
  <c r="CV19" i="9"/>
  <c r="DH19" i="9"/>
  <c r="CJ27" i="9"/>
  <c r="CV27" i="9"/>
  <c r="CT29" i="9"/>
  <c r="CS34" i="9"/>
  <c r="CY35" i="9"/>
  <c r="CK38" i="9"/>
  <c r="DA38" i="9"/>
  <c r="CY39" i="9"/>
  <c r="CS42" i="9"/>
  <c r="CL48" i="9"/>
  <c r="CI49" i="9"/>
  <c r="CM49" i="9" s="1"/>
  <c r="DH50" i="9"/>
  <c r="DE53" i="9"/>
  <c r="DB56" i="9"/>
  <c r="DC61" i="9"/>
  <c r="CI61" i="9"/>
  <c r="CM61" i="9" s="1"/>
  <c r="DB64" i="9"/>
  <c r="CI64" i="9"/>
  <c r="CL64" i="9" s="1"/>
  <c r="CW69" i="9"/>
  <c r="CI74" i="9"/>
  <c r="CZ74" i="9" s="1"/>
  <c r="EW17" i="9"/>
  <c r="DW17" i="9"/>
  <c r="CO22" i="9"/>
  <c r="DE22" i="9"/>
  <c r="CI24" i="9"/>
  <c r="CX24" i="9" s="1"/>
  <c r="CI29" i="9"/>
  <c r="CK30" i="9"/>
  <c r="CO30" i="9"/>
  <c r="CS30" i="9"/>
  <c r="CW30" i="9"/>
  <c r="DA30" i="9"/>
  <c r="DE30" i="9"/>
  <c r="CR31" i="9"/>
  <c r="DH31" i="9"/>
  <c r="CO33" i="9"/>
  <c r="DE33" i="9"/>
  <c r="CV35" i="9"/>
  <c r="CM36" i="9"/>
  <c r="CU36" i="9"/>
  <c r="DC36" i="9"/>
  <c r="DG36" i="9"/>
  <c r="CS37" i="9"/>
  <c r="CJ39" i="9"/>
  <c r="CZ39" i="9"/>
  <c r="CQ40" i="9"/>
  <c r="DG40" i="9"/>
  <c r="CW44" i="9"/>
  <c r="CP45" i="9"/>
  <c r="DF45" i="9"/>
  <c r="CY46" i="9"/>
  <c r="CQ48" i="9"/>
  <c r="DG48" i="9"/>
  <c r="CJ49" i="9"/>
  <c r="CN49" i="9"/>
  <c r="CV49" i="9"/>
  <c r="CZ49" i="9"/>
  <c r="DD49" i="9"/>
  <c r="CK50" i="9"/>
  <c r="CO50" i="9"/>
  <c r="CS50" i="9"/>
  <c r="DA50" i="9"/>
  <c r="DE50" i="9"/>
  <c r="CU51" i="9"/>
  <c r="CK52" i="9"/>
  <c r="DA52" i="9"/>
  <c r="CT53" i="9"/>
  <c r="CM54" i="9"/>
  <c r="DC54" i="9"/>
  <c r="CU56" i="9"/>
  <c r="CY57" i="9"/>
  <c r="DW58" i="9"/>
  <c r="EW58" i="9"/>
  <c r="CJ61" i="9"/>
  <c r="CR61" i="9"/>
  <c r="CV61" i="9"/>
  <c r="DH61" i="9"/>
  <c r="CW62" i="9"/>
  <c r="CO65" i="9"/>
  <c r="CX66" i="9"/>
  <c r="CY70" i="9"/>
  <c r="CJ74" i="9"/>
  <c r="CR74" i="9"/>
  <c r="CV74" i="9"/>
  <c r="DH74" i="9"/>
  <c r="DA75" i="9"/>
  <c r="CV78" i="9"/>
  <c r="CI80" i="9"/>
  <c r="DC81" i="9"/>
  <c r="DG81" i="9"/>
  <c r="CI81" i="9"/>
  <c r="CY81" i="9" s="1"/>
  <c r="CS83" i="9"/>
  <c r="CN88" i="9"/>
  <c r="DD88" i="9"/>
  <c r="CN96" i="9"/>
  <c r="DD96" i="9"/>
  <c r="CO101" i="9"/>
  <c r="DE101" i="9"/>
  <c r="CR19" i="9"/>
  <c r="CX21" i="9"/>
  <c r="CR27" i="9"/>
  <c r="DH27" i="9"/>
  <c r="CP29" i="9"/>
  <c r="DF29" i="9"/>
  <c r="CW34" i="9"/>
  <c r="DC35" i="9"/>
  <c r="CL36" i="9"/>
  <c r="CX36" i="9"/>
  <c r="CW38" i="9"/>
  <c r="CM39" i="9"/>
  <c r="CU39" i="9"/>
  <c r="CK42" i="9"/>
  <c r="DA42" i="9"/>
  <c r="CI43" i="9"/>
  <c r="CI46" i="9"/>
  <c r="CX46" i="9" s="1"/>
  <c r="CJ50" i="9"/>
  <c r="CL51" i="9"/>
  <c r="DB51" i="9"/>
  <c r="CI51" i="9"/>
  <c r="CS51" i="9" s="1"/>
  <c r="CX60" i="9"/>
  <c r="DG61" i="9"/>
  <c r="CP64" i="9"/>
  <c r="CX67" i="9"/>
  <c r="CI67" i="9"/>
  <c r="CP67" i="9" s="1"/>
  <c r="CT70" i="9"/>
  <c r="CM74" i="9"/>
  <c r="DC74" i="9"/>
  <c r="CI77" i="9"/>
  <c r="DE79" i="9"/>
  <c r="CN131" i="9"/>
  <c r="ES17" i="9"/>
  <c r="DS17" i="9"/>
  <c r="FE17" i="9"/>
  <c r="EE17" i="9"/>
  <c r="CW22" i="9"/>
  <c r="FX17" i="9"/>
  <c r="GX17" i="9" s="1"/>
  <c r="GI17" i="9"/>
  <c r="HI17" i="9" s="1"/>
  <c r="CJ23" i="9"/>
  <c r="CV23" i="9"/>
  <c r="DD23" i="9"/>
  <c r="DG24" i="9"/>
  <c r="CT33" i="9"/>
  <c r="CL37" i="9"/>
  <c r="CT37" i="9"/>
  <c r="CX37" i="9"/>
  <c r="DB37" i="9"/>
  <c r="DC42" i="9"/>
  <c r="DG42" i="9"/>
  <c r="CJ43" i="9"/>
  <c r="CZ43" i="9"/>
  <c r="CP44" i="9"/>
  <c r="DF44" i="9"/>
  <c r="CI44" i="9"/>
  <c r="CR44" i="9" s="1"/>
  <c r="CI45" i="9"/>
  <c r="CY45" i="9" s="1"/>
  <c r="CN46" i="9"/>
  <c r="CR46" i="9"/>
  <c r="CV46" i="9"/>
  <c r="DD46" i="9"/>
  <c r="DH46" i="9"/>
  <c r="CI47" i="9"/>
  <c r="CK49" i="9"/>
  <c r="CO49" i="9"/>
  <c r="CW49" i="9"/>
  <c r="DA49" i="9"/>
  <c r="DE49" i="9"/>
  <c r="CI50" i="9"/>
  <c r="CJ51" i="9"/>
  <c r="CN51" i="9"/>
  <c r="CR51" i="9"/>
  <c r="CZ51" i="9"/>
  <c r="DD51" i="9"/>
  <c r="DH51" i="9"/>
  <c r="CP52" i="9"/>
  <c r="DF52" i="9"/>
  <c r="CI52" i="9"/>
  <c r="CR52" i="9" s="1"/>
  <c r="CI53" i="9"/>
  <c r="CS53" i="9" s="1"/>
  <c r="CN54" i="9"/>
  <c r="DD54" i="9"/>
  <c r="CI55" i="9"/>
  <c r="CI59" i="9"/>
  <c r="CZ60" i="9"/>
  <c r="CW61" i="9"/>
  <c r="DA61" i="9"/>
  <c r="CX62" i="9"/>
  <c r="DF62" i="9"/>
  <c r="CI62" i="9"/>
  <c r="CS62" i="9" s="1"/>
  <c r="CI63" i="9"/>
  <c r="CR64" i="9"/>
  <c r="CV64" i="9"/>
  <c r="CM66" i="9"/>
  <c r="DG66" i="9"/>
  <c r="CI66" i="9"/>
  <c r="CU66" i="9" s="1"/>
  <c r="CM69" i="9"/>
  <c r="CQ69" i="9"/>
  <c r="CU69" i="9"/>
  <c r="DC69" i="9"/>
  <c r="DG69" i="9"/>
  <c r="CL72" i="9"/>
  <c r="DB72" i="9"/>
  <c r="DF72" i="9"/>
  <c r="CI72" i="9"/>
  <c r="CV72" i="9" s="1"/>
  <c r="DF75" i="9"/>
  <c r="CI75" i="9"/>
  <c r="CO75" i="9" s="1"/>
  <c r="CJ76" i="9"/>
  <c r="CR76" i="9"/>
  <c r="CZ76" i="9"/>
  <c r="DD76" i="9"/>
  <c r="CK77" i="9"/>
  <c r="CY79" i="9"/>
  <c r="DG79" i="9"/>
  <c r="CL83" i="9"/>
  <c r="CT83" i="9"/>
  <c r="CX83" i="9"/>
  <c r="DB83" i="9"/>
  <c r="CY85" i="9"/>
  <c r="DA92" i="9"/>
  <c r="DH95" i="9"/>
  <c r="CI178" i="9"/>
  <c r="CI173" i="9"/>
  <c r="CI175" i="9"/>
  <c r="CI170" i="9"/>
  <c r="CI167" i="9"/>
  <c r="CJ167" i="9" s="1"/>
  <c r="CI168" i="9"/>
  <c r="CI166" i="9"/>
  <c r="CI162" i="9"/>
  <c r="CI164" i="9"/>
  <c r="CI158" i="9"/>
  <c r="CI154" i="9"/>
  <c r="CI163" i="9"/>
  <c r="CY163" i="9" s="1"/>
  <c r="CI142" i="9"/>
  <c r="CI150" i="9"/>
  <c r="CI146" i="9"/>
  <c r="CI134" i="9"/>
  <c r="CI147" i="9"/>
  <c r="CI138" i="9"/>
  <c r="CI135" i="9"/>
  <c r="CI132" i="9"/>
  <c r="CI124" i="9"/>
  <c r="CI116" i="9"/>
  <c r="CI108" i="9"/>
  <c r="CI151" i="9"/>
  <c r="CI140" i="9"/>
  <c r="CI143" i="9"/>
  <c r="CI128" i="9"/>
  <c r="CY128" i="9" s="1"/>
  <c r="CI112" i="9"/>
  <c r="CI109" i="9"/>
  <c r="CI105" i="9"/>
  <c r="CM105" i="9" s="1"/>
  <c r="CI106" i="9"/>
  <c r="CX106" i="9" s="1"/>
  <c r="CI117" i="9"/>
  <c r="CI100" i="9"/>
  <c r="CI96" i="9"/>
  <c r="CV96" i="9" s="1"/>
  <c r="CI88" i="9"/>
  <c r="CJ88" i="9" s="1"/>
  <c r="CI120" i="9"/>
  <c r="CI104" i="9"/>
  <c r="CI101" i="9"/>
  <c r="CW101" i="9" s="1"/>
  <c r="CI97" i="9"/>
  <c r="DC97" i="9" s="1"/>
  <c r="CI83" i="9"/>
  <c r="CI102" i="9"/>
  <c r="CI92" i="9"/>
  <c r="CK92" i="9" s="1"/>
  <c r="CI84" i="9"/>
  <c r="CX84" i="9" s="1"/>
  <c r="CI79" i="9"/>
  <c r="CI73" i="9"/>
  <c r="CI65" i="9"/>
  <c r="CZ65" i="9" s="1"/>
  <c r="CI57" i="9"/>
  <c r="CU57" i="9" s="1"/>
  <c r="CI98" i="9"/>
  <c r="CN19" i="9"/>
  <c r="CZ19" i="9"/>
  <c r="DD19" i="9"/>
  <c r="DF21" i="9"/>
  <c r="CN27" i="9"/>
  <c r="CZ27" i="9"/>
  <c r="DD27" i="9"/>
  <c r="CL29" i="9"/>
  <c r="CX29" i="9"/>
  <c r="DB29" i="9"/>
  <c r="DG31" i="9"/>
  <c r="CI32" i="9"/>
  <c r="CK34" i="9"/>
  <c r="CO34" i="9"/>
  <c r="DA34" i="9"/>
  <c r="DE34" i="9"/>
  <c r="CP36" i="9"/>
  <c r="CT36" i="9"/>
  <c r="DF36" i="9"/>
  <c r="CI36" i="9"/>
  <c r="CO38" i="9"/>
  <c r="CS38" i="9"/>
  <c r="DE38" i="9"/>
  <c r="DC39" i="9"/>
  <c r="DG39" i="9"/>
  <c r="DF40" i="9"/>
  <c r="CI40" i="9"/>
  <c r="CY40" i="9" s="1"/>
  <c r="CO42" i="9"/>
  <c r="CW42" i="9"/>
  <c r="DE42" i="9"/>
  <c r="CO45" i="9"/>
  <c r="DA45" i="9"/>
  <c r="DE45" i="9"/>
  <c r="CV47" i="9"/>
  <c r="DF48" i="9"/>
  <c r="CI48" i="9"/>
  <c r="DD48" i="9" s="1"/>
  <c r="CN50" i="9"/>
  <c r="CZ50" i="9"/>
  <c r="DD50" i="9"/>
  <c r="CT51" i="9"/>
  <c r="CX51" i="9"/>
  <c r="CO53" i="9"/>
  <c r="DA53" i="9"/>
  <c r="CI54" i="9"/>
  <c r="CX54" i="9" s="1"/>
  <c r="CV55" i="9"/>
  <c r="DF56" i="9"/>
  <c r="CI56" i="9"/>
  <c r="DD56" i="9" s="1"/>
  <c r="CI58" i="9"/>
  <c r="CQ61" i="9"/>
  <c r="CU61" i="9"/>
  <c r="CW63" i="9"/>
  <c r="CT64" i="9"/>
  <c r="DF64" i="9"/>
  <c r="CT67" i="9"/>
  <c r="DF67" i="9"/>
  <c r="CK69" i="9"/>
  <c r="DA69" i="9"/>
  <c r="CX70" i="9"/>
  <c r="CI70" i="9"/>
  <c r="CZ70" i="9" s="1"/>
  <c r="CI71" i="9"/>
  <c r="CR72" i="9"/>
  <c r="DH72" i="9"/>
  <c r="CQ74" i="9"/>
  <c r="CU74" i="9"/>
  <c r="CT76" i="9"/>
  <c r="CO79" i="9"/>
  <c r="CN91" i="9"/>
  <c r="CV91" i="9"/>
  <c r="DG97" i="9"/>
  <c r="EK17" i="9"/>
  <c r="DK17" i="9"/>
  <c r="EO17" i="9"/>
  <c r="DO17" i="9"/>
  <c r="FA17" i="9"/>
  <c r="EA17" i="9"/>
  <c r="FW17" i="9"/>
  <c r="GW17" i="9" s="1"/>
  <c r="CI21" i="9"/>
  <c r="CY21" i="9" s="1"/>
  <c r="CK22" i="9"/>
  <c r="CS22" i="9"/>
  <c r="DA22" i="9"/>
  <c r="DT17" i="9"/>
  <c r="FS17" i="9"/>
  <c r="GS17" i="9" s="1"/>
  <c r="CN23" i="9"/>
  <c r="CR23" i="9"/>
  <c r="CZ23" i="9"/>
  <c r="DH23" i="9"/>
  <c r="CM24" i="9"/>
  <c r="CQ24" i="9"/>
  <c r="CY24" i="9"/>
  <c r="DC24" i="9"/>
  <c r="CP25" i="9"/>
  <c r="CP33" i="9"/>
  <c r="CI16" i="9"/>
  <c r="FO17" i="9"/>
  <c r="GO17" i="9" s="1"/>
  <c r="GE17" i="9"/>
  <c r="HE17" i="9" s="1"/>
  <c r="CK18" i="9"/>
  <c r="CO18" i="9"/>
  <c r="CS18" i="9"/>
  <c r="CW18" i="9"/>
  <c r="DA18" i="9"/>
  <c r="DE18" i="9"/>
  <c r="CI20" i="9"/>
  <c r="CI25" i="9"/>
  <c r="CR25" i="9" s="1"/>
  <c r="CK26" i="9"/>
  <c r="CO26" i="9"/>
  <c r="CS26" i="9"/>
  <c r="CW26" i="9"/>
  <c r="DA26" i="9"/>
  <c r="DE26" i="9"/>
  <c r="CI28" i="9"/>
  <c r="CI31" i="9"/>
  <c r="CX31" i="9" s="1"/>
  <c r="CI33" i="9"/>
  <c r="CY33" i="9" s="1"/>
  <c r="CJ34" i="9"/>
  <c r="CN34" i="9"/>
  <c r="CR34" i="9"/>
  <c r="CV34" i="9"/>
  <c r="CZ34" i="9"/>
  <c r="DD34" i="9"/>
  <c r="DH34" i="9"/>
  <c r="CI35" i="9"/>
  <c r="DE35" i="9" s="1"/>
  <c r="CI37" i="9"/>
  <c r="CJ38" i="9"/>
  <c r="CN38" i="9"/>
  <c r="CR38" i="9"/>
  <c r="CV38" i="9"/>
  <c r="CZ38" i="9"/>
  <c r="DD38" i="9"/>
  <c r="DH38" i="9"/>
  <c r="CI39" i="9"/>
  <c r="CI41" i="9"/>
  <c r="CJ42" i="9"/>
  <c r="CN42" i="9"/>
  <c r="CR42" i="9"/>
  <c r="CV42" i="9"/>
  <c r="CZ42" i="9"/>
  <c r="DD42" i="9"/>
  <c r="DH42" i="9"/>
  <c r="CM44" i="9"/>
  <c r="CQ44" i="9"/>
  <c r="CU44" i="9"/>
  <c r="DC44" i="9"/>
  <c r="DG44" i="9"/>
  <c r="CJ45" i="9"/>
  <c r="CR45" i="9"/>
  <c r="CV45" i="9"/>
  <c r="CZ45" i="9"/>
  <c r="DH45" i="9"/>
  <c r="CK46" i="9"/>
  <c r="CO46" i="9"/>
  <c r="CW46" i="9"/>
  <c r="DA46" i="9"/>
  <c r="DE46" i="9"/>
  <c r="CQ47" i="9"/>
  <c r="DG47" i="9"/>
  <c r="CK48" i="9"/>
  <c r="CO48" i="9"/>
  <c r="CW48" i="9"/>
  <c r="DA48" i="9"/>
  <c r="DE48" i="9"/>
  <c r="CL49" i="9"/>
  <c r="CP49" i="9"/>
  <c r="CT49" i="9"/>
  <c r="CX49" i="9"/>
  <c r="DB49" i="9"/>
  <c r="DF49" i="9"/>
  <c r="CM50" i="9"/>
  <c r="CQ50" i="9"/>
  <c r="CU50" i="9"/>
  <c r="CY50" i="9"/>
  <c r="DC50" i="9"/>
  <c r="DG50" i="9"/>
  <c r="CQ52" i="9"/>
  <c r="CU52" i="9"/>
  <c r="CY52" i="9"/>
  <c r="DG52" i="9"/>
  <c r="CJ53" i="9"/>
  <c r="CN53" i="9"/>
  <c r="CV53" i="9"/>
  <c r="CZ53" i="9"/>
  <c r="DD53" i="9"/>
  <c r="CK54" i="9"/>
  <c r="CO54" i="9"/>
  <c r="CS54" i="9"/>
  <c r="DA54" i="9"/>
  <c r="DE54" i="9"/>
  <c r="CU55" i="9"/>
  <c r="CK56" i="9"/>
  <c r="CO56" i="9"/>
  <c r="CS56" i="9"/>
  <c r="DA56" i="9"/>
  <c r="DE56" i="9"/>
  <c r="CO57" i="9"/>
  <c r="CW57" i="9"/>
  <c r="DE57" i="9"/>
  <c r="CY59" i="9"/>
  <c r="DE60" i="9"/>
  <c r="CU62" i="9"/>
  <c r="CY62" i="9"/>
  <c r="CW64" i="9"/>
  <c r="CU65" i="9"/>
  <c r="CY65" i="9"/>
  <c r="CJ66" i="9"/>
  <c r="CV66" i="9"/>
  <c r="CZ66" i="9"/>
  <c r="DH66" i="9"/>
  <c r="CO67" i="9"/>
  <c r="CS67" i="9"/>
  <c r="DA67" i="9"/>
  <c r="CJ69" i="9"/>
  <c r="CR69" i="9"/>
  <c r="CV69" i="9"/>
  <c r="CZ69" i="9"/>
  <c r="DH69" i="9"/>
  <c r="CK70" i="9"/>
  <c r="CO70" i="9"/>
  <c r="CW70" i="9"/>
  <c r="DA70" i="9"/>
  <c r="DE70" i="9"/>
  <c r="CO73" i="9"/>
  <c r="CX74" i="9"/>
  <c r="CU75" i="9"/>
  <c r="CY75" i="9"/>
  <c r="CS76" i="9"/>
  <c r="CW76" i="9"/>
  <c r="DE76" i="9"/>
  <c r="CT78" i="9"/>
  <c r="DB78" i="9"/>
  <c r="CI78" i="9"/>
  <c r="CN78" i="9" s="1"/>
  <c r="CJ79" i="9"/>
  <c r="CN79" i="9"/>
  <c r="CR79" i="9"/>
  <c r="CV79" i="9"/>
  <c r="CZ79" i="9"/>
  <c r="DD79" i="9"/>
  <c r="DH79" i="9"/>
  <c r="DD80" i="9"/>
  <c r="CK84" i="9"/>
  <c r="DA84" i="9"/>
  <c r="CP87" i="9"/>
  <c r="CN103" i="9"/>
  <c r="CR103" i="9"/>
  <c r="CV103" i="9"/>
  <c r="DD103" i="9"/>
  <c r="DH103" i="9"/>
  <c r="CI114" i="9"/>
  <c r="CL57" i="9"/>
  <c r="CP57" i="9"/>
  <c r="CX57" i="9"/>
  <c r="DB57" i="9"/>
  <c r="DF57" i="9"/>
  <c r="CN63" i="9"/>
  <c r="DD63" i="9"/>
  <c r="CM64" i="9"/>
  <c r="CQ64" i="9"/>
  <c r="CU64" i="9"/>
  <c r="CY64" i="9"/>
  <c r="DC64" i="9"/>
  <c r="DG64" i="9"/>
  <c r="CL65" i="9"/>
  <c r="CP65" i="9"/>
  <c r="CT65" i="9"/>
  <c r="DB65" i="9"/>
  <c r="DF65" i="9"/>
  <c r="CR71" i="9"/>
  <c r="DH71" i="9"/>
  <c r="CM72" i="9"/>
  <c r="CQ72" i="9"/>
  <c r="CY72" i="9"/>
  <c r="DC72" i="9"/>
  <c r="DG72" i="9"/>
  <c r="CP73" i="9"/>
  <c r="DF73" i="9"/>
  <c r="CM78" i="9"/>
  <c r="CQ78" i="9"/>
  <c r="CY78" i="9"/>
  <c r="DC78" i="9"/>
  <c r="DG78" i="9"/>
  <c r="CQ80" i="9"/>
  <c r="DG80" i="9"/>
  <c r="CJ81" i="9"/>
  <c r="CN81" i="9"/>
  <c r="CR81" i="9"/>
  <c r="CV81" i="9"/>
  <c r="CZ81" i="9"/>
  <c r="DD81" i="9"/>
  <c r="DH81" i="9"/>
  <c r="CM83" i="9"/>
  <c r="CQ83" i="9"/>
  <c r="CU83" i="9"/>
  <c r="CY83" i="9"/>
  <c r="DC83" i="9"/>
  <c r="DG83" i="9"/>
  <c r="CL84" i="9"/>
  <c r="CP84" i="9"/>
  <c r="CT84" i="9"/>
  <c r="DB84" i="9"/>
  <c r="DF84" i="9"/>
  <c r="CN85" i="9"/>
  <c r="CV85" i="9"/>
  <c r="DD85" i="9"/>
  <c r="DH85" i="9"/>
  <c r="CK88" i="9"/>
  <c r="CS88" i="9"/>
  <c r="DA88" i="9"/>
  <c r="CI89" i="9"/>
  <c r="CV90" i="9"/>
  <c r="CK91" i="9"/>
  <c r="CS91" i="9"/>
  <c r="CW91" i="9"/>
  <c r="CL92" i="9"/>
  <c r="CP92" i="9"/>
  <c r="CT92" i="9"/>
  <c r="DB92" i="9"/>
  <c r="DF92" i="9"/>
  <c r="CV93" i="9"/>
  <c r="CO95" i="9"/>
  <c r="CS95" i="9"/>
  <c r="CW95" i="9"/>
  <c r="DE95" i="9"/>
  <c r="CK96" i="9"/>
  <c r="CO96" i="9"/>
  <c r="CM98" i="9"/>
  <c r="CQ98" i="9"/>
  <c r="CU98" i="9"/>
  <c r="CY98" i="9"/>
  <c r="DC98" i="9"/>
  <c r="DG98" i="9"/>
  <c r="CY102" i="9"/>
  <c r="CK112" i="9"/>
  <c r="CW112" i="9"/>
  <c r="DA112" i="9"/>
  <c r="CO58" i="9"/>
  <c r="DE58" i="9"/>
  <c r="CI60" i="9"/>
  <c r="CN60" i="9" s="1"/>
  <c r="CK66" i="9"/>
  <c r="CS66" i="9"/>
  <c r="CW66" i="9"/>
  <c r="DA66" i="9"/>
  <c r="CI68" i="9"/>
  <c r="CK74" i="9"/>
  <c r="CO74" i="9"/>
  <c r="CS74" i="9"/>
  <c r="CW74" i="9"/>
  <c r="DA74" i="9"/>
  <c r="DE74" i="9"/>
  <c r="CI76" i="9"/>
  <c r="CL79" i="9"/>
  <c r="CP79" i="9"/>
  <c r="CT79" i="9"/>
  <c r="CX79" i="9"/>
  <c r="DB79" i="9"/>
  <c r="DF79" i="9"/>
  <c r="CK81" i="9"/>
  <c r="CO81" i="9"/>
  <c r="CS81" i="9"/>
  <c r="CW81" i="9"/>
  <c r="DA81" i="9"/>
  <c r="DE81" i="9"/>
  <c r="CI82" i="9"/>
  <c r="CJ83" i="9"/>
  <c r="CN83" i="9"/>
  <c r="CR83" i="9"/>
  <c r="CV83" i="9"/>
  <c r="CZ83" i="9"/>
  <c r="DD83" i="9"/>
  <c r="DH83" i="9"/>
  <c r="CQ84" i="9"/>
  <c r="CY84" i="9"/>
  <c r="DG84" i="9"/>
  <c r="CI86" i="9"/>
  <c r="DG89" i="9"/>
  <c r="CX91" i="9"/>
  <c r="CQ92" i="9"/>
  <c r="CY92" i="9"/>
  <c r="CL94" i="9"/>
  <c r="CP94" i="9"/>
  <c r="DB94" i="9"/>
  <c r="DF94" i="9"/>
  <c r="CI94" i="9"/>
  <c r="CX94" i="9" s="1"/>
  <c r="CP95" i="9"/>
  <c r="CK97" i="9"/>
  <c r="CO97" i="9"/>
  <c r="CW97" i="9"/>
  <c r="DA97" i="9"/>
  <c r="DE97" i="9"/>
  <c r="DG101" i="9"/>
  <c r="CP103" i="9"/>
  <c r="DF103" i="9"/>
  <c r="CP105" i="9"/>
  <c r="CX105" i="9"/>
  <c r="DF105" i="9"/>
  <c r="CY109" i="9"/>
  <c r="DF110" i="9"/>
  <c r="CI110" i="9"/>
  <c r="CT110" i="9" s="1"/>
  <c r="DG56" i="9"/>
  <c r="CV59" i="9"/>
  <c r="CM60" i="9"/>
  <c r="CQ60" i="9"/>
  <c r="CU60" i="9"/>
  <c r="DC60" i="9"/>
  <c r="DG60" i="9"/>
  <c r="CL61" i="9"/>
  <c r="CP61" i="9"/>
  <c r="CT61" i="9"/>
  <c r="CX61" i="9"/>
  <c r="DB61" i="9"/>
  <c r="DF61" i="9"/>
  <c r="CJ67" i="9"/>
  <c r="CN67" i="9"/>
  <c r="CR67" i="9"/>
  <c r="CV67" i="9"/>
  <c r="CZ67" i="9"/>
  <c r="DD67" i="9"/>
  <c r="DH67" i="9"/>
  <c r="CQ68" i="9"/>
  <c r="DG68" i="9"/>
  <c r="CL69" i="9"/>
  <c r="CP69" i="9"/>
  <c r="CT69" i="9"/>
  <c r="CX69" i="9"/>
  <c r="DB69" i="9"/>
  <c r="DF69" i="9"/>
  <c r="CN75" i="9"/>
  <c r="CR75" i="9"/>
  <c r="CV75" i="9"/>
  <c r="DD75" i="9"/>
  <c r="DH75" i="9"/>
  <c r="CM76" i="9"/>
  <c r="CQ76" i="9"/>
  <c r="CU76" i="9"/>
  <c r="CY76" i="9"/>
  <c r="DC76" i="9"/>
  <c r="DG76" i="9"/>
  <c r="CL77" i="9"/>
  <c r="DB77" i="9"/>
  <c r="CK78" i="9"/>
  <c r="CS78" i="9"/>
  <c r="CW78" i="9"/>
  <c r="DA78" i="9"/>
  <c r="CK80" i="9"/>
  <c r="DA80" i="9"/>
  <c r="CL81" i="9"/>
  <c r="CP81" i="9"/>
  <c r="CT81" i="9"/>
  <c r="CX81" i="9"/>
  <c r="DB81" i="9"/>
  <c r="DF81" i="9"/>
  <c r="CM82" i="9"/>
  <c r="DC82" i="9"/>
  <c r="CJ84" i="9"/>
  <c r="CV84" i="9"/>
  <c r="CZ84" i="9"/>
  <c r="DD84" i="9"/>
  <c r="CT85" i="9"/>
  <c r="CX85" i="9"/>
  <c r="DB85" i="9"/>
  <c r="CI85" i="9"/>
  <c r="CQ86" i="9"/>
  <c r="CO87" i="9"/>
  <c r="CY88" i="9"/>
  <c r="CZ89" i="9"/>
  <c r="CX90" i="9"/>
  <c r="DB90" i="9"/>
  <c r="CI90" i="9"/>
  <c r="CR90" i="9" s="1"/>
  <c r="CQ91" i="9"/>
  <c r="CU91" i="9"/>
  <c r="CY91" i="9"/>
  <c r="DG91" i="9"/>
  <c r="CJ92" i="9"/>
  <c r="CN92" i="9"/>
  <c r="CZ92" i="9"/>
  <c r="DD92" i="9"/>
  <c r="CX93" i="9"/>
  <c r="DB93" i="9"/>
  <c r="CI93" i="9"/>
  <c r="CR93" i="9" s="1"/>
  <c r="CQ94" i="9"/>
  <c r="CL97" i="9"/>
  <c r="CK98" i="9"/>
  <c r="CO98" i="9"/>
  <c r="DA98" i="9"/>
  <c r="CK85" i="9"/>
  <c r="CO85" i="9"/>
  <c r="CS85" i="9"/>
  <c r="CW85" i="9"/>
  <c r="DA85" i="9"/>
  <c r="DE85" i="9"/>
  <c r="CI87" i="9"/>
  <c r="CK87" i="9" s="1"/>
  <c r="CO93" i="9"/>
  <c r="CS93" i="9"/>
  <c r="CW93" i="9"/>
  <c r="DE93" i="9"/>
  <c r="CU94" i="9"/>
  <c r="CT95" i="9"/>
  <c r="CI95" i="9"/>
  <c r="CW96" i="9"/>
  <c r="CP97" i="9"/>
  <c r="DF97" i="9"/>
  <c r="CJ98" i="9"/>
  <c r="CN98" i="9"/>
  <c r="CR98" i="9"/>
  <c r="CZ98" i="9"/>
  <c r="DD98" i="9"/>
  <c r="DH98" i="9"/>
  <c r="DW98" i="9"/>
  <c r="FW98" i="9" s="1"/>
  <c r="GW98" i="9" s="1"/>
  <c r="CI99" i="9"/>
  <c r="CX101" i="9"/>
  <c r="CO103" i="9"/>
  <c r="CW103" i="9"/>
  <c r="DE103" i="9"/>
  <c r="CU105" i="9"/>
  <c r="CY105" i="9"/>
  <c r="DC105" i="9"/>
  <c r="CU108" i="9"/>
  <c r="CY108" i="9"/>
  <c r="CO122" i="9"/>
  <c r="DE122" i="9"/>
  <c r="CV86" i="9"/>
  <c r="CM87" i="9"/>
  <c r="CQ87" i="9"/>
  <c r="CU87" i="9"/>
  <c r="DC87" i="9"/>
  <c r="DG87" i="9"/>
  <c r="CL88" i="9"/>
  <c r="CT88" i="9"/>
  <c r="CX88" i="9"/>
  <c r="DB88" i="9"/>
  <c r="CJ94" i="9"/>
  <c r="CN94" i="9"/>
  <c r="CR94" i="9"/>
  <c r="CZ94" i="9"/>
  <c r="CU97" i="9"/>
  <c r="CS98" i="9"/>
  <c r="CQ99" i="9"/>
  <c r="DG99" i="9"/>
  <c r="CM101" i="9"/>
  <c r="CU101" i="9"/>
  <c r="CL103" i="9"/>
  <c r="CT103" i="9"/>
  <c r="DB103" i="9"/>
  <c r="CI103" i="9"/>
  <c r="CM104" i="9"/>
  <c r="DG104" i="9"/>
  <c r="CJ105" i="9"/>
  <c r="CZ105" i="9"/>
  <c r="CN107" i="9"/>
  <c r="DH107" i="9"/>
  <c r="CV111" i="9"/>
  <c r="CY112" i="9"/>
  <c r="DF113" i="9"/>
  <c r="CI113" i="9"/>
  <c r="CT113" i="9" s="1"/>
  <c r="DH115" i="9"/>
  <c r="CM120" i="9"/>
  <c r="CQ120" i="9"/>
  <c r="CU120" i="9"/>
  <c r="CY120" i="9"/>
  <c r="DC120" i="9"/>
  <c r="DG120" i="9"/>
  <c r="CW89" i="9"/>
  <c r="CI91" i="9"/>
  <c r="CK94" i="9"/>
  <c r="DA94" i="9"/>
  <c r="CJ95" i="9"/>
  <c r="CZ95" i="9"/>
  <c r="CM96" i="9"/>
  <c r="DC96" i="9"/>
  <c r="CJ97" i="9"/>
  <c r="CZ97" i="9"/>
  <c r="CX98" i="9"/>
  <c r="CU100" i="9"/>
  <c r="CJ101" i="9"/>
  <c r="CR101" i="9"/>
  <c r="CZ101" i="9"/>
  <c r="DH101" i="9"/>
  <c r="DA102" i="9"/>
  <c r="DH104" i="9"/>
  <c r="CK105" i="9"/>
  <c r="CO105" i="9"/>
  <c r="CS105" i="9"/>
  <c r="CW105" i="9"/>
  <c r="DA105" i="9"/>
  <c r="DE105" i="9"/>
  <c r="DA106" i="9"/>
  <c r="CW108" i="9"/>
  <c r="DA108" i="9"/>
  <c r="CW110" i="9"/>
  <c r="CM117" i="9"/>
  <c r="CQ117" i="9"/>
  <c r="CU117" i="9"/>
  <c r="CY117" i="9"/>
  <c r="DC117" i="9"/>
  <c r="DG117" i="9"/>
  <c r="CL130" i="9"/>
  <c r="CP130" i="9"/>
  <c r="DB130" i="9"/>
  <c r="DF130" i="9"/>
  <c r="CI130" i="9"/>
  <c r="CX130" i="9" s="1"/>
  <c r="CR131" i="9"/>
  <c r="CK132" i="9"/>
  <c r="CO132" i="9"/>
  <c r="CS132" i="9"/>
  <c r="CW132" i="9"/>
  <c r="DA132" i="9"/>
  <c r="DE132" i="9"/>
  <c r="CI133" i="9"/>
  <c r="CJ137" i="9"/>
  <c r="CN137" i="9"/>
  <c r="CV137" i="9"/>
  <c r="CZ137" i="9"/>
  <c r="DD137" i="9"/>
  <c r="CM170" i="9"/>
  <c r="CQ170" i="9"/>
  <c r="CU170" i="9"/>
  <c r="CY170" i="9"/>
  <c r="DC170" i="9"/>
  <c r="CP100" i="9"/>
  <c r="DF100" i="9"/>
  <c r="CM106" i="9"/>
  <c r="DC106" i="9"/>
  <c r="CJ108" i="9"/>
  <c r="CZ108" i="9"/>
  <c r="CY110" i="9"/>
  <c r="DE111" i="9"/>
  <c r="CU113" i="9"/>
  <c r="CY113" i="9"/>
  <c r="CU116" i="9"/>
  <c r="CY116" i="9"/>
  <c r="CJ117" i="9"/>
  <c r="CR117" i="9"/>
  <c r="CV117" i="9"/>
  <c r="CZ117" i="9"/>
  <c r="DH117" i="9"/>
  <c r="CO118" i="9"/>
  <c r="CJ120" i="9"/>
  <c r="CR120" i="9"/>
  <c r="CV120" i="9"/>
  <c r="CZ120" i="9"/>
  <c r="DH120" i="9"/>
  <c r="CK121" i="9"/>
  <c r="CO121" i="9"/>
  <c r="CW121" i="9"/>
  <c r="DA121" i="9"/>
  <c r="DE121" i="9"/>
  <c r="CX122" i="9"/>
  <c r="CJ124" i="9"/>
  <c r="CN127" i="9"/>
  <c r="CL129" i="9"/>
  <c r="CX129" i="9"/>
  <c r="DB129" i="9"/>
  <c r="CS141" i="9"/>
  <c r="CX147" i="9"/>
  <c r="CJ106" i="9"/>
  <c r="CN106" i="9"/>
  <c r="CR106" i="9"/>
  <c r="CV106" i="9"/>
  <c r="CZ106" i="9"/>
  <c r="DD106" i="9"/>
  <c r="DH106" i="9"/>
  <c r="DF107" i="9"/>
  <c r="CI107" i="9"/>
  <c r="CT107" i="9" s="1"/>
  <c r="CO108" i="9"/>
  <c r="CS108" i="9"/>
  <c r="DE108" i="9"/>
  <c r="DC109" i="9"/>
  <c r="CM112" i="9"/>
  <c r="CQ112" i="9"/>
  <c r="CU112" i="9"/>
  <c r="DC112" i="9"/>
  <c r="DG112" i="9"/>
  <c r="CJ113" i="9"/>
  <c r="CZ113" i="9"/>
  <c r="CW114" i="9"/>
  <c r="CL115" i="9"/>
  <c r="DB115" i="9"/>
  <c r="DF115" i="9"/>
  <c r="CI115" i="9"/>
  <c r="CV115" i="9" s="1"/>
  <c r="CJ116" i="9"/>
  <c r="CZ116" i="9"/>
  <c r="DF118" i="9"/>
  <c r="CI118" i="9"/>
  <c r="DA118" i="9" s="1"/>
  <c r="CR119" i="9"/>
  <c r="CK120" i="9"/>
  <c r="CW120" i="9"/>
  <c r="DA120" i="9"/>
  <c r="CT121" i="9"/>
  <c r="CX121" i="9"/>
  <c r="DF121" i="9"/>
  <c r="CI121" i="9"/>
  <c r="CO124" i="9"/>
  <c r="DE124" i="9"/>
  <c r="CL125" i="9"/>
  <c r="DB125" i="9"/>
  <c r="DF125" i="9"/>
  <c r="CI125" i="9"/>
  <c r="CX125" i="9" s="1"/>
  <c r="CM132" i="9"/>
  <c r="CY132" i="9"/>
  <c r="DC132" i="9"/>
  <c r="CJ134" i="9"/>
  <c r="CZ134" i="9"/>
  <c r="CT136" i="9"/>
  <c r="CX136" i="9"/>
  <c r="DF136" i="9"/>
  <c r="CI136" i="9"/>
  <c r="CK138" i="9"/>
  <c r="CO138" i="9"/>
  <c r="CW138" i="9"/>
  <c r="DA138" i="9"/>
  <c r="DE138" i="9"/>
  <c r="DD94" i="9"/>
  <c r="DH94" i="9"/>
  <c r="CM95" i="9"/>
  <c r="CQ95" i="9"/>
  <c r="CU95" i="9"/>
  <c r="CY95" i="9"/>
  <c r="DC95" i="9"/>
  <c r="DG95" i="9"/>
  <c r="CL96" i="9"/>
  <c r="CP96" i="9"/>
  <c r="CT96" i="9"/>
  <c r="CX96" i="9"/>
  <c r="DB96" i="9"/>
  <c r="DF96" i="9"/>
  <c r="CN102" i="9"/>
  <c r="DD102" i="9"/>
  <c r="CM103" i="9"/>
  <c r="CQ103" i="9"/>
  <c r="CU103" i="9"/>
  <c r="CY103" i="9"/>
  <c r="DC103" i="9"/>
  <c r="DG103" i="9"/>
  <c r="CL104" i="9"/>
  <c r="DB104" i="9"/>
  <c r="CS106" i="9"/>
  <c r="CQ107" i="9"/>
  <c r="CU107" i="9"/>
  <c r="CY107" i="9"/>
  <c r="DG107" i="9"/>
  <c r="CL108" i="9"/>
  <c r="CP108" i="9"/>
  <c r="CT108" i="9"/>
  <c r="CX108" i="9"/>
  <c r="DB108" i="9"/>
  <c r="DF108" i="9"/>
  <c r="CR109" i="9"/>
  <c r="CK110" i="9"/>
  <c r="CO110" i="9"/>
  <c r="CS110" i="9"/>
  <c r="DE110" i="9"/>
  <c r="CJ112" i="9"/>
  <c r="CR112" i="9"/>
  <c r="CV112" i="9"/>
  <c r="CZ112" i="9"/>
  <c r="DH112" i="9"/>
  <c r="CK113" i="9"/>
  <c r="CS113" i="9"/>
  <c r="CW113" i="9"/>
  <c r="DA113" i="9"/>
  <c r="CX114" i="9"/>
  <c r="CO116" i="9"/>
  <c r="CS116" i="9"/>
  <c r="CW116" i="9"/>
  <c r="DE116" i="9"/>
  <c r="CX117" i="9"/>
  <c r="CU118" i="9"/>
  <c r="CO119" i="9"/>
  <c r="CU121" i="9"/>
  <c r="CY121" i="9"/>
  <c r="CR122" i="9"/>
  <c r="DH122" i="9"/>
  <c r="CL127" i="9"/>
  <c r="CP127" i="9"/>
  <c r="DB127" i="9"/>
  <c r="DF127" i="9"/>
  <c r="CI127" i="9"/>
  <c r="DH127" i="9" s="1"/>
  <c r="CM128" i="9"/>
  <c r="CQ128" i="9"/>
  <c r="CU128" i="9"/>
  <c r="DC128" i="9"/>
  <c r="DG128" i="9"/>
  <c r="CJ129" i="9"/>
  <c r="CN129" i="9"/>
  <c r="CR129" i="9"/>
  <c r="CZ129" i="9"/>
  <c r="DD129" i="9"/>
  <c r="DH129" i="9"/>
  <c r="CK134" i="9"/>
  <c r="DA134" i="9"/>
  <c r="CM143" i="9"/>
  <c r="CQ143" i="9"/>
  <c r="CU143" i="9"/>
  <c r="CY143" i="9"/>
  <c r="DC143" i="9"/>
  <c r="DG143" i="9"/>
  <c r="CJ114" i="9"/>
  <c r="CZ114" i="9"/>
  <c r="CQ115" i="9"/>
  <c r="CU115" i="9"/>
  <c r="CY115" i="9"/>
  <c r="DG115" i="9"/>
  <c r="CL116" i="9"/>
  <c r="CP116" i="9"/>
  <c r="CT116" i="9"/>
  <c r="CX116" i="9"/>
  <c r="DB116" i="9"/>
  <c r="DF116" i="9"/>
  <c r="CP124" i="9"/>
  <c r="DF124" i="9"/>
  <c r="CM125" i="9"/>
  <c r="CQ125" i="9"/>
  <c r="CY125" i="9"/>
  <c r="DC125" i="9"/>
  <c r="DG125" i="9"/>
  <c r="CQ127" i="9"/>
  <c r="CU127" i="9"/>
  <c r="CY127" i="9"/>
  <c r="DG127" i="9"/>
  <c r="CJ128" i="9"/>
  <c r="CN128" i="9"/>
  <c r="CR128" i="9"/>
  <c r="CV128" i="9"/>
  <c r="CZ128" i="9"/>
  <c r="DD128" i="9"/>
  <c r="DH128" i="9"/>
  <c r="CK129" i="9"/>
  <c r="CO129" i="9"/>
  <c r="CS129" i="9"/>
  <c r="DA129" i="9"/>
  <c r="DE129" i="9"/>
  <c r="CM130" i="9"/>
  <c r="CU130" i="9"/>
  <c r="CY130" i="9"/>
  <c r="DC130" i="9"/>
  <c r="CK131" i="9"/>
  <c r="DA131" i="9"/>
  <c r="CL132" i="9"/>
  <c r="CP132" i="9"/>
  <c r="CT132" i="9"/>
  <c r="CX132" i="9"/>
  <c r="DB132" i="9"/>
  <c r="DF132" i="9"/>
  <c r="CO134" i="9"/>
  <c r="CS134" i="9"/>
  <c r="CW134" i="9"/>
  <c r="DE134" i="9"/>
  <c r="CX135" i="9"/>
  <c r="CU136" i="9"/>
  <c r="CY136" i="9"/>
  <c r="CS137" i="9"/>
  <c r="CW137" i="9"/>
  <c r="DE137" i="9"/>
  <c r="CY140" i="9"/>
  <c r="CO144" i="9"/>
  <c r="CS144" i="9"/>
  <c r="CW144" i="9"/>
  <c r="CY147" i="9"/>
  <c r="CL150" i="9"/>
  <c r="CP150" i="9"/>
  <c r="CT150" i="9"/>
  <c r="CX150" i="9"/>
  <c r="DB150" i="9"/>
  <c r="DF150" i="9"/>
  <c r="CM151" i="9"/>
  <c r="CQ151" i="9"/>
  <c r="CU151" i="9"/>
  <c r="CY151" i="9"/>
  <c r="DC151" i="9"/>
  <c r="DG151" i="9"/>
  <c r="CK109" i="9"/>
  <c r="DA109" i="9"/>
  <c r="CI111" i="9"/>
  <c r="CR111" i="9" s="1"/>
  <c r="CK117" i="9"/>
  <c r="CO117" i="9"/>
  <c r="CS117" i="9"/>
  <c r="CW117" i="9"/>
  <c r="DA117" i="9"/>
  <c r="DE117" i="9"/>
  <c r="CI119" i="9"/>
  <c r="CT119" i="9" s="1"/>
  <c r="CI122" i="9"/>
  <c r="CK122" i="9" s="1"/>
  <c r="CN125" i="9"/>
  <c r="CR125" i="9"/>
  <c r="CV125" i="9"/>
  <c r="DD125" i="9"/>
  <c r="DH125" i="9"/>
  <c r="CI126" i="9"/>
  <c r="CJ126" i="9" s="1"/>
  <c r="CK128" i="9"/>
  <c r="CO128" i="9"/>
  <c r="CS128" i="9"/>
  <c r="CW128" i="9"/>
  <c r="DA128" i="9"/>
  <c r="DE128" i="9"/>
  <c r="CI129" i="9"/>
  <c r="CJ130" i="9"/>
  <c r="CN130" i="9"/>
  <c r="CR130" i="9"/>
  <c r="CZ130" i="9"/>
  <c r="DD130" i="9"/>
  <c r="DH130" i="9"/>
  <c r="CP131" i="9"/>
  <c r="DF131" i="9"/>
  <c r="CI131" i="9"/>
  <c r="DD131" i="9" s="1"/>
  <c r="DH133" i="9"/>
  <c r="CM135" i="9"/>
  <c r="CQ135" i="9"/>
  <c r="CU135" i="9"/>
  <c r="DC135" i="9"/>
  <c r="DG135" i="9"/>
  <c r="CT137" i="9"/>
  <c r="CM138" i="9"/>
  <c r="CQ138" i="9"/>
  <c r="CU138" i="9"/>
  <c r="DC138" i="9"/>
  <c r="DG138" i="9"/>
  <c r="CV142" i="9"/>
  <c r="CU145" i="9"/>
  <c r="CJ146" i="9"/>
  <c r="CV146" i="9"/>
  <c r="CZ146" i="9"/>
  <c r="DH146" i="9"/>
  <c r="CW148" i="9"/>
  <c r="DE148" i="9"/>
  <c r="CJ110" i="9"/>
  <c r="CR110" i="9"/>
  <c r="CV110" i="9"/>
  <c r="CZ110" i="9"/>
  <c r="DH110" i="9"/>
  <c r="CM111" i="9"/>
  <c r="CQ111" i="9"/>
  <c r="CY111" i="9"/>
  <c r="DC111" i="9"/>
  <c r="DG111" i="9"/>
  <c r="CL112" i="9"/>
  <c r="CP112" i="9"/>
  <c r="CT112" i="9"/>
  <c r="CX112" i="9"/>
  <c r="DB112" i="9"/>
  <c r="DF112" i="9"/>
  <c r="CJ118" i="9"/>
  <c r="CN118" i="9"/>
  <c r="CV118" i="9"/>
  <c r="CZ118" i="9"/>
  <c r="DD118" i="9"/>
  <c r="CM119" i="9"/>
  <c r="CQ119" i="9"/>
  <c r="CU119" i="9"/>
  <c r="DC119" i="9"/>
  <c r="DG119" i="9"/>
  <c r="CL120" i="9"/>
  <c r="CP120" i="9"/>
  <c r="CT120" i="9"/>
  <c r="CX120" i="9"/>
  <c r="DB120" i="9"/>
  <c r="DF120" i="9"/>
  <c r="CM122" i="9"/>
  <c r="CQ122" i="9"/>
  <c r="CU122" i="9"/>
  <c r="DC122" i="9"/>
  <c r="DG122" i="9"/>
  <c r="CI123" i="9"/>
  <c r="CK125" i="9"/>
  <c r="CO125" i="9"/>
  <c r="CW125" i="9"/>
  <c r="DA125" i="9"/>
  <c r="DE125" i="9"/>
  <c r="CQ126" i="9"/>
  <c r="DG126" i="9"/>
  <c r="CK127" i="9"/>
  <c r="CO127" i="9"/>
  <c r="CW127" i="9"/>
  <c r="DA127" i="9"/>
  <c r="DE127" i="9"/>
  <c r="CL128" i="9"/>
  <c r="CP128" i="9"/>
  <c r="CT128" i="9"/>
  <c r="CX128" i="9"/>
  <c r="DB128" i="9"/>
  <c r="DF128" i="9"/>
  <c r="CM129" i="9"/>
  <c r="CQ129" i="9"/>
  <c r="CU129" i="9"/>
  <c r="CY129" i="9"/>
  <c r="DC129" i="9"/>
  <c r="DG129" i="9"/>
  <c r="CQ131" i="9"/>
  <c r="CU131" i="9"/>
  <c r="CY131" i="9"/>
  <c r="DG131" i="9"/>
  <c r="CJ132" i="9"/>
  <c r="CN132" i="9"/>
  <c r="CR132" i="9"/>
  <c r="CV132" i="9"/>
  <c r="CZ132" i="9"/>
  <c r="DD132" i="9"/>
  <c r="DH132" i="9"/>
  <c r="CW133" i="9"/>
  <c r="CU134" i="9"/>
  <c r="CY134" i="9"/>
  <c r="CJ135" i="9"/>
  <c r="CR135" i="9"/>
  <c r="CV135" i="9"/>
  <c r="CZ135" i="9"/>
  <c r="DH135" i="9"/>
  <c r="CK136" i="9"/>
  <c r="CO136" i="9"/>
  <c r="CS136" i="9"/>
  <c r="DA136" i="9"/>
  <c r="DE136" i="9"/>
  <c r="CJ138" i="9"/>
  <c r="CR138" i="9"/>
  <c r="EW138" i="9"/>
  <c r="DW138" i="9"/>
  <c r="FW138" i="9" s="1"/>
  <c r="GW138" i="9" s="1"/>
  <c r="CZ138" i="9"/>
  <c r="DH138" i="9"/>
  <c r="CJ154" i="9"/>
  <c r="CV154" i="9"/>
  <c r="CZ154" i="9"/>
  <c r="CQ133" i="9"/>
  <c r="DG133" i="9"/>
  <c r="CL134" i="9"/>
  <c r="CP134" i="9"/>
  <c r="CT134" i="9"/>
  <c r="CX134" i="9"/>
  <c r="DB134" i="9"/>
  <c r="DF134" i="9"/>
  <c r="CI139" i="9"/>
  <c r="CO139" i="9" s="1"/>
  <c r="CV140" i="9"/>
  <c r="CV141" i="9"/>
  <c r="CJ143" i="9"/>
  <c r="CV143" i="9"/>
  <c r="CZ143" i="9"/>
  <c r="CT144" i="9"/>
  <c r="CX144" i="9"/>
  <c r="CI144" i="9"/>
  <c r="CN145" i="9"/>
  <c r="CK146" i="9"/>
  <c r="DA146" i="9"/>
  <c r="DC147" i="9"/>
  <c r="CQ150" i="9"/>
  <c r="CY150" i="9"/>
  <c r="DG150" i="9"/>
  <c r="CK152" i="9"/>
  <c r="DE152" i="9"/>
  <c r="CK135" i="9"/>
  <c r="CO135" i="9"/>
  <c r="CS135" i="9"/>
  <c r="CW135" i="9"/>
  <c r="DA135" i="9"/>
  <c r="DE135" i="9"/>
  <c r="CI137" i="9"/>
  <c r="CY139" i="9"/>
  <c r="CK141" i="9"/>
  <c r="DA141" i="9"/>
  <c r="DE141" i="9"/>
  <c r="DD142" i="9"/>
  <c r="CY144" i="9"/>
  <c r="CW145" i="9"/>
  <c r="CL146" i="9"/>
  <c r="CP146" i="9"/>
  <c r="CT146" i="9"/>
  <c r="CX146" i="9"/>
  <c r="DB146" i="9"/>
  <c r="DF146" i="9"/>
  <c r="CS148" i="9"/>
  <c r="DA148" i="9"/>
  <c r="CJ150" i="9"/>
  <c r="CR150" i="9"/>
  <c r="CZ150" i="9"/>
  <c r="DH150" i="9"/>
  <c r="CM153" i="9"/>
  <c r="DC153" i="9"/>
  <c r="CJ163" i="9"/>
  <c r="CR163" i="9"/>
  <c r="CZ163" i="9"/>
  <c r="DH163" i="9"/>
  <c r="CJ136" i="9"/>
  <c r="CN136" i="9"/>
  <c r="CR136" i="9"/>
  <c r="CV136" i="9"/>
  <c r="CZ136" i="9"/>
  <c r="DD136" i="9"/>
  <c r="DH136" i="9"/>
  <c r="CM137" i="9"/>
  <c r="CQ137" i="9"/>
  <c r="CU137" i="9"/>
  <c r="CY137" i="9"/>
  <c r="DC137" i="9"/>
  <c r="DG137" i="9"/>
  <c r="CL138" i="9"/>
  <c r="CP138" i="9"/>
  <c r="CT138" i="9"/>
  <c r="CX138" i="9"/>
  <c r="DB138" i="9"/>
  <c r="CN139" i="9"/>
  <c r="CP141" i="9"/>
  <c r="CT141" i="9"/>
  <c r="DF141" i="9"/>
  <c r="CI141" i="9"/>
  <c r="CS142" i="9"/>
  <c r="CL143" i="9"/>
  <c r="CP143" i="9"/>
  <c r="DB143" i="9"/>
  <c r="DF143" i="9"/>
  <c r="CJ144" i="9"/>
  <c r="CN144" i="9"/>
  <c r="CR144" i="9"/>
  <c r="CV144" i="9"/>
  <c r="CZ144" i="9"/>
  <c r="DD144" i="9"/>
  <c r="DH144" i="9"/>
  <c r="CQ146" i="9"/>
  <c r="CU146" i="9"/>
  <c r="DG146" i="9"/>
  <c r="CP148" i="9"/>
  <c r="CX148" i="9"/>
  <c r="CJ149" i="9"/>
  <c r="CZ149" i="9"/>
  <c r="CL151" i="9"/>
  <c r="CP151" i="9"/>
  <c r="CT151" i="9"/>
  <c r="CX151" i="9"/>
  <c r="DB151" i="9"/>
  <c r="DF151" i="9"/>
  <c r="CT155" i="9"/>
  <c r="CX155" i="9"/>
  <c r="CI155" i="9"/>
  <c r="CM141" i="9"/>
  <c r="CQ141" i="9"/>
  <c r="CU141" i="9"/>
  <c r="CY141" i="9"/>
  <c r="DC141" i="9"/>
  <c r="DG141" i="9"/>
  <c r="CT142" i="9"/>
  <c r="CX142" i="9"/>
  <c r="DB142" i="9"/>
  <c r="CJ147" i="9"/>
  <c r="CN147" i="9"/>
  <c r="CR147" i="9"/>
  <c r="CZ147" i="9"/>
  <c r="DD147" i="9"/>
  <c r="DH147" i="9"/>
  <c r="CI148" i="9"/>
  <c r="CJ151" i="9"/>
  <c r="CN151" i="9"/>
  <c r="CR151" i="9"/>
  <c r="CV151" i="9"/>
  <c r="CZ151" i="9"/>
  <c r="DD151" i="9"/>
  <c r="DH151" i="9"/>
  <c r="CX152" i="9"/>
  <c r="CI152" i="9"/>
  <c r="CS152" i="9" s="1"/>
  <c r="CV153" i="9"/>
  <c r="CK154" i="9"/>
  <c r="DA154" i="9"/>
  <c r="CY155" i="9"/>
  <c r="CY158" i="9"/>
  <c r="CP159" i="9"/>
  <c r="CX159" i="9"/>
  <c r="DF159" i="9"/>
  <c r="CI159" i="9"/>
  <c r="CW160" i="9"/>
  <c r="CP164" i="9"/>
  <c r="CT164" i="9"/>
  <c r="CX164" i="9"/>
  <c r="DF164" i="9"/>
  <c r="CL165" i="9"/>
  <c r="CP165" i="9"/>
  <c r="CX165" i="9"/>
  <c r="DB165" i="9"/>
  <c r="DF165" i="9"/>
  <c r="CI165" i="9"/>
  <c r="CJ166" i="9"/>
  <c r="CN166" i="9"/>
  <c r="CR166" i="9"/>
  <c r="CV166" i="9"/>
  <c r="CZ166" i="9"/>
  <c r="DD166" i="9"/>
  <c r="DH166" i="9"/>
  <c r="DF138" i="9"/>
  <c r="CK143" i="9"/>
  <c r="CO143" i="9"/>
  <c r="CS143" i="9"/>
  <c r="CW143" i="9"/>
  <c r="DA143" i="9"/>
  <c r="DE143" i="9"/>
  <c r="CI145" i="9"/>
  <c r="CQ145" i="9" s="1"/>
  <c r="DE146" i="9"/>
  <c r="CK147" i="9"/>
  <c r="CO147" i="9"/>
  <c r="CS147" i="9"/>
  <c r="DA147" i="9"/>
  <c r="DE147" i="9"/>
  <c r="CM148" i="9"/>
  <c r="CQ148" i="9"/>
  <c r="CU148" i="9"/>
  <c r="CY148" i="9"/>
  <c r="DC148" i="9"/>
  <c r="DG148" i="9"/>
  <c r="CL149" i="9"/>
  <c r="CP149" i="9"/>
  <c r="DB149" i="9"/>
  <c r="DF149" i="9"/>
  <c r="CI149" i="9"/>
  <c r="DE149" i="9" s="1"/>
  <c r="CK151" i="9"/>
  <c r="CO151" i="9"/>
  <c r="CS151" i="9"/>
  <c r="CW151" i="9"/>
  <c r="DA151" i="9"/>
  <c r="DE151" i="9"/>
  <c r="CM152" i="9"/>
  <c r="CY152" i="9"/>
  <c r="CS153" i="9"/>
  <c r="CL154" i="9"/>
  <c r="CP154" i="9"/>
  <c r="CT154" i="9"/>
  <c r="CX154" i="9"/>
  <c r="DB154" i="9"/>
  <c r="DF154" i="9"/>
  <c r="CN155" i="9"/>
  <c r="CR155" i="9"/>
  <c r="CV155" i="9"/>
  <c r="DD155" i="9"/>
  <c r="DH155" i="9"/>
  <c r="CR158" i="9"/>
  <c r="CV158" i="9"/>
  <c r="CZ158" i="9"/>
  <c r="DH158" i="9"/>
  <c r="CY159" i="9"/>
  <c r="CK162" i="9"/>
  <c r="CO162" i="9"/>
  <c r="CS162" i="9"/>
  <c r="CW162" i="9"/>
  <c r="DA162" i="9"/>
  <c r="DE162" i="9"/>
  <c r="CJ148" i="9"/>
  <c r="CN148" i="9"/>
  <c r="CR148" i="9"/>
  <c r="CV148" i="9"/>
  <c r="CZ148" i="9"/>
  <c r="DD148" i="9"/>
  <c r="DH148" i="9"/>
  <c r="CM149" i="9"/>
  <c r="CQ149" i="9"/>
  <c r="CU149" i="9"/>
  <c r="DC149" i="9"/>
  <c r="DG149" i="9"/>
  <c r="CK150" i="9"/>
  <c r="CO150" i="9"/>
  <c r="CS150" i="9"/>
  <c r="CW150" i="9"/>
  <c r="DA150" i="9"/>
  <c r="DE150" i="9"/>
  <c r="CJ152" i="9"/>
  <c r="CQ154" i="9"/>
  <c r="CU154" i="9"/>
  <c r="CY154" i="9"/>
  <c r="DG154" i="9"/>
  <c r="CI156" i="9"/>
  <c r="CO158" i="9"/>
  <c r="DA158" i="9"/>
  <c r="CJ159" i="9"/>
  <c r="CR159" i="9"/>
  <c r="CM163" i="9"/>
  <c r="CQ163" i="9"/>
  <c r="CU163" i="9"/>
  <c r="DC163" i="9"/>
  <c r="DG163" i="9"/>
  <c r="CK155" i="9"/>
  <c r="CO155" i="9"/>
  <c r="CS155" i="9"/>
  <c r="CW155" i="9"/>
  <c r="DA155" i="9"/>
  <c r="DE155" i="9"/>
  <c r="DG156" i="9"/>
  <c r="CN158" i="9"/>
  <c r="DD158" i="9"/>
  <c r="CL159" i="9"/>
  <c r="DB159" i="9"/>
  <c r="CN160" i="9"/>
  <c r="DD160" i="9"/>
  <c r="CU161" i="9"/>
  <c r="CL162" i="9"/>
  <c r="CP162" i="9"/>
  <c r="CT162" i="9"/>
  <c r="CX162" i="9"/>
  <c r="DB162" i="9"/>
  <c r="DF162" i="9"/>
  <c r="CN163" i="9"/>
  <c r="CV163" i="9"/>
  <c r="DD163" i="9"/>
  <c r="CY164" i="9"/>
  <c r="CJ156" i="9"/>
  <c r="CZ156" i="9"/>
  <c r="DF157" i="9"/>
  <c r="CI157" i="9"/>
  <c r="CV157" i="9" s="1"/>
  <c r="CS158" i="9"/>
  <c r="CQ159" i="9"/>
  <c r="DG159" i="9"/>
  <c r="CR161" i="9"/>
  <c r="CR152" i="9"/>
  <c r="CV152" i="9"/>
  <c r="CZ152" i="9"/>
  <c r="DH152" i="9"/>
  <c r="CI153" i="9"/>
  <c r="CU153" i="9" s="1"/>
  <c r="CQ157" i="9"/>
  <c r="CU157" i="9"/>
  <c r="DG157" i="9"/>
  <c r="CL158" i="9"/>
  <c r="CP158" i="9"/>
  <c r="CT158" i="9"/>
  <c r="CX158" i="9"/>
  <c r="DB158" i="9"/>
  <c r="DF158" i="9"/>
  <c r="CV159" i="9"/>
  <c r="CT160" i="9"/>
  <c r="CI160" i="9"/>
  <c r="CY160" i="9" s="1"/>
  <c r="DA164" i="9"/>
  <c r="CU166" i="9"/>
  <c r="CY166" i="9"/>
  <c r="CR167" i="9"/>
  <c r="CM162" i="9"/>
  <c r="CQ162" i="9"/>
  <c r="CU162" i="9"/>
  <c r="CY162" i="9"/>
  <c r="DC162" i="9"/>
  <c r="DG162" i="9"/>
  <c r="CK163" i="9"/>
  <c r="CO163" i="9"/>
  <c r="CS163" i="9"/>
  <c r="CW163" i="9"/>
  <c r="DA163" i="9"/>
  <c r="DE163" i="9"/>
  <c r="CJ164" i="9"/>
  <c r="CN164" i="9"/>
  <c r="DD164" i="9"/>
  <c r="CM165" i="9"/>
  <c r="CQ165" i="9"/>
  <c r="CU165" i="9"/>
  <c r="CY165" i="9"/>
  <c r="DC165" i="9"/>
  <c r="DG165" i="9"/>
  <c r="CK166" i="9"/>
  <c r="CO166" i="9"/>
  <c r="CS166" i="9"/>
  <c r="CW166" i="9"/>
  <c r="DA166" i="9"/>
  <c r="DE166" i="9"/>
  <c r="CM167" i="9"/>
  <c r="CQ167" i="9"/>
  <c r="CY167" i="9"/>
  <c r="DC167" i="9"/>
  <c r="DG167" i="9"/>
  <c r="CK159" i="9"/>
  <c r="CO159" i="9"/>
  <c r="CS159" i="9"/>
  <c r="CW159" i="9"/>
  <c r="DA159" i="9"/>
  <c r="DE159" i="9"/>
  <c r="CI161" i="9"/>
  <c r="CZ161" i="9" s="1"/>
  <c r="CL163" i="9"/>
  <c r="CP163" i="9"/>
  <c r="CT163" i="9"/>
  <c r="CX163" i="9"/>
  <c r="DB163" i="9"/>
  <c r="DF163" i="9"/>
  <c r="CO164" i="9"/>
  <c r="CS164" i="9"/>
  <c r="DE164" i="9"/>
  <c r="CV167" i="9"/>
  <c r="CZ167" i="9"/>
  <c r="DD167" i="9"/>
  <c r="CK168" i="9"/>
  <c r="CO168" i="9"/>
  <c r="CS168" i="9"/>
  <c r="CW168" i="9"/>
  <c r="DA168" i="9"/>
  <c r="DE168" i="9"/>
  <c r="CL166" i="9"/>
  <c r="CP166" i="9"/>
  <c r="CT166" i="9"/>
  <c r="CX166" i="9"/>
  <c r="DB166" i="9"/>
  <c r="DF166" i="9"/>
  <c r="CP168" i="9"/>
  <c r="CX168" i="9"/>
  <c r="DF168" i="9"/>
  <c r="CN170" i="9"/>
  <c r="CQ171" i="9"/>
  <c r="CY171" i="9"/>
  <c r="DG171" i="9"/>
  <c r="CK165" i="9"/>
  <c r="CO165" i="9"/>
  <c r="CS165" i="9"/>
  <c r="CW165" i="9"/>
  <c r="DA165" i="9"/>
  <c r="DE165" i="9"/>
  <c r="CQ168" i="9"/>
  <c r="CY168" i="9"/>
  <c r="DG168" i="9"/>
  <c r="CK167" i="9"/>
  <c r="CO167" i="9"/>
  <c r="CS167" i="9"/>
  <c r="DA167" i="9"/>
  <c r="DE167" i="9"/>
  <c r="CT169" i="9"/>
  <c r="CI169" i="9"/>
  <c r="CW169" i="9" s="1"/>
  <c r="DD170" i="9"/>
  <c r="DH170" i="9"/>
  <c r="CL167" i="9"/>
  <c r="CT167" i="9"/>
  <c r="CX167" i="9"/>
  <c r="DB167" i="9"/>
  <c r="CM169" i="9"/>
  <c r="DC169" i="9"/>
  <c r="CK170" i="9"/>
  <c r="CO170" i="9"/>
  <c r="CS170" i="9"/>
  <c r="CW170" i="9"/>
  <c r="CK171" i="9"/>
  <c r="CS171" i="9"/>
  <c r="CW171" i="9"/>
  <c r="DA171" i="9"/>
  <c r="CJ173" i="9"/>
  <c r="CN173" i="9"/>
  <c r="CZ173" i="9"/>
  <c r="DD173" i="9"/>
  <c r="CJ168" i="9"/>
  <c r="CN168" i="9"/>
  <c r="CR168" i="9"/>
  <c r="CV168" i="9"/>
  <c r="CZ168" i="9"/>
  <c r="DD168" i="9"/>
  <c r="DH168" i="9"/>
  <c r="CR169" i="9"/>
  <c r="DH169" i="9"/>
  <c r="CL170" i="9"/>
  <c r="CP170" i="9"/>
  <c r="CT170" i="9"/>
  <c r="CX170" i="9"/>
  <c r="CL171" i="9"/>
  <c r="CP171" i="9"/>
  <c r="CX171" i="9"/>
  <c r="DB171" i="9"/>
  <c r="DF171" i="9"/>
  <c r="CI171" i="9"/>
  <c r="CK173" i="9"/>
  <c r="CO173" i="9"/>
  <c r="CS173" i="9"/>
  <c r="CW173" i="9"/>
  <c r="DA173" i="9"/>
  <c r="DE173" i="9"/>
  <c r="CL174" i="9"/>
  <c r="CK177" i="9"/>
  <c r="DE177" i="9"/>
  <c r="DA170" i="9"/>
  <c r="DE170" i="9"/>
  <c r="CL173" i="9"/>
  <c r="CP173" i="9"/>
  <c r="CT173" i="9"/>
  <c r="CX173" i="9"/>
  <c r="DB173" i="9"/>
  <c r="DF173" i="9"/>
  <c r="CM174" i="9"/>
  <c r="DC174" i="9"/>
  <c r="CM173" i="9"/>
  <c r="CQ173" i="9"/>
  <c r="CU173" i="9"/>
  <c r="CY173" i="9"/>
  <c r="DC173" i="9"/>
  <c r="DG173" i="9"/>
  <c r="CV174" i="9"/>
  <c r="CU175" i="9"/>
  <c r="CY175" i="9"/>
  <c r="CJ171" i="9"/>
  <c r="CN171" i="9"/>
  <c r="CR171" i="9"/>
  <c r="CV171" i="9"/>
  <c r="CZ171" i="9"/>
  <c r="DD171" i="9"/>
  <c r="DH171" i="9"/>
  <c r="CI172" i="9"/>
  <c r="DF172" i="9" s="1"/>
  <c r="CJ175" i="9"/>
  <c r="CP178" i="9"/>
  <c r="CT178" i="9"/>
  <c r="CX178" i="9"/>
  <c r="DF178" i="9"/>
  <c r="CM175" i="9"/>
  <c r="CQ175" i="9"/>
  <c r="DC175" i="9"/>
  <c r="DG175" i="9"/>
  <c r="DD176" i="9"/>
  <c r="CR175" i="9"/>
  <c r="CV175" i="9"/>
  <c r="DH175" i="9"/>
  <c r="CK176" i="9"/>
  <c r="DA176" i="9"/>
  <c r="CI174" i="9"/>
  <c r="CY174" i="9" s="1"/>
  <c r="CK175" i="9"/>
  <c r="CW175" i="9"/>
  <c r="DA175" i="9"/>
  <c r="DF176" i="9"/>
  <c r="CI176" i="9"/>
  <c r="CU176" i="9" s="1"/>
  <c r="CR177" i="9"/>
  <c r="DH177" i="9"/>
  <c r="CM178" i="9"/>
  <c r="CQ178" i="9"/>
  <c r="CY178" i="9"/>
  <c r="DC178" i="9"/>
  <c r="DG178" i="9"/>
  <c r="CX177" i="9"/>
  <c r="DF177" i="9"/>
  <c r="CJ178" i="9"/>
  <c r="CL175" i="9"/>
  <c r="CP175" i="9"/>
  <c r="CT175" i="9"/>
  <c r="CX175" i="9"/>
  <c r="DB175" i="9"/>
  <c r="DF175" i="9"/>
  <c r="CU177" i="9"/>
  <c r="CY177" i="9"/>
  <c r="CS178" i="9"/>
  <c r="CR178" i="9"/>
  <c r="CZ178" i="9"/>
  <c r="DH178" i="9"/>
  <c r="DW178" i="9"/>
  <c r="FW178" i="9" s="1"/>
  <c r="GW178" i="9" s="1"/>
  <c r="CI177" i="9"/>
  <c r="DA177" i="9" s="1"/>
  <c r="EK162" i="3"/>
  <c r="DK162" i="3"/>
  <c r="FK162" i="3" s="1"/>
  <c r="GK162" i="3" s="1"/>
  <c r="EK146" i="3"/>
  <c r="DK146" i="3"/>
  <c r="EK134" i="3"/>
  <c r="DK134" i="3"/>
  <c r="FK134" i="3" s="1"/>
  <c r="GK134" i="3" s="1"/>
  <c r="EK118" i="3"/>
  <c r="DK118" i="3"/>
  <c r="EK102" i="3"/>
  <c r="DK102" i="3"/>
  <c r="FK102" i="3" s="1"/>
  <c r="GK102" i="3" s="1"/>
  <c r="EK90" i="3"/>
  <c r="DK90" i="3"/>
  <c r="EK74" i="3"/>
  <c r="DK74" i="3"/>
  <c r="FK74" i="3" s="1"/>
  <c r="GK74" i="3" s="1"/>
  <c r="EK54" i="3"/>
  <c r="DK54" i="3"/>
  <c r="EK42" i="3"/>
  <c r="DK42" i="3"/>
  <c r="FK42" i="3" s="1"/>
  <c r="GK42" i="3" s="1"/>
  <c r="EK26" i="3"/>
  <c r="DK26" i="3"/>
  <c r="ES171" i="3"/>
  <c r="DS171" i="3"/>
  <c r="FS171" i="3" s="1"/>
  <c r="GS171" i="3" s="1"/>
  <c r="FC170" i="3"/>
  <c r="EC170" i="3"/>
  <c r="GC170" i="3" s="1"/>
  <c r="HC170" i="3" s="1"/>
  <c r="EY166" i="3"/>
  <c r="DY166" i="3"/>
  <c r="FY166" i="3" s="1"/>
  <c r="GY166" i="3" s="1"/>
  <c r="FG158" i="3"/>
  <c r="EG158" i="3"/>
  <c r="GG158" i="3" s="1"/>
  <c r="HG158" i="3" s="1"/>
  <c r="FC154" i="3"/>
  <c r="EC154" i="3"/>
  <c r="GC154" i="3" s="1"/>
  <c r="HC154" i="3" s="1"/>
  <c r="EY150" i="3"/>
  <c r="DY150" i="3"/>
  <c r="FY150" i="3" s="1"/>
  <c r="GY150" i="3" s="1"/>
  <c r="FG142" i="3"/>
  <c r="EG142" i="3"/>
  <c r="GG142" i="3" s="1"/>
  <c r="HG142" i="3" s="1"/>
  <c r="FG138" i="3"/>
  <c r="EG138" i="3"/>
  <c r="GG138" i="3" s="1"/>
  <c r="HG138" i="3" s="1"/>
  <c r="FG134" i="3"/>
  <c r="EG134" i="3"/>
  <c r="GG134" i="3" s="1"/>
  <c r="HG134" i="3" s="1"/>
  <c r="EY130" i="3"/>
  <c r="DY130" i="3"/>
  <c r="FY130" i="3" s="1"/>
  <c r="GY130" i="3" s="1"/>
  <c r="FG122" i="3"/>
  <c r="EG122" i="3"/>
  <c r="GG122" i="3" s="1"/>
  <c r="HG122" i="3" s="1"/>
  <c r="FG118" i="3"/>
  <c r="EG118" i="3"/>
  <c r="GG118" i="3" s="1"/>
  <c r="HG118" i="3" s="1"/>
  <c r="FC114" i="3"/>
  <c r="EC114" i="3"/>
  <c r="GC114" i="3" s="1"/>
  <c r="HC114" i="3" s="1"/>
  <c r="EY110" i="3"/>
  <c r="DY110" i="3"/>
  <c r="FY110" i="3" s="1"/>
  <c r="GY110" i="3" s="1"/>
  <c r="EY106" i="3"/>
  <c r="DY106" i="3"/>
  <c r="FY106" i="3" s="1"/>
  <c r="GY106" i="3" s="1"/>
  <c r="EY102" i="3"/>
  <c r="DY102" i="3"/>
  <c r="FY102" i="3" s="1"/>
  <c r="GY102" i="3" s="1"/>
  <c r="FG98" i="3"/>
  <c r="EG98" i="3"/>
  <c r="GG98" i="3" s="1"/>
  <c r="HG98" i="3" s="1"/>
  <c r="FC98" i="3"/>
  <c r="EC98" i="3"/>
  <c r="GC98" i="3" s="1"/>
  <c r="HC98" i="3" s="1"/>
  <c r="EY98" i="3"/>
  <c r="DY98" i="3"/>
  <c r="FY98" i="3" s="1"/>
  <c r="GY98" i="3" s="1"/>
  <c r="FG94" i="3"/>
  <c r="EG94" i="3"/>
  <c r="GG94" i="3" s="1"/>
  <c r="HG94" i="3" s="1"/>
  <c r="FC94" i="3"/>
  <c r="EC94" i="3"/>
  <c r="GC94" i="3" s="1"/>
  <c r="HC94" i="3" s="1"/>
  <c r="EY94" i="3"/>
  <c r="DY94" i="3"/>
  <c r="FY94" i="3" s="1"/>
  <c r="GY94" i="3" s="1"/>
  <c r="EM170" i="3"/>
  <c r="DM170" i="3"/>
  <c r="FM170" i="3" s="1"/>
  <c r="GM170" i="3" s="1"/>
  <c r="EM166" i="3"/>
  <c r="DM166" i="3"/>
  <c r="FM166" i="3" s="1"/>
  <c r="GM166" i="3" s="1"/>
  <c r="EM162" i="3"/>
  <c r="DM162" i="3"/>
  <c r="FM162" i="3" s="1"/>
  <c r="GM162" i="3" s="1"/>
  <c r="EM158" i="3"/>
  <c r="DM158" i="3"/>
  <c r="FM158" i="3" s="1"/>
  <c r="GM158" i="3" s="1"/>
  <c r="EM154" i="3"/>
  <c r="DM154" i="3"/>
  <c r="FM154" i="3" s="1"/>
  <c r="GM154" i="3" s="1"/>
  <c r="EM150" i="3"/>
  <c r="DM150" i="3"/>
  <c r="FM150" i="3" s="1"/>
  <c r="GM150" i="3" s="1"/>
  <c r="EM146" i="3"/>
  <c r="DM146" i="3"/>
  <c r="FM146" i="3" s="1"/>
  <c r="GM146" i="3" s="1"/>
  <c r="EM142" i="3"/>
  <c r="DM142" i="3"/>
  <c r="FM142" i="3" s="1"/>
  <c r="GM142" i="3" s="1"/>
  <c r="EM138" i="3"/>
  <c r="DM138" i="3"/>
  <c r="FM138" i="3" s="1"/>
  <c r="GM138" i="3" s="1"/>
  <c r="EM134" i="3"/>
  <c r="DM134" i="3"/>
  <c r="FM134" i="3" s="1"/>
  <c r="GM134" i="3" s="1"/>
  <c r="EM130" i="3"/>
  <c r="DM130" i="3"/>
  <c r="FM130" i="3" s="1"/>
  <c r="GM130" i="3" s="1"/>
  <c r="EM126" i="3"/>
  <c r="DM126" i="3"/>
  <c r="FM126" i="3" s="1"/>
  <c r="GM126" i="3" s="1"/>
  <c r="EM122" i="3"/>
  <c r="DM122" i="3"/>
  <c r="FM122" i="3" s="1"/>
  <c r="GM122" i="3" s="1"/>
  <c r="EM118" i="3"/>
  <c r="DM118" i="3"/>
  <c r="FM118" i="3" s="1"/>
  <c r="GM118" i="3" s="1"/>
  <c r="EM114" i="3"/>
  <c r="DM114" i="3"/>
  <c r="FM114" i="3" s="1"/>
  <c r="GM114" i="3" s="1"/>
  <c r="EM110" i="3"/>
  <c r="DM110" i="3"/>
  <c r="FM110" i="3" s="1"/>
  <c r="GM110" i="3" s="1"/>
  <c r="EM106" i="3"/>
  <c r="DM106" i="3"/>
  <c r="FM106" i="3" s="1"/>
  <c r="GM106" i="3" s="1"/>
  <c r="EM102" i="3"/>
  <c r="DM102" i="3"/>
  <c r="FM102" i="3" s="1"/>
  <c r="GM102" i="3" s="1"/>
  <c r="EM98" i="3"/>
  <c r="DM98" i="3"/>
  <c r="FM98" i="3" s="1"/>
  <c r="GM98" i="3" s="1"/>
  <c r="EM94" i="3"/>
  <c r="DM94" i="3"/>
  <c r="FM94" i="3" s="1"/>
  <c r="GM94" i="3" s="1"/>
  <c r="FE175" i="3"/>
  <c r="EE175" i="3"/>
  <c r="GE175" i="3" s="1"/>
  <c r="HE175" i="3" s="1"/>
  <c r="FA175" i="3"/>
  <c r="EA175" i="3"/>
  <c r="GA175" i="3" s="1"/>
  <c r="HA175" i="3" s="1"/>
  <c r="FE171" i="3"/>
  <c r="EE171" i="3"/>
  <c r="GE171" i="3" s="1"/>
  <c r="HE171" i="3" s="1"/>
  <c r="FA171" i="3"/>
  <c r="EA171" i="3"/>
  <c r="GA171" i="3" s="1"/>
  <c r="HA171" i="3" s="1"/>
  <c r="EK22" i="3"/>
  <c r="DK22" i="3"/>
  <c r="FK22" i="3" s="1"/>
  <c r="GK22" i="3" s="1"/>
  <c r="EK166" i="3"/>
  <c r="DK166" i="3"/>
  <c r="FK166" i="3" s="1"/>
  <c r="GK166" i="3" s="1"/>
  <c r="EK154" i="3"/>
  <c r="DK154" i="3"/>
  <c r="FK154" i="3" s="1"/>
  <c r="GK154" i="3" s="1"/>
  <c r="EK138" i="3"/>
  <c r="DK138" i="3"/>
  <c r="FK138" i="3" s="1"/>
  <c r="GK138" i="3" s="1"/>
  <c r="EK126" i="3"/>
  <c r="DK126" i="3"/>
  <c r="FK126" i="3" s="1"/>
  <c r="GK126" i="3" s="1"/>
  <c r="EK110" i="3"/>
  <c r="DK110" i="3"/>
  <c r="FK110" i="3" s="1"/>
  <c r="GK110" i="3" s="1"/>
  <c r="EK98" i="3"/>
  <c r="DK98" i="3"/>
  <c r="FK98" i="3" s="1"/>
  <c r="GK98" i="3" s="1"/>
  <c r="EK82" i="3"/>
  <c r="DK82" i="3"/>
  <c r="FK82" i="3" s="1"/>
  <c r="GK82" i="3" s="1"/>
  <c r="EK70" i="3"/>
  <c r="DK70" i="3"/>
  <c r="FK70" i="3" s="1"/>
  <c r="GK70" i="3" s="1"/>
  <c r="EK62" i="3"/>
  <c r="DK62" i="3"/>
  <c r="FK62" i="3" s="1"/>
  <c r="GK62" i="3" s="1"/>
  <c r="EK50" i="3"/>
  <c r="DK50" i="3"/>
  <c r="FK50" i="3" s="1"/>
  <c r="GK50" i="3" s="1"/>
  <c r="EK34" i="3"/>
  <c r="DK34" i="3"/>
  <c r="FK34" i="3" s="1"/>
  <c r="GK34" i="3" s="1"/>
  <c r="ES175" i="3"/>
  <c r="DS175" i="3"/>
  <c r="FS175" i="3" s="1"/>
  <c r="GS175" i="3" s="1"/>
  <c r="FG170" i="3"/>
  <c r="EG170" i="3"/>
  <c r="GG170" i="3" s="1"/>
  <c r="HG170" i="3" s="1"/>
  <c r="FC166" i="3"/>
  <c r="EC166" i="3"/>
  <c r="GC166" i="3" s="1"/>
  <c r="HC166" i="3" s="1"/>
  <c r="EY162" i="3"/>
  <c r="DY162" i="3"/>
  <c r="FY162" i="3" s="1"/>
  <c r="GY162" i="3" s="1"/>
  <c r="FG154" i="3"/>
  <c r="EG154" i="3"/>
  <c r="GG154" i="3" s="1"/>
  <c r="HG154" i="3" s="1"/>
  <c r="FC150" i="3"/>
  <c r="EC150" i="3"/>
  <c r="GC150" i="3" s="1"/>
  <c r="HC150" i="3" s="1"/>
  <c r="EY146" i="3"/>
  <c r="DY146" i="3"/>
  <c r="FY146" i="3" s="1"/>
  <c r="GY146" i="3" s="1"/>
  <c r="FC138" i="3"/>
  <c r="EC138" i="3"/>
  <c r="GC138" i="3" s="1"/>
  <c r="HC138" i="3" s="1"/>
  <c r="FC134" i="3"/>
  <c r="EC134" i="3"/>
  <c r="GC134" i="3" s="1"/>
  <c r="HC134" i="3" s="1"/>
  <c r="FC130" i="3"/>
  <c r="EC130" i="3"/>
  <c r="GC130" i="3" s="1"/>
  <c r="HC130" i="3" s="1"/>
  <c r="EY126" i="3"/>
  <c r="DY126" i="3"/>
  <c r="FY126" i="3" s="1"/>
  <c r="GY126" i="3" s="1"/>
  <c r="EY122" i="3"/>
  <c r="DY122" i="3"/>
  <c r="FY122" i="3" s="1"/>
  <c r="GY122" i="3" s="1"/>
  <c r="FG114" i="3"/>
  <c r="EG114" i="3"/>
  <c r="GG114" i="3" s="1"/>
  <c r="HG114" i="3" s="1"/>
  <c r="FG110" i="3"/>
  <c r="EG110" i="3"/>
  <c r="GG110" i="3" s="1"/>
  <c r="HG110" i="3" s="1"/>
  <c r="FC106" i="3"/>
  <c r="EC106" i="3"/>
  <c r="GC106" i="3" s="1"/>
  <c r="HC106" i="3" s="1"/>
  <c r="EU170" i="3"/>
  <c r="DU170" i="3"/>
  <c r="EQ166" i="3"/>
  <c r="DQ166" i="3"/>
  <c r="EU162" i="3"/>
  <c r="DU162" i="3"/>
  <c r="EU158" i="3"/>
  <c r="DU158" i="3"/>
  <c r="FU158" i="3" s="1"/>
  <c r="GU158" i="3" s="1"/>
  <c r="EU154" i="3"/>
  <c r="DU154" i="3"/>
  <c r="FU154" i="3" s="1"/>
  <c r="GU154" i="3" s="1"/>
  <c r="EQ150" i="3"/>
  <c r="DQ150" i="3"/>
  <c r="EU146" i="3"/>
  <c r="DU146" i="3"/>
  <c r="EU142" i="3"/>
  <c r="DU142" i="3"/>
  <c r="EU138" i="3"/>
  <c r="DU138" i="3"/>
  <c r="EU132" i="3"/>
  <c r="DU132" i="3"/>
  <c r="FU132" i="3" s="1"/>
  <c r="GU132" i="3" s="1"/>
  <c r="EQ130" i="3"/>
  <c r="DQ130" i="3"/>
  <c r="FQ130" i="3" s="1"/>
  <c r="GQ130" i="3" s="1"/>
  <c r="EU126" i="3"/>
  <c r="DU126" i="3"/>
  <c r="FU126" i="3" s="1"/>
  <c r="GU126" i="3" s="1"/>
  <c r="EU122" i="3"/>
  <c r="DU122" i="3"/>
  <c r="FU122" i="3" s="1"/>
  <c r="GU122" i="3" s="1"/>
  <c r="EQ118" i="3"/>
  <c r="DQ118" i="3"/>
  <c r="EQ116" i="3"/>
  <c r="DQ116" i="3"/>
  <c r="EQ114" i="3"/>
  <c r="DQ114" i="3"/>
  <c r="EU110" i="3"/>
  <c r="DU110" i="3"/>
  <c r="EU106" i="3"/>
  <c r="DU106" i="3"/>
  <c r="EU100" i="3"/>
  <c r="DU100" i="3"/>
  <c r="EQ98" i="3"/>
  <c r="DQ98" i="3"/>
  <c r="EU94" i="3"/>
  <c r="DU94" i="3"/>
  <c r="EY164" i="3"/>
  <c r="DY164" i="3"/>
  <c r="FY164" i="3" s="1"/>
  <c r="GY164" i="3" s="1"/>
  <c r="FC148" i="3"/>
  <c r="EC148" i="3"/>
  <c r="FC132" i="3"/>
  <c r="EC132" i="3"/>
  <c r="GC132" i="3" s="1"/>
  <c r="HC132" i="3" s="1"/>
  <c r="EY132" i="3"/>
  <c r="DY132" i="3"/>
  <c r="FY132" i="3" s="1"/>
  <c r="GY132" i="3" s="1"/>
  <c r="FG116" i="3"/>
  <c r="EG116" i="3"/>
  <c r="FC116" i="3"/>
  <c r="EC116" i="3"/>
  <c r="EY116" i="3"/>
  <c r="DY116" i="3"/>
  <c r="FG100" i="3"/>
  <c r="EG100" i="3"/>
  <c r="GG100" i="3" s="1"/>
  <c r="HG100" i="3" s="1"/>
  <c r="FC100" i="3"/>
  <c r="EC100" i="3"/>
  <c r="GC100" i="3" s="1"/>
  <c r="HC100" i="3" s="1"/>
  <c r="EY100" i="3"/>
  <c r="DY100" i="3"/>
  <c r="FY100" i="3" s="1"/>
  <c r="GY100" i="3" s="1"/>
  <c r="EK170" i="3"/>
  <c r="DK170" i="3"/>
  <c r="FK170" i="3" s="1"/>
  <c r="GK170" i="3" s="1"/>
  <c r="EK158" i="3"/>
  <c r="DK158" i="3"/>
  <c r="FK158" i="3" s="1"/>
  <c r="GK158" i="3" s="1"/>
  <c r="EK150" i="3"/>
  <c r="DK150" i="3"/>
  <c r="FK150" i="3" s="1"/>
  <c r="GK150" i="3" s="1"/>
  <c r="EK142" i="3"/>
  <c r="DK142" i="3"/>
  <c r="FK142" i="3" s="1"/>
  <c r="GK142" i="3" s="1"/>
  <c r="EK130" i="3"/>
  <c r="DK130" i="3"/>
  <c r="FK130" i="3" s="1"/>
  <c r="GK130" i="3" s="1"/>
  <c r="EK122" i="3"/>
  <c r="DK122" i="3"/>
  <c r="FK122" i="3" s="1"/>
  <c r="GK122" i="3" s="1"/>
  <c r="EK114" i="3"/>
  <c r="DK114" i="3"/>
  <c r="FK114" i="3" s="1"/>
  <c r="GK114" i="3" s="1"/>
  <c r="EK106" i="3"/>
  <c r="DK106" i="3"/>
  <c r="FK106" i="3" s="1"/>
  <c r="GK106" i="3" s="1"/>
  <c r="EK94" i="3"/>
  <c r="DK94" i="3"/>
  <c r="FK94" i="3" s="1"/>
  <c r="GK94" i="3" s="1"/>
  <c r="EK86" i="3"/>
  <c r="DK86" i="3"/>
  <c r="FK86" i="3" s="1"/>
  <c r="GK86" i="3" s="1"/>
  <c r="EK78" i="3"/>
  <c r="DK78" i="3"/>
  <c r="FK78" i="3" s="1"/>
  <c r="GK78" i="3" s="1"/>
  <c r="EK66" i="3"/>
  <c r="DK66" i="3"/>
  <c r="FK66" i="3" s="1"/>
  <c r="GK66" i="3" s="1"/>
  <c r="EK58" i="3"/>
  <c r="DK58" i="3"/>
  <c r="FK58" i="3" s="1"/>
  <c r="GK58" i="3" s="1"/>
  <c r="EK46" i="3"/>
  <c r="DK46" i="3"/>
  <c r="FK46" i="3" s="1"/>
  <c r="GK46" i="3" s="1"/>
  <c r="EK38" i="3"/>
  <c r="DK38" i="3"/>
  <c r="FK38" i="3" s="1"/>
  <c r="GK38" i="3" s="1"/>
  <c r="EK30" i="3"/>
  <c r="DK30" i="3"/>
  <c r="FK30" i="3" s="1"/>
  <c r="GK30" i="3" s="1"/>
  <c r="EO175" i="3"/>
  <c r="DO175" i="3"/>
  <c r="EO171" i="3"/>
  <c r="DO171" i="3"/>
  <c r="EN170" i="3"/>
  <c r="DN170" i="3"/>
  <c r="EN166" i="3"/>
  <c r="DN166" i="3"/>
  <c r="EN162" i="3"/>
  <c r="DN162" i="3"/>
  <c r="EW175" i="3"/>
  <c r="DW175" i="3"/>
  <c r="FW175" i="3" s="1"/>
  <c r="GW175" i="3" s="1"/>
  <c r="EW171" i="3"/>
  <c r="DW171" i="3"/>
  <c r="EY170" i="3"/>
  <c r="DY170" i="3"/>
  <c r="FG166" i="3"/>
  <c r="EG166" i="3"/>
  <c r="FG162" i="3"/>
  <c r="EG162" i="3"/>
  <c r="FC162" i="3"/>
  <c r="EC162" i="3"/>
  <c r="FC158" i="3"/>
  <c r="EC158" i="3"/>
  <c r="EY158" i="3"/>
  <c r="DY158" i="3"/>
  <c r="EY154" i="3"/>
  <c r="DY154" i="3"/>
  <c r="FG150" i="3"/>
  <c r="EG150" i="3"/>
  <c r="FG146" i="3"/>
  <c r="EG146" i="3"/>
  <c r="FC146" i="3"/>
  <c r="EC146" i="3"/>
  <c r="FC142" i="3"/>
  <c r="EC142" i="3"/>
  <c r="EY142" i="3"/>
  <c r="DY142" i="3"/>
  <c r="EY138" i="3"/>
  <c r="DY138" i="3"/>
  <c r="EY134" i="3"/>
  <c r="DY134" i="3"/>
  <c r="FG130" i="3"/>
  <c r="EG130" i="3"/>
  <c r="FG126" i="3"/>
  <c r="EG126" i="3"/>
  <c r="FC126" i="3"/>
  <c r="EC126" i="3"/>
  <c r="FC122" i="3"/>
  <c r="EC122" i="3"/>
  <c r="FC118" i="3"/>
  <c r="EC118" i="3"/>
  <c r="EY118" i="3"/>
  <c r="DY118" i="3"/>
  <c r="EY114" i="3"/>
  <c r="DY114" i="3"/>
  <c r="FC110" i="3"/>
  <c r="EC110" i="3"/>
  <c r="FG106" i="3"/>
  <c r="EG106" i="3"/>
  <c r="FG102" i="3"/>
  <c r="EG102" i="3"/>
  <c r="FC102" i="3"/>
  <c r="EC102" i="3"/>
  <c r="EQ170" i="3"/>
  <c r="DQ170" i="3"/>
  <c r="EU166" i="3"/>
  <c r="DU166" i="3"/>
  <c r="EU164" i="3"/>
  <c r="DU164" i="3"/>
  <c r="EQ164" i="3"/>
  <c r="DQ164" i="3"/>
  <c r="EQ162" i="3"/>
  <c r="DQ162" i="3"/>
  <c r="EQ158" i="3"/>
  <c r="DQ158" i="3"/>
  <c r="FQ158" i="3" s="1"/>
  <c r="GQ158" i="3" s="1"/>
  <c r="EQ154" i="3"/>
  <c r="DQ154" i="3"/>
  <c r="FQ154" i="3" s="1"/>
  <c r="GQ154" i="3" s="1"/>
  <c r="EU150" i="3"/>
  <c r="DU150" i="3"/>
  <c r="EU148" i="3"/>
  <c r="DU148" i="3"/>
  <c r="EQ148" i="3"/>
  <c r="DQ148" i="3"/>
  <c r="EQ146" i="3"/>
  <c r="DQ146" i="3"/>
  <c r="EQ142" i="3"/>
  <c r="DQ142" i="3"/>
  <c r="EQ138" i="3"/>
  <c r="DQ138" i="3"/>
  <c r="EU134" i="3"/>
  <c r="DU134" i="3"/>
  <c r="FU134" i="3" s="1"/>
  <c r="GU134" i="3" s="1"/>
  <c r="EQ134" i="3"/>
  <c r="DQ134" i="3"/>
  <c r="FQ134" i="3" s="1"/>
  <c r="GQ134" i="3" s="1"/>
  <c r="EQ132" i="3"/>
  <c r="DQ132" i="3"/>
  <c r="FQ132" i="3" s="1"/>
  <c r="GQ132" i="3" s="1"/>
  <c r="EU130" i="3"/>
  <c r="DU130" i="3"/>
  <c r="FU130" i="3" s="1"/>
  <c r="GU130" i="3" s="1"/>
  <c r="EQ126" i="3"/>
  <c r="DQ126" i="3"/>
  <c r="FQ126" i="3" s="1"/>
  <c r="GQ126" i="3" s="1"/>
  <c r="EQ122" i="3"/>
  <c r="DQ122" i="3"/>
  <c r="FQ122" i="3" s="1"/>
  <c r="GQ122" i="3" s="1"/>
  <c r="EU118" i="3"/>
  <c r="DU118" i="3"/>
  <c r="EU116" i="3"/>
  <c r="DU116" i="3"/>
  <c r="EU114" i="3"/>
  <c r="DU114" i="3"/>
  <c r="EQ110" i="3"/>
  <c r="DQ110" i="3"/>
  <c r="EQ106" i="3"/>
  <c r="DQ106" i="3"/>
  <c r="EU102" i="3"/>
  <c r="DU102" i="3"/>
  <c r="EQ102" i="3"/>
  <c r="DQ102" i="3"/>
  <c r="EQ100" i="3"/>
  <c r="DQ100" i="3"/>
  <c r="EU98" i="3"/>
  <c r="DU98" i="3"/>
  <c r="EQ94" i="3"/>
  <c r="DQ94" i="3"/>
  <c r="FG164" i="3"/>
  <c r="EG164" i="3"/>
  <c r="FC164" i="3"/>
  <c r="EC164" i="3"/>
  <c r="FG148" i="3"/>
  <c r="EG148" i="3"/>
  <c r="EY148" i="3"/>
  <c r="DY148" i="3"/>
  <c r="FG132" i="3"/>
  <c r="EG132" i="3"/>
  <c r="EM164" i="3"/>
  <c r="DM164" i="3"/>
  <c r="FM164" i="3" s="1"/>
  <c r="GM164" i="3" s="1"/>
  <c r="EM148" i="3"/>
  <c r="DM148" i="3"/>
  <c r="EM132" i="3"/>
  <c r="DM132" i="3"/>
  <c r="FM132" i="3" s="1"/>
  <c r="GM132" i="3" s="1"/>
  <c r="EM116" i="3"/>
  <c r="DM116" i="3"/>
  <c r="EM100" i="3"/>
  <c r="DM100" i="3"/>
  <c r="FM100" i="3" s="1"/>
  <c r="GM100" i="3" s="1"/>
  <c r="EN150" i="3"/>
  <c r="DN150" i="3"/>
  <c r="FN150" i="3" s="1"/>
  <c r="GN150" i="3" s="1"/>
  <c r="EN142" i="3"/>
  <c r="DN142" i="3"/>
  <c r="FN142" i="3" s="1"/>
  <c r="GN142" i="3" s="1"/>
  <c r="EN134" i="3"/>
  <c r="DN134" i="3"/>
  <c r="FN134" i="3" s="1"/>
  <c r="GN134" i="3" s="1"/>
  <c r="EN126" i="3"/>
  <c r="DN126" i="3"/>
  <c r="FN126" i="3" s="1"/>
  <c r="GN126" i="3" s="1"/>
  <c r="EN90" i="3"/>
  <c r="DN90" i="3"/>
  <c r="EN86" i="3"/>
  <c r="DN86" i="3"/>
  <c r="EN82" i="3"/>
  <c r="DN82" i="3"/>
  <c r="EN78" i="3"/>
  <c r="DN78" i="3"/>
  <c r="EN74" i="3"/>
  <c r="DN74" i="3"/>
  <c r="EN70" i="3"/>
  <c r="DN70" i="3"/>
  <c r="EN66" i="3"/>
  <c r="DN66" i="3"/>
  <c r="EN62" i="3"/>
  <c r="DN62" i="3"/>
  <c r="EN58" i="3"/>
  <c r="DN58" i="3"/>
  <c r="EN54" i="3"/>
  <c r="DN54" i="3"/>
  <c r="EN50" i="3"/>
  <c r="DN50" i="3"/>
  <c r="EN46" i="3"/>
  <c r="DN46" i="3"/>
  <c r="EN42" i="3"/>
  <c r="DN42" i="3"/>
  <c r="EN38" i="3"/>
  <c r="DN38" i="3"/>
  <c r="EN34" i="3"/>
  <c r="DN34" i="3"/>
  <c r="EN30" i="3"/>
  <c r="DN30" i="3"/>
  <c r="EN26" i="3"/>
  <c r="DN26" i="3"/>
  <c r="EN22" i="3"/>
  <c r="DN22" i="3"/>
  <c r="EN18" i="3"/>
  <c r="DN18" i="3"/>
  <c r="FN17" i="3"/>
  <c r="GN17" i="3" s="1"/>
  <c r="EN17" i="3"/>
  <c r="DN17" i="3"/>
  <c r="FU17" i="3"/>
  <c r="GU17" i="3" s="1"/>
  <c r="EU17" i="3"/>
  <c r="DU17" i="3"/>
  <c r="FQ17" i="3"/>
  <c r="GQ17" i="3" s="1"/>
  <c r="EQ17" i="3"/>
  <c r="DQ17" i="3"/>
  <c r="GE17" i="3"/>
  <c r="HE17" i="3" s="1"/>
  <c r="FE17" i="3"/>
  <c r="EE17" i="3"/>
  <c r="GA17" i="3"/>
  <c r="HA17" i="3" s="1"/>
  <c r="FA17" i="3"/>
  <c r="EA17" i="3"/>
  <c r="EW178" i="3"/>
  <c r="DW178" i="3"/>
  <c r="FW178" i="3" s="1"/>
  <c r="GW178" i="3" s="1"/>
  <c r="EW170" i="3"/>
  <c r="DW170" i="3"/>
  <c r="ES170" i="3"/>
  <c r="DS170" i="3"/>
  <c r="EW166" i="3"/>
  <c r="DW166" i="3"/>
  <c r="ES166" i="3"/>
  <c r="DS166" i="3"/>
  <c r="EW164" i="3"/>
  <c r="DW164" i="3"/>
  <c r="ES164" i="3"/>
  <c r="DS164" i="3"/>
  <c r="EW162" i="3"/>
  <c r="DW162" i="3"/>
  <c r="ES162" i="3"/>
  <c r="DS162" i="3"/>
  <c r="EW158" i="3"/>
  <c r="DW158" i="3"/>
  <c r="ES158" i="3"/>
  <c r="DS158" i="3"/>
  <c r="EW154" i="3"/>
  <c r="DW154" i="3"/>
  <c r="ES154" i="3"/>
  <c r="DS154" i="3"/>
  <c r="EW150" i="3"/>
  <c r="DW150" i="3"/>
  <c r="ES150" i="3"/>
  <c r="DS150" i="3"/>
  <c r="EW148" i="3"/>
  <c r="DW148" i="3"/>
  <c r="ES148" i="3"/>
  <c r="DS148" i="3"/>
  <c r="EW146" i="3"/>
  <c r="DW146" i="3"/>
  <c r="ES146" i="3"/>
  <c r="DS146" i="3"/>
  <c r="EW142" i="3"/>
  <c r="DW142" i="3"/>
  <c r="ES142" i="3"/>
  <c r="DS142" i="3"/>
  <c r="EW138" i="3"/>
  <c r="DW138" i="3"/>
  <c r="ES138" i="3"/>
  <c r="DS138" i="3"/>
  <c r="EW134" i="3"/>
  <c r="DW134" i="3"/>
  <c r="ES134" i="3"/>
  <c r="DS134" i="3"/>
  <c r="EW132" i="3"/>
  <c r="DW132" i="3"/>
  <c r="ES132" i="3"/>
  <c r="DS132" i="3"/>
  <c r="EW130" i="3"/>
  <c r="DW130" i="3"/>
  <c r="ES130" i="3"/>
  <c r="DS130" i="3"/>
  <c r="EW126" i="3"/>
  <c r="DW126" i="3"/>
  <c r="ES126" i="3"/>
  <c r="DS126" i="3"/>
  <c r="EW122" i="3"/>
  <c r="DW122" i="3"/>
  <c r="ES122" i="3"/>
  <c r="DS122" i="3"/>
  <c r="EW118" i="3"/>
  <c r="DW118" i="3"/>
  <c r="ES118" i="3"/>
  <c r="DS118" i="3"/>
  <c r="EW116" i="3"/>
  <c r="DW116" i="3"/>
  <c r="ES116" i="3"/>
  <c r="DS116" i="3"/>
  <c r="EW114" i="3"/>
  <c r="DW114" i="3"/>
  <c r="ES114" i="3"/>
  <c r="DS114" i="3"/>
  <c r="EW110" i="3"/>
  <c r="DW110" i="3"/>
  <c r="ES110" i="3"/>
  <c r="DS110" i="3"/>
  <c r="EW106" i="3"/>
  <c r="DW106" i="3"/>
  <c r="ES106" i="3"/>
  <c r="DS106" i="3"/>
  <c r="EW102" i="3"/>
  <c r="DW102" i="3"/>
  <c r="ES102" i="3"/>
  <c r="DS102" i="3"/>
  <c r="EW100" i="3"/>
  <c r="DW100" i="3"/>
  <c r="ES100" i="3"/>
  <c r="DS100" i="3"/>
  <c r="EW98" i="3"/>
  <c r="DW98" i="3"/>
  <c r="ES98" i="3"/>
  <c r="DS98" i="3"/>
  <c r="EW94" i="3"/>
  <c r="DW94" i="3"/>
  <c r="ES94" i="3"/>
  <c r="DS94" i="3"/>
  <c r="EW90" i="3"/>
  <c r="DW90" i="3"/>
  <c r="ES90" i="3"/>
  <c r="DS90" i="3"/>
  <c r="EW86" i="3"/>
  <c r="DW86" i="3"/>
  <c r="ES86" i="3"/>
  <c r="DS86" i="3"/>
  <c r="EW84" i="3"/>
  <c r="DW84" i="3"/>
  <c r="FW84" i="3" s="1"/>
  <c r="GW84" i="3" s="1"/>
  <c r="ES84" i="3"/>
  <c r="DS84" i="3"/>
  <c r="EW82" i="3"/>
  <c r="DW82" i="3"/>
  <c r="ES82" i="3"/>
  <c r="DS82" i="3"/>
  <c r="FS82" i="3" s="1"/>
  <c r="GS82" i="3" s="1"/>
  <c r="EW78" i="3"/>
  <c r="DW78" i="3"/>
  <c r="FW78" i="3" s="1"/>
  <c r="GW78" i="3" s="1"/>
  <c r="ES78" i="3"/>
  <c r="DS78" i="3"/>
  <c r="EW74" i="3"/>
  <c r="DW74" i="3"/>
  <c r="ES74" i="3"/>
  <c r="DS74" i="3"/>
  <c r="FS74" i="3" s="1"/>
  <c r="GS74" i="3" s="1"/>
  <c r="EW70" i="3"/>
  <c r="DW70" i="3"/>
  <c r="FW70" i="3" s="1"/>
  <c r="GW70" i="3" s="1"/>
  <c r="ES70" i="3"/>
  <c r="DS70" i="3"/>
  <c r="EW68" i="3"/>
  <c r="DW68" i="3"/>
  <c r="ES68" i="3"/>
  <c r="DS68" i="3"/>
  <c r="FS68" i="3" s="1"/>
  <c r="GS68" i="3" s="1"/>
  <c r="EW66" i="3"/>
  <c r="DW66" i="3"/>
  <c r="FW66" i="3" s="1"/>
  <c r="GW66" i="3" s="1"/>
  <c r="ES66" i="3"/>
  <c r="DS66" i="3"/>
  <c r="EW62" i="3"/>
  <c r="DW62" i="3"/>
  <c r="ES62" i="3"/>
  <c r="DS62" i="3"/>
  <c r="FS62" i="3" s="1"/>
  <c r="GS62" i="3" s="1"/>
  <c r="EW58" i="3"/>
  <c r="DW58" i="3"/>
  <c r="FW58" i="3" s="1"/>
  <c r="GW58" i="3" s="1"/>
  <c r="ES58" i="3"/>
  <c r="DS58" i="3"/>
  <c r="EW54" i="3"/>
  <c r="DW54" i="3"/>
  <c r="ES54" i="3"/>
  <c r="DS54" i="3"/>
  <c r="FS54" i="3" s="1"/>
  <c r="GS54" i="3" s="1"/>
  <c r="EW52" i="3"/>
  <c r="DW52" i="3"/>
  <c r="FW52" i="3" s="1"/>
  <c r="GW52" i="3" s="1"/>
  <c r="ES52" i="3"/>
  <c r="DS52" i="3"/>
  <c r="EW50" i="3"/>
  <c r="DW50" i="3"/>
  <c r="ES50" i="3"/>
  <c r="DS50" i="3"/>
  <c r="FS50" i="3" s="1"/>
  <c r="GS50" i="3" s="1"/>
  <c r="EW46" i="3"/>
  <c r="DW46" i="3"/>
  <c r="FW46" i="3" s="1"/>
  <c r="GW46" i="3" s="1"/>
  <c r="ES46" i="3"/>
  <c r="DS46" i="3"/>
  <c r="EW42" i="3"/>
  <c r="DW42" i="3"/>
  <c r="ES42" i="3"/>
  <c r="DS42" i="3"/>
  <c r="FS42" i="3" s="1"/>
  <c r="GS42" i="3" s="1"/>
  <c r="EW38" i="3"/>
  <c r="DW38" i="3"/>
  <c r="FW38" i="3" s="1"/>
  <c r="GW38" i="3" s="1"/>
  <c r="ES38" i="3"/>
  <c r="DS38" i="3"/>
  <c r="EW36" i="3"/>
  <c r="DW36" i="3"/>
  <c r="ES36" i="3"/>
  <c r="DS36" i="3"/>
  <c r="FS36" i="3" s="1"/>
  <c r="GS36" i="3" s="1"/>
  <c r="EW34" i="3"/>
  <c r="DW34" i="3"/>
  <c r="FW34" i="3" s="1"/>
  <c r="GW34" i="3" s="1"/>
  <c r="ES34" i="3"/>
  <c r="DS34" i="3"/>
  <c r="EW30" i="3"/>
  <c r="DW30" i="3"/>
  <c r="ES30" i="3"/>
  <c r="DS30" i="3"/>
  <c r="FS30" i="3" s="1"/>
  <c r="GS30" i="3" s="1"/>
  <c r="EW26" i="3"/>
  <c r="DW26" i="3"/>
  <c r="FW26" i="3" s="1"/>
  <c r="GW26" i="3" s="1"/>
  <c r="ES26" i="3"/>
  <c r="DS26" i="3"/>
  <c r="EW22" i="3"/>
  <c r="DW22" i="3"/>
  <c r="ES22" i="3"/>
  <c r="DS22" i="3"/>
  <c r="FS22" i="3" s="1"/>
  <c r="GS22" i="3" s="1"/>
  <c r="EW20" i="3"/>
  <c r="DW20" i="3"/>
  <c r="FW20" i="3" s="1"/>
  <c r="GW20" i="3" s="1"/>
  <c r="ES20" i="3"/>
  <c r="DS20" i="3"/>
  <c r="EZ18" i="3"/>
  <c r="DZ18" i="3"/>
  <c r="EU18" i="3"/>
  <c r="DU18" i="3"/>
  <c r="FU18" i="3" s="1"/>
  <c r="GU18" i="3" s="1"/>
  <c r="EQ18" i="3"/>
  <c r="DQ18" i="3"/>
  <c r="FI18" i="3"/>
  <c r="EI18" i="3"/>
  <c r="GI18" i="3" s="1"/>
  <c r="HI18" i="3" s="1"/>
  <c r="FE18" i="3"/>
  <c r="EE18" i="3"/>
  <c r="FA18" i="3"/>
  <c r="EA18" i="3"/>
  <c r="GA18" i="3" s="1"/>
  <c r="HA18" i="3" s="1"/>
  <c r="FF175" i="3"/>
  <c r="EF175" i="3"/>
  <c r="GF175" i="3" s="1"/>
  <c r="HF175" i="3" s="1"/>
  <c r="FB175" i="3"/>
  <c r="EB175" i="3"/>
  <c r="EX175" i="3"/>
  <c r="DX175" i="3"/>
  <c r="FX175" i="3" s="1"/>
  <c r="GX175" i="3" s="1"/>
  <c r="FF171" i="3"/>
  <c r="EF171" i="3"/>
  <c r="GF171" i="3" s="1"/>
  <c r="HF171" i="3" s="1"/>
  <c r="FB171" i="3"/>
  <c r="EB171" i="3"/>
  <c r="EX171" i="3"/>
  <c r="DX171" i="3"/>
  <c r="FX171" i="3" s="1"/>
  <c r="GX171" i="3" s="1"/>
  <c r="FI164" i="3"/>
  <c r="EI164" i="3"/>
  <c r="FE164" i="3"/>
  <c r="EE164" i="3"/>
  <c r="GE164" i="3" s="1"/>
  <c r="HE164" i="3" s="1"/>
  <c r="FA164" i="3"/>
  <c r="EA164" i="3"/>
  <c r="FI148" i="3"/>
  <c r="EI148" i="3"/>
  <c r="GI148" i="3" s="1"/>
  <c r="HI148" i="3" s="1"/>
  <c r="FE148" i="3"/>
  <c r="EE148" i="3"/>
  <c r="GE148" i="3" s="1"/>
  <c r="HE148" i="3" s="1"/>
  <c r="FA148" i="3"/>
  <c r="EA148" i="3"/>
  <c r="GA148" i="3" s="1"/>
  <c r="HA148" i="3" s="1"/>
  <c r="FI132" i="3"/>
  <c r="EI132" i="3"/>
  <c r="GI132" i="3" s="1"/>
  <c r="HI132" i="3" s="1"/>
  <c r="FE132" i="3"/>
  <c r="EE132" i="3"/>
  <c r="FA132" i="3"/>
  <c r="EA132" i="3"/>
  <c r="GA132" i="3" s="1"/>
  <c r="HA132" i="3" s="1"/>
  <c r="FI116" i="3"/>
  <c r="EI116" i="3"/>
  <c r="GI116" i="3" s="1"/>
  <c r="HI116" i="3" s="1"/>
  <c r="FE116" i="3"/>
  <c r="EE116" i="3"/>
  <c r="GE116" i="3" s="1"/>
  <c r="HE116" i="3" s="1"/>
  <c r="FA116" i="3"/>
  <c r="EA116" i="3"/>
  <c r="GA116" i="3" s="1"/>
  <c r="HA116" i="3" s="1"/>
  <c r="FI100" i="3"/>
  <c r="EI100" i="3"/>
  <c r="FE100" i="3"/>
  <c r="EE100" i="3"/>
  <c r="GE100" i="3" s="1"/>
  <c r="HE100" i="3" s="1"/>
  <c r="FA100" i="3"/>
  <c r="EA100" i="3"/>
  <c r="FG90" i="3"/>
  <c r="EG90" i="3"/>
  <c r="GG90" i="3" s="1"/>
  <c r="HG90" i="3" s="1"/>
  <c r="FC90" i="3"/>
  <c r="EC90" i="3"/>
  <c r="GC90" i="3" s="1"/>
  <c r="HC90" i="3" s="1"/>
  <c r="EY90" i="3"/>
  <c r="DY90" i="3"/>
  <c r="FY90" i="3" s="1"/>
  <c r="GY90" i="3" s="1"/>
  <c r="FG86" i="3"/>
  <c r="EG86" i="3"/>
  <c r="GG86" i="3" s="1"/>
  <c r="HG86" i="3" s="1"/>
  <c r="FC86" i="3"/>
  <c r="EC86" i="3"/>
  <c r="EY86" i="3"/>
  <c r="DY86" i="3"/>
  <c r="FY86" i="3" s="1"/>
  <c r="GY86" i="3" s="1"/>
  <c r="FI84" i="3"/>
  <c r="EI84" i="3"/>
  <c r="GI84" i="3" s="1"/>
  <c r="HI84" i="3" s="1"/>
  <c r="FE84" i="3"/>
  <c r="EE84" i="3"/>
  <c r="GE84" i="3" s="1"/>
  <c r="HE84" i="3" s="1"/>
  <c r="FA84" i="3"/>
  <c r="EA84" i="3"/>
  <c r="GA84" i="3" s="1"/>
  <c r="HA84" i="3" s="1"/>
  <c r="FG82" i="3"/>
  <c r="EG82" i="3"/>
  <c r="FC82" i="3"/>
  <c r="EC82" i="3"/>
  <c r="GC82" i="3" s="1"/>
  <c r="HC82" i="3" s="1"/>
  <c r="EY82" i="3"/>
  <c r="DY82" i="3"/>
  <c r="FG78" i="3"/>
  <c r="EG78" i="3"/>
  <c r="GG78" i="3" s="1"/>
  <c r="HG78" i="3" s="1"/>
  <c r="FC78" i="3"/>
  <c r="EC78" i="3"/>
  <c r="GC78" i="3" s="1"/>
  <c r="HC78" i="3" s="1"/>
  <c r="EY78" i="3"/>
  <c r="DY78" i="3"/>
  <c r="FY78" i="3" s="1"/>
  <c r="GY78" i="3" s="1"/>
  <c r="FG74" i="3"/>
  <c r="EG74" i="3"/>
  <c r="GG74" i="3" s="1"/>
  <c r="HG74" i="3" s="1"/>
  <c r="FC74" i="3"/>
  <c r="EC74" i="3"/>
  <c r="EY74" i="3"/>
  <c r="DY74" i="3"/>
  <c r="FY74" i="3" s="1"/>
  <c r="GY74" i="3" s="1"/>
  <c r="FG70" i="3"/>
  <c r="EG70" i="3"/>
  <c r="GG70" i="3" s="1"/>
  <c r="HG70" i="3" s="1"/>
  <c r="FC70" i="3"/>
  <c r="EC70" i="3"/>
  <c r="GC70" i="3" s="1"/>
  <c r="HC70" i="3" s="1"/>
  <c r="EY70" i="3"/>
  <c r="DY70" i="3"/>
  <c r="FY70" i="3" s="1"/>
  <c r="GY70" i="3" s="1"/>
  <c r="FI68" i="3"/>
  <c r="EI68" i="3"/>
  <c r="GI68" i="3" s="1"/>
  <c r="HI68" i="3" s="1"/>
  <c r="FE68" i="3"/>
  <c r="EE68" i="3"/>
  <c r="FA68" i="3"/>
  <c r="EA68" i="3"/>
  <c r="GA68" i="3" s="1"/>
  <c r="HA68" i="3" s="1"/>
  <c r="FG66" i="3"/>
  <c r="EG66" i="3"/>
  <c r="GG66" i="3" s="1"/>
  <c r="HG66" i="3" s="1"/>
  <c r="FC66" i="3"/>
  <c r="EC66" i="3"/>
  <c r="GC66" i="3" s="1"/>
  <c r="HC66" i="3" s="1"/>
  <c r="EY66" i="3"/>
  <c r="DY66" i="3"/>
  <c r="FY66" i="3" s="1"/>
  <c r="GY66" i="3" s="1"/>
  <c r="FG62" i="3"/>
  <c r="EG62" i="3"/>
  <c r="GG62" i="3" s="1"/>
  <c r="HG62" i="3" s="1"/>
  <c r="FC62" i="3"/>
  <c r="EC62" i="3"/>
  <c r="EY62" i="3"/>
  <c r="DY62" i="3"/>
  <c r="FY62" i="3" s="1"/>
  <c r="GY62" i="3" s="1"/>
  <c r="FG58" i="3"/>
  <c r="EG58" i="3"/>
  <c r="GG58" i="3" s="1"/>
  <c r="HG58" i="3" s="1"/>
  <c r="FC58" i="3"/>
  <c r="EC58" i="3"/>
  <c r="GC58" i="3" s="1"/>
  <c r="HC58" i="3" s="1"/>
  <c r="EY58" i="3"/>
  <c r="DY58" i="3"/>
  <c r="FY58" i="3" s="1"/>
  <c r="GY58" i="3" s="1"/>
  <c r="FG54" i="3"/>
  <c r="EG54" i="3"/>
  <c r="FC54" i="3"/>
  <c r="EC54" i="3"/>
  <c r="GC54" i="3" s="1"/>
  <c r="HC54" i="3" s="1"/>
  <c r="EY54" i="3"/>
  <c r="DY54" i="3"/>
  <c r="FI52" i="3"/>
  <c r="EI52" i="3"/>
  <c r="GI52" i="3" s="1"/>
  <c r="HI52" i="3" s="1"/>
  <c r="FE52" i="3"/>
  <c r="EE52" i="3"/>
  <c r="GE52" i="3" s="1"/>
  <c r="HE52" i="3" s="1"/>
  <c r="FA52" i="3"/>
  <c r="EA52" i="3"/>
  <c r="GA52" i="3" s="1"/>
  <c r="HA52" i="3" s="1"/>
  <c r="FG50" i="3"/>
  <c r="EG50" i="3"/>
  <c r="GG50" i="3" s="1"/>
  <c r="HG50" i="3" s="1"/>
  <c r="FC50" i="3"/>
  <c r="EC50" i="3"/>
  <c r="EY50" i="3"/>
  <c r="DY50" i="3"/>
  <c r="FY50" i="3" s="1"/>
  <c r="GY50" i="3" s="1"/>
  <c r="FG46" i="3"/>
  <c r="EG46" i="3"/>
  <c r="GG46" i="3" s="1"/>
  <c r="HG46" i="3" s="1"/>
  <c r="FC46" i="3"/>
  <c r="EC46" i="3"/>
  <c r="GC46" i="3" s="1"/>
  <c r="HC46" i="3" s="1"/>
  <c r="EY46" i="3"/>
  <c r="DY46" i="3"/>
  <c r="FY46" i="3" s="1"/>
  <c r="GY46" i="3" s="1"/>
  <c r="FG42" i="3"/>
  <c r="EG42" i="3"/>
  <c r="FC42" i="3"/>
  <c r="EC42" i="3"/>
  <c r="GC42" i="3" s="1"/>
  <c r="HC42" i="3" s="1"/>
  <c r="EY42" i="3"/>
  <c r="DY42" i="3"/>
  <c r="FG38" i="3"/>
  <c r="EG38" i="3"/>
  <c r="GG38" i="3" s="1"/>
  <c r="HG38" i="3" s="1"/>
  <c r="FC38" i="3"/>
  <c r="EC38" i="3"/>
  <c r="GC38" i="3" s="1"/>
  <c r="HC38" i="3" s="1"/>
  <c r="EY38" i="3"/>
  <c r="DY38" i="3"/>
  <c r="FY38" i="3" s="1"/>
  <c r="GY38" i="3" s="1"/>
  <c r="FI36" i="3"/>
  <c r="EI36" i="3"/>
  <c r="FE36" i="3"/>
  <c r="EE36" i="3"/>
  <c r="GE36" i="3" s="1"/>
  <c r="HE36" i="3" s="1"/>
  <c r="FA36" i="3"/>
  <c r="EA36" i="3"/>
  <c r="FG34" i="3"/>
  <c r="EG34" i="3"/>
  <c r="GG34" i="3" s="1"/>
  <c r="HG34" i="3" s="1"/>
  <c r="FC34" i="3"/>
  <c r="EC34" i="3"/>
  <c r="GC34" i="3" s="1"/>
  <c r="HC34" i="3" s="1"/>
  <c r="EY34" i="3"/>
  <c r="DY34" i="3"/>
  <c r="FY34" i="3" s="1"/>
  <c r="GY34" i="3" s="1"/>
  <c r="FG30" i="3"/>
  <c r="EG30" i="3"/>
  <c r="FE20" i="3"/>
  <c r="EE20" i="3"/>
  <c r="GE20" i="3" s="1"/>
  <c r="HE20" i="3" s="1"/>
  <c r="FA20" i="3"/>
  <c r="EA20" i="3"/>
  <c r="EN102" i="3"/>
  <c r="DN102" i="3"/>
  <c r="EL164" i="3"/>
  <c r="DL164" i="3"/>
  <c r="EL84" i="3"/>
  <c r="DL84" i="3"/>
  <c r="EL68" i="3"/>
  <c r="DL68" i="3"/>
  <c r="FL68" i="3" s="1"/>
  <c r="GL68" i="3" s="1"/>
  <c r="EO164" i="3"/>
  <c r="DO164" i="3"/>
  <c r="FO164" i="3" s="1"/>
  <c r="GO164" i="3" s="1"/>
  <c r="EO116" i="3"/>
  <c r="DO116" i="3"/>
  <c r="FO116" i="3" s="1"/>
  <c r="GO116" i="3" s="1"/>
  <c r="EO100" i="3"/>
  <c r="DO100" i="3"/>
  <c r="FO100" i="3" s="1"/>
  <c r="GO100" i="3" s="1"/>
  <c r="EM90" i="3"/>
  <c r="DM90" i="3"/>
  <c r="EM86" i="3"/>
  <c r="DM86" i="3"/>
  <c r="EO84" i="3"/>
  <c r="DO84" i="3"/>
  <c r="FO84" i="3" s="1"/>
  <c r="GO84" i="3" s="1"/>
  <c r="EM82" i="3"/>
  <c r="DM82" i="3"/>
  <c r="FM82" i="3" s="1"/>
  <c r="GM82" i="3" s="1"/>
  <c r="EM78" i="3"/>
  <c r="DM78" i="3"/>
  <c r="FM78" i="3" s="1"/>
  <c r="GM78" i="3" s="1"/>
  <c r="EM74" i="3"/>
  <c r="DM74" i="3"/>
  <c r="FM74" i="3" s="1"/>
  <c r="GM74" i="3" s="1"/>
  <c r="EM70" i="3"/>
  <c r="DM70" i="3"/>
  <c r="FM70" i="3" s="1"/>
  <c r="GM70" i="3" s="1"/>
  <c r="EO68" i="3"/>
  <c r="DO68" i="3"/>
  <c r="FO68" i="3" s="1"/>
  <c r="GO68" i="3" s="1"/>
  <c r="EM66" i="3"/>
  <c r="DM66" i="3"/>
  <c r="FM66" i="3" s="1"/>
  <c r="GM66" i="3" s="1"/>
  <c r="EM62" i="3"/>
  <c r="DM62" i="3"/>
  <c r="FM62" i="3" s="1"/>
  <c r="GM62" i="3" s="1"/>
  <c r="EM58" i="3"/>
  <c r="DM58" i="3"/>
  <c r="FM58" i="3" s="1"/>
  <c r="GM58" i="3" s="1"/>
  <c r="EM54" i="3"/>
  <c r="DM54" i="3"/>
  <c r="FM54" i="3" s="1"/>
  <c r="GM54" i="3" s="1"/>
  <c r="EO52" i="3"/>
  <c r="DO52" i="3"/>
  <c r="EM50" i="3"/>
  <c r="DM50" i="3"/>
  <c r="FM50" i="3" s="1"/>
  <c r="GM50" i="3" s="1"/>
  <c r="EM46" i="3"/>
  <c r="DM46" i="3"/>
  <c r="FM46" i="3" s="1"/>
  <c r="GM46" i="3" s="1"/>
  <c r="EM42" i="3"/>
  <c r="DM42" i="3"/>
  <c r="FM42" i="3" s="1"/>
  <c r="GM42" i="3" s="1"/>
  <c r="EM38" i="3"/>
  <c r="DM38" i="3"/>
  <c r="FM38" i="3" s="1"/>
  <c r="GM38" i="3" s="1"/>
  <c r="EO36" i="3"/>
  <c r="DO36" i="3"/>
  <c r="FO36" i="3" s="1"/>
  <c r="GO36" i="3" s="1"/>
  <c r="EM34" i="3"/>
  <c r="DM34" i="3"/>
  <c r="EM30" i="3"/>
  <c r="DM30" i="3"/>
  <c r="EM26" i="3"/>
  <c r="DM26" i="3"/>
  <c r="EM22" i="3"/>
  <c r="DM22" i="3"/>
  <c r="EO20" i="3"/>
  <c r="DO20" i="3"/>
  <c r="FO20" i="3" s="1"/>
  <c r="GO20" i="3" s="1"/>
  <c r="EM18" i="3"/>
  <c r="DM18" i="3"/>
  <c r="FM18" i="3" s="1"/>
  <c r="GM18" i="3" s="1"/>
  <c r="FM17" i="3"/>
  <c r="GM17" i="3" s="1"/>
  <c r="EM17" i="3"/>
  <c r="DM17" i="3"/>
  <c r="FT17" i="3"/>
  <c r="GT17" i="3" s="1"/>
  <c r="ET17" i="3"/>
  <c r="DT17" i="3"/>
  <c r="FP17" i="3"/>
  <c r="GP17" i="3" s="1"/>
  <c r="EP17" i="3"/>
  <c r="DP17" i="3"/>
  <c r="GD17" i="3"/>
  <c r="HD17" i="3" s="1"/>
  <c r="FD17" i="3"/>
  <c r="ED17" i="3"/>
  <c r="FZ17" i="3"/>
  <c r="GZ17" i="3" s="1"/>
  <c r="EZ17" i="3"/>
  <c r="DZ17" i="3"/>
  <c r="GI17" i="3"/>
  <c r="HI17" i="3" s="1"/>
  <c r="FI17" i="3"/>
  <c r="EV175" i="3"/>
  <c r="DV175" i="3"/>
  <c r="FV175" i="3" s="1"/>
  <c r="GV175" i="3" s="1"/>
  <c r="ER175" i="3"/>
  <c r="DR175" i="3"/>
  <c r="EV171" i="3"/>
  <c r="DV171" i="3"/>
  <c r="ER171" i="3"/>
  <c r="DR171" i="3"/>
  <c r="FR171" i="3" s="1"/>
  <c r="GR171" i="3" s="1"/>
  <c r="EV170" i="3"/>
  <c r="DV170" i="3"/>
  <c r="ER170" i="3"/>
  <c r="DR170" i="3"/>
  <c r="FR170" i="3" s="1"/>
  <c r="GR170" i="3" s="1"/>
  <c r="EV166" i="3"/>
  <c r="DV166" i="3"/>
  <c r="FV166" i="3" s="1"/>
  <c r="GV166" i="3" s="1"/>
  <c r="ER166" i="3"/>
  <c r="DR166" i="3"/>
  <c r="EV164" i="3"/>
  <c r="DV164" i="3"/>
  <c r="ER164" i="3"/>
  <c r="DR164" i="3"/>
  <c r="FR164" i="3" s="1"/>
  <c r="GR164" i="3" s="1"/>
  <c r="EV162" i="3"/>
  <c r="DV162" i="3"/>
  <c r="FV162" i="3" s="1"/>
  <c r="GV162" i="3" s="1"/>
  <c r="ER162" i="3"/>
  <c r="DR162" i="3"/>
  <c r="EV158" i="3"/>
  <c r="DV158" i="3"/>
  <c r="ER158" i="3"/>
  <c r="DR158" i="3"/>
  <c r="FR158" i="3" s="1"/>
  <c r="GR158" i="3" s="1"/>
  <c r="EV154" i="3"/>
  <c r="DV154" i="3"/>
  <c r="FV154" i="3" s="1"/>
  <c r="GV154" i="3" s="1"/>
  <c r="ER154" i="3"/>
  <c r="DR154" i="3"/>
  <c r="EV150" i="3"/>
  <c r="DV150" i="3"/>
  <c r="ER150" i="3"/>
  <c r="DR150" i="3"/>
  <c r="FR150" i="3" s="1"/>
  <c r="GR150" i="3" s="1"/>
  <c r="EV148" i="3"/>
  <c r="DV148" i="3"/>
  <c r="FV148" i="3" s="1"/>
  <c r="GV148" i="3" s="1"/>
  <c r="ER148" i="3"/>
  <c r="DR148" i="3"/>
  <c r="EV146" i="3"/>
  <c r="DV146" i="3"/>
  <c r="ER146" i="3"/>
  <c r="DR146" i="3"/>
  <c r="FR146" i="3" s="1"/>
  <c r="GR146" i="3" s="1"/>
  <c r="CU145" i="3"/>
  <c r="EV142" i="3"/>
  <c r="DV142" i="3"/>
  <c r="FV142" i="3" s="1"/>
  <c r="GV142" i="3" s="1"/>
  <c r="ER142" i="3"/>
  <c r="DR142" i="3"/>
  <c r="EV138" i="3"/>
  <c r="DV138" i="3"/>
  <c r="ER138" i="3"/>
  <c r="DR138" i="3"/>
  <c r="FR138" i="3" s="1"/>
  <c r="GR138" i="3" s="1"/>
  <c r="EV134" i="3"/>
  <c r="DV134" i="3"/>
  <c r="FV134" i="3" s="1"/>
  <c r="GV134" i="3" s="1"/>
  <c r="ER134" i="3"/>
  <c r="DR134" i="3"/>
  <c r="EV132" i="3"/>
  <c r="DV132" i="3"/>
  <c r="ER132" i="3"/>
  <c r="DR132" i="3"/>
  <c r="FR132" i="3" s="1"/>
  <c r="GR132" i="3" s="1"/>
  <c r="EV130" i="3"/>
  <c r="DV130" i="3"/>
  <c r="FV130" i="3" s="1"/>
  <c r="GV130" i="3" s="1"/>
  <c r="ER130" i="3"/>
  <c r="DR130" i="3"/>
  <c r="EV126" i="3"/>
  <c r="DV126" i="3"/>
  <c r="ER126" i="3"/>
  <c r="DR126" i="3"/>
  <c r="FR126" i="3" s="1"/>
  <c r="GR126" i="3" s="1"/>
  <c r="CU123" i="3"/>
  <c r="EV122" i="3"/>
  <c r="DV122" i="3"/>
  <c r="FV122" i="3" s="1"/>
  <c r="GV122" i="3" s="1"/>
  <c r="ER122" i="3"/>
  <c r="DR122" i="3"/>
  <c r="EV118" i="3"/>
  <c r="DV118" i="3"/>
  <c r="ER118" i="3"/>
  <c r="DR118" i="3"/>
  <c r="FR118" i="3" s="1"/>
  <c r="GR118" i="3" s="1"/>
  <c r="EV116" i="3"/>
  <c r="DV116" i="3"/>
  <c r="FV116" i="3" s="1"/>
  <c r="GV116" i="3" s="1"/>
  <c r="ER116" i="3"/>
  <c r="DR116" i="3"/>
  <c r="EV114" i="3"/>
  <c r="DV114" i="3"/>
  <c r="ER114" i="3"/>
  <c r="DR114" i="3"/>
  <c r="FR114" i="3" s="1"/>
  <c r="GR114" i="3" s="1"/>
  <c r="CU113" i="3"/>
  <c r="EV110" i="3"/>
  <c r="DV110" i="3"/>
  <c r="FV110" i="3" s="1"/>
  <c r="GV110" i="3" s="1"/>
  <c r="ER110" i="3"/>
  <c r="DR110" i="3"/>
  <c r="EV106" i="3"/>
  <c r="DV106" i="3"/>
  <c r="ER106" i="3"/>
  <c r="DR106" i="3"/>
  <c r="FR106" i="3" s="1"/>
  <c r="GR106" i="3" s="1"/>
  <c r="EV102" i="3"/>
  <c r="DV102" i="3"/>
  <c r="FV102" i="3" s="1"/>
  <c r="GV102" i="3" s="1"/>
  <c r="ER102" i="3"/>
  <c r="DR102" i="3"/>
  <c r="EV100" i="3"/>
  <c r="DV100" i="3"/>
  <c r="ER100" i="3"/>
  <c r="DR100" i="3"/>
  <c r="FR100" i="3" s="1"/>
  <c r="GR100" i="3" s="1"/>
  <c r="EV98" i="3"/>
  <c r="DV98" i="3"/>
  <c r="FV98" i="3" s="1"/>
  <c r="GV98" i="3" s="1"/>
  <c r="ER98" i="3"/>
  <c r="DR98" i="3"/>
  <c r="EV94" i="3"/>
  <c r="DV94" i="3"/>
  <c r="ER94" i="3"/>
  <c r="DR94" i="3"/>
  <c r="FR94" i="3" s="1"/>
  <c r="GR94" i="3" s="1"/>
  <c r="CU91" i="3"/>
  <c r="EV90" i="3"/>
  <c r="DV90" i="3"/>
  <c r="FV90" i="3" s="1"/>
  <c r="GV90" i="3" s="1"/>
  <c r="ER90" i="3"/>
  <c r="DR90" i="3"/>
  <c r="EV86" i="3"/>
  <c r="DV86" i="3"/>
  <c r="ER86" i="3"/>
  <c r="DR86" i="3"/>
  <c r="FR86" i="3" s="1"/>
  <c r="GR86" i="3" s="1"/>
  <c r="EV84" i="3"/>
  <c r="DV84" i="3"/>
  <c r="FV84" i="3" s="1"/>
  <c r="GV84" i="3" s="1"/>
  <c r="ER84" i="3"/>
  <c r="DR84" i="3"/>
  <c r="EV82" i="3"/>
  <c r="DV82" i="3"/>
  <c r="ER82" i="3"/>
  <c r="DR82" i="3"/>
  <c r="FR82" i="3" s="1"/>
  <c r="GR82" i="3" s="1"/>
  <c r="CU81" i="3"/>
  <c r="EV78" i="3"/>
  <c r="DV78" i="3"/>
  <c r="FV78" i="3" s="1"/>
  <c r="GV78" i="3" s="1"/>
  <c r="ER78" i="3"/>
  <c r="DR78" i="3"/>
  <c r="EV74" i="3"/>
  <c r="DV74" i="3"/>
  <c r="ER74" i="3"/>
  <c r="DR74" i="3"/>
  <c r="FR74" i="3" s="1"/>
  <c r="GR74" i="3" s="1"/>
  <c r="EV70" i="3"/>
  <c r="DV70" i="3"/>
  <c r="FV70" i="3" s="1"/>
  <c r="GV70" i="3" s="1"/>
  <c r="ER70" i="3"/>
  <c r="DR70" i="3"/>
  <c r="EV68" i="3"/>
  <c r="DV68" i="3"/>
  <c r="ER68" i="3"/>
  <c r="DR68" i="3"/>
  <c r="FR68" i="3" s="1"/>
  <c r="GR68" i="3" s="1"/>
  <c r="EV66" i="3"/>
  <c r="DV66" i="3"/>
  <c r="FV66" i="3" s="1"/>
  <c r="GV66" i="3" s="1"/>
  <c r="ER66" i="3"/>
  <c r="DR66" i="3"/>
  <c r="EV62" i="3"/>
  <c r="DV62" i="3"/>
  <c r="ER62" i="3"/>
  <c r="DR62" i="3"/>
  <c r="FR62" i="3" s="1"/>
  <c r="GR62" i="3" s="1"/>
  <c r="CU59" i="3"/>
  <c r="EV58" i="3"/>
  <c r="DV58" i="3"/>
  <c r="FV58" i="3" s="1"/>
  <c r="GV58" i="3" s="1"/>
  <c r="ER58" i="3"/>
  <c r="DR58" i="3"/>
  <c r="EV54" i="3"/>
  <c r="DV54" i="3"/>
  <c r="ER54" i="3"/>
  <c r="DR54" i="3"/>
  <c r="FR54" i="3" s="1"/>
  <c r="GR54" i="3" s="1"/>
  <c r="EV52" i="3"/>
  <c r="DV52" i="3"/>
  <c r="FV52" i="3" s="1"/>
  <c r="GV52" i="3" s="1"/>
  <c r="ER52" i="3"/>
  <c r="DR52" i="3"/>
  <c r="EV50" i="3"/>
  <c r="DV50" i="3"/>
  <c r="ER50" i="3"/>
  <c r="DR50" i="3"/>
  <c r="FR50" i="3" s="1"/>
  <c r="GR50" i="3" s="1"/>
  <c r="CU49" i="3"/>
  <c r="EV46" i="3"/>
  <c r="DV46" i="3"/>
  <c r="FV46" i="3" s="1"/>
  <c r="GV46" i="3" s="1"/>
  <c r="ER46" i="3"/>
  <c r="DR46" i="3"/>
  <c r="EV42" i="3"/>
  <c r="DV42" i="3"/>
  <c r="ER42" i="3"/>
  <c r="DR42" i="3"/>
  <c r="FR42" i="3" s="1"/>
  <c r="GR42" i="3" s="1"/>
  <c r="EV38" i="3"/>
  <c r="DV38" i="3"/>
  <c r="FV38" i="3" s="1"/>
  <c r="GV38" i="3" s="1"/>
  <c r="ER38" i="3"/>
  <c r="DR38" i="3"/>
  <c r="EV36" i="3"/>
  <c r="DV36" i="3"/>
  <c r="ER36" i="3"/>
  <c r="DR36" i="3"/>
  <c r="FR36" i="3" s="1"/>
  <c r="GR36" i="3" s="1"/>
  <c r="EV34" i="3"/>
  <c r="DV34" i="3"/>
  <c r="FV34" i="3" s="1"/>
  <c r="GV34" i="3" s="1"/>
  <c r="ER34" i="3"/>
  <c r="DR34" i="3"/>
  <c r="EV30" i="3"/>
  <c r="DV30" i="3"/>
  <c r="ER30" i="3"/>
  <c r="DR30" i="3"/>
  <c r="FR30" i="3" s="1"/>
  <c r="GR30" i="3" s="1"/>
  <c r="CU27" i="3"/>
  <c r="EV26" i="3"/>
  <c r="DV26" i="3"/>
  <c r="FV26" i="3" s="1"/>
  <c r="GV26" i="3" s="1"/>
  <c r="ER26" i="3"/>
  <c r="DR26" i="3"/>
  <c r="EV22" i="3"/>
  <c r="DV22" i="3"/>
  <c r="ER22" i="3"/>
  <c r="DR22" i="3"/>
  <c r="FR22" i="3" s="1"/>
  <c r="GR22" i="3" s="1"/>
  <c r="EV20" i="3"/>
  <c r="DV20" i="3"/>
  <c r="FV20" i="3" s="1"/>
  <c r="GV20" i="3" s="1"/>
  <c r="ER20" i="3"/>
  <c r="DR20" i="3"/>
  <c r="EY18" i="3"/>
  <c r="DY18" i="3"/>
  <c r="ET18" i="3"/>
  <c r="DT18" i="3"/>
  <c r="FT18" i="3" s="1"/>
  <c r="GT18" i="3" s="1"/>
  <c r="EP18" i="3"/>
  <c r="DP18" i="3"/>
  <c r="FH18" i="3"/>
  <c r="EH18" i="3"/>
  <c r="GH18" i="3" s="1"/>
  <c r="HH18" i="3" s="1"/>
  <c r="FD18" i="3"/>
  <c r="ED18" i="3"/>
  <c r="CW178" i="3"/>
  <c r="DG176" i="3"/>
  <c r="FI175" i="3"/>
  <c r="EI175" i="3"/>
  <c r="GI175" i="3" s="1"/>
  <c r="HI175" i="3" s="1"/>
  <c r="FI171" i="3"/>
  <c r="EI171" i="3"/>
  <c r="GI171" i="3" s="1"/>
  <c r="HI171" i="3" s="1"/>
  <c r="FF170" i="3"/>
  <c r="EF170" i="3"/>
  <c r="FB170" i="3"/>
  <c r="EB170" i="3"/>
  <c r="GB170" i="3" s="1"/>
  <c r="HB170" i="3" s="1"/>
  <c r="EX170" i="3"/>
  <c r="DX170" i="3"/>
  <c r="FF166" i="3"/>
  <c r="EF166" i="3"/>
  <c r="GF166" i="3" s="1"/>
  <c r="HF166" i="3" s="1"/>
  <c r="FB166" i="3"/>
  <c r="EB166" i="3"/>
  <c r="GB166" i="3" s="1"/>
  <c r="HB166" i="3" s="1"/>
  <c r="EX166" i="3"/>
  <c r="DX166" i="3"/>
  <c r="FX166" i="3" s="1"/>
  <c r="GX166" i="3" s="1"/>
  <c r="FH164" i="3"/>
  <c r="EH164" i="3"/>
  <c r="GH164" i="3" s="1"/>
  <c r="HH164" i="3" s="1"/>
  <c r="FD164" i="3"/>
  <c r="ED164" i="3"/>
  <c r="EZ164" i="3"/>
  <c r="DZ164" i="3"/>
  <c r="FZ164" i="3" s="1"/>
  <c r="GZ164" i="3" s="1"/>
  <c r="FF162" i="3"/>
  <c r="EF162" i="3"/>
  <c r="GF162" i="3" s="1"/>
  <c r="HF162" i="3" s="1"/>
  <c r="FB162" i="3"/>
  <c r="EB162" i="3"/>
  <c r="GB162" i="3" s="1"/>
  <c r="HB162" i="3" s="1"/>
  <c r="EX162" i="3"/>
  <c r="DX162" i="3"/>
  <c r="FX162" i="3" s="1"/>
  <c r="GX162" i="3" s="1"/>
  <c r="DB161" i="3"/>
  <c r="CY160" i="3"/>
  <c r="FF158" i="3"/>
  <c r="EF158" i="3"/>
  <c r="GF158" i="3" s="1"/>
  <c r="HF158" i="3" s="1"/>
  <c r="FB158" i="3"/>
  <c r="EB158" i="3"/>
  <c r="EX158" i="3"/>
  <c r="DX158" i="3"/>
  <c r="FX158" i="3" s="1"/>
  <c r="GX158" i="3" s="1"/>
  <c r="DF157" i="3"/>
  <c r="FF154" i="3"/>
  <c r="EF154" i="3"/>
  <c r="GF154" i="3" s="1"/>
  <c r="HF154" i="3" s="1"/>
  <c r="FB154" i="3"/>
  <c r="EB154" i="3"/>
  <c r="GB154" i="3" s="1"/>
  <c r="HB154" i="3" s="1"/>
  <c r="EX154" i="3"/>
  <c r="DX154" i="3"/>
  <c r="FX154" i="3" s="1"/>
  <c r="GX154" i="3" s="1"/>
  <c r="FF150" i="3"/>
  <c r="EF150" i="3"/>
  <c r="FB150" i="3"/>
  <c r="EB150" i="3"/>
  <c r="GB150" i="3" s="1"/>
  <c r="HB150" i="3" s="1"/>
  <c r="EX150" i="3"/>
  <c r="DX150" i="3"/>
  <c r="FH148" i="3"/>
  <c r="EH148" i="3"/>
  <c r="GH148" i="3" s="1"/>
  <c r="HH148" i="3" s="1"/>
  <c r="FD148" i="3"/>
  <c r="ED148" i="3"/>
  <c r="GD148" i="3" s="1"/>
  <c r="HD148" i="3" s="1"/>
  <c r="EZ148" i="3"/>
  <c r="DZ148" i="3"/>
  <c r="FZ148" i="3" s="1"/>
  <c r="GZ148" i="3" s="1"/>
  <c r="FF146" i="3"/>
  <c r="EF146" i="3"/>
  <c r="FB146" i="3"/>
  <c r="EB146" i="3"/>
  <c r="GB146" i="3" s="1"/>
  <c r="HB146" i="3" s="1"/>
  <c r="EX146" i="3"/>
  <c r="DX146" i="3"/>
  <c r="DB145" i="3"/>
  <c r="CX145" i="3"/>
  <c r="DH143" i="3"/>
  <c r="FF142" i="3"/>
  <c r="EF142" i="3"/>
  <c r="GF142" i="3" s="1"/>
  <c r="HF142" i="3" s="1"/>
  <c r="FB142" i="3"/>
  <c r="EB142" i="3"/>
  <c r="GB142" i="3" s="1"/>
  <c r="HB142" i="3" s="1"/>
  <c r="EX142" i="3"/>
  <c r="DX142" i="3"/>
  <c r="FX142" i="3" s="1"/>
  <c r="GX142" i="3" s="1"/>
  <c r="DB141" i="3"/>
  <c r="FF138" i="3"/>
  <c r="EF138" i="3"/>
  <c r="GF138" i="3" s="1"/>
  <c r="HF138" i="3" s="1"/>
  <c r="FB138" i="3"/>
  <c r="EB138" i="3"/>
  <c r="EX138" i="3"/>
  <c r="DX138" i="3"/>
  <c r="FX138" i="3" s="1"/>
  <c r="GX138" i="3" s="1"/>
  <c r="FF134" i="3"/>
  <c r="EF134" i="3"/>
  <c r="GF134" i="3" s="1"/>
  <c r="HF134" i="3" s="1"/>
  <c r="FB134" i="3"/>
  <c r="EB134" i="3"/>
  <c r="GB134" i="3" s="1"/>
  <c r="HB134" i="3" s="1"/>
  <c r="EX134" i="3"/>
  <c r="DX134" i="3"/>
  <c r="FX134" i="3" s="1"/>
  <c r="GX134" i="3" s="1"/>
  <c r="FH132" i="3"/>
  <c r="EH132" i="3"/>
  <c r="FD132" i="3"/>
  <c r="ED132" i="3"/>
  <c r="GD132" i="3" s="1"/>
  <c r="HD132" i="3" s="1"/>
  <c r="EZ132" i="3"/>
  <c r="DZ132" i="3"/>
  <c r="FF130" i="3"/>
  <c r="EF130" i="3"/>
  <c r="GF130" i="3" s="1"/>
  <c r="HF130" i="3" s="1"/>
  <c r="FB130" i="3"/>
  <c r="EB130" i="3"/>
  <c r="GB130" i="3" s="1"/>
  <c r="HB130" i="3" s="1"/>
  <c r="EX130" i="3"/>
  <c r="DX130" i="3"/>
  <c r="FX130" i="3" s="1"/>
  <c r="GX130" i="3" s="1"/>
  <c r="CX129" i="3"/>
  <c r="FF126" i="3"/>
  <c r="EF126" i="3"/>
  <c r="FB126" i="3"/>
  <c r="EB126" i="3"/>
  <c r="GB126" i="3" s="1"/>
  <c r="HB126" i="3" s="1"/>
  <c r="EX126" i="3"/>
  <c r="DX126" i="3"/>
  <c r="CX125" i="3"/>
  <c r="DH123" i="3"/>
  <c r="FF122" i="3"/>
  <c r="EF122" i="3"/>
  <c r="GF122" i="3" s="1"/>
  <c r="HF122" i="3" s="1"/>
  <c r="FB122" i="3"/>
  <c r="EB122" i="3"/>
  <c r="GB122" i="3" s="1"/>
  <c r="HB122" i="3" s="1"/>
  <c r="EX122" i="3"/>
  <c r="DX122" i="3"/>
  <c r="FX122" i="3" s="1"/>
  <c r="GX122" i="3" s="1"/>
  <c r="DB121" i="3"/>
  <c r="FF118" i="3"/>
  <c r="EF118" i="3"/>
  <c r="GF118" i="3" s="1"/>
  <c r="HF118" i="3" s="1"/>
  <c r="FB118" i="3"/>
  <c r="EB118" i="3"/>
  <c r="EX118" i="3"/>
  <c r="DX118" i="3"/>
  <c r="FX118" i="3" s="1"/>
  <c r="GX118" i="3" s="1"/>
  <c r="FH116" i="3"/>
  <c r="EH116" i="3"/>
  <c r="GH116" i="3" s="1"/>
  <c r="HH116" i="3" s="1"/>
  <c r="FD116" i="3"/>
  <c r="ED116" i="3"/>
  <c r="GD116" i="3" s="1"/>
  <c r="HD116" i="3" s="1"/>
  <c r="EZ116" i="3"/>
  <c r="DZ116" i="3"/>
  <c r="FZ116" i="3" s="1"/>
  <c r="GZ116" i="3" s="1"/>
  <c r="FF114" i="3"/>
  <c r="EF114" i="3"/>
  <c r="GF114" i="3" s="1"/>
  <c r="HF114" i="3" s="1"/>
  <c r="FB114" i="3"/>
  <c r="EB114" i="3"/>
  <c r="EX114" i="3"/>
  <c r="DX114" i="3"/>
  <c r="FX114" i="3" s="1"/>
  <c r="GX114" i="3" s="1"/>
  <c r="DF113" i="3"/>
  <c r="CX113" i="3"/>
  <c r="DG112" i="3"/>
  <c r="DC112" i="3"/>
  <c r="FF110" i="3"/>
  <c r="EF110" i="3"/>
  <c r="GF110" i="3" s="1"/>
  <c r="HF110" i="3" s="1"/>
  <c r="FB110" i="3"/>
  <c r="EB110" i="3"/>
  <c r="GB110" i="3" s="1"/>
  <c r="HB110" i="3" s="1"/>
  <c r="EX110" i="3"/>
  <c r="DX110" i="3"/>
  <c r="FX110" i="3" s="1"/>
  <c r="GX110" i="3" s="1"/>
  <c r="DH107" i="3"/>
  <c r="FF106" i="3"/>
  <c r="EF106" i="3"/>
  <c r="FB106" i="3"/>
  <c r="EB106" i="3"/>
  <c r="GB106" i="3" s="1"/>
  <c r="HB106" i="3" s="1"/>
  <c r="EX106" i="3"/>
  <c r="DX106" i="3"/>
  <c r="CX105" i="3"/>
  <c r="FF102" i="3"/>
  <c r="EF102" i="3"/>
  <c r="GF102" i="3" s="1"/>
  <c r="HF102" i="3" s="1"/>
  <c r="FB102" i="3"/>
  <c r="EB102" i="3"/>
  <c r="GB102" i="3" s="1"/>
  <c r="HB102" i="3" s="1"/>
  <c r="EX102" i="3"/>
  <c r="DX102" i="3"/>
  <c r="FX102" i="3" s="1"/>
  <c r="GX102" i="3" s="1"/>
  <c r="FH100" i="3"/>
  <c r="EH100" i="3"/>
  <c r="GH100" i="3" s="1"/>
  <c r="HH100" i="3" s="1"/>
  <c r="FD100" i="3"/>
  <c r="ED100" i="3"/>
  <c r="EZ100" i="3"/>
  <c r="DZ100" i="3"/>
  <c r="FZ100" i="3" s="1"/>
  <c r="GZ100" i="3" s="1"/>
  <c r="DH99" i="3"/>
  <c r="FF98" i="3"/>
  <c r="EF98" i="3"/>
  <c r="GF98" i="3" s="1"/>
  <c r="HF98" i="3" s="1"/>
  <c r="FB98" i="3"/>
  <c r="EB98" i="3"/>
  <c r="GB98" i="3" s="1"/>
  <c r="HB98" i="3" s="1"/>
  <c r="EX98" i="3"/>
  <c r="DX98" i="3"/>
  <c r="FX98" i="3" s="1"/>
  <c r="GX98" i="3" s="1"/>
  <c r="DF97" i="3"/>
  <c r="DB97" i="3"/>
  <c r="CY96" i="3"/>
  <c r="FF94" i="3"/>
  <c r="EF94" i="3"/>
  <c r="GF94" i="3" s="1"/>
  <c r="HF94" i="3" s="1"/>
  <c r="FB94" i="3"/>
  <c r="EB94" i="3"/>
  <c r="EX94" i="3"/>
  <c r="DX94" i="3"/>
  <c r="FX94" i="3" s="1"/>
  <c r="GX94" i="3" s="1"/>
  <c r="DF93" i="3"/>
  <c r="DH91" i="3"/>
  <c r="DD91" i="3"/>
  <c r="CZ91" i="3"/>
  <c r="FF90" i="3"/>
  <c r="EF90" i="3"/>
  <c r="GF90" i="3" s="1"/>
  <c r="HF90" i="3" s="1"/>
  <c r="FB90" i="3"/>
  <c r="EB90" i="3"/>
  <c r="GB90" i="3" s="1"/>
  <c r="HB90" i="3" s="1"/>
  <c r="EX90" i="3"/>
  <c r="DX90" i="3"/>
  <c r="FX90" i="3" s="1"/>
  <c r="GX90" i="3" s="1"/>
  <c r="DB89" i="3"/>
  <c r="FF86" i="3"/>
  <c r="EF86" i="3"/>
  <c r="FB86" i="3"/>
  <c r="EB86" i="3"/>
  <c r="GB86" i="3" s="1"/>
  <c r="HB86" i="3" s="1"/>
  <c r="EX86" i="3"/>
  <c r="DX86" i="3"/>
  <c r="FH84" i="3"/>
  <c r="EH84" i="3"/>
  <c r="GH84" i="3" s="1"/>
  <c r="HH84" i="3" s="1"/>
  <c r="FD84" i="3"/>
  <c r="ED84" i="3"/>
  <c r="GD84" i="3" s="1"/>
  <c r="HD84" i="3" s="1"/>
  <c r="EZ84" i="3"/>
  <c r="DZ84" i="3"/>
  <c r="FZ84" i="3" s="1"/>
  <c r="GZ84" i="3" s="1"/>
  <c r="DD83" i="3"/>
  <c r="FF82" i="3"/>
  <c r="EF82" i="3"/>
  <c r="GF82" i="3" s="1"/>
  <c r="HF82" i="3" s="1"/>
  <c r="FB82" i="3"/>
  <c r="EB82" i="3"/>
  <c r="EX82" i="3"/>
  <c r="DX82" i="3"/>
  <c r="FX82" i="3" s="1"/>
  <c r="GX82" i="3" s="1"/>
  <c r="DF81" i="3"/>
  <c r="CX81" i="3"/>
  <c r="DC80" i="3"/>
  <c r="CZ79" i="3"/>
  <c r="FF78" i="3"/>
  <c r="EF78" i="3"/>
  <c r="GF78" i="3" s="1"/>
  <c r="HF78" i="3" s="1"/>
  <c r="FB78" i="3"/>
  <c r="EB78" i="3"/>
  <c r="GB78" i="3" s="1"/>
  <c r="HB78" i="3" s="1"/>
  <c r="EX78" i="3"/>
  <c r="DX78" i="3"/>
  <c r="FX78" i="3" s="1"/>
  <c r="GX78" i="3" s="1"/>
  <c r="DB77" i="3"/>
  <c r="DD75" i="3"/>
  <c r="CZ75" i="3"/>
  <c r="FF74" i="3"/>
  <c r="EF74" i="3"/>
  <c r="FB74" i="3"/>
  <c r="EB74" i="3"/>
  <c r="GB74" i="3" s="1"/>
  <c r="HB74" i="3" s="1"/>
  <c r="EX74" i="3"/>
  <c r="DX74" i="3"/>
  <c r="CX73" i="3"/>
  <c r="DE70" i="3"/>
  <c r="DA70" i="3"/>
  <c r="CW70" i="3"/>
  <c r="DG68" i="3"/>
  <c r="DC68" i="3"/>
  <c r="CY68" i="3"/>
  <c r="DH67" i="3"/>
  <c r="DE66" i="3"/>
  <c r="DA66" i="3"/>
  <c r="CW66" i="3"/>
  <c r="DF65" i="3"/>
  <c r="DB65" i="3"/>
  <c r="CX65" i="3"/>
  <c r="DH63" i="3"/>
  <c r="DE62" i="3"/>
  <c r="DA62" i="3"/>
  <c r="CW62" i="3"/>
  <c r="CX61" i="3"/>
  <c r="DH59" i="3"/>
  <c r="CZ59" i="3"/>
  <c r="DE58" i="3"/>
  <c r="DA58" i="3"/>
  <c r="CW58" i="3"/>
  <c r="CX57" i="3"/>
  <c r="DE54" i="3"/>
  <c r="DA54" i="3"/>
  <c r="CW54" i="3"/>
  <c r="DG52" i="3"/>
  <c r="DC52" i="3"/>
  <c r="CY52" i="3"/>
  <c r="DH51" i="3"/>
  <c r="DE50" i="3"/>
  <c r="DA50" i="3"/>
  <c r="CW50" i="3"/>
  <c r="DF49" i="3"/>
  <c r="DB49" i="3"/>
  <c r="CX49" i="3"/>
  <c r="DC48" i="3"/>
  <c r="CY48" i="3"/>
  <c r="DH47" i="3"/>
  <c r="DE46" i="3"/>
  <c r="DA46" i="3"/>
  <c r="CW46" i="3"/>
  <c r="DB45" i="3"/>
  <c r="CX45" i="3"/>
  <c r="DH43" i="3"/>
  <c r="CZ43" i="3"/>
  <c r="DE42" i="3"/>
  <c r="DA42" i="3"/>
  <c r="CW42" i="3"/>
  <c r="CX41" i="3"/>
  <c r="DE38" i="3"/>
  <c r="DA38" i="3"/>
  <c r="CW38" i="3"/>
  <c r="DG36" i="3"/>
  <c r="DC36" i="3"/>
  <c r="CY36" i="3"/>
  <c r="DH35" i="3"/>
  <c r="DE34" i="3"/>
  <c r="DA34" i="3"/>
  <c r="CW34" i="3"/>
  <c r="DF33" i="3"/>
  <c r="DB33" i="3"/>
  <c r="CX33" i="3"/>
  <c r="CY32" i="3"/>
  <c r="DH31" i="3"/>
  <c r="DE30" i="3"/>
  <c r="DA30" i="3"/>
  <c r="CW30" i="3"/>
  <c r="DB29" i="3"/>
  <c r="CX29" i="3"/>
  <c r="DH27" i="3"/>
  <c r="CZ27" i="3"/>
  <c r="DE26" i="3"/>
  <c r="DA26" i="3"/>
  <c r="CW26" i="3"/>
  <c r="CX25" i="3"/>
  <c r="DE22" i="3"/>
  <c r="DA22" i="3"/>
  <c r="CW22" i="3"/>
  <c r="DG20" i="3"/>
  <c r="DC20" i="3"/>
  <c r="CY20" i="3"/>
  <c r="DH19" i="3"/>
  <c r="CI19" i="3"/>
  <c r="CN19" i="3" s="1"/>
  <c r="CI23" i="3"/>
  <c r="CN23" i="3" s="1"/>
  <c r="CI27" i="3"/>
  <c r="CN27" i="3" s="1"/>
  <c r="CI31" i="3"/>
  <c r="CN31" i="3" s="1"/>
  <c r="CI35" i="3"/>
  <c r="CN35" i="3" s="1"/>
  <c r="CI39" i="3"/>
  <c r="CN39" i="3" s="1"/>
  <c r="CI43" i="3"/>
  <c r="CN43" i="3" s="1"/>
  <c r="CI47" i="3"/>
  <c r="CN47" i="3" s="1"/>
  <c r="CI51" i="3"/>
  <c r="CN51" i="3" s="1"/>
  <c r="CI55" i="3"/>
  <c r="CN55" i="3" s="1"/>
  <c r="CI59" i="3"/>
  <c r="CN59" i="3" s="1"/>
  <c r="CI63" i="3"/>
  <c r="CN63" i="3" s="1"/>
  <c r="CI67" i="3"/>
  <c r="CN67" i="3" s="1"/>
  <c r="CI71" i="3"/>
  <c r="CN71" i="3" s="1"/>
  <c r="CI75" i="3"/>
  <c r="CN75" i="3" s="1"/>
  <c r="CI79" i="3"/>
  <c r="CN79" i="3" s="1"/>
  <c r="CI83" i="3"/>
  <c r="CN83" i="3" s="1"/>
  <c r="CI87" i="3"/>
  <c r="CN87" i="3" s="1"/>
  <c r="CI91" i="3"/>
  <c r="CN91" i="3" s="1"/>
  <c r="CI95" i="3"/>
  <c r="DD95" i="3" s="1"/>
  <c r="CI99" i="3"/>
  <c r="CV99" i="3" s="1"/>
  <c r="CI103" i="3"/>
  <c r="DD103" i="3" s="1"/>
  <c r="CI107" i="3"/>
  <c r="CR107" i="3" s="1"/>
  <c r="CI111" i="3"/>
  <c r="DD111" i="3" s="1"/>
  <c r="CI115" i="3"/>
  <c r="CR115" i="3" s="1"/>
  <c r="CI119" i="3"/>
  <c r="DD119" i="3" s="1"/>
  <c r="CI123" i="3"/>
  <c r="CV123" i="3" s="1"/>
  <c r="CI127" i="3"/>
  <c r="DD127" i="3" s="1"/>
  <c r="CI131" i="3"/>
  <c r="CR131" i="3" s="1"/>
  <c r="CI135" i="3"/>
  <c r="DD135" i="3" s="1"/>
  <c r="CI139" i="3"/>
  <c r="CN139" i="3" s="1"/>
  <c r="CI143" i="3"/>
  <c r="DD143" i="3" s="1"/>
  <c r="CI147" i="3"/>
  <c r="CR147" i="3" s="1"/>
  <c r="CI151" i="3"/>
  <c r="DD151" i="3" s="1"/>
  <c r="CI155" i="3"/>
  <c r="CR155" i="3" s="1"/>
  <c r="CI159" i="3"/>
  <c r="DD159" i="3" s="1"/>
  <c r="CI163" i="3"/>
  <c r="CR163" i="3" s="1"/>
  <c r="CI167" i="3"/>
  <c r="DD167" i="3" s="1"/>
  <c r="CI178" i="3"/>
  <c r="CJ178" i="3" s="1"/>
  <c r="CI174" i="3"/>
  <c r="CX174" i="3" s="1"/>
  <c r="CI169" i="3"/>
  <c r="DC169" i="3" s="1"/>
  <c r="CI165" i="3"/>
  <c r="CL165" i="3" s="1"/>
  <c r="CI161" i="3"/>
  <c r="DG161" i="3" s="1"/>
  <c r="CI157" i="3"/>
  <c r="CR157" i="3" s="1"/>
  <c r="CI153" i="3"/>
  <c r="CY153" i="3" s="1"/>
  <c r="CI149" i="3"/>
  <c r="CK149" i="3" s="1"/>
  <c r="CI145" i="3"/>
  <c r="CN145" i="3" s="1"/>
  <c r="CI141" i="3"/>
  <c r="CR141" i="3" s="1"/>
  <c r="CI137" i="3"/>
  <c r="CQ137" i="3" s="1"/>
  <c r="CI133" i="3"/>
  <c r="CZ133" i="3" s="1"/>
  <c r="CI129" i="3"/>
  <c r="CY129" i="3" s="1"/>
  <c r="CI125" i="3"/>
  <c r="CR125" i="3" s="1"/>
  <c r="CI121" i="3"/>
  <c r="CK121" i="3" s="1"/>
  <c r="CI117" i="3"/>
  <c r="CZ117" i="3" s="1"/>
  <c r="CI113" i="3"/>
  <c r="CQ113" i="3" s="1"/>
  <c r="CI109" i="3"/>
  <c r="CV109" i="3" s="1"/>
  <c r="CI105" i="3"/>
  <c r="DD105" i="3" s="1"/>
  <c r="CI101" i="3"/>
  <c r="CN101" i="3" s="1"/>
  <c r="CI97" i="3"/>
  <c r="DD97" i="3" s="1"/>
  <c r="CI93" i="3"/>
  <c r="CR93" i="3" s="1"/>
  <c r="CI89" i="3"/>
  <c r="CK89" i="3" s="1"/>
  <c r="CI85" i="3"/>
  <c r="CK85" i="3" s="1"/>
  <c r="CI81" i="3"/>
  <c r="CR81" i="3" s="1"/>
  <c r="CI77" i="3"/>
  <c r="DG77" i="3" s="1"/>
  <c r="CI73" i="3"/>
  <c r="CR73" i="3" s="1"/>
  <c r="CI69" i="3"/>
  <c r="CY69" i="3" s="1"/>
  <c r="CI65" i="3"/>
  <c r="DG65" i="3" s="1"/>
  <c r="CI61" i="3"/>
  <c r="CK61" i="3" s="1"/>
  <c r="CI57" i="3"/>
  <c r="CY57" i="3" s="1"/>
  <c r="CI53" i="3"/>
  <c r="CK53" i="3" s="1"/>
  <c r="CI49" i="3"/>
  <c r="CR49" i="3" s="1"/>
  <c r="CI45" i="3"/>
  <c r="CY45" i="3" s="1"/>
  <c r="CI41" i="3"/>
  <c r="CR41" i="3" s="1"/>
  <c r="CI37" i="3"/>
  <c r="DG37" i="3" s="1"/>
  <c r="CI33" i="3"/>
  <c r="CY33" i="3" s="1"/>
  <c r="CI29" i="3"/>
  <c r="CR29" i="3" s="1"/>
  <c r="CI25" i="3"/>
  <c r="CK25" i="3" s="1"/>
  <c r="CI21" i="3"/>
  <c r="CK21" i="3" s="1"/>
  <c r="CI176" i="3"/>
  <c r="DB176" i="3" s="1"/>
  <c r="CI160" i="3"/>
  <c r="CX160" i="3" s="1"/>
  <c r="CI144" i="3"/>
  <c r="CP144" i="3" s="1"/>
  <c r="CI128" i="3"/>
  <c r="DF128" i="3" s="1"/>
  <c r="CI112" i="3"/>
  <c r="DB112" i="3" s="1"/>
  <c r="CI96" i="3"/>
  <c r="CX96" i="3" s="1"/>
  <c r="CI80" i="3"/>
  <c r="DH80" i="3" s="1"/>
  <c r="CI64" i="3"/>
  <c r="CR64" i="3" s="1"/>
  <c r="CI48" i="3"/>
  <c r="CZ48" i="3" s="1"/>
  <c r="CI32" i="3"/>
  <c r="CR32" i="3" s="1"/>
  <c r="EN154" i="3"/>
  <c r="DN154" i="3"/>
  <c r="FN154" i="3" s="1"/>
  <c r="GN154" i="3" s="1"/>
  <c r="EN146" i="3"/>
  <c r="DN146" i="3"/>
  <c r="FN146" i="3" s="1"/>
  <c r="GN146" i="3" s="1"/>
  <c r="EN138" i="3"/>
  <c r="DN138" i="3"/>
  <c r="FN138" i="3" s="1"/>
  <c r="GN138" i="3" s="1"/>
  <c r="EN130" i="3"/>
  <c r="DN130" i="3"/>
  <c r="FN130" i="3" s="1"/>
  <c r="GN130" i="3" s="1"/>
  <c r="CL125" i="3"/>
  <c r="EN118" i="3"/>
  <c r="DN118" i="3"/>
  <c r="EN110" i="3"/>
  <c r="DN110" i="3"/>
  <c r="FN110" i="3" s="1"/>
  <c r="GN110" i="3" s="1"/>
  <c r="CL105" i="3"/>
  <c r="EN98" i="3"/>
  <c r="DN98" i="3"/>
  <c r="FN98" i="3" s="1"/>
  <c r="GN98" i="3" s="1"/>
  <c r="CJ169" i="3"/>
  <c r="CJ145" i="3"/>
  <c r="CJ121" i="3"/>
  <c r="CJ97" i="3"/>
  <c r="CJ73" i="3"/>
  <c r="CJ49" i="3"/>
  <c r="CJ41" i="3"/>
  <c r="CJ29" i="3"/>
  <c r="CK160" i="3"/>
  <c r="EL148" i="3"/>
  <c r="DL148" i="3"/>
  <c r="FL148" i="3" s="1"/>
  <c r="GL148" i="3" s="1"/>
  <c r="EL132" i="3"/>
  <c r="DL132" i="3"/>
  <c r="FL132" i="3" s="1"/>
  <c r="GL132" i="3" s="1"/>
  <c r="CK112" i="3"/>
  <c r="EL100" i="3"/>
  <c r="DL100" i="3"/>
  <c r="FL100" i="3" s="1"/>
  <c r="GL100" i="3" s="1"/>
  <c r="EL52" i="3"/>
  <c r="DL52" i="3"/>
  <c r="FL52" i="3" s="1"/>
  <c r="GL52" i="3" s="1"/>
  <c r="EL36" i="3"/>
  <c r="DL36" i="3"/>
  <c r="EN175" i="3"/>
  <c r="DN175" i="3"/>
  <c r="FN175" i="3" s="1"/>
  <c r="GN175" i="3" s="1"/>
  <c r="EO148" i="3"/>
  <c r="DO148" i="3"/>
  <c r="CN128" i="3"/>
  <c r="CM123" i="3"/>
  <c r="CM115" i="3"/>
  <c r="EK20" i="3"/>
  <c r="DK20" i="3"/>
  <c r="FK20" i="3" s="1"/>
  <c r="GK20" i="3" s="1"/>
  <c r="CJ144" i="3"/>
  <c r="EK132" i="3"/>
  <c r="DK132" i="3"/>
  <c r="EK116" i="3"/>
  <c r="DK116" i="3"/>
  <c r="FK116" i="3" s="1"/>
  <c r="GK116" i="3" s="1"/>
  <c r="CJ96" i="3"/>
  <c r="EK68" i="3"/>
  <c r="DK68" i="3"/>
  <c r="FK68" i="3" s="1"/>
  <c r="GK68" i="3" s="1"/>
  <c r="EK52" i="3"/>
  <c r="DK52" i="3"/>
  <c r="CJ48" i="3"/>
  <c r="EK36" i="3"/>
  <c r="DK36" i="3"/>
  <c r="FK36" i="3" s="1"/>
  <c r="GK36" i="3" s="1"/>
  <c r="CJ32" i="3"/>
  <c r="EL18" i="3"/>
  <c r="DL18" i="3"/>
  <c r="FL18" i="3" s="1"/>
  <c r="GL18" i="3" s="1"/>
  <c r="EL175" i="3"/>
  <c r="DL175" i="3"/>
  <c r="FL175" i="3" s="1"/>
  <c r="GL175" i="3" s="1"/>
  <c r="EL171" i="3"/>
  <c r="DL171" i="3"/>
  <c r="FL171" i="3" s="1"/>
  <c r="GL171" i="3" s="1"/>
  <c r="CK163" i="3"/>
  <c r="CK155" i="3"/>
  <c r="CK147" i="3"/>
  <c r="CK139" i="3"/>
  <c r="CK131" i="3"/>
  <c r="CK123" i="3"/>
  <c r="CK115" i="3"/>
  <c r="CK107" i="3"/>
  <c r="CK99" i="3"/>
  <c r="CK91" i="3"/>
  <c r="CK83" i="3"/>
  <c r="CK75" i="3"/>
  <c r="CK67" i="3"/>
  <c r="CK59" i="3"/>
  <c r="CK51" i="3"/>
  <c r="CK43" i="3"/>
  <c r="CK35" i="3"/>
  <c r="CK27" i="3"/>
  <c r="CK19" i="3"/>
  <c r="CM176" i="3"/>
  <c r="EM175" i="3"/>
  <c r="DM175" i="3"/>
  <c r="FM175" i="3" s="1"/>
  <c r="GM175" i="3" s="1"/>
  <c r="EM171" i="3"/>
  <c r="DM171" i="3"/>
  <c r="FM171" i="3" s="1"/>
  <c r="GM171" i="3" s="1"/>
  <c r="CL167" i="3"/>
  <c r="EN164" i="3"/>
  <c r="DN164" i="3"/>
  <c r="FN164" i="3" s="1"/>
  <c r="GN164" i="3" s="1"/>
  <c r="CL163" i="3"/>
  <c r="CM160" i="3"/>
  <c r="CL155" i="3"/>
  <c r="EN148" i="3"/>
  <c r="DN148" i="3"/>
  <c r="FN148" i="3" s="1"/>
  <c r="GN148" i="3" s="1"/>
  <c r="CL147" i="3"/>
  <c r="CL143" i="3"/>
  <c r="CL139" i="3"/>
  <c r="EN132" i="3"/>
  <c r="DN132" i="3"/>
  <c r="FN132" i="3" s="1"/>
  <c r="GN132" i="3" s="1"/>
  <c r="CL127" i="3"/>
  <c r="CL123" i="3"/>
  <c r="EN116" i="3"/>
  <c r="DN116" i="3"/>
  <c r="CL115" i="3"/>
  <c r="CM112" i="3"/>
  <c r="CL111" i="3"/>
  <c r="CL107" i="3"/>
  <c r="CL103" i="3"/>
  <c r="EN100" i="3"/>
  <c r="DN100" i="3"/>
  <c r="FN100" i="3" s="1"/>
  <c r="GN100" i="3" s="1"/>
  <c r="CL99" i="3"/>
  <c r="CM96" i="3"/>
  <c r="CN93" i="3"/>
  <c r="CL91" i="3"/>
  <c r="CN85" i="3"/>
  <c r="EN84" i="3"/>
  <c r="DN84" i="3"/>
  <c r="FN84" i="3" s="1"/>
  <c r="GN84" i="3" s="1"/>
  <c r="CL83" i="3"/>
  <c r="CN81" i="3"/>
  <c r="CL79" i="3"/>
  <c r="CN77" i="3"/>
  <c r="CM76" i="3"/>
  <c r="CL75" i="3"/>
  <c r="CN73" i="3"/>
  <c r="CL71" i="3"/>
  <c r="EN68" i="3"/>
  <c r="DN68" i="3"/>
  <c r="FN68" i="3" s="1"/>
  <c r="GN68" i="3" s="1"/>
  <c r="CL67" i="3"/>
  <c r="CN65" i="3"/>
  <c r="CL63" i="3"/>
  <c r="CN61" i="3"/>
  <c r="CL59" i="3"/>
  <c r="CN57" i="3"/>
  <c r="EN52" i="3"/>
  <c r="DN52" i="3"/>
  <c r="FN52" i="3" s="1"/>
  <c r="GN52" i="3" s="1"/>
  <c r="CN49" i="3"/>
  <c r="CM48" i="3"/>
  <c r="CL47" i="3"/>
  <c r="CL43" i="3"/>
  <c r="CN41" i="3"/>
  <c r="EN36" i="3"/>
  <c r="DN36" i="3"/>
  <c r="CL35" i="3"/>
  <c r="CN33" i="3"/>
  <c r="CM32" i="3"/>
  <c r="CN29" i="3"/>
  <c r="CL27" i="3"/>
  <c r="CN21" i="3"/>
  <c r="EN20" i="3"/>
  <c r="DN20" i="3"/>
  <c r="FN20" i="3" s="1"/>
  <c r="GN20" i="3" s="1"/>
  <c r="CL19" i="3"/>
  <c r="FK17" i="3"/>
  <c r="GK17" i="3" s="1"/>
  <c r="EK17" i="3"/>
  <c r="DK17" i="3"/>
  <c r="FL17" i="3"/>
  <c r="GL17" i="3" s="1"/>
  <c r="EL17" i="3"/>
  <c r="DL17" i="3"/>
  <c r="FS17" i="3"/>
  <c r="GS17" i="3" s="1"/>
  <c r="ES17" i="3"/>
  <c r="DS17" i="3"/>
  <c r="FW17" i="3"/>
  <c r="GW17" i="3" s="1"/>
  <c r="EW17" i="3"/>
  <c r="DW17" i="3"/>
  <c r="GC17" i="3"/>
  <c r="HC17" i="3" s="1"/>
  <c r="FC17" i="3"/>
  <c r="EC17" i="3"/>
  <c r="FY17" i="3"/>
  <c r="GY17" i="3" s="1"/>
  <c r="EY17" i="3"/>
  <c r="DY17" i="3"/>
  <c r="GG17" i="3"/>
  <c r="HG17" i="3" s="1"/>
  <c r="FG17" i="3"/>
  <c r="EG17" i="3"/>
  <c r="EU175" i="3"/>
  <c r="DU175" i="3"/>
  <c r="FU175" i="3" s="1"/>
  <c r="GU175" i="3" s="1"/>
  <c r="EQ175" i="3"/>
  <c r="DQ175" i="3"/>
  <c r="FQ175" i="3" s="1"/>
  <c r="GQ175" i="3" s="1"/>
  <c r="EU171" i="3"/>
  <c r="DU171" i="3"/>
  <c r="FU171" i="3" s="1"/>
  <c r="GU171" i="3" s="1"/>
  <c r="EQ171" i="3"/>
  <c r="DQ171" i="3"/>
  <c r="FQ171" i="3" s="1"/>
  <c r="GQ171" i="3" s="1"/>
  <c r="CP169" i="3"/>
  <c r="CP167" i="3"/>
  <c r="CT163" i="3"/>
  <c r="CP163" i="3"/>
  <c r="CT161" i="3"/>
  <c r="CP161" i="3"/>
  <c r="CT159" i="3"/>
  <c r="CP159" i="3"/>
  <c r="CP157" i="3"/>
  <c r="CT155" i="3"/>
  <c r="CP155" i="3"/>
  <c r="CP153" i="3"/>
  <c r="CP151" i="3"/>
  <c r="CT147" i="3"/>
  <c r="CP147" i="3"/>
  <c r="CT145" i="3"/>
  <c r="CP145" i="3"/>
  <c r="CT143" i="3"/>
  <c r="CP143" i="3"/>
  <c r="CP141" i="3"/>
  <c r="CT139" i="3"/>
  <c r="CP139" i="3"/>
  <c r="CP137" i="3"/>
  <c r="CP135" i="3"/>
  <c r="CT131" i="3"/>
  <c r="CP131" i="3"/>
  <c r="CT129" i="3"/>
  <c r="CP129" i="3"/>
  <c r="CT127" i="3"/>
  <c r="CP127" i="3"/>
  <c r="CP125" i="3"/>
  <c r="CT123" i="3"/>
  <c r="CP123" i="3"/>
  <c r="CP121" i="3"/>
  <c r="CP119" i="3"/>
  <c r="CT115" i="3"/>
  <c r="CP115" i="3"/>
  <c r="CT113" i="3"/>
  <c r="CP113" i="3"/>
  <c r="CT111" i="3"/>
  <c r="CP111" i="3"/>
  <c r="CP109" i="3"/>
  <c r="CT107" i="3"/>
  <c r="CP107" i="3"/>
  <c r="CP105" i="3"/>
  <c r="CP103" i="3"/>
  <c r="CT99" i="3"/>
  <c r="CP99" i="3"/>
  <c r="CT97" i="3"/>
  <c r="CP97" i="3"/>
  <c r="CT95" i="3"/>
  <c r="CP95" i="3"/>
  <c r="CP93" i="3"/>
  <c r="CT91" i="3"/>
  <c r="CP91" i="3"/>
  <c r="EU90" i="3"/>
  <c r="DU90" i="3"/>
  <c r="FU90" i="3" s="1"/>
  <c r="GU90" i="3" s="1"/>
  <c r="EQ90" i="3"/>
  <c r="DQ90" i="3"/>
  <c r="FQ90" i="3" s="1"/>
  <c r="GQ90" i="3" s="1"/>
  <c r="CT89" i="3"/>
  <c r="CP89" i="3"/>
  <c r="CP87" i="3"/>
  <c r="EU86" i="3"/>
  <c r="DU86" i="3"/>
  <c r="FU86" i="3" s="1"/>
  <c r="GU86" i="3" s="1"/>
  <c r="EQ86" i="3"/>
  <c r="DQ86" i="3"/>
  <c r="FQ86" i="3" s="1"/>
  <c r="GQ86" i="3" s="1"/>
  <c r="EU84" i="3"/>
  <c r="DU84" i="3"/>
  <c r="FU84" i="3" s="1"/>
  <c r="GU84" i="3" s="1"/>
  <c r="EQ84" i="3"/>
  <c r="DQ84" i="3"/>
  <c r="FQ84" i="3" s="1"/>
  <c r="GQ84" i="3" s="1"/>
  <c r="CT83" i="3"/>
  <c r="CP83" i="3"/>
  <c r="EU82" i="3"/>
  <c r="DU82" i="3"/>
  <c r="FU82" i="3" s="1"/>
  <c r="GU82" i="3" s="1"/>
  <c r="EQ82" i="3"/>
  <c r="DQ82" i="3"/>
  <c r="FQ82" i="3" s="1"/>
  <c r="GQ82" i="3" s="1"/>
  <c r="CT81" i="3"/>
  <c r="CP81" i="3"/>
  <c r="CT80" i="3"/>
  <c r="CP80" i="3"/>
  <c r="CT79" i="3"/>
  <c r="CP79" i="3"/>
  <c r="EU78" i="3"/>
  <c r="DU78" i="3"/>
  <c r="FU78" i="3" s="1"/>
  <c r="GU78" i="3" s="1"/>
  <c r="EQ78" i="3"/>
  <c r="DQ78" i="3"/>
  <c r="FQ78" i="3" s="1"/>
  <c r="GQ78" i="3" s="1"/>
  <c r="CT77" i="3"/>
  <c r="CP77" i="3"/>
  <c r="CT75" i="3"/>
  <c r="CP75" i="3"/>
  <c r="EU74" i="3"/>
  <c r="DU74" i="3"/>
  <c r="FU74" i="3" s="1"/>
  <c r="GU74" i="3" s="1"/>
  <c r="EQ74" i="3"/>
  <c r="DQ74" i="3"/>
  <c r="FQ74" i="3" s="1"/>
  <c r="GQ74" i="3" s="1"/>
  <c r="CP73" i="3"/>
  <c r="EU70" i="3"/>
  <c r="DU70" i="3"/>
  <c r="FU70" i="3" s="1"/>
  <c r="GU70" i="3" s="1"/>
  <c r="EQ70" i="3"/>
  <c r="DQ70" i="3"/>
  <c r="FQ70" i="3" s="1"/>
  <c r="GQ70" i="3" s="1"/>
  <c r="CP69" i="3"/>
  <c r="EU68" i="3"/>
  <c r="DU68" i="3"/>
  <c r="FU68" i="3" s="1"/>
  <c r="GU68" i="3" s="1"/>
  <c r="EQ68" i="3"/>
  <c r="DQ68" i="3"/>
  <c r="FQ68" i="3" s="1"/>
  <c r="GQ68" i="3" s="1"/>
  <c r="CP67" i="3"/>
  <c r="EU66" i="3"/>
  <c r="DU66" i="3"/>
  <c r="FU66" i="3" s="1"/>
  <c r="GU66" i="3" s="1"/>
  <c r="EQ66" i="3"/>
  <c r="DQ66" i="3"/>
  <c r="FQ66" i="3" s="1"/>
  <c r="GQ66" i="3" s="1"/>
  <c r="CT65" i="3"/>
  <c r="CP65" i="3"/>
  <c r="CT63" i="3"/>
  <c r="CP63" i="3"/>
  <c r="EU62" i="3"/>
  <c r="DU62" i="3"/>
  <c r="FU62" i="3" s="1"/>
  <c r="GU62" i="3" s="1"/>
  <c r="EQ62" i="3"/>
  <c r="DQ62" i="3"/>
  <c r="FQ62" i="3" s="1"/>
  <c r="GQ62" i="3" s="1"/>
  <c r="CT61" i="3"/>
  <c r="CP61" i="3"/>
  <c r="CT59" i="3"/>
  <c r="CP59" i="3"/>
  <c r="EU58" i="3"/>
  <c r="DU58" i="3"/>
  <c r="FU58" i="3" s="1"/>
  <c r="GU58" i="3" s="1"/>
  <c r="EQ58" i="3"/>
  <c r="DQ58" i="3"/>
  <c r="FQ58" i="3" s="1"/>
  <c r="GQ58" i="3" s="1"/>
  <c r="CT57" i="3"/>
  <c r="CP57" i="3"/>
  <c r="CT55" i="3"/>
  <c r="CP55" i="3"/>
  <c r="EU54" i="3"/>
  <c r="DU54" i="3"/>
  <c r="FU54" i="3" s="1"/>
  <c r="GU54" i="3" s="1"/>
  <c r="EQ54" i="3"/>
  <c r="DQ54" i="3"/>
  <c r="FQ54" i="3" s="1"/>
  <c r="GQ54" i="3" s="1"/>
  <c r="EU52" i="3"/>
  <c r="DU52" i="3"/>
  <c r="FU52" i="3" s="1"/>
  <c r="GU52" i="3" s="1"/>
  <c r="EQ52" i="3"/>
  <c r="DQ52" i="3"/>
  <c r="FQ52" i="3" s="1"/>
  <c r="GQ52" i="3" s="1"/>
  <c r="CT51" i="3"/>
  <c r="CP51" i="3"/>
  <c r="EU50" i="3"/>
  <c r="DU50" i="3"/>
  <c r="FU50" i="3" s="1"/>
  <c r="GU50" i="3" s="1"/>
  <c r="EQ50" i="3"/>
  <c r="DQ50" i="3"/>
  <c r="FQ50" i="3" s="1"/>
  <c r="GQ50" i="3" s="1"/>
  <c r="CT49" i="3"/>
  <c r="CP49" i="3"/>
  <c r="CT48" i="3"/>
  <c r="CP48" i="3"/>
  <c r="CT47" i="3"/>
  <c r="CP47" i="3"/>
  <c r="EU46" i="3"/>
  <c r="DU46" i="3"/>
  <c r="FU46" i="3" s="1"/>
  <c r="GU46" i="3" s="1"/>
  <c r="EQ46" i="3"/>
  <c r="DQ46" i="3"/>
  <c r="FQ46" i="3" s="1"/>
  <c r="GQ46" i="3" s="1"/>
  <c r="CT45" i="3"/>
  <c r="CP45" i="3"/>
  <c r="CT43" i="3"/>
  <c r="CP43" i="3"/>
  <c r="EU42" i="3"/>
  <c r="DU42" i="3"/>
  <c r="FU42" i="3" s="1"/>
  <c r="GU42" i="3" s="1"/>
  <c r="EQ42" i="3"/>
  <c r="DQ42" i="3"/>
  <c r="FQ42" i="3" s="1"/>
  <c r="GQ42" i="3" s="1"/>
  <c r="CP41" i="3"/>
  <c r="EU38" i="3"/>
  <c r="DU38" i="3"/>
  <c r="FU38" i="3" s="1"/>
  <c r="GU38" i="3" s="1"/>
  <c r="EQ38" i="3"/>
  <c r="DQ38" i="3"/>
  <c r="FQ38" i="3" s="1"/>
  <c r="GQ38" i="3" s="1"/>
  <c r="CT37" i="3"/>
  <c r="CP37" i="3"/>
  <c r="EU36" i="3"/>
  <c r="DU36" i="3"/>
  <c r="FU36" i="3" s="1"/>
  <c r="GU36" i="3" s="1"/>
  <c r="EQ36" i="3"/>
  <c r="DQ36" i="3"/>
  <c r="FQ36" i="3" s="1"/>
  <c r="GQ36" i="3" s="1"/>
  <c r="CP35" i="3"/>
  <c r="EU34" i="3"/>
  <c r="DU34" i="3"/>
  <c r="FU34" i="3" s="1"/>
  <c r="GU34" i="3" s="1"/>
  <c r="EQ34" i="3"/>
  <c r="DQ34" i="3"/>
  <c r="FQ34" i="3" s="1"/>
  <c r="GQ34" i="3" s="1"/>
  <c r="CT33" i="3"/>
  <c r="CP33" i="3"/>
  <c r="CT32" i="3"/>
  <c r="CP32" i="3"/>
  <c r="CT31" i="3"/>
  <c r="CP31" i="3"/>
  <c r="EU30" i="3"/>
  <c r="DU30" i="3"/>
  <c r="FU30" i="3" s="1"/>
  <c r="GU30" i="3" s="1"/>
  <c r="EQ30" i="3"/>
  <c r="DQ30" i="3"/>
  <c r="FQ30" i="3" s="1"/>
  <c r="GQ30" i="3" s="1"/>
  <c r="CT29" i="3"/>
  <c r="CP29" i="3"/>
  <c r="CT27" i="3"/>
  <c r="CP27" i="3"/>
  <c r="EU26" i="3"/>
  <c r="DU26" i="3"/>
  <c r="FU26" i="3" s="1"/>
  <c r="GU26" i="3" s="1"/>
  <c r="EQ26" i="3"/>
  <c r="DQ26" i="3"/>
  <c r="FQ26" i="3" s="1"/>
  <c r="GQ26" i="3" s="1"/>
  <c r="CT25" i="3"/>
  <c r="CP25" i="3"/>
  <c r="CT23" i="3"/>
  <c r="CP23" i="3"/>
  <c r="EU22" i="3"/>
  <c r="DU22" i="3"/>
  <c r="FU22" i="3" s="1"/>
  <c r="GU22" i="3" s="1"/>
  <c r="EQ22" i="3"/>
  <c r="DQ22" i="3"/>
  <c r="FQ22" i="3" s="1"/>
  <c r="GQ22" i="3" s="1"/>
  <c r="CP21" i="3"/>
  <c r="EU20" i="3"/>
  <c r="DU20" i="3"/>
  <c r="FU20" i="3" s="1"/>
  <c r="GU20" i="3" s="1"/>
  <c r="EQ20" i="3"/>
  <c r="DQ20" i="3"/>
  <c r="FQ20" i="3" s="1"/>
  <c r="GQ20" i="3" s="1"/>
  <c r="CT19" i="3"/>
  <c r="CP19" i="3"/>
  <c r="EW18" i="3"/>
  <c r="DW18" i="3"/>
  <c r="FW18" i="3" s="1"/>
  <c r="GW18" i="3" s="1"/>
  <c r="ES18" i="3"/>
  <c r="DS18" i="3"/>
  <c r="FS18" i="3" s="1"/>
  <c r="GS18" i="3" s="1"/>
  <c r="EX18" i="3"/>
  <c r="DX18" i="3"/>
  <c r="FX18" i="3" s="1"/>
  <c r="GX18" i="3" s="1"/>
  <c r="FG18" i="3"/>
  <c r="EG18" i="3"/>
  <c r="GG18" i="3" s="1"/>
  <c r="HG18" i="3" s="1"/>
  <c r="FC18" i="3"/>
  <c r="EC18" i="3"/>
  <c r="GC18" i="3" s="1"/>
  <c r="HC18" i="3" s="1"/>
  <c r="DH178" i="3"/>
  <c r="DD178" i="3"/>
  <c r="CZ178" i="3"/>
  <c r="CW177" i="3"/>
  <c r="FH175" i="3"/>
  <c r="EH175" i="3"/>
  <c r="GH175" i="3" s="1"/>
  <c r="HH175" i="3" s="1"/>
  <c r="FD175" i="3"/>
  <c r="ED175" i="3"/>
  <c r="GD175" i="3" s="1"/>
  <c r="HD175" i="3" s="1"/>
  <c r="EZ175" i="3"/>
  <c r="DZ175" i="3"/>
  <c r="FZ175" i="3" s="1"/>
  <c r="GZ175" i="3" s="1"/>
  <c r="DH174" i="3"/>
  <c r="DD174" i="3"/>
  <c r="CZ174" i="3"/>
  <c r="CW173" i="3"/>
  <c r="FH171" i="3"/>
  <c r="EH171" i="3"/>
  <c r="GH171" i="3" s="1"/>
  <c r="HH171" i="3" s="1"/>
  <c r="FD171" i="3"/>
  <c r="ED171" i="3"/>
  <c r="GD171" i="3" s="1"/>
  <c r="HD171" i="3" s="1"/>
  <c r="EZ171" i="3"/>
  <c r="DZ171" i="3"/>
  <c r="FZ171" i="3" s="1"/>
  <c r="GZ171" i="3" s="1"/>
  <c r="FI170" i="3"/>
  <c r="EI170" i="3"/>
  <c r="GI170" i="3" s="1"/>
  <c r="HI170" i="3" s="1"/>
  <c r="FE170" i="3"/>
  <c r="EE170" i="3"/>
  <c r="GE170" i="3" s="1"/>
  <c r="HE170" i="3" s="1"/>
  <c r="FA170" i="3"/>
  <c r="EA170" i="3"/>
  <c r="GA170" i="3" s="1"/>
  <c r="HA170" i="3" s="1"/>
  <c r="DE169" i="3"/>
  <c r="DA169" i="3"/>
  <c r="CW169" i="3"/>
  <c r="DG167" i="3"/>
  <c r="CY167" i="3"/>
  <c r="FI166" i="3"/>
  <c r="EI166" i="3"/>
  <c r="GI166" i="3" s="1"/>
  <c r="HI166" i="3" s="1"/>
  <c r="FE166" i="3"/>
  <c r="EE166" i="3"/>
  <c r="GE166" i="3" s="1"/>
  <c r="HE166" i="3" s="1"/>
  <c r="FA166" i="3"/>
  <c r="EA166" i="3"/>
  <c r="GA166" i="3" s="1"/>
  <c r="HA166" i="3" s="1"/>
  <c r="DA165" i="3"/>
  <c r="CW165" i="3"/>
  <c r="DG163" i="3"/>
  <c r="DC163" i="3"/>
  <c r="CY163" i="3"/>
  <c r="FI162" i="3"/>
  <c r="EI162" i="3"/>
  <c r="GI162" i="3" s="1"/>
  <c r="HI162" i="3" s="1"/>
  <c r="FE162" i="3"/>
  <c r="EE162" i="3"/>
  <c r="GE162" i="3" s="1"/>
  <c r="HE162" i="3" s="1"/>
  <c r="FA162" i="3"/>
  <c r="EA162" i="3"/>
  <c r="GA162" i="3" s="1"/>
  <c r="HA162" i="3" s="1"/>
  <c r="DE161" i="3"/>
  <c r="DA161" i="3"/>
  <c r="CW161" i="3"/>
  <c r="DG159" i="3"/>
  <c r="DC159" i="3"/>
  <c r="CY159" i="3"/>
  <c r="FI158" i="3"/>
  <c r="EI158" i="3"/>
  <c r="GI158" i="3" s="1"/>
  <c r="HI158" i="3" s="1"/>
  <c r="FE158" i="3"/>
  <c r="EE158" i="3"/>
  <c r="GE158" i="3" s="1"/>
  <c r="HE158" i="3" s="1"/>
  <c r="FA158" i="3"/>
  <c r="EA158" i="3"/>
  <c r="GA158" i="3" s="1"/>
  <c r="HA158" i="3" s="1"/>
  <c r="DE157" i="3"/>
  <c r="DA157" i="3"/>
  <c r="CW157" i="3"/>
  <c r="DG155" i="3"/>
  <c r="DC155" i="3"/>
  <c r="CY155" i="3"/>
  <c r="FI154" i="3"/>
  <c r="EI154" i="3"/>
  <c r="GI154" i="3" s="1"/>
  <c r="HI154" i="3" s="1"/>
  <c r="FE154" i="3"/>
  <c r="EE154" i="3"/>
  <c r="GE154" i="3" s="1"/>
  <c r="HE154" i="3" s="1"/>
  <c r="FA154" i="3"/>
  <c r="EA154" i="3"/>
  <c r="GA154" i="3" s="1"/>
  <c r="HA154" i="3" s="1"/>
  <c r="DE153" i="3"/>
  <c r="DA153" i="3"/>
  <c r="CW153" i="3"/>
  <c r="DG151" i="3"/>
  <c r="CY151" i="3"/>
  <c r="FI150" i="3"/>
  <c r="EI150" i="3"/>
  <c r="GI150" i="3" s="1"/>
  <c r="HI150" i="3" s="1"/>
  <c r="FE150" i="3"/>
  <c r="EE150" i="3"/>
  <c r="GE150" i="3" s="1"/>
  <c r="HE150" i="3" s="1"/>
  <c r="FA150" i="3"/>
  <c r="EA150" i="3"/>
  <c r="GA150" i="3" s="1"/>
  <c r="HA150" i="3" s="1"/>
  <c r="DA149" i="3"/>
  <c r="CW149" i="3"/>
  <c r="DG147" i="3"/>
  <c r="DC147" i="3"/>
  <c r="CY147" i="3"/>
  <c r="FI146" i="3"/>
  <c r="EI146" i="3"/>
  <c r="GI146" i="3" s="1"/>
  <c r="HI146" i="3" s="1"/>
  <c r="FE146" i="3"/>
  <c r="EE146" i="3"/>
  <c r="GE146" i="3" s="1"/>
  <c r="HE146" i="3" s="1"/>
  <c r="FA146" i="3"/>
  <c r="EA146" i="3"/>
  <c r="GA146" i="3" s="1"/>
  <c r="HA146" i="3" s="1"/>
  <c r="DE145" i="3"/>
  <c r="DA145" i="3"/>
  <c r="CW145" i="3"/>
  <c r="DG143" i="3"/>
  <c r="DC143" i="3"/>
  <c r="CY143" i="3"/>
  <c r="FI142" i="3"/>
  <c r="EI142" i="3"/>
  <c r="GI142" i="3" s="1"/>
  <c r="HI142" i="3" s="1"/>
  <c r="FE142" i="3"/>
  <c r="EE142" i="3"/>
  <c r="GE142" i="3" s="1"/>
  <c r="HE142" i="3" s="1"/>
  <c r="FA142" i="3"/>
  <c r="EA142" i="3"/>
  <c r="GA142" i="3" s="1"/>
  <c r="HA142" i="3" s="1"/>
  <c r="DE141" i="3"/>
  <c r="DA141" i="3"/>
  <c r="CW141" i="3"/>
  <c r="DG139" i="3"/>
  <c r="DC139" i="3"/>
  <c r="CY139" i="3"/>
  <c r="FI138" i="3"/>
  <c r="EI138" i="3"/>
  <c r="GI138" i="3" s="1"/>
  <c r="HI138" i="3" s="1"/>
  <c r="FE138" i="3"/>
  <c r="EE138" i="3"/>
  <c r="GE138" i="3" s="1"/>
  <c r="HE138" i="3" s="1"/>
  <c r="FA138" i="3"/>
  <c r="EA138" i="3"/>
  <c r="GA138" i="3" s="1"/>
  <c r="HA138" i="3" s="1"/>
  <c r="DE137" i="3"/>
  <c r="DA137" i="3"/>
  <c r="CW137" i="3"/>
  <c r="DG135" i="3"/>
  <c r="CY135" i="3"/>
  <c r="FI134" i="3"/>
  <c r="EI134" i="3"/>
  <c r="GI134" i="3" s="1"/>
  <c r="HI134" i="3" s="1"/>
  <c r="FE134" i="3"/>
  <c r="EE134" i="3"/>
  <c r="GE134" i="3" s="1"/>
  <c r="HE134" i="3" s="1"/>
  <c r="FA134" i="3"/>
  <c r="EA134" i="3"/>
  <c r="GA134" i="3" s="1"/>
  <c r="HA134" i="3" s="1"/>
  <c r="DA133" i="3"/>
  <c r="CW133" i="3"/>
  <c r="DG131" i="3"/>
  <c r="DC131" i="3"/>
  <c r="CY131" i="3"/>
  <c r="FI130" i="3"/>
  <c r="EI130" i="3"/>
  <c r="GI130" i="3" s="1"/>
  <c r="HI130" i="3" s="1"/>
  <c r="FE130" i="3"/>
  <c r="EE130" i="3"/>
  <c r="GE130" i="3" s="1"/>
  <c r="HE130" i="3" s="1"/>
  <c r="FA130" i="3"/>
  <c r="EA130" i="3"/>
  <c r="GA130" i="3" s="1"/>
  <c r="HA130" i="3" s="1"/>
  <c r="DE129" i="3"/>
  <c r="DA129" i="3"/>
  <c r="CW129" i="3"/>
  <c r="DG127" i="3"/>
  <c r="DC127" i="3"/>
  <c r="CY127" i="3"/>
  <c r="FI126" i="3"/>
  <c r="EI126" i="3"/>
  <c r="GI126" i="3" s="1"/>
  <c r="HI126" i="3" s="1"/>
  <c r="FE126" i="3"/>
  <c r="EE126" i="3"/>
  <c r="GE126" i="3" s="1"/>
  <c r="HE126" i="3" s="1"/>
  <c r="FA126" i="3"/>
  <c r="EA126" i="3"/>
  <c r="GA126" i="3" s="1"/>
  <c r="HA126" i="3" s="1"/>
  <c r="DE125" i="3"/>
  <c r="DA125" i="3"/>
  <c r="CW125" i="3"/>
  <c r="DG123" i="3"/>
  <c r="DC123" i="3"/>
  <c r="CY123" i="3"/>
  <c r="FI122" i="3"/>
  <c r="EI122" i="3"/>
  <c r="GI122" i="3" s="1"/>
  <c r="HI122" i="3" s="1"/>
  <c r="FE122" i="3"/>
  <c r="EE122" i="3"/>
  <c r="GE122" i="3" s="1"/>
  <c r="HE122" i="3" s="1"/>
  <c r="FA122" i="3"/>
  <c r="EA122" i="3"/>
  <c r="GA122" i="3" s="1"/>
  <c r="HA122" i="3" s="1"/>
  <c r="DE121" i="3"/>
  <c r="DA121" i="3"/>
  <c r="CW121" i="3"/>
  <c r="DG119" i="3"/>
  <c r="CY119" i="3"/>
  <c r="FI118" i="3"/>
  <c r="EI118" i="3"/>
  <c r="GI118" i="3" s="1"/>
  <c r="HI118" i="3" s="1"/>
  <c r="FE118" i="3"/>
  <c r="EE118" i="3"/>
  <c r="GE118" i="3" s="1"/>
  <c r="HE118" i="3" s="1"/>
  <c r="FA118" i="3"/>
  <c r="EA118" i="3"/>
  <c r="GA118" i="3" s="1"/>
  <c r="HA118" i="3" s="1"/>
  <c r="DA117" i="3"/>
  <c r="CW117" i="3"/>
  <c r="DG115" i="3"/>
  <c r="DC115" i="3"/>
  <c r="CY115" i="3"/>
  <c r="FI114" i="3"/>
  <c r="EI114" i="3"/>
  <c r="GI114" i="3" s="1"/>
  <c r="HI114" i="3" s="1"/>
  <c r="FE114" i="3"/>
  <c r="EE114" i="3"/>
  <c r="GE114" i="3" s="1"/>
  <c r="HE114" i="3" s="1"/>
  <c r="FA114" i="3"/>
  <c r="EA114" i="3"/>
  <c r="GA114" i="3" s="1"/>
  <c r="HA114" i="3" s="1"/>
  <c r="DE113" i="3"/>
  <c r="DA113" i="3"/>
  <c r="CW113" i="3"/>
  <c r="DG111" i="3"/>
  <c r="DC111" i="3"/>
  <c r="CY111" i="3"/>
  <c r="FI110" i="3"/>
  <c r="EI110" i="3"/>
  <c r="GI110" i="3" s="1"/>
  <c r="HI110" i="3" s="1"/>
  <c r="FE110" i="3"/>
  <c r="EE110" i="3"/>
  <c r="GE110" i="3" s="1"/>
  <c r="HE110" i="3" s="1"/>
  <c r="FA110" i="3"/>
  <c r="EA110" i="3"/>
  <c r="GA110" i="3" s="1"/>
  <c r="HA110" i="3" s="1"/>
  <c r="DE109" i="3"/>
  <c r="DA109" i="3"/>
  <c r="CW109" i="3"/>
  <c r="DG107" i="3"/>
  <c r="DC107" i="3"/>
  <c r="CY107" i="3"/>
  <c r="FI106" i="3"/>
  <c r="EI106" i="3"/>
  <c r="GI106" i="3" s="1"/>
  <c r="HI106" i="3" s="1"/>
  <c r="FE106" i="3"/>
  <c r="EE106" i="3"/>
  <c r="GE106" i="3" s="1"/>
  <c r="HE106" i="3" s="1"/>
  <c r="FA106" i="3"/>
  <c r="EA106" i="3"/>
  <c r="GA106" i="3" s="1"/>
  <c r="HA106" i="3" s="1"/>
  <c r="DE105" i="3"/>
  <c r="DA105" i="3"/>
  <c r="CW105" i="3"/>
  <c r="DG103" i="3"/>
  <c r="CY103" i="3"/>
  <c r="FI102" i="3"/>
  <c r="EI102" i="3"/>
  <c r="GI102" i="3" s="1"/>
  <c r="HI102" i="3" s="1"/>
  <c r="FE102" i="3"/>
  <c r="EE102" i="3"/>
  <c r="GE102" i="3" s="1"/>
  <c r="HE102" i="3" s="1"/>
  <c r="FA102" i="3"/>
  <c r="EA102" i="3"/>
  <c r="GA102" i="3" s="1"/>
  <c r="HA102" i="3" s="1"/>
  <c r="DA101" i="3"/>
  <c r="CW101" i="3"/>
  <c r="DG99" i="3"/>
  <c r="DC99" i="3"/>
  <c r="CY99" i="3"/>
  <c r="FI98" i="3"/>
  <c r="EI98" i="3"/>
  <c r="GI98" i="3" s="1"/>
  <c r="HI98" i="3" s="1"/>
  <c r="FE98" i="3"/>
  <c r="EE98" i="3"/>
  <c r="GE98" i="3" s="1"/>
  <c r="HE98" i="3" s="1"/>
  <c r="FA98" i="3"/>
  <c r="EA98" i="3"/>
  <c r="GA98" i="3" s="1"/>
  <c r="HA98" i="3" s="1"/>
  <c r="DE97" i="3"/>
  <c r="DA97" i="3"/>
  <c r="CW97" i="3"/>
  <c r="DG95" i="3"/>
  <c r="DC95" i="3"/>
  <c r="CY95" i="3"/>
  <c r="FI94" i="3"/>
  <c r="EI94" i="3"/>
  <c r="GI94" i="3" s="1"/>
  <c r="HI94" i="3" s="1"/>
  <c r="FE94" i="3"/>
  <c r="EE94" i="3"/>
  <c r="GE94" i="3" s="1"/>
  <c r="HE94" i="3" s="1"/>
  <c r="FA94" i="3"/>
  <c r="EA94" i="3"/>
  <c r="GA94" i="3" s="1"/>
  <c r="HA94" i="3" s="1"/>
  <c r="DE93" i="3"/>
  <c r="DA93" i="3"/>
  <c r="CW93" i="3"/>
  <c r="DG91" i="3"/>
  <c r="DC91" i="3"/>
  <c r="CY91" i="3"/>
  <c r="FI90" i="3"/>
  <c r="EI90" i="3"/>
  <c r="FE90" i="3"/>
  <c r="EE90" i="3"/>
  <c r="FA90" i="3"/>
  <c r="EA90" i="3"/>
  <c r="DE89" i="3"/>
  <c r="DA89" i="3"/>
  <c r="CW89" i="3"/>
  <c r="DG87" i="3"/>
  <c r="DC87" i="3"/>
  <c r="CY87" i="3"/>
  <c r="FI86" i="3"/>
  <c r="EI86" i="3"/>
  <c r="GI86" i="3" s="1"/>
  <c r="HI86" i="3" s="1"/>
  <c r="FE86" i="3"/>
  <c r="EE86" i="3"/>
  <c r="GE86" i="3" s="1"/>
  <c r="HE86" i="3" s="1"/>
  <c r="FA86" i="3"/>
  <c r="EA86" i="3"/>
  <c r="GA86" i="3" s="1"/>
  <c r="HA86" i="3" s="1"/>
  <c r="DE85" i="3"/>
  <c r="DA85" i="3"/>
  <c r="FG84" i="3"/>
  <c r="EG84" i="3"/>
  <c r="FC84" i="3"/>
  <c r="EC84" i="3"/>
  <c r="EY84" i="3"/>
  <c r="DY84" i="3"/>
  <c r="DG83" i="3"/>
  <c r="DC83" i="3"/>
  <c r="CY83" i="3"/>
  <c r="FI82" i="3"/>
  <c r="EI82" i="3"/>
  <c r="GI82" i="3" s="1"/>
  <c r="HI82" i="3" s="1"/>
  <c r="FE82" i="3"/>
  <c r="EE82" i="3"/>
  <c r="GE82" i="3" s="1"/>
  <c r="HE82" i="3" s="1"/>
  <c r="FA82" i="3"/>
  <c r="EA82" i="3"/>
  <c r="GA82" i="3" s="1"/>
  <c r="HA82" i="3" s="1"/>
  <c r="DE81" i="3"/>
  <c r="DA81" i="3"/>
  <c r="CW81" i="3"/>
  <c r="DF80" i="3"/>
  <c r="DB80" i="3"/>
  <c r="CX80" i="3"/>
  <c r="DG79" i="3"/>
  <c r="DC79" i="3"/>
  <c r="CY79" i="3"/>
  <c r="FI78" i="3"/>
  <c r="EI78" i="3"/>
  <c r="FE78" i="3"/>
  <c r="EE78" i="3"/>
  <c r="FA78" i="3"/>
  <c r="EA78" i="3"/>
  <c r="DE77" i="3"/>
  <c r="DA77" i="3"/>
  <c r="CW77" i="3"/>
  <c r="DF76" i="3"/>
  <c r="DB76" i="3"/>
  <c r="DG75" i="3"/>
  <c r="DC75" i="3"/>
  <c r="CY75" i="3"/>
  <c r="FI74" i="3"/>
  <c r="EI74" i="3"/>
  <c r="GI74" i="3" s="1"/>
  <c r="HI74" i="3" s="1"/>
  <c r="FE74" i="3"/>
  <c r="EE74" i="3"/>
  <c r="GE74" i="3" s="1"/>
  <c r="HE74" i="3" s="1"/>
  <c r="FA74" i="3"/>
  <c r="EA74" i="3"/>
  <c r="GA74" i="3" s="1"/>
  <c r="HA74" i="3" s="1"/>
  <c r="DE73" i="3"/>
  <c r="DA73" i="3"/>
  <c r="CW73" i="3"/>
  <c r="DC71" i="3"/>
  <c r="CY71" i="3"/>
  <c r="DH70" i="3"/>
  <c r="DD70" i="3"/>
  <c r="CZ70" i="3"/>
  <c r="DE69" i="3"/>
  <c r="DA69" i="3"/>
  <c r="DF68" i="3"/>
  <c r="DB68" i="3"/>
  <c r="CX68" i="3"/>
  <c r="DG67" i="3"/>
  <c r="DC67" i="3"/>
  <c r="CY67" i="3"/>
  <c r="DH66" i="3"/>
  <c r="DD66" i="3"/>
  <c r="CZ66" i="3"/>
  <c r="DE65" i="3"/>
  <c r="DA65" i="3"/>
  <c r="CW65" i="3"/>
  <c r="DF64" i="3"/>
  <c r="DB64" i="3"/>
  <c r="CX64" i="3"/>
  <c r="DG63" i="3"/>
  <c r="DC63" i="3"/>
  <c r="CY63" i="3"/>
  <c r="DH62" i="3"/>
  <c r="DD62" i="3"/>
  <c r="CZ62" i="3"/>
  <c r="DE61" i="3"/>
  <c r="DA61" i="3"/>
  <c r="CW61" i="3"/>
  <c r="CX60" i="3"/>
  <c r="DG59" i="3"/>
  <c r="DC59" i="3"/>
  <c r="CY59" i="3"/>
  <c r="DH58" i="3"/>
  <c r="DD58" i="3"/>
  <c r="CZ58" i="3"/>
  <c r="DE57" i="3"/>
  <c r="DA57" i="3"/>
  <c r="CW57" i="3"/>
  <c r="DG55" i="3"/>
  <c r="DC55" i="3"/>
  <c r="CY55" i="3"/>
  <c r="DH54" i="3"/>
  <c r="DD54" i="3"/>
  <c r="CZ54" i="3"/>
  <c r="DE53" i="3"/>
  <c r="DA53" i="3"/>
  <c r="CW53" i="3"/>
  <c r="DF52" i="3"/>
  <c r="DB52" i="3"/>
  <c r="CX52" i="3"/>
  <c r="DG51" i="3"/>
  <c r="DC51" i="3"/>
  <c r="CY51" i="3"/>
  <c r="DH50" i="3"/>
  <c r="DD50" i="3"/>
  <c r="CZ50" i="3"/>
  <c r="DE49" i="3"/>
  <c r="DA49" i="3"/>
  <c r="CW49" i="3"/>
  <c r="DF48" i="3"/>
  <c r="DB48" i="3"/>
  <c r="CX48" i="3"/>
  <c r="DG47" i="3"/>
  <c r="DC47" i="3"/>
  <c r="CY47" i="3"/>
  <c r="DH46" i="3"/>
  <c r="DD46" i="3"/>
  <c r="CZ46" i="3"/>
  <c r="DE45" i="3"/>
  <c r="DA45" i="3"/>
  <c r="CW45" i="3"/>
  <c r="CX44" i="3"/>
  <c r="DG43" i="3"/>
  <c r="DC43" i="3"/>
  <c r="CY43" i="3"/>
  <c r="DH42" i="3"/>
  <c r="DD42" i="3"/>
  <c r="CZ42" i="3"/>
  <c r="DE41" i="3"/>
  <c r="DA41" i="3"/>
  <c r="CW41" i="3"/>
  <c r="DG39" i="3"/>
  <c r="DC39" i="3"/>
  <c r="CY39" i="3"/>
  <c r="DH38" i="3"/>
  <c r="DD38" i="3"/>
  <c r="CZ38" i="3"/>
  <c r="DE37" i="3"/>
  <c r="DA37" i="3"/>
  <c r="CW37" i="3"/>
  <c r="DF36" i="3"/>
  <c r="DB36" i="3"/>
  <c r="CX36" i="3"/>
  <c r="DG35" i="3"/>
  <c r="DC35" i="3"/>
  <c r="CY35" i="3"/>
  <c r="DH34" i="3"/>
  <c r="DD34" i="3"/>
  <c r="CZ34" i="3"/>
  <c r="DE33" i="3"/>
  <c r="DA33" i="3"/>
  <c r="CW33" i="3"/>
  <c r="DF32" i="3"/>
  <c r="DB32" i="3"/>
  <c r="CX32" i="3"/>
  <c r="DG31" i="3"/>
  <c r="DC31" i="3"/>
  <c r="CY31" i="3"/>
  <c r="DH30" i="3"/>
  <c r="DD30" i="3"/>
  <c r="CZ30" i="3"/>
  <c r="DE29" i="3"/>
  <c r="DA29" i="3"/>
  <c r="CW29" i="3"/>
  <c r="DG27" i="3"/>
  <c r="DC27" i="3"/>
  <c r="CY27" i="3"/>
  <c r="DH26" i="3"/>
  <c r="DD26" i="3"/>
  <c r="CZ26" i="3"/>
  <c r="DE25" i="3"/>
  <c r="DA25" i="3"/>
  <c r="CW25" i="3"/>
  <c r="DG23" i="3"/>
  <c r="DD22" i="3"/>
  <c r="CZ22" i="3"/>
  <c r="CI16" i="3"/>
  <c r="CI177" i="3"/>
  <c r="CR177" i="3" s="1"/>
  <c r="CI173" i="3"/>
  <c r="CL173" i="3" s="1"/>
  <c r="CI172" i="3"/>
  <c r="CX172" i="3" s="1"/>
  <c r="CI156" i="3"/>
  <c r="CX156" i="3" s="1"/>
  <c r="CI140" i="3"/>
  <c r="CX140" i="3" s="1"/>
  <c r="CI124" i="3"/>
  <c r="DB124" i="3" s="1"/>
  <c r="CI108" i="3"/>
  <c r="CX108" i="3" s="1"/>
  <c r="CI92" i="3"/>
  <c r="DH92" i="3" s="1"/>
  <c r="CI76" i="3"/>
  <c r="CR76" i="3" s="1"/>
  <c r="CI60" i="3"/>
  <c r="CZ60" i="3" s="1"/>
  <c r="CI44" i="3"/>
  <c r="CR44" i="3" s="1"/>
  <c r="CI28" i="3"/>
  <c r="DG28" i="3" s="1"/>
  <c r="EN158" i="3"/>
  <c r="DN158" i="3"/>
  <c r="FN158" i="3" s="1"/>
  <c r="GN158" i="3" s="1"/>
  <c r="CL149" i="3"/>
  <c r="CL141" i="3"/>
  <c r="CL133" i="3"/>
  <c r="EN122" i="3"/>
  <c r="DN122" i="3"/>
  <c r="EN114" i="3"/>
  <c r="DN114" i="3"/>
  <c r="EN106" i="3"/>
  <c r="DN106" i="3"/>
  <c r="EN94" i="3"/>
  <c r="DN94" i="3"/>
  <c r="CJ173" i="3"/>
  <c r="CJ165" i="3"/>
  <c r="CJ153" i="3"/>
  <c r="CJ141" i="3"/>
  <c r="CJ129" i="3"/>
  <c r="CJ117" i="3"/>
  <c r="CJ105" i="3"/>
  <c r="CJ93" i="3"/>
  <c r="CJ81" i="3"/>
  <c r="CJ69" i="3"/>
  <c r="CJ57" i="3"/>
  <c r="CJ45" i="3"/>
  <c r="CJ33" i="3"/>
  <c r="CK176" i="3"/>
  <c r="CK144" i="3"/>
  <c r="EL116" i="3"/>
  <c r="DL116" i="3"/>
  <c r="CK80" i="3"/>
  <c r="CK60" i="3"/>
  <c r="CK48" i="3"/>
  <c r="EL20" i="3"/>
  <c r="DL20" i="3"/>
  <c r="FL20" i="3" s="1"/>
  <c r="GL20" i="3" s="1"/>
  <c r="EN171" i="3"/>
  <c r="DN171" i="3"/>
  <c r="FN171" i="3" s="1"/>
  <c r="GN171" i="3" s="1"/>
  <c r="CM167" i="3"/>
  <c r="CN160" i="3"/>
  <c r="CM155" i="3"/>
  <c r="CM151" i="3"/>
  <c r="CN144" i="3"/>
  <c r="CM139" i="3"/>
  <c r="EO132" i="3"/>
  <c r="DO132" i="3"/>
  <c r="FO132" i="3" s="1"/>
  <c r="GO132" i="3" s="1"/>
  <c r="CM127" i="3"/>
  <c r="CM111" i="3"/>
  <c r="CJ176" i="3"/>
  <c r="EK164" i="3"/>
  <c r="DK164" i="3"/>
  <c r="CJ156" i="3"/>
  <c r="EK148" i="3"/>
  <c r="DK148" i="3"/>
  <c r="FK148" i="3" s="1"/>
  <c r="GK148" i="3" s="1"/>
  <c r="CJ140" i="3"/>
  <c r="CJ128" i="3"/>
  <c r="CJ112" i="3"/>
  <c r="EK100" i="3"/>
  <c r="DK100" i="3"/>
  <c r="EK84" i="3"/>
  <c r="DK84" i="3"/>
  <c r="FK84" i="3" s="1"/>
  <c r="GK84" i="3" s="1"/>
  <c r="CJ76" i="3"/>
  <c r="CJ23" i="3"/>
  <c r="CJ19" i="3"/>
  <c r="EK175" i="3"/>
  <c r="DK175" i="3"/>
  <c r="EK171" i="3"/>
  <c r="DK171" i="3"/>
  <c r="CJ167" i="3"/>
  <c r="CJ163" i="3"/>
  <c r="CJ159" i="3"/>
  <c r="CJ155" i="3"/>
  <c r="CJ151" i="3"/>
  <c r="CJ147" i="3"/>
  <c r="CJ143" i="3"/>
  <c r="CJ139" i="3"/>
  <c r="CJ135" i="3"/>
  <c r="CJ131" i="3"/>
  <c r="CJ127" i="3"/>
  <c r="CJ123" i="3"/>
  <c r="CJ119" i="3"/>
  <c r="CJ115" i="3"/>
  <c r="CJ111" i="3"/>
  <c r="CJ107" i="3"/>
  <c r="CJ103" i="3"/>
  <c r="CJ99" i="3"/>
  <c r="CJ95" i="3"/>
  <c r="CJ91" i="3"/>
  <c r="CJ87" i="3"/>
  <c r="CJ83" i="3"/>
  <c r="CJ79" i="3"/>
  <c r="CJ75" i="3"/>
  <c r="CJ71" i="3"/>
  <c r="CJ67" i="3"/>
  <c r="CJ63" i="3"/>
  <c r="CJ59" i="3"/>
  <c r="CJ55" i="3"/>
  <c r="CJ51" i="3"/>
  <c r="CJ47" i="3"/>
  <c r="CJ43" i="3"/>
  <c r="CJ39" i="3"/>
  <c r="CJ35" i="3"/>
  <c r="CJ31" i="3"/>
  <c r="CJ27" i="3"/>
  <c r="CK178" i="3"/>
  <c r="CK174" i="3"/>
  <c r="EL170" i="3"/>
  <c r="DL170" i="3"/>
  <c r="EL166" i="3"/>
  <c r="DL166" i="3"/>
  <c r="EL162" i="3"/>
  <c r="DL162" i="3"/>
  <c r="EL158" i="3"/>
  <c r="DL158" i="3"/>
  <c r="EL154" i="3"/>
  <c r="DL154" i="3"/>
  <c r="EL150" i="3"/>
  <c r="DL150" i="3"/>
  <c r="EL146" i="3"/>
  <c r="DL146" i="3"/>
  <c r="EL142" i="3"/>
  <c r="DL142" i="3"/>
  <c r="EL138" i="3"/>
  <c r="DL138" i="3"/>
  <c r="FL138" i="3" s="1"/>
  <c r="GL138" i="3" s="1"/>
  <c r="EL134" i="3"/>
  <c r="DL134" i="3"/>
  <c r="EL130" i="3"/>
  <c r="DL130" i="3"/>
  <c r="FL130" i="3" s="1"/>
  <c r="GL130" i="3" s="1"/>
  <c r="EL126" i="3"/>
  <c r="DL126" i="3"/>
  <c r="EL122" i="3"/>
  <c r="DL122" i="3"/>
  <c r="FL122" i="3" s="1"/>
  <c r="GL122" i="3" s="1"/>
  <c r="EL118" i="3"/>
  <c r="DL118" i="3"/>
  <c r="EL114" i="3"/>
  <c r="DL114" i="3"/>
  <c r="FL114" i="3" s="1"/>
  <c r="GL114" i="3" s="1"/>
  <c r="EL110" i="3"/>
  <c r="DL110" i="3"/>
  <c r="EL106" i="3"/>
  <c r="DL106" i="3"/>
  <c r="FL106" i="3" s="1"/>
  <c r="GL106" i="3" s="1"/>
  <c r="EL102" i="3"/>
  <c r="DL102" i="3"/>
  <c r="EL98" i="3"/>
  <c r="DL98" i="3"/>
  <c r="FL98" i="3" s="1"/>
  <c r="GL98" i="3" s="1"/>
  <c r="EL94" i="3"/>
  <c r="DL94" i="3"/>
  <c r="EL90" i="3"/>
  <c r="DL90" i="3"/>
  <c r="FL90" i="3" s="1"/>
  <c r="GL90" i="3" s="1"/>
  <c r="EL86" i="3"/>
  <c r="DL86" i="3"/>
  <c r="EL82" i="3"/>
  <c r="DL82" i="3"/>
  <c r="FL82" i="3" s="1"/>
  <c r="GL82" i="3" s="1"/>
  <c r="EL78" i="3"/>
  <c r="DL78" i="3"/>
  <c r="EL74" i="3"/>
  <c r="DL74" i="3"/>
  <c r="FL74" i="3" s="1"/>
  <c r="GL74" i="3" s="1"/>
  <c r="EL70" i="3"/>
  <c r="DL70" i="3"/>
  <c r="EL66" i="3"/>
  <c r="DL66" i="3"/>
  <c r="FL66" i="3" s="1"/>
  <c r="GL66" i="3" s="1"/>
  <c r="EL62" i="3"/>
  <c r="DL62" i="3"/>
  <c r="EL58" i="3"/>
  <c r="DL58" i="3"/>
  <c r="FL58" i="3" s="1"/>
  <c r="GL58" i="3" s="1"/>
  <c r="EL54" i="3"/>
  <c r="DL54" i="3"/>
  <c r="EL50" i="3"/>
  <c r="DL50" i="3"/>
  <c r="FL50" i="3" s="1"/>
  <c r="GL50" i="3" s="1"/>
  <c r="EL46" i="3"/>
  <c r="DL46" i="3"/>
  <c r="EL42" i="3"/>
  <c r="DL42" i="3"/>
  <c r="FL42" i="3" s="1"/>
  <c r="GL42" i="3" s="1"/>
  <c r="EL38" i="3"/>
  <c r="DL38" i="3"/>
  <c r="EL34" i="3"/>
  <c r="DL34" i="3"/>
  <c r="FL34" i="3" s="1"/>
  <c r="GL34" i="3" s="1"/>
  <c r="EL30" i="3"/>
  <c r="DL30" i="3"/>
  <c r="EL26" i="3"/>
  <c r="DL26" i="3"/>
  <c r="FL26" i="3" s="1"/>
  <c r="GL26" i="3" s="1"/>
  <c r="EL22" i="3"/>
  <c r="DL22" i="3"/>
  <c r="CN178" i="3"/>
  <c r="CM177" i="3"/>
  <c r="CN174" i="3"/>
  <c r="EO170" i="3"/>
  <c r="DO170" i="3"/>
  <c r="FO170" i="3" s="1"/>
  <c r="GO170" i="3" s="1"/>
  <c r="CM169" i="3"/>
  <c r="EO166" i="3"/>
  <c r="DO166" i="3"/>
  <c r="FO166" i="3" s="1"/>
  <c r="GO166" i="3" s="1"/>
  <c r="CM165" i="3"/>
  <c r="EO162" i="3"/>
  <c r="DO162" i="3"/>
  <c r="CM161" i="3"/>
  <c r="EO158" i="3"/>
  <c r="DO158" i="3"/>
  <c r="FO158" i="3" s="1"/>
  <c r="GO158" i="3" s="1"/>
  <c r="CM157" i="3"/>
  <c r="EO154" i="3"/>
  <c r="DO154" i="3"/>
  <c r="FO154" i="3" s="1"/>
  <c r="GO154" i="3" s="1"/>
  <c r="CM153" i="3"/>
  <c r="EO150" i="3"/>
  <c r="DO150" i="3"/>
  <c r="FO150" i="3" s="1"/>
  <c r="GO150" i="3" s="1"/>
  <c r="CM149" i="3"/>
  <c r="EO146" i="3"/>
  <c r="DO146" i="3"/>
  <c r="CM145" i="3"/>
  <c r="EO142" i="3"/>
  <c r="DO142" i="3"/>
  <c r="FO142" i="3" s="1"/>
  <c r="GO142" i="3" s="1"/>
  <c r="CM141" i="3"/>
  <c r="EO138" i="3"/>
  <c r="DO138" i="3"/>
  <c r="FO138" i="3" s="1"/>
  <c r="GO138" i="3" s="1"/>
  <c r="CM137" i="3"/>
  <c r="EO134" i="3"/>
  <c r="DO134" i="3"/>
  <c r="FO134" i="3" s="1"/>
  <c r="GO134" i="3" s="1"/>
  <c r="CM133" i="3"/>
  <c r="EO130" i="3"/>
  <c r="DO130" i="3"/>
  <c r="CM129" i="3"/>
  <c r="EO126" i="3"/>
  <c r="DO126" i="3"/>
  <c r="FO126" i="3" s="1"/>
  <c r="GO126" i="3" s="1"/>
  <c r="CM125" i="3"/>
  <c r="EO122" i="3"/>
  <c r="DO122" i="3"/>
  <c r="FO122" i="3" s="1"/>
  <c r="GO122" i="3" s="1"/>
  <c r="CM121" i="3"/>
  <c r="EO118" i="3"/>
  <c r="DO118" i="3"/>
  <c r="FO118" i="3" s="1"/>
  <c r="GO118" i="3" s="1"/>
  <c r="CM117" i="3"/>
  <c r="EO114" i="3"/>
  <c r="DO114" i="3"/>
  <c r="CM113" i="3"/>
  <c r="EO110" i="3"/>
  <c r="DO110" i="3"/>
  <c r="FO110" i="3" s="1"/>
  <c r="GO110" i="3" s="1"/>
  <c r="CM109" i="3"/>
  <c r="EO106" i="3"/>
  <c r="DO106" i="3"/>
  <c r="FO106" i="3" s="1"/>
  <c r="GO106" i="3" s="1"/>
  <c r="CM105" i="3"/>
  <c r="EO102" i="3"/>
  <c r="DO102" i="3"/>
  <c r="FO102" i="3" s="1"/>
  <c r="GO102" i="3" s="1"/>
  <c r="CM101" i="3"/>
  <c r="EO98" i="3"/>
  <c r="DO98" i="3"/>
  <c r="CM97" i="3"/>
  <c r="EO94" i="3"/>
  <c r="DO94" i="3"/>
  <c r="FO94" i="3" s="1"/>
  <c r="GO94" i="3" s="1"/>
  <c r="CM93" i="3"/>
  <c r="EO90" i="3"/>
  <c r="DO90" i="3"/>
  <c r="FO90" i="3" s="1"/>
  <c r="GO90" i="3" s="1"/>
  <c r="CM89" i="3"/>
  <c r="EO86" i="3"/>
  <c r="DO86" i="3"/>
  <c r="FO86" i="3" s="1"/>
  <c r="GO86" i="3" s="1"/>
  <c r="CM85" i="3"/>
  <c r="EM84" i="3"/>
  <c r="DM84" i="3"/>
  <c r="FM84" i="3" s="1"/>
  <c r="GM84" i="3" s="1"/>
  <c r="EO82" i="3"/>
  <c r="DO82" i="3"/>
  <c r="CM81" i="3"/>
  <c r="CL80" i="3"/>
  <c r="EO78" i="3"/>
  <c r="DO78" i="3"/>
  <c r="CM77" i="3"/>
  <c r="CL76" i="3"/>
  <c r="EO74" i="3"/>
  <c r="DO74" i="3"/>
  <c r="CM73" i="3"/>
  <c r="EO70" i="3"/>
  <c r="DO70" i="3"/>
  <c r="CM69" i="3"/>
  <c r="EM68" i="3"/>
  <c r="DM68" i="3"/>
  <c r="FM68" i="3" s="1"/>
  <c r="GM68" i="3" s="1"/>
  <c r="EO66" i="3"/>
  <c r="DO66" i="3"/>
  <c r="FO66" i="3" s="1"/>
  <c r="GO66" i="3" s="1"/>
  <c r="CM65" i="3"/>
  <c r="CL64" i="3"/>
  <c r="EO62" i="3"/>
  <c r="DO62" i="3"/>
  <c r="FO62" i="3" s="1"/>
  <c r="GO62" i="3" s="1"/>
  <c r="CM61" i="3"/>
  <c r="CL60" i="3"/>
  <c r="EO58" i="3"/>
  <c r="DO58" i="3"/>
  <c r="FO58" i="3" s="1"/>
  <c r="GO58" i="3" s="1"/>
  <c r="CM57" i="3"/>
  <c r="EO54" i="3"/>
  <c r="DO54" i="3"/>
  <c r="FO54" i="3" s="1"/>
  <c r="GO54" i="3" s="1"/>
  <c r="CM53" i="3"/>
  <c r="EM52" i="3"/>
  <c r="DM52" i="3"/>
  <c r="EO50" i="3"/>
  <c r="DO50" i="3"/>
  <c r="FO50" i="3" s="1"/>
  <c r="GO50" i="3" s="1"/>
  <c r="CM49" i="3"/>
  <c r="CL48" i="3"/>
  <c r="EO46" i="3"/>
  <c r="DO46" i="3"/>
  <c r="FO46" i="3" s="1"/>
  <c r="GO46" i="3" s="1"/>
  <c r="CM45" i="3"/>
  <c r="EO42" i="3"/>
  <c r="DO42" i="3"/>
  <c r="FO42" i="3" s="1"/>
  <c r="GO42" i="3" s="1"/>
  <c r="CM41" i="3"/>
  <c r="EO38" i="3"/>
  <c r="DO38" i="3"/>
  <c r="FO38" i="3" s="1"/>
  <c r="GO38" i="3" s="1"/>
  <c r="CM37" i="3"/>
  <c r="EM36" i="3"/>
  <c r="DM36" i="3"/>
  <c r="FM36" i="3" s="1"/>
  <c r="GM36" i="3" s="1"/>
  <c r="EO34" i="3"/>
  <c r="DO34" i="3"/>
  <c r="FO34" i="3" s="1"/>
  <c r="GO34" i="3" s="1"/>
  <c r="CM33" i="3"/>
  <c r="CL32" i="3"/>
  <c r="EO30" i="3"/>
  <c r="DO30" i="3"/>
  <c r="FO30" i="3" s="1"/>
  <c r="GO30" i="3" s="1"/>
  <c r="CM29" i="3"/>
  <c r="EO26" i="3"/>
  <c r="DO26" i="3"/>
  <c r="FO26" i="3" s="1"/>
  <c r="GO26" i="3" s="1"/>
  <c r="CM25" i="3"/>
  <c r="EO22" i="3"/>
  <c r="DO22" i="3"/>
  <c r="FO22" i="3" s="1"/>
  <c r="GO22" i="3" s="1"/>
  <c r="CM21" i="3"/>
  <c r="EM20" i="3"/>
  <c r="DM20" i="3"/>
  <c r="FM20" i="3" s="1"/>
  <c r="GM20" i="3" s="1"/>
  <c r="EO18" i="3"/>
  <c r="DO18" i="3"/>
  <c r="FO17" i="3"/>
  <c r="GO17" i="3" s="1"/>
  <c r="EO17" i="3"/>
  <c r="DO17" i="3"/>
  <c r="FV17" i="3"/>
  <c r="GV17" i="3" s="1"/>
  <c r="EV17" i="3"/>
  <c r="DV17" i="3"/>
  <c r="FR17" i="3"/>
  <c r="GR17" i="3" s="1"/>
  <c r="ER17" i="3"/>
  <c r="DR17" i="3"/>
  <c r="GF17" i="3"/>
  <c r="HF17" i="3" s="1"/>
  <c r="FF17" i="3"/>
  <c r="EF17" i="3"/>
  <c r="GB17" i="3"/>
  <c r="HB17" i="3" s="1"/>
  <c r="FB17" i="3"/>
  <c r="EB17" i="3"/>
  <c r="FX17" i="3"/>
  <c r="GX17" i="3" s="1"/>
  <c r="EX17" i="3"/>
  <c r="DX17" i="3"/>
  <c r="GH17" i="3"/>
  <c r="HH17" i="3" s="1"/>
  <c r="FH17" i="3"/>
  <c r="EH17" i="3"/>
  <c r="CS178" i="3"/>
  <c r="CO178" i="3"/>
  <c r="CS177" i="3"/>
  <c r="CO177" i="3"/>
  <c r="CS176" i="3"/>
  <c r="CO176" i="3"/>
  <c r="ET175" i="3"/>
  <c r="DT175" i="3"/>
  <c r="FT175" i="3" s="1"/>
  <c r="GT175" i="3" s="1"/>
  <c r="EP175" i="3"/>
  <c r="DP175" i="3"/>
  <c r="FP175" i="3" s="1"/>
  <c r="GP175" i="3" s="1"/>
  <c r="CS174" i="3"/>
  <c r="CO174" i="3"/>
  <c r="CS173" i="3"/>
  <c r="CO173" i="3"/>
  <c r="CO172" i="3"/>
  <c r="ET171" i="3"/>
  <c r="DT171" i="3"/>
  <c r="FT171" i="3" s="1"/>
  <c r="GT171" i="3" s="1"/>
  <c r="EP171" i="3"/>
  <c r="DP171" i="3"/>
  <c r="FP171" i="3" s="1"/>
  <c r="GP171" i="3" s="1"/>
  <c r="ET170" i="3"/>
  <c r="DT170" i="3"/>
  <c r="FT170" i="3" s="1"/>
  <c r="GT170" i="3" s="1"/>
  <c r="EP170" i="3"/>
  <c r="DP170" i="3"/>
  <c r="FP170" i="3" s="1"/>
  <c r="GP170" i="3" s="1"/>
  <c r="CS169" i="3"/>
  <c r="CO169" i="3"/>
  <c r="CS167" i="3"/>
  <c r="CO167" i="3"/>
  <c r="ET166" i="3"/>
  <c r="DT166" i="3"/>
  <c r="FT166" i="3" s="1"/>
  <c r="GT166" i="3" s="1"/>
  <c r="EP166" i="3"/>
  <c r="DP166" i="3"/>
  <c r="FP166" i="3" s="1"/>
  <c r="GP166" i="3" s="1"/>
  <c r="CS165" i="3"/>
  <c r="CO165" i="3"/>
  <c r="ET164" i="3"/>
  <c r="DT164" i="3"/>
  <c r="FT164" i="3" s="1"/>
  <c r="GT164" i="3" s="1"/>
  <c r="EP164" i="3"/>
  <c r="DP164" i="3"/>
  <c r="FP164" i="3" s="1"/>
  <c r="GP164" i="3" s="1"/>
  <c r="CS163" i="3"/>
  <c r="CO163" i="3"/>
  <c r="ET162" i="3"/>
  <c r="DT162" i="3"/>
  <c r="FT162" i="3" s="1"/>
  <c r="GT162" i="3" s="1"/>
  <c r="EP162" i="3"/>
  <c r="DP162" i="3"/>
  <c r="FP162" i="3" s="1"/>
  <c r="GP162" i="3" s="1"/>
  <c r="CS161" i="3"/>
  <c r="CO161" i="3"/>
  <c r="CS160" i="3"/>
  <c r="CO160" i="3"/>
  <c r="CS159" i="3"/>
  <c r="CO159" i="3"/>
  <c r="ET158" i="3"/>
  <c r="DT158" i="3"/>
  <c r="FT158" i="3" s="1"/>
  <c r="GT158" i="3" s="1"/>
  <c r="EP158" i="3"/>
  <c r="DP158" i="3"/>
  <c r="FP158" i="3" s="1"/>
  <c r="GP158" i="3" s="1"/>
  <c r="CS157" i="3"/>
  <c r="CO157" i="3"/>
  <c r="CS155" i="3"/>
  <c r="CO155" i="3"/>
  <c r="ET154" i="3"/>
  <c r="DT154" i="3"/>
  <c r="FT154" i="3" s="1"/>
  <c r="GT154" i="3" s="1"/>
  <c r="EP154" i="3"/>
  <c r="DP154" i="3"/>
  <c r="FP154" i="3" s="1"/>
  <c r="GP154" i="3" s="1"/>
  <c r="CS153" i="3"/>
  <c r="CO153" i="3"/>
  <c r="CO152" i="3"/>
  <c r="CS151" i="3"/>
  <c r="CO151" i="3"/>
  <c r="ET150" i="3"/>
  <c r="DT150" i="3"/>
  <c r="FT150" i="3" s="1"/>
  <c r="GT150" i="3" s="1"/>
  <c r="EP150" i="3"/>
  <c r="DP150" i="3"/>
  <c r="FP150" i="3" s="1"/>
  <c r="GP150" i="3" s="1"/>
  <c r="CS149" i="3"/>
  <c r="CO149" i="3"/>
  <c r="ET148" i="3"/>
  <c r="DT148" i="3"/>
  <c r="FT148" i="3" s="1"/>
  <c r="GT148" i="3" s="1"/>
  <c r="EP148" i="3"/>
  <c r="DP148" i="3"/>
  <c r="FP148" i="3" s="1"/>
  <c r="GP148" i="3" s="1"/>
  <c r="CS147" i="3"/>
  <c r="CO147" i="3"/>
  <c r="ET146" i="3"/>
  <c r="DT146" i="3"/>
  <c r="FT146" i="3" s="1"/>
  <c r="GT146" i="3" s="1"/>
  <c r="EP146" i="3"/>
  <c r="DP146" i="3"/>
  <c r="FP146" i="3" s="1"/>
  <c r="GP146" i="3" s="1"/>
  <c r="CS145" i="3"/>
  <c r="CO145" i="3"/>
  <c r="CS144" i="3"/>
  <c r="CO144" i="3"/>
  <c r="CS143" i="3"/>
  <c r="CO143" i="3"/>
  <c r="ET142" i="3"/>
  <c r="DT142" i="3"/>
  <c r="FT142" i="3" s="1"/>
  <c r="GT142" i="3" s="1"/>
  <c r="EP142" i="3"/>
  <c r="DP142" i="3"/>
  <c r="FP142" i="3" s="1"/>
  <c r="GP142" i="3" s="1"/>
  <c r="CS141" i="3"/>
  <c r="CO141" i="3"/>
  <c r="CS140" i="3"/>
  <c r="CO140" i="3"/>
  <c r="CS139" i="3"/>
  <c r="CO139" i="3"/>
  <c r="ET138" i="3"/>
  <c r="DT138" i="3"/>
  <c r="FT138" i="3" s="1"/>
  <c r="GT138" i="3" s="1"/>
  <c r="EP138" i="3"/>
  <c r="DP138" i="3"/>
  <c r="FP138" i="3" s="1"/>
  <c r="GP138" i="3" s="1"/>
  <c r="CS137" i="3"/>
  <c r="CO137" i="3"/>
  <c r="CS135" i="3"/>
  <c r="CO135" i="3"/>
  <c r="ET134" i="3"/>
  <c r="DT134" i="3"/>
  <c r="FT134" i="3" s="1"/>
  <c r="GT134" i="3" s="1"/>
  <c r="EP134" i="3"/>
  <c r="DP134" i="3"/>
  <c r="FP134" i="3" s="1"/>
  <c r="GP134" i="3" s="1"/>
  <c r="CS133" i="3"/>
  <c r="CO133" i="3"/>
  <c r="ET132" i="3"/>
  <c r="DT132" i="3"/>
  <c r="FT132" i="3" s="1"/>
  <c r="GT132" i="3" s="1"/>
  <c r="EP132" i="3"/>
  <c r="DP132" i="3"/>
  <c r="FP132" i="3" s="1"/>
  <c r="GP132" i="3" s="1"/>
  <c r="CS131" i="3"/>
  <c r="CO131" i="3"/>
  <c r="ET130" i="3"/>
  <c r="DT130" i="3"/>
  <c r="FT130" i="3" s="1"/>
  <c r="GT130" i="3" s="1"/>
  <c r="EP130" i="3"/>
  <c r="DP130" i="3"/>
  <c r="FP130" i="3" s="1"/>
  <c r="GP130" i="3" s="1"/>
  <c r="CS129" i="3"/>
  <c r="CO129" i="3"/>
  <c r="CS128" i="3"/>
  <c r="CO128" i="3"/>
  <c r="CS127" i="3"/>
  <c r="CO127" i="3"/>
  <c r="ET126" i="3"/>
  <c r="DT126" i="3"/>
  <c r="FT126" i="3" s="1"/>
  <c r="GT126" i="3" s="1"/>
  <c r="EP126" i="3"/>
  <c r="DP126" i="3"/>
  <c r="FP126" i="3" s="1"/>
  <c r="GP126" i="3" s="1"/>
  <c r="CS125" i="3"/>
  <c r="CO125" i="3"/>
  <c r="CS124" i="3"/>
  <c r="CO124" i="3"/>
  <c r="CS123" i="3"/>
  <c r="CO123" i="3"/>
  <c r="ET122" i="3"/>
  <c r="DT122" i="3"/>
  <c r="FT122" i="3" s="1"/>
  <c r="GT122" i="3" s="1"/>
  <c r="EP122" i="3"/>
  <c r="DP122" i="3"/>
  <c r="FP122" i="3" s="1"/>
  <c r="GP122" i="3" s="1"/>
  <c r="CS121" i="3"/>
  <c r="CO121" i="3"/>
  <c r="CS119" i="3"/>
  <c r="CO119" i="3"/>
  <c r="ET118" i="3"/>
  <c r="DT118" i="3"/>
  <c r="FT118" i="3" s="1"/>
  <c r="GT118" i="3" s="1"/>
  <c r="EP118" i="3"/>
  <c r="DP118" i="3"/>
  <c r="FP118" i="3" s="1"/>
  <c r="GP118" i="3" s="1"/>
  <c r="CS117" i="3"/>
  <c r="CO117" i="3"/>
  <c r="ET116" i="3"/>
  <c r="DT116" i="3"/>
  <c r="FT116" i="3" s="1"/>
  <c r="GT116" i="3" s="1"/>
  <c r="EP116" i="3"/>
  <c r="DP116" i="3"/>
  <c r="FP116" i="3" s="1"/>
  <c r="GP116" i="3" s="1"/>
  <c r="CS115" i="3"/>
  <c r="CO115" i="3"/>
  <c r="ET114" i="3"/>
  <c r="DT114" i="3"/>
  <c r="FT114" i="3" s="1"/>
  <c r="GT114" i="3" s="1"/>
  <c r="EP114" i="3"/>
  <c r="DP114" i="3"/>
  <c r="FP114" i="3" s="1"/>
  <c r="GP114" i="3" s="1"/>
  <c r="CS113" i="3"/>
  <c r="CO113" i="3"/>
  <c r="CS112" i="3"/>
  <c r="CO112" i="3"/>
  <c r="CS111" i="3"/>
  <c r="CO111" i="3"/>
  <c r="ET110" i="3"/>
  <c r="DT110" i="3"/>
  <c r="FT110" i="3" s="1"/>
  <c r="GT110" i="3" s="1"/>
  <c r="EP110" i="3"/>
  <c r="DP110" i="3"/>
  <c r="FP110" i="3" s="1"/>
  <c r="GP110" i="3" s="1"/>
  <c r="CS109" i="3"/>
  <c r="CO109" i="3"/>
  <c r="CS108" i="3"/>
  <c r="CO108" i="3"/>
  <c r="CS107" i="3"/>
  <c r="CO107" i="3"/>
  <c r="ET106" i="3"/>
  <c r="DT106" i="3"/>
  <c r="FT106" i="3" s="1"/>
  <c r="GT106" i="3" s="1"/>
  <c r="EP106" i="3"/>
  <c r="DP106" i="3"/>
  <c r="FP106" i="3" s="1"/>
  <c r="GP106" i="3" s="1"/>
  <c r="CS105" i="3"/>
  <c r="CO105" i="3"/>
  <c r="CS103" i="3"/>
  <c r="CO103" i="3"/>
  <c r="ET102" i="3"/>
  <c r="DT102" i="3"/>
  <c r="FT102" i="3" s="1"/>
  <c r="GT102" i="3" s="1"/>
  <c r="EP102" i="3"/>
  <c r="DP102" i="3"/>
  <c r="FP102" i="3" s="1"/>
  <c r="GP102" i="3" s="1"/>
  <c r="CS101" i="3"/>
  <c r="CO101" i="3"/>
  <c r="ET100" i="3"/>
  <c r="DT100" i="3"/>
  <c r="FT100" i="3" s="1"/>
  <c r="GT100" i="3" s="1"/>
  <c r="EP100" i="3"/>
  <c r="DP100" i="3"/>
  <c r="FP100" i="3" s="1"/>
  <c r="GP100" i="3" s="1"/>
  <c r="CS99" i="3"/>
  <c r="CO99" i="3"/>
  <c r="ET98" i="3"/>
  <c r="DT98" i="3"/>
  <c r="FT98" i="3" s="1"/>
  <c r="GT98" i="3" s="1"/>
  <c r="EP98" i="3"/>
  <c r="DP98" i="3"/>
  <c r="FP98" i="3" s="1"/>
  <c r="GP98" i="3" s="1"/>
  <c r="CS97" i="3"/>
  <c r="CO97" i="3"/>
  <c r="CS96" i="3"/>
  <c r="CO96" i="3"/>
  <c r="CS95" i="3"/>
  <c r="CO95" i="3"/>
  <c r="ET94" i="3"/>
  <c r="DT94" i="3"/>
  <c r="FT94" i="3" s="1"/>
  <c r="GT94" i="3" s="1"/>
  <c r="EP94" i="3"/>
  <c r="DP94" i="3"/>
  <c r="FP94" i="3" s="1"/>
  <c r="GP94" i="3" s="1"/>
  <c r="CS93" i="3"/>
  <c r="CO93" i="3"/>
  <c r="CS91" i="3"/>
  <c r="CO91" i="3"/>
  <c r="ET90" i="3"/>
  <c r="DT90" i="3"/>
  <c r="FT90" i="3" s="1"/>
  <c r="GT90" i="3" s="1"/>
  <c r="EP90" i="3"/>
  <c r="DP90" i="3"/>
  <c r="FP90" i="3" s="1"/>
  <c r="GP90" i="3" s="1"/>
  <c r="CS89" i="3"/>
  <c r="CO89" i="3"/>
  <c r="CO88" i="3"/>
  <c r="CS87" i="3"/>
  <c r="CO87" i="3"/>
  <c r="ET86" i="3"/>
  <c r="DT86" i="3"/>
  <c r="FT86" i="3" s="1"/>
  <c r="GT86" i="3" s="1"/>
  <c r="EP86" i="3"/>
  <c r="DP86" i="3"/>
  <c r="FP86" i="3" s="1"/>
  <c r="GP86" i="3" s="1"/>
  <c r="CS85" i="3"/>
  <c r="CO85" i="3"/>
  <c r="ET84" i="3"/>
  <c r="DT84" i="3"/>
  <c r="FT84" i="3" s="1"/>
  <c r="GT84" i="3" s="1"/>
  <c r="EP84" i="3"/>
  <c r="DP84" i="3"/>
  <c r="FP84" i="3" s="1"/>
  <c r="GP84" i="3" s="1"/>
  <c r="CS83" i="3"/>
  <c r="CO83" i="3"/>
  <c r="ET82" i="3"/>
  <c r="DT82" i="3"/>
  <c r="FT82" i="3" s="1"/>
  <c r="GT82" i="3" s="1"/>
  <c r="EP82" i="3"/>
  <c r="DP82" i="3"/>
  <c r="FP82" i="3" s="1"/>
  <c r="GP82" i="3" s="1"/>
  <c r="CS81" i="3"/>
  <c r="CO81" i="3"/>
  <c r="CS80" i="3"/>
  <c r="CO80" i="3"/>
  <c r="CS79" i="3"/>
  <c r="CO79" i="3"/>
  <c r="ET78" i="3"/>
  <c r="DT78" i="3"/>
  <c r="FT78" i="3" s="1"/>
  <c r="GT78" i="3" s="1"/>
  <c r="EP78" i="3"/>
  <c r="DP78" i="3"/>
  <c r="FP78" i="3" s="1"/>
  <c r="GP78" i="3" s="1"/>
  <c r="CS77" i="3"/>
  <c r="CO77" i="3"/>
  <c r="CS76" i="3"/>
  <c r="CO76" i="3"/>
  <c r="CS75" i="3"/>
  <c r="CO75" i="3"/>
  <c r="ET74" i="3"/>
  <c r="DT74" i="3"/>
  <c r="FT74" i="3" s="1"/>
  <c r="GT74" i="3" s="1"/>
  <c r="EP74" i="3"/>
  <c r="DP74" i="3"/>
  <c r="FP74" i="3" s="1"/>
  <c r="GP74" i="3" s="1"/>
  <c r="CS73" i="3"/>
  <c r="CO73" i="3"/>
  <c r="CS71" i="3"/>
  <c r="CO71" i="3"/>
  <c r="ET70" i="3"/>
  <c r="DT70" i="3"/>
  <c r="FT70" i="3" s="1"/>
  <c r="GT70" i="3" s="1"/>
  <c r="EP70" i="3"/>
  <c r="DP70" i="3"/>
  <c r="FP70" i="3" s="1"/>
  <c r="GP70" i="3" s="1"/>
  <c r="CS69" i="3"/>
  <c r="CO69" i="3"/>
  <c r="ET68" i="3"/>
  <c r="DT68" i="3"/>
  <c r="FT68" i="3" s="1"/>
  <c r="GT68" i="3" s="1"/>
  <c r="EP68" i="3"/>
  <c r="DP68" i="3"/>
  <c r="FP68" i="3" s="1"/>
  <c r="GP68" i="3" s="1"/>
  <c r="CS67" i="3"/>
  <c r="CO67" i="3"/>
  <c r="ET66" i="3"/>
  <c r="DT66" i="3"/>
  <c r="FT66" i="3" s="1"/>
  <c r="GT66" i="3" s="1"/>
  <c r="EP66" i="3"/>
  <c r="DP66" i="3"/>
  <c r="FP66" i="3" s="1"/>
  <c r="GP66" i="3" s="1"/>
  <c r="CS65" i="3"/>
  <c r="CO65" i="3"/>
  <c r="CS64" i="3"/>
  <c r="CO64" i="3"/>
  <c r="CS63" i="3"/>
  <c r="CO63" i="3"/>
  <c r="ET62" i="3"/>
  <c r="DT62" i="3"/>
  <c r="FT62" i="3" s="1"/>
  <c r="GT62" i="3" s="1"/>
  <c r="EP62" i="3"/>
  <c r="DP62" i="3"/>
  <c r="FP62" i="3" s="1"/>
  <c r="GP62" i="3" s="1"/>
  <c r="CS61" i="3"/>
  <c r="CO61" i="3"/>
  <c r="CS60" i="3"/>
  <c r="CO60" i="3"/>
  <c r="CS59" i="3"/>
  <c r="CO59" i="3"/>
  <c r="ET58" i="3"/>
  <c r="DT58" i="3"/>
  <c r="FT58" i="3" s="1"/>
  <c r="GT58" i="3" s="1"/>
  <c r="EP58" i="3"/>
  <c r="DP58" i="3"/>
  <c r="FP58" i="3" s="1"/>
  <c r="GP58" i="3" s="1"/>
  <c r="CS57" i="3"/>
  <c r="CO57" i="3"/>
  <c r="CO56" i="3"/>
  <c r="CS55" i="3"/>
  <c r="CO55" i="3"/>
  <c r="ET54" i="3"/>
  <c r="DT54" i="3"/>
  <c r="FT54" i="3" s="1"/>
  <c r="GT54" i="3" s="1"/>
  <c r="EP54" i="3"/>
  <c r="DP54" i="3"/>
  <c r="FP54" i="3" s="1"/>
  <c r="GP54" i="3" s="1"/>
  <c r="CS53" i="3"/>
  <c r="CO53" i="3"/>
  <c r="ET52" i="3"/>
  <c r="DT52" i="3"/>
  <c r="FT52" i="3" s="1"/>
  <c r="GT52" i="3" s="1"/>
  <c r="EP52" i="3"/>
  <c r="DP52" i="3"/>
  <c r="FP52" i="3" s="1"/>
  <c r="GP52" i="3" s="1"/>
  <c r="CS51" i="3"/>
  <c r="CO51" i="3"/>
  <c r="ET50" i="3"/>
  <c r="DT50" i="3"/>
  <c r="FT50" i="3" s="1"/>
  <c r="GT50" i="3" s="1"/>
  <c r="EP50" i="3"/>
  <c r="DP50" i="3"/>
  <c r="FP50" i="3" s="1"/>
  <c r="GP50" i="3" s="1"/>
  <c r="CS49" i="3"/>
  <c r="CO49" i="3"/>
  <c r="CS48" i="3"/>
  <c r="CO48" i="3"/>
  <c r="CS47" i="3"/>
  <c r="CO47" i="3"/>
  <c r="ET46" i="3"/>
  <c r="DT46" i="3"/>
  <c r="FT46" i="3" s="1"/>
  <c r="GT46" i="3" s="1"/>
  <c r="EP46" i="3"/>
  <c r="DP46" i="3"/>
  <c r="FP46" i="3" s="1"/>
  <c r="GP46" i="3" s="1"/>
  <c r="CS45" i="3"/>
  <c r="CO45" i="3"/>
  <c r="CS44" i="3"/>
  <c r="CO44" i="3"/>
  <c r="CS43" i="3"/>
  <c r="CO43" i="3"/>
  <c r="ET42" i="3"/>
  <c r="DT42" i="3"/>
  <c r="FT42" i="3" s="1"/>
  <c r="GT42" i="3" s="1"/>
  <c r="EP42" i="3"/>
  <c r="DP42" i="3"/>
  <c r="FP42" i="3" s="1"/>
  <c r="GP42" i="3" s="1"/>
  <c r="CS41" i="3"/>
  <c r="CO41" i="3"/>
  <c r="CS39" i="3"/>
  <c r="CO39" i="3"/>
  <c r="ET38" i="3"/>
  <c r="DT38" i="3"/>
  <c r="FT38" i="3" s="1"/>
  <c r="GT38" i="3" s="1"/>
  <c r="EP38" i="3"/>
  <c r="DP38" i="3"/>
  <c r="FP38" i="3" s="1"/>
  <c r="GP38" i="3" s="1"/>
  <c r="CS37" i="3"/>
  <c r="CO37" i="3"/>
  <c r="ET36" i="3"/>
  <c r="DT36" i="3"/>
  <c r="FT36" i="3" s="1"/>
  <c r="GT36" i="3" s="1"/>
  <c r="EP36" i="3"/>
  <c r="DP36" i="3"/>
  <c r="FP36" i="3" s="1"/>
  <c r="GP36" i="3" s="1"/>
  <c r="CS35" i="3"/>
  <c r="CO35" i="3"/>
  <c r="ET34" i="3"/>
  <c r="DT34" i="3"/>
  <c r="FT34" i="3" s="1"/>
  <c r="GT34" i="3" s="1"/>
  <c r="EP34" i="3"/>
  <c r="DP34" i="3"/>
  <c r="FP34" i="3" s="1"/>
  <c r="GP34" i="3" s="1"/>
  <c r="CS33" i="3"/>
  <c r="CO33" i="3"/>
  <c r="CS32" i="3"/>
  <c r="CO32" i="3"/>
  <c r="CS31" i="3"/>
  <c r="CO31" i="3"/>
  <c r="ET30" i="3"/>
  <c r="DT30" i="3"/>
  <c r="FT30" i="3" s="1"/>
  <c r="GT30" i="3" s="1"/>
  <c r="EP30" i="3"/>
  <c r="DP30" i="3"/>
  <c r="FP30" i="3" s="1"/>
  <c r="GP30" i="3" s="1"/>
  <c r="CS29" i="3"/>
  <c r="CO29" i="3"/>
  <c r="CO28" i="3"/>
  <c r="CS27" i="3"/>
  <c r="CO27" i="3"/>
  <c r="ET26" i="3"/>
  <c r="DT26" i="3"/>
  <c r="FT26" i="3" s="1"/>
  <c r="GT26" i="3" s="1"/>
  <c r="EP26" i="3"/>
  <c r="DP26" i="3"/>
  <c r="FP26" i="3" s="1"/>
  <c r="GP26" i="3" s="1"/>
  <c r="CS25" i="3"/>
  <c r="CO25" i="3"/>
  <c r="CO24" i="3"/>
  <c r="CS23" i="3"/>
  <c r="CO23" i="3"/>
  <c r="ET22" i="3"/>
  <c r="DT22" i="3"/>
  <c r="FT22" i="3" s="1"/>
  <c r="GT22" i="3" s="1"/>
  <c r="EP22" i="3"/>
  <c r="DP22" i="3"/>
  <c r="FP22" i="3" s="1"/>
  <c r="GP22" i="3" s="1"/>
  <c r="CS21" i="3"/>
  <c r="CO21" i="3"/>
  <c r="ET20" i="3"/>
  <c r="DT20" i="3"/>
  <c r="FT20" i="3" s="1"/>
  <c r="GT20" i="3" s="1"/>
  <c r="EP20" i="3"/>
  <c r="DP20" i="3"/>
  <c r="FP20" i="3" s="1"/>
  <c r="GP20" i="3" s="1"/>
  <c r="CS19" i="3"/>
  <c r="CO19" i="3"/>
  <c r="EV18" i="3"/>
  <c r="DV18" i="3"/>
  <c r="FV18" i="3" s="1"/>
  <c r="GV18" i="3" s="1"/>
  <c r="ER18" i="3"/>
  <c r="DR18" i="3"/>
  <c r="FR18" i="3" s="1"/>
  <c r="GR18" i="3" s="1"/>
  <c r="FF18" i="3"/>
  <c r="EF18" i="3"/>
  <c r="GF18" i="3" s="1"/>
  <c r="HF18" i="3" s="1"/>
  <c r="FB18" i="3"/>
  <c r="EB18" i="3"/>
  <c r="GB18" i="3" s="1"/>
  <c r="HB18" i="3" s="1"/>
  <c r="DG178" i="3"/>
  <c r="DC178" i="3"/>
  <c r="CY178" i="3"/>
  <c r="DH177" i="3"/>
  <c r="DE176" i="3"/>
  <c r="DA176" i="3"/>
  <c r="CW176" i="3"/>
  <c r="FG175" i="3"/>
  <c r="EG175" i="3"/>
  <c r="FC175" i="3"/>
  <c r="EC175" i="3"/>
  <c r="EY175" i="3"/>
  <c r="DY175" i="3"/>
  <c r="DG174" i="3"/>
  <c r="DC174" i="3"/>
  <c r="CY174" i="3"/>
  <c r="DH173" i="3"/>
  <c r="DE172" i="3"/>
  <c r="DA172" i="3"/>
  <c r="CW172" i="3"/>
  <c r="FG171" i="3"/>
  <c r="EG171" i="3"/>
  <c r="GG171" i="3" s="1"/>
  <c r="HG171" i="3" s="1"/>
  <c r="FC171" i="3"/>
  <c r="EC171" i="3"/>
  <c r="GC171" i="3" s="1"/>
  <c r="HC171" i="3" s="1"/>
  <c r="EY171" i="3"/>
  <c r="DY171" i="3"/>
  <c r="FY171" i="3" s="1"/>
  <c r="GY171" i="3" s="1"/>
  <c r="FH170" i="3"/>
  <c r="EH170" i="3"/>
  <c r="GH170" i="3" s="1"/>
  <c r="HH170" i="3" s="1"/>
  <c r="FD170" i="3"/>
  <c r="ED170" i="3"/>
  <c r="GD170" i="3" s="1"/>
  <c r="HD170" i="3" s="1"/>
  <c r="EZ170" i="3"/>
  <c r="DZ170" i="3"/>
  <c r="FZ170" i="3" s="1"/>
  <c r="GZ170" i="3" s="1"/>
  <c r="DH169" i="3"/>
  <c r="DF167" i="3"/>
  <c r="DB167" i="3"/>
  <c r="CX167" i="3"/>
  <c r="FH166" i="3"/>
  <c r="EH166" i="3"/>
  <c r="FD166" i="3"/>
  <c r="ED166" i="3"/>
  <c r="EZ166" i="3"/>
  <c r="DZ166" i="3"/>
  <c r="DH165" i="3"/>
  <c r="FF164" i="3"/>
  <c r="EF164" i="3"/>
  <c r="GF164" i="3" s="1"/>
  <c r="HF164" i="3" s="1"/>
  <c r="FB164" i="3"/>
  <c r="EB164" i="3"/>
  <c r="GB164" i="3" s="1"/>
  <c r="HB164" i="3" s="1"/>
  <c r="EX164" i="3"/>
  <c r="DX164" i="3"/>
  <c r="FX164" i="3" s="1"/>
  <c r="GX164" i="3" s="1"/>
  <c r="DF163" i="3"/>
  <c r="DB163" i="3"/>
  <c r="CX163" i="3"/>
  <c r="FH162" i="3"/>
  <c r="EH162" i="3"/>
  <c r="FD162" i="3"/>
  <c r="ED162" i="3"/>
  <c r="EZ162" i="3"/>
  <c r="DZ162" i="3"/>
  <c r="DH161" i="3"/>
  <c r="DE160" i="3"/>
  <c r="DA160" i="3"/>
  <c r="CW160" i="3"/>
  <c r="DF159" i="3"/>
  <c r="DB159" i="3"/>
  <c r="CX159" i="3"/>
  <c r="FH158" i="3"/>
  <c r="EH158" i="3"/>
  <c r="GH158" i="3" s="1"/>
  <c r="HH158" i="3" s="1"/>
  <c r="FD158" i="3"/>
  <c r="ED158" i="3"/>
  <c r="GD158" i="3" s="1"/>
  <c r="HD158" i="3" s="1"/>
  <c r="EZ158" i="3"/>
  <c r="DZ158" i="3"/>
  <c r="FZ158" i="3" s="1"/>
  <c r="GZ158" i="3" s="1"/>
  <c r="DH157" i="3"/>
  <c r="DE156" i="3"/>
  <c r="DA156" i="3"/>
  <c r="CW156" i="3"/>
  <c r="DF155" i="3"/>
  <c r="DB155" i="3"/>
  <c r="CX155" i="3"/>
  <c r="FH154" i="3"/>
  <c r="EH154" i="3"/>
  <c r="FD154" i="3"/>
  <c r="ED154" i="3"/>
  <c r="EZ154" i="3"/>
  <c r="DZ154" i="3"/>
  <c r="DH153" i="3"/>
  <c r="DA152" i="3"/>
  <c r="DF151" i="3"/>
  <c r="DB151" i="3"/>
  <c r="CX151" i="3"/>
  <c r="FH150" i="3"/>
  <c r="EH150" i="3"/>
  <c r="GH150" i="3" s="1"/>
  <c r="HH150" i="3" s="1"/>
  <c r="FD150" i="3"/>
  <c r="ED150" i="3"/>
  <c r="GD150" i="3" s="1"/>
  <c r="HD150" i="3" s="1"/>
  <c r="EZ150" i="3"/>
  <c r="DZ150" i="3"/>
  <c r="FZ150" i="3" s="1"/>
  <c r="GZ150" i="3" s="1"/>
  <c r="DH149" i="3"/>
  <c r="FF148" i="3"/>
  <c r="EF148" i="3"/>
  <c r="FB148" i="3"/>
  <c r="EB148" i="3"/>
  <c r="EX148" i="3"/>
  <c r="DX148" i="3"/>
  <c r="DF147" i="3"/>
  <c r="DB147" i="3"/>
  <c r="CX147" i="3"/>
  <c r="FH146" i="3"/>
  <c r="EH146" i="3"/>
  <c r="GH146" i="3" s="1"/>
  <c r="HH146" i="3" s="1"/>
  <c r="FD146" i="3"/>
  <c r="ED146" i="3"/>
  <c r="GD146" i="3" s="1"/>
  <c r="HD146" i="3" s="1"/>
  <c r="EZ146" i="3"/>
  <c r="DZ146" i="3"/>
  <c r="FZ146" i="3" s="1"/>
  <c r="GZ146" i="3" s="1"/>
  <c r="DH145" i="3"/>
  <c r="DE144" i="3"/>
  <c r="DA144" i="3"/>
  <c r="CW144" i="3"/>
  <c r="DF143" i="3"/>
  <c r="DB143" i="3"/>
  <c r="CX143" i="3"/>
  <c r="FH142" i="3"/>
  <c r="EH142" i="3"/>
  <c r="FD142" i="3"/>
  <c r="ED142" i="3"/>
  <c r="EZ142" i="3"/>
  <c r="DZ142" i="3"/>
  <c r="DH141" i="3"/>
  <c r="DE140" i="3"/>
  <c r="DA140" i="3"/>
  <c r="CW140" i="3"/>
  <c r="DF139" i="3"/>
  <c r="DB139" i="3"/>
  <c r="CX139" i="3"/>
  <c r="FH138" i="3"/>
  <c r="EH138" i="3"/>
  <c r="GH138" i="3" s="1"/>
  <c r="HH138" i="3" s="1"/>
  <c r="FD138" i="3"/>
  <c r="ED138" i="3"/>
  <c r="GD138" i="3" s="1"/>
  <c r="HD138" i="3" s="1"/>
  <c r="EZ138" i="3"/>
  <c r="DZ138" i="3"/>
  <c r="FZ138" i="3" s="1"/>
  <c r="GZ138" i="3" s="1"/>
  <c r="DH137" i="3"/>
  <c r="CW136" i="3"/>
  <c r="DF135" i="3"/>
  <c r="DB135" i="3"/>
  <c r="CX135" i="3"/>
  <c r="FH134" i="3"/>
  <c r="EH134" i="3"/>
  <c r="FD134" i="3"/>
  <c r="ED134" i="3"/>
  <c r="EZ134" i="3"/>
  <c r="DZ134" i="3"/>
  <c r="DH133" i="3"/>
  <c r="FF132" i="3"/>
  <c r="EF132" i="3"/>
  <c r="GF132" i="3" s="1"/>
  <c r="HF132" i="3" s="1"/>
  <c r="FB132" i="3"/>
  <c r="EB132" i="3"/>
  <c r="GB132" i="3" s="1"/>
  <c r="HB132" i="3" s="1"/>
  <c r="EX132" i="3"/>
  <c r="DX132" i="3"/>
  <c r="FX132" i="3" s="1"/>
  <c r="GX132" i="3" s="1"/>
  <c r="DF131" i="3"/>
  <c r="DB131" i="3"/>
  <c r="CX131" i="3"/>
  <c r="FH130" i="3"/>
  <c r="EH130" i="3"/>
  <c r="FD130" i="3"/>
  <c r="ED130" i="3"/>
  <c r="EZ130" i="3"/>
  <c r="DZ130" i="3"/>
  <c r="DH129" i="3"/>
  <c r="DE128" i="3"/>
  <c r="DA128" i="3"/>
  <c r="CW128" i="3"/>
  <c r="DF127" i="3"/>
  <c r="DB127" i="3"/>
  <c r="CX127" i="3"/>
  <c r="FH126" i="3"/>
  <c r="EH126" i="3"/>
  <c r="GH126" i="3" s="1"/>
  <c r="HH126" i="3" s="1"/>
  <c r="FD126" i="3"/>
  <c r="ED126" i="3"/>
  <c r="GD126" i="3" s="1"/>
  <c r="HD126" i="3" s="1"/>
  <c r="EZ126" i="3"/>
  <c r="DZ126" i="3"/>
  <c r="FZ126" i="3" s="1"/>
  <c r="GZ126" i="3" s="1"/>
  <c r="DH125" i="3"/>
  <c r="DE124" i="3"/>
  <c r="DA124" i="3"/>
  <c r="CW124" i="3"/>
  <c r="DF123" i="3"/>
  <c r="DB123" i="3"/>
  <c r="CX123" i="3"/>
  <c r="FH122" i="3"/>
  <c r="EH122" i="3"/>
  <c r="FD122" i="3"/>
  <c r="ED122" i="3"/>
  <c r="EZ122" i="3"/>
  <c r="DZ122" i="3"/>
  <c r="DH121" i="3"/>
  <c r="DF119" i="3"/>
  <c r="DB119" i="3"/>
  <c r="CX119" i="3"/>
  <c r="FH118" i="3"/>
  <c r="EH118" i="3"/>
  <c r="GH118" i="3" s="1"/>
  <c r="HH118" i="3" s="1"/>
  <c r="FD118" i="3"/>
  <c r="ED118" i="3"/>
  <c r="GD118" i="3" s="1"/>
  <c r="HD118" i="3" s="1"/>
  <c r="EZ118" i="3"/>
  <c r="DZ118" i="3"/>
  <c r="FZ118" i="3" s="1"/>
  <c r="GZ118" i="3" s="1"/>
  <c r="DH117" i="3"/>
  <c r="FF116" i="3"/>
  <c r="EF116" i="3"/>
  <c r="FB116" i="3"/>
  <c r="EB116" i="3"/>
  <c r="EX116" i="3"/>
  <c r="DX116" i="3"/>
  <c r="DF115" i="3"/>
  <c r="DB115" i="3"/>
  <c r="CX115" i="3"/>
  <c r="DG114" i="3"/>
  <c r="DC114" i="3"/>
  <c r="CY114" i="3"/>
  <c r="DH113" i="3"/>
  <c r="DE112" i="3"/>
  <c r="DA112" i="3"/>
  <c r="CW112" i="3"/>
  <c r="DF111" i="3"/>
  <c r="DB111" i="3"/>
  <c r="CX111" i="3"/>
  <c r="DG110" i="3"/>
  <c r="DC110" i="3"/>
  <c r="CY110" i="3"/>
  <c r="DH109" i="3"/>
  <c r="DE108" i="3"/>
  <c r="DA108" i="3"/>
  <c r="CW108" i="3"/>
  <c r="DF107" i="3"/>
  <c r="DB107" i="3"/>
  <c r="CX107" i="3"/>
  <c r="DG106" i="3"/>
  <c r="DC106" i="3"/>
  <c r="CY106" i="3"/>
  <c r="DH105" i="3"/>
  <c r="DF103" i="3"/>
  <c r="DB103" i="3"/>
  <c r="CX103" i="3"/>
  <c r="DG102" i="3"/>
  <c r="DC102" i="3"/>
  <c r="CY102" i="3"/>
  <c r="DH101" i="3"/>
  <c r="DE100" i="3"/>
  <c r="DA100" i="3"/>
  <c r="CW100" i="3"/>
  <c r="DF99" i="3"/>
  <c r="DB99" i="3"/>
  <c r="CX99" i="3"/>
  <c r="DG98" i="3"/>
  <c r="DC98" i="3"/>
  <c r="CY98" i="3"/>
  <c r="DH97" i="3"/>
  <c r="DE96" i="3"/>
  <c r="DA96" i="3"/>
  <c r="CW96" i="3"/>
  <c r="DF95" i="3"/>
  <c r="DB95" i="3"/>
  <c r="CX95" i="3"/>
  <c r="DG94" i="3"/>
  <c r="DC94" i="3"/>
  <c r="CY94" i="3"/>
  <c r="DH93" i="3"/>
  <c r="DE92" i="3"/>
  <c r="DA92" i="3"/>
  <c r="CW92" i="3"/>
  <c r="DF91" i="3"/>
  <c r="DB91" i="3"/>
  <c r="CX91" i="3"/>
  <c r="DG90" i="3"/>
  <c r="DC90" i="3"/>
  <c r="CY90" i="3"/>
  <c r="DH89" i="3"/>
  <c r="DD89" i="3"/>
  <c r="CZ89" i="3"/>
  <c r="DA88" i="3"/>
  <c r="CW88" i="3"/>
  <c r="DF87" i="3"/>
  <c r="DB87" i="3"/>
  <c r="CX87" i="3"/>
  <c r="DG86" i="3"/>
  <c r="DC86" i="3"/>
  <c r="CY86" i="3"/>
  <c r="DH85" i="3"/>
  <c r="DD85" i="3"/>
  <c r="CZ85" i="3"/>
  <c r="DE84" i="3"/>
  <c r="DA84" i="3"/>
  <c r="CW84" i="3"/>
  <c r="DF83" i="3"/>
  <c r="DB83" i="3"/>
  <c r="CX83" i="3"/>
  <c r="DG82" i="3"/>
  <c r="DC82" i="3"/>
  <c r="CY82" i="3"/>
  <c r="DH81" i="3"/>
  <c r="DD81" i="3"/>
  <c r="CZ81" i="3"/>
  <c r="DE80" i="3"/>
  <c r="DA80" i="3"/>
  <c r="CW80" i="3"/>
  <c r="DF79" i="3"/>
  <c r="DB79" i="3"/>
  <c r="CX79" i="3"/>
  <c r="DG78" i="3"/>
  <c r="DC78" i="3"/>
  <c r="CY78" i="3"/>
  <c r="DH77" i="3"/>
  <c r="DD77" i="3"/>
  <c r="CZ77" i="3"/>
  <c r="DE76" i="3"/>
  <c r="DA76" i="3"/>
  <c r="CW76" i="3"/>
  <c r="DF75" i="3"/>
  <c r="DB75" i="3"/>
  <c r="CX75" i="3"/>
  <c r="DG74" i="3"/>
  <c r="DC74" i="3"/>
  <c r="CY74" i="3"/>
  <c r="DH73" i="3"/>
  <c r="DD73" i="3"/>
  <c r="CZ73" i="3"/>
  <c r="DF71" i="3"/>
  <c r="DB71" i="3"/>
  <c r="CX71" i="3"/>
  <c r="DG70" i="3"/>
  <c r="DC70" i="3"/>
  <c r="CY70" i="3"/>
  <c r="DH69" i="3"/>
  <c r="DD69" i="3"/>
  <c r="CZ69" i="3"/>
  <c r="DE68" i="3"/>
  <c r="DA68" i="3"/>
  <c r="CW68" i="3"/>
  <c r="DF67" i="3"/>
  <c r="DB67" i="3"/>
  <c r="CX67" i="3"/>
  <c r="DG66" i="3"/>
  <c r="DC66" i="3"/>
  <c r="CY66" i="3"/>
  <c r="DH65" i="3"/>
  <c r="DD65" i="3"/>
  <c r="CZ65" i="3"/>
  <c r="DE64" i="3"/>
  <c r="DA64" i="3"/>
  <c r="CW64" i="3"/>
  <c r="DF63" i="3"/>
  <c r="DB63" i="3"/>
  <c r="CX63" i="3"/>
  <c r="DG62" i="3"/>
  <c r="DC62" i="3"/>
  <c r="CY62" i="3"/>
  <c r="DH61" i="3"/>
  <c r="DD61" i="3"/>
  <c r="CZ61" i="3"/>
  <c r="DE60" i="3"/>
  <c r="DA60" i="3"/>
  <c r="CW60" i="3"/>
  <c r="DF59" i="3"/>
  <c r="DB59" i="3"/>
  <c r="CX59" i="3"/>
  <c r="DG58" i="3"/>
  <c r="DC58" i="3"/>
  <c r="CY58" i="3"/>
  <c r="DH57" i="3"/>
  <c r="DD57" i="3"/>
  <c r="CZ57" i="3"/>
  <c r="DF55" i="3"/>
  <c r="DB55" i="3"/>
  <c r="CX55" i="3"/>
  <c r="DG54" i="3"/>
  <c r="DC54" i="3"/>
  <c r="CY54" i="3"/>
  <c r="DH53" i="3"/>
  <c r="DD53" i="3"/>
  <c r="CZ53" i="3"/>
  <c r="DE52" i="3"/>
  <c r="DA52" i="3"/>
  <c r="CW52" i="3"/>
  <c r="DF51" i="3"/>
  <c r="DB51" i="3"/>
  <c r="CX51" i="3"/>
  <c r="DG50" i="3"/>
  <c r="DC50" i="3"/>
  <c r="CY50" i="3"/>
  <c r="DH49" i="3"/>
  <c r="DD49" i="3"/>
  <c r="CZ49" i="3"/>
  <c r="DE48" i="3"/>
  <c r="DA48" i="3"/>
  <c r="CW48" i="3"/>
  <c r="DF47" i="3"/>
  <c r="DB47" i="3"/>
  <c r="CX47" i="3"/>
  <c r="DG46" i="3"/>
  <c r="DC46" i="3"/>
  <c r="CY46" i="3"/>
  <c r="DH45" i="3"/>
  <c r="DD45" i="3"/>
  <c r="CZ45" i="3"/>
  <c r="DE44" i="3"/>
  <c r="DA44" i="3"/>
  <c r="CW44" i="3"/>
  <c r="DF43" i="3"/>
  <c r="DB43" i="3"/>
  <c r="CX43" i="3"/>
  <c r="DG42" i="3"/>
  <c r="DC42" i="3"/>
  <c r="CY42" i="3"/>
  <c r="DH41" i="3"/>
  <c r="DD41" i="3"/>
  <c r="CZ41" i="3"/>
  <c r="DF39" i="3"/>
  <c r="DB39" i="3"/>
  <c r="CX39" i="3"/>
  <c r="DG38" i="3"/>
  <c r="DC38" i="3"/>
  <c r="CY38" i="3"/>
  <c r="DH37" i="3"/>
  <c r="DD37" i="3"/>
  <c r="CZ37" i="3"/>
  <c r="DE36" i="3"/>
  <c r="DA36" i="3"/>
  <c r="CW36" i="3"/>
  <c r="DF35" i="3"/>
  <c r="DB35" i="3"/>
  <c r="CX35" i="3"/>
  <c r="DG34" i="3"/>
  <c r="DC34" i="3"/>
  <c r="CY34" i="3"/>
  <c r="DH33" i="3"/>
  <c r="DD33" i="3"/>
  <c r="CZ33" i="3"/>
  <c r="DE32" i="3"/>
  <c r="DA32" i="3"/>
  <c r="CW32" i="3"/>
  <c r="DF31" i="3"/>
  <c r="DB31" i="3"/>
  <c r="CX31" i="3"/>
  <c r="DH29" i="3"/>
  <c r="DF27" i="3"/>
  <c r="DB27" i="3"/>
  <c r="CX27" i="3"/>
  <c r="DH25" i="3"/>
  <c r="DF23" i="3"/>
  <c r="DB23" i="3"/>
  <c r="CX23" i="3"/>
  <c r="DH21" i="3"/>
  <c r="DF19" i="3"/>
  <c r="DB19" i="3"/>
  <c r="CX19" i="3"/>
  <c r="CJ18" i="3"/>
  <c r="CI168" i="3"/>
  <c r="DB168" i="3" s="1"/>
  <c r="CI152" i="3"/>
  <c r="CN152" i="3" s="1"/>
  <c r="CI136" i="3"/>
  <c r="CR136" i="3" s="1"/>
  <c r="CI120" i="3"/>
  <c r="CT120" i="3" s="1"/>
  <c r="CI104" i="3"/>
  <c r="CP104" i="3" s="1"/>
  <c r="CI88" i="3"/>
  <c r="CR88" i="3" s="1"/>
  <c r="CI72" i="3"/>
  <c r="CZ72" i="3" s="1"/>
  <c r="CI56" i="3"/>
  <c r="CR56" i="3" s="1"/>
  <c r="CI40" i="3"/>
  <c r="DH40" i="3" s="1"/>
  <c r="CI24" i="3"/>
  <c r="CR24" i="3" s="1"/>
  <c r="DC23" i="3"/>
  <c r="CY23" i="3"/>
  <c r="DH22" i="3"/>
  <c r="DE21" i="3"/>
  <c r="DA21" i="3"/>
  <c r="CW21" i="3"/>
  <c r="DF20" i="3"/>
  <c r="DB20" i="3"/>
  <c r="CX20" i="3"/>
  <c r="DG19" i="3"/>
  <c r="DC19" i="3"/>
  <c r="CY19" i="3"/>
  <c r="DG30" i="3"/>
  <c r="DC30" i="3"/>
  <c r="CY30" i="3"/>
  <c r="DD29" i="3"/>
  <c r="CZ29" i="3"/>
  <c r="DE28" i="3"/>
  <c r="DA28" i="3"/>
  <c r="CW28" i="3"/>
  <c r="DG26" i="3"/>
  <c r="DC26" i="3"/>
  <c r="CY26" i="3"/>
  <c r="DD25" i="3"/>
  <c r="CZ25" i="3"/>
  <c r="DE24" i="3"/>
  <c r="DA24" i="3"/>
  <c r="CW24" i="3"/>
  <c r="DG22" i="3"/>
  <c r="DC22" i="3"/>
  <c r="CY22" i="3"/>
  <c r="DD21" i="3"/>
  <c r="CZ21" i="3"/>
  <c r="DE20" i="3"/>
  <c r="DA20" i="3"/>
  <c r="CW20" i="3"/>
  <c r="DB30" i="3"/>
  <c r="CX30" i="3"/>
  <c r="DG29" i="3"/>
  <c r="DC29" i="3"/>
  <c r="CY29" i="3"/>
  <c r="DH28" i="3"/>
  <c r="DE27" i="3"/>
  <c r="DA27" i="3"/>
  <c r="CW27" i="3"/>
  <c r="DF26" i="3"/>
  <c r="DB26" i="3"/>
  <c r="CX26" i="3"/>
  <c r="DG25" i="3"/>
  <c r="DC25" i="3"/>
  <c r="CY25" i="3"/>
  <c r="DH24" i="3"/>
  <c r="DE23" i="3"/>
  <c r="DA23" i="3"/>
  <c r="CW23" i="3"/>
  <c r="DF22" i="3"/>
  <c r="DB22" i="3"/>
  <c r="CX22" i="3"/>
  <c r="DG21" i="3"/>
  <c r="DC21" i="3"/>
  <c r="CY21" i="3"/>
  <c r="DH20" i="3"/>
  <c r="DE19" i="3"/>
  <c r="DA19" i="3"/>
  <c r="CW19" i="3"/>
  <c r="EY177" i="10" l="1"/>
  <c r="DY177" i="10"/>
  <c r="FY177" i="10" s="1"/>
  <c r="GY177" i="10" s="1"/>
  <c r="EV87" i="10"/>
  <c r="DV87" i="10"/>
  <c r="FV87" i="10" s="1"/>
  <c r="GV87" i="10" s="1"/>
  <c r="EG57" i="10"/>
  <c r="FG57" i="10"/>
  <c r="EY167" i="10"/>
  <c r="DY167" i="10"/>
  <c r="FY167" i="10" s="1"/>
  <c r="GY167" i="10" s="1"/>
  <c r="DW151" i="10"/>
  <c r="EW151" i="10"/>
  <c r="DY155" i="10"/>
  <c r="EY155" i="10"/>
  <c r="EH129" i="10"/>
  <c r="FH129" i="10"/>
  <c r="DY128" i="10"/>
  <c r="EY128" i="10"/>
  <c r="ET82" i="10"/>
  <c r="DT82" i="10"/>
  <c r="FT82" i="10" s="1"/>
  <c r="GT82" i="10" s="1"/>
  <c r="FA90" i="10"/>
  <c r="EA90" i="10"/>
  <c r="GA90" i="10" s="1"/>
  <c r="HA90" i="10" s="1"/>
  <c r="DO81" i="10"/>
  <c r="EO81" i="10"/>
  <c r="DV68" i="10"/>
  <c r="EV68" i="10"/>
  <c r="EP55" i="10"/>
  <c r="DP55" i="10"/>
  <c r="FP55" i="10" s="1"/>
  <c r="GP55" i="10" s="1"/>
  <c r="DL52" i="10"/>
  <c r="EL52" i="10"/>
  <c r="DR103" i="10"/>
  <c r="ER103" i="10"/>
  <c r="EM85" i="10"/>
  <c r="DM85" i="10"/>
  <c r="FM85" i="10" s="1"/>
  <c r="GM85" i="10" s="1"/>
  <c r="DO123" i="10"/>
  <c r="EO123" i="10"/>
  <c r="DN97" i="10"/>
  <c r="EN97" i="10"/>
  <c r="DV62" i="10"/>
  <c r="EV62" i="10"/>
  <c r="EP174" i="10"/>
  <c r="DP174" i="10"/>
  <c r="FP174" i="10" s="1"/>
  <c r="GP174" i="10" s="1"/>
  <c r="FC173" i="10"/>
  <c r="EC173" i="10"/>
  <c r="GC173" i="10" s="1"/>
  <c r="HC173" i="10" s="1"/>
  <c r="DO132" i="10"/>
  <c r="EO132" i="10"/>
  <c r="ES120" i="10"/>
  <c r="DS120" i="10"/>
  <c r="FS120" i="10" s="1"/>
  <c r="GS120" i="10" s="1"/>
  <c r="DY102" i="10"/>
  <c r="EY102" i="10"/>
  <c r="EA119" i="10"/>
  <c r="FA119" i="10"/>
  <c r="ET104" i="10"/>
  <c r="DT104" i="10"/>
  <c r="FT104" i="10" s="1"/>
  <c r="GT104" i="10" s="1"/>
  <c r="DR70" i="10"/>
  <c r="ER70" i="10"/>
  <c r="EU83" i="10"/>
  <c r="DU83" i="10"/>
  <c r="FU83" i="10" s="1"/>
  <c r="GU83" i="10" s="1"/>
  <c r="EY105" i="10"/>
  <c r="DY105" i="10"/>
  <c r="FY105" i="10" s="1"/>
  <c r="GY105" i="10" s="1"/>
  <c r="EB91" i="10"/>
  <c r="FB91" i="10"/>
  <c r="FI118" i="10"/>
  <c r="EI118" i="10"/>
  <c r="GI118" i="10" s="1"/>
  <c r="HI118" i="10" s="1"/>
  <c r="DN159" i="10"/>
  <c r="EN159" i="10"/>
  <c r="DK65" i="10"/>
  <c r="EK65" i="10"/>
  <c r="DP54" i="10"/>
  <c r="EP54" i="10"/>
  <c r="DQ49" i="10"/>
  <c r="EQ49" i="10"/>
  <c r="EG149" i="10"/>
  <c r="FG149" i="10"/>
  <c r="EO110" i="10"/>
  <c r="DO110" i="10"/>
  <c r="FO110" i="10" s="1"/>
  <c r="GO110" i="10" s="1"/>
  <c r="EY112" i="10"/>
  <c r="DY112" i="10"/>
  <c r="FY112" i="10" s="1"/>
  <c r="GY112" i="10" s="1"/>
  <c r="DT79" i="10"/>
  <c r="ET79" i="10"/>
  <c r="DL122" i="10"/>
  <c r="EL122" i="10"/>
  <c r="FF168" i="10"/>
  <c r="EF168" i="10"/>
  <c r="GF168" i="10" s="1"/>
  <c r="HF168" i="10" s="1"/>
  <c r="DK126" i="10"/>
  <c r="EK126" i="10"/>
  <c r="EG117" i="10"/>
  <c r="FG117" i="10"/>
  <c r="EP94" i="10"/>
  <c r="DP94" i="10"/>
  <c r="FP94" i="10" s="1"/>
  <c r="GP94" i="10" s="1"/>
  <c r="ET78" i="10"/>
  <c r="DT78" i="10"/>
  <c r="FT78" i="10" s="1"/>
  <c r="GT78" i="10" s="1"/>
  <c r="FA178" i="10"/>
  <c r="EA178" i="10"/>
  <c r="GA178" i="10" s="1"/>
  <c r="HA178" i="10" s="1"/>
  <c r="EM178" i="10"/>
  <c r="DM178" i="10"/>
  <c r="FM178" i="10" s="1"/>
  <c r="GM178" i="10" s="1"/>
  <c r="CW177" i="10"/>
  <c r="EF176" i="10"/>
  <c r="GF176" i="10" s="1"/>
  <c r="HF176" i="10" s="1"/>
  <c r="FF176" i="10"/>
  <c r="FE175" i="10"/>
  <c r="EE175" i="10"/>
  <c r="ER176" i="10"/>
  <c r="DR176" i="10"/>
  <c r="EP171" i="10"/>
  <c r="DP171" i="10"/>
  <c r="EG170" i="10"/>
  <c r="GG170" i="10" s="1"/>
  <c r="HG170" i="10" s="1"/>
  <c r="FG170" i="10"/>
  <c r="DY172" i="10"/>
  <c r="FY172" i="10" s="1"/>
  <c r="GY172" i="10" s="1"/>
  <c r="EY172" i="10"/>
  <c r="FF169" i="10"/>
  <c r="EF169" i="10"/>
  <c r="EW167" i="10"/>
  <c r="DW167" i="10"/>
  <c r="FE169" i="10"/>
  <c r="EE169" i="10"/>
  <c r="DX166" i="10"/>
  <c r="FX166" i="10" s="1"/>
  <c r="GX166" i="10" s="1"/>
  <c r="EX166" i="10"/>
  <c r="EC168" i="10"/>
  <c r="GC168" i="10" s="1"/>
  <c r="HC168" i="10" s="1"/>
  <c r="FC168" i="10"/>
  <c r="EB172" i="10"/>
  <c r="GB172" i="10" s="1"/>
  <c r="HB172" i="10" s="1"/>
  <c r="FB172" i="10"/>
  <c r="DY157" i="10"/>
  <c r="FY157" i="10" s="1"/>
  <c r="GY157" i="10" s="1"/>
  <c r="EY157" i="10"/>
  <c r="EW171" i="10"/>
  <c r="DW171" i="10"/>
  <c r="EQ167" i="10"/>
  <c r="DQ167" i="10"/>
  <c r="EL174" i="10"/>
  <c r="DL174" i="10"/>
  <c r="CK167" i="10"/>
  <c r="EC161" i="10"/>
  <c r="FC161" i="10"/>
  <c r="FA160" i="10"/>
  <c r="EA160" i="10"/>
  <c r="GA160" i="10" s="1"/>
  <c r="HA160" i="10" s="1"/>
  <c r="EP151" i="10"/>
  <c r="DP151" i="10"/>
  <c r="FP151" i="10" s="1"/>
  <c r="GP151" i="10" s="1"/>
  <c r="EY162" i="10"/>
  <c r="DY162" i="10"/>
  <c r="FY162" i="10" s="1"/>
  <c r="GY162" i="10" s="1"/>
  <c r="DY171" i="10"/>
  <c r="EY171" i="10"/>
  <c r="EG160" i="10"/>
  <c r="FG160" i="10"/>
  <c r="DU156" i="10"/>
  <c r="EU156" i="10"/>
  <c r="DR154" i="10"/>
  <c r="ER154" i="10"/>
  <c r="EC144" i="10"/>
  <c r="FC144" i="10"/>
  <c r="FE142" i="10"/>
  <c r="EE142" i="10"/>
  <c r="GE142" i="10" s="1"/>
  <c r="HE142" i="10" s="1"/>
  <c r="DM156" i="10"/>
  <c r="EM156" i="10"/>
  <c r="EX153" i="10"/>
  <c r="DX153" i="10"/>
  <c r="FX153" i="10" s="1"/>
  <c r="GX153" i="10" s="1"/>
  <c r="DX150" i="10"/>
  <c r="EX150" i="10"/>
  <c r="DF143" i="10"/>
  <c r="CK143" i="10"/>
  <c r="DA143" i="10"/>
  <c r="CP143" i="10"/>
  <c r="DR159" i="10"/>
  <c r="ER159" i="10"/>
  <c r="EE153" i="10"/>
  <c r="FE153" i="10"/>
  <c r="DV149" i="10"/>
  <c r="EV149" i="10"/>
  <c r="DO146" i="10"/>
  <c r="EO146" i="10"/>
  <c r="DX148" i="10"/>
  <c r="EX148" i="10"/>
  <c r="EF142" i="10"/>
  <c r="FF142" i="10"/>
  <c r="DM139" i="10"/>
  <c r="EM139" i="10"/>
  <c r="EG137" i="10"/>
  <c r="FG137" i="10"/>
  <c r="FE157" i="10"/>
  <c r="EE157" i="10"/>
  <c r="GE157" i="10" s="1"/>
  <c r="HE157" i="10" s="1"/>
  <c r="DU147" i="10"/>
  <c r="EU147" i="10"/>
  <c r="EV141" i="10"/>
  <c r="DV141" i="10"/>
  <c r="FV141" i="10" s="1"/>
  <c r="GV141" i="10" s="1"/>
  <c r="FG136" i="10"/>
  <c r="EG136" i="10"/>
  <c r="GG136" i="10" s="1"/>
  <c r="HG136" i="10" s="1"/>
  <c r="FH158" i="10"/>
  <c r="EH158" i="10"/>
  <c r="GH158" i="10" s="1"/>
  <c r="HH158" i="10" s="1"/>
  <c r="EN145" i="10"/>
  <c r="DN145" i="10"/>
  <c r="FN145" i="10" s="1"/>
  <c r="GN145" i="10" s="1"/>
  <c r="DT140" i="10"/>
  <c r="ET140" i="10"/>
  <c r="EP128" i="10"/>
  <c r="DP128" i="10"/>
  <c r="FP128" i="10" s="1"/>
  <c r="GP128" i="10" s="1"/>
  <c r="EY142" i="10"/>
  <c r="DY142" i="10"/>
  <c r="FY142" i="10" s="1"/>
  <c r="GY142" i="10" s="1"/>
  <c r="EZ135" i="10"/>
  <c r="DZ135" i="10"/>
  <c r="FZ135" i="10" s="1"/>
  <c r="GZ135" i="10" s="1"/>
  <c r="DO128" i="10"/>
  <c r="EO128" i="10"/>
  <c r="FH153" i="10"/>
  <c r="EH153" i="10"/>
  <c r="GH153" i="10" s="1"/>
  <c r="HH153" i="10" s="1"/>
  <c r="FE136" i="10"/>
  <c r="EE136" i="10"/>
  <c r="GE136" i="10" s="1"/>
  <c r="HE136" i="10" s="1"/>
  <c r="EX134" i="10"/>
  <c r="DX134" i="10"/>
  <c r="FX134" i="10" s="1"/>
  <c r="GX134" i="10" s="1"/>
  <c r="EB131" i="10"/>
  <c r="FB131" i="10"/>
  <c r="DS124" i="10"/>
  <c r="ES124" i="10"/>
  <c r="DV117" i="10"/>
  <c r="EV117" i="10"/>
  <c r="EG145" i="10"/>
  <c r="FG145" i="10"/>
  <c r="CV143" i="10"/>
  <c r="DZ133" i="10"/>
  <c r="FZ133" i="10" s="1"/>
  <c r="GZ133" i="10" s="1"/>
  <c r="EZ133" i="10"/>
  <c r="FH127" i="10"/>
  <c r="EH127" i="10"/>
  <c r="EB115" i="10"/>
  <c r="GB115" i="10" s="1"/>
  <c r="HB115" i="10" s="1"/>
  <c r="FB115" i="10"/>
  <c r="EO135" i="10"/>
  <c r="DO135" i="10"/>
  <c r="EU127" i="10"/>
  <c r="DU127" i="10"/>
  <c r="DZ121" i="10"/>
  <c r="FZ121" i="10" s="1"/>
  <c r="GZ121" i="10" s="1"/>
  <c r="EZ121" i="10"/>
  <c r="FB117" i="10"/>
  <c r="EB117" i="10"/>
  <c r="DC115" i="10"/>
  <c r="CM115" i="10"/>
  <c r="DG115" i="10"/>
  <c r="CQ115" i="10"/>
  <c r="CU115" i="10"/>
  <c r="CP115" i="10"/>
  <c r="DF115" i="10"/>
  <c r="CJ115" i="10"/>
  <c r="EX112" i="10"/>
  <c r="DX112" i="10"/>
  <c r="EN110" i="10"/>
  <c r="DN110" i="10"/>
  <c r="DV102" i="10"/>
  <c r="FV102" i="10" s="1"/>
  <c r="GV102" i="10" s="1"/>
  <c r="EV102" i="10"/>
  <c r="EH94" i="10"/>
  <c r="GH94" i="10" s="1"/>
  <c r="HH94" i="10" s="1"/>
  <c r="FH94" i="10"/>
  <c r="EA93" i="10"/>
  <c r="GA93" i="10" s="1"/>
  <c r="HA93" i="10" s="1"/>
  <c r="FA93" i="10"/>
  <c r="DR138" i="10"/>
  <c r="FR138" i="10" s="1"/>
  <c r="GR138" i="10" s="1"/>
  <c r="ER138" i="10"/>
  <c r="EM124" i="10"/>
  <c r="DM124" i="10"/>
  <c r="FG116" i="10"/>
  <c r="EG116" i="10"/>
  <c r="EY113" i="10"/>
  <c r="DY113" i="10"/>
  <c r="EG110" i="10"/>
  <c r="GG110" i="10" s="1"/>
  <c r="HG110" i="10" s="1"/>
  <c r="FG110" i="10"/>
  <c r="FB100" i="10"/>
  <c r="EB100" i="10"/>
  <c r="EP126" i="10"/>
  <c r="DP126" i="10"/>
  <c r="EL121" i="10"/>
  <c r="DL121" i="10"/>
  <c r="EG114" i="10"/>
  <c r="GG114" i="10" s="1"/>
  <c r="HG114" i="10" s="1"/>
  <c r="FG114" i="10"/>
  <c r="EQ111" i="10"/>
  <c r="DQ111" i="10"/>
  <c r="EH109" i="10"/>
  <c r="GH109" i="10" s="1"/>
  <c r="HH109" i="10" s="1"/>
  <c r="FH109" i="10"/>
  <c r="DQ107" i="10"/>
  <c r="FQ107" i="10" s="1"/>
  <c r="GQ107" i="10" s="1"/>
  <c r="EQ107" i="10"/>
  <c r="DS105" i="10"/>
  <c r="FS105" i="10" s="1"/>
  <c r="GS105" i="10" s="1"/>
  <c r="ES105" i="10"/>
  <c r="EE97" i="10"/>
  <c r="GE97" i="10" s="1"/>
  <c r="HE97" i="10" s="1"/>
  <c r="FE97" i="10"/>
  <c r="EY124" i="10"/>
  <c r="DY124" i="10"/>
  <c r="EK118" i="10"/>
  <c r="DK118" i="10"/>
  <c r="EV104" i="10"/>
  <c r="DV104" i="10"/>
  <c r="EY97" i="10"/>
  <c r="DY97" i="10"/>
  <c r="FA95" i="10"/>
  <c r="EA95" i="10"/>
  <c r="FB92" i="10"/>
  <c r="EB92" i="10"/>
  <c r="ET88" i="10"/>
  <c r="DT88" i="10"/>
  <c r="DL80" i="10"/>
  <c r="FL80" i="10" s="1"/>
  <c r="GL80" i="10" s="1"/>
  <c r="EL80" i="10"/>
  <c r="FE113" i="10"/>
  <c r="EE113" i="10"/>
  <c r="EF111" i="10"/>
  <c r="GF111" i="10" s="1"/>
  <c r="HF111" i="10" s="1"/>
  <c r="FF111" i="10"/>
  <c r="EW110" i="10"/>
  <c r="DW110" i="10"/>
  <c r="DS106" i="10"/>
  <c r="FS106" i="10" s="1"/>
  <c r="GS106" i="10" s="1"/>
  <c r="ES106" i="10"/>
  <c r="DX103" i="10"/>
  <c r="FX103" i="10" s="1"/>
  <c r="GX103" i="10" s="1"/>
  <c r="EX103" i="10"/>
  <c r="DC101" i="10"/>
  <c r="CM101" i="10"/>
  <c r="DG101" i="10"/>
  <c r="CL101" i="10"/>
  <c r="DB101" i="10"/>
  <c r="CQ101" i="10"/>
  <c r="DM98" i="10"/>
  <c r="FM98" i="10" s="1"/>
  <c r="GM98" i="10" s="1"/>
  <c r="EM98" i="10"/>
  <c r="FB93" i="10"/>
  <c r="EB93" i="10"/>
  <c r="FD87" i="10"/>
  <c r="ED87" i="10"/>
  <c r="DQ79" i="10"/>
  <c r="FQ79" i="10" s="1"/>
  <c r="GQ79" i="10" s="1"/>
  <c r="EQ79" i="10"/>
  <c r="DS77" i="10"/>
  <c r="FS77" i="10" s="1"/>
  <c r="GS77" i="10" s="1"/>
  <c r="ES77" i="10"/>
  <c r="DH128" i="10"/>
  <c r="DK108" i="10"/>
  <c r="EK108" i="10"/>
  <c r="DX104" i="10"/>
  <c r="EX104" i="10"/>
  <c r="DW100" i="10"/>
  <c r="EW100" i="10"/>
  <c r="EN92" i="10"/>
  <c r="DN92" i="10"/>
  <c r="FN92" i="10" s="1"/>
  <c r="GN92" i="10" s="1"/>
  <c r="DP84" i="10"/>
  <c r="EP84" i="10"/>
  <c r="DL76" i="10"/>
  <c r="EL76" i="10"/>
  <c r="DQ106" i="10"/>
  <c r="EQ106" i="10"/>
  <c r="EG94" i="10"/>
  <c r="FG94" i="10"/>
  <c r="EG86" i="10"/>
  <c r="FG86" i="10"/>
  <c r="EG78" i="10"/>
  <c r="FG78" i="10"/>
  <c r="EE69" i="10"/>
  <c r="FE69" i="10"/>
  <c r="EH63" i="10"/>
  <c r="FH63" i="10"/>
  <c r="DU56" i="10"/>
  <c r="EU56" i="10"/>
  <c r="FG48" i="10"/>
  <c r="EG48" i="10"/>
  <c r="GG48" i="10" s="1"/>
  <c r="HG48" i="10" s="1"/>
  <c r="DS46" i="10"/>
  <c r="ES46" i="10"/>
  <c r="CU111" i="10"/>
  <c r="DG111" i="10"/>
  <c r="CQ111" i="10"/>
  <c r="DF138" i="10"/>
  <c r="CP138" i="10"/>
  <c r="DB138" i="10"/>
  <c r="DG138" i="10"/>
  <c r="CT138" i="10"/>
  <c r="CL138" i="10"/>
  <c r="CR158" i="10"/>
  <c r="DD158" i="10"/>
  <c r="CV158" i="10"/>
  <c r="CN158" i="10"/>
  <c r="DH158" i="10"/>
  <c r="DB158" i="10"/>
  <c r="CT158" i="10"/>
  <c r="CM158" i="10"/>
  <c r="DD161" i="10"/>
  <c r="CN161" i="10"/>
  <c r="DH161" i="10"/>
  <c r="CR161" i="10"/>
  <c r="CV161" i="10"/>
  <c r="CQ161" i="10"/>
  <c r="DG161" i="10"/>
  <c r="CK161" i="10"/>
  <c r="DC170" i="10"/>
  <c r="CW170" i="10"/>
  <c r="CM170" i="10"/>
  <c r="DG170" i="10"/>
  <c r="CQ170" i="10"/>
  <c r="CU170" i="10"/>
  <c r="CO170" i="10"/>
  <c r="DE170" i="10"/>
  <c r="CJ170" i="10"/>
  <c r="EX94" i="10"/>
  <c r="DX94" i="10"/>
  <c r="FX94" i="10" s="1"/>
  <c r="GX94" i="10" s="1"/>
  <c r="EL86" i="10"/>
  <c r="DL86" i="10"/>
  <c r="FL86" i="10" s="1"/>
  <c r="GL86" i="10" s="1"/>
  <c r="DC84" i="10"/>
  <c r="CM84" i="10"/>
  <c r="DG84" i="10"/>
  <c r="CQ84" i="10"/>
  <c r="DF84" i="10"/>
  <c r="CU84" i="10"/>
  <c r="CP84" i="10"/>
  <c r="CN83" i="10"/>
  <c r="CL81" i="10"/>
  <c r="FC76" i="10"/>
  <c r="EC76" i="10"/>
  <c r="FE71" i="10"/>
  <c r="EE71" i="10"/>
  <c r="CS69" i="10"/>
  <c r="CK69" i="10"/>
  <c r="DE69" i="10"/>
  <c r="CX69" i="10"/>
  <c r="CP69" i="10"/>
  <c r="CO69" i="10"/>
  <c r="DA69" i="10"/>
  <c r="CT69" i="10"/>
  <c r="CM69" i="10"/>
  <c r="DT53" i="10"/>
  <c r="ET53" i="10"/>
  <c r="CW101" i="10"/>
  <c r="EH93" i="10"/>
  <c r="GH93" i="10" s="1"/>
  <c r="HH93" i="10" s="1"/>
  <c r="FH93" i="10"/>
  <c r="DZ87" i="10"/>
  <c r="FZ87" i="10" s="1"/>
  <c r="GZ87" i="10" s="1"/>
  <c r="EZ87" i="10"/>
  <c r="EU77" i="10"/>
  <c r="DU77" i="10"/>
  <c r="EX73" i="10"/>
  <c r="DX73" i="10"/>
  <c r="ED67" i="10"/>
  <c r="GD67" i="10" s="1"/>
  <c r="HD67" i="10" s="1"/>
  <c r="FD67" i="10"/>
  <c r="EG60" i="10"/>
  <c r="GG60" i="10" s="1"/>
  <c r="HG60" i="10" s="1"/>
  <c r="FG60" i="10"/>
  <c r="DO58" i="10"/>
  <c r="FO58" i="10" s="1"/>
  <c r="GO58" i="10" s="1"/>
  <c r="EO58" i="10"/>
  <c r="DR51" i="10"/>
  <c r="FR51" i="10" s="1"/>
  <c r="GR51" i="10" s="1"/>
  <c r="ER51" i="10"/>
  <c r="EQ163" i="10"/>
  <c r="DQ163" i="10"/>
  <c r="FG73" i="10"/>
  <c r="EG73" i="10"/>
  <c r="EM66" i="10"/>
  <c r="DM66" i="10"/>
  <c r="DP64" i="10"/>
  <c r="FP64" i="10" s="1"/>
  <c r="GP64" i="10" s="1"/>
  <c r="EP64" i="10"/>
  <c r="EK60" i="10"/>
  <c r="DK60" i="10"/>
  <c r="FE56" i="10"/>
  <c r="EE56" i="10"/>
  <c r="EX82" i="10"/>
  <c r="DX82" i="10"/>
  <c r="DQ71" i="10"/>
  <c r="FQ71" i="10" s="1"/>
  <c r="GQ71" i="10" s="1"/>
  <c r="EQ71" i="10"/>
  <c r="EF62" i="10"/>
  <c r="GF62" i="10" s="1"/>
  <c r="HF62" i="10" s="1"/>
  <c r="FF62" i="10"/>
  <c r="FA73" i="10"/>
  <c r="EA73" i="10"/>
  <c r="FB67" i="10"/>
  <c r="EB67" i="10"/>
  <c r="DB83" i="10"/>
  <c r="EB79" i="10"/>
  <c r="FB79" i="10"/>
  <c r="DK61" i="10"/>
  <c r="EK61" i="10"/>
  <c r="FG58" i="10"/>
  <c r="EG58" i="10"/>
  <c r="GG58" i="10" s="1"/>
  <c r="HG58" i="10" s="1"/>
  <c r="CU54" i="10"/>
  <c r="FB51" i="10"/>
  <c r="EB51" i="10"/>
  <c r="CJ49" i="10"/>
  <c r="EA30" i="10"/>
  <c r="FA30" i="10"/>
  <c r="DW22" i="10"/>
  <c r="EW22" i="10"/>
  <c r="FG61" i="10"/>
  <c r="EG61" i="10"/>
  <c r="GG61" i="10" s="1"/>
  <c r="HG61" i="10" s="1"/>
  <c r="DO45" i="10"/>
  <c r="EO45" i="10"/>
  <c r="EM36" i="10"/>
  <c r="DM36" i="10"/>
  <c r="FM36" i="10" s="1"/>
  <c r="GM36" i="10" s="1"/>
  <c r="EQ34" i="10"/>
  <c r="DQ34" i="10"/>
  <c r="FQ34" i="10" s="1"/>
  <c r="GQ34" i="10" s="1"/>
  <c r="EA33" i="10"/>
  <c r="FA33" i="10"/>
  <c r="EV27" i="10"/>
  <c r="DV27" i="10"/>
  <c r="FV27" i="10" s="1"/>
  <c r="GV27" i="10" s="1"/>
  <c r="DO100" i="10"/>
  <c r="EO100" i="10"/>
  <c r="CK49" i="10"/>
  <c r="FE24" i="10"/>
  <c r="EE24" i="10"/>
  <c r="EN60" i="10"/>
  <c r="DN60" i="10"/>
  <c r="DF49" i="10"/>
  <c r="EV45" i="10"/>
  <c r="DV45" i="10"/>
  <c r="FV45" i="10" s="1"/>
  <c r="GV45" i="10" s="1"/>
  <c r="DO26" i="10"/>
  <c r="EO26" i="10"/>
  <c r="FF63" i="10"/>
  <c r="EF63" i="10"/>
  <c r="GF63" i="10" s="1"/>
  <c r="HF63" i="10" s="1"/>
  <c r="DP25" i="10"/>
  <c r="EP25" i="10"/>
  <c r="DV22" i="10"/>
  <c r="EV22" i="10"/>
  <c r="FD25" i="10"/>
  <c r="ED25" i="10"/>
  <c r="GD25" i="10" s="1"/>
  <c r="HD25" i="10" s="1"/>
  <c r="EM30" i="10"/>
  <c r="DM30" i="10"/>
  <c r="FM30" i="10" s="1"/>
  <c r="GM30" i="10" s="1"/>
  <c r="DN178" i="10"/>
  <c r="EN178" i="10"/>
  <c r="DG177" i="10"/>
  <c r="CO177" i="10"/>
  <c r="EM175" i="10"/>
  <c r="DM175" i="10"/>
  <c r="FM175" i="10" s="1"/>
  <c r="GM175" i="10" s="1"/>
  <c r="FI174" i="10"/>
  <c r="EI174" i="10"/>
  <c r="GI174" i="10" s="1"/>
  <c r="HI174" i="10" s="1"/>
  <c r="EW175" i="10"/>
  <c r="DW175" i="10"/>
  <c r="FW175" i="10" s="1"/>
  <c r="GW175" i="10" s="1"/>
  <c r="EB173" i="10"/>
  <c r="FB173" i="10"/>
  <c r="DL171" i="10"/>
  <c r="EL171" i="10"/>
  <c r="FC174" i="10"/>
  <c r="EC174" i="10"/>
  <c r="GC174" i="10" s="1"/>
  <c r="HC174" i="10" s="1"/>
  <c r="FH171" i="10"/>
  <c r="EH171" i="10"/>
  <c r="GH171" i="10" s="1"/>
  <c r="HH171" i="10" s="1"/>
  <c r="FC171" i="10"/>
  <c r="EC171" i="10"/>
  <c r="GC171" i="10" s="1"/>
  <c r="HC171" i="10" s="1"/>
  <c r="EN168" i="10"/>
  <c r="DN168" i="10"/>
  <c r="FN168" i="10" s="1"/>
  <c r="GN168" i="10" s="1"/>
  <c r="DD170" i="10"/>
  <c r="EG165" i="10"/>
  <c r="GG165" i="10" s="1"/>
  <c r="HG165" i="10" s="1"/>
  <c r="FG165" i="10"/>
  <c r="DL172" i="10"/>
  <c r="FL172" i="10" s="1"/>
  <c r="GL172" i="10" s="1"/>
  <c r="EL172" i="10"/>
  <c r="DK162" i="10"/>
  <c r="FK162" i="10" s="1"/>
  <c r="GK162" i="10" s="1"/>
  <c r="EK162" i="10"/>
  <c r="DO171" i="10"/>
  <c r="FO171" i="10" s="1"/>
  <c r="GO171" i="10" s="1"/>
  <c r="EO171" i="10"/>
  <c r="DF167" i="10"/>
  <c r="EX174" i="10"/>
  <c r="DX174" i="10"/>
  <c r="FX174" i="10" s="1"/>
  <c r="GX174" i="10" s="1"/>
  <c r="EX164" i="10"/>
  <c r="DX164" i="10"/>
  <c r="FX164" i="10" s="1"/>
  <c r="GX164" i="10" s="1"/>
  <c r="EH160" i="10"/>
  <c r="FH160" i="10"/>
  <c r="FA156" i="10"/>
  <c r="EA156" i="10"/>
  <c r="GA156" i="10" s="1"/>
  <c r="HA156" i="10" s="1"/>
  <c r="DP163" i="10"/>
  <c r="EP163" i="10"/>
  <c r="CO161" i="10"/>
  <c r="CY170" i="10"/>
  <c r="CZ161" i="10"/>
  <c r="DH159" i="10"/>
  <c r="CO155" i="10"/>
  <c r="DP152" i="10"/>
  <c r="FP152" i="10" s="1"/>
  <c r="GP152" i="10" s="1"/>
  <c r="EP152" i="10"/>
  <c r="CO149" i="10"/>
  <c r="EA142" i="10"/>
  <c r="FA142" i="10"/>
  <c r="EG156" i="10"/>
  <c r="FG156" i="10"/>
  <c r="EU154" i="10"/>
  <c r="DU154" i="10"/>
  <c r="FU154" i="10" s="1"/>
  <c r="GU154" i="10" s="1"/>
  <c r="DT150" i="10"/>
  <c r="ET150" i="10"/>
  <c r="DP141" i="10"/>
  <c r="EP141" i="10"/>
  <c r="ET156" i="10"/>
  <c r="DT156" i="10"/>
  <c r="FT156" i="10" s="1"/>
  <c r="GT156" i="10" s="1"/>
  <c r="FI150" i="10"/>
  <c r="EI150" i="10"/>
  <c r="GI150" i="10" s="1"/>
  <c r="HI150" i="10" s="1"/>
  <c r="EY148" i="10"/>
  <c r="DY148" i="10"/>
  <c r="FY148" i="10" s="1"/>
  <c r="GY148" i="10" s="1"/>
  <c r="DR147" i="10"/>
  <c r="ER147" i="10"/>
  <c r="DK146" i="10"/>
  <c r="EK146" i="10"/>
  <c r="EF145" i="10"/>
  <c r="FF145" i="10"/>
  <c r="EW144" i="10"/>
  <c r="DW144" i="10"/>
  <c r="FW144" i="10" s="1"/>
  <c r="GW144" i="10" s="1"/>
  <c r="EI141" i="10"/>
  <c r="FI141" i="10"/>
  <c r="EN140" i="10"/>
  <c r="DN140" i="10"/>
  <c r="FN140" i="10" s="1"/>
  <c r="GN140" i="10" s="1"/>
  <c r="CR138" i="10"/>
  <c r="DQ137" i="10"/>
  <c r="FQ137" i="10" s="1"/>
  <c r="GQ137" i="10" s="1"/>
  <c r="EQ137" i="10"/>
  <c r="DL132" i="10"/>
  <c r="FL132" i="10" s="1"/>
  <c r="GL132" i="10" s="1"/>
  <c r="EL132" i="10"/>
  <c r="CU161" i="10"/>
  <c r="FA157" i="10"/>
  <c r="EA157" i="10"/>
  <c r="GA157" i="10" s="1"/>
  <c r="HA157" i="10" s="1"/>
  <c r="EK157" i="10"/>
  <c r="DK157" i="10"/>
  <c r="FK157" i="10" s="1"/>
  <c r="GK157" i="10" s="1"/>
  <c r="DC152" i="10"/>
  <c r="CM152" i="10"/>
  <c r="DG152" i="10"/>
  <c r="DB152" i="10"/>
  <c r="CQ152" i="10"/>
  <c r="CL152" i="10"/>
  <c r="CU152" i="10"/>
  <c r="CP152" i="10"/>
  <c r="DF152" i="10"/>
  <c r="CK152" i="10"/>
  <c r="DA152" i="10"/>
  <c r="FI148" i="10"/>
  <c r="EI148" i="10"/>
  <c r="DA147" i="10"/>
  <c r="CK147" i="10"/>
  <c r="DE147" i="10"/>
  <c r="CO147" i="10"/>
  <c r="CN147" i="10"/>
  <c r="DD147" i="10"/>
  <c r="CS147" i="10"/>
  <c r="CP147" i="10"/>
  <c r="DT146" i="10"/>
  <c r="FT146" i="10" s="1"/>
  <c r="GT146" i="10" s="1"/>
  <c r="ET146" i="10"/>
  <c r="EH144" i="10"/>
  <c r="GH144" i="10" s="1"/>
  <c r="HH144" i="10" s="1"/>
  <c r="FH144" i="10"/>
  <c r="DN144" i="10"/>
  <c r="FN144" i="10" s="1"/>
  <c r="GN144" i="10" s="1"/>
  <c r="EN144" i="10"/>
  <c r="CL143" i="10"/>
  <c r="ER141" i="10"/>
  <c r="DR141" i="10"/>
  <c r="FR141" i="10" s="1"/>
  <c r="GR141" i="10" s="1"/>
  <c r="CM138" i="10"/>
  <c r="ET137" i="10"/>
  <c r="DT137" i="10"/>
  <c r="EC136" i="10"/>
  <c r="GC136" i="10" s="1"/>
  <c r="HC136" i="10" s="1"/>
  <c r="FC136" i="10"/>
  <c r="EH130" i="10"/>
  <c r="GH130" i="10" s="1"/>
  <c r="HH130" i="10" s="1"/>
  <c r="FH130" i="10"/>
  <c r="DC158" i="10"/>
  <c r="FH148" i="10"/>
  <c r="EH148" i="10"/>
  <c r="GH148" i="10" s="1"/>
  <c r="HH148" i="10" s="1"/>
  <c r="FD145" i="10"/>
  <c r="ED145" i="10"/>
  <c r="GD145" i="10" s="1"/>
  <c r="HD145" i="10" s="1"/>
  <c r="DE143" i="10"/>
  <c r="ED142" i="10"/>
  <c r="GD142" i="10" s="1"/>
  <c r="HD142" i="10" s="1"/>
  <c r="FD142" i="10"/>
  <c r="DY141" i="10"/>
  <c r="FY141" i="10" s="1"/>
  <c r="GY141" i="10" s="1"/>
  <c r="EY141" i="10"/>
  <c r="DP140" i="10"/>
  <c r="FP140" i="10" s="1"/>
  <c r="GP140" i="10" s="1"/>
  <c r="EP140" i="10"/>
  <c r="EA137" i="10"/>
  <c r="GA137" i="10" s="1"/>
  <c r="HA137" i="10" s="1"/>
  <c r="FA137" i="10"/>
  <c r="DP136" i="10"/>
  <c r="FP136" i="10" s="1"/>
  <c r="GP136" i="10" s="1"/>
  <c r="EP136" i="10"/>
  <c r="DA128" i="10"/>
  <c r="CK128" i="10"/>
  <c r="DZ146" i="10"/>
  <c r="FZ146" i="10" s="1"/>
  <c r="GZ146" i="10" s="1"/>
  <c r="EZ146" i="10"/>
  <c r="EF144" i="10"/>
  <c r="GF144" i="10" s="1"/>
  <c r="HF144" i="10" s="1"/>
  <c r="FF144" i="10"/>
  <c r="DL144" i="10"/>
  <c r="FL144" i="10" s="1"/>
  <c r="GL144" i="10" s="1"/>
  <c r="EL144" i="10"/>
  <c r="EU142" i="10"/>
  <c r="DU142" i="10"/>
  <c r="EK140" i="10"/>
  <c r="DK140" i="10"/>
  <c r="EV137" i="10"/>
  <c r="DV137" i="10"/>
  <c r="DR135" i="10"/>
  <c r="FR135" i="10" s="1"/>
  <c r="GR135" i="10" s="1"/>
  <c r="ER135" i="10"/>
  <c r="DP133" i="10"/>
  <c r="FP133" i="10" s="1"/>
  <c r="GP133" i="10" s="1"/>
  <c r="EP133" i="10"/>
  <c r="DW130" i="10"/>
  <c r="FW130" i="10" s="1"/>
  <c r="GW130" i="10" s="1"/>
  <c r="EW130" i="10"/>
  <c r="EM129" i="10"/>
  <c r="DM129" i="10"/>
  <c r="EB127" i="10"/>
  <c r="GB127" i="10" s="1"/>
  <c r="HB127" i="10" s="1"/>
  <c r="FB127" i="10"/>
  <c r="DZ126" i="10"/>
  <c r="FZ126" i="10" s="1"/>
  <c r="GZ126" i="10" s="1"/>
  <c r="EZ126" i="10"/>
  <c r="DB121" i="10"/>
  <c r="CL121" i="10"/>
  <c r="DF121" i="10"/>
  <c r="CP121" i="10"/>
  <c r="DE121" i="10"/>
  <c r="CJ121" i="10"/>
  <c r="CZ121" i="10"/>
  <c r="CT121" i="10"/>
  <c r="CO121" i="10"/>
  <c r="CS119" i="10"/>
  <c r="ED153" i="10"/>
  <c r="GD153" i="10" s="1"/>
  <c r="HD153" i="10" s="1"/>
  <c r="FD153" i="10"/>
  <c r="DN153" i="10"/>
  <c r="FN153" i="10" s="1"/>
  <c r="GN153" i="10" s="1"/>
  <c r="EN153" i="10"/>
  <c r="DW139" i="10"/>
  <c r="FW139" i="10" s="1"/>
  <c r="GW139" i="10" s="1"/>
  <c r="EW139" i="10"/>
  <c r="CO138" i="10"/>
  <c r="FA136" i="10"/>
  <c r="EA136" i="10"/>
  <c r="GA136" i="10" s="1"/>
  <c r="HA136" i="10" s="1"/>
  <c r="EG135" i="10"/>
  <c r="FG135" i="10"/>
  <c r="DQ135" i="10"/>
  <c r="EQ135" i="10"/>
  <c r="ET134" i="10"/>
  <c r="DT134" i="10"/>
  <c r="FT134" i="10" s="1"/>
  <c r="GT134" i="10" s="1"/>
  <c r="EA133" i="10"/>
  <c r="FA133" i="10"/>
  <c r="DK133" i="10"/>
  <c r="EK133" i="10"/>
  <c r="EU132" i="10"/>
  <c r="DU132" i="10"/>
  <c r="FU132" i="10" s="1"/>
  <c r="GU132" i="10" s="1"/>
  <c r="DT131" i="10"/>
  <c r="ET131" i="10"/>
  <c r="DN130" i="10"/>
  <c r="EN130" i="10"/>
  <c r="DY126" i="10"/>
  <c r="EY126" i="10"/>
  <c r="DV125" i="10"/>
  <c r="EV125" i="10"/>
  <c r="EE124" i="10"/>
  <c r="FE124" i="10"/>
  <c r="DO124" i="10"/>
  <c r="EO124" i="10"/>
  <c r="CX118" i="10"/>
  <c r="EH117" i="10"/>
  <c r="GH117" i="10" s="1"/>
  <c r="HH117" i="10" s="1"/>
  <c r="FH117" i="10"/>
  <c r="DR117" i="10"/>
  <c r="FR117" i="10" s="1"/>
  <c r="GR117" i="10" s="1"/>
  <c r="ER117" i="10"/>
  <c r="FA116" i="10"/>
  <c r="EA116" i="10"/>
  <c r="EK116" i="10"/>
  <c r="DK116" i="10"/>
  <c r="CR147" i="10"/>
  <c r="EY145" i="10"/>
  <c r="DY145" i="10"/>
  <c r="FY145" i="10" s="1"/>
  <c r="GY145" i="10" s="1"/>
  <c r="DH143" i="10"/>
  <c r="CR143" i="10"/>
  <c r="ED139" i="10"/>
  <c r="FD139" i="10"/>
  <c r="EN139" i="10"/>
  <c r="DN139" i="10"/>
  <c r="FN139" i="10" s="1"/>
  <c r="GN139" i="10" s="1"/>
  <c r="EE134" i="10"/>
  <c r="FE134" i="10"/>
  <c r="FI131" i="10"/>
  <c r="EI131" i="10"/>
  <c r="GI131" i="10" s="1"/>
  <c r="HI131" i="10" s="1"/>
  <c r="EO131" i="10"/>
  <c r="DO131" i="10"/>
  <c r="FO131" i="10" s="1"/>
  <c r="GO131" i="10" s="1"/>
  <c r="FI129" i="10"/>
  <c r="EI129" i="10"/>
  <c r="GI129" i="10" s="1"/>
  <c r="HI129" i="10" s="1"/>
  <c r="ES129" i="10"/>
  <c r="DS129" i="10"/>
  <c r="FS129" i="10" s="1"/>
  <c r="GS129" i="10" s="1"/>
  <c r="DB128" i="10"/>
  <c r="ER127" i="10"/>
  <c r="DR127" i="10"/>
  <c r="DA123" i="10"/>
  <c r="CK123" i="10"/>
  <c r="CW115" i="10"/>
  <c r="FE135" i="10"/>
  <c r="EE135" i="10"/>
  <c r="GE135" i="10" s="1"/>
  <c r="HE135" i="10" s="1"/>
  <c r="EK135" i="10"/>
  <c r="DK135" i="10"/>
  <c r="FK135" i="10" s="1"/>
  <c r="GK135" i="10" s="1"/>
  <c r="EU133" i="10"/>
  <c r="DU133" i="10"/>
  <c r="FU133" i="10" s="1"/>
  <c r="GU133" i="10" s="1"/>
  <c r="FB130" i="10"/>
  <c r="EB130" i="10"/>
  <c r="GB130" i="10" s="1"/>
  <c r="HB130" i="10" s="1"/>
  <c r="FG127" i="10"/>
  <c r="EG127" i="10"/>
  <c r="GG127" i="10" s="1"/>
  <c r="HG127" i="10" s="1"/>
  <c r="DQ127" i="10"/>
  <c r="EQ127" i="10"/>
  <c r="ET125" i="10"/>
  <c r="DT125" i="10"/>
  <c r="FT125" i="10" s="1"/>
  <c r="GT125" i="10" s="1"/>
  <c r="DZ124" i="10"/>
  <c r="EZ124" i="10"/>
  <c r="DB123" i="10"/>
  <c r="FE122" i="10"/>
  <c r="EE122" i="10"/>
  <c r="EK122" i="10"/>
  <c r="DK122" i="10"/>
  <c r="CU121" i="10"/>
  <c r="DB120" i="10"/>
  <c r="DD119" i="10"/>
  <c r="CJ119" i="10"/>
  <c r="ET117" i="10"/>
  <c r="DT117" i="10"/>
  <c r="DZ116" i="10"/>
  <c r="FZ116" i="10" s="1"/>
  <c r="GZ116" i="10" s="1"/>
  <c r="EZ116" i="10"/>
  <c r="DB115" i="10"/>
  <c r="FA114" i="10"/>
  <c r="EA114" i="10"/>
  <c r="GA114" i="10" s="1"/>
  <c r="HA114" i="10" s="1"/>
  <c r="ED113" i="10"/>
  <c r="FD113" i="10"/>
  <c r="DN113" i="10"/>
  <c r="EN113" i="10"/>
  <c r="ET112" i="10"/>
  <c r="DT112" i="10"/>
  <c r="FT112" i="10" s="1"/>
  <c r="GT112" i="10" s="1"/>
  <c r="DD111" i="10"/>
  <c r="CN111" i="10"/>
  <c r="EZ110" i="10"/>
  <c r="DZ110" i="10"/>
  <c r="FZ110" i="10" s="1"/>
  <c r="GZ110" i="10" s="1"/>
  <c r="FH108" i="10"/>
  <c r="EH108" i="10"/>
  <c r="GH108" i="10" s="1"/>
  <c r="HH108" i="10" s="1"/>
  <c r="ER108" i="10"/>
  <c r="DR108" i="10"/>
  <c r="FR108" i="10" s="1"/>
  <c r="GR108" i="10" s="1"/>
  <c r="CX103" i="10"/>
  <c r="EH102" i="10"/>
  <c r="GH102" i="10" s="1"/>
  <c r="HH102" i="10" s="1"/>
  <c r="FH102" i="10"/>
  <c r="DR102" i="10"/>
  <c r="FR102" i="10" s="1"/>
  <c r="GR102" i="10" s="1"/>
  <c r="ER102" i="10"/>
  <c r="CZ101" i="10"/>
  <c r="CJ101" i="10"/>
  <c r="DU95" i="10"/>
  <c r="FU95" i="10" s="1"/>
  <c r="GU95" i="10" s="1"/>
  <c r="EU95" i="10"/>
  <c r="FD94" i="10"/>
  <c r="ED94" i="10"/>
  <c r="EN94" i="10"/>
  <c r="DN94" i="10"/>
  <c r="EW93" i="10"/>
  <c r="DW93" i="10"/>
  <c r="FG87" i="10"/>
  <c r="EG87" i="10"/>
  <c r="EQ87" i="10"/>
  <c r="DQ87" i="10"/>
  <c r="DZ86" i="10"/>
  <c r="FZ86" i="10" s="1"/>
  <c r="GZ86" i="10" s="1"/>
  <c r="EZ86" i="10"/>
  <c r="DE136" i="10"/>
  <c r="CY136" i="10"/>
  <c r="CM136" i="10"/>
  <c r="CQ136" i="10"/>
  <c r="CU136" i="10"/>
  <c r="CP136" i="10"/>
  <c r="DA136" i="10"/>
  <c r="DZ131" i="10"/>
  <c r="EZ131" i="10"/>
  <c r="FC124" i="10"/>
  <c r="EC124" i="10"/>
  <c r="GC124" i="10" s="1"/>
  <c r="HC124" i="10" s="1"/>
  <c r="EH122" i="10"/>
  <c r="FH122" i="10"/>
  <c r="CX121" i="10"/>
  <c r="CO120" i="10"/>
  <c r="CQ119" i="10"/>
  <c r="FC116" i="10"/>
  <c r="EC116" i="10"/>
  <c r="EH114" i="10"/>
  <c r="GH114" i="10" s="1"/>
  <c r="HH114" i="10" s="1"/>
  <c r="FH114" i="10"/>
  <c r="DE113" i="10"/>
  <c r="CO113" i="10"/>
  <c r="CT113" i="10"/>
  <c r="EE112" i="10"/>
  <c r="FE112" i="10"/>
  <c r="DO112" i="10"/>
  <c r="EO112" i="10"/>
  <c r="EC110" i="10"/>
  <c r="FC110" i="10"/>
  <c r="DM110" i="10"/>
  <c r="EM110" i="10"/>
  <c r="EW109" i="10"/>
  <c r="DW109" i="10"/>
  <c r="FW109" i="10" s="1"/>
  <c r="GW109" i="10" s="1"/>
  <c r="CT108" i="10"/>
  <c r="DF108" i="10"/>
  <c r="CP108" i="10"/>
  <c r="DX100" i="10"/>
  <c r="FX100" i="10" s="1"/>
  <c r="GX100" i="10" s="1"/>
  <c r="EX100" i="10"/>
  <c r="DL140" i="10"/>
  <c r="FL140" i="10" s="1"/>
  <c r="GL140" i="10" s="1"/>
  <c r="EL140" i="10"/>
  <c r="DV134" i="10"/>
  <c r="FV134" i="10" s="1"/>
  <c r="GV134" i="10" s="1"/>
  <c r="EV134" i="10"/>
  <c r="FE127" i="10"/>
  <c r="EE127" i="10"/>
  <c r="DE126" i="10"/>
  <c r="DX124" i="10"/>
  <c r="EX124" i="10"/>
  <c r="CR123" i="10"/>
  <c r="DY122" i="10"/>
  <c r="FY122" i="10" s="1"/>
  <c r="GY122" i="10" s="1"/>
  <c r="EY122" i="10"/>
  <c r="DA121" i="10"/>
  <c r="DH120" i="10"/>
  <c r="DF119" i="10"/>
  <c r="CL119" i="10"/>
  <c r="CK118" i="10"/>
  <c r="CV115" i="10"/>
  <c r="EC114" i="10"/>
  <c r="GC114" i="10" s="1"/>
  <c r="HC114" i="10" s="1"/>
  <c r="FC114" i="10"/>
  <c r="DM114" i="10"/>
  <c r="FM114" i="10" s="1"/>
  <c r="GM114" i="10" s="1"/>
  <c r="EM114" i="10"/>
  <c r="EV112" i="10"/>
  <c r="DV112" i="10"/>
  <c r="DB111" i="10"/>
  <c r="CL111" i="10"/>
  <c r="ET110" i="10"/>
  <c r="DT110" i="10"/>
  <c r="ED109" i="10"/>
  <c r="GD109" i="10" s="1"/>
  <c r="HD109" i="10" s="1"/>
  <c r="FD109" i="10"/>
  <c r="DN109" i="10"/>
  <c r="FN109" i="10" s="1"/>
  <c r="GN109" i="10" s="1"/>
  <c r="EN109" i="10"/>
  <c r="CS108" i="10"/>
  <c r="EC107" i="10"/>
  <c r="FC107" i="10"/>
  <c r="DM107" i="10"/>
  <c r="EM107" i="10"/>
  <c r="EV106" i="10"/>
  <c r="DV106" i="10"/>
  <c r="FV106" i="10" s="1"/>
  <c r="GV106" i="10" s="1"/>
  <c r="DD105" i="10"/>
  <c r="CN105" i="10"/>
  <c r="EY99" i="10"/>
  <c r="DY99" i="10"/>
  <c r="FY99" i="10" s="1"/>
  <c r="GY99" i="10" s="1"/>
  <c r="EH98" i="10"/>
  <c r="FH98" i="10"/>
  <c r="DR98" i="10"/>
  <c r="ER98" i="10"/>
  <c r="CZ97" i="10"/>
  <c r="CJ97" i="10"/>
  <c r="CY123" i="10"/>
  <c r="CV118" i="10"/>
  <c r="DA113" i="10"/>
  <c r="DB108" i="10"/>
  <c r="DV107" i="10"/>
  <c r="EV107" i="10"/>
  <c r="DE102" i="10"/>
  <c r="CY101" i="10"/>
  <c r="DX99" i="10"/>
  <c r="EX99" i="10"/>
  <c r="EF96" i="10"/>
  <c r="FF96" i="10"/>
  <c r="DP96" i="10"/>
  <c r="EP96" i="10"/>
  <c r="ES95" i="10"/>
  <c r="DS95" i="10"/>
  <c r="FS95" i="10" s="1"/>
  <c r="GS95" i="10" s="1"/>
  <c r="EA94" i="10"/>
  <c r="FA94" i="10"/>
  <c r="EY93" i="10"/>
  <c r="DY93" i="10"/>
  <c r="FY93" i="10" s="1"/>
  <c r="GY93" i="10" s="1"/>
  <c r="DX92" i="10"/>
  <c r="EX92" i="10"/>
  <c r="CU91" i="10"/>
  <c r="EF88" i="10"/>
  <c r="GF88" i="10" s="1"/>
  <c r="HF88" i="10" s="1"/>
  <c r="FF88" i="10"/>
  <c r="DP88" i="10"/>
  <c r="FP88" i="10" s="1"/>
  <c r="GP88" i="10" s="1"/>
  <c r="EP88" i="10"/>
  <c r="FA86" i="10"/>
  <c r="EA86" i="10"/>
  <c r="DX80" i="10"/>
  <c r="FX80" i="10" s="1"/>
  <c r="GX80" i="10" s="1"/>
  <c r="EX80" i="10"/>
  <c r="DF74" i="10"/>
  <c r="CP74" i="10"/>
  <c r="CZ74" i="10"/>
  <c r="DH74" i="10"/>
  <c r="CW74" i="10"/>
  <c r="CL74" i="10"/>
  <c r="DE74" i="10"/>
  <c r="CT74" i="10"/>
  <c r="CJ74" i="10"/>
  <c r="CR74" i="10"/>
  <c r="DB74" i="10"/>
  <c r="DT72" i="10"/>
  <c r="ET72" i="10"/>
  <c r="DD126" i="10"/>
  <c r="CR121" i="10"/>
  <c r="CZ113" i="10"/>
  <c r="CJ113" i="10"/>
  <c r="CT112" i="10"/>
  <c r="DA111" i="10"/>
  <c r="CK111" i="10"/>
  <c r="ES110" i="10"/>
  <c r="DS110" i="10"/>
  <c r="FC109" i="10"/>
  <c r="EC109" i="10"/>
  <c r="EM109" i="10"/>
  <c r="DM109" i="10"/>
  <c r="DG105" i="10"/>
  <c r="CM105" i="10"/>
  <c r="CT104" i="10"/>
  <c r="CK103" i="10"/>
  <c r="CR102" i="10"/>
  <c r="DF101" i="10"/>
  <c r="FA99" i="10"/>
  <c r="EA99" i="10"/>
  <c r="EC98" i="10"/>
  <c r="GC98" i="10" s="1"/>
  <c r="HC98" i="10" s="1"/>
  <c r="FC98" i="10"/>
  <c r="DA97" i="10"/>
  <c r="EA96" i="10"/>
  <c r="FA96" i="10"/>
  <c r="EV95" i="10"/>
  <c r="DV95" i="10"/>
  <c r="FV95" i="10" s="1"/>
  <c r="GV95" i="10" s="1"/>
  <c r="ET93" i="10"/>
  <c r="DT93" i="10"/>
  <c r="FT93" i="10" s="1"/>
  <c r="GT93" i="10" s="1"/>
  <c r="DF91" i="10"/>
  <c r="CP91" i="10"/>
  <c r="EY89" i="10"/>
  <c r="DY89" i="10"/>
  <c r="FY89" i="10" s="1"/>
  <c r="GY89" i="10" s="1"/>
  <c r="DN87" i="10"/>
  <c r="EN87" i="10"/>
  <c r="DH85" i="10"/>
  <c r="CR85" i="10"/>
  <c r="FC79" i="10"/>
  <c r="EC79" i="10"/>
  <c r="GC79" i="10" s="1"/>
  <c r="HC79" i="10" s="1"/>
  <c r="EM79" i="10"/>
  <c r="DM79" i="10"/>
  <c r="FM79" i="10" s="1"/>
  <c r="GM79" i="10" s="1"/>
  <c r="CU78" i="10"/>
  <c r="EE77" i="10"/>
  <c r="GE77" i="10" s="1"/>
  <c r="HE77" i="10" s="1"/>
  <c r="FE77" i="10"/>
  <c r="DO77" i="10"/>
  <c r="FO77" i="10" s="1"/>
  <c r="GO77" i="10" s="1"/>
  <c r="EO77" i="10"/>
  <c r="CV132" i="10"/>
  <c r="DN127" i="10"/>
  <c r="EN127" i="10"/>
  <c r="CP117" i="10"/>
  <c r="ET109" i="10"/>
  <c r="DT109" i="10"/>
  <c r="CV108" i="10"/>
  <c r="EF107" i="10"/>
  <c r="FF107" i="10"/>
  <c r="CZ103" i="10"/>
  <c r="DE101" i="10"/>
  <c r="CK101" i="10"/>
  <c r="DS100" i="10"/>
  <c r="FS100" i="10" s="1"/>
  <c r="GS100" i="10" s="1"/>
  <c r="ES100" i="10"/>
  <c r="EX98" i="10"/>
  <c r="DX98" i="10"/>
  <c r="EN96" i="10"/>
  <c r="DN96" i="10"/>
  <c r="CT94" i="10"/>
  <c r="DE91" i="10"/>
  <c r="DZ90" i="10"/>
  <c r="FZ90" i="10" s="1"/>
  <c r="GZ90" i="10" s="1"/>
  <c r="EZ90" i="10"/>
  <c r="DT89" i="10"/>
  <c r="FT89" i="10" s="1"/>
  <c r="GT89" i="10" s="1"/>
  <c r="ET89" i="10"/>
  <c r="DA84" i="10"/>
  <c r="CK84" i="10"/>
  <c r="EX76" i="10"/>
  <c r="DX76" i="10"/>
  <c r="EG125" i="10"/>
  <c r="GG125" i="10" s="1"/>
  <c r="HG125" i="10" s="1"/>
  <c r="FG125" i="10"/>
  <c r="CZ123" i="10"/>
  <c r="EC106" i="10"/>
  <c r="FC106" i="10"/>
  <c r="DM106" i="10"/>
  <c r="EM106" i="10"/>
  <c r="DG97" i="10"/>
  <c r="CQ97" i="10"/>
  <c r="DX95" i="10"/>
  <c r="EX95" i="10"/>
  <c r="DX93" i="10"/>
  <c r="EX93" i="10"/>
  <c r="EI89" i="10"/>
  <c r="FI89" i="10"/>
  <c r="DS89" i="10"/>
  <c r="ES89" i="10"/>
  <c r="EB87" i="10"/>
  <c r="FB87" i="10"/>
  <c r="EC86" i="10"/>
  <c r="FC86" i="10"/>
  <c r="DA83" i="10"/>
  <c r="CN82" i="10"/>
  <c r="CV79" i="10"/>
  <c r="CX78" i="10"/>
  <c r="EZ75" i="10"/>
  <c r="DZ75" i="10"/>
  <c r="FZ75" i="10" s="1"/>
  <c r="GZ75" i="10" s="1"/>
  <c r="CK74" i="10"/>
  <c r="DF70" i="10"/>
  <c r="CZ69" i="10"/>
  <c r="CJ69" i="10"/>
  <c r="DU64" i="10"/>
  <c r="EU64" i="10"/>
  <c r="FD63" i="10"/>
  <c r="ED63" i="10"/>
  <c r="GD63" i="10" s="1"/>
  <c r="HD63" i="10" s="1"/>
  <c r="EN63" i="10"/>
  <c r="DN63" i="10"/>
  <c r="FN63" i="10" s="1"/>
  <c r="GN63" i="10" s="1"/>
  <c r="DW62" i="10"/>
  <c r="EW62" i="10"/>
  <c r="FG56" i="10"/>
  <c r="EG56" i="10"/>
  <c r="GG56" i="10" s="1"/>
  <c r="HG56" i="10" s="1"/>
  <c r="EQ56" i="10"/>
  <c r="DQ56" i="10"/>
  <c r="FQ56" i="10" s="1"/>
  <c r="GQ56" i="10" s="1"/>
  <c r="DZ55" i="10"/>
  <c r="EZ55" i="10"/>
  <c r="DH54" i="10"/>
  <c r="CR54" i="10"/>
  <c r="EC48" i="10"/>
  <c r="FC48" i="10"/>
  <c r="DM48" i="10"/>
  <c r="EM48" i="10"/>
  <c r="DV47" i="10"/>
  <c r="EV47" i="10"/>
  <c r="FE46" i="10"/>
  <c r="EE46" i="10"/>
  <c r="GE46" i="10" s="1"/>
  <c r="HE46" i="10" s="1"/>
  <c r="EO46" i="10"/>
  <c r="DO46" i="10"/>
  <c r="FO46" i="10" s="1"/>
  <c r="GO46" i="10" s="1"/>
  <c r="CT92" i="10"/>
  <c r="CL92" i="10"/>
  <c r="DF92" i="10"/>
  <c r="CY92" i="10"/>
  <c r="CQ92" i="10"/>
  <c r="CP92" i="10"/>
  <c r="DB92" i="10"/>
  <c r="CU92" i="10"/>
  <c r="CN92" i="10"/>
  <c r="CU71" i="10"/>
  <c r="CM71" i="10"/>
  <c r="DG71" i="10"/>
  <c r="CK71" i="10"/>
  <c r="DE71" i="10"/>
  <c r="CW71" i="10"/>
  <c r="CQ71" i="10"/>
  <c r="CO71" i="10"/>
  <c r="DC71" i="10"/>
  <c r="CV71" i="10"/>
  <c r="DD96" i="10"/>
  <c r="CT96" i="10"/>
  <c r="CN96" i="10"/>
  <c r="DH96" i="10"/>
  <c r="CR96" i="10"/>
  <c r="CV96" i="10"/>
  <c r="CQ96" i="10"/>
  <c r="DG96" i="10"/>
  <c r="CL96" i="10"/>
  <c r="DB96" i="10"/>
  <c r="DE114" i="10"/>
  <c r="CO114" i="10"/>
  <c r="DD114" i="10"/>
  <c r="CS114" i="10"/>
  <c r="CN114" i="10"/>
  <c r="CR114" i="10"/>
  <c r="DH114" i="10"/>
  <c r="CM114" i="10"/>
  <c r="DC114" i="10"/>
  <c r="CW114" i="10"/>
  <c r="CV137" i="10"/>
  <c r="CN137" i="10"/>
  <c r="DH137" i="10"/>
  <c r="DB137" i="10"/>
  <c r="CT137" i="10"/>
  <c r="CR137" i="10"/>
  <c r="CL137" i="10"/>
  <c r="DD137" i="10"/>
  <c r="CX137" i="10"/>
  <c r="CQ137" i="10"/>
  <c r="DB141" i="10"/>
  <c r="CL141" i="10"/>
  <c r="DF141" i="10"/>
  <c r="CP141" i="10"/>
  <c r="CN141" i="10"/>
  <c r="DD141" i="10"/>
  <c r="CT141" i="10"/>
  <c r="DD140" i="10"/>
  <c r="CN140" i="10"/>
  <c r="DH140" i="10"/>
  <c r="CR140" i="10"/>
  <c r="DG140" i="10"/>
  <c r="DA140" i="10"/>
  <c r="CV140" i="10"/>
  <c r="CQ140" i="10"/>
  <c r="DB166" i="10"/>
  <c r="CL166" i="10"/>
  <c r="DF166" i="10"/>
  <c r="CP166" i="10"/>
  <c r="CT166" i="10"/>
  <c r="CN166" i="10"/>
  <c r="DD166" i="10"/>
  <c r="CZ169" i="10"/>
  <c r="CT169" i="10"/>
  <c r="CX169" i="10"/>
  <c r="CR169" i="10"/>
  <c r="DH169" i="10"/>
  <c r="DB169" i="10"/>
  <c r="CW169" i="10"/>
  <c r="CM175" i="10"/>
  <c r="DC175" i="10"/>
  <c r="CQ175" i="10"/>
  <c r="CU175" i="10"/>
  <c r="CO175" i="10"/>
  <c r="CZ175" i="10"/>
  <c r="FH100" i="10"/>
  <c r="EH100" i="10"/>
  <c r="GH100" i="10" s="1"/>
  <c r="HH100" i="10" s="1"/>
  <c r="ER100" i="10"/>
  <c r="DR100" i="10"/>
  <c r="FR100" i="10" s="1"/>
  <c r="GR100" i="10" s="1"/>
  <c r="CX90" i="10"/>
  <c r="ER88" i="10"/>
  <c r="DR88" i="10"/>
  <c r="FB86" i="10"/>
  <c r="EB86" i="10"/>
  <c r="DG85" i="10"/>
  <c r="DB84" i="10"/>
  <c r="DD83" i="10"/>
  <c r="CJ83" i="10"/>
  <c r="CU82" i="10"/>
  <c r="DB81" i="10"/>
  <c r="EE80" i="10"/>
  <c r="GE80" i="10" s="1"/>
  <c r="HE80" i="10" s="1"/>
  <c r="FE80" i="10"/>
  <c r="DK80" i="10"/>
  <c r="FK80" i="10" s="1"/>
  <c r="GK80" i="10" s="1"/>
  <c r="EK80" i="10"/>
  <c r="DZ77" i="10"/>
  <c r="FZ77" i="10" s="1"/>
  <c r="GZ77" i="10" s="1"/>
  <c r="EZ77" i="10"/>
  <c r="DY76" i="10"/>
  <c r="FY76" i="10" s="1"/>
  <c r="GY76" i="10" s="1"/>
  <c r="EY76" i="10"/>
  <c r="FC75" i="10"/>
  <c r="EC75" i="10"/>
  <c r="EM75" i="10"/>
  <c r="DM75" i="10"/>
  <c r="DG73" i="10"/>
  <c r="CQ73" i="10"/>
  <c r="CU73" i="10"/>
  <c r="CK73" i="10"/>
  <c r="DC73" i="10"/>
  <c r="CS73" i="10"/>
  <c r="DA73" i="10"/>
  <c r="CX73" i="10"/>
  <c r="CM73" i="10"/>
  <c r="EE72" i="10"/>
  <c r="FE72" i="10"/>
  <c r="CN71" i="10"/>
  <c r="DG69" i="10"/>
  <c r="CS63" i="10"/>
  <c r="CP63" i="10"/>
  <c r="DF63" i="10"/>
  <c r="CK63" i="10"/>
  <c r="DA63" i="10"/>
  <c r="CV63" i="10"/>
  <c r="DX61" i="10"/>
  <c r="EX61" i="10"/>
  <c r="DD60" i="10"/>
  <c r="CN60" i="10"/>
  <c r="DH60" i="10"/>
  <c r="CR60" i="10"/>
  <c r="CQ60" i="10"/>
  <c r="DG60" i="10"/>
  <c r="CV60" i="10"/>
  <c r="CK60" i="10"/>
  <c r="EF53" i="10"/>
  <c r="FF53" i="10"/>
  <c r="DP53" i="10"/>
  <c r="EP53" i="10"/>
  <c r="DA138" i="10"/>
  <c r="EK107" i="10"/>
  <c r="DK107" i="10"/>
  <c r="DG103" i="10"/>
  <c r="EI98" i="10"/>
  <c r="FI98" i="10"/>
  <c r="EK98" i="10"/>
  <c r="DK98" i="10"/>
  <c r="FK98" i="10" s="1"/>
  <c r="GK98" i="10" s="1"/>
  <c r="DZ95" i="10"/>
  <c r="EZ95" i="10"/>
  <c r="ED93" i="10"/>
  <c r="FD93" i="10"/>
  <c r="DN93" i="10"/>
  <c r="EN93" i="10"/>
  <c r="CJ92" i="10"/>
  <c r="DH88" i="10"/>
  <c r="DG88" i="10"/>
  <c r="CY88" i="10"/>
  <c r="CR88" i="10"/>
  <c r="DD88" i="10"/>
  <c r="CV88" i="10"/>
  <c r="CN88" i="10"/>
  <c r="DC88" i="10"/>
  <c r="CT88" i="10"/>
  <c r="DF85" i="10"/>
  <c r="CX82" i="10"/>
  <c r="FH80" i="10"/>
  <c r="EH80" i="10"/>
  <c r="GH80" i="10" s="1"/>
  <c r="HH80" i="10" s="1"/>
  <c r="DA77" i="10"/>
  <c r="CU77" i="10"/>
  <c r="CK77" i="10"/>
  <c r="DE77" i="10"/>
  <c r="CO77" i="10"/>
  <c r="CS77" i="10"/>
  <c r="CM77" i="10"/>
  <c r="DC77" i="10"/>
  <c r="CX77" i="10"/>
  <c r="CP77" i="10"/>
  <c r="DG74" i="10"/>
  <c r="CQ74" i="10"/>
  <c r="CO73" i="10"/>
  <c r="CY71" i="10"/>
  <c r="EG68" i="10"/>
  <c r="FG68" i="10"/>
  <c r="DQ68" i="10"/>
  <c r="EQ68" i="10"/>
  <c r="DZ67" i="10"/>
  <c r="EZ67" i="10"/>
  <c r="EI66" i="10"/>
  <c r="FI66" i="10"/>
  <c r="DS66" i="10"/>
  <c r="ES66" i="10"/>
  <c r="DB60" i="10"/>
  <c r="CL60" i="10"/>
  <c r="EV59" i="10"/>
  <c r="DV59" i="10"/>
  <c r="FV59" i="10" s="1"/>
  <c r="GV59" i="10" s="1"/>
  <c r="EE58" i="10"/>
  <c r="FE58" i="10"/>
  <c r="DK58" i="10"/>
  <c r="EK58" i="10"/>
  <c r="DU52" i="10"/>
  <c r="EU52" i="10"/>
  <c r="ED51" i="10"/>
  <c r="FD51" i="10"/>
  <c r="DN51" i="10"/>
  <c r="EN51" i="10"/>
  <c r="EW50" i="10"/>
  <c r="DW50" i="10"/>
  <c r="FW50" i="10" s="1"/>
  <c r="GW50" i="10" s="1"/>
  <c r="DF177" i="10"/>
  <c r="DX163" i="10"/>
  <c r="FX163" i="10" s="1"/>
  <c r="GX163" i="10" s="1"/>
  <c r="EX163" i="10"/>
  <c r="EU163" i="10"/>
  <c r="DU163" i="10"/>
  <c r="CM111" i="10"/>
  <c r="EX89" i="10"/>
  <c r="DX89" i="10"/>
  <c r="FX89" i="10" s="1"/>
  <c r="GX89" i="10" s="1"/>
  <c r="CP73" i="10"/>
  <c r="DK72" i="10"/>
  <c r="FK72" i="10" s="1"/>
  <c r="GK72" i="10" s="1"/>
  <c r="EK72" i="10"/>
  <c r="FA67" i="10"/>
  <c r="EA67" i="10"/>
  <c r="EF66" i="10"/>
  <c r="GF66" i="10" s="1"/>
  <c r="HF66" i="10" s="1"/>
  <c r="FF66" i="10"/>
  <c r="FC66" i="10"/>
  <c r="EC66" i="10"/>
  <c r="EF64" i="10"/>
  <c r="GF64" i="10" s="1"/>
  <c r="HF64" i="10" s="1"/>
  <c r="FF64" i="10"/>
  <c r="DL64" i="10"/>
  <c r="FL64" i="10" s="1"/>
  <c r="GL64" i="10" s="1"/>
  <c r="EL64" i="10"/>
  <c r="CR63" i="10"/>
  <c r="CX62" i="10"/>
  <c r="EE59" i="10"/>
  <c r="GE59" i="10" s="1"/>
  <c r="HE59" i="10" s="1"/>
  <c r="FE59" i="10"/>
  <c r="FB59" i="10"/>
  <c r="EB59" i="10"/>
  <c r="EL58" i="10"/>
  <c r="DL58" i="10"/>
  <c r="FW56" i="10"/>
  <c r="GW56" i="10" s="1"/>
  <c r="GD56" i="10"/>
  <c r="HD56" i="10" s="1"/>
  <c r="EC55" i="10"/>
  <c r="GC55" i="10" s="1"/>
  <c r="HC55" i="10" s="1"/>
  <c r="FC55" i="10"/>
  <c r="EE53" i="10"/>
  <c r="GE53" i="10" s="1"/>
  <c r="HE53" i="10" s="1"/>
  <c r="FE53" i="10"/>
  <c r="DW53" i="10"/>
  <c r="FW53" i="10" s="1"/>
  <c r="GW53" i="10" s="1"/>
  <c r="EW53" i="10"/>
  <c r="GD53" i="10"/>
  <c r="HD53" i="10" s="1"/>
  <c r="FN53" i="10"/>
  <c r="GN53" i="10" s="1"/>
  <c r="DD84" i="10"/>
  <c r="CN84" i="10"/>
  <c r="DS80" i="10"/>
  <c r="FS80" i="10" s="1"/>
  <c r="GS80" i="10" s="1"/>
  <c r="ES80" i="10"/>
  <c r="FU80" i="10"/>
  <c r="GU80" i="10" s="1"/>
  <c r="FA75" i="10"/>
  <c r="EA75" i="10"/>
  <c r="GA75" i="10" s="1"/>
  <c r="HA75" i="10" s="1"/>
  <c r="EK75" i="10"/>
  <c r="DK75" i="10"/>
  <c r="FK75" i="10" s="1"/>
  <c r="GK75" i="10" s="1"/>
  <c r="DB71" i="10"/>
  <c r="CL71" i="10"/>
  <c r="CU70" i="10"/>
  <c r="DX68" i="10"/>
  <c r="FX68" i="10" s="1"/>
  <c r="GX68" i="10" s="1"/>
  <c r="EX68" i="10"/>
  <c r="DO67" i="10"/>
  <c r="FO67" i="10" s="1"/>
  <c r="GO67" i="10" s="1"/>
  <c r="EO67" i="10"/>
  <c r="CS65" i="10"/>
  <c r="FA64" i="10"/>
  <c r="EA64" i="10"/>
  <c r="GA64" i="10" s="1"/>
  <c r="HA64" i="10" s="1"/>
  <c r="DA62" i="10"/>
  <c r="CO74" i="10"/>
  <c r="CV73" i="10"/>
  <c r="EV72" i="10"/>
  <c r="DV72" i="10"/>
  <c r="CU69" i="10"/>
  <c r="EP67" i="10"/>
  <c r="DP67" i="10"/>
  <c r="FP67" i="10" s="1"/>
  <c r="GP67" i="10" s="1"/>
  <c r="CJ91" i="10"/>
  <c r="CX83" i="10"/>
  <c r="DH81" i="10"/>
  <c r="CR81" i="10"/>
  <c r="EA76" i="10"/>
  <c r="FA76" i="10"/>
  <c r="DK76" i="10"/>
  <c r="EK76" i="10"/>
  <c r="CO70" i="10"/>
  <c r="EI61" i="10"/>
  <c r="GI61" i="10" s="1"/>
  <c r="HI61" i="10" s="1"/>
  <c r="FI61" i="10"/>
  <c r="DE60" i="10"/>
  <c r="EM58" i="10"/>
  <c r="DM58" i="10"/>
  <c r="FM58" i="10" s="1"/>
  <c r="GM58" i="10" s="1"/>
  <c r="FR58" i="10"/>
  <c r="GR58" i="10" s="1"/>
  <c r="FZ56" i="10"/>
  <c r="GZ56" i="10" s="1"/>
  <c r="CM54" i="10"/>
  <c r="EK52" i="10"/>
  <c r="DK52" i="10"/>
  <c r="EP51" i="10"/>
  <c r="DP51" i="10"/>
  <c r="FU51" i="10"/>
  <c r="GU51" i="10" s="1"/>
  <c r="DT50" i="10"/>
  <c r="ET50" i="10"/>
  <c r="GB47" i="10"/>
  <c r="HB47" i="10" s="1"/>
  <c r="GB46" i="10"/>
  <c r="HB46" i="10" s="1"/>
  <c r="EF45" i="10"/>
  <c r="FF45" i="10"/>
  <c r="DP45" i="10"/>
  <c r="EP45" i="10"/>
  <c r="EI41" i="10"/>
  <c r="FI41" i="10"/>
  <c r="DS41" i="10"/>
  <c r="ES41" i="10"/>
  <c r="FN40" i="10"/>
  <c r="GN40" i="10" s="1"/>
  <c r="GE40" i="10"/>
  <c r="HE40" i="10" s="1"/>
  <c r="FW40" i="10"/>
  <c r="GW40" i="10" s="1"/>
  <c r="FO40" i="10"/>
  <c r="GO40" i="10" s="1"/>
  <c r="GG38" i="10"/>
  <c r="HG38" i="10" s="1"/>
  <c r="FY38" i="10"/>
  <c r="GY38" i="10" s="1"/>
  <c r="FQ38" i="10"/>
  <c r="GQ38" i="10" s="1"/>
  <c r="DW37" i="10"/>
  <c r="FW37" i="10" s="1"/>
  <c r="GW37" i="10" s="1"/>
  <c r="EW37" i="10"/>
  <c r="FB33" i="10"/>
  <c r="EB33" i="10"/>
  <c r="EL33" i="10"/>
  <c r="DL33" i="10"/>
  <c r="DW30" i="10"/>
  <c r="FW30" i="10" s="1"/>
  <c r="GW30" i="10" s="1"/>
  <c r="EW30" i="10"/>
  <c r="FG24" i="10"/>
  <c r="EG24" i="10"/>
  <c r="EQ24" i="10"/>
  <c r="DQ24" i="10"/>
  <c r="EI22" i="10"/>
  <c r="GI22" i="10" s="1"/>
  <c r="HI22" i="10" s="1"/>
  <c r="FI22" i="10"/>
  <c r="DS22" i="10"/>
  <c r="FS22" i="10" s="1"/>
  <c r="GS22" i="10" s="1"/>
  <c r="ES22" i="10"/>
  <c r="FP58" i="10"/>
  <c r="GP58" i="10" s="1"/>
  <c r="ES55" i="10"/>
  <c r="DS55" i="10"/>
  <c r="FS55" i="10" s="1"/>
  <c r="GS55" i="10" s="1"/>
  <c r="DE49" i="10"/>
  <c r="GG47" i="10"/>
  <c r="HG47" i="10" s="1"/>
  <c r="FR44" i="10"/>
  <c r="GR44" i="10" s="1"/>
  <c r="GI36" i="10"/>
  <c r="HI36" i="10" s="1"/>
  <c r="GB34" i="10"/>
  <c r="HB34" i="10" s="1"/>
  <c r="DM61" i="10"/>
  <c r="FM61" i="10" s="1"/>
  <c r="GM61" i="10" s="1"/>
  <c r="EM61" i="10"/>
  <c r="FY59" i="10"/>
  <c r="GY59" i="10" s="1"/>
  <c r="GF58" i="10"/>
  <c r="HF58" i="10" s="1"/>
  <c r="CY57" i="10"/>
  <c r="FT56" i="10"/>
  <c r="GT56" i="10" s="1"/>
  <c r="GB56" i="10"/>
  <c r="HB56" i="10" s="1"/>
  <c r="FP56" i="10"/>
  <c r="GP56" i="10" s="1"/>
  <c r="CX54" i="10"/>
  <c r="FO53" i="10"/>
  <c r="GO53" i="10" s="1"/>
  <c r="DZ52" i="10"/>
  <c r="FZ52" i="10" s="1"/>
  <c r="GZ52" i="10" s="1"/>
  <c r="EZ52" i="10"/>
  <c r="CU49" i="10"/>
  <c r="FP47" i="10"/>
  <c r="GP47" i="10" s="1"/>
  <c r="FM46" i="10"/>
  <c r="GM46" i="10" s="1"/>
  <c r="EA45" i="10"/>
  <c r="FA45" i="10"/>
  <c r="DK45" i="10"/>
  <c r="EK45" i="10"/>
  <c r="EV41" i="10"/>
  <c r="DV41" i="10"/>
  <c r="FV41" i="10" s="1"/>
  <c r="GV41" i="10" s="1"/>
  <c r="FD37" i="10"/>
  <c r="ED37" i="10"/>
  <c r="GD37" i="10" s="1"/>
  <c r="HD37" i="10" s="1"/>
  <c r="EN37" i="10"/>
  <c r="DN37" i="10"/>
  <c r="FN37" i="10" s="1"/>
  <c r="GN37" i="10" s="1"/>
  <c r="EY36" i="10"/>
  <c r="DY36" i="10"/>
  <c r="FY36" i="10" s="1"/>
  <c r="GY36" i="10" s="1"/>
  <c r="FB35" i="10"/>
  <c r="EB35" i="10"/>
  <c r="GB35" i="10" s="1"/>
  <c r="HB35" i="10" s="1"/>
  <c r="EL35" i="10"/>
  <c r="DL35" i="10"/>
  <c r="FL35" i="10" s="1"/>
  <c r="GL35" i="10" s="1"/>
  <c r="FC34" i="10"/>
  <c r="EC34" i="10"/>
  <c r="GC34" i="10" s="1"/>
  <c r="HC34" i="10" s="1"/>
  <c r="EM34" i="10"/>
  <c r="DM34" i="10"/>
  <c r="FM34" i="10" s="1"/>
  <c r="GM34" i="10" s="1"/>
  <c r="FC32" i="10"/>
  <c r="EC32" i="10"/>
  <c r="GC32" i="10" s="1"/>
  <c r="HC32" i="10" s="1"/>
  <c r="EM32" i="10"/>
  <c r="DM32" i="10"/>
  <c r="FM32" i="10" s="1"/>
  <c r="GM32" i="10" s="1"/>
  <c r="EF29" i="10"/>
  <c r="FF29" i="10"/>
  <c r="DP29" i="10"/>
  <c r="EP29" i="10"/>
  <c r="EF21" i="10"/>
  <c r="FF21" i="10"/>
  <c r="DP21" i="10"/>
  <c r="EP21" i="10"/>
  <c r="DS33" i="10"/>
  <c r="ES33" i="10"/>
  <c r="ER33" i="10"/>
  <c r="DR33" i="10"/>
  <c r="FR33" i="10" s="1"/>
  <c r="GR33" i="10" s="1"/>
  <c r="EP27" i="10"/>
  <c r="DP27" i="10"/>
  <c r="FP27" i="10" s="1"/>
  <c r="GP27" i="10" s="1"/>
  <c r="ER27" i="10"/>
  <c r="DR27" i="10"/>
  <c r="FR27" i="10" s="1"/>
  <c r="GR27" i="10" s="1"/>
  <c r="EE26" i="10"/>
  <c r="FE26" i="10"/>
  <c r="EQ21" i="10"/>
  <c r="DQ21" i="10"/>
  <c r="FQ21" i="10" s="1"/>
  <c r="GQ21" i="10" s="1"/>
  <c r="FH19" i="10"/>
  <c r="EH19" i="10"/>
  <c r="GH19" i="10" s="1"/>
  <c r="HH19" i="10" s="1"/>
  <c r="FG18" i="10"/>
  <c r="EG18" i="10"/>
  <c r="GG18" i="10" s="1"/>
  <c r="HG18" i="10" s="1"/>
  <c r="EW18" i="10"/>
  <c r="DW18" i="10"/>
  <c r="FW18" i="10" s="1"/>
  <c r="GW18" i="10" s="1"/>
  <c r="DU100" i="10"/>
  <c r="EU100" i="10"/>
  <c r="EC100" i="10"/>
  <c r="FC100" i="10"/>
  <c r="CU65" i="10"/>
  <c r="CS57" i="10"/>
  <c r="FY53" i="10"/>
  <c r="GY53" i="10" s="1"/>
  <c r="FZ50" i="10"/>
  <c r="GZ50" i="10" s="1"/>
  <c r="FO48" i="10"/>
  <c r="GO48" i="10" s="1"/>
  <c r="FL47" i="10"/>
  <c r="GL47" i="10" s="1"/>
  <c r="FR40" i="10"/>
  <c r="GR40" i="10" s="1"/>
  <c r="DU29" i="10"/>
  <c r="FU29" i="10" s="1"/>
  <c r="GU29" i="10" s="1"/>
  <c r="EU29" i="10"/>
  <c r="EB25" i="10"/>
  <c r="GB25" i="10" s="1"/>
  <c r="HB25" i="10" s="1"/>
  <c r="FB25" i="10"/>
  <c r="EE21" i="10"/>
  <c r="GE21" i="10" s="1"/>
  <c r="HE21" i="10" s="1"/>
  <c r="FE21" i="10"/>
  <c r="CR71" i="10"/>
  <c r="CY68" i="10"/>
  <c r="FX66" i="10"/>
  <c r="GX66" i="10" s="1"/>
  <c r="CX63" i="10"/>
  <c r="DC60" i="10"/>
  <c r="FT59" i="10"/>
  <c r="GT59" i="10" s="1"/>
  <c r="GA59" i="10"/>
  <c r="HA59" i="10" s="1"/>
  <c r="CW55" i="10"/>
  <c r="CS54" i="10"/>
  <c r="FG50" i="10"/>
  <c r="EG50" i="10"/>
  <c r="GG50" i="10" s="1"/>
  <c r="HG50" i="10" s="1"/>
  <c r="GH50" i="10"/>
  <c r="HH50" i="10" s="1"/>
  <c r="CX49" i="10"/>
  <c r="FL48" i="10"/>
  <c r="GL48" i="10" s="1"/>
  <c r="FQ47" i="10"/>
  <c r="GQ47" i="10" s="1"/>
  <c r="FZ46" i="10"/>
  <c r="GZ46" i="10" s="1"/>
  <c r="FH45" i="10"/>
  <c r="EH45" i="10"/>
  <c r="ER45" i="10"/>
  <c r="DR45" i="10"/>
  <c r="FL42" i="10"/>
  <c r="GL42" i="10" s="1"/>
  <c r="GB38" i="10"/>
  <c r="HB38" i="10" s="1"/>
  <c r="GH36" i="10"/>
  <c r="HH36" i="10" s="1"/>
  <c r="DK33" i="10"/>
  <c r="EK33" i="10"/>
  <c r="FA27" i="10"/>
  <c r="EA27" i="10"/>
  <c r="GA27" i="10" s="1"/>
  <c r="HA27" i="10" s="1"/>
  <c r="FB26" i="10"/>
  <c r="EB26" i="10"/>
  <c r="GB26" i="10" s="1"/>
  <c r="HB26" i="10" s="1"/>
  <c r="EF24" i="10"/>
  <c r="FF24" i="10"/>
  <c r="EK19" i="10"/>
  <c r="DK19" i="10"/>
  <c r="FK19" i="10" s="1"/>
  <c r="GK19" i="10" s="1"/>
  <c r="EL18" i="10"/>
  <c r="DL18" i="10"/>
  <c r="FL18" i="10" s="1"/>
  <c r="GL18" i="10" s="1"/>
  <c r="CJ55" i="10"/>
  <c r="FY50" i="10"/>
  <c r="GY50" i="10" s="1"/>
  <c r="FL34" i="10"/>
  <c r="GL34" i="10" s="1"/>
  <c r="EF18" i="10"/>
  <c r="GF18" i="10" s="1"/>
  <c r="HF18" i="10" s="1"/>
  <c r="FF18" i="10"/>
  <c r="DA52" i="10"/>
  <c r="FP42" i="10"/>
  <c r="GP42" i="10" s="1"/>
  <c r="FP31" i="10"/>
  <c r="GP31" i="10" s="1"/>
  <c r="GB28" i="10"/>
  <c r="HB28" i="10" s="1"/>
  <c r="FT28" i="10"/>
  <c r="GT28" i="10" s="1"/>
  <c r="FL28" i="10"/>
  <c r="GL28" i="10" s="1"/>
  <c r="GG27" i="10"/>
  <c r="HG27" i="10" s="1"/>
  <c r="FY27" i="10"/>
  <c r="GY27" i="10" s="1"/>
  <c r="FQ27" i="10"/>
  <c r="GQ27" i="10" s="1"/>
  <c r="GH24" i="10"/>
  <c r="HH24" i="10" s="1"/>
  <c r="FZ24" i="10"/>
  <c r="GZ24" i="10" s="1"/>
  <c r="FR24" i="10"/>
  <c r="GR24" i="10" s="1"/>
  <c r="DN22" i="10"/>
  <c r="FN22" i="10" s="1"/>
  <c r="GN22" i="10" s="1"/>
  <c r="EN22" i="10"/>
  <c r="GG22" i="10"/>
  <c r="HG22" i="10" s="1"/>
  <c r="FU22" i="10"/>
  <c r="GU22" i="10" s="1"/>
  <c r="GA21" i="10"/>
  <c r="HA21" i="10" s="1"/>
  <c r="FS21" i="10"/>
  <c r="GS21" i="10" s="1"/>
  <c r="FZ20" i="10"/>
  <c r="GZ20" i="10" s="1"/>
  <c r="FX18" i="10"/>
  <c r="GX18" i="10" s="1"/>
  <c r="FX32" i="10"/>
  <c r="GX32" i="10" s="1"/>
  <c r="GB30" i="10"/>
  <c r="HB30" i="10" s="1"/>
  <c r="FL30" i="10"/>
  <c r="GL30" i="10" s="1"/>
  <c r="GH26" i="10"/>
  <c r="HH26" i="10" s="1"/>
  <c r="FN26" i="10"/>
  <c r="GN26" i="10" s="1"/>
  <c r="ER25" i="10"/>
  <c r="DR25" i="10"/>
  <c r="FR25" i="10" s="1"/>
  <c r="GR25" i="10" s="1"/>
  <c r="DM25" i="10"/>
  <c r="EM25" i="10"/>
  <c r="FW23" i="10"/>
  <c r="GW23" i="10" s="1"/>
  <c r="FZ22" i="10"/>
  <c r="GZ22" i="10" s="1"/>
  <c r="FZ48" i="10"/>
  <c r="GZ48" i="10" s="1"/>
  <c r="FY45" i="10"/>
  <c r="GY45" i="10" s="1"/>
  <c r="FZ32" i="10"/>
  <c r="GZ32" i="10" s="1"/>
  <c r="GI31" i="10"/>
  <c r="HI31" i="10" s="1"/>
  <c r="GA31" i="10"/>
  <c r="HA31" i="10" s="1"/>
  <c r="FS31" i="10"/>
  <c r="GS31" i="10" s="1"/>
  <c r="FK31" i="10"/>
  <c r="GK31" i="10" s="1"/>
  <c r="EE25" i="10"/>
  <c r="GE25" i="10" s="1"/>
  <c r="HE25" i="10" s="1"/>
  <c r="FE25" i="10"/>
  <c r="GD26" i="10"/>
  <c r="HD26" i="10" s="1"/>
  <c r="GE23" i="10"/>
  <c r="HE23" i="10" s="1"/>
  <c r="EH30" i="10"/>
  <c r="GH30" i="10" s="1"/>
  <c r="HH30" i="10" s="1"/>
  <c r="FH30" i="10"/>
  <c r="DV30" i="10"/>
  <c r="FV30" i="10" s="1"/>
  <c r="GV30" i="10" s="1"/>
  <c r="EV30" i="10"/>
  <c r="EZ25" i="10"/>
  <c r="DZ25" i="10"/>
  <c r="GF23" i="10"/>
  <c r="HF23" i="10" s="1"/>
  <c r="FT23" i="10"/>
  <c r="GT23" i="10" s="1"/>
  <c r="GF20" i="10"/>
  <c r="HF20" i="10" s="1"/>
  <c r="FX20" i="10"/>
  <c r="GX20" i="10" s="1"/>
  <c r="FP20" i="10"/>
  <c r="GP20" i="10" s="1"/>
  <c r="GI19" i="10"/>
  <c r="HI19" i="10" s="1"/>
  <c r="GC19" i="10"/>
  <c r="HC19" i="10" s="1"/>
  <c r="FU19" i="10"/>
  <c r="GU19" i="10" s="1"/>
  <c r="FM19" i="10"/>
  <c r="GM19" i="10" s="1"/>
  <c r="GH18" i="10"/>
  <c r="HH18" i="10" s="1"/>
  <c r="FZ18" i="10"/>
  <c r="GZ18" i="10" s="1"/>
  <c r="FR18" i="10"/>
  <c r="GR18" i="10" s="1"/>
  <c r="FY51" i="10"/>
  <c r="GY51" i="10" s="1"/>
  <c r="FP32" i="10"/>
  <c r="GP32" i="10" s="1"/>
  <c r="FT26" i="10"/>
  <c r="GT26" i="10" s="1"/>
  <c r="GG25" i="10"/>
  <c r="HG25" i="10" s="1"/>
  <c r="FK23" i="10"/>
  <c r="GK23" i="10" s="1"/>
  <c r="EH178" i="10"/>
  <c r="FH178" i="10"/>
  <c r="CZ177" i="10"/>
  <c r="EG175" i="10"/>
  <c r="GG175" i="10" s="1"/>
  <c r="HG175" i="10" s="1"/>
  <c r="FG175" i="10"/>
  <c r="DL175" i="10"/>
  <c r="FL175" i="10" s="1"/>
  <c r="GL175" i="10" s="1"/>
  <c r="EL175" i="10"/>
  <c r="DR174" i="10"/>
  <c r="FR174" i="10" s="1"/>
  <c r="GR174" i="10" s="1"/>
  <c r="ER174" i="10"/>
  <c r="FF171" i="10"/>
  <c r="EF171" i="10"/>
  <c r="EM176" i="10"/>
  <c r="DM176" i="10"/>
  <c r="FG174" i="10"/>
  <c r="EG174" i="10"/>
  <c r="DS173" i="10"/>
  <c r="FS173" i="10" s="1"/>
  <c r="GS173" i="10" s="1"/>
  <c r="ES173" i="10"/>
  <c r="ED172" i="10"/>
  <c r="GD172" i="10" s="1"/>
  <c r="HD172" i="10" s="1"/>
  <c r="FD172" i="10"/>
  <c r="FH168" i="10"/>
  <c r="EH168" i="10"/>
  <c r="FI170" i="10"/>
  <c r="EI170" i="10"/>
  <c r="DM168" i="10"/>
  <c r="FM168" i="10" s="1"/>
  <c r="GM168" i="10" s="1"/>
  <c r="EM168" i="10"/>
  <c r="DV167" i="10"/>
  <c r="FV167" i="10" s="1"/>
  <c r="GV167" i="10" s="1"/>
  <c r="EV167" i="10"/>
  <c r="EH156" i="10"/>
  <c r="GH156" i="10" s="1"/>
  <c r="HH156" i="10" s="1"/>
  <c r="FH156" i="10"/>
  <c r="EX168" i="10"/>
  <c r="DX168" i="10"/>
  <c r="DM164" i="10"/>
  <c r="FM164" i="10" s="1"/>
  <c r="GM164" i="10" s="1"/>
  <c r="EM164" i="10"/>
  <c r="DS166" i="10"/>
  <c r="FS166" i="10" s="1"/>
  <c r="GS166" i="10" s="1"/>
  <c r="ES166" i="10"/>
  <c r="DK163" i="10"/>
  <c r="FK163" i="10" s="1"/>
  <c r="GK163" i="10" s="1"/>
  <c r="EK163" i="10"/>
  <c r="EV160" i="10"/>
  <c r="DV160" i="10"/>
  <c r="EN157" i="10"/>
  <c r="DN157" i="10"/>
  <c r="FB163" i="10"/>
  <c r="EB163" i="10"/>
  <c r="DY150" i="10"/>
  <c r="FY150" i="10" s="1"/>
  <c r="GY150" i="10" s="1"/>
  <c r="EY150" i="10"/>
  <c r="EL162" i="10"/>
  <c r="DL162" i="10"/>
  <c r="EW159" i="10"/>
  <c r="DW159" i="10"/>
  <c r="EF159" i="10"/>
  <c r="GF159" i="10" s="1"/>
  <c r="HF159" i="10" s="1"/>
  <c r="FF159" i="10"/>
  <c r="EV151" i="10"/>
  <c r="DV151" i="10"/>
  <c r="DV143" i="10"/>
  <c r="FV143" i="10" s="1"/>
  <c r="GV143" i="10" s="1"/>
  <c r="EV143" i="10"/>
  <c r="EL158" i="10"/>
  <c r="DL158" i="10"/>
  <c r="DY154" i="10"/>
  <c r="FY154" i="10" s="1"/>
  <c r="GY154" i="10" s="1"/>
  <c r="EY154" i="10"/>
  <c r="DK152" i="10"/>
  <c r="FK152" i="10" s="1"/>
  <c r="GK152" i="10" s="1"/>
  <c r="EK152" i="10"/>
  <c r="DW149" i="10"/>
  <c r="FW149" i="10" s="1"/>
  <c r="GW149" i="10" s="1"/>
  <c r="EW149" i="10"/>
  <c r="DP157" i="10"/>
  <c r="FP157" i="10" s="1"/>
  <c r="GP157" i="10" s="1"/>
  <c r="EP157" i="10"/>
  <c r="DZ152" i="10"/>
  <c r="FZ152" i="10" s="1"/>
  <c r="GZ152" i="10" s="1"/>
  <c r="EZ152" i="10"/>
  <c r="FC148" i="10"/>
  <c r="EC148" i="10"/>
  <c r="EE146" i="10"/>
  <c r="GE146" i="10" s="1"/>
  <c r="HE146" i="10" s="1"/>
  <c r="FE146" i="10"/>
  <c r="EY146" i="10"/>
  <c r="DY146" i="10"/>
  <c r="FA144" i="10"/>
  <c r="EA144" i="10"/>
  <c r="DV140" i="10"/>
  <c r="FV140" i="10" s="1"/>
  <c r="GV140" i="10" s="1"/>
  <c r="EV140" i="10"/>
  <c r="FF132" i="10"/>
  <c r="EF132" i="10"/>
  <c r="EO157" i="10"/>
  <c r="DO157" i="10"/>
  <c r="EK148" i="10"/>
  <c r="DK148" i="10"/>
  <c r="DR144" i="10"/>
  <c r="FR144" i="10" s="1"/>
  <c r="GR144" i="10" s="1"/>
  <c r="ER144" i="10"/>
  <c r="DX137" i="10"/>
  <c r="FX137" i="10" s="1"/>
  <c r="GX137" i="10" s="1"/>
  <c r="EX137" i="10"/>
  <c r="EM131" i="10"/>
  <c r="DM131" i="10"/>
  <c r="DC155" i="10"/>
  <c r="CM155" i="10"/>
  <c r="DG155" i="10"/>
  <c r="DB155" i="10"/>
  <c r="CQ155" i="10"/>
  <c r="CL155" i="10"/>
  <c r="CU155" i="10"/>
  <c r="CP155" i="10"/>
  <c r="DF155" i="10"/>
  <c r="CJ155" i="10"/>
  <c r="CZ155" i="10"/>
  <c r="DN142" i="10"/>
  <c r="EN142" i="10"/>
  <c r="FF128" i="10"/>
  <c r="EF128" i="10"/>
  <c r="GF128" i="10" s="1"/>
  <c r="HF128" i="10" s="1"/>
  <c r="DP144" i="10"/>
  <c r="EP144" i="10"/>
  <c r="EZ137" i="10"/>
  <c r="DZ137" i="10"/>
  <c r="FZ137" i="10" s="1"/>
  <c r="GZ137" i="10" s="1"/>
  <c r="EU129" i="10"/>
  <c r="DU129" i="10"/>
  <c r="FU129" i="10" s="1"/>
  <c r="GU129" i="10" s="1"/>
  <c r="DX119" i="10"/>
  <c r="EX119" i="10"/>
  <c r="DT138" i="10"/>
  <c r="ET138" i="10"/>
  <c r="EU135" i="10"/>
  <c r="DU135" i="10"/>
  <c r="FU135" i="10" s="1"/>
  <c r="GU135" i="10" s="1"/>
  <c r="EC132" i="10"/>
  <c r="FC132" i="10"/>
  <c r="EZ125" i="10"/>
  <c r="DZ125" i="10"/>
  <c r="FZ125" i="10" s="1"/>
  <c r="GZ125" i="10" s="1"/>
  <c r="EM118" i="10"/>
  <c r="DM118" i="10"/>
  <c r="FM118" i="10" s="1"/>
  <c r="GM118" i="10" s="1"/>
  <c r="DW147" i="10"/>
  <c r="EW147" i="10"/>
  <c r="EH139" i="10"/>
  <c r="FH139" i="10"/>
  <c r="ES131" i="10"/>
  <c r="DS131" i="10"/>
  <c r="FS131" i="10" s="1"/>
  <c r="GS131" i="10" s="1"/>
  <c r="EF123" i="10"/>
  <c r="FF123" i="10"/>
  <c r="FF130" i="10"/>
  <c r="EF130" i="10"/>
  <c r="GF130" i="10" s="1"/>
  <c r="HF130" i="10" s="1"/>
  <c r="FB125" i="10"/>
  <c r="EB125" i="10"/>
  <c r="GB125" i="10" s="1"/>
  <c r="HB125" i="10" s="1"/>
  <c r="CL123" i="10"/>
  <c r="DC120" i="10"/>
  <c r="CM120" i="10"/>
  <c r="DG120" i="10"/>
  <c r="CQ120" i="10"/>
  <c r="DA120" i="10"/>
  <c r="CU120" i="10"/>
  <c r="CP120" i="10"/>
  <c r="DF120" i="10"/>
  <c r="CK120" i="10"/>
  <c r="EH116" i="10"/>
  <c r="FH116" i="10"/>
  <c r="DR113" i="10"/>
  <c r="ER113" i="10"/>
  <c r="FD110" i="10"/>
  <c r="ED110" i="10"/>
  <c r="GD110" i="10" s="1"/>
  <c r="HD110" i="10" s="1"/>
  <c r="DM103" i="10"/>
  <c r="EM103" i="10"/>
  <c r="EO101" i="10"/>
  <c r="DO101" i="10"/>
  <c r="FO101" i="10" s="1"/>
  <c r="GO101" i="10" s="1"/>
  <c r="DK93" i="10"/>
  <c r="EK93" i="10"/>
  <c r="DY132" i="10"/>
  <c r="EY132" i="10"/>
  <c r="DR122" i="10"/>
  <c r="ER122" i="10"/>
  <c r="EM116" i="10"/>
  <c r="DM116" i="10"/>
  <c r="FM116" i="10" s="1"/>
  <c r="GM116" i="10" s="1"/>
  <c r="EI112" i="10"/>
  <c r="FI112" i="10"/>
  <c r="DQ110" i="10"/>
  <c r="EQ110" i="10"/>
  <c r="DZ134" i="10"/>
  <c r="EZ134" i="10"/>
  <c r="EC122" i="10"/>
  <c r="FC122" i="10"/>
  <c r="DQ119" i="10"/>
  <c r="EQ119" i="10"/>
  <c r="DD115" i="10"/>
  <c r="EZ112" i="10"/>
  <c r="DZ112" i="10"/>
  <c r="DR109" i="10"/>
  <c r="FR109" i="10" s="1"/>
  <c r="GR109" i="10" s="1"/>
  <c r="ER109" i="10"/>
  <c r="EI105" i="10"/>
  <c r="GI105" i="10" s="1"/>
  <c r="HI105" i="10" s="1"/>
  <c r="FI105" i="10"/>
  <c r="EV98" i="10"/>
  <c r="DV98" i="10"/>
  <c r="EL113" i="10"/>
  <c r="DL113" i="10"/>
  <c r="EP102" i="10"/>
  <c r="DP102" i="10"/>
  <c r="EE94" i="10"/>
  <c r="GE94" i="10" s="1"/>
  <c r="HE94" i="10" s="1"/>
  <c r="FE94" i="10"/>
  <c r="EL92" i="10"/>
  <c r="DL92" i="10"/>
  <c r="EB80" i="10"/>
  <c r="GB80" i="10" s="1"/>
  <c r="HB80" i="10" s="1"/>
  <c r="FB80" i="10"/>
  <c r="EO126" i="10"/>
  <c r="DO126" i="10"/>
  <c r="FC112" i="10"/>
  <c r="EC112" i="10"/>
  <c r="FG109" i="10"/>
  <c r="EG109" i="10"/>
  <c r="DR105" i="10"/>
  <c r="FR105" i="10" s="1"/>
  <c r="GR105" i="10" s="1"/>
  <c r="ER105" i="10"/>
  <c r="EQ101" i="10"/>
  <c r="DQ101" i="10"/>
  <c r="EL97" i="10"/>
  <c r="DL97" i="10"/>
  <c r="ES90" i="10"/>
  <c r="DS90" i="10"/>
  <c r="EG79" i="10"/>
  <c r="GG79" i="10" s="1"/>
  <c r="HG79" i="10" s="1"/>
  <c r="FG79" i="10"/>
  <c r="EA132" i="10"/>
  <c r="GA132" i="10" s="1"/>
  <c r="HA132" i="10" s="1"/>
  <c r="FA132" i="10"/>
  <c r="EA108" i="10"/>
  <c r="GA108" i="10" s="1"/>
  <c r="HA108" i="10" s="1"/>
  <c r="FA108" i="10"/>
  <c r="FI103" i="10"/>
  <c r="EI103" i="10"/>
  <c r="EV96" i="10"/>
  <c r="DV96" i="10"/>
  <c r="EF84" i="10"/>
  <c r="GF84" i="10" s="1"/>
  <c r="HF84" i="10" s="1"/>
  <c r="FF84" i="10"/>
  <c r="DQ125" i="10"/>
  <c r="FQ125" i="10" s="1"/>
  <c r="GQ125" i="10" s="1"/>
  <c r="EQ125" i="10"/>
  <c r="EB95" i="10"/>
  <c r="GB95" i="10" s="1"/>
  <c r="HB95" i="10" s="1"/>
  <c r="FB95" i="10"/>
  <c r="EW89" i="10"/>
  <c r="DW89" i="10"/>
  <c r="FE79" i="10"/>
  <c r="EE79" i="10"/>
  <c r="DO69" i="10"/>
  <c r="FO69" i="10" s="1"/>
  <c r="GO69" i="10" s="1"/>
  <c r="EO69" i="10"/>
  <c r="EA62" i="10"/>
  <c r="GA62" i="10" s="1"/>
  <c r="HA62" i="10" s="1"/>
  <c r="FA62" i="10"/>
  <c r="EN55" i="10"/>
  <c r="DN55" i="10"/>
  <c r="DZ47" i="10"/>
  <c r="FZ47" i="10" s="1"/>
  <c r="GZ47" i="10" s="1"/>
  <c r="EZ47" i="10"/>
  <c r="DB105" i="10"/>
  <c r="CL105" i="10"/>
  <c r="DF105" i="10"/>
  <c r="DA105" i="10"/>
  <c r="CP105" i="10"/>
  <c r="CK105" i="10"/>
  <c r="CO105" i="10"/>
  <c r="DE105" i="10"/>
  <c r="CT105" i="10"/>
  <c r="DL107" i="10"/>
  <c r="EL107" i="10"/>
  <c r="DM90" i="10"/>
  <c r="EM90" i="10"/>
  <c r="EM84" i="10"/>
  <c r="DM84" i="10"/>
  <c r="FM84" i="10" s="1"/>
  <c r="GM84" i="10" s="1"/>
  <c r="DO80" i="10"/>
  <c r="EO80" i="10"/>
  <c r="EG75" i="10"/>
  <c r="FG75" i="10"/>
  <c r="EM73" i="10"/>
  <c r="DM73" i="10"/>
  <c r="FM73" i="10" s="1"/>
  <c r="GM73" i="10" s="1"/>
  <c r="DD65" i="10"/>
  <c r="CT65" i="10"/>
  <c r="CN65" i="10"/>
  <c r="DH65" i="10"/>
  <c r="CR65" i="10"/>
  <c r="DB65" i="10"/>
  <c r="CV65" i="10"/>
  <c r="DG65" i="10"/>
  <c r="CL65" i="10"/>
  <c r="CQ65" i="10"/>
  <c r="FA107" i="10"/>
  <c r="EA107" i="10"/>
  <c r="GA107" i="10" s="1"/>
  <c r="HA107" i="10" s="1"/>
  <c r="DE103" i="10"/>
  <c r="CO103" i="10"/>
  <c r="CS103" i="10"/>
  <c r="CN103" i="10"/>
  <c r="DD103" i="10"/>
  <c r="DS98" i="10"/>
  <c r="FS98" i="10" s="1"/>
  <c r="GS98" i="10" s="1"/>
  <c r="ES98" i="10"/>
  <c r="DW92" i="10"/>
  <c r="FW92" i="10" s="1"/>
  <c r="GW92" i="10" s="1"/>
  <c r="EW92" i="10"/>
  <c r="CS91" i="10"/>
  <c r="DA85" i="10"/>
  <c r="CU85" i="10"/>
  <c r="CK85" i="10"/>
  <c r="DE85" i="10"/>
  <c r="CO85" i="10"/>
  <c r="CS85" i="10"/>
  <c r="CM85" i="10"/>
  <c r="DC85" i="10"/>
  <c r="CX85" i="10"/>
  <c r="DW78" i="10"/>
  <c r="FW78" i="10" s="1"/>
  <c r="GW78" i="10" s="1"/>
  <c r="EW78" i="10"/>
  <c r="DV74" i="10"/>
  <c r="FV74" i="10" s="1"/>
  <c r="GV74" i="10" s="1"/>
  <c r="EV74" i="10"/>
  <c r="CL69" i="10"/>
  <c r="EW66" i="10"/>
  <c r="DW66" i="10"/>
  <c r="FW66" i="10" s="1"/>
  <c r="GW66" i="10" s="1"/>
  <c r="DZ59" i="10"/>
  <c r="EZ59" i="10"/>
  <c r="EY52" i="10"/>
  <c r="DY52" i="10"/>
  <c r="FY52" i="10" s="1"/>
  <c r="GY52" i="10" s="1"/>
  <c r="EA50" i="10"/>
  <c r="FA50" i="10"/>
  <c r="CY111" i="10"/>
  <c r="EA72" i="10"/>
  <c r="GA72" i="10" s="1"/>
  <c r="HA72" i="10" s="1"/>
  <c r="FA72" i="10"/>
  <c r="FG62" i="10"/>
  <c r="EG62" i="10"/>
  <c r="DM55" i="10"/>
  <c r="FM55" i="10" s="1"/>
  <c r="GM55" i="10" s="1"/>
  <c r="EM55" i="10"/>
  <c r="DH84" i="10"/>
  <c r="EO75" i="10"/>
  <c r="DO75" i="10"/>
  <c r="FO75" i="10" s="1"/>
  <c r="GO75" i="10" s="1"/>
  <c r="EF68" i="10"/>
  <c r="FF68" i="10"/>
  <c r="FI64" i="10"/>
  <c r="EI64" i="10"/>
  <c r="GI64" i="10" s="1"/>
  <c r="HI64" i="10" s="1"/>
  <c r="EX86" i="10"/>
  <c r="DX86" i="10"/>
  <c r="FX86" i="10" s="1"/>
  <c r="GX86" i="10" s="1"/>
  <c r="EE67" i="10"/>
  <c r="FE67" i="10"/>
  <c r="CZ91" i="10"/>
  <c r="DO76" i="10"/>
  <c r="FO76" i="10" s="1"/>
  <c r="GO76" i="10" s="1"/>
  <c r="EO76" i="10"/>
  <c r="DO61" i="10"/>
  <c r="FO61" i="10" s="1"/>
  <c r="GO61" i="10" s="1"/>
  <c r="EO61" i="10"/>
  <c r="EE51" i="10"/>
  <c r="GE51" i="10" s="1"/>
  <c r="HE51" i="10" s="1"/>
  <c r="FE51" i="10"/>
  <c r="EA37" i="10"/>
  <c r="GA37" i="10" s="1"/>
  <c r="HA37" i="10" s="1"/>
  <c r="FA37" i="10"/>
  <c r="EP33" i="10"/>
  <c r="DP33" i="10"/>
  <c r="DU24" i="10"/>
  <c r="FU24" i="10" s="1"/>
  <c r="GU24" i="10" s="1"/>
  <c r="EU24" i="10"/>
  <c r="FI55" i="10"/>
  <c r="EI55" i="10"/>
  <c r="EX51" i="10"/>
  <c r="DX51" i="10"/>
  <c r="EZ41" i="10"/>
  <c r="DZ41" i="10"/>
  <c r="ER37" i="10"/>
  <c r="DR37" i="10"/>
  <c r="EP35" i="10"/>
  <c r="DP35" i="10"/>
  <c r="EQ32" i="10"/>
  <c r="DQ32" i="10"/>
  <c r="DK26" i="10"/>
  <c r="FK26" i="10" s="1"/>
  <c r="GK26" i="10" s="1"/>
  <c r="EK26" i="10"/>
  <c r="EE18" i="10"/>
  <c r="GE18" i="10" s="1"/>
  <c r="HE18" i="10" s="1"/>
  <c r="FE18" i="10"/>
  <c r="DX57" i="10"/>
  <c r="FX57" i="10" s="1"/>
  <c r="GX57" i="10" s="1"/>
  <c r="EX57" i="10"/>
  <c r="FA71" i="10"/>
  <c r="EA71" i="10"/>
  <c r="EC63" i="10"/>
  <c r="GC63" i="10" s="1"/>
  <c r="HC63" i="10" s="1"/>
  <c r="FC63" i="10"/>
  <c r="DA54" i="10"/>
  <c r="EI33" i="10"/>
  <c r="FI33" i="10"/>
  <c r="FA19" i="10"/>
  <c r="EA19" i="10"/>
  <c r="GA19" i="10" s="1"/>
  <c r="HA19" i="10" s="1"/>
  <c r="DX52" i="10"/>
  <c r="EX52" i="10"/>
  <c r="FC22" i="10"/>
  <c r="EC22" i="10"/>
  <c r="GC22" i="10" s="1"/>
  <c r="HC22" i="10" s="1"/>
  <c r="EI25" i="10"/>
  <c r="FI25" i="10"/>
  <c r="ED178" i="10"/>
  <c r="FD178" i="10"/>
  <c r="CV177" i="10"/>
  <c r="ET178" i="10"/>
  <c r="DT178" i="10"/>
  <c r="EB176" i="10"/>
  <c r="GB176" i="10" s="1"/>
  <c r="HB176" i="10" s="1"/>
  <c r="FB176" i="10"/>
  <c r="ED174" i="10"/>
  <c r="GD174" i="10" s="1"/>
  <c r="HD174" i="10" s="1"/>
  <c r="FD174" i="10"/>
  <c r="DL173" i="10"/>
  <c r="FL173" i="10" s="1"/>
  <c r="GL173" i="10" s="1"/>
  <c r="EL173" i="10"/>
  <c r="EM173" i="10"/>
  <c r="DM173" i="10"/>
  <c r="EM174" i="10"/>
  <c r="DM174" i="10"/>
  <c r="CN173" i="10"/>
  <c r="EZ172" i="10"/>
  <c r="DZ172" i="10"/>
  <c r="FZ172" i="10" s="1"/>
  <c r="GZ172" i="10" s="1"/>
  <c r="DW169" i="10"/>
  <c r="EW169" i="10"/>
  <c r="EH169" i="10"/>
  <c r="FH169" i="10"/>
  <c r="DQ165" i="10"/>
  <c r="EQ165" i="10"/>
  <c r="DP165" i="10"/>
  <c r="EP165" i="10"/>
  <c r="FD156" i="10"/>
  <c r="ED156" i="10"/>
  <c r="GD156" i="10" s="1"/>
  <c r="HD156" i="10" s="1"/>
  <c r="ET168" i="10"/>
  <c r="DT168" i="10"/>
  <c r="FT168" i="10" s="1"/>
  <c r="GT168" i="10" s="1"/>
  <c r="DT163" i="10"/>
  <c r="ET163" i="10"/>
  <c r="EI166" i="10"/>
  <c r="FI166" i="10"/>
  <c r="EW163" i="10"/>
  <c r="DW163" i="10"/>
  <c r="FW163" i="10" s="1"/>
  <c r="GW163" i="10" s="1"/>
  <c r="DR160" i="10"/>
  <c r="ER160" i="10"/>
  <c r="CZ158" i="10"/>
  <c r="EV166" i="10"/>
  <c r="DV166" i="10"/>
  <c r="DU150" i="10"/>
  <c r="FU150" i="10" s="1"/>
  <c r="GU150" i="10" s="1"/>
  <c r="EU150" i="10"/>
  <c r="DX162" i="10"/>
  <c r="FX162" i="10" s="1"/>
  <c r="GX162" i="10" s="1"/>
  <c r="EX162" i="10"/>
  <c r="CP158" i="10"/>
  <c r="DY153" i="10"/>
  <c r="EY153" i="10"/>
  <c r="EB132" i="10"/>
  <c r="FB132" i="10"/>
  <c r="EO178" i="10"/>
  <c r="DO178" i="10"/>
  <c r="FO178" i="10" s="1"/>
  <c r="GO178" i="10" s="1"/>
  <c r="EU178" i="10"/>
  <c r="DU178" i="10"/>
  <c r="FU178" i="10" s="1"/>
  <c r="GU178" i="10" s="1"/>
  <c r="FI176" i="10"/>
  <c r="EI176" i="10"/>
  <c r="GI176" i="10" s="1"/>
  <c r="HI176" i="10" s="1"/>
  <c r="DY175" i="10"/>
  <c r="EY175" i="10"/>
  <c r="DX175" i="10"/>
  <c r="EX175" i="10"/>
  <c r="ES175" i="10"/>
  <c r="DS175" i="10"/>
  <c r="FS175" i="10" s="1"/>
  <c r="GS175" i="10" s="1"/>
  <c r="EZ175" i="10"/>
  <c r="DZ175" i="10"/>
  <c r="FZ175" i="10" s="1"/>
  <c r="GZ175" i="10" s="1"/>
  <c r="CY173" i="10"/>
  <c r="DC176" i="10"/>
  <c r="CU176" i="10"/>
  <c r="CM176" i="10"/>
  <c r="CX170" i="10"/>
  <c r="EG172" i="10"/>
  <c r="GG172" i="10" s="1"/>
  <c r="HG172" i="10" s="1"/>
  <c r="FG172" i="10"/>
  <c r="EZ171" i="10"/>
  <c r="DZ171" i="10"/>
  <c r="DV172" i="10"/>
  <c r="FV172" i="10" s="1"/>
  <c r="GV172" i="10" s="1"/>
  <c r="EV172" i="10"/>
  <c r="EO169" i="10"/>
  <c r="DO169" i="10"/>
  <c r="EF166" i="10"/>
  <c r="GF166" i="10" s="1"/>
  <c r="HF166" i="10" s="1"/>
  <c r="FF166" i="10"/>
  <c r="CV170" i="10"/>
  <c r="DM165" i="10"/>
  <c r="EM165" i="10"/>
  <c r="DN169" i="10"/>
  <c r="EN169" i="10"/>
  <c r="FG157" i="10"/>
  <c r="EG157" i="10"/>
  <c r="GG157" i="10" s="1"/>
  <c r="HG157" i="10" s="1"/>
  <c r="EZ156" i="10"/>
  <c r="DZ156" i="10"/>
  <c r="FZ156" i="10" s="1"/>
  <c r="GZ156" i="10" s="1"/>
  <c r="EV162" i="10"/>
  <c r="DV162" i="10"/>
  <c r="FV162" i="10" s="1"/>
  <c r="GV162" i="10" s="1"/>
  <c r="EA166" i="10"/>
  <c r="FA166" i="10"/>
  <c r="ES163" i="10"/>
  <c r="DS163" i="10"/>
  <c r="FS163" i="10" s="1"/>
  <c r="GS163" i="10" s="1"/>
  <c r="ED160" i="10"/>
  <c r="FD160" i="10"/>
  <c r="DS160" i="10"/>
  <c r="ES160" i="10"/>
  <c r="CW151" i="10"/>
  <c r="EL163" i="10"/>
  <c r="DL163" i="10"/>
  <c r="EG150" i="10"/>
  <c r="GG150" i="10" s="1"/>
  <c r="HG150" i="10" s="1"/>
  <c r="FG150" i="10"/>
  <c r="EK164" i="10"/>
  <c r="DK164" i="10"/>
  <c r="CJ161" i="10"/>
  <c r="DX157" i="10"/>
  <c r="EX157" i="10"/>
  <c r="EZ154" i="10"/>
  <c r="DZ154" i="10"/>
  <c r="FZ154" i="10" s="1"/>
  <c r="GZ154" i="10" s="1"/>
  <c r="DU144" i="10"/>
  <c r="EU144" i="10"/>
  <c r="CM143" i="10"/>
  <c r="CS158" i="10"/>
  <c r="EG154" i="10"/>
  <c r="FG154" i="10"/>
  <c r="CR152" i="10"/>
  <c r="CL151" i="10"/>
  <c r="EL141" i="10"/>
  <c r="DL141" i="10"/>
  <c r="FL141" i="10" s="1"/>
  <c r="GL141" i="10" s="1"/>
  <c r="FF156" i="10"/>
  <c r="EF156" i="10"/>
  <c r="GF156" i="10" s="1"/>
  <c r="HF156" i="10" s="1"/>
  <c r="DS153" i="10"/>
  <c r="ES153" i="10"/>
  <c r="EU148" i="10"/>
  <c r="DU148" i="10"/>
  <c r="FU148" i="10" s="1"/>
  <c r="GU148" i="10" s="1"/>
  <c r="EG140" i="10"/>
  <c r="FG140" i="10"/>
  <c r="DP148" i="10"/>
  <c r="EP148" i="10"/>
  <c r="ES144" i="10"/>
  <c r="DS144" i="10"/>
  <c r="FS144" i="10" s="1"/>
  <c r="GS144" i="10" s="1"/>
  <c r="FD140" i="10"/>
  <c r="ED140" i="10"/>
  <c r="GD140" i="10" s="1"/>
  <c r="HD140" i="10" s="1"/>
  <c r="ED136" i="10"/>
  <c r="FD136" i="10"/>
  <c r="CP126" i="10"/>
  <c r="DB126" i="10"/>
  <c r="CT126" i="10"/>
  <c r="CL126" i="10"/>
  <c r="CK126" i="10"/>
  <c r="DF126" i="10"/>
  <c r="EW157" i="10"/>
  <c r="DW157" i="10"/>
  <c r="FW157" i="10" s="1"/>
  <c r="GW157" i="10" s="1"/>
  <c r="CX152" i="10"/>
  <c r="EL146" i="10"/>
  <c r="DL146" i="10"/>
  <c r="DB143" i="10"/>
  <c r="EF137" i="10"/>
  <c r="FF137" i="10"/>
  <c r="DU131" i="10"/>
  <c r="EU131" i="10"/>
  <c r="EZ148" i="10"/>
  <c r="DZ148" i="10"/>
  <c r="FZ148" i="10" s="1"/>
  <c r="GZ148" i="10" s="1"/>
  <c r="DZ142" i="10"/>
  <c r="EZ142" i="10"/>
  <c r="DK137" i="10"/>
  <c r="EK137" i="10"/>
  <c r="CX147" i="10"/>
  <c r="EQ142" i="10"/>
  <c r="DQ142" i="10"/>
  <c r="DY134" i="10"/>
  <c r="FY134" i="10" s="1"/>
  <c r="GY134" i="10" s="1"/>
  <c r="EY134" i="10"/>
  <c r="DL127" i="10"/>
  <c r="FL127" i="10" s="1"/>
  <c r="GL127" i="10" s="1"/>
  <c r="EL127" i="10"/>
  <c r="DZ153" i="10"/>
  <c r="FZ153" i="10" s="1"/>
  <c r="GZ153" i="10" s="1"/>
  <c r="EZ153" i="10"/>
  <c r="CK138" i="10"/>
  <c r="DM135" i="10"/>
  <c r="EM135" i="10"/>
  <c r="DQ132" i="10"/>
  <c r="EQ132" i="10"/>
  <c r="CW129" i="10"/>
  <c r="FA124" i="10"/>
  <c r="EA124" i="10"/>
  <c r="ED117" i="10"/>
  <c r="GD117" i="10" s="1"/>
  <c r="HD117" i="10" s="1"/>
  <c r="FD117" i="10"/>
  <c r="DH147" i="10"/>
  <c r="CJ147" i="10"/>
  <c r="CN143" i="10"/>
  <c r="FE131" i="10"/>
  <c r="EE131" i="10"/>
  <c r="GE131" i="10" s="1"/>
  <c r="HE131" i="10" s="1"/>
  <c r="CN129" i="10"/>
  <c r="CS126" i="10"/>
  <c r="CS115" i="10"/>
  <c r="ET130" i="10"/>
  <c r="DT130" i="10"/>
  <c r="EP125" i="10"/>
  <c r="DP125" i="10"/>
  <c r="CX123" i="10"/>
  <c r="DG121" i="10"/>
  <c r="CO117" i="10"/>
  <c r="CX115" i="10"/>
  <c r="EP112" i="10"/>
  <c r="DP112" i="10"/>
  <c r="FD108" i="10"/>
  <c r="ED108" i="10"/>
  <c r="FD102" i="10"/>
  <c r="ED102" i="10"/>
  <c r="FG95" i="10"/>
  <c r="EG95" i="10"/>
  <c r="EI93" i="10"/>
  <c r="GI93" i="10" s="1"/>
  <c r="HI93" i="10" s="1"/>
  <c r="FI93" i="10"/>
  <c r="DM87" i="10"/>
  <c r="FM87" i="10" s="1"/>
  <c r="GM87" i="10" s="1"/>
  <c r="EM87" i="10"/>
  <c r="EZ122" i="10"/>
  <c r="DZ122" i="10"/>
  <c r="EU116" i="10"/>
  <c r="DU116" i="10"/>
  <c r="CP113" i="10"/>
  <c r="DK112" i="10"/>
  <c r="EK112" i="10"/>
  <c r="ES109" i="10"/>
  <c r="DS109" i="10"/>
  <c r="FS109" i="10" s="1"/>
  <c r="GS109" i="10" s="1"/>
  <c r="DB102" i="10"/>
  <c r="CL102" i="10"/>
  <c r="CP102" i="10"/>
  <c r="DF102" i="10"/>
  <c r="CK102" i="10"/>
  <c r="DA102" i="10"/>
  <c r="ER134" i="10"/>
  <c r="DR134" i="10"/>
  <c r="FR134" i="10" s="1"/>
  <c r="GR134" i="10" s="1"/>
  <c r="DA126" i="10"/>
  <c r="DD120" i="10"/>
  <c r="DA118" i="10"/>
  <c r="CR115" i="10"/>
  <c r="ER112" i="10"/>
  <c r="DR112" i="10"/>
  <c r="FR112" i="10" s="1"/>
  <c r="GR112" i="10" s="1"/>
  <c r="EP110" i="10"/>
  <c r="DP110" i="10"/>
  <c r="FP110" i="10" s="1"/>
  <c r="GP110" i="10" s="1"/>
  <c r="DE108" i="10"/>
  <c r="EH106" i="10"/>
  <c r="GH106" i="10" s="1"/>
  <c r="HH106" i="10" s="1"/>
  <c r="FH106" i="10"/>
  <c r="CZ105" i="10"/>
  <c r="ED98" i="10"/>
  <c r="FD98" i="10"/>
  <c r="CV97" i="10"/>
  <c r="CX108" i="10"/>
  <c r="DT99" i="10"/>
  <c r="ET99" i="10"/>
  <c r="DL96" i="10"/>
  <c r="EL96" i="10"/>
  <c r="EQ93" i="10"/>
  <c r="DQ93" i="10"/>
  <c r="FQ93" i="10" s="1"/>
  <c r="GQ93" i="10" s="1"/>
  <c r="EX90" i="10"/>
  <c r="DX90" i="10"/>
  <c r="FX90" i="10" s="1"/>
  <c r="GX90" i="10" s="1"/>
  <c r="EL88" i="10"/>
  <c r="DL88" i="10"/>
  <c r="FL88" i="10" s="1"/>
  <c r="GL88" i="10" s="1"/>
  <c r="DH82" i="10"/>
  <c r="DB82" i="10"/>
  <c r="CR82" i="10"/>
  <c r="CL82" i="10"/>
  <c r="DF82" i="10"/>
  <c r="CP82" i="10"/>
  <c r="CO82" i="10"/>
  <c r="DE82" i="10"/>
  <c r="CJ82" i="10"/>
  <c r="CZ82" i="10"/>
  <c r="CT82" i="10"/>
  <c r="DT80" i="10"/>
  <c r="FT80" i="10" s="1"/>
  <c r="GT80" i="10" s="1"/>
  <c r="ET80" i="10"/>
  <c r="FF72" i="10"/>
  <c r="EF72" i="10"/>
  <c r="EP72" i="10"/>
  <c r="DP72" i="10"/>
  <c r="CZ126" i="10"/>
  <c r="DH121" i="10"/>
  <c r="CN121" i="10"/>
  <c r="CV113" i="10"/>
  <c r="CP112" i="10"/>
  <c r="CW111" i="10"/>
  <c r="FI110" i="10"/>
  <c r="EI110" i="10"/>
  <c r="EK110" i="10"/>
  <c r="DK110" i="10"/>
  <c r="EY109" i="10"/>
  <c r="DY109" i="10"/>
  <c r="EI106" i="10"/>
  <c r="GI106" i="10" s="1"/>
  <c r="HI106" i="10" s="1"/>
  <c r="FI106" i="10"/>
  <c r="DC105" i="10"/>
  <c r="DD104" i="10"/>
  <c r="CN104" i="10"/>
  <c r="DH104" i="10"/>
  <c r="DC104" i="10"/>
  <c r="CR104" i="10"/>
  <c r="CM104" i="10"/>
  <c r="DG104" i="10"/>
  <c r="CL104" i="10"/>
  <c r="DB104" i="10"/>
  <c r="CV104" i="10"/>
  <c r="CQ104" i="10"/>
  <c r="CP104" i="10"/>
  <c r="DH102" i="10"/>
  <c r="CN102" i="10"/>
  <c r="CX101" i="10"/>
  <c r="EK99" i="10"/>
  <c r="DK99" i="10"/>
  <c r="DU98" i="10"/>
  <c r="FU98" i="10" s="1"/>
  <c r="GU98" i="10" s="1"/>
  <c r="EU98" i="10"/>
  <c r="CW97" i="10"/>
  <c r="DK96" i="10"/>
  <c r="EK96" i="10"/>
  <c r="DR95" i="10"/>
  <c r="ER95" i="10"/>
  <c r="EL93" i="10"/>
  <c r="DL93" i="10"/>
  <c r="FL93" i="10" s="1"/>
  <c r="GL93" i="10" s="1"/>
  <c r="DB91" i="10"/>
  <c r="CL91" i="10"/>
  <c r="EA88" i="10"/>
  <c r="FA88" i="10"/>
  <c r="DD85" i="10"/>
  <c r="CN85" i="10"/>
  <c r="DY79" i="10"/>
  <c r="EY79" i="10"/>
  <c r="EH78" i="10"/>
  <c r="FH78" i="10"/>
  <c r="DR78" i="10"/>
  <c r="ER78" i="10"/>
  <c r="FA77" i="10"/>
  <c r="EA77" i="10"/>
  <c r="GA77" i="10" s="1"/>
  <c r="HA77" i="10" s="1"/>
  <c r="EK77" i="10"/>
  <c r="DK77" i="10"/>
  <c r="FK77" i="10" s="1"/>
  <c r="GK77" i="10" s="1"/>
  <c r="CZ115" i="10"/>
  <c r="DH108" i="10"/>
  <c r="CR108" i="10"/>
  <c r="DX107" i="10"/>
  <c r="FX107" i="10" s="1"/>
  <c r="GX107" i="10" s="1"/>
  <c r="EX107" i="10"/>
  <c r="DE104" i="10"/>
  <c r="CO104" i="10"/>
  <c r="CV103" i="10"/>
  <c r="DA101" i="10"/>
  <c r="EI100" i="10"/>
  <c r="GI100" i="10" s="1"/>
  <c r="HI100" i="10" s="1"/>
  <c r="FI100" i="10"/>
  <c r="DK100" i="10"/>
  <c r="FK100" i="10" s="1"/>
  <c r="GK100" i="10" s="1"/>
  <c r="EK100" i="10"/>
  <c r="FD96" i="10"/>
  <c r="ED96" i="10"/>
  <c r="CS94" i="10"/>
  <c r="DA94" i="10"/>
  <c r="CK94" i="10"/>
  <c r="CV94" i="10"/>
  <c r="CP94" i="10"/>
  <c r="CL94" i="10"/>
  <c r="CO91" i="10"/>
  <c r="EV90" i="10"/>
  <c r="DV90" i="10"/>
  <c r="FV90" i="10" s="1"/>
  <c r="GV90" i="10" s="1"/>
  <c r="EV88" i="10"/>
  <c r="DV88" i="10"/>
  <c r="FV88" i="10" s="1"/>
  <c r="GV88" i="10" s="1"/>
  <c r="CW84" i="10"/>
  <c r="CZ78" i="10"/>
  <c r="CT78" i="10"/>
  <c r="CJ78" i="10"/>
  <c r="DD78" i="10"/>
  <c r="CN78" i="10"/>
  <c r="DB78" i="10"/>
  <c r="CR78" i="10"/>
  <c r="DH78" i="10"/>
  <c r="CL78" i="10"/>
  <c r="DT76" i="10"/>
  <c r="ET76" i="10"/>
  <c r="DY125" i="10"/>
  <c r="EY125" i="10"/>
  <c r="CY115" i="10"/>
  <c r="DY106" i="10"/>
  <c r="FY106" i="10" s="1"/>
  <c r="GY106" i="10" s="1"/>
  <c r="EY106" i="10"/>
  <c r="CY105" i="10"/>
  <c r="CT102" i="10"/>
  <c r="DC97" i="10"/>
  <c r="DP95" i="10"/>
  <c r="EP95" i="10"/>
  <c r="DP93" i="10"/>
  <c r="EP93" i="10"/>
  <c r="FE89" i="10"/>
  <c r="EE89" i="10"/>
  <c r="GE89" i="10" s="1"/>
  <c r="HE89" i="10" s="1"/>
  <c r="EO89" i="10"/>
  <c r="DO89" i="10"/>
  <c r="FO89" i="10" s="1"/>
  <c r="GO89" i="10" s="1"/>
  <c r="DX87" i="10"/>
  <c r="EX87" i="10"/>
  <c r="DY86" i="10"/>
  <c r="EY86" i="10"/>
  <c r="CK83" i="10"/>
  <c r="CY81" i="10"/>
  <c r="ES79" i="10"/>
  <c r="DS79" i="10"/>
  <c r="FS79" i="10" s="1"/>
  <c r="GS79" i="10" s="1"/>
  <c r="CP78" i="10"/>
  <c r="ER75" i="10"/>
  <c r="DR75" i="10"/>
  <c r="DZ73" i="10"/>
  <c r="FZ73" i="10" s="1"/>
  <c r="GZ73" i="10" s="1"/>
  <c r="EZ73" i="10"/>
  <c r="CP70" i="10"/>
  <c r="CV69" i="10"/>
  <c r="FG64" i="10"/>
  <c r="EG64" i="10"/>
  <c r="EQ64" i="10"/>
  <c r="DQ64" i="10"/>
  <c r="DZ63" i="10"/>
  <c r="FZ63" i="10" s="1"/>
  <c r="GZ63" i="10" s="1"/>
  <c r="EZ63" i="10"/>
  <c r="EI62" i="10"/>
  <c r="GI62" i="10" s="1"/>
  <c r="HI62" i="10" s="1"/>
  <c r="FI62" i="10"/>
  <c r="DS62" i="10"/>
  <c r="FS62" i="10" s="1"/>
  <c r="GS62" i="10" s="1"/>
  <c r="ES62" i="10"/>
  <c r="EC56" i="10"/>
  <c r="GC56" i="10" s="1"/>
  <c r="HC56" i="10" s="1"/>
  <c r="FC56" i="10"/>
  <c r="DM56" i="10"/>
  <c r="FM56" i="10" s="1"/>
  <c r="GM56" i="10" s="1"/>
  <c r="EM56" i="10"/>
  <c r="DV55" i="10"/>
  <c r="FV55" i="10" s="1"/>
  <c r="GV55" i="10" s="1"/>
  <c r="EV55" i="10"/>
  <c r="DD54" i="10"/>
  <c r="CN54" i="10"/>
  <c r="DY48" i="10"/>
  <c r="FY48" i="10" s="1"/>
  <c r="GY48" i="10" s="1"/>
  <c r="EY48" i="10"/>
  <c r="EH47" i="10"/>
  <c r="GH47" i="10" s="1"/>
  <c r="HH47" i="10" s="1"/>
  <c r="FH47" i="10"/>
  <c r="DR47" i="10"/>
  <c r="FR47" i="10" s="1"/>
  <c r="GR47" i="10" s="1"/>
  <c r="ER47" i="10"/>
  <c r="EA46" i="10"/>
  <c r="GA46" i="10" s="1"/>
  <c r="HA46" i="10" s="1"/>
  <c r="FA46" i="10"/>
  <c r="DK46" i="10"/>
  <c r="FK46" i="10" s="1"/>
  <c r="GK46" i="10" s="1"/>
  <c r="EK46" i="10"/>
  <c r="DD87" i="10"/>
  <c r="CV87" i="10"/>
  <c r="CN87" i="10"/>
  <c r="CZ87" i="10"/>
  <c r="CS87" i="10"/>
  <c r="CK87" i="10"/>
  <c r="DG87" i="10"/>
  <c r="DC79" i="10"/>
  <c r="CW79" i="10"/>
  <c r="CM79" i="10"/>
  <c r="DG79" i="10"/>
  <c r="CQ79" i="10"/>
  <c r="CO79" i="10"/>
  <c r="DE79" i="10"/>
  <c r="CJ79" i="10"/>
  <c r="CZ79" i="10"/>
  <c r="CU79" i="10"/>
  <c r="DD99" i="10"/>
  <c r="CN99" i="10"/>
  <c r="DH99" i="10"/>
  <c r="DC99" i="10"/>
  <c r="CR99" i="10"/>
  <c r="CM99" i="10"/>
  <c r="CV99" i="10"/>
  <c r="CQ99" i="10"/>
  <c r="DG99" i="10"/>
  <c r="CK99" i="10"/>
  <c r="DA99" i="10"/>
  <c r="DE122" i="10"/>
  <c r="CO122" i="10"/>
  <c r="CS122" i="10"/>
  <c r="CR122" i="10"/>
  <c r="DH122" i="10"/>
  <c r="CM122" i="10"/>
  <c r="DC122" i="10"/>
  <c r="CW122" i="10"/>
  <c r="DB146" i="10"/>
  <c r="CL146" i="10"/>
  <c r="DF146" i="10"/>
  <c r="CP146" i="10"/>
  <c r="CT146" i="10"/>
  <c r="CO146" i="10"/>
  <c r="DE146" i="10"/>
  <c r="CN144" i="10"/>
  <c r="DD144" i="10"/>
  <c r="CS144" i="10"/>
  <c r="DD148" i="10"/>
  <c r="CV148" i="10"/>
  <c r="CN148" i="10"/>
  <c r="DC148" i="10"/>
  <c r="CU148" i="10"/>
  <c r="CM148" i="10"/>
  <c r="DC150" i="10"/>
  <c r="CM150" i="10"/>
  <c r="DG150" i="10"/>
  <c r="CQ150" i="10"/>
  <c r="CU150" i="10"/>
  <c r="CO150" i="10"/>
  <c r="DE150" i="10"/>
  <c r="CJ150" i="10"/>
  <c r="DD165" i="10"/>
  <c r="CN165" i="10"/>
  <c r="DH165" i="10"/>
  <c r="DC165" i="10"/>
  <c r="CR165" i="10"/>
  <c r="CV165" i="10"/>
  <c r="CQ165" i="10"/>
  <c r="DG165" i="10"/>
  <c r="CK165" i="10"/>
  <c r="DA165" i="10"/>
  <c r="DE178" i="10"/>
  <c r="CO178" i="10"/>
  <c r="DA178" i="10"/>
  <c r="CK178" i="10"/>
  <c r="CW178" i="10"/>
  <c r="FD100" i="10"/>
  <c r="ED100" i="10"/>
  <c r="GD100" i="10" s="1"/>
  <c r="HD100" i="10" s="1"/>
  <c r="EN100" i="10"/>
  <c r="DN100" i="10"/>
  <c r="FN100" i="10" s="1"/>
  <c r="GN100" i="10" s="1"/>
  <c r="DA90" i="10"/>
  <c r="CS90" i="10"/>
  <c r="CK90" i="10"/>
  <c r="DE90" i="10"/>
  <c r="CO90" i="10"/>
  <c r="DD90" i="10"/>
  <c r="CV90" i="10"/>
  <c r="CT90" i="10"/>
  <c r="EN88" i="10"/>
  <c r="DN88" i="10"/>
  <c r="FN88" i="10" s="1"/>
  <c r="GN88" i="10" s="1"/>
  <c r="ET86" i="10"/>
  <c r="DT86" i="10"/>
  <c r="FT86" i="10" s="1"/>
  <c r="GT86" i="10" s="1"/>
  <c r="CY85" i="10"/>
  <c r="CX84" i="10"/>
  <c r="CZ83" i="10"/>
  <c r="DG82" i="10"/>
  <c r="CQ82" i="10"/>
  <c r="CX81" i="10"/>
  <c r="EA80" i="10"/>
  <c r="FA80" i="10"/>
  <c r="CY79" i="10"/>
  <c r="CO78" i="10"/>
  <c r="DR77" i="10"/>
  <c r="ER77" i="10"/>
  <c r="DU76" i="10"/>
  <c r="EU76" i="10"/>
  <c r="DY75" i="10"/>
  <c r="EY75" i="10"/>
  <c r="DD74" i="10"/>
  <c r="FC73" i="10"/>
  <c r="EC73" i="10"/>
  <c r="DW72" i="10"/>
  <c r="FW72" i="10" s="1"/>
  <c r="GW72" i="10" s="1"/>
  <c r="EW72" i="10"/>
  <c r="DA70" i="10"/>
  <c r="CQ69" i="10"/>
  <c r="CT62" i="10"/>
  <c r="DB62" i="10"/>
  <c r="CL62" i="10"/>
  <c r="CQ62" i="10"/>
  <c r="DG62" i="10"/>
  <c r="DT61" i="10"/>
  <c r="ET61" i="10"/>
  <c r="DD57" i="10"/>
  <c r="CT57" i="10"/>
  <c r="CN57" i="10"/>
  <c r="DH57" i="10"/>
  <c r="CR57" i="10"/>
  <c r="CQ57" i="10"/>
  <c r="CV57" i="10"/>
  <c r="CL57" i="10"/>
  <c r="DG57" i="10"/>
  <c r="DB57" i="10"/>
  <c r="FB53" i="10"/>
  <c r="EB53" i="10"/>
  <c r="GB53" i="10" s="1"/>
  <c r="HB53" i="10" s="1"/>
  <c r="EL53" i="10"/>
  <c r="DL53" i="10"/>
  <c r="FL53" i="10" s="1"/>
  <c r="GL53" i="10" s="1"/>
  <c r="CR126" i="10"/>
  <c r="CW105" i="10"/>
  <c r="DC103" i="10"/>
  <c r="CM103" i="10"/>
  <c r="DF96" i="10"/>
  <c r="CN94" i="10"/>
  <c r="DZ93" i="10"/>
  <c r="EZ93" i="10"/>
  <c r="DD92" i="10"/>
  <c r="FG88" i="10"/>
  <c r="EG88" i="10"/>
  <c r="DQ88" i="10"/>
  <c r="FQ88" i="10" s="1"/>
  <c r="GQ88" i="10" s="1"/>
  <c r="EQ88" i="10"/>
  <c r="CQ87" i="10"/>
  <c r="DB85" i="10"/>
  <c r="DG83" i="10"/>
  <c r="DE81" i="10"/>
  <c r="EZ80" i="10"/>
  <c r="DZ80" i="10"/>
  <c r="FG77" i="10"/>
  <c r="EG77" i="10"/>
  <c r="EM77" i="10"/>
  <c r="DM77" i="10"/>
  <c r="DC74" i="10"/>
  <c r="CM74" i="10"/>
  <c r="FH72" i="10"/>
  <c r="EH72" i="10"/>
  <c r="CV70" i="10"/>
  <c r="EC68" i="10"/>
  <c r="FC68" i="10"/>
  <c r="DM68" i="10"/>
  <c r="EM68" i="10"/>
  <c r="EV67" i="10"/>
  <c r="DV67" i="10"/>
  <c r="FV67" i="10" s="1"/>
  <c r="GV67" i="10" s="1"/>
  <c r="EE66" i="10"/>
  <c r="FE66" i="10"/>
  <c r="DO66" i="10"/>
  <c r="EO66" i="10"/>
  <c r="CX60" i="10"/>
  <c r="EH59" i="10"/>
  <c r="GH59" i="10" s="1"/>
  <c r="HH59" i="10" s="1"/>
  <c r="FH59" i="10"/>
  <c r="DR59" i="10"/>
  <c r="FR59" i="10" s="1"/>
  <c r="GR59" i="10" s="1"/>
  <c r="ER59" i="10"/>
  <c r="EA58" i="10"/>
  <c r="GA58" i="10" s="1"/>
  <c r="HA58" i="10" s="1"/>
  <c r="FA58" i="10"/>
  <c r="EG52" i="10"/>
  <c r="GG52" i="10" s="1"/>
  <c r="HG52" i="10" s="1"/>
  <c r="FG52" i="10"/>
  <c r="DQ52" i="10"/>
  <c r="FQ52" i="10" s="1"/>
  <c r="GQ52" i="10" s="1"/>
  <c r="EQ52" i="10"/>
  <c r="DZ51" i="10"/>
  <c r="FZ51" i="10" s="1"/>
  <c r="GZ51" i="10" s="1"/>
  <c r="EZ51" i="10"/>
  <c r="EI50" i="10"/>
  <c r="GI50" i="10" s="1"/>
  <c r="HI50" i="10" s="1"/>
  <c r="FI50" i="10"/>
  <c r="DS50" i="10"/>
  <c r="FS50" i="10" s="1"/>
  <c r="GS50" i="10" s="1"/>
  <c r="ES50" i="10"/>
  <c r="EF163" i="10"/>
  <c r="GF163" i="10" s="1"/>
  <c r="HF163" i="10" s="1"/>
  <c r="FF163" i="10"/>
  <c r="FC163" i="10"/>
  <c r="EC163" i="10"/>
  <c r="DG92" i="10"/>
  <c r="FD80" i="10"/>
  <c r="ED80" i="10"/>
  <c r="GD80" i="10" s="1"/>
  <c r="HD80" i="10" s="1"/>
  <c r="FD72" i="10"/>
  <c r="ED72" i="10"/>
  <c r="GD72" i="10" s="1"/>
  <c r="HD72" i="10" s="1"/>
  <c r="CW69" i="10"/>
  <c r="DW67" i="10"/>
  <c r="FW67" i="10" s="1"/>
  <c r="GW67" i="10" s="1"/>
  <c r="EW67" i="10"/>
  <c r="EQ66" i="10"/>
  <c r="DQ66" i="10"/>
  <c r="DF65" i="10"/>
  <c r="EB64" i="10"/>
  <c r="FB64" i="10"/>
  <c r="DH63" i="10"/>
  <c r="CN63" i="10"/>
  <c r="CP62" i="10"/>
  <c r="EP59" i="10"/>
  <c r="DP59" i="10"/>
  <c r="FB58" i="10"/>
  <c r="EB58" i="10"/>
  <c r="CZ57" i="10"/>
  <c r="DY55" i="10"/>
  <c r="EY55" i="10"/>
  <c r="EQ53" i="10"/>
  <c r="DQ53" i="10"/>
  <c r="FQ53" i="10" s="1"/>
  <c r="GQ53" i="10" s="1"/>
  <c r="EC53" i="10"/>
  <c r="FC53" i="10"/>
  <c r="CZ84" i="10"/>
  <c r="CJ84" i="10"/>
  <c r="CK82" i="10"/>
  <c r="EV80" i="10"/>
  <c r="DV80" i="10"/>
  <c r="EW75" i="10"/>
  <c r="DW75" i="10"/>
  <c r="CX74" i="10"/>
  <c r="CX71" i="10"/>
  <c r="DG70" i="10"/>
  <c r="DT68" i="10"/>
  <c r="ET68" i="10"/>
  <c r="DE65" i="10"/>
  <c r="CO65" i="10"/>
  <c r="ES64" i="10"/>
  <c r="DS64" i="10"/>
  <c r="FS64" i="10" s="1"/>
  <c r="GS64" i="10" s="1"/>
  <c r="CS62" i="10"/>
  <c r="CN90" i="10"/>
  <c r="DH73" i="10"/>
  <c r="CR73" i="10"/>
  <c r="EN72" i="10"/>
  <c r="DN72" i="10"/>
  <c r="FN72" i="10" s="1"/>
  <c r="GN72" i="10" s="1"/>
  <c r="DA71" i="10"/>
  <c r="FA68" i="10"/>
  <c r="EA68" i="10"/>
  <c r="FF67" i="10"/>
  <c r="EF67" i="10"/>
  <c r="FE110" i="10"/>
  <c r="EE110" i="10"/>
  <c r="CW85" i="10"/>
  <c r="DD81" i="10"/>
  <c r="CK79" i="10"/>
  <c r="DW76" i="10"/>
  <c r="EW76" i="10"/>
  <c r="FI75" i="10"/>
  <c r="EI75" i="10"/>
  <c r="GI75" i="10" s="1"/>
  <c r="HI75" i="10" s="1"/>
  <c r="EB68" i="10"/>
  <c r="FB68" i="10"/>
  <c r="FE64" i="10"/>
  <c r="EE64" i="10"/>
  <c r="GE64" i="10" s="1"/>
  <c r="HE64" i="10" s="1"/>
  <c r="CM62" i="10"/>
  <c r="EA61" i="10"/>
  <c r="GA61" i="10" s="1"/>
  <c r="HA61" i="10" s="1"/>
  <c r="FA61" i="10"/>
  <c r="CW60" i="10"/>
  <c r="EU58" i="10"/>
  <c r="DU58" i="10"/>
  <c r="FU58" i="10" s="1"/>
  <c r="GU58" i="10" s="1"/>
  <c r="FC58" i="10"/>
  <c r="EC58" i="10"/>
  <c r="GC58" i="10" s="1"/>
  <c r="HC58" i="10" s="1"/>
  <c r="DC54" i="10"/>
  <c r="FF51" i="10"/>
  <c r="EF51" i="10"/>
  <c r="EU50" i="10"/>
  <c r="DU50" i="10"/>
  <c r="EL50" i="10"/>
  <c r="DL50" i="10"/>
  <c r="FB45" i="10"/>
  <c r="EB45" i="10"/>
  <c r="EL45" i="10"/>
  <c r="DL45" i="10"/>
  <c r="EE41" i="10"/>
  <c r="GE41" i="10" s="1"/>
  <c r="HE41" i="10" s="1"/>
  <c r="FE41" i="10"/>
  <c r="DO41" i="10"/>
  <c r="FO41" i="10" s="1"/>
  <c r="GO41" i="10" s="1"/>
  <c r="EO41" i="10"/>
  <c r="EI37" i="10"/>
  <c r="GI37" i="10" s="1"/>
  <c r="HI37" i="10" s="1"/>
  <c r="FI37" i="10"/>
  <c r="DS37" i="10"/>
  <c r="FS37" i="10" s="1"/>
  <c r="GS37" i="10" s="1"/>
  <c r="ES37" i="10"/>
  <c r="DW33" i="10"/>
  <c r="FW33" i="10" s="1"/>
  <c r="GW33" i="10" s="1"/>
  <c r="EW33" i="10"/>
  <c r="EX33" i="10"/>
  <c r="DX33" i="10"/>
  <c r="EI30" i="10"/>
  <c r="GI30" i="10" s="1"/>
  <c r="HI30" i="10" s="1"/>
  <c r="FI30" i="10"/>
  <c r="DS30" i="10"/>
  <c r="FS30" i="10" s="1"/>
  <c r="GS30" i="10" s="1"/>
  <c r="ES30" i="10"/>
  <c r="EC24" i="10"/>
  <c r="GC24" i="10" s="1"/>
  <c r="HC24" i="10" s="1"/>
  <c r="FC24" i="10"/>
  <c r="EM24" i="10"/>
  <c r="DM24" i="10"/>
  <c r="FE22" i="10"/>
  <c r="EE22" i="10"/>
  <c r="EO22" i="10"/>
  <c r="DO22" i="10"/>
  <c r="DS19" i="10"/>
  <c r="FS19" i="10" s="1"/>
  <c r="GS19" i="10" s="1"/>
  <c r="ES19" i="10"/>
  <c r="DA57" i="10"/>
  <c r="DT52" i="10"/>
  <c r="ET52" i="10"/>
  <c r="CO49" i="10"/>
  <c r="DU61" i="10"/>
  <c r="FU61" i="10" s="1"/>
  <c r="GU61" i="10" s="1"/>
  <c r="EU61" i="10"/>
  <c r="DW61" i="10"/>
  <c r="FW61" i="10" s="1"/>
  <c r="GW61" i="10" s="1"/>
  <c r="EW61" i="10"/>
  <c r="CU57" i="10"/>
  <c r="CP54" i="10"/>
  <c r="DV52" i="10"/>
  <c r="FV52" i="10" s="1"/>
  <c r="GV52" i="10" s="1"/>
  <c r="EV52" i="10"/>
  <c r="DP50" i="10"/>
  <c r="FP50" i="10" s="1"/>
  <c r="GP50" i="10" s="1"/>
  <c r="EP50" i="10"/>
  <c r="CM49" i="10"/>
  <c r="DW45" i="10"/>
  <c r="EW45" i="10"/>
  <c r="FH41" i="10"/>
  <c r="EH41" i="10"/>
  <c r="GH41" i="10" s="1"/>
  <c r="HH41" i="10" s="1"/>
  <c r="ER41" i="10"/>
  <c r="DR41" i="10"/>
  <c r="FR41" i="10" s="1"/>
  <c r="GR41" i="10" s="1"/>
  <c r="EZ37" i="10"/>
  <c r="DZ37" i="10"/>
  <c r="FZ37" i="10" s="1"/>
  <c r="GZ37" i="10" s="1"/>
  <c r="EU36" i="10"/>
  <c r="DU36" i="10"/>
  <c r="FU36" i="10" s="1"/>
  <c r="GU36" i="10" s="1"/>
  <c r="EX35" i="10"/>
  <c r="DX35" i="10"/>
  <c r="FX35" i="10" s="1"/>
  <c r="GX35" i="10" s="1"/>
  <c r="EY34" i="10"/>
  <c r="DY34" i="10"/>
  <c r="FY34" i="10" s="1"/>
  <c r="GY34" i="10" s="1"/>
  <c r="EY32" i="10"/>
  <c r="DY32" i="10"/>
  <c r="FY32" i="10" s="1"/>
  <c r="GY32" i="10" s="1"/>
  <c r="FB29" i="10"/>
  <c r="EB29" i="10"/>
  <c r="GB29" i="10" s="1"/>
  <c r="HB29" i="10" s="1"/>
  <c r="EL29" i="10"/>
  <c r="DL29" i="10"/>
  <c r="FL29" i="10" s="1"/>
  <c r="GL29" i="10" s="1"/>
  <c r="FB21" i="10"/>
  <c r="EB21" i="10"/>
  <c r="GB21" i="10" s="1"/>
  <c r="HB21" i="10" s="1"/>
  <c r="EL21" i="10"/>
  <c r="DL21" i="10"/>
  <c r="FH33" i="10"/>
  <c r="EH33" i="10"/>
  <c r="GH33" i="10" s="1"/>
  <c r="HH33" i="10" s="1"/>
  <c r="FH27" i="10"/>
  <c r="EH27" i="10"/>
  <c r="GH27" i="10" s="1"/>
  <c r="HH27" i="10" s="1"/>
  <c r="FG26" i="10"/>
  <c r="EG26" i="10"/>
  <c r="GG26" i="10" s="1"/>
  <c r="HG26" i="10" s="1"/>
  <c r="EA26" i="10"/>
  <c r="FA26" i="10"/>
  <c r="DP24" i="10"/>
  <c r="EP24" i="10"/>
  <c r="ED19" i="10"/>
  <c r="FD19" i="10"/>
  <c r="EQ18" i="10"/>
  <c r="DQ18" i="10"/>
  <c r="FQ18" i="10" s="1"/>
  <c r="GQ18" i="10" s="1"/>
  <c r="ES18" i="10"/>
  <c r="DS18" i="10"/>
  <c r="FS18" i="10" s="1"/>
  <c r="GS18" i="10" s="1"/>
  <c r="EQ100" i="10"/>
  <c r="DQ100" i="10"/>
  <c r="FQ100" i="10" s="1"/>
  <c r="GQ100" i="10" s="1"/>
  <c r="CW63" i="10"/>
  <c r="DD55" i="10"/>
  <c r="DE52" i="10"/>
  <c r="DA49" i="10"/>
  <c r="DX25" i="10"/>
  <c r="EX25" i="10"/>
  <c r="CJ71" i="10"/>
  <c r="EO64" i="10"/>
  <c r="DO64" i="10"/>
  <c r="CT63" i="10"/>
  <c r="CY60" i="10"/>
  <c r="CX57" i="10"/>
  <c r="EM50" i="10"/>
  <c r="DM50" i="10"/>
  <c r="FM50" i="10" s="1"/>
  <c r="GM50" i="10" s="1"/>
  <c r="FD45" i="10"/>
  <c r="ED45" i="10"/>
  <c r="GD45" i="10" s="1"/>
  <c r="HD45" i="10" s="1"/>
  <c r="EN45" i="10"/>
  <c r="DN45" i="10"/>
  <c r="FN45" i="10" s="1"/>
  <c r="GN45" i="10" s="1"/>
  <c r="EZ33" i="10"/>
  <c r="DZ33" i="10"/>
  <c r="FZ33" i="10" s="1"/>
  <c r="GZ33" i="10" s="1"/>
  <c r="EK27" i="10"/>
  <c r="DK27" i="10"/>
  <c r="FK27" i="10" s="1"/>
  <c r="GK27" i="10" s="1"/>
  <c r="EI26" i="10"/>
  <c r="FI26" i="10"/>
  <c r="DZ19" i="10"/>
  <c r="EZ19" i="10"/>
  <c r="EA18" i="10"/>
  <c r="FA18" i="10"/>
  <c r="EU26" i="10"/>
  <c r="DU26" i="10"/>
  <c r="FU26" i="10" s="1"/>
  <c r="GU26" i="10" s="1"/>
  <c r="EH22" i="10"/>
  <c r="FH22" i="10"/>
  <c r="ED22" i="10"/>
  <c r="FD22" i="10"/>
  <c r="EC25" i="10"/>
  <c r="FC25" i="10"/>
  <c r="FH25" i="10"/>
  <c r="EH25" i="10"/>
  <c r="GH25" i="10" s="1"/>
  <c r="HH25" i="10" s="1"/>
  <c r="DW25" i="10"/>
  <c r="EW25" i="10"/>
  <c r="DA60" i="10"/>
  <c r="EA25" i="10"/>
  <c r="GA25" i="10" s="1"/>
  <c r="HA25" i="10" s="1"/>
  <c r="FA25" i="10"/>
  <c r="FY23" i="10"/>
  <c r="GY23" i="10" s="1"/>
  <c r="GB22" i="10"/>
  <c r="HB22" i="10" s="1"/>
  <c r="FL22" i="10"/>
  <c r="GL22" i="10" s="1"/>
  <c r="GF32" i="10"/>
  <c r="HF32" i="10" s="1"/>
  <c r="FP30" i="10"/>
  <c r="GP30" i="10" s="1"/>
  <c r="DN30" i="10"/>
  <c r="EN30" i="10"/>
  <c r="GA29" i="10"/>
  <c r="HA29" i="10" s="1"/>
  <c r="FS29" i="10"/>
  <c r="GS29" i="10" s="1"/>
  <c r="DB177" i="10"/>
  <c r="CT177" i="10"/>
  <c r="CL177" i="10"/>
  <c r="DA177" i="10"/>
  <c r="CS177" i="10"/>
  <c r="CK177" i="10"/>
  <c r="DR178" i="10"/>
  <c r="ER178" i="10"/>
  <c r="FC178" i="10"/>
  <c r="EC178" i="10"/>
  <c r="GC178" i="10" s="1"/>
  <c r="HC178" i="10" s="1"/>
  <c r="CU177" i="10"/>
  <c r="EA176" i="10"/>
  <c r="GA176" i="10" s="1"/>
  <c r="HA176" i="10" s="1"/>
  <c r="FA176" i="10"/>
  <c r="DK176" i="10"/>
  <c r="FK176" i="10" s="1"/>
  <c r="GK176" i="10" s="1"/>
  <c r="EK176" i="10"/>
  <c r="DQ175" i="10"/>
  <c r="FQ175" i="10" s="1"/>
  <c r="GQ175" i="10" s="1"/>
  <c r="EQ175" i="10"/>
  <c r="DP176" i="10"/>
  <c r="FP176" i="10" s="1"/>
  <c r="GP176" i="10" s="1"/>
  <c r="EP176" i="10"/>
  <c r="EW174" i="10"/>
  <c r="DW174" i="10"/>
  <c r="EH174" i="10"/>
  <c r="GH174" i="10" s="1"/>
  <c r="HH174" i="10" s="1"/>
  <c r="FH174" i="10"/>
  <c r="EF173" i="10"/>
  <c r="GF173" i="10" s="1"/>
  <c r="HF173" i="10" s="1"/>
  <c r="FF173" i="10"/>
  <c r="DP173" i="10"/>
  <c r="FP173" i="10" s="1"/>
  <c r="GP173" i="10" s="1"/>
  <c r="EP173" i="10"/>
  <c r="FC176" i="10"/>
  <c r="EC176" i="10"/>
  <c r="DU173" i="10"/>
  <c r="FU173" i="10" s="1"/>
  <c r="GU173" i="10" s="1"/>
  <c r="EU173" i="10"/>
  <c r="DQ170" i="10"/>
  <c r="FQ170" i="10" s="1"/>
  <c r="GQ170" i="10" s="1"/>
  <c r="EQ170" i="10"/>
  <c r="EQ174" i="10"/>
  <c r="DQ174" i="10"/>
  <c r="EI173" i="10"/>
  <c r="GI173" i="10" s="1"/>
  <c r="HI173" i="10" s="1"/>
  <c r="FI173" i="10"/>
  <c r="EK172" i="10"/>
  <c r="DK172" i="10"/>
  <c r="EL169" i="10"/>
  <c r="DL169" i="10"/>
  <c r="FG171" i="10"/>
  <c r="EG171" i="10"/>
  <c r="DM171" i="10"/>
  <c r="FM171" i="10" s="1"/>
  <c r="GM171" i="10" s="1"/>
  <c r="EM171" i="10"/>
  <c r="ER168" i="10"/>
  <c r="DR168" i="10"/>
  <c r="EO170" i="10"/>
  <c r="DO170" i="10"/>
  <c r="DV169" i="10"/>
  <c r="FV169" i="10" s="1"/>
  <c r="GV169" i="10" s="1"/>
  <c r="EV169" i="10"/>
  <c r="DU165" i="10"/>
  <c r="FU165" i="10" s="1"/>
  <c r="GU165" i="10" s="1"/>
  <c r="EU165" i="10"/>
  <c r="ED164" i="10"/>
  <c r="GD164" i="10" s="1"/>
  <c r="HD164" i="10" s="1"/>
  <c r="FD164" i="10"/>
  <c r="DT165" i="10"/>
  <c r="FT165" i="10" s="1"/>
  <c r="GT165" i="10" s="1"/>
  <c r="ET165" i="10"/>
  <c r="EA162" i="10"/>
  <c r="GA162" i="10" s="1"/>
  <c r="HA162" i="10" s="1"/>
  <c r="FA162" i="10"/>
  <c r="DR156" i="10"/>
  <c r="FR156" i="10" s="1"/>
  <c r="GR156" i="10" s="1"/>
  <c r="ER156" i="10"/>
  <c r="DQ169" i="10"/>
  <c r="FQ169" i="10" s="1"/>
  <c r="GQ169" i="10" s="1"/>
  <c r="EQ169" i="10"/>
  <c r="DC167" i="10"/>
  <c r="CM167" i="10"/>
  <c r="DG167" i="10"/>
  <c r="CL167" i="10"/>
  <c r="DB167" i="10"/>
  <c r="CQ167" i="10"/>
  <c r="EG164" i="10"/>
  <c r="GG164" i="10" s="1"/>
  <c r="HG164" i="10" s="1"/>
  <c r="FG164" i="10"/>
  <c r="FB174" i="10"/>
  <c r="EB174" i="10"/>
  <c r="DE167" i="10"/>
  <c r="EN165" i="10"/>
  <c r="DN165" i="10"/>
  <c r="FN165" i="10" s="1"/>
  <c r="GN165" i="10" s="1"/>
  <c r="EA163" i="10"/>
  <c r="FA163" i="10"/>
  <c r="DM161" i="10"/>
  <c r="EM161" i="10"/>
  <c r="FD162" i="10"/>
  <c r="ED162" i="10"/>
  <c r="GD162" i="10" s="1"/>
  <c r="HD162" i="10" s="1"/>
  <c r="EY159" i="10"/>
  <c r="DY159" i="10"/>
  <c r="FY159" i="10" s="1"/>
  <c r="GY159" i="10" s="1"/>
  <c r="FF151" i="10"/>
  <c r="EF151" i="10"/>
  <c r="GF151" i="10" s="1"/>
  <c r="HF151" i="10" s="1"/>
  <c r="EZ166" i="10"/>
  <c r="DZ166" i="10"/>
  <c r="FZ166" i="10" s="1"/>
  <c r="GZ166" i="10" s="1"/>
  <c r="DT161" i="10"/>
  <c r="ET161" i="10"/>
  <c r="DT159" i="10"/>
  <c r="ET159" i="10"/>
  <c r="DW164" i="10"/>
  <c r="EW164" i="10"/>
  <c r="EB162" i="10"/>
  <c r="FB162" i="10"/>
  <c r="DM160" i="10"/>
  <c r="EM160" i="10"/>
  <c r="FG158" i="10"/>
  <c r="EG158" i="10"/>
  <c r="GG158" i="10" s="1"/>
  <c r="HG158" i="10" s="1"/>
  <c r="DT155" i="10"/>
  <c r="ET155" i="10"/>
  <c r="DM158" i="10"/>
  <c r="EM158" i="10"/>
  <c r="DT152" i="10"/>
  <c r="ET152" i="10"/>
  <c r="ET149" i="10"/>
  <c r="DT149" i="10"/>
  <c r="FT149" i="10" s="1"/>
  <c r="GT149" i="10" s="1"/>
  <c r="DM144" i="10"/>
  <c r="EM144" i="10"/>
  <c r="EO142" i="10"/>
  <c r="DO142" i="10"/>
  <c r="FO142" i="10" s="1"/>
  <c r="GO142" i="10" s="1"/>
  <c r="EB158" i="10"/>
  <c r="FB158" i="10"/>
  <c r="DS155" i="10"/>
  <c r="ES155" i="10"/>
  <c r="EA152" i="10"/>
  <c r="FA152" i="10"/>
  <c r="EU151" i="10"/>
  <c r="DU151" i="10"/>
  <c r="FU151" i="10" s="1"/>
  <c r="GU151" i="10" s="1"/>
  <c r="DT141" i="10"/>
  <c r="ET141" i="10"/>
  <c r="EH159" i="10"/>
  <c r="FH159" i="10"/>
  <c r="EX156" i="10"/>
  <c r="DX156" i="10"/>
  <c r="FX156" i="10" s="1"/>
  <c r="GX156" i="10" s="1"/>
  <c r="EZ155" i="10"/>
  <c r="DZ155" i="10"/>
  <c r="FZ155" i="10" s="1"/>
  <c r="GZ155" i="10" s="1"/>
  <c r="ES150" i="10"/>
  <c r="DS150" i="10"/>
  <c r="FS150" i="10" s="1"/>
  <c r="GS150" i="10" s="1"/>
  <c r="EM148" i="10"/>
  <c r="DM148" i="10"/>
  <c r="FM148" i="10" s="1"/>
  <c r="GM148" i="10" s="1"/>
  <c r="EV147" i="10"/>
  <c r="DV147" i="10"/>
  <c r="FV147" i="10" s="1"/>
  <c r="GV147" i="10" s="1"/>
  <c r="EY140" i="10"/>
  <c r="DY140" i="10"/>
  <c r="FY140" i="10" s="1"/>
  <c r="GY140" i="10" s="1"/>
  <c r="FI156" i="10"/>
  <c r="EI156" i="10"/>
  <c r="GI156" i="10" s="1"/>
  <c r="HI156" i="10" s="1"/>
  <c r="DE149" i="10"/>
  <c r="DD149" i="10"/>
  <c r="DH149" i="10"/>
  <c r="CX149" i="10"/>
  <c r="CP149" i="10"/>
  <c r="ET145" i="10"/>
  <c r="DT145" i="10"/>
  <c r="DL142" i="10"/>
  <c r="FL142" i="10" s="1"/>
  <c r="GL142" i="10" s="1"/>
  <c r="EL142" i="10"/>
  <c r="DS141" i="10"/>
  <c r="FS141" i="10" s="1"/>
  <c r="GS141" i="10" s="1"/>
  <c r="ES141" i="10"/>
  <c r="EA138" i="10"/>
  <c r="GA138" i="10" s="1"/>
  <c r="HA138" i="10" s="1"/>
  <c r="FA138" i="10"/>
  <c r="EP132" i="10"/>
  <c r="DP132" i="10"/>
  <c r="EZ161" i="10"/>
  <c r="DZ161" i="10"/>
  <c r="EK154" i="10"/>
  <c r="DK154" i="10"/>
  <c r="FA150" i="10"/>
  <c r="EA150" i="10"/>
  <c r="DX146" i="10"/>
  <c r="FX146" i="10" s="1"/>
  <c r="GX146" i="10" s="1"/>
  <c r="EX146" i="10"/>
  <c r="DK145" i="10"/>
  <c r="FK145" i="10" s="1"/>
  <c r="GK145" i="10" s="1"/>
  <c r="EK145" i="10"/>
  <c r="CT143" i="10"/>
  <c r="ED138" i="10"/>
  <c r="FD138" i="10"/>
  <c r="FC131" i="10"/>
  <c r="EC131" i="10"/>
  <c r="GC131" i="10" s="1"/>
  <c r="HC131" i="10" s="1"/>
  <c r="DZ150" i="10"/>
  <c r="EZ150" i="10"/>
  <c r="EX147" i="10"/>
  <c r="DX147" i="10"/>
  <c r="FX147" i="10" s="1"/>
  <c r="GX147" i="10" s="1"/>
  <c r="CO143" i="10"/>
  <c r="EY138" i="10"/>
  <c r="DY138" i="10"/>
  <c r="DT136" i="10"/>
  <c r="FT136" i="10" s="1"/>
  <c r="GT136" i="10" s="1"/>
  <c r="ET136" i="10"/>
  <c r="ED146" i="10"/>
  <c r="GD146" i="10" s="1"/>
  <c r="HD146" i="10" s="1"/>
  <c r="FD146" i="10"/>
  <c r="DN146" i="10"/>
  <c r="FN146" i="10" s="1"/>
  <c r="GN146" i="10" s="1"/>
  <c r="EN146" i="10"/>
  <c r="FA140" i="10"/>
  <c r="EA140" i="10"/>
  <c r="EX133" i="10"/>
  <c r="DX133" i="10"/>
  <c r="ER132" i="10"/>
  <c r="DR132" i="10"/>
  <c r="FD126" i="10"/>
  <c r="ED126" i="10"/>
  <c r="DN126" i="10"/>
  <c r="FN126" i="10" s="1"/>
  <c r="GN126" i="10" s="1"/>
  <c r="EN126" i="10"/>
  <c r="ER153" i="10"/>
  <c r="DR153" i="10"/>
  <c r="FA139" i="10"/>
  <c r="EA139" i="10"/>
  <c r="EO136" i="10"/>
  <c r="DO136" i="10"/>
  <c r="EE133" i="10"/>
  <c r="GE133" i="10" s="1"/>
  <c r="HE133" i="10" s="1"/>
  <c r="FE133" i="10"/>
  <c r="DO133" i="10"/>
  <c r="FO133" i="10" s="1"/>
  <c r="GO133" i="10" s="1"/>
  <c r="EO133" i="10"/>
  <c r="DR130" i="10"/>
  <c r="FR130" i="10" s="1"/>
  <c r="GR130" i="10" s="1"/>
  <c r="ER130" i="10"/>
  <c r="EW127" i="10"/>
  <c r="DW127" i="10"/>
  <c r="EI124" i="10"/>
  <c r="GI124" i="10" s="1"/>
  <c r="HI124" i="10" s="1"/>
  <c r="FI124" i="10"/>
  <c r="FC118" i="10"/>
  <c r="EC118" i="10"/>
  <c r="EE116" i="10"/>
  <c r="GE116" i="10" s="1"/>
  <c r="HE116" i="10" s="1"/>
  <c r="FE116" i="10"/>
  <c r="DO116" i="10"/>
  <c r="FO116" i="10" s="1"/>
  <c r="GO116" i="10" s="1"/>
  <c r="EO116" i="10"/>
  <c r="DZ144" i="10"/>
  <c r="FZ144" i="10" s="1"/>
  <c r="GZ144" i="10" s="1"/>
  <c r="EZ144" i="10"/>
  <c r="ER139" i="10"/>
  <c r="DR139" i="10"/>
  <c r="DL135" i="10"/>
  <c r="FL135" i="10" s="1"/>
  <c r="GL135" i="10" s="1"/>
  <c r="EL135" i="10"/>
  <c r="DQ130" i="10"/>
  <c r="FQ130" i="10" s="1"/>
  <c r="GQ130" i="10" s="1"/>
  <c r="EQ130" i="10"/>
  <c r="DW129" i="10"/>
  <c r="FW129" i="10" s="1"/>
  <c r="GW129" i="10" s="1"/>
  <c r="EW129" i="10"/>
  <c r="DG128" i="10"/>
  <c r="CQ128" i="10"/>
  <c r="CM128" i="10"/>
  <c r="DF128" i="10"/>
  <c r="CU128" i="10"/>
  <c r="CJ128" i="10"/>
  <c r="DC128" i="10"/>
  <c r="CR128" i="10"/>
  <c r="CP128" i="10"/>
  <c r="CZ128" i="10"/>
  <c r="DP123" i="10"/>
  <c r="FP123" i="10" s="1"/>
  <c r="GP123" i="10" s="1"/>
  <c r="EP123" i="10"/>
  <c r="DL115" i="10"/>
  <c r="FL115" i="10" s="1"/>
  <c r="GL115" i="10" s="1"/>
  <c r="EL115" i="10"/>
  <c r="EY133" i="10"/>
  <c r="DY133" i="10"/>
  <c r="EL130" i="10"/>
  <c r="DL130" i="10"/>
  <c r="EH124" i="10"/>
  <c r="GH124" i="10" s="1"/>
  <c r="HH124" i="10" s="1"/>
  <c r="FH124" i="10"/>
  <c r="DC123" i="10"/>
  <c r="CM123" i="10"/>
  <c r="DG123" i="10"/>
  <c r="CQ123" i="10"/>
  <c r="CU123" i="10"/>
  <c r="CP123" i="10"/>
  <c r="CJ123" i="10"/>
  <c r="DF123" i="10"/>
  <c r="EO122" i="10"/>
  <c r="DO122" i="10"/>
  <c r="CL120" i="10"/>
  <c r="DO119" i="10"/>
  <c r="EO119" i="10"/>
  <c r="CL115" i="10"/>
  <c r="FH113" i="10"/>
  <c r="EH113" i="10"/>
  <c r="FI111" i="10"/>
  <c r="EI111" i="10"/>
  <c r="ES111" i="10"/>
  <c r="DS111" i="10"/>
  <c r="EV108" i="10"/>
  <c r="DV108" i="10"/>
  <c r="EC103" i="10"/>
  <c r="GC103" i="10" s="1"/>
  <c r="HC103" i="10" s="1"/>
  <c r="FC103" i="10"/>
  <c r="FE101" i="10"/>
  <c r="EE101" i="10"/>
  <c r="DY95" i="10"/>
  <c r="FY95" i="10" s="1"/>
  <c r="GY95" i="10" s="1"/>
  <c r="EY95" i="10"/>
  <c r="DR94" i="10"/>
  <c r="FR94" i="10" s="1"/>
  <c r="GR94" i="10" s="1"/>
  <c r="ER94" i="10"/>
  <c r="DU87" i="10"/>
  <c r="FU87" i="10" s="1"/>
  <c r="GU87" i="10" s="1"/>
  <c r="EU87" i="10"/>
  <c r="FD86" i="10"/>
  <c r="ED86" i="10"/>
  <c r="DR129" i="10"/>
  <c r="FR129" i="10" s="1"/>
  <c r="GR129" i="10" s="1"/>
  <c r="ER129" i="10"/>
  <c r="FG124" i="10"/>
  <c r="EG124" i="10"/>
  <c r="CS120" i="10"/>
  <c r="EV119" i="10"/>
  <c r="DV119" i="10"/>
  <c r="FV119" i="10" s="1"/>
  <c r="GV119" i="10" s="1"/>
  <c r="DR114" i="10"/>
  <c r="ER114" i="10"/>
  <c r="DS112" i="10"/>
  <c r="ES112" i="10"/>
  <c r="FA109" i="10"/>
  <c r="EA109" i="10"/>
  <c r="GA109" i="10" s="1"/>
  <c r="HA109" i="10" s="1"/>
  <c r="EK109" i="10"/>
  <c r="DK109" i="10"/>
  <c r="FK109" i="10" s="1"/>
  <c r="GK109" i="10" s="1"/>
  <c r="EL100" i="10"/>
  <c r="DL100" i="10"/>
  <c r="FL100" i="10" s="1"/>
  <c r="GL100" i="10" s="1"/>
  <c r="FI127" i="10"/>
  <c r="EI127" i="10"/>
  <c r="GI127" i="10" s="1"/>
  <c r="HI127" i="10" s="1"/>
  <c r="EK127" i="10"/>
  <c r="DK127" i="10"/>
  <c r="FK127" i="10" s="1"/>
  <c r="GK127" i="10" s="1"/>
  <c r="CV123" i="10"/>
  <c r="DM122" i="10"/>
  <c r="FM122" i="10" s="1"/>
  <c r="GM122" i="10" s="1"/>
  <c r="EM122" i="10"/>
  <c r="CV120" i="10"/>
  <c r="CR119" i="10"/>
  <c r="DH119" i="10"/>
  <c r="CM119" i="10"/>
  <c r="DC119" i="10"/>
  <c r="CX119" i="10"/>
  <c r="DT118" i="10"/>
  <c r="FT118" i="10" s="1"/>
  <c r="GT118" i="10" s="1"/>
  <c r="ET118" i="10"/>
  <c r="DQ114" i="10"/>
  <c r="FQ114" i="10" s="1"/>
  <c r="GQ114" i="10" s="1"/>
  <c r="EQ114" i="10"/>
  <c r="FG111" i="10"/>
  <c r="EG111" i="10"/>
  <c r="EX110" i="10"/>
  <c r="DX110" i="10"/>
  <c r="EX108" i="10"/>
  <c r="DX108" i="10"/>
  <c r="EG107" i="10"/>
  <c r="GG107" i="10" s="1"/>
  <c r="HG107" i="10" s="1"/>
  <c r="FG107" i="10"/>
  <c r="DZ106" i="10"/>
  <c r="FZ106" i="10" s="1"/>
  <c r="GZ106" i="10" s="1"/>
  <c r="EZ106" i="10"/>
  <c r="EC99" i="10"/>
  <c r="GC99" i="10" s="1"/>
  <c r="HC99" i="10" s="1"/>
  <c r="FC99" i="10"/>
  <c r="DM99" i="10"/>
  <c r="FM99" i="10" s="1"/>
  <c r="GM99" i="10" s="1"/>
  <c r="EM99" i="10"/>
  <c r="DO97" i="10"/>
  <c r="FO97" i="10" s="1"/>
  <c r="GO97" i="10" s="1"/>
  <c r="EO97" i="10"/>
  <c r="FA118" i="10"/>
  <c r="EA118" i="10"/>
  <c r="DZ107" i="10"/>
  <c r="FZ107" i="10" s="1"/>
  <c r="GZ107" i="10" s="1"/>
  <c r="EZ107" i="10"/>
  <c r="EF99" i="10"/>
  <c r="GF99" i="10" s="1"/>
  <c r="HF99" i="10" s="1"/>
  <c r="FF99" i="10"/>
  <c r="ET96" i="10"/>
  <c r="DT96" i="10"/>
  <c r="FG93" i="10"/>
  <c r="EG93" i="10"/>
  <c r="DN89" i="10"/>
  <c r="FN89" i="10" s="1"/>
  <c r="GN89" i="10" s="1"/>
  <c r="EN89" i="10"/>
  <c r="ES87" i="10"/>
  <c r="DS87" i="10"/>
  <c r="EX72" i="10"/>
  <c r="DX72" i="10"/>
  <c r="EI126" i="10"/>
  <c r="GI126" i="10" s="1"/>
  <c r="HI126" i="10" s="1"/>
  <c r="FI126" i="10"/>
  <c r="EW121" i="10"/>
  <c r="DW121" i="10"/>
  <c r="EO113" i="10"/>
  <c r="DO113" i="10"/>
  <c r="DP111" i="10"/>
  <c r="FP111" i="10" s="1"/>
  <c r="GP111" i="10" s="1"/>
  <c r="EP111" i="10"/>
  <c r="EQ109" i="10"/>
  <c r="DQ109" i="10"/>
  <c r="EY104" i="10"/>
  <c r="DY104" i="10"/>
  <c r="EA102" i="10"/>
  <c r="GA102" i="10" s="1"/>
  <c r="HA102" i="10" s="1"/>
  <c r="FA102" i="10"/>
  <c r="EG98" i="10"/>
  <c r="GG98" i="10" s="1"/>
  <c r="HG98" i="10" s="1"/>
  <c r="FG98" i="10"/>
  <c r="ED95" i="10"/>
  <c r="GD95" i="10" s="1"/>
  <c r="HD95" i="10" s="1"/>
  <c r="FD95" i="10"/>
  <c r="DS92" i="10"/>
  <c r="FS92" i="10" s="1"/>
  <c r="GS92" i="10" s="1"/>
  <c r="ES92" i="10"/>
  <c r="DU91" i="10"/>
  <c r="FU91" i="10" s="1"/>
  <c r="GU91" i="10" s="1"/>
  <c r="EU91" i="10"/>
  <c r="EN86" i="10"/>
  <c r="DN86" i="10"/>
  <c r="DW85" i="10"/>
  <c r="FW85" i="10" s="1"/>
  <c r="GW85" i="10" s="1"/>
  <c r="EW85" i="10"/>
  <c r="EZ78" i="10"/>
  <c r="DZ78" i="10"/>
  <c r="EI77" i="10"/>
  <c r="GI77" i="10" s="1"/>
  <c r="HI77" i="10" s="1"/>
  <c r="FI77" i="10"/>
  <c r="DU117" i="10"/>
  <c r="FU117" i="10" s="1"/>
  <c r="GU117" i="10" s="1"/>
  <c r="EU117" i="10"/>
  <c r="DL114" i="10"/>
  <c r="FL114" i="10" s="1"/>
  <c r="GL114" i="10" s="1"/>
  <c r="EL114" i="10"/>
  <c r="DP107" i="10"/>
  <c r="FP107" i="10" s="1"/>
  <c r="GP107" i="10" s="1"/>
  <c r="EP107" i="10"/>
  <c r="EK103" i="10"/>
  <c r="DK103" i="10"/>
  <c r="CO101" i="10"/>
  <c r="DV99" i="10"/>
  <c r="EV99" i="10"/>
  <c r="DY94" i="10"/>
  <c r="EY94" i="10"/>
  <c r="ED90" i="10"/>
  <c r="FD90" i="10"/>
  <c r="EN90" i="10"/>
  <c r="DN90" i="10"/>
  <c r="FN90" i="10" s="1"/>
  <c r="GN90" i="10" s="1"/>
  <c r="EB76" i="10"/>
  <c r="FB76" i="10"/>
  <c r="EG106" i="10"/>
  <c r="FG106" i="10"/>
  <c r="DK104" i="10"/>
  <c r="EK104" i="10"/>
  <c r="DB97" i="10"/>
  <c r="CL97" i="10"/>
  <c r="DF97" i="10"/>
  <c r="CP97" i="10"/>
  <c r="CT97" i="10"/>
  <c r="CO97" i="10"/>
  <c r="DE97" i="10"/>
  <c r="CU97" i="10"/>
  <c r="DR91" i="10"/>
  <c r="ER91" i="10"/>
  <c r="EF87" i="10"/>
  <c r="FF87" i="10"/>
  <c r="EZ84" i="10"/>
  <c r="DZ84" i="10"/>
  <c r="FZ84" i="10" s="1"/>
  <c r="GZ84" i="10" s="1"/>
  <c r="EW82" i="10"/>
  <c r="DW82" i="10"/>
  <c r="FW82" i="10" s="1"/>
  <c r="GW82" i="10" s="1"/>
  <c r="FH75" i="10"/>
  <c r="EH75" i="10"/>
  <c r="GH75" i="10" s="1"/>
  <c r="HH75" i="10" s="1"/>
  <c r="ET74" i="10"/>
  <c r="DT74" i="10"/>
  <c r="FT74" i="10" s="1"/>
  <c r="GT74" i="10" s="1"/>
  <c r="DD70" i="10"/>
  <c r="DB70" i="10"/>
  <c r="CT70" i="10"/>
  <c r="CN70" i="10"/>
  <c r="DH70" i="10"/>
  <c r="CZ70" i="10"/>
  <c r="CL70" i="10"/>
  <c r="CR70" i="10"/>
  <c r="CJ70" i="10"/>
  <c r="DE70" i="10"/>
  <c r="CX70" i="10"/>
  <c r="DY64" i="10"/>
  <c r="FY64" i="10" s="1"/>
  <c r="GY64" i="10" s="1"/>
  <c r="EY64" i="10"/>
  <c r="DR63" i="10"/>
  <c r="FR63" i="10" s="1"/>
  <c r="GR63" i="10" s="1"/>
  <c r="ER63" i="10"/>
  <c r="DK62" i="10"/>
  <c r="FK62" i="10" s="1"/>
  <c r="GK62" i="10" s="1"/>
  <c r="EK62" i="10"/>
  <c r="FD55" i="10"/>
  <c r="ED55" i="10"/>
  <c r="DW54" i="10"/>
  <c r="FW54" i="10" s="1"/>
  <c r="GW54" i="10" s="1"/>
  <c r="EW54" i="10"/>
  <c r="EQ48" i="10"/>
  <c r="DQ48" i="10"/>
  <c r="EI46" i="10"/>
  <c r="GI46" i="10" s="1"/>
  <c r="HI46" i="10" s="1"/>
  <c r="FI46" i="10"/>
  <c r="DE83" i="10"/>
  <c r="CU83" i="10"/>
  <c r="CO83" i="10"/>
  <c r="CS83" i="10"/>
  <c r="CW83" i="10"/>
  <c r="CR83" i="10"/>
  <c r="DH83" i="10"/>
  <c r="CM83" i="10"/>
  <c r="DC83" i="10"/>
  <c r="DD91" i="10"/>
  <c r="DC91" i="10"/>
  <c r="CV91" i="10"/>
  <c r="CN91" i="10"/>
  <c r="DH91" i="10"/>
  <c r="CM91" i="10"/>
  <c r="CK91" i="10"/>
  <c r="DG91" i="10"/>
  <c r="CY91" i="10"/>
  <c r="CR91" i="10"/>
  <c r="DC118" i="10"/>
  <c r="CM118" i="10"/>
  <c r="DG118" i="10"/>
  <c r="CQ118" i="10"/>
  <c r="DE118" i="10"/>
  <c r="CU118" i="10"/>
  <c r="CO118" i="10"/>
  <c r="DB159" i="10"/>
  <c r="DF159" i="10"/>
  <c r="CL159" i="10"/>
  <c r="CT159" i="10"/>
  <c r="CP159" i="10"/>
  <c r="EV100" i="10"/>
  <c r="DV100" i="10"/>
  <c r="FV100" i="10" s="1"/>
  <c r="GV100" i="10" s="1"/>
  <c r="EC90" i="10"/>
  <c r="FC90" i="10"/>
  <c r="FF86" i="10"/>
  <c r="EF86" i="10"/>
  <c r="GF86" i="10" s="1"/>
  <c r="HF86" i="10" s="1"/>
  <c r="DZ82" i="10"/>
  <c r="EZ82" i="10"/>
  <c r="DC81" i="10"/>
  <c r="CS81" i="10"/>
  <c r="CM81" i="10"/>
  <c r="DG81" i="10"/>
  <c r="CQ81" i="10"/>
  <c r="DF81" i="10"/>
  <c r="CK81" i="10"/>
  <c r="DA81" i="10"/>
  <c r="CU81" i="10"/>
  <c r="CP81" i="10"/>
  <c r="FB78" i="10"/>
  <c r="EB78" i="10"/>
  <c r="GB78" i="10" s="1"/>
  <c r="HB78" i="10" s="1"/>
  <c r="EH77" i="10"/>
  <c r="FH77" i="10"/>
  <c r="DQ75" i="10"/>
  <c r="EQ75" i="10"/>
  <c r="EO74" i="10"/>
  <c r="DO74" i="10"/>
  <c r="FO74" i="10" s="1"/>
  <c r="GO74" i="10" s="1"/>
  <c r="FB61" i="10"/>
  <c r="EB61" i="10"/>
  <c r="GB61" i="10" s="1"/>
  <c r="HB61" i="10" s="1"/>
  <c r="EL61" i="10"/>
  <c r="DL61" i="10"/>
  <c r="FL61" i="10" s="1"/>
  <c r="GL61" i="10" s="1"/>
  <c r="CT54" i="10"/>
  <c r="CQ54" i="10"/>
  <c r="CL54" i="10"/>
  <c r="CW54" i="10"/>
  <c r="DG54" i="10"/>
  <c r="DB54" i="10"/>
  <c r="DD49" i="10"/>
  <c r="CT49" i="10"/>
  <c r="CN49" i="10"/>
  <c r="DH49" i="10"/>
  <c r="CR49" i="10"/>
  <c r="CQ49" i="10"/>
  <c r="DG49" i="10"/>
  <c r="CL49" i="10"/>
  <c r="CV49" i="10"/>
  <c r="DB49" i="10"/>
  <c r="CU103" i="10"/>
  <c r="DQ96" i="10"/>
  <c r="FQ96" i="10" s="1"/>
  <c r="GQ96" i="10" s="1"/>
  <c r="EQ96" i="10"/>
  <c r="DR93" i="10"/>
  <c r="FR93" i="10" s="1"/>
  <c r="GR93" i="10" s="1"/>
  <c r="ER93" i="10"/>
  <c r="EY88" i="10"/>
  <c r="DY88" i="10"/>
  <c r="CP85" i="10"/>
  <c r="CQ83" i="10"/>
  <c r="CO81" i="10"/>
  <c r="DL75" i="10"/>
  <c r="EL75" i="10"/>
  <c r="ER72" i="10"/>
  <c r="DR72" i="10"/>
  <c r="FR72" i="10" s="1"/>
  <c r="GR72" i="10" s="1"/>
  <c r="DU68" i="10"/>
  <c r="EU68" i="10"/>
  <c r="DN67" i="10"/>
  <c r="EN67" i="10"/>
  <c r="DQ60" i="10"/>
  <c r="EQ60" i="10"/>
  <c r="EI58" i="10"/>
  <c r="FI58" i="10"/>
  <c r="EH51" i="10"/>
  <c r="FH51" i="10"/>
  <c r="DK50" i="10"/>
  <c r="EK50" i="10"/>
  <c r="EM163" i="10"/>
  <c r="DM163" i="10"/>
  <c r="FM163" i="10" s="1"/>
  <c r="GM163" i="10" s="1"/>
  <c r="FB89" i="10"/>
  <c r="EB89" i="10"/>
  <c r="GB89" i="10" s="1"/>
  <c r="HB89" i="10" s="1"/>
  <c r="EI67" i="10"/>
  <c r="FI67" i="10"/>
  <c r="EK67" i="10"/>
  <c r="DK67" i="10"/>
  <c r="FK67" i="10" s="1"/>
  <c r="GK67" i="10" s="1"/>
  <c r="CP65" i="10"/>
  <c r="EA63" i="10"/>
  <c r="GA63" i="10" s="1"/>
  <c r="HA63" i="10" s="1"/>
  <c r="FA63" i="10"/>
  <c r="EL59" i="10"/>
  <c r="DL59" i="10"/>
  <c r="DT58" i="10"/>
  <c r="FT58" i="10" s="1"/>
  <c r="GT58" i="10" s="1"/>
  <c r="ET58" i="10"/>
  <c r="DM53" i="10"/>
  <c r="FM53" i="10" s="1"/>
  <c r="GM53" i="10" s="1"/>
  <c r="EM53" i="10"/>
  <c r="CR84" i="10"/>
  <c r="EI80" i="10"/>
  <c r="FI80" i="10"/>
  <c r="FE75" i="10"/>
  <c r="EE75" i="10"/>
  <c r="GE75" i="10" s="1"/>
  <c r="HE75" i="10" s="1"/>
  <c r="EG71" i="10"/>
  <c r="FG71" i="10"/>
  <c r="CY70" i="10"/>
  <c r="CW65" i="10"/>
  <c r="DL62" i="10"/>
  <c r="EL62" i="10"/>
  <c r="EK73" i="10"/>
  <c r="DK73" i="10"/>
  <c r="FK73" i="10" s="1"/>
  <c r="GK73" i="10" s="1"/>
  <c r="CY69" i="10"/>
  <c r="EB122" i="10"/>
  <c r="GB122" i="10" s="1"/>
  <c r="HB122" i="10" s="1"/>
  <c r="FB122" i="10"/>
  <c r="CL83" i="10"/>
  <c r="CV81" i="10"/>
  <c r="EE76" i="10"/>
  <c r="GE76" i="10" s="1"/>
  <c r="HE76" i="10" s="1"/>
  <c r="FE76" i="10"/>
  <c r="CS70" i="10"/>
  <c r="DZ62" i="10"/>
  <c r="EZ62" i="10"/>
  <c r="DP60" i="10"/>
  <c r="EP60" i="10"/>
  <c r="FA52" i="10"/>
  <c r="EA52" i="10"/>
  <c r="GA52" i="10" s="1"/>
  <c r="HA52" i="10" s="1"/>
  <c r="DX50" i="10"/>
  <c r="EX50" i="10"/>
  <c r="DT45" i="10"/>
  <c r="ET45" i="10"/>
  <c r="DW41" i="10"/>
  <c r="EW41" i="10"/>
  <c r="DK37" i="10"/>
  <c r="EK37" i="10"/>
  <c r="FF33" i="10"/>
  <c r="EF33" i="10"/>
  <c r="GF33" i="10" s="1"/>
  <c r="HF33" i="10" s="1"/>
  <c r="EK30" i="10"/>
  <c r="DK30" i="10"/>
  <c r="FK30" i="10" s="1"/>
  <c r="GK30" i="10" s="1"/>
  <c r="ET25" i="10"/>
  <c r="DT25" i="10"/>
  <c r="FT25" i="10" s="1"/>
  <c r="GT25" i="10" s="1"/>
  <c r="FD57" i="10"/>
  <c r="ED57" i="10"/>
  <c r="GD57" i="10" s="1"/>
  <c r="HD57" i="10" s="1"/>
  <c r="DF54" i="10"/>
  <c r="FD52" i="10"/>
  <c r="ED52" i="10"/>
  <c r="CY49" i="10"/>
  <c r="EE45" i="10"/>
  <c r="FE45" i="10"/>
  <c r="FH37" i="10"/>
  <c r="EH37" i="10"/>
  <c r="GH37" i="10" s="1"/>
  <c r="HH37" i="10" s="1"/>
  <c r="FC36" i="10"/>
  <c r="EC36" i="10"/>
  <c r="GC36" i="10" s="1"/>
  <c r="HC36" i="10" s="1"/>
  <c r="FF35" i="10"/>
  <c r="EF35" i="10"/>
  <c r="GF35" i="10" s="1"/>
  <c r="HF35" i="10" s="1"/>
  <c r="FG34" i="10"/>
  <c r="EG34" i="10"/>
  <c r="GG34" i="10" s="1"/>
  <c r="HG34" i="10" s="1"/>
  <c r="FG32" i="10"/>
  <c r="EG32" i="10"/>
  <c r="GG32" i="10" s="1"/>
  <c r="HG32" i="10" s="1"/>
  <c r="DT29" i="10"/>
  <c r="ET29" i="10"/>
  <c r="DT21" i="10"/>
  <c r="ET21" i="10"/>
  <c r="EV33" i="10"/>
  <c r="DV33" i="10"/>
  <c r="FV33" i="10" s="1"/>
  <c r="GV33" i="10" s="1"/>
  <c r="FF27" i="10"/>
  <c r="EF27" i="10"/>
  <c r="GF27" i="10" s="1"/>
  <c r="HF27" i="10" s="1"/>
  <c r="EL26" i="10"/>
  <c r="DL26" i="10"/>
  <c r="FL26" i="10" s="1"/>
  <c r="GL26" i="10" s="1"/>
  <c r="EP19" i="10"/>
  <c r="DP19" i="10"/>
  <c r="FP19" i="10" s="1"/>
  <c r="GP19" i="10" s="1"/>
  <c r="ER19" i="10"/>
  <c r="DR19" i="10"/>
  <c r="FR19" i="10" s="1"/>
  <c r="GR19" i="10" s="1"/>
  <c r="DM100" i="10"/>
  <c r="EM100" i="10"/>
  <c r="DC65" i="10"/>
  <c r="DP26" i="10"/>
  <c r="FP26" i="10" s="1"/>
  <c r="GP26" i="10" s="1"/>
  <c r="EP26" i="10"/>
  <c r="EU18" i="10"/>
  <c r="DU18" i="10"/>
  <c r="FD68" i="10"/>
  <c r="ED68" i="10"/>
  <c r="CZ65" i="10"/>
  <c r="EW64" i="10"/>
  <c r="DW64" i="10"/>
  <c r="FW64" i="10" s="1"/>
  <c r="GW64" i="10" s="1"/>
  <c r="DX62" i="10"/>
  <c r="EX62" i="10"/>
  <c r="FF55" i="10"/>
  <c r="EF55" i="10"/>
  <c r="GF55" i="10" s="1"/>
  <c r="HF55" i="10" s="1"/>
  <c r="EQ50" i="10"/>
  <c r="DQ50" i="10"/>
  <c r="FQ50" i="10" s="1"/>
  <c r="GQ50" i="10" s="1"/>
  <c r="DN27" i="10"/>
  <c r="EN27" i="10"/>
  <c r="FB18" i="10"/>
  <c r="EB18" i="10"/>
  <c r="GB18" i="10" s="1"/>
  <c r="HB18" i="10" s="1"/>
  <c r="EA55" i="10"/>
  <c r="FA55" i="10"/>
  <c r="DK25" i="10"/>
  <c r="EK25" i="10"/>
  <c r="FC30" i="10"/>
  <c r="EC30" i="10"/>
  <c r="GC30" i="10" s="1"/>
  <c r="HC30" i="10" s="1"/>
  <c r="ES178" i="10"/>
  <c r="DS178" i="10"/>
  <c r="FS178" i="10" s="1"/>
  <c r="GS178" i="10" s="1"/>
  <c r="EY178" i="10"/>
  <c r="DY178" i="10"/>
  <c r="FY178" i="10" s="1"/>
  <c r="GY178" i="10" s="1"/>
  <c r="CQ177" i="10"/>
  <c r="DW176" i="10"/>
  <c r="FW176" i="10" s="1"/>
  <c r="GW176" i="10" s="1"/>
  <c r="EW176" i="10"/>
  <c r="FC175" i="10"/>
  <c r="EC175" i="10"/>
  <c r="EL176" i="10"/>
  <c r="DL176" i="10"/>
  <c r="ES174" i="10"/>
  <c r="DS174" i="10"/>
  <c r="DN174" i="10"/>
  <c r="FN174" i="10" s="1"/>
  <c r="GN174" i="10" s="1"/>
  <c r="EN174" i="10"/>
  <c r="FH175" i="10"/>
  <c r="EH175" i="10"/>
  <c r="FB171" i="10"/>
  <c r="EB171" i="10"/>
  <c r="EY176" i="10"/>
  <c r="DY176" i="10"/>
  <c r="DC173" i="10"/>
  <c r="CM173" i="10"/>
  <c r="DG173" i="10"/>
  <c r="CQ173" i="10"/>
  <c r="DF173" i="10"/>
  <c r="CU173" i="10"/>
  <c r="CP173" i="10"/>
  <c r="DB170" i="10"/>
  <c r="CL170" i="10"/>
  <c r="EU172" i="10"/>
  <c r="DU172" i="10"/>
  <c r="FU172" i="10" s="1"/>
  <c r="GU172" i="10" s="1"/>
  <c r="DD173" i="10"/>
  <c r="FB169" i="10"/>
  <c r="EB169" i="10"/>
  <c r="DH167" i="10"/>
  <c r="CR167" i="10"/>
  <c r="DA170" i="10"/>
  <c r="FD168" i="10"/>
  <c r="ED168" i="10"/>
  <c r="GD168" i="10" s="1"/>
  <c r="HD168" i="10" s="1"/>
  <c r="DT166" i="10"/>
  <c r="ET166" i="10"/>
  <c r="DR169" i="10"/>
  <c r="ER169" i="10"/>
  <c r="DY168" i="10"/>
  <c r="EY168" i="10"/>
  <c r="DZ164" i="10"/>
  <c r="EZ164" i="10"/>
  <c r="DY166" i="10"/>
  <c r="EY166" i="10"/>
  <c r="DU157" i="10"/>
  <c r="EU157" i="10"/>
  <c r="EN156" i="10"/>
  <c r="DN156" i="10"/>
  <c r="FN156" i="10" s="1"/>
  <c r="GN156" i="10" s="1"/>
  <c r="DM169" i="10"/>
  <c r="EM169" i="10"/>
  <c r="FA165" i="10"/>
  <c r="EA165" i="10"/>
  <c r="GA165" i="10" s="1"/>
  <c r="HA165" i="10" s="1"/>
  <c r="EC164" i="10"/>
  <c r="FC164" i="10"/>
  <c r="CZ170" i="10"/>
  <c r="DA167" i="10"/>
  <c r="DK166" i="10"/>
  <c r="EK166" i="10"/>
  <c r="FG162" i="10"/>
  <c r="EG162" i="10"/>
  <c r="GG162" i="10" s="1"/>
  <c r="HG162" i="10" s="1"/>
  <c r="CX161" i="10"/>
  <c r="EZ162" i="10"/>
  <c r="DZ162" i="10"/>
  <c r="DW160" i="10"/>
  <c r="FW160" i="10" s="1"/>
  <c r="GW160" i="10" s="1"/>
  <c r="EW160" i="10"/>
  <c r="EB151" i="10"/>
  <c r="GB151" i="10" s="1"/>
  <c r="HB151" i="10" s="1"/>
  <c r="FB151" i="10"/>
  <c r="DL151" i="10"/>
  <c r="FL151" i="10" s="1"/>
  <c r="GL151" i="10" s="1"/>
  <c r="EL151" i="10"/>
  <c r="DM162" i="10"/>
  <c r="FM162" i="10" s="1"/>
  <c r="GM162" i="10" s="1"/>
  <c r="EM162" i="10"/>
  <c r="CU158" i="10"/>
  <c r="DS164" i="10"/>
  <c r="ES164" i="10"/>
  <c r="EC160" i="10"/>
  <c r="FC160" i="10"/>
  <c r="CR159" i="10"/>
  <c r="DE155" i="10"/>
  <c r="CO159" i="10"/>
  <c r="EH154" i="10"/>
  <c r="GH154" i="10" s="1"/>
  <c r="HH154" i="10" s="1"/>
  <c r="FH154" i="10"/>
  <c r="ER151" i="10"/>
  <c r="DR151" i="10"/>
  <c r="DY144" i="10"/>
  <c r="FY144" i="10" s="1"/>
  <c r="GY144" i="10" s="1"/>
  <c r="EY144" i="10"/>
  <c r="DG143" i="10"/>
  <c r="CQ143" i="10"/>
  <c r="DK142" i="10"/>
  <c r="FK142" i="10" s="1"/>
  <c r="GK142" i="10" s="1"/>
  <c r="EK142" i="10"/>
  <c r="CW158" i="10"/>
  <c r="DH155" i="10"/>
  <c r="CN155" i="10"/>
  <c r="ET153" i="10"/>
  <c r="DT153" i="10"/>
  <c r="FT153" i="10" s="1"/>
  <c r="GT153" i="10" s="1"/>
  <c r="DW152" i="10"/>
  <c r="EW152" i="10"/>
  <c r="DD151" i="10"/>
  <c r="CN151" i="10"/>
  <c r="DH151" i="10"/>
  <c r="CM151" i="10"/>
  <c r="DC151" i="10"/>
  <c r="CR151" i="10"/>
  <c r="CP151" i="10"/>
  <c r="CR149" i="10"/>
  <c r="EF141" i="10"/>
  <c r="FF141" i="10"/>
  <c r="DC159" i="10"/>
  <c r="DL157" i="10"/>
  <c r="FL157" i="10" s="1"/>
  <c r="GL157" i="10" s="1"/>
  <c r="EL157" i="10"/>
  <c r="EB154" i="10"/>
  <c r="GB154" i="10" s="1"/>
  <c r="HB154" i="10" s="1"/>
  <c r="FB154" i="10"/>
  <c r="EW153" i="10"/>
  <c r="DW153" i="10"/>
  <c r="EO150" i="10"/>
  <c r="DO150" i="10"/>
  <c r="CQ149" i="10"/>
  <c r="EH147" i="10"/>
  <c r="FH147" i="10"/>
  <c r="EA146" i="10"/>
  <c r="FA146" i="10"/>
  <c r="DU140" i="10"/>
  <c r="EU140" i="10"/>
  <c r="CZ151" i="10"/>
  <c r="CL149" i="10"/>
  <c r="DT148" i="10"/>
  <c r="ET148" i="10"/>
  <c r="DP145" i="10"/>
  <c r="EP145" i="10"/>
  <c r="EB142" i="10"/>
  <c r="FB142" i="10"/>
  <c r="DK141" i="10"/>
  <c r="EK141" i="10"/>
  <c r="DY131" i="10"/>
  <c r="EY131" i="10"/>
  <c r="FI178" i="10"/>
  <c r="EI178" i="10"/>
  <c r="GI178" i="10" s="1"/>
  <c r="HI178" i="10" s="1"/>
  <c r="DZ178" i="10"/>
  <c r="EZ178" i="10"/>
  <c r="DH177" i="10"/>
  <c r="CR177" i="10"/>
  <c r="DC177" i="10"/>
  <c r="CM177" i="10"/>
  <c r="ES176" i="10"/>
  <c r="DS176" i="10"/>
  <c r="FS176" i="10" s="1"/>
  <c r="GS176" i="10" s="1"/>
  <c r="CN177" i="10"/>
  <c r="EF175" i="10"/>
  <c r="GF175" i="10" s="1"/>
  <c r="HF175" i="10" s="1"/>
  <c r="FF175" i="10"/>
  <c r="EX176" i="10"/>
  <c r="DX176" i="10"/>
  <c r="FE174" i="10"/>
  <c r="EE174" i="10"/>
  <c r="EO174" i="10"/>
  <c r="DO174" i="10"/>
  <c r="DZ174" i="10"/>
  <c r="FZ174" i="10" s="1"/>
  <c r="GZ174" i="10" s="1"/>
  <c r="EZ174" i="10"/>
  <c r="EH176" i="10"/>
  <c r="GH176" i="10" s="1"/>
  <c r="HH176" i="10" s="1"/>
  <c r="FH176" i="10"/>
  <c r="CW173" i="10"/>
  <c r="EX171" i="10"/>
  <c r="DX171" i="10"/>
  <c r="FX171" i="10" s="1"/>
  <c r="GX171" i="10" s="1"/>
  <c r="CT176" i="10"/>
  <c r="FH172" i="10"/>
  <c r="EH172" i="10"/>
  <c r="FI175" i="10"/>
  <c r="EI175" i="10"/>
  <c r="EY174" i="10"/>
  <c r="DY174" i="10"/>
  <c r="EQ172" i="10"/>
  <c r="DQ172" i="10"/>
  <c r="CZ173" i="10"/>
  <c r="CJ173" i="10"/>
  <c r="ET169" i="10"/>
  <c r="DT169" i="10"/>
  <c r="DD167" i="10"/>
  <c r="CN167" i="10"/>
  <c r="EU171" i="10"/>
  <c r="DU171" i="10"/>
  <c r="CS170" i="10"/>
  <c r="EZ168" i="10"/>
  <c r="DZ168" i="10"/>
  <c r="FZ168" i="10" s="1"/>
  <c r="GZ168" i="10" s="1"/>
  <c r="DP166" i="10"/>
  <c r="EP166" i="10"/>
  <c r="ED169" i="10"/>
  <c r="FD169" i="10"/>
  <c r="CZ168" i="10"/>
  <c r="CJ168" i="10"/>
  <c r="CV168" i="10"/>
  <c r="DH168" i="10"/>
  <c r="CR168" i="10"/>
  <c r="CT168" i="10"/>
  <c r="EC165" i="10"/>
  <c r="FC165" i="10"/>
  <c r="EV164" i="10"/>
  <c r="DV164" i="10"/>
  <c r="FV164" i="10" s="1"/>
  <c r="GV164" i="10" s="1"/>
  <c r="EF165" i="10"/>
  <c r="FF165" i="10"/>
  <c r="DN164" i="10"/>
  <c r="EN164" i="10"/>
  <c r="EQ157" i="10"/>
  <c r="DQ157" i="10"/>
  <c r="FQ157" i="10" s="1"/>
  <c r="GQ157" i="10" s="1"/>
  <c r="EE171" i="10"/>
  <c r="FE171" i="10"/>
  <c r="DK171" i="10"/>
  <c r="EK171" i="10"/>
  <c r="CO168" i="10"/>
  <c r="EK165" i="10"/>
  <c r="DK165" i="10"/>
  <c r="DU164" i="10"/>
  <c r="FU164" i="10" s="1"/>
  <c r="GU164" i="10" s="1"/>
  <c r="EU164" i="10"/>
  <c r="ET174" i="10"/>
  <c r="DT174" i="10"/>
  <c r="DD168" i="10"/>
  <c r="CS167" i="10"/>
  <c r="DZ165" i="10"/>
  <c r="FZ165" i="10" s="1"/>
  <c r="GZ165" i="10" s="1"/>
  <c r="EZ165" i="10"/>
  <c r="EI163" i="10"/>
  <c r="GI163" i="10" s="1"/>
  <c r="HI163" i="10" s="1"/>
  <c r="FI163" i="10"/>
  <c r="EQ162" i="10"/>
  <c r="DQ162" i="10"/>
  <c r="CT161" i="10"/>
  <c r="DN160" i="10"/>
  <c r="EN160" i="10"/>
  <c r="ER162" i="10"/>
  <c r="DR162" i="10"/>
  <c r="FR162" i="10" s="1"/>
  <c r="GR162" i="10" s="1"/>
  <c r="CJ158" i="10"/>
  <c r="EK156" i="10"/>
  <c r="DK156" i="10"/>
  <c r="FH166" i="10"/>
  <c r="EH166" i="10"/>
  <c r="ER166" i="10"/>
  <c r="DR166" i="10"/>
  <c r="DE161" i="10"/>
  <c r="DA159" i="10"/>
  <c r="DQ150" i="10"/>
  <c r="FQ150" i="10" s="1"/>
  <c r="GQ150" i="10" s="1"/>
  <c r="EQ150" i="10"/>
  <c r="CW167" i="10"/>
  <c r="ET162" i="10"/>
  <c r="DT162" i="10"/>
  <c r="FT162" i="10" s="1"/>
  <c r="GT162" i="10" s="1"/>
  <c r="DU160" i="10"/>
  <c r="EU160" i="10"/>
  <c r="DD159" i="10"/>
  <c r="CN159" i="10"/>
  <c r="DA155" i="10"/>
  <c r="CK155" i="10"/>
  <c r="CK159" i="10"/>
  <c r="DE152" i="10"/>
  <c r="DG151" i="10"/>
  <c r="DA149" i="10"/>
  <c r="CK149" i="10"/>
  <c r="DC143" i="10"/>
  <c r="DW142" i="10"/>
  <c r="EW142" i="10"/>
  <c r="DA161" i="10"/>
  <c r="DY156" i="10"/>
  <c r="FY156" i="10" s="1"/>
  <c r="GY156" i="10" s="1"/>
  <c r="EY156" i="10"/>
  <c r="DD155" i="10"/>
  <c r="DQ154" i="10"/>
  <c r="EQ154" i="10"/>
  <c r="DH152" i="10"/>
  <c r="DF151" i="10"/>
  <c r="DL150" i="10"/>
  <c r="EL150" i="10"/>
  <c r="CN149" i="10"/>
  <c r="FB141" i="10"/>
  <c r="EB141" i="10"/>
  <c r="CY159" i="10"/>
  <c r="EB157" i="10"/>
  <c r="FB157" i="10"/>
  <c r="EP156" i="10"/>
  <c r="DP156" i="10"/>
  <c r="FP156" i="10" s="1"/>
  <c r="GP156" i="10" s="1"/>
  <c r="DL154" i="10"/>
  <c r="EL154" i="10"/>
  <c r="FE150" i="10"/>
  <c r="EE150" i="10"/>
  <c r="GE150" i="10" s="1"/>
  <c r="HE150" i="10" s="1"/>
  <c r="DC149" i="10"/>
  <c r="CM149" i="10"/>
  <c r="DC147" i="10"/>
  <c r="CM147" i="10"/>
  <c r="EW146" i="10"/>
  <c r="DW146" i="10"/>
  <c r="FW146" i="10" s="1"/>
  <c r="GW146" i="10" s="1"/>
  <c r="DQ140" i="10"/>
  <c r="EQ140" i="10"/>
  <c r="DB149" i="10"/>
  <c r="EF148" i="10"/>
  <c r="GF148" i="10" s="1"/>
  <c r="HF148" i="10" s="1"/>
  <c r="FF148" i="10"/>
  <c r="EB145" i="10"/>
  <c r="GB145" i="10" s="1"/>
  <c r="HB145" i="10" s="1"/>
  <c r="FB145" i="10"/>
  <c r="DL145" i="10"/>
  <c r="FL145" i="10" s="1"/>
  <c r="GL145" i="10" s="1"/>
  <c r="EL145" i="10"/>
  <c r="ET142" i="10"/>
  <c r="DT142" i="10"/>
  <c r="EA141" i="10"/>
  <c r="GA141" i="10" s="1"/>
  <c r="HA141" i="10" s="1"/>
  <c r="FA141" i="10"/>
  <c r="CO139" i="10"/>
  <c r="DA139" i="10"/>
  <c r="CT139" i="10"/>
  <c r="CN139" i="10"/>
  <c r="DF139" i="10"/>
  <c r="CS139" i="10"/>
  <c r="CK139" i="10"/>
  <c r="CX139" i="10"/>
  <c r="CP139" i="10"/>
  <c r="CJ139" i="10"/>
  <c r="DE139" i="10"/>
  <c r="DH138" i="10"/>
  <c r="CN138" i="10"/>
  <c r="DX132" i="10"/>
  <c r="EX132" i="10"/>
  <c r="CM161" i="10"/>
  <c r="FA154" i="10"/>
  <c r="EA154" i="10"/>
  <c r="FA148" i="10"/>
  <c r="EA148" i="10"/>
  <c r="DF147" i="10"/>
  <c r="CL147" i="10"/>
  <c r="ED144" i="10"/>
  <c r="GD144" i="10" s="1"/>
  <c r="HD144" i="10" s="1"/>
  <c r="FD144" i="10"/>
  <c r="FH141" i="10"/>
  <c r="EH141" i="10"/>
  <c r="EN141" i="10"/>
  <c r="DN141" i="10"/>
  <c r="EP137" i="10"/>
  <c r="DP137" i="10"/>
  <c r="EY136" i="10"/>
  <c r="DY136" i="10"/>
  <c r="ED130" i="10"/>
  <c r="GD130" i="10" s="1"/>
  <c r="HD130" i="10" s="1"/>
  <c r="FD130" i="10"/>
  <c r="CY158" i="10"/>
  <c r="CT155" i="10"/>
  <c r="EZ145" i="10"/>
  <c r="DZ145" i="10"/>
  <c r="CW143" i="10"/>
  <c r="EF140" i="10"/>
  <c r="FF140" i="10"/>
  <c r="DH139" i="10"/>
  <c r="DL136" i="10"/>
  <c r="FL136" i="10" s="1"/>
  <c r="GL136" i="10" s="1"/>
  <c r="EL136" i="10"/>
  <c r="CW128" i="10"/>
  <c r="DV146" i="10"/>
  <c r="EV146" i="10"/>
  <c r="EB144" i="10"/>
  <c r="FB144" i="10"/>
  <c r="CQ142" i="10"/>
  <c r="DG142" i="10"/>
  <c r="CL142" i="10"/>
  <c r="DB142" i="10"/>
  <c r="FH137" i="10"/>
  <c r="EH137" i="10"/>
  <c r="GH137" i="10" s="1"/>
  <c r="HH137" i="10" s="1"/>
  <c r="EN137" i="10"/>
  <c r="DN137" i="10"/>
  <c r="FN137" i="10" s="1"/>
  <c r="GN137" i="10" s="1"/>
  <c r="FH132" i="10"/>
  <c r="EH132" i="10"/>
  <c r="GH132" i="10" s="1"/>
  <c r="HH132" i="10" s="1"/>
  <c r="DE129" i="10"/>
  <c r="CO129" i="10"/>
  <c r="DC129" i="10"/>
  <c r="CS129" i="10"/>
  <c r="DA129" i="10"/>
  <c r="CP129" i="10"/>
  <c r="CX129" i="10"/>
  <c r="CM129" i="10"/>
  <c r="CU129" i="10"/>
  <c r="CK129" i="10"/>
  <c r="DF129" i="10"/>
  <c r="DD128" i="10"/>
  <c r="CU126" i="10"/>
  <c r="DE119" i="10"/>
  <c r="CO119" i="10"/>
  <c r="CW142" i="10"/>
  <c r="DE138" i="10"/>
  <c r="EW136" i="10"/>
  <c r="DW136" i="10"/>
  <c r="EC135" i="10"/>
  <c r="GC135" i="10" s="1"/>
  <c r="HC135" i="10" s="1"/>
  <c r="FC135" i="10"/>
  <c r="EL134" i="10"/>
  <c r="DL134" i="10"/>
  <c r="DW133" i="10"/>
  <c r="FW133" i="10" s="1"/>
  <c r="GW133" i="10" s="1"/>
  <c r="EW133" i="10"/>
  <c r="CU132" i="10"/>
  <c r="DH132" i="10"/>
  <c r="CM132" i="10"/>
  <c r="DC132" i="10"/>
  <c r="CR132" i="10"/>
  <c r="DL131" i="10"/>
  <c r="EL131" i="10"/>
  <c r="EH125" i="10"/>
  <c r="FH125" i="10"/>
  <c r="DR125" i="10"/>
  <c r="ER125" i="10"/>
  <c r="EK124" i="10"/>
  <c r="DK124" i="10"/>
  <c r="FK124" i="10" s="1"/>
  <c r="GK124" i="10" s="1"/>
  <c r="CT118" i="10"/>
  <c r="DN117" i="10"/>
  <c r="FN117" i="10" s="1"/>
  <c r="GN117" i="10" s="1"/>
  <c r="EN117" i="10"/>
  <c r="DW116" i="10"/>
  <c r="FW116" i="10" s="1"/>
  <c r="GW116" i="10" s="1"/>
  <c r="EW116" i="10"/>
  <c r="DU145" i="10"/>
  <c r="FU145" i="10" s="1"/>
  <c r="GU145" i="10" s="1"/>
  <c r="EU145" i="10"/>
  <c r="DD143" i="10"/>
  <c r="CY139" i="10"/>
  <c r="DG136" i="10"/>
  <c r="EW134" i="10"/>
  <c r="DW134" i="10"/>
  <c r="FW134" i="10" s="1"/>
  <c r="GW134" i="10" s="1"/>
  <c r="EG130" i="10"/>
  <c r="FG130" i="10"/>
  <c r="DD129" i="10"/>
  <c r="CT128" i="10"/>
  <c r="CW123" i="10"/>
  <c r="CZ117" i="10"/>
  <c r="CJ117" i="10"/>
  <c r="DD117" i="10"/>
  <c r="CN117" i="10"/>
  <c r="CR117" i="10"/>
  <c r="DH117" i="10"/>
  <c r="CL117" i="10"/>
  <c r="DB117" i="10"/>
  <c r="FA135" i="10"/>
  <c r="EA135" i="10"/>
  <c r="DC133" i="10"/>
  <c r="CS133" i="10"/>
  <c r="CM133" i="10"/>
  <c r="DG133" i="10"/>
  <c r="CQ133" i="10"/>
  <c r="CU133" i="10"/>
  <c r="CP133" i="10"/>
  <c r="DF133" i="10"/>
  <c r="CK133" i="10"/>
  <c r="DA133" i="10"/>
  <c r="CL133" i="10"/>
  <c r="EC127" i="10"/>
  <c r="FC127" i="10"/>
  <c r="EM127" i="10"/>
  <c r="DM127" i="10"/>
  <c r="FM127" i="10" s="1"/>
  <c r="GM127" i="10" s="1"/>
  <c r="DV124" i="10"/>
  <c r="EV124" i="10"/>
  <c r="FA122" i="10"/>
  <c r="EA122" i="10"/>
  <c r="GA122" i="10" s="1"/>
  <c r="HA122" i="10" s="1"/>
  <c r="CQ121" i="10"/>
  <c r="CX120" i="10"/>
  <c r="CY118" i="10"/>
  <c r="DV116" i="10"/>
  <c r="FV116" i="10" s="1"/>
  <c r="GV116" i="10" s="1"/>
  <c r="EV116" i="10"/>
  <c r="EW114" i="10"/>
  <c r="DW114" i="10"/>
  <c r="CY113" i="10"/>
  <c r="FF112" i="10"/>
  <c r="EF112" i="10"/>
  <c r="GF112" i="10" s="1"/>
  <c r="HF112" i="10" s="1"/>
  <c r="CZ111" i="10"/>
  <c r="CJ111" i="10"/>
  <c r="EV110" i="10"/>
  <c r="DV110" i="10"/>
  <c r="FV110" i="10" s="1"/>
  <c r="GV110" i="10" s="1"/>
  <c r="EN108" i="10"/>
  <c r="DN108" i="10"/>
  <c r="FN108" i="10" s="1"/>
  <c r="GN108" i="10" s="1"/>
  <c r="CT103" i="10"/>
  <c r="EN102" i="10"/>
  <c r="DN102" i="10"/>
  <c r="CV101" i="10"/>
  <c r="EQ95" i="10"/>
  <c r="DQ95" i="10"/>
  <c r="FQ95" i="10" s="1"/>
  <c r="GQ95" i="10" s="1"/>
  <c r="DZ94" i="10"/>
  <c r="EZ94" i="10"/>
  <c r="DS93" i="10"/>
  <c r="ES93" i="10"/>
  <c r="EC87" i="10"/>
  <c r="FC87" i="10"/>
  <c r="CY138" i="10"/>
  <c r="CT136" i="10"/>
  <c r="DW125" i="10"/>
  <c r="EW125" i="10"/>
  <c r="EU124" i="10"/>
  <c r="DU124" i="10"/>
  <c r="FU124" i="10" s="1"/>
  <c r="GU124" i="10" s="1"/>
  <c r="DE120" i="10"/>
  <c r="DG119" i="10"/>
  <c r="CV117" i="10"/>
  <c r="EZ114" i="10"/>
  <c r="DZ114" i="10"/>
  <c r="DF113" i="10"/>
  <c r="EA112" i="10"/>
  <c r="FA112" i="10"/>
  <c r="DY110" i="10"/>
  <c r="EY110" i="10"/>
  <c r="FI109" i="10"/>
  <c r="EI109" i="10"/>
  <c r="GI109" i="10" s="1"/>
  <c r="HI109" i="10" s="1"/>
  <c r="DT100" i="10"/>
  <c r="ET100" i="10"/>
  <c r="FH134" i="10"/>
  <c r="EH134" i="10"/>
  <c r="GH134" i="10" s="1"/>
  <c r="HH134" i="10" s="1"/>
  <c r="FA127" i="10"/>
  <c r="EA127" i="10"/>
  <c r="GA127" i="10" s="1"/>
  <c r="HA127" i="10" s="1"/>
  <c r="DH123" i="10"/>
  <c r="EU122" i="10"/>
  <c r="DU122" i="10"/>
  <c r="CW121" i="10"/>
  <c r="CN120" i="10"/>
  <c r="DB119" i="10"/>
  <c r="DX116" i="10"/>
  <c r="EX116" i="10"/>
  <c r="DY114" i="10"/>
  <c r="EY114" i="10"/>
  <c r="FH112" i="10"/>
  <c r="EH112" i="10"/>
  <c r="GH112" i="10" s="1"/>
  <c r="HH112" i="10" s="1"/>
  <c r="CX111" i="10"/>
  <c r="FF110" i="10"/>
  <c r="EF110" i="10"/>
  <c r="DZ109" i="10"/>
  <c r="FZ109" i="10" s="1"/>
  <c r="GZ109" i="10" s="1"/>
  <c r="EZ109" i="10"/>
  <c r="CO108" i="10"/>
  <c r="EY107" i="10"/>
  <c r="DY107" i="10"/>
  <c r="FY107" i="10" s="1"/>
  <c r="GY107" i="10" s="1"/>
  <c r="DR106" i="10"/>
  <c r="ER106" i="10"/>
  <c r="CJ105" i="10"/>
  <c r="DU99" i="10"/>
  <c r="FU99" i="10" s="1"/>
  <c r="GU99" i="10" s="1"/>
  <c r="EU99" i="10"/>
  <c r="DN98" i="10"/>
  <c r="FN98" i="10" s="1"/>
  <c r="GN98" i="10" s="1"/>
  <c r="EN98" i="10"/>
  <c r="CJ136" i="10"/>
  <c r="CR118" i="10"/>
  <c r="CW113" i="10"/>
  <c r="EX106" i="10"/>
  <c r="DX106" i="10"/>
  <c r="FX106" i="10" s="1"/>
  <c r="GX106" i="10" s="1"/>
  <c r="CW102" i="10"/>
  <c r="CU101" i="10"/>
  <c r="EB96" i="10"/>
  <c r="FB96" i="10"/>
  <c r="EK95" i="10"/>
  <c r="DK95" i="10"/>
  <c r="FK95" i="10" s="1"/>
  <c r="GK95" i="10" s="1"/>
  <c r="ES94" i="10"/>
  <c r="DS94" i="10"/>
  <c r="FS94" i="10" s="1"/>
  <c r="GS94" i="10" s="1"/>
  <c r="ET92" i="10"/>
  <c r="DT92" i="10"/>
  <c r="FT92" i="10" s="1"/>
  <c r="GT92" i="10" s="1"/>
  <c r="FB88" i="10"/>
  <c r="EB88" i="10"/>
  <c r="GB88" i="10" s="1"/>
  <c r="HB88" i="10" s="1"/>
  <c r="EV86" i="10"/>
  <c r="DV86" i="10"/>
  <c r="FV86" i="10" s="1"/>
  <c r="GV86" i="10" s="1"/>
  <c r="DD178" i="10"/>
  <c r="CJ178" i="10"/>
  <c r="CU178" i="10"/>
  <c r="DD177" i="10"/>
  <c r="DF178" i="10"/>
  <c r="CP178" i="10"/>
  <c r="CY177" i="10"/>
  <c r="DE177" i="10"/>
  <c r="DD176" i="10"/>
  <c r="CN176" i="10"/>
  <c r="CJ177" i="10"/>
  <c r="CT175" i="10"/>
  <c r="DA175" i="10"/>
  <c r="CS176" i="10"/>
  <c r="CS175" i="10"/>
  <c r="FA174" i="10"/>
  <c r="EA174" i="10"/>
  <c r="EK174" i="10"/>
  <c r="DK174" i="10"/>
  <c r="CN175" i="10"/>
  <c r="DV174" i="10"/>
  <c r="EV174" i="10"/>
  <c r="CY176" i="10"/>
  <c r="CS173" i="10"/>
  <c r="EW172" i="10"/>
  <c r="DW172" i="10"/>
  <c r="FW172" i="10" s="1"/>
  <c r="GW172" i="10" s="1"/>
  <c r="ET171" i="10"/>
  <c r="DT171" i="10"/>
  <c r="FT171" i="10" s="1"/>
  <c r="GT171" i="10" s="1"/>
  <c r="DF176" i="10"/>
  <c r="CP176" i="10"/>
  <c r="CX173" i="10"/>
  <c r="ER172" i="10"/>
  <c r="DR172" i="10"/>
  <c r="CT170" i="10"/>
  <c r="CJ175" i="10"/>
  <c r="CT174" i="10"/>
  <c r="FC172" i="10"/>
  <c r="EC172" i="10"/>
  <c r="GC172" i="10" s="1"/>
  <c r="HC172" i="10" s="1"/>
  <c r="EM172" i="10"/>
  <c r="DM172" i="10"/>
  <c r="FM172" i="10" s="1"/>
  <c r="GM172" i="10" s="1"/>
  <c r="CV173" i="10"/>
  <c r="ES172" i="10"/>
  <c r="DS172" i="10"/>
  <c r="ER171" i="10"/>
  <c r="DR171" i="10"/>
  <c r="CO169" i="10"/>
  <c r="CZ167" i="10"/>
  <c r="CJ167" i="10"/>
  <c r="CU171" i="10"/>
  <c r="DH171" i="10"/>
  <c r="CM171" i="10"/>
  <c r="DC171" i="10"/>
  <c r="CR171" i="10"/>
  <c r="CP171" i="10"/>
  <c r="CK170" i="10"/>
  <c r="CJ169" i="10"/>
  <c r="CU168" i="10"/>
  <c r="DA166" i="10"/>
  <c r="CK166" i="10"/>
  <c r="CR170" i="10"/>
  <c r="CY169" i="10"/>
  <c r="DF168" i="10"/>
  <c r="CP168" i="10"/>
  <c r="CX165" i="10"/>
  <c r="EH164" i="10"/>
  <c r="FH164" i="10"/>
  <c r="DR164" i="10"/>
  <c r="ER164" i="10"/>
  <c r="CY167" i="10"/>
  <c r="CW165" i="10"/>
  <c r="EY163" i="10"/>
  <c r="DY163" i="10"/>
  <c r="FY163" i="10" s="1"/>
  <c r="GY163" i="10" s="1"/>
  <c r="FC157" i="10"/>
  <c r="EC157" i="10"/>
  <c r="GC157" i="10" s="1"/>
  <c r="HC157" i="10" s="1"/>
  <c r="DM157" i="10"/>
  <c r="EM157" i="10"/>
  <c r="DV156" i="10"/>
  <c r="EV156" i="10"/>
  <c r="CZ171" i="10"/>
  <c r="DF169" i="10"/>
  <c r="DA168" i="10"/>
  <c r="CK168" i="10"/>
  <c r="CT167" i="10"/>
  <c r="DA164" i="10"/>
  <c r="CK164" i="10"/>
  <c r="DE164" i="10"/>
  <c r="CZ164" i="10"/>
  <c r="CO164" i="10"/>
  <c r="CN164" i="10"/>
  <c r="DD164" i="10"/>
  <c r="CX164" i="10"/>
  <c r="CS164" i="10"/>
  <c r="CP164" i="10"/>
  <c r="DE174" i="10"/>
  <c r="CN168" i="10"/>
  <c r="CO167" i="10"/>
  <c r="CV166" i="10"/>
  <c r="CU165" i="10"/>
  <c r="EE163" i="10"/>
  <c r="FE163" i="10"/>
  <c r="DO163" i="10"/>
  <c r="EO163" i="10"/>
  <c r="DF161" i="10"/>
  <c r="CP161" i="10"/>
  <c r="DZ160" i="10"/>
  <c r="EZ160" i="10"/>
  <c r="FH162" i="10"/>
  <c r="EH162" i="10"/>
  <c r="GH162" i="10" s="1"/>
  <c r="HH162" i="10" s="1"/>
  <c r="EI160" i="10"/>
  <c r="FI160" i="10"/>
  <c r="EK160" i="10"/>
  <c r="DK160" i="10"/>
  <c r="FK160" i="10" s="1"/>
  <c r="GK160" i="10" s="1"/>
  <c r="FD157" i="10"/>
  <c r="ED157" i="10"/>
  <c r="GD157" i="10" s="1"/>
  <c r="HD157" i="10" s="1"/>
  <c r="DB153" i="10"/>
  <c r="CL153" i="10"/>
  <c r="DF153" i="10"/>
  <c r="DA153" i="10"/>
  <c r="CP153" i="10"/>
  <c r="CK153" i="10"/>
  <c r="CZ153" i="10"/>
  <c r="CT153" i="10"/>
  <c r="CO153" i="10"/>
  <c r="DE153" i="10"/>
  <c r="CJ153" i="10"/>
  <c r="CS151" i="10"/>
  <c r="DC166" i="10"/>
  <c r="CM166" i="10"/>
  <c r="CR162" i="10"/>
  <c r="DD162" i="10"/>
  <c r="CV162" i="10"/>
  <c r="CN162" i="10"/>
  <c r="CM162" i="10"/>
  <c r="DH162" i="10"/>
  <c r="DB162" i="10"/>
  <c r="CT162" i="10"/>
  <c r="CW161" i="10"/>
  <c r="CW159" i="10"/>
  <c r="DB150" i="10"/>
  <c r="CL150" i="10"/>
  <c r="DH164" i="10"/>
  <c r="DE162" i="10"/>
  <c r="CO162" i="10"/>
  <c r="DA160" i="10"/>
  <c r="CK160" i="10"/>
  <c r="DE160" i="10"/>
  <c r="CO160" i="10"/>
  <c r="CS160" i="10"/>
  <c r="CN160" i="10"/>
  <c r="DD160" i="10"/>
  <c r="CX160" i="10"/>
  <c r="CP160" i="10"/>
  <c r="CZ159" i="10"/>
  <c r="CJ159" i="10"/>
  <c r="CR156" i="10"/>
  <c r="DD156" i="10"/>
  <c r="CN156" i="10"/>
  <c r="DB156" i="10"/>
  <c r="CV156" i="10"/>
  <c r="CW155" i="10"/>
  <c r="DG149" i="10"/>
  <c r="CX158" i="10"/>
  <c r="DV154" i="10"/>
  <c r="EV154" i="10"/>
  <c r="CW152" i="10"/>
  <c r="CY151" i="10"/>
  <c r="CW149" i="10"/>
  <c r="DF144" i="10"/>
  <c r="CP144" i="10"/>
  <c r="CY143" i="10"/>
  <c r="DH142" i="10"/>
  <c r="CR142" i="10"/>
  <c r="DE158" i="10"/>
  <c r="CO158" i="10"/>
  <c r="CP156" i="10"/>
  <c r="CV155" i="10"/>
  <c r="EC154" i="10"/>
  <c r="FC154" i="10"/>
  <c r="DM154" i="10"/>
  <c r="EM154" i="10"/>
  <c r="DD152" i="10"/>
  <c r="CN152" i="10"/>
  <c r="DB151" i="10"/>
  <c r="DA150" i="10"/>
  <c r="CZ149" i="10"/>
  <c r="CJ149" i="10"/>
  <c r="CW141" i="10"/>
  <c r="CW160" i="10"/>
  <c r="CU159" i="10"/>
  <c r="DT157" i="10"/>
  <c r="FT157" i="10" s="1"/>
  <c r="GT157" i="10" s="1"/>
  <c r="ET157" i="10"/>
  <c r="DA156" i="10"/>
  <c r="CK156" i="10"/>
  <c r="DH153" i="10"/>
  <c r="CN153" i="10"/>
  <c r="CV150" i="10"/>
  <c r="CY149" i="10"/>
  <c r="DF148" i="10"/>
  <c r="CP148" i="10"/>
  <c r="CY147" i="10"/>
  <c r="DH146" i="10"/>
  <c r="CR146" i="10"/>
  <c r="DB140" i="10"/>
  <c r="CL140" i="10"/>
  <c r="CJ151" i="10"/>
  <c r="CT149" i="10"/>
  <c r="DA148" i="10"/>
  <c r="CK148" i="10"/>
  <c r="DX145" i="10"/>
  <c r="EX145" i="10"/>
  <c r="DH144" i="10"/>
  <c r="CJ144" i="10"/>
  <c r="CO142" i="10"/>
  <c r="CV141" i="10"/>
  <c r="CY140" i="10"/>
  <c r="DB139" i="10"/>
  <c r="DD138" i="10"/>
  <c r="CJ138" i="10"/>
  <c r="DH134" i="10"/>
  <c r="DB134" i="10"/>
  <c r="CR134" i="10"/>
  <c r="CL134" i="10"/>
  <c r="DF134" i="10"/>
  <c r="CP134" i="10"/>
  <c r="CZ134" i="10"/>
  <c r="CT134" i="10"/>
  <c r="CO134" i="10"/>
  <c r="DE134" i="10"/>
  <c r="CJ134" i="10"/>
  <c r="CS132" i="10"/>
  <c r="DC161" i="10"/>
  <c r="FI157" i="10"/>
  <c r="EI157" i="10"/>
  <c r="ES157" i="10"/>
  <c r="DS157" i="10"/>
  <c r="EW154" i="10"/>
  <c r="DW154" i="10"/>
  <c r="CT152" i="10"/>
  <c r="CR148" i="10"/>
  <c r="DB147" i="10"/>
  <c r="DA146" i="10"/>
  <c r="EA145" i="10"/>
  <c r="GA145" i="10" s="1"/>
  <c r="HA145" i="10" s="1"/>
  <c r="FA145" i="10"/>
  <c r="CU144" i="10"/>
  <c r="CX143" i="10"/>
  <c r="DC141" i="10"/>
  <c r="CW139" i="10"/>
  <c r="DA137" i="10"/>
  <c r="CK137" i="10"/>
  <c r="EG131" i="10"/>
  <c r="GG131" i="10" s="1"/>
  <c r="HG131" i="10" s="1"/>
  <c r="FG131" i="10"/>
  <c r="DQ131" i="10"/>
  <c r="FQ131" i="10" s="1"/>
  <c r="GQ131" i="10" s="1"/>
  <c r="EQ131" i="10"/>
  <c r="EZ130" i="10"/>
  <c r="DZ130" i="10"/>
  <c r="CQ158" i="10"/>
  <c r="CX151" i="10"/>
  <c r="CQ148" i="10"/>
  <c r="EV145" i="10"/>
  <c r="DV145" i="10"/>
  <c r="FV145" i="10" s="1"/>
  <c r="GV145" i="10" s="1"/>
  <c r="CS143" i="10"/>
  <c r="CU142" i="10"/>
  <c r="CW140" i="10"/>
  <c r="CR139" i="10"/>
  <c r="CW136" i="10"/>
  <c r="CZ130" i="10"/>
  <c r="CT130" i="10"/>
  <c r="CJ130" i="10"/>
  <c r="DD130" i="10"/>
  <c r="CN130" i="10"/>
  <c r="CR130" i="10"/>
  <c r="DH130" i="10"/>
  <c r="CL130" i="10"/>
  <c r="DB130" i="10"/>
  <c r="CW130" i="10"/>
  <c r="CS128" i="10"/>
  <c r="DG146" i="10"/>
  <c r="CQ146" i="10"/>
  <c r="CW144" i="10"/>
  <c r="DF142" i="10"/>
  <c r="CY141" i="10"/>
  <c r="DC137" i="10"/>
  <c r="EH135" i="10"/>
  <c r="FH135" i="10"/>
  <c r="DE133" i="10"/>
  <c r="CY132" i="10"/>
  <c r="DB129" i="10"/>
  <c r="CV128" i="10"/>
  <c r="DG126" i="10"/>
  <c r="CQ126" i="10"/>
  <c r="DA119" i="10"/>
  <c r="CK119" i="10"/>
  <c r="CU153" i="10"/>
  <c r="DD139" i="10"/>
  <c r="CW138" i="10"/>
  <c r="DH136" i="10"/>
  <c r="CR136" i="10"/>
  <c r="DY135" i="10"/>
  <c r="FY135" i="10" s="1"/>
  <c r="GY135" i="10" s="1"/>
  <c r="EY135" i="10"/>
  <c r="DA134" i="10"/>
  <c r="DH133" i="10"/>
  <c r="CR133" i="10"/>
  <c r="DF132" i="10"/>
  <c r="CL132" i="10"/>
  <c r="CU130" i="10"/>
  <c r="CY128" i="10"/>
  <c r="ED125" i="10"/>
  <c r="FD125" i="10"/>
  <c r="DN125" i="10"/>
  <c r="EN125" i="10"/>
  <c r="DW124" i="10"/>
  <c r="EW124" i="10"/>
  <c r="DF118" i="10"/>
  <c r="CP118" i="10"/>
  <c r="CY117" i="10"/>
  <c r="EI116" i="10"/>
  <c r="GI116" i="10" s="1"/>
  <c r="HI116" i="10" s="1"/>
  <c r="FI116" i="10"/>
  <c r="DS116" i="10"/>
  <c r="FS116" i="10" s="1"/>
  <c r="GS116" i="10" s="1"/>
  <c r="ES116" i="10"/>
  <c r="CZ147" i="10"/>
  <c r="DD145" i="10"/>
  <c r="CN145" i="10"/>
  <c r="DH145" i="10"/>
  <c r="CR145" i="10"/>
  <c r="CV145" i="10"/>
  <c r="CQ145" i="10"/>
  <c r="DG145" i="10"/>
  <c r="CL145" i="10"/>
  <c r="DB145" i="10"/>
  <c r="CP145" i="10"/>
  <c r="CZ143" i="10"/>
  <c r="CJ143" i="10"/>
  <c r="CU139" i="10"/>
  <c r="EB135" i="10"/>
  <c r="GB135" i="10" s="1"/>
  <c r="HB135" i="10" s="1"/>
  <c r="FB135" i="10"/>
  <c r="CN134" i="10"/>
  <c r="EW131" i="10"/>
  <c r="DW131" i="10"/>
  <c r="FW131" i="10" s="1"/>
  <c r="GW131" i="10" s="1"/>
  <c r="CX130" i="10"/>
  <c r="CZ129" i="10"/>
  <c r="CJ129" i="10"/>
  <c r="CL128" i="10"/>
  <c r="CZ125" i="10"/>
  <c r="CJ125" i="10"/>
  <c r="DD125" i="10"/>
  <c r="CN125" i="10"/>
  <c r="CR125" i="10"/>
  <c r="DH125" i="10"/>
  <c r="CL125" i="10"/>
  <c r="DB125" i="10"/>
  <c r="CS123" i="10"/>
  <c r="DE115" i="10"/>
  <c r="CO115" i="10"/>
  <c r="EW135" i="10"/>
  <c r="DW135" i="10"/>
  <c r="DB133" i="10"/>
  <c r="FA131" i="10"/>
  <c r="EA131" i="10"/>
  <c r="GA131" i="10" s="1"/>
  <c r="HA131" i="10" s="1"/>
  <c r="CO130" i="10"/>
  <c r="DY127" i="10"/>
  <c r="FY127" i="10" s="1"/>
  <c r="GY127" i="10" s="1"/>
  <c r="EY127" i="10"/>
  <c r="DE125" i="10"/>
  <c r="CK125" i="10"/>
  <c r="DR124" i="10"/>
  <c r="FR124" i="10" s="1"/>
  <c r="GR124" i="10" s="1"/>
  <c r="ER124" i="10"/>
  <c r="CT123" i="10"/>
  <c r="CV122" i="10"/>
  <c r="DC121" i="10"/>
  <c r="CM121" i="10"/>
  <c r="CT120" i="10"/>
  <c r="CV119" i="10"/>
  <c r="DE117" i="10"/>
  <c r="CK117" i="10"/>
  <c r="DR116" i="10"/>
  <c r="FR116" i="10" s="1"/>
  <c r="GR116" i="10" s="1"/>
  <c r="ER116" i="10"/>
  <c r="CT115" i="10"/>
  <c r="CJ114" i="10"/>
  <c r="CU113" i="10"/>
  <c r="DA112" i="10"/>
  <c r="CK112" i="10"/>
  <c r="CV111" i="10"/>
  <c r="FH110" i="10"/>
  <c r="EH110" i="10"/>
  <c r="ER110" i="10"/>
  <c r="DR110" i="10"/>
  <c r="CY108" i="10"/>
  <c r="DF103" i="10"/>
  <c r="CP103" i="10"/>
  <c r="CY102" i="10"/>
  <c r="DH101" i="10"/>
  <c r="CR101" i="10"/>
  <c r="EC95" i="10"/>
  <c r="GC95" i="10" s="1"/>
  <c r="HC95" i="10" s="1"/>
  <c r="FC95" i="10"/>
  <c r="DM95" i="10"/>
  <c r="FM95" i="10" s="1"/>
  <c r="GM95" i="10" s="1"/>
  <c r="EM95" i="10"/>
  <c r="CU94" i="10"/>
  <c r="FE93" i="10"/>
  <c r="EE93" i="10"/>
  <c r="GE93" i="10" s="1"/>
  <c r="HE93" i="10" s="1"/>
  <c r="EO93" i="10"/>
  <c r="DO93" i="10"/>
  <c r="FO93" i="10" s="1"/>
  <c r="GO93" i="10" s="1"/>
  <c r="CX87" i="10"/>
  <c r="EH86" i="10"/>
  <c r="GH86" i="10" s="1"/>
  <c r="HH86" i="10" s="1"/>
  <c r="FH86" i="10"/>
  <c r="CU138" i="10"/>
  <c r="CL136" i="10"/>
  <c r="CY129" i="10"/>
  <c r="DA124" i="10"/>
  <c r="CK124" i="10"/>
  <c r="DE124" i="10"/>
  <c r="CO124" i="10"/>
  <c r="CM124" i="10"/>
  <c r="DC124" i="10"/>
  <c r="CS124" i="10"/>
  <c r="CP124" i="10"/>
  <c r="CU122" i="10"/>
  <c r="CW120" i="10"/>
  <c r="CY119" i="10"/>
  <c r="DA116" i="10"/>
  <c r="CK116" i="10"/>
  <c r="DE116" i="10"/>
  <c r="CO116" i="10"/>
  <c r="CM116" i="10"/>
  <c r="DC116" i="10"/>
  <c r="CX116" i="10"/>
  <c r="CS116" i="10"/>
  <c r="CP116" i="10"/>
  <c r="CU114" i="10"/>
  <c r="DB113" i="10"/>
  <c r="CL113" i="10"/>
  <c r="CV112" i="10"/>
  <c r="CT110" i="10"/>
  <c r="FE109" i="10"/>
  <c r="EE109" i="10"/>
  <c r="EO109" i="10"/>
  <c r="DO109" i="10"/>
  <c r="EF100" i="10"/>
  <c r="GF100" i="10" s="1"/>
  <c r="HF100" i="10" s="1"/>
  <c r="FF100" i="10"/>
  <c r="DP100" i="10"/>
  <c r="FP100" i="10" s="1"/>
  <c r="GP100" i="10" s="1"/>
  <c r="EP100" i="10"/>
  <c r="DC134" i="10"/>
  <c r="CM134" i="10"/>
  <c r="ES127" i="10"/>
  <c r="DS127" i="10"/>
  <c r="CW126" i="10"/>
  <c r="DD123" i="10"/>
  <c r="DF122" i="10"/>
  <c r="CP122" i="10"/>
  <c r="CS121" i="10"/>
  <c r="CZ120" i="10"/>
  <c r="CJ120" i="10"/>
  <c r="CT119" i="10"/>
  <c r="CW118" i="10"/>
  <c r="DH115" i="10"/>
  <c r="CN115" i="10"/>
  <c r="CT114" i="10"/>
  <c r="DC112" i="10"/>
  <c r="CM112" i="10"/>
  <c r="CT111" i="10"/>
  <c r="DA110" i="10"/>
  <c r="CK110" i="10"/>
  <c r="DV109" i="10"/>
  <c r="EV109" i="10"/>
  <c r="DA108" i="10"/>
  <c r="CK108" i="10"/>
  <c r="DU107" i="10"/>
  <c r="EU107" i="10"/>
  <c r="ED106" i="10"/>
  <c r="FD106" i="10"/>
  <c r="DN106" i="10"/>
  <c r="EN106" i="10"/>
  <c r="CV105" i="10"/>
  <c r="DF99" i="10"/>
  <c r="CP99" i="10"/>
  <c r="DZ98" i="10"/>
  <c r="FZ98" i="10" s="1"/>
  <c r="GZ98" i="10" s="1"/>
  <c r="EZ98" i="10"/>
  <c r="DH97" i="10"/>
  <c r="CR97" i="10"/>
  <c r="CW125" i="10"/>
  <c r="DD118" i="10"/>
  <c r="CN118" i="10"/>
  <c r="CS113" i="10"/>
  <c r="CL108" i="10"/>
  <c r="CY104" i="10"/>
  <c r="CS102" i="10"/>
  <c r="DY100" i="10"/>
  <c r="EY100" i="10"/>
  <c r="CO99" i="10"/>
  <c r="CW96" i="10"/>
  <c r="FI95" i="10"/>
  <c r="EI95" i="10"/>
  <c r="GI95" i="10" s="1"/>
  <c r="HI95" i="10" s="1"/>
  <c r="DH94" i="10"/>
  <c r="CJ94" i="10"/>
  <c r="DE92" i="10"/>
  <c r="CO92" i="10"/>
  <c r="ED89" i="10"/>
  <c r="FD89" i="10"/>
  <c r="CW88" i="10"/>
  <c r="DH87" i="10"/>
  <c r="FF80" i="10"/>
  <c r="EF80" i="10"/>
  <c r="GF80" i="10" s="1"/>
  <c r="HF80" i="10" s="1"/>
  <c r="EP80" i="10"/>
  <c r="DP80" i="10"/>
  <c r="FP80" i="10" s="1"/>
  <c r="GP80" i="10" s="1"/>
  <c r="EB72" i="10"/>
  <c r="FB72" i="10"/>
  <c r="DL72" i="10"/>
  <c r="EL72" i="10"/>
  <c r="CV126" i="10"/>
  <c r="DD121" i="10"/>
  <c r="DH113" i="10"/>
  <c r="CR113" i="10"/>
  <c r="DF112" i="10"/>
  <c r="CL112" i="10"/>
  <c r="CS111" i="10"/>
  <c r="CZ110" i="10"/>
  <c r="DE109" i="10"/>
  <c r="CO109" i="10"/>
  <c r="DA109" i="10"/>
  <c r="CK109" i="10"/>
  <c r="CW109" i="10"/>
  <c r="CT109" i="10"/>
  <c r="DW106" i="10"/>
  <c r="EW106" i="10"/>
  <c r="CU105" i="10"/>
  <c r="DF104" i="10"/>
  <c r="DA103" i="10"/>
  <c r="DD102" i="10"/>
  <c r="CJ102" i="10"/>
  <c r="CT101" i="10"/>
  <c r="DA98" i="10"/>
  <c r="CK98" i="10"/>
  <c r="DE98" i="10"/>
  <c r="CZ98" i="10"/>
  <c r="CO98" i="10"/>
  <c r="CN98" i="10"/>
  <c r="DD98" i="10"/>
  <c r="CS98" i="10"/>
  <c r="CP98" i="10"/>
  <c r="CS97" i="10"/>
  <c r="EH95" i="10"/>
  <c r="FH95" i="10"/>
  <c r="DN95" i="10"/>
  <c r="EN95" i="10"/>
  <c r="DH92" i="10"/>
  <c r="CX91" i="10"/>
  <c r="DH90" i="10"/>
  <c r="CJ88" i="10"/>
  <c r="DR86" i="10"/>
  <c r="ER86" i="10"/>
  <c r="CZ85" i="10"/>
  <c r="CJ85" i="10"/>
  <c r="CT79" i="10"/>
  <c r="DC78" i="10"/>
  <c r="CM78" i="10"/>
  <c r="CV77" i="10"/>
  <c r="DD132" i="10"/>
  <c r="CJ132" i="10"/>
  <c r="CX117" i="10"/>
  <c r="DA114" i="10"/>
  <c r="DD108" i="10"/>
  <c r="CN108" i="10"/>
  <c r="DT107" i="10"/>
  <c r="ET107" i="10"/>
  <c r="DA104" i="10"/>
  <c r="CK104" i="10"/>
  <c r="CR103" i="10"/>
  <c r="CS101" i="10"/>
  <c r="EA100" i="10"/>
  <c r="FA100" i="10"/>
  <c r="CY99" i="10"/>
  <c r="CY96" i="10"/>
  <c r="DB94" i="10"/>
  <c r="DC92" i="10"/>
  <c r="DG90" i="10"/>
  <c r="CQ90" i="10"/>
  <c r="DH86" i="10"/>
  <c r="CT86" i="10"/>
  <c r="CJ86" i="10"/>
  <c r="CN86" i="10"/>
  <c r="DD86" i="10"/>
  <c r="CR86" i="10"/>
  <c r="CL86" i="10"/>
  <c r="CS84" i="10"/>
  <c r="EF76" i="10"/>
  <c r="FF76" i="10"/>
  <c r="DP76" i="10"/>
  <c r="EP76" i="10"/>
  <c r="CT125" i="10"/>
  <c r="DA106" i="10"/>
  <c r="CK106" i="10"/>
  <c r="DE106" i="10"/>
  <c r="CZ106" i="10"/>
  <c r="CO106" i="10"/>
  <c r="CJ106" i="10"/>
  <c r="CS106" i="10"/>
  <c r="CN106" i="10"/>
  <c r="DD106" i="10"/>
  <c r="CT106" i="10"/>
  <c r="CZ104" i="10"/>
  <c r="CX98" i="10"/>
  <c r="CY97" i="10"/>
  <c r="EF95" i="10"/>
  <c r="FF95" i="10"/>
  <c r="DL95" i="10"/>
  <c r="EL95" i="10"/>
  <c r="CX92" i="10"/>
  <c r="EA89" i="10"/>
  <c r="GA89" i="10" s="1"/>
  <c r="HA89" i="10" s="1"/>
  <c r="FA89" i="10"/>
  <c r="DK89" i="10"/>
  <c r="FK89" i="10" s="1"/>
  <c r="GK89" i="10" s="1"/>
  <c r="EK89" i="10"/>
  <c r="CO87" i="10"/>
  <c r="CP86" i="10"/>
  <c r="DD82" i="10"/>
  <c r="DH79" i="10"/>
  <c r="CN79" i="10"/>
  <c r="EZ76" i="10"/>
  <c r="DZ76" i="10"/>
  <c r="FZ76" i="10" s="1"/>
  <c r="GZ76" i="10" s="1"/>
  <c r="DA74" i="10"/>
  <c r="CS71" i="10"/>
  <c r="DH69" i="10"/>
  <c r="CR69" i="10"/>
  <c r="EC64" i="10"/>
  <c r="FC64" i="10"/>
  <c r="DM64" i="10"/>
  <c r="EM64" i="10"/>
  <c r="CU63" i="10"/>
  <c r="DD62" i="10"/>
  <c r="CN62" i="10"/>
  <c r="DY56" i="10"/>
  <c r="FY56" i="10" s="1"/>
  <c r="GY56" i="10" s="1"/>
  <c r="EY56" i="10"/>
  <c r="EH55" i="10"/>
  <c r="GH55" i="10" s="1"/>
  <c r="HH55" i="10" s="1"/>
  <c r="FH55" i="10"/>
  <c r="DR55" i="10"/>
  <c r="FR55" i="10" s="1"/>
  <c r="GR55" i="10" s="1"/>
  <c r="ER55" i="10"/>
  <c r="CZ54" i="10"/>
  <c r="CJ54" i="10"/>
  <c r="DU48" i="10"/>
  <c r="FU48" i="10" s="1"/>
  <c r="GU48" i="10" s="1"/>
  <c r="EU48" i="10"/>
  <c r="FD47" i="10"/>
  <c r="ED47" i="10"/>
  <c r="EN47" i="10"/>
  <c r="DN47" i="10"/>
  <c r="DW46" i="10"/>
  <c r="FW46" i="10" s="1"/>
  <c r="GW46" i="10" s="1"/>
  <c r="EW46" i="10"/>
  <c r="CS75" i="10"/>
  <c r="DE75" i="10"/>
  <c r="CU75" i="10"/>
  <c r="DC75" i="10"/>
  <c r="CO75" i="10"/>
  <c r="CW75" i="10"/>
  <c r="CM75" i="10"/>
  <c r="CV95" i="10"/>
  <c r="CN95" i="10"/>
  <c r="DD95" i="10"/>
  <c r="CS95" i="10"/>
  <c r="CP89" i="10"/>
  <c r="DB89" i="10"/>
  <c r="CU89" i="10"/>
  <c r="CO89" i="10"/>
  <c r="DG89" i="10"/>
  <c r="CT89" i="10"/>
  <c r="CL89" i="10"/>
  <c r="CQ89" i="10"/>
  <c r="CK89" i="10"/>
  <c r="DF89" i="10"/>
  <c r="CY89" i="10"/>
  <c r="DD107" i="10"/>
  <c r="CN107" i="10"/>
  <c r="DH107" i="10"/>
  <c r="DC107" i="10"/>
  <c r="CR107" i="10"/>
  <c r="CM107" i="10"/>
  <c r="DG107" i="10"/>
  <c r="DA107" i="10"/>
  <c r="CV107" i="10"/>
  <c r="CQ107" i="10"/>
  <c r="CS127" i="10"/>
  <c r="DE127" i="10"/>
  <c r="CY127" i="10"/>
  <c r="CW127" i="10"/>
  <c r="CO127" i="10"/>
  <c r="DC127" i="10"/>
  <c r="CU127" i="10"/>
  <c r="CN127" i="10"/>
  <c r="DE135" i="10"/>
  <c r="CU135" i="10"/>
  <c r="CO135" i="10"/>
  <c r="CS135" i="10"/>
  <c r="DH135" i="10"/>
  <c r="CM135" i="10"/>
  <c r="DC135" i="10"/>
  <c r="CW135" i="10"/>
  <c r="CR135" i="10"/>
  <c r="DC131" i="10"/>
  <c r="CW131" i="10"/>
  <c r="CM131" i="10"/>
  <c r="DG131" i="10"/>
  <c r="CQ131" i="10"/>
  <c r="CU131" i="10"/>
  <c r="CO131" i="10"/>
  <c r="DE131" i="10"/>
  <c r="CJ131" i="10"/>
  <c r="DE154" i="10"/>
  <c r="CO154" i="10"/>
  <c r="DD154" i="10"/>
  <c r="CS154" i="10"/>
  <c r="CN154" i="10"/>
  <c r="DH154" i="10"/>
  <c r="CM154" i="10"/>
  <c r="DC154" i="10"/>
  <c r="CW154" i="10"/>
  <c r="CR154" i="10"/>
  <c r="CU157" i="10"/>
  <c r="DG157" i="10"/>
  <c r="DE157" i="10"/>
  <c r="CY157" i="10"/>
  <c r="CQ157" i="10"/>
  <c r="DE172" i="10"/>
  <c r="DD172" i="10"/>
  <c r="CW172" i="10"/>
  <c r="CO172" i="10"/>
  <c r="CN172" i="10"/>
  <c r="CS172" i="10"/>
  <c r="CM172" i="10"/>
  <c r="DH172" i="10"/>
  <c r="CZ172" i="10"/>
  <c r="CW117" i="10"/>
  <c r="EZ100" i="10"/>
  <c r="DZ100" i="10"/>
  <c r="FZ100" i="10" s="1"/>
  <c r="GZ100" i="10" s="1"/>
  <c r="DE94" i="10"/>
  <c r="DF90" i="10"/>
  <c r="CP90" i="10"/>
  <c r="CJ87" i="10"/>
  <c r="CO86" i="10"/>
  <c r="CQ85" i="10"/>
  <c r="CT84" i="10"/>
  <c r="CV83" i="10"/>
  <c r="DC82" i="10"/>
  <c r="CM82" i="10"/>
  <c r="CT81" i="10"/>
  <c r="DW80" i="10"/>
  <c r="FW80" i="10" s="1"/>
  <c r="GW80" i="10" s="1"/>
  <c r="EW80" i="10"/>
  <c r="DE78" i="10"/>
  <c r="CK78" i="10"/>
  <c r="DC76" i="10"/>
  <c r="CM76" i="10"/>
  <c r="DG76" i="10"/>
  <c r="CQ76" i="10"/>
  <c r="DF76" i="10"/>
  <c r="CU76" i="10"/>
  <c r="CP76" i="10"/>
  <c r="CL76" i="10"/>
  <c r="CT75" i="10"/>
  <c r="CV74" i="10"/>
  <c r="CT73" i="10"/>
  <c r="DO72" i="10"/>
  <c r="EO72" i="10"/>
  <c r="CK70" i="10"/>
  <c r="DD68" i="10"/>
  <c r="CN68" i="10"/>
  <c r="DH68" i="10"/>
  <c r="CR68" i="10"/>
  <c r="CV68" i="10"/>
  <c r="CQ68" i="10"/>
  <c r="DG68" i="10"/>
  <c r="CK68" i="10"/>
  <c r="EF61" i="10"/>
  <c r="GF61" i="10" s="1"/>
  <c r="HF61" i="10" s="1"/>
  <c r="FF61" i="10"/>
  <c r="DP61" i="10"/>
  <c r="FP61" i="10" s="1"/>
  <c r="GP61" i="10" s="1"/>
  <c r="EP61" i="10"/>
  <c r="CS55" i="10"/>
  <c r="DA55" i="10"/>
  <c r="CK55" i="10"/>
  <c r="DF55" i="10"/>
  <c r="CP55" i="10"/>
  <c r="DX53" i="10"/>
  <c r="EX53" i="10"/>
  <c r="DD52" i="10"/>
  <c r="CN52" i="10"/>
  <c r="DH52" i="10"/>
  <c r="CR52" i="10"/>
  <c r="CQ52" i="10"/>
  <c r="CV52" i="10"/>
  <c r="DG52" i="10"/>
  <c r="CY120" i="10"/>
  <c r="CS105" i="10"/>
  <c r="CY103" i="10"/>
  <c r="CV102" i="10"/>
  <c r="FW98" i="10"/>
  <c r="GW98" i="10" s="1"/>
  <c r="CX96" i="10"/>
  <c r="DB93" i="10"/>
  <c r="CL93" i="10"/>
  <c r="DE93" i="10"/>
  <c r="CT93" i="10"/>
  <c r="CU93" i="10"/>
  <c r="CZ92" i="10"/>
  <c r="CW91" i="10"/>
  <c r="DB88" i="10"/>
  <c r="CL88" i="10"/>
  <c r="CV86" i="10"/>
  <c r="CT85" i="10"/>
  <c r="CY83" i="10"/>
  <c r="CW81" i="10"/>
  <c r="ER80" i="10"/>
  <c r="DR80" i="10"/>
  <c r="FR80" i="10" s="1"/>
  <c r="GR80" i="10" s="1"/>
  <c r="DB77" i="10"/>
  <c r="DA75" i="10"/>
  <c r="CY74" i="10"/>
  <c r="DE73" i="10"/>
  <c r="EZ72" i="10"/>
  <c r="DZ72" i="10"/>
  <c r="FZ72" i="10" s="1"/>
  <c r="GZ72" i="10" s="1"/>
  <c r="DB69" i="10"/>
  <c r="CX68" i="10"/>
  <c r="EH67" i="10"/>
  <c r="FH67" i="10"/>
  <c r="DR67" i="10"/>
  <c r="ER67" i="10"/>
  <c r="EA66" i="10"/>
  <c r="FA66" i="10"/>
  <c r="DK66" i="10"/>
  <c r="EK66" i="10"/>
  <c r="CT60" i="10"/>
  <c r="ED59" i="10"/>
  <c r="GD59" i="10" s="1"/>
  <c r="HD59" i="10" s="1"/>
  <c r="FD59" i="10"/>
  <c r="DN59" i="10"/>
  <c r="FN59" i="10" s="1"/>
  <c r="GN59" i="10" s="1"/>
  <c r="EN59" i="10"/>
  <c r="DS58" i="10"/>
  <c r="FS58" i="10" s="1"/>
  <c r="GS58" i="10" s="1"/>
  <c r="ES58" i="10"/>
  <c r="DB52" i="10"/>
  <c r="CL52" i="10"/>
  <c r="EV51" i="10"/>
  <c r="DV51" i="10"/>
  <c r="EE50" i="10"/>
  <c r="GE50" i="10" s="1"/>
  <c r="HE50" i="10" s="1"/>
  <c r="FE50" i="10"/>
  <c r="DO50" i="10"/>
  <c r="FO50" i="10" s="1"/>
  <c r="GO50" i="10" s="1"/>
  <c r="EO50" i="10"/>
  <c r="CP177" i="10"/>
  <c r="FG163" i="10"/>
  <c r="EG163" i="10"/>
  <c r="GG163" i="10" s="1"/>
  <c r="HG163" i="10" s="1"/>
  <c r="DC111" i="10"/>
  <c r="DE89" i="10"/>
  <c r="CW78" i="10"/>
  <c r="EI72" i="10"/>
  <c r="GI72" i="10" s="1"/>
  <c r="HI72" i="10" s="1"/>
  <c r="FI72" i="10"/>
  <c r="ET67" i="10"/>
  <c r="DT67" i="10"/>
  <c r="DS67" i="10"/>
  <c r="FS67" i="10" s="1"/>
  <c r="GS67" i="10" s="1"/>
  <c r="ES67" i="10"/>
  <c r="FG66" i="10"/>
  <c r="EG66" i="10"/>
  <c r="GH66" i="10"/>
  <c r="HH66" i="10" s="1"/>
  <c r="CX65" i="10"/>
  <c r="DX64" i="10"/>
  <c r="FX64" i="10" s="1"/>
  <c r="GX64" i="10" s="1"/>
  <c r="EX64" i="10"/>
  <c r="DD63" i="10"/>
  <c r="CJ63" i="10"/>
  <c r="CZ60" i="10"/>
  <c r="FF59" i="10"/>
  <c r="EF59" i="10"/>
  <c r="GF59" i="10" s="1"/>
  <c r="HF59" i="10" s="1"/>
  <c r="GG59" i="10"/>
  <c r="HG59" i="10" s="1"/>
  <c r="DX58" i="10"/>
  <c r="FX58" i="10" s="1"/>
  <c r="GX58" i="10" s="1"/>
  <c r="EX58" i="10"/>
  <c r="CJ57" i="10"/>
  <c r="CT55" i="10"/>
  <c r="FG53" i="10"/>
  <c r="EG53" i="10"/>
  <c r="GH53" i="10"/>
  <c r="HH53" i="10" s="1"/>
  <c r="FR53" i="10"/>
  <c r="GR53" i="10" s="1"/>
  <c r="CV84" i="10"/>
  <c r="DA82" i="10"/>
  <c r="EN80" i="10"/>
  <c r="DN80" i="10"/>
  <c r="CW77" i="10"/>
  <c r="CR75" i="10"/>
  <c r="DS72" i="10"/>
  <c r="FS72" i="10" s="1"/>
  <c r="GS72" i="10" s="1"/>
  <c r="ES72" i="10"/>
  <c r="CT71" i="10"/>
  <c r="DC70" i="10"/>
  <c r="CM70" i="10"/>
  <c r="CO68" i="10"/>
  <c r="FZ66" i="10"/>
  <c r="GZ66" i="10" s="1"/>
  <c r="DA65" i="10"/>
  <c r="CK65" i="10"/>
  <c r="EK64" i="10"/>
  <c r="DK64" i="10"/>
  <c r="FK64" i="10" s="1"/>
  <c r="GK64" i="10" s="1"/>
  <c r="CO62" i="10"/>
  <c r="CJ90" i="10"/>
  <c r="DD73" i="10"/>
  <c r="CN73" i="10"/>
  <c r="FY72" i="10"/>
  <c r="GY72" i="10" s="1"/>
  <c r="FQ72" i="10"/>
  <c r="GQ72" i="10" s="1"/>
  <c r="DC69" i="10"/>
  <c r="CJ68" i="10"/>
  <c r="EL67" i="10"/>
  <c r="DL67" i="10"/>
  <c r="FL67" i="10" s="1"/>
  <c r="GL67" i="10" s="1"/>
  <c r="DF83" i="10"/>
  <c r="CP83" i="10"/>
  <c r="CZ81" i="10"/>
  <c r="CJ81" i="10"/>
  <c r="DH76" i="10"/>
  <c r="CR76" i="10"/>
  <c r="CW70" i="10"/>
  <c r="DC62" i="10"/>
  <c r="DS61" i="10"/>
  <c r="ES61" i="10"/>
  <c r="CS60" i="10"/>
  <c r="EQ58" i="10"/>
  <c r="DQ58" i="10"/>
  <c r="FV58" i="10"/>
  <c r="GV58" i="10" s="1"/>
  <c r="FN58" i="10"/>
  <c r="GN58" i="10" s="1"/>
  <c r="CY54" i="10"/>
  <c r="FU53" i="10"/>
  <c r="GU53" i="10" s="1"/>
  <c r="EL51" i="10"/>
  <c r="DL51" i="10"/>
  <c r="FQ51" i="10"/>
  <c r="GQ51" i="10" s="1"/>
  <c r="FB50" i="10"/>
  <c r="EB50" i="10"/>
  <c r="GB50" i="10" s="1"/>
  <c r="HB50" i="10" s="1"/>
  <c r="CZ49" i="10"/>
  <c r="FE48" i="10"/>
  <c r="EE48" i="10"/>
  <c r="FN48" i="10"/>
  <c r="GN48" i="10" s="1"/>
  <c r="FT47" i="10"/>
  <c r="GT47" i="10" s="1"/>
  <c r="FM47" i="10"/>
  <c r="GM47" i="10" s="1"/>
  <c r="DX45" i="10"/>
  <c r="EX45" i="10"/>
  <c r="EA41" i="10"/>
  <c r="FA41" i="10"/>
  <c r="DK41" i="10"/>
  <c r="EK41" i="10"/>
  <c r="GD40" i="10"/>
  <c r="HD40" i="10" s="1"/>
  <c r="GI40" i="10"/>
  <c r="HI40" i="10" s="1"/>
  <c r="GA40" i="10"/>
  <c r="HA40" i="10" s="1"/>
  <c r="FS40" i="10"/>
  <c r="GS40" i="10" s="1"/>
  <c r="FK40" i="10"/>
  <c r="GK40" i="10" s="1"/>
  <c r="FT38" i="10"/>
  <c r="GT38" i="10" s="1"/>
  <c r="GC38" i="10"/>
  <c r="HC38" i="10" s="1"/>
  <c r="FU38" i="10"/>
  <c r="GU38" i="10" s="1"/>
  <c r="FM38" i="10"/>
  <c r="GM38" i="10" s="1"/>
  <c r="EE37" i="10"/>
  <c r="GE37" i="10" s="1"/>
  <c r="HE37" i="10" s="1"/>
  <c r="FE37" i="10"/>
  <c r="DO37" i="10"/>
  <c r="FO37" i="10" s="1"/>
  <c r="GO37" i="10" s="1"/>
  <c r="EO37" i="10"/>
  <c r="DO33" i="10"/>
  <c r="FO33" i="10" s="1"/>
  <c r="GO33" i="10" s="1"/>
  <c r="EO33" i="10"/>
  <c r="ET33" i="10"/>
  <c r="DT33" i="10"/>
  <c r="FE30" i="10"/>
  <c r="EE30" i="10"/>
  <c r="EO30" i="10"/>
  <c r="DO30" i="10"/>
  <c r="DS27" i="10"/>
  <c r="FS27" i="10" s="1"/>
  <c r="GS27" i="10" s="1"/>
  <c r="ES27" i="10"/>
  <c r="DY24" i="10"/>
  <c r="FY24" i="10" s="1"/>
  <c r="GY24" i="10" s="1"/>
  <c r="EY24" i="10"/>
  <c r="EA22" i="10"/>
  <c r="GA22" i="10" s="1"/>
  <c r="HA22" i="10" s="1"/>
  <c r="FA22" i="10"/>
  <c r="EK22" i="10"/>
  <c r="DK22" i="10"/>
  <c r="CY65" i="10"/>
  <c r="CK57" i="10"/>
  <c r="GH40" i="10"/>
  <c r="HH40" i="10" s="1"/>
  <c r="FS36" i="10"/>
  <c r="GS36" i="10" s="1"/>
  <c r="FK35" i="10"/>
  <c r="GK35" i="10" s="1"/>
  <c r="EF26" i="10"/>
  <c r="FF26" i="10"/>
  <c r="FX67" i="10"/>
  <c r="GX67" i="10" s="1"/>
  <c r="EQ61" i="10"/>
  <c r="DQ61" i="10"/>
  <c r="EC61" i="10"/>
  <c r="GC61" i="10" s="1"/>
  <c r="HC61" i="10" s="1"/>
  <c r="FC61" i="10"/>
  <c r="CM57" i="10"/>
  <c r="GF56" i="10"/>
  <c r="HF56" i="10" s="1"/>
  <c r="FX56" i="10"/>
  <c r="GX56" i="10" s="1"/>
  <c r="FL56" i="10"/>
  <c r="GL56" i="10" s="1"/>
  <c r="FK53" i="10"/>
  <c r="GK53" i="10" s="1"/>
  <c r="CM52" i="10"/>
  <c r="DC49" i="10"/>
  <c r="GF47" i="10"/>
  <c r="HF47" i="10" s="1"/>
  <c r="EI45" i="10"/>
  <c r="GI45" i="10" s="1"/>
  <c r="HI45" i="10" s="1"/>
  <c r="FI45" i="10"/>
  <c r="DS45" i="10"/>
  <c r="FS45" i="10" s="1"/>
  <c r="GS45" i="10" s="1"/>
  <c r="ES45" i="10"/>
  <c r="FD41" i="10"/>
  <c r="ED41" i="10"/>
  <c r="EN41" i="10"/>
  <c r="DN41" i="10"/>
  <c r="EV37" i="10"/>
  <c r="DV37" i="10"/>
  <c r="FG36" i="10"/>
  <c r="EG36" i="10"/>
  <c r="EQ36" i="10"/>
  <c r="DQ36" i="10"/>
  <c r="ET35" i="10"/>
  <c r="DT35" i="10"/>
  <c r="EU34" i="10"/>
  <c r="DU34" i="10"/>
  <c r="EU32" i="10"/>
  <c r="DU32" i="10"/>
  <c r="DX29" i="10"/>
  <c r="FX29" i="10" s="1"/>
  <c r="GX29" i="10" s="1"/>
  <c r="EX29" i="10"/>
  <c r="EX21" i="10"/>
  <c r="DX21" i="10"/>
  <c r="FD33" i="10"/>
  <c r="ED33" i="10"/>
  <c r="EQ29" i="10"/>
  <c r="DQ29" i="10"/>
  <c r="ED27" i="10"/>
  <c r="GD27" i="10" s="1"/>
  <c r="HD27" i="10" s="1"/>
  <c r="FD27" i="10"/>
  <c r="EQ26" i="10"/>
  <c r="DQ26" i="10"/>
  <c r="DS26" i="10"/>
  <c r="FS26" i="10" s="1"/>
  <c r="GS26" i="10" s="1"/>
  <c r="ES26" i="10"/>
  <c r="FF19" i="10"/>
  <c r="EF19" i="10"/>
  <c r="EV19" i="10"/>
  <c r="DV19" i="10"/>
  <c r="FI18" i="10"/>
  <c r="EI18" i="10"/>
  <c r="DK18" i="10"/>
  <c r="FK18" i="10" s="1"/>
  <c r="GK18" i="10" s="1"/>
  <c r="EK18" i="10"/>
  <c r="EE100" i="10"/>
  <c r="GE100" i="10" s="1"/>
  <c r="HE100" i="10" s="1"/>
  <c r="FE100" i="10"/>
  <c r="FG100" i="10"/>
  <c r="EG100" i="10"/>
  <c r="FY67" i="10"/>
  <c r="GY67" i="10" s="1"/>
  <c r="CO63" i="10"/>
  <c r="DE57" i="10"/>
  <c r="CN55" i="10"/>
  <c r="CO52" i="10"/>
  <c r="CW49" i="10"/>
  <c r="FS48" i="10"/>
  <c r="GS48" i="10" s="1"/>
  <c r="FT34" i="10"/>
  <c r="GT34" i="10" s="1"/>
  <c r="EE27" i="10"/>
  <c r="GE27" i="10" s="1"/>
  <c r="HE27" i="10" s="1"/>
  <c r="FE27" i="10"/>
  <c r="DL25" i="10"/>
  <c r="FL25" i="10" s="1"/>
  <c r="GL25" i="10" s="1"/>
  <c r="EL25" i="10"/>
  <c r="EE19" i="10"/>
  <c r="GE19" i="10" s="1"/>
  <c r="HE19" i="10" s="1"/>
  <c r="FE19" i="10"/>
  <c r="DH71" i="10"/>
  <c r="DF69" i="10"/>
  <c r="CM68" i="10"/>
  <c r="FT66" i="10"/>
  <c r="GT66" i="10" s="1"/>
  <c r="DT64" i="10"/>
  <c r="FT64" i="10" s="1"/>
  <c r="GT64" i="10" s="1"/>
  <c r="ET64" i="10"/>
  <c r="FN64" i="10"/>
  <c r="GN64" i="10" s="1"/>
  <c r="CL63" i="10"/>
  <c r="CU60" i="10"/>
  <c r="CP57" i="10"/>
  <c r="DE54" i="10"/>
  <c r="CK54" i="10"/>
  <c r="GI51" i="10"/>
  <c r="HI51" i="10" s="1"/>
  <c r="EF50" i="10"/>
  <c r="FF50" i="10"/>
  <c r="FC50" i="10"/>
  <c r="EC50" i="10"/>
  <c r="GC50" i="10" s="1"/>
  <c r="HC50" i="10" s="1"/>
  <c r="FP48" i="10"/>
  <c r="GP48" i="10" s="1"/>
  <c r="FK47" i="10"/>
  <c r="GK47" i="10" s="1"/>
  <c r="GD46" i="10"/>
  <c r="HD46" i="10" s="1"/>
  <c r="EZ45" i="10"/>
  <c r="DZ45" i="10"/>
  <c r="GB42" i="10"/>
  <c r="HB42" i="10" s="1"/>
  <c r="FL38" i="10"/>
  <c r="GL38" i="10" s="1"/>
  <c r="FR36" i="10"/>
  <c r="GR36" i="10" s="1"/>
  <c r="EN33" i="10"/>
  <c r="DN33" i="10"/>
  <c r="FN33" i="10" s="1"/>
  <c r="GN33" i="10" s="1"/>
  <c r="DZ27" i="10"/>
  <c r="EZ27" i="10"/>
  <c r="EW26" i="10"/>
  <c r="DW26" i="10"/>
  <c r="FW26" i="10" s="1"/>
  <c r="GW26" i="10" s="1"/>
  <c r="DN19" i="10"/>
  <c r="EN19" i="10"/>
  <c r="DO18" i="10"/>
  <c r="EO18" i="10"/>
  <c r="CM65" i="10"/>
  <c r="CO57" i="10"/>
  <c r="CS49" i="10"/>
  <c r="EF25" i="10"/>
  <c r="GF25" i="10" s="1"/>
  <c r="HF25" i="10" s="1"/>
  <c r="FF25" i="10"/>
  <c r="GF42" i="10"/>
  <c r="HF42" i="10" s="1"/>
  <c r="FZ40" i="10"/>
  <c r="GZ40" i="10" s="1"/>
  <c r="GF28" i="10"/>
  <c r="HF28" i="10" s="1"/>
  <c r="FX28" i="10"/>
  <c r="GX28" i="10" s="1"/>
  <c r="FP28" i="10"/>
  <c r="GP28" i="10" s="1"/>
  <c r="GI27" i="10"/>
  <c r="HI27" i="10" s="1"/>
  <c r="GC27" i="10"/>
  <c r="HC27" i="10" s="1"/>
  <c r="FU27" i="10"/>
  <c r="GU27" i="10" s="1"/>
  <c r="FM27" i="10"/>
  <c r="GM27" i="10" s="1"/>
  <c r="FX24" i="10"/>
  <c r="GX24" i="10" s="1"/>
  <c r="GD24" i="10"/>
  <c r="HD24" i="10" s="1"/>
  <c r="FN24" i="10"/>
  <c r="GN24" i="10" s="1"/>
  <c r="EM22" i="10"/>
  <c r="DM22" i="10"/>
  <c r="DR22" i="10"/>
  <c r="FR22" i="10" s="1"/>
  <c r="GR22" i="10" s="1"/>
  <c r="ER22" i="10"/>
  <c r="FY22" i="10"/>
  <c r="GY22" i="10" s="1"/>
  <c r="FQ22" i="10"/>
  <c r="GQ22" i="10" s="1"/>
  <c r="GI21" i="10"/>
  <c r="HI21" i="10" s="1"/>
  <c r="FW21" i="10"/>
  <c r="GW21" i="10" s="1"/>
  <c r="FK21" i="10"/>
  <c r="GK21" i="10" s="1"/>
  <c r="FW19" i="10"/>
  <c r="GW19" i="10" s="1"/>
  <c r="GC31" i="10"/>
  <c r="HC31" i="10" s="1"/>
  <c r="FX30" i="10"/>
  <c r="GX30" i="10" s="1"/>
  <c r="FZ26" i="10"/>
  <c r="GZ26" i="10" s="1"/>
  <c r="EN25" i="10"/>
  <c r="DN25" i="10"/>
  <c r="FN25" i="10" s="1"/>
  <c r="GN25" i="10" s="1"/>
  <c r="DS25" i="10"/>
  <c r="ES25" i="10"/>
  <c r="EV25" i="10"/>
  <c r="DV25" i="10"/>
  <c r="FV25" i="10" s="1"/>
  <c r="GV25" i="10" s="1"/>
  <c r="FQ25" i="10"/>
  <c r="GQ25" i="10" s="1"/>
  <c r="CV55" i="10"/>
  <c r="FW47" i="10"/>
  <c r="GW47" i="10" s="1"/>
  <c r="GC45" i="10"/>
  <c r="HC45" i="10" s="1"/>
  <c r="FU45" i="10"/>
  <c r="GU45" i="10" s="1"/>
  <c r="FM45" i="10"/>
  <c r="GM45" i="10" s="1"/>
  <c r="GH32" i="10"/>
  <c r="HH32" i="10" s="1"/>
  <c r="FR32" i="10"/>
  <c r="GR32" i="10" s="1"/>
  <c r="GE31" i="10"/>
  <c r="HE31" i="10" s="1"/>
  <c r="FW31" i="10"/>
  <c r="GW31" i="10" s="1"/>
  <c r="FO31" i="10"/>
  <c r="GO31" i="10" s="1"/>
  <c r="FZ30" i="10"/>
  <c r="GZ30" i="10" s="1"/>
  <c r="GA28" i="10"/>
  <c r="HA28" i="10" s="1"/>
  <c r="FK28" i="10"/>
  <c r="GK28" i="10" s="1"/>
  <c r="FX27" i="10"/>
  <c r="GX27" i="10" s="1"/>
  <c r="DO25" i="10"/>
  <c r="FO25" i="10" s="1"/>
  <c r="GO25" i="10" s="1"/>
  <c r="EO25" i="10"/>
  <c r="GF22" i="10"/>
  <c r="HF22" i="10" s="1"/>
  <c r="GG21" i="10"/>
  <c r="HG21" i="10" s="1"/>
  <c r="FZ21" i="10"/>
  <c r="GZ21" i="10" s="1"/>
  <c r="FR21" i="10"/>
  <c r="GR21" i="10" s="1"/>
  <c r="GI43" i="10"/>
  <c r="HI43" i="10" s="1"/>
  <c r="GC41" i="10"/>
  <c r="HC41" i="10" s="1"/>
  <c r="GH29" i="10"/>
  <c r="HH29" i="10" s="1"/>
  <c r="FR26" i="10"/>
  <c r="GR26" i="10" s="1"/>
  <c r="FO23" i="10"/>
  <c r="GO23" i="10" s="1"/>
  <c r="GB19" i="10"/>
  <c r="HB19" i="10" s="1"/>
  <c r="FZ44" i="10"/>
  <c r="GZ44" i="10" s="1"/>
  <c r="FP38" i="10"/>
  <c r="GP38" i="10" s="1"/>
  <c r="FV36" i="10"/>
  <c r="GV36" i="10" s="1"/>
  <c r="FX34" i="10"/>
  <c r="GX34" i="10" s="1"/>
  <c r="DR30" i="10"/>
  <c r="FR30" i="10" s="1"/>
  <c r="GR30" i="10" s="1"/>
  <c r="ER30" i="10"/>
  <c r="ED30" i="10"/>
  <c r="GD30" i="10" s="1"/>
  <c r="HD30" i="10" s="1"/>
  <c r="FD30" i="10"/>
  <c r="FX23" i="10"/>
  <c r="GX23" i="10" s="1"/>
  <c r="FP23" i="10"/>
  <c r="GP23" i="10" s="1"/>
  <c r="GB20" i="10"/>
  <c r="HB20" i="10" s="1"/>
  <c r="FT20" i="10"/>
  <c r="GT20" i="10" s="1"/>
  <c r="FL20" i="10"/>
  <c r="GL20" i="10" s="1"/>
  <c r="GG19" i="10"/>
  <c r="HG19" i="10" s="1"/>
  <c r="FY19" i="10"/>
  <c r="GY19" i="10" s="1"/>
  <c r="FQ19" i="10"/>
  <c r="GQ19" i="10" s="1"/>
  <c r="FT18" i="10"/>
  <c r="GT18" i="10" s="1"/>
  <c r="GD18" i="10"/>
  <c r="HD18" i="10" s="1"/>
  <c r="FV18" i="10"/>
  <c r="GV18" i="10" s="1"/>
  <c r="FN18" i="10"/>
  <c r="GN18" i="10" s="1"/>
  <c r="FU31" i="10"/>
  <c r="GU31" i="10" s="1"/>
  <c r="FV26" i="10"/>
  <c r="GV26" i="10" s="1"/>
  <c r="GA23" i="10"/>
  <c r="HA23" i="10" s="1"/>
  <c r="FB177" i="9"/>
  <c r="EB177" i="9"/>
  <c r="GB177" i="9" s="1"/>
  <c r="HB177" i="9" s="1"/>
  <c r="ER145" i="9"/>
  <c r="DR145" i="9"/>
  <c r="FR145" i="9" s="1"/>
  <c r="GR145" i="9" s="1"/>
  <c r="EB118" i="9"/>
  <c r="FB118" i="9"/>
  <c r="EL87" i="9"/>
  <c r="DL87" i="9"/>
  <c r="FL87" i="9" s="1"/>
  <c r="GL87" i="9" s="1"/>
  <c r="ES25" i="9"/>
  <c r="DS25" i="9"/>
  <c r="FS25" i="9" s="1"/>
  <c r="GS25" i="9" s="1"/>
  <c r="EE56" i="9"/>
  <c r="FE56" i="9"/>
  <c r="EK88" i="9"/>
  <c r="DK88" i="9"/>
  <c r="FK88" i="9" s="1"/>
  <c r="GK88" i="9" s="1"/>
  <c r="EQ67" i="9"/>
  <c r="DQ67" i="9"/>
  <c r="FQ67" i="9" s="1"/>
  <c r="GQ67" i="9" s="1"/>
  <c r="EZ174" i="9"/>
  <c r="DZ174" i="9"/>
  <c r="FZ174" i="9" s="1"/>
  <c r="GZ174" i="9" s="1"/>
  <c r="FG172" i="9"/>
  <c r="EG172" i="9"/>
  <c r="GG172" i="9" s="1"/>
  <c r="HG172" i="9" s="1"/>
  <c r="DU113" i="9"/>
  <c r="EU113" i="9"/>
  <c r="EU110" i="9"/>
  <c r="DU110" i="9"/>
  <c r="FU110" i="9" s="1"/>
  <c r="GU110" i="9" s="1"/>
  <c r="DO60" i="9"/>
  <c r="EO60" i="9"/>
  <c r="FA65" i="9"/>
  <c r="EA65" i="9"/>
  <c r="GA65" i="9" s="1"/>
  <c r="HA65" i="9" s="1"/>
  <c r="DL92" i="9"/>
  <c r="EL92" i="9"/>
  <c r="DX101" i="9"/>
  <c r="EX101" i="9"/>
  <c r="EW96" i="9"/>
  <c r="DW96" i="9"/>
  <c r="FW96" i="9" s="1"/>
  <c r="GW96" i="9" s="1"/>
  <c r="EN105" i="9"/>
  <c r="DN105" i="9"/>
  <c r="FN105" i="9" s="1"/>
  <c r="GN105" i="9" s="1"/>
  <c r="DP75" i="9"/>
  <c r="EP75" i="9"/>
  <c r="ES52" i="9"/>
  <c r="DS52" i="9"/>
  <c r="FS52" i="9" s="1"/>
  <c r="GS52" i="9" s="1"/>
  <c r="ET51" i="9"/>
  <c r="DT51" i="9"/>
  <c r="FT51" i="9" s="1"/>
  <c r="GT51" i="9" s="1"/>
  <c r="EY46" i="9"/>
  <c r="DY46" i="9"/>
  <c r="FY46" i="9" s="1"/>
  <c r="GY46" i="9" s="1"/>
  <c r="EZ81" i="9"/>
  <c r="DZ81" i="9"/>
  <c r="FZ81" i="9" s="1"/>
  <c r="GZ81" i="9" s="1"/>
  <c r="DM64" i="9"/>
  <c r="EM64" i="9"/>
  <c r="DV176" i="9"/>
  <c r="EV176" i="9"/>
  <c r="FE131" i="9"/>
  <c r="EE131" i="9"/>
  <c r="GE131" i="9" s="1"/>
  <c r="HE131" i="9" s="1"/>
  <c r="DU107" i="9"/>
  <c r="EU107" i="9"/>
  <c r="EY31" i="9"/>
  <c r="DY31" i="9"/>
  <c r="FY31" i="9" s="1"/>
  <c r="GY31" i="9" s="1"/>
  <c r="EZ40" i="9"/>
  <c r="DZ40" i="9"/>
  <c r="FZ40" i="9" s="1"/>
  <c r="GZ40" i="9" s="1"/>
  <c r="FD97" i="9"/>
  <c r="ED97" i="9"/>
  <c r="GD97" i="9" s="1"/>
  <c r="HD97" i="9" s="1"/>
  <c r="DT53" i="9"/>
  <c r="ET53" i="9"/>
  <c r="DZ160" i="9"/>
  <c r="EZ160" i="9"/>
  <c r="DV153" i="9"/>
  <c r="EV153" i="9"/>
  <c r="EL122" i="9"/>
  <c r="DL122" i="9"/>
  <c r="FL122" i="9" s="1"/>
  <c r="GL122" i="9" s="1"/>
  <c r="ES111" i="9"/>
  <c r="DS111" i="9"/>
  <c r="FS111" i="9" s="1"/>
  <c r="GS111" i="9" s="1"/>
  <c r="FI127" i="9"/>
  <c r="EI127" i="9"/>
  <c r="GI127" i="9" s="1"/>
  <c r="HI127" i="9" s="1"/>
  <c r="EY125" i="9"/>
  <c r="DY125" i="9"/>
  <c r="FY125" i="9" s="1"/>
  <c r="GY125" i="9" s="1"/>
  <c r="EZ21" i="9"/>
  <c r="DZ21" i="9"/>
  <c r="FZ21" i="9" s="1"/>
  <c r="GZ21" i="9" s="1"/>
  <c r="EK167" i="9"/>
  <c r="DK167" i="9"/>
  <c r="FK167" i="9" s="1"/>
  <c r="GK167" i="9" s="1"/>
  <c r="ET62" i="9"/>
  <c r="DT62" i="9"/>
  <c r="FT62" i="9" s="1"/>
  <c r="GT62" i="9" s="1"/>
  <c r="EZ45" i="9"/>
  <c r="DZ45" i="9"/>
  <c r="FZ45" i="9" s="1"/>
  <c r="GZ45" i="9" s="1"/>
  <c r="DY24" i="9"/>
  <c r="EY24" i="9"/>
  <c r="EX169" i="9"/>
  <c r="DX169" i="9"/>
  <c r="FX169" i="9" s="1"/>
  <c r="GX169" i="9" s="1"/>
  <c r="DP139" i="9"/>
  <c r="EP139" i="9"/>
  <c r="EK126" i="9"/>
  <c r="DK126" i="9"/>
  <c r="FK126" i="9" s="1"/>
  <c r="GK126" i="9" s="1"/>
  <c r="DW115" i="9"/>
  <c r="EW115" i="9"/>
  <c r="DS93" i="9"/>
  <c r="ES93" i="9"/>
  <c r="EY94" i="9"/>
  <c r="DY94" i="9"/>
  <c r="FY94" i="9" s="1"/>
  <c r="GY94" i="9" s="1"/>
  <c r="EA70" i="9"/>
  <c r="FA70" i="9"/>
  <c r="DV57" i="9"/>
  <c r="EV57" i="9"/>
  <c r="DY84" i="9"/>
  <c r="EY84" i="9"/>
  <c r="EY106" i="9"/>
  <c r="DY106" i="9"/>
  <c r="FY106" i="9" s="1"/>
  <c r="GY106" i="9" s="1"/>
  <c r="EV66" i="9"/>
  <c r="DV66" i="9"/>
  <c r="FV66" i="9" s="1"/>
  <c r="GV66" i="9" s="1"/>
  <c r="EN49" i="9"/>
  <c r="DN49" i="9"/>
  <c r="FN49" i="9" s="1"/>
  <c r="GN49" i="9" s="1"/>
  <c r="EA161" i="9"/>
  <c r="FA161" i="9"/>
  <c r="EW157" i="9"/>
  <c r="DW157" i="9"/>
  <c r="FW157" i="9" s="1"/>
  <c r="GW157" i="9" s="1"/>
  <c r="FF149" i="9"/>
  <c r="EF149" i="9"/>
  <c r="GF149" i="9" s="1"/>
  <c r="HF149" i="9" s="1"/>
  <c r="DT152" i="9"/>
  <c r="ET152" i="9"/>
  <c r="DU119" i="9"/>
  <c r="EU119" i="9"/>
  <c r="EY130" i="9"/>
  <c r="DY130" i="9"/>
  <c r="FY130" i="9" s="1"/>
  <c r="GY130" i="9" s="1"/>
  <c r="ES90" i="9"/>
  <c r="DS90" i="9"/>
  <c r="FS90" i="9" s="1"/>
  <c r="GS90" i="9" s="1"/>
  <c r="DO78" i="9"/>
  <c r="EO78" i="9"/>
  <c r="FF35" i="9"/>
  <c r="EF35" i="9"/>
  <c r="GF35" i="9" s="1"/>
  <c r="HF35" i="9" s="1"/>
  <c r="EZ33" i="9"/>
  <c r="DZ33" i="9"/>
  <c r="FZ33" i="9" s="1"/>
  <c r="GZ33" i="9" s="1"/>
  <c r="EY54" i="9"/>
  <c r="DY54" i="9"/>
  <c r="FY54" i="9" s="1"/>
  <c r="GY54" i="9" s="1"/>
  <c r="FE48" i="9"/>
  <c r="EE48" i="9"/>
  <c r="GE48" i="9" s="1"/>
  <c r="HE48" i="9" s="1"/>
  <c r="DW72" i="9"/>
  <c r="EW72" i="9"/>
  <c r="ES44" i="9"/>
  <c r="DS44" i="9"/>
  <c r="FS44" i="9" s="1"/>
  <c r="GS44" i="9" s="1"/>
  <c r="EA74" i="9"/>
  <c r="FA74" i="9"/>
  <c r="DN61" i="9"/>
  <c r="EN61" i="9"/>
  <c r="DY170" i="9"/>
  <c r="EY170" i="9"/>
  <c r="FI178" i="9"/>
  <c r="EI178" i="9"/>
  <c r="GI178" i="9" s="1"/>
  <c r="HI178" i="9" s="1"/>
  <c r="DV177" i="9"/>
  <c r="EV177" i="9"/>
  <c r="EM175" i="9"/>
  <c r="DM175" i="9"/>
  <c r="FM175" i="9" s="1"/>
  <c r="GM175" i="9" s="1"/>
  <c r="EY177" i="9"/>
  <c r="DY177" i="9"/>
  <c r="FY177" i="9" s="1"/>
  <c r="GY177" i="9" s="1"/>
  <c r="DS177" i="9"/>
  <c r="ES177" i="9"/>
  <c r="EB176" i="9"/>
  <c r="FB176" i="9"/>
  <c r="FH175" i="9"/>
  <c r="EH175" i="9"/>
  <c r="GH175" i="9" s="1"/>
  <c r="HH175" i="9" s="1"/>
  <c r="DZ175" i="9"/>
  <c r="EZ175" i="9"/>
  <c r="EN173" i="9"/>
  <c r="DN173" i="9"/>
  <c r="FN173" i="9" s="1"/>
  <c r="GN173" i="9" s="1"/>
  <c r="DN174" i="9"/>
  <c r="EN174" i="9"/>
  <c r="DD172" i="9"/>
  <c r="EL177" i="9"/>
  <c r="DL177" i="9"/>
  <c r="EY171" i="9"/>
  <c r="DY171" i="9"/>
  <c r="EE168" i="9"/>
  <c r="GE168" i="9" s="1"/>
  <c r="HE168" i="9" s="1"/>
  <c r="FE168" i="9"/>
  <c r="DT171" i="9"/>
  <c r="FT171" i="9" s="1"/>
  <c r="GT171" i="9" s="1"/>
  <c r="ET171" i="9"/>
  <c r="DN169" i="9"/>
  <c r="FN169" i="9" s="1"/>
  <c r="GN169" i="9" s="1"/>
  <c r="EN169" i="9"/>
  <c r="EU169" i="9"/>
  <c r="DU169" i="9"/>
  <c r="FF165" i="9"/>
  <c r="EF165" i="9"/>
  <c r="EQ168" i="9"/>
  <c r="DQ168" i="9"/>
  <c r="DL168" i="9"/>
  <c r="FL168" i="9" s="1"/>
  <c r="GL168" i="9" s="1"/>
  <c r="EL168" i="9"/>
  <c r="EU163" i="9"/>
  <c r="DU163" i="9"/>
  <c r="EZ167" i="9"/>
  <c r="DZ167" i="9"/>
  <c r="EZ165" i="9"/>
  <c r="DZ165" i="9"/>
  <c r="DP163" i="9"/>
  <c r="FP163" i="9" s="1"/>
  <c r="GP163" i="9" s="1"/>
  <c r="EP163" i="9"/>
  <c r="EU160" i="9"/>
  <c r="DU160" i="9"/>
  <c r="ER157" i="9"/>
  <c r="DR157" i="9"/>
  <c r="ES161" i="9"/>
  <c r="DS161" i="9"/>
  <c r="FA156" i="9"/>
  <c r="EA156" i="9"/>
  <c r="CS169" i="9"/>
  <c r="DM162" i="9"/>
  <c r="EM162" i="9"/>
  <c r="EO160" i="9"/>
  <c r="DO160" i="9"/>
  <c r="FO160" i="9" s="1"/>
  <c r="GO160" i="9" s="1"/>
  <c r="EX155" i="9"/>
  <c r="DX155" i="9"/>
  <c r="FX155" i="9" s="1"/>
  <c r="GX155" i="9" s="1"/>
  <c r="DK159" i="9"/>
  <c r="EK159" i="9"/>
  <c r="DA156" i="9"/>
  <c r="CS156" i="9"/>
  <c r="CK156" i="9"/>
  <c r="DE156" i="9"/>
  <c r="DC156" i="9"/>
  <c r="CU156" i="9"/>
  <c r="CO156" i="9"/>
  <c r="DK152" i="9"/>
  <c r="FK152" i="9" s="1"/>
  <c r="GK152" i="9" s="1"/>
  <c r="EK152" i="9"/>
  <c r="EN149" i="9"/>
  <c r="DN149" i="9"/>
  <c r="ES158" i="9"/>
  <c r="DS158" i="9"/>
  <c r="DU142" i="9"/>
  <c r="FU142" i="9" s="1"/>
  <c r="GU142" i="9" s="1"/>
  <c r="EU142" i="9"/>
  <c r="FG151" i="9"/>
  <c r="EG151" i="9"/>
  <c r="EK149" i="9"/>
  <c r="DK149" i="9"/>
  <c r="ES144" i="9"/>
  <c r="DS144" i="9"/>
  <c r="DQ141" i="9"/>
  <c r="FQ141" i="9" s="1"/>
  <c r="GQ141" i="9" s="1"/>
  <c r="EQ141" i="9"/>
  <c r="DZ137" i="9"/>
  <c r="FZ137" i="9" s="1"/>
  <c r="GZ137" i="9" s="1"/>
  <c r="EZ137" i="9"/>
  <c r="FA163" i="9"/>
  <c r="EA163" i="9"/>
  <c r="ET148" i="9"/>
  <c r="DT148" i="9"/>
  <c r="FE142" i="9"/>
  <c r="EE142" i="9"/>
  <c r="DX135" i="9"/>
  <c r="FX135" i="9" s="1"/>
  <c r="GX135" i="9" s="1"/>
  <c r="EX135" i="9"/>
  <c r="EF152" i="9"/>
  <c r="GF152" i="9" s="1"/>
  <c r="HF152" i="9" s="1"/>
  <c r="FF152" i="9"/>
  <c r="DL146" i="9"/>
  <c r="FL146" i="9" s="1"/>
  <c r="GL146" i="9" s="1"/>
  <c r="EL146" i="9"/>
  <c r="DS135" i="9"/>
  <c r="FS135" i="9" s="1"/>
  <c r="GS135" i="9" s="1"/>
  <c r="ES135" i="9"/>
  <c r="ER131" i="9"/>
  <c r="DR131" i="9"/>
  <c r="EQ128" i="9"/>
  <c r="DQ128" i="9"/>
  <c r="EH126" i="9"/>
  <c r="GH126" i="9" s="1"/>
  <c r="HH126" i="9" s="1"/>
  <c r="FH126" i="9"/>
  <c r="EX125" i="9"/>
  <c r="DX125" i="9"/>
  <c r="DA123" i="9"/>
  <c r="CS123" i="9"/>
  <c r="CK123" i="9"/>
  <c r="CZ123" i="9"/>
  <c r="CR123" i="9"/>
  <c r="CJ123" i="9"/>
  <c r="DH123" i="9"/>
  <c r="ED122" i="9"/>
  <c r="FD122" i="9"/>
  <c r="DU120" i="9"/>
  <c r="EU120" i="9"/>
  <c r="DW118" i="9"/>
  <c r="EW118" i="9"/>
  <c r="DZ111" i="9"/>
  <c r="EZ111" i="9"/>
  <c r="EX148" i="9"/>
  <c r="DX148" i="9"/>
  <c r="FX148" i="9" s="1"/>
  <c r="GX148" i="9" s="1"/>
  <c r="EW142" i="9"/>
  <c r="DW142" i="9"/>
  <c r="FW142" i="9" s="1"/>
  <c r="GW142" i="9" s="1"/>
  <c r="DN138" i="9"/>
  <c r="EN138" i="9"/>
  <c r="DX128" i="9"/>
  <c r="EX128" i="9"/>
  <c r="CT126" i="9"/>
  <c r="EE125" i="9"/>
  <c r="GE125" i="9" s="1"/>
  <c r="HE125" i="9" s="1"/>
  <c r="FE125" i="9"/>
  <c r="EF117" i="9"/>
  <c r="GF117" i="9" s="1"/>
  <c r="HF117" i="9" s="1"/>
  <c r="FF117" i="9"/>
  <c r="FB109" i="9"/>
  <c r="EB109" i="9"/>
  <c r="EL109" i="9"/>
  <c r="DL109" i="9"/>
  <c r="DM150" i="9"/>
  <c r="FM150" i="9" s="1"/>
  <c r="GM150" i="9" s="1"/>
  <c r="EM150" i="9"/>
  <c r="DP144" i="9"/>
  <c r="FP144" i="9" s="1"/>
  <c r="GP144" i="9" s="1"/>
  <c r="EP144" i="9"/>
  <c r="CZ139" i="9"/>
  <c r="ET137" i="9"/>
  <c r="DT137" i="9"/>
  <c r="FT137" i="9" s="1"/>
  <c r="GT137" i="9" s="1"/>
  <c r="EU132" i="9"/>
  <c r="DU132" i="9"/>
  <c r="FU132" i="9" s="1"/>
  <c r="GU132" i="9" s="1"/>
  <c r="EL131" i="9"/>
  <c r="DL131" i="9"/>
  <c r="FL131" i="9" s="1"/>
  <c r="GL131" i="9" s="1"/>
  <c r="FB129" i="9"/>
  <c r="EB129" i="9"/>
  <c r="GB129" i="9" s="1"/>
  <c r="HB129" i="9" s="1"/>
  <c r="FH127" i="9"/>
  <c r="EH127" i="9"/>
  <c r="GH127" i="9" s="1"/>
  <c r="HH127" i="9" s="1"/>
  <c r="ER127" i="9"/>
  <c r="DR127" i="9"/>
  <c r="FR127" i="9" s="1"/>
  <c r="GR127" i="9" s="1"/>
  <c r="EQ124" i="9"/>
  <c r="DQ124" i="9"/>
  <c r="FQ124" i="9" s="1"/>
  <c r="GQ124" i="9" s="1"/>
  <c r="EY116" i="9"/>
  <c r="DY116" i="9"/>
  <c r="FY116" i="9" s="1"/>
  <c r="GY116" i="9" s="1"/>
  <c r="EA114" i="9"/>
  <c r="FA114" i="9"/>
  <c r="DK114" i="9"/>
  <c r="EK114" i="9"/>
  <c r="EA129" i="9"/>
  <c r="FA129" i="9"/>
  <c r="DK129" i="9"/>
  <c r="EK129" i="9"/>
  <c r="DM127" i="9"/>
  <c r="EM127" i="9"/>
  <c r="CK126" i="9"/>
  <c r="EV121" i="9"/>
  <c r="DV121" i="9"/>
  <c r="EP119" i="9"/>
  <c r="DP119" i="9"/>
  <c r="ET113" i="9"/>
  <c r="DT113" i="9"/>
  <c r="FA112" i="9"/>
  <c r="EA112" i="9"/>
  <c r="DS109" i="9"/>
  <c r="FS109" i="9" s="1"/>
  <c r="GS109" i="9" s="1"/>
  <c r="ES109" i="9"/>
  <c r="EY108" i="9"/>
  <c r="DY108" i="9"/>
  <c r="FH107" i="9"/>
  <c r="EH107" i="9"/>
  <c r="ER107" i="9"/>
  <c r="DR107" i="9"/>
  <c r="EC104" i="9"/>
  <c r="GC104" i="9" s="1"/>
  <c r="HC104" i="9" s="1"/>
  <c r="FC104" i="9"/>
  <c r="DM104" i="9"/>
  <c r="FM104" i="9" s="1"/>
  <c r="GM104" i="9" s="1"/>
  <c r="EM104" i="9"/>
  <c r="EV103" i="9"/>
  <c r="DV103" i="9"/>
  <c r="FE102" i="9"/>
  <c r="EE102" i="9"/>
  <c r="EO102" i="9"/>
  <c r="DO102" i="9"/>
  <c r="DY96" i="9"/>
  <c r="FY96" i="9" s="1"/>
  <c r="GY96" i="9" s="1"/>
  <c r="EY96" i="9"/>
  <c r="EH95" i="9"/>
  <c r="GH95" i="9" s="1"/>
  <c r="HH95" i="9" s="1"/>
  <c r="FH95" i="9"/>
  <c r="DR95" i="9"/>
  <c r="FR95" i="9" s="1"/>
  <c r="GR95" i="9" s="1"/>
  <c r="ER95" i="9"/>
  <c r="EF138" i="9"/>
  <c r="GF138" i="9" s="1"/>
  <c r="HF138" i="9" s="1"/>
  <c r="FF138" i="9"/>
  <c r="DL138" i="9"/>
  <c r="FL138" i="9" s="1"/>
  <c r="GL138" i="9" s="1"/>
  <c r="EL138" i="9"/>
  <c r="EU136" i="9"/>
  <c r="DU136" i="9"/>
  <c r="FD132" i="9"/>
  <c r="ED132" i="9"/>
  <c r="DD126" i="9"/>
  <c r="CN126" i="9"/>
  <c r="FC125" i="9"/>
  <c r="EC125" i="9"/>
  <c r="EF124" i="9"/>
  <c r="GF124" i="9" s="1"/>
  <c r="HF124" i="9" s="1"/>
  <c r="FF124" i="9"/>
  <c r="DP124" i="9"/>
  <c r="FP124" i="9" s="1"/>
  <c r="GP124" i="9" s="1"/>
  <c r="EP124" i="9"/>
  <c r="CN123" i="9"/>
  <c r="DU121" i="9"/>
  <c r="EU121" i="9"/>
  <c r="DL120" i="9"/>
  <c r="EL120" i="9"/>
  <c r="ES119" i="9"/>
  <c r="DS119" i="9"/>
  <c r="FS119" i="9" s="1"/>
  <c r="GS119" i="9" s="1"/>
  <c r="FG118" i="9"/>
  <c r="EG118" i="9"/>
  <c r="GG118" i="9" s="1"/>
  <c r="HG118" i="9" s="1"/>
  <c r="DX114" i="9"/>
  <c r="EX114" i="9"/>
  <c r="EH112" i="9"/>
  <c r="FH112" i="9"/>
  <c r="DN112" i="9"/>
  <c r="EN112" i="9"/>
  <c r="FD109" i="9"/>
  <c r="ED109" i="9"/>
  <c r="GD109" i="9" s="1"/>
  <c r="HD109" i="9" s="1"/>
  <c r="EF108" i="9"/>
  <c r="FF108" i="9"/>
  <c r="EG107" i="9"/>
  <c r="FG107" i="9"/>
  <c r="EE106" i="9"/>
  <c r="FE106" i="9"/>
  <c r="DO106" i="9"/>
  <c r="EO106" i="9"/>
  <c r="EY147" i="9"/>
  <c r="DY147" i="9"/>
  <c r="FY147" i="9" s="1"/>
  <c r="GY147" i="9" s="1"/>
  <c r="ET141" i="9"/>
  <c r="DT141" i="9"/>
  <c r="FT141" i="9" s="1"/>
  <c r="GT141" i="9" s="1"/>
  <c r="EM129" i="9"/>
  <c r="DM129" i="9"/>
  <c r="FM129" i="9" s="1"/>
  <c r="GM129" i="9" s="1"/>
  <c r="EO127" i="9"/>
  <c r="DO127" i="9"/>
  <c r="FO127" i="9" s="1"/>
  <c r="GO127" i="9" s="1"/>
  <c r="EK124" i="9"/>
  <c r="DK124" i="9"/>
  <c r="FK124" i="9" s="1"/>
  <c r="GK124" i="9" s="1"/>
  <c r="CU123" i="9"/>
  <c r="EY122" i="9"/>
  <c r="DY122" i="9"/>
  <c r="DX121" i="9"/>
  <c r="FX121" i="9" s="1"/>
  <c r="GX121" i="9" s="1"/>
  <c r="EX121" i="9"/>
  <c r="FI120" i="9"/>
  <c r="EI120" i="9"/>
  <c r="EK120" i="9"/>
  <c r="DK120" i="9"/>
  <c r="DP118" i="9"/>
  <c r="FP118" i="9" s="1"/>
  <c r="GP118" i="9" s="1"/>
  <c r="EP118" i="9"/>
  <c r="DW117" i="9"/>
  <c r="FW117" i="9" s="1"/>
  <c r="GW117" i="9" s="1"/>
  <c r="EW117" i="9"/>
  <c r="DV116" i="9"/>
  <c r="FV116" i="9" s="1"/>
  <c r="GV116" i="9" s="1"/>
  <c r="EV116" i="9"/>
  <c r="FF111" i="9"/>
  <c r="EF111" i="9"/>
  <c r="DZ110" i="9"/>
  <c r="FZ110" i="9" s="1"/>
  <c r="GZ110" i="9" s="1"/>
  <c r="EZ110" i="9"/>
  <c r="EK108" i="9"/>
  <c r="DK108" i="9"/>
  <c r="FG100" i="9"/>
  <c r="EG100" i="9"/>
  <c r="EQ100" i="9"/>
  <c r="DQ100" i="9"/>
  <c r="EV170" i="9"/>
  <c r="DV170" i="9"/>
  <c r="CM156" i="9"/>
  <c r="DW137" i="9"/>
  <c r="EW137" i="9"/>
  <c r="DA133" i="9"/>
  <c r="CK133" i="9"/>
  <c r="DE133" i="9"/>
  <c r="CZ133" i="9"/>
  <c r="CO133" i="9"/>
  <c r="CJ133" i="9"/>
  <c r="CS133" i="9"/>
  <c r="CN133" i="9"/>
  <c r="DD133" i="9"/>
  <c r="CT133" i="9"/>
  <c r="EB132" i="9"/>
  <c r="FB132" i="9"/>
  <c r="DL132" i="9"/>
  <c r="EL132" i="9"/>
  <c r="ES131" i="9"/>
  <c r="DS131" i="9"/>
  <c r="FS131" i="9" s="1"/>
  <c r="GS131" i="9" s="1"/>
  <c r="FC130" i="9"/>
  <c r="EC130" i="9"/>
  <c r="GC130" i="9" s="1"/>
  <c r="HC130" i="9" s="1"/>
  <c r="EM130" i="9"/>
  <c r="DM130" i="9"/>
  <c r="FM130" i="9" s="1"/>
  <c r="GM130" i="9" s="1"/>
  <c r="FH117" i="9"/>
  <c r="EH117" i="9"/>
  <c r="GH117" i="9" s="1"/>
  <c r="HH117" i="9" s="1"/>
  <c r="ER117" i="9"/>
  <c r="DR117" i="9"/>
  <c r="FR117" i="9" s="1"/>
  <c r="GR117" i="9" s="1"/>
  <c r="DX108" i="9"/>
  <c r="EX108" i="9"/>
  <c r="DX105" i="9"/>
  <c r="EX105" i="9"/>
  <c r="FI104" i="9"/>
  <c r="EI104" i="9"/>
  <c r="GI104" i="9" s="1"/>
  <c r="HI104" i="9" s="1"/>
  <c r="FB102" i="9"/>
  <c r="EB102" i="9"/>
  <c r="GB102" i="9" s="1"/>
  <c r="HB102" i="9" s="1"/>
  <c r="EA101" i="9"/>
  <c r="FA101" i="9"/>
  <c r="EV100" i="9"/>
  <c r="DV100" i="9"/>
  <c r="FV100" i="9" s="1"/>
  <c r="GV100" i="9" s="1"/>
  <c r="EY98" i="9"/>
  <c r="DY98" i="9"/>
  <c r="FY98" i="9" s="1"/>
  <c r="GY98" i="9" s="1"/>
  <c r="EN96" i="9"/>
  <c r="DN96" i="9"/>
  <c r="FN96" i="9" s="1"/>
  <c r="GN96" i="9" s="1"/>
  <c r="EL94" i="9"/>
  <c r="DL94" i="9"/>
  <c r="FL94" i="9" s="1"/>
  <c r="GL94" i="9" s="1"/>
  <c r="DX89" i="9"/>
  <c r="EX89" i="9"/>
  <c r="EH120" i="9"/>
  <c r="FH120" i="9"/>
  <c r="DR120" i="9"/>
  <c r="ER120" i="9"/>
  <c r="EI115" i="9"/>
  <c r="FI115" i="9"/>
  <c r="EG113" i="9"/>
  <c r="FG113" i="9"/>
  <c r="DZ112" i="9"/>
  <c r="EZ112" i="9"/>
  <c r="DW111" i="9"/>
  <c r="EW111" i="9"/>
  <c r="EI107" i="9"/>
  <c r="FI107" i="9"/>
  <c r="DO107" i="9"/>
  <c r="EO107" i="9"/>
  <c r="EH104" i="9"/>
  <c r="FH104" i="9"/>
  <c r="DN104" i="9"/>
  <c r="EN104" i="9"/>
  <c r="DM103" i="9"/>
  <c r="EM103" i="9"/>
  <c r="EH99" i="9"/>
  <c r="FH99" i="9"/>
  <c r="ER99" i="9"/>
  <c r="DR99" i="9"/>
  <c r="FR99" i="9" s="1"/>
  <c r="GR99" i="9" s="1"/>
  <c r="FA94" i="9"/>
  <c r="EA94" i="9"/>
  <c r="GA94" i="9" s="1"/>
  <c r="HA94" i="9" s="1"/>
  <c r="DK94" i="9"/>
  <c r="EK94" i="9"/>
  <c r="DU88" i="9"/>
  <c r="EU88" i="9"/>
  <c r="ED87" i="9"/>
  <c r="FD87" i="9"/>
  <c r="DN87" i="9"/>
  <c r="EN87" i="9"/>
  <c r="DW86" i="9"/>
  <c r="EW86" i="9"/>
  <c r="FF122" i="9"/>
  <c r="EF122" i="9"/>
  <c r="GF122" i="9" s="1"/>
  <c r="HF122" i="9" s="1"/>
  <c r="EP122" i="9"/>
  <c r="DP122" i="9"/>
  <c r="FP122" i="9" s="1"/>
  <c r="GP122" i="9" s="1"/>
  <c r="DV108" i="9"/>
  <c r="EV108" i="9"/>
  <c r="EV105" i="9"/>
  <c r="DV105" i="9"/>
  <c r="FV105" i="9" s="1"/>
  <c r="GV105" i="9" s="1"/>
  <c r="EP103" i="9"/>
  <c r="DP103" i="9"/>
  <c r="FP103" i="9" s="1"/>
  <c r="GP103" i="9" s="1"/>
  <c r="EY101" i="9"/>
  <c r="DY101" i="9"/>
  <c r="FY101" i="9" s="1"/>
  <c r="GY101" i="9" s="1"/>
  <c r="CS99" i="9"/>
  <c r="CK99" i="9"/>
  <c r="DE99" i="9"/>
  <c r="CX99" i="9"/>
  <c r="CP99" i="9"/>
  <c r="CJ99" i="9"/>
  <c r="DD99" i="9"/>
  <c r="CV99" i="9"/>
  <c r="CO99" i="9"/>
  <c r="CT99" i="9"/>
  <c r="CN99" i="9"/>
  <c r="DA99" i="9"/>
  <c r="FI98" i="9"/>
  <c r="EI98" i="9"/>
  <c r="GI98" i="9" s="1"/>
  <c r="HI98" i="9" s="1"/>
  <c r="EO98" i="9"/>
  <c r="DO98" i="9"/>
  <c r="FO98" i="9" s="1"/>
  <c r="GO98" i="9" s="1"/>
  <c r="DX96" i="9"/>
  <c r="EX96" i="9"/>
  <c r="EF93" i="9"/>
  <c r="FF93" i="9"/>
  <c r="DP93" i="9"/>
  <c r="EP93" i="9"/>
  <c r="EB85" i="9"/>
  <c r="FB85" i="9"/>
  <c r="DL85" i="9"/>
  <c r="EL85" i="9"/>
  <c r="FB98" i="9"/>
  <c r="EB98" i="9"/>
  <c r="GB98" i="9" s="1"/>
  <c r="HB98" i="9" s="1"/>
  <c r="DR94" i="9"/>
  <c r="ER94" i="9"/>
  <c r="DY93" i="9"/>
  <c r="EY93" i="9"/>
  <c r="FA92" i="9"/>
  <c r="EA92" i="9"/>
  <c r="GA92" i="9" s="1"/>
  <c r="HA92" i="9" s="1"/>
  <c r="FH91" i="9"/>
  <c r="EH91" i="9"/>
  <c r="GH91" i="9" s="1"/>
  <c r="HH91" i="9" s="1"/>
  <c r="ER91" i="9"/>
  <c r="DR91" i="9"/>
  <c r="FR91" i="9" s="1"/>
  <c r="GR91" i="9" s="1"/>
  <c r="EY90" i="9"/>
  <c r="DY90" i="9"/>
  <c r="FY90" i="9" s="1"/>
  <c r="GY90" i="9" s="1"/>
  <c r="EA89" i="9"/>
  <c r="FA89" i="9"/>
  <c r="DZ88" i="9"/>
  <c r="EZ88" i="9"/>
  <c r="EP87" i="9"/>
  <c r="DP87" i="9"/>
  <c r="FP87" i="9" s="1"/>
  <c r="GP87" i="9" s="1"/>
  <c r="DR86" i="9"/>
  <c r="ER86" i="9"/>
  <c r="DU85" i="9"/>
  <c r="EU85" i="9"/>
  <c r="EW84" i="9"/>
  <c r="DW84" i="9"/>
  <c r="FW84" i="9" s="1"/>
  <c r="GW84" i="9" s="1"/>
  <c r="FD82" i="9"/>
  <c r="ED82" i="9"/>
  <c r="GD82" i="9" s="1"/>
  <c r="HD82" i="9" s="1"/>
  <c r="EN82" i="9"/>
  <c r="DN82" i="9"/>
  <c r="FN82" i="9" s="1"/>
  <c r="GN82" i="9" s="1"/>
  <c r="EU81" i="9"/>
  <c r="DU81" i="9"/>
  <c r="FU81" i="9" s="1"/>
  <c r="GU81" i="9" s="1"/>
  <c r="FB80" i="9"/>
  <c r="EB80" i="9"/>
  <c r="GB80" i="9" s="1"/>
  <c r="HB80" i="9" s="1"/>
  <c r="EL80" i="9"/>
  <c r="DL80" i="9"/>
  <c r="FL80" i="9" s="1"/>
  <c r="GL80" i="9" s="1"/>
  <c r="ET78" i="9"/>
  <c r="DT78" i="9"/>
  <c r="FT78" i="9" s="1"/>
  <c r="GT78" i="9" s="1"/>
  <c r="EC77" i="9"/>
  <c r="FC77" i="9"/>
  <c r="DM77" i="9"/>
  <c r="EM77" i="9"/>
  <c r="DV76" i="9"/>
  <c r="EV76" i="9"/>
  <c r="FE75" i="9"/>
  <c r="EE75" i="9"/>
  <c r="GE75" i="9" s="1"/>
  <c r="HE75" i="9" s="1"/>
  <c r="EO75" i="9"/>
  <c r="DO75" i="9"/>
  <c r="FO75" i="9" s="1"/>
  <c r="GO75" i="9" s="1"/>
  <c r="DY69" i="9"/>
  <c r="EY69" i="9"/>
  <c r="EH68" i="9"/>
  <c r="FH68" i="9"/>
  <c r="DR68" i="9"/>
  <c r="ER68" i="9"/>
  <c r="EA67" i="9"/>
  <c r="FA67" i="9"/>
  <c r="DK67" i="9"/>
  <c r="EK67" i="9"/>
  <c r="DU61" i="9"/>
  <c r="EU61" i="9"/>
  <c r="FD60" i="9"/>
  <c r="ED60" i="9"/>
  <c r="GD60" i="9" s="1"/>
  <c r="HD60" i="9" s="1"/>
  <c r="EN60" i="9"/>
  <c r="DN60" i="9"/>
  <c r="FN60" i="9" s="1"/>
  <c r="GN60" i="9" s="1"/>
  <c r="DW59" i="9"/>
  <c r="EW59" i="9"/>
  <c r="EH56" i="9"/>
  <c r="FH56" i="9"/>
  <c r="FG110" i="9"/>
  <c r="EG110" i="9"/>
  <c r="GG110" i="9" s="1"/>
  <c r="HG110" i="9" s="1"/>
  <c r="EZ109" i="9"/>
  <c r="DZ109" i="9"/>
  <c r="FZ109" i="9" s="1"/>
  <c r="GZ109" i="9" s="1"/>
  <c r="DQ105" i="9"/>
  <c r="EQ105" i="9"/>
  <c r="FH101" i="9"/>
  <c r="EH101" i="9"/>
  <c r="GH101" i="9" s="1"/>
  <c r="HH101" i="9" s="1"/>
  <c r="DX97" i="9"/>
  <c r="EX97" i="9"/>
  <c r="DQ95" i="9"/>
  <c r="EQ95" i="9"/>
  <c r="FC94" i="9"/>
  <c r="EC94" i="9"/>
  <c r="GC94" i="9" s="1"/>
  <c r="HC94" i="9" s="1"/>
  <c r="EM94" i="9"/>
  <c r="DM94" i="9"/>
  <c r="FM94" i="9" s="1"/>
  <c r="GM94" i="9" s="1"/>
  <c r="DY91" i="9"/>
  <c r="EY91" i="9"/>
  <c r="FH89" i="9"/>
  <c r="EH89" i="9"/>
  <c r="GH89" i="9" s="1"/>
  <c r="HH89" i="9" s="1"/>
  <c r="DA86" i="9"/>
  <c r="CU86" i="9"/>
  <c r="CK86" i="9"/>
  <c r="DE86" i="9"/>
  <c r="CO86" i="9"/>
  <c r="CM86" i="9"/>
  <c r="DC86" i="9"/>
  <c r="CX86" i="9"/>
  <c r="CS86" i="9"/>
  <c r="CP86" i="9"/>
  <c r="DR84" i="9"/>
  <c r="ER84" i="9"/>
  <c r="EW83" i="9"/>
  <c r="DW83" i="9"/>
  <c r="FW83" i="9" s="1"/>
  <c r="GW83" i="9" s="1"/>
  <c r="CT82" i="9"/>
  <c r="CP82" i="9"/>
  <c r="DF82" i="9"/>
  <c r="DT81" i="9"/>
  <c r="FT81" i="9" s="1"/>
  <c r="GT81" i="9" s="1"/>
  <c r="ET81" i="9"/>
  <c r="FC79" i="9"/>
  <c r="EC79" i="9"/>
  <c r="EM79" i="9"/>
  <c r="DM79" i="9"/>
  <c r="DX74" i="9"/>
  <c r="FX74" i="9" s="1"/>
  <c r="GX74" i="9" s="1"/>
  <c r="EX74" i="9"/>
  <c r="DB68" i="9"/>
  <c r="CL68" i="9"/>
  <c r="DF68" i="9"/>
  <c r="CK68" i="9"/>
  <c r="DA68" i="9"/>
  <c r="CP68" i="9"/>
  <c r="DT66" i="9"/>
  <c r="FT66" i="9" s="1"/>
  <c r="GT66" i="9" s="1"/>
  <c r="ET66" i="9"/>
  <c r="EF58" i="9"/>
  <c r="GF58" i="9" s="1"/>
  <c r="HF58" i="9" s="1"/>
  <c r="FF58" i="9"/>
  <c r="DP58" i="9"/>
  <c r="FP58" i="9" s="1"/>
  <c r="GP58" i="9" s="1"/>
  <c r="EP58" i="9"/>
  <c r="DL112" i="9"/>
  <c r="FL112" i="9" s="1"/>
  <c r="GL112" i="9" s="1"/>
  <c r="EL112" i="9"/>
  <c r="DZ102" i="9"/>
  <c r="FZ102" i="9" s="1"/>
  <c r="GZ102" i="9" s="1"/>
  <c r="EZ102" i="9"/>
  <c r="ED98" i="9"/>
  <c r="GD98" i="9" s="1"/>
  <c r="HD98" i="9" s="1"/>
  <c r="FD98" i="9"/>
  <c r="DN98" i="9"/>
  <c r="FN98" i="9" s="1"/>
  <c r="GN98" i="9" s="1"/>
  <c r="EN98" i="9"/>
  <c r="FF95" i="9"/>
  <c r="EF95" i="9"/>
  <c r="EP95" i="9"/>
  <c r="DP95" i="9"/>
  <c r="DW93" i="9"/>
  <c r="FW93" i="9" s="1"/>
  <c r="GW93" i="9" s="1"/>
  <c r="EW93" i="9"/>
  <c r="EC92" i="9"/>
  <c r="GC92" i="9" s="1"/>
  <c r="HC92" i="9" s="1"/>
  <c r="FC92" i="9"/>
  <c r="DM92" i="9"/>
  <c r="FM92" i="9" s="1"/>
  <c r="GM92" i="9" s="1"/>
  <c r="EM92" i="9"/>
  <c r="EL91" i="9"/>
  <c r="DL91" i="9"/>
  <c r="DW90" i="9"/>
  <c r="FW90" i="9" s="1"/>
  <c r="GW90" i="9" s="1"/>
  <c r="EW90" i="9"/>
  <c r="CU89" i="9"/>
  <c r="CR89" i="9"/>
  <c r="DH89" i="9"/>
  <c r="CM89" i="9"/>
  <c r="DC89" i="9"/>
  <c r="CX89" i="9"/>
  <c r="CP89" i="9"/>
  <c r="DL88" i="9"/>
  <c r="EL88" i="9"/>
  <c r="DW85" i="9"/>
  <c r="EW85" i="9"/>
  <c r="EC84" i="9"/>
  <c r="FC84" i="9"/>
  <c r="DM84" i="9"/>
  <c r="EM84" i="9"/>
  <c r="DV83" i="9"/>
  <c r="EV83" i="9"/>
  <c r="DA82" i="9"/>
  <c r="CK82" i="9"/>
  <c r="EW81" i="9"/>
  <c r="DW81" i="9"/>
  <c r="FW81" i="9" s="1"/>
  <c r="GW81" i="9" s="1"/>
  <c r="FH80" i="9"/>
  <c r="EH80" i="9"/>
  <c r="GH80" i="9" s="1"/>
  <c r="HH80" i="9" s="1"/>
  <c r="ER80" i="9"/>
  <c r="DR80" i="9"/>
  <c r="FR80" i="9" s="1"/>
  <c r="GR80" i="9" s="1"/>
  <c r="EZ78" i="9"/>
  <c r="DZ78" i="9"/>
  <c r="FZ78" i="9" s="1"/>
  <c r="GZ78" i="9" s="1"/>
  <c r="EG73" i="9"/>
  <c r="FG73" i="9"/>
  <c r="DQ73" i="9"/>
  <c r="EQ73" i="9"/>
  <c r="DZ72" i="9"/>
  <c r="EZ72" i="9"/>
  <c r="EI71" i="9"/>
  <c r="FI71" i="9"/>
  <c r="DS71" i="9"/>
  <c r="ES71" i="9"/>
  <c r="EC65" i="9"/>
  <c r="FC65" i="9"/>
  <c r="DM65" i="9"/>
  <c r="EM65" i="9"/>
  <c r="EV64" i="9"/>
  <c r="DV64" i="9"/>
  <c r="FV64" i="9" s="1"/>
  <c r="GV64" i="9" s="1"/>
  <c r="EE63" i="9"/>
  <c r="FE63" i="9"/>
  <c r="DO63" i="9"/>
  <c r="EO63" i="9"/>
  <c r="EY57" i="9"/>
  <c r="DY57" i="9"/>
  <c r="FY57" i="9" s="1"/>
  <c r="GY57" i="9" s="1"/>
  <c r="DB114" i="9"/>
  <c r="CL114" i="9"/>
  <c r="DF114" i="9"/>
  <c r="DA114" i="9"/>
  <c r="CP114" i="9"/>
  <c r="CK114" i="9"/>
  <c r="CT114" i="9"/>
  <c r="CO114" i="9"/>
  <c r="DE114" i="9"/>
  <c r="CU114" i="9"/>
  <c r="EE103" i="9"/>
  <c r="FE103" i="9"/>
  <c r="DO103" i="9"/>
  <c r="EO103" i="9"/>
  <c r="DQ87" i="9"/>
  <c r="EQ87" i="9"/>
  <c r="DB82" i="9"/>
  <c r="FE80" i="9"/>
  <c r="EE80" i="9"/>
  <c r="FE79" i="9"/>
  <c r="EE79" i="9"/>
  <c r="EO79" i="9"/>
  <c r="DO79" i="9"/>
  <c r="DU78" i="9"/>
  <c r="FU78" i="9" s="1"/>
  <c r="GU78" i="9" s="1"/>
  <c r="EU78" i="9"/>
  <c r="ET76" i="9"/>
  <c r="DT76" i="9"/>
  <c r="DY74" i="9"/>
  <c r="FY74" i="9" s="1"/>
  <c r="GY74" i="9" s="1"/>
  <c r="EY74" i="9"/>
  <c r="DP73" i="9"/>
  <c r="FP73" i="9" s="1"/>
  <c r="GP73" i="9" s="1"/>
  <c r="EP73" i="9"/>
  <c r="DX70" i="9"/>
  <c r="FX70" i="9" s="1"/>
  <c r="GX70" i="9" s="1"/>
  <c r="EX70" i="9"/>
  <c r="FI69" i="9"/>
  <c r="EI69" i="9"/>
  <c r="EK69" i="9"/>
  <c r="DK69" i="9"/>
  <c r="DP67" i="9"/>
  <c r="FP67" i="9" s="1"/>
  <c r="GP67" i="9" s="1"/>
  <c r="EP67" i="9"/>
  <c r="DW66" i="9"/>
  <c r="FW66" i="9" s="1"/>
  <c r="GW66" i="9" s="1"/>
  <c r="EW66" i="9"/>
  <c r="DV65" i="9"/>
  <c r="FV65" i="9" s="1"/>
  <c r="GV65" i="9" s="1"/>
  <c r="EV65" i="9"/>
  <c r="FF60" i="9"/>
  <c r="EF60" i="9"/>
  <c r="DZ59" i="9"/>
  <c r="FZ59" i="9" s="1"/>
  <c r="GZ59" i="9" s="1"/>
  <c r="EZ59" i="9"/>
  <c r="DX57" i="9"/>
  <c r="FX57" i="9" s="1"/>
  <c r="GX57" i="9" s="1"/>
  <c r="EX57" i="9"/>
  <c r="FB56" i="9"/>
  <c r="EB56" i="9"/>
  <c r="EL56" i="9"/>
  <c r="DL56" i="9"/>
  <c r="DV55" i="9"/>
  <c r="FV55" i="9" s="1"/>
  <c r="GV55" i="9" s="1"/>
  <c r="EV55" i="9"/>
  <c r="FB54" i="9"/>
  <c r="EB54" i="9"/>
  <c r="EL54" i="9"/>
  <c r="DL54" i="9"/>
  <c r="EW53" i="9"/>
  <c r="DW53" i="9"/>
  <c r="FH52" i="9"/>
  <c r="EH52" i="9"/>
  <c r="ER52" i="9"/>
  <c r="DR52" i="9"/>
  <c r="EZ50" i="9"/>
  <c r="DZ50" i="9"/>
  <c r="FG49" i="9"/>
  <c r="EG49" i="9"/>
  <c r="EQ49" i="9"/>
  <c r="DQ49" i="9"/>
  <c r="EX48" i="9"/>
  <c r="DX48" i="9"/>
  <c r="EH47" i="9"/>
  <c r="GH47" i="9" s="1"/>
  <c r="HH47" i="9" s="1"/>
  <c r="FH47" i="9"/>
  <c r="DR47" i="9"/>
  <c r="FR47" i="9" s="1"/>
  <c r="GR47" i="9" s="1"/>
  <c r="ER47" i="9"/>
  <c r="EX46" i="9"/>
  <c r="DX46" i="9"/>
  <c r="FI45" i="9"/>
  <c r="EI45" i="9"/>
  <c r="ES45" i="9"/>
  <c r="DS45" i="9"/>
  <c r="FD44" i="9"/>
  <c r="ED44" i="9"/>
  <c r="EN44" i="9"/>
  <c r="DN44" i="9"/>
  <c r="DW42" i="9"/>
  <c r="FW42" i="9" s="1"/>
  <c r="GW42" i="9" s="1"/>
  <c r="EW42" i="9"/>
  <c r="DC41" i="9"/>
  <c r="CU41" i="9"/>
  <c r="CM41" i="9"/>
  <c r="EA38" i="9"/>
  <c r="FA38" i="9"/>
  <c r="DK38" i="9"/>
  <c r="EK38" i="9"/>
  <c r="EE34" i="9"/>
  <c r="FE34" i="9"/>
  <c r="DO34" i="9"/>
  <c r="EO34" i="9"/>
  <c r="CL28" i="9"/>
  <c r="DE28" i="9"/>
  <c r="CO28" i="9"/>
  <c r="DB28" i="9"/>
  <c r="CZ28" i="9"/>
  <c r="CJ28" i="9"/>
  <c r="DF28" i="9"/>
  <c r="DA28" i="9"/>
  <c r="CP28" i="9"/>
  <c r="CK28" i="9"/>
  <c r="CT28" i="9"/>
  <c r="DT26" i="9"/>
  <c r="FT26" i="9" s="1"/>
  <c r="GT26" i="9" s="1"/>
  <c r="ET26" i="9"/>
  <c r="CL20" i="9"/>
  <c r="DA20" i="9"/>
  <c r="CK20" i="9"/>
  <c r="CT20" i="9"/>
  <c r="CO20" i="9"/>
  <c r="DB20" i="9"/>
  <c r="CP20" i="9"/>
  <c r="DE20" i="9"/>
  <c r="CJ20" i="9"/>
  <c r="DF20" i="9"/>
  <c r="CZ20" i="9"/>
  <c r="DT18" i="9"/>
  <c r="ET18" i="9"/>
  <c r="DQ33" i="9"/>
  <c r="EQ33" i="9"/>
  <c r="DQ25" i="9"/>
  <c r="EQ25" i="9"/>
  <c r="DN24" i="9"/>
  <c r="EN24" i="9"/>
  <c r="DO23" i="9"/>
  <c r="EO23" i="9"/>
  <c r="DT22" i="9"/>
  <c r="ET22" i="9"/>
  <c r="FH97" i="9"/>
  <c r="EH97" i="9"/>
  <c r="GH97" i="9" s="1"/>
  <c r="HH97" i="9" s="1"/>
  <c r="DP79" i="9"/>
  <c r="EP79" i="9"/>
  <c r="EV74" i="9"/>
  <c r="DV74" i="9"/>
  <c r="FV74" i="9" s="1"/>
  <c r="GV74" i="9" s="1"/>
  <c r="DB71" i="9"/>
  <c r="CL71" i="9"/>
  <c r="DF71" i="9"/>
  <c r="DA71" i="9"/>
  <c r="CP71" i="9"/>
  <c r="CK71" i="9"/>
  <c r="CT71" i="9"/>
  <c r="CO71" i="9"/>
  <c r="DE71" i="9"/>
  <c r="EY70" i="9"/>
  <c r="DY70" i="9"/>
  <c r="DH68" i="9"/>
  <c r="EU67" i="9"/>
  <c r="DU67" i="9"/>
  <c r="FU67" i="9" s="1"/>
  <c r="GU67" i="9" s="1"/>
  <c r="DX63" i="9"/>
  <c r="EX63" i="9"/>
  <c r="DB58" i="9"/>
  <c r="CL58" i="9"/>
  <c r="DF58" i="9"/>
  <c r="CP58" i="9"/>
  <c r="CT58" i="9"/>
  <c r="DD58" i="9"/>
  <c r="CN58" i="9"/>
  <c r="EG56" i="9"/>
  <c r="GG56" i="9" s="1"/>
  <c r="HG56" i="9" s="1"/>
  <c r="FG56" i="9"/>
  <c r="EW55" i="9"/>
  <c r="DW55" i="9"/>
  <c r="DP53" i="9"/>
  <c r="FP53" i="9" s="1"/>
  <c r="GP53" i="9" s="1"/>
  <c r="EP53" i="9"/>
  <c r="EE50" i="9"/>
  <c r="GE50" i="9" s="1"/>
  <c r="HE50" i="9" s="1"/>
  <c r="FE50" i="9"/>
  <c r="EG48" i="9"/>
  <c r="GG48" i="9" s="1"/>
  <c r="HG48" i="9" s="1"/>
  <c r="FG48" i="9"/>
  <c r="EW47" i="9"/>
  <c r="DW47" i="9"/>
  <c r="DP45" i="9"/>
  <c r="FP45" i="9" s="1"/>
  <c r="GP45" i="9" s="1"/>
  <c r="EP45" i="9"/>
  <c r="FF42" i="9"/>
  <c r="EF42" i="9"/>
  <c r="EG40" i="9"/>
  <c r="GG40" i="9" s="1"/>
  <c r="HG40" i="9" s="1"/>
  <c r="FG40" i="9"/>
  <c r="ED39" i="9"/>
  <c r="GD39" i="9" s="1"/>
  <c r="HD39" i="9" s="1"/>
  <c r="FD39" i="9"/>
  <c r="EP38" i="9"/>
  <c r="DP38" i="9"/>
  <c r="DQ36" i="9"/>
  <c r="FQ36" i="9" s="1"/>
  <c r="GQ36" i="9" s="1"/>
  <c r="EQ36" i="9"/>
  <c r="FF34" i="9"/>
  <c r="EF34" i="9"/>
  <c r="DA32" i="9"/>
  <c r="CK32" i="9"/>
  <c r="DE32" i="9"/>
  <c r="CS32" i="9"/>
  <c r="CW32" i="9"/>
  <c r="DH32" i="9"/>
  <c r="CZ32" i="9"/>
  <c r="CR32" i="9"/>
  <c r="CJ32" i="9"/>
  <c r="CO32" i="9"/>
  <c r="EH31" i="9"/>
  <c r="GH31" i="9" s="1"/>
  <c r="HH31" i="9" s="1"/>
  <c r="FH31" i="9"/>
  <c r="DY29" i="9"/>
  <c r="FY29" i="9" s="1"/>
  <c r="GY29" i="9" s="1"/>
  <c r="EY29" i="9"/>
  <c r="CM28" i="9"/>
  <c r="EG21" i="9"/>
  <c r="FG21" i="9"/>
  <c r="CU20" i="9"/>
  <c r="DO19" i="9"/>
  <c r="FO19" i="9" s="1"/>
  <c r="GO19" i="9" s="1"/>
  <c r="EO19" i="9"/>
  <c r="DD73" i="9"/>
  <c r="CN73" i="9"/>
  <c r="DH73" i="9"/>
  <c r="DC73" i="9"/>
  <c r="CR73" i="9"/>
  <c r="CM73" i="9"/>
  <c r="CV73" i="9"/>
  <c r="DA73" i="9"/>
  <c r="CQ73" i="9"/>
  <c r="DG73" i="9"/>
  <c r="CK73" i="9"/>
  <c r="DG102" i="9"/>
  <c r="CW102" i="9"/>
  <c r="CL102" i="9"/>
  <c r="DE102" i="9"/>
  <c r="CT102" i="9"/>
  <c r="DB102" i="9"/>
  <c r="CQ102" i="9"/>
  <c r="CV104" i="9"/>
  <c r="CN104" i="9"/>
  <c r="DD104" i="9"/>
  <c r="CS104" i="9"/>
  <c r="DH100" i="9"/>
  <c r="CR100" i="9"/>
  <c r="DD100" i="9"/>
  <c r="DA100" i="9"/>
  <c r="CQ100" i="9"/>
  <c r="CY100" i="9"/>
  <c r="CN100" i="9"/>
  <c r="CK100" i="9"/>
  <c r="DG100" i="9"/>
  <c r="CV100" i="9"/>
  <c r="DB109" i="9"/>
  <c r="CL109" i="9"/>
  <c r="DF109" i="9"/>
  <c r="CP109" i="9"/>
  <c r="DD109" i="9"/>
  <c r="CT109" i="9"/>
  <c r="CO140" i="9"/>
  <c r="DA140" i="9"/>
  <c r="CT140" i="9"/>
  <c r="DF140" i="9"/>
  <c r="CS140" i="9"/>
  <c r="CK140" i="9"/>
  <c r="CX140" i="9"/>
  <c r="CP140" i="9"/>
  <c r="DE140" i="9"/>
  <c r="DD124" i="9"/>
  <c r="CV124" i="9"/>
  <c r="CN124" i="9"/>
  <c r="DC124" i="9"/>
  <c r="CU124" i="9"/>
  <c r="CM124" i="9"/>
  <c r="CQ147" i="9"/>
  <c r="DG147" i="9"/>
  <c r="DC142" i="9"/>
  <c r="CM142" i="9"/>
  <c r="DG142" i="9"/>
  <c r="CK142" i="9"/>
  <c r="DE142" i="9"/>
  <c r="CU142" i="9"/>
  <c r="DA142" i="9"/>
  <c r="CQ142" i="9"/>
  <c r="CU164" i="9"/>
  <c r="CQ164" i="9"/>
  <c r="DH164" i="9"/>
  <c r="CW164" i="9"/>
  <c r="CM164" i="9"/>
  <c r="CV164" i="9"/>
  <c r="CR164" i="9"/>
  <c r="DG164" i="9"/>
  <c r="CK164" i="9"/>
  <c r="DC164" i="9"/>
  <c r="DE178" i="9"/>
  <c r="CO178" i="9"/>
  <c r="DA178" i="9"/>
  <c r="CW178" i="9"/>
  <c r="CK178" i="9"/>
  <c r="CZ100" i="9"/>
  <c r="EB92" i="9"/>
  <c r="FB92" i="9"/>
  <c r="EZ85" i="9"/>
  <c r="DZ85" i="9"/>
  <c r="FZ85" i="9" s="1"/>
  <c r="GZ85" i="9" s="1"/>
  <c r="EU83" i="9"/>
  <c r="DU83" i="9"/>
  <c r="FU83" i="9" s="1"/>
  <c r="GU83" i="9" s="1"/>
  <c r="DZ79" i="9"/>
  <c r="EZ79" i="9"/>
  <c r="DL77" i="9"/>
  <c r="EL77" i="9"/>
  <c r="ES76" i="9"/>
  <c r="DS76" i="9"/>
  <c r="FS76" i="9" s="1"/>
  <c r="GS76" i="9" s="1"/>
  <c r="FG75" i="9"/>
  <c r="EG75" i="9"/>
  <c r="GG75" i="9" s="1"/>
  <c r="HG75" i="9" s="1"/>
  <c r="CZ73" i="9"/>
  <c r="EC72" i="9"/>
  <c r="GC72" i="9" s="1"/>
  <c r="HC72" i="9" s="1"/>
  <c r="FC72" i="9"/>
  <c r="CW71" i="9"/>
  <c r="EH69" i="9"/>
  <c r="FH69" i="9"/>
  <c r="DN69" i="9"/>
  <c r="EN69" i="9"/>
  <c r="FH66" i="9"/>
  <c r="EH66" i="9"/>
  <c r="GH66" i="9" s="1"/>
  <c r="HH66" i="9" s="1"/>
  <c r="EN66" i="9"/>
  <c r="DN66" i="9"/>
  <c r="FN66" i="9" s="1"/>
  <c r="GN66" i="9" s="1"/>
  <c r="DB63" i="9"/>
  <c r="CL63" i="9"/>
  <c r="DF63" i="9"/>
  <c r="DA63" i="9"/>
  <c r="CP63" i="9"/>
  <c r="CK63" i="9"/>
  <c r="CO63" i="9"/>
  <c r="CT63" i="9"/>
  <c r="DE63" i="9"/>
  <c r="CY63" i="9"/>
  <c r="CQ63" i="9"/>
  <c r="EY62" i="9"/>
  <c r="DY62" i="9"/>
  <c r="DX61" i="9"/>
  <c r="FX61" i="9" s="1"/>
  <c r="GX61" i="9" s="1"/>
  <c r="EX61" i="9"/>
  <c r="EA60" i="9"/>
  <c r="GA60" i="9" s="1"/>
  <c r="HA60" i="9" s="1"/>
  <c r="FA60" i="9"/>
  <c r="DC59" i="9"/>
  <c r="CM59" i="9"/>
  <c r="DG59" i="9"/>
  <c r="CL59" i="9"/>
  <c r="DB59" i="9"/>
  <c r="CQ59" i="9"/>
  <c r="CP59" i="9"/>
  <c r="DE55" i="9"/>
  <c r="CO55" i="9"/>
  <c r="CT55" i="9"/>
  <c r="EE54" i="9"/>
  <c r="GE54" i="9" s="1"/>
  <c r="HE54" i="9" s="1"/>
  <c r="FE54" i="9"/>
  <c r="DO54" i="9"/>
  <c r="FO54" i="9" s="1"/>
  <c r="GO54" i="9" s="1"/>
  <c r="EO54" i="9"/>
  <c r="EG52" i="9"/>
  <c r="GG52" i="9" s="1"/>
  <c r="HG52" i="9" s="1"/>
  <c r="FG52" i="9"/>
  <c r="DQ52" i="9"/>
  <c r="FQ52" i="9" s="1"/>
  <c r="GQ52" i="9" s="1"/>
  <c r="EQ52" i="9"/>
  <c r="FA51" i="9"/>
  <c r="EA51" i="9"/>
  <c r="EK51" i="9"/>
  <c r="DK51" i="9"/>
  <c r="DX49" i="9"/>
  <c r="FX49" i="9" s="1"/>
  <c r="GX49" i="9" s="1"/>
  <c r="EX49" i="9"/>
  <c r="CO47" i="9"/>
  <c r="DE47" i="9"/>
  <c r="CT47" i="9"/>
  <c r="EE46" i="9"/>
  <c r="FE46" i="9"/>
  <c r="DO46" i="9"/>
  <c r="EO46" i="9"/>
  <c r="EG44" i="9"/>
  <c r="FG44" i="9"/>
  <c r="DQ44" i="9"/>
  <c r="EQ44" i="9"/>
  <c r="FA43" i="9"/>
  <c r="EA43" i="9"/>
  <c r="GA43" i="9" s="1"/>
  <c r="HA43" i="9" s="1"/>
  <c r="EK43" i="9"/>
  <c r="DK43" i="9"/>
  <c r="FK43" i="9" s="1"/>
  <c r="GK43" i="9" s="1"/>
  <c r="DB41" i="9"/>
  <c r="CL41" i="9"/>
  <c r="EU37" i="9"/>
  <c r="DU37" i="9"/>
  <c r="FU37" i="9" s="1"/>
  <c r="GU37" i="9" s="1"/>
  <c r="EU33" i="9"/>
  <c r="DU33" i="9"/>
  <c r="FU33" i="9" s="1"/>
  <c r="GU33" i="9" s="1"/>
  <c r="EH24" i="9"/>
  <c r="FH24" i="9"/>
  <c r="EK23" i="9"/>
  <c r="DK23" i="9"/>
  <c r="FK23" i="9" s="1"/>
  <c r="GK23" i="9" s="1"/>
  <c r="EO131" i="9"/>
  <c r="DO131" i="9"/>
  <c r="FO131" i="9" s="1"/>
  <c r="GO131" i="9" s="1"/>
  <c r="DE77" i="9"/>
  <c r="CO77" i="9"/>
  <c r="CS77" i="9"/>
  <c r="CN77" i="9"/>
  <c r="DD77" i="9"/>
  <c r="EN74" i="9"/>
  <c r="DN74" i="9"/>
  <c r="DU70" i="9"/>
  <c r="FU70" i="9" s="1"/>
  <c r="GU70" i="9" s="1"/>
  <c r="EU70" i="9"/>
  <c r="DQ64" i="9"/>
  <c r="FQ64" i="9" s="1"/>
  <c r="GQ64" i="9" s="1"/>
  <c r="EQ64" i="9"/>
  <c r="DY60" i="9"/>
  <c r="FY60" i="9" s="1"/>
  <c r="GY60" i="9" s="1"/>
  <c r="EY60" i="9"/>
  <c r="CR55" i="9"/>
  <c r="EM51" i="9"/>
  <c r="DM51" i="9"/>
  <c r="FM51" i="9" s="1"/>
  <c r="GM51" i="9" s="1"/>
  <c r="DH47" i="9"/>
  <c r="CW43" i="9"/>
  <c r="DE43" i="9"/>
  <c r="CO43" i="9"/>
  <c r="DA43" i="9"/>
  <c r="CK43" i="9"/>
  <c r="EL42" i="9"/>
  <c r="DL42" i="9"/>
  <c r="FL42" i="9" s="1"/>
  <c r="GL42" i="9" s="1"/>
  <c r="DN39" i="9"/>
  <c r="EN39" i="9"/>
  <c r="ED35" i="9"/>
  <c r="FD35" i="9"/>
  <c r="CL32" i="9"/>
  <c r="EQ29" i="9"/>
  <c r="DQ29" i="9"/>
  <c r="DY21" i="9"/>
  <c r="FY21" i="9" s="1"/>
  <c r="GY21" i="9" s="1"/>
  <c r="EY21" i="9"/>
  <c r="DA104" i="9"/>
  <c r="EF101" i="9"/>
  <c r="FF101" i="9"/>
  <c r="DP101" i="9"/>
  <c r="EP101" i="9"/>
  <c r="FE96" i="9"/>
  <c r="EE96" i="9"/>
  <c r="GE96" i="9" s="1"/>
  <c r="HE96" i="9" s="1"/>
  <c r="EO96" i="9"/>
  <c r="DO96" i="9"/>
  <c r="FO96" i="9" s="1"/>
  <c r="GO96" i="9" s="1"/>
  <c r="FE88" i="9"/>
  <c r="EE88" i="9"/>
  <c r="GE88" i="9" s="1"/>
  <c r="HE88" i="9" s="1"/>
  <c r="EO88" i="9"/>
  <c r="DO88" i="9"/>
  <c r="FO88" i="9" s="1"/>
  <c r="GO88" i="9" s="1"/>
  <c r="DD82" i="9"/>
  <c r="CN82" i="9"/>
  <c r="FD81" i="9"/>
  <c r="ED81" i="9"/>
  <c r="GD81" i="9" s="1"/>
  <c r="HD81" i="9" s="1"/>
  <c r="CZ80" i="9"/>
  <c r="CJ80" i="9"/>
  <c r="CV80" i="9"/>
  <c r="CT80" i="9"/>
  <c r="DW78" i="9"/>
  <c r="EW78" i="9"/>
  <c r="CV77" i="9"/>
  <c r="EB75" i="9"/>
  <c r="GB75" i="9" s="1"/>
  <c r="HB75" i="9" s="1"/>
  <c r="FB75" i="9"/>
  <c r="EI74" i="9"/>
  <c r="GI74" i="9" s="1"/>
  <c r="HI74" i="9" s="1"/>
  <c r="FI74" i="9"/>
  <c r="DK74" i="9"/>
  <c r="FK74" i="9" s="1"/>
  <c r="GK74" i="9" s="1"/>
  <c r="EK74" i="9"/>
  <c r="EZ70" i="9"/>
  <c r="DZ70" i="9"/>
  <c r="CS68" i="9"/>
  <c r="DY66" i="9"/>
  <c r="EY66" i="9"/>
  <c r="DP65" i="9"/>
  <c r="EP65" i="9"/>
  <c r="DX62" i="9"/>
  <c r="EX62" i="9"/>
  <c r="FI61" i="9"/>
  <c r="EI61" i="9"/>
  <c r="GI61" i="9" s="1"/>
  <c r="HI61" i="9" s="1"/>
  <c r="EK61" i="9"/>
  <c r="DK61" i="9"/>
  <c r="FK61" i="9" s="1"/>
  <c r="GK61" i="9" s="1"/>
  <c r="CO59" i="9"/>
  <c r="DZ57" i="9"/>
  <c r="FZ57" i="9" s="1"/>
  <c r="GZ57" i="9" s="1"/>
  <c r="EZ57" i="9"/>
  <c r="EV56" i="9"/>
  <c r="DV56" i="9"/>
  <c r="FD54" i="9"/>
  <c r="ED54" i="9"/>
  <c r="EN54" i="9"/>
  <c r="DN54" i="9"/>
  <c r="EU53" i="9"/>
  <c r="DU53" i="9"/>
  <c r="FB52" i="9"/>
  <c r="EB52" i="9"/>
  <c r="EL52" i="9"/>
  <c r="DL52" i="9"/>
  <c r="DV51" i="9"/>
  <c r="FV51" i="9" s="1"/>
  <c r="GV51" i="9" s="1"/>
  <c r="EV51" i="9"/>
  <c r="FB50" i="9"/>
  <c r="EB50" i="9"/>
  <c r="EL50" i="9"/>
  <c r="DL50" i="9"/>
  <c r="EW49" i="9"/>
  <c r="DW49" i="9"/>
  <c r="FH48" i="9"/>
  <c r="EH48" i="9"/>
  <c r="ER48" i="9"/>
  <c r="DR48" i="9"/>
  <c r="EZ46" i="9"/>
  <c r="DZ46" i="9"/>
  <c r="FG45" i="9"/>
  <c r="EG45" i="9"/>
  <c r="EQ45" i="9"/>
  <c r="DQ45" i="9"/>
  <c r="EX44" i="9"/>
  <c r="DX44" i="9"/>
  <c r="DG43" i="9"/>
  <c r="CQ43" i="9"/>
  <c r="CW41" i="9"/>
  <c r="FH40" i="9"/>
  <c r="EH40" i="9"/>
  <c r="GH40" i="9" s="1"/>
  <c r="HH40" i="9" s="1"/>
  <c r="ER40" i="9"/>
  <c r="DR40" i="9"/>
  <c r="FR40" i="9" s="1"/>
  <c r="GR40" i="9" s="1"/>
  <c r="EA39" i="9"/>
  <c r="FA39" i="9"/>
  <c r="EK39" i="9"/>
  <c r="DK39" i="9"/>
  <c r="FK39" i="9" s="1"/>
  <c r="GK39" i="9" s="1"/>
  <c r="DT37" i="9"/>
  <c r="ET37" i="9"/>
  <c r="ED36" i="9"/>
  <c r="FD36" i="9"/>
  <c r="DN36" i="9"/>
  <c r="EN36" i="9"/>
  <c r="EW35" i="9"/>
  <c r="DW35" i="9"/>
  <c r="FW35" i="9" s="1"/>
  <c r="GW35" i="9" s="1"/>
  <c r="EF33" i="9"/>
  <c r="FF33" i="9"/>
  <c r="DP33" i="9"/>
  <c r="EP33" i="9"/>
  <c r="CY32" i="9"/>
  <c r="EI31" i="9"/>
  <c r="GI31" i="9" s="1"/>
  <c r="HI31" i="9" s="1"/>
  <c r="FI31" i="9"/>
  <c r="ES31" i="9"/>
  <c r="DS31" i="9"/>
  <c r="EB30" i="9"/>
  <c r="GB30" i="9" s="1"/>
  <c r="HB30" i="9" s="1"/>
  <c r="FB30" i="9"/>
  <c r="DL30" i="9"/>
  <c r="FL30" i="9" s="1"/>
  <c r="GL30" i="9" s="1"/>
  <c r="EL30" i="9"/>
  <c r="EP22" i="9"/>
  <c r="DP22" i="9"/>
  <c r="CP102" i="9"/>
  <c r="CQ77" i="9"/>
  <c r="CM71" i="9"/>
  <c r="CN68" i="9"/>
  <c r="EC64" i="9"/>
  <c r="GC64" i="9" s="1"/>
  <c r="HC64" i="9" s="1"/>
  <c r="FC64" i="9"/>
  <c r="ED61" i="9"/>
  <c r="GD61" i="9" s="1"/>
  <c r="HD61" i="9" s="1"/>
  <c r="FD61" i="9"/>
  <c r="EC56" i="9"/>
  <c r="GC56" i="9" s="1"/>
  <c r="HC56" i="9" s="1"/>
  <c r="FC56" i="9"/>
  <c r="EF53" i="9"/>
  <c r="GF53" i="9" s="1"/>
  <c r="HF53" i="9" s="1"/>
  <c r="FF53" i="9"/>
  <c r="EI50" i="9"/>
  <c r="GI50" i="9" s="1"/>
  <c r="HI50" i="9" s="1"/>
  <c r="FI50" i="9"/>
  <c r="DM48" i="9"/>
  <c r="FM48" i="9" s="1"/>
  <c r="GM48" i="9" s="1"/>
  <c r="EM48" i="9"/>
  <c r="DF43" i="9"/>
  <c r="DZ39" i="9"/>
  <c r="EZ39" i="9"/>
  <c r="DZ35" i="9"/>
  <c r="EZ35" i="9"/>
  <c r="EU29" i="9"/>
  <c r="DU29" i="9"/>
  <c r="FU29" i="9" s="1"/>
  <c r="GU29" i="9" s="1"/>
  <c r="DK27" i="9"/>
  <c r="EK27" i="9"/>
  <c r="CQ20" i="9"/>
  <c r="DW76" i="9"/>
  <c r="FW76" i="9" s="1"/>
  <c r="GW76" i="9" s="1"/>
  <c r="EW76" i="9"/>
  <c r="DL65" i="9"/>
  <c r="FL65" i="9" s="1"/>
  <c r="GL65" i="9" s="1"/>
  <c r="EL65" i="9"/>
  <c r="DO56" i="9"/>
  <c r="FO56" i="9" s="1"/>
  <c r="GO56" i="9" s="1"/>
  <c r="EO56" i="9"/>
  <c r="EU54" i="9"/>
  <c r="DU54" i="9"/>
  <c r="FE52" i="9"/>
  <c r="EE52" i="9"/>
  <c r="EO52" i="9"/>
  <c r="DO52" i="9"/>
  <c r="EM50" i="9"/>
  <c r="DM50" i="9"/>
  <c r="EO48" i="9"/>
  <c r="DO48" i="9"/>
  <c r="EU46" i="9"/>
  <c r="DU46" i="9"/>
  <c r="FE44" i="9"/>
  <c r="EE44" i="9"/>
  <c r="EO44" i="9"/>
  <c r="DO44" i="9"/>
  <c r="EV42" i="9"/>
  <c r="DV42" i="9"/>
  <c r="EW40" i="9"/>
  <c r="DW40" i="9"/>
  <c r="FD38" i="9"/>
  <c r="ED38" i="9"/>
  <c r="EN34" i="9"/>
  <c r="DN34" i="9"/>
  <c r="CV32" i="9"/>
  <c r="ER30" i="9"/>
  <c r="DR30" i="9"/>
  <c r="FR30" i="9" s="1"/>
  <c r="GR30" i="9" s="1"/>
  <c r="FG30" i="9"/>
  <c r="EG30" i="9"/>
  <c r="GG30" i="9" s="1"/>
  <c r="HG30" i="9" s="1"/>
  <c r="DL29" i="9"/>
  <c r="EL29" i="9"/>
  <c r="CR28" i="9"/>
  <c r="DS26" i="9"/>
  <c r="FS26" i="9" s="1"/>
  <c r="GS26" i="9" s="1"/>
  <c r="ES26" i="9"/>
  <c r="EN26" i="9"/>
  <c r="DN26" i="9"/>
  <c r="DT25" i="9"/>
  <c r="FT25" i="9" s="1"/>
  <c r="GT25" i="9" s="1"/>
  <c r="ET25" i="9"/>
  <c r="FH22" i="9"/>
  <c r="EH22" i="9"/>
  <c r="EM22" i="9"/>
  <c r="DM22" i="9"/>
  <c r="EB21" i="9"/>
  <c r="GB21" i="9" s="1"/>
  <c r="HB21" i="9" s="1"/>
  <c r="FB21" i="9"/>
  <c r="CV20" i="9"/>
  <c r="FD18" i="9"/>
  <c r="ED18" i="9"/>
  <c r="GD18" i="9" s="1"/>
  <c r="HD18" i="9" s="1"/>
  <c r="DS18" i="9"/>
  <c r="ES18" i="9"/>
  <c r="CY58" i="9"/>
  <c r="CZ41" i="9"/>
  <c r="CJ41" i="9"/>
  <c r="FI37" i="9"/>
  <c r="EI37" i="9"/>
  <c r="ES37" i="9"/>
  <c r="DS37" i="9"/>
  <c r="EY35" i="9"/>
  <c r="DY35" i="9"/>
  <c r="FA33" i="9"/>
  <c r="EA33" i="9"/>
  <c r="EK33" i="9"/>
  <c r="DK33" i="9"/>
  <c r="FA29" i="9"/>
  <c r="EA29" i="9"/>
  <c r="FG27" i="9"/>
  <c r="EG27" i="9"/>
  <c r="EH27" i="9"/>
  <c r="GH27" i="9" s="1"/>
  <c r="HH27" i="9" s="1"/>
  <c r="FH27" i="9"/>
  <c r="DN27" i="9"/>
  <c r="FN27" i="9" s="1"/>
  <c r="GN27" i="9" s="1"/>
  <c r="EN27" i="9"/>
  <c r="FA25" i="9"/>
  <c r="EA25" i="9"/>
  <c r="EK25" i="9"/>
  <c r="DK25" i="9"/>
  <c r="FB23" i="9"/>
  <c r="EB23" i="9"/>
  <c r="FA21" i="9"/>
  <c r="EA21" i="9"/>
  <c r="FC19" i="9"/>
  <c r="EC19" i="9"/>
  <c r="ED19" i="9"/>
  <c r="GD19" i="9" s="1"/>
  <c r="HD19" i="9" s="1"/>
  <c r="FD19" i="9"/>
  <c r="DR19" i="9"/>
  <c r="FR19" i="9" s="1"/>
  <c r="GR19" i="9" s="1"/>
  <c r="ER19" i="9"/>
  <c r="CS20" i="9"/>
  <c r="CY77" i="9"/>
  <c r="DZ61" i="9"/>
  <c r="FZ61" i="9" s="1"/>
  <c r="GZ61" i="9" s="1"/>
  <c r="EZ61" i="9"/>
  <c r="CS55" i="9"/>
  <c r="EN53" i="9"/>
  <c r="DN53" i="9"/>
  <c r="FN53" i="9" s="1"/>
  <c r="GN53" i="9" s="1"/>
  <c r="EZ49" i="9"/>
  <c r="DZ49" i="9"/>
  <c r="FZ49" i="9" s="1"/>
  <c r="GZ49" i="9" s="1"/>
  <c r="DA47" i="9"/>
  <c r="FD45" i="9"/>
  <c r="ED45" i="9"/>
  <c r="DG41" i="9"/>
  <c r="EX39" i="9"/>
  <c r="DX39" i="9"/>
  <c r="FX39" i="9" s="1"/>
  <c r="GX39" i="9" s="1"/>
  <c r="ER37" i="9"/>
  <c r="DR37" i="9"/>
  <c r="FR37" i="9" s="1"/>
  <c r="GR37" i="9" s="1"/>
  <c r="FH33" i="9"/>
  <c r="EH33" i="9"/>
  <c r="GH33" i="9" s="1"/>
  <c r="HH33" i="9" s="1"/>
  <c r="EX31" i="9"/>
  <c r="DX31" i="9"/>
  <c r="FX31" i="9" s="1"/>
  <c r="GX31" i="9" s="1"/>
  <c r="EH29" i="9"/>
  <c r="FH29" i="9"/>
  <c r="CX28" i="9"/>
  <c r="EG24" i="9"/>
  <c r="GG24" i="9" s="1"/>
  <c r="HG24" i="9" s="1"/>
  <c r="FG24" i="9"/>
  <c r="EH21" i="9"/>
  <c r="GH21" i="9" s="1"/>
  <c r="HH21" i="9" s="1"/>
  <c r="FH21" i="9"/>
  <c r="CX20" i="9"/>
  <c r="EO69" i="9"/>
  <c r="DO69" i="9"/>
  <c r="FO69" i="9" s="1"/>
  <c r="GO69" i="9" s="1"/>
  <c r="CW28" i="9"/>
  <c r="EP24" i="9"/>
  <c r="DP24" i="9"/>
  <c r="DD178" i="9"/>
  <c r="DG177" i="9"/>
  <c r="CQ177" i="9"/>
  <c r="DY175" i="9"/>
  <c r="EY175" i="9"/>
  <c r="CN178" i="9"/>
  <c r="CP177" i="9"/>
  <c r="CU178" i="9"/>
  <c r="DD177" i="9"/>
  <c r="CN177" i="9"/>
  <c r="CT176" i="9"/>
  <c r="DL175" i="9"/>
  <c r="EL175" i="9"/>
  <c r="CW176" i="9"/>
  <c r="FI175" i="9"/>
  <c r="EI175" i="9"/>
  <c r="CZ176" i="9"/>
  <c r="ED175" i="9"/>
  <c r="FD175" i="9"/>
  <c r="DB178" i="9"/>
  <c r="CL178" i="9"/>
  <c r="EI171" i="9"/>
  <c r="FI171" i="9"/>
  <c r="DS171" i="9"/>
  <c r="ES171" i="9"/>
  <c r="EV175" i="9"/>
  <c r="DV175" i="9"/>
  <c r="FV175" i="9" s="1"/>
  <c r="GV175" i="9" s="1"/>
  <c r="CR174" i="9"/>
  <c r="EZ173" i="9"/>
  <c r="DZ173" i="9"/>
  <c r="CY176" i="9"/>
  <c r="EG173" i="9"/>
  <c r="FG173" i="9"/>
  <c r="DQ173" i="9"/>
  <c r="EQ173" i="9"/>
  <c r="CZ172" i="9"/>
  <c r="CJ172" i="9"/>
  <c r="DB176" i="9"/>
  <c r="FF173" i="9"/>
  <c r="EF173" i="9"/>
  <c r="EP173" i="9"/>
  <c r="DP173" i="9"/>
  <c r="CY172" i="9"/>
  <c r="DC171" i="9"/>
  <c r="CU171" i="9"/>
  <c r="CM171" i="9"/>
  <c r="CT171" i="9"/>
  <c r="DU170" i="9"/>
  <c r="EU170" i="9"/>
  <c r="DD169" i="9"/>
  <c r="CN169" i="9"/>
  <c r="EA168" i="9"/>
  <c r="FA168" i="9"/>
  <c r="DK168" i="9"/>
  <c r="EK168" i="9"/>
  <c r="EK173" i="9"/>
  <c r="DK173" i="9"/>
  <c r="FK173" i="9" s="1"/>
  <c r="GK173" i="9" s="1"/>
  <c r="DE171" i="9"/>
  <c r="CO171" i="9"/>
  <c r="DP170" i="9"/>
  <c r="EP170" i="9"/>
  <c r="CY169" i="9"/>
  <c r="DF167" i="9"/>
  <c r="CP167" i="9"/>
  <c r="CO172" i="9"/>
  <c r="DF169" i="9"/>
  <c r="CP169" i="9"/>
  <c r="CW167" i="9"/>
  <c r="FH168" i="9"/>
  <c r="EH168" i="9"/>
  <c r="FB165" i="9"/>
  <c r="EB165" i="9"/>
  <c r="EL165" i="9"/>
  <c r="DL165" i="9"/>
  <c r="DO170" i="9"/>
  <c r="FO170" i="9" s="1"/>
  <c r="GO170" i="9" s="1"/>
  <c r="EO170" i="9"/>
  <c r="FG166" i="9"/>
  <c r="EG166" i="9"/>
  <c r="EQ166" i="9"/>
  <c r="DQ166" i="9"/>
  <c r="EX168" i="9"/>
  <c r="DX168" i="9"/>
  <c r="DH167" i="9"/>
  <c r="CN167" i="9"/>
  <c r="FG163" i="9"/>
  <c r="EG163" i="9"/>
  <c r="EQ163" i="9"/>
  <c r="DQ163" i="9"/>
  <c r="EB159" i="9"/>
  <c r="GB159" i="9" s="1"/>
  <c r="HB159" i="9" s="1"/>
  <c r="FB159" i="9"/>
  <c r="EL159" i="9"/>
  <c r="DL159" i="9"/>
  <c r="CU167" i="9"/>
  <c r="EB166" i="9"/>
  <c r="FB166" i="9"/>
  <c r="DL166" i="9"/>
  <c r="EL166" i="9"/>
  <c r="EV165" i="9"/>
  <c r="DV165" i="9"/>
  <c r="FV165" i="9" s="1"/>
  <c r="GV165" i="9" s="1"/>
  <c r="CZ164" i="9"/>
  <c r="EB163" i="9"/>
  <c r="GB163" i="9" s="1"/>
  <c r="HB163" i="9" s="1"/>
  <c r="FB163" i="9"/>
  <c r="DL163" i="9"/>
  <c r="FL163" i="9" s="1"/>
  <c r="GL163" i="9" s="1"/>
  <c r="EL163" i="9"/>
  <c r="DV162" i="9"/>
  <c r="FV162" i="9" s="1"/>
  <c r="GV162" i="9" s="1"/>
  <c r="EV162" i="9"/>
  <c r="CW161" i="9"/>
  <c r="DW159" i="9"/>
  <c r="EW159" i="9"/>
  <c r="EU158" i="9"/>
  <c r="DU158" i="9"/>
  <c r="FU158" i="9" s="1"/>
  <c r="GU158" i="9" s="1"/>
  <c r="DC157" i="9"/>
  <c r="CM157" i="9"/>
  <c r="DD152" i="9"/>
  <c r="CN152" i="9"/>
  <c r="CN161" i="9"/>
  <c r="ER159" i="9"/>
  <c r="DR159" i="9"/>
  <c r="CP157" i="9"/>
  <c r="CV156" i="9"/>
  <c r="DE169" i="9"/>
  <c r="CO169" i="9"/>
  <c r="EW163" i="9"/>
  <c r="DW163" i="9"/>
  <c r="DY162" i="9"/>
  <c r="FY162" i="9" s="1"/>
  <c r="GY162" i="9" s="1"/>
  <c r="EY162" i="9"/>
  <c r="DG161" i="9"/>
  <c r="CQ161" i="9"/>
  <c r="CZ160" i="9"/>
  <c r="CJ160" i="9"/>
  <c r="EO158" i="9"/>
  <c r="DO158" i="9"/>
  <c r="CQ156" i="9"/>
  <c r="DT155" i="9"/>
  <c r="ET155" i="9"/>
  <c r="FD163" i="9"/>
  <c r="ED163" i="9"/>
  <c r="GD163" i="9" s="1"/>
  <c r="HD163" i="9" s="1"/>
  <c r="CX161" i="9"/>
  <c r="EB158" i="9"/>
  <c r="GB158" i="9" s="1"/>
  <c r="HB158" i="9" s="1"/>
  <c r="FB158" i="9"/>
  <c r="DF156" i="9"/>
  <c r="CP156" i="9"/>
  <c r="DV154" i="9"/>
  <c r="FV154" i="9" s="1"/>
  <c r="GV154" i="9" s="1"/>
  <c r="EV154" i="9"/>
  <c r="EF150" i="9"/>
  <c r="GF150" i="9" s="1"/>
  <c r="HF150" i="9" s="1"/>
  <c r="FF150" i="9"/>
  <c r="DP150" i="9"/>
  <c r="FP150" i="9" s="1"/>
  <c r="GP150" i="9" s="1"/>
  <c r="EP150" i="9"/>
  <c r="CY149" i="9"/>
  <c r="FI148" i="9"/>
  <c r="EI148" i="9"/>
  <c r="GI148" i="9" s="1"/>
  <c r="HI148" i="9" s="1"/>
  <c r="ES148" i="9"/>
  <c r="DS148" i="9"/>
  <c r="FS148" i="9" s="1"/>
  <c r="GS148" i="9" s="1"/>
  <c r="FB162" i="9"/>
  <c r="EB162" i="9"/>
  <c r="GB162" i="9" s="1"/>
  <c r="HB162" i="9" s="1"/>
  <c r="EL162" i="9"/>
  <c r="DL162" i="9"/>
  <c r="FL162" i="9" s="1"/>
  <c r="GL162" i="9" s="1"/>
  <c r="FI158" i="9"/>
  <c r="EI158" i="9"/>
  <c r="GI158" i="9" s="1"/>
  <c r="HI158" i="9" s="1"/>
  <c r="DE157" i="9"/>
  <c r="EE155" i="9"/>
  <c r="GE155" i="9" s="1"/>
  <c r="HE155" i="9" s="1"/>
  <c r="FE155" i="9"/>
  <c r="EG154" i="9"/>
  <c r="GG154" i="9" s="1"/>
  <c r="HG154" i="9" s="1"/>
  <c r="FG154" i="9"/>
  <c r="DQ154" i="9"/>
  <c r="FQ154" i="9" s="1"/>
  <c r="GQ154" i="9" s="1"/>
  <c r="EQ154" i="9"/>
  <c r="DC152" i="9"/>
  <c r="FB151" i="9"/>
  <c r="EB151" i="9"/>
  <c r="GB151" i="9" s="1"/>
  <c r="HB151" i="9" s="1"/>
  <c r="EL151" i="9"/>
  <c r="DL151" i="9"/>
  <c r="FL151" i="9" s="1"/>
  <c r="GL151" i="9" s="1"/>
  <c r="CX149" i="9"/>
  <c r="EH148" i="9"/>
  <c r="GH148" i="9" s="1"/>
  <c r="HH148" i="9" s="1"/>
  <c r="FH148" i="9"/>
  <c r="DR148" i="9"/>
  <c r="FR148" i="9" s="1"/>
  <c r="GR148" i="9" s="1"/>
  <c r="ER148" i="9"/>
  <c r="CW147" i="9"/>
  <c r="EF146" i="9"/>
  <c r="FF146" i="9"/>
  <c r="DX143" i="9"/>
  <c r="EX143" i="9"/>
  <c r="EG138" i="9"/>
  <c r="FG138" i="9"/>
  <c r="EW166" i="9"/>
  <c r="DW166" i="9"/>
  <c r="FW166" i="9" s="1"/>
  <c r="GW166" i="9" s="1"/>
  <c r="DD165" i="9"/>
  <c r="CV165" i="9"/>
  <c r="CN165" i="9"/>
  <c r="CZ165" i="9"/>
  <c r="CJ165" i="9"/>
  <c r="DH165" i="9"/>
  <c r="CR165" i="9"/>
  <c r="CT165" i="9"/>
  <c r="DB164" i="9"/>
  <c r="CL164" i="9"/>
  <c r="DD159" i="9"/>
  <c r="DC159" i="9"/>
  <c r="CU159" i="9"/>
  <c r="CN159" i="9"/>
  <c r="CT159" i="9"/>
  <c r="CM159" i="9"/>
  <c r="DH159" i="9"/>
  <c r="CZ159" i="9"/>
  <c r="DZ158" i="9"/>
  <c r="EZ158" i="9"/>
  <c r="DL154" i="9"/>
  <c r="EL154" i="9"/>
  <c r="CR153" i="9"/>
  <c r="CT152" i="9"/>
  <c r="DW151" i="9"/>
  <c r="EW151" i="9"/>
  <c r="DB148" i="9"/>
  <c r="CT148" i="9"/>
  <c r="CL148" i="9"/>
  <c r="CO148" i="9"/>
  <c r="CV147" i="9"/>
  <c r="DF142" i="9"/>
  <c r="CP142" i="9"/>
  <c r="EZ141" i="9"/>
  <c r="DZ141" i="9"/>
  <c r="DC155" i="9"/>
  <c r="CM155" i="9"/>
  <c r="DG155" i="9"/>
  <c r="DB155" i="9"/>
  <c r="CQ155" i="9"/>
  <c r="CL155" i="9"/>
  <c r="CU155" i="9"/>
  <c r="CP155" i="9"/>
  <c r="DF155" i="9"/>
  <c r="CJ155" i="9"/>
  <c r="CZ155" i="9"/>
  <c r="FC151" i="9"/>
  <c r="EC151" i="9"/>
  <c r="GC151" i="9" s="1"/>
  <c r="HC151" i="9" s="1"/>
  <c r="EM151" i="9"/>
  <c r="DM151" i="9"/>
  <c r="FM151" i="9" s="1"/>
  <c r="GM151" i="9" s="1"/>
  <c r="CV149" i="9"/>
  <c r="DF148" i="9"/>
  <c r="EV146" i="9"/>
  <c r="DV146" i="9"/>
  <c r="FV146" i="9" s="1"/>
  <c r="GV146" i="9" s="1"/>
  <c r="EE144" i="9"/>
  <c r="FE144" i="9"/>
  <c r="EO144" i="9"/>
  <c r="DO144" i="9"/>
  <c r="FO144" i="9" s="1"/>
  <c r="GO144" i="9" s="1"/>
  <c r="EQ143" i="9"/>
  <c r="DQ143" i="9"/>
  <c r="FQ143" i="9" s="1"/>
  <c r="GQ143" i="9" s="1"/>
  <c r="CZ141" i="9"/>
  <c r="CJ141" i="9"/>
  <c r="DD141" i="9"/>
  <c r="DB141" i="9"/>
  <c r="CR141" i="9"/>
  <c r="CX141" i="9"/>
  <c r="CN141" i="9"/>
  <c r="CW141" i="9"/>
  <c r="CL141" i="9"/>
  <c r="DH141" i="9"/>
  <c r="DB140" i="9"/>
  <c r="FC138" i="9"/>
  <c r="EC138" i="9"/>
  <c r="EM138" i="9"/>
  <c r="DM138" i="9"/>
  <c r="DV137" i="9"/>
  <c r="FV137" i="9" s="1"/>
  <c r="GV137" i="9" s="1"/>
  <c r="EV137" i="9"/>
  <c r="FE136" i="9"/>
  <c r="EE136" i="9"/>
  <c r="EO136" i="9"/>
  <c r="DO136" i="9"/>
  <c r="ES163" i="9"/>
  <c r="DS163" i="9"/>
  <c r="CY153" i="9"/>
  <c r="DF152" i="9"/>
  <c r="ES150" i="9"/>
  <c r="DS150" i="9"/>
  <c r="CK148" i="9"/>
  <c r="DU146" i="9"/>
  <c r="EU146" i="9"/>
  <c r="CS145" i="9"/>
  <c r="CR142" i="9"/>
  <c r="CO141" i="9"/>
  <c r="DB137" i="9"/>
  <c r="CL137" i="9"/>
  <c r="DF137" i="9"/>
  <c r="CK137" i="9"/>
  <c r="DA137" i="9"/>
  <c r="CP137" i="9"/>
  <c r="DT135" i="9"/>
  <c r="FT135" i="9" s="1"/>
  <c r="GT135" i="9" s="1"/>
  <c r="ET135" i="9"/>
  <c r="CW152" i="9"/>
  <c r="FH150" i="9"/>
  <c r="EH150" i="9"/>
  <c r="GH150" i="9" s="1"/>
  <c r="HH150" i="9" s="1"/>
  <c r="CU147" i="9"/>
  <c r="DH145" i="9"/>
  <c r="DC144" i="9"/>
  <c r="CM144" i="9"/>
  <c r="DG144" i="9"/>
  <c r="CL144" i="9"/>
  <c r="DF144" i="9"/>
  <c r="CU144" i="9"/>
  <c r="DB144" i="9"/>
  <c r="CQ144" i="9"/>
  <c r="CP144" i="9"/>
  <c r="DA144" i="9"/>
  <c r="DW143" i="9"/>
  <c r="EW143" i="9"/>
  <c r="DH140" i="9"/>
  <c r="CR140" i="9"/>
  <c r="CT139" i="9"/>
  <c r="DU134" i="9"/>
  <c r="FU134" i="9" s="1"/>
  <c r="GU134" i="9" s="1"/>
  <c r="EU134" i="9"/>
  <c r="DC133" i="9"/>
  <c r="CM133" i="9"/>
  <c r="CZ145" i="9"/>
  <c r="CL139" i="9"/>
  <c r="EB136" i="9"/>
  <c r="GB136" i="9" s="1"/>
  <c r="HB136" i="9" s="1"/>
  <c r="FB136" i="9"/>
  <c r="EI135" i="9"/>
  <c r="GI135" i="9" s="1"/>
  <c r="HI135" i="9" s="1"/>
  <c r="FI135" i="9"/>
  <c r="DK135" i="9"/>
  <c r="FK135" i="9" s="1"/>
  <c r="GK135" i="9" s="1"/>
  <c r="EK135" i="9"/>
  <c r="FI132" i="9"/>
  <c r="EI132" i="9"/>
  <c r="ES132" i="9"/>
  <c r="DS132" i="9"/>
  <c r="DC131" i="9"/>
  <c r="CM131" i="9"/>
  <c r="EV129" i="9"/>
  <c r="DV129" i="9"/>
  <c r="FC128" i="9"/>
  <c r="EC128" i="9"/>
  <c r="EM128" i="9"/>
  <c r="DM128" i="9"/>
  <c r="CS127" i="9"/>
  <c r="DC126" i="9"/>
  <c r="CM126" i="9"/>
  <c r="CS125" i="9"/>
  <c r="DF123" i="9"/>
  <c r="CP123" i="9"/>
  <c r="CY122" i="9"/>
  <c r="FG120" i="9"/>
  <c r="EG120" i="9"/>
  <c r="GG120" i="9" s="1"/>
  <c r="HG120" i="9" s="1"/>
  <c r="EQ120" i="9"/>
  <c r="DQ120" i="9"/>
  <c r="FQ120" i="9" s="1"/>
  <c r="GQ120" i="9" s="1"/>
  <c r="CY119" i="9"/>
  <c r="DH118" i="9"/>
  <c r="CR118" i="9"/>
  <c r="EC112" i="9"/>
  <c r="GC112" i="9" s="1"/>
  <c r="HC112" i="9" s="1"/>
  <c r="FC112" i="9"/>
  <c r="DM112" i="9"/>
  <c r="FM112" i="9" s="1"/>
  <c r="GM112" i="9" s="1"/>
  <c r="EM112" i="9"/>
  <c r="CU111" i="9"/>
  <c r="DD110" i="9"/>
  <c r="CN110" i="9"/>
  <c r="FI146" i="9"/>
  <c r="EI146" i="9"/>
  <c r="GI146" i="9" s="1"/>
  <c r="HI146" i="9" s="1"/>
  <c r="DG145" i="9"/>
  <c r="CJ142" i="9"/>
  <c r="CS139" i="9"/>
  <c r="ED138" i="9"/>
  <c r="GD138" i="9" s="1"/>
  <c r="HD138" i="9" s="1"/>
  <c r="FD138" i="9"/>
  <c r="CX137" i="9"/>
  <c r="EV135" i="9"/>
  <c r="DV135" i="9"/>
  <c r="FV135" i="9" s="1"/>
  <c r="GV135" i="9" s="1"/>
  <c r="CV133" i="9"/>
  <c r="DB131" i="9"/>
  <c r="CL131" i="9"/>
  <c r="CV130" i="9"/>
  <c r="CT129" i="9"/>
  <c r="DF129" i="9"/>
  <c r="CP129" i="9"/>
  <c r="DT128" i="9"/>
  <c r="FT128" i="9" s="1"/>
  <c r="GT128" i="9" s="1"/>
  <c r="ET128" i="9"/>
  <c r="DF126" i="9"/>
  <c r="CP126" i="9"/>
  <c r="CZ125" i="9"/>
  <c r="CJ125" i="9"/>
  <c r="FB117" i="9"/>
  <c r="EB117" i="9"/>
  <c r="EL117" i="9"/>
  <c r="DL117" i="9"/>
  <c r="CW109" i="9"/>
  <c r="FH151" i="9"/>
  <c r="EH151" i="9"/>
  <c r="GH151" i="9" s="1"/>
  <c r="HH151" i="9" s="1"/>
  <c r="ER151" i="9"/>
  <c r="DR151" i="9"/>
  <c r="FR151" i="9" s="1"/>
  <c r="GR151" i="9" s="1"/>
  <c r="EY150" i="9"/>
  <c r="DY150" i="9"/>
  <c r="FY150" i="9" s="1"/>
  <c r="GY150" i="9" s="1"/>
  <c r="DE144" i="9"/>
  <c r="CK144" i="9"/>
  <c r="CU140" i="9"/>
  <c r="CR139" i="9"/>
  <c r="CO137" i="9"/>
  <c r="EF134" i="9"/>
  <c r="GF134" i="9" s="1"/>
  <c r="HF134" i="9" s="1"/>
  <c r="FF134" i="9"/>
  <c r="FG132" i="9"/>
  <c r="EG132" i="9"/>
  <c r="EQ132" i="9"/>
  <c r="DQ132" i="9"/>
  <c r="CW131" i="9"/>
  <c r="DG130" i="9"/>
  <c r="CQ130" i="9"/>
  <c r="CW129" i="9"/>
  <c r="FI128" i="9"/>
  <c r="EI128" i="9"/>
  <c r="ES128" i="9"/>
  <c r="DS128" i="9"/>
  <c r="DC127" i="9"/>
  <c r="CM127" i="9"/>
  <c r="CU125" i="9"/>
  <c r="DB124" i="9"/>
  <c r="CL124" i="9"/>
  <c r="DU116" i="9"/>
  <c r="EU116" i="9"/>
  <c r="DC115" i="9"/>
  <c r="CM115" i="9"/>
  <c r="CV114" i="9"/>
  <c r="FH143" i="9"/>
  <c r="EH143" i="9"/>
  <c r="ER143" i="9"/>
  <c r="DR143" i="9"/>
  <c r="CS130" i="9"/>
  <c r="CV129" i="9"/>
  <c r="FH128" i="9"/>
  <c r="EH128" i="9"/>
  <c r="EN128" i="9"/>
  <c r="DN128" i="9"/>
  <c r="CX127" i="9"/>
  <c r="DA126" i="9"/>
  <c r="DE123" i="9"/>
  <c r="DD122" i="9"/>
  <c r="CN122" i="9"/>
  <c r="DE119" i="9"/>
  <c r="CY118" i="9"/>
  <c r="DX116" i="9"/>
  <c r="EX116" i="9"/>
  <c r="DE113" i="9"/>
  <c r="CO113" i="9"/>
  <c r="EW112" i="9"/>
  <c r="DW112" i="9"/>
  <c r="FW112" i="9" s="1"/>
  <c r="GW112" i="9" s="1"/>
  <c r="DA110" i="9"/>
  <c r="DH109" i="9"/>
  <c r="CJ109" i="9"/>
  <c r="EU108" i="9"/>
  <c r="DU108" i="9"/>
  <c r="DC107" i="9"/>
  <c r="CM107" i="9"/>
  <c r="CX104" i="9"/>
  <c r="EH103" i="9"/>
  <c r="FH103" i="9"/>
  <c r="DR103" i="9"/>
  <c r="ER103" i="9"/>
  <c r="CZ102" i="9"/>
  <c r="CJ102" i="9"/>
  <c r="DU96" i="9"/>
  <c r="EU96" i="9"/>
  <c r="FD95" i="9"/>
  <c r="ED95" i="9"/>
  <c r="GD95" i="9" s="1"/>
  <c r="HD95" i="9" s="1"/>
  <c r="EN95" i="9"/>
  <c r="DN95" i="9"/>
  <c r="FN95" i="9" s="1"/>
  <c r="GN95" i="9" s="1"/>
  <c r="EB138" i="9"/>
  <c r="FB138" i="9"/>
  <c r="DC136" i="9"/>
  <c r="CM136" i="9"/>
  <c r="CQ136" i="9"/>
  <c r="DG136" i="9"/>
  <c r="CL136" i="9"/>
  <c r="DB136" i="9"/>
  <c r="CP136" i="9"/>
  <c r="EZ132" i="9"/>
  <c r="DZ132" i="9"/>
  <c r="CZ126" i="9"/>
  <c r="CT125" i="9"/>
  <c r="DA124" i="9"/>
  <c r="CK124" i="9"/>
  <c r="DD121" i="9"/>
  <c r="CN121" i="9"/>
  <c r="DH121" i="9"/>
  <c r="DC121" i="9"/>
  <c r="CR121" i="9"/>
  <c r="CM121" i="9"/>
  <c r="DG121" i="9"/>
  <c r="CL121" i="9"/>
  <c r="DB121" i="9"/>
  <c r="CV121" i="9"/>
  <c r="CQ121" i="9"/>
  <c r="CP121" i="9"/>
  <c r="DH119" i="9"/>
  <c r="CN119" i="9"/>
  <c r="CX118" i="9"/>
  <c r="EK116" i="9"/>
  <c r="DK116" i="9"/>
  <c r="FK116" i="9" s="1"/>
  <c r="GK116" i="9" s="1"/>
  <c r="CT115" i="9"/>
  <c r="CS114" i="9"/>
  <c r="ED112" i="9"/>
  <c r="FD112" i="9"/>
  <c r="CX111" i="9"/>
  <c r="CU109" i="9"/>
  <c r="DT108" i="9"/>
  <c r="ET108" i="9"/>
  <c r="DB107" i="9"/>
  <c r="EA106" i="9"/>
  <c r="GA106" i="9" s="1"/>
  <c r="HA106" i="9" s="1"/>
  <c r="FA106" i="9"/>
  <c r="DK106" i="9"/>
  <c r="FK106" i="9" s="1"/>
  <c r="GK106" i="9" s="1"/>
  <c r="EK106" i="9"/>
  <c r="CT147" i="9"/>
  <c r="CW136" i="9"/>
  <c r="DH124" i="9"/>
  <c r="DG123" i="9"/>
  <c r="CQ123" i="9"/>
  <c r="CP122" i="9"/>
  <c r="CS121" i="9"/>
  <c r="FA120" i="9"/>
  <c r="EA120" i="9"/>
  <c r="GA120" i="9" s="1"/>
  <c r="HA120" i="9" s="1"/>
  <c r="DE118" i="9"/>
  <c r="CK118" i="9"/>
  <c r="DS117" i="9"/>
  <c r="ES117" i="9"/>
  <c r="CW115" i="9"/>
  <c r="CW111" i="9"/>
  <c r="CU110" i="9"/>
  <c r="CW107" i="9"/>
  <c r="DB100" i="9"/>
  <c r="CL100" i="9"/>
  <c r="ER170" i="9"/>
  <c r="DR170" i="9"/>
  <c r="FR170" i="9" s="1"/>
  <c r="GR170" i="9" s="1"/>
  <c r="DH137" i="9"/>
  <c r="CR137" i="9"/>
  <c r="DF133" i="9"/>
  <c r="CP133" i="9"/>
  <c r="DX132" i="9"/>
  <c r="EX132" i="9"/>
  <c r="DH131" i="9"/>
  <c r="CJ131" i="9"/>
  <c r="DG124" i="9"/>
  <c r="FD117" i="9"/>
  <c r="ED117" i="9"/>
  <c r="EN117" i="9"/>
  <c r="DN117" i="9"/>
  <c r="FB106" i="9"/>
  <c r="EB106" i="9"/>
  <c r="ET105" i="9"/>
  <c r="DT105" i="9"/>
  <c r="CZ104" i="9"/>
  <c r="CS102" i="9"/>
  <c r="DS101" i="9"/>
  <c r="FS101" i="9" s="1"/>
  <c r="GS101" i="9" s="1"/>
  <c r="ES101" i="9"/>
  <c r="CM100" i="9"/>
  <c r="EA97" i="9"/>
  <c r="FA97" i="9"/>
  <c r="FA95" i="9"/>
  <c r="EA95" i="9"/>
  <c r="GA95" i="9" s="1"/>
  <c r="HA95" i="9" s="1"/>
  <c r="DH91" i="9"/>
  <c r="DB91" i="9"/>
  <c r="CR91" i="9"/>
  <c r="CL91" i="9"/>
  <c r="DF91" i="9"/>
  <c r="CP91" i="9"/>
  <c r="DE91" i="9"/>
  <c r="CJ91" i="9"/>
  <c r="CZ91" i="9"/>
  <c r="CT91" i="9"/>
  <c r="CO91" i="9"/>
  <c r="CS89" i="9"/>
  <c r="ED120" i="9"/>
  <c r="FD120" i="9"/>
  <c r="DN120" i="9"/>
  <c r="EN120" i="9"/>
  <c r="CX113" i="9"/>
  <c r="DH111" i="9"/>
  <c r="DD107" i="9"/>
  <c r="CJ107" i="9"/>
  <c r="DC104" i="9"/>
  <c r="CK103" i="9"/>
  <c r="CS103" i="9"/>
  <c r="DA103" i="9"/>
  <c r="CX103" i="9"/>
  <c r="DC101" i="9"/>
  <c r="DC99" i="9"/>
  <c r="CM99" i="9"/>
  <c r="CV94" i="9"/>
  <c r="DF88" i="9"/>
  <c r="CP88" i="9"/>
  <c r="CY87" i="9"/>
  <c r="DH86" i="9"/>
  <c r="CR86" i="9"/>
  <c r="DA122" i="9"/>
  <c r="DG106" i="9"/>
  <c r="DC102" i="9"/>
  <c r="DE100" i="9"/>
  <c r="DB99" i="9"/>
  <c r="EE98" i="9"/>
  <c r="GE98" i="9" s="1"/>
  <c r="HE98" i="9" s="1"/>
  <c r="FE98" i="9"/>
  <c r="DK98" i="9"/>
  <c r="FK98" i="9" s="1"/>
  <c r="GK98" i="9" s="1"/>
  <c r="EK98" i="9"/>
  <c r="DF95" i="9"/>
  <c r="CX95" i="9"/>
  <c r="CR95" i="9"/>
  <c r="DD95" i="9"/>
  <c r="CN95" i="9"/>
  <c r="DB95" i="9"/>
  <c r="CV95" i="9"/>
  <c r="DA93" i="9"/>
  <c r="CK93" i="9"/>
  <c r="EX85" i="9"/>
  <c r="DX85" i="9"/>
  <c r="FX85" i="9" s="1"/>
  <c r="GX85" i="9" s="1"/>
  <c r="CZ107" i="9"/>
  <c r="DP98" i="9"/>
  <c r="FP98" i="9" s="1"/>
  <c r="GP98" i="9" s="1"/>
  <c r="EP98" i="9"/>
  <c r="CM94" i="9"/>
  <c r="CT93" i="9"/>
  <c r="CV92" i="9"/>
  <c r="DC91" i="9"/>
  <c r="CM91" i="9"/>
  <c r="CT90" i="9"/>
  <c r="CV89" i="9"/>
  <c r="DE87" i="9"/>
  <c r="DC85" i="9"/>
  <c r="CM85" i="9"/>
  <c r="DG85" i="9"/>
  <c r="CQ85" i="9"/>
  <c r="CU85" i="9"/>
  <c r="CP85" i="9"/>
  <c r="DF85" i="9"/>
  <c r="CJ85" i="9"/>
  <c r="CL85" i="9"/>
  <c r="CN84" i="9"/>
  <c r="CY82" i="9"/>
  <c r="FG81" i="9"/>
  <c r="EG81" i="9"/>
  <c r="GG81" i="9" s="1"/>
  <c r="HG81" i="9" s="1"/>
  <c r="EQ81" i="9"/>
  <c r="DQ81" i="9"/>
  <c r="FQ81" i="9" s="1"/>
  <c r="GQ81" i="9" s="1"/>
  <c r="CW80" i="9"/>
  <c r="DE78" i="9"/>
  <c r="CO78" i="9"/>
  <c r="CX77" i="9"/>
  <c r="EH76" i="9"/>
  <c r="FH76" i="9"/>
  <c r="DR76" i="9"/>
  <c r="ER76" i="9"/>
  <c r="CZ75" i="9"/>
  <c r="CJ75" i="9"/>
  <c r="DU69" i="9"/>
  <c r="EU69" i="9"/>
  <c r="DC68" i="9"/>
  <c r="CM68" i="9"/>
  <c r="DW67" i="9"/>
  <c r="EW67" i="9"/>
  <c r="FG61" i="9"/>
  <c r="EG61" i="9"/>
  <c r="GG61" i="9" s="1"/>
  <c r="HG61" i="9" s="1"/>
  <c r="EQ61" i="9"/>
  <c r="DQ61" i="9"/>
  <c r="FQ61" i="9" s="1"/>
  <c r="GQ61" i="9" s="1"/>
  <c r="CY60" i="9"/>
  <c r="DH59" i="9"/>
  <c r="CR59" i="9"/>
  <c r="CX119" i="9"/>
  <c r="CX110" i="9"/>
  <c r="CY104" i="9"/>
  <c r="CQ101" i="9"/>
  <c r="CS97" i="9"/>
  <c r="CL95" i="9"/>
  <c r="DG92" i="9"/>
  <c r="DE90" i="9"/>
  <c r="CY89" i="9"/>
  <c r="DF86" i="9"/>
  <c r="CL86" i="9"/>
  <c r="FI83" i="9"/>
  <c r="EI83" i="9"/>
  <c r="GI83" i="9" s="1"/>
  <c r="HI83" i="9" s="1"/>
  <c r="ES83" i="9"/>
  <c r="DS83" i="9"/>
  <c r="FS83" i="9" s="1"/>
  <c r="GS83" i="9" s="1"/>
  <c r="EF81" i="9"/>
  <c r="FF81" i="9"/>
  <c r="DP81" i="9"/>
  <c r="EP81" i="9"/>
  <c r="EY79" i="9"/>
  <c r="DY79" i="9"/>
  <c r="FY79" i="9" s="1"/>
  <c r="GY79" i="9" s="1"/>
  <c r="DB76" i="9"/>
  <c r="CL76" i="9"/>
  <c r="DA76" i="9"/>
  <c r="CP76" i="9"/>
  <c r="DF76" i="9"/>
  <c r="CK76" i="9"/>
  <c r="DT74" i="9"/>
  <c r="ET74" i="9"/>
  <c r="DE66" i="9"/>
  <c r="CO66" i="9"/>
  <c r="DA58" i="9"/>
  <c r="CK58" i="9"/>
  <c r="CX107" i="9"/>
  <c r="CS100" i="9"/>
  <c r="DZ98" i="9"/>
  <c r="EZ98" i="9"/>
  <c r="CS96" i="9"/>
  <c r="DA95" i="9"/>
  <c r="CK95" i="9"/>
  <c r="CX92" i="9"/>
  <c r="DA91" i="9"/>
  <c r="DH90" i="9"/>
  <c r="DF89" i="9"/>
  <c r="CL89" i="9"/>
  <c r="CW86" i="9"/>
  <c r="CR85" i="9"/>
  <c r="EH83" i="9"/>
  <c r="FH83" i="9"/>
  <c r="DR83" i="9"/>
  <c r="ER83" i="9"/>
  <c r="CW82" i="9"/>
  <c r="FI81" i="9"/>
  <c r="EI81" i="9"/>
  <c r="ES81" i="9"/>
  <c r="DS81" i="9"/>
  <c r="DC80" i="9"/>
  <c r="CM80" i="9"/>
  <c r="CU78" i="9"/>
  <c r="DB73" i="9"/>
  <c r="CL73" i="9"/>
  <c r="CU72" i="9"/>
  <c r="DD71" i="9"/>
  <c r="CN71" i="9"/>
  <c r="CX65" i="9"/>
  <c r="EH64" i="9"/>
  <c r="FH64" i="9"/>
  <c r="DR64" i="9"/>
  <c r="ER64" i="9"/>
  <c r="CZ63" i="9"/>
  <c r="CJ63" i="9"/>
  <c r="CT57" i="9"/>
  <c r="DG114" i="9"/>
  <c r="CQ114" i="9"/>
  <c r="CZ103" i="9"/>
  <c r="CJ103" i="9"/>
  <c r="CZ85" i="9"/>
  <c r="CX82" i="9"/>
  <c r="CR80" i="9"/>
  <c r="FA79" i="9"/>
  <c r="EA79" i="9"/>
  <c r="GA79" i="9" s="1"/>
  <c r="HA79" i="9" s="1"/>
  <c r="EK79" i="9"/>
  <c r="DK79" i="9"/>
  <c r="FK79" i="9" s="1"/>
  <c r="GK79" i="9" s="1"/>
  <c r="CL78" i="9"/>
  <c r="CO76" i="9"/>
  <c r="DE73" i="9"/>
  <c r="CX71" i="9"/>
  <c r="CS70" i="9"/>
  <c r="FA69" i="9"/>
  <c r="EA69" i="9"/>
  <c r="DE67" i="9"/>
  <c r="CK67" i="9"/>
  <c r="CR66" i="9"/>
  <c r="EX64" i="9"/>
  <c r="DX64" i="9"/>
  <c r="FX64" i="9" s="1"/>
  <c r="GX64" i="9" s="1"/>
  <c r="CW60" i="9"/>
  <c r="CU59" i="9"/>
  <c r="CS57" i="9"/>
  <c r="CW56" i="9"/>
  <c r="DG55" i="9"/>
  <c r="CQ55" i="9"/>
  <c r="CW54" i="9"/>
  <c r="DH53" i="9"/>
  <c r="CR53" i="9"/>
  <c r="DC52" i="9"/>
  <c r="CM52" i="9"/>
  <c r="EV50" i="9"/>
  <c r="DV50" i="9"/>
  <c r="FC49" i="9"/>
  <c r="EC49" i="9"/>
  <c r="EM49" i="9"/>
  <c r="DM49" i="9"/>
  <c r="CS48" i="9"/>
  <c r="DC47" i="9"/>
  <c r="CM47" i="9"/>
  <c r="CS46" i="9"/>
  <c r="DD45" i="9"/>
  <c r="CN45" i="9"/>
  <c r="CY44" i="9"/>
  <c r="EI42" i="9"/>
  <c r="FI42" i="9"/>
  <c r="DS42" i="9"/>
  <c r="ES42" i="9"/>
  <c r="DA39" i="9"/>
  <c r="CK39" i="9"/>
  <c r="DB39" i="9"/>
  <c r="CT39" i="9"/>
  <c r="CL39" i="9"/>
  <c r="CS39" i="9"/>
  <c r="DW38" i="9"/>
  <c r="EW38" i="9"/>
  <c r="DC37" i="9"/>
  <c r="CU37" i="9"/>
  <c r="CM37" i="9"/>
  <c r="EA34" i="9"/>
  <c r="GA34" i="9" s="1"/>
  <c r="HA34" i="9" s="1"/>
  <c r="FA34" i="9"/>
  <c r="DK34" i="9"/>
  <c r="FK34" i="9" s="1"/>
  <c r="GK34" i="9" s="1"/>
  <c r="EK34" i="9"/>
  <c r="FF26" i="9"/>
  <c r="EF26" i="9"/>
  <c r="EP26" i="9"/>
  <c r="DP26" i="9"/>
  <c r="FF18" i="9"/>
  <c r="EF18" i="9"/>
  <c r="EP18" i="9"/>
  <c r="DP18" i="9"/>
  <c r="CL33" i="9"/>
  <c r="ED24" i="9"/>
  <c r="FD24" i="9"/>
  <c r="FI23" i="9"/>
  <c r="EI23" i="9"/>
  <c r="GI23" i="9" s="1"/>
  <c r="HI23" i="9" s="1"/>
  <c r="DL22" i="9"/>
  <c r="EL22" i="9"/>
  <c r="CY97" i="9"/>
  <c r="DG77" i="9"/>
  <c r="ER74" i="9"/>
  <c r="DR74" i="9"/>
  <c r="FR74" i="9" s="1"/>
  <c r="GR74" i="9" s="1"/>
  <c r="DC71" i="9"/>
  <c r="CP70" i="9"/>
  <c r="CR68" i="9"/>
  <c r="CJ65" i="9"/>
  <c r="EV61" i="9"/>
  <c r="DV61" i="9"/>
  <c r="FV61" i="9" s="1"/>
  <c r="GV61" i="9" s="1"/>
  <c r="DG58" i="9"/>
  <c r="CX56" i="9"/>
  <c r="CN55" i="9"/>
  <c r="CK53" i="9"/>
  <c r="EA50" i="9"/>
  <c r="FA50" i="9"/>
  <c r="CX48" i="9"/>
  <c r="CN47" i="9"/>
  <c r="CK45" i="9"/>
  <c r="EX42" i="9"/>
  <c r="DX42" i="9"/>
  <c r="CT40" i="9"/>
  <c r="CQ39" i="9"/>
  <c r="CO36" i="9"/>
  <c r="DA36" i="9"/>
  <c r="CS36" i="9"/>
  <c r="CK36" i="9"/>
  <c r="DE36" i="9"/>
  <c r="DH36" i="9"/>
  <c r="CZ36" i="9"/>
  <c r="CR36" i="9"/>
  <c r="CJ36" i="9"/>
  <c r="CW36" i="9"/>
  <c r="DG35" i="9"/>
  <c r="EB34" i="9"/>
  <c r="FB34" i="9"/>
  <c r="DF32" i="9"/>
  <c r="CU31" i="9"/>
  <c r="DM29" i="9"/>
  <c r="EM29" i="9"/>
  <c r="FE27" i="9"/>
  <c r="EE27" i="9"/>
  <c r="GE27" i="9" s="1"/>
  <c r="HE27" i="9" s="1"/>
  <c r="CT21" i="9"/>
  <c r="CM20" i="9"/>
  <c r="DB98" i="9"/>
  <c r="CT98" i="9"/>
  <c r="CL98" i="9"/>
  <c r="DF98" i="9"/>
  <c r="CW98" i="9"/>
  <c r="CP98" i="9"/>
  <c r="DE98" i="9"/>
  <c r="DC79" i="9"/>
  <c r="CU79" i="9"/>
  <c r="CM79" i="9"/>
  <c r="CS79" i="9"/>
  <c r="DA79" i="9"/>
  <c r="CK79" i="9"/>
  <c r="DE83" i="9"/>
  <c r="CO83" i="9"/>
  <c r="DA83" i="9"/>
  <c r="CK83" i="9"/>
  <c r="CW83" i="9"/>
  <c r="DE120" i="9"/>
  <c r="CO120" i="9"/>
  <c r="CS120" i="9"/>
  <c r="CN120" i="9"/>
  <c r="DD120" i="9"/>
  <c r="DB117" i="9"/>
  <c r="CL117" i="9"/>
  <c r="DF117" i="9"/>
  <c r="CP117" i="9"/>
  <c r="CT117" i="9"/>
  <c r="CN117" i="9"/>
  <c r="DD117" i="9"/>
  <c r="DE112" i="9"/>
  <c r="CO112" i="9"/>
  <c r="CN112" i="9"/>
  <c r="DD112" i="9"/>
  <c r="CS112" i="9"/>
  <c r="CU132" i="9"/>
  <c r="DG132" i="9"/>
  <c r="CQ132" i="9"/>
  <c r="DD134" i="9"/>
  <c r="CN134" i="9"/>
  <c r="DH134" i="9"/>
  <c r="DC134" i="9"/>
  <c r="CR134" i="9"/>
  <c r="CM134" i="9"/>
  <c r="DG134" i="9"/>
  <c r="CV134" i="9"/>
  <c r="CQ134" i="9"/>
  <c r="EZ163" i="9"/>
  <c r="DZ163" i="9"/>
  <c r="DH162" i="9"/>
  <c r="CZ162" i="9"/>
  <c r="CR162" i="9"/>
  <c r="CJ162" i="9"/>
  <c r="DD162" i="9"/>
  <c r="CN162" i="9"/>
  <c r="CV162" i="9"/>
  <c r="DG170" i="9"/>
  <c r="DB170" i="9"/>
  <c r="CV170" i="9"/>
  <c r="CR170" i="9"/>
  <c r="DF170" i="9"/>
  <c r="CZ170" i="9"/>
  <c r="CJ170" i="9"/>
  <c r="CZ121" i="9"/>
  <c r="CJ100" i="9"/>
  <c r="DF83" i="9"/>
  <c r="CP83" i="9"/>
  <c r="CQ79" i="9"/>
  <c r="DH76" i="9"/>
  <c r="CN76" i="9"/>
  <c r="CX75" i="9"/>
  <c r="CJ73" i="9"/>
  <c r="CT72" i="9"/>
  <c r="CS71" i="9"/>
  <c r="ED69" i="9"/>
  <c r="FD69" i="9"/>
  <c r="CX68" i="9"/>
  <c r="DC66" i="9"/>
  <c r="DH64" i="9"/>
  <c r="DG63" i="9"/>
  <c r="CM63" i="9"/>
  <c r="CT62" i="9"/>
  <c r="CK61" i="9"/>
  <c r="CR60" i="9"/>
  <c r="DF59" i="9"/>
  <c r="CZ57" i="9"/>
  <c r="DF55" i="9"/>
  <c r="CP55" i="9"/>
  <c r="CZ54" i="9"/>
  <c r="CJ54" i="9"/>
  <c r="DB52" i="9"/>
  <c r="CL52" i="9"/>
  <c r="CV51" i="9"/>
  <c r="DF50" i="9"/>
  <c r="CP50" i="9"/>
  <c r="CT50" i="9"/>
  <c r="CS49" i="9"/>
  <c r="DF47" i="9"/>
  <c r="CP47" i="9"/>
  <c r="CZ46" i="9"/>
  <c r="CJ46" i="9"/>
  <c r="DB44" i="9"/>
  <c r="CL44" i="9"/>
  <c r="CV43" i="9"/>
  <c r="FH42" i="9"/>
  <c r="EH42" i="9"/>
  <c r="GH42" i="9" s="1"/>
  <c r="HH42" i="9" s="1"/>
  <c r="CX41" i="9"/>
  <c r="DF37" i="9"/>
  <c r="CP37" i="9"/>
  <c r="DF25" i="9"/>
  <c r="CU24" i="9"/>
  <c r="CX102" i="9"/>
  <c r="DC77" i="9"/>
  <c r="CZ68" i="9"/>
  <c r="CS63" i="9"/>
  <c r="CQ58" i="9"/>
  <c r="CW53" i="9"/>
  <c r="CV50" i="9"/>
  <c r="CR47" i="9"/>
  <c r="DB43" i="9"/>
  <c r="DB40" i="9"/>
  <c r="EX38" i="9"/>
  <c r="DX38" i="9"/>
  <c r="CM35" i="9"/>
  <c r="CY31" i="9"/>
  <c r="CQ28" i="9"/>
  <c r="CY20" i="9"/>
  <c r="CW104" i="9"/>
  <c r="DA101" i="9"/>
  <c r="CK101" i="9"/>
  <c r="CZ96" i="9"/>
  <c r="CJ96" i="9"/>
  <c r="CZ88" i="9"/>
  <c r="CZ82" i="9"/>
  <c r="CJ82" i="9"/>
  <c r="CU81" i="9"/>
  <c r="DF80" i="9"/>
  <c r="CP80" i="9"/>
  <c r="CR77" i="9"/>
  <c r="CS75" i="9"/>
  <c r="CY73" i="9"/>
  <c r="CU70" i="9"/>
  <c r="CO68" i="9"/>
  <c r="DE65" i="9"/>
  <c r="CX63" i="9"/>
  <c r="CZ61" i="9"/>
  <c r="DE59" i="9"/>
  <c r="CK59" i="9"/>
  <c r="FW58" i="9"/>
  <c r="GW58" i="9" s="1"/>
  <c r="CQ56" i="9"/>
  <c r="CY54" i="9"/>
  <c r="DF53" i="9"/>
  <c r="CP53" i="9"/>
  <c r="CW52" i="9"/>
  <c r="DG51" i="9"/>
  <c r="CQ51" i="9"/>
  <c r="CW50" i="9"/>
  <c r="DH49" i="9"/>
  <c r="CR49" i="9"/>
  <c r="DC48" i="9"/>
  <c r="CM48" i="9"/>
  <c r="CU46" i="9"/>
  <c r="DB45" i="9"/>
  <c r="CL45" i="9"/>
  <c r="CS44" i="9"/>
  <c r="DC43" i="9"/>
  <c r="CM43" i="9"/>
  <c r="CS41" i="9"/>
  <c r="DC40" i="9"/>
  <c r="CM40" i="9"/>
  <c r="CV39" i="9"/>
  <c r="DE37" i="9"/>
  <c r="CO37" i="9"/>
  <c r="CY36" i="9"/>
  <c r="DH35" i="9"/>
  <c r="CR35" i="9"/>
  <c r="DA33" i="9"/>
  <c r="CK33" i="9"/>
  <c r="CU32" i="9"/>
  <c r="DD31" i="9"/>
  <c r="CN31" i="9"/>
  <c r="EX30" i="9"/>
  <c r="DX30" i="9"/>
  <c r="CO29" i="9"/>
  <c r="DH29" i="9"/>
  <c r="CR29" i="9"/>
  <c r="DE29" i="9"/>
  <c r="CW29" i="9"/>
  <c r="DD29" i="9"/>
  <c r="CS29" i="9"/>
  <c r="CN29" i="9"/>
  <c r="DC29" i="9"/>
  <c r="CM29" i="9"/>
  <c r="CX76" i="9"/>
  <c r="DF70" i="9"/>
  <c r="CP56" i="9"/>
  <c r="CR50" i="9"/>
  <c r="CZ47" i="9"/>
  <c r="CP43" i="9"/>
  <c r="EB38" i="9"/>
  <c r="GB38" i="9" s="1"/>
  <c r="HB38" i="9" s="1"/>
  <c r="FB38" i="9"/>
  <c r="DT34" i="9"/>
  <c r="FT34" i="9" s="1"/>
  <c r="GT34" i="9" s="1"/>
  <c r="ET34" i="9"/>
  <c r="DG28" i="9"/>
  <c r="DB21" i="9"/>
  <c r="FI19" i="9"/>
  <c r="EI19" i="9"/>
  <c r="CY71" i="9"/>
  <c r="CV60" i="9"/>
  <c r="DF54" i="9"/>
  <c r="CP54" i="9"/>
  <c r="CZ52" i="9"/>
  <c r="CJ52" i="9"/>
  <c r="DH48" i="9"/>
  <c r="DF46" i="9"/>
  <c r="CP46" i="9"/>
  <c r="CZ44" i="9"/>
  <c r="CJ44" i="9"/>
  <c r="GC42" i="9"/>
  <c r="HC42" i="9" s="1"/>
  <c r="FU42" i="9"/>
  <c r="GU42" i="9" s="1"/>
  <c r="FM42" i="9"/>
  <c r="GM42" i="9" s="1"/>
  <c r="CN40" i="9"/>
  <c r="GG38" i="9"/>
  <c r="HG38" i="9" s="1"/>
  <c r="FY38" i="9"/>
  <c r="GY38" i="9" s="1"/>
  <c r="FQ38" i="9"/>
  <c r="GQ38" i="9" s="1"/>
  <c r="DD36" i="9"/>
  <c r="EV34" i="9"/>
  <c r="DV34" i="9"/>
  <c r="FV34" i="9" s="1"/>
  <c r="GV34" i="9" s="1"/>
  <c r="GC34" i="9"/>
  <c r="HC34" i="9" s="1"/>
  <c r="FU34" i="9"/>
  <c r="GU34" i="9" s="1"/>
  <c r="FM34" i="9"/>
  <c r="GM34" i="9" s="1"/>
  <c r="CN32" i="9"/>
  <c r="FC30" i="9"/>
  <c r="EC30" i="9"/>
  <c r="GC30" i="9" s="1"/>
  <c r="HC30" i="9" s="1"/>
  <c r="EN30" i="9"/>
  <c r="DN30" i="9"/>
  <c r="FN30" i="9" s="1"/>
  <c r="GN30" i="9" s="1"/>
  <c r="FU30" i="9"/>
  <c r="GU30" i="9" s="1"/>
  <c r="DH28" i="9"/>
  <c r="CN28" i="9"/>
  <c r="DO26" i="9"/>
  <c r="FO26" i="9" s="1"/>
  <c r="GO26" i="9" s="1"/>
  <c r="EO26" i="9"/>
  <c r="EI26" i="9"/>
  <c r="GI26" i="9" s="1"/>
  <c r="HI26" i="9" s="1"/>
  <c r="FI26" i="9"/>
  <c r="GC26" i="9"/>
  <c r="HC26" i="9" s="1"/>
  <c r="FM26" i="9"/>
  <c r="GM26" i="9" s="1"/>
  <c r="CK25" i="9"/>
  <c r="EG22" i="9"/>
  <c r="FG22" i="9"/>
  <c r="FC22" i="9"/>
  <c r="EC22" i="9"/>
  <c r="GC22" i="9" s="1"/>
  <c r="HC22" i="9" s="1"/>
  <c r="CK21" i="9"/>
  <c r="CR20" i="9"/>
  <c r="DO18" i="9"/>
  <c r="EO18" i="9"/>
  <c r="EI18" i="9"/>
  <c r="FI18" i="9"/>
  <c r="GC18" i="9"/>
  <c r="HC18" i="9" s="1"/>
  <c r="FM18" i="9"/>
  <c r="GM18" i="9" s="1"/>
  <c r="GH38" i="9"/>
  <c r="HH38" i="9" s="1"/>
  <c r="FZ34" i="9"/>
  <c r="GZ34" i="9" s="1"/>
  <c r="CS28" i="9"/>
  <c r="CV41" i="9"/>
  <c r="DF39" i="9"/>
  <c r="DD37" i="9"/>
  <c r="CN37" i="9"/>
  <c r="CP35" i="9"/>
  <c r="CV33" i="9"/>
  <c r="DF31" i="9"/>
  <c r="CV29" i="9"/>
  <c r="EM27" i="9"/>
  <c r="DM27" i="9"/>
  <c r="DV27" i="9"/>
  <c r="FV27" i="9" s="1"/>
  <c r="GV27" i="9" s="1"/>
  <c r="EV27" i="9"/>
  <c r="ED27" i="9"/>
  <c r="GD27" i="9" s="1"/>
  <c r="HD27" i="9" s="1"/>
  <c r="FD27" i="9"/>
  <c r="CV25" i="9"/>
  <c r="ED23" i="9"/>
  <c r="FD23" i="9"/>
  <c r="DT23" i="9"/>
  <c r="ET23" i="9"/>
  <c r="CV21" i="9"/>
  <c r="DL19" i="9"/>
  <c r="FL19" i="9" s="1"/>
  <c r="GL19" i="9" s="1"/>
  <c r="EL19" i="9"/>
  <c r="EQ19" i="9"/>
  <c r="DQ19" i="9"/>
  <c r="DN19" i="9"/>
  <c r="FN19" i="9" s="1"/>
  <c r="GN19" i="9" s="1"/>
  <c r="EN19" i="9"/>
  <c r="FV18" i="9"/>
  <c r="GV18" i="9" s="1"/>
  <c r="CW75" i="9"/>
  <c r="CW59" i="9"/>
  <c r="CK55" i="9"/>
  <c r="CU49" i="9"/>
  <c r="CW47" i="9"/>
  <c r="CY41" i="9"/>
  <c r="CO39" i="9"/>
  <c r="CO31" i="9"/>
  <c r="GE30" i="9"/>
  <c r="HE30" i="9" s="1"/>
  <c r="FW30" i="9"/>
  <c r="GW30" i="9" s="1"/>
  <c r="FO30" i="9"/>
  <c r="GO30" i="9" s="1"/>
  <c r="CY29" i="9"/>
  <c r="FX23" i="9"/>
  <c r="GX23" i="9" s="1"/>
  <c r="GE22" i="9"/>
  <c r="HE22" i="9" s="1"/>
  <c r="FW22" i="9"/>
  <c r="GW22" i="9" s="1"/>
  <c r="FO22" i="9"/>
  <c r="GO22" i="9" s="1"/>
  <c r="DZ69" i="9"/>
  <c r="EZ69" i="9"/>
  <c r="DP69" i="9"/>
  <c r="EP69" i="9"/>
  <c r="GH26" i="9"/>
  <c r="HH26" i="9" s="1"/>
  <c r="CW20" i="9"/>
  <c r="ET178" i="9"/>
  <c r="DT178" i="9"/>
  <c r="FT178" i="9" s="1"/>
  <c r="GT178" i="9" s="1"/>
  <c r="FC175" i="9"/>
  <c r="EC175" i="9"/>
  <c r="GC175" i="9" s="1"/>
  <c r="HC175" i="9" s="1"/>
  <c r="DZ178" i="9"/>
  <c r="EZ178" i="9"/>
  <c r="FG176" i="9"/>
  <c r="EG176" i="9"/>
  <c r="GG176" i="9" s="1"/>
  <c r="HG176" i="9" s="1"/>
  <c r="EL176" i="9"/>
  <c r="DL176" i="9"/>
  <c r="FL176" i="9" s="1"/>
  <c r="GL176" i="9" s="1"/>
  <c r="FG178" i="9"/>
  <c r="EG178" i="9"/>
  <c r="GG178" i="9" s="1"/>
  <c r="HG178" i="9" s="1"/>
  <c r="DW171" i="9"/>
  <c r="EW171" i="9"/>
  <c r="EW174" i="9"/>
  <c r="DW174" i="9"/>
  <c r="FW174" i="9" s="1"/>
  <c r="GW174" i="9" s="1"/>
  <c r="ED174" i="9"/>
  <c r="FD174" i="9"/>
  <c r="FF177" i="9"/>
  <c r="EF177" i="9"/>
  <c r="GF177" i="9" s="1"/>
  <c r="HF177" i="9" s="1"/>
  <c r="ET173" i="9"/>
  <c r="DT173" i="9"/>
  <c r="FT173" i="9" s="1"/>
  <c r="GT173" i="9" s="1"/>
  <c r="CM172" i="9"/>
  <c r="FI169" i="9"/>
  <c r="EI169" i="9"/>
  <c r="DO168" i="9"/>
  <c r="FO168" i="9" s="1"/>
  <c r="GO168" i="9" s="1"/>
  <c r="EO168" i="9"/>
  <c r="CP172" i="9"/>
  <c r="ED169" i="9"/>
  <c r="FD169" i="9"/>
  <c r="CW172" i="9"/>
  <c r="EB167" i="9"/>
  <c r="GB167" i="9" s="1"/>
  <c r="HB167" i="9" s="1"/>
  <c r="FB167" i="9"/>
  <c r="EP165" i="9"/>
  <c r="DP165" i="9"/>
  <c r="EU166" i="9"/>
  <c r="DU166" i="9"/>
  <c r="EW167" i="9"/>
  <c r="DW167" i="9"/>
  <c r="FF159" i="9"/>
  <c r="EF159" i="9"/>
  <c r="EF166" i="9"/>
  <c r="GF166" i="9" s="1"/>
  <c r="HF166" i="9" s="1"/>
  <c r="FF166" i="9"/>
  <c r="FE164" i="9"/>
  <c r="EE164" i="9"/>
  <c r="EZ162" i="9"/>
  <c r="DZ162" i="9"/>
  <c r="EB164" i="9"/>
  <c r="GB164" i="9" s="1"/>
  <c r="HB164" i="9" s="1"/>
  <c r="FB164" i="9"/>
  <c r="EH157" i="9"/>
  <c r="GH157" i="9" s="1"/>
  <c r="HH157" i="9" s="1"/>
  <c r="FH157" i="9"/>
  <c r="ES152" i="9"/>
  <c r="DS152" i="9"/>
  <c r="EG157" i="9"/>
  <c r="GG157" i="9" s="1"/>
  <c r="HG157" i="9" s="1"/>
  <c r="FG157" i="9"/>
  <c r="FE163" i="9"/>
  <c r="EE163" i="9"/>
  <c r="EV161" i="9"/>
  <c r="DV161" i="9"/>
  <c r="FE158" i="9"/>
  <c r="EE158" i="9"/>
  <c r="FH163" i="9"/>
  <c r="EH163" i="9"/>
  <c r="EZ154" i="9"/>
  <c r="DZ154" i="9"/>
  <c r="FD149" i="9"/>
  <c r="ED149" i="9"/>
  <c r="FF162" i="9"/>
  <c r="EF162" i="9"/>
  <c r="EZ159" i="9"/>
  <c r="DZ159" i="9"/>
  <c r="DO155" i="9"/>
  <c r="FO155" i="9" s="1"/>
  <c r="GO155" i="9" s="1"/>
  <c r="EO155" i="9"/>
  <c r="ET153" i="9"/>
  <c r="DT153" i="9"/>
  <c r="DP151" i="9"/>
  <c r="FP151" i="9" s="1"/>
  <c r="GP151" i="9" s="1"/>
  <c r="EP151" i="9"/>
  <c r="EC149" i="9"/>
  <c r="GC149" i="9" s="1"/>
  <c r="HC149" i="9" s="1"/>
  <c r="FC149" i="9"/>
  <c r="DV148" i="9"/>
  <c r="FV148" i="9" s="1"/>
  <c r="GV148" i="9" s="1"/>
  <c r="EV148" i="9"/>
  <c r="EL147" i="9"/>
  <c r="DL147" i="9"/>
  <c r="EL143" i="9"/>
  <c r="DL143" i="9"/>
  <c r="EK166" i="9"/>
  <c r="DK166" i="9"/>
  <c r="EG164" i="9"/>
  <c r="GG164" i="9" s="1"/>
  <c r="HG164" i="9" s="1"/>
  <c r="FG164" i="9"/>
  <c r="EX160" i="9"/>
  <c r="DX160" i="9"/>
  <c r="EB154" i="9"/>
  <c r="GB154" i="9" s="1"/>
  <c r="HB154" i="9" s="1"/>
  <c r="FB154" i="9"/>
  <c r="EY152" i="9"/>
  <c r="DY152" i="9"/>
  <c r="EA147" i="9"/>
  <c r="GA147" i="9" s="1"/>
  <c r="HA147" i="9" s="1"/>
  <c r="FA147" i="9"/>
  <c r="ED141" i="9"/>
  <c r="GD141" i="9" s="1"/>
  <c r="HD141" i="9" s="1"/>
  <c r="FD141" i="9"/>
  <c r="EQ151" i="9"/>
  <c r="DQ151" i="9"/>
  <c r="FH146" i="9"/>
  <c r="EH146" i="9"/>
  <c r="DT142" i="9"/>
  <c r="FT142" i="9" s="1"/>
  <c r="GT142" i="9" s="1"/>
  <c r="ET142" i="9"/>
  <c r="DQ138" i="9"/>
  <c r="FQ138" i="9" s="1"/>
  <c r="GQ138" i="9" s="1"/>
  <c r="EQ138" i="9"/>
  <c r="EI136" i="9"/>
  <c r="GI136" i="9" s="1"/>
  <c r="HI136" i="9" s="1"/>
  <c r="FI136" i="9"/>
  <c r="DN153" i="9"/>
  <c r="FN153" i="9" s="1"/>
  <c r="GN153" i="9" s="1"/>
  <c r="EN153" i="9"/>
  <c r="EY146" i="9"/>
  <c r="DY146" i="9"/>
  <c r="FB141" i="9"/>
  <c r="EB141" i="9"/>
  <c r="EY134" i="9"/>
  <c r="DY134" i="9"/>
  <c r="EH133" i="9"/>
  <c r="GH133" i="9" s="1"/>
  <c r="HH133" i="9" s="1"/>
  <c r="FH133" i="9"/>
  <c r="EK154" i="9"/>
  <c r="DK154" i="9"/>
  <c r="CP139" i="9"/>
  <c r="EF136" i="9"/>
  <c r="FF136" i="9"/>
  <c r="EX133" i="9"/>
  <c r="DX133" i="9"/>
  <c r="FX133" i="9" s="1"/>
  <c r="GX133" i="9" s="1"/>
  <c r="FH131" i="9"/>
  <c r="EH131" i="9"/>
  <c r="GH131" i="9" s="1"/>
  <c r="HH131" i="9" s="1"/>
  <c r="FG128" i="9"/>
  <c r="EG128" i="9"/>
  <c r="GG128" i="9" s="1"/>
  <c r="HG128" i="9" s="1"/>
  <c r="EX127" i="9"/>
  <c r="DX127" i="9"/>
  <c r="FX127" i="9" s="1"/>
  <c r="GX127" i="9" s="1"/>
  <c r="DR126" i="9"/>
  <c r="ER126" i="9"/>
  <c r="CT123" i="9"/>
  <c r="DN122" i="9"/>
  <c r="FN122" i="9" s="1"/>
  <c r="GN122" i="9" s="1"/>
  <c r="EN122" i="9"/>
  <c r="EN119" i="9"/>
  <c r="DN119" i="9"/>
  <c r="FG112" i="9"/>
  <c r="EG112" i="9"/>
  <c r="EI110" i="9"/>
  <c r="GI110" i="9" s="1"/>
  <c r="HI110" i="9" s="1"/>
  <c r="FI110" i="9"/>
  <c r="DV145" i="9"/>
  <c r="FV145" i="9" s="1"/>
  <c r="GV145" i="9" s="1"/>
  <c r="EV145" i="9"/>
  <c r="FH138" i="9"/>
  <c r="EH138" i="9"/>
  <c r="EI133" i="9"/>
  <c r="GI133" i="9" s="1"/>
  <c r="HI133" i="9" s="1"/>
  <c r="FI133" i="9"/>
  <c r="EG131" i="9"/>
  <c r="GG131" i="9" s="1"/>
  <c r="HG131" i="9" s="1"/>
  <c r="FG131" i="9"/>
  <c r="FA130" i="9"/>
  <c r="EA130" i="9"/>
  <c r="EK130" i="9"/>
  <c r="DK130" i="9"/>
  <c r="DE126" i="9"/>
  <c r="CO126" i="9"/>
  <c r="DO125" i="9"/>
  <c r="FO125" i="9" s="1"/>
  <c r="GO125" i="9" s="1"/>
  <c r="EO125" i="9"/>
  <c r="DP117" i="9"/>
  <c r="FP117" i="9" s="1"/>
  <c r="GP117" i="9" s="1"/>
  <c r="EP117" i="9"/>
  <c r="EV151" i="9"/>
  <c r="DV151" i="9"/>
  <c r="EZ147" i="9"/>
  <c r="DZ147" i="9"/>
  <c r="DY135" i="9"/>
  <c r="FY135" i="9" s="1"/>
  <c r="GY135" i="9" s="1"/>
  <c r="EY135" i="9"/>
  <c r="FB131" i="9"/>
  <c r="EB131" i="9"/>
  <c r="EL129" i="9"/>
  <c r="DL129" i="9"/>
  <c r="EZ125" i="9"/>
  <c r="DZ125" i="9"/>
  <c r="EH115" i="9"/>
  <c r="GH115" i="9" s="1"/>
  <c r="HH115" i="9" s="1"/>
  <c r="FH115" i="9"/>
  <c r="EV143" i="9"/>
  <c r="DV143" i="9"/>
  <c r="ER128" i="9"/>
  <c r="DR128" i="9"/>
  <c r="DS122" i="9"/>
  <c r="FS122" i="9" s="1"/>
  <c r="GS122" i="9" s="1"/>
  <c r="ES122" i="9"/>
  <c r="EF116" i="9"/>
  <c r="GF116" i="9" s="1"/>
  <c r="HF116" i="9" s="1"/>
  <c r="FF116" i="9"/>
  <c r="EF110" i="9"/>
  <c r="GF110" i="9" s="1"/>
  <c r="HF110" i="9" s="1"/>
  <c r="FF110" i="9"/>
  <c r="FA116" i="9"/>
  <c r="EA116" i="9"/>
  <c r="CT177" i="9"/>
  <c r="DB177" i="9"/>
  <c r="CW177" i="9"/>
  <c r="CL177" i="9"/>
  <c r="FA178" i="9"/>
  <c r="EA178" i="9"/>
  <c r="DC177" i="9"/>
  <c r="CM177" i="9"/>
  <c r="DU175" i="9"/>
  <c r="FU175" i="9" s="1"/>
  <c r="GU175" i="9" s="1"/>
  <c r="EU175" i="9"/>
  <c r="EK178" i="9"/>
  <c r="DK178" i="9"/>
  <c r="EH178" i="9"/>
  <c r="GH178" i="9" s="1"/>
  <c r="HH178" i="9" s="1"/>
  <c r="FH178" i="9"/>
  <c r="DR178" i="9"/>
  <c r="FR178" i="9" s="1"/>
  <c r="GR178" i="9" s="1"/>
  <c r="ER178" i="9"/>
  <c r="CZ177" i="9"/>
  <c r="CJ177" i="9"/>
  <c r="CP176" i="9"/>
  <c r="CS174" i="9"/>
  <c r="DF174" i="9"/>
  <c r="DA174" i="9"/>
  <c r="CP174" i="9"/>
  <c r="CK174" i="9"/>
  <c r="CT174" i="9"/>
  <c r="CO174" i="9"/>
  <c r="DE174" i="9"/>
  <c r="CJ174" i="9"/>
  <c r="CZ174" i="9"/>
  <c r="CS176" i="9"/>
  <c r="EW175" i="9"/>
  <c r="DW175" i="9"/>
  <c r="CN176" i="9"/>
  <c r="ER175" i="9"/>
  <c r="DR175" i="9"/>
  <c r="FR175" i="9" s="1"/>
  <c r="GR175" i="9" s="1"/>
  <c r="EY178" i="9"/>
  <c r="DY178" i="9"/>
  <c r="FY178" i="9" s="1"/>
  <c r="GY178" i="9" s="1"/>
  <c r="EK175" i="9"/>
  <c r="DK175" i="9"/>
  <c r="FK175" i="9" s="1"/>
  <c r="GK175" i="9" s="1"/>
  <c r="EE171" i="9"/>
  <c r="FE171" i="9"/>
  <c r="DO171" i="9"/>
  <c r="EO171" i="9"/>
  <c r="DH174" i="9"/>
  <c r="CN174" i="9"/>
  <c r="EV173" i="9"/>
  <c r="DV173" i="9"/>
  <c r="FV173" i="9" s="1"/>
  <c r="GV173" i="9" s="1"/>
  <c r="CU174" i="9"/>
  <c r="EC173" i="9"/>
  <c r="GC173" i="9" s="1"/>
  <c r="HC173" i="9" s="1"/>
  <c r="FC173" i="9"/>
  <c r="DM173" i="9"/>
  <c r="FM173" i="9" s="1"/>
  <c r="GM173" i="9" s="1"/>
  <c r="EM173" i="9"/>
  <c r="CV172" i="9"/>
  <c r="FF170" i="9"/>
  <c r="EF170" i="9"/>
  <c r="GF170" i="9" s="1"/>
  <c r="HF170" i="9" s="1"/>
  <c r="CS177" i="9"/>
  <c r="DB174" i="9"/>
  <c r="FB173" i="9"/>
  <c r="EB173" i="9"/>
  <c r="GB173" i="9" s="1"/>
  <c r="HB173" i="9" s="1"/>
  <c r="EL173" i="9"/>
  <c r="DL173" i="9"/>
  <c r="FL173" i="9" s="1"/>
  <c r="GL173" i="9" s="1"/>
  <c r="CU172" i="9"/>
  <c r="FG171" i="9"/>
  <c r="EG171" i="9"/>
  <c r="EQ171" i="9"/>
  <c r="DQ171" i="9"/>
  <c r="DQ170" i="9"/>
  <c r="FQ170" i="9" s="1"/>
  <c r="GQ170" i="9" s="1"/>
  <c r="EQ170" i="9"/>
  <c r="CZ169" i="9"/>
  <c r="CJ169" i="9"/>
  <c r="DW168" i="9"/>
  <c r="FW168" i="9" s="1"/>
  <c r="GW168" i="9" s="1"/>
  <c r="EW168" i="9"/>
  <c r="FE173" i="9"/>
  <c r="EE173" i="9"/>
  <c r="EB171" i="9"/>
  <c r="GB171" i="9" s="1"/>
  <c r="HB171" i="9" s="1"/>
  <c r="FB171" i="9"/>
  <c r="DL171" i="9"/>
  <c r="FL171" i="9" s="1"/>
  <c r="GL171" i="9" s="1"/>
  <c r="EL171" i="9"/>
  <c r="DL170" i="9"/>
  <c r="FL170" i="9" s="1"/>
  <c r="GL170" i="9" s="1"/>
  <c r="EL170" i="9"/>
  <c r="CU169" i="9"/>
  <c r="FC167" i="9"/>
  <c r="EC167" i="9"/>
  <c r="GC167" i="9" s="1"/>
  <c r="HC167" i="9" s="1"/>
  <c r="EM167" i="9"/>
  <c r="DM167" i="9"/>
  <c r="FM167" i="9" s="1"/>
  <c r="GM167" i="9" s="1"/>
  <c r="FI170" i="9"/>
  <c r="EI170" i="9"/>
  <c r="GI170" i="9" s="1"/>
  <c r="HI170" i="9" s="1"/>
  <c r="DB169" i="9"/>
  <c r="CL169" i="9"/>
  <c r="DT167" i="9"/>
  <c r="ET167" i="9"/>
  <c r="EZ168" i="9"/>
  <c r="DZ168" i="9"/>
  <c r="FZ168" i="9" s="1"/>
  <c r="GZ168" i="9" s="1"/>
  <c r="EX165" i="9"/>
  <c r="DX165" i="9"/>
  <c r="FX165" i="9" s="1"/>
  <c r="GX165" i="9" s="1"/>
  <c r="FH171" i="9"/>
  <c r="EH171" i="9"/>
  <c r="GH171" i="9" s="1"/>
  <c r="HH171" i="9" s="1"/>
  <c r="FG168" i="9"/>
  <c r="EG168" i="9"/>
  <c r="GG168" i="9" s="1"/>
  <c r="HG168" i="9" s="1"/>
  <c r="FC166" i="9"/>
  <c r="EC166" i="9"/>
  <c r="GC166" i="9" s="1"/>
  <c r="HC166" i="9" s="1"/>
  <c r="EM166" i="9"/>
  <c r="DM166" i="9"/>
  <c r="FM166" i="9" s="1"/>
  <c r="GM166" i="9" s="1"/>
  <c r="DT168" i="9"/>
  <c r="ET168" i="9"/>
  <c r="FE167" i="9"/>
  <c r="EE167" i="9"/>
  <c r="GE167" i="9" s="1"/>
  <c r="HE167" i="9" s="1"/>
  <c r="EF164" i="9"/>
  <c r="FF164" i="9"/>
  <c r="FC163" i="9"/>
  <c r="EC163" i="9"/>
  <c r="GC163" i="9" s="1"/>
  <c r="HC163" i="9" s="1"/>
  <c r="EM163" i="9"/>
  <c r="DM163" i="9"/>
  <c r="FM163" i="9" s="1"/>
  <c r="GM163" i="9" s="1"/>
  <c r="EX159" i="9"/>
  <c r="DX159" i="9"/>
  <c r="FX159" i="9" s="1"/>
  <c r="GX159" i="9" s="1"/>
  <c r="FH167" i="9"/>
  <c r="EH167" i="9"/>
  <c r="GH167" i="9" s="1"/>
  <c r="HH167" i="9" s="1"/>
  <c r="ER167" i="9"/>
  <c r="DR167" i="9"/>
  <c r="FR167" i="9" s="1"/>
  <c r="GR167" i="9" s="1"/>
  <c r="DX166" i="9"/>
  <c r="EX166" i="9"/>
  <c r="FH165" i="9"/>
  <c r="EH165" i="9"/>
  <c r="GH165" i="9" s="1"/>
  <c r="HH165" i="9" s="1"/>
  <c r="ER165" i="9"/>
  <c r="DR165" i="9"/>
  <c r="FR165" i="9" s="1"/>
  <c r="GR165" i="9" s="1"/>
  <c r="EO164" i="9"/>
  <c r="DO164" i="9"/>
  <c r="FO164" i="9" s="1"/>
  <c r="GO164" i="9" s="1"/>
  <c r="DX163" i="9"/>
  <c r="EX163" i="9"/>
  <c r="FH162" i="9"/>
  <c r="EH162" i="9"/>
  <c r="GH162" i="9" s="1"/>
  <c r="HH162" i="9" s="1"/>
  <c r="ER162" i="9"/>
  <c r="DR162" i="9"/>
  <c r="FR162" i="9" s="1"/>
  <c r="GR162" i="9" s="1"/>
  <c r="EZ166" i="9"/>
  <c r="DZ166" i="9"/>
  <c r="FZ166" i="9" s="1"/>
  <c r="GZ166" i="9" s="1"/>
  <c r="CS161" i="9"/>
  <c r="EG158" i="9"/>
  <c r="GG158" i="9" s="1"/>
  <c r="HG158" i="9" s="1"/>
  <c r="FG158" i="9"/>
  <c r="DQ158" i="9"/>
  <c r="FQ158" i="9" s="1"/>
  <c r="GQ158" i="9" s="1"/>
  <c r="EQ158" i="9"/>
  <c r="CY157" i="9"/>
  <c r="CW156" i="9"/>
  <c r="EA152" i="9"/>
  <c r="GA152" i="9" s="1"/>
  <c r="HA152" i="9" s="1"/>
  <c r="FA152" i="9"/>
  <c r="DH161" i="9"/>
  <c r="DE160" i="9"/>
  <c r="DT158" i="9"/>
  <c r="FT158" i="9" s="1"/>
  <c r="GT158" i="9" s="1"/>
  <c r="ET158" i="9"/>
  <c r="DH156" i="9"/>
  <c r="CR156" i="9"/>
  <c r="DA169" i="9"/>
  <c r="CK169" i="9"/>
  <c r="EO163" i="9"/>
  <c r="DO163" i="9"/>
  <c r="DU162" i="9"/>
  <c r="FU162" i="9" s="1"/>
  <c r="GU162" i="9" s="1"/>
  <c r="EU162" i="9"/>
  <c r="DC161" i="9"/>
  <c r="CM161" i="9"/>
  <c r="CV160" i="9"/>
  <c r="EC159" i="9"/>
  <c r="FC159" i="9"/>
  <c r="DA157" i="9"/>
  <c r="FF155" i="9"/>
  <c r="EF155" i="9"/>
  <c r="EP155" i="9"/>
  <c r="DP155" i="9"/>
  <c r="EV163" i="9"/>
  <c r="DV163" i="9"/>
  <c r="DP158" i="9"/>
  <c r="FP158" i="9" s="1"/>
  <c r="GP158" i="9" s="1"/>
  <c r="EP158" i="9"/>
  <c r="DB156" i="9"/>
  <c r="CL156" i="9"/>
  <c r="DR154" i="9"/>
  <c r="FR154" i="9" s="1"/>
  <c r="GR154" i="9" s="1"/>
  <c r="ER154" i="9"/>
  <c r="EB150" i="9"/>
  <c r="GB150" i="9" s="1"/>
  <c r="HB150" i="9" s="1"/>
  <c r="FB150" i="9"/>
  <c r="DL150" i="9"/>
  <c r="FL150" i="9" s="1"/>
  <c r="GL150" i="9" s="1"/>
  <c r="EL150" i="9"/>
  <c r="EV149" i="9"/>
  <c r="DV149" i="9"/>
  <c r="FE148" i="9"/>
  <c r="EE148" i="9"/>
  <c r="EO148" i="9"/>
  <c r="DO148" i="9"/>
  <c r="EX162" i="9"/>
  <c r="DX162" i="9"/>
  <c r="CO161" i="9"/>
  <c r="FA158" i="9"/>
  <c r="EA158" i="9"/>
  <c r="GA158" i="9" s="1"/>
  <c r="HA158" i="9" s="1"/>
  <c r="CW157" i="9"/>
  <c r="DW155" i="9"/>
  <c r="FW155" i="9" s="1"/>
  <c r="GW155" i="9" s="1"/>
  <c r="EW155" i="9"/>
  <c r="EC154" i="9"/>
  <c r="GC154" i="9" s="1"/>
  <c r="HC154" i="9" s="1"/>
  <c r="FC154" i="9"/>
  <c r="DM154" i="9"/>
  <c r="FM154" i="9" s="1"/>
  <c r="GM154" i="9" s="1"/>
  <c r="EM154" i="9"/>
  <c r="DZ152" i="9"/>
  <c r="FZ152" i="9" s="1"/>
  <c r="GZ152" i="9" s="1"/>
  <c r="EZ152" i="9"/>
  <c r="DX151" i="9"/>
  <c r="FX151" i="9" s="1"/>
  <c r="GX151" i="9" s="1"/>
  <c r="EX151" i="9"/>
  <c r="CS149" i="9"/>
  <c r="CK149" i="9"/>
  <c r="DA149" i="9"/>
  <c r="CT149" i="9"/>
  <c r="ED148" i="9"/>
  <c r="GD148" i="9" s="1"/>
  <c r="HD148" i="9" s="1"/>
  <c r="FD148" i="9"/>
  <c r="DN148" i="9"/>
  <c r="FN148" i="9" s="1"/>
  <c r="GN148" i="9" s="1"/>
  <c r="EN148" i="9"/>
  <c r="ET147" i="9"/>
  <c r="DT147" i="9"/>
  <c r="DB145" i="9"/>
  <c r="CL145" i="9"/>
  <c r="DA145" i="9"/>
  <c r="CP145" i="9"/>
  <c r="CO145" i="9"/>
  <c r="DF145" i="9"/>
  <c r="CK145" i="9"/>
  <c r="CT145" i="9"/>
  <c r="CJ145" i="9"/>
  <c r="DE145" i="9"/>
  <c r="DT143" i="9"/>
  <c r="FT143" i="9" s="1"/>
  <c r="GT143" i="9" s="1"/>
  <c r="ET143" i="9"/>
  <c r="FI166" i="9"/>
  <c r="EI166" i="9"/>
  <c r="ES166" i="9"/>
  <c r="DS166" i="9"/>
  <c r="EG165" i="9"/>
  <c r="GG165" i="9" s="1"/>
  <c r="HG165" i="9" s="1"/>
  <c r="FG165" i="9"/>
  <c r="DQ165" i="9"/>
  <c r="FQ165" i="9" s="1"/>
  <c r="GQ165" i="9" s="1"/>
  <c r="EQ165" i="9"/>
  <c r="EY164" i="9"/>
  <c r="DY164" i="9"/>
  <c r="FG159" i="9"/>
  <c r="EG159" i="9"/>
  <c r="DH153" i="9"/>
  <c r="CN153" i="9"/>
  <c r="EI151" i="9"/>
  <c r="GI151" i="9" s="1"/>
  <c r="HI151" i="9" s="1"/>
  <c r="FI151" i="9"/>
  <c r="DS151" i="9"/>
  <c r="FS151" i="9" s="1"/>
  <c r="GS151" i="9" s="1"/>
  <c r="ES151" i="9"/>
  <c r="EI147" i="9"/>
  <c r="GI147" i="9" s="1"/>
  <c r="HI147" i="9" s="1"/>
  <c r="FI147" i="9"/>
  <c r="DS147" i="9"/>
  <c r="FS147" i="9" s="1"/>
  <c r="GS147" i="9" s="1"/>
  <c r="ES147" i="9"/>
  <c r="FC142" i="9"/>
  <c r="EC142" i="9"/>
  <c r="CL142" i="9"/>
  <c r="EV141" i="9"/>
  <c r="DV141" i="9"/>
  <c r="FV141" i="9" s="1"/>
  <c r="GV141" i="9" s="1"/>
  <c r="EY155" i="9"/>
  <c r="DY155" i="9"/>
  <c r="FY155" i="9" s="1"/>
  <c r="GY155" i="9" s="1"/>
  <c r="EY151" i="9"/>
  <c r="DY151" i="9"/>
  <c r="FY151" i="9" s="1"/>
  <c r="GY151" i="9" s="1"/>
  <c r="DH149" i="9"/>
  <c r="CR149" i="9"/>
  <c r="EY148" i="9"/>
  <c r="DY148" i="9"/>
  <c r="FY148" i="9" s="1"/>
  <c r="GY148" i="9" s="1"/>
  <c r="ER146" i="9"/>
  <c r="DR146" i="9"/>
  <c r="FR146" i="9" s="1"/>
  <c r="GR146" i="9" s="1"/>
  <c r="EA144" i="9"/>
  <c r="FA144" i="9"/>
  <c r="DK144" i="9"/>
  <c r="EK144" i="9"/>
  <c r="DM143" i="9"/>
  <c r="EM143" i="9"/>
  <c r="EG141" i="9"/>
  <c r="FG141" i="9"/>
  <c r="CL140" i="9"/>
  <c r="DY138" i="9"/>
  <c r="FY138" i="9" s="1"/>
  <c r="GY138" i="9" s="1"/>
  <c r="EY138" i="9"/>
  <c r="EH137" i="9"/>
  <c r="GH137" i="9" s="1"/>
  <c r="HH137" i="9" s="1"/>
  <c r="FH137" i="9"/>
  <c r="DR137" i="9"/>
  <c r="FR137" i="9" s="1"/>
  <c r="GR137" i="9" s="1"/>
  <c r="ER137" i="9"/>
  <c r="EA136" i="9"/>
  <c r="GA136" i="9" s="1"/>
  <c r="HA136" i="9" s="1"/>
  <c r="FA136" i="9"/>
  <c r="DK136" i="9"/>
  <c r="FK136" i="9" s="1"/>
  <c r="GK136" i="9" s="1"/>
  <c r="EK136" i="9"/>
  <c r="EK163" i="9"/>
  <c r="DK163" i="9"/>
  <c r="DB152" i="9"/>
  <c r="EK150" i="9"/>
  <c r="DK150" i="9"/>
  <c r="FK150" i="9" s="1"/>
  <c r="GK150" i="9" s="1"/>
  <c r="FG146" i="9"/>
  <c r="EG146" i="9"/>
  <c r="GG146" i="9" s="1"/>
  <c r="HG146" i="9" s="1"/>
  <c r="EQ146" i="9"/>
  <c r="DQ146" i="9"/>
  <c r="FQ146" i="9" s="1"/>
  <c r="GQ146" i="9" s="1"/>
  <c r="DZ144" i="9"/>
  <c r="EZ144" i="9"/>
  <c r="CN142" i="9"/>
  <c r="EL141" i="9"/>
  <c r="DL141" i="9"/>
  <c r="EF135" i="9"/>
  <c r="GF135" i="9" s="1"/>
  <c r="HF135" i="9" s="1"/>
  <c r="FF135" i="9"/>
  <c r="DP135" i="9"/>
  <c r="FP135" i="9" s="1"/>
  <c r="GP135" i="9" s="1"/>
  <c r="EP135" i="9"/>
  <c r="EZ150" i="9"/>
  <c r="DZ150" i="9"/>
  <c r="CM147" i="9"/>
  <c r="DD145" i="9"/>
  <c r="EY144" i="9"/>
  <c r="DY144" i="9"/>
  <c r="DK143" i="9"/>
  <c r="FK143" i="9" s="1"/>
  <c r="GK143" i="9" s="1"/>
  <c r="EK143" i="9"/>
  <c r="DD140" i="9"/>
  <c r="CN140" i="9"/>
  <c r="EG134" i="9"/>
  <c r="GG134" i="9" s="1"/>
  <c r="HG134" i="9" s="1"/>
  <c r="FG134" i="9"/>
  <c r="DQ134" i="9"/>
  <c r="FQ134" i="9" s="1"/>
  <c r="GQ134" i="9" s="1"/>
  <c r="EQ134" i="9"/>
  <c r="CY133" i="9"/>
  <c r="FA154" i="9"/>
  <c r="EA154" i="9"/>
  <c r="GA154" i="9" s="1"/>
  <c r="HA154" i="9" s="1"/>
  <c r="CV145" i="9"/>
  <c r="FI138" i="9"/>
  <c r="EI138" i="9"/>
  <c r="ES138" i="9"/>
  <c r="DS138" i="9"/>
  <c r="ET136" i="9"/>
  <c r="DT136" i="9"/>
  <c r="EA135" i="9"/>
  <c r="GA135" i="9" s="1"/>
  <c r="HA135" i="9" s="1"/>
  <c r="FA135" i="9"/>
  <c r="DZ134" i="9"/>
  <c r="FZ134" i="9" s="1"/>
  <c r="GZ134" i="9" s="1"/>
  <c r="EZ134" i="9"/>
  <c r="FE132" i="9"/>
  <c r="EE132" i="9"/>
  <c r="EO132" i="9"/>
  <c r="DO132" i="9"/>
  <c r="EZ131" i="9"/>
  <c r="DZ131" i="9"/>
  <c r="FH129" i="9"/>
  <c r="EH129" i="9"/>
  <c r="ER129" i="9"/>
  <c r="DR129" i="9"/>
  <c r="EY128" i="9"/>
  <c r="DY128" i="9"/>
  <c r="FF127" i="9"/>
  <c r="EF127" i="9"/>
  <c r="EP127" i="9"/>
  <c r="DP127" i="9"/>
  <c r="CY126" i="9"/>
  <c r="FF125" i="9"/>
  <c r="EF125" i="9"/>
  <c r="GF125" i="9" s="1"/>
  <c r="HF125" i="9" s="1"/>
  <c r="EP125" i="9"/>
  <c r="DP125" i="9"/>
  <c r="FP125" i="9" s="1"/>
  <c r="GP125" i="9" s="1"/>
  <c r="DB123" i="9"/>
  <c r="CL123" i="9"/>
  <c r="DV122" i="9"/>
  <c r="EV122" i="9"/>
  <c r="EC120" i="9"/>
  <c r="FC120" i="9"/>
  <c r="DM120" i="9"/>
  <c r="EM120" i="9"/>
  <c r="DV119" i="9"/>
  <c r="EV119" i="9"/>
  <c r="FE118" i="9"/>
  <c r="EE118" i="9"/>
  <c r="GE118" i="9" s="1"/>
  <c r="HE118" i="9" s="1"/>
  <c r="EO118" i="9"/>
  <c r="DO118" i="9"/>
  <c r="FO118" i="9" s="1"/>
  <c r="GO118" i="9" s="1"/>
  <c r="DY112" i="9"/>
  <c r="EY112" i="9"/>
  <c r="EH111" i="9"/>
  <c r="FH111" i="9"/>
  <c r="DR111" i="9"/>
  <c r="ER111" i="9"/>
  <c r="EA110" i="9"/>
  <c r="FA110" i="9"/>
  <c r="DK110" i="9"/>
  <c r="EK110" i="9"/>
  <c r="FA146" i="9"/>
  <c r="EA146" i="9"/>
  <c r="GA146" i="9" s="1"/>
  <c r="HA146" i="9" s="1"/>
  <c r="DC145" i="9"/>
  <c r="CM145" i="9"/>
  <c r="DE139" i="9"/>
  <c r="EV138" i="9"/>
  <c r="DV138" i="9"/>
  <c r="DU137" i="9"/>
  <c r="FU137" i="9" s="1"/>
  <c r="GU137" i="9" s="1"/>
  <c r="EU137" i="9"/>
  <c r="ER135" i="9"/>
  <c r="DR135" i="9"/>
  <c r="CR133" i="9"/>
  <c r="CX131" i="9"/>
  <c r="FI130" i="9"/>
  <c r="EI130" i="9"/>
  <c r="ES130" i="9"/>
  <c r="DS130" i="9"/>
  <c r="EF128" i="9"/>
  <c r="GF128" i="9" s="1"/>
  <c r="HF128" i="9" s="1"/>
  <c r="FF128" i="9"/>
  <c r="DP128" i="9"/>
  <c r="FP128" i="9" s="1"/>
  <c r="GP128" i="9" s="1"/>
  <c r="EP128" i="9"/>
  <c r="DB126" i="9"/>
  <c r="CL126" i="9"/>
  <c r="DW125" i="9"/>
  <c r="FW125" i="9" s="1"/>
  <c r="GW125" i="9" s="1"/>
  <c r="EW125" i="9"/>
  <c r="CT122" i="9"/>
  <c r="CL122" i="9"/>
  <c r="DB122" i="9"/>
  <c r="DX117" i="9"/>
  <c r="EX117" i="9"/>
  <c r="DB111" i="9"/>
  <c r="CL111" i="9"/>
  <c r="DF111" i="9"/>
  <c r="CK111" i="9"/>
  <c r="DA111" i="9"/>
  <c r="CP111" i="9"/>
  <c r="CS109" i="9"/>
  <c r="FD151" i="9"/>
  <c r="ED151" i="9"/>
  <c r="EN151" i="9"/>
  <c r="DN151" i="9"/>
  <c r="DU150" i="9"/>
  <c r="FU150" i="9" s="1"/>
  <c r="GU150" i="9" s="1"/>
  <c r="EU150" i="9"/>
  <c r="CW149" i="9"/>
  <c r="EX144" i="9"/>
  <c r="DX144" i="9"/>
  <c r="FX144" i="9" s="1"/>
  <c r="GX144" i="9" s="1"/>
  <c r="DG140" i="9"/>
  <c r="CQ140" i="9"/>
  <c r="FF137" i="9"/>
  <c r="EF137" i="9"/>
  <c r="GF137" i="9" s="1"/>
  <c r="HF137" i="9" s="1"/>
  <c r="DZ136" i="9"/>
  <c r="EZ136" i="9"/>
  <c r="DX134" i="9"/>
  <c r="EX134" i="9"/>
  <c r="FC132" i="9"/>
  <c r="EC132" i="9"/>
  <c r="GC132" i="9" s="1"/>
  <c r="HC132" i="9" s="1"/>
  <c r="EM132" i="9"/>
  <c r="DM132" i="9"/>
  <c r="FM132" i="9" s="1"/>
  <c r="GM132" i="9" s="1"/>
  <c r="CS131" i="9"/>
  <c r="ED130" i="9"/>
  <c r="GD130" i="9" s="1"/>
  <c r="HD130" i="9" s="1"/>
  <c r="FD130" i="9"/>
  <c r="DN130" i="9"/>
  <c r="FN130" i="9" s="1"/>
  <c r="GN130" i="9" s="1"/>
  <c r="EN130" i="9"/>
  <c r="ET129" i="9"/>
  <c r="DT129" i="9"/>
  <c r="FE128" i="9"/>
  <c r="EE128" i="9"/>
  <c r="EO128" i="9"/>
  <c r="DO128" i="9"/>
  <c r="EZ127" i="9"/>
  <c r="DZ127" i="9"/>
  <c r="FH125" i="9"/>
  <c r="EH125" i="9"/>
  <c r="ER125" i="9"/>
  <c r="DR125" i="9"/>
  <c r="CX124" i="9"/>
  <c r="EG116" i="9"/>
  <c r="FG116" i="9"/>
  <c r="DQ116" i="9"/>
  <c r="EQ116" i="9"/>
  <c r="DZ115" i="9"/>
  <c r="EZ115" i="9"/>
  <c r="DH114" i="9"/>
  <c r="CR114" i="9"/>
  <c r="FD143" i="9"/>
  <c r="ED143" i="9"/>
  <c r="GD143" i="9" s="1"/>
  <c r="HD143" i="9" s="1"/>
  <c r="EN143" i="9"/>
  <c r="DN143" i="9"/>
  <c r="FN143" i="9" s="1"/>
  <c r="GN143" i="9" s="1"/>
  <c r="EI129" i="9"/>
  <c r="FI129" i="9"/>
  <c r="DS129" i="9"/>
  <c r="ES129" i="9"/>
  <c r="FD128" i="9"/>
  <c r="ED128" i="9"/>
  <c r="GD128" i="9" s="1"/>
  <c r="HD128" i="9" s="1"/>
  <c r="CZ127" i="9"/>
  <c r="CJ127" i="9"/>
  <c r="CV127" i="9"/>
  <c r="CT127" i="9"/>
  <c r="CW126" i="9"/>
  <c r="CW123" i="9"/>
  <c r="CZ122" i="9"/>
  <c r="CJ122" i="9"/>
  <c r="CW119" i="9"/>
  <c r="DV118" i="9"/>
  <c r="FV118" i="9" s="1"/>
  <c r="GV118" i="9" s="1"/>
  <c r="EV118" i="9"/>
  <c r="DT116" i="9"/>
  <c r="FT116" i="9" s="1"/>
  <c r="GT116" i="9" s="1"/>
  <c r="ET116" i="9"/>
  <c r="EB113" i="9"/>
  <c r="GB113" i="9" s="1"/>
  <c r="HB113" i="9" s="1"/>
  <c r="FB113" i="9"/>
  <c r="DL113" i="9"/>
  <c r="FL113" i="9" s="1"/>
  <c r="GL113" i="9" s="1"/>
  <c r="EL113" i="9"/>
  <c r="ES112" i="9"/>
  <c r="DS112" i="9"/>
  <c r="ET110" i="9"/>
  <c r="DT110" i="9"/>
  <c r="CZ109" i="9"/>
  <c r="EG108" i="9"/>
  <c r="FG108" i="9"/>
  <c r="DQ108" i="9"/>
  <c r="EQ108" i="9"/>
  <c r="DZ107" i="9"/>
  <c r="EZ107" i="9"/>
  <c r="ET106" i="9"/>
  <c r="DT106" i="9"/>
  <c r="FT106" i="9" s="1"/>
  <c r="GT106" i="9" s="1"/>
  <c r="CT104" i="9"/>
  <c r="FD103" i="9"/>
  <c r="ED103" i="9"/>
  <c r="EN103" i="9"/>
  <c r="DN103" i="9"/>
  <c r="CV102" i="9"/>
  <c r="FG96" i="9"/>
  <c r="EG96" i="9"/>
  <c r="GG96" i="9" s="1"/>
  <c r="HG96" i="9" s="1"/>
  <c r="EQ96" i="9"/>
  <c r="DQ96" i="9"/>
  <c r="FQ96" i="9" s="1"/>
  <c r="GQ96" i="9" s="1"/>
  <c r="EZ95" i="9"/>
  <c r="DZ95" i="9"/>
  <c r="FZ95" i="9" s="1"/>
  <c r="GZ95" i="9" s="1"/>
  <c r="EI94" i="9"/>
  <c r="FI94" i="9"/>
  <c r="DX138" i="9"/>
  <c r="EX138" i="9"/>
  <c r="FG136" i="9"/>
  <c r="EG136" i="9"/>
  <c r="GG136" i="9" s="1"/>
  <c r="HG136" i="9" s="1"/>
  <c r="FA134" i="9"/>
  <c r="EA134" i="9"/>
  <c r="GA134" i="9" s="1"/>
  <c r="HA134" i="9" s="1"/>
  <c r="EN132" i="9"/>
  <c r="DN132" i="9"/>
  <c r="FN132" i="9" s="1"/>
  <c r="GN132" i="9" s="1"/>
  <c r="CV126" i="9"/>
  <c r="CP125" i="9"/>
  <c r="CW124" i="9"/>
  <c r="DD123" i="9"/>
  <c r="EG121" i="9"/>
  <c r="FG121" i="9"/>
  <c r="EB120" i="9"/>
  <c r="FB120" i="9"/>
  <c r="DD119" i="9"/>
  <c r="CJ119" i="9"/>
  <c r="CT118" i="9"/>
  <c r="DA115" i="9"/>
  <c r="CK115" i="9"/>
  <c r="DE115" i="9"/>
  <c r="CZ115" i="9"/>
  <c r="CO115" i="9"/>
  <c r="CJ115" i="9"/>
  <c r="CN115" i="9"/>
  <c r="DD115" i="9"/>
  <c r="CS115" i="9"/>
  <c r="CP115" i="9"/>
  <c r="EA113" i="9"/>
  <c r="GA113" i="9" s="1"/>
  <c r="HA113" i="9" s="1"/>
  <c r="FA113" i="9"/>
  <c r="EV112" i="9"/>
  <c r="DV112" i="9"/>
  <c r="CT111" i="9"/>
  <c r="CQ109" i="9"/>
  <c r="DP108" i="9"/>
  <c r="FP108" i="9" s="1"/>
  <c r="GP108" i="9" s="1"/>
  <c r="EP108" i="9"/>
  <c r="CL107" i="9"/>
  <c r="EW106" i="9"/>
  <c r="DW106" i="9"/>
  <c r="FW106" i="9" s="1"/>
  <c r="GW106" i="9" s="1"/>
  <c r="DF147" i="9"/>
  <c r="CP147" i="9"/>
  <c r="FC129" i="9"/>
  <c r="EC129" i="9"/>
  <c r="GC129" i="9" s="1"/>
  <c r="HC129" i="9" s="1"/>
  <c r="DD127" i="9"/>
  <c r="CZ124" i="9"/>
  <c r="DC123" i="9"/>
  <c r="CM123" i="9"/>
  <c r="EF121" i="9"/>
  <c r="FF121" i="9"/>
  <c r="DP121" i="9"/>
  <c r="EP121" i="9"/>
  <c r="EW120" i="9"/>
  <c r="DW120" i="9"/>
  <c r="FW120" i="9" s="1"/>
  <c r="GW120" i="9" s="1"/>
  <c r="EI117" i="9"/>
  <c r="FI117" i="9"/>
  <c r="DK117" i="9"/>
  <c r="EK117" i="9"/>
  <c r="EZ113" i="9"/>
  <c r="DZ113" i="9"/>
  <c r="FZ113" i="9" s="1"/>
  <c r="GZ113" i="9" s="1"/>
  <c r="CS111" i="9"/>
  <c r="CX109" i="9"/>
  <c r="ED106" i="9"/>
  <c r="FD106" i="9"/>
  <c r="CX100" i="9"/>
  <c r="FD170" i="9"/>
  <c r="ED170" i="9"/>
  <c r="EN170" i="9"/>
  <c r="DN170" i="9"/>
  <c r="EE137" i="9"/>
  <c r="GE137" i="9" s="1"/>
  <c r="HE137" i="9" s="1"/>
  <c r="FE137" i="9"/>
  <c r="DO137" i="9"/>
  <c r="FO137" i="9" s="1"/>
  <c r="GO137" i="9" s="1"/>
  <c r="EO137" i="9"/>
  <c r="DB133" i="9"/>
  <c r="CL133" i="9"/>
  <c r="DT132" i="9"/>
  <c r="FT132" i="9" s="1"/>
  <c r="GT132" i="9" s="1"/>
  <c r="ET132" i="9"/>
  <c r="CZ131" i="9"/>
  <c r="DE130" i="9"/>
  <c r="CO130" i="9"/>
  <c r="DA130" i="9"/>
  <c r="CK130" i="9"/>
  <c r="CW130" i="9"/>
  <c r="CT130" i="9"/>
  <c r="CY124" i="9"/>
  <c r="EZ117" i="9"/>
  <c r="DZ117" i="9"/>
  <c r="DX110" i="9"/>
  <c r="FX110" i="9" s="1"/>
  <c r="GX110" i="9" s="1"/>
  <c r="EX110" i="9"/>
  <c r="FF105" i="9"/>
  <c r="EF105" i="9"/>
  <c r="DP105" i="9"/>
  <c r="FP105" i="9" s="1"/>
  <c r="GP105" i="9" s="1"/>
  <c r="EP105" i="9"/>
  <c r="CR104" i="9"/>
  <c r="CK102" i="9"/>
  <c r="DK101" i="9"/>
  <c r="FK101" i="9" s="1"/>
  <c r="GK101" i="9" s="1"/>
  <c r="EK101" i="9"/>
  <c r="DH99" i="9"/>
  <c r="DK97" i="9"/>
  <c r="EK97" i="9"/>
  <c r="EK95" i="9"/>
  <c r="DK95" i="9"/>
  <c r="FK95" i="9" s="1"/>
  <c r="GK95" i="9" s="1"/>
  <c r="DE89" i="9"/>
  <c r="CO89" i="9"/>
  <c r="DZ120" i="9"/>
  <c r="EZ120" i="9"/>
  <c r="CV119" i="9"/>
  <c r="CR115" i="9"/>
  <c r="DD111" i="9"/>
  <c r="CN111" i="9"/>
  <c r="CV107" i="9"/>
  <c r="EA105" i="9"/>
  <c r="GA105" i="9" s="1"/>
  <c r="HA105" i="9" s="1"/>
  <c r="FA105" i="9"/>
  <c r="CU104" i="9"/>
  <c r="EC103" i="9"/>
  <c r="FC103" i="9"/>
  <c r="EV101" i="9"/>
  <c r="DV101" i="9"/>
  <c r="FV101" i="9" s="1"/>
  <c r="GV101" i="9" s="1"/>
  <c r="CY99" i="9"/>
  <c r="ET98" i="9"/>
  <c r="DT98" i="9"/>
  <c r="DS94" i="9"/>
  <c r="FS94" i="9" s="1"/>
  <c r="GS94" i="9" s="1"/>
  <c r="ES94" i="9"/>
  <c r="FC88" i="9"/>
  <c r="EC88" i="9"/>
  <c r="EM88" i="9"/>
  <c r="DM88" i="9"/>
  <c r="DV87" i="9"/>
  <c r="FV87" i="9" s="1"/>
  <c r="GV87" i="9" s="1"/>
  <c r="EV87" i="9"/>
  <c r="DD86" i="9"/>
  <c r="CN86" i="9"/>
  <c r="CW122" i="9"/>
  <c r="CN109" i="9"/>
  <c r="FD105" i="9"/>
  <c r="ED105" i="9"/>
  <c r="FF103" i="9"/>
  <c r="EF103" i="9"/>
  <c r="CU102" i="9"/>
  <c r="CW100" i="9"/>
  <c r="CL99" i="9"/>
  <c r="EA98" i="9"/>
  <c r="FA98" i="9"/>
  <c r="FG97" i="9"/>
  <c r="EG97" i="9"/>
  <c r="GG97" i="9" s="1"/>
  <c r="HG97" i="9" s="1"/>
  <c r="DU95" i="9"/>
  <c r="EU95" i="9"/>
  <c r="EX93" i="9"/>
  <c r="DX93" i="9"/>
  <c r="FX93" i="9" s="1"/>
  <c r="GX93" i="9" s="1"/>
  <c r="CZ87" i="9"/>
  <c r="CT87" i="9"/>
  <c r="CJ87" i="9"/>
  <c r="DD87" i="9"/>
  <c r="CN87" i="9"/>
  <c r="CR87" i="9"/>
  <c r="DH87" i="9"/>
  <c r="CL87" i="9"/>
  <c r="DB87" i="9"/>
  <c r="DT85" i="9"/>
  <c r="FT85" i="9" s="1"/>
  <c r="GT85" i="9" s="1"/>
  <c r="ET85" i="9"/>
  <c r="CO102" i="9"/>
  <c r="EL98" i="9"/>
  <c r="DL98" i="9"/>
  <c r="FL98" i="9" s="1"/>
  <c r="GL98" i="9" s="1"/>
  <c r="DC93" i="9"/>
  <c r="CM93" i="9"/>
  <c r="DG93" i="9"/>
  <c r="CQ93" i="9"/>
  <c r="CU93" i="9"/>
  <c r="CP93" i="9"/>
  <c r="DF93" i="9"/>
  <c r="CJ93" i="9"/>
  <c r="CL93" i="9"/>
  <c r="EO92" i="9"/>
  <c r="DO92" i="9"/>
  <c r="DZ91" i="9"/>
  <c r="FZ91" i="9" s="1"/>
  <c r="GZ91" i="9" s="1"/>
  <c r="EZ91" i="9"/>
  <c r="DC90" i="9"/>
  <c r="CS90" i="9"/>
  <c r="CM90" i="9"/>
  <c r="DG90" i="9"/>
  <c r="CQ90" i="9"/>
  <c r="DA90" i="9"/>
  <c r="CU90" i="9"/>
  <c r="CP90" i="9"/>
  <c r="DF90" i="9"/>
  <c r="CK90" i="9"/>
  <c r="CL90" i="9"/>
  <c r="CN89" i="9"/>
  <c r="DA87" i="9"/>
  <c r="DG86" i="9"/>
  <c r="FC85" i="9"/>
  <c r="EC85" i="9"/>
  <c r="FE84" i="9"/>
  <c r="EE84" i="9"/>
  <c r="EK84" i="9"/>
  <c r="DK84" i="9"/>
  <c r="CU82" i="9"/>
  <c r="FC81" i="9"/>
  <c r="EC81" i="9"/>
  <c r="GC81" i="9" s="1"/>
  <c r="HC81" i="9" s="1"/>
  <c r="EM81" i="9"/>
  <c r="DM81" i="9"/>
  <c r="FM81" i="9" s="1"/>
  <c r="GM81" i="9" s="1"/>
  <c r="CS80" i="9"/>
  <c r="FB78" i="9"/>
  <c r="EB78" i="9"/>
  <c r="EL78" i="9"/>
  <c r="DL78" i="9"/>
  <c r="CT77" i="9"/>
  <c r="FD76" i="9"/>
  <c r="ED76" i="9"/>
  <c r="GD76" i="9" s="1"/>
  <c r="HD76" i="9" s="1"/>
  <c r="EN76" i="9"/>
  <c r="DN76" i="9"/>
  <c r="FN76" i="9" s="1"/>
  <c r="GN76" i="9" s="1"/>
  <c r="DW75" i="9"/>
  <c r="EW75" i="9"/>
  <c r="FG69" i="9"/>
  <c r="EG69" i="9"/>
  <c r="GG69" i="9" s="1"/>
  <c r="HG69" i="9" s="1"/>
  <c r="EQ69" i="9"/>
  <c r="DQ69" i="9"/>
  <c r="FQ69" i="9" s="1"/>
  <c r="GQ69" i="9" s="1"/>
  <c r="CY68" i="9"/>
  <c r="EI67" i="9"/>
  <c r="GI67" i="9" s="1"/>
  <c r="HI67" i="9" s="1"/>
  <c r="FI67" i="9"/>
  <c r="DS67" i="9"/>
  <c r="FS67" i="9" s="1"/>
  <c r="GS67" i="9" s="1"/>
  <c r="ES67" i="9"/>
  <c r="EC61" i="9"/>
  <c r="GC61" i="9" s="1"/>
  <c r="HC61" i="9" s="1"/>
  <c r="FC61" i="9"/>
  <c r="DM61" i="9"/>
  <c r="FM61" i="9" s="1"/>
  <c r="GM61" i="9" s="1"/>
  <c r="EM61" i="9"/>
  <c r="DV60" i="9"/>
  <c r="FV60" i="9" s="1"/>
  <c r="GV60" i="9" s="1"/>
  <c r="EV60" i="9"/>
  <c r="DD59" i="9"/>
  <c r="CN59" i="9"/>
  <c r="EG105" i="9"/>
  <c r="GG105" i="9" s="1"/>
  <c r="HG105" i="9" s="1"/>
  <c r="FG105" i="9"/>
  <c r="EG103" i="9"/>
  <c r="GG103" i="9" s="1"/>
  <c r="HG103" i="9" s="1"/>
  <c r="FG103" i="9"/>
  <c r="FF97" i="9"/>
  <c r="EF97" i="9"/>
  <c r="DP97" i="9"/>
  <c r="FP97" i="9" s="1"/>
  <c r="GP97" i="9" s="1"/>
  <c r="EP97" i="9"/>
  <c r="DG94" i="9"/>
  <c r="CY94" i="9"/>
  <c r="CS94" i="9"/>
  <c r="DE94" i="9"/>
  <c r="CO94" i="9"/>
  <c r="DC94" i="9"/>
  <c r="CW94" i="9"/>
  <c r="CT94" i="9"/>
  <c r="EZ92" i="9"/>
  <c r="DZ92" i="9"/>
  <c r="CW90" i="9"/>
  <c r="CQ89" i="9"/>
  <c r="DB86" i="9"/>
  <c r="EH84" i="9"/>
  <c r="FH84" i="9"/>
  <c r="FE83" i="9"/>
  <c r="EE83" i="9"/>
  <c r="GE83" i="9" s="1"/>
  <c r="HE83" i="9" s="1"/>
  <c r="EO83" i="9"/>
  <c r="DO83" i="9"/>
  <c r="FO83" i="9" s="1"/>
  <c r="GO83" i="9" s="1"/>
  <c r="EB81" i="9"/>
  <c r="FB81" i="9"/>
  <c r="DL81" i="9"/>
  <c r="EL81" i="9"/>
  <c r="EU79" i="9"/>
  <c r="DU79" i="9"/>
  <c r="FU79" i="9" s="1"/>
  <c r="GU79" i="9" s="1"/>
  <c r="EF74" i="9"/>
  <c r="FF74" i="9"/>
  <c r="DP74" i="9"/>
  <c r="EP74" i="9"/>
  <c r="FB66" i="9"/>
  <c r="EB66" i="9"/>
  <c r="GB66" i="9" s="1"/>
  <c r="HB66" i="9" s="1"/>
  <c r="EL66" i="9"/>
  <c r="DL66" i="9"/>
  <c r="FL66" i="9" s="1"/>
  <c r="GL66" i="9" s="1"/>
  <c r="CW58" i="9"/>
  <c r="EB112" i="9"/>
  <c r="GB112" i="9" s="1"/>
  <c r="HB112" i="9" s="1"/>
  <c r="FB112" i="9"/>
  <c r="DF99" i="9"/>
  <c r="DV98" i="9"/>
  <c r="EV98" i="9"/>
  <c r="DP96" i="9"/>
  <c r="EP96" i="9"/>
  <c r="EX95" i="9"/>
  <c r="DX95" i="9"/>
  <c r="FX95" i="9" s="1"/>
  <c r="GX95" i="9" s="1"/>
  <c r="DH93" i="9"/>
  <c r="CN93" i="9"/>
  <c r="EU92" i="9"/>
  <c r="DU92" i="9"/>
  <c r="FU92" i="9" s="1"/>
  <c r="GU92" i="9" s="1"/>
  <c r="EX91" i="9"/>
  <c r="DX91" i="9"/>
  <c r="FX91" i="9" s="1"/>
  <c r="GX91" i="9" s="1"/>
  <c r="DD90" i="9"/>
  <c r="CN90" i="9"/>
  <c r="DB89" i="9"/>
  <c r="EB88" i="9"/>
  <c r="GB88" i="9" s="1"/>
  <c r="HB88" i="9" s="1"/>
  <c r="FB88" i="9"/>
  <c r="EI85" i="9"/>
  <c r="GI85" i="9" s="1"/>
  <c r="HI85" i="9" s="1"/>
  <c r="FI85" i="9"/>
  <c r="DO85" i="9"/>
  <c r="FO85" i="9" s="1"/>
  <c r="GO85" i="9" s="1"/>
  <c r="EO85" i="9"/>
  <c r="EU84" i="9"/>
  <c r="DU84" i="9"/>
  <c r="ED83" i="9"/>
  <c r="GD83" i="9" s="1"/>
  <c r="HD83" i="9" s="1"/>
  <c r="FD83" i="9"/>
  <c r="DN83" i="9"/>
  <c r="FN83" i="9" s="1"/>
  <c r="GN83" i="9" s="1"/>
  <c r="EN83" i="9"/>
  <c r="CS82" i="9"/>
  <c r="FE81" i="9"/>
  <c r="EE81" i="9"/>
  <c r="GE81" i="9" s="1"/>
  <c r="HE81" i="9" s="1"/>
  <c r="EO81" i="9"/>
  <c r="DO81" i="9"/>
  <c r="FO81" i="9" s="1"/>
  <c r="GO81" i="9" s="1"/>
  <c r="CY80" i="9"/>
  <c r="FH78" i="9"/>
  <c r="EH78" i="9"/>
  <c r="ER78" i="9"/>
  <c r="DR78" i="9"/>
  <c r="CX73" i="9"/>
  <c r="EH72" i="9"/>
  <c r="FH72" i="9"/>
  <c r="DR72" i="9"/>
  <c r="ER72" i="9"/>
  <c r="CZ71" i="9"/>
  <c r="CJ71" i="9"/>
  <c r="DU65" i="9"/>
  <c r="EU65" i="9"/>
  <c r="ED64" i="9"/>
  <c r="FD64" i="9"/>
  <c r="DN64" i="9"/>
  <c r="EN64" i="9"/>
  <c r="CV63" i="9"/>
  <c r="EG57" i="9"/>
  <c r="GG57" i="9" s="1"/>
  <c r="HG57" i="9" s="1"/>
  <c r="FG57" i="9"/>
  <c r="DQ57" i="9"/>
  <c r="FQ57" i="9" s="1"/>
  <c r="GQ57" i="9" s="1"/>
  <c r="EQ57" i="9"/>
  <c r="DC114" i="9"/>
  <c r="CM114" i="9"/>
  <c r="DW103" i="9"/>
  <c r="FW103" i="9" s="1"/>
  <c r="GW103" i="9" s="1"/>
  <c r="EW103" i="9"/>
  <c r="DF87" i="9"/>
  <c r="EB84" i="9"/>
  <c r="FB84" i="9"/>
  <c r="CL82" i="9"/>
  <c r="CN80" i="9"/>
  <c r="EW79" i="9"/>
  <c r="DW79" i="9"/>
  <c r="FW79" i="9" s="1"/>
  <c r="GW79" i="9" s="1"/>
  <c r="DH78" i="9"/>
  <c r="CZ78" i="9"/>
  <c r="CR78" i="9"/>
  <c r="CJ78" i="9"/>
  <c r="CP78" i="9"/>
  <c r="DF78" i="9"/>
  <c r="CX78" i="9"/>
  <c r="FF76" i="9"/>
  <c r="EF76" i="9"/>
  <c r="DZ75" i="9"/>
  <c r="FZ75" i="9" s="1"/>
  <c r="GZ75" i="9" s="1"/>
  <c r="EZ75" i="9"/>
  <c r="CW73" i="9"/>
  <c r="EF70" i="9"/>
  <c r="FF70" i="9"/>
  <c r="DP70" i="9"/>
  <c r="EP70" i="9"/>
  <c r="EW69" i="9"/>
  <c r="DW69" i="9"/>
  <c r="FW69" i="9" s="1"/>
  <c r="GW69" i="9" s="1"/>
  <c r="EB67" i="9"/>
  <c r="FB67" i="9"/>
  <c r="EI66" i="9"/>
  <c r="FI66" i="9"/>
  <c r="DK66" i="9"/>
  <c r="EK66" i="9"/>
  <c r="EZ62" i="9"/>
  <c r="DZ62" i="9"/>
  <c r="FZ62" i="9" s="1"/>
  <c r="GZ62" i="9" s="1"/>
  <c r="CS60" i="9"/>
  <c r="CX58" i="9"/>
  <c r="DP57" i="9"/>
  <c r="EP57" i="9"/>
  <c r="ET56" i="9"/>
  <c r="DT56" i="9"/>
  <c r="FT56" i="9" s="1"/>
  <c r="GT56" i="9" s="1"/>
  <c r="DC55" i="9"/>
  <c r="CM55" i="9"/>
  <c r="ET54" i="9"/>
  <c r="DT54" i="9"/>
  <c r="FT54" i="9" s="1"/>
  <c r="GT54" i="9" s="1"/>
  <c r="FE53" i="9"/>
  <c r="EE53" i="9"/>
  <c r="GE53" i="9" s="1"/>
  <c r="HE53" i="9" s="1"/>
  <c r="EO53" i="9"/>
  <c r="DO53" i="9"/>
  <c r="FO53" i="9" s="1"/>
  <c r="GO53" i="9" s="1"/>
  <c r="EZ52" i="9"/>
  <c r="DZ52" i="9"/>
  <c r="FZ52" i="9" s="1"/>
  <c r="GZ52" i="9" s="1"/>
  <c r="FH50" i="9"/>
  <c r="EH50" i="9"/>
  <c r="GH50" i="9" s="1"/>
  <c r="HH50" i="9" s="1"/>
  <c r="ER50" i="9"/>
  <c r="DR50" i="9"/>
  <c r="FR50" i="9" s="1"/>
  <c r="GR50" i="9" s="1"/>
  <c r="EY49" i="9"/>
  <c r="DY49" i="9"/>
  <c r="FY49" i="9" s="1"/>
  <c r="GY49" i="9" s="1"/>
  <c r="FF48" i="9"/>
  <c r="EF48" i="9"/>
  <c r="GF48" i="9" s="1"/>
  <c r="HF48" i="9" s="1"/>
  <c r="EP48" i="9"/>
  <c r="DP48" i="9"/>
  <c r="FP48" i="9" s="1"/>
  <c r="GP48" i="9" s="1"/>
  <c r="CY47" i="9"/>
  <c r="FF46" i="9"/>
  <c r="EF46" i="9"/>
  <c r="EP46" i="9"/>
  <c r="DP46" i="9"/>
  <c r="FA45" i="9"/>
  <c r="EA45" i="9"/>
  <c r="EK45" i="9"/>
  <c r="DK45" i="9"/>
  <c r="EV44" i="9"/>
  <c r="DV44" i="9"/>
  <c r="EE42" i="9"/>
  <c r="GE42" i="9" s="1"/>
  <c r="HE42" i="9" s="1"/>
  <c r="FE42" i="9"/>
  <c r="DO42" i="9"/>
  <c r="FO42" i="9" s="1"/>
  <c r="GO42" i="9" s="1"/>
  <c r="EO42" i="9"/>
  <c r="EI38" i="9"/>
  <c r="GI38" i="9" s="1"/>
  <c r="HI38" i="9" s="1"/>
  <c r="FI38" i="9"/>
  <c r="DS38" i="9"/>
  <c r="FS38" i="9" s="1"/>
  <c r="GS38" i="9" s="1"/>
  <c r="ES38" i="9"/>
  <c r="CK35" i="9"/>
  <c r="CS35" i="9"/>
  <c r="DB35" i="9"/>
  <c r="CT35" i="9"/>
  <c r="CL35" i="9"/>
  <c r="DA35" i="9"/>
  <c r="DW34" i="9"/>
  <c r="FW34" i="9" s="1"/>
  <c r="GW34" i="9" s="1"/>
  <c r="EW34" i="9"/>
  <c r="DC33" i="9"/>
  <c r="CU33" i="9"/>
  <c r="CM33" i="9"/>
  <c r="FB26" i="9"/>
  <c r="EB26" i="9"/>
  <c r="GB26" i="9" s="1"/>
  <c r="HB26" i="9" s="1"/>
  <c r="DL26" i="9"/>
  <c r="EL26" i="9"/>
  <c r="EB18" i="9"/>
  <c r="FB18" i="9"/>
  <c r="DL18" i="9"/>
  <c r="EL18" i="9"/>
  <c r="DF33" i="9"/>
  <c r="DB25" i="9"/>
  <c r="EZ24" i="9"/>
  <c r="DZ24" i="9"/>
  <c r="FZ24" i="9" s="1"/>
  <c r="GZ24" i="9" s="1"/>
  <c r="FA23" i="9"/>
  <c r="EA23" i="9"/>
  <c r="GA23" i="9" s="1"/>
  <c r="HA23" i="9" s="1"/>
  <c r="CO21" i="9"/>
  <c r="DD21" i="9"/>
  <c r="DC21" i="9"/>
  <c r="CR21" i="9"/>
  <c r="DE21" i="9"/>
  <c r="CN21" i="9"/>
  <c r="DH21" i="9"/>
  <c r="CM21" i="9"/>
  <c r="CS21" i="9"/>
  <c r="CW21" i="9"/>
  <c r="EW91" i="9"/>
  <c r="DW91" i="9"/>
  <c r="FW91" i="9" s="1"/>
  <c r="GW91" i="9" s="1"/>
  <c r="CU77" i="9"/>
  <c r="EI72" i="9"/>
  <c r="GI72" i="9" s="1"/>
  <c r="HI72" i="9" s="1"/>
  <c r="FI72" i="9"/>
  <c r="CU71" i="9"/>
  <c r="EB69" i="9"/>
  <c r="FB69" i="9"/>
  <c r="CJ68" i="9"/>
  <c r="EG64" i="9"/>
  <c r="GG64" i="9" s="1"/>
  <c r="HG64" i="9" s="1"/>
  <c r="FG64" i="9"/>
  <c r="DR61" i="9"/>
  <c r="FR61" i="9" s="1"/>
  <c r="GR61" i="9" s="1"/>
  <c r="ER61" i="9"/>
  <c r="CU58" i="9"/>
  <c r="CL56" i="9"/>
  <c r="EY51" i="9"/>
  <c r="DY51" i="9"/>
  <c r="DO50" i="9"/>
  <c r="FO50" i="9" s="1"/>
  <c r="GO50" i="9" s="1"/>
  <c r="EO50" i="9"/>
  <c r="CP48" i="9"/>
  <c r="EF45" i="9"/>
  <c r="FF45" i="9"/>
  <c r="CX43" i="9"/>
  <c r="EP42" i="9"/>
  <c r="DP42" i="9"/>
  <c r="CP40" i="9"/>
  <c r="FF38" i="9"/>
  <c r="EF38" i="9"/>
  <c r="GF38" i="9" s="1"/>
  <c r="HF38" i="9" s="1"/>
  <c r="EG36" i="9"/>
  <c r="FG36" i="9"/>
  <c r="CU35" i="9"/>
  <c r="EP34" i="9"/>
  <c r="DP34" i="9"/>
  <c r="CT32" i="9"/>
  <c r="CQ31" i="9"/>
  <c r="DC28" i="9"/>
  <c r="EA27" i="9"/>
  <c r="FA27" i="9"/>
  <c r="CL21" i="9"/>
  <c r="EE19" i="9"/>
  <c r="GE19" i="9" s="1"/>
  <c r="HE19" i="9" s="1"/>
  <c r="FE19" i="9"/>
  <c r="DD57" i="9"/>
  <c r="CN57" i="9"/>
  <c r="DH57" i="9"/>
  <c r="DC57" i="9"/>
  <c r="CR57" i="9"/>
  <c r="CM57" i="9"/>
  <c r="CV57" i="9"/>
  <c r="DA57" i="9"/>
  <c r="CQ57" i="9"/>
  <c r="DG57" i="9"/>
  <c r="CK57" i="9"/>
  <c r="DE84" i="9"/>
  <c r="CU84" i="9"/>
  <c r="CO84" i="9"/>
  <c r="CS84" i="9"/>
  <c r="CR84" i="9"/>
  <c r="DH84" i="9"/>
  <c r="CM84" i="9"/>
  <c r="DC84" i="9"/>
  <c r="CW84" i="9"/>
  <c r="CR97" i="9"/>
  <c r="DD97" i="9"/>
  <c r="CX97" i="9"/>
  <c r="CV97" i="9"/>
  <c r="CN97" i="9"/>
  <c r="DH97" i="9"/>
  <c r="DB97" i="9"/>
  <c r="CT97" i="9"/>
  <c r="CM97" i="9"/>
  <c r="DC88" i="9"/>
  <c r="CW88" i="9"/>
  <c r="CM88" i="9"/>
  <c r="DG88" i="9"/>
  <c r="CQ88" i="9"/>
  <c r="DE88" i="9"/>
  <c r="CU88" i="9"/>
  <c r="CO88" i="9"/>
  <c r="CT106" i="9"/>
  <c r="CL106" i="9"/>
  <c r="DF106" i="9"/>
  <c r="CY106" i="9"/>
  <c r="CQ106" i="9"/>
  <c r="CK106" i="9"/>
  <c r="DE106" i="9"/>
  <c r="CW106" i="9"/>
  <c r="CP106" i="9"/>
  <c r="DB106" i="9"/>
  <c r="CU106" i="9"/>
  <c r="CO106" i="9"/>
  <c r="EZ128" i="9"/>
  <c r="DZ128" i="9"/>
  <c r="FZ128" i="9" s="1"/>
  <c r="GZ128" i="9" s="1"/>
  <c r="DD108" i="9"/>
  <c r="CN108" i="9"/>
  <c r="DC108" i="9"/>
  <c r="CR108" i="9"/>
  <c r="CQ108" i="9"/>
  <c r="DH108" i="9"/>
  <c r="CM108" i="9"/>
  <c r="DG108" i="9"/>
  <c r="CV108" i="9"/>
  <c r="CK108" i="9"/>
  <c r="DB135" i="9"/>
  <c r="CL135" i="9"/>
  <c r="DF135" i="9"/>
  <c r="CP135" i="9"/>
  <c r="CN135" i="9"/>
  <c r="DD135" i="9"/>
  <c r="CY135" i="9"/>
  <c r="CT135" i="9"/>
  <c r="CO146" i="9"/>
  <c r="DD146" i="9"/>
  <c r="CS146" i="9"/>
  <c r="DC146" i="9"/>
  <c r="CR146" i="9"/>
  <c r="CY146" i="9"/>
  <c r="CN146" i="9"/>
  <c r="CW146" i="9"/>
  <c r="CM146" i="9"/>
  <c r="DE154" i="9"/>
  <c r="CO154" i="9"/>
  <c r="DD154" i="9"/>
  <c r="CS154" i="9"/>
  <c r="CN154" i="9"/>
  <c r="DH154" i="9"/>
  <c r="CM154" i="9"/>
  <c r="DC154" i="9"/>
  <c r="CW154" i="9"/>
  <c r="CR154" i="9"/>
  <c r="DG166" i="9"/>
  <c r="DC166" i="9"/>
  <c r="CM166" i="9"/>
  <c r="CQ166" i="9"/>
  <c r="CN175" i="9"/>
  <c r="DE175" i="9"/>
  <c r="DD175" i="9"/>
  <c r="CS175" i="9"/>
  <c r="CZ175" i="9"/>
  <c r="CO175" i="9"/>
  <c r="CJ121" i="9"/>
  <c r="FI95" i="9"/>
  <c r="EI95" i="9"/>
  <c r="GI95" i="9" s="1"/>
  <c r="HI95" i="9" s="1"/>
  <c r="CY90" i="9"/>
  <c r="FC83" i="9"/>
  <c r="EC83" i="9"/>
  <c r="EM83" i="9"/>
  <c r="DM83" i="9"/>
  <c r="DA77" i="9"/>
  <c r="EE76" i="9"/>
  <c r="FE76" i="9"/>
  <c r="DK76" i="9"/>
  <c r="EK76" i="9"/>
  <c r="CT75" i="9"/>
  <c r="DA72" i="9"/>
  <c r="CK72" i="9"/>
  <c r="DE72" i="9"/>
  <c r="CZ72" i="9"/>
  <c r="CO72" i="9"/>
  <c r="CJ72" i="9"/>
  <c r="CN72" i="9"/>
  <c r="DD72" i="9"/>
  <c r="CX72" i="9"/>
  <c r="CS72" i="9"/>
  <c r="CP72" i="9"/>
  <c r="EV69" i="9"/>
  <c r="DV69" i="9"/>
  <c r="FV69" i="9" s="1"/>
  <c r="GV69" i="9" s="1"/>
  <c r="CT68" i="9"/>
  <c r="DW64" i="9"/>
  <c r="FW64" i="9" s="1"/>
  <c r="GW64" i="9" s="1"/>
  <c r="EW64" i="9"/>
  <c r="DC63" i="9"/>
  <c r="DD62" i="9"/>
  <c r="CN62" i="9"/>
  <c r="DH62" i="9"/>
  <c r="DC62" i="9"/>
  <c r="CR62" i="9"/>
  <c r="CM62" i="9"/>
  <c r="DG62" i="9"/>
  <c r="CL62" i="9"/>
  <c r="CQ62" i="9"/>
  <c r="DB62" i="9"/>
  <c r="CV62" i="9"/>
  <c r="CP62" i="9"/>
  <c r="DH60" i="9"/>
  <c r="CX59" i="9"/>
  <c r="CJ57" i="9"/>
  <c r="DB55" i="9"/>
  <c r="CL55" i="9"/>
  <c r="CV54" i="9"/>
  <c r="CQ53" i="9"/>
  <c r="DG53" i="9"/>
  <c r="CU53" i="9"/>
  <c r="CX52" i="9"/>
  <c r="FI51" i="9"/>
  <c r="EI51" i="9"/>
  <c r="GI51" i="9" s="1"/>
  <c r="HI51" i="9" s="1"/>
  <c r="ES51" i="9"/>
  <c r="DS51" i="9"/>
  <c r="FS51" i="9" s="1"/>
  <c r="GS51" i="9" s="1"/>
  <c r="EF49" i="9"/>
  <c r="FF49" i="9"/>
  <c r="DP49" i="9"/>
  <c r="EP49" i="9"/>
  <c r="DB47" i="9"/>
  <c r="CL47" i="9"/>
  <c r="DW46" i="9"/>
  <c r="EW46" i="9"/>
  <c r="CQ45" i="9"/>
  <c r="CU45" i="9"/>
  <c r="DG45" i="9"/>
  <c r="CX44" i="9"/>
  <c r="DH43" i="9"/>
  <c r="CR43" i="9"/>
  <c r="FD42" i="9"/>
  <c r="ED42" i="9"/>
  <c r="GD42" i="9" s="1"/>
  <c r="HD42" i="9" s="1"/>
  <c r="CT41" i="9"/>
  <c r="FC37" i="9"/>
  <c r="EC37" i="9"/>
  <c r="EM37" i="9"/>
  <c r="DM37" i="9"/>
  <c r="CX25" i="9"/>
  <c r="EE23" i="9"/>
  <c r="FE23" i="9"/>
  <c r="CQ97" i="9"/>
  <c r="CM77" i="9"/>
  <c r="DG71" i="9"/>
  <c r="DC67" i="9"/>
  <c r="CM67" i="9"/>
  <c r="CQ67" i="9"/>
  <c r="DG67" i="9"/>
  <c r="CL67" i="9"/>
  <c r="DB67" i="9"/>
  <c r="CJ62" i="9"/>
  <c r="CT56" i="9"/>
  <c r="CW51" i="9"/>
  <c r="DE51" i="9"/>
  <c r="CO51" i="9"/>
  <c r="DA51" i="9"/>
  <c r="CK51" i="9"/>
  <c r="DK50" i="9"/>
  <c r="EK50" i="9"/>
  <c r="CL43" i="9"/>
  <c r="CL40" i="9"/>
  <c r="DY36" i="9"/>
  <c r="EY36" i="9"/>
  <c r="EX34" i="9"/>
  <c r="DX34" i="9"/>
  <c r="FX34" i="9" s="1"/>
  <c r="GX34" i="9" s="1"/>
  <c r="CM31" i="9"/>
  <c r="FI27" i="9"/>
  <c r="EI27" i="9"/>
  <c r="ES19" i="9"/>
  <c r="DS19" i="9"/>
  <c r="CO104" i="9"/>
  <c r="CW99" i="9"/>
  <c r="CY93" i="9"/>
  <c r="CV88" i="9"/>
  <c r="ET83" i="9"/>
  <c r="DT83" i="9"/>
  <c r="CV82" i="9"/>
  <c r="CQ81" i="9"/>
  <c r="DB80" i="9"/>
  <c r="CL80" i="9"/>
  <c r="DH77" i="9"/>
  <c r="CJ77" i="9"/>
  <c r="DW74" i="9"/>
  <c r="FW74" i="9" s="1"/>
  <c r="GW74" i="9" s="1"/>
  <c r="EW74" i="9"/>
  <c r="CU73" i="9"/>
  <c r="DE68" i="9"/>
  <c r="CY67" i="9"/>
  <c r="CW65" i="9"/>
  <c r="DE62" i="9"/>
  <c r="CO62" i="9"/>
  <c r="EW61" i="9"/>
  <c r="DW61" i="9"/>
  <c r="DA59" i="9"/>
  <c r="DH58" i="9"/>
  <c r="CR58" i="9"/>
  <c r="DC56" i="9"/>
  <c r="CM56" i="9"/>
  <c r="CU54" i="9"/>
  <c r="DB53" i="9"/>
  <c r="CL53" i="9"/>
  <c r="CS52" i="9"/>
  <c r="DC51" i="9"/>
  <c r="CM51" i="9"/>
  <c r="ET50" i="9"/>
  <c r="DT50" i="9"/>
  <c r="FT50" i="9" s="1"/>
  <c r="GT50" i="9" s="1"/>
  <c r="FE49" i="9"/>
  <c r="EE49" i="9"/>
  <c r="GE49" i="9" s="1"/>
  <c r="HE49" i="9" s="1"/>
  <c r="EO49" i="9"/>
  <c r="DO49" i="9"/>
  <c r="FO49" i="9" s="1"/>
  <c r="GO49" i="9" s="1"/>
  <c r="CY48" i="9"/>
  <c r="DG46" i="9"/>
  <c r="CQ46" i="9"/>
  <c r="CX45" i="9"/>
  <c r="DE44" i="9"/>
  <c r="CO44" i="9"/>
  <c r="CY43" i="9"/>
  <c r="DE41" i="9"/>
  <c r="CO41" i="9"/>
  <c r="DH39" i="9"/>
  <c r="CR39" i="9"/>
  <c r="DA37" i="9"/>
  <c r="CK37" i="9"/>
  <c r="DV36" i="9"/>
  <c r="FV36" i="9" s="1"/>
  <c r="GV36" i="9" s="1"/>
  <c r="EV36" i="9"/>
  <c r="DD35" i="9"/>
  <c r="CN35" i="9"/>
  <c r="CW33" i="9"/>
  <c r="DG32" i="9"/>
  <c r="CQ32" i="9"/>
  <c r="CZ31" i="9"/>
  <c r="CJ31" i="9"/>
  <c r="DT30" i="9"/>
  <c r="ET30" i="9"/>
  <c r="CJ24" i="9"/>
  <c r="CR24" i="9"/>
  <c r="CL24" i="9"/>
  <c r="CZ24" i="9"/>
  <c r="DH24" i="9"/>
  <c r="DD24" i="9"/>
  <c r="CN24" i="9"/>
  <c r="DB24" i="9"/>
  <c r="DD91" i="9"/>
  <c r="DB74" i="9"/>
  <c r="CL74" i="9"/>
  <c r="DF74" i="9"/>
  <c r="CP74" i="9"/>
  <c r="DD74" i="9"/>
  <c r="CT74" i="9"/>
  <c r="CN74" i="9"/>
  <c r="DX69" i="9"/>
  <c r="EX69" i="9"/>
  <c r="CZ62" i="9"/>
  <c r="DC58" i="9"/>
  <c r="CZ55" i="9"/>
  <c r="DF51" i="9"/>
  <c r="CJ47" i="9"/>
  <c r="ET42" i="9"/>
  <c r="DT42" i="9"/>
  <c r="DL38" i="9"/>
  <c r="FL38" i="9" s="1"/>
  <c r="GL38" i="9" s="1"/>
  <c r="EL38" i="9"/>
  <c r="CX32" i="9"/>
  <c r="CU28" i="9"/>
  <c r="CP21" i="9"/>
  <c r="DW19" i="9"/>
  <c r="EW19" i="9"/>
  <c r="CV68" i="9"/>
  <c r="DB54" i="9"/>
  <c r="CL54" i="9"/>
  <c r="CV52" i="9"/>
  <c r="DB50" i="9"/>
  <c r="DB46" i="9"/>
  <c r="CL46" i="9"/>
  <c r="CV44" i="9"/>
  <c r="EN42" i="9"/>
  <c r="DN42" i="9"/>
  <c r="FN42" i="9" s="1"/>
  <c r="GN42" i="9" s="1"/>
  <c r="EV38" i="9"/>
  <c r="DV38" i="9"/>
  <c r="FV38" i="9" s="1"/>
  <c r="GV38" i="9" s="1"/>
  <c r="CV36" i="9"/>
  <c r="FD34" i="9"/>
  <c r="ED34" i="9"/>
  <c r="EQ30" i="9"/>
  <c r="DQ30" i="9"/>
  <c r="FH30" i="9"/>
  <c r="EH30" i="9"/>
  <c r="FD30" i="9"/>
  <c r="ED30" i="9"/>
  <c r="DD28" i="9"/>
  <c r="EE26" i="9"/>
  <c r="FE26" i="9"/>
  <c r="DA25" i="9"/>
  <c r="CV24" i="9"/>
  <c r="ER22" i="9"/>
  <c r="DR22" i="9"/>
  <c r="FR22" i="9" s="1"/>
  <c r="GR22" i="9" s="1"/>
  <c r="EN22" i="9"/>
  <c r="DN22" i="9"/>
  <c r="FN22" i="9" s="1"/>
  <c r="GN22" i="9" s="1"/>
  <c r="DH20" i="9"/>
  <c r="CN20" i="9"/>
  <c r="EN18" i="9"/>
  <c r="DN18" i="9"/>
  <c r="FN18" i="9" s="1"/>
  <c r="GN18" i="9" s="1"/>
  <c r="DA24" i="9"/>
  <c r="DH41" i="9"/>
  <c r="CR41" i="9"/>
  <c r="CX39" i="9"/>
  <c r="CZ37" i="9"/>
  <c r="CJ37" i="9"/>
  <c r="DH33" i="9"/>
  <c r="CR33" i="9"/>
  <c r="CJ29" i="9"/>
  <c r="DR27" i="9"/>
  <c r="FR27" i="9" s="1"/>
  <c r="GR27" i="9" s="1"/>
  <c r="ER27" i="9"/>
  <c r="EQ27" i="9"/>
  <c r="DQ27" i="9"/>
  <c r="DH25" i="9"/>
  <c r="EP23" i="9"/>
  <c r="DP23" i="9"/>
  <c r="FP23" i="9" s="1"/>
  <c r="GP23" i="9" s="1"/>
  <c r="FF23" i="9"/>
  <c r="EF23" i="9"/>
  <c r="GF23" i="9" s="1"/>
  <c r="HF23" i="9" s="1"/>
  <c r="CJ21" i="9"/>
  <c r="FG19" i="9"/>
  <c r="EG19" i="9"/>
  <c r="EB19" i="9"/>
  <c r="GB19" i="9" s="1"/>
  <c r="HB19" i="9" s="1"/>
  <c r="FB19" i="9"/>
  <c r="CW24" i="9"/>
  <c r="CW67" i="9"/>
  <c r="DA55" i="9"/>
  <c r="DC53" i="9"/>
  <c r="DG49" i="9"/>
  <c r="CQ49" i="9"/>
  <c r="CS47" i="9"/>
  <c r="CM45" i="9"/>
  <c r="CQ41" i="9"/>
  <c r="DG37" i="9"/>
  <c r="CW35" i="9"/>
  <c r="CQ33" i="9"/>
  <c r="CU29" i="9"/>
  <c r="CT24" i="9"/>
  <c r="CU21" i="9"/>
  <c r="DT69" i="9"/>
  <c r="ET69" i="9"/>
  <c r="EF69" i="9"/>
  <c r="FF69" i="9"/>
  <c r="FI177" i="9"/>
  <c r="EI177" i="9"/>
  <c r="GI177" i="9" s="1"/>
  <c r="HI177" i="9" s="1"/>
  <c r="DX175" i="9"/>
  <c r="EX175" i="9"/>
  <c r="EE176" i="9"/>
  <c r="FE176" i="9"/>
  <c r="EQ178" i="9"/>
  <c r="DQ178" i="9"/>
  <c r="FQ178" i="9" s="1"/>
  <c r="GQ178" i="9" s="1"/>
  <c r="DB172" i="9"/>
  <c r="CT172" i="9"/>
  <c r="CL172" i="9"/>
  <c r="CK172" i="9"/>
  <c r="DA172" i="9"/>
  <c r="CS172" i="9"/>
  <c r="FD173" i="9"/>
  <c r="ED173" i="9"/>
  <c r="GD173" i="9" s="1"/>
  <c r="HD173" i="9" s="1"/>
  <c r="DU173" i="9"/>
  <c r="EU173" i="9"/>
  <c r="CN172" i="9"/>
  <c r="DM174" i="9"/>
  <c r="FM174" i="9" s="1"/>
  <c r="GM174" i="9" s="1"/>
  <c r="EM174" i="9"/>
  <c r="DC172" i="9"/>
  <c r="ES169" i="9"/>
  <c r="DS169" i="9"/>
  <c r="FS169" i="9" s="1"/>
  <c r="GS169" i="9" s="1"/>
  <c r="EO173" i="9"/>
  <c r="DO173" i="9"/>
  <c r="FO173" i="9" s="1"/>
  <c r="GO173" i="9" s="1"/>
  <c r="DT170" i="9"/>
  <c r="ET170" i="9"/>
  <c r="EU167" i="9"/>
  <c r="DU167" i="9"/>
  <c r="FU167" i="9" s="1"/>
  <c r="GU167" i="9" s="1"/>
  <c r="DL167" i="9"/>
  <c r="EL167" i="9"/>
  <c r="ER171" i="9"/>
  <c r="DR171" i="9"/>
  <c r="FR171" i="9" s="1"/>
  <c r="GR171" i="9" s="1"/>
  <c r="EB168" i="9"/>
  <c r="FB168" i="9"/>
  <c r="DP164" i="9"/>
  <c r="EP164" i="9"/>
  <c r="EP159" i="9"/>
  <c r="DP159" i="9"/>
  <c r="FP159" i="9" s="1"/>
  <c r="GP159" i="9" s="1"/>
  <c r="DP166" i="9"/>
  <c r="EP166" i="9"/>
  <c r="EF163" i="9"/>
  <c r="FF163" i="9"/>
  <c r="ES167" i="9"/>
  <c r="DS167" i="9"/>
  <c r="FS167" i="9" s="1"/>
  <c r="GS167" i="9" s="1"/>
  <c r="DY158" i="9"/>
  <c r="EY158" i="9"/>
  <c r="FI152" i="9"/>
  <c r="EI152" i="9"/>
  <c r="GI152" i="9" s="1"/>
  <c r="HI152" i="9" s="1"/>
  <c r="FH159" i="9"/>
  <c r="EH159" i="9"/>
  <c r="GH159" i="9" s="1"/>
  <c r="HH159" i="9" s="1"/>
  <c r="EK156" i="9"/>
  <c r="DK156" i="9"/>
  <c r="FK156" i="9" s="1"/>
  <c r="GK156" i="9" s="1"/>
  <c r="EC162" i="9"/>
  <c r="FC162" i="9"/>
  <c r="FE160" i="9"/>
  <c r="EE160" i="9"/>
  <c r="GE160" i="9" s="1"/>
  <c r="HE160" i="9" s="1"/>
  <c r="EH156" i="9"/>
  <c r="FH156" i="9"/>
  <c r="EN163" i="9"/>
  <c r="DN163" i="9"/>
  <c r="FN163" i="9" s="1"/>
  <c r="GN163" i="9" s="1"/>
  <c r="CT156" i="9"/>
  <c r="DT150" i="9"/>
  <c r="FT150" i="9" s="1"/>
  <c r="GT150" i="9" s="1"/>
  <c r="ET150" i="9"/>
  <c r="EW148" i="9"/>
  <c r="DW148" i="9"/>
  <c r="EP162" i="9"/>
  <c r="DP162" i="9"/>
  <c r="EI155" i="9"/>
  <c r="GI155" i="9" s="1"/>
  <c r="HI155" i="9" s="1"/>
  <c r="FI155" i="9"/>
  <c r="EU154" i="9"/>
  <c r="DU154" i="9"/>
  <c r="EF151" i="9"/>
  <c r="GF151" i="9" s="1"/>
  <c r="HF151" i="9" s="1"/>
  <c r="FF151" i="9"/>
  <c r="DM149" i="9"/>
  <c r="FM149" i="9" s="1"/>
  <c r="GM149" i="9" s="1"/>
  <c r="EM149" i="9"/>
  <c r="FB147" i="9"/>
  <c r="EB147" i="9"/>
  <c r="FB143" i="9"/>
  <c r="EB143" i="9"/>
  <c r="FA166" i="9"/>
  <c r="EA166" i="9"/>
  <c r="DY165" i="9"/>
  <c r="FY165" i="9" s="1"/>
  <c r="GY165" i="9" s="1"/>
  <c r="EY165" i="9"/>
  <c r="DQ164" i="9"/>
  <c r="FQ164" i="9" s="1"/>
  <c r="GQ164" i="9" s="1"/>
  <c r="EQ164" i="9"/>
  <c r="EQ159" i="9"/>
  <c r="DQ159" i="9"/>
  <c r="EW153" i="9"/>
  <c r="DW153" i="9"/>
  <c r="EA151" i="9"/>
  <c r="GA151" i="9" s="1"/>
  <c r="HA151" i="9" s="1"/>
  <c r="FA151" i="9"/>
  <c r="DK151" i="9"/>
  <c r="FK151" i="9" s="1"/>
  <c r="GK151" i="9" s="1"/>
  <c r="EK151" i="9"/>
  <c r="DK147" i="9"/>
  <c r="FK147" i="9" s="1"/>
  <c r="GK147" i="9" s="1"/>
  <c r="EK147" i="9"/>
  <c r="DN141" i="9"/>
  <c r="FN141" i="9" s="1"/>
  <c r="GN141" i="9" s="1"/>
  <c r="EN141" i="9"/>
  <c r="FA149" i="9"/>
  <c r="EA149" i="9"/>
  <c r="FI144" i="9"/>
  <c r="EI144" i="9"/>
  <c r="EC143" i="9"/>
  <c r="GC143" i="9" s="1"/>
  <c r="HC143" i="9" s="1"/>
  <c r="FC143" i="9"/>
  <c r="DO139" i="9"/>
  <c r="FO139" i="9" s="1"/>
  <c r="GO139" i="9" s="1"/>
  <c r="EO139" i="9"/>
  <c r="DS136" i="9"/>
  <c r="FS136" i="9" s="1"/>
  <c r="GS136" i="9" s="1"/>
  <c r="ES136" i="9"/>
  <c r="ED153" i="9"/>
  <c r="GD153" i="9" s="1"/>
  <c r="HD153" i="9" s="1"/>
  <c r="FD153" i="9"/>
  <c r="FA150" i="9"/>
  <c r="EA150" i="9"/>
  <c r="EX145" i="9"/>
  <c r="DX145" i="9"/>
  <c r="EZ139" i="9"/>
  <c r="DZ139" i="9"/>
  <c r="DL152" i="9"/>
  <c r="FL152" i="9" s="1"/>
  <c r="GL152" i="9" s="1"/>
  <c r="EL152" i="9"/>
  <c r="FD147" i="9"/>
  <c r="ED147" i="9"/>
  <c r="DO145" i="9"/>
  <c r="FO145" i="9" s="1"/>
  <c r="GO145" i="9" s="1"/>
  <c r="EO145" i="9"/>
  <c r="EA143" i="9"/>
  <c r="GA143" i="9" s="1"/>
  <c r="HA143" i="9" s="1"/>
  <c r="FA143" i="9"/>
  <c r="DW141" i="9"/>
  <c r="FW141" i="9" s="1"/>
  <c r="GW141" i="9" s="1"/>
  <c r="EW141" i="9"/>
  <c r="EW140" i="9"/>
  <c r="DW140" i="9"/>
  <c r="DG139" i="9"/>
  <c r="DF139" i="9"/>
  <c r="CX139" i="9"/>
  <c r="CQ139" i="9"/>
  <c r="CJ139" i="9"/>
  <c r="DC139" i="9"/>
  <c r="CV139" i="9"/>
  <c r="DH139" i="9"/>
  <c r="DB139" i="9"/>
  <c r="CU139" i="9"/>
  <c r="CM139" i="9"/>
  <c r="DR133" i="9"/>
  <c r="ER133" i="9"/>
  <c r="DL136" i="9"/>
  <c r="EL136" i="9"/>
  <c r="EW132" i="9"/>
  <c r="DW132" i="9"/>
  <c r="FW132" i="9" s="1"/>
  <c r="GW132" i="9" s="1"/>
  <c r="EZ129" i="9"/>
  <c r="DZ129" i="9"/>
  <c r="FZ129" i="9" s="1"/>
  <c r="GZ129" i="9" s="1"/>
  <c r="FD119" i="9"/>
  <c r="ED119" i="9"/>
  <c r="GD119" i="9" s="1"/>
  <c r="HD119" i="9" s="1"/>
  <c r="EQ112" i="9"/>
  <c r="DQ112" i="9"/>
  <c r="FQ112" i="9" s="1"/>
  <c r="GQ112" i="9" s="1"/>
  <c r="DS110" i="9"/>
  <c r="ES110" i="9"/>
  <c r="EK146" i="9"/>
  <c r="DK146" i="9"/>
  <c r="FK146" i="9" s="1"/>
  <c r="GK146" i="9" s="1"/>
  <c r="CW139" i="9"/>
  <c r="FD135" i="9"/>
  <c r="ED135" i="9"/>
  <c r="DQ131" i="9"/>
  <c r="FQ131" i="9" s="1"/>
  <c r="GQ131" i="9" s="1"/>
  <c r="EQ131" i="9"/>
  <c r="EC150" i="9"/>
  <c r="GC150" i="9" s="1"/>
  <c r="HC150" i="9" s="1"/>
  <c r="FC150" i="9"/>
  <c r="DZ140" i="9"/>
  <c r="FZ140" i="9" s="1"/>
  <c r="GZ140" i="9" s="1"/>
  <c r="EZ140" i="9"/>
  <c r="DP134" i="9"/>
  <c r="FP134" i="9" s="1"/>
  <c r="GP134" i="9" s="1"/>
  <c r="EP134" i="9"/>
  <c r="DV130" i="9"/>
  <c r="FV130" i="9" s="1"/>
  <c r="GV130" i="9" s="1"/>
  <c r="EV130" i="9"/>
  <c r="EW128" i="9"/>
  <c r="DW128" i="9"/>
  <c r="FG124" i="9"/>
  <c r="EG124" i="9"/>
  <c r="DR115" i="9"/>
  <c r="FR115" i="9" s="1"/>
  <c r="GR115" i="9" s="1"/>
  <c r="ER115" i="9"/>
  <c r="DL134" i="9"/>
  <c r="FL134" i="9" s="1"/>
  <c r="GL134" i="9" s="1"/>
  <c r="EL134" i="9"/>
  <c r="EC127" i="9"/>
  <c r="GC127" i="9" s="1"/>
  <c r="HC127" i="9" s="1"/>
  <c r="FC127" i="9"/>
  <c r="EI122" i="9"/>
  <c r="GI122" i="9" s="1"/>
  <c r="HI122" i="9" s="1"/>
  <c r="FI122" i="9"/>
  <c r="EY114" i="9"/>
  <c r="DY114" i="9"/>
  <c r="DL110" i="9"/>
  <c r="FL110" i="9" s="1"/>
  <c r="GL110" i="9" s="1"/>
  <c r="EL110" i="9"/>
  <c r="EC115" i="9"/>
  <c r="GC115" i="9" s="1"/>
  <c r="HC115" i="9" s="1"/>
  <c r="FC115" i="9"/>
  <c r="ES178" i="9"/>
  <c r="DS178" i="9"/>
  <c r="DZ177" i="9"/>
  <c r="FZ177" i="9" s="1"/>
  <c r="GZ177" i="9" s="1"/>
  <c r="EZ177" i="9"/>
  <c r="FG175" i="9"/>
  <c r="EG175" i="9"/>
  <c r="EQ175" i="9"/>
  <c r="DQ175" i="9"/>
  <c r="FG177" i="9"/>
  <c r="EG177" i="9"/>
  <c r="ED178" i="9"/>
  <c r="GD178" i="9" s="1"/>
  <c r="HD178" i="9" s="1"/>
  <c r="FD178" i="9"/>
  <c r="DN178" i="9"/>
  <c r="FN178" i="9" s="1"/>
  <c r="GN178" i="9" s="1"/>
  <c r="EN178" i="9"/>
  <c r="CV177" i="9"/>
  <c r="DH176" i="9"/>
  <c r="DC176" i="9"/>
  <c r="CR176" i="9"/>
  <c r="CQ176" i="9"/>
  <c r="CX176" i="9"/>
  <c r="CM176" i="9"/>
  <c r="DG176" i="9"/>
  <c r="CV176" i="9"/>
  <c r="CL176" i="9"/>
  <c r="EB175" i="9"/>
  <c r="GB175" i="9" s="1"/>
  <c r="HB175" i="9" s="1"/>
  <c r="FB175" i="9"/>
  <c r="DE176" i="9"/>
  <c r="CO176" i="9"/>
  <c r="ES175" i="9"/>
  <c r="DS175" i="9"/>
  <c r="CJ176" i="9"/>
  <c r="DN175" i="9"/>
  <c r="EN175" i="9"/>
  <c r="EU178" i="9"/>
  <c r="DU178" i="9"/>
  <c r="FU178" i="9" s="1"/>
  <c r="GU178" i="9" s="1"/>
  <c r="CW174" i="9"/>
  <c r="EA171" i="9"/>
  <c r="GA171" i="9" s="1"/>
  <c r="HA171" i="9" s="1"/>
  <c r="FA171" i="9"/>
  <c r="DK171" i="9"/>
  <c r="FK171" i="9" s="1"/>
  <c r="GK171" i="9" s="1"/>
  <c r="EK171" i="9"/>
  <c r="DD174" i="9"/>
  <c r="FH173" i="9"/>
  <c r="EH173" i="9"/>
  <c r="GH173" i="9" s="1"/>
  <c r="HH173" i="9" s="1"/>
  <c r="ER173" i="9"/>
  <c r="DR173" i="9"/>
  <c r="FR173" i="9" s="1"/>
  <c r="GR173" i="9" s="1"/>
  <c r="DG174" i="9"/>
  <c r="CQ174" i="9"/>
  <c r="DY173" i="9"/>
  <c r="EY173" i="9"/>
  <c r="DH172" i="9"/>
  <c r="CR172" i="9"/>
  <c r="EB170" i="9"/>
  <c r="FB170" i="9"/>
  <c r="CO177" i="9"/>
  <c r="CX174" i="9"/>
  <c r="EX173" i="9"/>
  <c r="DX173" i="9"/>
  <c r="FX173" i="9" s="1"/>
  <c r="GX173" i="9" s="1"/>
  <c r="DG172" i="9"/>
  <c r="CQ172" i="9"/>
  <c r="FC171" i="9"/>
  <c r="EC171" i="9"/>
  <c r="GC171" i="9" s="1"/>
  <c r="HC171" i="9" s="1"/>
  <c r="EM171" i="9"/>
  <c r="DM171" i="9"/>
  <c r="FM171" i="9" s="1"/>
  <c r="GM171" i="9" s="1"/>
  <c r="EM170" i="9"/>
  <c r="DM170" i="9"/>
  <c r="FM170" i="9" s="1"/>
  <c r="GM170" i="9" s="1"/>
  <c r="CV169" i="9"/>
  <c r="EI168" i="9"/>
  <c r="GI168" i="9" s="1"/>
  <c r="HI168" i="9" s="1"/>
  <c r="FI168" i="9"/>
  <c r="DS168" i="9"/>
  <c r="FS168" i="9" s="1"/>
  <c r="GS168" i="9" s="1"/>
  <c r="ES168" i="9"/>
  <c r="FA173" i="9"/>
  <c r="EA173" i="9"/>
  <c r="CX172" i="9"/>
  <c r="EX171" i="9"/>
  <c r="DX171" i="9"/>
  <c r="FX171" i="9" s="1"/>
  <c r="GX171" i="9" s="1"/>
  <c r="EX170" i="9"/>
  <c r="DX170" i="9"/>
  <c r="FX170" i="9" s="1"/>
  <c r="GX170" i="9" s="1"/>
  <c r="DG169" i="9"/>
  <c r="CQ169" i="9"/>
  <c r="DY167" i="9"/>
  <c r="EY167" i="9"/>
  <c r="DE172" i="9"/>
  <c r="FE170" i="9"/>
  <c r="EE170" i="9"/>
  <c r="CX169" i="9"/>
  <c r="EF167" i="9"/>
  <c r="FF167" i="9"/>
  <c r="DP167" i="9"/>
  <c r="EP167" i="9"/>
  <c r="ER168" i="9"/>
  <c r="DR168" i="9"/>
  <c r="FR168" i="9" s="1"/>
  <c r="GR168" i="9" s="1"/>
  <c r="ET165" i="9"/>
  <c r="DT165" i="9"/>
  <c r="FT165" i="9" s="1"/>
  <c r="GT165" i="9" s="1"/>
  <c r="EZ171" i="9"/>
  <c r="DZ171" i="9"/>
  <c r="FZ171" i="9" s="1"/>
  <c r="GZ171" i="9" s="1"/>
  <c r="EY168" i="9"/>
  <c r="DY168" i="9"/>
  <c r="FY168" i="9" s="1"/>
  <c r="GY168" i="9" s="1"/>
  <c r="EY166" i="9"/>
  <c r="DY166" i="9"/>
  <c r="FY166" i="9" s="1"/>
  <c r="GY166" i="9" s="1"/>
  <c r="FF168" i="9"/>
  <c r="EF168" i="9"/>
  <c r="GF168" i="9" s="1"/>
  <c r="HF168" i="9" s="1"/>
  <c r="EP168" i="9"/>
  <c r="DP168" i="9"/>
  <c r="FP168" i="9" s="1"/>
  <c r="GP168" i="9" s="1"/>
  <c r="FA167" i="9"/>
  <c r="EA167" i="9"/>
  <c r="GA167" i="9" s="1"/>
  <c r="HA167" i="9" s="1"/>
  <c r="DT164" i="9"/>
  <c r="ET164" i="9"/>
  <c r="DY163" i="9"/>
  <c r="EY163" i="9"/>
  <c r="DB161" i="9"/>
  <c r="CL161" i="9"/>
  <c r="DF161" i="9"/>
  <c r="CK161" i="9"/>
  <c r="DE161" i="9"/>
  <c r="CT161" i="9"/>
  <c r="CJ161" i="9"/>
  <c r="DA161" i="9"/>
  <c r="CP161" i="9"/>
  <c r="DT159" i="9"/>
  <c r="FT159" i="9" s="1"/>
  <c r="GT159" i="9" s="1"/>
  <c r="ET159" i="9"/>
  <c r="FD167" i="9"/>
  <c r="ED167" i="9"/>
  <c r="EN167" i="9"/>
  <c r="DN167" i="9"/>
  <c r="DT166" i="9"/>
  <c r="FT166" i="9" s="1"/>
  <c r="GT166" i="9" s="1"/>
  <c r="ET166" i="9"/>
  <c r="FD165" i="9"/>
  <c r="ED165" i="9"/>
  <c r="EN165" i="9"/>
  <c r="DN165" i="9"/>
  <c r="EK164" i="9"/>
  <c r="DK164" i="9"/>
  <c r="DT163" i="9"/>
  <c r="FT163" i="9" s="1"/>
  <c r="GT163" i="9" s="1"/>
  <c r="ET163" i="9"/>
  <c r="FD162" i="9"/>
  <c r="ED162" i="9"/>
  <c r="EN162" i="9"/>
  <c r="DN162" i="9"/>
  <c r="EV166" i="9"/>
  <c r="DV166" i="9"/>
  <c r="DC160" i="9"/>
  <c r="DB160" i="9"/>
  <c r="CU160" i="9"/>
  <c r="CM160" i="9"/>
  <c r="DG160" i="9"/>
  <c r="DA160" i="9"/>
  <c r="CS160" i="9"/>
  <c r="CL160" i="9"/>
  <c r="CK160" i="9"/>
  <c r="DF160" i="9"/>
  <c r="CX160" i="9"/>
  <c r="CQ160" i="9"/>
  <c r="FC158" i="9"/>
  <c r="EC158" i="9"/>
  <c r="EM158" i="9"/>
  <c r="DM158" i="9"/>
  <c r="DV157" i="9"/>
  <c r="FV157" i="9" s="1"/>
  <c r="GV157" i="9" s="1"/>
  <c r="EV157" i="9"/>
  <c r="DB153" i="9"/>
  <c r="CL153" i="9"/>
  <c r="DF153" i="9"/>
  <c r="DA153" i="9"/>
  <c r="CP153" i="9"/>
  <c r="CK153" i="9"/>
  <c r="CZ153" i="9"/>
  <c r="CT153" i="9"/>
  <c r="CO153" i="9"/>
  <c r="DE153" i="9"/>
  <c r="CJ153" i="9"/>
  <c r="DW152" i="9"/>
  <c r="EW152" i="9"/>
  <c r="DD161" i="9"/>
  <c r="CO160" i="9"/>
  <c r="CR157" i="9"/>
  <c r="CJ157" i="9"/>
  <c r="DD157" i="9"/>
  <c r="DB157" i="9"/>
  <c r="CT157" i="9"/>
  <c r="CN157" i="9"/>
  <c r="DH157" i="9"/>
  <c r="CZ157" i="9"/>
  <c r="CS157" i="9"/>
  <c r="CL157" i="9"/>
  <c r="DD156" i="9"/>
  <c r="CN156" i="9"/>
  <c r="EZ164" i="9"/>
  <c r="DZ164" i="9"/>
  <c r="FZ164" i="9" s="1"/>
  <c r="GZ164" i="9" s="1"/>
  <c r="EG162" i="9"/>
  <c r="FG162" i="9"/>
  <c r="DQ162" i="9"/>
  <c r="EQ162" i="9"/>
  <c r="CY161" i="9"/>
  <c r="DH160" i="9"/>
  <c r="CR160" i="9"/>
  <c r="DM159" i="9"/>
  <c r="FM159" i="9" s="1"/>
  <c r="GM159" i="9" s="1"/>
  <c r="EM159" i="9"/>
  <c r="CK157" i="9"/>
  <c r="EB155" i="9"/>
  <c r="FB155" i="9"/>
  <c r="DL155" i="9"/>
  <c r="EL155" i="9"/>
  <c r="ER163" i="9"/>
  <c r="DR163" i="9"/>
  <c r="FR163" i="9" s="1"/>
  <c r="GR163" i="9" s="1"/>
  <c r="DS159" i="9"/>
  <c r="ES159" i="9"/>
  <c r="CX157" i="9"/>
  <c r="CX156" i="9"/>
  <c r="EH154" i="9"/>
  <c r="FH154" i="9"/>
  <c r="CX153" i="9"/>
  <c r="DX150" i="9"/>
  <c r="FX150" i="9" s="1"/>
  <c r="GX150" i="9" s="1"/>
  <c r="EX150" i="9"/>
  <c r="EH149" i="9"/>
  <c r="GH149" i="9" s="1"/>
  <c r="HH149" i="9" s="1"/>
  <c r="FH149" i="9"/>
  <c r="DR149" i="9"/>
  <c r="FR149" i="9" s="1"/>
  <c r="GR149" i="9" s="1"/>
  <c r="ER149" i="9"/>
  <c r="FA148" i="9"/>
  <c r="EA148" i="9"/>
  <c r="EK148" i="9"/>
  <c r="DK148" i="9"/>
  <c r="ET162" i="9"/>
  <c r="DT162" i="9"/>
  <c r="CP160" i="9"/>
  <c r="EW158" i="9"/>
  <c r="DW158" i="9"/>
  <c r="FW158" i="9" s="1"/>
  <c r="GW158" i="9" s="1"/>
  <c r="CO157" i="9"/>
  <c r="ES155" i="9"/>
  <c r="DS155" i="9"/>
  <c r="DY154" i="9"/>
  <c r="FY154" i="9" s="1"/>
  <c r="GY154" i="9" s="1"/>
  <c r="EY154" i="9"/>
  <c r="CW153" i="9"/>
  <c r="DN152" i="9"/>
  <c r="EN152" i="9"/>
  <c r="ET151" i="9"/>
  <c r="DT151" i="9"/>
  <c r="FT151" i="9" s="1"/>
  <c r="GT151" i="9" s="1"/>
  <c r="EG149" i="9"/>
  <c r="FG149" i="9"/>
  <c r="DQ149" i="9"/>
  <c r="EQ149" i="9"/>
  <c r="DZ148" i="9"/>
  <c r="EZ148" i="9"/>
  <c r="EF147" i="9"/>
  <c r="FF147" i="9"/>
  <c r="DP147" i="9"/>
  <c r="EP147" i="9"/>
  <c r="FF143" i="9"/>
  <c r="EF143" i="9"/>
  <c r="GF143" i="9" s="1"/>
  <c r="HF143" i="9" s="1"/>
  <c r="EP143" i="9"/>
  <c r="DP143" i="9"/>
  <c r="FP143" i="9" s="1"/>
  <c r="GP143" i="9" s="1"/>
  <c r="FE166" i="9"/>
  <c r="EE166" i="9"/>
  <c r="GE166" i="9" s="1"/>
  <c r="HE166" i="9" s="1"/>
  <c r="EO166" i="9"/>
  <c r="DO166" i="9"/>
  <c r="FO166" i="9" s="1"/>
  <c r="GO166" i="9" s="1"/>
  <c r="EC165" i="9"/>
  <c r="FC165" i="9"/>
  <c r="DM165" i="9"/>
  <c r="EM165" i="9"/>
  <c r="EU164" i="9"/>
  <c r="DU164" i="9"/>
  <c r="FU164" i="9" s="1"/>
  <c r="GU164" i="9" s="1"/>
  <c r="CV161" i="9"/>
  <c r="DY159" i="9"/>
  <c r="FY159" i="9" s="1"/>
  <c r="GY159" i="9" s="1"/>
  <c r="EY159" i="9"/>
  <c r="EZ155" i="9"/>
  <c r="DZ155" i="9"/>
  <c r="DD153" i="9"/>
  <c r="DG152" i="9"/>
  <c r="CL152" i="9"/>
  <c r="CU152" i="9"/>
  <c r="CQ152" i="9"/>
  <c r="CP152" i="9"/>
  <c r="DA152" i="9"/>
  <c r="EE151" i="9"/>
  <c r="FE151" i="9"/>
  <c r="DO151" i="9"/>
  <c r="EO151" i="9"/>
  <c r="EE147" i="9"/>
  <c r="FE147" i="9"/>
  <c r="DO147" i="9"/>
  <c r="EO147" i="9"/>
  <c r="EY142" i="9"/>
  <c r="DY142" i="9"/>
  <c r="FY142" i="9" s="1"/>
  <c r="GY142" i="9" s="1"/>
  <c r="EH141" i="9"/>
  <c r="FH141" i="9"/>
  <c r="DR141" i="9"/>
  <c r="ER141" i="9"/>
  <c r="DU155" i="9"/>
  <c r="EU155" i="9"/>
  <c r="EU151" i="9"/>
  <c r="DU151" i="9"/>
  <c r="FU151" i="9" s="1"/>
  <c r="GU151" i="9" s="1"/>
  <c r="DD149" i="9"/>
  <c r="CN149" i="9"/>
  <c r="EQ148" i="9"/>
  <c r="DQ148" i="9"/>
  <c r="FQ148" i="9" s="1"/>
  <c r="GQ148" i="9" s="1"/>
  <c r="CX145" i="9"/>
  <c r="DW144" i="9"/>
  <c r="FW144" i="9" s="1"/>
  <c r="GW144" i="9" s="1"/>
  <c r="EW144" i="9"/>
  <c r="FG143" i="9"/>
  <c r="EG143" i="9"/>
  <c r="CW142" i="9"/>
  <c r="DU141" i="9"/>
  <c r="EU141" i="9"/>
  <c r="DD139" i="9"/>
  <c r="EU138" i="9"/>
  <c r="DU138" i="9"/>
  <c r="FD137" i="9"/>
  <c r="ED137" i="9"/>
  <c r="EN137" i="9"/>
  <c r="DN137" i="9"/>
  <c r="DW136" i="9"/>
  <c r="FW136" i="9" s="1"/>
  <c r="GW136" i="9" s="1"/>
  <c r="EW136" i="9"/>
  <c r="FI163" i="9"/>
  <c r="EI163" i="9"/>
  <c r="DG153" i="9"/>
  <c r="CQ153" i="9"/>
  <c r="FI150" i="9"/>
  <c r="EI150" i="9"/>
  <c r="FB148" i="9"/>
  <c r="EB148" i="9"/>
  <c r="FC146" i="9"/>
  <c r="EC146" i="9"/>
  <c r="EM146" i="9"/>
  <c r="DM146" i="9"/>
  <c r="DH142" i="9"/>
  <c r="FF141" i="9"/>
  <c r="EF141" i="9"/>
  <c r="GF141" i="9" s="1"/>
  <c r="HF141" i="9" s="1"/>
  <c r="CW140" i="9"/>
  <c r="FB135" i="9"/>
  <c r="EB135" i="9"/>
  <c r="EL135" i="9"/>
  <c r="DL135" i="9"/>
  <c r="CO152" i="9"/>
  <c r="ER150" i="9"/>
  <c r="DR150" i="9"/>
  <c r="FR150" i="9" s="1"/>
  <c r="GR150" i="9" s="1"/>
  <c r="EB146" i="9"/>
  <c r="FB146" i="9"/>
  <c r="CR145" i="9"/>
  <c r="EU144" i="9"/>
  <c r="DU144" i="9"/>
  <c r="CY142" i="9"/>
  <c r="CZ140" i="9"/>
  <c r="CJ140" i="9"/>
  <c r="EC134" i="9"/>
  <c r="FC134" i="9"/>
  <c r="DM134" i="9"/>
  <c r="EM134" i="9"/>
  <c r="CU133" i="9"/>
  <c r="EW154" i="9"/>
  <c r="DW154" i="9"/>
  <c r="CO142" i="9"/>
  <c r="FA138" i="9"/>
  <c r="EA138" i="9"/>
  <c r="GA138" i="9" s="1"/>
  <c r="HA138" i="9" s="1"/>
  <c r="EK138" i="9"/>
  <c r="DK138" i="9"/>
  <c r="FK138" i="9" s="1"/>
  <c r="GK138" i="9" s="1"/>
  <c r="DP136" i="9"/>
  <c r="EP136" i="9"/>
  <c r="DW135" i="9"/>
  <c r="EW135" i="9"/>
  <c r="DV134" i="9"/>
  <c r="EV134" i="9"/>
  <c r="FA132" i="9"/>
  <c r="EA132" i="9"/>
  <c r="GA132" i="9" s="1"/>
  <c r="HA132" i="9" s="1"/>
  <c r="EK132" i="9"/>
  <c r="DK132" i="9"/>
  <c r="FK132" i="9" s="1"/>
  <c r="GK132" i="9" s="1"/>
  <c r="EV131" i="9"/>
  <c r="DV131" i="9"/>
  <c r="FV131" i="9" s="1"/>
  <c r="GV131" i="9" s="1"/>
  <c r="FD129" i="9"/>
  <c r="ED129" i="9"/>
  <c r="GD129" i="9" s="1"/>
  <c r="HD129" i="9" s="1"/>
  <c r="EN129" i="9"/>
  <c r="DN129" i="9"/>
  <c r="FN129" i="9" s="1"/>
  <c r="GN129" i="9" s="1"/>
  <c r="EU128" i="9"/>
  <c r="DU128" i="9"/>
  <c r="FU128" i="9" s="1"/>
  <c r="GU128" i="9" s="1"/>
  <c r="FB127" i="9"/>
  <c r="EB127" i="9"/>
  <c r="GB127" i="9" s="1"/>
  <c r="HB127" i="9" s="1"/>
  <c r="EL127" i="9"/>
  <c r="DL127" i="9"/>
  <c r="FL127" i="9" s="1"/>
  <c r="GL127" i="9" s="1"/>
  <c r="CU126" i="9"/>
  <c r="FB125" i="9"/>
  <c r="EB125" i="9"/>
  <c r="EL125" i="9"/>
  <c r="DL125" i="9"/>
  <c r="CX123" i="9"/>
  <c r="EH122" i="9"/>
  <c r="FH122" i="9"/>
  <c r="DR122" i="9"/>
  <c r="ER122" i="9"/>
  <c r="DY120" i="9"/>
  <c r="EY120" i="9"/>
  <c r="EH119" i="9"/>
  <c r="FH119" i="9"/>
  <c r="DR119" i="9"/>
  <c r="ER119" i="9"/>
  <c r="EA118" i="9"/>
  <c r="FA118" i="9"/>
  <c r="DK118" i="9"/>
  <c r="EK118" i="9"/>
  <c r="DU112" i="9"/>
  <c r="EU112" i="9"/>
  <c r="FD111" i="9"/>
  <c r="ED111" i="9"/>
  <c r="GD111" i="9" s="1"/>
  <c r="HD111" i="9" s="1"/>
  <c r="EN111" i="9"/>
  <c r="DN111" i="9"/>
  <c r="FN111" i="9" s="1"/>
  <c r="GN111" i="9" s="1"/>
  <c r="DW110" i="9"/>
  <c r="EW110" i="9"/>
  <c r="FF148" i="9"/>
  <c r="EF148" i="9"/>
  <c r="GF148" i="9" s="1"/>
  <c r="HF148" i="9" s="1"/>
  <c r="EW146" i="9"/>
  <c r="DW146" i="9"/>
  <c r="FW146" i="9" s="1"/>
  <c r="GW146" i="9" s="1"/>
  <c r="CY145" i="9"/>
  <c r="CZ142" i="9"/>
  <c r="DA139" i="9"/>
  <c r="CK139" i="9"/>
  <c r="DR138" i="9"/>
  <c r="ER138" i="9"/>
  <c r="FH135" i="9"/>
  <c r="EH135" i="9"/>
  <c r="GH135" i="9" s="1"/>
  <c r="HH135" i="9" s="1"/>
  <c r="EN135" i="9"/>
  <c r="DN135" i="9"/>
  <c r="FN135" i="9" s="1"/>
  <c r="GN135" i="9" s="1"/>
  <c r="CT131" i="9"/>
  <c r="FE130" i="9"/>
  <c r="EE130" i="9"/>
  <c r="EO130" i="9"/>
  <c r="DO130" i="9"/>
  <c r="EB128" i="9"/>
  <c r="GB128" i="9" s="1"/>
  <c r="HB128" i="9" s="1"/>
  <c r="FB128" i="9"/>
  <c r="DL128" i="9"/>
  <c r="FL128" i="9" s="1"/>
  <c r="GL128" i="9" s="1"/>
  <c r="EL128" i="9"/>
  <c r="CX126" i="9"/>
  <c r="EI125" i="9"/>
  <c r="FI125" i="9"/>
  <c r="DS125" i="9"/>
  <c r="ES125" i="9"/>
  <c r="DB119" i="9"/>
  <c r="CL119" i="9"/>
  <c r="CP119" i="9"/>
  <c r="DF119" i="9"/>
  <c r="CK119" i="9"/>
  <c r="DA119" i="9"/>
  <c r="DT117" i="9"/>
  <c r="ET117" i="9"/>
  <c r="DE109" i="9"/>
  <c r="CO109" i="9"/>
  <c r="EZ151" i="9"/>
  <c r="DZ151" i="9"/>
  <c r="FZ151" i="9" s="1"/>
  <c r="GZ151" i="9" s="1"/>
  <c r="FG150" i="9"/>
  <c r="EG150" i="9"/>
  <c r="GG150" i="9" s="1"/>
  <c r="HG150" i="9" s="1"/>
  <c r="EQ150" i="9"/>
  <c r="DQ150" i="9"/>
  <c r="FQ150" i="9" s="1"/>
  <c r="GQ150" i="9" s="1"/>
  <c r="CO149" i="9"/>
  <c r="DT144" i="9"/>
  <c r="FT144" i="9" s="1"/>
  <c r="GT144" i="9" s="1"/>
  <c r="ET144" i="9"/>
  <c r="DC140" i="9"/>
  <c r="CM140" i="9"/>
  <c r="EX137" i="9"/>
  <c r="DX137" i="9"/>
  <c r="DV136" i="9"/>
  <c r="FV136" i="9" s="1"/>
  <c r="GV136" i="9" s="1"/>
  <c r="EV136" i="9"/>
  <c r="DT134" i="9"/>
  <c r="FT134" i="9" s="1"/>
  <c r="GT134" i="9" s="1"/>
  <c r="ET134" i="9"/>
  <c r="EY132" i="9"/>
  <c r="DY132" i="9"/>
  <c r="DE131" i="9"/>
  <c r="CO131" i="9"/>
  <c r="DZ130" i="9"/>
  <c r="FZ130" i="9" s="1"/>
  <c r="GZ130" i="9" s="1"/>
  <c r="EZ130" i="9"/>
  <c r="FF129" i="9"/>
  <c r="EF129" i="9"/>
  <c r="EP129" i="9"/>
  <c r="DP129" i="9"/>
  <c r="FA128" i="9"/>
  <c r="EA128" i="9"/>
  <c r="EK128" i="9"/>
  <c r="DK128" i="9"/>
  <c r="EV127" i="9"/>
  <c r="DV127" i="9"/>
  <c r="FD125" i="9"/>
  <c r="ED125" i="9"/>
  <c r="EN125" i="9"/>
  <c r="DN125" i="9"/>
  <c r="CT124" i="9"/>
  <c r="EC116" i="9"/>
  <c r="FC116" i="9"/>
  <c r="DM116" i="9"/>
  <c r="EM116" i="9"/>
  <c r="EV115" i="9"/>
  <c r="DV115" i="9"/>
  <c r="FV115" i="9" s="1"/>
  <c r="GV115" i="9" s="1"/>
  <c r="DD114" i="9"/>
  <c r="CN114" i="9"/>
  <c r="EZ143" i="9"/>
  <c r="DZ143" i="9"/>
  <c r="FZ143" i="9" s="1"/>
  <c r="GZ143" i="9" s="1"/>
  <c r="EB134" i="9"/>
  <c r="FB134" i="9"/>
  <c r="EE129" i="9"/>
  <c r="FE129" i="9"/>
  <c r="DO129" i="9"/>
  <c r="EO129" i="9"/>
  <c r="EV128" i="9"/>
  <c r="DV128" i="9"/>
  <c r="FV128" i="9" s="1"/>
  <c r="GV128" i="9" s="1"/>
  <c r="EG127" i="9"/>
  <c r="FG127" i="9"/>
  <c r="DQ127" i="9"/>
  <c r="EQ127" i="9"/>
  <c r="CS126" i="9"/>
  <c r="CO123" i="9"/>
  <c r="CV122" i="9"/>
  <c r="EZ121" i="9"/>
  <c r="DZ121" i="9"/>
  <c r="CS119" i="9"/>
  <c r="DY117" i="9"/>
  <c r="EY117" i="9"/>
  <c r="DP116" i="9"/>
  <c r="EP116" i="9"/>
  <c r="DX113" i="9"/>
  <c r="EX113" i="9"/>
  <c r="FI112" i="9"/>
  <c r="EI112" i="9"/>
  <c r="GI112" i="9" s="1"/>
  <c r="HI112" i="9" s="1"/>
  <c r="EK112" i="9"/>
  <c r="DK112" i="9"/>
  <c r="FK112" i="9" s="1"/>
  <c r="GK112" i="9" s="1"/>
  <c r="DP110" i="9"/>
  <c r="EP110" i="9"/>
  <c r="CV109" i="9"/>
  <c r="EC108" i="9"/>
  <c r="GC108" i="9" s="1"/>
  <c r="HC108" i="9" s="1"/>
  <c r="FC108" i="9"/>
  <c r="DM108" i="9"/>
  <c r="FM108" i="9" s="1"/>
  <c r="GM108" i="9" s="1"/>
  <c r="EM108" i="9"/>
  <c r="EV107" i="9"/>
  <c r="DV107" i="9"/>
  <c r="DF104" i="9"/>
  <c r="CP104" i="9"/>
  <c r="DZ103" i="9"/>
  <c r="FZ103" i="9" s="1"/>
  <c r="GZ103" i="9" s="1"/>
  <c r="EZ103" i="9"/>
  <c r="DH102" i="9"/>
  <c r="CR102" i="9"/>
  <c r="FC96" i="9"/>
  <c r="EC96" i="9"/>
  <c r="DM96" i="9"/>
  <c r="FM96" i="9" s="1"/>
  <c r="GM96" i="9" s="1"/>
  <c r="EM96" i="9"/>
  <c r="DV95" i="9"/>
  <c r="FV95" i="9" s="1"/>
  <c r="GV95" i="9" s="1"/>
  <c r="EV95" i="9"/>
  <c r="FE94" i="9"/>
  <c r="EE94" i="9"/>
  <c r="DP138" i="9"/>
  <c r="FP138" i="9" s="1"/>
  <c r="GP138" i="9" s="1"/>
  <c r="EP138" i="9"/>
  <c r="EY136" i="9"/>
  <c r="DY136" i="9"/>
  <c r="EK134" i="9"/>
  <c r="DK134" i="9"/>
  <c r="DH126" i="9"/>
  <c r="CR126" i="9"/>
  <c r="FG125" i="9"/>
  <c r="EG125" i="9"/>
  <c r="EM125" i="9"/>
  <c r="DM125" i="9"/>
  <c r="CS124" i="9"/>
  <c r="CV123" i="9"/>
  <c r="EY121" i="9"/>
  <c r="DY121" i="9"/>
  <c r="DX120" i="9"/>
  <c r="FX120" i="9" s="1"/>
  <c r="GX120" i="9" s="1"/>
  <c r="EX120" i="9"/>
  <c r="CZ119" i="9"/>
  <c r="DC118" i="9"/>
  <c r="CM118" i="9"/>
  <c r="DG118" i="9"/>
  <c r="CL118" i="9"/>
  <c r="DB118" i="9"/>
  <c r="CQ118" i="9"/>
  <c r="CP118" i="9"/>
  <c r="EG115" i="9"/>
  <c r="GG115" i="9" s="1"/>
  <c r="HG115" i="9" s="1"/>
  <c r="FG115" i="9"/>
  <c r="DM115" i="9"/>
  <c r="FM115" i="9" s="1"/>
  <c r="GM115" i="9" s="1"/>
  <c r="EM115" i="9"/>
  <c r="DK113" i="9"/>
  <c r="FK113" i="9" s="1"/>
  <c r="GK113" i="9" s="1"/>
  <c r="EK113" i="9"/>
  <c r="DR112" i="9"/>
  <c r="FR112" i="9" s="1"/>
  <c r="GR112" i="9" s="1"/>
  <c r="ER112" i="9"/>
  <c r="DG109" i="9"/>
  <c r="CM109" i="9"/>
  <c r="DA107" i="9"/>
  <c r="DE107" i="9"/>
  <c r="CO107" i="9"/>
  <c r="CS107" i="9"/>
  <c r="CK107" i="9"/>
  <c r="FI106" i="9"/>
  <c r="EI106" i="9"/>
  <c r="GI106" i="9" s="1"/>
  <c r="HI106" i="9" s="1"/>
  <c r="ES106" i="9"/>
  <c r="DS106" i="9"/>
  <c r="FS106" i="9" s="1"/>
  <c r="GS106" i="9" s="1"/>
  <c r="DB147" i="9"/>
  <c r="CL147" i="9"/>
  <c r="EY129" i="9"/>
  <c r="DY129" i="9"/>
  <c r="FY129" i="9" s="1"/>
  <c r="GY129" i="9" s="1"/>
  <c r="CR127" i="9"/>
  <c r="CR124" i="9"/>
  <c r="CY123" i="9"/>
  <c r="DF122" i="9"/>
  <c r="EB121" i="9"/>
  <c r="FB121" i="9"/>
  <c r="DL121" i="9"/>
  <c r="EL121" i="9"/>
  <c r="ES120" i="9"/>
  <c r="DS120" i="9"/>
  <c r="FS120" i="9" s="1"/>
  <c r="GS120" i="9" s="1"/>
  <c r="CS118" i="9"/>
  <c r="EA117" i="9"/>
  <c r="GA117" i="9" s="1"/>
  <c r="HA117" i="9" s="1"/>
  <c r="FA117" i="9"/>
  <c r="DZ116" i="9"/>
  <c r="FZ116" i="9" s="1"/>
  <c r="GZ116" i="9" s="1"/>
  <c r="EZ116" i="9"/>
  <c r="EV113" i="9"/>
  <c r="DV113" i="9"/>
  <c r="CO111" i="9"/>
  <c r="FA108" i="9"/>
  <c r="EA108" i="9"/>
  <c r="GA108" i="9" s="1"/>
  <c r="HA108" i="9" s="1"/>
  <c r="DN106" i="9"/>
  <c r="EN106" i="9"/>
  <c r="CT100" i="9"/>
  <c r="EZ170" i="9"/>
  <c r="DZ170" i="9"/>
  <c r="CY156" i="9"/>
  <c r="EA137" i="9"/>
  <c r="FA137" i="9"/>
  <c r="DK137" i="9"/>
  <c r="EK137" i="9"/>
  <c r="CX133" i="9"/>
  <c r="EF132" i="9"/>
  <c r="GF132" i="9" s="1"/>
  <c r="HF132" i="9" s="1"/>
  <c r="FF132" i="9"/>
  <c r="DP132" i="9"/>
  <c r="FP132" i="9" s="1"/>
  <c r="GP132" i="9" s="1"/>
  <c r="EP132" i="9"/>
  <c r="CV131" i="9"/>
  <c r="FG130" i="9"/>
  <c r="EG130" i="9"/>
  <c r="GG130" i="9" s="1"/>
  <c r="HG130" i="9" s="1"/>
  <c r="EQ130" i="9"/>
  <c r="DQ130" i="9"/>
  <c r="FQ130" i="9" s="1"/>
  <c r="GQ130" i="9" s="1"/>
  <c r="CQ124" i="9"/>
  <c r="EV117" i="9"/>
  <c r="DV117" i="9"/>
  <c r="EB108" i="9"/>
  <c r="GB108" i="9" s="1"/>
  <c r="HB108" i="9" s="1"/>
  <c r="FB108" i="9"/>
  <c r="EB105" i="9"/>
  <c r="GB105" i="9" s="1"/>
  <c r="HB105" i="9" s="1"/>
  <c r="FB105" i="9"/>
  <c r="DL105" i="9"/>
  <c r="FL105" i="9" s="1"/>
  <c r="GL105" i="9" s="1"/>
  <c r="EL105" i="9"/>
  <c r="CJ104" i="9"/>
  <c r="EI101" i="9"/>
  <c r="FI101" i="9"/>
  <c r="DC100" i="9"/>
  <c r="CR99" i="9"/>
  <c r="FD96" i="9"/>
  <c r="ED96" i="9"/>
  <c r="GD96" i="9" s="1"/>
  <c r="HD96" i="9" s="1"/>
  <c r="FB94" i="9"/>
  <c r="EB94" i="9"/>
  <c r="GB94" i="9" s="1"/>
  <c r="HB94" i="9" s="1"/>
  <c r="DA89" i="9"/>
  <c r="CK89" i="9"/>
  <c r="EV120" i="9"/>
  <c r="DV120" i="9"/>
  <c r="FV120" i="9" s="1"/>
  <c r="GV120" i="9" s="1"/>
  <c r="CW118" i="9"/>
  <c r="DD113" i="9"/>
  <c r="CN113" i="9"/>
  <c r="DH113" i="9"/>
  <c r="DC113" i="9"/>
  <c r="CR113" i="9"/>
  <c r="CM113" i="9"/>
  <c r="CV113" i="9"/>
  <c r="CQ113" i="9"/>
  <c r="DG113" i="9"/>
  <c r="CL113" i="9"/>
  <c r="DB113" i="9"/>
  <c r="CP113" i="9"/>
  <c r="CZ111" i="9"/>
  <c r="CJ111" i="9"/>
  <c r="CR107" i="9"/>
  <c r="DK105" i="9"/>
  <c r="EK105" i="9"/>
  <c r="CQ104" i="9"/>
  <c r="DU103" i="9"/>
  <c r="FU103" i="9" s="1"/>
  <c r="GU103" i="9" s="1"/>
  <c r="EU103" i="9"/>
  <c r="EN101" i="9"/>
  <c r="DN101" i="9"/>
  <c r="CU99" i="9"/>
  <c r="EV97" i="9"/>
  <c r="DV97" i="9"/>
  <c r="FV97" i="9" s="1"/>
  <c r="GV97" i="9" s="1"/>
  <c r="EO94" i="9"/>
  <c r="DO94" i="9"/>
  <c r="FO94" i="9" s="1"/>
  <c r="GO94" i="9" s="1"/>
  <c r="DY88" i="9"/>
  <c r="EY88" i="9"/>
  <c r="EH87" i="9"/>
  <c r="FH87" i="9"/>
  <c r="DR87" i="9"/>
  <c r="ER87" i="9"/>
  <c r="CZ86" i="9"/>
  <c r="CJ86" i="9"/>
  <c r="CS122" i="9"/>
  <c r="DZ108" i="9"/>
  <c r="FZ108" i="9" s="1"/>
  <c r="GZ108" i="9" s="1"/>
  <c r="EZ108" i="9"/>
  <c r="EZ105" i="9"/>
  <c r="DZ105" i="9"/>
  <c r="EX103" i="9"/>
  <c r="DX103" i="9"/>
  <c r="CM102" i="9"/>
  <c r="CO100" i="9"/>
  <c r="DS98" i="9"/>
  <c r="FS98" i="9" s="1"/>
  <c r="GS98" i="9" s="1"/>
  <c r="ES98" i="9"/>
  <c r="EQ97" i="9"/>
  <c r="DQ97" i="9"/>
  <c r="DV94" i="9"/>
  <c r="FV94" i="9" s="1"/>
  <c r="GV94" i="9" s="1"/>
  <c r="EV94" i="9"/>
  <c r="DT93" i="9"/>
  <c r="FT93" i="9" s="1"/>
  <c r="GT93" i="9" s="1"/>
  <c r="ET93" i="9"/>
  <c r="EF85" i="9"/>
  <c r="GF85" i="9" s="1"/>
  <c r="HF85" i="9" s="1"/>
  <c r="FF85" i="9"/>
  <c r="DP85" i="9"/>
  <c r="FP85" i="9" s="1"/>
  <c r="GP85" i="9" s="1"/>
  <c r="EP85" i="9"/>
  <c r="CZ99" i="9"/>
  <c r="DM97" i="9"/>
  <c r="EM97" i="9"/>
  <c r="FC93" i="9"/>
  <c r="EC93" i="9"/>
  <c r="GC93" i="9" s="1"/>
  <c r="HC93" i="9" s="1"/>
  <c r="FE92" i="9"/>
  <c r="EE92" i="9"/>
  <c r="GE92" i="9" s="1"/>
  <c r="HE92" i="9" s="1"/>
  <c r="EK92" i="9"/>
  <c r="DK92" i="9"/>
  <c r="FK92" i="9" s="1"/>
  <c r="GK92" i="9" s="1"/>
  <c r="DV91" i="9"/>
  <c r="EV91" i="9"/>
  <c r="FC90" i="9"/>
  <c r="EC90" i="9"/>
  <c r="GC90" i="9" s="1"/>
  <c r="HC90" i="9" s="1"/>
  <c r="DD89" i="9"/>
  <c r="CJ89" i="9"/>
  <c r="CS87" i="9"/>
  <c r="CY86" i="9"/>
  <c r="DY85" i="9"/>
  <c r="EY85" i="9"/>
  <c r="FA84" i="9"/>
  <c r="EA84" i="9"/>
  <c r="GA84" i="9" s="1"/>
  <c r="HA84" i="9" s="1"/>
  <c r="DG82" i="9"/>
  <c r="CQ82" i="9"/>
  <c r="EY81" i="9"/>
  <c r="DY81" i="9"/>
  <c r="FY81" i="9" s="1"/>
  <c r="GY81" i="9" s="1"/>
  <c r="DE80" i="9"/>
  <c r="CO80" i="9"/>
  <c r="EX78" i="9"/>
  <c r="DX78" i="9"/>
  <c r="FX78" i="9" s="1"/>
  <c r="GX78" i="9" s="1"/>
  <c r="DF77" i="9"/>
  <c r="CP77" i="9"/>
  <c r="DZ76" i="9"/>
  <c r="EZ76" i="9"/>
  <c r="EI75" i="9"/>
  <c r="FI75" i="9"/>
  <c r="DS75" i="9"/>
  <c r="ES75" i="9"/>
  <c r="EC69" i="9"/>
  <c r="FC69" i="9"/>
  <c r="DM69" i="9"/>
  <c r="EM69" i="9"/>
  <c r="CU68" i="9"/>
  <c r="FE67" i="9"/>
  <c r="EE67" i="9"/>
  <c r="EO67" i="9"/>
  <c r="DO67" i="9"/>
  <c r="DY61" i="9"/>
  <c r="FY61" i="9" s="1"/>
  <c r="GY61" i="9" s="1"/>
  <c r="EY61" i="9"/>
  <c r="EH60" i="9"/>
  <c r="GH60" i="9" s="1"/>
  <c r="HH60" i="9" s="1"/>
  <c r="FH60" i="9"/>
  <c r="DR60" i="9"/>
  <c r="FR60" i="9" s="1"/>
  <c r="GR60" i="9" s="1"/>
  <c r="ER60" i="9"/>
  <c r="CZ59" i="9"/>
  <c r="CJ59" i="9"/>
  <c r="DC110" i="9"/>
  <c r="CM110" i="9"/>
  <c r="CQ110" i="9"/>
  <c r="DG110" i="9"/>
  <c r="CL110" i="9"/>
  <c r="DB110" i="9"/>
  <c r="CP110" i="9"/>
  <c r="EY105" i="9"/>
  <c r="DY105" i="9"/>
  <c r="FY105" i="9" s="1"/>
  <c r="GY105" i="9" s="1"/>
  <c r="DQ103" i="9"/>
  <c r="EQ103" i="9"/>
  <c r="EB97" i="9"/>
  <c r="FB97" i="9"/>
  <c r="EL97" i="9"/>
  <c r="DL97" i="9"/>
  <c r="FL97" i="9" s="1"/>
  <c r="GL97" i="9" s="1"/>
  <c r="FG94" i="9"/>
  <c r="EG94" i="9"/>
  <c r="GG94" i="9" s="1"/>
  <c r="HG94" i="9" s="1"/>
  <c r="EQ94" i="9"/>
  <c r="DQ94" i="9"/>
  <c r="FQ94" i="9" s="1"/>
  <c r="GQ94" i="9" s="1"/>
  <c r="DR92" i="9"/>
  <c r="ER92" i="9"/>
  <c r="CO90" i="9"/>
  <c r="CV87" i="9"/>
  <c r="CT86" i="9"/>
  <c r="EZ84" i="9"/>
  <c r="DZ84" i="9"/>
  <c r="FA83" i="9"/>
  <c r="EA83" i="9"/>
  <c r="EK83" i="9"/>
  <c r="DK83" i="9"/>
  <c r="DX81" i="9"/>
  <c r="FX81" i="9" s="1"/>
  <c r="GX81" i="9" s="1"/>
  <c r="EX81" i="9"/>
  <c r="FG79" i="9"/>
  <c r="EG79" i="9"/>
  <c r="EQ79" i="9"/>
  <c r="DQ79" i="9"/>
  <c r="FB74" i="9"/>
  <c r="EB74" i="9"/>
  <c r="EL74" i="9"/>
  <c r="DL74" i="9"/>
  <c r="DX66" i="9"/>
  <c r="FX66" i="9" s="1"/>
  <c r="GX66" i="9" s="1"/>
  <c r="EX66" i="9"/>
  <c r="DB60" i="9"/>
  <c r="CL60" i="9"/>
  <c r="DA60" i="9"/>
  <c r="CP60" i="9"/>
  <c r="DF60" i="9"/>
  <c r="CK60" i="9"/>
  <c r="CS58" i="9"/>
  <c r="DX112" i="9"/>
  <c r="EX112" i="9"/>
  <c r="CP107" i="9"/>
  <c r="EH98" i="9"/>
  <c r="GH98" i="9" s="1"/>
  <c r="HH98" i="9" s="1"/>
  <c r="FH98" i="9"/>
  <c r="DR98" i="9"/>
  <c r="FR98" i="9" s="1"/>
  <c r="GR98" i="9" s="1"/>
  <c r="ER98" i="9"/>
  <c r="DL96" i="9"/>
  <c r="FL96" i="9" s="1"/>
  <c r="GL96" i="9" s="1"/>
  <c r="EL96" i="9"/>
  <c r="ET95" i="9"/>
  <c r="DT95" i="9"/>
  <c r="DD93" i="9"/>
  <c r="EG92" i="9"/>
  <c r="FG92" i="9"/>
  <c r="DQ92" i="9"/>
  <c r="EQ92" i="9"/>
  <c r="ET91" i="9"/>
  <c r="DT91" i="9"/>
  <c r="FT91" i="9" s="1"/>
  <c r="GT91" i="9" s="1"/>
  <c r="CZ90" i="9"/>
  <c r="CJ90" i="9"/>
  <c r="CT89" i="9"/>
  <c r="DT88" i="9"/>
  <c r="FT88" i="9" s="1"/>
  <c r="GT88" i="9" s="1"/>
  <c r="ET88" i="9"/>
  <c r="EE85" i="9"/>
  <c r="GE85" i="9" s="1"/>
  <c r="HE85" i="9" s="1"/>
  <c r="FE85" i="9"/>
  <c r="EG84" i="9"/>
  <c r="GG84" i="9" s="1"/>
  <c r="HG84" i="9" s="1"/>
  <c r="FG84" i="9"/>
  <c r="DQ84" i="9"/>
  <c r="FQ84" i="9" s="1"/>
  <c r="GQ84" i="9" s="1"/>
  <c r="EQ84" i="9"/>
  <c r="DZ83" i="9"/>
  <c r="FZ83" i="9" s="1"/>
  <c r="GZ83" i="9" s="1"/>
  <c r="EZ83" i="9"/>
  <c r="DE82" i="9"/>
  <c r="CO82" i="9"/>
  <c r="FA81" i="9"/>
  <c r="EA81" i="9"/>
  <c r="EK81" i="9"/>
  <c r="DK81" i="9"/>
  <c r="CU80" i="9"/>
  <c r="FD78" i="9"/>
  <c r="ED78" i="9"/>
  <c r="GD78" i="9" s="1"/>
  <c r="HD78" i="9" s="1"/>
  <c r="EN78" i="9"/>
  <c r="DN78" i="9"/>
  <c r="FN78" i="9" s="1"/>
  <c r="GN78" i="9" s="1"/>
  <c r="CT73" i="9"/>
  <c r="ED72" i="9"/>
  <c r="GD72" i="9" s="1"/>
  <c r="HD72" i="9" s="1"/>
  <c r="FD72" i="9"/>
  <c r="DN72" i="9"/>
  <c r="FN72" i="9" s="1"/>
  <c r="GN72" i="9" s="1"/>
  <c r="EN72" i="9"/>
  <c r="CV71" i="9"/>
  <c r="EG65" i="9"/>
  <c r="FG65" i="9"/>
  <c r="DQ65" i="9"/>
  <c r="EQ65" i="9"/>
  <c r="DZ64" i="9"/>
  <c r="EZ64" i="9"/>
  <c r="DH63" i="9"/>
  <c r="CR63" i="9"/>
  <c r="EC57" i="9"/>
  <c r="FC57" i="9"/>
  <c r="DM57" i="9"/>
  <c r="EM57" i="9"/>
  <c r="CY114" i="9"/>
  <c r="FI103" i="9"/>
  <c r="EI103" i="9"/>
  <c r="ES103" i="9"/>
  <c r="DS103" i="9"/>
  <c r="CX87" i="9"/>
  <c r="DL84" i="9"/>
  <c r="EL84" i="9"/>
  <c r="DH80" i="9"/>
  <c r="FI79" i="9"/>
  <c r="EI79" i="9"/>
  <c r="ES79" i="9"/>
  <c r="DS79" i="9"/>
  <c r="EC78" i="9"/>
  <c r="GC78" i="9" s="1"/>
  <c r="HC78" i="9" s="1"/>
  <c r="FC78" i="9"/>
  <c r="EX76" i="9"/>
  <c r="DX76" i="9"/>
  <c r="DV75" i="9"/>
  <c r="FV75" i="9" s="1"/>
  <c r="GV75" i="9" s="1"/>
  <c r="EV75" i="9"/>
  <c r="CS73" i="9"/>
  <c r="EB70" i="9"/>
  <c r="FB70" i="9"/>
  <c r="DL70" i="9"/>
  <c r="EL70" i="9"/>
  <c r="ES69" i="9"/>
  <c r="DS69" i="9"/>
  <c r="FS69" i="9" s="1"/>
  <c r="GS69" i="9" s="1"/>
  <c r="ET67" i="9"/>
  <c r="DT67" i="9"/>
  <c r="FT67" i="9" s="1"/>
  <c r="GT67" i="9" s="1"/>
  <c r="EA66" i="9"/>
  <c r="FA66" i="9"/>
  <c r="DZ65" i="9"/>
  <c r="EZ65" i="9"/>
  <c r="EV62" i="9"/>
  <c r="DV62" i="9"/>
  <c r="FV62" i="9" s="1"/>
  <c r="GV62" i="9" s="1"/>
  <c r="CO60" i="9"/>
  <c r="EF57" i="9"/>
  <c r="GF57" i="9" s="1"/>
  <c r="HF57" i="9" s="1"/>
  <c r="FF57" i="9"/>
  <c r="FF56" i="9"/>
  <c r="EF56" i="9"/>
  <c r="EP56" i="9"/>
  <c r="DP56" i="9"/>
  <c r="CY55" i="9"/>
  <c r="FF54" i="9"/>
  <c r="EF54" i="9"/>
  <c r="GF54" i="9" s="1"/>
  <c r="HF54" i="9" s="1"/>
  <c r="EP54" i="9"/>
  <c r="DP54" i="9"/>
  <c r="FP54" i="9" s="1"/>
  <c r="GP54" i="9" s="1"/>
  <c r="FA53" i="9"/>
  <c r="EA53" i="9"/>
  <c r="GA53" i="9" s="1"/>
  <c r="HA53" i="9" s="1"/>
  <c r="EK53" i="9"/>
  <c r="DK53" i="9"/>
  <c r="FK53" i="9" s="1"/>
  <c r="GK53" i="9" s="1"/>
  <c r="EV52" i="9"/>
  <c r="DV52" i="9"/>
  <c r="FV52" i="9" s="1"/>
  <c r="GV52" i="9" s="1"/>
  <c r="FD50" i="9"/>
  <c r="ED50" i="9"/>
  <c r="GD50" i="9" s="1"/>
  <c r="HD50" i="9" s="1"/>
  <c r="EN50" i="9"/>
  <c r="DN50" i="9"/>
  <c r="FN50" i="9" s="1"/>
  <c r="GN50" i="9" s="1"/>
  <c r="EU49" i="9"/>
  <c r="DU49" i="9"/>
  <c r="FU49" i="9" s="1"/>
  <c r="GU49" i="9" s="1"/>
  <c r="FB48" i="9"/>
  <c r="EB48" i="9"/>
  <c r="GB48" i="9" s="1"/>
  <c r="HB48" i="9" s="1"/>
  <c r="EL48" i="9"/>
  <c r="DL48" i="9"/>
  <c r="FL48" i="9" s="1"/>
  <c r="GL48" i="9" s="1"/>
  <c r="CU47" i="9"/>
  <c r="FB46" i="9"/>
  <c r="EB46" i="9"/>
  <c r="EL46" i="9"/>
  <c r="DL46" i="9"/>
  <c r="EW45" i="9"/>
  <c r="DW45" i="9"/>
  <c r="FH44" i="9"/>
  <c r="EH44" i="9"/>
  <c r="ER44" i="9"/>
  <c r="DR44" i="9"/>
  <c r="EA42" i="9"/>
  <c r="GA42" i="9" s="1"/>
  <c r="HA42" i="9" s="1"/>
  <c r="FA42" i="9"/>
  <c r="DK42" i="9"/>
  <c r="FK42" i="9" s="1"/>
  <c r="GK42" i="9" s="1"/>
  <c r="EK42" i="9"/>
  <c r="EE38" i="9"/>
  <c r="GE38" i="9" s="1"/>
  <c r="HE38" i="9" s="1"/>
  <c r="FE38" i="9"/>
  <c r="DO38" i="9"/>
  <c r="FO38" i="9" s="1"/>
  <c r="GO38" i="9" s="1"/>
  <c r="EO38" i="9"/>
  <c r="EI34" i="9"/>
  <c r="GI34" i="9" s="1"/>
  <c r="HI34" i="9" s="1"/>
  <c r="FI34" i="9"/>
  <c r="DS34" i="9"/>
  <c r="FS34" i="9" s="1"/>
  <c r="GS34" i="9" s="1"/>
  <c r="ES34" i="9"/>
  <c r="DA31" i="9"/>
  <c r="CS31" i="9"/>
  <c r="DB31" i="9"/>
  <c r="CT31" i="9"/>
  <c r="CL31" i="9"/>
  <c r="CK31" i="9"/>
  <c r="DX26" i="9"/>
  <c r="FX26" i="9" s="1"/>
  <c r="GX26" i="9" s="1"/>
  <c r="EX26" i="9"/>
  <c r="DC25" i="9"/>
  <c r="CM25" i="9"/>
  <c r="CU25" i="9"/>
  <c r="DE25" i="9"/>
  <c r="DG25" i="9"/>
  <c r="CQ25" i="9"/>
  <c r="CO25" i="9"/>
  <c r="EX18" i="9"/>
  <c r="DX18" i="9"/>
  <c r="FX18" i="9" s="1"/>
  <c r="GX18" i="9" s="1"/>
  <c r="CX33" i="9"/>
  <c r="CT25" i="9"/>
  <c r="DR24" i="9"/>
  <c r="ER24" i="9"/>
  <c r="DS23" i="9"/>
  <c r="ES23" i="9"/>
  <c r="EB22" i="9"/>
  <c r="FB22" i="9"/>
  <c r="DF102" i="9"/>
  <c r="DO91" i="9"/>
  <c r="FO91" i="9" s="1"/>
  <c r="GO91" i="9" s="1"/>
  <c r="EO91" i="9"/>
  <c r="DU76" i="9"/>
  <c r="FU76" i="9" s="1"/>
  <c r="GU76" i="9" s="1"/>
  <c r="EU76" i="9"/>
  <c r="DS72" i="9"/>
  <c r="FS72" i="9" s="1"/>
  <c r="GS72" i="9" s="1"/>
  <c r="ES72" i="9"/>
  <c r="DD70" i="9"/>
  <c r="CN70" i="9"/>
  <c r="DH70" i="9"/>
  <c r="DC70" i="9"/>
  <c r="CR70" i="9"/>
  <c r="CM70" i="9"/>
  <c r="CV70" i="9"/>
  <c r="DB70" i="9"/>
  <c r="CQ70" i="9"/>
  <c r="DG70" i="9"/>
  <c r="CL70" i="9"/>
  <c r="DL69" i="9"/>
  <c r="EL69" i="9"/>
  <c r="FG67" i="9"/>
  <c r="EG67" i="9"/>
  <c r="GG67" i="9" s="1"/>
  <c r="HG67" i="9" s="1"/>
  <c r="DU64" i="9"/>
  <c r="EU64" i="9"/>
  <c r="CT60" i="9"/>
  <c r="CV56" i="9"/>
  <c r="CZ56" i="9"/>
  <c r="CJ56" i="9"/>
  <c r="DD55" i="9"/>
  <c r="EB53" i="9"/>
  <c r="GB53" i="9" s="1"/>
  <c r="HB53" i="9" s="1"/>
  <c r="FB53" i="9"/>
  <c r="EU51" i="9"/>
  <c r="DU51" i="9"/>
  <c r="CV48" i="9"/>
  <c r="CZ48" i="9"/>
  <c r="CJ48" i="9"/>
  <c r="DD47" i="9"/>
  <c r="EB45" i="9"/>
  <c r="GB45" i="9" s="1"/>
  <c r="HB45" i="9" s="1"/>
  <c r="FB45" i="9"/>
  <c r="CT43" i="9"/>
  <c r="CW40" i="9"/>
  <c r="DA40" i="9"/>
  <c r="CS40" i="9"/>
  <c r="CK40" i="9"/>
  <c r="DE40" i="9"/>
  <c r="DH40" i="9"/>
  <c r="CZ40" i="9"/>
  <c r="CR40" i="9"/>
  <c r="CJ40" i="9"/>
  <c r="CO40" i="9"/>
  <c r="EH39" i="9"/>
  <c r="FH39" i="9"/>
  <c r="DT38" i="9"/>
  <c r="ET38" i="9"/>
  <c r="DU36" i="9"/>
  <c r="EU36" i="9"/>
  <c r="CQ35" i="9"/>
  <c r="DL34" i="9"/>
  <c r="FL34" i="9" s="1"/>
  <c r="GL34" i="9" s="1"/>
  <c r="EL34" i="9"/>
  <c r="CP32" i="9"/>
  <c r="EC29" i="9"/>
  <c r="FC29" i="9"/>
  <c r="CY28" i="9"/>
  <c r="EO27" i="9"/>
  <c r="DO27" i="9"/>
  <c r="DC20" i="9"/>
  <c r="EA19" i="9"/>
  <c r="FA19" i="9"/>
  <c r="DD65" i="9"/>
  <c r="CN65" i="9"/>
  <c r="DH65" i="9"/>
  <c r="DC65" i="9"/>
  <c r="CR65" i="9"/>
  <c r="CM65" i="9"/>
  <c r="DG65" i="9"/>
  <c r="CQ65" i="9"/>
  <c r="CV65" i="9"/>
  <c r="DE92" i="9"/>
  <c r="CU92" i="9"/>
  <c r="CO92" i="9"/>
  <c r="CS92" i="9"/>
  <c r="CR92" i="9"/>
  <c r="DH92" i="9"/>
  <c r="CM92" i="9"/>
  <c r="DC92" i="9"/>
  <c r="CW92" i="9"/>
  <c r="DF101" i="9"/>
  <c r="CP101" i="9"/>
  <c r="CV101" i="9"/>
  <c r="CL101" i="9"/>
  <c r="DD101" i="9"/>
  <c r="CT101" i="9"/>
  <c r="DB101" i="9"/>
  <c r="CY101" i="9"/>
  <c r="CN101" i="9"/>
  <c r="DA96" i="9"/>
  <c r="CU96" i="9"/>
  <c r="DG96" i="9"/>
  <c r="DE96" i="9"/>
  <c r="CY96" i="9"/>
  <c r="CQ96" i="9"/>
  <c r="DD105" i="9"/>
  <c r="CT105" i="9"/>
  <c r="CN105" i="9"/>
  <c r="DH105" i="9"/>
  <c r="CR105" i="9"/>
  <c r="CV105" i="9"/>
  <c r="CQ105" i="9"/>
  <c r="DG105" i="9"/>
  <c r="CL105" i="9"/>
  <c r="DB105" i="9"/>
  <c r="CR143" i="9"/>
  <c r="CN143" i="9"/>
  <c r="DH143" i="9"/>
  <c r="CX143" i="9"/>
  <c r="DD143" i="9"/>
  <c r="CT143" i="9"/>
  <c r="DD116" i="9"/>
  <c r="CN116" i="9"/>
  <c r="DH116" i="9"/>
  <c r="DC116" i="9"/>
  <c r="CR116" i="9"/>
  <c r="CM116" i="9"/>
  <c r="CV116" i="9"/>
  <c r="CQ116" i="9"/>
  <c r="DG116" i="9"/>
  <c r="CK116" i="9"/>
  <c r="DA116" i="9"/>
  <c r="CN138" i="9"/>
  <c r="DD138" i="9"/>
  <c r="CY138" i="9"/>
  <c r="CS138" i="9"/>
  <c r="DC150" i="9"/>
  <c r="CU150" i="9"/>
  <c r="CM150" i="9"/>
  <c r="DD150" i="9"/>
  <c r="CV150" i="9"/>
  <c r="CN150" i="9"/>
  <c r="DC158" i="9"/>
  <c r="CU158" i="9"/>
  <c r="CM158" i="9"/>
  <c r="DG158" i="9"/>
  <c r="CK158" i="9"/>
  <c r="CW158" i="9"/>
  <c r="CQ158" i="9"/>
  <c r="CJ158" i="9"/>
  <c r="DE158" i="9"/>
  <c r="DB168" i="9"/>
  <c r="CT168" i="9"/>
  <c r="CL168" i="9"/>
  <c r="CM168" i="9"/>
  <c r="DC168" i="9"/>
  <c r="CU168" i="9"/>
  <c r="CV173" i="9"/>
  <c r="DH173" i="9"/>
  <c r="CR173" i="9"/>
  <c r="CX115" i="9"/>
  <c r="CZ93" i="9"/>
  <c r="CW87" i="9"/>
  <c r="EY83" i="9"/>
  <c r="DY83" i="9"/>
  <c r="EH79" i="9"/>
  <c r="GH79" i="9" s="1"/>
  <c r="HH79" i="9" s="1"/>
  <c r="FH79" i="9"/>
  <c r="CW77" i="9"/>
  <c r="EA76" i="9"/>
  <c r="FA76" i="9"/>
  <c r="DC75" i="9"/>
  <c r="CM75" i="9"/>
  <c r="DG75" i="9"/>
  <c r="CL75" i="9"/>
  <c r="DB75" i="9"/>
  <c r="CQ75" i="9"/>
  <c r="CP75" i="9"/>
  <c r="EG72" i="9"/>
  <c r="GG72" i="9" s="1"/>
  <c r="HG72" i="9" s="1"/>
  <c r="FG72" i="9"/>
  <c r="DM72" i="9"/>
  <c r="FM72" i="9" s="1"/>
  <c r="GM72" i="9" s="1"/>
  <c r="EM72" i="9"/>
  <c r="CJ70" i="9"/>
  <c r="DR69" i="9"/>
  <c r="ER69" i="9"/>
  <c r="DB66" i="9"/>
  <c r="CL66" i="9"/>
  <c r="DF66" i="9"/>
  <c r="CP66" i="9"/>
  <c r="CN66" i="9"/>
  <c r="CT66" i="9"/>
  <c r="DD66" i="9"/>
  <c r="CY66" i="9"/>
  <c r="CQ66" i="9"/>
  <c r="DS64" i="9"/>
  <c r="FS64" i="9" s="1"/>
  <c r="GS64" i="9" s="1"/>
  <c r="ES64" i="9"/>
  <c r="CU63" i="9"/>
  <c r="EG62" i="9"/>
  <c r="FG62" i="9"/>
  <c r="EB61" i="9"/>
  <c r="FB61" i="9"/>
  <c r="DD60" i="9"/>
  <c r="CJ60" i="9"/>
  <c r="CT59" i="9"/>
  <c r="DH56" i="9"/>
  <c r="CX55" i="9"/>
  <c r="DH54" i="9"/>
  <c r="CR54" i="9"/>
  <c r="CT52" i="9"/>
  <c r="FE51" i="9"/>
  <c r="EE51" i="9"/>
  <c r="GE51" i="9" s="1"/>
  <c r="HE51" i="9" s="1"/>
  <c r="EO51" i="9"/>
  <c r="DO51" i="9"/>
  <c r="FO51" i="9" s="1"/>
  <c r="GO51" i="9" s="1"/>
  <c r="EB49" i="9"/>
  <c r="FB49" i="9"/>
  <c r="DL49" i="9"/>
  <c r="EL49" i="9"/>
  <c r="CX47" i="9"/>
  <c r="EI46" i="9"/>
  <c r="GI46" i="9" s="1"/>
  <c r="HI46" i="9" s="1"/>
  <c r="FI46" i="9"/>
  <c r="DS46" i="9"/>
  <c r="FS46" i="9" s="1"/>
  <c r="GS46" i="9" s="1"/>
  <c r="ES46" i="9"/>
  <c r="CT44" i="9"/>
  <c r="DD43" i="9"/>
  <c r="CN43" i="9"/>
  <c r="DF41" i="9"/>
  <c r="CP41" i="9"/>
  <c r="DY37" i="9"/>
  <c r="EY37" i="9"/>
  <c r="DB33" i="9"/>
  <c r="CL25" i="9"/>
  <c r="DW23" i="9"/>
  <c r="EW23" i="9"/>
  <c r="EX22" i="9"/>
  <c r="DX22" i="9"/>
  <c r="FX22" i="9" s="1"/>
  <c r="GX22" i="9" s="1"/>
  <c r="EF79" i="9"/>
  <c r="FF79" i="9"/>
  <c r="FD74" i="9"/>
  <c r="ED74" i="9"/>
  <c r="GD74" i="9" s="1"/>
  <c r="HD74" i="9" s="1"/>
  <c r="CQ71" i="9"/>
  <c r="EY67" i="9"/>
  <c r="DY67" i="9"/>
  <c r="EH61" i="9"/>
  <c r="GH61" i="9" s="1"/>
  <c r="HH61" i="9" s="1"/>
  <c r="FH61" i="9"/>
  <c r="DH55" i="9"/>
  <c r="FC51" i="9"/>
  <c r="EC51" i="9"/>
  <c r="GC51" i="9" s="1"/>
  <c r="HC51" i="9" s="1"/>
  <c r="CT48" i="9"/>
  <c r="CS45" i="9"/>
  <c r="FB42" i="9"/>
  <c r="EB42" i="9"/>
  <c r="GB42" i="9" s="1"/>
  <c r="HB42" i="9" s="1"/>
  <c r="DV39" i="9"/>
  <c r="EV39" i="9"/>
  <c r="DM36" i="9"/>
  <c r="EM36" i="9"/>
  <c r="DB32" i="9"/>
  <c r="FG29" i="9"/>
  <c r="EG29" i="9"/>
  <c r="ES27" i="9"/>
  <c r="DS27" i="9"/>
  <c r="DE104" i="9"/>
  <c r="CK104" i="9"/>
  <c r="CS101" i="9"/>
  <c r="DH96" i="9"/>
  <c r="CR96" i="9"/>
  <c r="DH88" i="9"/>
  <c r="CR88" i="9"/>
  <c r="DH82" i="9"/>
  <c r="CR82" i="9"/>
  <c r="FH81" i="9"/>
  <c r="EH81" i="9"/>
  <c r="GH81" i="9" s="1"/>
  <c r="HH81" i="9" s="1"/>
  <c r="CM81" i="9"/>
  <c r="CX80" i="9"/>
  <c r="DD78" i="9"/>
  <c r="CZ77" i="9"/>
  <c r="DE75" i="9"/>
  <c r="CK75" i="9"/>
  <c r="DS74" i="9"/>
  <c r="ES74" i="9"/>
  <c r="CW72" i="9"/>
  <c r="CW68" i="9"/>
  <c r="CU67" i="9"/>
  <c r="CS65" i="9"/>
  <c r="DA62" i="9"/>
  <c r="CK62" i="9"/>
  <c r="ES61" i="9"/>
  <c r="DS61" i="9"/>
  <c r="FS61" i="9" s="1"/>
  <c r="GS61" i="9" s="1"/>
  <c r="CS59" i="9"/>
  <c r="CZ58" i="9"/>
  <c r="CJ58" i="9"/>
  <c r="CY56" i="9"/>
  <c r="DG54" i="9"/>
  <c r="CQ54" i="9"/>
  <c r="CX53" i="9"/>
  <c r="DE52" i="9"/>
  <c r="CO52" i="9"/>
  <c r="CY51" i="9"/>
  <c r="FF50" i="9"/>
  <c r="EF50" i="9"/>
  <c r="GF50" i="9" s="1"/>
  <c r="HF50" i="9" s="1"/>
  <c r="EP50" i="9"/>
  <c r="DP50" i="9"/>
  <c r="FP50" i="9" s="1"/>
  <c r="GP50" i="9" s="1"/>
  <c r="FA49" i="9"/>
  <c r="EA49" i="9"/>
  <c r="GA49" i="9" s="1"/>
  <c r="HA49" i="9" s="1"/>
  <c r="EK49" i="9"/>
  <c r="FK49" i="9"/>
  <c r="GK49" i="9" s="1"/>
  <c r="CU48" i="9"/>
  <c r="DC46" i="9"/>
  <c r="CM46" i="9"/>
  <c r="CT45" i="9"/>
  <c r="DA44" i="9"/>
  <c r="CK44" i="9"/>
  <c r="CU43" i="9"/>
  <c r="DA41" i="9"/>
  <c r="CK41" i="9"/>
  <c r="CU40" i="9"/>
  <c r="DD39" i="9"/>
  <c r="CN39" i="9"/>
  <c r="CW37" i="9"/>
  <c r="FH36" i="9"/>
  <c r="EH36" i="9"/>
  <c r="CQ36" i="9"/>
  <c r="CZ35" i="9"/>
  <c r="CJ35" i="9"/>
  <c r="CS33" i="9"/>
  <c r="DC32" i="9"/>
  <c r="CM32" i="9"/>
  <c r="CV31" i="9"/>
  <c r="FF30" i="9"/>
  <c r="EF30" i="9"/>
  <c r="GF30" i="9" s="1"/>
  <c r="HF30" i="9" s="1"/>
  <c r="EP30" i="9"/>
  <c r="DP30" i="9"/>
  <c r="FP30" i="9" s="1"/>
  <c r="GP30" i="9" s="1"/>
  <c r="FF22" i="9"/>
  <c r="EF22" i="9"/>
  <c r="GF22" i="9" s="1"/>
  <c r="HF22" i="9" s="1"/>
  <c r="CW79" i="9"/>
  <c r="DG74" i="9"/>
  <c r="DD68" i="9"/>
  <c r="DA64" i="9"/>
  <c r="CK64" i="9"/>
  <c r="DE64" i="9"/>
  <c r="CZ64" i="9"/>
  <c r="CO64" i="9"/>
  <c r="CJ64" i="9"/>
  <c r="CS64" i="9"/>
  <c r="DD64" i="9"/>
  <c r="CN64" i="9"/>
  <c r="DE61" i="9"/>
  <c r="CO61" i="9"/>
  <c r="DD61" i="9"/>
  <c r="CS61" i="9"/>
  <c r="CN61" i="9"/>
  <c r="CM58" i="9"/>
  <c r="CJ55" i="9"/>
  <c r="CP51" i="9"/>
  <c r="DB48" i="9"/>
  <c r="CW45" i="9"/>
  <c r="CX40" i="9"/>
  <c r="DB36" i="9"/>
  <c r="DC31" i="9"/>
  <c r="DW27" i="9"/>
  <c r="FW27" i="9" s="1"/>
  <c r="GW27" i="9" s="1"/>
  <c r="EW27" i="9"/>
  <c r="DG20" i="9"/>
  <c r="DK19" i="9"/>
  <c r="EK19" i="9"/>
  <c r="DA65" i="9"/>
  <c r="CR56" i="9"/>
  <c r="DH52" i="9"/>
  <c r="CX50" i="9"/>
  <c r="CR48" i="9"/>
  <c r="DH44" i="9"/>
  <c r="FG42" i="9"/>
  <c r="EG42" i="9"/>
  <c r="GG42" i="9" s="1"/>
  <c r="HG42" i="9" s="1"/>
  <c r="FY42" i="9"/>
  <c r="GY42" i="9" s="1"/>
  <c r="FQ42" i="9"/>
  <c r="GQ42" i="9" s="1"/>
  <c r="DD40" i="9"/>
  <c r="EN38" i="9"/>
  <c r="DN38" i="9"/>
  <c r="GC38" i="9"/>
  <c r="HC38" i="9" s="1"/>
  <c r="FU38" i="9"/>
  <c r="GU38" i="9" s="1"/>
  <c r="FM38" i="9"/>
  <c r="GM38" i="9" s="1"/>
  <c r="CN36" i="9"/>
  <c r="GG34" i="9"/>
  <c r="HG34" i="9" s="1"/>
  <c r="FY34" i="9"/>
  <c r="GY34" i="9" s="1"/>
  <c r="FQ34" i="9"/>
  <c r="GQ34" i="9" s="1"/>
  <c r="DD32" i="9"/>
  <c r="EM30" i="9"/>
  <c r="DM30" i="9"/>
  <c r="EV30" i="9"/>
  <c r="DV30" i="9"/>
  <c r="FY30" i="9"/>
  <c r="GY30" i="9" s="1"/>
  <c r="EB29" i="9"/>
  <c r="FB29" i="9"/>
  <c r="CV28" i="9"/>
  <c r="FZ27" i="9"/>
  <c r="GZ27" i="9" s="1"/>
  <c r="FD26" i="9"/>
  <c r="ED26" i="9"/>
  <c r="GD26" i="9" s="1"/>
  <c r="HD26" i="9" s="1"/>
  <c r="FY26" i="9"/>
  <c r="GY26" i="9" s="1"/>
  <c r="CW25" i="9"/>
  <c r="EV22" i="9"/>
  <c r="DV22" i="9"/>
  <c r="FV22" i="9" s="1"/>
  <c r="GV22" i="9" s="1"/>
  <c r="DQ22" i="9"/>
  <c r="EQ22" i="9"/>
  <c r="FD22" i="9"/>
  <c r="ED22" i="9"/>
  <c r="GD22" i="9" s="1"/>
  <c r="HD22" i="9" s="1"/>
  <c r="FU22" i="9"/>
  <c r="GU22" i="9" s="1"/>
  <c r="DD20" i="9"/>
  <c r="DZ19" i="9"/>
  <c r="EZ19" i="9"/>
  <c r="EE18" i="9"/>
  <c r="FE18" i="9"/>
  <c r="GG18" i="9"/>
  <c r="HG18" i="9" s="1"/>
  <c r="FY18" i="9"/>
  <c r="GY18" i="9" s="1"/>
  <c r="FQ18" i="9"/>
  <c r="GQ18" i="9" s="1"/>
  <c r="FW18" i="9"/>
  <c r="GW18" i="9" s="1"/>
  <c r="FZ38" i="9"/>
  <c r="GZ38" i="9" s="1"/>
  <c r="FR34" i="9"/>
  <c r="GR34" i="9" s="1"/>
  <c r="CS24" i="9"/>
  <c r="DD41" i="9"/>
  <c r="CN41" i="9"/>
  <c r="CP39" i="9"/>
  <c r="CV37" i="9"/>
  <c r="DF35" i="9"/>
  <c r="DD33" i="9"/>
  <c r="CN33" i="9"/>
  <c r="CP31" i="9"/>
  <c r="DL27" i="9"/>
  <c r="FL27" i="9" s="1"/>
  <c r="GL27" i="9" s="1"/>
  <c r="EL27" i="9"/>
  <c r="FC27" i="9"/>
  <c r="EC27" i="9"/>
  <c r="EB27" i="9"/>
  <c r="GB27" i="9" s="1"/>
  <c r="HB27" i="9" s="1"/>
  <c r="FB27" i="9"/>
  <c r="DD25" i="9"/>
  <c r="CN25" i="9"/>
  <c r="DN23" i="9"/>
  <c r="FN23" i="9" s="1"/>
  <c r="GN23" i="9" s="1"/>
  <c r="EN23" i="9"/>
  <c r="EL23" i="9"/>
  <c r="DL23" i="9"/>
  <c r="DV19" i="9"/>
  <c r="FV19" i="9" s="1"/>
  <c r="GV19" i="9" s="1"/>
  <c r="EV19" i="9"/>
  <c r="EH19" i="9"/>
  <c r="GH19" i="9" s="1"/>
  <c r="HH19" i="9" s="1"/>
  <c r="FH19" i="9"/>
  <c r="EM19" i="9"/>
  <c r="DM19" i="9"/>
  <c r="CK24" i="9"/>
  <c r="CX64" i="9"/>
  <c r="CW55" i="9"/>
  <c r="CY53" i="9"/>
  <c r="DC49" i="9"/>
  <c r="CK47" i="9"/>
  <c r="CS43" i="9"/>
  <c r="DE39" i="9"/>
  <c r="CY37" i="9"/>
  <c r="CO35" i="9"/>
  <c r="DE31" i="9"/>
  <c r="GI30" i="9"/>
  <c r="HI30" i="9" s="1"/>
  <c r="GA30" i="9"/>
  <c r="HA30" i="9" s="1"/>
  <c r="FS30" i="9"/>
  <c r="GS30" i="9" s="1"/>
  <c r="FK30" i="9"/>
  <c r="GK30" i="9" s="1"/>
  <c r="CQ29" i="9"/>
  <c r="FX27" i="9"/>
  <c r="GX27" i="9" s="1"/>
  <c r="CY25" i="9"/>
  <c r="CP24" i="9"/>
  <c r="GI22" i="9"/>
  <c r="HI22" i="9" s="1"/>
  <c r="GA22" i="9"/>
  <c r="HA22" i="9" s="1"/>
  <c r="FS22" i="9"/>
  <c r="GS22" i="9" s="1"/>
  <c r="FK22" i="9"/>
  <c r="GK22" i="9" s="1"/>
  <c r="CQ21" i="9"/>
  <c r="FX19" i="9"/>
  <c r="GX19" i="9" s="1"/>
  <c r="FE69" i="9"/>
  <c r="EE69" i="9"/>
  <c r="GE69" i="9" s="1"/>
  <c r="HE69" i="9" s="1"/>
  <c r="CY74" i="9"/>
  <c r="DE24" i="9"/>
  <c r="ES24" i="3"/>
  <c r="DS24" i="3"/>
  <c r="FS24" i="3" s="1"/>
  <c r="GS24" i="3" s="1"/>
  <c r="EO152" i="3"/>
  <c r="DO152" i="3"/>
  <c r="ES44" i="3"/>
  <c r="DS44" i="3"/>
  <c r="FS44" i="3" s="1"/>
  <c r="GS44" i="3" s="1"/>
  <c r="EY108" i="3"/>
  <c r="DY108" i="3"/>
  <c r="FI80" i="3"/>
  <c r="EI80" i="3"/>
  <c r="GI80" i="3" s="1"/>
  <c r="HI80" i="3" s="1"/>
  <c r="EL25" i="3"/>
  <c r="DL25" i="3"/>
  <c r="FL25" i="3" s="1"/>
  <c r="GL25" i="3" s="1"/>
  <c r="ES41" i="3"/>
  <c r="DS41" i="3"/>
  <c r="FS41" i="3" s="1"/>
  <c r="GS41" i="3" s="1"/>
  <c r="ES73" i="3"/>
  <c r="DS73" i="3"/>
  <c r="FS73" i="3" s="1"/>
  <c r="GS73" i="3" s="1"/>
  <c r="EL89" i="3"/>
  <c r="DL89" i="3"/>
  <c r="FL89" i="3" s="1"/>
  <c r="GL89" i="3" s="1"/>
  <c r="ER137" i="3"/>
  <c r="DR137" i="3"/>
  <c r="FR137" i="3" s="1"/>
  <c r="GR137" i="3" s="1"/>
  <c r="EZ153" i="3"/>
  <c r="DZ153" i="3"/>
  <c r="FZ153" i="3" s="1"/>
  <c r="GZ153" i="3" s="1"/>
  <c r="ES163" i="3"/>
  <c r="DS163" i="3"/>
  <c r="FS163" i="3" s="1"/>
  <c r="GS163" i="3" s="1"/>
  <c r="ES147" i="3"/>
  <c r="DS147" i="3"/>
  <c r="FS147" i="3" s="1"/>
  <c r="GS147" i="3" s="1"/>
  <c r="ES131" i="3"/>
  <c r="DS131" i="3"/>
  <c r="FS131" i="3" s="1"/>
  <c r="GS131" i="3" s="1"/>
  <c r="ES115" i="3"/>
  <c r="DS115" i="3"/>
  <c r="FS115" i="3" s="1"/>
  <c r="GS115" i="3" s="1"/>
  <c r="EW99" i="3"/>
  <c r="DW99" i="3"/>
  <c r="FW99" i="3" s="1"/>
  <c r="GW99" i="3" s="1"/>
  <c r="EO83" i="3"/>
  <c r="DO83" i="3"/>
  <c r="FO83" i="3" s="1"/>
  <c r="GO83" i="3" s="1"/>
  <c r="EO67" i="3"/>
  <c r="DO67" i="3"/>
  <c r="FO67" i="3" s="1"/>
  <c r="GO67" i="3" s="1"/>
  <c r="EO51" i="3"/>
  <c r="DO51" i="3"/>
  <c r="FO51" i="3" s="1"/>
  <c r="GO51" i="3" s="1"/>
  <c r="EO19" i="3"/>
  <c r="DO19" i="3"/>
  <c r="FO19" i="3" s="1"/>
  <c r="GO19" i="3" s="1"/>
  <c r="FI40" i="3"/>
  <c r="EI40" i="3"/>
  <c r="GI40" i="3" s="1"/>
  <c r="HI40" i="3" s="1"/>
  <c r="EQ104" i="3"/>
  <c r="DQ104" i="3"/>
  <c r="FQ104" i="3" s="1"/>
  <c r="GQ104" i="3" s="1"/>
  <c r="FC168" i="3"/>
  <c r="EC168" i="3"/>
  <c r="GC168" i="3" s="1"/>
  <c r="HC168" i="3" s="1"/>
  <c r="FA60" i="3"/>
  <c r="EA60" i="3"/>
  <c r="GA60" i="3" s="1"/>
  <c r="HA60" i="3" s="1"/>
  <c r="FC124" i="3"/>
  <c r="EC124" i="3"/>
  <c r="GC124" i="3" s="1"/>
  <c r="HC124" i="3" s="1"/>
  <c r="EM173" i="3"/>
  <c r="DM173" i="3"/>
  <c r="FM173" i="3" s="1"/>
  <c r="GM173" i="3" s="1"/>
  <c r="ES32" i="3"/>
  <c r="DS32" i="3"/>
  <c r="FS32" i="3" s="1"/>
  <c r="GS32" i="3" s="1"/>
  <c r="EY96" i="3"/>
  <c r="DY96" i="3"/>
  <c r="FY96" i="3" s="1"/>
  <c r="GY96" i="3" s="1"/>
  <c r="EY160" i="3"/>
  <c r="DY160" i="3"/>
  <c r="FY160" i="3" s="1"/>
  <c r="GY160" i="3" s="1"/>
  <c r="ES29" i="3"/>
  <c r="DS29" i="3"/>
  <c r="FS29" i="3" s="1"/>
  <c r="GS29" i="3" s="1"/>
  <c r="EZ45" i="3"/>
  <c r="DZ45" i="3"/>
  <c r="FZ45" i="3" s="1"/>
  <c r="GZ45" i="3" s="1"/>
  <c r="EL61" i="3"/>
  <c r="DL61" i="3"/>
  <c r="FL61" i="3" s="1"/>
  <c r="GL61" i="3" s="1"/>
  <c r="ES93" i="3"/>
  <c r="DS93" i="3"/>
  <c r="FS93" i="3" s="1"/>
  <c r="GS93" i="3" s="1"/>
  <c r="EW109" i="3"/>
  <c r="DW109" i="3"/>
  <c r="FW109" i="3" s="1"/>
  <c r="GW109" i="3" s="1"/>
  <c r="ES125" i="3"/>
  <c r="DS125" i="3"/>
  <c r="FS125" i="3" s="1"/>
  <c r="GS125" i="3" s="1"/>
  <c r="ES141" i="3"/>
  <c r="DS141" i="3"/>
  <c r="FS141" i="3" s="1"/>
  <c r="GS141" i="3" s="1"/>
  <c r="ES157" i="3"/>
  <c r="DS157" i="3"/>
  <c r="FS157" i="3" s="1"/>
  <c r="GS157" i="3" s="1"/>
  <c r="EY174" i="3"/>
  <c r="DY174" i="3"/>
  <c r="FY174" i="3" s="1"/>
  <c r="GY174" i="3" s="1"/>
  <c r="FE159" i="3"/>
  <c r="EE159" i="3"/>
  <c r="GE159" i="3" s="1"/>
  <c r="HE159" i="3" s="1"/>
  <c r="FE143" i="3"/>
  <c r="EE143" i="3"/>
  <c r="GE143" i="3" s="1"/>
  <c r="HE143" i="3" s="1"/>
  <c r="FE127" i="3"/>
  <c r="EE127" i="3"/>
  <c r="GE127" i="3" s="1"/>
  <c r="HE127" i="3" s="1"/>
  <c r="FE111" i="3"/>
  <c r="EE111" i="3"/>
  <c r="GE111" i="3" s="1"/>
  <c r="HE111" i="3" s="1"/>
  <c r="FE95" i="3"/>
  <c r="EE95" i="3"/>
  <c r="GE95" i="3" s="1"/>
  <c r="HE95" i="3" s="1"/>
  <c r="EO79" i="3"/>
  <c r="DO79" i="3"/>
  <c r="FO79" i="3" s="1"/>
  <c r="GO79" i="3" s="1"/>
  <c r="EO63" i="3"/>
  <c r="DO63" i="3"/>
  <c r="FO63" i="3" s="1"/>
  <c r="GO63" i="3" s="1"/>
  <c r="EO47" i="3"/>
  <c r="DO47" i="3"/>
  <c r="FO47" i="3" s="1"/>
  <c r="GO47" i="3" s="1"/>
  <c r="EO31" i="3"/>
  <c r="DO31" i="3"/>
  <c r="FO31" i="3" s="1"/>
  <c r="GO31" i="3" s="1"/>
  <c r="ES56" i="3"/>
  <c r="DS56" i="3"/>
  <c r="FS56" i="3" s="1"/>
  <c r="GS56" i="3" s="1"/>
  <c r="EU120" i="3"/>
  <c r="DU120" i="3"/>
  <c r="FU120" i="3" s="1"/>
  <c r="GU120" i="3" s="1"/>
  <c r="ES76" i="3"/>
  <c r="DS76" i="3"/>
  <c r="FS76" i="3" s="1"/>
  <c r="GS76" i="3" s="1"/>
  <c r="EY140" i="3"/>
  <c r="DY140" i="3"/>
  <c r="FY140" i="3" s="1"/>
  <c r="GY140" i="3" s="1"/>
  <c r="ES177" i="3"/>
  <c r="DS177" i="3"/>
  <c r="FS177" i="3" s="1"/>
  <c r="GS177" i="3" s="1"/>
  <c r="FA48" i="3"/>
  <c r="EA48" i="3"/>
  <c r="GA48" i="3" s="1"/>
  <c r="HA48" i="3" s="1"/>
  <c r="FC112" i="3"/>
  <c r="EC112" i="3"/>
  <c r="GC112" i="3" s="1"/>
  <c r="HC112" i="3" s="1"/>
  <c r="FC176" i="3"/>
  <c r="EC176" i="3"/>
  <c r="GC176" i="3" s="1"/>
  <c r="HC176" i="3" s="1"/>
  <c r="EZ33" i="3"/>
  <c r="DZ33" i="3"/>
  <c r="FZ33" i="3" s="1"/>
  <c r="GZ33" i="3" s="1"/>
  <c r="ES49" i="3"/>
  <c r="DS49" i="3"/>
  <c r="FS49" i="3" s="1"/>
  <c r="GS49" i="3" s="1"/>
  <c r="FH65" i="3"/>
  <c r="EH65" i="3"/>
  <c r="GH65" i="3" s="1"/>
  <c r="HH65" i="3" s="1"/>
  <c r="ES81" i="3"/>
  <c r="DS81" i="3"/>
  <c r="FS81" i="3" s="1"/>
  <c r="GS81" i="3" s="1"/>
  <c r="ER113" i="3"/>
  <c r="DR113" i="3"/>
  <c r="FR113" i="3" s="1"/>
  <c r="GR113" i="3" s="1"/>
  <c r="EZ129" i="3"/>
  <c r="DZ129" i="3"/>
  <c r="FZ129" i="3" s="1"/>
  <c r="GZ129" i="3" s="1"/>
  <c r="EO145" i="3"/>
  <c r="DO145" i="3"/>
  <c r="FO145" i="3" s="1"/>
  <c r="GO145" i="3" s="1"/>
  <c r="FH161" i="3"/>
  <c r="EH161" i="3"/>
  <c r="GH161" i="3" s="1"/>
  <c r="HH161" i="3" s="1"/>
  <c r="EK178" i="3"/>
  <c r="DK178" i="3"/>
  <c r="FK178" i="3" s="1"/>
  <c r="GK178" i="3" s="1"/>
  <c r="ES155" i="3"/>
  <c r="DS155" i="3"/>
  <c r="FS155" i="3" s="1"/>
  <c r="GS155" i="3" s="1"/>
  <c r="EO139" i="3"/>
  <c r="DO139" i="3"/>
  <c r="FO139" i="3" s="1"/>
  <c r="GO139" i="3" s="1"/>
  <c r="EW123" i="3"/>
  <c r="DW123" i="3"/>
  <c r="FW123" i="3" s="1"/>
  <c r="GW123" i="3" s="1"/>
  <c r="ES107" i="3"/>
  <c r="DS107" i="3"/>
  <c r="FS107" i="3" s="1"/>
  <c r="GS107" i="3" s="1"/>
  <c r="EO91" i="3"/>
  <c r="DO91" i="3"/>
  <c r="FO91" i="3" s="1"/>
  <c r="GO91" i="3" s="1"/>
  <c r="EO75" i="3"/>
  <c r="DO75" i="3"/>
  <c r="FO75" i="3" s="1"/>
  <c r="GO75" i="3" s="1"/>
  <c r="EO59" i="3"/>
  <c r="DO59" i="3"/>
  <c r="FO59" i="3" s="1"/>
  <c r="GO59" i="3" s="1"/>
  <c r="EO43" i="3"/>
  <c r="DO43" i="3"/>
  <c r="FO43" i="3" s="1"/>
  <c r="GO43" i="3" s="1"/>
  <c r="EO27" i="3"/>
  <c r="DO27" i="3"/>
  <c r="FO27" i="3" s="1"/>
  <c r="GO27" i="3" s="1"/>
  <c r="ES88" i="3"/>
  <c r="DS88" i="3"/>
  <c r="FS88" i="3" s="1"/>
  <c r="GS88" i="3" s="1"/>
  <c r="EY172" i="3"/>
  <c r="DY172" i="3"/>
  <c r="FY172" i="3" s="1"/>
  <c r="GY172" i="3" s="1"/>
  <c r="EQ144" i="3"/>
  <c r="DQ144" i="3"/>
  <c r="FQ144" i="3" s="1"/>
  <c r="GQ144" i="3" s="1"/>
  <c r="EZ57" i="3"/>
  <c r="DZ57" i="3"/>
  <c r="FZ57" i="3" s="1"/>
  <c r="GZ57" i="3" s="1"/>
  <c r="EL121" i="3"/>
  <c r="DL121" i="3"/>
  <c r="FL121" i="3" s="1"/>
  <c r="GL121" i="3" s="1"/>
  <c r="FD169" i="3"/>
  <c r="ED169" i="3"/>
  <c r="GD169" i="3" s="1"/>
  <c r="HD169" i="3" s="1"/>
  <c r="EO35" i="3"/>
  <c r="DO35" i="3"/>
  <c r="FO35" i="3" s="1"/>
  <c r="GO35" i="3" s="1"/>
  <c r="FH77" i="3"/>
  <c r="EH77" i="3"/>
  <c r="GH77" i="3" s="1"/>
  <c r="HH77" i="3" s="1"/>
  <c r="FA72" i="3"/>
  <c r="EA72" i="3"/>
  <c r="GA72" i="3" s="1"/>
  <c r="HA72" i="3" s="1"/>
  <c r="ES136" i="3"/>
  <c r="DS136" i="3"/>
  <c r="FS136" i="3" s="1"/>
  <c r="GS136" i="3" s="1"/>
  <c r="FH28" i="3"/>
  <c r="EH28" i="3"/>
  <c r="GH28" i="3" s="1"/>
  <c r="HH28" i="3" s="1"/>
  <c r="FI92" i="3"/>
  <c r="EI92" i="3"/>
  <c r="GI92" i="3" s="1"/>
  <c r="HI92" i="3" s="1"/>
  <c r="EY156" i="3"/>
  <c r="DY156" i="3"/>
  <c r="FY156" i="3" s="1"/>
  <c r="GY156" i="3" s="1"/>
  <c r="ES64" i="3"/>
  <c r="DS64" i="3"/>
  <c r="FS64" i="3" s="1"/>
  <c r="GS64" i="3" s="1"/>
  <c r="FG128" i="3"/>
  <c r="EG128" i="3"/>
  <c r="GG128" i="3" s="1"/>
  <c r="HG128" i="3" s="1"/>
  <c r="EL21" i="3"/>
  <c r="DL21" i="3"/>
  <c r="FL21" i="3" s="1"/>
  <c r="GL21" i="3" s="1"/>
  <c r="FH37" i="3"/>
  <c r="EH37" i="3"/>
  <c r="GH37" i="3" s="1"/>
  <c r="HH37" i="3" s="1"/>
  <c r="EL53" i="3"/>
  <c r="DL53" i="3"/>
  <c r="FL53" i="3" s="1"/>
  <c r="GL53" i="3" s="1"/>
  <c r="EZ69" i="3"/>
  <c r="DZ69" i="3"/>
  <c r="FZ69" i="3" s="1"/>
  <c r="GZ69" i="3" s="1"/>
  <c r="EL85" i="3"/>
  <c r="DL85" i="3"/>
  <c r="FL85" i="3" s="1"/>
  <c r="GL85" i="3" s="1"/>
  <c r="EO101" i="3"/>
  <c r="DO101" i="3"/>
  <c r="FO101" i="3" s="1"/>
  <c r="GO101" i="3" s="1"/>
  <c r="FA117" i="3"/>
  <c r="EA117" i="3"/>
  <c r="GA117" i="3" s="1"/>
  <c r="HA117" i="3" s="1"/>
  <c r="FA133" i="3"/>
  <c r="EA133" i="3"/>
  <c r="GA133" i="3" s="1"/>
  <c r="HA133" i="3" s="1"/>
  <c r="EL149" i="3"/>
  <c r="DL149" i="3"/>
  <c r="FL149" i="3" s="1"/>
  <c r="GL149" i="3" s="1"/>
  <c r="EM165" i="3"/>
  <c r="DM165" i="3"/>
  <c r="FM165" i="3" s="1"/>
  <c r="GM165" i="3" s="1"/>
  <c r="FE167" i="3"/>
  <c r="EE167" i="3"/>
  <c r="GE167" i="3" s="1"/>
  <c r="HE167" i="3" s="1"/>
  <c r="FE151" i="3"/>
  <c r="EE151" i="3"/>
  <c r="GE151" i="3" s="1"/>
  <c r="HE151" i="3" s="1"/>
  <c r="FE135" i="3"/>
  <c r="EE135" i="3"/>
  <c r="GE135" i="3" s="1"/>
  <c r="HE135" i="3" s="1"/>
  <c r="FE119" i="3"/>
  <c r="EE119" i="3"/>
  <c r="GE119" i="3" s="1"/>
  <c r="HE119" i="3" s="1"/>
  <c r="FE103" i="3"/>
  <c r="EE103" i="3"/>
  <c r="GE103" i="3" s="1"/>
  <c r="HE103" i="3" s="1"/>
  <c r="EO87" i="3"/>
  <c r="DO87" i="3"/>
  <c r="FO87" i="3" s="1"/>
  <c r="GO87" i="3" s="1"/>
  <c r="EO71" i="3"/>
  <c r="DO71" i="3"/>
  <c r="FO71" i="3" s="1"/>
  <c r="GO71" i="3" s="1"/>
  <c r="EO55" i="3"/>
  <c r="DO55" i="3"/>
  <c r="FO55" i="3" s="1"/>
  <c r="GO55" i="3" s="1"/>
  <c r="EO39" i="3"/>
  <c r="DO39" i="3"/>
  <c r="FO39" i="3" s="1"/>
  <c r="GO39" i="3" s="1"/>
  <c r="EO23" i="3"/>
  <c r="DO23" i="3"/>
  <c r="FO23" i="3" s="1"/>
  <c r="GO23" i="3" s="1"/>
  <c r="FF19" i="3"/>
  <c r="EF19" i="3"/>
  <c r="GF19" i="3" s="1"/>
  <c r="HF19" i="3" s="1"/>
  <c r="FF27" i="3"/>
  <c r="EF27" i="3"/>
  <c r="GF27" i="3" s="1"/>
  <c r="HF27" i="3" s="1"/>
  <c r="EZ26" i="3"/>
  <c r="DZ26" i="3"/>
  <c r="FZ26" i="3" s="1"/>
  <c r="GZ26" i="3" s="1"/>
  <c r="FG20" i="3"/>
  <c r="EG20" i="3"/>
  <c r="GG20" i="3" s="1"/>
  <c r="HG20" i="3" s="1"/>
  <c r="FG27" i="3"/>
  <c r="EG27" i="3"/>
  <c r="GG27" i="3" s="1"/>
  <c r="HG27" i="3" s="1"/>
  <c r="FG35" i="3"/>
  <c r="EG35" i="3"/>
  <c r="GG35" i="3" s="1"/>
  <c r="HG35" i="3" s="1"/>
  <c r="FA41" i="3"/>
  <c r="EA41" i="3"/>
  <c r="GA41" i="3" s="1"/>
  <c r="HA41" i="3" s="1"/>
  <c r="FG47" i="3"/>
  <c r="EG47" i="3"/>
  <c r="GG47" i="3" s="1"/>
  <c r="HG47" i="3" s="1"/>
  <c r="FA53" i="3"/>
  <c r="EA53" i="3"/>
  <c r="GA53" i="3" s="1"/>
  <c r="HA53" i="3" s="1"/>
  <c r="FD58" i="3"/>
  <c r="ED58" i="3"/>
  <c r="GD58" i="3" s="1"/>
  <c r="HD58" i="3" s="1"/>
  <c r="FG63" i="3"/>
  <c r="EG63" i="3"/>
  <c r="GG63" i="3" s="1"/>
  <c r="HG63" i="3" s="1"/>
  <c r="FA69" i="3"/>
  <c r="EA69" i="3"/>
  <c r="GA69" i="3" s="1"/>
  <c r="HA69" i="3" s="1"/>
  <c r="FD74" i="3"/>
  <c r="ED74" i="3"/>
  <c r="GD74" i="3" s="1"/>
  <c r="HD74" i="3" s="1"/>
  <c r="FG79" i="3"/>
  <c r="EG79" i="3"/>
  <c r="GG79" i="3" s="1"/>
  <c r="HG79" i="3" s="1"/>
  <c r="FA85" i="3"/>
  <c r="EA85" i="3"/>
  <c r="GA85" i="3" s="1"/>
  <c r="HA85" i="3" s="1"/>
  <c r="FD90" i="3"/>
  <c r="ED90" i="3"/>
  <c r="GD90" i="3" s="1"/>
  <c r="HD90" i="3" s="1"/>
  <c r="FD98" i="3"/>
  <c r="ED98" i="3"/>
  <c r="GD98" i="3" s="1"/>
  <c r="HD98" i="3" s="1"/>
  <c r="FD106" i="3"/>
  <c r="ED106" i="3"/>
  <c r="GD106" i="3" s="1"/>
  <c r="HD106" i="3" s="1"/>
  <c r="FB112" i="3"/>
  <c r="EB112" i="3"/>
  <c r="GB112" i="3" s="1"/>
  <c r="HB112" i="3" s="1"/>
  <c r="FI121" i="3"/>
  <c r="EI121" i="3"/>
  <c r="GI121" i="3" s="1"/>
  <c r="HI121" i="3" s="1"/>
  <c r="EY127" i="3"/>
  <c r="DY127" i="3"/>
  <c r="FY127" i="3" s="1"/>
  <c r="GY127" i="3" s="1"/>
  <c r="FC143" i="3"/>
  <c r="EC143" i="3"/>
  <c r="GC143" i="3" s="1"/>
  <c r="HC143" i="3" s="1"/>
  <c r="EY151" i="3"/>
  <c r="DY151" i="3"/>
  <c r="FY151" i="3" s="1"/>
  <c r="GY151" i="3" s="1"/>
  <c r="FC167" i="3"/>
  <c r="EC167" i="3"/>
  <c r="GC167" i="3" s="1"/>
  <c r="HC167" i="3" s="1"/>
  <c r="FD178" i="3"/>
  <c r="ED178" i="3"/>
  <c r="GD178" i="3" s="1"/>
  <c r="HD178" i="3" s="1"/>
  <c r="EP29" i="3"/>
  <c r="DP29" i="3"/>
  <c r="FP29" i="3" s="1"/>
  <c r="GP29" i="3" s="1"/>
  <c r="EP47" i="3"/>
  <c r="DP47" i="3"/>
  <c r="FP47" i="3" s="1"/>
  <c r="GP47" i="3" s="1"/>
  <c r="EP61" i="3"/>
  <c r="DP61" i="3"/>
  <c r="FP61" i="3" s="1"/>
  <c r="GP61" i="3" s="1"/>
  <c r="EP76" i="3"/>
  <c r="DP76" i="3"/>
  <c r="FP76" i="3" s="1"/>
  <c r="GP76" i="3" s="1"/>
  <c r="EP79" i="3"/>
  <c r="DP79" i="3"/>
  <c r="FP79" i="3" s="1"/>
  <c r="GP79" i="3" s="1"/>
  <c r="EP81" i="3"/>
  <c r="DP81" i="3"/>
  <c r="FP81" i="3" s="1"/>
  <c r="GP81" i="3" s="1"/>
  <c r="EP88" i="3"/>
  <c r="DP88" i="3"/>
  <c r="FP88" i="3" s="1"/>
  <c r="GP88" i="3" s="1"/>
  <c r="EP91" i="3"/>
  <c r="DP91" i="3"/>
  <c r="FP91" i="3" s="1"/>
  <c r="GP91" i="3" s="1"/>
  <c r="EP93" i="3"/>
  <c r="DP93" i="3"/>
  <c r="FP93" i="3" s="1"/>
  <c r="GP93" i="3" s="1"/>
  <c r="EP96" i="3"/>
  <c r="DP96" i="3"/>
  <c r="FP96" i="3" s="1"/>
  <c r="GP96" i="3" s="1"/>
  <c r="EP99" i="3"/>
  <c r="DP99" i="3"/>
  <c r="FP99" i="3" s="1"/>
  <c r="GP99" i="3" s="1"/>
  <c r="EP103" i="3"/>
  <c r="DP103" i="3"/>
  <c r="FP103" i="3" s="1"/>
  <c r="GP103" i="3" s="1"/>
  <c r="EP105" i="3"/>
  <c r="DP105" i="3"/>
  <c r="FP105" i="3" s="1"/>
  <c r="GP105" i="3" s="1"/>
  <c r="EP108" i="3"/>
  <c r="DP108" i="3"/>
  <c r="FP108" i="3" s="1"/>
  <c r="GP108" i="3" s="1"/>
  <c r="EP111" i="3"/>
  <c r="DP111" i="3"/>
  <c r="FP111" i="3" s="1"/>
  <c r="GP111" i="3" s="1"/>
  <c r="EP113" i="3"/>
  <c r="DP113" i="3"/>
  <c r="FP113" i="3" s="1"/>
  <c r="GP113" i="3" s="1"/>
  <c r="EP117" i="3"/>
  <c r="DP117" i="3"/>
  <c r="FP117" i="3" s="1"/>
  <c r="GP117" i="3" s="1"/>
  <c r="CO120" i="3"/>
  <c r="EP123" i="3"/>
  <c r="DP123" i="3"/>
  <c r="EP125" i="3"/>
  <c r="DP125" i="3"/>
  <c r="EP128" i="3"/>
  <c r="DP128" i="3"/>
  <c r="EP131" i="3"/>
  <c r="DP131" i="3"/>
  <c r="EP135" i="3"/>
  <c r="DP135" i="3"/>
  <c r="EP137" i="3"/>
  <c r="DP137" i="3"/>
  <c r="EP140" i="3"/>
  <c r="DP140" i="3"/>
  <c r="EP143" i="3"/>
  <c r="DP143" i="3"/>
  <c r="EP145" i="3"/>
  <c r="DP145" i="3"/>
  <c r="EP149" i="3"/>
  <c r="DP149" i="3"/>
  <c r="EP152" i="3"/>
  <c r="DP152" i="3"/>
  <c r="EP155" i="3"/>
  <c r="DP155" i="3"/>
  <c r="EP157" i="3"/>
  <c r="DP157" i="3"/>
  <c r="EP160" i="3"/>
  <c r="DP160" i="3"/>
  <c r="EP163" i="3"/>
  <c r="DP163" i="3"/>
  <c r="EP167" i="3"/>
  <c r="DP167" i="3"/>
  <c r="EP169" i="3"/>
  <c r="DP169" i="3"/>
  <c r="EP173" i="3"/>
  <c r="DP173" i="3"/>
  <c r="EP176" i="3"/>
  <c r="DP176" i="3"/>
  <c r="EP178" i="3"/>
  <c r="DP178" i="3"/>
  <c r="EN37" i="3"/>
  <c r="DN37" i="3"/>
  <c r="EN41" i="3"/>
  <c r="DN41" i="3"/>
  <c r="EN45" i="3"/>
  <c r="DN45" i="3"/>
  <c r="EN49" i="3"/>
  <c r="DN49" i="3"/>
  <c r="CL56" i="3"/>
  <c r="EM60" i="3"/>
  <c r="DM60" i="3"/>
  <c r="FM60" i="3" s="1"/>
  <c r="GM60" i="3" s="1"/>
  <c r="EM64" i="3"/>
  <c r="DM64" i="3"/>
  <c r="FM64" i="3" s="1"/>
  <c r="GM64" i="3" s="1"/>
  <c r="EN105" i="3"/>
  <c r="DN105" i="3"/>
  <c r="FN105" i="3" s="1"/>
  <c r="GN105" i="3" s="1"/>
  <c r="EN121" i="3"/>
  <c r="DN121" i="3"/>
  <c r="FN121" i="3" s="1"/>
  <c r="GN121" i="3" s="1"/>
  <c r="EN137" i="3"/>
  <c r="DN137" i="3"/>
  <c r="FN137" i="3" s="1"/>
  <c r="GN137" i="3" s="1"/>
  <c r="EN153" i="3"/>
  <c r="DN153" i="3"/>
  <c r="FN153" i="3" s="1"/>
  <c r="GN153" i="3" s="1"/>
  <c r="EN169" i="3"/>
  <c r="DN169" i="3"/>
  <c r="FN169" i="3" s="1"/>
  <c r="GN169" i="3" s="1"/>
  <c r="EO174" i="3"/>
  <c r="DO174" i="3"/>
  <c r="FO174" i="3" s="1"/>
  <c r="GO174" i="3" s="1"/>
  <c r="EL178" i="3"/>
  <c r="DL178" i="3"/>
  <c r="FL178" i="3" s="1"/>
  <c r="GL178" i="3" s="1"/>
  <c r="EK39" i="3"/>
  <c r="DK39" i="3"/>
  <c r="FK39" i="3" s="1"/>
  <c r="GK39" i="3" s="1"/>
  <c r="EK55" i="3"/>
  <c r="DK55" i="3"/>
  <c r="FK55" i="3" s="1"/>
  <c r="GK55" i="3" s="1"/>
  <c r="EK71" i="3"/>
  <c r="DK71" i="3"/>
  <c r="FK71" i="3" s="1"/>
  <c r="GK71" i="3" s="1"/>
  <c r="EK87" i="3"/>
  <c r="DK87" i="3"/>
  <c r="FK87" i="3" s="1"/>
  <c r="GK87" i="3" s="1"/>
  <c r="EK103" i="3"/>
  <c r="DK103" i="3"/>
  <c r="FK103" i="3" s="1"/>
  <c r="GK103" i="3" s="1"/>
  <c r="EK119" i="3"/>
  <c r="DK119" i="3"/>
  <c r="FK119" i="3" s="1"/>
  <c r="GK119" i="3" s="1"/>
  <c r="EK135" i="3"/>
  <c r="DK135" i="3"/>
  <c r="FK135" i="3" s="1"/>
  <c r="GK135" i="3" s="1"/>
  <c r="EK151" i="3"/>
  <c r="DK151" i="3"/>
  <c r="FK151" i="3" s="1"/>
  <c r="GK151" i="3" s="1"/>
  <c r="EK167" i="3"/>
  <c r="DK167" i="3"/>
  <c r="FK167" i="3" s="1"/>
  <c r="GK167" i="3" s="1"/>
  <c r="CJ136" i="3"/>
  <c r="EK156" i="3"/>
  <c r="DK156" i="3"/>
  <c r="CJ24" i="3"/>
  <c r="EN151" i="3"/>
  <c r="DN151" i="3"/>
  <c r="FN151" i="3" s="1"/>
  <c r="GN151" i="3" s="1"/>
  <c r="CK40" i="3"/>
  <c r="EL80" i="3"/>
  <c r="DL80" i="3"/>
  <c r="CK168" i="3"/>
  <c r="EK57" i="3"/>
  <c r="DK57" i="3"/>
  <c r="FK57" i="3" s="1"/>
  <c r="GK57" i="3" s="1"/>
  <c r="EK105" i="3"/>
  <c r="DK105" i="3"/>
  <c r="FK105" i="3" s="1"/>
  <c r="GK105" i="3" s="1"/>
  <c r="EK153" i="3"/>
  <c r="DK153" i="3"/>
  <c r="FK153" i="3" s="1"/>
  <c r="GK153" i="3" s="1"/>
  <c r="EM141" i="3"/>
  <c r="DM141" i="3"/>
  <c r="FM141" i="3" s="1"/>
  <c r="GM141" i="3" s="1"/>
  <c r="CX24" i="3"/>
  <c r="FB25" i="3"/>
  <c r="EB25" i="3"/>
  <c r="FI26" i="3"/>
  <c r="EI26" i="3"/>
  <c r="CX28" i="3"/>
  <c r="FB29" i="3"/>
  <c r="EB29" i="3"/>
  <c r="GB29" i="3" s="1"/>
  <c r="HB29" i="3" s="1"/>
  <c r="FI30" i="3"/>
  <c r="EI30" i="3"/>
  <c r="GI30" i="3" s="1"/>
  <c r="HI30" i="3" s="1"/>
  <c r="EY32" i="3"/>
  <c r="DY32" i="3"/>
  <c r="FY32" i="3" s="1"/>
  <c r="GY32" i="3" s="1"/>
  <c r="FB33" i="3"/>
  <c r="EB33" i="3"/>
  <c r="GB33" i="3" s="1"/>
  <c r="HB33" i="3" s="1"/>
  <c r="FI34" i="3"/>
  <c r="EI34" i="3"/>
  <c r="GI34" i="3" s="1"/>
  <c r="HI34" i="3" s="1"/>
  <c r="EY36" i="3"/>
  <c r="DY36" i="3"/>
  <c r="FY36" i="3" s="1"/>
  <c r="GY36" i="3" s="1"/>
  <c r="FB37" i="3"/>
  <c r="EB37" i="3"/>
  <c r="GB37" i="3" s="1"/>
  <c r="HB37" i="3" s="1"/>
  <c r="FI38" i="3"/>
  <c r="EI38" i="3"/>
  <c r="GI38" i="3" s="1"/>
  <c r="HI38" i="3" s="1"/>
  <c r="CX40" i="3"/>
  <c r="FB41" i="3"/>
  <c r="EB41" i="3"/>
  <c r="FI42" i="3"/>
  <c r="EI42" i="3"/>
  <c r="EY44" i="3"/>
  <c r="DY44" i="3"/>
  <c r="FB45" i="3"/>
  <c r="EB45" i="3"/>
  <c r="FI46" i="3"/>
  <c r="EI46" i="3"/>
  <c r="EY48" i="3"/>
  <c r="DY48" i="3"/>
  <c r="FB49" i="3"/>
  <c r="EB49" i="3"/>
  <c r="FI50" i="3"/>
  <c r="EI50" i="3"/>
  <c r="EY52" i="3"/>
  <c r="DY52" i="3"/>
  <c r="FB53" i="3"/>
  <c r="EB53" i="3"/>
  <c r="FI54" i="3"/>
  <c r="EI54" i="3"/>
  <c r="CX56" i="3"/>
  <c r="FB57" i="3"/>
  <c r="EB57" i="3"/>
  <c r="GB57" i="3" s="1"/>
  <c r="HB57" i="3" s="1"/>
  <c r="FI58" i="3"/>
  <c r="EI58" i="3"/>
  <c r="GI58" i="3" s="1"/>
  <c r="HI58" i="3" s="1"/>
  <c r="EY60" i="3"/>
  <c r="DY60" i="3"/>
  <c r="FY60" i="3" s="1"/>
  <c r="GY60" i="3" s="1"/>
  <c r="FB61" i="3"/>
  <c r="EB61" i="3"/>
  <c r="GB61" i="3" s="1"/>
  <c r="HB61" i="3" s="1"/>
  <c r="FI62" i="3"/>
  <c r="EI62" i="3"/>
  <c r="GI62" i="3" s="1"/>
  <c r="HI62" i="3" s="1"/>
  <c r="EY64" i="3"/>
  <c r="DY64" i="3"/>
  <c r="FY64" i="3" s="1"/>
  <c r="GY64" i="3" s="1"/>
  <c r="FB65" i="3"/>
  <c r="EB65" i="3"/>
  <c r="GB65" i="3" s="1"/>
  <c r="HB65" i="3" s="1"/>
  <c r="FI66" i="3"/>
  <c r="EI66" i="3"/>
  <c r="GI66" i="3" s="1"/>
  <c r="HI66" i="3" s="1"/>
  <c r="EY68" i="3"/>
  <c r="DY68" i="3"/>
  <c r="FY68" i="3" s="1"/>
  <c r="GY68" i="3" s="1"/>
  <c r="FB69" i="3"/>
  <c r="EB69" i="3"/>
  <c r="GB69" i="3" s="1"/>
  <c r="HB69" i="3" s="1"/>
  <c r="FI70" i="3"/>
  <c r="EI70" i="3"/>
  <c r="GI70" i="3" s="1"/>
  <c r="HI70" i="3" s="1"/>
  <c r="CX72" i="3"/>
  <c r="FB73" i="3"/>
  <c r="EB73" i="3"/>
  <c r="EZ75" i="3"/>
  <c r="DZ75" i="3"/>
  <c r="FC76" i="3"/>
  <c r="EC76" i="3"/>
  <c r="FF77" i="3"/>
  <c r="EF77" i="3"/>
  <c r="FD79" i="3"/>
  <c r="ED79" i="3"/>
  <c r="FG80" i="3"/>
  <c r="EG80" i="3"/>
  <c r="FH83" i="3"/>
  <c r="EH83" i="3"/>
  <c r="FB85" i="3"/>
  <c r="EB85" i="3"/>
  <c r="EZ87" i="3"/>
  <c r="DZ87" i="3"/>
  <c r="DB88" i="3"/>
  <c r="FF89" i="3"/>
  <c r="EF89" i="3"/>
  <c r="GF89" i="3" s="1"/>
  <c r="HF89" i="3" s="1"/>
  <c r="FD91" i="3"/>
  <c r="ED91" i="3"/>
  <c r="GD91" i="3" s="1"/>
  <c r="HD91" i="3" s="1"/>
  <c r="DF92" i="3"/>
  <c r="FH95" i="3"/>
  <c r="EH95" i="3"/>
  <c r="FH99" i="3"/>
  <c r="EH99" i="3"/>
  <c r="FH103" i="3"/>
  <c r="EH103" i="3"/>
  <c r="FH107" i="3"/>
  <c r="EH107" i="3"/>
  <c r="FH111" i="3"/>
  <c r="EH111" i="3"/>
  <c r="FH115" i="3"/>
  <c r="EH115" i="3"/>
  <c r="FH119" i="3"/>
  <c r="EH119" i="3"/>
  <c r="FH123" i="3"/>
  <c r="EH123" i="3"/>
  <c r="FH127" i="3"/>
  <c r="EH127" i="3"/>
  <c r="FH131" i="3"/>
  <c r="EH131" i="3"/>
  <c r="FH135" i="3"/>
  <c r="EH135" i="3"/>
  <c r="FH139" i="3"/>
  <c r="EH139" i="3"/>
  <c r="FH143" i="3"/>
  <c r="EH143" i="3"/>
  <c r="FH147" i="3"/>
  <c r="EH147" i="3"/>
  <c r="FH151" i="3"/>
  <c r="EH151" i="3"/>
  <c r="FH155" i="3"/>
  <c r="EH155" i="3"/>
  <c r="FH159" i="3"/>
  <c r="EH159" i="3"/>
  <c r="FH163" i="3"/>
  <c r="EH163" i="3"/>
  <c r="FH167" i="3"/>
  <c r="EH167" i="3"/>
  <c r="EX173" i="3"/>
  <c r="DX173" i="3"/>
  <c r="FE174" i="3"/>
  <c r="EE174" i="3"/>
  <c r="EX177" i="3"/>
  <c r="DX177" i="3"/>
  <c r="FE178" i="3"/>
  <c r="EE178" i="3"/>
  <c r="EQ19" i="3"/>
  <c r="DQ19" i="3"/>
  <c r="EQ23" i="3"/>
  <c r="DQ23" i="3"/>
  <c r="EQ25" i="3"/>
  <c r="DQ25" i="3"/>
  <c r="CP28" i="3"/>
  <c r="EQ31" i="3"/>
  <c r="DQ31" i="3"/>
  <c r="FQ31" i="3" s="1"/>
  <c r="GQ31" i="3" s="1"/>
  <c r="EQ33" i="3"/>
  <c r="DQ33" i="3"/>
  <c r="FQ33" i="3" s="1"/>
  <c r="GQ33" i="3" s="1"/>
  <c r="EQ37" i="3"/>
  <c r="DQ37" i="3"/>
  <c r="FQ37" i="3" s="1"/>
  <c r="GQ37" i="3" s="1"/>
  <c r="CP40" i="3"/>
  <c r="EQ43" i="3"/>
  <c r="DQ43" i="3"/>
  <c r="EQ45" i="3"/>
  <c r="DQ45" i="3"/>
  <c r="EQ48" i="3"/>
  <c r="DQ48" i="3"/>
  <c r="EQ51" i="3"/>
  <c r="DQ51" i="3"/>
  <c r="EQ55" i="3"/>
  <c r="DQ55" i="3"/>
  <c r="EQ57" i="3"/>
  <c r="DQ57" i="3"/>
  <c r="CP60" i="3"/>
  <c r="EQ63" i="3"/>
  <c r="DQ63" i="3"/>
  <c r="FQ63" i="3" s="1"/>
  <c r="GQ63" i="3" s="1"/>
  <c r="EQ65" i="3"/>
  <c r="DQ65" i="3"/>
  <c r="FQ65" i="3" s="1"/>
  <c r="GQ65" i="3" s="1"/>
  <c r="EQ69" i="3"/>
  <c r="DQ69" i="3"/>
  <c r="FQ69" i="3" s="1"/>
  <c r="GQ69" i="3" s="1"/>
  <c r="CP72" i="3"/>
  <c r="EQ75" i="3"/>
  <c r="DQ75" i="3"/>
  <c r="EQ77" i="3"/>
  <c r="DQ77" i="3"/>
  <c r="EQ80" i="3"/>
  <c r="DQ80" i="3"/>
  <c r="EQ83" i="3"/>
  <c r="DQ83" i="3"/>
  <c r="EQ87" i="3"/>
  <c r="DQ87" i="3"/>
  <c r="EQ89" i="3"/>
  <c r="DQ89" i="3"/>
  <c r="CP92" i="3"/>
  <c r="EQ95" i="3"/>
  <c r="DQ95" i="3"/>
  <c r="FQ95" i="3" s="1"/>
  <c r="GQ95" i="3" s="1"/>
  <c r="EQ99" i="3"/>
  <c r="DQ99" i="3"/>
  <c r="FQ99" i="3" s="1"/>
  <c r="GQ99" i="3" s="1"/>
  <c r="EQ103" i="3"/>
  <c r="DQ103" i="3"/>
  <c r="FQ103" i="3" s="1"/>
  <c r="GQ103" i="3" s="1"/>
  <c r="EQ107" i="3"/>
  <c r="DQ107" i="3"/>
  <c r="FQ107" i="3" s="1"/>
  <c r="GQ107" i="3" s="1"/>
  <c r="EQ111" i="3"/>
  <c r="DQ111" i="3"/>
  <c r="FQ111" i="3" s="1"/>
  <c r="GQ111" i="3" s="1"/>
  <c r="EQ115" i="3"/>
  <c r="DQ115" i="3"/>
  <c r="FQ115" i="3" s="1"/>
  <c r="GQ115" i="3" s="1"/>
  <c r="EQ119" i="3"/>
  <c r="DQ119" i="3"/>
  <c r="FQ119" i="3" s="1"/>
  <c r="GQ119" i="3" s="1"/>
  <c r="EQ123" i="3"/>
  <c r="DQ123" i="3"/>
  <c r="FQ123" i="3" s="1"/>
  <c r="GQ123" i="3" s="1"/>
  <c r="EQ127" i="3"/>
  <c r="DQ127" i="3"/>
  <c r="FQ127" i="3" s="1"/>
  <c r="GQ127" i="3" s="1"/>
  <c r="EQ131" i="3"/>
  <c r="DQ131" i="3"/>
  <c r="FQ131" i="3" s="1"/>
  <c r="GQ131" i="3" s="1"/>
  <c r="EQ135" i="3"/>
  <c r="DQ135" i="3"/>
  <c r="FQ135" i="3" s="1"/>
  <c r="GQ135" i="3" s="1"/>
  <c r="EQ139" i="3"/>
  <c r="DQ139" i="3"/>
  <c r="FQ139" i="3" s="1"/>
  <c r="GQ139" i="3" s="1"/>
  <c r="EQ143" i="3"/>
  <c r="DQ143" i="3"/>
  <c r="FQ143" i="3" s="1"/>
  <c r="GQ143" i="3" s="1"/>
  <c r="EQ147" i="3"/>
  <c r="DQ147" i="3"/>
  <c r="FQ147" i="3" s="1"/>
  <c r="GQ147" i="3" s="1"/>
  <c r="EQ151" i="3"/>
  <c r="DQ151" i="3"/>
  <c r="FQ151" i="3" s="1"/>
  <c r="GQ151" i="3" s="1"/>
  <c r="EQ155" i="3"/>
  <c r="DQ155" i="3"/>
  <c r="FQ155" i="3" s="1"/>
  <c r="GQ155" i="3" s="1"/>
  <c r="EQ159" i="3"/>
  <c r="DQ159" i="3"/>
  <c r="FQ159" i="3" s="1"/>
  <c r="GQ159" i="3" s="1"/>
  <c r="EQ163" i="3"/>
  <c r="DQ163" i="3"/>
  <c r="FQ163" i="3" s="1"/>
  <c r="GQ163" i="3" s="1"/>
  <c r="EQ167" i="3"/>
  <c r="DQ167" i="3"/>
  <c r="FQ167" i="3" s="1"/>
  <c r="GQ167" i="3" s="1"/>
  <c r="CP173" i="3"/>
  <c r="EO21" i="3"/>
  <c r="DO21" i="3"/>
  <c r="EM27" i="3"/>
  <c r="DM27" i="3"/>
  <c r="EN32" i="3"/>
  <c r="DN32" i="3"/>
  <c r="EO41" i="3"/>
  <c r="DO41" i="3"/>
  <c r="EM47" i="3"/>
  <c r="DM47" i="3"/>
  <c r="CM56" i="3"/>
  <c r="EO61" i="3"/>
  <c r="DO61" i="3"/>
  <c r="FO61" i="3" s="1"/>
  <c r="GO61" i="3" s="1"/>
  <c r="EM67" i="3"/>
  <c r="DM67" i="3"/>
  <c r="FM67" i="3" s="1"/>
  <c r="GM67" i="3" s="1"/>
  <c r="EM71" i="3"/>
  <c r="DM71" i="3"/>
  <c r="FM71" i="3" s="1"/>
  <c r="GM71" i="3" s="1"/>
  <c r="EN76" i="3"/>
  <c r="DN76" i="3"/>
  <c r="FN76" i="3" s="1"/>
  <c r="GN76" i="3" s="1"/>
  <c r="EO81" i="3"/>
  <c r="DO81" i="3"/>
  <c r="FO81" i="3" s="1"/>
  <c r="GO81" i="3" s="1"/>
  <c r="EO85" i="3"/>
  <c r="DO85" i="3"/>
  <c r="FO85" i="3" s="1"/>
  <c r="GO85" i="3" s="1"/>
  <c r="EM91" i="3"/>
  <c r="DM91" i="3"/>
  <c r="FM91" i="3" s="1"/>
  <c r="GM91" i="3" s="1"/>
  <c r="EN96" i="3"/>
  <c r="DN96" i="3"/>
  <c r="FN96" i="3" s="1"/>
  <c r="GN96" i="3" s="1"/>
  <c r="EM103" i="3"/>
  <c r="DM103" i="3"/>
  <c r="FM103" i="3" s="1"/>
  <c r="GM103" i="3" s="1"/>
  <c r="EM111" i="3"/>
  <c r="DM111" i="3"/>
  <c r="FM111" i="3" s="1"/>
  <c r="GM111" i="3" s="1"/>
  <c r="CM124" i="3"/>
  <c r="EM139" i="3"/>
  <c r="DM139" i="3"/>
  <c r="EM147" i="3"/>
  <c r="DM147" i="3"/>
  <c r="CM152" i="3"/>
  <c r="EN160" i="3"/>
  <c r="DN160" i="3"/>
  <c r="FN160" i="3" s="1"/>
  <c r="GN160" i="3" s="1"/>
  <c r="EM167" i="3"/>
  <c r="DM167" i="3"/>
  <c r="FM167" i="3" s="1"/>
  <c r="GM167" i="3" s="1"/>
  <c r="CM172" i="3"/>
  <c r="EL19" i="3"/>
  <c r="DL19" i="3"/>
  <c r="EL35" i="3"/>
  <c r="DL35" i="3"/>
  <c r="EL51" i="3"/>
  <c r="DL51" i="3"/>
  <c r="EL67" i="3"/>
  <c r="DL67" i="3"/>
  <c r="EL83" i="3"/>
  <c r="DL83" i="3"/>
  <c r="EL99" i="3"/>
  <c r="DL99" i="3"/>
  <c r="EL115" i="3"/>
  <c r="DL115" i="3"/>
  <c r="EL131" i="3"/>
  <c r="DL131" i="3"/>
  <c r="EL147" i="3"/>
  <c r="DL147" i="3"/>
  <c r="EL163" i="3"/>
  <c r="DL163" i="3"/>
  <c r="CJ28" i="3"/>
  <c r="CJ40" i="3"/>
  <c r="CJ88" i="3"/>
  <c r="CJ168" i="3"/>
  <c r="CN108" i="3"/>
  <c r="EO128" i="3"/>
  <c r="DO128" i="3"/>
  <c r="FO128" i="3" s="1"/>
  <c r="GO128" i="3" s="1"/>
  <c r="CK76" i="3"/>
  <c r="EL112" i="3"/>
  <c r="DL112" i="3"/>
  <c r="EK29" i="3"/>
  <c r="DK29" i="3"/>
  <c r="EK73" i="3"/>
  <c r="DK73" i="3"/>
  <c r="EK121" i="3"/>
  <c r="DK121" i="3"/>
  <c r="EK169" i="3"/>
  <c r="DK169" i="3"/>
  <c r="EM105" i="3"/>
  <c r="DM105" i="3"/>
  <c r="FI19" i="3"/>
  <c r="EI19" i="3"/>
  <c r="CX21" i="3"/>
  <c r="FB22" i="3"/>
  <c r="EB22" i="3"/>
  <c r="GB22" i="3" s="1"/>
  <c r="HB22" i="3" s="1"/>
  <c r="DH23" i="3"/>
  <c r="EY25" i="3"/>
  <c r="DY25" i="3"/>
  <c r="FB26" i="3"/>
  <c r="EB26" i="3"/>
  <c r="FI27" i="3"/>
  <c r="EI27" i="3"/>
  <c r="EY29" i="3"/>
  <c r="DY29" i="3"/>
  <c r="FB30" i="3"/>
  <c r="EB30" i="3"/>
  <c r="FI31" i="3"/>
  <c r="EI31" i="3"/>
  <c r="EY33" i="3"/>
  <c r="DY33" i="3"/>
  <c r="FB34" i="3"/>
  <c r="EB34" i="3"/>
  <c r="FI35" i="3"/>
  <c r="EI35" i="3"/>
  <c r="CX37" i="3"/>
  <c r="FB38" i="3"/>
  <c r="EB38" i="3"/>
  <c r="GB38" i="3" s="1"/>
  <c r="HB38" i="3" s="1"/>
  <c r="DH39" i="3"/>
  <c r="EY41" i="3"/>
  <c r="DY41" i="3"/>
  <c r="FB42" i="3"/>
  <c r="EB42" i="3"/>
  <c r="FI43" i="3"/>
  <c r="EI43" i="3"/>
  <c r="EY45" i="3"/>
  <c r="DY45" i="3"/>
  <c r="FB46" i="3"/>
  <c r="EB46" i="3"/>
  <c r="FI47" i="3"/>
  <c r="EI47" i="3"/>
  <c r="EY49" i="3"/>
  <c r="DY49" i="3"/>
  <c r="FB50" i="3"/>
  <c r="EB50" i="3"/>
  <c r="FI51" i="3"/>
  <c r="EI51" i="3"/>
  <c r="CX53" i="3"/>
  <c r="FB54" i="3"/>
  <c r="EB54" i="3"/>
  <c r="GB54" i="3" s="1"/>
  <c r="HB54" i="3" s="1"/>
  <c r="DH55" i="3"/>
  <c r="EY57" i="3"/>
  <c r="DY57" i="3"/>
  <c r="FB58" i="3"/>
  <c r="EB58" i="3"/>
  <c r="FI59" i="3"/>
  <c r="EI59" i="3"/>
  <c r="EY61" i="3"/>
  <c r="DY61" i="3"/>
  <c r="FB62" i="3"/>
  <c r="EB62" i="3"/>
  <c r="FI63" i="3"/>
  <c r="EI63" i="3"/>
  <c r="EY65" i="3"/>
  <c r="DY65" i="3"/>
  <c r="FB66" i="3"/>
  <c r="EB66" i="3"/>
  <c r="FI67" i="3"/>
  <c r="EI67" i="3"/>
  <c r="CX69" i="3"/>
  <c r="FB70" i="3"/>
  <c r="EB70" i="3"/>
  <c r="GB70" i="3" s="1"/>
  <c r="HB70" i="3" s="1"/>
  <c r="DH71" i="3"/>
  <c r="EY73" i="3"/>
  <c r="DY73" i="3"/>
  <c r="CY76" i="3"/>
  <c r="FC77" i="3"/>
  <c r="EC77" i="3"/>
  <c r="GC77" i="3" s="1"/>
  <c r="HC77" i="3" s="1"/>
  <c r="FA79" i="3"/>
  <c r="EA79" i="3"/>
  <c r="GA79" i="3" s="1"/>
  <c r="HA79" i="3" s="1"/>
  <c r="FD80" i="3"/>
  <c r="ED80" i="3"/>
  <c r="GD80" i="3" s="1"/>
  <c r="HD80" i="3" s="1"/>
  <c r="FG81" i="3"/>
  <c r="EG81" i="3"/>
  <c r="GG81" i="3" s="1"/>
  <c r="HG81" i="3" s="1"/>
  <c r="FE83" i="3"/>
  <c r="EE83" i="3"/>
  <c r="GE83" i="3" s="1"/>
  <c r="HE83" i="3" s="1"/>
  <c r="CX85" i="3"/>
  <c r="CY88" i="3"/>
  <c r="FC89" i="3"/>
  <c r="EC89" i="3"/>
  <c r="GC89" i="3" s="1"/>
  <c r="HC89" i="3" s="1"/>
  <c r="FA91" i="3"/>
  <c r="EA91" i="3"/>
  <c r="GA91" i="3" s="1"/>
  <c r="HA91" i="3" s="1"/>
  <c r="DC92" i="3"/>
  <c r="FG93" i="3"/>
  <c r="EG93" i="3"/>
  <c r="EZ96" i="3"/>
  <c r="DZ96" i="3"/>
  <c r="FC97" i="3"/>
  <c r="EC97" i="3"/>
  <c r="FI99" i="3"/>
  <c r="EI99" i="3"/>
  <c r="DB101" i="3"/>
  <c r="DH103" i="3"/>
  <c r="EY105" i="3"/>
  <c r="DY105" i="3"/>
  <c r="DG108" i="3"/>
  <c r="FD112" i="3"/>
  <c r="ED112" i="3"/>
  <c r="GD112" i="3" s="1"/>
  <c r="HD112" i="3" s="1"/>
  <c r="FG113" i="3"/>
  <c r="EG113" i="3"/>
  <c r="GG113" i="3" s="1"/>
  <c r="HG113" i="3" s="1"/>
  <c r="DF117" i="3"/>
  <c r="CY120" i="3"/>
  <c r="FC121" i="3"/>
  <c r="EC121" i="3"/>
  <c r="GC121" i="3" s="1"/>
  <c r="HC121" i="3" s="1"/>
  <c r="FI123" i="3"/>
  <c r="EI123" i="3"/>
  <c r="GI123" i="3" s="1"/>
  <c r="HI123" i="3" s="1"/>
  <c r="EY125" i="3"/>
  <c r="DY125" i="3"/>
  <c r="FY125" i="3" s="1"/>
  <c r="GY125" i="3" s="1"/>
  <c r="DG128" i="3"/>
  <c r="DC136" i="3"/>
  <c r="DF137" i="3"/>
  <c r="CY140" i="3"/>
  <c r="FC141" i="3"/>
  <c r="EC141" i="3"/>
  <c r="GC141" i="3" s="1"/>
  <c r="HC141" i="3" s="1"/>
  <c r="FI143" i="3"/>
  <c r="EI143" i="3"/>
  <c r="GI143" i="3" s="1"/>
  <c r="HI143" i="3" s="1"/>
  <c r="EY145" i="3"/>
  <c r="DY145" i="3"/>
  <c r="FY145" i="3" s="1"/>
  <c r="GY145" i="3" s="1"/>
  <c r="CX149" i="3"/>
  <c r="DG152" i="3"/>
  <c r="DC156" i="3"/>
  <c r="FG157" i="3"/>
  <c r="EG157" i="3"/>
  <c r="EZ160" i="3"/>
  <c r="DZ160" i="3"/>
  <c r="FC161" i="3"/>
  <c r="EC161" i="3"/>
  <c r="DH163" i="3"/>
  <c r="DB165" i="3"/>
  <c r="DH167" i="3"/>
  <c r="CX169" i="3"/>
  <c r="DC172" i="3"/>
  <c r="DF173" i="3"/>
  <c r="FH176" i="3"/>
  <c r="EH176" i="3"/>
  <c r="EX178" i="3"/>
  <c r="DX178" i="3"/>
  <c r="CU21" i="3"/>
  <c r="CU24" i="3"/>
  <c r="EV27" i="3"/>
  <c r="DV27" i="3"/>
  <c r="CU29" i="3"/>
  <c r="CU32" i="3"/>
  <c r="CU35" i="3"/>
  <c r="CU39" i="3"/>
  <c r="CU41" i="3"/>
  <c r="CU44" i="3"/>
  <c r="CU47" i="3"/>
  <c r="EV49" i="3"/>
  <c r="DV49" i="3"/>
  <c r="FV49" i="3" s="1"/>
  <c r="GV49" i="3" s="1"/>
  <c r="CU53" i="3"/>
  <c r="CU56" i="3"/>
  <c r="EV59" i="3"/>
  <c r="DV59" i="3"/>
  <c r="FV59" i="3" s="1"/>
  <c r="GV59" i="3" s="1"/>
  <c r="CU61" i="3"/>
  <c r="CU64" i="3"/>
  <c r="CU67" i="3"/>
  <c r="CU71" i="3"/>
  <c r="CU73" i="3"/>
  <c r="CU76" i="3"/>
  <c r="CU79" i="3"/>
  <c r="EV81" i="3"/>
  <c r="DV81" i="3"/>
  <c r="CU85" i="3"/>
  <c r="CU88" i="3"/>
  <c r="EV91" i="3"/>
  <c r="DV91" i="3"/>
  <c r="CU93" i="3"/>
  <c r="CU96" i="3"/>
  <c r="CU99" i="3"/>
  <c r="CU103" i="3"/>
  <c r="CU105" i="3"/>
  <c r="CU108" i="3"/>
  <c r="CU111" i="3"/>
  <c r="EV113" i="3"/>
  <c r="DV113" i="3"/>
  <c r="FV113" i="3" s="1"/>
  <c r="GV113" i="3" s="1"/>
  <c r="CU117" i="3"/>
  <c r="CU120" i="3"/>
  <c r="EV123" i="3"/>
  <c r="DV123" i="3"/>
  <c r="FV123" i="3" s="1"/>
  <c r="GV123" i="3" s="1"/>
  <c r="CU125" i="3"/>
  <c r="CU128" i="3"/>
  <c r="CU131" i="3"/>
  <c r="CU135" i="3"/>
  <c r="CU137" i="3"/>
  <c r="CU140" i="3"/>
  <c r="CU143" i="3"/>
  <c r="EV145" i="3"/>
  <c r="DV145" i="3"/>
  <c r="CU149" i="3"/>
  <c r="CU152" i="3"/>
  <c r="CU155" i="3"/>
  <c r="CU157" i="3"/>
  <c r="CU160" i="3"/>
  <c r="CU163" i="3"/>
  <c r="CU167" i="3"/>
  <c r="CU169" i="3"/>
  <c r="CU173" i="3"/>
  <c r="CU176" i="3"/>
  <c r="CU178" i="3"/>
  <c r="CM19" i="3"/>
  <c r="CN56" i="3"/>
  <c r="CN60" i="3"/>
  <c r="CN64" i="3"/>
  <c r="CM71" i="3"/>
  <c r="CM75" i="3"/>
  <c r="CM79" i="3"/>
  <c r="CM83" i="3"/>
  <c r="CN96" i="3"/>
  <c r="CM103" i="3"/>
  <c r="CM135" i="3"/>
  <c r="CM159" i="3"/>
  <c r="CN176" i="3"/>
  <c r="CK56" i="3"/>
  <c r="CK128" i="3"/>
  <c r="CJ65" i="3"/>
  <c r="CJ113" i="3"/>
  <c r="CJ161" i="3"/>
  <c r="CL137" i="3"/>
  <c r="DD24" i="3"/>
  <c r="CZ32" i="3"/>
  <c r="DC33" i="3"/>
  <c r="CW35" i="3"/>
  <c r="DE39" i="3"/>
  <c r="CY41" i="3"/>
  <c r="CZ44" i="3"/>
  <c r="DC45" i="3"/>
  <c r="CW47" i="3"/>
  <c r="DD48" i="3"/>
  <c r="DG49" i="3"/>
  <c r="DA51" i="3"/>
  <c r="CY53" i="3"/>
  <c r="CZ56" i="3"/>
  <c r="DC57" i="3"/>
  <c r="CW59" i="3"/>
  <c r="DD60" i="3"/>
  <c r="DG61" i="3"/>
  <c r="DA63" i="3"/>
  <c r="DH64" i="3"/>
  <c r="DE67" i="3"/>
  <c r="DC69" i="3"/>
  <c r="CW71" i="3"/>
  <c r="DD72" i="3"/>
  <c r="DG73" i="3"/>
  <c r="DA75" i="3"/>
  <c r="DH76" i="3"/>
  <c r="DE79" i="3"/>
  <c r="CY81" i="3"/>
  <c r="DG85" i="3"/>
  <c r="DA87" i="3"/>
  <c r="DH88" i="3"/>
  <c r="DE91" i="3"/>
  <c r="CY93" i="3"/>
  <c r="DA95" i="3"/>
  <c r="DH96" i="3"/>
  <c r="CW99" i="3"/>
  <c r="CW103" i="3"/>
  <c r="DD104" i="3"/>
  <c r="DG105" i="3"/>
  <c r="CZ108" i="3"/>
  <c r="DC109" i="3"/>
  <c r="DE111" i="3"/>
  <c r="CY113" i="3"/>
  <c r="DA115" i="3"/>
  <c r="CY117" i="3"/>
  <c r="DA119" i="3"/>
  <c r="DH120" i="3"/>
  <c r="CW123" i="3"/>
  <c r="DD124" i="3"/>
  <c r="DG125" i="3"/>
  <c r="CZ128" i="3"/>
  <c r="DC129" i="3"/>
  <c r="DE131" i="3"/>
  <c r="DC133" i="3"/>
  <c r="DE135" i="3"/>
  <c r="CY137" i="3"/>
  <c r="DA139" i="3"/>
  <c r="DH140" i="3"/>
  <c r="CW143" i="3"/>
  <c r="DD144" i="3"/>
  <c r="DG145" i="3"/>
  <c r="DG149" i="3"/>
  <c r="CZ152" i="3"/>
  <c r="DC153" i="3"/>
  <c r="DE155" i="3"/>
  <c r="CY157" i="3"/>
  <c r="DA159" i="3"/>
  <c r="DH160" i="3"/>
  <c r="CW163" i="3"/>
  <c r="CW167" i="3"/>
  <c r="DD168" i="3"/>
  <c r="DG169" i="3"/>
  <c r="DD172" i="3"/>
  <c r="DG173" i="3"/>
  <c r="DD176" i="3"/>
  <c r="DG177" i="3"/>
  <c r="CV21" i="3"/>
  <c r="CV24" i="3"/>
  <c r="CV27" i="3"/>
  <c r="CV29" i="3"/>
  <c r="CV32" i="3"/>
  <c r="CV35" i="3"/>
  <c r="CV39" i="3"/>
  <c r="CV41" i="3"/>
  <c r="CV44" i="3"/>
  <c r="CV47" i="3"/>
  <c r="CV49" i="3"/>
  <c r="CV53" i="3"/>
  <c r="CV56" i="3"/>
  <c r="CV59" i="3"/>
  <c r="CV61" i="3"/>
  <c r="CV64" i="3"/>
  <c r="CV67" i="3"/>
  <c r="CV71" i="3"/>
  <c r="CV73" i="3"/>
  <c r="CV76" i="3"/>
  <c r="CV79" i="3"/>
  <c r="CV81" i="3"/>
  <c r="CV85" i="3"/>
  <c r="CV88" i="3"/>
  <c r="CV91" i="3"/>
  <c r="CV93" i="3"/>
  <c r="CV104" i="3"/>
  <c r="CV112" i="3"/>
  <c r="CV124" i="3"/>
  <c r="CV136" i="3"/>
  <c r="CV144" i="3"/>
  <c r="CV156" i="3"/>
  <c r="CV168" i="3"/>
  <c r="CV174" i="3"/>
  <c r="CL21" i="3"/>
  <c r="CL25" i="3"/>
  <c r="CL29" i="3"/>
  <c r="CL33" i="3"/>
  <c r="CL37" i="3"/>
  <c r="CL41" i="3"/>
  <c r="CL45" i="3"/>
  <c r="CL49" i="3"/>
  <c r="CL53" i="3"/>
  <c r="CL57" i="3"/>
  <c r="CL61" i="3"/>
  <c r="CL65" i="3"/>
  <c r="CL69" i="3"/>
  <c r="CL73" i="3"/>
  <c r="CL77" i="3"/>
  <c r="CL81" i="3"/>
  <c r="CL85" i="3"/>
  <c r="CL89" i="3"/>
  <c r="CL97" i="3"/>
  <c r="CL157" i="3"/>
  <c r="CZ101" i="3"/>
  <c r="DD109" i="3"/>
  <c r="DD117" i="3"/>
  <c r="DD125" i="3"/>
  <c r="DD133" i="3"/>
  <c r="DD141" i="3"/>
  <c r="DD149" i="3"/>
  <c r="DD157" i="3"/>
  <c r="DD165" i="3"/>
  <c r="DD173" i="3"/>
  <c r="CL112" i="3"/>
  <c r="CL124" i="3"/>
  <c r="CL136" i="3"/>
  <c r="CL176" i="3"/>
  <c r="DF144" i="3"/>
  <c r="DF156" i="3"/>
  <c r="DF168" i="3"/>
  <c r="DF176" i="3"/>
  <c r="CT96" i="3"/>
  <c r="CT108" i="3"/>
  <c r="CT112" i="3"/>
  <c r="CP136" i="3"/>
  <c r="CT140" i="3"/>
  <c r="CT144" i="3"/>
  <c r="CP156" i="3"/>
  <c r="CP160" i="3"/>
  <c r="CP176" i="3"/>
  <c r="CN105" i="3"/>
  <c r="CN129" i="3"/>
  <c r="CN153" i="3"/>
  <c r="CN177" i="3"/>
  <c r="DB174" i="3"/>
  <c r="CR101" i="3"/>
  <c r="CR109" i="3"/>
  <c r="CV117" i="3"/>
  <c r="CV125" i="3"/>
  <c r="CV133" i="3"/>
  <c r="CV141" i="3"/>
  <c r="CV149" i="3"/>
  <c r="CV157" i="3"/>
  <c r="CV165" i="3"/>
  <c r="CV177" i="3"/>
  <c r="CN123" i="3"/>
  <c r="CL161" i="3"/>
  <c r="CK33" i="3"/>
  <c r="CK65" i="3"/>
  <c r="CK97" i="3"/>
  <c r="CK129" i="3"/>
  <c r="CK161" i="3"/>
  <c r="DB96" i="3"/>
  <c r="CX104" i="3"/>
  <c r="DB108" i="3"/>
  <c r="DF112" i="3"/>
  <c r="DB120" i="3"/>
  <c r="DF124" i="3"/>
  <c r="CX136" i="3"/>
  <c r="DB140" i="3"/>
  <c r="CX176" i="3"/>
  <c r="CT104" i="3"/>
  <c r="CT136" i="3"/>
  <c r="CN109" i="3"/>
  <c r="CN157" i="3"/>
  <c r="CR99" i="3"/>
  <c r="CR113" i="3"/>
  <c r="CR129" i="3"/>
  <c r="CV145" i="3"/>
  <c r="CR161" i="3"/>
  <c r="CN131" i="3"/>
  <c r="CN167" i="3"/>
  <c r="CK41" i="3"/>
  <c r="CK101" i="3"/>
  <c r="CK165" i="3"/>
  <c r="CZ99" i="3"/>
  <c r="CZ107" i="3"/>
  <c r="CZ115" i="3"/>
  <c r="CZ123" i="3"/>
  <c r="CZ131" i="3"/>
  <c r="CZ139" i="3"/>
  <c r="CZ147" i="3"/>
  <c r="CZ155" i="3"/>
  <c r="CZ163" i="3"/>
  <c r="CL174" i="3"/>
  <c r="DF174" i="3"/>
  <c r="CR103" i="3"/>
  <c r="CR119" i="3"/>
  <c r="CV135" i="3"/>
  <c r="CR151" i="3"/>
  <c r="CR167" i="3"/>
  <c r="CN95" i="3"/>
  <c r="CN155" i="3"/>
  <c r="CM178" i="3"/>
  <c r="CK73" i="3"/>
  <c r="CK133" i="3"/>
  <c r="EX23" i="3"/>
  <c r="DX23" i="3"/>
  <c r="FH29" i="3"/>
  <c r="EH29" i="3"/>
  <c r="FB24" i="3"/>
  <c r="EB24" i="3"/>
  <c r="FD19" i="3"/>
  <c r="ED19" i="3"/>
  <c r="FG23" i="3"/>
  <c r="EG23" i="3"/>
  <c r="FD34" i="3"/>
  <c r="ED34" i="3"/>
  <c r="FG39" i="3"/>
  <c r="EG39" i="3"/>
  <c r="FA45" i="3"/>
  <c r="EA45" i="3"/>
  <c r="FD50" i="3"/>
  <c r="ED50" i="3"/>
  <c r="FG55" i="3"/>
  <c r="EG55" i="3"/>
  <c r="FD62" i="3"/>
  <c r="ED62" i="3"/>
  <c r="FG67" i="3"/>
  <c r="EG67" i="3"/>
  <c r="FA73" i="3"/>
  <c r="EA73" i="3"/>
  <c r="FD78" i="3"/>
  <c r="ED78" i="3"/>
  <c r="FG83" i="3"/>
  <c r="EG83" i="3"/>
  <c r="FA89" i="3"/>
  <c r="EA89" i="3"/>
  <c r="EY95" i="3"/>
  <c r="DY95" i="3"/>
  <c r="FI101" i="3"/>
  <c r="EI101" i="3"/>
  <c r="DA104" i="3"/>
  <c r="EY111" i="3"/>
  <c r="DY111" i="3"/>
  <c r="FY111" i="3" s="1"/>
  <c r="GY111" i="3" s="1"/>
  <c r="FC123" i="3"/>
  <c r="EC123" i="3"/>
  <c r="GC123" i="3" s="1"/>
  <c r="HC123" i="3" s="1"/>
  <c r="EX136" i="3"/>
  <c r="DX136" i="3"/>
  <c r="FX136" i="3" s="1"/>
  <c r="GX136" i="3" s="1"/>
  <c r="FI141" i="3"/>
  <c r="EI141" i="3"/>
  <c r="GI141" i="3" s="1"/>
  <c r="HI141" i="3" s="1"/>
  <c r="EY147" i="3"/>
  <c r="DY147" i="3"/>
  <c r="FY147" i="3" s="1"/>
  <c r="GY147" i="3" s="1"/>
  <c r="FC163" i="3"/>
  <c r="EC163" i="3"/>
  <c r="GC163" i="3" s="1"/>
  <c r="HC163" i="3" s="1"/>
  <c r="FB176" i="3"/>
  <c r="EB176" i="3"/>
  <c r="GB176" i="3" s="1"/>
  <c r="HB176" i="3" s="1"/>
  <c r="EP21" i="3"/>
  <c r="DP21" i="3"/>
  <c r="FP21" i="3" s="1"/>
  <c r="GP21" i="3" s="1"/>
  <c r="EP27" i="3"/>
  <c r="DP27" i="3"/>
  <c r="FP27" i="3" s="1"/>
  <c r="GP27" i="3" s="1"/>
  <c r="EP35" i="3"/>
  <c r="DP35" i="3"/>
  <c r="FP35" i="3" s="1"/>
  <c r="GP35" i="3" s="1"/>
  <c r="EP41" i="3"/>
  <c r="DP41" i="3"/>
  <c r="FP41" i="3" s="1"/>
  <c r="GP41" i="3" s="1"/>
  <c r="EP53" i="3"/>
  <c r="DP53" i="3"/>
  <c r="FP53" i="3" s="1"/>
  <c r="GP53" i="3" s="1"/>
  <c r="EP59" i="3"/>
  <c r="DP59" i="3"/>
  <c r="FP59" i="3" s="1"/>
  <c r="GP59" i="3" s="1"/>
  <c r="EP67" i="3"/>
  <c r="DP67" i="3"/>
  <c r="FP67" i="3" s="1"/>
  <c r="GP67" i="3" s="1"/>
  <c r="EP73" i="3"/>
  <c r="DP73" i="3"/>
  <c r="FP73" i="3" s="1"/>
  <c r="GP73" i="3" s="1"/>
  <c r="FB23" i="3"/>
  <c r="EB23" i="3"/>
  <c r="GB23" i="3" s="1"/>
  <c r="HB23" i="3" s="1"/>
  <c r="FI28" i="3"/>
  <c r="EI28" i="3"/>
  <c r="GI28" i="3" s="1"/>
  <c r="HI28" i="3" s="1"/>
  <c r="FF24" i="3"/>
  <c r="EF24" i="3"/>
  <c r="GF24" i="3" s="1"/>
  <c r="HF24" i="3" s="1"/>
  <c r="FD30" i="3"/>
  <c r="ED30" i="3"/>
  <c r="GD30" i="3" s="1"/>
  <c r="HD30" i="3" s="1"/>
  <c r="EZ23" i="3"/>
  <c r="DZ23" i="3"/>
  <c r="FZ23" i="3" s="1"/>
  <c r="GZ23" i="3" s="1"/>
  <c r="FI21" i="3"/>
  <c r="EI21" i="3"/>
  <c r="GI21" i="3" s="1"/>
  <c r="HI21" i="3" s="1"/>
  <c r="FE33" i="3"/>
  <c r="EE33" i="3"/>
  <c r="GE33" i="3" s="1"/>
  <c r="HE33" i="3" s="1"/>
  <c r="FE37" i="3"/>
  <c r="EE37" i="3"/>
  <c r="GE37" i="3" s="1"/>
  <c r="HE37" i="3" s="1"/>
  <c r="CW40" i="3"/>
  <c r="FH42" i="3"/>
  <c r="EH42" i="3"/>
  <c r="FE45" i="3"/>
  <c r="EE45" i="3"/>
  <c r="FH46" i="3"/>
  <c r="EH46" i="3"/>
  <c r="EX48" i="3"/>
  <c r="DX48" i="3"/>
  <c r="FE49" i="3"/>
  <c r="EE49" i="3"/>
  <c r="FH50" i="3"/>
  <c r="EH50" i="3"/>
  <c r="EX52" i="3"/>
  <c r="DX52" i="3"/>
  <c r="FE53" i="3"/>
  <c r="EE53" i="3"/>
  <c r="FH54" i="3"/>
  <c r="EH54" i="3"/>
  <c r="CW56" i="3"/>
  <c r="FE57" i="3"/>
  <c r="EE57" i="3"/>
  <c r="GE57" i="3" s="1"/>
  <c r="HE57" i="3" s="1"/>
  <c r="FH58" i="3"/>
  <c r="EH58" i="3"/>
  <c r="GH58" i="3" s="1"/>
  <c r="HH58" i="3" s="1"/>
  <c r="EX60" i="3"/>
  <c r="DX60" i="3"/>
  <c r="FX60" i="3" s="1"/>
  <c r="GX60" i="3" s="1"/>
  <c r="FE61" i="3"/>
  <c r="EE61" i="3"/>
  <c r="GE61" i="3" s="1"/>
  <c r="HE61" i="3" s="1"/>
  <c r="FH62" i="3"/>
  <c r="EH62" i="3"/>
  <c r="GH62" i="3" s="1"/>
  <c r="HH62" i="3" s="1"/>
  <c r="EX64" i="3"/>
  <c r="DX64" i="3"/>
  <c r="FX64" i="3" s="1"/>
  <c r="GX64" i="3" s="1"/>
  <c r="FE65" i="3"/>
  <c r="EE65" i="3"/>
  <c r="GE65" i="3" s="1"/>
  <c r="HE65" i="3" s="1"/>
  <c r="FH66" i="3"/>
  <c r="EH66" i="3"/>
  <c r="GH66" i="3" s="1"/>
  <c r="HH66" i="3" s="1"/>
  <c r="EX68" i="3"/>
  <c r="DX68" i="3"/>
  <c r="FX68" i="3" s="1"/>
  <c r="GX68" i="3" s="1"/>
  <c r="FE69" i="3"/>
  <c r="EE69" i="3"/>
  <c r="GE69" i="3" s="1"/>
  <c r="HE69" i="3" s="1"/>
  <c r="FH70" i="3"/>
  <c r="EH70" i="3"/>
  <c r="GH70" i="3" s="1"/>
  <c r="HH70" i="3" s="1"/>
  <c r="CW72" i="3"/>
  <c r="FE73" i="3"/>
  <c r="EE73" i="3"/>
  <c r="FH74" i="3"/>
  <c r="EH74" i="3"/>
  <c r="EX76" i="3"/>
  <c r="DX76" i="3"/>
  <c r="FE77" i="3"/>
  <c r="EE77" i="3"/>
  <c r="FH78" i="3"/>
  <c r="EH78" i="3"/>
  <c r="EX80" i="3"/>
  <c r="DX80" i="3"/>
  <c r="FE81" i="3"/>
  <c r="EE81" i="3"/>
  <c r="FH82" i="3"/>
  <c r="EH82" i="3"/>
  <c r="EX84" i="3"/>
  <c r="DX84" i="3"/>
  <c r="FE85" i="3"/>
  <c r="EE85" i="3"/>
  <c r="FH86" i="3"/>
  <c r="EH86" i="3"/>
  <c r="EX88" i="3"/>
  <c r="DX88" i="3"/>
  <c r="FE89" i="3"/>
  <c r="EE89" i="3"/>
  <c r="FH90" i="3"/>
  <c r="EH90" i="3"/>
  <c r="EX92" i="3"/>
  <c r="DX92" i="3"/>
  <c r="EZ94" i="3"/>
  <c r="DZ94" i="3"/>
  <c r="FC95" i="3"/>
  <c r="EC95" i="3"/>
  <c r="FF96" i="3"/>
  <c r="EF96" i="3"/>
  <c r="FH98" i="3"/>
  <c r="EH98" i="3"/>
  <c r="EX100" i="3"/>
  <c r="DX100" i="3"/>
  <c r="EZ102" i="3"/>
  <c r="DZ102" i="3"/>
  <c r="FC103" i="3"/>
  <c r="EC103" i="3"/>
  <c r="DE104" i="3"/>
  <c r="FH106" i="3"/>
  <c r="EH106" i="3"/>
  <c r="GH106" i="3" s="1"/>
  <c r="HH106" i="3" s="1"/>
  <c r="EX108" i="3"/>
  <c r="DX108" i="3"/>
  <c r="FX108" i="3" s="1"/>
  <c r="GX108" i="3" s="1"/>
  <c r="EZ110" i="3"/>
  <c r="DZ110" i="3"/>
  <c r="FZ110" i="3" s="1"/>
  <c r="GZ110" i="3" s="1"/>
  <c r="FC111" i="3"/>
  <c r="EC111" i="3"/>
  <c r="GC111" i="3" s="1"/>
  <c r="HC111" i="3" s="1"/>
  <c r="FF112" i="3"/>
  <c r="EF112" i="3"/>
  <c r="GF112" i="3" s="1"/>
  <c r="HF112" i="3" s="1"/>
  <c r="FH114" i="3"/>
  <c r="EH114" i="3"/>
  <c r="GH114" i="3" s="1"/>
  <c r="HH114" i="3" s="1"/>
  <c r="FX116" i="3"/>
  <c r="GX116" i="3" s="1"/>
  <c r="GF116" i="3"/>
  <c r="HF116" i="3" s="1"/>
  <c r="CW120" i="3"/>
  <c r="FZ122" i="3"/>
  <c r="GZ122" i="3" s="1"/>
  <c r="GH122" i="3"/>
  <c r="HH122" i="3" s="1"/>
  <c r="FG123" i="3"/>
  <c r="EG123" i="3"/>
  <c r="FI125" i="3"/>
  <c r="EI125" i="3"/>
  <c r="FC127" i="3"/>
  <c r="EC127" i="3"/>
  <c r="FF128" i="3"/>
  <c r="EF128" i="3"/>
  <c r="GD130" i="3"/>
  <c r="HD130" i="3" s="1"/>
  <c r="EY131" i="3"/>
  <c r="DY131" i="3"/>
  <c r="FY131" i="3" s="1"/>
  <c r="GY131" i="3" s="1"/>
  <c r="GD134" i="3"/>
  <c r="HD134" i="3" s="1"/>
  <c r="EY135" i="3"/>
  <c r="DY135" i="3"/>
  <c r="DA136" i="3"/>
  <c r="EX140" i="3"/>
  <c r="DX140" i="3"/>
  <c r="FX140" i="3" s="1"/>
  <c r="GX140" i="3" s="1"/>
  <c r="FZ142" i="3"/>
  <c r="GZ142" i="3" s="1"/>
  <c r="GH142" i="3"/>
  <c r="HH142" i="3" s="1"/>
  <c r="FG143" i="3"/>
  <c r="EG143" i="3"/>
  <c r="GG143" i="3" s="1"/>
  <c r="HG143" i="3" s="1"/>
  <c r="FI145" i="3"/>
  <c r="EI145" i="3"/>
  <c r="GI145" i="3" s="1"/>
  <c r="HI145" i="3" s="1"/>
  <c r="FC147" i="3"/>
  <c r="EC147" i="3"/>
  <c r="GC147" i="3" s="1"/>
  <c r="HC147" i="3" s="1"/>
  <c r="GB148" i="3"/>
  <c r="HB148" i="3" s="1"/>
  <c r="FI149" i="3"/>
  <c r="EI149" i="3"/>
  <c r="FC151" i="3"/>
  <c r="EC151" i="3"/>
  <c r="DE152" i="3"/>
  <c r="GD154" i="3"/>
  <c r="HD154" i="3" s="1"/>
  <c r="EY155" i="3"/>
  <c r="DY155" i="3"/>
  <c r="FB156" i="3"/>
  <c r="EB156" i="3"/>
  <c r="EX160" i="3"/>
  <c r="DX160" i="3"/>
  <c r="FZ162" i="3"/>
  <c r="GZ162" i="3" s="1"/>
  <c r="GH162" i="3"/>
  <c r="HH162" i="3" s="1"/>
  <c r="FG163" i="3"/>
  <c r="EG163" i="3"/>
  <c r="FZ166" i="3"/>
  <c r="GZ166" i="3" s="1"/>
  <c r="GH166" i="3"/>
  <c r="HH166" i="3" s="1"/>
  <c r="FG167" i="3"/>
  <c r="EG167" i="3"/>
  <c r="FI169" i="3"/>
  <c r="EI169" i="3"/>
  <c r="FI173" i="3"/>
  <c r="EI173" i="3"/>
  <c r="FY175" i="3"/>
  <c r="GY175" i="3" s="1"/>
  <c r="GG175" i="3"/>
  <c r="HG175" i="3" s="1"/>
  <c r="FF176" i="3"/>
  <c r="EF176" i="3"/>
  <c r="FH178" i="3"/>
  <c r="EH178" i="3"/>
  <c r="ET21" i="3"/>
  <c r="DT21" i="3"/>
  <c r="CS24" i="3"/>
  <c r="ET27" i="3"/>
  <c r="DT27" i="3"/>
  <c r="FT27" i="3" s="1"/>
  <c r="GT27" i="3" s="1"/>
  <c r="ET29" i="3"/>
  <c r="DT29" i="3"/>
  <c r="FT29" i="3" s="1"/>
  <c r="GT29" i="3" s="1"/>
  <c r="ET32" i="3"/>
  <c r="DT32" i="3"/>
  <c r="FT32" i="3" s="1"/>
  <c r="GT32" i="3" s="1"/>
  <c r="ET35" i="3"/>
  <c r="DT35" i="3"/>
  <c r="FT35" i="3" s="1"/>
  <c r="GT35" i="3" s="1"/>
  <c r="ET39" i="3"/>
  <c r="DT39" i="3"/>
  <c r="FT39" i="3" s="1"/>
  <c r="GT39" i="3" s="1"/>
  <c r="ET41" i="3"/>
  <c r="DT41" i="3"/>
  <c r="FT41" i="3" s="1"/>
  <c r="GT41" i="3" s="1"/>
  <c r="ET44" i="3"/>
  <c r="DT44" i="3"/>
  <c r="FT44" i="3" s="1"/>
  <c r="GT44" i="3" s="1"/>
  <c r="ET47" i="3"/>
  <c r="DT47" i="3"/>
  <c r="FT47" i="3" s="1"/>
  <c r="GT47" i="3" s="1"/>
  <c r="ET49" i="3"/>
  <c r="DT49" i="3"/>
  <c r="FT49" i="3" s="1"/>
  <c r="GT49" i="3" s="1"/>
  <c r="ET53" i="3"/>
  <c r="DT53" i="3"/>
  <c r="FT53" i="3" s="1"/>
  <c r="GT53" i="3" s="1"/>
  <c r="CS56" i="3"/>
  <c r="ET59" i="3"/>
  <c r="DT59" i="3"/>
  <c r="ET61" i="3"/>
  <c r="DT61" i="3"/>
  <c r="ET64" i="3"/>
  <c r="DT64" i="3"/>
  <c r="ET67" i="3"/>
  <c r="DT67" i="3"/>
  <c r="ET71" i="3"/>
  <c r="DT71" i="3"/>
  <c r="ET73" i="3"/>
  <c r="DT73" i="3"/>
  <c r="ET76" i="3"/>
  <c r="DT76" i="3"/>
  <c r="ET79" i="3"/>
  <c r="DT79" i="3"/>
  <c r="ET81" i="3"/>
  <c r="DT81" i="3"/>
  <c r="ET85" i="3"/>
  <c r="DT85" i="3"/>
  <c r="CS88" i="3"/>
  <c r="ET91" i="3"/>
  <c r="DT91" i="3"/>
  <c r="FT91" i="3" s="1"/>
  <c r="GT91" i="3" s="1"/>
  <c r="ET93" i="3"/>
  <c r="DT93" i="3"/>
  <c r="FT93" i="3" s="1"/>
  <c r="GT93" i="3" s="1"/>
  <c r="ET96" i="3"/>
  <c r="DT96" i="3"/>
  <c r="FT96" i="3" s="1"/>
  <c r="GT96" i="3" s="1"/>
  <c r="ET99" i="3"/>
  <c r="DT99" i="3"/>
  <c r="FT99" i="3" s="1"/>
  <c r="GT99" i="3" s="1"/>
  <c r="ET103" i="3"/>
  <c r="DT103" i="3"/>
  <c r="FT103" i="3" s="1"/>
  <c r="GT103" i="3" s="1"/>
  <c r="ET105" i="3"/>
  <c r="DT105" i="3"/>
  <c r="FT105" i="3" s="1"/>
  <c r="GT105" i="3" s="1"/>
  <c r="ET108" i="3"/>
  <c r="DT108" i="3"/>
  <c r="FT108" i="3" s="1"/>
  <c r="GT108" i="3" s="1"/>
  <c r="ET111" i="3"/>
  <c r="DT111" i="3"/>
  <c r="FT111" i="3" s="1"/>
  <c r="GT111" i="3" s="1"/>
  <c r="ET113" i="3"/>
  <c r="DT113" i="3"/>
  <c r="FT113" i="3" s="1"/>
  <c r="GT113" i="3" s="1"/>
  <c r="ET117" i="3"/>
  <c r="DT117" i="3"/>
  <c r="FT117" i="3" s="1"/>
  <c r="GT117" i="3" s="1"/>
  <c r="CS120" i="3"/>
  <c r="ET123" i="3"/>
  <c r="DT123" i="3"/>
  <c r="ET125" i="3"/>
  <c r="DT125" i="3"/>
  <c r="ET128" i="3"/>
  <c r="DT128" i="3"/>
  <c r="ET131" i="3"/>
  <c r="DT131" i="3"/>
  <c r="ET135" i="3"/>
  <c r="DT135" i="3"/>
  <c r="ET137" i="3"/>
  <c r="DT137" i="3"/>
  <c r="ET140" i="3"/>
  <c r="DT140" i="3"/>
  <c r="ET143" i="3"/>
  <c r="DT143" i="3"/>
  <c r="ET145" i="3"/>
  <c r="DT145" i="3"/>
  <c r="ET149" i="3"/>
  <c r="DT149" i="3"/>
  <c r="CS152" i="3"/>
  <c r="ET155" i="3"/>
  <c r="DT155" i="3"/>
  <c r="FT155" i="3" s="1"/>
  <c r="GT155" i="3" s="1"/>
  <c r="ET157" i="3"/>
  <c r="DT157" i="3"/>
  <c r="FT157" i="3" s="1"/>
  <c r="GT157" i="3" s="1"/>
  <c r="ET160" i="3"/>
  <c r="DT160" i="3"/>
  <c r="FT160" i="3" s="1"/>
  <c r="GT160" i="3" s="1"/>
  <c r="ET163" i="3"/>
  <c r="DT163" i="3"/>
  <c r="FT163" i="3" s="1"/>
  <c r="GT163" i="3" s="1"/>
  <c r="ET167" i="3"/>
  <c r="DT167" i="3"/>
  <c r="FT167" i="3" s="1"/>
  <c r="GT167" i="3" s="1"/>
  <c r="ET169" i="3"/>
  <c r="DT169" i="3"/>
  <c r="FT169" i="3" s="1"/>
  <c r="GT169" i="3" s="1"/>
  <c r="ET173" i="3"/>
  <c r="DT173" i="3"/>
  <c r="FT173" i="3" s="1"/>
  <c r="GT173" i="3" s="1"/>
  <c r="ET176" i="3"/>
  <c r="DT176" i="3"/>
  <c r="FT176" i="3" s="1"/>
  <c r="GT176" i="3" s="1"/>
  <c r="ET178" i="3"/>
  <c r="DT178" i="3"/>
  <c r="FT178" i="3" s="1"/>
  <c r="GT178" i="3" s="1"/>
  <c r="EN53" i="3"/>
  <c r="DN53" i="3"/>
  <c r="FN53" i="3" s="1"/>
  <c r="GN53" i="3" s="1"/>
  <c r="EN57" i="3"/>
  <c r="DN57" i="3"/>
  <c r="FN57" i="3" s="1"/>
  <c r="GN57" i="3" s="1"/>
  <c r="EN61" i="3"/>
  <c r="DN61" i="3"/>
  <c r="FN61" i="3" s="1"/>
  <c r="GN61" i="3" s="1"/>
  <c r="EN65" i="3"/>
  <c r="DN65" i="3"/>
  <c r="FN65" i="3" s="1"/>
  <c r="GN65" i="3" s="1"/>
  <c r="CL72" i="3"/>
  <c r="EM76" i="3"/>
  <c r="DM76" i="3"/>
  <c r="EM80" i="3"/>
  <c r="DM80" i="3"/>
  <c r="EN101" i="3"/>
  <c r="DN101" i="3"/>
  <c r="EN117" i="3"/>
  <c r="DN117" i="3"/>
  <c r="EN133" i="3"/>
  <c r="DN133" i="3"/>
  <c r="EN149" i="3"/>
  <c r="DN149" i="3"/>
  <c r="EN165" i="3"/>
  <c r="DN165" i="3"/>
  <c r="EN177" i="3"/>
  <c r="DN177" i="3"/>
  <c r="FL146" i="3"/>
  <c r="GL146" i="3" s="1"/>
  <c r="FL154" i="3"/>
  <c r="GL154" i="3" s="1"/>
  <c r="FL162" i="3"/>
  <c r="GL162" i="3" s="1"/>
  <c r="FL170" i="3"/>
  <c r="GL170" i="3" s="1"/>
  <c r="EK27" i="3"/>
  <c r="DK27" i="3"/>
  <c r="EK43" i="3"/>
  <c r="DK43" i="3"/>
  <c r="EK59" i="3"/>
  <c r="DK59" i="3"/>
  <c r="EK75" i="3"/>
  <c r="DK75" i="3"/>
  <c r="EK91" i="3"/>
  <c r="DK91" i="3"/>
  <c r="EK107" i="3"/>
  <c r="DK107" i="3"/>
  <c r="EK123" i="3"/>
  <c r="DK123" i="3"/>
  <c r="EK139" i="3"/>
  <c r="DK139" i="3"/>
  <c r="EK155" i="3"/>
  <c r="DK155" i="3"/>
  <c r="FK171" i="3"/>
  <c r="GK171" i="3" s="1"/>
  <c r="EK19" i="3"/>
  <c r="DK19" i="3"/>
  <c r="FK19" i="3" s="1"/>
  <c r="GK19" i="3" s="1"/>
  <c r="EK112" i="3"/>
  <c r="DK112" i="3"/>
  <c r="FK112" i="3" s="1"/>
  <c r="GK112" i="3" s="1"/>
  <c r="EK140" i="3"/>
  <c r="DK140" i="3"/>
  <c r="FK140" i="3" s="1"/>
  <c r="GK140" i="3" s="1"/>
  <c r="FK164" i="3"/>
  <c r="GK164" i="3" s="1"/>
  <c r="EN111" i="3"/>
  <c r="DN111" i="3"/>
  <c r="EN155" i="3"/>
  <c r="DN155" i="3"/>
  <c r="EL48" i="3"/>
  <c r="DL48" i="3"/>
  <c r="CK92" i="3"/>
  <c r="CK136" i="3"/>
  <c r="EL176" i="3"/>
  <c r="DL176" i="3"/>
  <c r="EK69" i="3"/>
  <c r="DK69" i="3"/>
  <c r="EK117" i="3"/>
  <c r="DK117" i="3"/>
  <c r="EK165" i="3"/>
  <c r="DK165" i="3"/>
  <c r="FN106" i="3"/>
  <c r="GN106" i="3" s="1"/>
  <c r="FN122" i="3"/>
  <c r="GN122" i="3" s="1"/>
  <c r="EM149" i="3"/>
  <c r="DM149" i="3"/>
  <c r="FA22" i="3"/>
  <c r="EA22" i="3"/>
  <c r="DB24" i="3"/>
  <c r="FF25" i="3"/>
  <c r="EF25" i="3"/>
  <c r="GF25" i="3" s="1"/>
  <c r="HF25" i="3" s="1"/>
  <c r="EZ27" i="3"/>
  <c r="DZ27" i="3"/>
  <c r="FZ27" i="3" s="1"/>
  <c r="GZ27" i="3" s="1"/>
  <c r="DB28" i="3"/>
  <c r="FF29" i="3"/>
  <c r="EF29" i="3"/>
  <c r="EZ31" i="3"/>
  <c r="DZ31" i="3"/>
  <c r="FC32" i="3"/>
  <c r="EC32" i="3"/>
  <c r="FF33" i="3"/>
  <c r="EF33" i="3"/>
  <c r="EZ35" i="3"/>
  <c r="DZ35" i="3"/>
  <c r="FC36" i="3"/>
  <c r="EC36" i="3"/>
  <c r="FF37" i="3"/>
  <c r="EF37" i="3"/>
  <c r="EZ39" i="3"/>
  <c r="DZ39" i="3"/>
  <c r="DB40" i="3"/>
  <c r="FF41" i="3"/>
  <c r="EF41" i="3"/>
  <c r="GF41" i="3" s="1"/>
  <c r="HF41" i="3" s="1"/>
  <c r="EZ43" i="3"/>
  <c r="DZ43" i="3"/>
  <c r="FZ43" i="3" s="1"/>
  <c r="GZ43" i="3" s="1"/>
  <c r="DB44" i="3"/>
  <c r="FF45" i="3"/>
  <c r="EF45" i="3"/>
  <c r="EZ47" i="3"/>
  <c r="DZ47" i="3"/>
  <c r="FC48" i="3"/>
  <c r="EC48" i="3"/>
  <c r="FF49" i="3"/>
  <c r="EF49" i="3"/>
  <c r="EZ51" i="3"/>
  <c r="DZ51" i="3"/>
  <c r="FC52" i="3"/>
  <c r="EC52" i="3"/>
  <c r="FF53" i="3"/>
  <c r="EF53" i="3"/>
  <c r="EZ55" i="3"/>
  <c r="DZ55" i="3"/>
  <c r="DB56" i="3"/>
  <c r="FF57" i="3"/>
  <c r="EF57" i="3"/>
  <c r="GF57" i="3" s="1"/>
  <c r="HF57" i="3" s="1"/>
  <c r="EZ59" i="3"/>
  <c r="DZ59" i="3"/>
  <c r="FZ59" i="3" s="1"/>
  <c r="GZ59" i="3" s="1"/>
  <c r="DB60" i="3"/>
  <c r="FF61" i="3"/>
  <c r="EF61" i="3"/>
  <c r="EZ63" i="3"/>
  <c r="DZ63" i="3"/>
  <c r="FC64" i="3"/>
  <c r="EC64" i="3"/>
  <c r="FF65" i="3"/>
  <c r="EF65" i="3"/>
  <c r="EZ67" i="3"/>
  <c r="DZ67" i="3"/>
  <c r="FC68" i="3"/>
  <c r="EC68" i="3"/>
  <c r="FF69" i="3"/>
  <c r="EF69" i="3"/>
  <c r="EZ71" i="3"/>
  <c r="DZ71" i="3"/>
  <c r="DB72" i="3"/>
  <c r="FF73" i="3"/>
  <c r="EF73" i="3"/>
  <c r="GF73" i="3" s="1"/>
  <c r="HF73" i="3" s="1"/>
  <c r="FD75" i="3"/>
  <c r="ED75" i="3"/>
  <c r="GD75" i="3" s="1"/>
  <c r="HD75" i="3" s="1"/>
  <c r="FG76" i="3"/>
  <c r="EG76" i="3"/>
  <c r="GG76" i="3" s="1"/>
  <c r="HG76" i="3" s="1"/>
  <c r="GA78" i="3"/>
  <c r="HA78" i="3" s="1"/>
  <c r="GI78" i="3"/>
  <c r="HI78" i="3" s="1"/>
  <c r="FH79" i="3"/>
  <c r="EH79" i="3"/>
  <c r="GH79" i="3" s="1"/>
  <c r="HH79" i="3" s="1"/>
  <c r="EX81" i="3"/>
  <c r="DX81" i="3"/>
  <c r="FX81" i="3" s="1"/>
  <c r="GX81" i="3" s="1"/>
  <c r="FY84" i="3"/>
  <c r="GY84" i="3" s="1"/>
  <c r="GG84" i="3"/>
  <c r="HG84" i="3" s="1"/>
  <c r="FF85" i="3"/>
  <c r="EF85" i="3"/>
  <c r="GF85" i="3" s="1"/>
  <c r="HF85" i="3" s="1"/>
  <c r="FD87" i="3"/>
  <c r="ED87" i="3"/>
  <c r="GD87" i="3" s="1"/>
  <c r="HD87" i="3" s="1"/>
  <c r="DF88" i="3"/>
  <c r="GA90" i="3"/>
  <c r="HA90" i="3" s="1"/>
  <c r="GI90" i="3"/>
  <c r="HI90" i="3" s="1"/>
  <c r="FH91" i="3"/>
  <c r="EH91" i="3"/>
  <c r="EX93" i="3"/>
  <c r="DX93" i="3"/>
  <c r="EX97" i="3"/>
  <c r="DX97" i="3"/>
  <c r="EX101" i="3"/>
  <c r="DX101" i="3"/>
  <c r="EX105" i="3"/>
  <c r="DX105" i="3"/>
  <c r="EX109" i="3"/>
  <c r="DX109" i="3"/>
  <c r="EX113" i="3"/>
  <c r="DX113" i="3"/>
  <c r="EX117" i="3"/>
  <c r="DX117" i="3"/>
  <c r="EX121" i="3"/>
  <c r="DX121" i="3"/>
  <c r="EX125" i="3"/>
  <c r="DX125" i="3"/>
  <c r="EX129" i="3"/>
  <c r="DX129" i="3"/>
  <c r="EX133" i="3"/>
  <c r="DX133" i="3"/>
  <c r="EX137" i="3"/>
  <c r="DX137" i="3"/>
  <c r="EX141" i="3"/>
  <c r="DX141" i="3"/>
  <c r="EX145" i="3"/>
  <c r="DX145" i="3"/>
  <c r="EX149" i="3"/>
  <c r="DX149" i="3"/>
  <c r="EX153" i="3"/>
  <c r="DX153" i="3"/>
  <c r="EX157" i="3"/>
  <c r="DX157" i="3"/>
  <c r="EX161" i="3"/>
  <c r="DX161" i="3"/>
  <c r="EX165" i="3"/>
  <c r="DX165" i="3"/>
  <c r="EX169" i="3"/>
  <c r="DX169" i="3"/>
  <c r="DA173" i="3"/>
  <c r="FI174" i="3"/>
  <c r="EI174" i="3"/>
  <c r="GI174" i="3" s="1"/>
  <c r="HI174" i="3" s="1"/>
  <c r="DA177" i="3"/>
  <c r="FI178" i="3"/>
  <c r="EI178" i="3"/>
  <c r="EU19" i="3"/>
  <c r="DU19" i="3"/>
  <c r="EU23" i="3"/>
  <c r="DU23" i="3"/>
  <c r="EU25" i="3"/>
  <c r="DU25" i="3"/>
  <c r="CT28" i="3"/>
  <c r="EU31" i="3"/>
  <c r="DU31" i="3"/>
  <c r="FU31" i="3" s="1"/>
  <c r="GU31" i="3" s="1"/>
  <c r="EU33" i="3"/>
  <c r="DU33" i="3"/>
  <c r="FU33" i="3" s="1"/>
  <c r="GU33" i="3" s="1"/>
  <c r="EU37" i="3"/>
  <c r="DU37" i="3"/>
  <c r="FU37" i="3" s="1"/>
  <c r="GU37" i="3" s="1"/>
  <c r="CT40" i="3"/>
  <c r="EU43" i="3"/>
  <c r="DU43" i="3"/>
  <c r="EU45" i="3"/>
  <c r="DU45" i="3"/>
  <c r="EU48" i="3"/>
  <c r="DU48" i="3"/>
  <c r="EU51" i="3"/>
  <c r="DU51" i="3"/>
  <c r="EU55" i="3"/>
  <c r="DU55" i="3"/>
  <c r="EU57" i="3"/>
  <c r="DU57" i="3"/>
  <c r="CT60" i="3"/>
  <c r="EU63" i="3"/>
  <c r="DU63" i="3"/>
  <c r="FU63" i="3" s="1"/>
  <c r="GU63" i="3" s="1"/>
  <c r="EU65" i="3"/>
  <c r="DU65" i="3"/>
  <c r="FU65" i="3" s="1"/>
  <c r="GU65" i="3" s="1"/>
  <c r="CT69" i="3"/>
  <c r="CT72" i="3"/>
  <c r="EU75" i="3"/>
  <c r="DU75" i="3"/>
  <c r="FU75" i="3" s="1"/>
  <c r="GU75" i="3" s="1"/>
  <c r="EU77" i="3"/>
  <c r="DU77" i="3"/>
  <c r="FU77" i="3" s="1"/>
  <c r="GU77" i="3" s="1"/>
  <c r="EU80" i="3"/>
  <c r="DU80" i="3"/>
  <c r="FU80" i="3" s="1"/>
  <c r="GU80" i="3" s="1"/>
  <c r="EU83" i="3"/>
  <c r="DU83" i="3"/>
  <c r="FU83" i="3" s="1"/>
  <c r="GU83" i="3" s="1"/>
  <c r="CT87" i="3"/>
  <c r="EU89" i="3"/>
  <c r="DU89" i="3"/>
  <c r="CT92" i="3"/>
  <c r="EU95" i="3"/>
  <c r="DU95" i="3"/>
  <c r="FU95" i="3" s="1"/>
  <c r="GU95" i="3" s="1"/>
  <c r="EU99" i="3"/>
  <c r="DU99" i="3"/>
  <c r="FU99" i="3" s="1"/>
  <c r="GU99" i="3" s="1"/>
  <c r="CT103" i="3"/>
  <c r="EU107" i="3"/>
  <c r="DU107" i="3"/>
  <c r="EU111" i="3"/>
  <c r="DU111" i="3"/>
  <c r="EU115" i="3"/>
  <c r="DU115" i="3"/>
  <c r="CT119" i="3"/>
  <c r="EU123" i="3"/>
  <c r="DU123" i="3"/>
  <c r="FU123" i="3" s="1"/>
  <c r="GU123" i="3" s="1"/>
  <c r="EU127" i="3"/>
  <c r="DU127" i="3"/>
  <c r="FU127" i="3" s="1"/>
  <c r="GU127" i="3" s="1"/>
  <c r="EU131" i="3"/>
  <c r="DU131" i="3"/>
  <c r="FU131" i="3" s="1"/>
  <c r="GU131" i="3" s="1"/>
  <c r="CT135" i="3"/>
  <c r="EU139" i="3"/>
  <c r="DU139" i="3"/>
  <c r="EU143" i="3"/>
  <c r="DU143" i="3"/>
  <c r="EU147" i="3"/>
  <c r="DU147" i="3"/>
  <c r="CT151" i="3"/>
  <c r="EU155" i="3"/>
  <c r="DU155" i="3"/>
  <c r="FU155" i="3" s="1"/>
  <c r="GU155" i="3" s="1"/>
  <c r="EU159" i="3"/>
  <c r="DU159" i="3"/>
  <c r="FU159" i="3" s="1"/>
  <c r="GU159" i="3" s="1"/>
  <c r="EU163" i="3"/>
  <c r="DU163" i="3"/>
  <c r="FU163" i="3" s="1"/>
  <c r="GU163" i="3" s="1"/>
  <c r="CT167" i="3"/>
  <c r="CT173" i="3"/>
  <c r="EM19" i="3"/>
  <c r="DM19" i="3"/>
  <c r="FM19" i="3" s="1"/>
  <c r="GM19" i="3" s="1"/>
  <c r="CL23" i="3"/>
  <c r="CM28" i="3"/>
  <c r="EO33" i="3"/>
  <c r="DO33" i="3"/>
  <c r="FO33" i="3" s="1"/>
  <c r="GO33" i="3" s="1"/>
  <c r="CN37" i="3"/>
  <c r="EM43" i="3"/>
  <c r="DM43" i="3"/>
  <c r="EN48" i="3"/>
  <c r="DN48" i="3"/>
  <c r="EO57" i="3"/>
  <c r="DO57" i="3"/>
  <c r="EM63" i="3"/>
  <c r="DM63" i="3"/>
  <c r="CM72" i="3"/>
  <c r="EO77" i="3"/>
  <c r="DO77" i="3"/>
  <c r="FO77" i="3" s="1"/>
  <c r="GO77" i="3" s="1"/>
  <c r="EM83" i="3"/>
  <c r="DM83" i="3"/>
  <c r="FM83" i="3" s="1"/>
  <c r="GM83" i="3" s="1"/>
  <c r="CL87" i="3"/>
  <c r="CM92" i="3"/>
  <c r="EM99" i="3"/>
  <c r="DM99" i="3"/>
  <c r="FM99" i="3" s="1"/>
  <c r="GM99" i="3" s="1"/>
  <c r="CM104" i="3"/>
  <c r="EN112" i="3"/>
  <c r="DN112" i="3"/>
  <c r="CL119" i="3"/>
  <c r="EM127" i="3"/>
  <c r="DM127" i="3"/>
  <c r="FM127" i="3" s="1"/>
  <c r="GM127" i="3" s="1"/>
  <c r="CM140" i="3"/>
  <c r="EM155" i="3"/>
  <c r="DM155" i="3"/>
  <c r="EM163" i="3"/>
  <c r="DM163" i="3"/>
  <c r="CM168" i="3"/>
  <c r="CK23" i="3"/>
  <c r="CK39" i="3"/>
  <c r="CK55" i="3"/>
  <c r="CK71" i="3"/>
  <c r="CK87" i="3"/>
  <c r="CK103" i="3"/>
  <c r="CK119" i="3"/>
  <c r="CK135" i="3"/>
  <c r="CK151" i="3"/>
  <c r="CK167" i="3"/>
  <c r="EK32" i="3"/>
  <c r="DK32" i="3"/>
  <c r="FK32" i="3" s="1"/>
  <c r="GK32" i="3" s="1"/>
  <c r="CJ44" i="3"/>
  <c r="CJ56" i="3"/>
  <c r="EK96" i="3"/>
  <c r="DK96" i="3"/>
  <c r="FK96" i="3" s="1"/>
  <c r="GK96" i="3" s="1"/>
  <c r="EK144" i="3"/>
  <c r="DK144" i="3"/>
  <c r="FK144" i="3" s="1"/>
  <c r="GK144" i="3" s="1"/>
  <c r="CJ172" i="3"/>
  <c r="EN115" i="3"/>
  <c r="DN115" i="3"/>
  <c r="CN136" i="3"/>
  <c r="CN156" i="3"/>
  <c r="CK88" i="3"/>
  <c r="CK124" i="3"/>
  <c r="EK41" i="3"/>
  <c r="DK41" i="3"/>
  <c r="CJ85" i="3"/>
  <c r="CJ133" i="3"/>
  <c r="CJ21" i="3"/>
  <c r="EM125" i="3"/>
  <c r="DM125" i="3"/>
  <c r="FM125" i="3" s="1"/>
  <c r="GM125" i="3" s="1"/>
  <c r="FE105" i="3"/>
  <c r="EE105" i="3"/>
  <c r="GE105" i="3" s="1"/>
  <c r="HE105" i="3" s="1"/>
  <c r="EZ20" i="3"/>
  <c r="DZ20" i="3"/>
  <c r="FZ20" i="3" s="1"/>
  <c r="GZ20" i="3" s="1"/>
  <c r="DB21" i="3"/>
  <c r="FF22" i="3"/>
  <c r="EF22" i="3"/>
  <c r="CY24" i="3"/>
  <c r="DB25" i="3"/>
  <c r="FF26" i="3"/>
  <c r="EF26" i="3"/>
  <c r="CY28" i="3"/>
  <c r="FC29" i="3"/>
  <c r="EC29" i="3"/>
  <c r="GC29" i="3" s="1"/>
  <c r="HC29" i="3" s="1"/>
  <c r="FF30" i="3"/>
  <c r="EF30" i="3"/>
  <c r="GF30" i="3" s="1"/>
  <c r="HF30" i="3" s="1"/>
  <c r="EZ32" i="3"/>
  <c r="DZ32" i="3"/>
  <c r="FZ32" i="3" s="1"/>
  <c r="GZ32" i="3" s="1"/>
  <c r="FC33" i="3"/>
  <c r="EC33" i="3"/>
  <c r="GC33" i="3" s="1"/>
  <c r="HC33" i="3" s="1"/>
  <c r="FF34" i="3"/>
  <c r="EF34" i="3"/>
  <c r="GF34" i="3" s="1"/>
  <c r="HF34" i="3" s="1"/>
  <c r="EZ36" i="3"/>
  <c r="DZ36" i="3"/>
  <c r="FZ36" i="3" s="1"/>
  <c r="GZ36" i="3" s="1"/>
  <c r="DB37" i="3"/>
  <c r="FF38" i="3"/>
  <c r="EF38" i="3"/>
  <c r="CY40" i="3"/>
  <c r="DB41" i="3"/>
  <c r="FF42" i="3"/>
  <c r="EF42" i="3"/>
  <c r="CY44" i="3"/>
  <c r="FC45" i="3"/>
  <c r="EC45" i="3"/>
  <c r="GC45" i="3" s="1"/>
  <c r="HC45" i="3" s="1"/>
  <c r="FF46" i="3"/>
  <c r="EF46" i="3"/>
  <c r="GF46" i="3" s="1"/>
  <c r="HF46" i="3" s="1"/>
  <c r="EZ48" i="3"/>
  <c r="DZ48" i="3"/>
  <c r="FZ48" i="3" s="1"/>
  <c r="GZ48" i="3" s="1"/>
  <c r="FC49" i="3"/>
  <c r="EC49" i="3"/>
  <c r="GC49" i="3" s="1"/>
  <c r="HC49" i="3" s="1"/>
  <c r="FF50" i="3"/>
  <c r="EF50" i="3"/>
  <c r="GF50" i="3" s="1"/>
  <c r="HF50" i="3" s="1"/>
  <c r="EZ52" i="3"/>
  <c r="DZ52" i="3"/>
  <c r="FZ52" i="3" s="1"/>
  <c r="GZ52" i="3" s="1"/>
  <c r="DB53" i="3"/>
  <c r="FF54" i="3"/>
  <c r="EF54" i="3"/>
  <c r="CY56" i="3"/>
  <c r="DB57" i="3"/>
  <c r="FF58" i="3"/>
  <c r="EF58" i="3"/>
  <c r="CY60" i="3"/>
  <c r="DB61" i="3"/>
  <c r="FF62" i="3"/>
  <c r="EF62" i="3"/>
  <c r="CY64" i="3"/>
  <c r="FC65" i="3"/>
  <c r="EC65" i="3"/>
  <c r="GC65" i="3" s="1"/>
  <c r="HC65" i="3" s="1"/>
  <c r="FF66" i="3"/>
  <c r="EF66" i="3"/>
  <c r="GF66" i="3" s="1"/>
  <c r="HF66" i="3" s="1"/>
  <c r="EZ68" i="3"/>
  <c r="DZ68" i="3"/>
  <c r="FZ68" i="3" s="1"/>
  <c r="GZ68" i="3" s="1"/>
  <c r="DB69" i="3"/>
  <c r="FF70" i="3"/>
  <c r="EF70" i="3"/>
  <c r="CY72" i="3"/>
  <c r="DB73" i="3"/>
  <c r="FA75" i="3"/>
  <c r="EA75" i="3"/>
  <c r="DC76" i="3"/>
  <c r="DF77" i="3"/>
  <c r="DD79" i="3"/>
  <c r="DG80" i="3"/>
  <c r="DH83" i="3"/>
  <c r="DB85" i="3"/>
  <c r="CZ87" i="3"/>
  <c r="DC88" i="3"/>
  <c r="DF89" i="3"/>
  <c r="FE91" i="3"/>
  <c r="EE91" i="3"/>
  <c r="GE91" i="3" s="1"/>
  <c r="HE91" i="3" s="1"/>
  <c r="DG92" i="3"/>
  <c r="DC96" i="3"/>
  <c r="FG97" i="3"/>
  <c r="EG97" i="3"/>
  <c r="GG97" i="3" s="1"/>
  <c r="HG97" i="3" s="1"/>
  <c r="DF101" i="3"/>
  <c r="CY104" i="3"/>
  <c r="DB105" i="3"/>
  <c r="FI107" i="3"/>
  <c r="EI107" i="3"/>
  <c r="CX109" i="3"/>
  <c r="FH112" i="3"/>
  <c r="EH112" i="3"/>
  <c r="GH112" i="3" s="1"/>
  <c r="HH112" i="3" s="1"/>
  <c r="DC120" i="3"/>
  <c r="DF121" i="3"/>
  <c r="CY124" i="3"/>
  <c r="DB125" i="3"/>
  <c r="DH127" i="3"/>
  <c r="EY129" i="3"/>
  <c r="DY129" i="3"/>
  <c r="CX133" i="3"/>
  <c r="DG136" i="3"/>
  <c r="DC140" i="3"/>
  <c r="DF141" i="3"/>
  <c r="CY144" i="3"/>
  <c r="FC145" i="3"/>
  <c r="EC145" i="3"/>
  <c r="GC145" i="3" s="1"/>
  <c r="HC145" i="3" s="1"/>
  <c r="DH147" i="3"/>
  <c r="DB149" i="3"/>
  <c r="DH151" i="3"/>
  <c r="CX153" i="3"/>
  <c r="DG156" i="3"/>
  <c r="DC160" i="3"/>
  <c r="DF161" i="3"/>
  <c r="DF165" i="3"/>
  <c r="CY168" i="3"/>
  <c r="DB169" i="3"/>
  <c r="DG172" i="3"/>
  <c r="CW174" i="3"/>
  <c r="CX177" i="3"/>
  <c r="DA178" i="3"/>
  <c r="CQ19" i="3"/>
  <c r="CQ23" i="3"/>
  <c r="CQ25" i="3"/>
  <c r="CQ28" i="3"/>
  <c r="CQ31" i="3"/>
  <c r="CQ33" i="3"/>
  <c r="CQ37" i="3"/>
  <c r="CQ40" i="3"/>
  <c r="CQ43" i="3"/>
  <c r="CQ45" i="3"/>
  <c r="CQ48" i="3"/>
  <c r="CQ51" i="3"/>
  <c r="CQ55" i="3"/>
  <c r="CQ57" i="3"/>
  <c r="CQ60" i="3"/>
  <c r="CQ63" i="3"/>
  <c r="CQ65" i="3"/>
  <c r="CQ69" i="3"/>
  <c r="CQ72" i="3"/>
  <c r="CQ75" i="3"/>
  <c r="CQ77" i="3"/>
  <c r="CQ80" i="3"/>
  <c r="CQ83" i="3"/>
  <c r="CQ87" i="3"/>
  <c r="CQ89" i="3"/>
  <c r="CQ92" i="3"/>
  <c r="CQ95" i="3"/>
  <c r="CQ97" i="3"/>
  <c r="CQ101" i="3"/>
  <c r="CQ104" i="3"/>
  <c r="CQ107" i="3"/>
  <c r="CQ109" i="3"/>
  <c r="CQ112" i="3"/>
  <c r="CQ115" i="3"/>
  <c r="CQ119" i="3"/>
  <c r="CQ121" i="3"/>
  <c r="CQ124" i="3"/>
  <c r="CQ127" i="3"/>
  <c r="CQ129" i="3"/>
  <c r="CQ133" i="3"/>
  <c r="CQ136" i="3"/>
  <c r="CQ139" i="3"/>
  <c r="CQ141" i="3"/>
  <c r="CQ144" i="3"/>
  <c r="CQ147" i="3"/>
  <c r="CQ151" i="3"/>
  <c r="CQ153" i="3"/>
  <c r="CQ156" i="3"/>
  <c r="CQ159" i="3"/>
  <c r="CQ161" i="3"/>
  <c r="CQ165" i="3"/>
  <c r="CQ168" i="3"/>
  <c r="CQ172" i="3"/>
  <c r="CQ174" i="3"/>
  <c r="CQ177" i="3"/>
  <c r="CM23" i="3"/>
  <c r="CM27" i="3"/>
  <c r="CM31" i="3"/>
  <c r="CM35" i="3"/>
  <c r="CN72" i="3"/>
  <c r="CN76" i="3"/>
  <c r="CN80" i="3"/>
  <c r="CM87" i="3"/>
  <c r="CM91" i="3"/>
  <c r="CM99" i="3"/>
  <c r="CN104" i="3"/>
  <c r="CM143" i="3"/>
  <c r="CK28" i="3"/>
  <c r="CK96" i="3"/>
  <c r="CK140" i="3"/>
  <c r="CJ25" i="3"/>
  <c r="CJ77" i="3"/>
  <c r="CJ125" i="3"/>
  <c r="CJ177" i="3"/>
  <c r="CL113" i="3"/>
  <c r="CL145" i="3"/>
  <c r="CZ28" i="3"/>
  <c r="CW31" i="3"/>
  <c r="DD32" i="3"/>
  <c r="DG33" i="3"/>
  <c r="DA35" i="3"/>
  <c r="CY37" i="3"/>
  <c r="CZ40" i="3"/>
  <c r="DC41" i="3"/>
  <c r="CW43" i="3"/>
  <c r="DD44" i="3"/>
  <c r="DG45" i="3"/>
  <c r="DA47" i="3"/>
  <c r="DH48" i="3"/>
  <c r="DE51" i="3"/>
  <c r="DC53" i="3"/>
  <c r="CW55" i="3"/>
  <c r="DD56" i="3"/>
  <c r="DG57" i="3"/>
  <c r="DA59" i="3"/>
  <c r="DH60" i="3"/>
  <c r="DE63" i="3"/>
  <c r="CY65" i="3"/>
  <c r="DG69" i="3"/>
  <c r="DA71" i="3"/>
  <c r="DH72" i="3"/>
  <c r="DE75" i="3"/>
  <c r="CY77" i="3"/>
  <c r="CZ80" i="3"/>
  <c r="DC81" i="3"/>
  <c r="CW83" i="3"/>
  <c r="DE87" i="3"/>
  <c r="CY89" i="3"/>
  <c r="CZ92" i="3"/>
  <c r="DC93" i="3"/>
  <c r="DE95" i="3"/>
  <c r="CY97" i="3"/>
  <c r="DA99" i="3"/>
  <c r="CY101" i="3"/>
  <c r="DA103" i="3"/>
  <c r="DH104" i="3"/>
  <c r="CW107" i="3"/>
  <c r="DD108" i="3"/>
  <c r="DG109" i="3"/>
  <c r="CZ112" i="3"/>
  <c r="DC113" i="3"/>
  <c r="DE115" i="3"/>
  <c r="DC117" i="3"/>
  <c r="DE119" i="3"/>
  <c r="CY121" i="3"/>
  <c r="DA123" i="3"/>
  <c r="DH124" i="3"/>
  <c r="CW127" i="3"/>
  <c r="DD128" i="3"/>
  <c r="DG129" i="3"/>
  <c r="DG133" i="3"/>
  <c r="CZ136" i="3"/>
  <c r="DC137" i="3"/>
  <c r="DE139" i="3"/>
  <c r="CY141" i="3"/>
  <c r="DA143" i="3"/>
  <c r="DH144" i="3"/>
  <c r="CW147" i="3"/>
  <c r="CW151" i="3"/>
  <c r="DD152" i="3"/>
  <c r="DG153" i="3"/>
  <c r="CZ156" i="3"/>
  <c r="DC157" i="3"/>
  <c r="DE159" i="3"/>
  <c r="CY161" i="3"/>
  <c r="DA163" i="3"/>
  <c r="CY165" i="3"/>
  <c r="DA167" i="3"/>
  <c r="DH168" i="3"/>
  <c r="DH172" i="3"/>
  <c r="DH176" i="3"/>
  <c r="CR19" i="3"/>
  <c r="CR23" i="3"/>
  <c r="CR25" i="3"/>
  <c r="CR28" i="3"/>
  <c r="CR31" i="3"/>
  <c r="CR33" i="3"/>
  <c r="CR37" i="3"/>
  <c r="CR40" i="3"/>
  <c r="CR43" i="3"/>
  <c r="CR45" i="3"/>
  <c r="CR48" i="3"/>
  <c r="CR51" i="3"/>
  <c r="CR55" i="3"/>
  <c r="CR57" i="3"/>
  <c r="CR60" i="3"/>
  <c r="CR63" i="3"/>
  <c r="CR65" i="3"/>
  <c r="CR69" i="3"/>
  <c r="CR72" i="3"/>
  <c r="CR75" i="3"/>
  <c r="CR77" i="3"/>
  <c r="CR80" i="3"/>
  <c r="CR83" i="3"/>
  <c r="FS86" i="3"/>
  <c r="GS86" i="3" s="1"/>
  <c r="CR87" i="3"/>
  <c r="CR89" i="3"/>
  <c r="FW90" i="3"/>
  <c r="GW90" i="3" s="1"/>
  <c r="CR92" i="3"/>
  <c r="FS94" i="3"/>
  <c r="GS94" i="3" s="1"/>
  <c r="CR96" i="3"/>
  <c r="FW98" i="3"/>
  <c r="GW98" i="3" s="1"/>
  <c r="FW100" i="3"/>
  <c r="GW100" i="3" s="1"/>
  <c r="FW102" i="3"/>
  <c r="GW102" i="3" s="1"/>
  <c r="FS106" i="3"/>
  <c r="GS106" i="3" s="1"/>
  <c r="CR108" i="3"/>
  <c r="FW110" i="3"/>
  <c r="GW110" i="3" s="1"/>
  <c r="FS114" i="3"/>
  <c r="GS114" i="3" s="1"/>
  <c r="FS116" i="3"/>
  <c r="GS116" i="3" s="1"/>
  <c r="FS118" i="3"/>
  <c r="GS118" i="3" s="1"/>
  <c r="CR120" i="3"/>
  <c r="FW122" i="3"/>
  <c r="GW122" i="3" s="1"/>
  <c r="FS126" i="3"/>
  <c r="GS126" i="3" s="1"/>
  <c r="CR128" i="3"/>
  <c r="FW130" i="3"/>
  <c r="GW130" i="3" s="1"/>
  <c r="FW132" i="3"/>
  <c r="GW132" i="3" s="1"/>
  <c r="FW134" i="3"/>
  <c r="GW134" i="3" s="1"/>
  <c r="FS138" i="3"/>
  <c r="GS138" i="3" s="1"/>
  <c r="CR140" i="3"/>
  <c r="FW142" i="3"/>
  <c r="GW142" i="3" s="1"/>
  <c r="FS146" i="3"/>
  <c r="GS146" i="3" s="1"/>
  <c r="FS148" i="3"/>
  <c r="GS148" i="3" s="1"/>
  <c r="FS150" i="3"/>
  <c r="GS150" i="3" s="1"/>
  <c r="CR152" i="3"/>
  <c r="FW154" i="3"/>
  <c r="GW154" i="3" s="1"/>
  <c r="FS158" i="3"/>
  <c r="GS158" i="3" s="1"/>
  <c r="CR160" i="3"/>
  <c r="FW162" i="3"/>
  <c r="GW162" i="3" s="1"/>
  <c r="FW164" i="3"/>
  <c r="GW164" i="3" s="1"/>
  <c r="FW166" i="3"/>
  <c r="GW166" i="3" s="1"/>
  <c r="FS170" i="3"/>
  <c r="GS170" i="3" s="1"/>
  <c r="CR172" i="3"/>
  <c r="CR176" i="3"/>
  <c r="FN18" i="3"/>
  <c r="GN18" i="3" s="1"/>
  <c r="FN22" i="3"/>
  <c r="GN22" i="3" s="1"/>
  <c r="FN26" i="3"/>
  <c r="GN26" i="3" s="1"/>
  <c r="FN30" i="3"/>
  <c r="GN30" i="3" s="1"/>
  <c r="FN34" i="3"/>
  <c r="GN34" i="3" s="1"/>
  <c r="FN38" i="3"/>
  <c r="GN38" i="3" s="1"/>
  <c r="FN42" i="3"/>
  <c r="GN42" i="3" s="1"/>
  <c r="FN46" i="3"/>
  <c r="GN46" i="3" s="1"/>
  <c r="FN50" i="3"/>
  <c r="GN50" i="3" s="1"/>
  <c r="FN54" i="3"/>
  <c r="GN54" i="3" s="1"/>
  <c r="FN58" i="3"/>
  <c r="GN58" i="3" s="1"/>
  <c r="FN62" i="3"/>
  <c r="GN62" i="3" s="1"/>
  <c r="FN66" i="3"/>
  <c r="GN66" i="3" s="1"/>
  <c r="FN70" i="3"/>
  <c r="GN70" i="3" s="1"/>
  <c r="FN74" i="3"/>
  <c r="GN74" i="3" s="1"/>
  <c r="FN78" i="3"/>
  <c r="GN78" i="3" s="1"/>
  <c r="FN82" i="3"/>
  <c r="GN82" i="3" s="1"/>
  <c r="FN86" i="3"/>
  <c r="GN86" i="3" s="1"/>
  <c r="FN90" i="3"/>
  <c r="GN90" i="3" s="1"/>
  <c r="CL101" i="3"/>
  <c r="CZ93" i="3"/>
  <c r="DD101" i="3"/>
  <c r="CZ113" i="3"/>
  <c r="CZ121" i="3"/>
  <c r="CZ129" i="3"/>
  <c r="CZ137" i="3"/>
  <c r="CZ145" i="3"/>
  <c r="CZ153" i="3"/>
  <c r="CZ161" i="3"/>
  <c r="CZ169" i="3"/>
  <c r="CZ177" i="3"/>
  <c r="FM116" i="3"/>
  <c r="GM116" i="3" s="1"/>
  <c r="CL128" i="3"/>
  <c r="CL140" i="3"/>
  <c r="CL152" i="3"/>
  <c r="GG132" i="3"/>
  <c r="HG132" i="3" s="1"/>
  <c r="FY148" i="3"/>
  <c r="GY148" i="3" s="1"/>
  <c r="DB152" i="3"/>
  <c r="DB160" i="3"/>
  <c r="GG164" i="3"/>
  <c r="HG164" i="3" s="1"/>
  <c r="DB172" i="3"/>
  <c r="FQ94" i="3"/>
  <c r="GQ94" i="3" s="1"/>
  <c r="FU98" i="3"/>
  <c r="GU98" i="3" s="1"/>
  <c r="FQ102" i="3"/>
  <c r="GQ102" i="3" s="1"/>
  <c r="FQ106" i="3"/>
  <c r="GQ106" i="3" s="1"/>
  <c r="FQ110" i="3"/>
  <c r="GQ110" i="3" s="1"/>
  <c r="FU114" i="3"/>
  <c r="GU114" i="3" s="1"/>
  <c r="FU118" i="3"/>
  <c r="GU118" i="3" s="1"/>
  <c r="FQ138" i="3"/>
  <c r="GQ138" i="3" s="1"/>
  <c r="FQ142" i="3"/>
  <c r="GQ142" i="3" s="1"/>
  <c r="FQ146" i="3"/>
  <c r="GQ146" i="3" s="1"/>
  <c r="FU148" i="3"/>
  <c r="GU148" i="3" s="1"/>
  <c r="CP152" i="3"/>
  <c r="CT156" i="3"/>
  <c r="FQ162" i="3"/>
  <c r="GQ162" i="3" s="1"/>
  <c r="FU164" i="3"/>
  <c r="GU164" i="3" s="1"/>
  <c r="CP168" i="3"/>
  <c r="CP172" i="3"/>
  <c r="CP178" i="3"/>
  <c r="CN113" i="3"/>
  <c r="CN137" i="3"/>
  <c r="CN161" i="3"/>
  <c r="GC102" i="3"/>
  <c r="HC102" i="3" s="1"/>
  <c r="GG106" i="3"/>
  <c r="HG106" i="3" s="1"/>
  <c r="FY114" i="3"/>
  <c r="GY114" i="3" s="1"/>
  <c r="GC118" i="3"/>
  <c r="HC118" i="3" s="1"/>
  <c r="GC126" i="3"/>
  <c r="HC126" i="3" s="1"/>
  <c r="GG130" i="3"/>
  <c r="HG130" i="3" s="1"/>
  <c r="FY138" i="3"/>
  <c r="GY138" i="3" s="1"/>
  <c r="GC142" i="3"/>
  <c r="HC142" i="3" s="1"/>
  <c r="GG146" i="3"/>
  <c r="HG146" i="3" s="1"/>
  <c r="FY154" i="3"/>
  <c r="GY154" i="3" s="1"/>
  <c r="GC158" i="3"/>
  <c r="HC158" i="3" s="1"/>
  <c r="GG162" i="3"/>
  <c r="HG162" i="3" s="1"/>
  <c r="FY170" i="3"/>
  <c r="GY170" i="3" s="1"/>
  <c r="DB178" i="3"/>
  <c r="CV101" i="3"/>
  <c r="CV111" i="3"/>
  <c r="CV119" i="3"/>
  <c r="CR127" i="3"/>
  <c r="CR135" i="3"/>
  <c r="CV143" i="3"/>
  <c r="CV151" i="3"/>
  <c r="CR159" i="3"/>
  <c r="CV167" i="3"/>
  <c r="CV173" i="3"/>
  <c r="CN103" i="3"/>
  <c r="CN135" i="3"/>
  <c r="FN162" i="3"/>
  <c r="GN162" i="3" s="1"/>
  <c r="FN170" i="3"/>
  <c r="GN170" i="3" s="1"/>
  <c r="FO175" i="3"/>
  <c r="GO175" i="3" s="1"/>
  <c r="CK37" i="3"/>
  <c r="CK69" i="3"/>
  <c r="CK109" i="3"/>
  <c r="CK141" i="3"/>
  <c r="CK173" i="3"/>
  <c r="DF96" i="3"/>
  <c r="DB104" i="3"/>
  <c r="DF108" i="3"/>
  <c r="FY116" i="3"/>
  <c r="GY116" i="3" s="1"/>
  <c r="GG116" i="3"/>
  <c r="HG116" i="3" s="1"/>
  <c r="DF120" i="3"/>
  <c r="CX128" i="3"/>
  <c r="DB136" i="3"/>
  <c r="DF140" i="3"/>
  <c r="CX152" i="3"/>
  <c r="FU94" i="3"/>
  <c r="GU94" i="3" s="1"/>
  <c r="FU100" i="3"/>
  <c r="GU100" i="3" s="1"/>
  <c r="FU106" i="3"/>
  <c r="GU106" i="3" s="1"/>
  <c r="FQ114" i="3"/>
  <c r="GQ114" i="3" s="1"/>
  <c r="FQ118" i="3"/>
  <c r="GQ118" i="3" s="1"/>
  <c r="FU138" i="3"/>
  <c r="GU138" i="3" s="1"/>
  <c r="FU146" i="3"/>
  <c r="GU146" i="3" s="1"/>
  <c r="CT152" i="3"/>
  <c r="FQ166" i="3"/>
  <c r="GQ166" i="3" s="1"/>
  <c r="CP174" i="3"/>
  <c r="CN121" i="3"/>
  <c r="CN169" i="3"/>
  <c r="CV103" i="3"/>
  <c r="CR117" i="3"/>
  <c r="CR133" i="3"/>
  <c r="CR149" i="3"/>
  <c r="CR165" i="3"/>
  <c r="CN147" i="3"/>
  <c r="CM174" i="3"/>
  <c r="CK57" i="3"/>
  <c r="CK117" i="3"/>
  <c r="CK177" i="3"/>
  <c r="DD99" i="3"/>
  <c r="DD107" i="3"/>
  <c r="DD115" i="3"/>
  <c r="DD123" i="3"/>
  <c r="DD131" i="3"/>
  <c r="DD139" i="3"/>
  <c r="DD147" i="3"/>
  <c r="DD155" i="3"/>
  <c r="DD163" i="3"/>
  <c r="CL178" i="3"/>
  <c r="DF178" i="3"/>
  <c r="CV107" i="3"/>
  <c r="CR123" i="3"/>
  <c r="CR139" i="3"/>
  <c r="CV155" i="3"/>
  <c r="CN115" i="3"/>
  <c r="CN163" i="3"/>
  <c r="CK29" i="3"/>
  <c r="CK93" i="3"/>
  <c r="CK153" i="3"/>
  <c r="FH21" i="3"/>
  <c r="EH21" i="3"/>
  <c r="FC26" i="3"/>
  <c r="EC26" i="3"/>
  <c r="EZ22" i="3"/>
  <c r="DZ22" i="3"/>
  <c r="EZ30" i="3"/>
  <c r="DZ30" i="3"/>
  <c r="FG19" i="3"/>
  <c r="EG19" i="3"/>
  <c r="FA33" i="3"/>
  <c r="EA33" i="3"/>
  <c r="FD38" i="3"/>
  <c r="ED38" i="3"/>
  <c r="FG43" i="3"/>
  <c r="EG43" i="3"/>
  <c r="FA49" i="3"/>
  <c r="EA49" i="3"/>
  <c r="FD54" i="3"/>
  <c r="ED54" i="3"/>
  <c r="FG59" i="3"/>
  <c r="EG59" i="3"/>
  <c r="FA65" i="3"/>
  <c r="EA65" i="3"/>
  <c r="FD70" i="3"/>
  <c r="ED70" i="3"/>
  <c r="FG75" i="3"/>
  <c r="EG75" i="3"/>
  <c r="FD82" i="3"/>
  <c r="ED82" i="3"/>
  <c r="FG87" i="3"/>
  <c r="EG87" i="3"/>
  <c r="FI93" i="3"/>
  <c r="EI93" i="3"/>
  <c r="FG99" i="3"/>
  <c r="EG99" i="3"/>
  <c r="FG107" i="3"/>
  <c r="EG107" i="3"/>
  <c r="FD114" i="3"/>
  <c r="ED114" i="3"/>
  <c r="FB128" i="3"/>
  <c r="EB128" i="3"/>
  <c r="FG139" i="3"/>
  <c r="EG139" i="3"/>
  <c r="EX156" i="3"/>
  <c r="DX156" i="3"/>
  <c r="FI161" i="3"/>
  <c r="EI161" i="3"/>
  <c r="DE168" i="3"/>
  <c r="FF172" i="3"/>
  <c r="EF172" i="3"/>
  <c r="GF172" i="3" s="1"/>
  <c r="HF172" i="3" s="1"/>
  <c r="EP24" i="3"/>
  <c r="DP24" i="3"/>
  <c r="FP24" i="3" s="1"/>
  <c r="GP24" i="3" s="1"/>
  <c r="EP49" i="3"/>
  <c r="DP49" i="3"/>
  <c r="FP49" i="3" s="1"/>
  <c r="GP49" i="3" s="1"/>
  <c r="EP64" i="3"/>
  <c r="DP64" i="3"/>
  <c r="FP64" i="3" s="1"/>
  <c r="GP64" i="3" s="1"/>
  <c r="EP71" i="3"/>
  <c r="DP71" i="3"/>
  <c r="FP71" i="3" s="1"/>
  <c r="GP71" i="3" s="1"/>
  <c r="EP85" i="3"/>
  <c r="DP85" i="3"/>
  <c r="FP85" i="3" s="1"/>
  <c r="GP85" i="3" s="1"/>
  <c r="EY22" i="3"/>
  <c r="DY22" i="3"/>
  <c r="FY22" i="3" s="1"/>
  <c r="GY22" i="3" s="1"/>
  <c r="FG26" i="3"/>
  <c r="EG26" i="3"/>
  <c r="GG26" i="3" s="1"/>
  <c r="HG26" i="3" s="1"/>
  <c r="FF20" i="3"/>
  <c r="EF20" i="3"/>
  <c r="GF20" i="3" s="1"/>
  <c r="HF20" i="3" s="1"/>
  <c r="FD26" i="3"/>
  <c r="ED26" i="3"/>
  <c r="GD26" i="3" s="1"/>
  <c r="HD26" i="3" s="1"/>
  <c r="FH19" i="3"/>
  <c r="EH19" i="3"/>
  <c r="GH19" i="3" s="1"/>
  <c r="HH19" i="3" s="1"/>
  <c r="EK18" i="3"/>
  <c r="DK18" i="3"/>
  <c r="FK18" i="3" s="1"/>
  <c r="GK18" i="3" s="1"/>
  <c r="FI29" i="3"/>
  <c r="EI29" i="3"/>
  <c r="GI29" i="3" s="1"/>
  <c r="HI29" i="3" s="1"/>
  <c r="FH34" i="3"/>
  <c r="EH34" i="3"/>
  <c r="GH34" i="3" s="1"/>
  <c r="HH34" i="3" s="1"/>
  <c r="FH38" i="3"/>
  <c r="EH38" i="3"/>
  <c r="GH38" i="3" s="1"/>
  <c r="HH38" i="3" s="1"/>
  <c r="EX44" i="3"/>
  <c r="DX44" i="3"/>
  <c r="FX44" i="3" s="1"/>
  <c r="GX44" i="3" s="1"/>
  <c r="EZ21" i="3"/>
  <c r="DZ21" i="3"/>
  <c r="FZ21" i="3" s="1"/>
  <c r="GZ21" i="3" s="1"/>
  <c r="FF23" i="3"/>
  <c r="EF23" i="3"/>
  <c r="GF23" i="3" s="1"/>
  <c r="HF23" i="3" s="1"/>
  <c r="EX27" i="3"/>
  <c r="DX27" i="3"/>
  <c r="FX27" i="3" s="1"/>
  <c r="GX27" i="3" s="1"/>
  <c r="FC30" i="3"/>
  <c r="EC30" i="3"/>
  <c r="GC30" i="3" s="1"/>
  <c r="HC30" i="3" s="1"/>
  <c r="FH22" i="3"/>
  <c r="EH22" i="3"/>
  <c r="GH22" i="3" s="1"/>
  <c r="HH22" i="3" s="1"/>
  <c r="FH26" i="3"/>
  <c r="EH26" i="3"/>
  <c r="GH26" i="3" s="1"/>
  <c r="HH26" i="3" s="1"/>
  <c r="FH30" i="3"/>
  <c r="EH30" i="3"/>
  <c r="GH30" i="3" s="1"/>
  <c r="HH30" i="3" s="1"/>
  <c r="FB21" i="3"/>
  <c r="EB21" i="3"/>
  <c r="GB21" i="3" s="1"/>
  <c r="HB21" i="3" s="1"/>
  <c r="EY19" i="3"/>
  <c r="DY19" i="3"/>
  <c r="FY19" i="3" s="1"/>
  <c r="GY19" i="3" s="1"/>
  <c r="EY27" i="3"/>
  <c r="DY27" i="3"/>
  <c r="FY27" i="3" s="1"/>
  <c r="GY27" i="3" s="1"/>
  <c r="FB32" i="3"/>
  <c r="EB32" i="3"/>
  <c r="GB32" i="3" s="1"/>
  <c r="HB32" i="3" s="1"/>
  <c r="FB36" i="3"/>
  <c r="EB36" i="3"/>
  <c r="GB36" i="3" s="1"/>
  <c r="HB36" i="3" s="1"/>
  <c r="EY39" i="3"/>
  <c r="DY39" i="3"/>
  <c r="FY39" i="3" s="1"/>
  <c r="GY39" i="3" s="1"/>
  <c r="DA40" i="3"/>
  <c r="EY43" i="3"/>
  <c r="DY43" i="3"/>
  <c r="FI45" i="3"/>
  <c r="EI45" i="3"/>
  <c r="FI49" i="3"/>
  <c r="EI49" i="3"/>
  <c r="FB52" i="3"/>
  <c r="EB52" i="3"/>
  <c r="EY55" i="3"/>
  <c r="DY55" i="3"/>
  <c r="DA56" i="3"/>
  <c r="EY59" i="3"/>
  <c r="DY59" i="3"/>
  <c r="FY59" i="3" s="1"/>
  <c r="GY59" i="3" s="1"/>
  <c r="FI61" i="3"/>
  <c r="EI61" i="3"/>
  <c r="GI61" i="3" s="1"/>
  <c r="HI61" i="3" s="1"/>
  <c r="FB64" i="3"/>
  <c r="EB64" i="3"/>
  <c r="GB64" i="3" s="1"/>
  <c r="HB64" i="3" s="1"/>
  <c r="FB68" i="3"/>
  <c r="EB68" i="3"/>
  <c r="GB68" i="3" s="1"/>
  <c r="HB68" i="3" s="1"/>
  <c r="EY71" i="3"/>
  <c r="DY71" i="3"/>
  <c r="FY71" i="3" s="1"/>
  <c r="GY71" i="3" s="1"/>
  <c r="DA72" i="3"/>
  <c r="EY75" i="3"/>
  <c r="DY75" i="3"/>
  <c r="FI77" i="3"/>
  <c r="EI77" i="3"/>
  <c r="FB80" i="3"/>
  <c r="EB80" i="3"/>
  <c r="EY83" i="3"/>
  <c r="DY83" i="3"/>
  <c r="EY87" i="3"/>
  <c r="DY87" i="3"/>
  <c r="FI89" i="3"/>
  <c r="EI89" i="3"/>
  <c r="FB92" i="3"/>
  <c r="EB92" i="3"/>
  <c r="FG95" i="3"/>
  <c r="EG95" i="3"/>
  <c r="EY99" i="3"/>
  <c r="DY99" i="3"/>
  <c r="FD102" i="3"/>
  <c r="ED102" i="3"/>
  <c r="FI105" i="3"/>
  <c r="EI105" i="3"/>
  <c r="FB108" i="3"/>
  <c r="EB108" i="3"/>
  <c r="FG111" i="3"/>
  <c r="EG111" i="3"/>
  <c r="EY115" i="3"/>
  <c r="DY115" i="3"/>
  <c r="EY119" i="3"/>
  <c r="DY119" i="3"/>
  <c r="DA120" i="3"/>
  <c r="EX124" i="3"/>
  <c r="DX124" i="3"/>
  <c r="FX124" i="3" s="1"/>
  <c r="GX124" i="3" s="1"/>
  <c r="FG127" i="3"/>
  <c r="EG127" i="3"/>
  <c r="GG127" i="3" s="1"/>
  <c r="HG127" i="3" s="1"/>
  <c r="FI129" i="3"/>
  <c r="EI129" i="3"/>
  <c r="GI129" i="3" s="1"/>
  <c r="HI129" i="3" s="1"/>
  <c r="FC131" i="3"/>
  <c r="EC131" i="3"/>
  <c r="GC131" i="3" s="1"/>
  <c r="HC131" i="3" s="1"/>
  <c r="FI133" i="3"/>
  <c r="EI133" i="3"/>
  <c r="GI133" i="3" s="1"/>
  <c r="HI133" i="3" s="1"/>
  <c r="FC135" i="3"/>
  <c r="EC135" i="3"/>
  <c r="GC135" i="3" s="1"/>
  <c r="HC135" i="3" s="1"/>
  <c r="DE136" i="3"/>
  <c r="EY139" i="3"/>
  <c r="DY139" i="3"/>
  <c r="FB140" i="3"/>
  <c r="EB140" i="3"/>
  <c r="EX144" i="3"/>
  <c r="DX144" i="3"/>
  <c r="FG147" i="3"/>
  <c r="EG147" i="3"/>
  <c r="FG151" i="3"/>
  <c r="EG151" i="3"/>
  <c r="FI153" i="3"/>
  <c r="EI153" i="3"/>
  <c r="FC155" i="3"/>
  <c r="EC155" i="3"/>
  <c r="FF156" i="3"/>
  <c r="EF156" i="3"/>
  <c r="EY159" i="3"/>
  <c r="DY159" i="3"/>
  <c r="FB160" i="3"/>
  <c r="EB160" i="3"/>
  <c r="CW168" i="3"/>
  <c r="EX172" i="3"/>
  <c r="DX172" i="3"/>
  <c r="FX172" i="3" s="1"/>
  <c r="GX172" i="3" s="1"/>
  <c r="EZ174" i="3"/>
  <c r="DZ174" i="3"/>
  <c r="FZ174" i="3" s="1"/>
  <c r="GZ174" i="3" s="1"/>
  <c r="FI177" i="3"/>
  <c r="EI177" i="3"/>
  <c r="GI177" i="3" s="1"/>
  <c r="HI177" i="3" s="1"/>
  <c r="EP19" i="3"/>
  <c r="DP19" i="3"/>
  <c r="FP19" i="3" s="1"/>
  <c r="GP19" i="3" s="1"/>
  <c r="EP23" i="3"/>
  <c r="DP23" i="3"/>
  <c r="FP23" i="3" s="1"/>
  <c r="GP23" i="3" s="1"/>
  <c r="EP25" i="3"/>
  <c r="DP25" i="3"/>
  <c r="FP25" i="3" s="1"/>
  <c r="GP25" i="3" s="1"/>
  <c r="EP28" i="3"/>
  <c r="DP28" i="3"/>
  <c r="FP28" i="3" s="1"/>
  <c r="GP28" i="3" s="1"/>
  <c r="EP31" i="3"/>
  <c r="DP31" i="3"/>
  <c r="FP31" i="3" s="1"/>
  <c r="GP31" i="3" s="1"/>
  <c r="EP33" i="3"/>
  <c r="DP33" i="3"/>
  <c r="FP33" i="3" s="1"/>
  <c r="GP33" i="3" s="1"/>
  <c r="EP37" i="3"/>
  <c r="DP37" i="3"/>
  <c r="FP37" i="3" s="1"/>
  <c r="GP37" i="3" s="1"/>
  <c r="CO40" i="3"/>
  <c r="EP43" i="3"/>
  <c r="DP43" i="3"/>
  <c r="EP45" i="3"/>
  <c r="DP45" i="3"/>
  <c r="EP48" i="3"/>
  <c r="DP48" i="3"/>
  <c r="EP51" i="3"/>
  <c r="DP51" i="3"/>
  <c r="EP55" i="3"/>
  <c r="DP55" i="3"/>
  <c r="EP57" i="3"/>
  <c r="DP57" i="3"/>
  <c r="EP60" i="3"/>
  <c r="DP60" i="3"/>
  <c r="EP63" i="3"/>
  <c r="DP63" i="3"/>
  <c r="EP65" i="3"/>
  <c r="DP65" i="3"/>
  <c r="EP69" i="3"/>
  <c r="DP69" i="3"/>
  <c r="CO72" i="3"/>
  <c r="EP75" i="3"/>
  <c r="DP75" i="3"/>
  <c r="FP75" i="3" s="1"/>
  <c r="GP75" i="3" s="1"/>
  <c r="EP77" i="3"/>
  <c r="DP77" i="3"/>
  <c r="FP77" i="3" s="1"/>
  <c r="GP77" i="3" s="1"/>
  <c r="EP80" i="3"/>
  <c r="DP80" i="3"/>
  <c r="FP80" i="3" s="1"/>
  <c r="GP80" i="3" s="1"/>
  <c r="EP83" i="3"/>
  <c r="DP83" i="3"/>
  <c r="FP83" i="3" s="1"/>
  <c r="GP83" i="3" s="1"/>
  <c r="EP87" i="3"/>
  <c r="DP87" i="3"/>
  <c r="FP87" i="3" s="1"/>
  <c r="GP87" i="3" s="1"/>
  <c r="EP89" i="3"/>
  <c r="DP89" i="3"/>
  <c r="FP89" i="3" s="1"/>
  <c r="GP89" i="3" s="1"/>
  <c r="CO92" i="3"/>
  <c r="EP95" i="3"/>
  <c r="DP95" i="3"/>
  <c r="EP97" i="3"/>
  <c r="DP97" i="3"/>
  <c r="EP101" i="3"/>
  <c r="DP101" i="3"/>
  <c r="CO104" i="3"/>
  <c r="EP107" i="3"/>
  <c r="DP107" i="3"/>
  <c r="FP107" i="3" s="1"/>
  <c r="GP107" i="3" s="1"/>
  <c r="EP109" i="3"/>
  <c r="DP109" i="3"/>
  <c r="FP109" i="3" s="1"/>
  <c r="GP109" i="3" s="1"/>
  <c r="EP112" i="3"/>
  <c r="DP112" i="3"/>
  <c r="FP112" i="3" s="1"/>
  <c r="GP112" i="3" s="1"/>
  <c r="EP115" i="3"/>
  <c r="DP115" i="3"/>
  <c r="FP115" i="3" s="1"/>
  <c r="GP115" i="3" s="1"/>
  <c r="EP119" i="3"/>
  <c r="DP119" i="3"/>
  <c r="FP119" i="3" s="1"/>
  <c r="GP119" i="3" s="1"/>
  <c r="EP121" i="3"/>
  <c r="DP121" i="3"/>
  <c r="FP121" i="3" s="1"/>
  <c r="GP121" i="3" s="1"/>
  <c r="EP124" i="3"/>
  <c r="DP124" i="3"/>
  <c r="FP124" i="3" s="1"/>
  <c r="GP124" i="3" s="1"/>
  <c r="EP127" i="3"/>
  <c r="DP127" i="3"/>
  <c r="FP127" i="3" s="1"/>
  <c r="GP127" i="3" s="1"/>
  <c r="EP129" i="3"/>
  <c r="DP129" i="3"/>
  <c r="FP129" i="3" s="1"/>
  <c r="GP129" i="3" s="1"/>
  <c r="EP133" i="3"/>
  <c r="DP133" i="3"/>
  <c r="FP133" i="3" s="1"/>
  <c r="GP133" i="3" s="1"/>
  <c r="CO136" i="3"/>
  <c r="EP139" i="3"/>
  <c r="DP139" i="3"/>
  <c r="EP141" i="3"/>
  <c r="DP141" i="3"/>
  <c r="EP144" i="3"/>
  <c r="DP144" i="3"/>
  <c r="EP147" i="3"/>
  <c r="DP147" i="3"/>
  <c r="EP151" i="3"/>
  <c r="DP151" i="3"/>
  <c r="EP153" i="3"/>
  <c r="DP153" i="3"/>
  <c r="CO156" i="3"/>
  <c r="EP159" i="3"/>
  <c r="DP159" i="3"/>
  <c r="FP159" i="3" s="1"/>
  <c r="GP159" i="3" s="1"/>
  <c r="EP161" i="3"/>
  <c r="DP161" i="3"/>
  <c r="FP161" i="3" s="1"/>
  <c r="GP161" i="3" s="1"/>
  <c r="EP165" i="3"/>
  <c r="DP165" i="3"/>
  <c r="FP165" i="3" s="1"/>
  <c r="GP165" i="3" s="1"/>
  <c r="CO168" i="3"/>
  <c r="EP172" i="3"/>
  <c r="DP172" i="3"/>
  <c r="EP174" i="3"/>
  <c r="DP174" i="3"/>
  <c r="EP177" i="3"/>
  <c r="DP177" i="3"/>
  <c r="CL24" i="3"/>
  <c r="CL28" i="3"/>
  <c r="EM32" i="3"/>
  <c r="DM32" i="3"/>
  <c r="EN69" i="3"/>
  <c r="DN69" i="3"/>
  <c r="EN73" i="3"/>
  <c r="DN73" i="3"/>
  <c r="EN77" i="3"/>
  <c r="DN77" i="3"/>
  <c r="EN81" i="3"/>
  <c r="DN81" i="3"/>
  <c r="CL88" i="3"/>
  <c r="CL92" i="3"/>
  <c r="EN97" i="3"/>
  <c r="DN97" i="3"/>
  <c r="EN113" i="3"/>
  <c r="DN113" i="3"/>
  <c r="EN129" i="3"/>
  <c r="DN129" i="3"/>
  <c r="EN145" i="3"/>
  <c r="DN145" i="3"/>
  <c r="EN161" i="3"/>
  <c r="DN161" i="3"/>
  <c r="EO178" i="3"/>
  <c r="DO178" i="3"/>
  <c r="EK31" i="3"/>
  <c r="DK31" i="3"/>
  <c r="EK47" i="3"/>
  <c r="DK47" i="3"/>
  <c r="EK63" i="3"/>
  <c r="DK63" i="3"/>
  <c r="EK79" i="3"/>
  <c r="DK79" i="3"/>
  <c r="EK95" i="3"/>
  <c r="DK95" i="3"/>
  <c r="EK111" i="3"/>
  <c r="DK111" i="3"/>
  <c r="EK127" i="3"/>
  <c r="DK127" i="3"/>
  <c r="EK143" i="3"/>
  <c r="DK143" i="3"/>
  <c r="EK159" i="3"/>
  <c r="DK159" i="3"/>
  <c r="EK23" i="3"/>
  <c r="DK23" i="3"/>
  <c r="CJ92" i="3"/>
  <c r="CJ120" i="3"/>
  <c r="CN120" i="3"/>
  <c r="EN139" i="3"/>
  <c r="DN139" i="3"/>
  <c r="FN139" i="3" s="1"/>
  <c r="GN139" i="3" s="1"/>
  <c r="EO160" i="3"/>
  <c r="DO160" i="3"/>
  <c r="FO160" i="3" s="1"/>
  <c r="GO160" i="3" s="1"/>
  <c r="EL60" i="3"/>
  <c r="DL60" i="3"/>
  <c r="FL60" i="3" s="1"/>
  <c r="GL60" i="3" s="1"/>
  <c r="CK104" i="3"/>
  <c r="EL144" i="3"/>
  <c r="DL144" i="3"/>
  <c r="EK33" i="3"/>
  <c r="DK33" i="3"/>
  <c r="EK81" i="3"/>
  <c r="DK81" i="3"/>
  <c r="EK129" i="3"/>
  <c r="DK129" i="3"/>
  <c r="EK173" i="3"/>
  <c r="DK173" i="3"/>
  <c r="FE22" i="3"/>
  <c r="EE22" i="3"/>
  <c r="DF24" i="3"/>
  <c r="FA26" i="3"/>
  <c r="EA26" i="3"/>
  <c r="GA26" i="3" s="1"/>
  <c r="HA26" i="3" s="1"/>
  <c r="FD27" i="3"/>
  <c r="ED27" i="3"/>
  <c r="GD27" i="3" s="1"/>
  <c r="HD27" i="3" s="1"/>
  <c r="DF28" i="3"/>
  <c r="FA30" i="3"/>
  <c r="EA30" i="3"/>
  <c r="FD31" i="3"/>
  <c r="ED31" i="3"/>
  <c r="FG32" i="3"/>
  <c r="EG32" i="3"/>
  <c r="FA34" i="3"/>
  <c r="EA34" i="3"/>
  <c r="FD35" i="3"/>
  <c r="ED35" i="3"/>
  <c r="FG36" i="3"/>
  <c r="EG36" i="3"/>
  <c r="FA38" i="3"/>
  <c r="EA38" i="3"/>
  <c r="FD39" i="3"/>
  <c r="ED39" i="3"/>
  <c r="DF40" i="3"/>
  <c r="FA42" i="3"/>
  <c r="EA42" i="3"/>
  <c r="GA42" i="3" s="1"/>
  <c r="HA42" i="3" s="1"/>
  <c r="FD43" i="3"/>
  <c r="ED43" i="3"/>
  <c r="GD43" i="3" s="1"/>
  <c r="HD43" i="3" s="1"/>
  <c r="DF44" i="3"/>
  <c r="FA46" i="3"/>
  <c r="EA46" i="3"/>
  <c r="FD47" i="3"/>
  <c r="ED47" i="3"/>
  <c r="FG48" i="3"/>
  <c r="EG48" i="3"/>
  <c r="FA50" i="3"/>
  <c r="EA50" i="3"/>
  <c r="FD51" i="3"/>
  <c r="ED51" i="3"/>
  <c r="FG52" i="3"/>
  <c r="EG52" i="3"/>
  <c r="FA54" i="3"/>
  <c r="EA54" i="3"/>
  <c r="FD55" i="3"/>
  <c r="ED55" i="3"/>
  <c r="DF56" i="3"/>
  <c r="FA58" i="3"/>
  <c r="EA58" i="3"/>
  <c r="GA58" i="3" s="1"/>
  <c r="HA58" i="3" s="1"/>
  <c r="FD59" i="3"/>
  <c r="ED59" i="3"/>
  <c r="GD59" i="3" s="1"/>
  <c r="HD59" i="3" s="1"/>
  <c r="DF60" i="3"/>
  <c r="FA62" i="3"/>
  <c r="EA62" i="3"/>
  <c r="FD63" i="3"/>
  <c r="ED63" i="3"/>
  <c r="FG64" i="3"/>
  <c r="EG64" i="3"/>
  <c r="FA66" i="3"/>
  <c r="EA66" i="3"/>
  <c r="FD67" i="3"/>
  <c r="ED67" i="3"/>
  <c r="FG68" i="3"/>
  <c r="EG68" i="3"/>
  <c r="FA70" i="3"/>
  <c r="EA70" i="3"/>
  <c r="FD71" i="3"/>
  <c r="ED71" i="3"/>
  <c r="DF72" i="3"/>
  <c r="FH75" i="3"/>
  <c r="EH75" i="3"/>
  <c r="GH75" i="3" s="1"/>
  <c r="HH75" i="3" s="1"/>
  <c r="EX77" i="3"/>
  <c r="DX77" i="3"/>
  <c r="FX77" i="3" s="1"/>
  <c r="GX77" i="3" s="1"/>
  <c r="EY80" i="3"/>
  <c r="DY80" i="3"/>
  <c r="FY80" i="3" s="1"/>
  <c r="GY80" i="3" s="1"/>
  <c r="FB81" i="3"/>
  <c r="EB81" i="3"/>
  <c r="GB81" i="3" s="1"/>
  <c r="HB81" i="3" s="1"/>
  <c r="EZ83" i="3"/>
  <c r="DZ83" i="3"/>
  <c r="FZ83" i="3" s="1"/>
  <c r="GZ83" i="3" s="1"/>
  <c r="FH87" i="3"/>
  <c r="EH87" i="3"/>
  <c r="GH87" i="3" s="1"/>
  <c r="HH87" i="3" s="1"/>
  <c r="EX89" i="3"/>
  <c r="DX89" i="3"/>
  <c r="FX89" i="3" s="1"/>
  <c r="GX89" i="3" s="1"/>
  <c r="CX92" i="3"/>
  <c r="FB93" i="3"/>
  <c r="EB93" i="3"/>
  <c r="EZ95" i="3"/>
  <c r="DZ95" i="3"/>
  <c r="FB97" i="3"/>
  <c r="EB97" i="3"/>
  <c r="EZ99" i="3"/>
  <c r="DZ99" i="3"/>
  <c r="FB101" i="3"/>
  <c r="EB101" i="3"/>
  <c r="EZ103" i="3"/>
  <c r="DZ103" i="3"/>
  <c r="FB105" i="3"/>
  <c r="EB105" i="3"/>
  <c r="EZ107" i="3"/>
  <c r="DZ107" i="3"/>
  <c r="FB109" i="3"/>
  <c r="EB109" i="3"/>
  <c r="EZ111" i="3"/>
  <c r="DZ111" i="3"/>
  <c r="FB113" i="3"/>
  <c r="EB113" i="3"/>
  <c r="EZ115" i="3"/>
  <c r="DZ115" i="3"/>
  <c r="FB117" i="3"/>
  <c r="EB117" i="3"/>
  <c r="EZ119" i="3"/>
  <c r="DZ119" i="3"/>
  <c r="FB121" i="3"/>
  <c r="EB121" i="3"/>
  <c r="EZ123" i="3"/>
  <c r="DZ123" i="3"/>
  <c r="FB125" i="3"/>
  <c r="EB125" i="3"/>
  <c r="EZ127" i="3"/>
  <c r="DZ127" i="3"/>
  <c r="FB129" i="3"/>
  <c r="EB129" i="3"/>
  <c r="EZ131" i="3"/>
  <c r="DZ131" i="3"/>
  <c r="FB133" i="3"/>
  <c r="EB133" i="3"/>
  <c r="EZ135" i="3"/>
  <c r="DZ135" i="3"/>
  <c r="FB137" i="3"/>
  <c r="EB137" i="3"/>
  <c r="EZ139" i="3"/>
  <c r="DZ139" i="3"/>
  <c r="FB141" i="3"/>
  <c r="EB141" i="3"/>
  <c r="EZ143" i="3"/>
  <c r="DZ143" i="3"/>
  <c r="FB145" i="3"/>
  <c r="EB145" i="3"/>
  <c r="EZ147" i="3"/>
  <c r="DZ147" i="3"/>
  <c r="FB149" i="3"/>
  <c r="EB149" i="3"/>
  <c r="EZ151" i="3"/>
  <c r="DZ151" i="3"/>
  <c r="FB153" i="3"/>
  <c r="EB153" i="3"/>
  <c r="EZ155" i="3"/>
  <c r="DZ155" i="3"/>
  <c r="FB157" i="3"/>
  <c r="EB157" i="3"/>
  <c r="EZ159" i="3"/>
  <c r="DZ159" i="3"/>
  <c r="FB161" i="3"/>
  <c r="EB161" i="3"/>
  <c r="EZ163" i="3"/>
  <c r="DZ163" i="3"/>
  <c r="FB165" i="3"/>
  <c r="EB165" i="3"/>
  <c r="EZ167" i="3"/>
  <c r="DZ167" i="3"/>
  <c r="FB169" i="3"/>
  <c r="EB169" i="3"/>
  <c r="DE173" i="3"/>
  <c r="DE177" i="3"/>
  <c r="EQ21" i="3"/>
  <c r="DQ21" i="3"/>
  <c r="CP24" i="3"/>
  <c r="EQ27" i="3"/>
  <c r="DQ27" i="3"/>
  <c r="FQ27" i="3" s="1"/>
  <c r="GQ27" i="3" s="1"/>
  <c r="EQ29" i="3"/>
  <c r="DQ29" i="3"/>
  <c r="FQ29" i="3" s="1"/>
  <c r="GQ29" i="3" s="1"/>
  <c r="EQ32" i="3"/>
  <c r="DQ32" i="3"/>
  <c r="FQ32" i="3" s="1"/>
  <c r="GQ32" i="3" s="1"/>
  <c r="EQ35" i="3"/>
  <c r="DQ35" i="3"/>
  <c r="FQ35" i="3" s="1"/>
  <c r="GQ35" i="3" s="1"/>
  <c r="CP39" i="3"/>
  <c r="EQ41" i="3"/>
  <c r="DQ41" i="3"/>
  <c r="CP44" i="3"/>
  <c r="EQ47" i="3"/>
  <c r="DQ47" i="3"/>
  <c r="FQ47" i="3" s="1"/>
  <c r="GQ47" i="3" s="1"/>
  <c r="EQ49" i="3"/>
  <c r="DQ49" i="3"/>
  <c r="FQ49" i="3" s="1"/>
  <c r="GQ49" i="3" s="1"/>
  <c r="CP53" i="3"/>
  <c r="CP56" i="3"/>
  <c r="EQ59" i="3"/>
  <c r="DQ59" i="3"/>
  <c r="FQ59" i="3" s="1"/>
  <c r="GQ59" i="3" s="1"/>
  <c r="EQ61" i="3"/>
  <c r="DQ61" i="3"/>
  <c r="FQ61" i="3" s="1"/>
  <c r="GQ61" i="3" s="1"/>
  <c r="CP64" i="3"/>
  <c r="EQ67" i="3"/>
  <c r="DQ67" i="3"/>
  <c r="CP71" i="3"/>
  <c r="EQ73" i="3"/>
  <c r="DQ73" i="3"/>
  <c r="FQ73" i="3" s="1"/>
  <c r="GQ73" i="3" s="1"/>
  <c r="CP76" i="3"/>
  <c r="EQ79" i="3"/>
  <c r="DQ79" i="3"/>
  <c r="EQ81" i="3"/>
  <c r="DQ81" i="3"/>
  <c r="CP85" i="3"/>
  <c r="CP88" i="3"/>
  <c r="EQ91" i="3"/>
  <c r="DQ91" i="3"/>
  <c r="EQ93" i="3"/>
  <c r="DQ93" i="3"/>
  <c r="EQ97" i="3"/>
  <c r="DQ97" i="3"/>
  <c r="CP101" i="3"/>
  <c r="EQ105" i="3"/>
  <c r="DQ105" i="3"/>
  <c r="FQ105" i="3" s="1"/>
  <c r="GQ105" i="3" s="1"/>
  <c r="EQ109" i="3"/>
  <c r="DQ109" i="3"/>
  <c r="FQ109" i="3" s="1"/>
  <c r="GQ109" i="3" s="1"/>
  <c r="EQ113" i="3"/>
  <c r="DQ113" i="3"/>
  <c r="FQ113" i="3" s="1"/>
  <c r="GQ113" i="3" s="1"/>
  <c r="CP117" i="3"/>
  <c r="EQ121" i="3"/>
  <c r="DQ121" i="3"/>
  <c r="EQ125" i="3"/>
  <c r="DQ125" i="3"/>
  <c r="EQ129" i="3"/>
  <c r="DQ129" i="3"/>
  <c r="CP133" i="3"/>
  <c r="EQ137" i="3"/>
  <c r="DQ137" i="3"/>
  <c r="FQ137" i="3" s="1"/>
  <c r="GQ137" i="3" s="1"/>
  <c r="EQ141" i="3"/>
  <c r="DQ141" i="3"/>
  <c r="FQ141" i="3" s="1"/>
  <c r="GQ141" i="3" s="1"/>
  <c r="EQ145" i="3"/>
  <c r="DQ145" i="3"/>
  <c r="FQ145" i="3" s="1"/>
  <c r="GQ145" i="3" s="1"/>
  <c r="CP149" i="3"/>
  <c r="EQ153" i="3"/>
  <c r="DQ153" i="3"/>
  <c r="EQ157" i="3"/>
  <c r="DQ157" i="3"/>
  <c r="EQ161" i="3"/>
  <c r="DQ161" i="3"/>
  <c r="CP165" i="3"/>
  <c r="EQ169" i="3"/>
  <c r="DQ169" i="3"/>
  <c r="FQ169" i="3" s="1"/>
  <c r="GQ169" i="3" s="1"/>
  <c r="CP177" i="3"/>
  <c r="CM24" i="3"/>
  <c r="EO29" i="3"/>
  <c r="DO29" i="3"/>
  <c r="FO29" i="3" s="1"/>
  <c r="GO29" i="3" s="1"/>
  <c r="EM35" i="3"/>
  <c r="DM35" i="3"/>
  <c r="FM35" i="3" s="1"/>
  <c r="GM35" i="3" s="1"/>
  <c r="CL39" i="3"/>
  <c r="CM44" i="3"/>
  <c r="EO49" i="3"/>
  <c r="DO49" i="3"/>
  <c r="FO49" i="3" s="1"/>
  <c r="GO49" i="3" s="1"/>
  <c r="CN53" i="3"/>
  <c r="EM59" i="3"/>
  <c r="DM59" i="3"/>
  <c r="CM64" i="3"/>
  <c r="EO73" i="3"/>
  <c r="DO73" i="3"/>
  <c r="FO73" i="3" s="1"/>
  <c r="GO73" i="3" s="1"/>
  <c r="EM79" i="3"/>
  <c r="DM79" i="3"/>
  <c r="FM79" i="3" s="1"/>
  <c r="GM79" i="3" s="1"/>
  <c r="CM88" i="3"/>
  <c r="EO93" i="3"/>
  <c r="DO93" i="3"/>
  <c r="EM107" i="3"/>
  <c r="DM107" i="3"/>
  <c r="EM115" i="3"/>
  <c r="DM115" i="3"/>
  <c r="CM120" i="3"/>
  <c r="CM128" i="3"/>
  <c r="CL135" i="3"/>
  <c r="EM143" i="3"/>
  <c r="DM143" i="3"/>
  <c r="FM143" i="3" s="1"/>
  <c r="GM143" i="3" s="1"/>
  <c r="CM156" i="3"/>
  <c r="EL27" i="3"/>
  <c r="DL27" i="3"/>
  <c r="EL43" i="3"/>
  <c r="DL43" i="3"/>
  <c r="EL59" i="3"/>
  <c r="DL59" i="3"/>
  <c r="EL75" i="3"/>
  <c r="DL75" i="3"/>
  <c r="EL91" i="3"/>
  <c r="DL91" i="3"/>
  <c r="EL107" i="3"/>
  <c r="DL107" i="3"/>
  <c r="EL123" i="3"/>
  <c r="DL123" i="3"/>
  <c r="EL139" i="3"/>
  <c r="DL139" i="3"/>
  <c r="EL155" i="3"/>
  <c r="DL155" i="3"/>
  <c r="EK48" i="3"/>
  <c r="DK48" i="3"/>
  <c r="CJ60" i="3"/>
  <c r="CJ72" i="3"/>
  <c r="CJ104" i="3"/>
  <c r="CJ124" i="3"/>
  <c r="CJ152" i="3"/>
  <c r="CM119" i="3"/>
  <c r="CN140" i="3"/>
  <c r="CM163" i="3"/>
  <c r="CK24" i="3"/>
  <c r="EL160" i="3"/>
  <c r="DL160" i="3"/>
  <c r="FL160" i="3" s="1"/>
  <c r="GL160" i="3" s="1"/>
  <c r="EK49" i="3"/>
  <c r="DK49" i="3"/>
  <c r="FK49" i="3" s="1"/>
  <c r="GK49" i="3" s="1"/>
  <c r="EK97" i="3"/>
  <c r="DK97" i="3"/>
  <c r="FK97" i="3" s="1"/>
  <c r="GK97" i="3" s="1"/>
  <c r="EK145" i="3"/>
  <c r="DK145" i="3"/>
  <c r="FK145" i="3" s="1"/>
  <c r="GK145" i="3" s="1"/>
  <c r="CZ19" i="3"/>
  <c r="FD20" i="3"/>
  <c r="ED20" i="3"/>
  <c r="DF21" i="3"/>
  <c r="CZ23" i="3"/>
  <c r="DC24" i="3"/>
  <c r="DF25" i="3"/>
  <c r="FA27" i="3"/>
  <c r="EA27" i="3"/>
  <c r="DC28" i="3"/>
  <c r="DF29" i="3"/>
  <c r="CZ31" i="3"/>
  <c r="DC32" i="3"/>
  <c r="FG33" i="3"/>
  <c r="EG33" i="3"/>
  <c r="CZ35" i="3"/>
  <c r="FD36" i="3"/>
  <c r="ED36" i="3"/>
  <c r="GD36" i="3" s="1"/>
  <c r="HD36" i="3" s="1"/>
  <c r="DF37" i="3"/>
  <c r="CZ39" i="3"/>
  <c r="DC40" i="3"/>
  <c r="DF41" i="3"/>
  <c r="FA43" i="3"/>
  <c r="EA43" i="3"/>
  <c r="GA43" i="3" s="1"/>
  <c r="HA43" i="3" s="1"/>
  <c r="DC44" i="3"/>
  <c r="DF45" i="3"/>
  <c r="CZ47" i="3"/>
  <c r="FD48" i="3"/>
  <c r="ED48" i="3"/>
  <c r="FG49" i="3"/>
  <c r="EG49" i="3"/>
  <c r="CZ51" i="3"/>
  <c r="FD52" i="3"/>
  <c r="ED52" i="3"/>
  <c r="GD52" i="3" s="1"/>
  <c r="HD52" i="3" s="1"/>
  <c r="DF53" i="3"/>
  <c r="CZ55" i="3"/>
  <c r="DC56" i="3"/>
  <c r="DF57" i="3"/>
  <c r="FA59" i="3"/>
  <c r="EA59" i="3"/>
  <c r="GA59" i="3" s="1"/>
  <c r="HA59" i="3" s="1"/>
  <c r="DC60" i="3"/>
  <c r="DF61" i="3"/>
  <c r="CZ63" i="3"/>
  <c r="DC64" i="3"/>
  <c r="FG65" i="3"/>
  <c r="EG65" i="3"/>
  <c r="GG65" i="3" s="1"/>
  <c r="HG65" i="3" s="1"/>
  <c r="CZ67" i="3"/>
  <c r="FD68" i="3"/>
  <c r="ED68" i="3"/>
  <c r="DF69" i="3"/>
  <c r="CZ71" i="3"/>
  <c r="DC72" i="3"/>
  <c r="DF73" i="3"/>
  <c r="FE75" i="3"/>
  <c r="EE75" i="3"/>
  <c r="DG76" i="3"/>
  <c r="DH79" i="3"/>
  <c r="EY81" i="3"/>
  <c r="DY81" i="3"/>
  <c r="DF85" i="3"/>
  <c r="DD87" i="3"/>
  <c r="DG88" i="3"/>
  <c r="FI91" i="3"/>
  <c r="EI91" i="3"/>
  <c r="GI91" i="3" s="1"/>
  <c r="HI91" i="3" s="1"/>
  <c r="CX93" i="3"/>
  <c r="DG96" i="3"/>
  <c r="DC104" i="3"/>
  <c r="DF105" i="3"/>
  <c r="CY108" i="3"/>
  <c r="DB109" i="3"/>
  <c r="DH111" i="3"/>
  <c r="EY113" i="3"/>
  <c r="DY113" i="3"/>
  <c r="CX117" i="3"/>
  <c r="DG120" i="3"/>
  <c r="DC124" i="3"/>
  <c r="DF125" i="3"/>
  <c r="CY128" i="3"/>
  <c r="DB129" i="3"/>
  <c r="DH131" i="3"/>
  <c r="DB133" i="3"/>
  <c r="DH135" i="3"/>
  <c r="CX137" i="3"/>
  <c r="DG140" i="3"/>
  <c r="DC144" i="3"/>
  <c r="DF145" i="3"/>
  <c r="DF149" i="3"/>
  <c r="CY152" i="3"/>
  <c r="DB153" i="3"/>
  <c r="DH155" i="3"/>
  <c r="CX157" i="3"/>
  <c r="DG160" i="3"/>
  <c r="DC168" i="3"/>
  <c r="DF169" i="3"/>
  <c r="CX173" i="3"/>
  <c r="DA174" i="3"/>
  <c r="CY176" i="3"/>
  <c r="DB177" i="3"/>
  <c r="DE178" i="3"/>
  <c r="CU19" i="3"/>
  <c r="CU23" i="3"/>
  <c r="CU25" i="3"/>
  <c r="CU28" i="3"/>
  <c r="CU31" i="3"/>
  <c r="CU33" i="3"/>
  <c r="CU37" i="3"/>
  <c r="CU40" i="3"/>
  <c r="CU43" i="3"/>
  <c r="CU45" i="3"/>
  <c r="CU48" i="3"/>
  <c r="CU51" i="3"/>
  <c r="CU55" i="3"/>
  <c r="CU57" i="3"/>
  <c r="CU60" i="3"/>
  <c r="CU63" i="3"/>
  <c r="CU65" i="3"/>
  <c r="CU69" i="3"/>
  <c r="CU72" i="3"/>
  <c r="CU75" i="3"/>
  <c r="CU77" i="3"/>
  <c r="CU80" i="3"/>
  <c r="CU83" i="3"/>
  <c r="CU87" i="3"/>
  <c r="CU89" i="3"/>
  <c r="CU92" i="3"/>
  <c r="CU95" i="3"/>
  <c r="CU97" i="3"/>
  <c r="CU101" i="3"/>
  <c r="CU104" i="3"/>
  <c r="CU107" i="3"/>
  <c r="CU109" i="3"/>
  <c r="CU112" i="3"/>
  <c r="CU115" i="3"/>
  <c r="CU119" i="3"/>
  <c r="CU121" i="3"/>
  <c r="CU124" i="3"/>
  <c r="CU127" i="3"/>
  <c r="CU129" i="3"/>
  <c r="CU133" i="3"/>
  <c r="CU136" i="3"/>
  <c r="CU139" i="3"/>
  <c r="CU141" i="3"/>
  <c r="CU144" i="3"/>
  <c r="CU147" i="3"/>
  <c r="CU151" i="3"/>
  <c r="CU153" i="3"/>
  <c r="CU156" i="3"/>
  <c r="CU159" i="3"/>
  <c r="CU161" i="3"/>
  <c r="CU165" i="3"/>
  <c r="CU168" i="3"/>
  <c r="CU172" i="3"/>
  <c r="CU174" i="3"/>
  <c r="CU177" i="3"/>
  <c r="CN24" i="3"/>
  <c r="CN28" i="3"/>
  <c r="CN32" i="3"/>
  <c r="CM39" i="3"/>
  <c r="CM43" i="3"/>
  <c r="CM47" i="3"/>
  <c r="CM51" i="3"/>
  <c r="CN88" i="3"/>
  <c r="CN92" i="3"/>
  <c r="CM107" i="3"/>
  <c r="CN124" i="3"/>
  <c r="CM147" i="3"/>
  <c r="CK32" i="3"/>
  <c r="CK108" i="3"/>
  <c r="CK152" i="3"/>
  <c r="CJ37" i="3"/>
  <c r="CJ89" i="3"/>
  <c r="CJ137" i="3"/>
  <c r="CL93" i="3"/>
  <c r="CL121" i="3"/>
  <c r="CL153" i="3"/>
  <c r="DD28" i="3"/>
  <c r="DA31" i="3"/>
  <c r="DH32" i="3"/>
  <c r="DE35" i="3"/>
  <c r="DC37" i="3"/>
  <c r="CW39" i="3"/>
  <c r="DD40" i="3"/>
  <c r="DG41" i="3"/>
  <c r="DA43" i="3"/>
  <c r="DH44" i="3"/>
  <c r="DE47" i="3"/>
  <c r="CY49" i="3"/>
  <c r="DG53" i="3"/>
  <c r="DA55" i="3"/>
  <c r="DH56" i="3"/>
  <c r="DE59" i="3"/>
  <c r="CY61" i="3"/>
  <c r="CZ64" i="3"/>
  <c r="DC65" i="3"/>
  <c r="CW67" i="3"/>
  <c r="DE71" i="3"/>
  <c r="CY73" i="3"/>
  <c r="CZ76" i="3"/>
  <c r="DC77" i="3"/>
  <c r="CW79" i="3"/>
  <c r="DD80" i="3"/>
  <c r="DG81" i="3"/>
  <c r="DA83" i="3"/>
  <c r="CY85" i="3"/>
  <c r="CZ88" i="3"/>
  <c r="DC89" i="3"/>
  <c r="CW91" i="3"/>
  <c r="DD92" i="3"/>
  <c r="DG93" i="3"/>
  <c r="CZ96" i="3"/>
  <c r="DC97" i="3"/>
  <c r="DE99" i="3"/>
  <c r="DC101" i="3"/>
  <c r="DE103" i="3"/>
  <c r="CY105" i="3"/>
  <c r="DA107" i="3"/>
  <c r="DH108" i="3"/>
  <c r="CW111" i="3"/>
  <c r="DD112" i="3"/>
  <c r="DG113" i="3"/>
  <c r="DG117" i="3"/>
  <c r="CZ120" i="3"/>
  <c r="DC121" i="3"/>
  <c r="DE123" i="3"/>
  <c r="CY125" i="3"/>
  <c r="DA127" i="3"/>
  <c r="DH128" i="3"/>
  <c r="CW131" i="3"/>
  <c r="CW135" i="3"/>
  <c r="DD136" i="3"/>
  <c r="DG137" i="3"/>
  <c r="CZ140" i="3"/>
  <c r="DC141" i="3"/>
  <c r="DE143" i="3"/>
  <c r="CY145" i="3"/>
  <c r="DA147" i="3"/>
  <c r="CY149" i="3"/>
  <c r="DA151" i="3"/>
  <c r="DH152" i="3"/>
  <c r="CW155" i="3"/>
  <c r="DD156" i="3"/>
  <c r="DG157" i="3"/>
  <c r="CZ160" i="3"/>
  <c r="DC161" i="3"/>
  <c r="DE163" i="3"/>
  <c r="DC165" i="3"/>
  <c r="DE167" i="3"/>
  <c r="CY169" i="3"/>
  <c r="CY173" i="3"/>
  <c r="CY177" i="3"/>
  <c r="CV19" i="3"/>
  <c r="CV23" i="3"/>
  <c r="CV25" i="3"/>
  <c r="CV28" i="3"/>
  <c r="CV31" i="3"/>
  <c r="CV33" i="3"/>
  <c r="CV37" i="3"/>
  <c r="CV40" i="3"/>
  <c r="CV43" i="3"/>
  <c r="CV45" i="3"/>
  <c r="CV48" i="3"/>
  <c r="CV51" i="3"/>
  <c r="CV55" i="3"/>
  <c r="CV57" i="3"/>
  <c r="CV60" i="3"/>
  <c r="CV63" i="3"/>
  <c r="CV65" i="3"/>
  <c r="CV69" i="3"/>
  <c r="CV72" i="3"/>
  <c r="CV75" i="3"/>
  <c r="CV77" i="3"/>
  <c r="CV80" i="3"/>
  <c r="CV83" i="3"/>
  <c r="CV87" i="3"/>
  <c r="CV89" i="3"/>
  <c r="CV92" i="3"/>
  <c r="CV96" i="3"/>
  <c r="CV108" i="3"/>
  <c r="CV120" i="3"/>
  <c r="CV128" i="3"/>
  <c r="CV140" i="3"/>
  <c r="CV152" i="3"/>
  <c r="CV160" i="3"/>
  <c r="CV172" i="3"/>
  <c r="CV176" i="3"/>
  <c r="CL109" i="3"/>
  <c r="DD93" i="3"/>
  <c r="CZ105" i="3"/>
  <c r="DD113" i="3"/>
  <c r="DD121" i="3"/>
  <c r="DD129" i="3"/>
  <c r="DD137" i="3"/>
  <c r="DD145" i="3"/>
  <c r="DD153" i="3"/>
  <c r="DD161" i="3"/>
  <c r="DD169" i="3"/>
  <c r="DD177" i="3"/>
  <c r="CL104" i="3"/>
  <c r="CL144" i="3"/>
  <c r="CL156" i="3"/>
  <c r="CL168" i="3"/>
  <c r="DF152" i="3"/>
  <c r="DF160" i="3"/>
  <c r="DF172" i="3"/>
  <c r="CP124" i="3"/>
  <c r="CP128" i="3"/>
  <c r="CT168" i="3"/>
  <c r="CT172" i="3"/>
  <c r="CT178" i="3"/>
  <c r="CN117" i="3"/>
  <c r="CN141" i="3"/>
  <c r="CN165" i="3"/>
  <c r="CR95" i="3"/>
  <c r="CR105" i="3"/>
  <c r="CV113" i="3"/>
  <c r="CR121" i="3"/>
  <c r="CV129" i="3"/>
  <c r="CR137" i="3"/>
  <c r="CR145" i="3"/>
  <c r="CV153" i="3"/>
  <c r="CV161" i="3"/>
  <c r="CR169" i="3"/>
  <c r="CN107" i="3"/>
  <c r="CN143" i="3"/>
  <c r="CK49" i="3"/>
  <c r="CK81" i="3"/>
  <c r="CK113" i="3"/>
  <c r="CK145" i="3"/>
  <c r="CJ174" i="3"/>
  <c r="DF104" i="3"/>
  <c r="CX112" i="3"/>
  <c r="CX124" i="3"/>
  <c r="DB128" i="3"/>
  <c r="DF136" i="3"/>
  <c r="DB144" i="3"/>
  <c r="DB156" i="3"/>
  <c r="CX168" i="3"/>
  <c r="CT160" i="3"/>
  <c r="CT176" i="3"/>
  <c r="CN133" i="3"/>
  <c r="CX178" i="3"/>
  <c r="CV105" i="3"/>
  <c r="CV121" i="3"/>
  <c r="CV137" i="3"/>
  <c r="CR153" i="3"/>
  <c r="CV169" i="3"/>
  <c r="CN99" i="3"/>
  <c r="CN159" i="3"/>
  <c r="CL177" i="3"/>
  <c r="CK77" i="3"/>
  <c r="CK137" i="3"/>
  <c r="CZ95" i="3"/>
  <c r="CZ103" i="3"/>
  <c r="CZ111" i="3"/>
  <c r="CZ119" i="3"/>
  <c r="CZ127" i="3"/>
  <c r="CZ135" i="3"/>
  <c r="CZ143" i="3"/>
  <c r="CZ151" i="3"/>
  <c r="CZ159" i="3"/>
  <c r="CZ167" i="3"/>
  <c r="CR97" i="3"/>
  <c r="CR111" i="3"/>
  <c r="CV127" i="3"/>
  <c r="CR143" i="3"/>
  <c r="CV159" i="3"/>
  <c r="CN127" i="3"/>
  <c r="CL169" i="3"/>
  <c r="CK45" i="3"/>
  <c r="CK105" i="3"/>
  <c r="CK169" i="3"/>
  <c r="EZ25" i="3"/>
  <c r="DZ25" i="3"/>
  <c r="FB20" i="3"/>
  <c r="EB20" i="3"/>
  <c r="FB28" i="3"/>
  <c r="EB28" i="3"/>
  <c r="FI22" i="3"/>
  <c r="EI22" i="3"/>
  <c r="FG31" i="3"/>
  <c r="EG31" i="3"/>
  <c r="FA37" i="3"/>
  <c r="EA37" i="3"/>
  <c r="FD42" i="3"/>
  <c r="ED42" i="3"/>
  <c r="FD46" i="3"/>
  <c r="ED46" i="3"/>
  <c r="FG51" i="3"/>
  <c r="EG51" i="3"/>
  <c r="FA57" i="3"/>
  <c r="EA57" i="3"/>
  <c r="FA61" i="3"/>
  <c r="EA61" i="3"/>
  <c r="FD66" i="3"/>
  <c r="ED66" i="3"/>
  <c r="FG71" i="3"/>
  <c r="EG71" i="3"/>
  <c r="FA77" i="3"/>
  <c r="EA77" i="3"/>
  <c r="FA81" i="3"/>
  <c r="EA81" i="3"/>
  <c r="FD86" i="3"/>
  <c r="ED86" i="3"/>
  <c r="FG91" i="3"/>
  <c r="EG91" i="3"/>
  <c r="FB96" i="3"/>
  <c r="EB96" i="3"/>
  <c r="EY103" i="3"/>
  <c r="DY103" i="3"/>
  <c r="FI109" i="3"/>
  <c r="EI109" i="3"/>
  <c r="FG115" i="3"/>
  <c r="EG115" i="3"/>
  <c r="FG119" i="3"/>
  <c r="EG119" i="3"/>
  <c r="FF124" i="3"/>
  <c r="EF124" i="3"/>
  <c r="FF144" i="3"/>
  <c r="EF144" i="3"/>
  <c r="FB152" i="3"/>
  <c r="EB152" i="3"/>
  <c r="FG159" i="3"/>
  <c r="EG159" i="3"/>
  <c r="FI165" i="3"/>
  <c r="EI165" i="3"/>
  <c r="FH174" i="3"/>
  <c r="EH174" i="3"/>
  <c r="EP32" i="3"/>
  <c r="DP32" i="3"/>
  <c r="EP39" i="3"/>
  <c r="DP39" i="3"/>
  <c r="EP44" i="3"/>
  <c r="DP44" i="3"/>
  <c r="EP56" i="3"/>
  <c r="DP56" i="3"/>
  <c r="FI20" i="3"/>
  <c r="EI20" i="3"/>
  <c r="FD25" i="3"/>
  <c r="ED25" i="3"/>
  <c r="EY30" i="3"/>
  <c r="DY30" i="3"/>
  <c r="FD22" i="3"/>
  <c r="ED22" i="3"/>
  <c r="FF28" i="3"/>
  <c r="EF28" i="3"/>
  <c r="EX21" i="3"/>
  <c r="DX21" i="3"/>
  <c r="FI25" i="3"/>
  <c r="EI25" i="3"/>
  <c r="EX32" i="3"/>
  <c r="DX32" i="3"/>
  <c r="EX36" i="3"/>
  <c r="DX36" i="3"/>
  <c r="FE41" i="3"/>
  <c r="EE41" i="3"/>
  <c r="EX19" i="3"/>
  <c r="DX19" i="3"/>
  <c r="FC22" i="3"/>
  <c r="EC22" i="3"/>
  <c r="FH25" i="3"/>
  <c r="EH25" i="3"/>
  <c r="EZ29" i="3"/>
  <c r="DZ29" i="3"/>
  <c r="FA21" i="3"/>
  <c r="EA21" i="3"/>
  <c r="FA25" i="3"/>
  <c r="EA25" i="3"/>
  <c r="FA29" i="3"/>
  <c r="EA29" i="3"/>
  <c r="EY20" i="3"/>
  <c r="DY20" i="3"/>
  <c r="FD23" i="3"/>
  <c r="ED23" i="3"/>
  <c r="EY23" i="3"/>
  <c r="DY23" i="3"/>
  <c r="EY31" i="3"/>
  <c r="DY31" i="3"/>
  <c r="FI33" i="3"/>
  <c r="EI33" i="3"/>
  <c r="EY35" i="3"/>
  <c r="DY35" i="3"/>
  <c r="FI37" i="3"/>
  <c r="EI37" i="3"/>
  <c r="FI41" i="3"/>
  <c r="EI41" i="3"/>
  <c r="FB44" i="3"/>
  <c r="EB44" i="3"/>
  <c r="EY47" i="3"/>
  <c r="DY47" i="3"/>
  <c r="FB48" i="3"/>
  <c r="EB48" i="3"/>
  <c r="EY51" i="3"/>
  <c r="DY51" i="3"/>
  <c r="FI53" i="3"/>
  <c r="EI53" i="3"/>
  <c r="FI57" i="3"/>
  <c r="EI57" i="3"/>
  <c r="FB60" i="3"/>
  <c r="EB60" i="3"/>
  <c r="EY63" i="3"/>
  <c r="DY63" i="3"/>
  <c r="FI65" i="3"/>
  <c r="EI65" i="3"/>
  <c r="EY67" i="3"/>
  <c r="DY67" i="3"/>
  <c r="FI69" i="3"/>
  <c r="EI69" i="3"/>
  <c r="FI73" i="3"/>
  <c r="EI73" i="3"/>
  <c r="FB76" i="3"/>
  <c r="EB76" i="3"/>
  <c r="EY79" i="3"/>
  <c r="DY79" i="3"/>
  <c r="FI81" i="3"/>
  <c r="EI81" i="3"/>
  <c r="FB84" i="3"/>
  <c r="EB84" i="3"/>
  <c r="FI85" i="3"/>
  <c r="EI85" i="3"/>
  <c r="FB88" i="3"/>
  <c r="EB88" i="3"/>
  <c r="EY91" i="3"/>
  <c r="DY91" i="3"/>
  <c r="FD94" i="3"/>
  <c r="ED94" i="3"/>
  <c r="FI97" i="3"/>
  <c r="EI97" i="3"/>
  <c r="FB100" i="3"/>
  <c r="EB100" i="3"/>
  <c r="FG103" i="3"/>
  <c r="EG103" i="3"/>
  <c r="EY107" i="3"/>
  <c r="DY107" i="3"/>
  <c r="FD110" i="3"/>
  <c r="ED110" i="3"/>
  <c r="FI113" i="3"/>
  <c r="EI113" i="3"/>
  <c r="FB19" i="3"/>
  <c r="EB19" i="3"/>
  <c r="FD21" i="3"/>
  <c r="ED21" i="3"/>
  <c r="FG22" i="3"/>
  <c r="EG22" i="3"/>
  <c r="FI24" i="3"/>
  <c r="EI24" i="3"/>
  <c r="EY26" i="3"/>
  <c r="DY26" i="3"/>
  <c r="FB27" i="3"/>
  <c r="EB27" i="3"/>
  <c r="FD29" i="3"/>
  <c r="ED29" i="3"/>
  <c r="EX20" i="3"/>
  <c r="DX20" i="3"/>
  <c r="FE21" i="3"/>
  <c r="EE21" i="3"/>
  <c r="EX24" i="3"/>
  <c r="DX24" i="3"/>
  <c r="FE25" i="3"/>
  <c r="EE25" i="3"/>
  <c r="EX28" i="3"/>
  <c r="DX28" i="3"/>
  <c r="FE29" i="3"/>
  <c r="EE29" i="3"/>
  <c r="EZ19" i="3"/>
  <c r="DZ19" i="3"/>
  <c r="FC20" i="3"/>
  <c r="EC20" i="3"/>
  <c r="FF21" i="3"/>
  <c r="EF21" i="3"/>
  <c r="FC19" i="3"/>
  <c r="EC19" i="3"/>
  <c r="FC23" i="3"/>
  <c r="EC23" i="3"/>
  <c r="FC27" i="3"/>
  <c r="EC27" i="3"/>
  <c r="FC31" i="3"/>
  <c r="EC31" i="3"/>
  <c r="FF32" i="3"/>
  <c r="EF32" i="3"/>
  <c r="EZ34" i="3"/>
  <c r="DZ34" i="3"/>
  <c r="FC35" i="3"/>
  <c r="EC35" i="3"/>
  <c r="FF36" i="3"/>
  <c r="EF36" i="3"/>
  <c r="EZ38" i="3"/>
  <c r="DZ38" i="3"/>
  <c r="FC39" i="3"/>
  <c r="EC39" i="3"/>
  <c r="DE40" i="3"/>
  <c r="EZ42" i="3"/>
  <c r="DZ42" i="3"/>
  <c r="FZ42" i="3" s="1"/>
  <c r="GZ42" i="3" s="1"/>
  <c r="FC43" i="3"/>
  <c r="EC43" i="3"/>
  <c r="GC43" i="3" s="1"/>
  <c r="HC43" i="3" s="1"/>
  <c r="FF44" i="3"/>
  <c r="EF44" i="3"/>
  <c r="GF44" i="3" s="1"/>
  <c r="HF44" i="3" s="1"/>
  <c r="EZ46" i="3"/>
  <c r="DZ46" i="3"/>
  <c r="FZ46" i="3" s="1"/>
  <c r="GZ46" i="3" s="1"/>
  <c r="FC47" i="3"/>
  <c r="EC47" i="3"/>
  <c r="GC47" i="3" s="1"/>
  <c r="HC47" i="3" s="1"/>
  <c r="FF48" i="3"/>
  <c r="EF48" i="3"/>
  <c r="GF48" i="3" s="1"/>
  <c r="HF48" i="3" s="1"/>
  <c r="EZ50" i="3"/>
  <c r="DZ50" i="3"/>
  <c r="FZ50" i="3" s="1"/>
  <c r="GZ50" i="3" s="1"/>
  <c r="FC51" i="3"/>
  <c r="EC51" i="3"/>
  <c r="GC51" i="3" s="1"/>
  <c r="HC51" i="3" s="1"/>
  <c r="FF52" i="3"/>
  <c r="EF52" i="3"/>
  <c r="GF52" i="3" s="1"/>
  <c r="HF52" i="3" s="1"/>
  <c r="EZ54" i="3"/>
  <c r="DZ54" i="3"/>
  <c r="FZ54" i="3" s="1"/>
  <c r="GZ54" i="3" s="1"/>
  <c r="FC55" i="3"/>
  <c r="EC55" i="3"/>
  <c r="GC55" i="3" s="1"/>
  <c r="HC55" i="3" s="1"/>
  <c r="DE56" i="3"/>
  <c r="EZ58" i="3"/>
  <c r="DZ58" i="3"/>
  <c r="FC59" i="3"/>
  <c r="EC59" i="3"/>
  <c r="FF60" i="3"/>
  <c r="EF60" i="3"/>
  <c r="EZ62" i="3"/>
  <c r="DZ62" i="3"/>
  <c r="FC63" i="3"/>
  <c r="EC63" i="3"/>
  <c r="FF64" i="3"/>
  <c r="EF64" i="3"/>
  <c r="EZ66" i="3"/>
  <c r="DZ66" i="3"/>
  <c r="FC67" i="3"/>
  <c r="EC67" i="3"/>
  <c r="FF68" i="3"/>
  <c r="EF68" i="3"/>
  <c r="EZ70" i="3"/>
  <c r="DZ70" i="3"/>
  <c r="FC71" i="3"/>
  <c r="EC71" i="3"/>
  <c r="DE72" i="3"/>
  <c r="EZ74" i="3"/>
  <c r="DZ74" i="3"/>
  <c r="FZ74" i="3" s="1"/>
  <c r="GZ74" i="3" s="1"/>
  <c r="FC75" i="3"/>
  <c r="EC75" i="3"/>
  <c r="GC75" i="3" s="1"/>
  <c r="HC75" i="3" s="1"/>
  <c r="FF76" i="3"/>
  <c r="EF76" i="3"/>
  <c r="GF76" i="3" s="1"/>
  <c r="HF76" i="3" s="1"/>
  <c r="EZ78" i="3"/>
  <c r="DZ78" i="3"/>
  <c r="FZ78" i="3" s="1"/>
  <c r="GZ78" i="3" s="1"/>
  <c r="FC79" i="3"/>
  <c r="EC79" i="3"/>
  <c r="GC79" i="3" s="1"/>
  <c r="HC79" i="3" s="1"/>
  <c r="FF80" i="3"/>
  <c r="EF80" i="3"/>
  <c r="GF80" i="3" s="1"/>
  <c r="HF80" i="3" s="1"/>
  <c r="EZ82" i="3"/>
  <c r="DZ82" i="3"/>
  <c r="FZ82" i="3" s="1"/>
  <c r="GZ82" i="3" s="1"/>
  <c r="FC83" i="3"/>
  <c r="EC83" i="3"/>
  <c r="GC83" i="3" s="1"/>
  <c r="HC83" i="3" s="1"/>
  <c r="FF84" i="3"/>
  <c r="EF84" i="3"/>
  <c r="GF84" i="3" s="1"/>
  <c r="HF84" i="3" s="1"/>
  <c r="EZ86" i="3"/>
  <c r="DZ86" i="3"/>
  <c r="FZ86" i="3" s="1"/>
  <c r="GZ86" i="3" s="1"/>
  <c r="FC87" i="3"/>
  <c r="EC87" i="3"/>
  <c r="GC87" i="3" s="1"/>
  <c r="HC87" i="3" s="1"/>
  <c r="DE88" i="3"/>
  <c r="EZ90" i="3"/>
  <c r="DZ90" i="3"/>
  <c r="FC91" i="3"/>
  <c r="EC91" i="3"/>
  <c r="FF92" i="3"/>
  <c r="EF92" i="3"/>
  <c r="FH94" i="3"/>
  <c r="EH94" i="3"/>
  <c r="EX96" i="3"/>
  <c r="DX96" i="3"/>
  <c r="EZ98" i="3"/>
  <c r="DZ98" i="3"/>
  <c r="FC99" i="3"/>
  <c r="EC99" i="3"/>
  <c r="FF100" i="3"/>
  <c r="EF100" i="3"/>
  <c r="FH102" i="3"/>
  <c r="EH102" i="3"/>
  <c r="CW104" i="3"/>
  <c r="EZ106" i="3"/>
  <c r="DZ106" i="3"/>
  <c r="FZ106" i="3" s="1"/>
  <c r="GZ106" i="3" s="1"/>
  <c r="FC107" i="3"/>
  <c r="EC107" i="3"/>
  <c r="GC107" i="3" s="1"/>
  <c r="HC107" i="3" s="1"/>
  <c r="FF108" i="3"/>
  <c r="EF108" i="3"/>
  <c r="GF108" i="3" s="1"/>
  <c r="HF108" i="3" s="1"/>
  <c r="FH110" i="3"/>
  <c r="EH110" i="3"/>
  <c r="GH110" i="3" s="1"/>
  <c r="HH110" i="3" s="1"/>
  <c r="EX112" i="3"/>
  <c r="DX112" i="3"/>
  <c r="FX112" i="3" s="1"/>
  <c r="GX112" i="3" s="1"/>
  <c r="EZ114" i="3"/>
  <c r="DZ114" i="3"/>
  <c r="FZ114" i="3" s="1"/>
  <c r="GZ114" i="3" s="1"/>
  <c r="FC115" i="3"/>
  <c r="EC115" i="3"/>
  <c r="GC115" i="3" s="1"/>
  <c r="HC115" i="3" s="1"/>
  <c r="GB116" i="3"/>
  <c r="HB116" i="3" s="1"/>
  <c r="FI117" i="3"/>
  <c r="EI117" i="3"/>
  <c r="FC119" i="3"/>
  <c r="EC119" i="3"/>
  <c r="DE120" i="3"/>
  <c r="GD122" i="3"/>
  <c r="HD122" i="3" s="1"/>
  <c r="EY123" i="3"/>
  <c r="DY123" i="3"/>
  <c r="FB124" i="3"/>
  <c r="EB124" i="3"/>
  <c r="EX128" i="3"/>
  <c r="DX128" i="3"/>
  <c r="FZ130" i="3"/>
  <c r="GZ130" i="3" s="1"/>
  <c r="GH130" i="3"/>
  <c r="HH130" i="3" s="1"/>
  <c r="FG131" i="3"/>
  <c r="EG131" i="3"/>
  <c r="FZ134" i="3"/>
  <c r="GZ134" i="3" s="1"/>
  <c r="GH134" i="3"/>
  <c r="HH134" i="3" s="1"/>
  <c r="FG135" i="3"/>
  <c r="EG135" i="3"/>
  <c r="FI137" i="3"/>
  <c r="EI137" i="3"/>
  <c r="FC139" i="3"/>
  <c r="EC139" i="3"/>
  <c r="FF140" i="3"/>
  <c r="EF140" i="3"/>
  <c r="GD142" i="3"/>
  <c r="HD142" i="3" s="1"/>
  <c r="EY143" i="3"/>
  <c r="DY143" i="3"/>
  <c r="FY143" i="3" s="1"/>
  <c r="GY143" i="3" s="1"/>
  <c r="FB144" i="3"/>
  <c r="EB144" i="3"/>
  <c r="GB144" i="3" s="1"/>
  <c r="HB144" i="3" s="1"/>
  <c r="FX148" i="3"/>
  <c r="GX148" i="3" s="1"/>
  <c r="GF148" i="3"/>
  <c r="HF148" i="3" s="1"/>
  <c r="CW152" i="3"/>
  <c r="FZ154" i="3"/>
  <c r="GZ154" i="3" s="1"/>
  <c r="GH154" i="3"/>
  <c r="HH154" i="3" s="1"/>
  <c r="FG155" i="3"/>
  <c r="EG155" i="3"/>
  <c r="FI157" i="3"/>
  <c r="EI157" i="3"/>
  <c r="FC159" i="3"/>
  <c r="EC159" i="3"/>
  <c r="FF160" i="3"/>
  <c r="EF160" i="3"/>
  <c r="GD162" i="3"/>
  <c r="HD162" i="3" s="1"/>
  <c r="EY163" i="3"/>
  <c r="DY163" i="3"/>
  <c r="FY163" i="3" s="1"/>
  <c r="GY163" i="3" s="1"/>
  <c r="GD166" i="3"/>
  <c r="HD166" i="3" s="1"/>
  <c r="EY167" i="3"/>
  <c r="DY167" i="3"/>
  <c r="DA168" i="3"/>
  <c r="FB172" i="3"/>
  <c r="EB172" i="3"/>
  <c r="GB172" i="3" s="1"/>
  <c r="HB172" i="3" s="1"/>
  <c r="FD174" i="3"/>
  <c r="ED174" i="3"/>
  <c r="GD174" i="3" s="1"/>
  <c r="HD174" i="3" s="1"/>
  <c r="GC175" i="3"/>
  <c r="HC175" i="3" s="1"/>
  <c r="EX176" i="3"/>
  <c r="DX176" i="3"/>
  <c r="EZ178" i="3"/>
  <c r="DZ178" i="3"/>
  <c r="ET19" i="3"/>
  <c r="DT19" i="3"/>
  <c r="ET23" i="3"/>
  <c r="DT23" i="3"/>
  <c r="ET25" i="3"/>
  <c r="DT25" i="3"/>
  <c r="CS28" i="3"/>
  <c r="ET31" i="3"/>
  <c r="DT31" i="3"/>
  <c r="FT31" i="3" s="1"/>
  <c r="GT31" i="3" s="1"/>
  <c r="ET33" i="3"/>
  <c r="DT33" i="3"/>
  <c r="FT33" i="3" s="1"/>
  <c r="GT33" i="3" s="1"/>
  <c r="ET37" i="3"/>
  <c r="DT37" i="3"/>
  <c r="FT37" i="3" s="1"/>
  <c r="GT37" i="3" s="1"/>
  <c r="CS40" i="3"/>
  <c r="ET43" i="3"/>
  <c r="DT43" i="3"/>
  <c r="ET45" i="3"/>
  <c r="DT45" i="3"/>
  <c r="ET48" i="3"/>
  <c r="DT48" i="3"/>
  <c r="ET51" i="3"/>
  <c r="DT51" i="3"/>
  <c r="ET55" i="3"/>
  <c r="DT55" i="3"/>
  <c r="ET57" i="3"/>
  <c r="DT57" i="3"/>
  <c r="ET60" i="3"/>
  <c r="DT60" i="3"/>
  <c r="ET63" i="3"/>
  <c r="DT63" i="3"/>
  <c r="ET65" i="3"/>
  <c r="DT65" i="3"/>
  <c r="ET69" i="3"/>
  <c r="DT69" i="3"/>
  <c r="CS72" i="3"/>
  <c r="ET75" i="3"/>
  <c r="DT75" i="3"/>
  <c r="FT75" i="3" s="1"/>
  <c r="GT75" i="3" s="1"/>
  <c r="ET77" i="3"/>
  <c r="DT77" i="3"/>
  <c r="FT77" i="3" s="1"/>
  <c r="GT77" i="3" s="1"/>
  <c r="ET80" i="3"/>
  <c r="DT80" i="3"/>
  <c r="FT80" i="3" s="1"/>
  <c r="GT80" i="3" s="1"/>
  <c r="ET83" i="3"/>
  <c r="DT83" i="3"/>
  <c r="FT83" i="3" s="1"/>
  <c r="GT83" i="3" s="1"/>
  <c r="ET87" i="3"/>
  <c r="DT87" i="3"/>
  <c r="FT87" i="3" s="1"/>
  <c r="GT87" i="3" s="1"/>
  <c r="ET89" i="3"/>
  <c r="DT89" i="3"/>
  <c r="FT89" i="3" s="1"/>
  <c r="GT89" i="3" s="1"/>
  <c r="CS92" i="3"/>
  <c r="ET95" i="3"/>
  <c r="DT95" i="3"/>
  <c r="ET97" i="3"/>
  <c r="DT97" i="3"/>
  <c r="ET101" i="3"/>
  <c r="DT101" i="3"/>
  <c r="CS104" i="3"/>
  <c r="ET107" i="3"/>
  <c r="DT107" i="3"/>
  <c r="FT107" i="3" s="1"/>
  <c r="GT107" i="3" s="1"/>
  <c r="ET109" i="3"/>
  <c r="DT109" i="3"/>
  <c r="FT109" i="3" s="1"/>
  <c r="GT109" i="3" s="1"/>
  <c r="ET112" i="3"/>
  <c r="DT112" i="3"/>
  <c r="FT112" i="3" s="1"/>
  <c r="GT112" i="3" s="1"/>
  <c r="ET115" i="3"/>
  <c r="DT115" i="3"/>
  <c r="FT115" i="3" s="1"/>
  <c r="GT115" i="3" s="1"/>
  <c r="ET119" i="3"/>
  <c r="DT119" i="3"/>
  <c r="FT119" i="3" s="1"/>
  <c r="GT119" i="3" s="1"/>
  <c r="ET121" i="3"/>
  <c r="DT121" i="3"/>
  <c r="FT121" i="3" s="1"/>
  <c r="GT121" i="3" s="1"/>
  <c r="ET124" i="3"/>
  <c r="DT124" i="3"/>
  <c r="FT124" i="3" s="1"/>
  <c r="GT124" i="3" s="1"/>
  <c r="ET127" i="3"/>
  <c r="DT127" i="3"/>
  <c r="FT127" i="3" s="1"/>
  <c r="GT127" i="3" s="1"/>
  <c r="ET129" i="3"/>
  <c r="DT129" i="3"/>
  <c r="FT129" i="3" s="1"/>
  <c r="GT129" i="3" s="1"/>
  <c r="ET133" i="3"/>
  <c r="DT133" i="3"/>
  <c r="FT133" i="3" s="1"/>
  <c r="GT133" i="3" s="1"/>
  <c r="CS136" i="3"/>
  <c r="ET139" i="3"/>
  <c r="DT139" i="3"/>
  <c r="ET141" i="3"/>
  <c r="DT141" i="3"/>
  <c r="ET144" i="3"/>
  <c r="DT144" i="3"/>
  <c r="ET147" i="3"/>
  <c r="DT147" i="3"/>
  <c r="ET151" i="3"/>
  <c r="DT151" i="3"/>
  <c r="ET153" i="3"/>
  <c r="DT153" i="3"/>
  <c r="CS156" i="3"/>
  <c r="ET159" i="3"/>
  <c r="DT159" i="3"/>
  <c r="FT159" i="3" s="1"/>
  <c r="GT159" i="3" s="1"/>
  <c r="ET161" i="3"/>
  <c r="DT161" i="3"/>
  <c r="FT161" i="3" s="1"/>
  <c r="GT161" i="3" s="1"/>
  <c r="ET165" i="3"/>
  <c r="DT165" i="3"/>
  <c r="FT165" i="3" s="1"/>
  <c r="GT165" i="3" s="1"/>
  <c r="CS168" i="3"/>
  <c r="CS172" i="3"/>
  <c r="ET174" i="3"/>
  <c r="DT174" i="3"/>
  <c r="FT174" i="3" s="1"/>
  <c r="GT174" i="3" s="1"/>
  <c r="ET177" i="3"/>
  <c r="DT177" i="3"/>
  <c r="FT177" i="3" s="1"/>
  <c r="GT177" i="3" s="1"/>
  <c r="FO18" i="3"/>
  <c r="GO18" i="3" s="1"/>
  <c r="EN21" i="3"/>
  <c r="DN21" i="3"/>
  <c r="EN25" i="3"/>
  <c r="DN25" i="3"/>
  <c r="EN29" i="3"/>
  <c r="DN29" i="3"/>
  <c r="EN33" i="3"/>
  <c r="DN33" i="3"/>
  <c r="CL40" i="3"/>
  <c r="CL44" i="3"/>
  <c r="EM48" i="3"/>
  <c r="DM48" i="3"/>
  <c r="FM52" i="3"/>
  <c r="GM52" i="3" s="1"/>
  <c r="FO70" i="3"/>
  <c r="GO70" i="3" s="1"/>
  <c r="FO74" i="3"/>
  <c r="GO74" i="3" s="1"/>
  <c r="FO78" i="3"/>
  <c r="GO78" i="3" s="1"/>
  <c r="FO82" i="3"/>
  <c r="GO82" i="3" s="1"/>
  <c r="EN85" i="3"/>
  <c r="DN85" i="3"/>
  <c r="FN85" i="3" s="1"/>
  <c r="GN85" i="3" s="1"/>
  <c r="EN89" i="3"/>
  <c r="DN89" i="3"/>
  <c r="FN89" i="3" s="1"/>
  <c r="GN89" i="3" s="1"/>
  <c r="EN93" i="3"/>
  <c r="DN93" i="3"/>
  <c r="FN93" i="3" s="1"/>
  <c r="GN93" i="3" s="1"/>
  <c r="FO98" i="3"/>
  <c r="GO98" i="3" s="1"/>
  <c r="EN109" i="3"/>
  <c r="DN109" i="3"/>
  <c r="FO114" i="3"/>
  <c r="GO114" i="3" s="1"/>
  <c r="EN125" i="3"/>
  <c r="DN125" i="3"/>
  <c r="FN125" i="3" s="1"/>
  <c r="GN125" i="3" s="1"/>
  <c r="FO130" i="3"/>
  <c r="GO130" i="3" s="1"/>
  <c r="EN141" i="3"/>
  <c r="DN141" i="3"/>
  <c r="FO146" i="3"/>
  <c r="GO146" i="3" s="1"/>
  <c r="EN157" i="3"/>
  <c r="DN157" i="3"/>
  <c r="FN157" i="3" s="1"/>
  <c r="GN157" i="3" s="1"/>
  <c r="FO162" i="3"/>
  <c r="GO162" i="3" s="1"/>
  <c r="CM173" i="3"/>
  <c r="FL22" i="3"/>
  <c r="GL22" i="3" s="1"/>
  <c r="FL30" i="3"/>
  <c r="GL30" i="3" s="1"/>
  <c r="FL38" i="3"/>
  <c r="GL38" i="3" s="1"/>
  <c r="FL46" i="3"/>
  <c r="GL46" i="3" s="1"/>
  <c r="FL54" i="3"/>
  <c r="GL54" i="3" s="1"/>
  <c r="FL62" i="3"/>
  <c r="GL62" i="3" s="1"/>
  <c r="FL70" i="3"/>
  <c r="GL70" i="3" s="1"/>
  <c r="FL78" i="3"/>
  <c r="GL78" i="3" s="1"/>
  <c r="FL86" i="3"/>
  <c r="GL86" i="3" s="1"/>
  <c r="FL94" i="3"/>
  <c r="GL94" i="3" s="1"/>
  <c r="FL102" i="3"/>
  <c r="GL102" i="3" s="1"/>
  <c r="FL110" i="3"/>
  <c r="GL110" i="3" s="1"/>
  <c r="FL118" i="3"/>
  <c r="GL118" i="3" s="1"/>
  <c r="FL126" i="3"/>
  <c r="GL126" i="3" s="1"/>
  <c r="FL134" i="3"/>
  <c r="GL134" i="3" s="1"/>
  <c r="FL142" i="3"/>
  <c r="GL142" i="3" s="1"/>
  <c r="FL150" i="3"/>
  <c r="GL150" i="3" s="1"/>
  <c r="FL158" i="3"/>
  <c r="GL158" i="3" s="1"/>
  <c r="FL166" i="3"/>
  <c r="GL166" i="3" s="1"/>
  <c r="EL174" i="3"/>
  <c r="DL174" i="3"/>
  <c r="EK35" i="3"/>
  <c r="DK35" i="3"/>
  <c r="EK51" i="3"/>
  <c r="DK51" i="3"/>
  <c r="EK67" i="3"/>
  <c r="DK67" i="3"/>
  <c r="EK83" i="3"/>
  <c r="DK83" i="3"/>
  <c r="EK99" i="3"/>
  <c r="DK99" i="3"/>
  <c r="EK115" i="3"/>
  <c r="DK115" i="3"/>
  <c r="EK131" i="3"/>
  <c r="DK131" i="3"/>
  <c r="EK147" i="3"/>
  <c r="DK147" i="3"/>
  <c r="EK163" i="3"/>
  <c r="DK163" i="3"/>
  <c r="FK175" i="3"/>
  <c r="GK175" i="3" s="1"/>
  <c r="EK76" i="3"/>
  <c r="DK76" i="3"/>
  <c r="FK76" i="3" s="1"/>
  <c r="GK76" i="3" s="1"/>
  <c r="FK100" i="3"/>
  <c r="GK100" i="3" s="1"/>
  <c r="EK128" i="3"/>
  <c r="DK128" i="3"/>
  <c r="EK176" i="3"/>
  <c r="DK176" i="3"/>
  <c r="EN127" i="3"/>
  <c r="DN127" i="3"/>
  <c r="EO144" i="3"/>
  <c r="DO144" i="3"/>
  <c r="EN167" i="3"/>
  <c r="DN167" i="3"/>
  <c r="CK72" i="3"/>
  <c r="FL116" i="3"/>
  <c r="GL116" i="3" s="1"/>
  <c r="CK156" i="3"/>
  <c r="EK45" i="3"/>
  <c r="DK45" i="3"/>
  <c r="FK45" i="3" s="1"/>
  <c r="GK45" i="3" s="1"/>
  <c r="EK93" i="3"/>
  <c r="DK93" i="3"/>
  <c r="FK93" i="3" s="1"/>
  <c r="GK93" i="3" s="1"/>
  <c r="EK141" i="3"/>
  <c r="DK141" i="3"/>
  <c r="FK141" i="3" s="1"/>
  <c r="GK141" i="3" s="1"/>
  <c r="FN94" i="3"/>
  <c r="GN94" i="3" s="1"/>
  <c r="FN114" i="3"/>
  <c r="GN114" i="3" s="1"/>
  <c r="EM133" i="3"/>
  <c r="DM133" i="3"/>
  <c r="FM133" i="3" s="1"/>
  <c r="GM133" i="3" s="1"/>
  <c r="FH23" i="3"/>
  <c r="EH23" i="3"/>
  <c r="GH23" i="3" s="1"/>
  <c r="HH23" i="3" s="1"/>
  <c r="EX25" i="3"/>
  <c r="DX25" i="3"/>
  <c r="FX25" i="3" s="1"/>
  <c r="GX25" i="3" s="1"/>
  <c r="FE26" i="3"/>
  <c r="EE26" i="3"/>
  <c r="GE26" i="3" s="1"/>
  <c r="HE26" i="3" s="1"/>
  <c r="FH27" i="3"/>
  <c r="EH27" i="3"/>
  <c r="GH27" i="3" s="1"/>
  <c r="HH27" i="3" s="1"/>
  <c r="EX29" i="3"/>
  <c r="DX29" i="3"/>
  <c r="FX29" i="3" s="1"/>
  <c r="GX29" i="3" s="1"/>
  <c r="FE30" i="3"/>
  <c r="EE30" i="3"/>
  <c r="GE30" i="3" s="1"/>
  <c r="HE30" i="3" s="1"/>
  <c r="FH31" i="3"/>
  <c r="EH31" i="3"/>
  <c r="GH31" i="3" s="1"/>
  <c r="HH31" i="3" s="1"/>
  <c r="EX33" i="3"/>
  <c r="DX33" i="3"/>
  <c r="FX33" i="3" s="1"/>
  <c r="GX33" i="3" s="1"/>
  <c r="FE34" i="3"/>
  <c r="EE34" i="3"/>
  <c r="GE34" i="3" s="1"/>
  <c r="HE34" i="3" s="1"/>
  <c r="FH35" i="3"/>
  <c r="EH35" i="3"/>
  <c r="GH35" i="3" s="1"/>
  <c r="HH35" i="3" s="1"/>
  <c r="EX37" i="3"/>
  <c r="DX37" i="3"/>
  <c r="FX37" i="3" s="1"/>
  <c r="GX37" i="3" s="1"/>
  <c r="FE38" i="3"/>
  <c r="EE38" i="3"/>
  <c r="GE38" i="3" s="1"/>
  <c r="HE38" i="3" s="1"/>
  <c r="FH39" i="3"/>
  <c r="EH39" i="3"/>
  <c r="GH39" i="3" s="1"/>
  <c r="HH39" i="3" s="1"/>
  <c r="EX41" i="3"/>
  <c r="DX41" i="3"/>
  <c r="FX41" i="3" s="1"/>
  <c r="GX41" i="3" s="1"/>
  <c r="FE42" i="3"/>
  <c r="EE42" i="3"/>
  <c r="GE42" i="3" s="1"/>
  <c r="HE42" i="3" s="1"/>
  <c r="FH43" i="3"/>
  <c r="EH43" i="3"/>
  <c r="GH43" i="3" s="1"/>
  <c r="HH43" i="3" s="1"/>
  <c r="EX45" i="3"/>
  <c r="DX45" i="3"/>
  <c r="FX45" i="3" s="1"/>
  <c r="GX45" i="3" s="1"/>
  <c r="FE46" i="3"/>
  <c r="EE46" i="3"/>
  <c r="GE46" i="3" s="1"/>
  <c r="HE46" i="3" s="1"/>
  <c r="FH47" i="3"/>
  <c r="EH47" i="3"/>
  <c r="GH47" i="3" s="1"/>
  <c r="HH47" i="3" s="1"/>
  <c r="EX49" i="3"/>
  <c r="DX49" i="3"/>
  <c r="FX49" i="3" s="1"/>
  <c r="GX49" i="3" s="1"/>
  <c r="FE50" i="3"/>
  <c r="EE50" i="3"/>
  <c r="GE50" i="3" s="1"/>
  <c r="HE50" i="3" s="1"/>
  <c r="FH51" i="3"/>
  <c r="EH51" i="3"/>
  <c r="GH51" i="3" s="1"/>
  <c r="HH51" i="3" s="1"/>
  <c r="EX53" i="3"/>
  <c r="DX53" i="3"/>
  <c r="FX53" i="3" s="1"/>
  <c r="GX53" i="3" s="1"/>
  <c r="FE54" i="3"/>
  <c r="EE54" i="3"/>
  <c r="GE54" i="3" s="1"/>
  <c r="HE54" i="3" s="1"/>
  <c r="FH55" i="3"/>
  <c r="EH55" i="3"/>
  <c r="GH55" i="3" s="1"/>
  <c r="HH55" i="3" s="1"/>
  <c r="EX57" i="3"/>
  <c r="DX57" i="3"/>
  <c r="FX57" i="3" s="1"/>
  <c r="GX57" i="3" s="1"/>
  <c r="FE58" i="3"/>
  <c r="EE58" i="3"/>
  <c r="GE58" i="3" s="1"/>
  <c r="HE58" i="3" s="1"/>
  <c r="FH59" i="3"/>
  <c r="EH59" i="3"/>
  <c r="GH59" i="3" s="1"/>
  <c r="HH59" i="3" s="1"/>
  <c r="EX61" i="3"/>
  <c r="DX61" i="3"/>
  <c r="FX61" i="3" s="1"/>
  <c r="GX61" i="3" s="1"/>
  <c r="FE62" i="3"/>
  <c r="EE62" i="3"/>
  <c r="GE62" i="3" s="1"/>
  <c r="HE62" i="3" s="1"/>
  <c r="FH63" i="3"/>
  <c r="EH63" i="3"/>
  <c r="GH63" i="3" s="1"/>
  <c r="HH63" i="3" s="1"/>
  <c r="EX65" i="3"/>
  <c r="DX65" i="3"/>
  <c r="FX65" i="3" s="1"/>
  <c r="GX65" i="3" s="1"/>
  <c r="FE66" i="3"/>
  <c r="EE66" i="3"/>
  <c r="GE66" i="3" s="1"/>
  <c r="HE66" i="3" s="1"/>
  <c r="FH67" i="3"/>
  <c r="EH67" i="3"/>
  <c r="GH67" i="3" s="1"/>
  <c r="HH67" i="3" s="1"/>
  <c r="CW69" i="3"/>
  <c r="FE70" i="3"/>
  <c r="EE70" i="3"/>
  <c r="DG71" i="3"/>
  <c r="EX73" i="3"/>
  <c r="DX73" i="3"/>
  <c r="FX73" i="3" s="1"/>
  <c r="GX73" i="3" s="1"/>
  <c r="CX76" i="3"/>
  <c r="FB77" i="3"/>
  <c r="EB77" i="3"/>
  <c r="GE78" i="3"/>
  <c r="HE78" i="3" s="1"/>
  <c r="EZ79" i="3"/>
  <c r="DZ79" i="3"/>
  <c r="FZ79" i="3" s="1"/>
  <c r="GZ79" i="3" s="1"/>
  <c r="FC80" i="3"/>
  <c r="EC80" i="3"/>
  <c r="GC80" i="3" s="1"/>
  <c r="HC80" i="3" s="1"/>
  <c r="FF81" i="3"/>
  <c r="EF81" i="3"/>
  <c r="GF81" i="3" s="1"/>
  <c r="HF81" i="3" s="1"/>
  <c r="FD83" i="3"/>
  <c r="ED83" i="3"/>
  <c r="GD83" i="3" s="1"/>
  <c r="HD83" i="3" s="1"/>
  <c r="GC84" i="3"/>
  <c r="HC84" i="3" s="1"/>
  <c r="CW85" i="3"/>
  <c r="CX88" i="3"/>
  <c r="FB89" i="3"/>
  <c r="EB89" i="3"/>
  <c r="GE90" i="3"/>
  <c r="HE90" i="3" s="1"/>
  <c r="EZ91" i="3"/>
  <c r="DZ91" i="3"/>
  <c r="FZ91" i="3" s="1"/>
  <c r="GZ91" i="3" s="1"/>
  <c r="DB92" i="3"/>
  <c r="FF93" i="3"/>
  <c r="EF93" i="3"/>
  <c r="FD95" i="3"/>
  <c r="ED95" i="3"/>
  <c r="FF97" i="3"/>
  <c r="EF97" i="3"/>
  <c r="FD99" i="3"/>
  <c r="ED99" i="3"/>
  <c r="DE101" i="3"/>
  <c r="DC103" i="3"/>
  <c r="FF105" i="3"/>
  <c r="EF105" i="3"/>
  <c r="FD107" i="3"/>
  <c r="ED107" i="3"/>
  <c r="FF109" i="3"/>
  <c r="EF109" i="3"/>
  <c r="FD111" i="3"/>
  <c r="ED111" i="3"/>
  <c r="FF113" i="3"/>
  <c r="EF113" i="3"/>
  <c r="FD115" i="3"/>
  <c r="ED115" i="3"/>
  <c r="DE117" i="3"/>
  <c r="DC119" i="3"/>
  <c r="FF121" i="3"/>
  <c r="EF121" i="3"/>
  <c r="FD123" i="3"/>
  <c r="ED123" i="3"/>
  <c r="FF125" i="3"/>
  <c r="EF125" i="3"/>
  <c r="FD127" i="3"/>
  <c r="ED127" i="3"/>
  <c r="FF129" i="3"/>
  <c r="EF129" i="3"/>
  <c r="FD131" i="3"/>
  <c r="ED131" i="3"/>
  <c r="DE133" i="3"/>
  <c r="DC135" i="3"/>
  <c r="FF137" i="3"/>
  <c r="EF137" i="3"/>
  <c r="FD139" i="3"/>
  <c r="ED139" i="3"/>
  <c r="FF141" i="3"/>
  <c r="EF141" i="3"/>
  <c r="FD143" i="3"/>
  <c r="ED143" i="3"/>
  <c r="FF145" i="3"/>
  <c r="EF145" i="3"/>
  <c r="FD147" i="3"/>
  <c r="ED147" i="3"/>
  <c r="DE149" i="3"/>
  <c r="DC151" i="3"/>
  <c r="FF153" i="3"/>
  <c r="EF153" i="3"/>
  <c r="FD155" i="3"/>
  <c r="ED155" i="3"/>
  <c r="FF157" i="3"/>
  <c r="EF157" i="3"/>
  <c r="FD159" i="3"/>
  <c r="ED159" i="3"/>
  <c r="FF161" i="3"/>
  <c r="EF161" i="3"/>
  <c r="FD163" i="3"/>
  <c r="ED163" i="3"/>
  <c r="DE165" i="3"/>
  <c r="DC167" i="3"/>
  <c r="FF169" i="3"/>
  <c r="EF169" i="3"/>
  <c r="FA174" i="3"/>
  <c r="EA174" i="3"/>
  <c r="FA178" i="3"/>
  <c r="EA178" i="3"/>
  <c r="CT21" i="3"/>
  <c r="CT24" i="3"/>
  <c r="EU27" i="3"/>
  <c r="DU27" i="3"/>
  <c r="EU29" i="3"/>
  <c r="DU29" i="3"/>
  <c r="EU32" i="3"/>
  <c r="DU32" i="3"/>
  <c r="CT35" i="3"/>
  <c r="CT39" i="3"/>
  <c r="CT41" i="3"/>
  <c r="CT44" i="3"/>
  <c r="EU47" i="3"/>
  <c r="DU47" i="3"/>
  <c r="EU49" i="3"/>
  <c r="DU49" i="3"/>
  <c r="CT53" i="3"/>
  <c r="CT56" i="3"/>
  <c r="EU59" i="3"/>
  <c r="DU59" i="3"/>
  <c r="EU61" i="3"/>
  <c r="DU61" i="3"/>
  <c r="CT64" i="3"/>
  <c r="CT67" i="3"/>
  <c r="CT71" i="3"/>
  <c r="CT73" i="3"/>
  <c r="CT76" i="3"/>
  <c r="EU79" i="3"/>
  <c r="DU79" i="3"/>
  <c r="FU79" i="3" s="1"/>
  <c r="GU79" i="3" s="1"/>
  <c r="EU81" i="3"/>
  <c r="DU81" i="3"/>
  <c r="FU81" i="3" s="1"/>
  <c r="GU81" i="3" s="1"/>
  <c r="CT85" i="3"/>
  <c r="CT88" i="3"/>
  <c r="EU91" i="3"/>
  <c r="DU91" i="3"/>
  <c r="FU91" i="3" s="1"/>
  <c r="GU91" i="3" s="1"/>
  <c r="CT93" i="3"/>
  <c r="EU97" i="3"/>
  <c r="DU97" i="3"/>
  <c r="CT101" i="3"/>
  <c r="CT105" i="3"/>
  <c r="CT109" i="3"/>
  <c r="EU113" i="3"/>
  <c r="DU113" i="3"/>
  <c r="FU113" i="3" s="1"/>
  <c r="GU113" i="3" s="1"/>
  <c r="CT117" i="3"/>
  <c r="CT121" i="3"/>
  <c r="CT125" i="3"/>
  <c r="EU129" i="3"/>
  <c r="DU129" i="3"/>
  <c r="CT133" i="3"/>
  <c r="CT137" i="3"/>
  <c r="CT141" i="3"/>
  <c r="EU145" i="3"/>
  <c r="DU145" i="3"/>
  <c r="FU145" i="3" s="1"/>
  <c r="GU145" i="3" s="1"/>
  <c r="CT149" i="3"/>
  <c r="CT153" i="3"/>
  <c r="CT157" i="3"/>
  <c r="EU161" i="3"/>
  <c r="DU161" i="3"/>
  <c r="CT165" i="3"/>
  <c r="CT169" i="3"/>
  <c r="CT177" i="3"/>
  <c r="CN25" i="3"/>
  <c r="CL31" i="3"/>
  <c r="FN36" i="3"/>
  <c r="GN36" i="3" s="1"/>
  <c r="CM40" i="3"/>
  <c r="CN45" i="3"/>
  <c r="CL51" i="3"/>
  <c r="CL55" i="3"/>
  <c r="CM60" i="3"/>
  <c r="EO65" i="3"/>
  <c r="DO65" i="3"/>
  <c r="FO65" i="3" s="1"/>
  <c r="GO65" i="3" s="1"/>
  <c r="CN69" i="3"/>
  <c r="EM75" i="3"/>
  <c r="DM75" i="3"/>
  <c r="CM80" i="3"/>
  <c r="CN89" i="3"/>
  <c r="CL95" i="3"/>
  <c r="CM108" i="3"/>
  <c r="FN116" i="3"/>
  <c r="GN116" i="3" s="1"/>
  <c r="EM123" i="3"/>
  <c r="DM123" i="3"/>
  <c r="FM123" i="3" s="1"/>
  <c r="GM123" i="3" s="1"/>
  <c r="CL131" i="3"/>
  <c r="CM136" i="3"/>
  <c r="CM144" i="3"/>
  <c r="CL151" i="3"/>
  <c r="CL159" i="3"/>
  <c r="EN176" i="3"/>
  <c r="DN176" i="3"/>
  <c r="CK31" i="3"/>
  <c r="CK47" i="3"/>
  <c r="CK63" i="3"/>
  <c r="CK79" i="3"/>
  <c r="CK95" i="3"/>
  <c r="CK111" i="3"/>
  <c r="CK127" i="3"/>
  <c r="CK143" i="3"/>
  <c r="CK159" i="3"/>
  <c r="FK52" i="3"/>
  <c r="GK52" i="3" s="1"/>
  <c r="CJ64" i="3"/>
  <c r="CJ80" i="3"/>
  <c r="CJ108" i="3"/>
  <c r="FK132" i="3"/>
  <c r="GK132" i="3" s="1"/>
  <c r="CJ160" i="3"/>
  <c r="EN123" i="3"/>
  <c r="DN123" i="3"/>
  <c r="FN123" i="3" s="1"/>
  <c r="GN123" i="3" s="1"/>
  <c r="FO148" i="3"/>
  <c r="GO148" i="3" s="1"/>
  <c r="CN168" i="3"/>
  <c r="FL36" i="3"/>
  <c r="GL36" i="3" s="1"/>
  <c r="CK64" i="3"/>
  <c r="CK172" i="3"/>
  <c r="CJ61" i="3"/>
  <c r="CJ109" i="3"/>
  <c r="CJ157" i="3"/>
  <c r="FN118" i="3"/>
  <c r="GN118" i="3" s="1"/>
  <c r="FE97" i="3"/>
  <c r="EE97" i="3"/>
  <c r="DD19" i="3"/>
  <c r="FH20" i="3"/>
  <c r="EH20" i="3"/>
  <c r="GH20" i="3" s="1"/>
  <c r="HH20" i="3" s="1"/>
  <c r="EX22" i="3"/>
  <c r="DX22" i="3"/>
  <c r="FX22" i="3" s="1"/>
  <c r="GX22" i="3" s="1"/>
  <c r="DD23" i="3"/>
  <c r="DG24" i="3"/>
  <c r="EX26" i="3"/>
  <c r="DX26" i="3"/>
  <c r="FX26" i="3" s="1"/>
  <c r="GX26" i="3" s="1"/>
  <c r="DD27" i="3"/>
  <c r="EX30" i="3"/>
  <c r="DX30" i="3"/>
  <c r="DD31" i="3"/>
  <c r="DG32" i="3"/>
  <c r="EX34" i="3"/>
  <c r="DX34" i="3"/>
  <c r="DD35" i="3"/>
  <c r="FH36" i="3"/>
  <c r="EH36" i="3"/>
  <c r="GH36" i="3" s="1"/>
  <c r="HH36" i="3" s="1"/>
  <c r="EX38" i="3"/>
  <c r="DX38" i="3"/>
  <c r="FX38" i="3" s="1"/>
  <c r="GX38" i="3" s="1"/>
  <c r="DD39" i="3"/>
  <c r="DG40" i="3"/>
  <c r="EX42" i="3"/>
  <c r="DX42" i="3"/>
  <c r="FX42" i="3" s="1"/>
  <c r="GX42" i="3" s="1"/>
  <c r="DD43" i="3"/>
  <c r="DG44" i="3"/>
  <c r="EX46" i="3"/>
  <c r="DX46" i="3"/>
  <c r="FX46" i="3" s="1"/>
  <c r="GX46" i="3" s="1"/>
  <c r="DD47" i="3"/>
  <c r="DG48" i="3"/>
  <c r="EX50" i="3"/>
  <c r="DX50" i="3"/>
  <c r="FX50" i="3" s="1"/>
  <c r="GX50" i="3" s="1"/>
  <c r="DD51" i="3"/>
  <c r="FH52" i="3"/>
  <c r="EH52" i="3"/>
  <c r="EX54" i="3"/>
  <c r="DX54" i="3"/>
  <c r="DD55" i="3"/>
  <c r="DG56" i="3"/>
  <c r="EX58" i="3"/>
  <c r="DX58" i="3"/>
  <c r="DD59" i="3"/>
  <c r="DG60" i="3"/>
  <c r="EX62" i="3"/>
  <c r="DX62" i="3"/>
  <c r="DD63" i="3"/>
  <c r="DG64" i="3"/>
  <c r="EX66" i="3"/>
  <c r="DX66" i="3"/>
  <c r="DD67" i="3"/>
  <c r="FH68" i="3"/>
  <c r="EH68" i="3"/>
  <c r="GH68" i="3" s="1"/>
  <c r="HH68" i="3" s="1"/>
  <c r="EX70" i="3"/>
  <c r="DX70" i="3"/>
  <c r="FX70" i="3" s="1"/>
  <c r="GX70" i="3" s="1"/>
  <c r="DD71" i="3"/>
  <c r="DG72" i="3"/>
  <c r="FX74" i="3"/>
  <c r="GX74" i="3" s="1"/>
  <c r="GF74" i="3"/>
  <c r="HF74" i="3" s="1"/>
  <c r="DH75" i="3"/>
  <c r="CX77" i="3"/>
  <c r="CY80" i="3"/>
  <c r="DB81" i="3"/>
  <c r="GB82" i="3"/>
  <c r="HB82" i="3" s="1"/>
  <c r="CZ83" i="3"/>
  <c r="FX86" i="3"/>
  <c r="GX86" i="3" s="1"/>
  <c r="GF86" i="3"/>
  <c r="HF86" i="3" s="1"/>
  <c r="DH87" i="3"/>
  <c r="CX89" i="3"/>
  <c r="CY92" i="3"/>
  <c r="DB93" i="3"/>
  <c r="GB94" i="3"/>
  <c r="HB94" i="3" s="1"/>
  <c r="DH95" i="3"/>
  <c r="CX97" i="3"/>
  <c r="GD100" i="3"/>
  <c r="HD100" i="3" s="1"/>
  <c r="CX101" i="3"/>
  <c r="DG104" i="3"/>
  <c r="FX106" i="3"/>
  <c r="GX106" i="3" s="1"/>
  <c r="GF106" i="3"/>
  <c r="HF106" i="3" s="1"/>
  <c r="DC108" i="3"/>
  <c r="DF109" i="3"/>
  <c r="CY112" i="3"/>
  <c r="DB113" i="3"/>
  <c r="GB114" i="3"/>
  <c r="HB114" i="3" s="1"/>
  <c r="DH115" i="3"/>
  <c r="DB117" i="3"/>
  <c r="GB118" i="3"/>
  <c r="HB118" i="3" s="1"/>
  <c r="DH119" i="3"/>
  <c r="CX121" i="3"/>
  <c r="DG124" i="3"/>
  <c r="FX126" i="3"/>
  <c r="GX126" i="3" s="1"/>
  <c r="GF126" i="3"/>
  <c r="HF126" i="3" s="1"/>
  <c r="DC128" i="3"/>
  <c r="DF129" i="3"/>
  <c r="FZ132" i="3"/>
  <c r="GZ132" i="3" s="1"/>
  <c r="GH132" i="3"/>
  <c r="HH132" i="3" s="1"/>
  <c r="DF133" i="3"/>
  <c r="CY136" i="3"/>
  <c r="DB137" i="3"/>
  <c r="GB138" i="3"/>
  <c r="HB138" i="3" s="1"/>
  <c r="DH139" i="3"/>
  <c r="CX141" i="3"/>
  <c r="DG144" i="3"/>
  <c r="FX146" i="3"/>
  <c r="GX146" i="3" s="1"/>
  <c r="GF146" i="3"/>
  <c r="HF146" i="3" s="1"/>
  <c r="FX150" i="3"/>
  <c r="GX150" i="3" s="1"/>
  <c r="GF150" i="3"/>
  <c r="HF150" i="3" s="1"/>
  <c r="DC152" i="3"/>
  <c r="DF153" i="3"/>
  <c r="CY156" i="3"/>
  <c r="DB157" i="3"/>
  <c r="GB158" i="3"/>
  <c r="HB158" i="3" s="1"/>
  <c r="DH159" i="3"/>
  <c r="CX161" i="3"/>
  <c r="GD164" i="3"/>
  <c r="HD164" i="3" s="1"/>
  <c r="CX165" i="3"/>
  <c r="DG168" i="3"/>
  <c r="FX170" i="3"/>
  <c r="GX170" i="3" s="1"/>
  <c r="GF170" i="3"/>
  <c r="HF170" i="3" s="1"/>
  <c r="CY172" i="3"/>
  <c r="DB173" i="3"/>
  <c r="DE174" i="3"/>
  <c r="DC176" i="3"/>
  <c r="DF177" i="3"/>
  <c r="GD18" i="3"/>
  <c r="HD18" i="3" s="1"/>
  <c r="FP18" i="3"/>
  <c r="GP18" i="3" s="1"/>
  <c r="FY18" i="3"/>
  <c r="GY18" i="3" s="1"/>
  <c r="FR20" i="3"/>
  <c r="GR20" i="3" s="1"/>
  <c r="CQ21" i="3"/>
  <c r="FV22" i="3"/>
  <c r="GV22" i="3" s="1"/>
  <c r="CQ24" i="3"/>
  <c r="FR26" i="3"/>
  <c r="GR26" i="3" s="1"/>
  <c r="CQ27" i="3"/>
  <c r="CQ29" i="3"/>
  <c r="FV30" i="3"/>
  <c r="GV30" i="3" s="1"/>
  <c r="CQ32" i="3"/>
  <c r="FR34" i="3"/>
  <c r="GR34" i="3" s="1"/>
  <c r="CQ35" i="3"/>
  <c r="FV36" i="3"/>
  <c r="GV36" i="3" s="1"/>
  <c r="FR38" i="3"/>
  <c r="GR38" i="3" s="1"/>
  <c r="CQ39" i="3"/>
  <c r="CQ41" i="3"/>
  <c r="FV42" i="3"/>
  <c r="GV42" i="3" s="1"/>
  <c r="CQ44" i="3"/>
  <c r="FR46" i="3"/>
  <c r="GR46" i="3" s="1"/>
  <c r="CQ47" i="3"/>
  <c r="CQ49" i="3"/>
  <c r="FV50" i="3"/>
  <c r="GV50" i="3" s="1"/>
  <c r="FR52" i="3"/>
  <c r="GR52" i="3" s="1"/>
  <c r="CQ53" i="3"/>
  <c r="FV54" i="3"/>
  <c r="GV54" i="3" s="1"/>
  <c r="CQ56" i="3"/>
  <c r="FR58" i="3"/>
  <c r="GR58" i="3" s="1"/>
  <c r="CQ59" i="3"/>
  <c r="CQ61" i="3"/>
  <c r="FV62" i="3"/>
  <c r="GV62" i="3" s="1"/>
  <c r="CQ64" i="3"/>
  <c r="FR66" i="3"/>
  <c r="GR66" i="3" s="1"/>
  <c r="CQ67" i="3"/>
  <c r="FV68" i="3"/>
  <c r="GV68" i="3" s="1"/>
  <c r="FR70" i="3"/>
  <c r="GR70" i="3" s="1"/>
  <c r="CQ71" i="3"/>
  <c r="CQ73" i="3"/>
  <c r="FV74" i="3"/>
  <c r="GV74" i="3" s="1"/>
  <c r="CQ76" i="3"/>
  <c r="FR78" i="3"/>
  <c r="GR78" i="3" s="1"/>
  <c r="CQ79" i="3"/>
  <c r="CQ81" i="3"/>
  <c r="FV82" i="3"/>
  <c r="GV82" i="3" s="1"/>
  <c r="FR84" i="3"/>
  <c r="GR84" i="3" s="1"/>
  <c r="CQ85" i="3"/>
  <c r="FV86" i="3"/>
  <c r="GV86" i="3" s="1"/>
  <c r="CQ88" i="3"/>
  <c r="FR90" i="3"/>
  <c r="GR90" i="3" s="1"/>
  <c r="CQ91" i="3"/>
  <c r="CQ93" i="3"/>
  <c r="FV94" i="3"/>
  <c r="GV94" i="3" s="1"/>
  <c r="CQ96" i="3"/>
  <c r="FR98" i="3"/>
  <c r="GR98" i="3" s="1"/>
  <c r="CQ99" i="3"/>
  <c r="FV100" i="3"/>
  <c r="GV100" i="3" s="1"/>
  <c r="FR102" i="3"/>
  <c r="GR102" i="3" s="1"/>
  <c r="CQ103" i="3"/>
  <c r="CQ105" i="3"/>
  <c r="FV106" i="3"/>
  <c r="GV106" i="3" s="1"/>
  <c r="CQ108" i="3"/>
  <c r="FR110" i="3"/>
  <c r="GR110" i="3" s="1"/>
  <c r="CQ111" i="3"/>
  <c r="FV114" i="3"/>
  <c r="GV114" i="3" s="1"/>
  <c r="FR116" i="3"/>
  <c r="GR116" i="3" s="1"/>
  <c r="CQ117" i="3"/>
  <c r="FV118" i="3"/>
  <c r="GV118" i="3" s="1"/>
  <c r="CQ120" i="3"/>
  <c r="FR122" i="3"/>
  <c r="GR122" i="3" s="1"/>
  <c r="CQ123" i="3"/>
  <c r="CQ125" i="3"/>
  <c r="FV126" i="3"/>
  <c r="GV126" i="3" s="1"/>
  <c r="CQ128" i="3"/>
  <c r="FR130" i="3"/>
  <c r="GR130" i="3" s="1"/>
  <c r="CQ131" i="3"/>
  <c r="FV132" i="3"/>
  <c r="GV132" i="3" s="1"/>
  <c r="FR134" i="3"/>
  <c r="GR134" i="3" s="1"/>
  <c r="CQ135" i="3"/>
  <c r="FV138" i="3"/>
  <c r="GV138" i="3" s="1"/>
  <c r="CQ140" i="3"/>
  <c r="FR142" i="3"/>
  <c r="GR142" i="3" s="1"/>
  <c r="CQ143" i="3"/>
  <c r="CQ145" i="3"/>
  <c r="FV146" i="3"/>
  <c r="GV146" i="3" s="1"/>
  <c r="FR148" i="3"/>
  <c r="GR148" i="3" s="1"/>
  <c r="CQ149" i="3"/>
  <c r="FV150" i="3"/>
  <c r="GV150" i="3" s="1"/>
  <c r="CQ152" i="3"/>
  <c r="FR154" i="3"/>
  <c r="GR154" i="3" s="1"/>
  <c r="CQ155" i="3"/>
  <c r="CQ157" i="3"/>
  <c r="FV158" i="3"/>
  <c r="GV158" i="3" s="1"/>
  <c r="CQ160" i="3"/>
  <c r="FR162" i="3"/>
  <c r="GR162" i="3" s="1"/>
  <c r="CQ163" i="3"/>
  <c r="FV164" i="3"/>
  <c r="GV164" i="3" s="1"/>
  <c r="FR166" i="3"/>
  <c r="GR166" i="3" s="1"/>
  <c r="CQ167" i="3"/>
  <c r="CQ169" i="3"/>
  <c r="FV170" i="3"/>
  <c r="GV170" i="3" s="1"/>
  <c r="FV171" i="3"/>
  <c r="GV171" i="3" s="1"/>
  <c r="CQ173" i="3"/>
  <c r="FR175" i="3"/>
  <c r="GR175" i="3" s="1"/>
  <c r="CQ176" i="3"/>
  <c r="CQ178" i="3"/>
  <c r="FM22" i="3"/>
  <c r="GM22" i="3" s="1"/>
  <c r="FM26" i="3"/>
  <c r="GM26" i="3" s="1"/>
  <c r="FM30" i="3"/>
  <c r="GM30" i="3" s="1"/>
  <c r="FM34" i="3"/>
  <c r="GM34" i="3" s="1"/>
  <c r="CN40" i="3"/>
  <c r="CN44" i="3"/>
  <c r="CN48" i="3"/>
  <c r="FO52" i="3"/>
  <c r="GO52" i="3" s="1"/>
  <c r="CM55" i="3"/>
  <c r="CM59" i="3"/>
  <c r="CM63" i="3"/>
  <c r="CM67" i="3"/>
  <c r="FM86" i="3"/>
  <c r="GM86" i="3" s="1"/>
  <c r="FM90" i="3"/>
  <c r="GM90" i="3" s="1"/>
  <c r="CM95" i="3"/>
  <c r="CN112" i="3"/>
  <c r="CM131" i="3"/>
  <c r="CN172" i="3"/>
  <c r="CK44" i="3"/>
  <c r="FL84" i="3"/>
  <c r="GL84" i="3" s="1"/>
  <c r="CK120" i="3"/>
  <c r="FL164" i="3"/>
  <c r="GL164" i="3" s="1"/>
  <c r="CJ53" i="3"/>
  <c r="CJ101" i="3"/>
  <c r="CJ149" i="3"/>
  <c r="FN102" i="3"/>
  <c r="GN102" i="3" s="1"/>
  <c r="CL129" i="3"/>
  <c r="GA20" i="3"/>
  <c r="HA20" i="3" s="1"/>
  <c r="CZ24" i="3"/>
  <c r="GG30" i="3"/>
  <c r="HG30" i="3" s="1"/>
  <c r="DE31" i="3"/>
  <c r="GA36" i="3"/>
  <c r="HA36" i="3" s="1"/>
  <c r="GI36" i="3"/>
  <c r="HI36" i="3" s="1"/>
  <c r="DA39" i="3"/>
  <c r="FY42" i="3"/>
  <c r="GY42" i="3" s="1"/>
  <c r="GG42" i="3"/>
  <c r="HG42" i="3" s="1"/>
  <c r="DE43" i="3"/>
  <c r="DC49" i="3"/>
  <c r="GC50" i="3"/>
  <c r="HC50" i="3" s="1"/>
  <c r="CW51" i="3"/>
  <c r="FY54" i="3"/>
  <c r="GY54" i="3" s="1"/>
  <c r="GG54" i="3"/>
  <c r="HG54" i="3" s="1"/>
  <c r="DE55" i="3"/>
  <c r="DC61" i="3"/>
  <c r="GC62" i="3"/>
  <c r="HC62" i="3" s="1"/>
  <c r="CW63" i="3"/>
  <c r="DD64" i="3"/>
  <c r="DA67" i="3"/>
  <c r="GE68" i="3"/>
  <c r="HE68" i="3" s="1"/>
  <c r="DC73" i="3"/>
  <c r="GC74" i="3"/>
  <c r="HC74" i="3" s="1"/>
  <c r="CW75" i="3"/>
  <c r="DD76" i="3"/>
  <c r="DA79" i="3"/>
  <c r="FY82" i="3"/>
  <c r="GY82" i="3" s="1"/>
  <c r="GG82" i="3"/>
  <c r="HG82" i="3" s="1"/>
  <c r="DE83" i="3"/>
  <c r="DC85" i="3"/>
  <c r="GC86" i="3"/>
  <c r="HC86" i="3" s="1"/>
  <c r="CW87" i="3"/>
  <c r="DD88" i="3"/>
  <c r="DG89" i="3"/>
  <c r="DA91" i="3"/>
  <c r="CW95" i="3"/>
  <c r="DD96" i="3"/>
  <c r="DG97" i="3"/>
  <c r="GA100" i="3"/>
  <c r="HA100" i="3" s="1"/>
  <c r="GI100" i="3"/>
  <c r="HI100" i="3" s="1"/>
  <c r="DG101" i="3"/>
  <c r="CZ104" i="3"/>
  <c r="DC105" i="3"/>
  <c r="DE107" i="3"/>
  <c r="CY109" i="3"/>
  <c r="DA111" i="3"/>
  <c r="DH112" i="3"/>
  <c r="CW115" i="3"/>
  <c r="CW119" i="3"/>
  <c r="DD120" i="3"/>
  <c r="DG121" i="3"/>
  <c r="CZ124" i="3"/>
  <c r="DC125" i="3"/>
  <c r="DE127" i="3"/>
  <c r="DA131" i="3"/>
  <c r="GE132" i="3"/>
  <c r="HE132" i="3" s="1"/>
  <c r="CY133" i="3"/>
  <c r="DA135" i="3"/>
  <c r="DH136" i="3"/>
  <c r="CW139" i="3"/>
  <c r="DD140" i="3"/>
  <c r="DG141" i="3"/>
  <c r="CZ144" i="3"/>
  <c r="DC145" i="3"/>
  <c r="DE147" i="3"/>
  <c r="DC149" i="3"/>
  <c r="DE151" i="3"/>
  <c r="DA155" i="3"/>
  <c r="DH156" i="3"/>
  <c r="CW159" i="3"/>
  <c r="DD160" i="3"/>
  <c r="GA164" i="3"/>
  <c r="HA164" i="3" s="1"/>
  <c r="GI164" i="3"/>
  <c r="HI164" i="3" s="1"/>
  <c r="DG165" i="3"/>
  <c r="CZ168" i="3"/>
  <c r="GB171" i="3"/>
  <c r="HB171" i="3" s="1"/>
  <c r="CZ172" i="3"/>
  <c r="DC173" i="3"/>
  <c r="GB175" i="3"/>
  <c r="HB175" i="3" s="1"/>
  <c r="CZ176" i="3"/>
  <c r="DC177" i="3"/>
  <c r="GE18" i="3"/>
  <c r="HE18" i="3" s="1"/>
  <c r="FQ18" i="3"/>
  <c r="GQ18" i="3" s="1"/>
  <c r="FZ18" i="3"/>
  <c r="GZ18" i="3" s="1"/>
  <c r="FS20" i="3"/>
  <c r="GS20" i="3" s="1"/>
  <c r="CR21" i="3"/>
  <c r="FW22" i="3"/>
  <c r="GW22" i="3" s="1"/>
  <c r="FS26" i="3"/>
  <c r="GS26" i="3" s="1"/>
  <c r="CR27" i="3"/>
  <c r="FW30" i="3"/>
  <c r="GW30" i="3" s="1"/>
  <c r="FS34" i="3"/>
  <c r="GS34" i="3" s="1"/>
  <c r="CR35" i="3"/>
  <c r="FW36" i="3"/>
  <c r="GW36" i="3" s="1"/>
  <c r="FS38" i="3"/>
  <c r="GS38" i="3" s="1"/>
  <c r="CR39" i="3"/>
  <c r="FW42" i="3"/>
  <c r="GW42" i="3" s="1"/>
  <c r="FS46" i="3"/>
  <c r="GS46" i="3" s="1"/>
  <c r="CR47" i="3"/>
  <c r="FW50" i="3"/>
  <c r="GW50" i="3" s="1"/>
  <c r="FS52" i="3"/>
  <c r="GS52" i="3" s="1"/>
  <c r="CR53" i="3"/>
  <c r="FW54" i="3"/>
  <c r="GW54" i="3" s="1"/>
  <c r="FS58" i="3"/>
  <c r="GS58" i="3" s="1"/>
  <c r="CR59" i="3"/>
  <c r="CR61" i="3"/>
  <c r="FW62" i="3"/>
  <c r="GW62" i="3" s="1"/>
  <c r="FS66" i="3"/>
  <c r="GS66" i="3" s="1"/>
  <c r="CR67" i="3"/>
  <c r="FW68" i="3"/>
  <c r="GW68" i="3" s="1"/>
  <c r="FS70" i="3"/>
  <c r="GS70" i="3" s="1"/>
  <c r="CR71" i="3"/>
  <c r="FW74" i="3"/>
  <c r="GW74" i="3" s="1"/>
  <c r="FS78" i="3"/>
  <c r="GS78" i="3" s="1"/>
  <c r="CR79" i="3"/>
  <c r="FW82" i="3"/>
  <c r="GW82" i="3" s="1"/>
  <c r="FS84" i="3"/>
  <c r="GS84" i="3" s="1"/>
  <c r="CR85" i="3"/>
  <c r="FW86" i="3"/>
  <c r="GW86" i="3" s="1"/>
  <c r="FS90" i="3"/>
  <c r="GS90" i="3" s="1"/>
  <c r="CR91" i="3"/>
  <c r="FW94" i="3"/>
  <c r="GW94" i="3" s="1"/>
  <c r="FS98" i="3"/>
  <c r="GS98" i="3" s="1"/>
  <c r="FS100" i="3"/>
  <c r="GS100" i="3" s="1"/>
  <c r="FS102" i="3"/>
  <c r="GS102" i="3" s="1"/>
  <c r="CR104" i="3"/>
  <c r="FW106" i="3"/>
  <c r="GW106" i="3" s="1"/>
  <c r="FS110" i="3"/>
  <c r="GS110" i="3" s="1"/>
  <c r="CR112" i="3"/>
  <c r="FW114" i="3"/>
  <c r="GW114" i="3" s="1"/>
  <c r="FW116" i="3"/>
  <c r="GW116" i="3" s="1"/>
  <c r="FW118" i="3"/>
  <c r="GW118" i="3" s="1"/>
  <c r="FS122" i="3"/>
  <c r="GS122" i="3" s="1"/>
  <c r="CR124" i="3"/>
  <c r="FW126" i="3"/>
  <c r="GW126" i="3" s="1"/>
  <c r="FS130" i="3"/>
  <c r="GS130" i="3" s="1"/>
  <c r="FS132" i="3"/>
  <c r="GS132" i="3" s="1"/>
  <c r="FS134" i="3"/>
  <c r="GS134" i="3" s="1"/>
  <c r="FW138" i="3"/>
  <c r="GW138" i="3" s="1"/>
  <c r="FS142" i="3"/>
  <c r="GS142" i="3" s="1"/>
  <c r="CR144" i="3"/>
  <c r="FW146" i="3"/>
  <c r="GW146" i="3" s="1"/>
  <c r="FW148" i="3"/>
  <c r="GW148" i="3" s="1"/>
  <c r="FW150" i="3"/>
  <c r="GW150" i="3" s="1"/>
  <c r="FS154" i="3"/>
  <c r="GS154" i="3" s="1"/>
  <c r="CR156" i="3"/>
  <c r="FW158" i="3"/>
  <c r="GW158" i="3" s="1"/>
  <c r="FS162" i="3"/>
  <c r="GS162" i="3" s="1"/>
  <c r="FS164" i="3"/>
  <c r="GS164" i="3" s="1"/>
  <c r="FS166" i="3"/>
  <c r="GS166" i="3" s="1"/>
  <c r="CR168" i="3"/>
  <c r="FW170" i="3"/>
  <c r="GW170" i="3" s="1"/>
  <c r="CR174" i="3"/>
  <c r="CR178" i="3"/>
  <c r="CL117" i="3"/>
  <c r="CZ97" i="3"/>
  <c r="CZ109" i="3"/>
  <c r="CZ125" i="3"/>
  <c r="CZ141" i="3"/>
  <c r="CZ149" i="3"/>
  <c r="CZ157" i="3"/>
  <c r="CZ165" i="3"/>
  <c r="CZ173" i="3"/>
  <c r="CL96" i="3"/>
  <c r="CL108" i="3"/>
  <c r="CL120" i="3"/>
  <c r="FM148" i="3"/>
  <c r="GM148" i="3" s="1"/>
  <c r="CL160" i="3"/>
  <c r="CL172" i="3"/>
  <c r="CX144" i="3"/>
  <c r="GG148" i="3"/>
  <c r="HG148" i="3" s="1"/>
  <c r="GC164" i="3"/>
  <c r="HC164" i="3" s="1"/>
  <c r="CP96" i="3"/>
  <c r="FQ100" i="3"/>
  <c r="GQ100" i="3" s="1"/>
  <c r="FU102" i="3"/>
  <c r="GU102" i="3" s="1"/>
  <c r="CP108" i="3"/>
  <c r="CP112" i="3"/>
  <c r="FU116" i="3"/>
  <c r="GU116" i="3" s="1"/>
  <c r="CP120" i="3"/>
  <c r="CT124" i="3"/>
  <c r="CT128" i="3"/>
  <c r="CP140" i="3"/>
  <c r="FQ148" i="3"/>
  <c r="GQ148" i="3" s="1"/>
  <c r="FU150" i="3"/>
  <c r="GU150" i="3" s="1"/>
  <c r="FQ164" i="3"/>
  <c r="GQ164" i="3" s="1"/>
  <c r="FU166" i="3"/>
  <c r="GU166" i="3" s="1"/>
  <c r="FQ170" i="3"/>
  <c r="GQ170" i="3" s="1"/>
  <c r="CT174" i="3"/>
  <c r="CN97" i="3"/>
  <c r="CN125" i="3"/>
  <c r="CN149" i="3"/>
  <c r="CN173" i="3"/>
  <c r="GG102" i="3"/>
  <c r="HG102" i="3" s="1"/>
  <c r="GC110" i="3"/>
  <c r="HC110" i="3" s="1"/>
  <c r="FY118" i="3"/>
  <c r="GY118" i="3" s="1"/>
  <c r="GC122" i="3"/>
  <c r="HC122" i="3" s="1"/>
  <c r="GG126" i="3"/>
  <c r="HG126" i="3" s="1"/>
  <c r="FY134" i="3"/>
  <c r="GY134" i="3" s="1"/>
  <c r="FY142" i="3"/>
  <c r="GY142" i="3" s="1"/>
  <c r="GC146" i="3"/>
  <c r="HC146" i="3" s="1"/>
  <c r="GG150" i="3"/>
  <c r="HG150" i="3" s="1"/>
  <c r="FY158" i="3"/>
  <c r="GY158" i="3" s="1"/>
  <c r="GC162" i="3"/>
  <c r="HC162" i="3" s="1"/>
  <c r="GG166" i="3"/>
  <c r="HG166" i="3" s="1"/>
  <c r="CV97" i="3"/>
  <c r="CV115" i="3"/>
  <c r="CV131" i="3"/>
  <c r="CV139" i="3"/>
  <c r="CV147" i="3"/>
  <c r="CV163" i="3"/>
  <c r="FW171" i="3"/>
  <c r="GW171" i="3" s="1"/>
  <c r="CN119" i="3"/>
  <c r="CN151" i="3"/>
  <c r="FN166" i="3"/>
  <c r="GN166" i="3" s="1"/>
  <c r="FO171" i="3"/>
  <c r="GO171" i="3" s="1"/>
  <c r="CK125" i="3"/>
  <c r="CK157" i="3"/>
  <c r="GC116" i="3"/>
  <c r="HC116" i="3" s="1"/>
  <c r="CX120" i="3"/>
  <c r="GC148" i="3"/>
  <c r="HC148" i="3" s="1"/>
  <c r="FQ98" i="3"/>
  <c r="GQ98" i="3" s="1"/>
  <c r="FU110" i="3"/>
  <c r="GU110" i="3" s="1"/>
  <c r="FQ116" i="3"/>
  <c r="GQ116" i="3" s="1"/>
  <c r="FU142" i="3"/>
  <c r="GU142" i="3" s="1"/>
  <c r="FQ150" i="3"/>
  <c r="GQ150" i="3" s="1"/>
  <c r="FU162" i="3"/>
  <c r="GU162" i="3" s="1"/>
  <c r="FU170" i="3"/>
  <c r="GU170" i="3" s="1"/>
  <c r="CV95" i="3"/>
  <c r="CR173" i="3"/>
  <c r="CN111" i="3"/>
  <c r="FK26" i="3"/>
  <c r="GK26" i="3" s="1"/>
  <c r="FK54" i="3"/>
  <c r="GK54" i="3" s="1"/>
  <c r="FK90" i="3"/>
  <c r="GK90" i="3" s="1"/>
  <c r="FK118" i="3"/>
  <c r="GK118" i="3" s="1"/>
  <c r="FK146" i="3"/>
  <c r="GK146" i="3" s="1"/>
  <c r="FL21" i="10" l="1"/>
  <c r="GL21" i="10" s="1"/>
  <c r="EN68" i="10"/>
  <c r="DN68" i="10"/>
  <c r="FN68" i="10" s="1"/>
  <c r="GN68" i="10" s="1"/>
  <c r="FD49" i="10"/>
  <c r="ED49" i="10"/>
  <c r="GD49" i="10" s="1"/>
  <c r="HD49" i="10" s="1"/>
  <c r="DS76" i="10"/>
  <c r="ES76" i="10"/>
  <c r="DO73" i="10"/>
  <c r="EO73" i="10"/>
  <c r="DW84" i="10"/>
  <c r="EW84" i="10"/>
  <c r="EQ177" i="10"/>
  <c r="DQ177" i="10"/>
  <c r="FQ177" i="10" s="1"/>
  <c r="GQ177" i="10" s="1"/>
  <c r="EC52" i="10"/>
  <c r="FC52" i="10"/>
  <c r="EY68" i="10"/>
  <c r="DY68" i="10"/>
  <c r="FY68" i="10" s="1"/>
  <c r="GY68" i="10" s="1"/>
  <c r="EU85" i="10"/>
  <c r="DU85" i="10"/>
  <c r="FU85" i="10" s="1"/>
  <c r="GU85" i="10" s="1"/>
  <c r="EF93" i="10"/>
  <c r="FF93" i="10"/>
  <c r="DZ120" i="10"/>
  <c r="EZ120" i="10"/>
  <c r="EL55" i="10"/>
  <c r="DL55" i="10"/>
  <c r="FL55" i="10" s="1"/>
  <c r="GL55" i="10" s="1"/>
  <c r="FI68" i="10"/>
  <c r="EI68" i="10"/>
  <c r="GI68" i="10" s="1"/>
  <c r="HI68" i="10" s="1"/>
  <c r="DP172" i="10"/>
  <c r="EP172" i="10"/>
  <c r="DR157" i="10"/>
  <c r="ER157" i="10"/>
  <c r="FE154" i="10"/>
  <c r="EE154" i="10"/>
  <c r="GE154" i="10" s="1"/>
  <c r="HE154" i="10" s="1"/>
  <c r="EF131" i="10"/>
  <c r="FF131" i="10"/>
  <c r="FI135" i="10"/>
  <c r="EI135" i="10"/>
  <c r="GI135" i="10" s="1"/>
  <c r="HI135" i="10" s="1"/>
  <c r="EF135" i="10"/>
  <c r="FF135" i="10"/>
  <c r="EH107" i="10"/>
  <c r="FH107" i="10"/>
  <c r="FG89" i="10"/>
  <c r="EG89" i="10"/>
  <c r="GG89" i="10" s="1"/>
  <c r="HG89" i="10" s="1"/>
  <c r="FC89" i="10"/>
  <c r="EC89" i="10"/>
  <c r="GC89" i="10" s="1"/>
  <c r="HC89" i="10" s="1"/>
  <c r="DT75" i="10"/>
  <c r="ET75" i="10"/>
  <c r="ES69" i="10"/>
  <c r="DS69" i="10"/>
  <c r="FS69" i="10" s="1"/>
  <c r="GS69" i="10" s="1"/>
  <c r="DZ97" i="10"/>
  <c r="EZ97" i="10"/>
  <c r="FB106" i="10"/>
  <c r="EB106" i="10"/>
  <c r="GB106" i="10" s="1"/>
  <c r="HB106" i="10" s="1"/>
  <c r="FD92" i="10"/>
  <c r="ED92" i="10"/>
  <c r="GD92" i="10" s="1"/>
  <c r="HD92" i="10" s="1"/>
  <c r="DL104" i="10"/>
  <c r="EL104" i="10"/>
  <c r="DK132" i="10"/>
  <c r="EK132" i="10"/>
  <c r="EY91" i="10"/>
  <c r="DY91" i="10"/>
  <c r="FY91" i="10" s="1"/>
  <c r="GY91" i="10" s="1"/>
  <c r="ET98" i="10"/>
  <c r="DT98" i="10"/>
  <c r="FT98" i="10" s="1"/>
  <c r="GT98" i="10" s="1"/>
  <c r="EU101" i="10"/>
  <c r="DU101" i="10"/>
  <c r="FU101" i="10" s="1"/>
  <c r="GU101" i="10" s="1"/>
  <c r="EU109" i="10"/>
  <c r="DU109" i="10"/>
  <c r="FU109" i="10" s="1"/>
  <c r="GU109" i="10" s="1"/>
  <c r="EM112" i="10"/>
  <c r="DM112" i="10"/>
  <c r="FM112" i="10" s="1"/>
  <c r="GM112" i="10" s="1"/>
  <c r="DX96" i="10"/>
  <c r="EX96" i="10"/>
  <c r="EO118" i="10"/>
  <c r="DO118" i="10"/>
  <c r="FO118" i="10" s="1"/>
  <c r="GO118" i="10" s="1"/>
  <c r="EG99" i="10"/>
  <c r="FG99" i="10"/>
  <c r="EL110" i="10"/>
  <c r="DL110" i="10"/>
  <c r="FL110" i="10" s="1"/>
  <c r="GL110" i="10" s="1"/>
  <c r="FD112" i="10"/>
  <c r="ED112" i="10"/>
  <c r="GD112" i="10" s="1"/>
  <c r="HD112" i="10" s="1"/>
  <c r="ET121" i="10"/>
  <c r="DT121" i="10"/>
  <c r="FT121" i="10" s="1"/>
  <c r="GT121" i="10" s="1"/>
  <c r="FC113" i="10"/>
  <c r="EC113" i="10"/>
  <c r="GC113" i="10" s="1"/>
  <c r="HC113" i="10" s="1"/>
  <c r="EX120" i="10"/>
  <c r="DX120" i="10"/>
  <c r="FX120" i="10" s="1"/>
  <c r="GX120" i="10" s="1"/>
  <c r="DL124" i="10"/>
  <c r="EL124" i="10"/>
  <c r="EQ103" i="10"/>
  <c r="DQ103" i="10"/>
  <c r="FQ103" i="10" s="1"/>
  <c r="GQ103" i="10" s="1"/>
  <c r="EL112" i="10"/>
  <c r="DL112" i="10"/>
  <c r="FL112" i="10" s="1"/>
  <c r="GL112" i="10" s="1"/>
  <c r="FF117" i="10"/>
  <c r="EF117" i="10"/>
  <c r="GF117" i="10" s="1"/>
  <c r="HF117" i="10" s="1"/>
  <c r="FC133" i="10"/>
  <c r="EC133" i="10"/>
  <c r="GC133" i="10" s="1"/>
  <c r="HC133" i="10" s="1"/>
  <c r="EI125" i="10"/>
  <c r="FI125" i="10"/>
  <c r="FA129" i="10"/>
  <c r="EA129" i="10"/>
  <c r="GA129" i="10" s="1"/>
  <c r="HA129" i="10" s="1"/>
  <c r="DM145" i="10"/>
  <c r="EM145" i="10"/>
  <c r="FA147" i="10"/>
  <c r="EA147" i="10"/>
  <c r="GA147" i="10" s="1"/>
  <c r="HA147" i="10" s="1"/>
  <c r="DM132" i="10"/>
  <c r="EM132" i="10"/>
  <c r="DL119" i="10"/>
  <c r="EL119" i="10"/>
  <c r="FG142" i="10"/>
  <c r="EG142" i="10"/>
  <c r="GG142" i="10" s="1"/>
  <c r="HG142" i="10" s="1"/>
  <c r="DK130" i="10"/>
  <c r="EK130" i="10"/>
  <c r="ES139" i="10"/>
  <c r="DS139" i="10"/>
  <c r="FS139" i="10" s="1"/>
  <c r="GS139" i="10" s="1"/>
  <c r="FB137" i="10"/>
  <c r="EB137" i="10"/>
  <c r="GB137" i="10" s="1"/>
  <c r="HB137" i="10" s="1"/>
  <c r="FF134" i="10"/>
  <c r="EF134" i="10"/>
  <c r="GF134" i="10" s="1"/>
  <c r="HF134" i="10" s="1"/>
  <c r="DQ134" i="10"/>
  <c r="EQ134" i="10"/>
  <c r="EK144" i="10"/>
  <c r="DK144" i="10"/>
  <c r="FK144" i="10" s="1"/>
  <c r="GK144" i="10" s="1"/>
  <c r="DL148" i="10"/>
  <c r="EL148" i="10"/>
  <c r="EW150" i="10"/>
  <c r="DW150" i="10"/>
  <c r="FW150" i="10" s="1"/>
  <c r="GW150" i="10" s="1"/>
  <c r="FB156" i="10"/>
  <c r="EB156" i="10"/>
  <c r="GB156" i="10" s="1"/>
  <c r="HB156" i="10" s="1"/>
  <c r="DS142" i="10"/>
  <c r="ES142" i="10"/>
  <c r="EX155" i="10"/>
  <c r="DX155" i="10"/>
  <c r="FX155" i="10" s="1"/>
  <c r="GX155" i="10" s="1"/>
  <c r="EE156" i="10"/>
  <c r="FE156" i="10"/>
  <c r="FB160" i="10"/>
  <c r="EB160" i="10"/>
  <c r="GB160" i="10" s="1"/>
  <c r="HB160" i="10" s="1"/>
  <c r="DU162" i="10"/>
  <c r="EU162" i="10"/>
  <c r="EN166" i="10"/>
  <c r="DN166" i="10"/>
  <c r="FN166" i="10" s="1"/>
  <c r="GN166" i="10" s="1"/>
  <c r="EL153" i="10"/>
  <c r="DL153" i="10"/>
  <c r="FL153" i="10" s="1"/>
  <c r="GL153" i="10" s="1"/>
  <c r="EQ161" i="10"/>
  <c r="DQ161" i="10"/>
  <c r="FQ161" i="10" s="1"/>
  <c r="GQ161" i="10" s="1"/>
  <c r="ET164" i="10"/>
  <c r="DT164" i="10"/>
  <c r="FT164" i="10" s="1"/>
  <c r="GT164" i="10" s="1"/>
  <c r="EP164" i="10"/>
  <c r="DP164" i="10"/>
  <c r="FP164" i="10" s="1"/>
  <c r="GP164" i="10" s="1"/>
  <c r="EY165" i="10"/>
  <c r="DY165" i="10"/>
  <c r="FY165" i="10" s="1"/>
  <c r="GY165" i="10" s="1"/>
  <c r="FD171" i="10"/>
  <c r="ED171" i="10"/>
  <c r="GD171" i="10" s="1"/>
  <c r="HD171" i="10" s="1"/>
  <c r="EK167" i="10"/>
  <c r="DK167" i="10"/>
  <c r="FK167" i="10" s="1"/>
  <c r="GK167" i="10" s="1"/>
  <c r="EU174" i="10"/>
  <c r="DU174" i="10"/>
  <c r="FU174" i="10" s="1"/>
  <c r="GU174" i="10" s="1"/>
  <c r="EO175" i="10"/>
  <c r="DO175" i="10"/>
  <c r="FO175" i="10" s="1"/>
  <c r="GO175" i="10" s="1"/>
  <c r="FF177" i="10"/>
  <c r="EF177" i="10"/>
  <c r="GF177" i="10" s="1"/>
  <c r="HF177" i="10" s="1"/>
  <c r="EX113" i="10"/>
  <c r="DX113" i="10"/>
  <c r="FX113" i="10" s="1"/>
  <c r="GX113" i="10" s="1"/>
  <c r="DL133" i="10"/>
  <c r="EL133" i="10"/>
  <c r="ED133" i="10"/>
  <c r="FD133" i="10"/>
  <c r="FE117" i="10"/>
  <c r="EE117" i="10"/>
  <c r="GE117" i="10" s="1"/>
  <c r="HE117" i="10" s="1"/>
  <c r="EV132" i="10"/>
  <c r="DV132" i="10"/>
  <c r="FV132" i="10" s="1"/>
  <c r="GV132" i="10" s="1"/>
  <c r="FF119" i="10"/>
  <c r="EF119" i="10"/>
  <c r="GF119" i="10" s="1"/>
  <c r="HF119" i="10" s="1"/>
  <c r="EQ129" i="10"/>
  <c r="DQ129" i="10"/>
  <c r="FQ129" i="10" s="1"/>
  <c r="GQ129" i="10" s="1"/>
  <c r="EX128" i="10"/>
  <c r="DX128" i="10"/>
  <c r="FX128" i="10" s="1"/>
  <c r="GX128" i="10" s="1"/>
  <c r="EG147" i="10"/>
  <c r="FG147" i="10"/>
  <c r="DO138" i="10"/>
  <c r="EO138" i="10"/>
  <c r="EG139" i="10"/>
  <c r="FG139" i="10"/>
  <c r="DN147" i="10"/>
  <c r="EN147" i="10"/>
  <c r="FD143" i="10"/>
  <c r="ED143" i="10"/>
  <c r="GD143" i="10" s="1"/>
  <c r="HD143" i="10" s="1"/>
  <c r="EF152" i="10"/>
  <c r="FF152" i="10"/>
  <c r="DU168" i="10"/>
  <c r="EU168" i="10"/>
  <c r="EK168" i="10"/>
  <c r="DK168" i="10"/>
  <c r="FK168" i="10" s="1"/>
  <c r="GK168" i="10" s="1"/>
  <c r="DT170" i="10"/>
  <c r="ET170" i="10"/>
  <c r="FE167" i="10"/>
  <c r="EE167" i="10"/>
  <c r="GE167" i="10" s="1"/>
  <c r="HE167" i="10" s="1"/>
  <c r="EA173" i="10"/>
  <c r="FA173" i="10"/>
  <c r="EX173" i="10"/>
  <c r="DX173" i="10"/>
  <c r="FX173" i="10" s="1"/>
  <c r="GX173" i="10" s="1"/>
  <c r="DN177" i="10"/>
  <c r="EN177" i="10"/>
  <c r="DS151" i="10"/>
  <c r="ES151" i="10"/>
  <c r="DO151" i="10"/>
  <c r="EO151" i="10"/>
  <c r="DX158" i="10"/>
  <c r="EX158" i="10"/>
  <c r="EH143" i="10"/>
  <c r="FH143" i="10"/>
  <c r="EF155" i="10"/>
  <c r="FF155" i="10"/>
  <c r="FI167" i="10"/>
  <c r="EI167" i="10"/>
  <c r="GI167" i="10" s="1"/>
  <c r="HI167" i="10" s="1"/>
  <c r="DQ173" i="10"/>
  <c r="EQ173" i="10"/>
  <c r="FH173" i="10"/>
  <c r="EH173" i="10"/>
  <c r="GH173" i="10" s="1"/>
  <c r="HH173" i="10" s="1"/>
  <c r="ET70" i="10"/>
  <c r="DT70" i="10"/>
  <c r="FT70" i="10" s="1"/>
  <c r="GT70" i="10" s="1"/>
  <c r="DM83" i="10"/>
  <c r="EM83" i="10"/>
  <c r="DX65" i="10"/>
  <c r="EX65" i="10"/>
  <c r="DS84" i="10"/>
  <c r="ES84" i="10"/>
  <c r="EQ85" i="10"/>
  <c r="DQ85" i="10"/>
  <c r="FQ85" i="10" s="1"/>
  <c r="GQ85" i="10" s="1"/>
  <c r="EC49" i="10"/>
  <c r="FC49" i="10"/>
  <c r="ER49" i="10"/>
  <c r="DR49" i="10"/>
  <c r="FR49" i="10" s="1"/>
  <c r="GR49" i="10" s="1"/>
  <c r="DU49" i="10"/>
  <c r="EU49" i="10"/>
  <c r="DX54" i="10"/>
  <c r="EX54" i="10"/>
  <c r="EQ81" i="10"/>
  <c r="DQ81" i="10"/>
  <c r="FQ81" i="10" s="1"/>
  <c r="GQ81" i="10" s="1"/>
  <c r="DT81" i="10"/>
  <c r="ET81" i="10"/>
  <c r="EM159" i="10"/>
  <c r="DM159" i="10"/>
  <c r="FM159" i="10" s="1"/>
  <c r="GM159" i="10" s="1"/>
  <c r="DV118" i="10"/>
  <c r="EV118" i="10"/>
  <c r="DN118" i="10"/>
  <c r="EN118" i="10"/>
  <c r="EH91" i="10"/>
  <c r="FH91" i="10"/>
  <c r="EO91" i="10"/>
  <c r="DO91" i="10"/>
  <c r="FO91" i="10" s="1"/>
  <c r="GO91" i="10" s="1"/>
  <c r="ED83" i="10"/>
  <c r="FD83" i="10"/>
  <c r="DX83" i="10"/>
  <c r="EX83" i="10"/>
  <c r="EF83" i="10"/>
  <c r="FF83" i="10"/>
  <c r="FF70" i="10"/>
  <c r="EF70" i="10"/>
  <c r="GF70" i="10" s="1"/>
  <c r="HF70" i="10" s="1"/>
  <c r="EA70" i="10"/>
  <c r="FA70" i="10"/>
  <c r="EC70" i="10"/>
  <c r="FC70" i="10"/>
  <c r="DP97" i="10"/>
  <c r="EP97" i="10"/>
  <c r="EM97" i="10"/>
  <c r="DM97" i="10"/>
  <c r="FM97" i="10" s="1"/>
  <c r="GM97" i="10" s="1"/>
  <c r="DP101" i="10"/>
  <c r="EP101" i="10"/>
  <c r="FD119" i="10"/>
  <c r="ED119" i="10"/>
  <c r="GD119" i="10" s="1"/>
  <c r="HD119" i="10" s="1"/>
  <c r="DW120" i="10"/>
  <c r="EW120" i="10"/>
  <c r="DT120" i="10"/>
  <c r="ET120" i="10"/>
  <c r="EM120" i="10"/>
  <c r="DM120" i="10"/>
  <c r="FM120" i="10" s="1"/>
  <c r="GM120" i="10" s="1"/>
  <c r="DK123" i="10"/>
  <c r="EK123" i="10"/>
  <c r="FH123" i="10"/>
  <c r="EH123" i="10"/>
  <c r="GH123" i="10" s="1"/>
  <c r="HH123" i="10" s="1"/>
  <c r="FD128" i="10"/>
  <c r="ED128" i="10"/>
  <c r="GD128" i="10" s="1"/>
  <c r="HD128" i="10" s="1"/>
  <c r="EN128" i="10"/>
  <c r="DN128" i="10"/>
  <c r="FN128" i="10" s="1"/>
  <c r="GN128" i="10" s="1"/>
  <c r="DY149" i="10"/>
  <c r="EY149" i="10"/>
  <c r="EF167" i="10"/>
  <c r="FF167" i="10"/>
  <c r="EH167" i="10"/>
  <c r="FH167" i="10"/>
  <c r="EL177" i="10"/>
  <c r="DL177" i="10"/>
  <c r="FL177" i="10" s="1"/>
  <c r="GL177" i="10" s="1"/>
  <c r="EU177" i="10"/>
  <c r="DU177" i="10"/>
  <c r="FU177" i="10" s="1"/>
  <c r="GU177" i="10" s="1"/>
  <c r="DU63" i="10"/>
  <c r="EU63" i="10"/>
  <c r="EE55" i="10"/>
  <c r="FE55" i="10"/>
  <c r="EN49" i="10"/>
  <c r="DN49" i="10"/>
  <c r="FN49" i="10" s="1"/>
  <c r="GN49" i="10" s="1"/>
  <c r="DX60" i="10"/>
  <c r="EX60" i="10"/>
  <c r="DL79" i="10"/>
  <c r="EL79" i="10"/>
  <c r="ES73" i="10"/>
  <c r="DS73" i="10"/>
  <c r="FS73" i="10" s="1"/>
  <c r="GS73" i="10" s="1"/>
  <c r="DY74" i="10"/>
  <c r="EY74" i="10"/>
  <c r="DO63" i="10"/>
  <c r="EO63" i="10"/>
  <c r="EG65" i="10"/>
  <c r="FG65" i="10"/>
  <c r="ER87" i="10"/>
  <c r="DR87" i="10"/>
  <c r="FR87" i="10" s="1"/>
  <c r="GR87" i="10" s="1"/>
  <c r="DO94" i="10"/>
  <c r="EO94" i="10"/>
  <c r="DX105" i="10"/>
  <c r="EX105" i="10"/>
  <c r="DM57" i="10"/>
  <c r="EM57" i="10"/>
  <c r="EI57" i="10"/>
  <c r="FI57" i="10"/>
  <c r="EM62" i="10"/>
  <c r="DM62" i="10"/>
  <c r="FM62" i="10" s="1"/>
  <c r="GM62" i="10" s="1"/>
  <c r="FB70" i="10"/>
  <c r="EB70" i="10"/>
  <c r="GB70" i="10" s="1"/>
  <c r="HB70" i="10" s="1"/>
  <c r="EP78" i="10"/>
  <c r="DP78" i="10"/>
  <c r="FP78" i="10" s="1"/>
  <c r="GP78" i="10" s="1"/>
  <c r="EY81" i="10"/>
  <c r="DY81" i="10"/>
  <c r="FY81" i="10" s="1"/>
  <c r="GY81" i="10" s="1"/>
  <c r="DY84" i="10"/>
  <c r="EY84" i="10"/>
  <c r="EE90" i="10"/>
  <c r="FE90" i="10"/>
  <c r="ET90" i="10"/>
  <c r="DT90" i="10"/>
  <c r="FT90" i="10" s="1"/>
  <c r="GT90" i="10" s="1"/>
  <c r="FB178" i="10"/>
  <c r="EB178" i="10"/>
  <c r="GB178" i="10" s="1"/>
  <c r="HB178" i="10" s="1"/>
  <c r="DL165" i="10"/>
  <c r="EL165" i="10"/>
  <c r="ES165" i="10"/>
  <c r="DS165" i="10"/>
  <c r="FS165" i="10" s="1"/>
  <c r="GS165" i="10" s="1"/>
  <c r="FE165" i="10"/>
  <c r="EE165" i="10"/>
  <c r="GE165" i="10" s="1"/>
  <c r="HE165" i="10" s="1"/>
  <c r="DV150" i="10"/>
  <c r="EV150" i="10"/>
  <c r="ED150" i="10"/>
  <c r="FD150" i="10"/>
  <c r="EO148" i="10"/>
  <c r="DO148" i="10"/>
  <c r="FO148" i="10" s="1"/>
  <c r="GO148" i="10" s="1"/>
  <c r="FE144" i="10"/>
  <c r="EE144" i="10"/>
  <c r="GE144" i="10" s="1"/>
  <c r="HE144" i="10" s="1"/>
  <c r="EU146" i="10"/>
  <c r="DU146" i="10"/>
  <c r="FU146" i="10" s="1"/>
  <c r="GU146" i="10" s="1"/>
  <c r="FC146" i="10"/>
  <c r="EC146" i="10"/>
  <c r="GC146" i="10" s="1"/>
  <c r="HC146" i="10" s="1"/>
  <c r="FI122" i="10"/>
  <c r="EI122" i="10"/>
  <c r="GI122" i="10" s="1"/>
  <c r="HI122" i="10" s="1"/>
  <c r="EF122" i="10"/>
  <c r="FF122" i="10"/>
  <c r="DR99" i="10"/>
  <c r="ER99" i="10"/>
  <c r="FD99" i="10"/>
  <c r="ED99" i="10"/>
  <c r="GD99" i="10" s="1"/>
  <c r="HD99" i="10" s="1"/>
  <c r="DV79" i="10"/>
  <c r="EV79" i="10"/>
  <c r="DP79" i="10"/>
  <c r="EP79" i="10"/>
  <c r="DX79" i="10"/>
  <c r="EX79" i="10"/>
  <c r="DT87" i="10"/>
  <c r="ET87" i="10"/>
  <c r="FE87" i="10"/>
  <c r="EE87" i="10"/>
  <c r="GE87" i="10" s="1"/>
  <c r="HE87" i="10" s="1"/>
  <c r="FE54" i="10"/>
  <c r="EE54" i="10"/>
  <c r="GE54" i="10" s="1"/>
  <c r="HE54" i="10" s="1"/>
  <c r="ED97" i="10"/>
  <c r="FD97" i="10"/>
  <c r="DS78" i="10"/>
  <c r="ES78" i="10"/>
  <c r="DK78" i="10"/>
  <c r="EK78" i="10"/>
  <c r="DP91" i="10"/>
  <c r="EP91" i="10"/>
  <c r="EL94" i="10"/>
  <c r="DL94" i="10"/>
  <c r="FL94" i="10" s="1"/>
  <c r="GL94" i="10" s="1"/>
  <c r="EF104" i="10"/>
  <c r="FF104" i="10"/>
  <c r="EI108" i="10"/>
  <c r="FI108" i="10"/>
  <c r="DO85" i="10"/>
  <c r="EO85" i="10"/>
  <c r="DM91" i="10"/>
  <c r="EM91" i="10"/>
  <c r="DX97" i="10"/>
  <c r="EX97" i="10"/>
  <c r="DQ104" i="10"/>
  <c r="EQ104" i="10"/>
  <c r="DM104" i="10"/>
  <c r="EM104" i="10"/>
  <c r="FD104" i="10"/>
  <c r="ED104" i="10"/>
  <c r="GD104" i="10" s="1"/>
  <c r="HD104" i="10" s="1"/>
  <c r="ED105" i="10"/>
  <c r="FD105" i="10"/>
  <c r="DO121" i="10"/>
  <c r="EO121" i="10"/>
  <c r="FF82" i="10"/>
  <c r="EF82" i="10"/>
  <c r="GF82" i="10" s="1"/>
  <c r="HF82" i="10" s="1"/>
  <c r="DM82" i="10"/>
  <c r="EM82" i="10"/>
  <c r="EE120" i="10"/>
  <c r="FE120" i="10"/>
  <c r="FB102" i="10"/>
  <c r="EB102" i="10"/>
  <c r="GB102" i="10" s="1"/>
  <c r="HB102" i="10" s="1"/>
  <c r="DM102" i="10"/>
  <c r="EM102" i="10"/>
  <c r="EP117" i="10"/>
  <c r="DP117" i="10"/>
  <c r="FP117" i="10" s="1"/>
  <c r="GP117" i="10" s="1"/>
  <c r="ET126" i="10"/>
  <c r="DT126" i="10"/>
  <c r="FT126" i="10" s="1"/>
  <c r="GT126" i="10" s="1"/>
  <c r="DO143" i="10"/>
  <c r="EO143" i="10"/>
  <c r="EL138" i="10"/>
  <c r="DL138" i="10"/>
  <c r="FL138" i="10" s="1"/>
  <c r="GL138" i="10" s="1"/>
  <c r="EC143" i="10"/>
  <c r="FC143" i="10"/>
  <c r="DM126" i="10"/>
  <c r="EM126" i="10"/>
  <c r="EW170" i="10"/>
  <c r="DW170" i="10"/>
  <c r="FW170" i="10" s="1"/>
  <c r="GW170" i="10" s="1"/>
  <c r="EN176" i="10"/>
  <c r="DN176" i="10"/>
  <c r="FN176" i="10" s="1"/>
  <c r="GN176" i="10" s="1"/>
  <c r="DO173" i="10"/>
  <c r="EO173" i="10"/>
  <c r="EI84" i="10"/>
  <c r="FI84" i="10"/>
  <c r="EM69" i="10"/>
  <c r="DM69" i="10"/>
  <c r="FM69" i="10" s="1"/>
  <c r="GM69" i="10" s="1"/>
  <c r="DT85" i="10"/>
  <c r="ET85" i="10"/>
  <c r="DV85" i="10"/>
  <c r="EV85" i="10"/>
  <c r="EO103" i="10"/>
  <c r="DO103" i="10"/>
  <c r="FO103" i="10" s="1"/>
  <c r="GO103" i="10" s="1"/>
  <c r="FH65" i="10"/>
  <c r="EH65" i="10"/>
  <c r="GH65" i="10" s="1"/>
  <c r="HH65" i="10" s="1"/>
  <c r="EI65" i="10"/>
  <c r="FI65" i="10"/>
  <c r="EU105" i="10"/>
  <c r="DU105" i="10"/>
  <c r="FU105" i="10" s="1"/>
  <c r="GU105" i="10" s="1"/>
  <c r="EQ105" i="10"/>
  <c r="DQ105" i="10"/>
  <c r="FQ105" i="10" s="1"/>
  <c r="GQ105" i="10" s="1"/>
  <c r="FC105" i="10"/>
  <c r="EC105" i="10"/>
  <c r="GC105" i="10" s="1"/>
  <c r="HC105" i="10" s="1"/>
  <c r="EQ120" i="10"/>
  <c r="DQ120" i="10"/>
  <c r="FQ120" i="10" s="1"/>
  <c r="GQ120" i="10" s="1"/>
  <c r="EH120" i="10"/>
  <c r="FH120" i="10"/>
  <c r="EG155" i="10"/>
  <c r="FG155" i="10"/>
  <c r="ER155" i="10"/>
  <c r="DR155" i="10"/>
  <c r="FR155" i="10" s="1"/>
  <c r="GR155" i="10" s="1"/>
  <c r="FD155" i="10"/>
  <c r="ED155" i="10"/>
  <c r="GD155" i="10" s="1"/>
  <c r="HD155" i="10" s="1"/>
  <c r="EV49" i="10"/>
  <c r="DV49" i="10"/>
  <c r="FV49" i="10" s="1"/>
  <c r="GV49" i="10" s="1"/>
  <c r="EY54" i="10"/>
  <c r="DY54" i="10"/>
  <c r="FY54" i="10" s="1"/>
  <c r="GY54" i="10" s="1"/>
  <c r="EZ57" i="10"/>
  <c r="DZ57" i="10"/>
  <c r="FZ57" i="10" s="1"/>
  <c r="GZ57" i="10" s="1"/>
  <c r="DY83" i="10"/>
  <c r="EY83" i="10"/>
  <c r="DV69" i="10"/>
  <c r="EV69" i="10"/>
  <c r="EP74" i="10"/>
  <c r="DP74" i="10"/>
  <c r="FP74" i="10" s="1"/>
  <c r="GP74" i="10" s="1"/>
  <c r="ET65" i="10"/>
  <c r="DT65" i="10"/>
  <c r="FT65" i="10" s="1"/>
  <c r="GT65" i="10" s="1"/>
  <c r="EE84" i="10"/>
  <c r="FE84" i="10"/>
  <c r="ER74" i="10"/>
  <c r="DR74" i="10"/>
  <c r="FR74" i="10" s="1"/>
  <c r="GR74" i="10" s="1"/>
  <c r="ED77" i="10"/>
  <c r="FD77" i="10"/>
  <c r="FF77" i="10"/>
  <c r="EF77" i="10"/>
  <c r="GF77" i="10" s="1"/>
  <c r="HF77" i="10" s="1"/>
  <c r="EU88" i="10"/>
  <c r="DU88" i="10"/>
  <c r="FU88" i="10" s="1"/>
  <c r="GU88" i="10" s="1"/>
  <c r="EE88" i="10"/>
  <c r="FE88" i="10"/>
  <c r="EI88" i="10"/>
  <c r="FI88" i="10"/>
  <c r="EH103" i="10"/>
  <c r="FH103" i="10"/>
  <c r="DL60" i="10"/>
  <c r="EL60" i="10"/>
  <c r="ES60" i="10"/>
  <c r="DS60" i="10"/>
  <c r="FS60" i="10" s="1"/>
  <c r="GS60" i="10" s="1"/>
  <c r="EL63" i="10"/>
  <c r="DL63" i="10"/>
  <c r="FL63" i="10" s="1"/>
  <c r="GL63" i="10" s="1"/>
  <c r="EH69" i="10"/>
  <c r="FH69" i="10"/>
  <c r="DN73" i="10"/>
  <c r="EN73" i="10"/>
  <c r="ED73" i="10"/>
  <c r="FD73" i="10"/>
  <c r="EH73" i="10"/>
  <c r="FH73" i="10"/>
  <c r="FE83" i="10"/>
  <c r="EE83" i="10"/>
  <c r="GE83" i="10" s="1"/>
  <c r="HE83" i="10" s="1"/>
  <c r="FA175" i="10"/>
  <c r="EA175" i="10"/>
  <c r="GA175" i="10" s="1"/>
  <c r="HA175" i="10" s="1"/>
  <c r="FD175" i="10"/>
  <c r="ED175" i="10"/>
  <c r="GD175" i="10" s="1"/>
  <c r="HD175" i="10" s="1"/>
  <c r="EI169" i="10"/>
  <c r="FI169" i="10"/>
  <c r="EA169" i="10"/>
  <c r="FA169" i="10"/>
  <c r="EQ166" i="10"/>
  <c r="DQ166" i="10"/>
  <c r="FQ166" i="10" s="1"/>
  <c r="GQ166" i="10" s="1"/>
  <c r="DR140" i="10"/>
  <c r="ER140" i="10"/>
  <c r="ES140" i="10"/>
  <c r="DS140" i="10"/>
  <c r="FS140" i="10" s="1"/>
  <c r="GS140" i="10" s="1"/>
  <c r="DU141" i="10"/>
  <c r="EU141" i="10"/>
  <c r="FG141" i="10"/>
  <c r="EG141" i="10"/>
  <c r="GG141" i="10" s="1"/>
  <c r="HG141" i="10" s="1"/>
  <c r="EY137" i="10"/>
  <c r="DY137" i="10"/>
  <c r="FY137" i="10" s="1"/>
  <c r="GY137" i="10" s="1"/>
  <c r="EU137" i="10"/>
  <c r="DU137" i="10"/>
  <c r="FU137" i="10" s="1"/>
  <c r="GU137" i="10" s="1"/>
  <c r="DW137" i="10"/>
  <c r="EW137" i="10"/>
  <c r="FI114" i="10"/>
  <c r="EI114" i="10"/>
  <c r="GI114" i="10" s="1"/>
  <c r="HI114" i="10" s="1"/>
  <c r="FE114" i="10"/>
  <c r="EE114" i="10"/>
  <c r="GE114" i="10" s="1"/>
  <c r="HE114" i="10" s="1"/>
  <c r="DM96" i="10"/>
  <c r="EM96" i="10"/>
  <c r="DS96" i="10"/>
  <c r="ES96" i="10"/>
  <c r="EE96" i="10"/>
  <c r="FE96" i="10"/>
  <c r="ER71" i="10"/>
  <c r="DR71" i="10"/>
  <c r="FR71" i="10" s="1"/>
  <c r="GR71" i="10" s="1"/>
  <c r="FH71" i="10"/>
  <c r="EH71" i="10"/>
  <c r="GH71" i="10" s="1"/>
  <c r="HH71" i="10" s="1"/>
  <c r="EV92" i="10"/>
  <c r="DV92" i="10"/>
  <c r="FV92" i="10" s="1"/>
  <c r="GV92" i="10" s="1"/>
  <c r="EZ92" i="10"/>
  <c r="DZ92" i="10"/>
  <c r="FZ92" i="10" s="1"/>
  <c r="GZ92" i="10" s="1"/>
  <c r="EG70" i="10"/>
  <c r="FG70" i="10"/>
  <c r="DY78" i="10"/>
  <c r="EY78" i="10"/>
  <c r="DR97" i="10"/>
  <c r="ER97" i="10"/>
  <c r="EB84" i="10"/>
  <c r="FB84" i="10"/>
  <c r="DW132" i="10"/>
  <c r="EW132" i="10"/>
  <c r="EQ91" i="10"/>
  <c r="DQ91" i="10"/>
  <c r="FQ91" i="10" s="1"/>
  <c r="GQ91" i="10" s="1"/>
  <c r="FB97" i="10"/>
  <c r="EB97" i="10"/>
  <c r="GB97" i="10" s="1"/>
  <c r="HB97" i="10" s="1"/>
  <c r="DU104" i="10"/>
  <c r="EU104" i="10"/>
  <c r="EK113" i="10"/>
  <c r="DK113" i="10"/>
  <c r="FK113" i="10" s="1"/>
  <c r="GK113" i="10" s="1"/>
  <c r="DK74" i="10"/>
  <c r="EK74" i="10"/>
  <c r="EX74" i="10"/>
  <c r="DX74" i="10"/>
  <c r="FX74" i="10" s="1"/>
  <c r="GX74" i="10" s="1"/>
  <c r="EG74" i="10"/>
  <c r="FG74" i="10"/>
  <c r="DZ101" i="10"/>
  <c r="EZ101" i="10"/>
  <c r="FC108" i="10"/>
  <c r="EC108" i="10"/>
  <c r="GC108" i="10" s="1"/>
  <c r="HC108" i="10" s="1"/>
  <c r="DK97" i="10"/>
  <c r="EK97" i="10"/>
  <c r="DO105" i="10"/>
  <c r="EO105" i="10"/>
  <c r="ET108" i="10"/>
  <c r="DT108" i="10"/>
  <c r="FT108" i="10" s="1"/>
  <c r="GT108" i="10" s="1"/>
  <c r="FC111" i="10"/>
  <c r="EC111" i="10"/>
  <c r="GC111" i="10" s="1"/>
  <c r="HC111" i="10" s="1"/>
  <c r="DL118" i="10"/>
  <c r="EL118" i="10"/>
  <c r="FB121" i="10"/>
  <c r="EB121" i="10"/>
  <c r="GB121" i="10" s="1"/>
  <c r="HB121" i="10" s="1"/>
  <c r="FG108" i="10"/>
  <c r="EG108" i="10"/>
  <c r="GG108" i="10" s="1"/>
  <c r="HG108" i="10" s="1"/>
  <c r="EU113" i="10"/>
  <c r="DU113" i="10"/>
  <c r="FU113" i="10" s="1"/>
  <c r="GU113" i="10" s="1"/>
  <c r="DP120" i="10"/>
  <c r="EP120" i="10"/>
  <c r="EB136" i="10"/>
  <c r="FB136" i="10"/>
  <c r="DN136" i="10"/>
  <c r="EN136" i="10"/>
  <c r="FC115" i="10"/>
  <c r="EC115" i="10"/>
  <c r="GC115" i="10" s="1"/>
  <c r="HC115" i="10" s="1"/>
  <c r="DV121" i="10"/>
  <c r="EV121" i="10"/>
  <c r="EB123" i="10"/>
  <c r="FB123" i="10"/>
  <c r="EA121" i="10"/>
  <c r="FA121" i="10"/>
  <c r="EG121" i="10"/>
  <c r="FG121" i="10"/>
  <c r="EB128" i="10"/>
  <c r="FB128" i="10"/>
  <c r="FD158" i="10"/>
  <c r="ED158" i="10"/>
  <c r="GD158" i="10" s="1"/>
  <c r="HD158" i="10" s="1"/>
  <c r="DO147" i="10"/>
  <c r="EO147" i="10"/>
  <c r="FB147" i="10"/>
  <c r="EB147" i="10"/>
  <c r="GB147" i="10" s="1"/>
  <c r="HB147" i="10" s="1"/>
  <c r="DL152" i="10"/>
  <c r="EL152" i="10"/>
  <c r="EM152" i="10"/>
  <c r="DM152" i="10"/>
  <c r="FM152" i="10" s="1"/>
  <c r="GM152" i="10" s="1"/>
  <c r="DN152" i="10"/>
  <c r="EN152" i="10"/>
  <c r="EP149" i="10"/>
  <c r="DP149" i="10"/>
  <c r="FP149" i="10" s="1"/>
  <c r="GP149" i="10" s="1"/>
  <c r="EI159" i="10"/>
  <c r="FI159" i="10"/>
  <c r="EG49" i="10"/>
  <c r="FG49" i="10"/>
  <c r="DK49" i="10"/>
  <c r="EK49" i="10"/>
  <c r="DN69" i="10"/>
  <c r="EN69" i="10"/>
  <c r="EQ69" i="10"/>
  <c r="DQ69" i="10"/>
  <c r="FQ69" i="10" s="1"/>
  <c r="GQ69" i="10" s="1"/>
  <c r="DT69" i="10"/>
  <c r="ET69" i="10"/>
  <c r="EV84" i="10"/>
  <c r="DV84" i="10"/>
  <c r="FV84" i="10" s="1"/>
  <c r="GV84" i="10" s="1"/>
  <c r="EN84" i="10"/>
  <c r="DN84" i="10"/>
  <c r="FN84" i="10" s="1"/>
  <c r="GN84" i="10" s="1"/>
  <c r="DP170" i="10"/>
  <c r="EP170" i="10"/>
  <c r="DN170" i="10"/>
  <c r="EN170" i="10"/>
  <c r="EH161" i="10"/>
  <c r="FH161" i="10"/>
  <c r="FI161" i="10"/>
  <c r="EI161" i="10"/>
  <c r="GI161" i="10" s="1"/>
  <c r="HI161" i="10" s="1"/>
  <c r="DU158" i="10"/>
  <c r="EU158" i="10"/>
  <c r="DW158" i="10"/>
  <c r="EW158" i="10"/>
  <c r="EU138" i="10"/>
  <c r="DU138" i="10"/>
  <c r="FU138" i="10" s="1"/>
  <c r="GU138" i="10" s="1"/>
  <c r="FG138" i="10"/>
  <c r="EG138" i="10"/>
  <c r="GG138" i="10" s="1"/>
  <c r="HG138" i="10" s="1"/>
  <c r="EH101" i="10"/>
  <c r="FH101" i="10"/>
  <c r="EG115" i="10"/>
  <c r="FG115" i="10"/>
  <c r="FH115" i="10"/>
  <c r="EH115" i="10"/>
  <c r="GH115" i="10" s="1"/>
  <c r="HH115" i="10" s="1"/>
  <c r="EL143" i="10"/>
  <c r="DL143" i="10"/>
  <c r="FL143" i="10" s="1"/>
  <c r="GL143" i="10" s="1"/>
  <c r="EL167" i="10"/>
  <c r="DL167" i="10"/>
  <c r="FL167" i="10" s="1"/>
  <c r="GL167" i="10" s="1"/>
  <c r="FM22" i="10"/>
  <c r="GM22" i="10" s="1"/>
  <c r="ET49" i="10"/>
  <c r="DT49" i="10"/>
  <c r="FO18" i="10"/>
  <c r="GO18" i="10" s="1"/>
  <c r="FZ45" i="10"/>
  <c r="GZ45" i="10" s="1"/>
  <c r="GF50" i="10"/>
  <c r="HF50" i="10" s="1"/>
  <c r="DQ57" i="10"/>
  <c r="EQ57" i="10"/>
  <c r="FG69" i="10"/>
  <c r="EG69" i="10"/>
  <c r="GG69" i="10" s="1"/>
  <c r="HG69" i="10" s="1"/>
  <c r="DO55" i="10"/>
  <c r="EO55" i="10"/>
  <c r="GG100" i="10"/>
  <c r="HG100" i="10" s="1"/>
  <c r="FV19" i="10"/>
  <c r="GV19" i="10" s="1"/>
  <c r="GD33" i="10"/>
  <c r="HD33" i="10" s="1"/>
  <c r="FU34" i="10"/>
  <c r="GU34" i="10" s="1"/>
  <c r="FQ36" i="10"/>
  <c r="GQ36" i="10" s="1"/>
  <c r="FV37" i="10"/>
  <c r="GV37" i="10" s="1"/>
  <c r="GD41" i="10"/>
  <c r="HD41" i="10" s="1"/>
  <c r="EN52" i="10"/>
  <c r="DN52" i="10"/>
  <c r="FQ61" i="10"/>
  <c r="GQ61" i="10" s="1"/>
  <c r="GF26" i="10"/>
  <c r="HF26" i="10" s="1"/>
  <c r="DL57" i="10"/>
  <c r="FL57" i="10" s="1"/>
  <c r="GL57" i="10" s="1"/>
  <c r="EL57" i="10"/>
  <c r="GE30" i="10"/>
  <c r="HE30" i="10" s="1"/>
  <c r="FK41" i="10"/>
  <c r="GK41" i="10" s="1"/>
  <c r="FX45" i="10"/>
  <c r="GX45" i="10" s="1"/>
  <c r="GE48" i="10"/>
  <c r="HE48" i="10" s="1"/>
  <c r="FQ58" i="10"/>
  <c r="GQ58" i="10" s="1"/>
  <c r="FS61" i="10"/>
  <c r="GS61" i="10" s="1"/>
  <c r="EI76" i="10"/>
  <c r="GI76" i="10" s="1"/>
  <c r="HI76" i="10" s="1"/>
  <c r="FI76" i="10"/>
  <c r="EG83" i="10"/>
  <c r="GG83" i="10" s="1"/>
  <c r="HG83" i="10" s="1"/>
  <c r="FG83" i="10"/>
  <c r="ED69" i="10"/>
  <c r="GD69" i="10" s="1"/>
  <c r="HD69" i="10" s="1"/>
  <c r="FD69" i="10"/>
  <c r="EE73" i="10"/>
  <c r="GE73" i="10" s="1"/>
  <c r="HE73" i="10" s="1"/>
  <c r="FE73" i="10"/>
  <c r="DP68" i="10"/>
  <c r="FP68" i="10" s="1"/>
  <c r="GP68" i="10" s="1"/>
  <c r="EP68" i="10"/>
  <c r="FN80" i="10"/>
  <c r="GN80" i="10" s="1"/>
  <c r="DU55" i="10"/>
  <c r="EU55" i="10"/>
  <c r="DK63" i="10"/>
  <c r="EK63" i="10"/>
  <c r="EY65" i="10"/>
  <c r="DY65" i="10"/>
  <c r="FY65" i="10" s="1"/>
  <c r="GY65" i="10" s="1"/>
  <c r="FD111" i="10"/>
  <c r="ED111" i="10"/>
  <c r="GD111" i="10" s="1"/>
  <c r="HD111" i="10" s="1"/>
  <c r="FV51" i="10"/>
  <c r="GV51" i="10" s="1"/>
  <c r="FK66" i="10"/>
  <c r="GK66" i="10" s="1"/>
  <c r="FR67" i="10"/>
  <c r="GR67" i="10" s="1"/>
  <c r="FC69" i="10"/>
  <c r="EC69" i="10"/>
  <c r="EZ74" i="10"/>
  <c r="DZ74" i="10"/>
  <c r="DW86" i="10"/>
  <c r="FW86" i="10" s="1"/>
  <c r="GW86" i="10" s="1"/>
  <c r="EW86" i="10"/>
  <c r="EA92" i="10"/>
  <c r="GA92" i="10" s="1"/>
  <c r="HA92" i="10" s="1"/>
  <c r="FA92" i="10"/>
  <c r="EM93" i="10"/>
  <c r="DM93" i="10"/>
  <c r="DW102" i="10"/>
  <c r="FW102" i="10" s="1"/>
  <c r="GW102" i="10" s="1"/>
  <c r="EW102" i="10"/>
  <c r="EH52" i="10"/>
  <c r="GH52" i="10" s="1"/>
  <c r="HH52" i="10" s="1"/>
  <c r="FH52" i="10"/>
  <c r="FI52" i="10"/>
  <c r="EI52" i="10"/>
  <c r="FX53" i="10"/>
  <c r="GX53" i="10" s="1"/>
  <c r="FB55" i="10"/>
  <c r="EB55" i="10"/>
  <c r="GB55" i="10" s="1"/>
  <c r="HB55" i="10" s="1"/>
  <c r="DR68" i="10"/>
  <c r="ER68" i="10"/>
  <c r="EO68" i="10"/>
  <c r="DO68" i="10"/>
  <c r="FO68" i="10" s="1"/>
  <c r="GO68" i="10" s="1"/>
  <c r="FO72" i="10"/>
  <c r="GO72" i="10" s="1"/>
  <c r="EM76" i="10"/>
  <c r="DM76" i="10"/>
  <c r="ER76" i="10"/>
  <c r="DR76" i="10"/>
  <c r="EL78" i="10"/>
  <c r="DL78" i="10"/>
  <c r="EU81" i="10"/>
  <c r="DU81" i="10"/>
  <c r="DU84" i="10"/>
  <c r="FU84" i="10" s="1"/>
  <c r="GU84" i="10" s="1"/>
  <c r="EU84" i="10"/>
  <c r="DQ90" i="10"/>
  <c r="FQ90" i="10" s="1"/>
  <c r="GQ90" i="10" s="1"/>
  <c r="EQ90" i="10"/>
  <c r="DN172" i="10"/>
  <c r="FN172" i="10" s="1"/>
  <c r="GN172" i="10" s="1"/>
  <c r="EN172" i="10"/>
  <c r="DX172" i="10"/>
  <c r="FX172" i="10" s="1"/>
  <c r="GX172" i="10" s="1"/>
  <c r="EX172" i="10"/>
  <c r="DZ157" i="10"/>
  <c r="FZ157" i="10" s="1"/>
  <c r="GZ157" i="10" s="1"/>
  <c r="EZ157" i="10"/>
  <c r="ES154" i="10"/>
  <c r="DS154" i="10"/>
  <c r="FI154" i="10"/>
  <c r="EI154" i="10"/>
  <c r="DP154" i="10"/>
  <c r="FP154" i="10" s="1"/>
  <c r="GP154" i="10" s="1"/>
  <c r="EP154" i="10"/>
  <c r="DP131" i="10"/>
  <c r="FP131" i="10" s="1"/>
  <c r="GP131" i="10" s="1"/>
  <c r="EP131" i="10"/>
  <c r="DN131" i="10"/>
  <c r="FN131" i="10" s="1"/>
  <c r="GN131" i="10" s="1"/>
  <c r="EN131" i="10"/>
  <c r="DX135" i="10"/>
  <c r="FX135" i="10" s="1"/>
  <c r="GX135" i="10" s="1"/>
  <c r="EX135" i="10"/>
  <c r="DT135" i="10"/>
  <c r="FT135" i="10" s="1"/>
  <c r="GT135" i="10" s="1"/>
  <c r="ET135" i="10"/>
  <c r="EO127" i="10"/>
  <c r="DO127" i="10"/>
  <c r="DX127" i="10"/>
  <c r="FX127" i="10" s="1"/>
  <c r="GX127" i="10" s="1"/>
  <c r="EX127" i="10"/>
  <c r="DR107" i="10"/>
  <c r="FR107" i="10" s="1"/>
  <c r="GR107" i="10" s="1"/>
  <c r="ER107" i="10"/>
  <c r="EN107" i="10"/>
  <c r="DN107" i="10"/>
  <c r="EO107" i="10"/>
  <c r="DO107" i="10"/>
  <c r="EL89" i="10"/>
  <c r="DL89" i="10"/>
  <c r="EH89" i="10"/>
  <c r="GH89" i="10" s="1"/>
  <c r="HH89" i="10" s="1"/>
  <c r="FH89" i="10"/>
  <c r="EQ89" i="10"/>
  <c r="DQ89" i="10"/>
  <c r="EW95" i="10"/>
  <c r="DW95" i="10"/>
  <c r="ED75" i="10"/>
  <c r="GD75" i="10" s="1"/>
  <c r="HD75" i="10" s="1"/>
  <c r="FD75" i="10"/>
  <c r="GD47" i="10"/>
  <c r="HD47" i="10" s="1"/>
  <c r="DK54" i="10"/>
  <c r="EK54" i="10"/>
  <c r="EO62" i="10"/>
  <c r="DO62" i="10"/>
  <c r="FO62" i="10" s="1"/>
  <c r="GO62" i="10" s="1"/>
  <c r="FM64" i="10"/>
  <c r="GM64" i="10" s="1"/>
  <c r="EI69" i="10"/>
  <c r="GI69" i="10" s="1"/>
  <c r="HI69" i="10" s="1"/>
  <c r="FI69" i="10"/>
  <c r="DQ86" i="10"/>
  <c r="FQ86" i="10" s="1"/>
  <c r="GQ86" i="10" s="1"/>
  <c r="EQ86" i="10"/>
  <c r="FL95" i="10"/>
  <c r="GL95" i="10" s="1"/>
  <c r="DY98" i="10"/>
  <c r="EY98" i="10"/>
  <c r="DO106" i="10"/>
  <c r="EO106" i="10"/>
  <c r="FA106" i="10"/>
  <c r="EA106" i="10"/>
  <c r="GA106" i="10" s="1"/>
  <c r="HA106" i="10" s="1"/>
  <c r="DU125" i="10"/>
  <c r="EU125" i="10"/>
  <c r="GF76" i="10"/>
  <c r="HF76" i="10" s="1"/>
  <c r="EE86" i="10"/>
  <c r="GE86" i="10" s="1"/>
  <c r="HE86" i="10" s="1"/>
  <c r="FE86" i="10"/>
  <c r="FI86" i="10"/>
  <c r="EI86" i="10"/>
  <c r="EC94" i="10"/>
  <c r="GC94" i="10" s="1"/>
  <c r="HC94" i="10" s="1"/>
  <c r="FC94" i="10"/>
  <c r="GA100" i="10"/>
  <c r="HA100" i="10" s="1"/>
  <c r="EB104" i="10"/>
  <c r="FB104" i="10"/>
  <c r="EE108" i="10"/>
  <c r="FE108" i="10"/>
  <c r="EE132" i="10"/>
  <c r="FE132" i="10"/>
  <c r="DU79" i="10"/>
  <c r="EU79" i="10"/>
  <c r="FR86" i="10"/>
  <c r="GR86" i="10" s="1"/>
  <c r="EI92" i="10"/>
  <c r="GI92" i="10" s="1"/>
  <c r="HI92" i="10" s="1"/>
  <c r="FI92" i="10"/>
  <c r="GH95" i="10"/>
  <c r="HH95" i="10" s="1"/>
  <c r="EE98" i="10"/>
  <c r="FE98" i="10"/>
  <c r="FF98" i="10"/>
  <c r="EF98" i="10"/>
  <c r="GF98" i="10" s="1"/>
  <c r="HF98" i="10" s="1"/>
  <c r="DK102" i="10"/>
  <c r="EK102" i="10"/>
  <c r="DV105" i="10"/>
  <c r="EV105" i="10"/>
  <c r="EX109" i="10"/>
  <c r="DX109" i="10"/>
  <c r="FX109" i="10" s="1"/>
  <c r="GX109" i="10" s="1"/>
  <c r="FF109" i="10"/>
  <c r="EF109" i="10"/>
  <c r="GF109" i="10" s="1"/>
  <c r="HF109" i="10" s="1"/>
  <c r="FG112" i="10"/>
  <c r="EG112" i="10"/>
  <c r="GG112" i="10" s="1"/>
  <c r="HG112" i="10" s="1"/>
  <c r="EW126" i="10"/>
  <c r="DW126" i="10"/>
  <c r="FW126" i="10" s="1"/>
  <c r="GW126" i="10" s="1"/>
  <c r="GB72" i="10"/>
  <c r="HB72" i="10" s="1"/>
  <c r="GD89" i="10"/>
  <c r="HD89" i="10" s="1"/>
  <c r="FI94" i="10"/>
  <c r="EI94" i="10"/>
  <c r="GI94" i="10" s="1"/>
  <c r="HI94" i="10" s="1"/>
  <c r="DP99" i="10"/>
  <c r="EP99" i="10"/>
  <c r="EZ104" i="10"/>
  <c r="DZ104" i="10"/>
  <c r="FZ104" i="10" s="1"/>
  <c r="GZ104" i="10" s="1"/>
  <c r="FE118" i="10"/>
  <c r="EE118" i="10"/>
  <c r="GE118" i="10" s="1"/>
  <c r="HE118" i="10" s="1"/>
  <c r="EW105" i="10"/>
  <c r="DW105" i="10"/>
  <c r="FW105" i="10" s="1"/>
  <c r="GW105" i="10" s="1"/>
  <c r="GD106" i="10"/>
  <c r="HD106" i="10" s="1"/>
  <c r="FB108" i="10"/>
  <c r="EB108" i="10"/>
  <c r="FB110" i="10"/>
  <c r="EB110" i="10"/>
  <c r="EU114" i="10"/>
  <c r="DU114" i="10"/>
  <c r="EU119" i="10"/>
  <c r="DU119" i="10"/>
  <c r="DQ122" i="10"/>
  <c r="FQ122" i="10" s="1"/>
  <c r="GQ122" i="10" s="1"/>
  <c r="EQ122" i="10"/>
  <c r="FS127" i="10"/>
  <c r="GS127" i="10" s="1"/>
  <c r="FO109" i="10"/>
  <c r="GO109" i="10" s="1"/>
  <c r="DU110" i="10"/>
  <c r="FU110" i="10" s="1"/>
  <c r="GU110" i="10" s="1"/>
  <c r="EU110" i="10"/>
  <c r="DV114" i="10"/>
  <c r="FV114" i="10" s="1"/>
  <c r="GV114" i="10" s="1"/>
  <c r="EV114" i="10"/>
  <c r="ED116" i="10"/>
  <c r="GD116" i="10" s="1"/>
  <c r="HD116" i="10" s="1"/>
  <c r="FD116" i="10"/>
  <c r="DL116" i="10"/>
  <c r="FL116" i="10" s="1"/>
  <c r="GL116" i="10" s="1"/>
  <c r="EL116" i="10"/>
  <c r="DV122" i="10"/>
  <c r="FV122" i="10" s="1"/>
  <c r="GV122" i="10" s="1"/>
  <c r="EV122" i="10"/>
  <c r="DN124" i="10"/>
  <c r="FN124" i="10" s="1"/>
  <c r="GN124" i="10" s="1"/>
  <c r="EN124" i="10"/>
  <c r="EB124" i="10"/>
  <c r="GB124" i="10" s="1"/>
  <c r="HB124" i="10" s="1"/>
  <c r="FB124" i="10"/>
  <c r="DS101" i="10"/>
  <c r="FS101" i="10" s="1"/>
  <c r="GS101" i="10" s="1"/>
  <c r="ES101" i="10"/>
  <c r="FG103" i="10"/>
  <c r="EG103" i="10"/>
  <c r="GH110" i="10"/>
  <c r="HH110" i="10" s="1"/>
  <c r="FB112" i="10"/>
  <c r="EB112" i="10"/>
  <c r="GB112" i="10" s="1"/>
  <c r="HB112" i="10" s="1"/>
  <c r="DW119" i="10"/>
  <c r="EW119" i="10"/>
  <c r="EW122" i="10"/>
  <c r="DW122" i="10"/>
  <c r="FW122" i="10" s="1"/>
  <c r="GW122" i="10" s="1"/>
  <c r="EL125" i="10"/>
  <c r="DL125" i="10"/>
  <c r="FL125" i="10" s="1"/>
  <c r="GL125" i="10" s="1"/>
  <c r="EP130" i="10"/>
  <c r="DP130" i="10"/>
  <c r="FP130" i="10" s="1"/>
  <c r="GP130" i="10" s="1"/>
  <c r="FW135" i="10"/>
  <c r="GW135" i="10" s="1"/>
  <c r="DT123" i="10"/>
  <c r="FT123" i="10" s="1"/>
  <c r="GT123" i="10" s="1"/>
  <c r="ET123" i="10"/>
  <c r="DS125" i="10"/>
  <c r="FS125" i="10" s="1"/>
  <c r="GS125" i="10" s="1"/>
  <c r="ES125" i="10"/>
  <c r="EA125" i="10"/>
  <c r="GA125" i="10" s="1"/>
  <c r="HA125" i="10" s="1"/>
  <c r="FA125" i="10"/>
  <c r="DY130" i="10"/>
  <c r="FY130" i="10" s="1"/>
  <c r="GY130" i="10" s="1"/>
  <c r="EY130" i="10"/>
  <c r="EA143" i="10"/>
  <c r="GA143" i="10" s="1"/>
  <c r="HA143" i="10" s="1"/>
  <c r="FA143" i="10"/>
  <c r="FH145" i="10"/>
  <c r="EH145" i="10"/>
  <c r="EI145" i="10"/>
  <c r="GI145" i="10" s="1"/>
  <c r="HI145" i="10" s="1"/>
  <c r="FI145" i="10"/>
  <c r="EZ117" i="10"/>
  <c r="DZ117" i="10"/>
  <c r="FW124" i="10"/>
  <c r="GW124" i="10" s="1"/>
  <c r="GD125" i="10"/>
  <c r="HD125" i="10" s="1"/>
  <c r="EG132" i="10"/>
  <c r="GG132" i="10" s="1"/>
  <c r="HG132" i="10" s="1"/>
  <c r="FG132" i="10"/>
  <c r="EX138" i="10"/>
  <c r="DX138" i="10"/>
  <c r="EB119" i="10"/>
  <c r="GB119" i="10" s="1"/>
  <c r="HB119" i="10" s="1"/>
  <c r="FB119" i="10"/>
  <c r="FC129" i="10"/>
  <c r="EC129" i="10"/>
  <c r="GH135" i="10"/>
  <c r="HH135" i="10" s="1"/>
  <c r="DX144" i="10"/>
  <c r="EX144" i="10"/>
  <c r="EX130" i="10"/>
  <c r="DX130" i="10"/>
  <c r="FX130" i="10" s="1"/>
  <c r="GX130" i="10" s="1"/>
  <c r="DS130" i="10"/>
  <c r="ES130" i="10"/>
  <c r="DU130" i="10"/>
  <c r="EU130" i="10"/>
  <c r="DX140" i="10"/>
  <c r="EX140" i="10"/>
  <c r="FZ130" i="10"/>
  <c r="GZ130" i="10" s="1"/>
  <c r="EX139" i="10"/>
  <c r="DX139" i="10"/>
  <c r="ES148" i="10"/>
  <c r="DS148" i="10"/>
  <c r="FS157" i="10"/>
  <c r="GS157" i="10" s="1"/>
  <c r="FD161" i="10"/>
  <c r="ED161" i="10"/>
  <c r="GD161" i="10" s="1"/>
  <c r="HD161" i="10" s="1"/>
  <c r="EP134" i="10"/>
  <c r="DP134" i="10"/>
  <c r="FP134" i="10" s="1"/>
  <c r="GP134" i="10" s="1"/>
  <c r="EG134" i="10"/>
  <c r="FG134" i="10"/>
  <c r="EI134" i="10"/>
  <c r="FI134" i="10"/>
  <c r="DZ140" i="10"/>
  <c r="EZ140" i="10"/>
  <c r="FI144" i="10"/>
  <c r="EI144" i="10"/>
  <c r="GI144" i="10" s="1"/>
  <c r="HI144" i="10" s="1"/>
  <c r="EB148" i="10"/>
  <c r="FB148" i="10"/>
  <c r="EC140" i="10"/>
  <c r="FC140" i="10"/>
  <c r="EQ148" i="10"/>
  <c r="DQ148" i="10"/>
  <c r="FQ148" i="10" s="1"/>
  <c r="GQ148" i="10" s="1"/>
  <c r="DO153" i="10"/>
  <c r="EO153" i="10"/>
  <c r="DX141" i="10"/>
  <c r="EX141" i="10"/>
  <c r="EC151" i="10"/>
  <c r="FC151" i="10"/>
  <c r="FM154" i="10"/>
  <c r="GM154" i="10" s="1"/>
  <c r="DQ156" i="10"/>
  <c r="FQ156" i="10" s="1"/>
  <c r="GQ156" i="10" s="1"/>
  <c r="EQ156" i="10"/>
  <c r="EI142" i="10"/>
  <c r="GI142" i="10" s="1"/>
  <c r="HI142" i="10" s="1"/>
  <c r="FI142" i="10"/>
  <c r="EX149" i="10"/>
  <c r="DX149" i="10"/>
  <c r="FV154" i="10"/>
  <c r="GV154" i="10" s="1"/>
  <c r="DW156" i="10"/>
  <c r="EW156" i="10"/>
  <c r="ES156" i="10"/>
  <c r="DS156" i="10"/>
  <c r="FS156" i="10" s="1"/>
  <c r="GS156" i="10" s="1"/>
  <c r="DY160" i="10"/>
  <c r="EY160" i="10"/>
  <c r="EP160" i="10"/>
  <c r="DP160" i="10"/>
  <c r="FP160" i="10" s="1"/>
  <c r="GP160" i="10" s="1"/>
  <c r="DP162" i="10"/>
  <c r="EP162" i="10"/>
  <c r="FC150" i="10"/>
  <c r="EC150" i="10"/>
  <c r="GC150" i="10" s="1"/>
  <c r="HC150" i="10" s="1"/>
  <c r="EC162" i="10"/>
  <c r="FC162" i="10"/>
  <c r="DW162" i="10"/>
  <c r="EW162" i="10"/>
  <c r="FD166" i="10"/>
  <c r="ED166" i="10"/>
  <c r="GD166" i="10" s="1"/>
  <c r="HD166" i="10" s="1"/>
  <c r="EP153" i="10"/>
  <c r="DP153" i="10"/>
  <c r="FP153" i="10" s="1"/>
  <c r="GP153" i="10" s="1"/>
  <c r="DQ153" i="10"/>
  <c r="EQ153" i="10"/>
  <c r="EC153" i="10"/>
  <c r="FC153" i="10"/>
  <c r="FG161" i="10"/>
  <c r="EG161" i="10"/>
  <c r="GG161" i="10" s="1"/>
  <c r="HG161" i="10" s="1"/>
  <c r="GE163" i="10"/>
  <c r="HE163" i="10" s="1"/>
  <c r="EO168" i="10"/>
  <c r="DO168" i="10"/>
  <c r="DY164" i="10"/>
  <c r="FY164" i="10" s="1"/>
  <c r="GY164" i="10" s="1"/>
  <c r="EY164" i="10"/>
  <c r="FA164" i="10"/>
  <c r="EA164" i="10"/>
  <c r="EU167" i="10"/>
  <c r="DU167" i="10"/>
  <c r="EA171" i="10"/>
  <c r="GA171" i="10" s="1"/>
  <c r="HA171" i="10" s="1"/>
  <c r="FA171" i="10"/>
  <c r="FM157" i="10"/>
  <c r="GM157" i="10" s="1"/>
  <c r="FR164" i="10"/>
  <c r="GR164" i="10" s="1"/>
  <c r="DQ168" i="10"/>
  <c r="FQ168" i="10" s="1"/>
  <c r="GQ168" i="10" s="1"/>
  <c r="EQ168" i="10"/>
  <c r="EL166" i="10"/>
  <c r="DL166" i="10"/>
  <c r="DL170" i="10"/>
  <c r="FL170" i="10" s="1"/>
  <c r="GL170" i="10" s="1"/>
  <c r="EL170" i="10"/>
  <c r="EN171" i="10"/>
  <c r="DN171" i="10"/>
  <c r="FA167" i="10"/>
  <c r="EA167" i="10"/>
  <c r="FS172" i="10"/>
  <c r="GS172" i="10" s="1"/>
  <c r="EK175" i="10"/>
  <c r="DK175" i="10"/>
  <c r="FK175" i="10" s="1"/>
  <c r="GK175" i="10" s="1"/>
  <c r="DY173" i="10"/>
  <c r="EY173" i="10"/>
  <c r="DZ176" i="10"/>
  <c r="EZ176" i="10"/>
  <c r="FK174" i="10"/>
  <c r="GK174" i="10" s="1"/>
  <c r="DT175" i="10"/>
  <c r="FT175" i="10" s="1"/>
  <c r="GT175" i="10" s="1"/>
  <c r="ET175" i="10"/>
  <c r="EK177" i="10"/>
  <c r="DK177" i="10"/>
  <c r="DZ177" i="10"/>
  <c r="FZ177" i="10" s="1"/>
  <c r="GZ177" i="10" s="1"/>
  <c r="EZ177" i="10"/>
  <c r="DV178" i="10"/>
  <c r="FV178" i="10" s="1"/>
  <c r="GV178" i="10" s="1"/>
  <c r="EV178" i="10"/>
  <c r="EX102" i="10"/>
  <c r="DX102" i="10"/>
  <c r="ES118" i="10"/>
  <c r="DS118" i="10"/>
  <c r="FR106" i="10"/>
  <c r="GR106" i="10" s="1"/>
  <c r="EY111" i="10"/>
  <c r="DY111" i="10"/>
  <c r="FY111" i="10" s="1"/>
  <c r="GY111" i="10" s="1"/>
  <c r="FY114" i="10"/>
  <c r="GY114" i="10" s="1"/>
  <c r="DO120" i="10"/>
  <c r="FO120" i="10" s="1"/>
  <c r="GO120" i="10" s="1"/>
  <c r="EO120" i="10"/>
  <c r="EI123" i="10"/>
  <c r="GI123" i="10" s="1"/>
  <c r="HI123" i="10" s="1"/>
  <c r="FI123" i="10"/>
  <c r="GA112" i="10"/>
  <c r="HA112" i="10" s="1"/>
  <c r="DW117" i="10"/>
  <c r="EW117" i="10"/>
  <c r="DZ138" i="10"/>
  <c r="EZ138" i="10"/>
  <c r="FS93" i="10"/>
  <c r="GS93" i="10" s="1"/>
  <c r="DU103" i="10"/>
  <c r="FU103" i="10" s="1"/>
  <c r="GU103" i="10" s="1"/>
  <c r="EU103" i="10"/>
  <c r="ER121" i="10"/>
  <c r="DR121" i="10"/>
  <c r="FV124" i="10"/>
  <c r="GV124" i="10" s="1"/>
  <c r="GC127" i="10"/>
  <c r="HC127" i="10" s="1"/>
  <c r="FG133" i="10"/>
  <c r="EG133" i="10"/>
  <c r="EH133" i="10"/>
  <c r="GH133" i="10" s="1"/>
  <c r="HH133" i="10" s="1"/>
  <c r="FH133" i="10"/>
  <c r="GA135" i="10"/>
  <c r="HA135" i="10" s="1"/>
  <c r="EI117" i="10"/>
  <c r="FI117" i="10"/>
  <c r="DK117" i="10"/>
  <c r="EK117" i="10"/>
  <c r="EE129" i="10"/>
  <c r="FE129" i="10"/>
  <c r="GH125" i="10"/>
  <c r="HH125" i="10" s="1"/>
  <c r="FD132" i="10"/>
  <c r="ED132" i="10"/>
  <c r="EF138" i="10"/>
  <c r="GF138" i="10" s="1"/>
  <c r="HF138" i="10" s="1"/>
  <c r="FF138" i="10"/>
  <c r="DV126" i="10"/>
  <c r="FV126" i="10" s="1"/>
  <c r="GV126" i="10" s="1"/>
  <c r="EV126" i="10"/>
  <c r="DV129" i="10"/>
  <c r="FV129" i="10" s="1"/>
  <c r="GV129" i="10" s="1"/>
  <c r="EV129" i="10"/>
  <c r="EB129" i="10"/>
  <c r="GB129" i="10" s="1"/>
  <c r="HB129" i="10" s="1"/>
  <c r="FB129" i="10"/>
  <c r="FF129" i="10"/>
  <c r="EF129" i="10"/>
  <c r="EM142" i="10"/>
  <c r="DM142" i="10"/>
  <c r="GB144" i="10"/>
  <c r="HB144" i="10" s="1"/>
  <c r="GF140" i="10"/>
  <c r="HF140" i="10" s="1"/>
  <c r="DU155" i="10"/>
  <c r="FU155" i="10" s="1"/>
  <c r="GU155" i="10" s="1"/>
  <c r="EU155" i="10"/>
  <c r="FY136" i="10"/>
  <c r="GY136" i="10" s="1"/>
  <c r="FN141" i="10"/>
  <c r="GN141" i="10" s="1"/>
  <c r="GA148" i="10"/>
  <c r="HA148" i="10" s="1"/>
  <c r="EN161" i="10"/>
  <c r="DN161" i="10"/>
  <c r="FN161" i="10" s="1"/>
  <c r="GN161" i="10" s="1"/>
  <c r="EI138" i="10"/>
  <c r="FI138" i="10"/>
  <c r="DY139" i="10"/>
  <c r="EY139" i="10"/>
  <c r="DO139" i="10"/>
  <c r="EO139" i="10"/>
  <c r="FQ140" i="10"/>
  <c r="GQ140" i="10" s="1"/>
  <c r="ED147" i="10"/>
  <c r="GD147" i="10" s="1"/>
  <c r="HD147" i="10" s="1"/>
  <c r="FD147" i="10"/>
  <c r="GB141" i="10"/>
  <c r="HB141" i="10" s="1"/>
  <c r="FL150" i="10"/>
  <c r="GL150" i="10" s="1"/>
  <c r="FQ154" i="10"/>
  <c r="GQ154" i="10" s="1"/>
  <c r="FB161" i="10"/>
  <c r="EB161" i="10"/>
  <c r="GB161" i="10" s="1"/>
  <c r="HB161" i="10" s="1"/>
  <c r="EL149" i="10"/>
  <c r="DL149" i="10"/>
  <c r="FL149" i="10" s="1"/>
  <c r="GL149" i="10" s="1"/>
  <c r="EL159" i="10"/>
  <c r="DL159" i="10"/>
  <c r="FL159" i="10" s="1"/>
  <c r="GL159" i="10" s="1"/>
  <c r="EE159" i="10"/>
  <c r="FE159" i="10"/>
  <c r="FB159" i="10"/>
  <c r="EB159" i="10"/>
  <c r="GB159" i="10" s="1"/>
  <c r="HB159" i="10" s="1"/>
  <c r="GH166" i="10"/>
  <c r="HH166" i="10" s="1"/>
  <c r="DK158" i="10"/>
  <c r="FK158" i="10" s="1"/>
  <c r="GK158" i="10" s="1"/>
  <c r="EK158" i="10"/>
  <c r="FN160" i="10"/>
  <c r="GN160" i="10" s="1"/>
  <c r="ET167" i="10"/>
  <c r="DT167" i="10"/>
  <c r="FT167" i="10" s="1"/>
  <c r="GT167" i="10" s="1"/>
  <c r="EP168" i="10"/>
  <c r="DP168" i="10"/>
  <c r="FP168" i="10" s="1"/>
  <c r="GP168" i="10" s="1"/>
  <c r="GE171" i="10"/>
  <c r="HE171" i="10" s="1"/>
  <c r="FN164" i="10"/>
  <c r="GN164" i="10" s="1"/>
  <c r="ES168" i="10"/>
  <c r="DS168" i="10"/>
  <c r="FS168" i="10" s="1"/>
  <c r="GS168" i="10" s="1"/>
  <c r="FA168" i="10"/>
  <c r="EA168" i="10"/>
  <c r="GA168" i="10" s="1"/>
  <c r="HA168" i="10" s="1"/>
  <c r="FP166" i="10"/>
  <c r="GP166" i="10" s="1"/>
  <c r="FU171" i="10"/>
  <c r="GU171" i="10" s="1"/>
  <c r="FT169" i="10"/>
  <c r="GT169" i="10" s="1"/>
  <c r="FQ172" i="10"/>
  <c r="GQ172" i="10" s="1"/>
  <c r="GI175" i="10"/>
  <c r="HI175" i="10" s="1"/>
  <c r="EU176" i="10"/>
  <c r="DU176" i="10"/>
  <c r="FO174" i="10"/>
  <c r="GO174" i="10" s="1"/>
  <c r="FX176" i="10"/>
  <c r="GX176" i="10" s="1"/>
  <c r="EO177" i="10"/>
  <c r="DO177" i="10"/>
  <c r="ED177" i="10"/>
  <c r="GD177" i="10" s="1"/>
  <c r="HD177" i="10" s="1"/>
  <c r="FD177" i="10"/>
  <c r="FZ178" i="10"/>
  <c r="GZ178" i="10" s="1"/>
  <c r="FY131" i="10"/>
  <c r="GY131" i="10" s="1"/>
  <c r="GB142" i="10"/>
  <c r="HB142" i="10" s="1"/>
  <c r="FT148" i="10"/>
  <c r="GT148" i="10" s="1"/>
  <c r="FU140" i="10"/>
  <c r="GU140" i="10" s="1"/>
  <c r="GH147" i="10"/>
  <c r="HH147" i="10" s="1"/>
  <c r="FW153" i="10"/>
  <c r="GW153" i="10" s="1"/>
  <c r="GF141" i="10"/>
  <c r="HF141" i="10" s="1"/>
  <c r="FD151" i="10"/>
  <c r="ED151" i="10"/>
  <c r="EE151" i="10"/>
  <c r="GE151" i="10" s="1"/>
  <c r="HE151" i="10" s="1"/>
  <c r="FE151" i="10"/>
  <c r="DS159" i="10"/>
  <c r="FS159" i="10" s="1"/>
  <c r="GS159" i="10" s="1"/>
  <c r="ES159" i="10"/>
  <c r="FS164" i="10"/>
  <c r="GS164" i="10" s="1"/>
  <c r="EY161" i="10"/>
  <c r="DY161" i="10"/>
  <c r="FY161" i="10" s="1"/>
  <c r="GY161" i="10" s="1"/>
  <c r="FK166" i="10"/>
  <c r="GK166" i="10" s="1"/>
  <c r="GC164" i="10"/>
  <c r="HC164" i="10" s="1"/>
  <c r="FM169" i="10"/>
  <c r="GM169" i="10" s="1"/>
  <c r="FU157" i="10"/>
  <c r="GU157" i="10" s="1"/>
  <c r="FZ164" i="10"/>
  <c r="GZ164" i="10" s="1"/>
  <c r="FR169" i="10"/>
  <c r="GR169" i="10" s="1"/>
  <c r="GB169" i="10"/>
  <c r="HB169" i="10" s="1"/>
  <c r="EV173" i="10"/>
  <c r="DV173" i="10"/>
  <c r="EN173" i="10"/>
  <c r="DN173" i="10"/>
  <c r="GB171" i="10"/>
  <c r="HB171" i="10" s="1"/>
  <c r="FL176" i="10"/>
  <c r="GL176" i="10" s="1"/>
  <c r="GA55" i="10"/>
  <c r="HA55" i="10" s="1"/>
  <c r="FN27" i="10"/>
  <c r="GN27" i="10" s="1"/>
  <c r="FU18" i="10"/>
  <c r="GU18" i="10" s="1"/>
  <c r="FD65" i="10"/>
  <c r="ED65" i="10"/>
  <c r="GD65" i="10" s="1"/>
  <c r="HD65" i="10" s="1"/>
  <c r="FT29" i="10"/>
  <c r="GT29" i="10" s="1"/>
  <c r="GE45" i="10"/>
  <c r="HE45" i="10" s="1"/>
  <c r="FG54" i="10"/>
  <c r="EG54" i="10"/>
  <c r="GG54" i="10" s="1"/>
  <c r="HG54" i="10" s="1"/>
  <c r="FW41" i="10"/>
  <c r="GW41" i="10" s="1"/>
  <c r="FX50" i="10"/>
  <c r="GX50" i="10" s="1"/>
  <c r="FP60" i="10"/>
  <c r="GP60" i="10" s="1"/>
  <c r="EZ70" i="10"/>
  <c r="DZ70" i="10"/>
  <c r="FL59" i="10"/>
  <c r="GL59" i="10" s="1"/>
  <c r="DQ65" i="10"/>
  <c r="EQ65" i="10"/>
  <c r="GI67" i="10"/>
  <c r="HI67" i="10" s="1"/>
  <c r="GH51" i="10"/>
  <c r="HH51" i="10" s="1"/>
  <c r="FQ60" i="10"/>
  <c r="GQ60" i="10" s="1"/>
  <c r="FU68" i="10"/>
  <c r="GU68" i="10" s="1"/>
  <c r="FL75" i="10"/>
  <c r="GL75" i="10" s="1"/>
  <c r="FY88" i="10"/>
  <c r="GY88" i="10" s="1"/>
  <c r="DW49" i="10"/>
  <c r="EW49" i="10"/>
  <c r="DS49" i="10"/>
  <c r="ES49" i="10"/>
  <c r="EE49" i="10"/>
  <c r="FE49" i="10"/>
  <c r="EM54" i="10"/>
  <c r="DM54" i="10"/>
  <c r="FM54" i="10" s="1"/>
  <c r="GM54" i="10" s="1"/>
  <c r="GH77" i="10"/>
  <c r="HH77" i="10" s="1"/>
  <c r="DV81" i="10"/>
  <c r="FV81" i="10" s="1"/>
  <c r="GV81" i="10" s="1"/>
  <c r="EV81" i="10"/>
  <c r="DR81" i="10"/>
  <c r="FR81" i="10" s="1"/>
  <c r="GR81" i="10" s="1"/>
  <c r="ER81" i="10"/>
  <c r="ED81" i="10"/>
  <c r="GD81" i="10" s="1"/>
  <c r="HD81" i="10" s="1"/>
  <c r="FD81" i="10"/>
  <c r="FG159" i="10"/>
  <c r="EG159" i="10"/>
  <c r="EF118" i="10"/>
  <c r="GF118" i="10" s="1"/>
  <c r="HF118" i="10" s="1"/>
  <c r="FF118" i="10"/>
  <c r="ED118" i="10"/>
  <c r="GD118" i="10" s="1"/>
  <c r="HD118" i="10" s="1"/>
  <c r="FD118" i="10"/>
  <c r="DL91" i="10"/>
  <c r="FL91" i="10" s="1"/>
  <c r="GL91" i="10" s="1"/>
  <c r="EL91" i="10"/>
  <c r="EW91" i="10"/>
  <c r="DW91" i="10"/>
  <c r="DN83" i="10"/>
  <c r="FN83" i="10" s="1"/>
  <c r="GN83" i="10" s="1"/>
  <c r="EN83" i="10"/>
  <c r="DT83" i="10"/>
  <c r="FT83" i="10" s="1"/>
  <c r="GT83" i="10" s="1"/>
  <c r="ET83" i="10"/>
  <c r="DK70" i="10"/>
  <c r="FK70" i="10" s="1"/>
  <c r="GK70" i="10" s="1"/>
  <c r="EK70" i="10"/>
  <c r="EI70" i="10"/>
  <c r="GI70" i="10" s="1"/>
  <c r="HI70" i="10" s="1"/>
  <c r="FI70" i="10"/>
  <c r="FE70" i="10"/>
  <c r="EE70" i="10"/>
  <c r="FR91" i="10"/>
  <c r="GR91" i="10" s="1"/>
  <c r="EU97" i="10"/>
  <c r="DU97" i="10"/>
  <c r="FU97" i="10" s="1"/>
  <c r="GU97" i="10" s="1"/>
  <c r="FC97" i="10"/>
  <c r="EC97" i="10"/>
  <c r="GC97" i="10" s="1"/>
  <c r="HC97" i="10" s="1"/>
  <c r="GG106" i="10"/>
  <c r="HG106" i="10" s="1"/>
  <c r="FY94" i="10"/>
  <c r="GY94" i="10" s="1"/>
  <c r="FK103" i="10"/>
  <c r="GK103" i="10" s="1"/>
  <c r="FQ109" i="10"/>
  <c r="GQ109" i="10" s="1"/>
  <c r="FO113" i="10"/>
  <c r="GO113" i="10" s="1"/>
  <c r="FS87" i="10"/>
  <c r="GS87" i="10" s="1"/>
  <c r="GG93" i="10"/>
  <c r="HG93" i="10" s="1"/>
  <c r="GA118" i="10"/>
  <c r="HA118" i="10" s="1"/>
  <c r="FX108" i="10"/>
  <c r="GX108" i="10" s="1"/>
  <c r="GG111" i="10"/>
  <c r="HG111" i="10" s="1"/>
  <c r="EN119" i="10"/>
  <c r="DN119" i="10"/>
  <c r="FN119" i="10" s="1"/>
  <c r="GN119" i="10" s="1"/>
  <c r="FR114" i="10"/>
  <c r="GR114" i="10" s="1"/>
  <c r="GG124" i="10"/>
  <c r="HG124" i="10" s="1"/>
  <c r="GD86" i="10"/>
  <c r="HD86" i="10" s="1"/>
  <c r="GE101" i="10"/>
  <c r="HE101" i="10" s="1"/>
  <c r="FV108" i="10"/>
  <c r="GV108" i="10" s="1"/>
  <c r="GI111" i="10"/>
  <c r="HI111" i="10" s="1"/>
  <c r="EM115" i="10"/>
  <c r="DM115" i="10"/>
  <c r="FM115" i="10" s="1"/>
  <c r="GM115" i="10" s="1"/>
  <c r="FO122" i="10"/>
  <c r="GO122" i="10" s="1"/>
  <c r="DQ123" i="10"/>
  <c r="FQ123" i="10" s="1"/>
  <c r="GQ123" i="10" s="1"/>
  <c r="EQ123" i="10"/>
  <c r="EN123" i="10"/>
  <c r="DN123" i="10"/>
  <c r="FL130" i="10"/>
  <c r="GL130" i="10" s="1"/>
  <c r="EA128" i="10"/>
  <c r="FA128" i="10"/>
  <c r="DK128" i="10"/>
  <c r="EK128" i="10"/>
  <c r="ER128" i="10"/>
  <c r="DR128" i="10"/>
  <c r="FR128" i="10" s="1"/>
  <c r="GR128" i="10" s="1"/>
  <c r="FR139" i="10"/>
  <c r="GR139" i="10" s="1"/>
  <c r="GC118" i="10"/>
  <c r="HC118" i="10" s="1"/>
  <c r="FW127" i="10"/>
  <c r="GW127" i="10" s="1"/>
  <c r="FO136" i="10"/>
  <c r="GO136" i="10" s="1"/>
  <c r="FR153" i="10"/>
  <c r="GR153" i="10" s="1"/>
  <c r="GD126" i="10"/>
  <c r="HD126" i="10" s="1"/>
  <c r="FX133" i="10"/>
  <c r="GX133" i="10" s="1"/>
  <c r="EP143" i="10"/>
  <c r="DP143" i="10"/>
  <c r="FZ150" i="10"/>
  <c r="GZ150" i="10" s="1"/>
  <c r="GD138" i="10"/>
  <c r="HD138" i="10" s="1"/>
  <c r="FK154" i="10"/>
  <c r="GK154" i="10" s="1"/>
  <c r="FP132" i="10"/>
  <c r="GP132" i="10" s="1"/>
  <c r="FT145" i="10"/>
  <c r="GT145" i="10" s="1"/>
  <c r="EI149" i="10"/>
  <c r="FI149" i="10"/>
  <c r="FT141" i="10"/>
  <c r="GT141" i="10" s="1"/>
  <c r="GA152" i="10"/>
  <c r="HA152" i="10" s="1"/>
  <c r="GB158" i="10"/>
  <c r="HB158" i="10" s="1"/>
  <c r="FM144" i="10"/>
  <c r="GM144" i="10" s="1"/>
  <c r="FT152" i="10"/>
  <c r="GT152" i="10" s="1"/>
  <c r="FT155" i="10"/>
  <c r="GT155" i="10" s="1"/>
  <c r="FM160" i="10"/>
  <c r="GM160" i="10" s="1"/>
  <c r="FW164" i="10"/>
  <c r="GW164" i="10" s="1"/>
  <c r="FT161" i="10"/>
  <c r="GT161" i="10" s="1"/>
  <c r="GA163" i="10"/>
  <c r="HA163" i="10" s="1"/>
  <c r="GB174" i="10"/>
  <c r="HB174" i="10" s="1"/>
  <c r="DR167" i="10"/>
  <c r="FR167" i="10" s="1"/>
  <c r="GR167" i="10" s="1"/>
  <c r="ER167" i="10"/>
  <c r="DN167" i="10"/>
  <c r="FN167" i="10" s="1"/>
  <c r="GN167" i="10" s="1"/>
  <c r="EN167" i="10"/>
  <c r="FO170" i="10"/>
  <c r="GO170" i="10" s="1"/>
  <c r="FL169" i="10"/>
  <c r="GL169" i="10" s="1"/>
  <c r="GC176" i="10"/>
  <c r="HC176" i="10" s="1"/>
  <c r="FW174" i="10"/>
  <c r="GW174" i="10" s="1"/>
  <c r="ET177" i="10"/>
  <c r="DT177" i="10"/>
  <c r="FC177" i="10"/>
  <c r="EC177" i="10"/>
  <c r="FN30" i="10"/>
  <c r="GN30" i="10" s="1"/>
  <c r="EB60" i="10"/>
  <c r="FB60" i="10"/>
  <c r="GD22" i="10"/>
  <c r="HD22" i="10" s="1"/>
  <c r="FZ19" i="10"/>
  <c r="GZ19" i="10" s="1"/>
  <c r="FO64" i="10"/>
  <c r="GO64" i="10" s="1"/>
  <c r="FX25" i="10"/>
  <c r="GX25" i="10" s="1"/>
  <c r="EX63" i="10"/>
  <c r="DX63" i="10"/>
  <c r="FX63" i="10" s="1"/>
  <c r="GX63" i="10" s="1"/>
  <c r="GD19" i="10"/>
  <c r="HD19" i="10" s="1"/>
  <c r="GA26" i="10"/>
  <c r="HA26" i="10" s="1"/>
  <c r="EQ54" i="10"/>
  <c r="DQ54" i="10"/>
  <c r="FQ54" i="10" s="1"/>
  <c r="GQ54" i="10" s="1"/>
  <c r="FT52" i="10"/>
  <c r="GT52" i="10" s="1"/>
  <c r="FO22" i="10"/>
  <c r="GO22" i="10" s="1"/>
  <c r="FM24" i="10"/>
  <c r="GM24" i="10" s="1"/>
  <c r="FX33" i="10"/>
  <c r="GX33" i="10" s="1"/>
  <c r="FL45" i="10"/>
  <c r="GL45" i="10" s="1"/>
  <c r="FL50" i="10"/>
  <c r="GL50" i="10" s="1"/>
  <c r="GF51" i="10"/>
  <c r="HF51" i="10" s="1"/>
  <c r="EE81" i="10"/>
  <c r="GE81" i="10" s="1"/>
  <c r="HE81" i="10" s="1"/>
  <c r="FE81" i="10"/>
  <c r="GF67" i="10"/>
  <c r="HF67" i="10" s="1"/>
  <c r="EB71" i="10"/>
  <c r="FB71" i="10"/>
  <c r="FI73" i="10"/>
  <c r="EI73" i="10"/>
  <c r="GI73" i="10" s="1"/>
  <c r="HI73" i="10" s="1"/>
  <c r="FT68" i="10"/>
  <c r="GT68" i="10" s="1"/>
  <c r="FW75" i="10"/>
  <c r="GW75" i="10" s="1"/>
  <c r="EL82" i="10"/>
  <c r="DL82" i="10"/>
  <c r="FL82" i="10" s="1"/>
  <c r="GL82" i="10" s="1"/>
  <c r="GC53" i="10"/>
  <c r="HC53" i="10" s="1"/>
  <c r="FY55" i="10"/>
  <c r="GY55" i="10" s="1"/>
  <c r="FP59" i="10"/>
  <c r="GP59" i="10" s="1"/>
  <c r="FI63" i="10"/>
  <c r="EI63" i="10"/>
  <c r="FQ66" i="10"/>
  <c r="GQ66" i="10" s="1"/>
  <c r="EX69" i="10"/>
  <c r="DX69" i="10"/>
  <c r="FX69" i="10" s="1"/>
  <c r="GX69" i="10" s="1"/>
  <c r="FO66" i="10"/>
  <c r="GO66" i="10" s="1"/>
  <c r="GC68" i="10"/>
  <c r="HC68" i="10" s="1"/>
  <c r="DN74" i="10"/>
  <c r="EN74" i="10"/>
  <c r="GG77" i="10"/>
  <c r="HG77" i="10" s="1"/>
  <c r="EF81" i="10"/>
  <c r="GF81" i="10" s="1"/>
  <c r="HF81" i="10" s="1"/>
  <c r="FF81" i="10"/>
  <c r="EE92" i="10"/>
  <c r="GE92" i="10" s="1"/>
  <c r="HE92" i="10" s="1"/>
  <c r="FE92" i="10"/>
  <c r="EG96" i="10"/>
  <c r="GG96" i="10" s="1"/>
  <c r="HG96" i="10" s="1"/>
  <c r="FG96" i="10"/>
  <c r="DS126" i="10"/>
  <c r="FS126" i="10" s="1"/>
  <c r="GS126" i="10" s="1"/>
  <c r="ES126" i="10"/>
  <c r="DW57" i="10"/>
  <c r="FW57" i="10" s="1"/>
  <c r="GW57" i="10" s="1"/>
  <c r="EW57" i="10"/>
  <c r="DO57" i="10"/>
  <c r="FO57" i="10" s="1"/>
  <c r="GO57" i="10" s="1"/>
  <c r="EO57" i="10"/>
  <c r="FT61" i="10"/>
  <c r="GT61" i="10" s="1"/>
  <c r="FC62" i="10"/>
  <c r="EC62" i="10"/>
  <c r="GC62" i="10" s="1"/>
  <c r="HC62" i="10" s="1"/>
  <c r="FE74" i="10"/>
  <c r="EE74" i="10"/>
  <c r="GE74" i="10" s="1"/>
  <c r="HE74" i="10" s="1"/>
  <c r="FU76" i="10"/>
  <c r="GU76" i="10" s="1"/>
  <c r="DZ79" i="10"/>
  <c r="FZ79" i="10" s="1"/>
  <c r="GZ79" i="10" s="1"/>
  <c r="EZ79" i="10"/>
  <c r="ER82" i="10"/>
  <c r="DR82" i="10"/>
  <c r="DZ85" i="10"/>
  <c r="FZ85" i="10" s="1"/>
  <c r="GZ85" i="10" s="1"/>
  <c r="EZ85" i="10"/>
  <c r="EP90" i="10"/>
  <c r="DP90" i="10"/>
  <c r="FB90" i="10"/>
  <c r="EB90" i="10"/>
  <c r="EP178" i="10"/>
  <c r="DP178" i="10"/>
  <c r="EH165" i="10"/>
  <c r="GH165" i="10" s="1"/>
  <c r="HH165" i="10" s="1"/>
  <c r="FH165" i="10"/>
  <c r="FD165" i="10"/>
  <c r="ED165" i="10"/>
  <c r="EK150" i="10"/>
  <c r="DK150" i="10"/>
  <c r="ER150" i="10"/>
  <c r="DR150" i="10"/>
  <c r="EN148" i="10"/>
  <c r="DN148" i="10"/>
  <c r="EW148" i="10"/>
  <c r="DW148" i="10"/>
  <c r="EO144" i="10"/>
  <c r="DO144" i="10"/>
  <c r="EQ146" i="10"/>
  <c r="DQ146" i="10"/>
  <c r="DX122" i="10"/>
  <c r="FX122" i="10" s="1"/>
  <c r="GX122" i="10" s="1"/>
  <c r="EX122" i="10"/>
  <c r="ES122" i="10"/>
  <c r="DS122" i="10"/>
  <c r="EB99" i="10"/>
  <c r="GB99" i="10" s="1"/>
  <c r="HB99" i="10" s="1"/>
  <c r="FB99" i="10"/>
  <c r="EW99" i="10"/>
  <c r="DW99" i="10"/>
  <c r="FI99" i="10"/>
  <c r="EI99" i="10"/>
  <c r="FA79" i="10"/>
  <c r="EA79" i="10"/>
  <c r="ER79" i="10"/>
  <c r="DR79" i="10"/>
  <c r="ED79" i="10"/>
  <c r="GD79" i="10" s="1"/>
  <c r="HD79" i="10" s="1"/>
  <c r="FD79" i="10"/>
  <c r="FA87" i="10"/>
  <c r="EA87" i="10"/>
  <c r="FQ64" i="10"/>
  <c r="GQ64" i="10" s="1"/>
  <c r="DW69" i="10"/>
  <c r="EW69" i="10"/>
  <c r="FR75" i="10"/>
  <c r="GR75" i="10" s="1"/>
  <c r="FY86" i="10"/>
  <c r="GY86" i="10" s="1"/>
  <c r="FP93" i="10"/>
  <c r="GP93" i="10" s="1"/>
  <c r="DU102" i="10"/>
  <c r="FU102" i="10" s="1"/>
  <c r="GU102" i="10" s="1"/>
  <c r="EU102" i="10"/>
  <c r="EZ115" i="10"/>
  <c r="DZ115" i="10"/>
  <c r="FT76" i="10"/>
  <c r="GT76" i="10" s="1"/>
  <c r="EC78" i="10"/>
  <c r="FC78" i="10"/>
  <c r="DU78" i="10"/>
  <c r="EU78" i="10"/>
  <c r="DM94" i="10"/>
  <c r="EM94" i="10"/>
  <c r="FB94" i="10"/>
  <c r="EB94" i="10"/>
  <c r="GB94" i="10" s="1"/>
  <c r="HB94" i="10" s="1"/>
  <c r="EB101" i="10"/>
  <c r="FB101" i="10"/>
  <c r="EA115" i="10"/>
  <c r="FA115" i="10"/>
  <c r="GH78" i="10"/>
  <c r="HH78" i="10" s="1"/>
  <c r="EE85" i="10"/>
  <c r="GE85" i="10" s="1"/>
  <c r="HE85" i="10" s="1"/>
  <c r="FE85" i="10"/>
  <c r="EC91" i="10"/>
  <c r="GC91" i="10" s="1"/>
  <c r="HC91" i="10" s="1"/>
  <c r="FC91" i="10"/>
  <c r="FR95" i="10"/>
  <c r="GR95" i="10" s="1"/>
  <c r="EY101" i="10"/>
  <c r="DY101" i="10"/>
  <c r="FY101" i="10" s="1"/>
  <c r="GY101" i="10" s="1"/>
  <c r="ER104" i="10"/>
  <c r="DR104" i="10"/>
  <c r="FR104" i="10" s="1"/>
  <c r="GR104" i="10" s="1"/>
  <c r="FH104" i="10"/>
  <c r="EH104" i="10"/>
  <c r="GH104" i="10" s="1"/>
  <c r="HH104" i="10" s="1"/>
  <c r="EI104" i="10"/>
  <c r="FI104" i="10"/>
  <c r="FK110" i="10"/>
  <c r="GK110" i="10" s="1"/>
  <c r="DX111" i="10"/>
  <c r="FX111" i="10" s="1"/>
  <c r="GX111" i="10" s="1"/>
  <c r="EX111" i="10"/>
  <c r="EI121" i="10"/>
  <c r="GI121" i="10" s="1"/>
  <c r="HI121" i="10" s="1"/>
  <c r="FI121" i="10"/>
  <c r="GF72" i="10"/>
  <c r="HF72" i="10" s="1"/>
  <c r="DU82" i="10"/>
  <c r="EU82" i="10"/>
  <c r="EP82" i="10"/>
  <c r="DP82" i="10"/>
  <c r="FP82" i="10" s="1"/>
  <c r="GP82" i="10" s="1"/>
  <c r="DS82" i="10"/>
  <c r="ES82" i="10"/>
  <c r="FT99" i="10"/>
  <c r="GT99" i="10" s="1"/>
  <c r="GD98" i="10"/>
  <c r="HD98" i="10" s="1"/>
  <c r="FF108" i="10"/>
  <c r="EF108" i="10"/>
  <c r="GF108" i="10" s="1"/>
  <c r="HF108" i="10" s="1"/>
  <c r="FB126" i="10"/>
  <c r="EB126" i="10"/>
  <c r="GB126" i="10" s="1"/>
  <c r="HB126" i="10" s="1"/>
  <c r="EL102" i="10"/>
  <c r="DL102" i="10"/>
  <c r="FL102" i="10" s="1"/>
  <c r="GL102" i="10" s="1"/>
  <c r="EC102" i="10"/>
  <c r="FC102" i="10"/>
  <c r="FK112" i="10"/>
  <c r="GK112" i="10" s="1"/>
  <c r="FZ122" i="10"/>
  <c r="GZ122" i="10" s="1"/>
  <c r="GD102" i="10"/>
  <c r="HD102" i="10" s="1"/>
  <c r="FP112" i="10"/>
  <c r="GP112" i="10" s="1"/>
  <c r="FH121" i="10"/>
  <c r="EH121" i="10"/>
  <c r="GH121" i="10" s="1"/>
  <c r="HH121" i="10" s="1"/>
  <c r="FT130" i="10"/>
  <c r="GT130" i="10" s="1"/>
  <c r="DO129" i="10"/>
  <c r="FO129" i="10" s="1"/>
  <c r="GO129" i="10" s="1"/>
  <c r="EO129" i="10"/>
  <c r="EK147" i="10"/>
  <c r="DK147" i="10"/>
  <c r="GA124" i="10"/>
  <c r="HA124" i="10" s="1"/>
  <c r="FQ132" i="10"/>
  <c r="GQ132" i="10" s="1"/>
  <c r="DY147" i="10"/>
  <c r="FY147" i="10" s="1"/>
  <c r="GY147" i="10" s="1"/>
  <c r="EY147" i="10"/>
  <c r="FZ142" i="10"/>
  <c r="GZ142" i="10" s="1"/>
  <c r="FU131" i="10"/>
  <c r="GU131" i="10" s="1"/>
  <c r="FL146" i="10"/>
  <c r="GL146" i="10" s="1"/>
  <c r="DU126" i="10"/>
  <c r="EU126" i="10"/>
  <c r="GD136" i="10"/>
  <c r="HD136" i="10" s="1"/>
  <c r="GG140" i="10"/>
  <c r="HG140" i="10" s="1"/>
  <c r="FS153" i="10"/>
  <c r="GS153" i="10" s="1"/>
  <c r="GG154" i="10"/>
  <c r="HG154" i="10" s="1"/>
  <c r="FU144" i="10"/>
  <c r="GU144" i="10" s="1"/>
  <c r="FX157" i="10"/>
  <c r="GX157" i="10" s="1"/>
  <c r="DX151" i="10"/>
  <c r="EX151" i="10"/>
  <c r="GD160" i="10"/>
  <c r="HD160" i="10" s="1"/>
  <c r="GA166" i="10"/>
  <c r="HA166" i="10" s="1"/>
  <c r="FN169" i="10"/>
  <c r="GN169" i="10" s="1"/>
  <c r="DV176" i="10"/>
  <c r="FV176" i="10" s="1"/>
  <c r="GV176" i="10" s="1"/>
  <c r="EV176" i="10"/>
  <c r="FX175" i="10"/>
  <c r="GX175" i="10" s="1"/>
  <c r="FY153" i="10"/>
  <c r="GY153" i="10" s="1"/>
  <c r="EA158" i="10"/>
  <c r="GA158" i="10" s="1"/>
  <c r="HA158" i="10" s="1"/>
  <c r="FA158" i="10"/>
  <c r="FT163" i="10"/>
  <c r="GT163" i="10" s="1"/>
  <c r="FQ165" i="10"/>
  <c r="GQ165" i="10" s="1"/>
  <c r="FW169" i="10"/>
  <c r="GW169" i="10" s="1"/>
  <c r="FM174" i="10"/>
  <c r="GM174" i="10" s="1"/>
  <c r="EW177" i="10"/>
  <c r="DW177" i="10"/>
  <c r="GI25" i="10"/>
  <c r="HI25" i="10" s="1"/>
  <c r="FX52" i="10"/>
  <c r="GX52" i="10" s="1"/>
  <c r="GI33" i="10"/>
  <c r="HI33" i="10" s="1"/>
  <c r="GA71" i="10"/>
  <c r="HA71" i="10" s="1"/>
  <c r="FQ32" i="10"/>
  <c r="GQ32" i="10" s="1"/>
  <c r="FR37" i="10"/>
  <c r="GR37" i="10" s="1"/>
  <c r="FX51" i="10"/>
  <c r="GX51" i="10" s="1"/>
  <c r="FA91" i="10"/>
  <c r="EA91" i="10"/>
  <c r="GA91" i="10" s="1"/>
  <c r="HA91" i="10" s="1"/>
  <c r="GF68" i="10"/>
  <c r="HF68" i="10" s="1"/>
  <c r="GA50" i="10"/>
  <c r="HA50" i="10" s="1"/>
  <c r="FZ59" i="10"/>
  <c r="GZ59" i="10" s="1"/>
  <c r="EY85" i="10"/>
  <c r="DY85" i="10"/>
  <c r="EP85" i="10"/>
  <c r="DP85" i="10"/>
  <c r="EB85" i="10"/>
  <c r="GB85" i="10" s="1"/>
  <c r="HB85" i="10" s="1"/>
  <c r="FB85" i="10"/>
  <c r="DT103" i="10"/>
  <c r="FT103" i="10" s="1"/>
  <c r="GT103" i="10" s="1"/>
  <c r="ET103" i="10"/>
  <c r="DW65" i="10"/>
  <c r="FW65" i="10" s="1"/>
  <c r="GW65" i="10" s="1"/>
  <c r="EW65" i="10"/>
  <c r="DO65" i="10"/>
  <c r="FO65" i="10" s="1"/>
  <c r="GO65" i="10" s="1"/>
  <c r="EO65" i="10"/>
  <c r="FO80" i="10"/>
  <c r="GO80" i="10" s="1"/>
  <c r="FM90" i="10"/>
  <c r="GM90" i="10" s="1"/>
  <c r="EF105" i="10"/>
  <c r="GF105" i="10" s="1"/>
  <c r="HF105" i="10" s="1"/>
  <c r="FF105" i="10"/>
  <c r="FB105" i="10"/>
  <c r="EB105" i="10"/>
  <c r="GE79" i="10"/>
  <c r="HE79" i="10" s="1"/>
  <c r="GI103" i="10"/>
  <c r="HI103" i="10" s="1"/>
  <c r="FS90" i="10"/>
  <c r="GS90" i="10" s="1"/>
  <c r="FQ101" i="10"/>
  <c r="GQ101" i="10" s="1"/>
  <c r="GG109" i="10"/>
  <c r="HG109" i="10" s="1"/>
  <c r="FO126" i="10"/>
  <c r="GO126" i="10" s="1"/>
  <c r="FL92" i="10"/>
  <c r="GL92" i="10" s="1"/>
  <c r="FP102" i="10"/>
  <c r="GP102" i="10" s="1"/>
  <c r="FV98" i="10"/>
  <c r="GV98" i="10" s="1"/>
  <c r="EE115" i="10"/>
  <c r="FE115" i="10"/>
  <c r="GC122" i="10"/>
  <c r="HC122" i="10" s="1"/>
  <c r="FQ110" i="10"/>
  <c r="GQ110" i="10" s="1"/>
  <c r="FY132" i="10"/>
  <c r="GY132" i="10" s="1"/>
  <c r="GH116" i="10"/>
  <c r="HH116" i="10" s="1"/>
  <c r="DV120" i="10"/>
  <c r="EV120" i="10"/>
  <c r="DN120" i="10"/>
  <c r="EN120" i="10"/>
  <c r="GF123" i="10"/>
  <c r="HF123" i="10" s="1"/>
  <c r="GH139" i="10"/>
  <c r="HH139" i="10" s="1"/>
  <c r="GC132" i="10"/>
  <c r="HC132" i="10" s="1"/>
  <c r="FT138" i="10"/>
  <c r="GT138" i="10" s="1"/>
  <c r="FP144" i="10"/>
  <c r="GP144" i="10" s="1"/>
  <c r="FN142" i="10"/>
  <c r="GN142" i="10" s="1"/>
  <c r="DQ155" i="10"/>
  <c r="EQ155" i="10"/>
  <c r="FC155" i="10"/>
  <c r="EC155" i="10"/>
  <c r="GC155" i="10" s="1"/>
  <c r="HC155" i="10" s="1"/>
  <c r="FM131" i="10"/>
  <c r="GM131" i="10" s="1"/>
  <c r="FO157" i="10"/>
  <c r="GO157" i="10" s="1"/>
  <c r="FY146" i="10"/>
  <c r="GY146" i="10" s="1"/>
  <c r="GC148" i="10"/>
  <c r="HC148" i="10" s="1"/>
  <c r="FL158" i="10"/>
  <c r="GL158" i="10" s="1"/>
  <c r="FV151" i="10"/>
  <c r="GV151" i="10" s="1"/>
  <c r="FW159" i="10"/>
  <c r="GW159" i="10" s="1"/>
  <c r="FN157" i="10"/>
  <c r="GN157" i="10" s="1"/>
  <c r="GH168" i="10"/>
  <c r="HH168" i="10" s="1"/>
  <c r="FM176" i="10"/>
  <c r="GM176" i="10" s="1"/>
  <c r="GH178" i="10"/>
  <c r="HH178" i="10" s="1"/>
  <c r="GF24" i="10"/>
  <c r="HF24" i="10" s="1"/>
  <c r="GH45" i="10"/>
  <c r="HH45" i="10" s="1"/>
  <c r="DZ68" i="10"/>
  <c r="FZ68" i="10" s="1"/>
  <c r="GZ68" i="10" s="1"/>
  <c r="EZ68" i="10"/>
  <c r="GC100" i="10"/>
  <c r="HC100" i="10" s="1"/>
  <c r="GE26" i="10"/>
  <c r="HE26" i="10" s="1"/>
  <c r="FS33" i="10"/>
  <c r="GS33" i="10" s="1"/>
  <c r="GF21" i="10"/>
  <c r="HF21" i="10" s="1"/>
  <c r="GF29" i="10"/>
  <c r="HF29" i="10" s="1"/>
  <c r="GA45" i="10"/>
  <c r="HA45" i="10" s="1"/>
  <c r="EF49" i="10"/>
  <c r="GF49" i="10" s="1"/>
  <c r="HF49" i="10" s="1"/>
  <c r="FF49" i="10"/>
  <c r="FQ24" i="10"/>
  <c r="GQ24" i="10" s="1"/>
  <c r="GB33" i="10"/>
  <c r="HB33" i="10" s="1"/>
  <c r="FS41" i="10"/>
  <c r="GS41" i="10" s="1"/>
  <c r="FP45" i="10"/>
  <c r="GP45" i="10" s="1"/>
  <c r="FP51" i="10"/>
  <c r="GP51" i="10" s="1"/>
  <c r="DN54" i="10"/>
  <c r="EN54" i="10"/>
  <c r="EP70" i="10"/>
  <c r="DP70" i="10"/>
  <c r="FP70" i="10" s="1"/>
  <c r="GP70" i="10" s="1"/>
  <c r="GA76" i="10"/>
  <c r="HA76" i="10" s="1"/>
  <c r="EK91" i="10"/>
  <c r="DK91" i="10"/>
  <c r="FV72" i="10"/>
  <c r="GV72" i="10" s="1"/>
  <c r="EB62" i="10"/>
  <c r="FB62" i="10"/>
  <c r="EV70" i="10"/>
  <c r="DV70" i="10"/>
  <c r="FV70" i="10" s="1"/>
  <c r="GV70" i="10" s="1"/>
  <c r="GB59" i="10"/>
  <c r="HB59" i="10" s="1"/>
  <c r="EY62" i="10"/>
  <c r="DY62" i="10"/>
  <c r="GD51" i="10"/>
  <c r="HD51" i="10" s="1"/>
  <c r="FK58" i="10"/>
  <c r="GK58" i="10" s="1"/>
  <c r="FS66" i="10"/>
  <c r="GS66" i="10" s="1"/>
  <c r="FZ67" i="10"/>
  <c r="GZ67" i="10" s="1"/>
  <c r="GG68" i="10"/>
  <c r="HG68" i="10" s="1"/>
  <c r="FH74" i="10"/>
  <c r="EH74" i="10"/>
  <c r="GH74" i="10" s="1"/>
  <c r="HH74" i="10" s="1"/>
  <c r="DN77" i="10"/>
  <c r="EN77" i="10"/>
  <c r="DL77" i="10"/>
  <c r="EL77" i="10"/>
  <c r="FD88" i="10"/>
  <c r="ED88" i="10"/>
  <c r="GD88" i="10" s="1"/>
  <c r="HD88" i="10" s="1"/>
  <c r="DS88" i="10"/>
  <c r="ES88" i="10"/>
  <c r="DK92" i="10"/>
  <c r="EK92" i="10"/>
  <c r="GD93" i="10"/>
  <c r="HD93" i="10" s="1"/>
  <c r="FK107" i="10"/>
  <c r="GK107" i="10" s="1"/>
  <c r="FP53" i="10"/>
  <c r="GP53" i="10" s="1"/>
  <c r="EW60" i="10"/>
  <c r="DW60" i="10"/>
  <c r="FI60" i="10"/>
  <c r="EI60" i="10"/>
  <c r="FX61" i="10"/>
  <c r="GX61" i="10" s="1"/>
  <c r="EG63" i="10"/>
  <c r="FG63" i="10"/>
  <c r="EO71" i="10"/>
  <c r="DO71" i="10"/>
  <c r="FO71" i="10" s="1"/>
  <c r="GO71" i="10" s="1"/>
  <c r="EY73" i="10"/>
  <c r="DY73" i="10"/>
  <c r="FY73" i="10" s="1"/>
  <c r="GY73" i="10" s="1"/>
  <c r="DL73" i="10"/>
  <c r="EL73" i="10"/>
  <c r="FM75" i="10"/>
  <c r="GM75" i="10" s="1"/>
  <c r="FC81" i="10"/>
  <c r="EC81" i="10"/>
  <c r="FC84" i="10"/>
  <c r="EC84" i="10"/>
  <c r="FR88" i="10"/>
  <c r="GR88" i="10" s="1"/>
  <c r="DP175" i="10"/>
  <c r="EP175" i="10"/>
  <c r="EN175" i="10"/>
  <c r="DN175" i="10"/>
  <c r="FN175" i="10" s="1"/>
  <c r="GN175" i="10" s="1"/>
  <c r="DS169" i="10"/>
  <c r="ES169" i="10"/>
  <c r="EE166" i="10"/>
  <c r="FE166" i="10"/>
  <c r="FG166" i="10"/>
  <c r="EG166" i="10"/>
  <c r="GG166" i="10" s="1"/>
  <c r="HG166" i="10" s="1"/>
  <c r="EW140" i="10"/>
  <c r="DW140" i="10"/>
  <c r="FW140" i="10" s="1"/>
  <c r="GW140" i="10" s="1"/>
  <c r="FI140" i="10"/>
  <c r="EI140" i="10"/>
  <c r="GI140" i="10" s="1"/>
  <c r="HI140" i="10" s="1"/>
  <c r="EE141" i="10"/>
  <c r="FE141" i="10"/>
  <c r="DM141" i="10"/>
  <c r="EM141" i="10"/>
  <c r="EE137" i="10"/>
  <c r="FE137" i="10"/>
  <c r="EC137" i="10"/>
  <c r="FC137" i="10"/>
  <c r="DX114" i="10"/>
  <c r="EX114" i="10"/>
  <c r="ES114" i="10"/>
  <c r="DS114" i="10"/>
  <c r="FS114" i="10" s="1"/>
  <c r="GS114" i="10" s="1"/>
  <c r="DP114" i="10"/>
  <c r="EP114" i="10"/>
  <c r="FH96" i="10"/>
  <c r="EH96" i="10"/>
  <c r="GH96" i="10" s="1"/>
  <c r="HH96" i="10" s="1"/>
  <c r="EI96" i="10"/>
  <c r="FI96" i="10"/>
  <c r="EW71" i="10"/>
  <c r="DW71" i="10"/>
  <c r="FW71" i="10" s="1"/>
  <c r="GW71" i="10" s="1"/>
  <c r="DX71" i="10"/>
  <c r="EX71" i="10"/>
  <c r="EN71" i="10"/>
  <c r="DN71" i="10"/>
  <c r="FN71" i="10" s="1"/>
  <c r="GN71" i="10" s="1"/>
  <c r="EC92" i="10"/>
  <c r="FC92" i="10"/>
  <c r="FG92" i="10"/>
  <c r="EG92" i="10"/>
  <c r="GG92" i="10" s="1"/>
  <c r="HG92" i="10" s="1"/>
  <c r="FV47" i="10"/>
  <c r="GV47" i="10" s="1"/>
  <c r="GC48" i="10"/>
  <c r="HC48" i="10" s="1"/>
  <c r="FZ55" i="10"/>
  <c r="GZ55" i="10" s="1"/>
  <c r="FU64" i="10"/>
  <c r="GU64" i="10" s="1"/>
  <c r="EL74" i="10"/>
  <c r="DL74" i="10"/>
  <c r="FL74" i="10" s="1"/>
  <c r="GL74" i="10" s="1"/>
  <c r="EW79" i="10"/>
  <c r="DW79" i="10"/>
  <c r="FW79" i="10" s="1"/>
  <c r="GW79" i="10" s="1"/>
  <c r="GC86" i="10"/>
  <c r="HC86" i="10" s="1"/>
  <c r="FS89" i="10"/>
  <c r="GS89" i="10" s="1"/>
  <c r="FX93" i="10"/>
  <c r="GX93" i="10" s="1"/>
  <c r="EH97" i="10"/>
  <c r="GH97" i="10" s="1"/>
  <c r="HH97" i="10" s="1"/>
  <c r="FH97" i="10"/>
  <c r="GC106" i="10"/>
  <c r="HC106" i="10" s="1"/>
  <c r="FX76" i="10"/>
  <c r="GX76" i="10" s="1"/>
  <c r="EF91" i="10"/>
  <c r="GF91" i="10" s="1"/>
  <c r="HF91" i="10" s="1"/>
  <c r="FF91" i="10"/>
  <c r="FX98" i="10"/>
  <c r="GX98" i="10" s="1"/>
  <c r="DL101" i="10"/>
  <c r="EL101" i="10"/>
  <c r="GF107" i="10"/>
  <c r="HF107" i="10" s="1"/>
  <c r="DQ117" i="10"/>
  <c r="FQ117" i="10" s="1"/>
  <c r="GQ117" i="10" s="1"/>
  <c r="EQ117" i="10"/>
  <c r="DV78" i="10"/>
  <c r="FV78" i="10" s="1"/>
  <c r="GV78" i="10" s="1"/>
  <c r="EV78" i="10"/>
  <c r="FN87" i="10"/>
  <c r="GN87" i="10" s="1"/>
  <c r="EG91" i="10"/>
  <c r="FG91" i="10"/>
  <c r="FG101" i="10"/>
  <c r="EG101" i="10"/>
  <c r="GG101" i="10" s="1"/>
  <c r="HG101" i="10" s="1"/>
  <c r="DN105" i="10"/>
  <c r="EN105" i="10"/>
  <c r="GC109" i="10"/>
  <c r="HC109" i="10" s="1"/>
  <c r="DL111" i="10"/>
  <c r="FL111" i="10" s="1"/>
  <c r="GL111" i="10" s="1"/>
  <c r="EL111" i="10"/>
  <c r="FA113" i="10"/>
  <c r="EA113" i="10"/>
  <c r="FT72" i="10"/>
  <c r="GT72" i="10" s="1"/>
  <c r="DU74" i="10"/>
  <c r="EU74" i="10"/>
  <c r="EI74" i="10"/>
  <c r="FI74" i="10"/>
  <c r="EV91" i="10"/>
  <c r="DV91" i="10"/>
  <c r="FV91" i="10" s="1"/>
  <c r="GV91" i="10" s="1"/>
  <c r="GF96" i="10"/>
  <c r="HF96" i="10" s="1"/>
  <c r="FF102" i="10"/>
  <c r="EF102" i="10"/>
  <c r="FB113" i="10"/>
  <c r="EB113" i="10"/>
  <c r="EA97" i="10"/>
  <c r="GA97" i="10" s="1"/>
  <c r="HA97" i="10" s="1"/>
  <c r="FA97" i="10"/>
  <c r="GH98" i="10"/>
  <c r="HH98" i="10" s="1"/>
  <c r="EE105" i="10"/>
  <c r="FE105" i="10"/>
  <c r="FM107" i="10"/>
  <c r="GM107" i="10" s="1"/>
  <c r="FT110" i="10"/>
  <c r="GT110" i="10" s="1"/>
  <c r="FV112" i="10"/>
  <c r="GV112" i="10" s="1"/>
  <c r="DM119" i="10"/>
  <c r="FM119" i="10" s="1"/>
  <c r="GM119" i="10" s="1"/>
  <c r="EM119" i="10"/>
  <c r="FX124" i="10"/>
  <c r="GX124" i="10" s="1"/>
  <c r="EU108" i="10"/>
  <c r="DU108" i="10"/>
  <c r="FU108" i="10" s="1"/>
  <c r="GU108" i="10" s="1"/>
  <c r="FM110" i="10"/>
  <c r="GM110" i="10" s="1"/>
  <c r="FO112" i="10"/>
  <c r="GO112" i="10" s="1"/>
  <c r="EP113" i="10"/>
  <c r="DP113" i="10"/>
  <c r="FP113" i="10" s="1"/>
  <c r="GP113" i="10" s="1"/>
  <c r="GC116" i="10"/>
  <c r="HC116" i="10" s="1"/>
  <c r="DY121" i="10"/>
  <c r="FY121" i="10" s="1"/>
  <c r="GY121" i="10" s="1"/>
  <c r="EY121" i="10"/>
  <c r="EQ136" i="10"/>
  <c r="DQ136" i="10"/>
  <c r="DZ136" i="10"/>
  <c r="FZ136" i="10" s="1"/>
  <c r="GZ136" i="10" s="1"/>
  <c r="EZ136" i="10"/>
  <c r="FQ87" i="10"/>
  <c r="GQ87" i="10" s="1"/>
  <c r="FW93" i="10"/>
  <c r="GW93" i="10" s="1"/>
  <c r="GD94" i="10"/>
  <c r="HD94" i="10" s="1"/>
  <c r="DK101" i="10"/>
  <c r="EK101" i="10"/>
  <c r="GD113" i="10"/>
  <c r="HD113" i="10" s="1"/>
  <c r="DK119" i="10"/>
  <c r="FK119" i="10" s="1"/>
  <c r="GK119" i="10" s="1"/>
  <c r="EK119" i="10"/>
  <c r="FK122" i="10"/>
  <c r="GK122" i="10" s="1"/>
  <c r="FC123" i="10"/>
  <c r="EC123" i="10"/>
  <c r="GC123" i="10" s="1"/>
  <c r="HC123" i="10" s="1"/>
  <c r="FR127" i="10"/>
  <c r="GR127" i="10" s="1"/>
  <c r="GE134" i="10"/>
  <c r="HE134" i="10" s="1"/>
  <c r="GD139" i="10"/>
  <c r="HD139" i="10" s="1"/>
  <c r="GA116" i="10"/>
  <c r="HA116" i="10" s="1"/>
  <c r="FO124" i="10"/>
  <c r="GO124" i="10" s="1"/>
  <c r="FV125" i="10"/>
  <c r="GV125" i="10" s="1"/>
  <c r="FN130" i="10"/>
  <c r="GN130" i="10" s="1"/>
  <c r="GA133" i="10"/>
  <c r="HA133" i="10" s="1"/>
  <c r="FQ135" i="10"/>
  <c r="GQ135" i="10" s="1"/>
  <c r="DT119" i="10"/>
  <c r="FT119" i="10" s="1"/>
  <c r="GT119" i="10" s="1"/>
  <c r="ET119" i="10"/>
  <c r="DK121" i="10"/>
  <c r="FK121" i="10" s="1"/>
  <c r="GK121" i="10" s="1"/>
  <c r="EK121" i="10"/>
  <c r="DM121" i="10"/>
  <c r="FM121" i="10" s="1"/>
  <c r="GM121" i="10" s="1"/>
  <c r="EM121" i="10"/>
  <c r="FK140" i="10"/>
  <c r="GK140" i="10" s="1"/>
  <c r="FT137" i="10"/>
  <c r="GT137" i="10" s="1"/>
  <c r="DQ147" i="10"/>
  <c r="FQ147" i="10" s="1"/>
  <c r="GQ147" i="10" s="1"/>
  <c r="EQ147" i="10"/>
  <c r="EP147" i="10"/>
  <c r="DP147" i="10"/>
  <c r="GI148" i="10"/>
  <c r="HI148" i="10" s="1"/>
  <c r="FG152" i="10"/>
  <c r="EG152" i="10"/>
  <c r="GG152" i="10" s="1"/>
  <c r="HG152" i="10" s="1"/>
  <c r="DR152" i="10"/>
  <c r="ER152" i="10"/>
  <c r="ED152" i="10"/>
  <c r="FD152" i="10"/>
  <c r="FK146" i="10"/>
  <c r="GK146" i="10" s="1"/>
  <c r="FT150" i="10"/>
  <c r="GT150" i="10" s="1"/>
  <c r="GG156" i="10"/>
  <c r="HG156" i="10" s="1"/>
  <c r="FA161" i="10"/>
  <c r="EA161" i="10"/>
  <c r="FP163" i="10"/>
  <c r="GP163" i="10" s="1"/>
  <c r="GH160" i="10"/>
  <c r="HH160" i="10" s="1"/>
  <c r="FL171" i="10"/>
  <c r="GL171" i="10" s="1"/>
  <c r="FN178" i="10"/>
  <c r="GN178" i="10" s="1"/>
  <c r="FP25" i="10"/>
  <c r="GP25" i="10" s="1"/>
  <c r="FO26" i="10"/>
  <c r="GO26" i="10" s="1"/>
  <c r="FN60" i="10"/>
  <c r="GN60" i="10" s="1"/>
  <c r="DL49" i="10"/>
  <c r="EL49" i="10"/>
  <c r="FO45" i="10"/>
  <c r="GO45" i="10" s="1"/>
  <c r="FW22" i="10"/>
  <c r="GW22" i="10" s="1"/>
  <c r="GB51" i="10"/>
  <c r="HB51" i="10" s="1"/>
  <c r="GB79" i="10"/>
  <c r="HB79" i="10" s="1"/>
  <c r="GA73" i="10"/>
  <c r="HA73" i="10" s="1"/>
  <c r="GE56" i="10"/>
  <c r="HE56" i="10" s="1"/>
  <c r="GG73" i="10"/>
  <c r="HG73" i="10" s="1"/>
  <c r="FX73" i="10"/>
  <c r="GX73" i="10" s="1"/>
  <c r="DX101" i="10"/>
  <c r="EX101" i="10"/>
  <c r="EU69" i="10"/>
  <c r="DU69" i="10"/>
  <c r="FU69" i="10" s="1"/>
  <c r="GU69" i="10" s="1"/>
  <c r="EY69" i="10"/>
  <c r="DY69" i="10"/>
  <c r="FY69" i="10" s="1"/>
  <c r="GY69" i="10" s="1"/>
  <c r="GE71" i="10"/>
  <c r="HE71" i="10" s="1"/>
  <c r="EM81" i="10"/>
  <c r="DM81" i="10"/>
  <c r="EG84" i="10"/>
  <c r="GG84" i="10" s="1"/>
  <c r="HG84" i="10" s="1"/>
  <c r="FG84" i="10"/>
  <c r="FD84" i="10"/>
  <c r="ED84" i="10"/>
  <c r="DV170" i="10"/>
  <c r="FV170" i="10" s="1"/>
  <c r="GV170" i="10" s="1"/>
  <c r="EV170" i="10"/>
  <c r="DX170" i="10"/>
  <c r="FX170" i="10" s="1"/>
  <c r="GX170" i="10" s="1"/>
  <c r="EX170" i="10"/>
  <c r="DR161" i="10"/>
  <c r="FR161" i="10" s="1"/>
  <c r="GR161" i="10" s="1"/>
  <c r="ER161" i="10"/>
  <c r="EO161" i="10"/>
  <c r="DO161" i="10"/>
  <c r="EC158" i="10"/>
  <c r="GC158" i="10" s="1"/>
  <c r="HC158" i="10" s="1"/>
  <c r="FC158" i="10"/>
  <c r="EE158" i="10"/>
  <c r="GE158" i="10" s="1"/>
  <c r="HE158" i="10" s="1"/>
  <c r="FE158" i="10"/>
  <c r="EH138" i="10"/>
  <c r="GH138" i="10" s="1"/>
  <c r="HH138" i="10" s="1"/>
  <c r="FH138" i="10"/>
  <c r="ER111" i="10"/>
  <c r="DR111" i="10"/>
  <c r="FS46" i="10"/>
  <c r="GS46" i="10" s="1"/>
  <c r="FU56" i="10"/>
  <c r="GU56" i="10" s="1"/>
  <c r="GE69" i="10"/>
  <c r="HE69" i="10" s="1"/>
  <c r="GG86" i="10"/>
  <c r="HG86" i="10" s="1"/>
  <c r="FQ106" i="10"/>
  <c r="GQ106" i="10" s="1"/>
  <c r="FP84" i="10"/>
  <c r="GP84" i="10" s="1"/>
  <c r="FW100" i="10"/>
  <c r="GW100" i="10" s="1"/>
  <c r="FK108" i="10"/>
  <c r="GK108" i="10" s="1"/>
  <c r="GB93" i="10"/>
  <c r="HB93" i="10" s="1"/>
  <c r="DR101" i="10"/>
  <c r="ER101" i="10"/>
  <c r="DN101" i="10"/>
  <c r="EN101" i="10"/>
  <c r="GB92" i="10"/>
  <c r="HB92" i="10" s="1"/>
  <c r="FY97" i="10"/>
  <c r="GY97" i="10" s="1"/>
  <c r="FK118" i="10"/>
  <c r="GK118" i="10" s="1"/>
  <c r="FQ111" i="10"/>
  <c r="GQ111" i="10" s="1"/>
  <c r="FL121" i="10"/>
  <c r="GL121" i="10" s="1"/>
  <c r="GB100" i="10"/>
  <c r="HB100" i="10" s="1"/>
  <c r="FY113" i="10"/>
  <c r="GY113" i="10" s="1"/>
  <c r="FM124" i="10"/>
  <c r="GM124" i="10" s="1"/>
  <c r="FX112" i="10"/>
  <c r="GX112" i="10" s="1"/>
  <c r="DQ115" i="10"/>
  <c r="FQ115" i="10" s="1"/>
  <c r="GQ115" i="10" s="1"/>
  <c r="EQ115" i="10"/>
  <c r="EN115" i="10"/>
  <c r="DN115" i="10"/>
  <c r="FO135" i="10"/>
  <c r="GO135" i="10" s="1"/>
  <c r="GH127" i="10"/>
  <c r="HH127" i="10" s="1"/>
  <c r="DW143" i="10"/>
  <c r="FW143" i="10" s="1"/>
  <c r="GW143" i="10" s="1"/>
  <c r="EW143" i="10"/>
  <c r="FV117" i="10"/>
  <c r="GV117" i="10" s="1"/>
  <c r="GB131" i="10"/>
  <c r="HB131" i="10" s="1"/>
  <c r="FO128" i="10"/>
  <c r="GO128" i="10" s="1"/>
  <c r="FT140" i="10"/>
  <c r="GT140" i="10" s="1"/>
  <c r="FM139" i="10"/>
  <c r="GM139" i="10" s="1"/>
  <c r="FX148" i="10"/>
  <c r="GX148" i="10" s="1"/>
  <c r="FV149" i="10"/>
  <c r="GV149" i="10" s="1"/>
  <c r="FR159" i="10"/>
  <c r="GR159" i="10" s="1"/>
  <c r="EG143" i="10"/>
  <c r="GG143" i="10" s="1"/>
  <c r="HG143" i="10" s="1"/>
  <c r="FG143" i="10"/>
  <c r="FR154" i="10"/>
  <c r="GR154" i="10" s="1"/>
  <c r="GG160" i="10"/>
  <c r="HG160" i="10" s="1"/>
  <c r="FL174" i="10"/>
  <c r="GL174" i="10" s="1"/>
  <c r="FW171" i="10"/>
  <c r="GW171" i="10" s="1"/>
  <c r="FW167" i="10"/>
  <c r="GW167" i="10" s="1"/>
  <c r="FP171" i="10"/>
  <c r="GP171" i="10" s="1"/>
  <c r="GE175" i="10"/>
  <c r="HE175" i="10" s="1"/>
  <c r="EX177" i="10"/>
  <c r="DX177" i="10"/>
  <c r="FX177" i="10" s="1"/>
  <c r="GX177" i="10" s="1"/>
  <c r="FK126" i="10"/>
  <c r="GK126" i="10" s="1"/>
  <c r="FL122" i="10"/>
  <c r="GL122" i="10" s="1"/>
  <c r="GG149" i="10"/>
  <c r="HG149" i="10" s="1"/>
  <c r="FP54" i="10"/>
  <c r="GP54" i="10" s="1"/>
  <c r="FN159" i="10"/>
  <c r="GN159" i="10" s="1"/>
  <c r="GB91" i="10"/>
  <c r="HB91" i="10" s="1"/>
  <c r="FY102" i="10"/>
  <c r="GY102" i="10" s="1"/>
  <c r="FO132" i="10"/>
  <c r="GO132" i="10" s="1"/>
  <c r="FN97" i="10"/>
  <c r="GN97" i="10" s="1"/>
  <c r="FL52" i="10"/>
  <c r="GL52" i="10" s="1"/>
  <c r="FV68" i="10"/>
  <c r="GV68" i="10" s="1"/>
  <c r="FY128" i="10"/>
  <c r="GY128" i="10" s="1"/>
  <c r="FY155" i="10"/>
  <c r="GY155" i="10" s="1"/>
  <c r="DP52" i="10"/>
  <c r="FP52" i="10" s="1"/>
  <c r="GP52" i="10" s="1"/>
  <c r="EP52" i="10"/>
  <c r="DQ83" i="10"/>
  <c r="FQ83" i="10" s="1"/>
  <c r="GQ83" i="10" s="1"/>
  <c r="EQ83" i="10"/>
  <c r="EU71" i="10"/>
  <c r="DU71" i="10"/>
  <c r="EF89" i="10"/>
  <c r="GF89" i="10" s="1"/>
  <c r="HF89" i="10" s="1"/>
  <c r="FF89" i="10"/>
  <c r="FF73" i="10"/>
  <c r="EF73" i="10"/>
  <c r="DX91" i="10"/>
  <c r="FX91" i="10" s="1"/>
  <c r="GX91" i="10" s="1"/>
  <c r="EX91" i="10"/>
  <c r="ES52" i="10"/>
  <c r="DS52" i="10"/>
  <c r="EH68" i="10"/>
  <c r="GH68" i="10" s="1"/>
  <c r="HH68" i="10" s="1"/>
  <c r="FH68" i="10"/>
  <c r="EU75" i="10"/>
  <c r="DU75" i="10"/>
  <c r="FD76" i="10"/>
  <c r="ED76" i="10"/>
  <c r="EK87" i="10"/>
  <c r="DK87" i="10"/>
  <c r="FI172" i="10"/>
  <c r="EI172" i="10"/>
  <c r="EV157" i="10"/>
  <c r="DV157" i="10"/>
  <c r="ES135" i="10"/>
  <c r="DS135" i="10"/>
  <c r="DT127" i="10"/>
  <c r="FT127" i="10" s="1"/>
  <c r="GT127" i="10" s="1"/>
  <c r="ET127" i="10"/>
  <c r="EU89" i="10"/>
  <c r="DU89" i="10"/>
  <c r="DP75" i="10"/>
  <c r="FP75" i="10" s="1"/>
  <c r="GP75" i="10" s="1"/>
  <c r="EP75" i="10"/>
  <c r="EE82" i="10"/>
  <c r="GE82" i="10" s="1"/>
  <c r="HE82" i="10" s="1"/>
  <c r="FE82" i="10"/>
  <c r="EE106" i="10"/>
  <c r="GE106" i="10" s="1"/>
  <c r="HE106" i="10" s="1"/>
  <c r="FE106" i="10"/>
  <c r="ES86" i="10"/>
  <c r="DS86" i="10"/>
  <c r="ED78" i="10"/>
  <c r="GD78" i="10" s="1"/>
  <c r="HD78" i="10" s="1"/>
  <c r="FD78" i="10"/>
  <c r="EG104" i="10"/>
  <c r="GG104" i="10" s="1"/>
  <c r="HG104" i="10" s="1"/>
  <c r="FG104" i="10"/>
  <c r="EE121" i="10"/>
  <c r="GE121" i="10" s="1"/>
  <c r="HE121" i="10" s="1"/>
  <c r="FE121" i="10"/>
  <c r="ET102" i="10"/>
  <c r="DT102" i="10"/>
  <c r="EL108" i="10"/>
  <c r="DL108" i="10"/>
  <c r="DX118" i="10"/>
  <c r="FX118" i="10" s="1"/>
  <c r="GX118" i="10" s="1"/>
  <c r="EX118" i="10"/>
  <c r="ED134" i="10"/>
  <c r="GD134" i="10" s="1"/>
  <c r="HD134" i="10" s="1"/>
  <c r="FD134" i="10"/>
  <c r="EY116" i="10"/>
  <c r="DY116" i="10"/>
  <c r="ED124" i="10"/>
  <c r="GD124" i="10" s="1"/>
  <c r="HD124" i="10" s="1"/>
  <c r="FD124" i="10"/>
  <c r="DV94" i="10"/>
  <c r="FV94" i="10" s="1"/>
  <c r="GV94" i="10" s="1"/>
  <c r="EV94" i="10"/>
  <c r="ED121" i="10"/>
  <c r="GD121" i="10" s="1"/>
  <c r="HD121" i="10" s="1"/>
  <c r="FD121" i="10"/>
  <c r="EF115" i="10"/>
  <c r="GF115" i="10" s="1"/>
  <c r="HF115" i="10" s="1"/>
  <c r="FF115" i="10"/>
  <c r="DO134" i="10"/>
  <c r="FO134" i="10" s="1"/>
  <c r="GO134" i="10" s="1"/>
  <c r="EO134" i="10"/>
  <c r="DS145" i="10"/>
  <c r="FS145" i="10" s="1"/>
  <c r="GS145" i="10" s="1"/>
  <c r="ES145" i="10"/>
  <c r="FB134" i="10"/>
  <c r="EB134" i="10"/>
  <c r="DW128" i="10"/>
  <c r="FW128" i="10" s="1"/>
  <c r="GW128" i="10" s="1"/>
  <c r="EW128" i="10"/>
  <c r="EI130" i="10"/>
  <c r="GI130" i="10" s="1"/>
  <c r="HI130" i="10" s="1"/>
  <c r="FI130" i="10"/>
  <c r="EV144" i="10"/>
  <c r="DV144" i="10"/>
  <c r="EC139" i="10"/>
  <c r="GC139" i="10" s="1"/>
  <c r="HC139" i="10" s="1"/>
  <c r="FC139" i="10"/>
  <c r="DZ147" i="10"/>
  <c r="FZ147" i="10" s="1"/>
  <c r="GZ147" i="10" s="1"/>
  <c r="EZ147" i="10"/>
  <c r="EB150" i="10"/>
  <c r="GB150" i="10" s="1"/>
  <c r="HB150" i="10" s="1"/>
  <c r="FB150" i="10"/>
  <c r="FG144" i="10"/>
  <c r="EG144" i="10"/>
  <c r="DQ160" i="10"/>
  <c r="FQ160" i="10" s="1"/>
  <c r="GQ160" i="10" s="1"/>
  <c r="EQ160" i="10"/>
  <c r="EM150" i="10"/>
  <c r="DM150" i="10"/>
  <c r="FF153" i="10"/>
  <c r="EF153" i="10"/>
  <c r="FB164" i="10"/>
  <c r="EB164" i="10"/>
  <c r="ES170" i="10"/>
  <c r="DS170" i="10"/>
  <c r="DT173" i="10"/>
  <c r="FT173" i="10" s="1"/>
  <c r="GT173" i="10" s="1"/>
  <c r="ET173" i="10"/>
  <c r="FE177" i="10"/>
  <c r="EE177" i="10"/>
  <c r="DV101" i="10"/>
  <c r="FV101" i="10" s="1"/>
  <c r="GV101" i="10" s="1"/>
  <c r="EV101" i="10"/>
  <c r="EP108" i="10"/>
  <c r="DP108" i="10"/>
  <c r="DU136" i="10"/>
  <c r="FU136" i="10" s="1"/>
  <c r="GU136" i="10" s="1"/>
  <c r="EU136" i="10"/>
  <c r="DM117" i="10"/>
  <c r="FM117" i="10" s="1"/>
  <c r="GM117" i="10" s="1"/>
  <c r="EM117" i="10"/>
  <c r="EE143" i="10"/>
  <c r="GE143" i="10" s="1"/>
  <c r="HE143" i="10" s="1"/>
  <c r="FE143" i="10"/>
  <c r="DS132" i="10"/>
  <c r="FS132" i="10" s="1"/>
  <c r="GS132" i="10" s="1"/>
  <c r="ES132" i="10"/>
  <c r="DL129" i="10"/>
  <c r="FL129" i="10" s="1"/>
  <c r="GL129" i="10" s="1"/>
  <c r="EL129" i="10"/>
  <c r="FC142" i="10"/>
  <c r="EC142" i="10"/>
  <c r="DQ139" i="10"/>
  <c r="FQ139" i="10" s="1"/>
  <c r="GQ139" i="10" s="1"/>
  <c r="EQ139" i="10"/>
  <c r="DW55" i="10"/>
  <c r="FW55" i="10" s="1"/>
  <c r="GW55" i="10" s="1"/>
  <c r="EW55" i="10"/>
  <c r="DP57" i="10"/>
  <c r="FP57" i="10" s="1"/>
  <c r="GP57" i="10" s="1"/>
  <c r="EP57" i="10"/>
  <c r="DV60" i="10"/>
  <c r="FV60" i="10" s="1"/>
  <c r="GV60" i="10" s="1"/>
  <c r="EV60" i="10"/>
  <c r="FI71" i="10"/>
  <c r="EI71" i="10"/>
  <c r="EF57" i="10"/>
  <c r="GF57" i="10" s="1"/>
  <c r="HF57" i="10" s="1"/>
  <c r="FF57" i="10"/>
  <c r="EN57" i="10"/>
  <c r="DN57" i="10"/>
  <c r="EZ65" i="10"/>
  <c r="DZ65" i="10"/>
  <c r="DZ54" i="10"/>
  <c r="FZ54" i="10" s="1"/>
  <c r="GZ54" i="10" s="1"/>
  <c r="EZ54" i="10"/>
  <c r="ED62" i="10"/>
  <c r="GD62" i="10" s="1"/>
  <c r="HD62" i="10" s="1"/>
  <c r="FD62" i="10"/>
  <c r="DK81" i="10"/>
  <c r="FK81" i="10" s="1"/>
  <c r="GK81" i="10" s="1"/>
  <c r="EK81" i="10"/>
  <c r="EK90" i="10"/>
  <c r="DK90" i="10"/>
  <c r="DL65" i="10"/>
  <c r="FL65" i="10" s="1"/>
  <c r="GL65" i="10" s="1"/>
  <c r="EL65" i="10"/>
  <c r="DN70" i="10"/>
  <c r="FN70" i="10" s="1"/>
  <c r="GN70" i="10" s="1"/>
  <c r="EN70" i="10"/>
  <c r="DK57" i="10"/>
  <c r="FK57" i="10" s="1"/>
  <c r="GK57" i="10" s="1"/>
  <c r="EK57" i="10"/>
  <c r="EE63" i="10"/>
  <c r="GE63" i="10" s="1"/>
  <c r="HE63" i="10" s="1"/>
  <c r="FE63" i="10"/>
  <c r="EB75" i="10"/>
  <c r="GB75" i="10" s="1"/>
  <c r="HB75" i="10" s="1"/>
  <c r="FB75" i="10"/>
  <c r="EX81" i="10"/>
  <c r="DX81" i="10"/>
  <c r="DM88" i="10"/>
  <c r="FM88" i="10" s="1"/>
  <c r="GM88" i="10" s="1"/>
  <c r="EM88" i="10"/>
  <c r="DV93" i="10"/>
  <c r="FV93" i="10" s="1"/>
  <c r="GV93" i="10" s="1"/>
  <c r="EV93" i="10"/>
  <c r="FC93" i="10"/>
  <c r="EC93" i="10"/>
  <c r="DZ103" i="10"/>
  <c r="FZ103" i="10" s="1"/>
  <c r="GZ103" i="10" s="1"/>
  <c r="EZ103" i="10"/>
  <c r="EW52" i="10"/>
  <c r="DW52" i="10"/>
  <c r="EO52" i="10"/>
  <c r="DO52" i="10"/>
  <c r="DQ55" i="10"/>
  <c r="FQ55" i="10" s="1"/>
  <c r="GQ55" i="10" s="1"/>
  <c r="EQ55" i="10"/>
  <c r="ET55" i="10"/>
  <c r="DT55" i="10"/>
  <c r="EW68" i="10"/>
  <c r="DW68" i="10"/>
  <c r="FE68" i="10"/>
  <c r="EE68" i="10"/>
  <c r="EU73" i="10"/>
  <c r="DU73" i="10"/>
  <c r="DQ76" i="10"/>
  <c r="FQ76" i="10" s="1"/>
  <c r="GQ76" i="10" s="1"/>
  <c r="EQ76" i="10"/>
  <c r="FH76" i="10"/>
  <c r="EH76" i="10"/>
  <c r="FF78" i="10"/>
  <c r="EF78" i="10"/>
  <c r="DN82" i="10"/>
  <c r="FN82" i="10" s="1"/>
  <c r="GN82" i="10" s="1"/>
  <c r="EN82" i="10"/>
  <c r="DR85" i="10"/>
  <c r="FR85" i="10" s="1"/>
  <c r="GR85" i="10" s="1"/>
  <c r="ER85" i="10"/>
  <c r="EG90" i="10"/>
  <c r="GG90" i="10" s="1"/>
  <c r="HG90" i="10" s="1"/>
  <c r="FG90" i="10"/>
  <c r="EX117" i="10"/>
  <c r="DX117" i="10"/>
  <c r="DT172" i="10"/>
  <c r="FT172" i="10" s="1"/>
  <c r="GT172" i="10" s="1"/>
  <c r="ET172" i="10"/>
  <c r="FE172" i="10"/>
  <c r="EE172" i="10"/>
  <c r="EF157" i="10"/>
  <c r="GF157" i="10" s="1"/>
  <c r="HF157" i="10" s="1"/>
  <c r="FF157" i="10"/>
  <c r="DX154" i="10"/>
  <c r="FX154" i="10" s="1"/>
  <c r="GX154" i="10" s="1"/>
  <c r="EX154" i="10"/>
  <c r="EO154" i="10"/>
  <c r="DO154" i="10"/>
  <c r="EF154" i="10"/>
  <c r="GF154" i="10" s="1"/>
  <c r="HF154" i="10" s="1"/>
  <c r="FF154" i="10"/>
  <c r="DV131" i="10"/>
  <c r="FV131" i="10" s="1"/>
  <c r="GV131" i="10" s="1"/>
  <c r="EV131" i="10"/>
  <c r="DX131" i="10"/>
  <c r="FX131" i="10" s="1"/>
  <c r="GX131" i="10" s="1"/>
  <c r="EX131" i="10"/>
  <c r="ED135" i="10"/>
  <c r="GD135" i="10" s="1"/>
  <c r="HD135" i="10" s="1"/>
  <c r="FD135" i="10"/>
  <c r="DP135" i="10"/>
  <c r="FP135" i="10" s="1"/>
  <c r="GP135" i="10" s="1"/>
  <c r="EP135" i="10"/>
  <c r="DV127" i="10"/>
  <c r="FV127" i="10" s="1"/>
  <c r="GV127" i="10" s="1"/>
  <c r="EV127" i="10"/>
  <c r="EZ127" i="10"/>
  <c r="DZ127" i="10"/>
  <c r="EW107" i="10"/>
  <c r="DW107" i="10"/>
  <c r="ES107" i="10"/>
  <c r="DS107" i="10"/>
  <c r="FE107" i="10"/>
  <c r="EE107" i="10"/>
  <c r="DR89" i="10"/>
  <c r="FR89" i="10" s="1"/>
  <c r="GR89" i="10" s="1"/>
  <c r="ER89" i="10"/>
  <c r="DP89" i="10"/>
  <c r="FP89" i="10" s="1"/>
  <c r="GP89" i="10" s="1"/>
  <c r="EP89" i="10"/>
  <c r="DT95" i="10"/>
  <c r="FT95" i="10" s="1"/>
  <c r="GT95" i="10" s="1"/>
  <c r="ET95" i="10"/>
  <c r="DN75" i="10"/>
  <c r="FN75" i="10" s="1"/>
  <c r="GN75" i="10" s="1"/>
  <c r="EN75" i="10"/>
  <c r="DV75" i="10"/>
  <c r="FV75" i="10" s="1"/>
  <c r="GV75" i="10" s="1"/>
  <c r="EV75" i="10"/>
  <c r="EA54" i="10"/>
  <c r="GA54" i="10" s="1"/>
  <c r="HA54" i="10" s="1"/>
  <c r="FA54" i="10"/>
  <c r="FE62" i="10"/>
  <c r="EE62" i="10"/>
  <c r="DT71" i="10"/>
  <c r="FT71" i="10" s="1"/>
  <c r="GT71" i="10" s="1"/>
  <c r="ET71" i="10"/>
  <c r="EO79" i="10"/>
  <c r="DO79" i="10"/>
  <c r="DP87" i="10"/>
  <c r="FP87" i="10" s="1"/>
  <c r="GP87" i="10" s="1"/>
  <c r="EP87" i="10"/>
  <c r="EA104" i="10"/>
  <c r="GA104" i="10" s="1"/>
  <c r="HA104" i="10" s="1"/>
  <c r="FA104" i="10"/>
  <c r="ET106" i="10"/>
  <c r="DT106" i="10"/>
  <c r="FF106" i="10"/>
  <c r="EF106" i="10"/>
  <c r="DT84" i="10"/>
  <c r="FT84" i="10" s="1"/>
  <c r="GT84" i="10" s="1"/>
  <c r="ET84" i="10"/>
  <c r="EO86" i="10"/>
  <c r="DO86" i="10"/>
  <c r="DR90" i="10"/>
  <c r="FR90" i="10" s="1"/>
  <c r="GR90" i="10" s="1"/>
  <c r="ER90" i="10"/>
  <c r="EZ96" i="10"/>
  <c r="DZ96" i="10"/>
  <c r="ET101" i="10"/>
  <c r="DT101" i="10"/>
  <c r="EB114" i="10"/>
  <c r="GB114" i="10" s="1"/>
  <c r="HB114" i="10" s="1"/>
  <c r="FB114" i="10"/>
  <c r="DW77" i="10"/>
  <c r="FW77" i="10" s="1"/>
  <c r="GW77" i="10" s="1"/>
  <c r="EW77" i="10"/>
  <c r="EK85" i="10"/>
  <c r="DK85" i="10"/>
  <c r="DK88" i="10"/>
  <c r="FK88" i="10" s="1"/>
  <c r="GK88" i="10" s="1"/>
  <c r="EK88" i="10"/>
  <c r="DT97" i="10"/>
  <c r="FT97" i="10" s="1"/>
  <c r="GT97" i="10" s="1"/>
  <c r="ET97" i="10"/>
  <c r="DO98" i="10"/>
  <c r="FO98" i="10" s="1"/>
  <c r="GO98" i="10" s="1"/>
  <c r="EO98" i="10"/>
  <c r="EL98" i="10"/>
  <c r="DL98" i="10"/>
  <c r="EE102" i="10"/>
  <c r="GE102" i="10" s="1"/>
  <c r="HE102" i="10" s="1"/>
  <c r="FE102" i="10"/>
  <c r="EL109" i="10"/>
  <c r="DL109" i="10"/>
  <c r="FA110" i="10"/>
  <c r="EA110" i="10"/>
  <c r="ES113" i="10"/>
  <c r="DS113" i="10"/>
  <c r="FI87" i="10"/>
  <c r="EI87" i="10"/>
  <c r="DP92" i="10"/>
  <c r="FP92" i="10" s="1"/>
  <c r="GP92" i="10" s="1"/>
  <c r="EP92" i="10"/>
  <c r="EM108" i="10"/>
  <c r="DM108" i="10"/>
  <c r="EX125" i="10"/>
  <c r="DX125" i="10"/>
  <c r="EU111" i="10"/>
  <c r="DU111" i="10"/>
  <c r="DO115" i="10"/>
  <c r="FO115" i="10" s="1"/>
  <c r="GO115" i="10" s="1"/>
  <c r="EO115" i="10"/>
  <c r="DK120" i="10"/>
  <c r="FK120" i="10" s="1"/>
  <c r="GK120" i="10" s="1"/>
  <c r="EK120" i="10"/>
  <c r="EG122" i="10"/>
  <c r="GG122" i="10" s="1"/>
  <c r="HG122" i="10" s="1"/>
  <c r="FG122" i="10"/>
  <c r="DW112" i="10"/>
  <c r="FW112" i="10" s="1"/>
  <c r="GW112" i="10" s="1"/>
  <c r="EW112" i="10"/>
  <c r="EQ116" i="10"/>
  <c r="DQ116" i="10"/>
  <c r="DN116" i="10"/>
  <c r="FN116" i="10" s="1"/>
  <c r="GN116" i="10" s="1"/>
  <c r="EN116" i="10"/>
  <c r="EB116" i="10"/>
  <c r="GB116" i="10" s="1"/>
  <c r="HB116" i="10" s="1"/>
  <c r="FB116" i="10"/>
  <c r="EQ124" i="10"/>
  <c r="DQ124" i="10"/>
  <c r="EP124" i="10"/>
  <c r="DP124" i="10"/>
  <c r="DZ129" i="10"/>
  <c r="FZ129" i="10" s="1"/>
  <c r="GZ129" i="10" s="1"/>
  <c r="EZ129" i="10"/>
  <c r="EI101" i="10"/>
  <c r="GI101" i="10" s="1"/>
  <c r="HI101" i="10" s="1"/>
  <c r="FI101" i="10"/>
  <c r="EZ108" i="10"/>
  <c r="DZ108" i="10"/>
  <c r="DV113" i="10"/>
  <c r="FV113" i="10" s="1"/>
  <c r="GV113" i="10" s="1"/>
  <c r="EV113" i="10"/>
  <c r="EU120" i="10"/>
  <c r="DU120" i="10"/>
  <c r="DU123" i="10"/>
  <c r="FU123" i="10" s="1"/>
  <c r="GU123" i="10" s="1"/>
  <c r="EU123" i="10"/>
  <c r="FF125" i="10"/>
  <c r="EF125" i="10"/>
  <c r="EC125" i="10"/>
  <c r="GC125" i="10" s="1"/>
  <c r="HC125" i="10" s="1"/>
  <c r="FC125" i="10"/>
  <c r="EO125" i="10"/>
  <c r="DO125" i="10"/>
  <c r="EM128" i="10"/>
  <c r="DM128" i="10"/>
  <c r="DQ145" i="10"/>
  <c r="FQ145" i="10" s="1"/>
  <c r="GQ145" i="10" s="1"/>
  <c r="EQ145" i="10"/>
  <c r="ER145" i="10"/>
  <c r="DR145" i="10"/>
  <c r="DO145" i="10"/>
  <c r="FO145" i="10" s="1"/>
  <c r="GO145" i="10" s="1"/>
  <c r="EO145" i="10"/>
  <c r="DQ118" i="10"/>
  <c r="FQ118" i="10" s="1"/>
  <c r="GQ118" i="10" s="1"/>
  <c r="EQ118" i="10"/>
  <c r="EZ128" i="10"/>
  <c r="DZ128" i="10"/>
  <c r="ES133" i="10"/>
  <c r="DS133" i="10"/>
  <c r="EE139" i="10"/>
  <c r="GE139" i="10" s="1"/>
  <c r="HE139" i="10" s="1"/>
  <c r="FE139" i="10"/>
  <c r="ER126" i="10"/>
  <c r="DR126" i="10"/>
  <c r="EZ132" i="10"/>
  <c r="DZ132" i="10"/>
  <c r="FD137" i="10"/>
  <c r="ED137" i="10"/>
  <c r="DR146" i="10"/>
  <c r="FR146" i="10" s="1"/>
  <c r="GR146" i="10" s="1"/>
  <c r="ER146" i="10"/>
  <c r="EC130" i="10"/>
  <c r="GC130" i="10" s="1"/>
  <c r="HC130" i="10" s="1"/>
  <c r="FC130" i="10"/>
  <c r="EO130" i="10"/>
  <c r="DO130" i="10"/>
  <c r="EA130" i="10"/>
  <c r="GA130" i="10" s="1"/>
  <c r="HA130" i="10" s="1"/>
  <c r="FA130" i="10"/>
  <c r="DV142" i="10"/>
  <c r="FV142" i="10" s="1"/>
  <c r="GV142" i="10" s="1"/>
  <c r="EV142" i="10"/>
  <c r="ER148" i="10"/>
  <c r="DR148" i="10"/>
  <c r="FD141" i="10"/>
  <c r="ED141" i="10"/>
  <c r="EU152" i="10"/>
  <c r="DU152" i="10"/>
  <c r="DT132" i="10"/>
  <c r="FT132" i="10" s="1"/>
  <c r="GT132" i="10" s="1"/>
  <c r="ET132" i="10"/>
  <c r="DU134" i="10"/>
  <c r="FU134" i="10" s="1"/>
  <c r="GU134" i="10" s="1"/>
  <c r="EU134" i="10"/>
  <c r="DM134" i="10"/>
  <c r="FM134" i="10" s="1"/>
  <c r="GM134" i="10" s="1"/>
  <c r="EM134" i="10"/>
  <c r="DK138" i="10"/>
  <c r="FK138" i="10" s="1"/>
  <c r="GK138" i="10" s="1"/>
  <c r="EK138" i="10"/>
  <c r="DW141" i="10"/>
  <c r="FW141" i="10" s="1"/>
  <c r="GW141" i="10" s="1"/>
  <c r="EW141" i="10"/>
  <c r="DU149" i="10"/>
  <c r="FU149" i="10" s="1"/>
  <c r="GU149" i="10" s="1"/>
  <c r="EU149" i="10"/>
  <c r="DS146" i="10"/>
  <c r="FS146" i="10" s="1"/>
  <c r="GS146" i="10" s="1"/>
  <c r="ES146" i="10"/>
  <c r="FG148" i="10"/>
  <c r="EG148" i="10"/>
  <c r="EI153" i="10"/>
  <c r="GI153" i="10" s="1"/>
  <c r="HI153" i="10" s="1"/>
  <c r="FI153" i="10"/>
  <c r="DK149" i="10"/>
  <c r="FK149" i="10" s="1"/>
  <c r="GK149" i="10" s="1"/>
  <c r="EK149" i="10"/>
  <c r="DO152" i="10"/>
  <c r="FO152" i="10" s="1"/>
  <c r="GO152" i="10" s="1"/>
  <c r="EO152" i="10"/>
  <c r="DP158" i="10"/>
  <c r="FP158" i="10" s="1"/>
  <c r="GP158" i="10" s="1"/>
  <c r="EP158" i="10"/>
  <c r="DZ143" i="10"/>
  <c r="FZ143" i="10" s="1"/>
  <c r="GZ143" i="10" s="1"/>
  <c r="EZ143" i="10"/>
  <c r="EZ151" i="10"/>
  <c r="DZ151" i="10"/>
  <c r="EY158" i="10"/>
  <c r="DY158" i="10"/>
  <c r="EC156" i="10"/>
  <c r="GC156" i="10" s="1"/>
  <c r="HC156" i="10" s="1"/>
  <c r="FC156" i="10"/>
  <c r="DK159" i="10"/>
  <c r="FK159" i="10" s="1"/>
  <c r="GK159" i="10" s="1"/>
  <c r="EK159" i="10"/>
  <c r="EE160" i="10"/>
  <c r="GE160" i="10" s="1"/>
  <c r="HE160" i="10" s="1"/>
  <c r="FE160" i="10"/>
  <c r="FF160" i="10"/>
  <c r="EF160" i="10"/>
  <c r="FF162" i="10"/>
  <c r="EF162" i="10"/>
  <c r="DX159" i="10"/>
  <c r="FX159" i="10" s="1"/>
  <c r="GX159" i="10" s="1"/>
  <c r="EX159" i="10"/>
  <c r="EI162" i="10"/>
  <c r="GI162" i="10" s="1"/>
  <c r="HI162" i="10" s="1"/>
  <c r="FI162" i="10"/>
  <c r="EE162" i="10"/>
  <c r="GE162" i="10" s="1"/>
  <c r="HE162" i="10" s="1"/>
  <c r="FE162" i="10"/>
  <c r="DT151" i="10"/>
  <c r="FT151" i="10" s="1"/>
  <c r="GT151" i="10" s="1"/>
  <c r="ET151" i="10"/>
  <c r="DU153" i="10"/>
  <c r="FU153" i="10" s="1"/>
  <c r="GU153" i="10" s="1"/>
  <c r="EU153" i="10"/>
  <c r="FB153" i="10"/>
  <c r="EB153" i="10"/>
  <c r="DV165" i="10"/>
  <c r="FV165" i="10" s="1"/>
  <c r="GV165" i="10" s="1"/>
  <c r="EV165" i="10"/>
  <c r="FF174" i="10"/>
  <c r="EF174" i="10"/>
  <c r="EE164" i="10"/>
  <c r="GE164" i="10" s="1"/>
  <c r="HE164" i="10" s="1"/>
  <c r="FE164" i="10"/>
  <c r="FF164" i="10"/>
  <c r="EF164" i="10"/>
  <c r="EL168" i="10"/>
  <c r="DL168" i="10"/>
  <c r="DX165" i="10"/>
  <c r="FX165" i="10" s="1"/>
  <c r="GX165" i="10" s="1"/>
  <c r="EX165" i="10"/>
  <c r="EG168" i="10"/>
  <c r="GG168" i="10" s="1"/>
  <c r="HG168" i="10" s="1"/>
  <c r="FG168" i="10"/>
  <c r="FB166" i="10"/>
  <c r="EB166" i="10"/>
  <c r="DQ171" i="10"/>
  <c r="FQ171" i="10" s="1"/>
  <c r="GQ171" i="10" s="1"/>
  <c r="EQ171" i="10"/>
  <c r="EI171" i="10"/>
  <c r="GI171" i="10" s="1"/>
  <c r="HI171" i="10" s="1"/>
  <c r="FI171" i="10"/>
  <c r="EP169" i="10"/>
  <c r="DP169" i="10"/>
  <c r="DU170" i="10"/>
  <c r="FU170" i="10" s="1"/>
  <c r="GU170" i="10" s="1"/>
  <c r="EU170" i="10"/>
  <c r="EQ176" i="10"/>
  <c r="DQ176" i="10"/>
  <c r="DT176" i="10"/>
  <c r="FT176" i="10" s="1"/>
  <c r="GT176" i="10" s="1"/>
  <c r="ET176" i="10"/>
  <c r="DO176" i="10"/>
  <c r="FO176" i="10" s="1"/>
  <c r="GO176" i="10" s="1"/>
  <c r="EO176" i="10"/>
  <c r="EQ178" i="10"/>
  <c r="DQ178" i="10"/>
  <c r="EK178" i="10"/>
  <c r="DK178" i="10"/>
  <c r="EK136" i="10"/>
  <c r="DK136" i="10"/>
  <c r="EX121" i="10"/>
  <c r="DX121" i="10"/>
  <c r="FG113" i="10"/>
  <c r="EG113" i="10"/>
  <c r="FH119" i="10"/>
  <c r="EH119" i="10"/>
  <c r="DW101" i="10"/>
  <c r="FW101" i="10" s="1"/>
  <c r="GW101" i="10" s="1"/>
  <c r="EW101" i="10"/>
  <c r="EK111" i="10"/>
  <c r="DK111" i="10"/>
  <c r="DZ113" i="10"/>
  <c r="FZ113" i="10" s="1"/>
  <c r="GZ113" i="10" s="1"/>
  <c r="EZ113" i="10"/>
  <c r="EM133" i="10"/>
  <c r="DM133" i="10"/>
  <c r="EQ133" i="10"/>
  <c r="DQ133" i="10"/>
  <c r="DN133" i="10"/>
  <c r="FN133" i="10" s="1"/>
  <c r="GN133" i="10" s="1"/>
  <c r="EN133" i="10"/>
  <c r="DS117" i="10"/>
  <c r="FS117" i="10" s="1"/>
  <c r="GS117" i="10" s="1"/>
  <c r="ES117" i="10"/>
  <c r="EA117" i="10"/>
  <c r="GA117" i="10" s="1"/>
  <c r="HA117" i="10" s="1"/>
  <c r="FA117" i="10"/>
  <c r="FH136" i="10"/>
  <c r="EH136" i="10"/>
  <c r="EN132" i="10"/>
  <c r="DN132" i="10"/>
  <c r="DX142" i="10"/>
  <c r="FX142" i="10" s="1"/>
  <c r="GX142" i="10" s="1"/>
  <c r="EX142" i="10"/>
  <c r="EE128" i="10"/>
  <c r="GE128" i="10" s="1"/>
  <c r="HE128" i="10" s="1"/>
  <c r="FE128" i="10"/>
  <c r="DN129" i="10"/>
  <c r="FN129" i="10" s="1"/>
  <c r="GN129" i="10" s="1"/>
  <c r="EN129" i="10"/>
  <c r="DT129" i="10"/>
  <c r="FT129" i="10" s="1"/>
  <c r="GT129" i="10" s="1"/>
  <c r="ET129" i="10"/>
  <c r="EH142" i="10"/>
  <c r="GH142" i="10" s="1"/>
  <c r="HH142" i="10" s="1"/>
  <c r="FH142" i="10"/>
  <c r="EX143" i="10"/>
  <c r="DX143" i="10"/>
  <c r="EZ158" i="10"/>
  <c r="DZ158" i="10"/>
  <c r="FF139" i="10"/>
  <c r="EF139" i="10"/>
  <c r="EL139" i="10"/>
  <c r="DL139" i="10"/>
  <c r="DU139" i="10"/>
  <c r="FU139" i="10" s="1"/>
  <c r="GU139" i="10" s="1"/>
  <c r="EU139" i="10"/>
  <c r="DN149" i="10"/>
  <c r="FN149" i="10" s="1"/>
  <c r="GN149" i="10" s="1"/>
  <c r="EN149" i="10"/>
  <c r="EG151" i="10"/>
  <c r="GG151" i="10" s="1"/>
  <c r="HG151" i="10" s="1"/>
  <c r="FG151" i="10"/>
  <c r="EE155" i="10"/>
  <c r="GE155" i="10" s="1"/>
  <c r="HE155" i="10" s="1"/>
  <c r="FE155" i="10"/>
  <c r="FB149" i="10"/>
  <c r="EB149" i="10"/>
  <c r="DL155" i="10"/>
  <c r="FL155" i="10" s="1"/>
  <c r="GL155" i="10" s="1"/>
  <c r="EL155" i="10"/>
  <c r="DX167" i="10"/>
  <c r="FX167" i="10" s="1"/>
  <c r="GX167" i="10" s="1"/>
  <c r="EX167" i="10"/>
  <c r="EF161" i="10"/>
  <c r="GF161" i="10" s="1"/>
  <c r="HF161" i="10" s="1"/>
  <c r="FF161" i="10"/>
  <c r="EU161" i="10"/>
  <c r="DU161" i="10"/>
  <c r="FE168" i="10"/>
  <c r="EE168" i="10"/>
  <c r="FI168" i="10"/>
  <c r="EI168" i="10"/>
  <c r="ES177" i="10"/>
  <c r="DS177" i="10"/>
  <c r="DM149" i="10"/>
  <c r="FM149" i="10" s="1"/>
  <c r="GM149" i="10" s="1"/>
  <c r="EM149" i="10"/>
  <c r="DR149" i="10"/>
  <c r="FR149" i="10" s="1"/>
  <c r="GR149" i="10" s="1"/>
  <c r="ER149" i="10"/>
  <c r="DS149" i="10"/>
  <c r="FS149" i="10" s="1"/>
  <c r="GS149" i="10" s="1"/>
  <c r="ES149" i="10"/>
  <c r="EN151" i="10"/>
  <c r="DN151" i="10"/>
  <c r="DO155" i="10"/>
  <c r="FO155" i="10" s="1"/>
  <c r="GO155" i="10" s="1"/>
  <c r="EO155" i="10"/>
  <c r="EV158" i="10"/>
  <c r="DV158" i="10"/>
  <c r="EB167" i="10"/>
  <c r="GB167" i="10" s="1"/>
  <c r="HB167" i="10" s="1"/>
  <c r="FB167" i="10"/>
  <c r="EB170" i="10"/>
  <c r="GB170" i="10" s="1"/>
  <c r="HB170" i="10" s="1"/>
  <c r="FB170" i="10"/>
  <c r="EM170" i="10"/>
  <c r="DM170" i="10"/>
  <c r="FG173" i="10"/>
  <c r="EG173" i="10"/>
  <c r="FD173" i="10"/>
  <c r="ED173" i="10"/>
  <c r="EA65" i="10"/>
  <c r="GA65" i="10" s="1"/>
  <c r="HA65" i="10" s="1"/>
  <c r="FA65" i="10"/>
  <c r="EZ49" i="10"/>
  <c r="DZ49" i="10"/>
  <c r="DP81" i="10"/>
  <c r="FP81" i="10" s="1"/>
  <c r="GP81" i="10" s="1"/>
  <c r="EP81" i="10"/>
  <c r="DM49" i="10"/>
  <c r="FM49" i="10" s="1"/>
  <c r="GM49" i="10" s="1"/>
  <c r="EM49" i="10"/>
  <c r="EI49" i="10"/>
  <c r="GI49" i="10" s="1"/>
  <c r="HI49" i="10" s="1"/>
  <c r="FI49" i="10"/>
  <c r="FC54" i="10"/>
  <c r="EC54" i="10"/>
  <c r="DR54" i="10"/>
  <c r="FR54" i="10" s="1"/>
  <c r="GR54" i="10" s="1"/>
  <c r="ER54" i="10"/>
  <c r="EB81" i="10"/>
  <c r="GB81" i="10" s="1"/>
  <c r="HB81" i="10" s="1"/>
  <c r="FB81" i="10"/>
  <c r="EH81" i="10"/>
  <c r="GH81" i="10" s="1"/>
  <c r="HH81" i="10" s="1"/>
  <c r="FH81" i="10"/>
  <c r="EQ159" i="10"/>
  <c r="DQ159" i="10"/>
  <c r="FC159" i="10"/>
  <c r="EC159" i="10"/>
  <c r="ER118" i="10"/>
  <c r="DR118" i="10"/>
  <c r="ES91" i="10"/>
  <c r="DS91" i="10"/>
  <c r="EN91" i="10"/>
  <c r="DN91" i="10"/>
  <c r="FD91" i="10"/>
  <c r="ED91" i="10"/>
  <c r="FI83" i="10"/>
  <c r="EI83" i="10"/>
  <c r="DP83" i="10"/>
  <c r="FP83" i="10" s="1"/>
  <c r="GP83" i="10" s="1"/>
  <c r="EP83" i="10"/>
  <c r="DS70" i="10"/>
  <c r="FS70" i="10" s="1"/>
  <c r="GS70" i="10" s="1"/>
  <c r="ES70" i="10"/>
  <c r="EO70" i="10"/>
  <c r="DO70" i="10"/>
  <c r="DV97" i="10"/>
  <c r="FV97" i="10" s="1"/>
  <c r="GV97" i="10" s="1"/>
  <c r="EV97" i="10"/>
  <c r="EQ97" i="10"/>
  <c r="DQ97" i="10"/>
  <c r="EI119" i="10"/>
  <c r="GI119" i="10" s="1"/>
  <c r="HI119" i="10" s="1"/>
  <c r="FI119" i="10"/>
  <c r="EV123" i="10"/>
  <c r="DV123" i="10"/>
  <c r="FD123" i="10"/>
  <c r="ED123" i="10"/>
  <c r="DQ128" i="10"/>
  <c r="FQ128" i="10" s="1"/>
  <c r="GQ128" i="10" s="1"/>
  <c r="EQ128" i="10"/>
  <c r="EV128" i="10"/>
  <c r="DV128" i="10"/>
  <c r="FH128" i="10"/>
  <c r="EH128" i="10"/>
  <c r="DU143" i="10"/>
  <c r="FU143" i="10" s="1"/>
  <c r="GU143" i="10" s="1"/>
  <c r="EU143" i="10"/>
  <c r="FE149" i="10"/>
  <c r="EE149" i="10"/>
  <c r="FC167" i="10"/>
  <c r="EC167" i="10"/>
  <c r="ED167" i="10"/>
  <c r="GD167" i="10" s="1"/>
  <c r="HD167" i="10" s="1"/>
  <c r="FD167" i="10"/>
  <c r="FB177" i="10"/>
  <c r="EB177" i="10"/>
  <c r="EY57" i="10"/>
  <c r="DY57" i="10"/>
  <c r="EB49" i="10"/>
  <c r="GB49" i="10" s="1"/>
  <c r="HB49" i="10" s="1"/>
  <c r="FB49" i="10"/>
  <c r="EV57" i="10"/>
  <c r="DV57" i="10"/>
  <c r="EB57" i="10"/>
  <c r="GB57" i="10" s="1"/>
  <c r="HB57" i="10" s="1"/>
  <c r="FB57" i="10"/>
  <c r="DX85" i="10"/>
  <c r="FX85" i="10" s="1"/>
  <c r="GX85" i="10" s="1"/>
  <c r="EX85" i="10"/>
  <c r="DO90" i="10"/>
  <c r="FO90" i="10" s="1"/>
  <c r="GO90" i="10" s="1"/>
  <c r="EO90" i="10"/>
  <c r="DP65" i="10"/>
  <c r="FP65" i="10" s="1"/>
  <c r="GP65" i="10" s="1"/>
  <c r="EP65" i="10"/>
  <c r="EH70" i="10"/>
  <c r="GH70" i="10" s="1"/>
  <c r="HH70" i="10" s="1"/>
  <c r="FH70" i="10"/>
  <c r="DK84" i="10"/>
  <c r="FK84" i="10" s="1"/>
  <c r="GK84" i="10" s="1"/>
  <c r="EK84" i="10"/>
  <c r="EA57" i="10"/>
  <c r="GA57" i="10" s="1"/>
  <c r="HA57" i="10" s="1"/>
  <c r="FA57" i="10"/>
  <c r="FH92" i="10"/>
  <c r="EH92" i="10"/>
  <c r="EW70" i="10"/>
  <c r="DW70" i="10"/>
  <c r="ED74" i="10"/>
  <c r="GD74" i="10" s="1"/>
  <c r="HD74" i="10" s="1"/>
  <c r="FD74" i="10"/>
  <c r="EH83" i="10"/>
  <c r="GH83" i="10" s="1"/>
  <c r="HH83" i="10" s="1"/>
  <c r="FH83" i="10"/>
  <c r="DN103" i="10"/>
  <c r="FN103" i="10" s="1"/>
  <c r="GN103" i="10" s="1"/>
  <c r="EN103" i="10"/>
  <c r="EC57" i="10"/>
  <c r="GC57" i="10" s="1"/>
  <c r="HC57" i="10" s="1"/>
  <c r="FC57" i="10"/>
  <c r="ER57" i="10"/>
  <c r="DR57" i="10"/>
  <c r="DU57" i="10"/>
  <c r="FU57" i="10" s="1"/>
  <c r="GU57" i="10" s="1"/>
  <c r="EU57" i="10"/>
  <c r="EH62" i="10"/>
  <c r="GH62" i="10" s="1"/>
  <c r="HH62" i="10" s="1"/>
  <c r="FH62" i="10"/>
  <c r="EU62" i="10"/>
  <c r="DU62" i="10"/>
  <c r="FH82" i="10"/>
  <c r="EH82" i="10"/>
  <c r="DU90" i="10"/>
  <c r="FU90" i="10" s="1"/>
  <c r="GU90" i="10" s="1"/>
  <c r="EU90" i="10"/>
  <c r="FF90" i="10"/>
  <c r="EF90" i="10"/>
  <c r="EX178" i="10"/>
  <c r="DX178" i="10"/>
  <c r="FF178" i="10"/>
  <c r="EF178" i="10"/>
  <c r="DR165" i="10"/>
  <c r="FR165" i="10" s="1"/>
  <c r="GR165" i="10" s="1"/>
  <c r="ER165" i="10"/>
  <c r="FI165" i="10"/>
  <c r="EI165" i="10"/>
  <c r="EF150" i="10"/>
  <c r="GF150" i="10" s="1"/>
  <c r="HF150" i="10" s="1"/>
  <c r="FF150" i="10"/>
  <c r="FH150" i="10"/>
  <c r="EH150" i="10"/>
  <c r="EV148" i="10"/>
  <c r="DV148" i="10"/>
  <c r="FE148" i="10"/>
  <c r="EE148" i="10"/>
  <c r="EF146" i="10"/>
  <c r="GF146" i="10" s="1"/>
  <c r="HF146" i="10" s="1"/>
  <c r="FF146" i="10"/>
  <c r="FG146" i="10"/>
  <c r="EG146" i="10"/>
  <c r="ED122" i="10"/>
  <c r="GD122" i="10" s="1"/>
  <c r="HD122" i="10" s="1"/>
  <c r="FD122" i="10"/>
  <c r="DT122" i="10"/>
  <c r="FT122" i="10" s="1"/>
  <c r="GT122" i="10" s="1"/>
  <c r="ET122" i="10"/>
  <c r="DL99" i="10"/>
  <c r="FL99" i="10" s="1"/>
  <c r="GL99" i="10" s="1"/>
  <c r="EL99" i="10"/>
  <c r="EN99" i="10"/>
  <c r="DN99" i="10"/>
  <c r="EO99" i="10"/>
  <c r="DO99" i="10"/>
  <c r="EK79" i="10"/>
  <c r="DK79" i="10"/>
  <c r="FH79" i="10"/>
  <c r="EH79" i="10"/>
  <c r="EH87" i="10"/>
  <c r="GH87" i="10" s="1"/>
  <c r="HH87" i="10" s="1"/>
  <c r="FH87" i="10"/>
  <c r="EO87" i="10"/>
  <c r="DO87" i="10"/>
  <c r="DQ70" i="10"/>
  <c r="FQ70" i="10" s="1"/>
  <c r="GQ70" i="10" s="1"/>
  <c r="EQ70" i="10"/>
  <c r="DZ81" i="10"/>
  <c r="FZ81" i="10" s="1"/>
  <c r="GZ81" i="10" s="1"/>
  <c r="EZ81" i="10"/>
  <c r="DZ105" i="10"/>
  <c r="FZ105" i="10" s="1"/>
  <c r="GZ105" i="10" s="1"/>
  <c r="EZ105" i="10"/>
  <c r="DM78" i="10"/>
  <c r="FM78" i="10" s="1"/>
  <c r="GM78" i="10" s="1"/>
  <c r="EM78" i="10"/>
  <c r="EO78" i="10"/>
  <c r="DO78" i="10"/>
  <c r="EA78" i="10"/>
  <c r="GA78" i="10" s="1"/>
  <c r="HA78" i="10" s="1"/>
  <c r="FA78" i="10"/>
  <c r="DQ94" i="10"/>
  <c r="FQ94" i="10" s="1"/>
  <c r="GQ94" i="10" s="1"/>
  <c r="EQ94" i="10"/>
  <c r="ET94" i="10"/>
  <c r="DT94" i="10"/>
  <c r="EW103" i="10"/>
  <c r="DW103" i="10"/>
  <c r="DO102" i="10"/>
  <c r="FO102" i="10" s="1"/>
  <c r="GO102" i="10" s="1"/>
  <c r="EO102" i="10"/>
  <c r="DW104" i="10"/>
  <c r="FW104" i="10" s="1"/>
  <c r="GW104" i="10" s="1"/>
  <c r="EW104" i="10"/>
  <c r="EN104" i="10"/>
  <c r="DN104" i="10"/>
  <c r="DO104" i="10"/>
  <c r="FO104" i="10" s="1"/>
  <c r="GO104" i="10" s="1"/>
  <c r="EO104" i="10"/>
  <c r="EQ112" i="10"/>
  <c r="DQ112" i="10"/>
  <c r="EA126" i="10"/>
  <c r="GA126" i="10" s="1"/>
  <c r="HA126" i="10" s="1"/>
  <c r="FA126" i="10"/>
  <c r="EA82" i="10"/>
  <c r="GA82" i="10" s="1"/>
  <c r="HA82" i="10" s="1"/>
  <c r="FA82" i="10"/>
  <c r="DQ82" i="10"/>
  <c r="FQ82" i="10" s="1"/>
  <c r="GQ82" i="10" s="1"/>
  <c r="EQ82" i="10"/>
  <c r="EC82" i="10"/>
  <c r="GC82" i="10" s="1"/>
  <c r="HC82" i="10" s="1"/>
  <c r="FC82" i="10"/>
  <c r="EY108" i="10"/>
  <c r="DY108" i="10"/>
  <c r="EA105" i="10"/>
  <c r="GA105" i="10" s="1"/>
  <c r="HA105" i="10" s="1"/>
  <c r="FA105" i="10"/>
  <c r="DS115" i="10"/>
  <c r="FS115" i="10" s="1"/>
  <c r="GS115" i="10" s="1"/>
  <c r="ES115" i="10"/>
  <c r="EG102" i="10"/>
  <c r="GG102" i="10" s="1"/>
  <c r="HG102" i="10" s="1"/>
  <c r="FG102" i="10"/>
  <c r="EQ113" i="10"/>
  <c r="DQ113" i="10"/>
  <c r="DY123" i="10"/>
  <c r="FY123" i="10" s="1"/>
  <c r="GY123" i="10" s="1"/>
  <c r="EY123" i="10"/>
  <c r="EI147" i="10"/>
  <c r="GI147" i="10" s="1"/>
  <c r="HI147" i="10" s="1"/>
  <c r="FI147" i="10"/>
  <c r="EG126" i="10"/>
  <c r="GG126" i="10" s="1"/>
  <c r="HG126" i="10" s="1"/>
  <c r="FG126" i="10"/>
  <c r="EC126" i="10"/>
  <c r="GC126" i="10" s="1"/>
  <c r="HC126" i="10" s="1"/>
  <c r="FC126" i="10"/>
  <c r="DM151" i="10"/>
  <c r="FM151" i="10" s="1"/>
  <c r="GM151" i="10" s="1"/>
  <c r="EM151" i="10"/>
  <c r="ET158" i="10"/>
  <c r="DT158" i="10"/>
  <c r="EK161" i="10"/>
  <c r="DK161" i="10"/>
  <c r="ED176" i="10"/>
  <c r="GD176" i="10" s="1"/>
  <c r="HD176" i="10" s="1"/>
  <c r="FD176" i="10"/>
  <c r="EQ158" i="10"/>
  <c r="DQ158" i="10"/>
  <c r="EB54" i="10"/>
  <c r="GB54" i="10" s="1"/>
  <c r="HB54" i="10" s="1"/>
  <c r="FB54" i="10"/>
  <c r="ED85" i="10"/>
  <c r="GD85" i="10" s="1"/>
  <c r="HD85" i="10" s="1"/>
  <c r="FD85" i="10"/>
  <c r="FF85" i="10"/>
  <c r="EF85" i="10"/>
  <c r="DT91" i="10"/>
  <c r="FT91" i="10" s="1"/>
  <c r="GT91" i="10" s="1"/>
  <c r="ET91" i="10"/>
  <c r="DP103" i="10"/>
  <c r="FP103" i="10" s="1"/>
  <c r="GP103" i="10" s="1"/>
  <c r="EP103" i="10"/>
  <c r="ER65" i="10"/>
  <c r="DR65" i="10"/>
  <c r="EC65" i="10"/>
  <c r="GC65" i="10" s="1"/>
  <c r="HC65" i="10" s="1"/>
  <c r="FC65" i="10"/>
  <c r="DU65" i="10"/>
  <c r="FU65" i="10" s="1"/>
  <c r="GU65" i="10" s="1"/>
  <c r="EU65" i="10"/>
  <c r="DP105" i="10"/>
  <c r="FP105" i="10" s="1"/>
  <c r="GP105" i="10" s="1"/>
  <c r="EP105" i="10"/>
  <c r="FG105" i="10"/>
  <c r="EG105" i="10"/>
  <c r="DL120" i="10"/>
  <c r="FL120" i="10" s="1"/>
  <c r="GL120" i="10" s="1"/>
  <c r="EL120" i="10"/>
  <c r="EB120" i="10"/>
  <c r="GB120" i="10" s="1"/>
  <c r="HB120" i="10" s="1"/>
  <c r="FB120" i="10"/>
  <c r="ED120" i="10"/>
  <c r="GD120" i="10" s="1"/>
  <c r="HD120" i="10" s="1"/>
  <c r="FD120" i="10"/>
  <c r="EA155" i="10"/>
  <c r="GA155" i="10" s="1"/>
  <c r="HA155" i="10" s="1"/>
  <c r="FA155" i="10"/>
  <c r="EV155" i="10"/>
  <c r="DV155" i="10"/>
  <c r="FH155" i="10"/>
  <c r="EH155" i="10"/>
  <c r="EB52" i="10"/>
  <c r="GB52" i="10" s="1"/>
  <c r="HB52" i="10" s="1"/>
  <c r="FB52" i="10"/>
  <c r="EY49" i="10"/>
  <c r="DY49" i="10"/>
  <c r="ET54" i="10"/>
  <c r="DT54" i="10"/>
  <c r="FD60" i="10"/>
  <c r="ED60" i="10"/>
  <c r="ES71" i="10"/>
  <c r="DS71" i="10"/>
  <c r="ET57" i="10"/>
  <c r="DT57" i="10"/>
  <c r="EF60" i="10"/>
  <c r="GF60" i="10" s="1"/>
  <c r="HF60" i="10" s="1"/>
  <c r="FF60" i="10"/>
  <c r="ES81" i="10"/>
  <c r="DS81" i="10"/>
  <c r="EM71" i="10"/>
  <c r="DM71" i="10"/>
  <c r="ES63" i="10"/>
  <c r="DS63" i="10"/>
  <c r="EN111" i="10"/>
  <c r="DN111" i="10"/>
  <c r="DM60" i="10"/>
  <c r="FM60" i="10" s="1"/>
  <c r="GM60" i="10" s="1"/>
  <c r="EM60" i="10"/>
  <c r="EZ71" i="10"/>
  <c r="DZ71" i="10"/>
  <c r="EQ77" i="10"/>
  <c r="DQ77" i="10"/>
  <c r="DT77" i="10"/>
  <c r="FT77" i="10" s="1"/>
  <c r="GT77" i="10" s="1"/>
  <c r="ET77" i="10"/>
  <c r="DV77" i="10"/>
  <c r="FV77" i="10" s="1"/>
  <c r="GV77" i="10" s="1"/>
  <c r="EV77" i="10"/>
  <c r="DY82" i="10"/>
  <c r="FY82" i="10" s="1"/>
  <c r="GY82" i="10" s="1"/>
  <c r="EY82" i="10"/>
  <c r="DO88" i="10"/>
  <c r="FO88" i="10" s="1"/>
  <c r="GO88" i="10" s="1"/>
  <c r="EO88" i="10"/>
  <c r="EZ88" i="10"/>
  <c r="DZ88" i="10"/>
  <c r="EH60" i="10"/>
  <c r="GH60" i="10" s="1"/>
  <c r="HH60" i="10" s="1"/>
  <c r="FH60" i="10"/>
  <c r="EO60" i="10"/>
  <c r="DO60" i="10"/>
  <c r="DW63" i="10"/>
  <c r="FW63" i="10" s="1"/>
  <c r="GW63" i="10" s="1"/>
  <c r="EW63" i="10"/>
  <c r="DQ63" i="10"/>
  <c r="FQ63" i="10" s="1"/>
  <c r="GQ63" i="10" s="1"/>
  <c r="EQ63" i="10"/>
  <c r="EB73" i="10"/>
  <c r="GB73" i="10" s="1"/>
  <c r="HB73" i="10" s="1"/>
  <c r="FB73" i="10"/>
  <c r="DV73" i="10"/>
  <c r="FV73" i="10" s="1"/>
  <c r="GV73" i="10" s="1"/>
  <c r="EV73" i="10"/>
  <c r="DV82" i="10"/>
  <c r="FV82" i="10" s="1"/>
  <c r="GV82" i="10" s="1"/>
  <c r="EV82" i="10"/>
  <c r="EH85" i="10"/>
  <c r="GH85" i="10" s="1"/>
  <c r="HH85" i="10" s="1"/>
  <c r="FH85" i="10"/>
  <c r="EV175" i="10"/>
  <c r="DV175" i="10"/>
  <c r="EX169" i="10"/>
  <c r="DX169" i="10"/>
  <c r="DY169" i="10"/>
  <c r="FY169" i="10" s="1"/>
  <c r="GY169" i="10" s="1"/>
  <c r="EY169" i="10"/>
  <c r="DO166" i="10"/>
  <c r="FO166" i="10" s="1"/>
  <c r="GO166" i="10" s="1"/>
  <c r="EO166" i="10"/>
  <c r="DM166" i="10"/>
  <c r="FM166" i="10" s="1"/>
  <c r="GM166" i="10" s="1"/>
  <c r="EM166" i="10"/>
  <c r="EB140" i="10"/>
  <c r="GB140" i="10" s="1"/>
  <c r="HB140" i="10" s="1"/>
  <c r="FB140" i="10"/>
  <c r="EO140" i="10"/>
  <c r="DO140" i="10"/>
  <c r="DO141" i="10"/>
  <c r="FO141" i="10" s="1"/>
  <c r="GO141" i="10" s="1"/>
  <c r="EO141" i="10"/>
  <c r="EC141" i="10"/>
  <c r="GC141" i="10" s="1"/>
  <c r="HC141" i="10" s="1"/>
  <c r="FC141" i="10"/>
  <c r="DM137" i="10"/>
  <c r="FM137" i="10" s="1"/>
  <c r="GM137" i="10" s="1"/>
  <c r="EM137" i="10"/>
  <c r="EI137" i="10"/>
  <c r="GI137" i="10" s="1"/>
  <c r="HI137" i="10" s="1"/>
  <c r="FI137" i="10"/>
  <c r="ED114" i="10"/>
  <c r="GD114" i="10" s="1"/>
  <c r="HD114" i="10" s="1"/>
  <c r="FD114" i="10"/>
  <c r="EO114" i="10"/>
  <c r="DO114" i="10"/>
  <c r="EF114" i="10"/>
  <c r="GF114" i="10" s="1"/>
  <c r="HF114" i="10" s="1"/>
  <c r="FF114" i="10"/>
  <c r="ER96" i="10"/>
  <c r="DR96" i="10"/>
  <c r="DO96" i="10"/>
  <c r="FO96" i="10" s="1"/>
  <c r="GO96" i="10" s="1"/>
  <c r="EO96" i="10"/>
  <c r="ED71" i="10"/>
  <c r="GD71" i="10" s="1"/>
  <c r="HD71" i="10" s="1"/>
  <c r="FD71" i="10"/>
  <c r="EF71" i="10"/>
  <c r="GF71" i="10" s="1"/>
  <c r="HF71" i="10" s="1"/>
  <c r="FF71" i="10"/>
  <c r="DV71" i="10"/>
  <c r="FV71" i="10" s="1"/>
  <c r="GV71" i="10" s="1"/>
  <c r="EV71" i="10"/>
  <c r="EQ92" i="10"/>
  <c r="DQ92" i="10"/>
  <c r="EM92" i="10"/>
  <c r="DM92" i="10"/>
  <c r="DS54" i="10"/>
  <c r="FS54" i="10" s="1"/>
  <c r="GS54" i="10" s="1"/>
  <c r="ES54" i="10"/>
  <c r="EK69" i="10"/>
  <c r="DK69" i="10"/>
  <c r="DO82" i="10"/>
  <c r="FO82" i="10" s="1"/>
  <c r="GO82" i="10" s="1"/>
  <c r="EO82" i="10"/>
  <c r="EA123" i="10"/>
  <c r="GA123" i="10" s="1"/>
  <c r="HA123" i="10" s="1"/>
  <c r="FA123" i="10"/>
  <c r="DU94" i="10"/>
  <c r="FU94" i="10" s="1"/>
  <c r="GU94" i="10" s="1"/>
  <c r="EU94" i="10"/>
  <c r="EF101" i="10"/>
  <c r="GF101" i="10" s="1"/>
  <c r="HF101" i="10" s="1"/>
  <c r="FF101" i="10"/>
  <c r="DW108" i="10"/>
  <c r="FW108" i="10" s="1"/>
  <c r="GW108" i="10" s="1"/>
  <c r="EW108" i="10"/>
  <c r="DS85" i="10"/>
  <c r="FS85" i="10" s="1"/>
  <c r="GS85" i="10" s="1"/>
  <c r="ES85" i="10"/>
  <c r="ES102" i="10"/>
  <c r="DS102" i="10"/>
  <c r="EH105" i="10"/>
  <c r="GH105" i="10" s="1"/>
  <c r="HH105" i="10" s="1"/>
  <c r="FH105" i="10"/>
  <c r="EB111" i="10"/>
  <c r="GB111" i="10" s="1"/>
  <c r="HB111" i="10" s="1"/>
  <c r="FB111" i="10"/>
  <c r="DS121" i="10"/>
  <c r="FS121" i="10" s="1"/>
  <c r="GS121" i="10" s="1"/>
  <c r="ES121" i="10"/>
  <c r="EC74" i="10"/>
  <c r="GC74" i="10" s="1"/>
  <c r="HC74" i="10" s="1"/>
  <c r="FC74" i="10"/>
  <c r="FF74" i="10"/>
  <c r="EF74" i="10"/>
  <c r="EA74" i="10"/>
  <c r="GA74" i="10" s="1"/>
  <c r="HA74" i="10" s="1"/>
  <c r="FA74" i="10"/>
  <c r="EW118" i="10"/>
  <c r="DW118" i="10"/>
  <c r="EG119" i="10"/>
  <c r="GG119" i="10" s="1"/>
  <c r="HG119" i="10" s="1"/>
  <c r="FG119" i="10"/>
  <c r="FF126" i="10"/>
  <c r="EF126" i="10"/>
  <c r="FF113" i="10"/>
  <c r="EF113" i="10"/>
  <c r="EV136" i="10"/>
  <c r="DV136" i="10"/>
  <c r="EF136" i="10"/>
  <c r="GF136" i="10" s="1"/>
  <c r="HF136" i="10" s="1"/>
  <c r="FF136" i="10"/>
  <c r="EA101" i="10"/>
  <c r="GA101" i="10" s="1"/>
  <c r="HA101" i="10" s="1"/>
  <c r="FA101" i="10"/>
  <c r="EO111" i="10"/>
  <c r="DO111" i="10"/>
  <c r="EE119" i="10"/>
  <c r="GE119" i="10" s="1"/>
  <c r="HE119" i="10" s="1"/>
  <c r="FE119" i="10"/>
  <c r="EX115" i="10"/>
  <c r="DX115" i="10"/>
  <c r="ES143" i="10"/>
  <c r="DS143" i="10"/>
  <c r="DS147" i="10"/>
  <c r="FS147" i="10" s="1"/>
  <c r="GS147" i="10" s="1"/>
  <c r="ES147" i="10"/>
  <c r="DP138" i="10"/>
  <c r="FP138" i="10" s="1"/>
  <c r="GP138" i="10" s="1"/>
  <c r="EP138" i="10"/>
  <c r="EP121" i="10"/>
  <c r="DP121" i="10"/>
  <c r="FF121" i="10"/>
  <c r="EF121" i="10"/>
  <c r="EC121" i="10"/>
  <c r="GC121" i="10" s="1"/>
  <c r="HC121" i="10" s="1"/>
  <c r="FC121" i="10"/>
  <c r="DM143" i="10"/>
  <c r="FM143" i="10" s="1"/>
  <c r="GM143" i="10" s="1"/>
  <c r="EM143" i="10"/>
  <c r="ET147" i="10"/>
  <c r="DT147" i="10"/>
  <c r="FF147" i="10"/>
  <c r="EF147" i="10"/>
  <c r="EQ152" i="10"/>
  <c r="DQ152" i="10"/>
  <c r="FC152" i="10"/>
  <c r="EC152" i="10"/>
  <c r="EV161" i="10"/>
  <c r="DV161" i="10"/>
  <c r="DZ170" i="10"/>
  <c r="FZ170" i="10" s="1"/>
  <c r="GZ170" i="10" s="1"/>
  <c r="EZ170" i="10"/>
  <c r="FG167" i="10"/>
  <c r="EG167" i="10"/>
  <c r="EP177" i="10"/>
  <c r="DP177" i="10"/>
  <c r="EC83" i="10"/>
  <c r="GC83" i="10" s="1"/>
  <c r="HC83" i="10" s="1"/>
  <c r="FC83" i="10"/>
  <c r="EB69" i="10"/>
  <c r="GB69" i="10" s="1"/>
  <c r="HB69" i="10" s="1"/>
  <c r="FB69" i="10"/>
  <c r="FF69" i="10"/>
  <c r="EF69" i="10"/>
  <c r="EO83" i="10"/>
  <c r="DO83" i="10"/>
  <c r="ER84" i="10"/>
  <c r="DR84" i="10"/>
  <c r="EK170" i="10"/>
  <c r="DK170" i="10"/>
  <c r="ER170" i="10"/>
  <c r="DR170" i="10"/>
  <c r="ED170" i="10"/>
  <c r="GD170" i="10" s="1"/>
  <c r="HD170" i="10" s="1"/>
  <c r="FD170" i="10"/>
  <c r="EW161" i="10"/>
  <c r="DW161" i="10"/>
  <c r="FE161" i="10"/>
  <c r="EE161" i="10"/>
  <c r="EI158" i="10"/>
  <c r="GI158" i="10" s="1"/>
  <c r="HI158" i="10" s="1"/>
  <c r="FI158" i="10"/>
  <c r="DS158" i="10"/>
  <c r="FS158" i="10" s="1"/>
  <c r="GS158" i="10" s="1"/>
  <c r="ES158" i="10"/>
  <c r="FC138" i="10"/>
  <c r="EC138" i="10"/>
  <c r="FH111" i="10"/>
  <c r="EH111" i="10"/>
  <c r="EI128" i="10"/>
  <c r="GI128" i="10" s="1"/>
  <c r="HI128" i="10" s="1"/>
  <c r="FI128" i="10"/>
  <c r="FC101" i="10"/>
  <c r="EC101" i="10"/>
  <c r="ED101" i="10"/>
  <c r="GD101" i="10" s="1"/>
  <c r="HD101" i="10" s="1"/>
  <c r="FD101" i="10"/>
  <c r="EV115" i="10"/>
  <c r="DV115" i="10"/>
  <c r="FD115" i="10"/>
  <c r="ED115" i="10"/>
  <c r="DQ143" i="10"/>
  <c r="FQ143" i="10" s="1"/>
  <c r="GQ143" i="10" s="1"/>
  <c r="EQ143" i="10"/>
  <c r="EF54" i="10"/>
  <c r="GF54" i="10" s="1"/>
  <c r="HF54" i="10" s="1"/>
  <c r="FF54" i="10"/>
  <c r="EK68" i="10"/>
  <c r="DK68" i="10"/>
  <c r="DX77" i="10"/>
  <c r="FX77" i="10" s="1"/>
  <c r="GX77" i="10" s="1"/>
  <c r="EX77" i="10"/>
  <c r="FA60" i="10"/>
  <c r="EA60" i="10"/>
  <c r="EG76" i="10"/>
  <c r="GG76" i="10" s="1"/>
  <c r="HG76" i="10" s="1"/>
  <c r="FG76" i="10"/>
  <c r="EW83" i="10"/>
  <c r="DW83" i="10"/>
  <c r="DN154" i="10"/>
  <c r="FN154" i="10" s="1"/>
  <c r="GN154" i="10" s="1"/>
  <c r="EN154" i="10"/>
  <c r="FH131" i="10"/>
  <c r="EH131" i="10"/>
  <c r="DP127" i="10"/>
  <c r="FP127" i="10" s="1"/>
  <c r="GP127" i="10" s="1"/>
  <c r="EP127" i="10"/>
  <c r="FI107" i="10"/>
  <c r="EI107" i="10"/>
  <c r="EO95" i="10"/>
  <c r="DO95" i="10"/>
  <c r="EP106" i="10"/>
  <c r="DP106" i="10"/>
  <c r="DU86" i="10"/>
  <c r="FU86" i="10" s="1"/>
  <c r="GU86" i="10" s="1"/>
  <c r="EU86" i="10"/>
  <c r="DO108" i="10"/>
  <c r="FO108" i="10" s="1"/>
  <c r="GO108" i="10" s="1"/>
  <c r="EO108" i="10"/>
  <c r="FA98" i="10"/>
  <c r="EA98" i="10"/>
  <c r="EP109" i="10"/>
  <c r="DP109" i="10"/>
  <c r="DK94" i="10"/>
  <c r="FK94" i="10" s="1"/>
  <c r="GK94" i="10" s="1"/>
  <c r="EK94" i="10"/>
  <c r="EI97" i="10"/>
  <c r="GI97" i="10" s="1"/>
  <c r="HI97" i="10" s="1"/>
  <c r="FI97" i="10"/>
  <c r="EX126" i="10"/>
  <c r="DX126" i="10"/>
  <c r="FF116" i="10"/>
  <c r="EF116" i="10"/>
  <c r="DV138" i="10"/>
  <c r="FV138" i="10" s="1"/>
  <c r="GV138" i="10" s="1"/>
  <c r="EV138" i="10"/>
  <c r="DU115" i="10"/>
  <c r="FU115" i="10" s="1"/>
  <c r="GU115" i="10" s="1"/>
  <c r="EU115" i="10"/>
  <c r="DK125" i="10"/>
  <c r="FK125" i="10" s="1"/>
  <c r="GK125" i="10" s="1"/>
  <c r="EK125" i="10"/>
  <c r="DK143" i="10"/>
  <c r="FK143" i="10" s="1"/>
  <c r="GK143" i="10" s="1"/>
  <c r="EK143" i="10"/>
  <c r="FI136" i="10"/>
  <c r="EI136" i="10"/>
  <c r="DT128" i="10"/>
  <c r="FT128" i="10" s="1"/>
  <c r="GT128" i="10" s="1"/>
  <c r="ET128" i="10"/>
  <c r="ER158" i="10"/>
  <c r="DR158" i="10"/>
  <c r="EC147" i="10"/>
  <c r="GC147" i="10" s="1"/>
  <c r="HC147" i="10" s="1"/>
  <c r="FC147" i="10"/>
  <c r="EC134" i="10"/>
  <c r="GC134" i="10" s="1"/>
  <c r="HC134" i="10" s="1"/>
  <c r="FC134" i="10"/>
  <c r="DM140" i="10"/>
  <c r="FM140" i="10" s="1"/>
  <c r="GM140" i="10" s="1"/>
  <c r="EM140" i="10"/>
  <c r="EX160" i="10"/>
  <c r="DX160" i="10"/>
  <c r="DW155" i="10"/>
  <c r="FW155" i="10" s="1"/>
  <c r="GW155" i="10" s="1"/>
  <c r="EW155" i="10"/>
  <c r="ET160" i="10"/>
  <c r="DT160" i="10"/>
  <c r="DO162" i="10"/>
  <c r="FO162" i="10" s="1"/>
  <c r="GO162" i="10" s="1"/>
  <c r="EO162" i="10"/>
  <c r="DM153" i="10"/>
  <c r="FM153" i="10" s="1"/>
  <c r="GM153" i="10" s="1"/>
  <c r="EM153" i="10"/>
  <c r="DP167" i="10"/>
  <c r="FP167" i="10" s="1"/>
  <c r="GP167" i="10" s="1"/>
  <c r="EP167" i="10"/>
  <c r="EG169" i="10"/>
  <c r="GG169" i="10" s="1"/>
  <c r="HG169" i="10" s="1"/>
  <c r="FG169" i="10"/>
  <c r="DK169" i="10"/>
  <c r="FK169" i="10" s="1"/>
  <c r="GK169" i="10" s="1"/>
  <c r="EK169" i="10"/>
  <c r="EU175" i="10"/>
  <c r="DU175" i="10"/>
  <c r="EC119" i="10"/>
  <c r="GC119" i="10" s="1"/>
  <c r="HC119" i="10" s="1"/>
  <c r="FC119" i="10"/>
  <c r="EY120" i="10"/>
  <c r="DY120" i="10"/>
  <c r="DR133" i="10"/>
  <c r="FR133" i="10" s="1"/>
  <c r="GR133" i="10" s="1"/>
  <c r="ER133" i="10"/>
  <c r="EU128" i="10"/>
  <c r="DU128" i="10"/>
  <c r="EP129" i="10"/>
  <c r="DP129" i="10"/>
  <c r="EP139" i="10"/>
  <c r="DP139" i="10"/>
  <c r="DZ159" i="10"/>
  <c r="FZ159" i="10" s="1"/>
  <c r="GZ159" i="10" s="1"/>
  <c r="EZ159" i="10"/>
  <c r="DO159" i="10"/>
  <c r="FO159" i="10" s="1"/>
  <c r="GO159" i="10" s="1"/>
  <c r="EO159" i="10"/>
  <c r="FG81" i="10"/>
  <c r="EG81" i="10"/>
  <c r="FS25" i="10"/>
  <c r="GS25" i="10" s="1"/>
  <c r="EN65" i="10"/>
  <c r="DN65" i="10"/>
  <c r="FN65" i="10" s="1"/>
  <c r="GN65" i="10" s="1"/>
  <c r="FN19" i="10"/>
  <c r="GN19" i="10" s="1"/>
  <c r="FZ27" i="10"/>
  <c r="GZ27" i="10" s="1"/>
  <c r="DL54" i="10"/>
  <c r="EL54" i="10"/>
  <c r="DM63" i="10"/>
  <c r="EM63" i="10"/>
  <c r="DX49" i="10"/>
  <c r="EX49" i="10"/>
  <c r="EP63" i="10"/>
  <c r="DP63" i="10"/>
  <c r="FP63" i="10" s="1"/>
  <c r="GP63" i="10" s="1"/>
  <c r="GI18" i="10"/>
  <c r="HI18" i="10" s="1"/>
  <c r="GF19" i="10"/>
  <c r="HF19" i="10" s="1"/>
  <c r="FQ26" i="10"/>
  <c r="GQ26" i="10" s="1"/>
  <c r="FQ29" i="10"/>
  <c r="GQ29" i="10" s="1"/>
  <c r="FX21" i="10"/>
  <c r="GX21" i="10" s="1"/>
  <c r="FU32" i="10"/>
  <c r="GU32" i="10" s="1"/>
  <c r="FT35" i="10"/>
  <c r="GT35" i="10" s="1"/>
  <c r="GG36" i="10"/>
  <c r="HG36" i="10" s="1"/>
  <c r="FN41" i="10"/>
  <c r="GN41" i="10" s="1"/>
  <c r="FK22" i="10"/>
  <c r="GK22" i="10" s="1"/>
  <c r="FO30" i="10"/>
  <c r="GO30" i="10" s="1"/>
  <c r="FT33" i="10"/>
  <c r="GT33" i="10" s="1"/>
  <c r="GA41" i="10"/>
  <c r="HA41" i="10" s="1"/>
  <c r="EA49" i="10"/>
  <c r="GA49" i="10" s="1"/>
  <c r="HA49" i="10" s="1"/>
  <c r="FA49" i="10"/>
  <c r="FL51" i="10"/>
  <c r="GL51" i="10" s="1"/>
  <c r="DT60" i="10"/>
  <c r="ET60" i="10"/>
  <c r="EX70" i="10"/>
  <c r="DX70" i="10"/>
  <c r="FX70" i="10" s="1"/>
  <c r="GX70" i="10" s="1"/>
  <c r="EA81" i="10"/>
  <c r="FA81" i="10"/>
  <c r="DP62" i="10"/>
  <c r="EP62" i="10"/>
  <c r="EB65" i="10"/>
  <c r="FB65" i="10"/>
  <c r="ED70" i="10"/>
  <c r="FD70" i="10"/>
  <c r="ES75" i="10"/>
  <c r="DS75" i="10"/>
  <c r="FS75" i="10" s="1"/>
  <c r="GS75" i="10" s="1"/>
  <c r="FB82" i="10"/>
  <c r="EB82" i="10"/>
  <c r="GB82" i="10" s="1"/>
  <c r="HB82" i="10" s="1"/>
  <c r="GG53" i="10"/>
  <c r="HG53" i="10" s="1"/>
  <c r="GG66" i="10"/>
  <c r="HG66" i="10" s="1"/>
  <c r="FT67" i="10"/>
  <c r="GT67" i="10" s="1"/>
  <c r="EX78" i="10"/>
  <c r="DX78" i="10"/>
  <c r="DM52" i="10"/>
  <c r="FM52" i="10" s="1"/>
  <c r="GM52" i="10" s="1"/>
  <c r="EM52" i="10"/>
  <c r="DU60" i="10"/>
  <c r="FU60" i="10" s="1"/>
  <c r="GU60" i="10" s="1"/>
  <c r="EU60" i="10"/>
  <c r="GA66" i="10"/>
  <c r="HA66" i="10" s="1"/>
  <c r="GH67" i="10"/>
  <c r="HH67" i="10" s="1"/>
  <c r="FC77" i="10"/>
  <c r="EC77" i="10"/>
  <c r="EZ83" i="10"/>
  <c r="DZ83" i="10"/>
  <c r="EC88" i="10"/>
  <c r="GC88" i="10" s="1"/>
  <c r="HC88" i="10" s="1"/>
  <c r="FC88" i="10"/>
  <c r="EU93" i="10"/>
  <c r="DU93" i="10"/>
  <c r="EY96" i="10"/>
  <c r="DY96" i="10"/>
  <c r="DT105" i="10"/>
  <c r="FT105" i="10" s="1"/>
  <c r="GT105" i="10" s="1"/>
  <c r="ET105" i="10"/>
  <c r="DR52" i="10"/>
  <c r="FR52" i="10" s="1"/>
  <c r="GR52" i="10" s="1"/>
  <c r="ER52" i="10"/>
  <c r="FE52" i="10"/>
  <c r="EE52" i="10"/>
  <c r="EG55" i="10"/>
  <c r="GG55" i="10" s="1"/>
  <c r="HG55" i="10" s="1"/>
  <c r="FG55" i="10"/>
  <c r="DL68" i="10"/>
  <c r="FL68" i="10" s="1"/>
  <c r="GL68" i="10" s="1"/>
  <c r="EL68" i="10"/>
  <c r="ES68" i="10"/>
  <c r="DS68" i="10"/>
  <c r="EL70" i="10"/>
  <c r="DL70" i="10"/>
  <c r="EW74" i="10"/>
  <c r="DW74" i="10"/>
  <c r="EV76" i="10"/>
  <c r="DV76" i="10"/>
  <c r="EN76" i="10"/>
  <c r="DN76" i="10"/>
  <c r="ED82" i="10"/>
  <c r="GD82" i="10" s="1"/>
  <c r="HD82" i="10" s="1"/>
  <c r="FD82" i="10"/>
  <c r="EP86" i="10"/>
  <c r="DP86" i="10"/>
  <c r="FF94" i="10"/>
  <c r="EF94" i="10"/>
  <c r="FA172" i="10"/>
  <c r="EA172" i="10"/>
  <c r="EO172" i="10"/>
  <c r="DO172" i="10"/>
  <c r="EF172" i="10"/>
  <c r="GF172" i="10" s="1"/>
  <c r="HF172" i="10" s="1"/>
  <c r="FF172" i="10"/>
  <c r="EH157" i="10"/>
  <c r="GH157" i="10" s="1"/>
  <c r="HH157" i="10" s="1"/>
  <c r="FH157" i="10"/>
  <c r="ED154" i="10"/>
  <c r="GD154" i="10" s="1"/>
  <c r="HD154" i="10" s="1"/>
  <c r="FD154" i="10"/>
  <c r="DT154" i="10"/>
  <c r="FT154" i="10" s="1"/>
  <c r="GT154" i="10" s="1"/>
  <c r="ET154" i="10"/>
  <c r="EK131" i="10"/>
  <c r="DK131" i="10"/>
  <c r="ER131" i="10"/>
  <c r="DR131" i="10"/>
  <c r="ED131" i="10"/>
  <c r="GD131" i="10" s="1"/>
  <c r="HD131" i="10" s="1"/>
  <c r="FD131" i="10"/>
  <c r="DN135" i="10"/>
  <c r="FN135" i="10" s="1"/>
  <c r="GN135" i="10" s="1"/>
  <c r="EN135" i="10"/>
  <c r="DV135" i="10"/>
  <c r="FV135" i="10" s="1"/>
  <c r="GV135" i="10" s="1"/>
  <c r="EV135" i="10"/>
  <c r="ED127" i="10"/>
  <c r="GD127" i="10" s="1"/>
  <c r="HD127" i="10" s="1"/>
  <c r="FD127" i="10"/>
  <c r="EF127" i="10"/>
  <c r="GF127" i="10" s="1"/>
  <c r="HF127" i="10" s="1"/>
  <c r="FF127" i="10"/>
  <c r="EB107" i="10"/>
  <c r="GB107" i="10" s="1"/>
  <c r="HB107" i="10" s="1"/>
  <c r="FB107" i="10"/>
  <c r="FD107" i="10"/>
  <c r="ED107" i="10"/>
  <c r="DZ89" i="10"/>
  <c r="FZ89" i="10" s="1"/>
  <c r="GZ89" i="10" s="1"/>
  <c r="EZ89" i="10"/>
  <c r="EM89" i="10"/>
  <c r="DM89" i="10"/>
  <c r="DV89" i="10"/>
  <c r="FV89" i="10" s="1"/>
  <c r="GV89" i="10" s="1"/>
  <c r="EV89" i="10"/>
  <c r="FE95" i="10"/>
  <c r="EE95" i="10"/>
  <c r="DX75" i="10"/>
  <c r="FX75" i="10" s="1"/>
  <c r="GX75" i="10" s="1"/>
  <c r="EX75" i="10"/>
  <c r="EF75" i="10"/>
  <c r="GF75" i="10" s="1"/>
  <c r="HF75" i="10" s="1"/>
  <c r="FF75" i="10"/>
  <c r="FN47" i="10"/>
  <c r="GN47" i="10" s="1"/>
  <c r="DV63" i="10"/>
  <c r="EV63" i="10"/>
  <c r="GC64" i="10"/>
  <c r="HC64" i="10" s="1"/>
  <c r="FB74" i="10"/>
  <c r="EB74" i="10"/>
  <c r="FI79" i="10"/>
  <c r="EI79" i="10"/>
  <c r="EY92" i="10"/>
  <c r="DY92" i="10"/>
  <c r="GF95" i="10"/>
  <c r="HF95" i="10" s="1"/>
  <c r="DU106" i="10"/>
  <c r="EU106" i="10"/>
  <c r="EK106" i="10"/>
  <c r="DK106" i="10"/>
  <c r="FK106" i="10" s="1"/>
  <c r="GK106" i="10" s="1"/>
  <c r="EL106" i="10"/>
  <c r="DL106" i="10"/>
  <c r="FL106" i="10" s="1"/>
  <c r="GL106" i="10" s="1"/>
  <c r="FP76" i="10"/>
  <c r="GP76" i="10" s="1"/>
  <c r="DM86" i="10"/>
  <c r="FM86" i="10" s="1"/>
  <c r="GM86" i="10" s="1"/>
  <c r="EM86" i="10"/>
  <c r="DK86" i="10"/>
  <c r="FK86" i="10" s="1"/>
  <c r="GK86" i="10" s="1"/>
  <c r="EK86" i="10"/>
  <c r="FH90" i="10"/>
  <c r="EH90" i="10"/>
  <c r="DZ99" i="10"/>
  <c r="FZ99" i="10" s="1"/>
  <c r="GZ99" i="10" s="1"/>
  <c r="EZ99" i="10"/>
  <c r="ES103" i="10"/>
  <c r="DS103" i="10"/>
  <c r="FT107" i="10"/>
  <c r="GT107" i="10" s="1"/>
  <c r="DY117" i="10"/>
  <c r="EY117" i="10"/>
  <c r="DN78" i="10"/>
  <c r="EN78" i="10"/>
  <c r="FA85" i="10"/>
  <c r="EA85" i="10"/>
  <c r="GA85" i="10" s="1"/>
  <c r="HA85" i="10" s="1"/>
  <c r="FI90" i="10"/>
  <c r="EI90" i="10"/>
  <c r="GI90" i="10" s="1"/>
  <c r="HI90" i="10" s="1"/>
  <c r="FN95" i="10"/>
  <c r="GN95" i="10" s="1"/>
  <c r="DQ98" i="10"/>
  <c r="FQ98" i="10" s="1"/>
  <c r="GQ98" i="10" s="1"/>
  <c r="EQ98" i="10"/>
  <c r="EP98" i="10"/>
  <c r="DP98" i="10"/>
  <c r="FB98" i="10"/>
  <c r="EB98" i="10"/>
  <c r="EB103" i="10"/>
  <c r="GB103" i="10" s="1"/>
  <c r="HB103" i="10" s="1"/>
  <c r="FB103" i="10"/>
  <c r="FW106" i="10"/>
  <c r="GW106" i="10" s="1"/>
  <c r="FB109" i="10"/>
  <c r="EB109" i="10"/>
  <c r="GB109" i="10" s="1"/>
  <c r="HB109" i="10" s="1"/>
  <c r="DT111" i="10"/>
  <c r="ET111" i="10"/>
  <c r="EI113" i="10"/>
  <c r="FI113" i="10"/>
  <c r="FL72" i="10"/>
  <c r="GL72" i="10" s="1"/>
  <c r="DX88" i="10"/>
  <c r="FX88" i="10" s="1"/>
  <c r="GX88" i="10" s="1"/>
  <c r="EX88" i="10"/>
  <c r="EF92" i="10"/>
  <c r="GF92" i="10" s="1"/>
  <c r="HF92" i="10" s="1"/>
  <c r="FF92" i="10"/>
  <c r="FY100" i="10"/>
  <c r="GY100" i="10" s="1"/>
  <c r="ET113" i="10"/>
  <c r="DT113" i="10"/>
  <c r="FT113" i="10" s="1"/>
  <c r="GT113" i="10" s="1"/>
  <c r="DS97" i="10"/>
  <c r="ES97" i="10"/>
  <c r="DQ99" i="10"/>
  <c r="EQ99" i="10"/>
  <c r="FN106" i="10"/>
  <c r="GN106" i="10" s="1"/>
  <c r="FU107" i="10"/>
  <c r="GU107" i="10" s="1"/>
  <c r="FV109" i="10"/>
  <c r="GV109" i="10" s="1"/>
  <c r="EN112" i="10"/>
  <c r="DN112" i="10"/>
  <c r="EI115" i="10"/>
  <c r="GI115" i="10" s="1"/>
  <c r="HI115" i="10" s="1"/>
  <c r="FI115" i="10"/>
  <c r="EA120" i="10"/>
  <c r="GA120" i="10" s="1"/>
  <c r="HA120" i="10" s="1"/>
  <c r="FA120" i="10"/>
  <c r="EE123" i="10"/>
  <c r="GE123" i="10" s="1"/>
  <c r="HE123" i="10" s="1"/>
  <c r="FE123" i="10"/>
  <c r="DN134" i="10"/>
  <c r="FN134" i="10" s="1"/>
  <c r="GN134" i="10" s="1"/>
  <c r="EN134" i="10"/>
  <c r="GE109" i="10"/>
  <c r="HE109" i="10" s="1"/>
  <c r="EM113" i="10"/>
  <c r="DM113" i="10"/>
  <c r="FM113" i="10" s="1"/>
  <c r="GM113" i="10" s="1"/>
  <c r="DT116" i="10"/>
  <c r="ET116" i="10"/>
  <c r="EP116" i="10"/>
  <c r="DP116" i="10"/>
  <c r="FP116" i="10" s="1"/>
  <c r="GP116" i="10" s="1"/>
  <c r="EZ119" i="10"/>
  <c r="DZ119" i="10"/>
  <c r="FZ119" i="10" s="1"/>
  <c r="GZ119" i="10" s="1"/>
  <c r="DT124" i="10"/>
  <c r="ET124" i="10"/>
  <c r="FF124" i="10"/>
  <c r="EF124" i="10"/>
  <c r="GF124" i="10" s="1"/>
  <c r="HF124" i="10" s="1"/>
  <c r="EM136" i="10"/>
  <c r="DM136" i="10"/>
  <c r="FM136" i="10" s="1"/>
  <c r="GM136" i="10" s="1"/>
  <c r="EY87" i="10"/>
  <c r="DY87" i="10"/>
  <c r="FY87" i="10" s="1"/>
  <c r="GY87" i="10" s="1"/>
  <c r="DZ102" i="10"/>
  <c r="EZ102" i="10"/>
  <c r="FR110" i="10"/>
  <c r="GR110" i="10" s="1"/>
  <c r="EW111" i="10"/>
  <c r="DW111" i="10"/>
  <c r="EK114" i="10"/>
  <c r="DK114" i="10"/>
  <c r="EL117" i="10"/>
  <c r="DL117" i="10"/>
  <c r="DN121" i="10"/>
  <c r="FN121" i="10" s="1"/>
  <c r="GN121" i="10" s="1"/>
  <c r="EN121" i="10"/>
  <c r="DP115" i="10"/>
  <c r="FP115" i="10" s="1"/>
  <c r="GP115" i="10" s="1"/>
  <c r="EP115" i="10"/>
  <c r="DM125" i="10"/>
  <c r="FM125" i="10" s="1"/>
  <c r="GM125" i="10" s="1"/>
  <c r="EM125" i="10"/>
  <c r="FE125" i="10"/>
  <c r="EE125" i="10"/>
  <c r="EK129" i="10"/>
  <c r="DK129" i="10"/>
  <c r="EV139" i="10"/>
  <c r="DV139" i="10"/>
  <c r="EC145" i="10"/>
  <c r="GC145" i="10" s="1"/>
  <c r="HC145" i="10" s="1"/>
  <c r="FC145" i="10"/>
  <c r="DW145" i="10"/>
  <c r="FW145" i="10" s="1"/>
  <c r="GW145" i="10" s="1"/>
  <c r="EW145" i="10"/>
  <c r="EE145" i="10"/>
  <c r="GE145" i="10" s="1"/>
  <c r="HE145" i="10" s="1"/>
  <c r="FE145" i="10"/>
  <c r="EG118" i="10"/>
  <c r="GG118" i="10" s="1"/>
  <c r="HG118" i="10" s="1"/>
  <c r="FG118" i="10"/>
  <c r="FN125" i="10"/>
  <c r="GN125" i="10" s="1"/>
  <c r="DV130" i="10"/>
  <c r="EV130" i="10"/>
  <c r="FI133" i="10"/>
  <c r="EI133" i="10"/>
  <c r="GI133" i="10" s="1"/>
  <c r="HI133" i="10" s="1"/>
  <c r="ES136" i="10"/>
  <c r="DS136" i="10"/>
  <c r="FS136" i="10" s="1"/>
  <c r="GS136" i="10" s="1"/>
  <c r="DV153" i="10"/>
  <c r="EV153" i="10"/>
  <c r="FH126" i="10"/>
  <c r="EH126" i="10"/>
  <c r="GH126" i="10" s="1"/>
  <c r="HH126" i="10" s="1"/>
  <c r="EF133" i="10"/>
  <c r="FF133" i="10"/>
  <c r="EZ141" i="10"/>
  <c r="DZ141" i="10"/>
  <c r="FZ141" i="10" s="1"/>
  <c r="GZ141" i="10" s="1"/>
  <c r="EH146" i="10"/>
  <c r="FH146" i="10"/>
  <c r="DM130" i="10"/>
  <c r="EM130" i="10"/>
  <c r="FE130" i="10"/>
  <c r="EE130" i="10"/>
  <c r="GE130" i="10" s="1"/>
  <c r="HE130" i="10" s="1"/>
  <c r="DX136" i="10"/>
  <c r="EX136" i="10"/>
  <c r="ET143" i="10"/>
  <c r="DT143" i="10"/>
  <c r="FT143" i="10" s="1"/>
  <c r="GT143" i="10" s="1"/>
  <c r="DY151" i="10"/>
  <c r="EY151" i="10"/>
  <c r="DL137" i="10"/>
  <c r="EL137" i="10"/>
  <c r="DY143" i="10"/>
  <c r="EY143" i="10"/>
  <c r="FB146" i="10"/>
  <c r="EB146" i="10"/>
  <c r="GB146" i="10" s="1"/>
  <c r="HB146" i="10" s="1"/>
  <c r="FW154" i="10"/>
  <c r="GW154" i="10" s="1"/>
  <c r="GI157" i="10"/>
  <c r="HI157" i="10" s="1"/>
  <c r="DK134" i="10"/>
  <c r="EK134" i="10"/>
  <c r="EA134" i="10"/>
  <c r="FA134" i="10"/>
  <c r="DS134" i="10"/>
  <c r="ES134" i="10"/>
  <c r="FE138" i="10"/>
  <c r="EE138" i="10"/>
  <c r="GE138" i="10" s="1"/>
  <c r="HE138" i="10" s="1"/>
  <c r="DP142" i="10"/>
  <c r="EP142" i="10"/>
  <c r="FX145" i="10"/>
  <c r="GX145" i="10" s="1"/>
  <c r="DK151" i="10"/>
  <c r="FK151" i="10" s="1"/>
  <c r="GK151" i="10" s="1"/>
  <c r="EK151" i="10"/>
  <c r="EI146" i="10"/>
  <c r="GI146" i="10" s="1"/>
  <c r="HI146" i="10" s="1"/>
  <c r="FI146" i="10"/>
  <c r="EZ149" i="10"/>
  <c r="DZ149" i="10"/>
  <c r="EL156" i="10"/>
  <c r="DL156" i="10"/>
  <c r="DV159" i="10"/>
  <c r="FV159" i="10" s="1"/>
  <c r="GV159" i="10" s="1"/>
  <c r="EV159" i="10"/>
  <c r="EA149" i="10"/>
  <c r="GA149" i="10" s="1"/>
  <c r="HA149" i="10" s="1"/>
  <c r="FA149" i="10"/>
  <c r="EE152" i="10"/>
  <c r="GE152" i="10" s="1"/>
  <c r="HE152" i="10" s="1"/>
  <c r="FE152" i="10"/>
  <c r="GC154" i="10"/>
  <c r="HC154" i="10" s="1"/>
  <c r="FF158" i="10"/>
  <c r="EF158" i="10"/>
  <c r="GF158" i="10" s="1"/>
  <c r="HF158" i="10" s="1"/>
  <c r="EQ144" i="10"/>
  <c r="DQ144" i="10"/>
  <c r="FQ144" i="10" s="1"/>
  <c r="GQ144" i="10" s="1"/>
  <c r="EX152" i="10"/>
  <c r="DX152" i="10"/>
  <c r="FX152" i="10" s="1"/>
  <c r="GX152" i="10" s="1"/>
  <c r="EH149" i="10"/>
  <c r="FH149" i="10"/>
  <c r="DO156" i="10"/>
  <c r="EO156" i="10"/>
  <c r="EA159" i="10"/>
  <c r="FA159" i="10"/>
  <c r="DO160" i="10"/>
  <c r="EO160" i="10"/>
  <c r="EL160" i="10"/>
  <c r="DL160" i="10"/>
  <c r="FL160" i="10" s="1"/>
  <c r="GL160" i="10" s="1"/>
  <c r="EI164" i="10"/>
  <c r="FI164" i="10"/>
  <c r="DX161" i="10"/>
  <c r="EX161" i="10"/>
  <c r="EN162" i="10"/>
  <c r="DN162" i="10"/>
  <c r="FN162" i="10" s="1"/>
  <c r="GN162" i="10" s="1"/>
  <c r="DS162" i="10"/>
  <c r="ES162" i="10"/>
  <c r="DK153" i="10"/>
  <c r="EK153" i="10"/>
  <c r="EA153" i="10"/>
  <c r="FA153" i="10"/>
  <c r="EG153" i="10"/>
  <c r="FG153" i="10"/>
  <c r="GI160" i="10"/>
  <c r="HI160" i="10" s="1"/>
  <c r="FZ160" i="10"/>
  <c r="GZ160" i="10" s="1"/>
  <c r="FO163" i="10"/>
  <c r="GO163" i="10" s="1"/>
  <c r="DW166" i="10"/>
  <c r="FW166" i="10" s="1"/>
  <c r="GW166" i="10" s="1"/>
  <c r="EW166" i="10"/>
  <c r="DQ164" i="10"/>
  <c r="FQ164" i="10" s="1"/>
  <c r="GQ164" i="10" s="1"/>
  <c r="EQ164" i="10"/>
  <c r="DO164" i="10"/>
  <c r="FO164" i="10" s="1"/>
  <c r="GO164" i="10" s="1"/>
  <c r="EO164" i="10"/>
  <c r="EL164" i="10"/>
  <c r="DL164" i="10"/>
  <c r="FB168" i="10"/>
  <c r="EB168" i="10"/>
  <c r="FV156" i="10"/>
  <c r="GV156" i="10" s="1"/>
  <c r="DZ167" i="10"/>
  <c r="EZ167" i="10"/>
  <c r="GH164" i="10"/>
  <c r="HH164" i="10" s="1"/>
  <c r="EZ169" i="10"/>
  <c r="DZ169" i="10"/>
  <c r="EV168" i="10"/>
  <c r="DV168" i="10"/>
  <c r="DS171" i="10"/>
  <c r="FS171" i="10" s="1"/>
  <c r="GS171" i="10" s="1"/>
  <c r="ES171" i="10"/>
  <c r="EV171" i="10"/>
  <c r="DV171" i="10"/>
  <c r="FR171" i="10"/>
  <c r="GR171" i="10" s="1"/>
  <c r="DW173" i="10"/>
  <c r="EW173" i="10"/>
  <c r="FR172" i="10"/>
  <c r="GR172" i="10" s="1"/>
  <c r="FG176" i="10"/>
  <c r="EG176" i="10"/>
  <c r="FV174" i="10"/>
  <c r="GV174" i="10" s="1"/>
  <c r="GA174" i="10"/>
  <c r="HA174" i="10" s="1"/>
  <c r="EB175" i="10"/>
  <c r="GB175" i="10" s="1"/>
  <c r="HB175" i="10" s="1"/>
  <c r="FB175" i="10"/>
  <c r="FE176" i="10"/>
  <c r="EE176" i="10"/>
  <c r="FG178" i="10"/>
  <c r="EG178" i="10"/>
  <c r="FE178" i="10"/>
  <c r="EE178" i="10"/>
  <c r="GB96" i="10"/>
  <c r="HB96" i="10" s="1"/>
  <c r="DK105" i="10"/>
  <c r="EK105" i="10"/>
  <c r="GF110" i="10"/>
  <c r="HF110" i="10" s="1"/>
  <c r="FX116" i="10"/>
  <c r="GX116" i="10" s="1"/>
  <c r="FU122" i="10"/>
  <c r="GU122" i="10" s="1"/>
  <c r="FT100" i="10"/>
  <c r="GT100" i="10" s="1"/>
  <c r="FY110" i="10"/>
  <c r="GY110" i="10" s="1"/>
  <c r="FZ114" i="10"/>
  <c r="GZ114" i="10" s="1"/>
  <c r="EF120" i="10"/>
  <c r="FF120" i="10"/>
  <c r="FW125" i="10"/>
  <c r="GW125" i="10" s="1"/>
  <c r="GC87" i="10"/>
  <c r="HC87" i="10" s="1"/>
  <c r="FZ94" i="10"/>
  <c r="GZ94" i="10" s="1"/>
  <c r="FN102" i="10"/>
  <c r="GN102" i="10" s="1"/>
  <c r="FA111" i="10"/>
  <c r="EA111" i="10"/>
  <c r="GA111" i="10" s="1"/>
  <c r="HA111" i="10" s="1"/>
  <c r="FW114" i="10"/>
  <c r="GW114" i="10" s="1"/>
  <c r="DZ118" i="10"/>
  <c r="FZ118" i="10" s="1"/>
  <c r="GZ118" i="10" s="1"/>
  <c r="EZ118" i="10"/>
  <c r="EB133" i="10"/>
  <c r="GB133" i="10" s="1"/>
  <c r="HB133" i="10" s="1"/>
  <c r="FB133" i="10"/>
  <c r="DV133" i="10"/>
  <c r="FV133" i="10" s="1"/>
  <c r="GV133" i="10" s="1"/>
  <c r="EV133" i="10"/>
  <c r="DT133" i="10"/>
  <c r="FT133" i="10" s="1"/>
  <c r="GT133" i="10" s="1"/>
  <c r="ET133" i="10"/>
  <c r="EC117" i="10"/>
  <c r="GC117" i="10" s="1"/>
  <c r="HC117" i="10" s="1"/>
  <c r="FC117" i="10"/>
  <c r="EO117" i="10"/>
  <c r="DO117" i="10"/>
  <c r="EX123" i="10"/>
  <c r="DX123" i="10"/>
  <c r="GG130" i="10"/>
  <c r="HG130" i="10" s="1"/>
  <c r="DZ139" i="10"/>
  <c r="EZ139" i="10"/>
  <c r="DU118" i="10"/>
  <c r="EU118" i="10"/>
  <c r="FR125" i="10"/>
  <c r="GR125" i="10" s="1"/>
  <c r="FL131" i="10"/>
  <c r="GL131" i="10" s="1"/>
  <c r="EI132" i="10"/>
  <c r="FI132" i="10"/>
  <c r="FL134" i="10"/>
  <c r="GL134" i="10" s="1"/>
  <c r="FW136" i="10"/>
  <c r="GW136" i="10" s="1"/>
  <c r="EP119" i="10"/>
  <c r="DP119" i="10"/>
  <c r="FP119" i="10" s="1"/>
  <c r="GP119" i="10" s="1"/>
  <c r="FG129" i="10"/>
  <c r="EG129" i="10"/>
  <c r="GG129" i="10" s="1"/>
  <c r="HG129" i="10" s="1"/>
  <c r="EY129" i="10"/>
  <c r="DY129" i="10"/>
  <c r="FY129" i="10" s="1"/>
  <c r="GY129" i="10" s="1"/>
  <c r="ED129" i="10"/>
  <c r="FD129" i="10"/>
  <c r="DR142" i="10"/>
  <c r="ER142" i="10"/>
  <c r="FV146" i="10"/>
  <c r="GV146" i="10" s="1"/>
  <c r="EI139" i="10"/>
  <c r="GI139" i="10" s="1"/>
  <c r="HI139" i="10" s="1"/>
  <c r="FI139" i="10"/>
  <c r="FZ145" i="10"/>
  <c r="GZ145" i="10" s="1"/>
  <c r="FP137" i="10"/>
  <c r="GP137" i="10" s="1"/>
  <c r="GH141" i="10"/>
  <c r="HH141" i="10" s="1"/>
  <c r="DM147" i="10"/>
  <c r="EM147" i="10"/>
  <c r="GA154" i="10"/>
  <c r="HA154" i="10" s="1"/>
  <c r="FX132" i="10"/>
  <c r="GX132" i="10" s="1"/>
  <c r="EK139" i="10"/>
  <c r="DK139" i="10"/>
  <c r="FK139" i="10" s="1"/>
  <c r="GK139" i="10" s="1"/>
  <c r="ET139" i="10"/>
  <c r="DT139" i="10"/>
  <c r="FT139" i="10" s="1"/>
  <c r="GT139" i="10" s="1"/>
  <c r="FB139" i="10"/>
  <c r="EB139" i="10"/>
  <c r="GB139" i="10" s="1"/>
  <c r="HB139" i="10" s="1"/>
  <c r="FT142" i="10"/>
  <c r="GT142" i="10" s="1"/>
  <c r="EC149" i="10"/>
  <c r="GC149" i="10" s="1"/>
  <c r="HC149" i="10" s="1"/>
  <c r="FC149" i="10"/>
  <c r="ED149" i="10"/>
  <c r="GD149" i="10" s="1"/>
  <c r="HD149" i="10" s="1"/>
  <c r="FD149" i="10"/>
  <c r="FL154" i="10"/>
  <c r="GL154" i="10" s="1"/>
  <c r="GB157" i="10"/>
  <c r="HB157" i="10" s="1"/>
  <c r="EO149" i="10"/>
  <c r="DO149" i="10"/>
  <c r="FI152" i="10"/>
  <c r="EI152" i="10"/>
  <c r="FW142" i="10"/>
  <c r="GW142" i="10" s="1"/>
  <c r="FH151" i="10"/>
  <c r="EH151" i="10"/>
  <c r="GH151" i="10" s="1"/>
  <c r="HH151" i="10" s="1"/>
  <c r="EB155" i="10"/>
  <c r="FB155" i="10"/>
  <c r="FU160" i="10"/>
  <c r="GU160" i="10" s="1"/>
  <c r="FR166" i="10"/>
  <c r="GR166" i="10" s="1"/>
  <c r="FK156" i="10"/>
  <c r="GK156" i="10" s="1"/>
  <c r="FQ162" i="10"/>
  <c r="GQ162" i="10" s="1"/>
  <c r="FT174" i="10"/>
  <c r="GT174" i="10" s="1"/>
  <c r="FK165" i="10"/>
  <c r="GK165" i="10" s="1"/>
  <c r="FK171" i="10"/>
  <c r="GK171" i="10" s="1"/>
  <c r="GF165" i="10"/>
  <c r="HF165" i="10" s="1"/>
  <c r="GC165" i="10"/>
  <c r="HC165" i="10" s="1"/>
  <c r="EW168" i="10"/>
  <c r="DW168" i="10"/>
  <c r="GD169" i="10"/>
  <c r="HD169" i="10" s="1"/>
  <c r="EO167" i="10"/>
  <c r="DO167" i="10"/>
  <c r="FO167" i="10" s="1"/>
  <c r="GO167" i="10" s="1"/>
  <c r="DK173" i="10"/>
  <c r="EK173" i="10"/>
  <c r="FY174" i="10"/>
  <c r="GY174" i="10" s="1"/>
  <c r="GH172" i="10"/>
  <c r="HH172" i="10" s="1"/>
  <c r="GE174" i="10"/>
  <c r="HE174" i="10" s="1"/>
  <c r="FI177" i="10"/>
  <c r="EI177" i="10"/>
  <c r="FK141" i="10"/>
  <c r="GK141" i="10" s="1"/>
  <c r="FP145" i="10"/>
  <c r="GP145" i="10" s="1"/>
  <c r="EA151" i="10"/>
  <c r="GA151" i="10" s="1"/>
  <c r="HA151" i="10" s="1"/>
  <c r="FA151" i="10"/>
  <c r="GA146" i="10"/>
  <c r="HA146" i="10" s="1"/>
  <c r="FO150" i="10"/>
  <c r="GO150" i="10" s="1"/>
  <c r="ED159" i="10"/>
  <c r="GD159" i="10" s="1"/>
  <c r="HD159" i="10" s="1"/>
  <c r="FD159" i="10"/>
  <c r="DQ151" i="10"/>
  <c r="FQ151" i="10" s="1"/>
  <c r="GQ151" i="10" s="1"/>
  <c r="EQ151" i="10"/>
  <c r="EI151" i="10"/>
  <c r="GI151" i="10" s="1"/>
  <c r="HI151" i="10" s="1"/>
  <c r="FI151" i="10"/>
  <c r="FW152" i="10"/>
  <c r="GW152" i="10" s="1"/>
  <c r="EI155" i="10"/>
  <c r="FI155" i="10"/>
  <c r="DR143" i="10"/>
  <c r="ER143" i="10"/>
  <c r="FR151" i="10"/>
  <c r="GR151" i="10" s="1"/>
  <c r="DP159" i="10"/>
  <c r="FP159" i="10" s="1"/>
  <c r="GP159" i="10" s="1"/>
  <c r="EP159" i="10"/>
  <c r="GC160" i="10"/>
  <c r="HC160" i="10" s="1"/>
  <c r="FZ162" i="10"/>
  <c r="GZ162" i="10" s="1"/>
  <c r="FA170" i="10"/>
  <c r="EA170" i="10"/>
  <c r="FY166" i="10"/>
  <c r="GY166" i="10" s="1"/>
  <c r="FY168" i="10"/>
  <c r="GY168" i="10" s="1"/>
  <c r="FT166" i="10"/>
  <c r="GT166" i="10" s="1"/>
  <c r="ES167" i="10"/>
  <c r="DS167" i="10"/>
  <c r="FS167" i="10" s="1"/>
  <c r="GS167" i="10" s="1"/>
  <c r="EE173" i="10"/>
  <c r="FE173" i="10"/>
  <c r="FC170" i="10"/>
  <c r="EC170" i="10"/>
  <c r="GC170" i="10" s="1"/>
  <c r="HC170" i="10" s="1"/>
  <c r="ER173" i="10"/>
  <c r="DR173" i="10"/>
  <c r="FR173" i="10" s="1"/>
  <c r="GR173" i="10" s="1"/>
  <c r="FY176" i="10"/>
  <c r="GY176" i="10" s="1"/>
  <c r="GH175" i="10"/>
  <c r="HH175" i="10" s="1"/>
  <c r="FS174" i="10"/>
  <c r="GS174" i="10" s="1"/>
  <c r="GC175" i="10"/>
  <c r="HC175" i="10" s="1"/>
  <c r="DR177" i="10"/>
  <c r="ER177" i="10"/>
  <c r="FK25" i="10"/>
  <c r="GK25" i="10" s="1"/>
  <c r="FX62" i="10"/>
  <c r="GX62" i="10" s="1"/>
  <c r="GD68" i="10"/>
  <c r="HD68" i="10" s="1"/>
  <c r="FM100" i="10"/>
  <c r="GM100" i="10" s="1"/>
  <c r="FT21" i="10"/>
  <c r="GT21" i="10" s="1"/>
  <c r="GD52" i="10"/>
  <c r="HD52" i="10" s="1"/>
  <c r="FK37" i="10"/>
  <c r="GK37" i="10" s="1"/>
  <c r="FT45" i="10"/>
  <c r="GT45" i="10" s="1"/>
  <c r="FZ62" i="10"/>
  <c r="GZ62" i="10" s="1"/>
  <c r="DW81" i="10"/>
  <c r="FW81" i="10" s="1"/>
  <c r="GW81" i="10" s="1"/>
  <c r="EW81" i="10"/>
  <c r="DZ69" i="10"/>
  <c r="FZ69" i="10" s="1"/>
  <c r="GZ69" i="10" s="1"/>
  <c r="EZ69" i="10"/>
  <c r="FL62" i="10"/>
  <c r="GL62" i="10" s="1"/>
  <c r="GG71" i="10"/>
  <c r="HG71" i="10" s="1"/>
  <c r="GI80" i="10"/>
  <c r="HI80" i="10" s="1"/>
  <c r="FK50" i="10"/>
  <c r="GK50" i="10" s="1"/>
  <c r="GI58" i="10"/>
  <c r="HI58" i="10" s="1"/>
  <c r="FN67" i="10"/>
  <c r="GN67" i="10" s="1"/>
  <c r="DR83" i="10"/>
  <c r="FR83" i="10" s="1"/>
  <c r="GR83" i="10" s="1"/>
  <c r="ER83" i="10"/>
  <c r="EV103" i="10"/>
  <c r="DV103" i="10"/>
  <c r="FH49" i="10"/>
  <c r="EH49" i="10"/>
  <c r="DO49" i="10"/>
  <c r="FO49" i="10" s="1"/>
  <c r="GO49" i="10" s="1"/>
  <c r="EO49" i="10"/>
  <c r="EH54" i="10"/>
  <c r="GH54" i="10" s="1"/>
  <c r="HH54" i="10" s="1"/>
  <c r="FH54" i="10"/>
  <c r="EU54" i="10"/>
  <c r="DU54" i="10"/>
  <c r="FQ75" i="10"/>
  <c r="GQ75" i="10" s="1"/>
  <c r="DL81" i="10"/>
  <c r="EL81" i="10"/>
  <c r="DN81" i="10"/>
  <c r="EN81" i="10"/>
  <c r="FZ82" i="10"/>
  <c r="GZ82" i="10" s="1"/>
  <c r="GC90" i="10"/>
  <c r="HC90" i="10" s="1"/>
  <c r="EU159" i="10"/>
  <c r="DU159" i="10"/>
  <c r="FU159" i="10" s="1"/>
  <c r="GU159" i="10" s="1"/>
  <c r="DP118" i="10"/>
  <c r="EP118" i="10"/>
  <c r="FH118" i="10"/>
  <c r="EH118" i="10"/>
  <c r="GH118" i="10" s="1"/>
  <c r="HH118" i="10" s="1"/>
  <c r="DZ91" i="10"/>
  <c r="EZ91" i="10"/>
  <c r="FI91" i="10"/>
  <c r="EI91" i="10"/>
  <c r="GI91" i="10" s="1"/>
  <c r="HI91" i="10" s="1"/>
  <c r="FE91" i="10"/>
  <c r="EE91" i="10"/>
  <c r="GE91" i="10" s="1"/>
  <c r="HE91" i="10" s="1"/>
  <c r="ES83" i="10"/>
  <c r="DS83" i="10"/>
  <c r="FS83" i="10" s="1"/>
  <c r="GS83" i="10" s="1"/>
  <c r="DV83" i="10"/>
  <c r="EV83" i="10"/>
  <c r="FQ48" i="10"/>
  <c r="GQ48" i="10" s="1"/>
  <c r="GD55" i="10"/>
  <c r="HD55" i="10" s="1"/>
  <c r="DY70" i="10"/>
  <c r="EY70" i="10"/>
  <c r="DM70" i="10"/>
  <c r="EM70" i="10"/>
  <c r="DU70" i="10"/>
  <c r="EU70" i="10"/>
  <c r="GF87" i="10"/>
  <c r="HF87" i="10" s="1"/>
  <c r="EF97" i="10"/>
  <c r="GF97" i="10" s="1"/>
  <c r="HF97" i="10" s="1"/>
  <c r="FF97" i="10"/>
  <c r="FG97" i="10"/>
  <c r="EG97" i="10"/>
  <c r="FK104" i="10"/>
  <c r="GK104" i="10" s="1"/>
  <c r="GB76" i="10"/>
  <c r="HB76" i="10" s="1"/>
  <c r="GD90" i="10"/>
  <c r="HD90" i="10" s="1"/>
  <c r="FV99" i="10"/>
  <c r="GV99" i="10" s="1"/>
  <c r="FZ78" i="10"/>
  <c r="GZ78" i="10" s="1"/>
  <c r="FN86" i="10"/>
  <c r="GN86" i="10" s="1"/>
  <c r="FY104" i="10"/>
  <c r="GY104" i="10" s="1"/>
  <c r="FW121" i="10"/>
  <c r="GW121" i="10" s="1"/>
  <c r="FX72" i="10"/>
  <c r="GX72" i="10" s="1"/>
  <c r="FT96" i="10"/>
  <c r="GT96" i="10" s="1"/>
  <c r="FX110" i="10"/>
  <c r="GX110" i="10" s="1"/>
  <c r="DY119" i="10"/>
  <c r="EY119" i="10"/>
  <c r="DS119" i="10"/>
  <c r="ES119" i="10"/>
  <c r="DW123" i="10"/>
  <c r="EW123" i="10"/>
  <c r="FS112" i="10"/>
  <c r="GS112" i="10" s="1"/>
  <c r="FS111" i="10"/>
  <c r="GS111" i="10" s="1"/>
  <c r="GH113" i="10"/>
  <c r="HH113" i="10" s="1"/>
  <c r="FO119" i="10"/>
  <c r="GO119" i="10" s="1"/>
  <c r="EG123" i="10"/>
  <c r="FG123" i="10"/>
  <c r="ER123" i="10"/>
  <c r="DR123" i="10"/>
  <c r="FR123" i="10" s="1"/>
  <c r="GR123" i="10" s="1"/>
  <c r="FY133" i="10"/>
  <c r="GY133" i="10" s="1"/>
  <c r="DS128" i="10"/>
  <c r="FS128" i="10" s="1"/>
  <c r="GS128" i="10" s="1"/>
  <c r="ES128" i="10"/>
  <c r="EG128" i="10"/>
  <c r="GG128" i="10" s="1"/>
  <c r="HG128" i="10" s="1"/>
  <c r="FG128" i="10"/>
  <c r="GA139" i="10"/>
  <c r="HA139" i="10" s="1"/>
  <c r="FR132" i="10"/>
  <c r="GR132" i="10" s="1"/>
  <c r="GA140" i="10"/>
  <c r="HA140" i="10" s="1"/>
  <c r="FY138" i="10"/>
  <c r="GY138" i="10" s="1"/>
  <c r="GA150" i="10"/>
  <c r="HA150" i="10" s="1"/>
  <c r="FZ161" i="10"/>
  <c r="GZ161" i="10" s="1"/>
  <c r="DQ149" i="10"/>
  <c r="FQ149" i="10" s="1"/>
  <c r="GQ149" i="10" s="1"/>
  <c r="EQ149" i="10"/>
  <c r="FF149" i="10"/>
  <c r="EF149" i="10"/>
  <c r="GH159" i="10"/>
  <c r="HH159" i="10" s="1"/>
  <c r="FS155" i="10"/>
  <c r="GS155" i="10" s="1"/>
  <c r="FM158" i="10"/>
  <c r="GM158" i="10" s="1"/>
  <c r="GB162" i="10"/>
  <c r="HB162" i="10" s="1"/>
  <c r="FT159" i="10"/>
  <c r="GT159" i="10" s="1"/>
  <c r="FM161" i="10"/>
  <c r="GM161" i="10" s="1"/>
  <c r="EM167" i="10"/>
  <c r="DM167" i="10"/>
  <c r="FR168" i="10"/>
  <c r="GR168" i="10" s="1"/>
  <c r="GG171" i="10"/>
  <c r="HG171" i="10" s="1"/>
  <c r="FK172" i="10"/>
  <c r="GK172" i="10" s="1"/>
  <c r="FQ174" i="10"/>
  <c r="GQ174" i="10" s="1"/>
  <c r="DV177" i="10"/>
  <c r="FV177" i="10" s="1"/>
  <c r="GV177" i="10" s="1"/>
  <c r="EV177" i="10"/>
  <c r="FR178" i="10"/>
  <c r="GR178" i="10" s="1"/>
  <c r="EM177" i="10"/>
  <c r="DM177" i="10"/>
  <c r="FM177" i="10" s="1"/>
  <c r="GM177" i="10" s="1"/>
  <c r="FW25" i="10"/>
  <c r="GW25" i="10" s="1"/>
  <c r="GC25" i="10"/>
  <c r="HC25" i="10" s="1"/>
  <c r="GH22" i="10"/>
  <c r="HH22" i="10" s="1"/>
  <c r="GA18" i="10"/>
  <c r="HA18" i="10" s="1"/>
  <c r="GI26" i="10"/>
  <c r="HI26" i="10" s="1"/>
  <c r="DZ60" i="10"/>
  <c r="FZ60" i="10" s="1"/>
  <c r="GZ60" i="10" s="1"/>
  <c r="EZ60" i="10"/>
  <c r="EK71" i="10"/>
  <c r="DK71" i="10"/>
  <c r="EF52" i="10"/>
  <c r="GF52" i="10" s="1"/>
  <c r="HF52" i="10" s="1"/>
  <c r="FF52" i="10"/>
  <c r="FP24" i="10"/>
  <c r="GP24" i="10" s="1"/>
  <c r="FW45" i="10"/>
  <c r="GW45" i="10" s="1"/>
  <c r="DP49" i="10"/>
  <c r="FP49" i="10" s="1"/>
  <c r="GP49" i="10" s="1"/>
  <c r="EP49" i="10"/>
  <c r="GE22" i="10"/>
  <c r="HE22" i="10" s="1"/>
  <c r="GB45" i="10"/>
  <c r="HB45" i="10" s="1"/>
  <c r="FU50" i="10"/>
  <c r="GU50" i="10" s="1"/>
  <c r="ED54" i="10"/>
  <c r="FD54" i="10"/>
  <c r="DN62" i="10"/>
  <c r="EN62" i="10"/>
  <c r="GB68" i="10"/>
  <c r="HB68" i="10" s="1"/>
  <c r="FW76" i="10"/>
  <c r="GW76" i="10" s="1"/>
  <c r="GE110" i="10"/>
  <c r="HE110" i="10" s="1"/>
  <c r="GA68" i="10"/>
  <c r="HA68" i="10" s="1"/>
  <c r="ET62" i="10"/>
  <c r="DT62" i="10"/>
  <c r="FT62" i="10" s="1"/>
  <c r="GT62" i="10" s="1"/>
  <c r="EF65" i="10"/>
  <c r="FF65" i="10"/>
  <c r="DY71" i="10"/>
  <c r="EY71" i="10"/>
  <c r="FV80" i="10"/>
  <c r="GV80" i="10" s="1"/>
  <c r="EA84" i="10"/>
  <c r="GA84" i="10" s="1"/>
  <c r="HA84" i="10" s="1"/>
  <c r="FA84" i="10"/>
  <c r="GB58" i="10"/>
  <c r="HB58" i="10" s="1"/>
  <c r="EQ62" i="10"/>
  <c r="DQ62" i="10"/>
  <c r="FQ62" i="10" s="1"/>
  <c r="GQ62" i="10" s="1"/>
  <c r="GB64" i="10"/>
  <c r="HB64" i="10" s="1"/>
  <c r="GC163" i="10"/>
  <c r="HC163" i="10" s="1"/>
  <c r="EY60" i="10"/>
  <c r="DY60" i="10"/>
  <c r="FY60" i="10" s="1"/>
  <c r="GY60" i="10" s="1"/>
  <c r="GE66" i="10"/>
  <c r="HE66" i="10" s="1"/>
  <c r="FM68" i="10"/>
  <c r="GM68" i="10" s="1"/>
  <c r="GH72" i="10"/>
  <c r="HH72" i="10" s="1"/>
  <c r="FM77" i="10"/>
  <c r="GM77" i="10" s="1"/>
  <c r="FZ80" i="10"/>
  <c r="GZ80" i="10" s="1"/>
  <c r="FC85" i="10"/>
  <c r="EC85" i="10"/>
  <c r="GG88" i="10"/>
  <c r="HG88" i="10" s="1"/>
  <c r="FZ93" i="10"/>
  <c r="GZ93" i="10" s="1"/>
  <c r="ED103" i="10"/>
  <c r="GD103" i="10" s="1"/>
  <c r="HD103" i="10" s="1"/>
  <c r="FD103" i="10"/>
  <c r="FH57" i="10"/>
  <c r="EH57" i="10"/>
  <c r="DS57" i="10"/>
  <c r="FS57" i="10" s="1"/>
  <c r="GS57" i="10" s="1"/>
  <c r="ES57" i="10"/>
  <c r="EE57" i="10"/>
  <c r="GE57" i="10" s="1"/>
  <c r="HE57" i="10" s="1"/>
  <c r="FE57" i="10"/>
  <c r="DR62" i="10"/>
  <c r="FR62" i="10" s="1"/>
  <c r="GR62" i="10" s="1"/>
  <c r="ER62" i="10"/>
  <c r="DR69" i="10"/>
  <c r="FR69" i="10" s="1"/>
  <c r="GR69" i="10" s="1"/>
  <c r="ER69" i="10"/>
  <c r="GC73" i="10"/>
  <c r="HC73" i="10" s="1"/>
  <c r="FY75" i="10"/>
  <c r="GY75" i="10" s="1"/>
  <c r="FR77" i="10"/>
  <c r="GR77" i="10" s="1"/>
  <c r="GA80" i="10"/>
  <c r="HA80" i="10" s="1"/>
  <c r="FA83" i="10"/>
  <c r="EA83" i="10"/>
  <c r="DW90" i="10"/>
  <c r="FW90" i="10" s="1"/>
  <c r="GW90" i="10" s="1"/>
  <c r="EW90" i="10"/>
  <c r="EL90" i="10"/>
  <c r="DL90" i="10"/>
  <c r="EL178" i="10"/>
  <c r="DL178" i="10"/>
  <c r="EB165" i="10"/>
  <c r="GB165" i="10" s="1"/>
  <c r="HB165" i="10" s="1"/>
  <c r="FB165" i="10"/>
  <c r="EW165" i="10"/>
  <c r="DW165" i="10"/>
  <c r="EO165" i="10"/>
  <c r="DO165" i="10"/>
  <c r="DP150" i="10"/>
  <c r="FP150" i="10" s="1"/>
  <c r="GP150" i="10" s="1"/>
  <c r="EP150" i="10"/>
  <c r="DN150" i="10"/>
  <c r="FN150" i="10" s="1"/>
  <c r="GN150" i="10" s="1"/>
  <c r="EN150" i="10"/>
  <c r="FD148" i="10"/>
  <c r="ED148" i="10"/>
  <c r="DT144" i="10"/>
  <c r="FT144" i="10" s="1"/>
  <c r="GT144" i="10" s="1"/>
  <c r="ET144" i="10"/>
  <c r="DP146" i="10"/>
  <c r="FP146" i="10" s="1"/>
  <c r="GP146" i="10" s="1"/>
  <c r="EP146" i="10"/>
  <c r="EM146" i="10"/>
  <c r="DM146" i="10"/>
  <c r="DN122" i="10"/>
  <c r="FN122" i="10" s="1"/>
  <c r="GN122" i="10" s="1"/>
  <c r="EN122" i="10"/>
  <c r="DP122" i="10"/>
  <c r="FP122" i="10" s="1"/>
  <c r="GP122" i="10" s="1"/>
  <c r="EP122" i="10"/>
  <c r="EH99" i="10"/>
  <c r="GH99" i="10" s="1"/>
  <c r="HH99" i="10" s="1"/>
  <c r="FH99" i="10"/>
  <c r="ES99" i="10"/>
  <c r="DS99" i="10"/>
  <c r="FE99" i="10"/>
  <c r="EE99" i="10"/>
  <c r="EF79" i="10"/>
  <c r="GF79" i="10" s="1"/>
  <c r="HF79" i="10" s="1"/>
  <c r="FF79" i="10"/>
  <c r="DN79" i="10"/>
  <c r="FN79" i="10" s="1"/>
  <c r="GN79" i="10" s="1"/>
  <c r="EN79" i="10"/>
  <c r="DL87" i="10"/>
  <c r="FL87" i="10" s="1"/>
  <c r="GL87" i="10" s="1"/>
  <c r="EL87" i="10"/>
  <c r="EW87" i="10"/>
  <c r="DW87" i="10"/>
  <c r="EO54" i="10"/>
  <c r="DO54" i="10"/>
  <c r="GG64" i="10"/>
  <c r="HG64" i="10" s="1"/>
  <c r="DQ78" i="10"/>
  <c r="EQ78" i="10"/>
  <c r="DL83" i="10"/>
  <c r="EL83" i="10"/>
  <c r="FX87" i="10"/>
  <c r="GX87" i="10" s="1"/>
  <c r="FP95" i="10"/>
  <c r="GP95" i="10" s="1"/>
  <c r="FY125" i="10"/>
  <c r="GY125" i="10" s="1"/>
  <c r="EI78" i="10"/>
  <c r="GI78" i="10" s="1"/>
  <c r="HI78" i="10" s="1"/>
  <c r="FI78" i="10"/>
  <c r="FE78" i="10"/>
  <c r="EE78" i="10"/>
  <c r="EX84" i="10"/>
  <c r="DX84" i="10"/>
  <c r="DW94" i="10"/>
  <c r="FW94" i="10" s="1"/>
  <c r="GW94" i="10" s="1"/>
  <c r="EW94" i="10"/>
  <c r="GD96" i="10"/>
  <c r="HD96" i="10" s="1"/>
  <c r="DP104" i="10"/>
  <c r="EP104" i="10"/>
  <c r="DS108" i="10"/>
  <c r="ES108" i="10"/>
  <c r="FR78" i="10"/>
  <c r="GR78" i="10" s="1"/>
  <c r="FY79" i="10"/>
  <c r="GY79" i="10" s="1"/>
  <c r="GA88" i="10"/>
  <c r="HA88" i="10" s="1"/>
  <c r="FK96" i="10"/>
  <c r="GK96" i="10" s="1"/>
  <c r="FK99" i="10"/>
  <c r="GK99" i="10" s="1"/>
  <c r="FI102" i="10"/>
  <c r="EI102" i="10"/>
  <c r="EC104" i="10"/>
  <c r="GC104" i="10" s="1"/>
  <c r="HC104" i="10" s="1"/>
  <c r="FC104" i="10"/>
  <c r="DS104" i="10"/>
  <c r="FS104" i="10" s="1"/>
  <c r="GS104" i="10" s="1"/>
  <c r="ES104" i="10"/>
  <c r="EE104" i="10"/>
  <c r="GE104" i="10" s="1"/>
  <c r="HE104" i="10" s="1"/>
  <c r="FE104" i="10"/>
  <c r="FY109" i="10"/>
  <c r="GY109" i="10" s="1"/>
  <c r="GI110" i="10"/>
  <c r="HI110" i="10" s="1"/>
  <c r="EW113" i="10"/>
  <c r="DW113" i="10"/>
  <c r="FP72" i="10"/>
  <c r="GP72" i="10" s="1"/>
  <c r="DK82" i="10"/>
  <c r="EK82" i="10"/>
  <c r="EG82" i="10"/>
  <c r="FG82" i="10"/>
  <c r="EI82" i="10"/>
  <c r="FI82" i="10"/>
  <c r="FL96" i="10"/>
  <c r="GL96" i="10" s="1"/>
  <c r="EW97" i="10"/>
  <c r="DW97" i="10"/>
  <c r="EB118" i="10"/>
  <c r="GB118" i="10" s="1"/>
  <c r="HB118" i="10" s="1"/>
  <c r="FB118" i="10"/>
  <c r="DQ102" i="10"/>
  <c r="FQ102" i="10" s="1"/>
  <c r="GQ102" i="10" s="1"/>
  <c r="EQ102" i="10"/>
  <c r="FU116" i="10"/>
  <c r="GU116" i="10" s="1"/>
  <c r="GG95" i="10"/>
  <c r="HG95" i="10" s="1"/>
  <c r="GD108" i="10"/>
  <c r="HD108" i="10" s="1"/>
  <c r="DY115" i="10"/>
  <c r="EY115" i="10"/>
  <c r="FP125" i="10"/>
  <c r="GP125" i="10" s="1"/>
  <c r="DT115" i="10"/>
  <c r="FT115" i="10" s="1"/>
  <c r="GT115" i="10" s="1"/>
  <c r="ET115" i="10"/>
  <c r="EX129" i="10"/>
  <c r="DX129" i="10"/>
  <c r="FM135" i="10"/>
  <c r="GM135" i="10" s="1"/>
  <c r="FQ142" i="10"/>
  <c r="GQ142" i="10" s="1"/>
  <c r="FK137" i="10"/>
  <c r="GK137" i="10" s="1"/>
  <c r="GF137" i="10"/>
  <c r="HF137" i="10" s="1"/>
  <c r="EY152" i="10"/>
  <c r="DY152" i="10"/>
  <c r="EL126" i="10"/>
  <c r="DL126" i="10"/>
  <c r="DQ126" i="10"/>
  <c r="FQ126" i="10" s="1"/>
  <c r="GQ126" i="10" s="1"/>
  <c r="EQ126" i="10"/>
  <c r="FP148" i="10"/>
  <c r="GP148" i="10" s="1"/>
  <c r="ES152" i="10"/>
  <c r="DS152" i="10"/>
  <c r="FS152" i="10" s="1"/>
  <c r="GS152" i="10" s="1"/>
  <c r="EN143" i="10"/>
  <c r="DN143" i="10"/>
  <c r="FN143" i="10" s="1"/>
  <c r="GN143" i="10" s="1"/>
  <c r="FK164" i="10"/>
  <c r="GK164" i="10" s="1"/>
  <c r="FL163" i="10"/>
  <c r="GL163" i="10" s="1"/>
  <c r="FS160" i="10"/>
  <c r="GS160" i="10" s="1"/>
  <c r="FM165" i="10"/>
  <c r="GM165" i="10" s="1"/>
  <c r="FO169" i="10"/>
  <c r="GO169" i="10" s="1"/>
  <c r="FZ171" i="10"/>
  <c r="GZ171" i="10" s="1"/>
  <c r="DY170" i="10"/>
  <c r="EY170" i="10"/>
  <c r="EZ173" i="10"/>
  <c r="DZ173" i="10"/>
  <c r="FZ173" i="10" s="1"/>
  <c r="GZ173" i="10" s="1"/>
  <c r="FY175" i="10"/>
  <c r="GY175" i="10" s="1"/>
  <c r="GB132" i="10"/>
  <c r="HB132" i="10" s="1"/>
  <c r="FV166" i="10"/>
  <c r="GV166" i="10" s="1"/>
  <c r="FR160" i="10"/>
  <c r="GR160" i="10" s="1"/>
  <c r="GI166" i="10"/>
  <c r="HI166" i="10" s="1"/>
  <c r="FP165" i="10"/>
  <c r="GP165" i="10" s="1"/>
  <c r="GH169" i="10"/>
  <c r="HH169" i="10" s="1"/>
  <c r="FM173" i="10"/>
  <c r="GM173" i="10" s="1"/>
  <c r="FT178" i="10"/>
  <c r="GT178" i="10" s="1"/>
  <c r="GD178" i="10"/>
  <c r="HD178" i="10" s="1"/>
  <c r="FP35" i="10"/>
  <c r="GP35" i="10" s="1"/>
  <c r="FZ41" i="10"/>
  <c r="GZ41" i="10" s="1"/>
  <c r="GI55" i="10"/>
  <c r="HI55" i="10" s="1"/>
  <c r="FP33" i="10"/>
  <c r="GP33" i="10" s="1"/>
  <c r="GE67" i="10"/>
  <c r="HE67" i="10" s="1"/>
  <c r="GG62" i="10"/>
  <c r="HG62" i="10" s="1"/>
  <c r="EZ111" i="10"/>
  <c r="DZ111" i="10"/>
  <c r="FZ111" i="10" s="1"/>
  <c r="GZ111" i="10" s="1"/>
  <c r="DN85" i="10"/>
  <c r="EN85" i="10"/>
  <c r="DL85" i="10"/>
  <c r="EL85" i="10"/>
  <c r="FE103" i="10"/>
  <c r="EE103" i="10"/>
  <c r="GE103" i="10" s="1"/>
  <c r="HE103" i="10" s="1"/>
  <c r="EF103" i="10"/>
  <c r="FF103" i="10"/>
  <c r="DM65" i="10"/>
  <c r="EM65" i="10"/>
  <c r="DS65" i="10"/>
  <c r="ES65" i="10"/>
  <c r="EE65" i="10"/>
  <c r="FE65" i="10"/>
  <c r="GG75" i="10"/>
  <c r="HG75" i="10" s="1"/>
  <c r="FL107" i="10"/>
  <c r="GL107" i="10" s="1"/>
  <c r="EL105" i="10"/>
  <c r="DL105" i="10"/>
  <c r="FL105" i="10" s="1"/>
  <c r="GL105" i="10" s="1"/>
  <c r="EM105" i="10"/>
  <c r="DM105" i="10"/>
  <c r="FM105" i="10" s="1"/>
  <c r="GM105" i="10" s="1"/>
  <c r="FN55" i="10"/>
  <c r="GN55" i="10" s="1"/>
  <c r="FW89" i="10"/>
  <c r="GW89" i="10" s="1"/>
  <c r="FV96" i="10"/>
  <c r="GV96" i="10" s="1"/>
  <c r="FL97" i="10"/>
  <c r="GL97" i="10" s="1"/>
  <c r="GC112" i="10"/>
  <c r="HC112" i="10" s="1"/>
  <c r="FL113" i="10"/>
  <c r="GL113" i="10" s="1"/>
  <c r="FZ112" i="10"/>
  <c r="GZ112" i="10" s="1"/>
  <c r="FQ119" i="10"/>
  <c r="GQ119" i="10" s="1"/>
  <c r="FZ134" i="10"/>
  <c r="GZ134" i="10" s="1"/>
  <c r="GI112" i="10"/>
  <c r="HI112" i="10" s="1"/>
  <c r="FR122" i="10"/>
  <c r="GR122" i="10" s="1"/>
  <c r="FK93" i="10"/>
  <c r="GK93" i="10" s="1"/>
  <c r="FM103" i="10"/>
  <c r="GM103" i="10" s="1"/>
  <c r="FR113" i="10"/>
  <c r="GR113" i="10" s="1"/>
  <c r="FG120" i="10"/>
  <c r="EG120" i="10"/>
  <c r="GG120" i="10" s="1"/>
  <c r="HG120" i="10" s="1"/>
  <c r="DR120" i="10"/>
  <c r="ER120" i="10"/>
  <c r="EM123" i="10"/>
  <c r="DM123" i="10"/>
  <c r="FM123" i="10" s="1"/>
  <c r="GM123" i="10" s="1"/>
  <c r="FW147" i="10"/>
  <c r="GW147" i="10" s="1"/>
  <c r="FX119" i="10"/>
  <c r="GX119" i="10" s="1"/>
  <c r="DK155" i="10"/>
  <c r="EK155" i="10"/>
  <c r="EM155" i="10"/>
  <c r="DM155" i="10"/>
  <c r="FM155" i="10" s="1"/>
  <c r="GM155" i="10" s="1"/>
  <c r="EN155" i="10"/>
  <c r="DN155" i="10"/>
  <c r="FN155" i="10" s="1"/>
  <c r="GN155" i="10" s="1"/>
  <c r="FK148" i="10"/>
  <c r="GK148" i="10" s="1"/>
  <c r="GF132" i="10"/>
  <c r="HF132" i="10" s="1"/>
  <c r="GA144" i="10"/>
  <c r="HA144" i="10" s="1"/>
  <c r="FL162" i="10"/>
  <c r="GL162" i="10" s="1"/>
  <c r="GB163" i="10"/>
  <c r="HB163" i="10" s="1"/>
  <c r="FV160" i="10"/>
  <c r="GV160" i="10" s="1"/>
  <c r="FX168" i="10"/>
  <c r="GX168" i="10" s="1"/>
  <c r="GI170" i="10"/>
  <c r="HI170" i="10" s="1"/>
  <c r="GG174" i="10"/>
  <c r="HG174" i="10" s="1"/>
  <c r="GF171" i="10"/>
  <c r="HF171" i="10" s="1"/>
  <c r="FA177" i="10"/>
  <c r="EA177" i="10"/>
  <c r="GA177" i="10" s="1"/>
  <c r="HA177" i="10" s="1"/>
  <c r="FZ25" i="10"/>
  <c r="GZ25" i="10" s="1"/>
  <c r="FM25" i="10"/>
  <c r="GM25" i="10" s="1"/>
  <c r="DK55" i="10"/>
  <c r="EK55" i="10"/>
  <c r="FK33" i="10"/>
  <c r="GK33" i="10" s="1"/>
  <c r="FR45" i="10"/>
  <c r="GR45" i="10" s="1"/>
  <c r="EX55" i="10"/>
  <c r="DX55" i="10"/>
  <c r="FX55" i="10" s="1"/>
  <c r="GX55" i="10" s="1"/>
  <c r="DY63" i="10"/>
  <c r="EY63" i="10"/>
  <c r="EV65" i="10"/>
  <c r="DV65" i="10"/>
  <c r="FV65" i="10" s="1"/>
  <c r="GV65" i="10" s="1"/>
  <c r="FU100" i="10"/>
  <c r="GU100" i="10" s="1"/>
  <c r="FP21" i="10"/>
  <c r="GP21" i="10" s="1"/>
  <c r="FP29" i="10"/>
  <c r="GP29" i="10" s="1"/>
  <c r="FK45" i="10"/>
  <c r="GK45" i="10" s="1"/>
  <c r="GG24" i="10"/>
  <c r="HG24" i="10" s="1"/>
  <c r="FL33" i="10"/>
  <c r="GL33" i="10" s="1"/>
  <c r="GI41" i="10"/>
  <c r="HI41" i="10" s="1"/>
  <c r="GF45" i="10"/>
  <c r="HF45" i="10" s="1"/>
  <c r="FT50" i="10"/>
  <c r="GT50" i="10" s="1"/>
  <c r="FK52" i="10"/>
  <c r="GK52" i="10" s="1"/>
  <c r="FK76" i="10"/>
  <c r="GK76" i="10" s="1"/>
  <c r="FI81" i="10"/>
  <c r="EI81" i="10"/>
  <c r="DW73" i="10"/>
  <c r="FW73" i="10" s="1"/>
  <c r="GW73" i="10" s="1"/>
  <c r="EW73" i="10"/>
  <c r="FC71" i="10"/>
  <c r="EC71" i="10"/>
  <c r="DO84" i="10"/>
  <c r="FO84" i="10" s="1"/>
  <c r="GO84" i="10" s="1"/>
  <c r="EO84" i="10"/>
  <c r="FL58" i="10"/>
  <c r="GL58" i="10" s="1"/>
  <c r="GC66" i="10"/>
  <c r="HC66" i="10" s="1"/>
  <c r="GA67" i="10"/>
  <c r="HA67" i="10" s="1"/>
  <c r="EQ73" i="10"/>
  <c r="DQ73" i="10"/>
  <c r="FQ73" i="10" s="1"/>
  <c r="GQ73" i="10" s="1"/>
  <c r="FU163" i="10"/>
  <c r="GU163" i="10" s="1"/>
  <c r="FG177" i="10"/>
  <c r="EG177" i="10"/>
  <c r="FN51" i="10"/>
  <c r="GN51" i="10" s="1"/>
  <c r="FU52" i="10"/>
  <c r="GU52" i="10" s="1"/>
  <c r="GE58" i="10"/>
  <c r="HE58" i="10" s="1"/>
  <c r="EC60" i="10"/>
  <c r="FC60" i="10"/>
  <c r="GI66" i="10"/>
  <c r="HI66" i="10" s="1"/>
  <c r="FQ68" i="10"/>
  <c r="GQ68" i="10" s="1"/>
  <c r="EP73" i="10"/>
  <c r="DP73" i="10"/>
  <c r="FP73" i="10" s="1"/>
  <c r="GP73" i="10" s="1"/>
  <c r="EY77" i="10"/>
  <c r="DY77" i="10"/>
  <c r="FY77" i="10" s="1"/>
  <c r="GY77" i="10" s="1"/>
  <c r="EP77" i="10"/>
  <c r="DP77" i="10"/>
  <c r="FP77" i="10" s="1"/>
  <c r="GP77" i="10" s="1"/>
  <c r="EB77" i="10"/>
  <c r="FB77" i="10"/>
  <c r="FG85" i="10"/>
  <c r="EG85" i="10"/>
  <c r="GG85" i="10" s="1"/>
  <c r="HG85" i="10" s="1"/>
  <c r="DW88" i="10"/>
  <c r="EW88" i="10"/>
  <c r="FH88" i="10"/>
  <c r="EH88" i="10"/>
  <c r="GH88" i="10" s="1"/>
  <c r="HH88" i="10" s="1"/>
  <c r="FN93" i="10"/>
  <c r="GN93" i="10" s="1"/>
  <c r="FZ95" i="10"/>
  <c r="GZ95" i="10" s="1"/>
  <c r="GI98" i="10"/>
  <c r="HI98" i="10" s="1"/>
  <c r="FB138" i="10"/>
  <c r="EB138" i="10"/>
  <c r="GF53" i="10"/>
  <c r="HF53" i="10" s="1"/>
  <c r="DR60" i="10"/>
  <c r="ER60" i="10"/>
  <c r="FE60" i="10"/>
  <c r="EE60" i="10"/>
  <c r="GE60" i="10" s="1"/>
  <c r="HE60" i="10" s="1"/>
  <c r="FB63" i="10"/>
  <c r="EB63" i="10"/>
  <c r="GB63" i="10" s="1"/>
  <c r="HB63" i="10" s="1"/>
  <c r="ET63" i="10"/>
  <c r="DT63" i="10"/>
  <c r="FT63" i="10" s="1"/>
  <c r="GT63" i="10" s="1"/>
  <c r="GE72" i="10"/>
  <c r="HE72" i="10" s="1"/>
  <c r="DT73" i="10"/>
  <c r="FT73" i="10" s="1"/>
  <c r="GT73" i="10" s="1"/>
  <c r="ET73" i="10"/>
  <c r="DR73" i="10"/>
  <c r="FR73" i="10" s="1"/>
  <c r="GR73" i="10" s="1"/>
  <c r="ER73" i="10"/>
  <c r="GC75" i="10"/>
  <c r="HC75" i="10" s="1"/>
  <c r="EK83" i="10"/>
  <c r="DK83" i="10"/>
  <c r="FK83" i="10" s="1"/>
  <c r="GK83" i="10" s="1"/>
  <c r="GB86" i="10"/>
  <c r="HB86" i="10" s="1"/>
  <c r="DY90" i="10"/>
  <c r="FY90" i="10" s="1"/>
  <c r="GY90" i="10" s="1"/>
  <c r="EY90" i="10"/>
  <c r="ER175" i="10"/>
  <c r="DR175" i="10"/>
  <c r="EC169" i="10"/>
  <c r="GC169" i="10" s="1"/>
  <c r="HC169" i="10" s="1"/>
  <c r="FC169" i="10"/>
  <c r="DU169" i="10"/>
  <c r="FU169" i="10" s="1"/>
  <c r="GU169" i="10" s="1"/>
  <c r="EU169" i="10"/>
  <c r="DU166" i="10"/>
  <c r="FU166" i="10" s="1"/>
  <c r="GU166" i="10" s="1"/>
  <c r="EU166" i="10"/>
  <c r="EC166" i="10"/>
  <c r="GC166" i="10" s="1"/>
  <c r="HC166" i="10" s="1"/>
  <c r="FC166" i="10"/>
  <c r="EH140" i="10"/>
  <c r="GH140" i="10" s="1"/>
  <c r="HH140" i="10" s="1"/>
  <c r="FH140" i="10"/>
  <c r="FE140" i="10"/>
  <c r="EE140" i="10"/>
  <c r="EQ141" i="10"/>
  <c r="DQ141" i="10"/>
  <c r="ER137" i="10"/>
  <c r="DR137" i="10"/>
  <c r="DS137" i="10"/>
  <c r="FS137" i="10" s="1"/>
  <c r="GS137" i="10" s="1"/>
  <c r="ES137" i="10"/>
  <c r="DO137" i="10"/>
  <c r="FO137" i="10" s="1"/>
  <c r="GO137" i="10" s="1"/>
  <c r="EO137" i="10"/>
  <c r="DN114" i="10"/>
  <c r="FN114" i="10" s="1"/>
  <c r="GN114" i="10" s="1"/>
  <c r="EN114" i="10"/>
  <c r="DT114" i="10"/>
  <c r="FT114" i="10" s="1"/>
  <c r="GT114" i="10" s="1"/>
  <c r="ET114" i="10"/>
  <c r="EC96" i="10"/>
  <c r="GC96" i="10" s="1"/>
  <c r="HC96" i="10" s="1"/>
  <c r="FC96" i="10"/>
  <c r="DW96" i="10"/>
  <c r="FW96" i="10" s="1"/>
  <c r="GW96" i="10" s="1"/>
  <c r="EW96" i="10"/>
  <c r="DU96" i="10"/>
  <c r="FU96" i="10" s="1"/>
  <c r="GU96" i="10" s="1"/>
  <c r="EU96" i="10"/>
  <c r="DP71" i="10"/>
  <c r="FP71" i="10" s="1"/>
  <c r="GP71" i="10" s="1"/>
  <c r="EP71" i="10"/>
  <c r="DL71" i="10"/>
  <c r="FL71" i="10" s="1"/>
  <c r="GL71" i="10" s="1"/>
  <c r="EL71" i="10"/>
  <c r="DO92" i="10"/>
  <c r="FO92" i="10" s="1"/>
  <c r="GO92" i="10" s="1"/>
  <c r="EO92" i="10"/>
  <c r="ER92" i="10"/>
  <c r="DR92" i="10"/>
  <c r="DU92" i="10"/>
  <c r="FU92" i="10" s="1"/>
  <c r="GU92" i="10" s="1"/>
  <c r="EU92" i="10"/>
  <c r="FM48" i="10"/>
  <c r="GM48" i="10" s="1"/>
  <c r="EI54" i="10"/>
  <c r="FI54" i="10"/>
  <c r="FW62" i="10"/>
  <c r="GW62" i="10" s="1"/>
  <c r="FA69" i="10"/>
  <c r="EA69" i="10"/>
  <c r="EB83" i="10"/>
  <c r="GB83" i="10" s="1"/>
  <c r="HB83" i="10" s="1"/>
  <c r="FB83" i="10"/>
  <c r="GB87" i="10"/>
  <c r="HB87" i="10" s="1"/>
  <c r="GI89" i="10"/>
  <c r="HI89" i="10" s="1"/>
  <c r="FX95" i="10"/>
  <c r="GX95" i="10" s="1"/>
  <c r="FM106" i="10"/>
  <c r="GM106" i="10" s="1"/>
  <c r="DL84" i="10"/>
  <c r="FL84" i="10" s="1"/>
  <c r="GL84" i="10" s="1"/>
  <c r="EL84" i="10"/>
  <c r="FN96" i="10"/>
  <c r="GN96" i="10" s="1"/>
  <c r="FA103" i="10"/>
  <c r="EA103" i="10"/>
  <c r="GA103" i="10" s="1"/>
  <c r="HA103" i="10" s="1"/>
  <c r="FT109" i="10"/>
  <c r="GT109" i="10" s="1"/>
  <c r="FN127" i="10"/>
  <c r="GN127" i="10" s="1"/>
  <c r="EI85" i="10"/>
  <c r="FI85" i="10"/>
  <c r="GA96" i="10"/>
  <c r="HA96" i="10" s="1"/>
  <c r="GA99" i="10"/>
  <c r="HA99" i="10" s="1"/>
  <c r="DL103" i="10"/>
  <c r="EL103" i="10"/>
  <c r="FM109" i="10"/>
  <c r="GM109" i="10" s="1"/>
  <c r="FS110" i="10"/>
  <c r="GS110" i="10" s="1"/>
  <c r="EU112" i="10"/>
  <c r="DU112" i="10"/>
  <c r="FU112" i="10" s="1"/>
  <c r="GU112" i="10" s="1"/>
  <c r="FE126" i="10"/>
  <c r="EE126" i="10"/>
  <c r="GE126" i="10" s="1"/>
  <c r="HE126" i="10" s="1"/>
  <c r="DS74" i="10"/>
  <c r="ES74" i="10"/>
  <c r="DM74" i="10"/>
  <c r="EM74" i="10"/>
  <c r="DQ74" i="10"/>
  <c r="EQ74" i="10"/>
  <c r="GA86" i="10"/>
  <c r="HA86" i="10" s="1"/>
  <c r="FX92" i="10"/>
  <c r="GX92" i="10" s="1"/>
  <c r="GA94" i="10"/>
  <c r="HA94" i="10" s="1"/>
  <c r="FP96" i="10"/>
  <c r="GP96" i="10" s="1"/>
  <c r="FX99" i="10"/>
  <c r="GX99" i="10" s="1"/>
  <c r="FV107" i="10"/>
  <c r="GV107" i="10" s="1"/>
  <c r="EZ123" i="10"/>
  <c r="DZ123" i="10"/>
  <c r="FZ123" i="10" s="1"/>
  <c r="GZ123" i="10" s="1"/>
  <c r="FR98" i="10"/>
  <c r="GR98" i="10" s="1"/>
  <c r="GC107" i="10"/>
  <c r="HC107" i="10" s="1"/>
  <c r="EM111" i="10"/>
  <c r="DM111" i="10"/>
  <c r="FM111" i="10" s="1"/>
  <c r="GM111" i="10" s="1"/>
  <c r="DW115" i="10"/>
  <c r="EW115" i="10"/>
  <c r="FI120" i="10"/>
  <c r="EI120" i="10"/>
  <c r="GI120" i="10" s="1"/>
  <c r="HI120" i="10" s="1"/>
  <c r="DS123" i="10"/>
  <c r="ES123" i="10"/>
  <c r="GE127" i="10"/>
  <c r="HE127" i="10" s="1"/>
  <c r="EQ108" i="10"/>
  <c r="DQ108" i="10"/>
  <c r="GC110" i="10"/>
  <c r="HC110" i="10" s="1"/>
  <c r="GE112" i="10"/>
  <c r="HE112" i="10" s="1"/>
  <c r="ER119" i="10"/>
  <c r="DR119" i="10"/>
  <c r="GH122" i="10"/>
  <c r="HH122" i="10" s="1"/>
  <c r="FZ131" i="10"/>
  <c r="GZ131" i="10" s="1"/>
  <c r="ER136" i="10"/>
  <c r="DR136" i="10"/>
  <c r="GG87" i="10"/>
  <c r="HG87" i="10" s="1"/>
  <c r="FN94" i="10"/>
  <c r="GN94" i="10" s="1"/>
  <c r="DY103" i="10"/>
  <c r="FY103" i="10" s="1"/>
  <c r="GY103" i="10" s="1"/>
  <c r="EY103" i="10"/>
  <c r="FE111" i="10"/>
  <c r="EE111" i="10"/>
  <c r="FN113" i="10"/>
  <c r="GN113" i="10" s="1"/>
  <c r="FT117" i="10"/>
  <c r="GT117" i="10" s="1"/>
  <c r="FC120" i="10"/>
  <c r="EC120" i="10"/>
  <c r="GE122" i="10"/>
  <c r="HE122" i="10" s="1"/>
  <c r="FZ124" i="10"/>
  <c r="GZ124" i="10" s="1"/>
  <c r="FQ127" i="10"/>
  <c r="GQ127" i="10" s="1"/>
  <c r="DL123" i="10"/>
  <c r="EL123" i="10"/>
  <c r="FC128" i="10"/>
  <c r="EC128" i="10"/>
  <c r="GC128" i="10" s="1"/>
  <c r="HC128" i="10" s="1"/>
  <c r="FI143" i="10"/>
  <c r="EI143" i="10"/>
  <c r="GI143" i="10" s="1"/>
  <c r="HI143" i="10" s="1"/>
  <c r="FK116" i="10"/>
  <c r="GK116" i="10" s="1"/>
  <c r="DY118" i="10"/>
  <c r="FY118" i="10" s="1"/>
  <c r="GY118" i="10" s="1"/>
  <c r="EY118" i="10"/>
  <c r="GE124" i="10"/>
  <c r="HE124" i="10" s="1"/>
  <c r="FY126" i="10"/>
  <c r="GY126" i="10" s="1"/>
  <c r="FT131" i="10"/>
  <c r="GT131" i="10" s="1"/>
  <c r="FK133" i="10"/>
  <c r="GK133" i="10" s="1"/>
  <c r="GG135" i="10"/>
  <c r="HG135" i="10" s="1"/>
  <c r="DU121" i="10"/>
  <c r="EU121" i="10"/>
  <c r="DQ121" i="10"/>
  <c r="EQ121" i="10"/>
  <c r="FM129" i="10"/>
  <c r="GM129" i="10" s="1"/>
  <c r="FV137" i="10"/>
  <c r="GV137" i="10" s="1"/>
  <c r="FU142" i="10"/>
  <c r="GU142" i="10" s="1"/>
  <c r="DL128" i="10"/>
  <c r="FL128" i="10" s="1"/>
  <c r="GL128" i="10" s="1"/>
  <c r="EL128" i="10"/>
  <c r="FF143" i="10"/>
  <c r="EF143" i="10"/>
  <c r="DN138" i="10"/>
  <c r="FN138" i="10" s="1"/>
  <c r="GN138" i="10" s="1"/>
  <c r="EN138" i="10"/>
  <c r="EE147" i="10"/>
  <c r="GE147" i="10" s="1"/>
  <c r="HE147" i="10" s="1"/>
  <c r="FE147" i="10"/>
  <c r="EL147" i="10"/>
  <c r="DL147" i="10"/>
  <c r="EB152" i="10"/>
  <c r="GB152" i="10" s="1"/>
  <c r="HB152" i="10" s="1"/>
  <c r="FB152" i="10"/>
  <c r="DV152" i="10"/>
  <c r="FV152" i="10" s="1"/>
  <c r="GV152" i="10" s="1"/>
  <c r="EV152" i="10"/>
  <c r="EH152" i="10"/>
  <c r="GH152" i="10" s="1"/>
  <c r="HH152" i="10" s="1"/>
  <c r="FH152" i="10"/>
  <c r="ES138" i="10"/>
  <c r="DS138" i="10"/>
  <c r="GI141" i="10"/>
  <c r="HI141" i="10" s="1"/>
  <c r="GF145" i="10"/>
  <c r="HF145" i="10" s="1"/>
  <c r="FR147" i="10"/>
  <c r="GR147" i="10" s="1"/>
  <c r="FP141" i="10"/>
  <c r="GP141" i="10" s="1"/>
  <c r="GA142" i="10"/>
  <c r="HA142" i="10" s="1"/>
  <c r="DP155" i="10"/>
  <c r="EP155" i="10"/>
  <c r="DP161" i="10"/>
  <c r="EP161" i="10"/>
  <c r="FE170" i="10"/>
  <c r="EE170" i="10"/>
  <c r="GE170" i="10" s="1"/>
  <c r="HE170" i="10" s="1"/>
  <c r="GB173" i="10"/>
  <c r="HB173" i="10" s="1"/>
  <c r="EH177" i="10"/>
  <c r="GH177" i="10" s="1"/>
  <c r="HH177" i="10" s="1"/>
  <c r="FH177" i="10"/>
  <c r="FV22" i="10"/>
  <c r="GV22" i="10" s="1"/>
  <c r="GE24" i="10"/>
  <c r="HE24" i="10" s="1"/>
  <c r="FO100" i="10"/>
  <c r="GO100" i="10" s="1"/>
  <c r="GA33" i="10"/>
  <c r="HA33" i="10" s="1"/>
  <c r="GA30" i="10"/>
  <c r="HA30" i="10" s="1"/>
  <c r="DV54" i="10"/>
  <c r="EV54" i="10"/>
  <c r="FK61" i="10"/>
  <c r="GK61" i="10" s="1"/>
  <c r="GB67" i="10"/>
  <c r="HB67" i="10" s="1"/>
  <c r="FX82" i="10"/>
  <c r="GX82" i="10" s="1"/>
  <c r="FK60" i="10"/>
  <c r="GK60" i="10" s="1"/>
  <c r="FM66" i="10"/>
  <c r="GM66" i="10" s="1"/>
  <c r="FQ163" i="10"/>
  <c r="GQ163" i="10" s="1"/>
  <c r="FU77" i="10"/>
  <c r="GU77" i="10" s="1"/>
  <c r="FT53" i="10"/>
  <c r="GT53" i="10" s="1"/>
  <c r="EP69" i="10"/>
  <c r="DP69" i="10"/>
  <c r="FP69" i="10" s="1"/>
  <c r="GP69" i="10" s="1"/>
  <c r="EL69" i="10"/>
  <c r="DL69" i="10"/>
  <c r="FL69" i="10" s="1"/>
  <c r="GL69" i="10" s="1"/>
  <c r="GC76" i="10"/>
  <c r="HC76" i="10" s="1"/>
  <c r="DQ84" i="10"/>
  <c r="FQ84" i="10" s="1"/>
  <c r="GQ84" i="10" s="1"/>
  <c r="EQ84" i="10"/>
  <c r="FH84" i="10"/>
  <c r="EH84" i="10"/>
  <c r="EF170" i="10"/>
  <c r="GF170" i="10" s="1"/>
  <c r="HF170" i="10" s="1"/>
  <c r="FF170" i="10"/>
  <c r="FH170" i="10"/>
  <c r="EH170" i="10"/>
  <c r="EL161" i="10"/>
  <c r="DL161" i="10"/>
  <c r="ES161" i="10"/>
  <c r="DS161" i="10"/>
  <c r="EN158" i="10"/>
  <c r="DN158" i="10"/>
  <c r="DO158" i="10"/>
  <c r="FO158" i="10" s="1"/>
  <c r="GO158" i="10" s="1"/>
  <c r="EO158" i="10"/>
  <c r="EM138" i="10"/>
  <c r="DM138" i="10"/>
  <c r="EQ138" i="10"/>
  <c r="DQ138" i="10"/>
  <c r="EV111" i="10"/>
  <c r="DV111" i="10"/>
  <c r="GH63" i="10"/>
  <c r="HH63" i="10" s="1"/>
  <c r="GG78" i="10"/>
  <c r="HG78" i="10" s="1"/>
  <c r="GG94" i="10"/>
  <c r="HG94" i="10" s="1"/>
  <c r="FL76" i="10"/>
  <c r="GL76" i="10" s="1"/>
  <c r="FX104" i="10"/>
  <c r="GX104" i="10" s="1"/>
  <c r="GD87" i="10"/>
  <c r="HD87" i="10" s="1"/>
  <c r="EM101" i="10"/>
  <c r="DM101" i="10"/>
  <c r="FW110" i="10"/>
  <c r="GW110" i="10" s="1"/>
  <c r="GE113" i="10"/>
  <c r="HE113" i="10" s="1"/>
  <c r="FT88" i="10"/>
  <c r="GT88" i="10" s="1"/>
  <c r="GA95" i="10"/>
  <c r="HA95" i="10" s="1"/>
  <c r="FV104" i="10"/>
  <c r="GV104" i="10" s="1"/>
  <c r="FY124" i="10"/>
  <c r="GY124" i="10" s="1"/>
  <c r="FP126" i="10"/>
  <c r="GP126" i="10" s="1"/>
  <c r="GG116" i="10"/>
  <c r="HG116" i="10" s="1"/>
  <c r="FN110" i="10"/>
  <c r="GN110" i="10" s="1"/>
  <c r="DK115" i="10"/>
  <c r="EK115" i="10"/>
  <c r="ER115" i="10"/>
  <c r="DR115" i="10"/>
  <c r="FR115" i="10" s="1"/>
  <c r="GR115" i="10" s="1"/>
  <c r="GB117" i="10"/>
  <c r="HB117" i="10" s="1"/>
  <c r="FU127" i="10"/>
  <c r="GU127" i="10" s="1"/>
  <c r="GG145" i="10"/>
  <c r="HG145" i="10" s="1"/>
  <c r="FS124" i="10"/>
  <c r="GS124" i="10" s="1"/>
  <c r="FU147" i="10"/>
  <c r="GU147" i="10" s="1"/>
  <c r="GG137" i="10"/>
  <c r="HG137" i="10" s="1"/>
  <c r="GF142" i="10"/>
  <c r="HF142" i="10" s="1"/>
  <c r="FO146" i="10"/>
  <c r="GO146" i="10" s="1"/>
  <c r="GE153" i="10"/>
  <c r="HE153" i="10" s="1"/>
  <c r="FB143" i="10"/>
  <c r="EB143" i="10"/>
  <c r="FX150" i="10"/>
  <c r="GX150" i="10" s="1"/>
  <c r="FM156" i="10"/>
  <c r="GM156" i="10" s="1"/>
  <c r="GC144" i="10"/>
  <c r="HC144" i="10" s="1"/>
  <c r="FU156" i="10"/>
  <c r="GU156" i="10" s="1"/>
  <c r="FY171" i="10"/>
  <c r="GY171" i="10" s="1"/>
  <c r="GC161" i="10"/>
  <c r="HC161" i="10" s="1"/>
  <c r="FQ167" i="10"/>
  <c r="GQ167" i="10" s="1"/>
  <c r="GE169" i="10"/>
  <c r="HE169" i="10" s="1"/>
  <c r="GF169" i="10"/>
  <c r="HF169" i="10" s="1"/>
  <c r="FR176" i="10"/>
  <c r="GR176" i="10" s="1"/>
  <c r="GG117" i="10"/>
  <c r="HG117" i="10" s="1"/>
  <c r="FT79" i="10"/>
  <c r="GT79" i="10" s="1"/>
  <c r="FQ49" i="10"/>
  <c r="GQ49" i="10" s="1"/>
  <c r="FK65" i="10"/>
  <c r="GK65" i="10" s="1"/>
  <c r="FR70" i="10"/>
  <c r="GR70" i="10" s="1"/>
  <c r="GA119" i="10"/>
  <c r="HA119" i="10" s="1"/>
  <c r="FV62" i="10"/>
  <c r="GV62" i="10" s="1"/>
  <c r="FO123" i="10"/>
  <c r="GO123" i="10" s="1"/>
  <c r="FR103" i="10"/>
  <c r="GR103" i="10" s="1"/>
  <c r="FO81" i="10"/>
  <c r="GO81" i="10" s="1"/>
  <c r="GH129" i="10"/>
  <c r="HH129" i="10" s="1"/>
  <c r="FW151" i="10"/>
  <c r="GW151" i="10" s="1"/>
  <c r="GG57" i="10"/>
  <c r="HG57" i="10" s="1"/>
  <c r="DQ24" i="9"/>
  <c r="EQ24" i="9"/>
  <c r="FG35" i="9"/>
  <c r="EG35" i="9"/>
  <c r="GG35" i="9" s="1"/>
  <c r="HG35" i="9" s="1"/>
  <c r="EQ51" i="9"/>
  <c r="DQ51" i="9"/>
  <c r="FQ51" i="9" s="1"/>
  <c r="GQ51" i="9" s="1"/>
  <c r="ET43" i="9"/>
  <c r="DT43" i="9"/>
  <c r="FT43" i="9" s="1"/>
  <c r="GT43" i="9" s="1"/>
  <c r="EE20" i="9"/>
  <c r="FE20" i="9"/>
  <c r="DS56" i="9"/>
  <c r="ES56" i="9"/>
  <c r="FF31" i="9"/>
  <c r="EF31" i="9"/>
  <c r="GF31" i="9" s="1"/>
  <c r="HF31" i="9" s="1"/>
  <c r="EX55" i="9"/>
  <c r="DX55" i="9"/>
  <c r="FX55" i="9" s="1"/>
  <c r="GX55" i="9" s="1"/>
  <c r="FE41" i="9"/>
  <c r="EE41" i="9"/>
  <c r="GE41" i="9" s="1"/>
  <c r="HE41" i="9" s="1"/>
  <c r="DX25" i="9"/>
  <c r="EX25" i="9"/>
  <c r="FI44" i="9"/>
  <c r="EI44" i="9"/>
  <c r="GI44" i="9" s="1"/>
  <c r="HI44" i="9" s="1"/>
  <c r="FH20" i="9"/>
  <c r="EH20" i="9"/>
  <c r="GH20" i="9" s="1"/>
  <c r="HH20" i="9" s="1"/>
  <c r="EC36" i="9"/>
  <c r="FC36" i="9"/>
  <c r="DT61" i="9"/>
  <c r="ET61" i="9"/>
  <c r="DO64" i="9"/>
  <c r="EO64" i="9"/>
  <c r="EP64" i="9"/>
  <c r="DP64" i="9"/>
  <c r="FP64" i="9" s="1"/>
  <c r="GP64" i="9" s="1"/>
  <c r="FB64" i="9"/>
  <c r="EB64" i="9"/>
  <c r="GB64" i="9" s="1"/>
  <c r="HB64" i="9" s="1"/>
  <c r="ED32" i="9"/>
  <c r="FD32" i="9"/>
  <c r="EB41" i="9"/>
  <c r="FB41" i="9"/>
  <c r="DZ51" i="9"/>
  <c r="EZ51" i="9"/>
  <c r="EA58" i="9"/>
  <c r="FA58" i="9"/>
  <c r="EX68" i="9"/>
  <c r="DX68" i="9"/>
  <c r="FX68" i="9" s="1"/>
  <c r="GX68" i="9" s="1"/>
  <c r="DY80" i="9"/>
  <c r="EY80" i="9"/>
  <c r="ES96" i="9"/>
  <c r="DS96" i="9"/>
  <c r="FS96" i="9" s="1"/>
  <c r="GS96" i="9" s="1"/>
  <c r="DT45" i="9"/>
  <c r="ET45" i="9"/>
  <c r="DU52" i="9"/>
  <c r="EU52" i="9"/>
  <c r="EZ66" i="9"/>
  <c r="DZ66" i="9"/>
  <c r="FZ66" i="9" s="1"/>
  <c r="GZ66" i="9" s="1"/>
  <c r="DN75" i="9"/>
  <c r="EN75" i="9"/>
  <c r="FD168" i="9"/>
  <c r="ED168" i="9"/>
  <c r="GD168" i="9" s="1"/>
  <c r="HD168" i="9" s="1"/>
  <c r="DX158" i="9"/>
  <c r="EX158" i="9"/>
  <c r="FE150" i="9"/>
  <c r="EE150" i="9"/>
  <c r="GE150" i="9" s="1"/>
  <c r="HE150" i="9" s="1"/>
  <c r="DT138" i="9"/>
  <c r="ET138" i="9"/>
  <c r="EB116" i="9"/>
  <c r="FB116" i="9"/>
  <c r="EW116" i="9"/>
  <c r="DW116" i="9"/>
  <c r="FW116" i="9" s="1"/>
  <c r="GW116" i="9" s="1"/>
  <c r="FI116" i="9"/>
  <c r="EI116" i="9"/>
  <c r="GI116" i="9" s="1"/>
  <c r="HI116" i="9" s="1"/>
  <c r="EE143" i="9"/>
  <c r="FE143" i="9"/>
  <c r="DS143" i="9"/>
  <c r="ES143" i="9"/>
  <c r="ER105" i="9"/>
  <c r="DR105" i="9"/>
  <c r="FR105" i="9" s="1"/>
  <c r="GR105" i="9" s="1"/>
  <c r="DO105" i="9"/>
  <c r="EO105" i="9"/>
  <c r="DZ96" i="9"/>
  <c r="EZ96" i="9"/>
  <c r="EB96" i="9"/>
  <c r="FB96" i="9"/>
  <c r="DU101" i="9"/>
  <c r="EU101" i="9"/>
  <c r="EQ101" i="9"/>
  <c r="DQ101" i="9"/>
  <c r="FQ101" i="9" s="1"/>
  <c r="GQ101" i="9" s="1"/>
  <c r="DN92" i="9"/>
  <c r="EN92" i="9"/>
  <c r="DP92" i="9"/>
  <c r="EP92" i="9"/>
  <c r="DR65" i="9"/>
  <c r="ER65" i="9"/>
  <c r="FD65" i="9"/>
  <c r="ED65" i="9"/>
  <c r="GD65" i="9" s="1"/>
  <c r="HD65" i="9" s="1"/>
  <c r="DQ32" i="9"/>
  <c r="EQ32" i="9"/>
  <c r="EL40" i="9"/>
  <c r="DL40" i="9"/>
  <c r="FL40" i="9" s="1"/>
  <c r="GL40" i="9" s="1"/>
  <c r="EU43" i="9"/>
  <c r="DU43" i="9"/>
  <c r="FU43" i="9" s="1"/>
  <c r="GU43" i="9" s="1"/>
  <c r="EK48" i="9"/>
  <c r="DK48" i="9"/>
  <c r="FK48" i="9" s="1"/>
  <c r="GK48" i="9" s="1"/>
  <c r="EK56" i="9"/>
  <c r="DK56" i="9"/>
  <c r="FK56" i="9" s="1"/>
  <c r="GK56" i="9" s="1"/>
  <c r="ER70" i="9"/>
  <c r="DR70" i="9"/>
  <c r="FR70" i="9" s="1"/>
  <c r="GR70" i="9" s="1"/>
  <c r="DS70" i="9"/>
  <c r="ES70" i="9"/>
  <c r="EE70" i="9"/>
  <c r="FE70" i="9"/>
  <c r="FH25" i="9"/>
  <c r="EH25" i="9"/>
  <c r="GH25" i="9" s="1"/>
  <c r="HH25" i="9" s="1"/>
  <c r="FD25" i="9"/>
  <c r="ED25" i="9"/>
  <c r="GD25" i="9" s="1"/>
  <c r="HD25" i="9" s="1"/>
  <c r="EM31" i="9"/>
  <c r="DM31" i="9"/>
  <c r="FM31" i="9" s="1"/>
  <c r="GM31" i="9" s="1"/>
  <c r="FB31" i="9"/>
  <c r="EB31" i="9"/>
  <c r="GB31" i="9" s="1"/>
  <c r="HB31" i="9" s="1"/>
  <c r="DZ55" i="9"/>
  <c r="EZ55" i="9"/>
  <c r="DY87" i="9"/>
  <c r="EY87" i="9"/>
  <c r="EV80" i="9"/>
  <c r="DV80" i="9"/>
  <c r="FV80" i="9" s="1"/>
  <c r="GV80" i="9" s="1"/>
  <c r="EG60" i="9"/>
  <c r="FG60" i="9"/>
  <c r="EC60" i="9"/>
  <c r="FC60" i="9"/>
  <c r="DW87" i="9"/>
  <c r="EW87" i="9"/>
  <c r="EQ110" i="9"/>
  <c r="DQ110" i="9"/>
  <c r="FQ110" i="9" s="1"/>
  <c r="GQ110" i="9" s="1"/>
  <c r="DR110" i="9"/>
  <c r="ER110" i="9"/>
  <c r="EA59" i="9"/>
  <c r="FA59" i="9"/>
  <c r="DZ86" i="9"/>
  <c r="EZ86" i="9"/>
  <c r="FA99" i="9"/>
  <c r="EA99" i="9"/>
  <c r="GA99" i="9" s="1"/>
  <c r="HA99" i="9" s="1"/>
  <c r="EA111" i="9"/>
  <c r="FA111" i="9"/>
  <c r="FH113" i="9"/>
  <c r="EH113" i="9"/>
  <c r="GH113" i="9" s="1"/>
  <c r="HH113" i="9" s="1"/>
  <c r="DS113" i="9"/>
  <c r="ES113" i="9"/>
  <c r="EE113" i="9"/>
  <c r="FE113" i="9"/>
  <c r="DL89" i="9"/>
  <c r="EL89" i="9"/>
  <c r="EW131" i="9"/>
  <c r="DW131" i="9"/>
  <c r="FW131" i="9" s="1"/>
  <c r="GW131" i="9" s="1"/>
  <c r="FG122" i="9"/>
  <c r="EG122" i="9"/>
  <c r="GG122" i="9" s="1"/>
  <c r="HG122" i="9" s="1"/>
  <c r="EL107" i="9"/>
  <c r="DL107" i="9"/>
  <c r="FL107" i="9" s="1"/>
  <c r="GL107" i="9" s="1"/>
  <c r="FB107" i="9"/>
  <c r="EB107" i="9"/>
  <c r="GB107" i="9" s="1"/>
  <c r="HB107" i="9" s="1"/>
  <c r="DR118" i="9"/>
  <c r="ER118" i="9"/>
  <c r="DN118" i="9"/>
  <c r="EN118" i="9"/>
  <c r="DT124" i="9"/>
  <c r="ET124" i="9"/>
  <c r="FF131" i="9"/>
  <c r="EF131" i="9"/>
  <c r="GF131" i="9" s="1"/>
  <c r="HF131" i="9" s="1"/>
  <c r="DP109" i="9"/>
  <c r="EP109" i="9"/>
  <c r="FB119" i="9"/>
  <c r="EB119" i="9"/>
  <c r="GB119" i="9" s="1"/>
  <c r="HB119" i="9" s="1"/>
  <c r="DM119" i="9"/>
  <c r="EM119" i="9"/>
  <c r="FA142" i="9"/>
  <c r="EA142" i="9"/>
  <c r="GA142" i="9" s="1"/>
  <c r="HA142" i="9" s="1"/>
  <c r="DY123" i="9"/>
  <c r="EY123" i="9"/>
  <c r="DP142" i="9"/>
  <c r="EP142" i="9"/>
  <c r="EK140" i="9"/>
  <c r="DK140" i="9"/>
  <c r="FK140" i="9" s="1"/>
  <c r="GK140" i="9" s="1"/>
  <c r="FH153" i="9"/>
  <c r="EH153" i="9"/>
  <c r="GH153" i="9" s="1"/>
  <c r="HH153" i="9" s="1"/>
  <c r="DR152" i="9"/>
  <c r="ER152" i="9"/>
  <c r="EE153" i="9"/>
  <c r="FE153" i="9"/>
  <c r="EL157" i="9"/>
  <c r="DL157" i="9"/>
  <c r="FL157" i="9" s="1"/>
  <c r="GL157" i="9" s="1"/>
  <c r="FI160" i="9"/>
  <c r="EI160" i="9"/>
  <c r="GI160" i="9" s="1"/>
  <c r="HI160" i="9" s="1"/>
  <c r="DO156" i="9"/>
  <c r="EO156" i="9"/>
  <c r="EA157" i="9"/>
  <c r="FA157" i="9"/>
  <c r="EC157" i="9"/>
  <c r="FC157" i="9"/>
  <c r="EP160" i="9"/>
  <c r="DP160" i="9"/>
  <c r="FP160" i="9" s="1"/>
  <c r="GP160" i="9" s="1"/>
  <c r="DK153" i="9"/>
  <c r="EK153" i="9"/>
  <c r="EA153" i="9"/>
  <c r="FA153" i="9"/>
  <c r="EG153" i="9"/>
  <c r="FG153" i="9"/>
  <c r="DL160" i="9"/>
  <c r="EL160" i="9"/>
  <c r="EH160" i="9"/>
  <c r="FH160" i="9"/>
  <c r="ED160" i="9"/>
  <c r="FD160" i="9"/>
  <c r="FB161" i="9"/>
  <c r="EB161" i="9"/>
  <c r="GB161" i="9" s="1"/>
  <c r="HB161" i="9" s="1"/>
  <c r="EL161" i="9"/>
  <c r="DL161" i="9"/>
  <c r="FL161" i="9" s="1"/>
  <c r="GL161" i="9" s="1"/>
  <c r="EY169" i="9"/>
  <c r="DY169" i="9"/>
  <c r="FY169" i="9" s="1"/>
  <c r="GY169" i="9" s="1"/>
  <c r="EY172" i="9"/>
  <c r="DY172" i="9"/>
  <c r="FY172" i="9" s="1"/>
  <c r="GY172" i="9" s="1"/>
  <c r="FE174" i="9"/>
  <c r="EE174" i="9"/>
  <c r="GE174" i="9" s="1"/>
  <c r="HE174" i="9" s="1"/>
  <c r="EN176" i="9"/>
  <c r="DN176" i="9"/>
  <c r="FN176" i="9" s="1"/>
  <c r="GN176" i="9" s="1"/>
  <c r="ED176" i="9"/>
  <c r="FD176" i="9"/>
  <c r="EN139" i="9"/>
  <c r="DN139" i="9"/>
  <c r="FN139" i="9" s="1"/>
  <c r="GN139" i="9" s="1"/>
  <c r="DW139" i="9"/>
  <c r="EW139" i="9"/>
  <c r="EY139" i="9"/>
  <c r="DY139" i="9"/>
  <c r="FY139" i="9" s="1"/>
  <c r="GY139" i="9" s="1"/>
  <c r="EL172" i="9"/>
  <c r="DL172" i="9"/>
  <c r="FL172" i="9" s="1"/>
  <c r="GL172" i="9" s="1"/>
  <c r="DV21" i="9"/>
  <c r="EV21" i="9"/>
  <c r="EX35" i="9"/>
  <c r="DX35" i="9"/>
  <c r="FX35" i="9" s="1"/>
  <c r="GX35" i="9" s="1"/>
  <c r="ET47" i="9"/>
  <c r="DT47" i="9"/>
  <c r="FT47" i="9" s="1"/>
  <c r="GT47" i="9" s="1"/>
  <c r="FB55" i="9"/>
  <c r="EB55" i="9"/>
  <c r="GB55" i="9" s="1"/>
  <c r="HB55" i="9" s="1"/>
  <c r="FI25" i="9"/>
  <c r="EI25" i="9"/>
  <c r="GI25" i="9" s="1"/>
  <c r="HI25" i="9" s="1"/>
  <c r="EK37" i="9"/>
  <c r="DK37" i="9"/>
  <c r="FK37" i="9" s="1"/>
  <c r="GK37" i="9" s="1"/>
  <c r="FI41" i="9"/>
  <c r="EI41" i="9"/>
  <c r="GI41" i="9" s="1"/>
  <c r="HI41" i="9" s="1"/>
  <c r="DO20" i="9"/>
  <c r="EO20" i="9"/>
  <c r="EW44" i="9"/>
  <c r="DW44" i="9"/>
  <c r="FW44" i="9" s="1"/>
  <c r="GW44" i="9" s="1"/>
  <c r="EW52" i="9"/>
  <c r="DW52" i="9"/>
  <c r="FW52" i="9" s="1"/>
  <c r="GW52" i="9" s="1"/>
  <c r="DY32" i="9"/>
  <c r="EY32" i="9"/>
  <c r="FD58" i="9"/>
  <c r="ED58" i="9"/>
  <c r="GD58" i="9" s="1"/>
  <c r="HD58" i="9" s="1"/>
  <c r="DO74" i="9"/>
  <c r="EO74" i="9"/>
  <c r="FG74" i="9"/>
  <c r="EG74" i="9"/>
  <c r="GG74" i="9" s="1"/>
  <c r="HG74" i="9" s="1"/>
  <c r="EC24" i="9"/>
  <c r="FC24" i="9"/>
  <c r="FA24" i="9"/>
  <c r="EA24" i="9"/>
  <c r="GA24" i="9" s="1"/>
  <c r="HA24" i="9" s="1"/>
  <c r="ER32" i="9"/>
  <c r="DR32" i="9"/>
  <c r="FR32" i="9" s="1"/>
  <c r="GR32" i="9" s="1"/>
  <c r="FE35" i="9"/>
  <c r="EE35" i="9"/>
  <c r="GE35" i="9" s="1"/>
  <c r="HE35" i="9" s="1"/>
  <c r="EB37" i="9"/>
  <c r="FB37" i="9"/>
  <c r="EF41" i="9"/>
  <c r="FF41" i="9"/>
  <c r="EY45" i="9"/>
  <c r="DY45" i="9"/>
  <c r="FY45" i="9" s="1"/>
  <c r="GY45" i="9" s="1"/>
  <c r="ET52" i="9"/>
  <c r="DT52" i="9"/>
  <c r="FT52" i="9" s="1"/>
  <c r="GT52" i="9" s="1"/>
  <c r="DN56" i="9"/>
  <c r="EN56" i="9"/>
  <c r="EB59" i="9"/>
  <c r="FB59" i="9"/>
  <c r="EF62" i="9"/>
  <c r="FF62" i="9"/>
  <c r="DV73" i="9"/>
  <c r="EV73" i="9"/>
  <c r="FI77" i="9"/>
  <c r="EI77" i="9"/>
  <c r="GI77" i="9" s="1"/>
  <c r="HI77" i="9" s="1"/>
  <c r="DW82" i="9"/>
  <c r="EW82" i="9"/>
  <c r="EZ93" i="9"/>
  <c r="DZ93" i="9"/>
  <c r="FZ93" i="9" s="1"/>
  <c r="GZ93" i="9" s="1"/>
  <c r="DM40" i="9"/>
  <c r="EM40" i="9"/>
  <c r="EL51" i="9"/>
  <c r="DL51" i="9"/>
  <c r="FL51" i="9" s="1"/>
  <c r="GL51" i="9" s="1"/>
  <c r="EX51" i="9"/>
  <c r="DX51" i="9"/>
  <c r="FX51" i="9" s="1"/>
  <c r="GX51" i="9" s="1"/>
  <c r="EM67" i="9"/>
  <c r="DM67" i="9"/>
  <c r="FM67" i="9" s="1"/>
  <c r="GM67" i="9" s="1"/>
  <c r="ED67" i="9"/>
  <c r="FD67" i="9"/>
  <c r="DY44" i="9"/>
  <c r="EY44" i="9"/>
  <c r="DY52" i="9"/>
  <c r="EY52" i="9"/>
  <c r="DW54" i="9"/>
  <c r="EW54" i="9"/>
  <c r="EY59" i="9"/>
  <c r="DY59" i="9"/>
  <c r="FY59" i="9" s="1"/>
  <c r="GY59" i="9" s="1"/>
  <c r="EC62" i="9"/>
  <c r="FC62" i="9"/>
  <c r="EN62" i="9"/>
  <c r="DN62" i="9"/>
  <c r="FN62" i="9" s="1"/>
  <c r="GN62" i="9" s="1"/>
  <c r="DO62" i="9"/>
  <c r="EO62" i="9"/>
  <c r="DQ72" i="9"/>
  <c r="EQ72" i="9"/>
  <c r="DO72" i="9"/>
  <c r="EO72" i="9"/>
  <c r="FF72" i="9"/>
  <c r="EF72" i="9"/>
  <c r="GF72" i="9" s="1"/>
  <c r="HF72" i="9" s="1"/>
  <c r="EB77" i="9"/>
  <c r="FB77" i="9"/>
  <c r="DK121" i="9"/>
  <c r="EK121" i="9"/>
  <c r="FE175" i="9"/>
  <c r="EE175" i="9"/>
  <c r="GE175" i="9" s="1"/>
  <c r="HE175" i="9" s="1"/>
  <c r="EN166" i="9"/>
  <c r="DN166" i="9"/>
  <c r="FN166" i="9" s="1"/>
  <c r="GN166" i="9" s="1"/>
  <c r="DX154" i="9"/>
  <c r="EX154" i="9"/>
  <c r="EO154" i="9"/>
  <c r="DO154" i="9"/>
  <c r="FO154" i="9" s="1"/>
  <c r="GO154" i="9" s="1"/>
  <c r="EF154" i="9"/>
  <c r="FF154" i="9"/>
  <c r="EZ146" i="9"/>
  <c r="DZ146" i="9"/>
  <c r="FZ146" i="9" s="1"/>
  <c r="GZ146" i="9" s="1"/>
  <c r="FE146" i="9"/>
  <c r="EE146" i="9"/>
  <c r="GE146" i="9" s="1"/>
  <c r="HE146" i="9" s="1"/>
  <c r="EE135" i="9"/>
  <c r="FE135" i="9"/>
  <c r="DM135" i="9"/>
  <c r="EM135" i="9"/>
  <c r="EH108" i="9"/>
  <c r="FH108" i="9"/>
  <c r="ES108" i="9"/>
  <c r="DS108" i="9"/>
  <c r="FS108" i="9" s="1"/>
  <c r="GS108" i="9" s="1"/>
  <c r="FC106" i="9"/>
  <c r="EC106" i="9"/>
  <c r="GC106" i="9" s="1"/>
  <c r="HC106" i="9" s="1"/>
  <c r="EL106" i="9"/>
  <c r="DL106" i="9"/>
  <c r="FL106" i="9" s="1"/>
  <c r="GL106" i="9" s="1"/>
  <c r="EM106" i="9"/>
  <c r="DM106" i="9"/>
  <c r="FM106" i="9" s="1"/>
  <c r="GM106" i="9" s="1"/>
  <c r="EF88" i="9"/>
  <c r="FF88" i="9"/>
  <c r="DX88" i="9"/>
  <c r="EX88" i="9"/>
  <c r="EC97" i="9"/>
  <c r="FC97" i="9"/>
  <c r="EY97" i="9"/>
  <c r="DY97" i="9"/>
  <c r="FY97" i="9" s="1"/>
  <c r="GY97" i="9" s="1"/>
  <c r="ED84" i="9"/>
  <c r="FD84" i="9"/>
  <c r="DT84" i="9"/>
  <c r="ET84" i="9"/>
  <c r="DL57" i="9"/>
  <c r="EL57" i="9"/>
  <c r="EW57" i="9"/>
  <c r="DW57" i="9"/>
  <c r="FW57" i="9" s="1"/>
  <c r="GW57" i="9" s="1"/>
  <c r="FI57" i="9"/>
  <c r="EI57" i="9"/>
  <c r="GI57" i="9" s="1"/>
  <c r="HI57" i="9" s="1"/>
  <c r="ED28" i="9"/>
  <c r="FD28" i="9"/>
  <c r="DQ48" i="9"/>
  <c r="EQ48" i="9"/>
  <c r="DX21" i="9"/>
  <c r="EX21" i="9"/>
  <c r="EO21" i="9"/>
  <c r="DO21" i="9"/>
  <c r="FO21" i="9" s="1"/>
  <c r="GO21" i="9" s="1"/>
  <c r="FE21" i="9"/>
  <c r="EE21" i="9"/>
  <c r="GE21" i="9" s="1"/>
  <c r="HE21" i="9" s="1"/>
  <c r="EN33" i="9"/>
  <c r="DN33" i="9"/>
  <c r="FN33" i="9" s="1"/>
  <c r="GN33" i="9" s="1"/>
  <c r="FC35" i="9"/>
  <c r="EC35" i="9"/>
  <c r="GC35" i="9" s="1"/>
  <c r="HC35" i="9" s="1"/>
  <c r="DN55" i="9"/>
  <c r="EN55" i="9"/>
  <c r="EG78" i="9"/>
  <c r="FG78" i="9"/>
  <c r="EA78" i="9"/>
  <c r="FA78" i="9"/>
  <c r="EO80" i="9"/>
  <c r="DO80" i="9"/>
  <c r="FO80" i="9" s="1"/>
  <c r="GO80" i="9" s="1"/>
  <c r="EG87" i="9"/>
  <c r="FG87" i="9"/>
  <c r="ED114" i="9"/>
  <c r="FD114" i="9"/>
  <c r="DK71" i="9"/>
  <c r="EK71" i="9"/>
  <c r="ET82" i="9"/>
  <c r="DT82" i="9"/>
  <c r="FT82" i="9" s="1"/>
  <c r="GT82" i="9" s="1"/>
  <c r="DO93" i="9"/>
  <c r="EO93" i="9"/>
  <c r="EG99" i="9"/>
  <c r="FG99" i="9"/>
  <c r="FC86" i="9"/>
  <c r="EC86" i="9"/>
  <c r="GC86" i="9" s="1"/>
  <c r="HC86" i="9" s="1"/>
  <c r="DP94" i="9"/>
  <c r="EP94" i="9"/>
  <c r="EH94" i="9"/>
  <c r="FH94" i="9"/>
  <c r="DU77" i="9"/>
  <c r="EU77" i="9"/>
  <c r="EM90" i="9"/>
  <c r="DM90" i="9"/>
  <c r="FM90" i="9" s="1"/>
  <c r="GM90" i="9" s="1"/>
  <c r="DV90" i="9"/>
  <c r="EV90" i="9"/>
  <c r="DN90" i="9"/>
  <c r="EN90" i="9"/>
  <c r="DK93" i="9"/>
  <c r="EK93" i="9"/>
  <c r="ER93" i="9"/>
  <c r="DR93" i="9"/>
  <c r="FR93" i="9" s="1"/>
  <c r="GR93" i="9" s="1"/>
  <c r="DS87" i="9"/>
  <c r="ES87" i="9"/>
  <c r="DU87" i="9"/>
  <c r="EU87" i="9"/>
  <c r="DV102" i="9"/>
  <c r="EV102" i="9"/>
  <c r="EE86" i="9"/>
  <c r="FE86" i="9"/>
  <c r="EV104" i="9"/>
  <c r="DV104" i="9"/>
  <c r="FV104" i="9" s="1"/>
  <c r="GV104" i="9" s="1"/>
  <c r="DO111" i="9"/>
  <c r="EO111" i="9"/>
  <c r="FI99" i="9"/>
  <c r="EI99" i="9"/>
  <c r="GI99" i="9" s="1"/>
  <c r="HI99" i="9" s="1"/>
  <c r="ES104" i="9"/>
  <c r="DS104" i="9"/>
  <c r="FS104" i="9" s="1"/>
  <c r="GS104" i="9" s="1"/>
  <c r="EL130" i="9"/>
  <c r="DL130" i="9"/>
  <c r="FL130" i="9" s="1"/>
  <c r="GL130" i="9" s="1"/>
  <c r="FA131" i="9"/>
  <c r="EA131" i="9"/>
  <c r="GA131" i="9" s="1"/>
  <c r="HA131" i="9" s="1"/>
  <c r="EC133" i="9"/>
  <c r="FC133" i="9"/>
  <c r="DY109" i="9"/>
  <c r="EY109" i="9"/>
  <c r="FA124" i="9"/>
  <c r="EA124" i="9"/>
  <c r="GA124" i="9" s="1"/>
  <c r="HA124" i="9" s="1"/>
  <c r="EQ147" i="9"/>
  <c r="DQ147" i="9"/>
  <c r="FQ147" i="9" s="1"/>
  <c r="GQ147" i="9" s="1"/>
  <c r="DM107" i="9"/>
  <c r="EM107" i="9"/>
  <c r="DU111" i="9"/>
  <c r="EU111" i="9"/>
  <c r="DO115" i="9"/>
  <c r="EO115" i="9"/>
  <c r="FF115" i="9"/>
  <c r="EF115" i="9"/>
  <c r="GF115" i="9" s="1"/>
  <c r="HF115" i="9" s="1"/>
  <c r="DK119" i="9"/>
  <c r="EK119" i="9"/>
  <c r="EQ125" i="9"/>
  <c r="DQ125" i="9"/>
  <c r="FQ125" i="9" s="1"/>
  <c r="GQ125" i="9" s="1"/>
  <c r="EA109" i="9"/>
  <c r="FA109" i="9"/>
  <c r="EX123" i="9"/>
  <c r="DX123" i="9"/>
  <c r="FX123" i="9" s="1"/>
  <c r="GX123" i="9" s="1"/>
  <c r="EK127" i="9"/>
  <c r="DK127" i="9"/>
  <c r="FK127" i="9" s="1"/>
  <c r="GK127" i="9" s="1"/>
  <c r="DS114" i="9"/>
  <c r="ES114" i="9"/>
  <c r="EY124" i="9"/>
  <c r="DY124" i="9"/>
  <c r="FY124" i="9" s="1"/>
  <c r="GY124" i="9" s="1"/>
  <c r="DR140" i="9"/>
  <c r="ER140" i="9"/>
  <c r="EX149" i="9"/>
  <c r="DX149" i="9"/>
  <c r="FX149" i="9" s="1"/>
  <c r="GX149" i="9" s="1"/>
  <c r="DQ111" i="9"/>
  <c r="EQ111" i="9"/>
  <c r="DM111" i="9"/>
  <c r="EM111" i="9"/>
  <c r="FC122" i="9"/>
  <c r="EC122" i="9"/>
  <c r="GC122" i="9" s="1"/>
  <c r="HC122" i="9" s="1"/>
  <c r="DS133" i="9"/>
  <c r="ES133" i="9"/>
  <c r="DN145" i="9"/>
  <c r="EN145" i="9"/>
  <c r="DZ126" i="9"/>
  <c r="EZ126" i="9"/>
  <c r="EE140" i="9"/>
  <c r="FE140" i="9"/>
  <c r="FC152" i="9"/>
  <c r="EC152" i="9"/>
  <c r="GC152" i="9" s="1"/>
  <c r="HC152" i="9" s="1"/>
  <c r="EL145" i="9"/>
  <c r="DL145" i="9"/>
  <c r="FL145" i="9" s="1"/>
  <c r="GL145" i="9" s="1"/>
  <c r="FB145" i="9"/>
  <c r="EB145" i="9"/>
  <c r="GB145" i="9" s="1"/>
  <c r="HB145" i="9" s="1"/>
  <c r="ET149" i="9"/>
  <c r="DT149" i="9"/>
  <c r="FT149" i="9" s="1"/>
  <c r="GT149" i="9" s="1"/>
  <c r="FD161" i="9"/>
  <c r="ED161" i="9"/>
  <c r="GD161" i="9" s="1"/>
  <c r="HD161" i="9" s="1"/>
  <c r="FI156" i="9"/>
  <c r="EI156" i="9"/>
  <c r="GI156" i="9" s="1"/>
  <c r="HI156" i="9" s="1"/>
  <c r="FI161" i="9"/>
  <c r="EI161" i="9"/>
  <c r="GI161" i="9" s="1"/>
  <c r="HI161" i="9" s="1"/>
  <c r="EZ157" i="9"/>
  <c r="DZ157" i="9"/>
  <c r="FZ157" i="9" s="1"/>
  <c r="GZ157" i="9" s="1"/>
  <c r="EM169" i="9"/>
  <c r="DM169" i="9"/>
  <c r="FM169" i="9" s="1"/>
  <c r="GM169" i="9" s="1"/>
  <c r="DV169" i="9"/>
  <c r="EV169" i="9"/>
  <c r="FA169" i="9"/>
  <c r="EA169" i="9"/>
  <c r="GA169" i="9" s="1"/>
  <c r="HA169" i="9" s="1"/>
  <c r="EC174" i="9"/>
  <c r="FC174" i="9"/>
  <c r="EW172" i="9"/>
  <c r="DW172" i="9"/>
  <c r="FW172" i="9" s="1"/>
  <c r="GW172" i="9" s="1"/>
  <c r="EO174" i="9"/>
  <c r="DO174" i="9"/>
  <c r="FO174" i="9" s="1"/>
  <c r="GO174" i="9" s="1"/>
  <c r="DO176" i="9"/>
  <c r="EO176" i="9"/>
  <c r="FA174" i="9"/>
  <c r="EA174" i="9"/>
  <c r="GA174" i="9" s="1"/>
  <c r="HA174" i="9" s="1"/>
  <c r="DU174" i="9"/>
  <c r="EU174" i="9"/>
  <c r="EG174" i="9"/>
  <c r="FG174" i="9"/>
  <c r="EA177" i="9"/>
  <c r="FA177" i="9"/>
  <c r="EU177" i="9"/>
  <c r="DU177" i="9"/>
  <c r="FU177" i="9" s="1"/>
  <c r="GU177" i="9" s="1"/>
  <c r="FF126" i="9"/>
  <c r="EF126" i="9"/>
  <c r="GF126" i="9" s="1"/>
  <c r="HF126" i="9" s="1"/>
  <c r="EQ172" i="9"/>
  <c r="DQ172" i="9"/>
  <c r="FQ172" i="9" s="1"/>
  <c r="GQ172" i="9" s="1"/>
  <c r="EX20" i="9"/>
  <c r="DX20" i="9"/>
  <c r="FX20" i="9" s="1"/>
  <c r="GX20" i="9" s="1"/>
  <c r="EZ41" i="9"/>
  <c r="DZ41" i="9"/>
  <c r="FZ41" i="9" s="1"/>
  <c r="GZ41" i="9" s="1"/>
  <c r="DX59" i="9"/>
  <c r="EX59" i="9"/>
  <c r="EQ35" i="9"/>
  <c r="DQ35" i="9"/>
  <c r="FQ35" i="9" s="1"/>
  <c r="GQ35" i="9" s="1"/>
  <c r="EW41" i="9"/>
  <c r="DW41" i="9"/>
  <c r="FW41" i="9" s="1"/>
  <c r="GW41" i="9" s="1"/>
  <c r="DL25" i="9"/>
  <c r="EL25" i="9"/>
  <c r="FI28" i="9"/>
  <c r="EI28" i="9"/>
  <c r="GI28" i="9" s="1"/>
  <c r="HI28" i="9" s="1"/>
  <c r="FE36" i="9"/>
  <c r="EE36" i="9"/>
  <c r="GE36" i="9" s="1"/>
  <c r="HE36" i="9" s="1"/>
  <c r="EO40" i="9"/>
  <c r="DO40" i="9"/>
  <c r="FO40" i="9" s="1"/>
  <c r="GO40" i="9" s="1"/>
  <c r="EK44" i="9"/>
  <c r="DK44" i="9"/>
  <c r="FK44" i="9" s="1"/>
  <c r="GK44" i="9" s="1"/>
  <c r="FI48" i="9"/>
  <c r="EI48" i="9"/>
  <c r="GI48" i="9" s="1"/>
  <c r="HI48" i="9" s="1"/>
  <c r="FG54" i="9"/>
  <c r="EG54" i="9"/>
  <c r="GG54" i="9" s="1"/>
  <c r="HG54" i="9" s="1"/>
  <c r="FA47" i="9"/>
  <c r="EA47" i="9"/>
  <c r="GA47" i="9" s="1"/>
  <c r="HA47" i="9" s="1"/>
  <c r="DY76" i="9"/>
  <c r="EY76" i="9"/>
  <c r="DT29" i="9"/>
  <c r="ET29" i="9"/>
  <c r="ES29" i="9"/>
  <c r="DS29" i="9"/>
  <c r="FS29" i="9" s="1"/>
  <c r="GS29" i="9" s="1"/>
  <c r="DL33" i="9"/>
  <c r="EL33" i="9"/>
  <c r="EZ36" i="9"/>
  <c r="DZ36" i="9"/>
  <c r="FZ36" i="9" s="1"/>
  <c r="GZ36" i="9" s="1"/>
  <c r="DN40" i="9"/>
  <c r="EN40" i="9"/>
  <c r="ED43" i="9"/>
  <c r="FD43" i="9"/>
  <c r="EV46" i="9"/>
  <c r="DV46" i="9"/>
  <c r="FV46" i="9" s="1"/>
  <c r="GV46" i="9" s="1"/>
  <c r="FI49" i="9"/>
  <c r="EI49" i="9"/>
  <c r="GI49" i="9" s="1"/>
  <c r="HI49" i="9" s="1"/>
  <c r="EX52" i="9"/>
  <c r="DX52" i="9"/>
  <c r="FX52" i="9" s="1"/>
  <c r="GX52" i="9" s="1"/>
  <c r="DR56" i="9"/>
  <c r="ER56" i="9"/>
  <c r="FA61" i="9"/>
  <c r="EA61" i="9"/>
  <c r="GA61" i="9" s="1"/>
  <c r="HA61" i="9" s="1"/>
  <c r="EV70" i="9"/>
  <c r="DV70" i="9"/>
  <c r="FV70" i="9" s="1"/>
  <c r="GV70" i="9" s="1"/>
  <c r="DQ80" i="9"/>
  <c r="EQ80" i="9"/>
  <c r="EA82" i="9"/>
  <c r="FA82" i="9"/>
  <c r="EL101" i="9"/>
  <c r="DL101" i="9"/>
  <c r="FL101" i="9" s="1"/>
  <c r="GL101" i="9" s="1"/>
  <c r="ER28" i="9"/>
  <c r="DR28" i="9"/>
  <c r="FR28" i="9" s="1"/>
  <c r="GR28" i="9" s="1"/>
  <c r="DW50" i="9"/>
  <c r="EW50" i="9"/>
  <c r="EA68" i="9"/>
  <c r="FA68" i="9"/>
  <c r="EG25" i="9"/>
  <c r="FG25" i="9"/>
  <c r="EC44" i="9"/>
  <c r="FC44" i="9"/>
  <c r="FG47" i="9"/>
  <c r="EG47" i="9"/>
  <c r="GG47" i="9" s="1"/>
  <c r="HG47" i="9" s="1"/>
  <c r="FG50" i="9"/>
  <c r="EG50" i="9"/>
  <c r="GG50" i="9" s="1"/>
  <c r="HG50" i="9" s="1"/>
  <c r="DK54" i="9"/>
  <c r="EK54" i="9"/>
  <c r="FA57" i="9"/>
  <c r="EA57" i="9"/>
  <c r="GA57" i="9" s="1"/>
  <c r="HA57" i="9" s="1"/>
  <c r="DU62" i="9"/>
  <c r="EU62" i="9"/>
  <c r="FD66" i="9"/>
  <c r="ED66" i="9"/>
  <c r="GD66" i="9" s="1"/>
  <c r="HD66" i="9" s="1"/>
  <c r="DT71" i="9"/>
  <c r="ET71" i="9"/>
  <c r="DO76" i="9"/>
  <c r="EO76" i="9"/>
  <c r="FG83" i="9"/>
  <c r="EG83" i="9"/>
  <c r="GG83" i="9" s="1"/>
  <c r="HG83" i="9" s="1"/>
  <c r="FA170" i="9"/>
  <c r="EA170" i="9"/>
  <c r="GA170" i="9" s="1"/>
  <c r="HA170" i="9" s="1"/>
  <c r="FC170" i="9"/>
  <c r="EC170" i="9"/>
  <c r="GC170" i="9" s="1"/>
  <c r="HC170" i="9" s="1"/>
  <c r="FE162" i="9"/>
  <c r="EE162" i="9"/>
  <c r="GE162" i="9" s="1"/>
  <c r="HE162" i="9" s="1"/>
  <c r="FI162" i="9"/>
  <c r="EI162" i="9"/>
  <c r="GI162" i="9" s="1"/>
  <c r="HI162" i="9" s="1"/>
  <c r="EW134" i="9"/>
  <c r="DW134" i="9"/>
  <c r="FW134" i="9" s="1"/>
  <c r="GW134" i="9" s="1"/>
  <c r="FD134" i="9"/>
  <c r="ED134" i="9"/>
  <c r="GD134" i="9" s="1"/>
  <c r="HD134" i="9" s="1"/>
  <c r="ER132" i="9"/>
  <c r="DR132" i="9"/>
  <c r="FR132" i="9" s="1"/>
  <c r="GR132" i="9" s="1"/>
  <c r="FE112" i="9"/>
  <c r="EE112" i="9"/>
  <c r="GE112" i="9" s="1"/>
  <c r="HE112" i="9" s="1"/>
  <c r="EE117" i="9"/>
  <c r="FE117" i="9"/>
  <c r="FG117" i="9"/>
  <c r="EG117" i="9"/>
  <c r="GG117" i="9" s="1"/>
  <c r="HG117" i="9" s="1"/>
  <c r="EO120" i="9"/>
  <c r="DO120" i="9"/>
  <c r="FO120" i="9" s="1"/>
  <c r="GO120" i="9" s="1"/>
  <c r="EX83" i="9"/>
  <c r="DX83" i="9"/>
  <c r="FX83" i="9" s="1"/>
  <c r="GX83" i="9" s="1"/>
  <c r="FF83" i="9"/>
  <c r="EF83" i="9"/>
  <c r="GF83" i="9" s="1"/>
  <c r="HF83" i="9" s="1"/>
  <c r="DN79" i="9"/>
  <c r="EN79" i="9"/>
  <c r="EQ98" i="9"/>
  <c r="DQ98" i="9"/>
  <c r="FQ98" i="9" s="1"/>
  <c r="GQ98" i="9" s="1"/>
  <c r="EU98" i="9"/>
  <c r="DU98" i="9"/>
  <c r="FU98" i="9" s="1"/>
  <c r="GU98" i="9" s="1"/>
  <c r="DV31" i="9"/>
  <c r="EV31" i="9"/>
  <c r="EH35" i="9"/>
  <c r="FH35" i="9"/>
  <c r="FA36" i="9"/>
  <c r="EA36" i="9"/>
  <c r="GA36" i="9" s="1"/>
  <c r="HA36" i="9" s="1"/>
  <c r="ET36" i="9"/>
  <c r="DT36" i="9"/>
  <c r="FT36" i="9" s="1"/>
  <c r="GT36" i="9" s="1"/>
  <c r="DU40" i="9"/>
  <c r="EU40" i="9"/>
  <c r="EO47" i="9"/>
  <c r="DO47" i="9"/>
  <c r="FO47" i="9" s="1"/>
  <c r="GO47" i="9" s="1"/>
  <c r="DL53" i="9"/>
  <c r="EL53" i="9"/>
  <c r="DQ70" i="9"/>
  <c r="EQ70" i="9"/>
  <c r="EH77" i="9"/>
  <c r="FH77" i="9"/>
  <c r="EM33" i="9"/>
  <c r="DM33" i="9"/>
  <c r="FM33" i="9" s="1"/>
  <c r="GM33" i="9" s="1"/>
  <c r="EU39" i="9"/>
  <c r="DU39" i="9"/>
  <c r="FU39" i="9" s="1"/>
  <c r="GU39" i="9" s="1"/>
  <c r="EZ44" i="9"/>
  <c r="DZ44" i="9"/>
  <c r="FZ44" i="9" s="1"/>
  <c r="GZ44" i="9" s="1"/>
  <c r="DN47" i="9"/>
  <c r="EN47" i="9"/>
  <c r="FI53" i="9"/>
  <c r="EI53" i="9"/>
  <c r="GI53" i="9" s="1"/>
  <c r="HI53" i="9" s="1"/>
  <c r="EX56" i="9"/>
  <c r="DX56" i="9"/>
  <c r="FX56" i="9" s="1"/>
  <c r="GX56" i="9" s="1"/>
  <c r="EF67" i="9"/>
  <c r="FF67" i="9"/>
  <c r="EY71" i="9"/>
  <c r="DY71" i="9"/>
  <c r="FY71" i="9" s="1"/>
  <c r="GY71" i="9" s="1"/>
  <c r="ES80" i="9"/>
  <c r="DS80" i="9"/>
  <c r="FS80" i="9" s="1"/>
  <c r="GS80" i="9" s="1"/>
  <c r="FA103" i="9"/>
  <c r="EA103" i="9"/>
  <c r="GA103" i="9" s="1"/>
  <c r="HA103" i="9" s="1"/>
  <c r="DK63" i="9"/>
  <c r="EK63" i="9"/>
  <c r="EE71" i="9"/>
  <c r="FE71" i="9"/>
  <c r="EV78" i="9"/>
  <c r="DV78" i="9"/>
  <c r="FV78" i="9" s="1"/>
  <c r="GV78" i="9" s="1"/>
  <c r="DS85" i="9"/>
  <c r="ES85" i="9"/>
  <c r="FI90" i="9"/>
  <c r="EI90" i="9"/>
  <c r="GI90" i="9" s="1"/>
  <c r="HI90" i="9" s="1"/>
  <c r="FB95" i="9"/>
  <c r="EB95" i="9"/>
  <c r="GB95" i="9" s="1"/>
  <c r="HB95" i="9" s="1"/>
  <c r="DT100" i="9"/>
  <c r="ET100" i="9"/>
  <c r="DP66" i="9"/>
  <c r="EP66" i="9"/>
  <c r="EL76" i="9"/>
  <c r="DL76" i="9"/>
  <c r="FL76" i="9" s="1"/>
  <c r="GL76" i="9" s="1"/>
  <c r="DM76" i="9"/>
  <c r="EM76" i="9"/>
  <c r="EM86" i="9"/>
  <c r="DM86" i="9"/>
  <c r="FM86" i="9" s="1"/>
  <c r="GM86" i="9" s="1"/>
  <c r="EH92" i="9"/>
  <c r="FH92" i="9"/>
  <c r="DZ104" i="9"/>
  <c r="EZ104" i="9"/>
  <c r="EI59" i="9"/>
  <c r="FI59" i="9"/>
  <c r="EN68" i="9"/>
  <c r="DN68" i="9"/>
  <c r="FN68" i="9" s="1"/>
  <c r="GN68" i="9" s="1"/>
  <c r="DK75" i="9"/>
  <c r="EK75" i="9"/>
  <c r="FF78" i="9"/>
  <c r="EF78" i="9"/>
  <c r="GF78" i="9" s="1"/>
  <c r="HF78" i="9" s="1"/>
  <c r="EM85" i="9"/>
  <c r="DM85" i="9"/>
  <c r="FM85" i="9" s="1"/>
  <c r="GM85" i="9" s="1"/>
  <c r="EV85" i="9"/>
  <c r="DV85" i="9"/>
  <c r="FV85" i="9" s="1"/>
  <c r="GV85" i="9" s="1"/>
  <c r="FD85" i="9"/>
  <c r="ED85" i="9"/>
  <c r="GD85" i="9" s="1"/>
  <c r="HD85" i="9" s="1"/>
  <c r="DN91" i="9"/>
  <c r="EN91" i="9"/>
  <c r="DN94" i="9"/>
  <c r="EN94" i="9"/>
  <c r="DW95" i="9"/>
  <c r="EW95" i="9"/>
  <c r="ES95" i="9"/>
  <c r="DS95" i="9"/>
  <c r="FS95" i="9" s="1"/>
  <c r="GS95" i="9" s="1"/>
  <c r="EF100" i="9"/>
  <c r="FF100" i="9"/>
  <c r="DS86" i="9"/>
  <c r="ES86" i="9"/>
  <c r="EG88" i="9"/>
  <c r="FG88" i="9"/>
  <c r="FD101" i="9"/>
  <c r="ED101" i="9"/>
  <c r="GD101" i="9" s="1"/>
  <c r="HD101" i="9" s="1"/>
  <c r="EL103" i="9"/>
  <c r="DL103" i="9"/>
  <c r="FL103" i="9" s="1"/>
  <c r="GL103" i="9" s="1"/>
  <c r="FI111" i="9"/>
  <c r="EI111" i="9"/>
  <c r="GI111" i="9" s="1"/>
  <c r="HI111" i="9" s="1"/>
  <c r="DU91" i="9"/>
  <c r="EU91" i="9"/>
  <c r="DQ91" i="9"/>
  <c r="EQ91" i="9"/>
  <c r="EC91" i="9"/>
  <c r="FC91" i="9"/>
  <c r="EK131" i="9"/>
  <c r="DK131" i="9"/>
  <c r="FK131" i="9" s="1"/>
  <c r="GK131" i="9" s="1"/>
  <c r="DQ133" i="9"/>
  <c r="EQ133" i="9"/>
  <c r="EX107" i="9"/>
  <c r="DX107" i="9"/>
  <c r="FX107" i="9" s="1"/>
  <c r="GX107" i="9" s="1"/>
  <c r="ER123" i="9"/>
  <c r="DR123" i="9"/>
  <c r="FR123" i="9" s="1"/>
  <c r="GR123" i="9" s="1"/>
  <c r="EU147" i="9"/>
  <c r="DU147" i="9"/>
  <c r="FU147" i="9" s="1"/>
  <c r="GU147" i="9" s="1"/>
  <c r="EV109" i="9"/>
  <c r="DV109" i="9"/>
  <c r="FV109" i="9" s="1"/>
  <c r="GV109" i="9" s="1"/>
  <c r="DT114" i="9"/>
  <c r="ET114" i="9"/>
  <c r="EY118" i="9"/>
  <c r="DY118" i="9"/>
  <c r="FY118" i="9" s="1"/>
  <c r="GY118" i="9" s="1"/>
  <c r="ER121" i="9"/>
  <c r="DR121" i="9"/>
  <c r="FR121" i="9" s="1"/>
  <c r="GR121" i="9" s="1"/>
  <c r="FH121" i="9"/>
  <c r="EH121" i="9"/>
  <c r="GH121" i="9" s="1"/>
  <c r="HH121" i="9" s="1"/>
  <c r="EI121" i="9"/>
  <c r="FI121" i="9"/>
  <c r="EB124" i="9"/>
  <c r="FB124" i="9"/>
  <c r="EH136" i="9"/>
  <c r="FH136" i="9"/>
  <c r="DK102" i="9"/>
  <c r="EK102" i="9"/>
  <c r="ED107" i="9"/>
  <c r="FD107" i="9"/>
  <c r="EI109" i="9"/>
  <c r="FI109" i="9"/>
  <c r="DP113" i="9"/>
  <c r="EP113" i="9"/>
  <c r="DZ118" i="9"/>
  <c r="EZ118" i="9"/>
  <c r="FF123" i="9"/>
  <c r="EF123" i="9"/>
  <c r="GF123" i="9" s="1"/>
  <c r="HF123" i="9" s="1"/>
  <c r="ET130" i="9"/>
  <c r="DT130" i="9"/>
  <c r="FT130" i="9" s="1"/>
  <c r="GT130" i="9" s="1"/>
  <c r="EV125" i="9"/>
  <c r="DV125" i="9"/>
  <c r="FV125" i="9" s="1"/>
  <c r="GV125" i="9" s="1"/>
  <c r="DR130" i="9"/>
  <c r="ER130" i="9"/>
  <c r="DL144" i="9"/>
  <c r="EL144" i="9"/>
  <c r="DX109" i="9"/>
  <c r="EX109" i="9"/>
  <c r="FG126" i="9"/>
  <c r="EG126" i="9"/>
  <c r="GG126" i="9" s="1"/>
  <c r="HG126" i="9" s="1"/>
  <c r="FG129" i="9"/>
  <c r="EG129" i="9"/>
  <c r="GG129" i="9" s="1"/>
  <c r="HG129" i="9" s="1"/>
  <c r="EC131" i="9"/>
  <c r="FC131" i="9"/>
  <c r="DY137" i="9"/>
  <c r="EY137" i="9"/>
  <c r="EK142" i="9"/>
  <c r="DK142" i="9"/>
  <c r="FK142" i="9" s="1"/>
  <c r="GK142" i="9" s="1"/>
  <c r="EO110" i="9"/>
  <c r="DO110" i="9"/>
  <c r="FO110" i="9" s="1"/>
  <c r="GO110" i="9" s="1"/>
  <c r="EI118" i="9"/>
  <c r="FI118" i="9"/>
  <c r="EG123" i="9"/>
  <c r="FG123" i="9"/>
  <c r="ET127" i="9"/>
  <c r="DT127" i="9"/>
  <c r="FT127" i="9" s="1"/>
  <c r="GT127" i="9" s="1"/>
  <c r="FD131" i="9"/>
  <c r="ED131" i="9"/>
  <c r="GD131" i="9" s="1"/>
  <c r="HD131" i="9" s="1"/>
  <c r="EA145" i="9"/>
  <c r="FA145" i="9"/>
  <c r="DR144" i="9"/>
  <c r="ER144" i="9"/>
  <c r="EM144" i="9"/>
  <c r="DM144" i="9"/>
  <c r="FM144" i="9" s="1"/>
  <c r="GM144" i="9" s="1"/>
  <c r="EI145" i="9"/>
  <c r="FI145" i="9"/>
  <c r="EX152" i="9"/>
  <c r="DX152" i="9"/>
  <c r="FX152" i="9" s="1"/>
  <c r="GX152" i="9" s="1"/>
  <c r="FB137" i="9"/>
  <c r="EB137" i="9"/>
  <c r="GB137" i="9" s="1"/>
  <c r="HB137" i="9" s="1"/>
  <c r="EC137" i="9"/>
  <c r="FC137" i="9"/>
  <c r="EI141" i="9"/>
  <c r="FI141" i="9"/>
  <c r="DY141" i="9"/>
  <c r="EY141" i="9"/>
  <c r="EK141" i="9"/>
  <c r="DK141" i="9"/>
  <c r="FK141" i="9" s="1"/>
  <c r="GK141" i="9" s="1"/>
  <c r="EA155" i="9"/>
  <c r="FA155" i="9"/>
  <c r="EV155" i="9"/>
  <c r="DV155" i="9"/>
  <c r="FV155" i="9" s="1"/>
  <c r="GV155" i="9" s="1"/>
  <c r="FH155" i="9"/>
  <c r="EH155" i="9"/>
  <c r="GH155" i="9" s="1"/>
  <c r="HH155" i="9" s="1"/>
  <c r="EP148" i="9"/>
  <c r="DP148" i="9"/>
  <c r="FP148" i="9" s="1"/>
  <c r="GP148" i="9" s="1"/>
  <c r="EA159" i="9"/>
  <c r="FA159" i="9"/>
  <c r="DO159" i="9"/>
  <c r="EO159" i="9"/>
  <c r="DM164" i="9"/>
  <c r="EM164" i="9"/>
  <c r="EI165" i="9"/>
  <c r="FI165" i="9"/>
  <c r="DW165" i="9"/>
  <c r="EW165" i="9"/>
  <c r="ED152" i="9"/>
  <c r="FD152" i="9"/>
  <c r="EH161" i="9"/>
  <c r="FH161" i="9"/>
  <c r="DQ157" i="9"/>
  <c r="EQ157" i="9"/>
  <c r="EO152" i="9"/>
  <c r="DO152" i="9"/>
  <c r="FO152" i="9" s="1"/>
  <c r="GO152" i="9" s="1"/>
  <c r="EX161" i="9"/>
  <c r="DX161" i="9"/>
  <c r="FX161" i="9" s="1"/>
  <c r="GX161" i="9" s="1"/>
  <c r="FI167" i="9"/>
  <c r="EI167" i="9"/>
  <c r="GI167" i="9" s="1"/>
  <c r="HI167" i="9" s="1"/>
  <c r="EQ169" i="9"/>
  <c r="DQ169" i="9"/>
  <c r="FQ169" i="9" s="1"/>
  <c r="GQ169" i="9" s="1"/>
  <c r="EG167" i="9"/>
  <c r="FG167" i="9"/>
  <c r="EP171" i="9"/>
  <c r="DP171" i="9"/>
  <c r="FP171" i="9" s="1"/>
  <c r="GP171" i="9" s="1"/>
  <c r="EO169" i="9"/>
  <c r="DO169" i="9"/>
  <c r="FO169" i="9" s="1"/>
  <c r="GO169" i="9" s="1"/>
  <c r="EU171" i="9"/>
  <c r="DU171" i="9"/>
  <c r="FU171" i="9" s="1"/>
  <c r="GU171" i="9" s="1"/>
  <c r="DZ172" i="9"/>
  <c r="EZ172" i="9"/>
  <c r="DZ176" i="9"/>
  <c r="EZ176" i="9"/>
  <c r="EU176" i="9"/>
  <c r="DU176" i="9"/>
  <c r="FU176" i="9" s="1"/>
  <c r="GU176" i="9" s="1"/>
  <c r="EQ177" i="9"/>
  <c r="DQ177" i="9"/>
  <c r="FQ177" i="9" s="1"/>
  <c r="GQ177" i="9" s="1"/>
  <c r="DR177" i="9"/>
  <c r="ER177" i="9"/>
  <c r="DY20" i="9"/>
  <c r="EY20" i="9"/>
  <c r="FH41" i="9"/>
  <c r="EH41" i="9"/>
  <c r="GH41" i="9" s="1"/>
  <c r="HH41" i="9" s="1"/>
  <c r="ET55" i="9"/>
  <c r="DT55" i="9"/>
  <c r="FT55" i="9" s="1"/>
  <c r="GT55" i="9" s="1"/>
  <c r="ET20" i="9"/>
  <c r="DT20" i="9"/>
  <c r="FT20" i="9" s="1"/>
  <c r="GT20" i="9" s="1"/>
  <c r="EW20" i="9"/>
  <c r="DW20" i="9"/>
  <c r="FW20" i="9" s="1"/>
  <c r="GW20" i="9" s="1"/>
  <c r="EW32" i="9"/>
  <c r="DW32" i="9"/>
  <c r="FW32" i="9" s="1"/>
  <c r="GW32" i="9" s="1"/>
  <c r="FG43" i="9"/>
  <c r="EG43" i="9"/>
  <c r="GG43" i="9" s="1"/>
  <c r="HG43" i="9" s="1"/>
  <c r="EQ102" i="9"/>
  <c r="DQ102" i="9"/>
  <c r="FQ102" i="9" s="1"/>
  <c r="GQ102" i="9" s="1"/>
  <c r="DX41" i="9"/>
  <c r="EX41" i="9"/>
  <c r="ET68" i="9"/>
  <c r="DT68" i="9"/>
  <c r="FT68" i="9" s="1"/>
  <c r="GT68" i="9" s="1"/>
  <c r="DU80" i="9"/>
  <c r="EU80" i="9"/>
  <c r="EB104" i="9"/>
  <c r="FB104" i="9"/>
  <c r="EL43" i="9"/>
  <c r="DL43" i="9"/>
  <c r="FL43" i="9" s="1"/>
  <c r="GL43" i="9" s="1"/>
  <c r="EX43" i="9"/>
  <c r="DX43" i="9"/>
  <c r="FX43" i="9" s="1"/>
  <c r="GX43" i="9" s="1"/>
  <c r="ES55" i="9"/>
  <c r="DS55" i="9"/>
  <c r="FS55" i="9" s="1"/>
  <c r="GS55" i="9" s="1"/>
  <c r="DP77" i="9"/>
  <c r="EP77" i="9"/>
  <c r="EM41" i="9"/>
  <c r="DM41" i="9"/>
  <c r="FM41" i="9" s="1"/>
  <c r="GM41" i="9" s="1"/>
  <c r="EP47" i="9"/>
  <c r="DP47" i="9"/>
  <c r="FP47" i="9" s="1"/>
  <c r="GP47" i="9" s="1"/>
  <c r="EP55" i="9"/>
  <c r="DP55" i="9"/>
  <c r="FP55" i="9" s="1"/>
  <c r="GP55" i="9" s="1"/>
  <c r="FC59" i="9"/>
  <c r="EC59" i="9"/>
  <c r="GC59" i="9" s="1"/>
  <c r="HC59" i="9" s="1"/>
  <c r="ED59" i="9"/>
  <c r="FD59" i="9"/>
  <c r="DZ63" i="9"/>
  <c r="EZ63" i="9"/>
  <c r="EL63" i="9"/>
  <c r="DL63" i="9"/>
  <c r="FL63" i="9" s="1"/>
  <c r="GL63" i="9" s="1"/>
  <c r="EM63" i="9"/>
  <c r="DM63" i="9"/>
  <c r="FM63" i="9" s="1"/>
  <c r="GM63" i="9" s="1"/>
  <c r="FA100" i="9"/>
  <c r="EA100" i="9"/>
  <c r="GA100" i="9" s="1"/>
  <c r="HA100" i="9" s="1"/>
  <c r="EP178" i="9"/>
  <c r="DP178" i="9"/>
  <c r="FP178" i="9" s="1"/>
  <c r="GP178" i="9" s="1"/>
  <c r="EH164" i="9"/>
  <c r="FH164" i="9"/>
  <c r="DX164" i="9"/>
  <c r="EX164" i="9"/>
  <c r="ER142" i="9"/>
  <c r="DR142" i="9"/>
  <c r="FR142" i="9" s="1"/>
  <c r="GR142" i="9" s="1"/>
  <c r="DL142" i="9"/>
  <c r="EL142" i="9"/>
  <c r="FH147" i="9"/>
  <c r="EH147" i="9"/>
  <c r="GH147" i="9" s="1"/>
  <c r="HH147" i="9" s="1"/>
  <c r="FD124" i="9"/>
  <c r="ED124" i="9"/>
  <c r="GD124" i="9" s="1"/>
  <c r="HD124" i="9" s="1"/>
  <c r="FF140" i="9"/>
  <c r="EF140" i="9"/>
  <c r="GF140" i="9" s="1"/>
  <c r="HF140" i="9" s="1"/>
  <c r="DT140" i="9"/>
  <c r="ET140" i="9"/>
  <c r="EP140" i="9"/>
  <c r="DP140" i="9"/>
  <c r="FP140" i="9" s="1"/>
  <c r="GP140" i="9" s="1"/>
  <c r="FG109" i="9"/>
  <c r="EG109" i="9"/>
  <c r="GG109" i="9" s="1"/>
  <c r="HG109" i="9" s="1"/>
  <c r="EH100" i="9"/>
  <c r="FH100" i="9"/>
  <c r="DR100" i="9"/>
  <c r="ER100" i="9"/>
  <c r="FI100" i="9"/>
  <c r="EI100" i="9"/>
  <c r="GI100" i="9" s="1"/>
  <c r="HI100" i="9" s="1"/>
  <c r="EW104" i="9"/>
  <c r="DW104" i="9"/>
  <c r="FW104" i="9" s="1"/>
  <c r="GW104" i="9" s="1"/>
  <c r="EF102" i="9"/>
  <c r="FF102" i="9"/>
  <c r="DL73" i="9"/>
  <c r="EL73" i="9"/>
  <c r="EW73" i="9"/>
  <c r="DW73" i="9"/>
  <c r="FW73" i="9" s="1"/>
  <c r="GW73" i="9" s="1"/>
  <c r="FI73" i="9"/>
  <c r="EI73" i="9"/>
  <c r="GI73" i="9" s="1"/>
  <c r="HI73" i="9" s="1"/>
  <c r="DN28" i="9"/>
  <c r="EN28" i="9"/>
  <c r="FA32" i="9"/>
  <c r="EA32" i="9"/>
  <c r="GA32" i="9" s="1"/>
  <c r="HA32" i="9" s="1"/>
  <c r="FF32" i="9"/>
  <c r="EF32" i="9"/>
  <c r="GF32" i="9" s="1"/>
  <c r="HF32" i="9" s="1"/>
  <c r="EQ58" i="9"/>
  <c r="DQ58" i="9"/>
  <c r="FQ58" i="9" s="1"/>
  <c r="GQ58" i="9" s="1"/>
  <c r="FI68" i="9"/>
  <c r="EI68" i="9"/>
  <c r="GI68" i="9" s="1"/>
  <c r="HI68" i="9" s="1"/>
  <c r="DP71" i="9"/>
  <c r="EP71" i="9"/>
  <c r="FB71" i="9"/>
  <c r="EB71" i="9"/>
  <c r="GB71" i="9" s="1"/>
  <c r="HB71" i="9" s="1"/>
  <c r="DK20" i="9"/>
  <c r="EK20" i="9"/>
  <c r="EP20" i="9"/>
  <c r="DP20" i="9"/>
  <c r="FP20" i="9" s="1"/>
  <c r="GP20" i="9" s="1"/>
  <c r="DM20" i="9"/>
  <c r="EM20" i="9"/>
  <c r="EL28" i="9"/>
  <c r="DL28" i="9"/>
  <c r="FL28" i="9" s="1"/>
  <c r="GL28" i="9" s="1"/>
  <c r="DK28" i="9"/>
  <c r="EK28" i="9"/>
  <c r="FF28" i="9"/>
  <c r="EF28" i="9"/>
  <c r="GF28" i="9" s="1"/>
  <c r="HF28" i="9" s="1"/>
  <c r="FD41" i="9"/>
  <c r="ED41" i="9"/>
  <c r="GD41" i="9" s="1"/>
  <c r="HD41" i="9" s="1"/>
  <c r="DV114" i="9"/>
  <c r="EV114" i="9"/>
  <c r="EL114" i="9"/>
  <c r="DL114" i="9"/>
  <c r="FL114" i="9" s="1"/>
  <c r="GL114" i="9" s="1"/>
  <c r="EM114" i="9"/>
  <c r="DM114" i="9"/>
  <c r="FM114" i="9" s="1"/>
  <c r="GM114" i="9" s="1"/>
  <c r="EL82" i="9"/>
  <c r="DL82" i="9"/>
  <c r="FL82" i="9" s="1"/>
  <c r="GL82" i="9" s="1"/>
  <c r="DQ89" i="9"/>
  <c r="EQ89" i="9"/>
  <c r="EI89" i="9"/>
  <c r="FI89" i="9"/>
  <c r="FB68" i="9"/>
  <c r="EB68" i="9"/>
  <c r="GB68" i="9" s="1"/>
  <c r="HB68" i="9" s="1"/>
  <c r="EC68" i="9"/>
  <c r="FC68" i="9"/>
  <c r="EQ86" i="9"/>
  <c r="DQ86" i="9"/>
  <c r="FQ86" i="9" s="1"/>
  <c r="GQ86" i="9" s="1"/>
  <c r="DN86" i="9"/>
  <c r="EN86" i="9"/>
  <c r="DV86" i="9"/>
  <c r="EV86" i="9"/>
  <c r="FB99" i="9"/>
  <c r="EB99" i="9"/>
  <c r="GB99" i="9" s="1"/>
  <c r="HB99" i="9" s="1"/>
  <c r="DW99" i="9"/>
  <c r="EW99" i="9"/>
  <c r="DY99" i="9"/>
  <c r="EY99" i="9"/>
  <c r="DU133" i="9"/>
  <c r="EU133" i="9"/>
  <c r="EK133" i="9"/>
  <c r="DK133" i="9"/>
  <c r="FK133" i="9" s="1"/>
  <c r="GK133" i="9" s="1"/>
  <c r="EL133" i="9"/>
  <c r="DL133" i="9"/>
  <c r="FL133" i="9" s="1"/>
  <c r="GL133" i="9" s="1"/>
  <c r="DN156" i="9"/>
  <c r="EN156" i="9"/>
  <c r="FI123" i="9"/>
  <c r="EI123" i="9"/>
  <c r="GI123" i="9" s="1"/>
  <c r="HI123" i="9" s="1"/>
  <c r="EL123" i="9"/>
  <c r="DL123" i="9"/>
  <c r="FL123" i="9" s="1"/>
  <c r="GL123" i="9" s="1"/>
  <c r="DV156" i="9"/>
  <c r="EV156" i="9"/>
  <c r="DT156" i="9"/>
  <c r="ET156" i="9"/>
  <c r="ER36" i="9"/>
  <c r="DR36" i="9"/>
  <c r="FR36" i="9" s="1"/>
  <c r="GR36" i="9" s="1"/>
  <c r="EO39" i="9"/>
  <c r="DO39" i="9"/>
  <c r="FO39" i="9" s="1"/>
  <c r="GO39" i="9" s="1"/>
  <c r="EU45" i="9"/>
  <c r="DU45" i="9"/>
  <c r="FU45" i="9" s="1"/>
  <c r="GU45" i="9" s="1"/>
  <c r="ER54" i="9"/>
  <c r="DR54" i="9"/>
  <c r="FR54" i="9" s="1"/>
  <c r="GR54" i="9" s="1"/>
  <c r="DL62" i="9"/>
  <c r="EL62" i="9"/>
  <c r="DL75" i="9"/>
  <c r="EL75" i="9"/>
  <c r="DS82" i="9"/>
  <c r="ES82" i="9"/>
  <c r="EF104" i="9"/>
  <c r="FF104" i="9"/>
  <c r="FI55" i="9"/>
  <c r="EI55" i="9"/>
  <c r="GI55" i="9" s="1"/>
  <c r="HI55" i="9" s="1"/>
  <c r="EO43" i="9"/>
  <c r="DO43" i="9"/>
  <c r="FO43" i="9" s="1"/>
  <c r="GO43" i="9" s="1"/>
  <c r="EI56" i="9"/>
  <c r="FI56" i="9"/>
  <c r="DV63" i="9"/>
  <c r="EV63" i="9"/>
  <c r="EQ66" i="9"/>
  <c r="DQ66" i="9"/>
  <c r="FQ66" i="9" s="1"/>
  <c r="GQ66" i="9" s="1"/>
  <c r="DR75" i="9"/>
  <c r="ER75" i="9"/>
  <c r="DX77" i="9"/>
  <c r="EX77" i="9"/>
  <c r="ES173" i="9"/>
  <c r="DS173" i="9"/>
  <c r="FS173" i="9" s="1"/>
  <c r="GS173" i="9" s="1"/>
  <c r="FC168" i="9"/>
  <c r="EC168" i="9"/>
  <c r="GC168" i="9" s="1"/>
  <c r="HC168" i="9" s="1"/>
  <c r="DV158" i="9"/>
  <c r="EV158" i="9"/>
  <c r="ES40" i="9"/>
  <c r="DS40" i="9"/>
  <c r="FS40" i="9" s="1"/>
  <c r="GS40" i="9" s="1"/>
  <c r="DZ25" i="9"/>
  <c r="EZ25" i="9"/>
  <c r="EP35" i="9"/>
  <c r="DP35" i="9"/>
  <c r="FP35" i="9" s="1"/>
  <c r="GP35" i="9" s="1"/>
  <c r="EL47" i="9"/>
  <c r="DL47" i="9"/>
  <c r="FL47" i="9" s="1"/>
  <c r="GL47" i="9" s="1"/>
  <c r="DY64" i="9"/>
  <c r="EY64" i="9"/>
  <c r="FL23" i="9"/>
  <c r="GL23" i="9" s="1"/>
  <c r="EO25" i="9"/>
  <c r="DO25" i="9"/>
  <c r="GC27" i="9"/>
  <c r="HC27" i="9" s="1"/>
  <c r="EQ31" i="9"/>
  <c r="DQ31" i="9"/>
  <c r="FQ31" i="9" s="1"/>
  <c r="GQ31" i="9" s="1"/>
  <c r="EW37" i="9"/>
  <c r="DW37" i="9"/>
  <c r="FW37" i="9" s="1"/>
  <c r="GW37" i="9" s="1"/>
  <c r="ET24" i="9"/>
  <c r="DT24" i="9"/>
  <c r="FT24" i="9" s="1"/>
  <c r="GT24" i="9" s="1"/>
  <c r="GE18" i="9"/>
  <c r="HE18" i="9" s="1"/>
  <c r="FQ22" i="9"/>
  <c r="GQ22" i="9" s="1"/>
  <c r="EW28" i="9"/>
  <c r="DW28" i="9"/>
  <c r="FW28" i="9" s="1"/>
  <c r="GW28" i="9" s="1"/>
  <c r="FV30" i="9"/>
  <c r="GV30" i="9" s="1"/>
  <c r="FE32" i="9"/>
  <c r="EE32" i="9"/>
  <c r="EO36" i="9"/>
  <c r="DO36" i="9"/>
  <c r="FN38" i="9"/>
  <c r="GN38" i="9" s="1"/>
  <c r="ES48" i="9"/>
  <c r="DS48" i="9"/>
  <c r="FS48" i="9" s="1"/>
  <c r="GS48" i="9" s="1"/>
  <c r="EB65" i="9"/>
  <c r="FB65" i="9"/>
  <c r="DY40" i="9"/>
  <c r="EY40" i="9"/>
  <c r="EK55" i="9"/>
  <c r="DK55" i="9"/>
  <c r="FK55" i="9" s="1"/>
  <c r="GK55" i="9" s="1"/>
  <c r="FE61" i="9"/>
  <c r="EE61" i="9"/>
  <c r="GE61" i="9" s="1"/>
  <c r="HE61" i="9" s="1"/>
  <c r="EE64" i="9"/>
  <c r="FE64" i="9"/>
  <c r="FA64" i="9"/>
  <c r="EA64" i="9"/>
  <c r="GA64" i="9" s="1"/>
  <c r="HA64" i="9" s="1"/>
  <c r="EE68" i="9"/>
  <c r="FE68" i="9"/>
  <c r="DT33" i="9"/>
  <c r="ET33" i="9"/>
  <c r="GH36" i="9"/>
  <c r="HH36" i="9" s="1"/>
  <c r="FE39" i="9"/>
  <c r="EE39" i="9"/>
  <c r="DV43" i="9"/>
  <c r="FV43" i="9" s="1"/>
  <c r="GV43" i="9" s="1"/>
  <c r="EV43" i="9"/>
  <c r="EN46" i="9"/>
  <c r="DN46" i="9"/>
  <c r="EP52" i="9"/>
  <c r="DP52" i="9"/>
  <c r="FH54" i="9"/>
  <c r="EH54" i="9"/>
  <c r="ET59" i="9"/>
  <c r="DT59" i="9"/>
  <c r="EB62" i="9"/>
  <c r="GB62" i="9" s="1"/>
  <c r="HB62" i="9" s="1"/>
  <c r="FB62" i="9"/>
  <c r="EX72" i="9"/>
  <c r="DX72" i="9"/>
  <c r="EF75" i="9"/>
  <c r="GF75" i="9" s="1"/>
  <c r="HF75" i="9" s="1"/>
  <c r="FF75" i="9"/>
  <c r="EN81" i="9"/>
  <c r="DN81" i="9"/>
  <c r="EI82" i="9"/>
  <c r="GI82" i="9" s="1"/>
  <c r="HI82" i="9" s="1"/>
  <c r="FI82" i="9"/>
  <c r="FI96" i="9"/>
  <c r="EI96" i="9"/>
  <c r="FS27" i="9"/>
  <c r="GS27" i="9" s="1"/>
  <c r="EC32" i="9"/>
  <c r="FC32" i="9"/>
  <c r="FV39" i="9"/>
  <c r="GV39" i="9" s="1"/>
  <c r="DU48" i="9"/>
  <c r="FU48" i="9" s="1"/>
  <c r="GU48" i="9" s="1"/>
  <c r="EU48" i="9"/>
  <c r="DR71" i="9"/>
  <c r="FR71" i="9" s="1"/>
  <c r="GR71" i="9" s="1"/>
  <c r="ER71" i="9"/>
  <c r="GF79" i="9"/>
  <c r="HF79" i="9" s="1"/>
  <c r="FW23" i="9"/>
  <c r="GW23" i="9" s="1"/>
  <c r="FY37" i="9"/>
  <c r="GY37" i="9" s="1"/>
  <c r="FE43" i="9"/>
  <c r="EE43" i="9"/>
  <c r="GE43" i="9" s="1"/>
  <c r="HE43" i="9" s="1"/>
  <c r="FL49" i="9"/>
  <c r="GL49" i="9" s="1"/>
  <c r="DS54" i="9"/>
  <c r="FS54" i="9" s="1"/>
  <c r="GS54" i="9" s="1"/>
  <c r="ES54" i="9"/>
  <c r="EU59" i="9"/>
  <c r="DU59" i="9"/>
  <c r="GB61" i="9"/>
  <c r="HB61" i="9" s="1"/>
  <c r="EE66" i="9"/>
  <c r="FE66" i="9"/>
  <c r="FG66" i="9"/>
  <c r="EG66" i="9"/>
  <c r="GG66" i="9" s="1"/>
  <c r="HG66" i="9" s="1"/>
  <c r="FR69" i="9"/>
  <c r="GR69" i="9" s="1"/>
  <c r="FC75" i="9"/>
  <c r="EC75" i="9"/>
  <c r="ED75" i="9"/>
  <c r="GD75" i="9" s="1"/>
  <c r="HD75" i="9" s="1"/>
  <c r="FD75" i="9"/>
  <c r="EX87" i="9"/>
  <c r="DX87" i="9"/>
  <c r="FI173" i="9"/>
  <c r="EI173" i="9"/>
  <c r="EN168" i="9"/>
  <c r="DN168" i="9"/>
  <c r="EF158" i="9"/>
  <c r="GF158" i="9" s="1"/>
  <c r="HF158" i="9" s="1"/>
  <c r="FF158" i="9"/>
  <c r="DL158" i="9"/>
  <c r="FL158" i="9" s="1"/>
  <c r="GL158" i="9" s="1"/>
  <c r="EL158" i="9"/>
  <c r="FD158" i="9"/>
  <c r="ED158" i="9"/>
  <c r="EN150" i="9"/>
  <c r="DN150" i="9"/>
  <c r="EZ138" i="9"/>
  <c r="DZ138" i="9"/>
  <c r="DL116" i="9"/>
  <c r="FL116" i="9" s="1"/>
  <c r="GL116" i="9" s="1"/>
  <c r="EL116" i="9"/>
  <c r="EN116" i="9"/>
  <c r="DN116" i="9"/>
  <c r="EO116" i="9"/>
  <c r="DO116" i="9"/>
  <c r="DY143" i="9"/>
  <c r="FY143" i="9" s="1"/>
  <c r="GY143" i="9" s="1"/>
  <c r="EY143" i="9"/>
  <c r="EC105" i="9"/>
  <c r="GC105" i="9" s="1"/>
  <c r="HC105" i="9" s="1"/>
  <c r="FC105" i="9"/>
  <c r="DW105" i="9"/>
  <c r="FW105" i="9" s="1"/>
  <c r="GW105" i="9" s="1"/>
  <c r="EW105" i="9"/>
  <c r="DU105" i="9"/>
  <c r="FU105" i="9" s="1"/>
  <c r="GU105" i="9" s="1"/>
  <c r="EU105" i="9"/>
  <c r="EF96" i="9"/>
  <c r="GF96" i="9" s="1"/>
  <c r="HF96" i="9" s="1"/>
  <c r="FF96" i="9"/>
  <c r="DO101" i="9"/>
  <c r="FO101" i="9" s="1"/>
  <c r="GO101" i="9" s="1"/>
  <c r="EO101" i="9"/>
  <c r="EE101" i="9"/>
  <c r="GE101" i="9" s="1"/>
  <c r="HE101" i="9" s="1"/>
  <c r="FE101" i="9"/>
  <c r="FG101" i="9"/>
  <c r="EG101" i="9"/>
  <c r="FI92" i="9"/>
  <c r="EI92" i="9"/>
  <c r="DV92" i="9"/>
  <c r="FV92" i="9" s="1"/>
  <c r="GV92" i="9" s="1"/>
  <c r="EV92" i="9"/>
  <c r="EH65" i="9"/>
  <c r="GH65" i="9" s="1"/>
  <c r="HH65" i="9" s="1"/>
  <c r="FH65" i="9"/>
  <c r="FI65" i="9"/>
  <c r="EI65" i="9"/>
  <c r="GA19" i="9"/>
  <c r="HA19" i="9" s="1"/>
  <c r="DZ28" i="9"/>
  <c r="EZ28" i="9"/>
  <c r="FU36" i="9"/>
  <c r="GU36" i="9" s="1"/>
  <c r="GH39" i="9"/>
  <c r="HH39" i="9" s="1"/>
  <c r="FA40" i="9"/>
  <c r="EA40" i="9"/>
  <c r="GA40" i="9" s="1"/>
  <c r="HA40" i="9" s="1"/>
  <c r="ET40" i="9"/>
  <c r="DT40" i="9"/>
  <c r="FT40" i="9" s="1"/>
  <c r="GT40" i="9" s="1"/>
  <c r="FA48" i="9"/>
  <c r="EA48" i="9"/>
  <c r="GA48" i="9" s="1"/>
  <c r="HA48" i="9" s="1"/>
  <c r="FA56" i="9"/>
  <c r="EA56" i="9"/>
  <c r="GA56" i="9" s="1"/>
  <c r="HA56" i="9" s="1"/>
  <c r="FU64" i="9"/>
  <c r="GU64" i="9" s="1"/>
  <c r="FL69" i="9"/>
  <c r="GL69" i="9" s="1"/>
  <c r="EC70" i="9"/>
  <c r="FC70" i="9"/>
  <c r="FD70" i="9"/>
  <c r="ED70" i="9"/>
  <c r="GD70" i="9" s="1"/>
  <c r="HD70" i="9" s="1"/>
  <c r="GB22" i="9"/>
  <c r="HB22" i="9" s="1"/>
  <c r="FR24" i="9"/>
  <c r="GR24" i="9" s="1"/>
  <c r="EF25" i="9"/>
  <c r="FF25" i="9"/>
  <c r="EU31" i="9"/>
  <c r="DU31" i="9"/>
  <c r="FU31" i="9" s="1"/>
  <c r="GU31" i="9" s="1"/>
  <c r="FR44" i="9"/>
  <c r="GR44" i="9" s="1"/>
  <c r="FW45" i="9"/>
  <c r="GW45" i="9" s="1"/>
  <c r="GB46" i="9"/>
  <c r="HB46" i="9" s="1"/>
  <c r="FP56" i="9"/>
  <c r="GP56" i="9" s="1"/>
  <c r="GA66" i="9"/>
  <c r="HA66" i="9" s="1"/>
  <c r="GB70" i="9"/>
  <c r="HB70" i="9" s="1"/>
  <c r="FX76" i="9"/>
  <c r="GX76" i="9" s="1"/>
  <c r="FS79" i="9"/>
  <c r="GS79" i="9" s="1"/>
  <c r="FI80" i="9"/>
  <c r="EI80" i="9"/>
  <c r="GI80" i="9" s="1"/>
  <c r="HI80" i="9" s="1"/>
  <c r="FS103" i="9"/>
  <c r="GS103" i="9" s="1"/>
  <c r="DZ114" i="9"/>
  <c r="FZ114" i="9" s="1"/>
  <c r="GZ114" i="9" s="1"/>
  <c r="EZ114" i="9"/>
  <c r="GC57" i="9"/>
  <c r="HC57" i="9" s="1"/>
  <c r="FZ64" i="9"/>
  <c r="GZ64" i="9" s="1"/>
  <c r="GG65" i="9"/>
  <c r="HG65" i="9" s="1"/>
  <c r="FK81" i="9"/>
  <c r="GK81" i="9" s="1"/>
  <c r="EP82" i="9"/>
  <c r="DP82" i="9"/>
  <c r="EU89" i="9"/>
  <c r="DU89" i="9"/>
  <c r="GG92" i="9"/>
  <c r="HG92" i="9" s="1"/>
  <c r="FX112" i="9"/>
  <c r="GX112" i="9" s="1"/>
  <c r="DQ60" i="9"/>
  <c r="FQ60" i="9" s="1"/>
  <c r="GQ60" i="9" s="1"/>
  <c r="EQ60" i="9"/>
  <c r="GB74" i="9"/>
  <c r="HB74" i="9" s="1"/>
  <c r="GG79" i="9"/>
  <c r="HG79" i="9" s="1"/>
  <c r="FK83" i="9"/>
  <c r="GK83" i="9" s="1"/>
  <c r="FZ84" i="9"/>
  <c r="GZ84" i="9" s="1"/>
  <c r="DP90" i="9"/>
  <c r="FP90" i="9" s="1"/>
  <c r="GP90" i="9" s="1"/>
  <c r="EP90" i="9"/>
  <c r="FQ103" i="9"/>
  <c r="GQ103" i="9" s="1"/>
  <c r="FC110" i="9"/>
  <c r="EC110" i="9"/>
  <c r="GC110" i="9" s="1"/>
  <c r="HC110" i="9" s="1"/>
  <c r="DN110" i="9"/>
  <c r="EN110" i="9"/>
  <c r="GE67" i="9"/>
  <c r="HE67" i="9" s="1"/>
  <c r="FM69" i="9"/>
  <c r="GM69" i="9" s="1"/>
  <c r="FS75" i="9"/>
  <c r="GS75" i="9" s="1"/>
  <c r="FZ76" i="9"/>
  <c r="GZ76" i="9" s="1"/>
  <c r="ET87" i="9"/>
  <c r="DT87" i="9"/>
  <c r="FT87" i="9" s="1"/>
  <c r="GT87" i="9" s="1"/>
  <c r="FQ97" i="9"/>
  <c r="GQ97" i="9" s="1"/>
  <c r="DP100" i="9"/>
  <c r="FP100" i="9" s="1"/>
  <c r="GP100" i="9" s="1"/>
  <c r="EP100" i="9"/>
  <c r="FZ105" i="9"/>
  <c r="GZ105" i="9" s="1"/>
  <c r="ET122" i="9"/>
  <c r="DT122" i="9"/>
  <c r="FT122" i="9" s="1"/>
  <c r="GT122" i="9" s="1"/>
  <c r="FR87" i="9"/>
  <c r="GR87" i="9" s="1"/>
  <c r="FY88" i="9"/>
  <c r="GY88" i="9" s="1"/>
  <c r="FK105" i="9"/>
  <c r="GK105" i="9" s="1"/>
  <c r="DQ113" i="9"/>
  <c r="FQ113" i="9" s="1"/>
  <c r="GQ113" i="9" s="1"/>
  <c r="EQ113" i="9"/>
  <c r="ER113" i="9"/>
  <c r="DR113" i="9"/>
  <c r="FD113" i="9"/>
  <c r="ED113" i="9"/>
  <c r="DX118" i="9"/>
  <c r="FX118" i="9" s="1"/>
  <c r="GX118" i="9" s="1"/>
  <c r="EX118" i="9"/>
  <c r="EB89" i="9"/>
  <c r="GB89" i="9" s="1"/>
  <c r="HB89" i="9" s="1"/>
  <c r="FB89" i="9"/>
  <c r="GI101" i="9"/>
  <c r="HI101" i="9" s="1"/>
  <c r="FV117" i="9"/>
  <c r="GV117" i="9" s="1"/>
  <c r="DY133" i="9"/>
  <c r="FY133" i="9" s="1"/>
  <c r="GY133" i="9" s="1"/>
  <c r="EY133" i="9"/>
  <c r="GA137" i="9"/>
  <c r="HA137" i="9" s="1"/>
  <c r="DU100" i="9"/>
  <c r="EU100" i="9"/>
  <c r="ET118" i="9"/>
  <c r="DT118" i="9"/>
  <c r="FT118" i="9" s="1"/>
  <c r="GT118" i="9" s="1"/>
  <c r="FL121" i="9"/>
  <c r="GL121" i="9" s="1"/>
  <c r="EZ123" i="9"/>
  <c r="DZ123" i="9"/>
  <c r="ET107" i="9"/>
  <c r="DT107" i="9"/>
  <c r="EN109" i="9"/>
  <c r="DN109" i="9"/>
  <c r="FC118" i="9"/>
  <c r="EC118" i="9"/>
  <c r="ED118" i="9"/>
  <c r="GD118" i="9" s="1"/>
  <c r="HD118" i="9" s="1"/>
  <c r="FD118" i="9"/>
  <c r="FY121" i="9"/>
  <c r="GY121" i="9" s="1"/>
  <c r="FM125" i="9"/>
  <c r="GM125" i="9" s="1"/>
  <c r="ES126" i="9"/>
  <c r="DS126" i="9"/>
  <c r="FY136" i="9"/>
  <c r="GY136" i="9" s="1"/>
  <c r="GE94" i="9"/>
  <c r="HE94" i="9" s="1"/>
  <c r="DS102" i="9"/>
  <c r="FS102" i="9" s="1"/>
  <c r="GS102" i="9" s="1"/>
  <c r="ES102" i="9"/>
  <c r="EQ104" i="9"/>
  <c r="DQ104" i="9"/>
  <c r="DW109" i="9"/>
  <c r="FW109" i="9" s="1"/>
  <c r="GW109" i="9" s="1"/>
  <c r="EW109" i="9"/>
  <c r="FX113" i="9"/>
  <c r="GX113" i="9" s="1"/>
  <c r="FY117" i="9"/>
  <c r="GY117" i="9" s="1"/>
  <c r="EW122" i="9"/>
  <c r="DW122" i="9"/>
  <c r="FQ127" i="9"/>
  <c r="GQ127" i="9" s="1"/>
  <c r="GE129" i="9"/>
  <c r="HE129" i="9" s="1"/>
  <c r="GC116" i="9"/>
  <c r="HC116" i="9" s="1"/>
  <c r="GD125" i="9"/>
  <c r="HD125" i="9" s="1"/>
  <c r="FK128" i="9"/>
  <c r="GK128" i="9" s="1"/>
  <c r="FP129" i="9"/>
  <c r="GP129" i="9" s="1"/>
  <c r="FY132" i="9"/>
  <c r="GY132" i="9" s="1"/>
  <c r="DN140" i="9"/>
  <c r="EN140" i="9"/>
  <c r="EP149" i="9"/>
  <c r="DP149" i="9"/>
  <c r="FP149" i="9" s="1"/>
  <c r="GP149" i="9" s="1"/>
  <c r="EF109" i="9"/>
  <c r="FF109" i="9"/>
  <c r="EL119" i="9"/>
  <c r="DL119" i="9"/>
  <c r="FL119" i="9" s="1"/>
  <c r="GL119" i="9" s="1"/>
  <c r="EC119" i="9"/>
  <c r="FC119" i="9"/>
  <c r="GI125" i="9"/>
  <c r="HI125" i="9" s="1"/>
  <c r="GE130" i="9"/>
  <c r="HE130" i="9" s="1"/>
  <c r="FR138" i="9"/>
  <c r="GR138" i="9" s="1"/>
  <c r="DZ145" i="9"/>
  <c r="FZ145" i="9" s="1"/>
  <c r="GZ145" i="9" s="1"/>
  <c r="EZ145" i="9"/>
  <c r="FU112" i="9"/>
  <c r="GU112" i="9" s="1"/>
  <c r="GA118" i="9"/>
  <c r="HA118" i="9" s="1"/>
  <c r="GH119" i="9"/>
  <c r="HH119" i="9" s="1"/>
  <c r="FR122" i="9"/>
  <c r="GR122" i="9" s="1"/>
  <c r="FL125" i="9"/>
  <c r="GL125" i="9" s="1"/>
  <c r="DV126" i="9"/>
  <c r="EV126" i="9"/>
  <c r="FW135" i="9"/>
  <c r="GW135" i="9" s="1"/>
  <c r="FW154" i="9"/>
  <c r="GW154" i="9" s="1"/>
  <c r="FM134" i="9"/>
  <c r="GM134" i="9" s="1"/>
  <c r="FA140" i="9"/>
  <c r="EA140" i="9"/>
  <c r="ES145" i="9"/>
  <c r="DS145" i="9"/>
  <c r="GB135" i="9"/>
  <c r="HB135" i="9" s="1"/>
  <c r="GC146" i="9"/>
  <c r="HC146" i="9" s="1"/>
  <c r="GI150" i="9"/>
  <c r="HI150" i="9" s="1"/>
  <c r="GI163" i="9"/>
  <c r="HI163" i="9" s="1"/>
  <c r="FN137" i="9"/>
  <c r="GN137" i="9" s="1"/>
  <c r="FU138" i="9"/>
  <c r="GU138" i="9" s="1"/>
  <c r="FU141" i="9"/>
  <c r="GU141" i="9" s="1"/>
  <c r="FR141" i="9"/>
  <c r="GR141" i="9" s="1"/>
  <c r="GE147" i="9"/>
  <c r="HE147" i="9" s="1"/>
  <c r="GE151" i="9"/>
  <c r="HE151" i="9" s="1"/>
  <c r="DV152" i="9"/>
  <c r="FV152" i="9" s="1"/>
  <c r="GV152" i="9" s="1"/>
  <c r="EV152" i="9"/>
  <c r="FZ155" i="9"/>
  <c r="GZ155" i="9" s="1"/>
  <c r="EW161" i="9"/>
  <c r="DW161" i="9"/>
  <c r="FW161" i="9" s="1"/>
  <c r="GW161" i="9" s="1"/>
  <c r="FM165" i="9"/>
  <c r="GM165" i="9" s="1"/>
  <c r="FP147" i="9"/>
  <c r="GP147" i="9" s="1"/>
  <c r="FZ148" i="9"/>
  <c r="GZ148" i="9" s="1"/>
  <c r="GG149" i="9"/>
  <c r="HG149" i="9" s="1"/>
  <c r="FN152" i="9"/>
  <c r="GN152" i="9" s="1"/>
  <c r="FS155" i="9"/>
  <c r="GS155" i="9" s="1"/>
  <c r="FK148" i="9"/>
  <c r="GK148" i="9" s="1"/>
  <c r="GH154" i="9"/>
  <c r="HH154" i="9" s="1"/>
  <c r="FS159" i="9"/>
  <c r="GS159" i="9" s="1"/>
  <c r="FL155" i="9"/>
  <c r="GL155" i="9" s="1"/>
  <c r="DZ161" i="9"/>
  <c r="EZ161" i="9"/>
  <c r="GG162" i="9"/>
  <c r="HG162" i="9" s="1"/>
  <c r="EE156" i="9"/>
  <c r="GE156" i="9" s="1"/>
  <c r="HE156" i="9" s="1"/>
  <c r="FE156" i="9"/>
  <c r="EI157" i="9"/>
  <c r="GI157" i="9" s="1"/>
  <c r="HI157" i="9" s="1"/>
  <c r="FI157" i="9"/>
  <c r="FE157" i="9"/>
  <c r="EE157" i="9"/>
  <c r="EE161" i="9"/>
  <c r="GE161" i="9" s="1"/>
  <c r="HE161" i="9" s="1"/>
  <c r="FE161" i="9"/>
  <c r="FF153" i="9"/>
  <c r="EF153" i="9"/>
  <c r="EL153" i="9"/>
  <c r="DL153" i="9"/>
  <c r="DM153" i="9"/>
  <c r="FM153" i="9" s="1"/>
  <c r="GM153" i="9" s="1"/>
  <c r="EM153" i="9"/>
  <c r="FM158" i="9"/>
  <c r="GM158" i="9" s="1"/>
  <c r="DR160" i="9"/>
  <c r="ER160" i="9"/>
  <c r="EM160" i="9"/>
  <c r="DM160" i="9"/>
  <c r="FM160" i="9" s="1"/>
  <c r="GM160" i="9" s="1"/>
  <c r="DN160" i="9"/>
  <c r="EN160" i="9"/>
  <c r="FV166" i="9"/>
  <c r="GV166" i="9" s="1"/>
  <c r="GD162" i="9"/>
  <c r="HD162" i="9" s="1"/>
  <c r="FK164" i="9"/>
  <c r="GK164" i="9" s="1"/>
  <c r="GD165" i="9"/>
  <c r="HD165" i="9" s="1"/>
  <c r="FN167" i="9"/>
  <c r="GN167" i="9" s="1"/>
  <c r="DK161" i="9"/>
  <c r="FK161" i="9" s="1"/>
  <c r="GK161" i="9" s="1"/>
  <c r="EK161" i="9"/>
  <c r="FG161" i="9"/>
  <c r="EG161" i="9"/>
  <c r="FY163" i="9"/>
  <c r="GY163" i="9" s="1"/>
  <c r="FP167" i="9"/>
  <c r="GP167" i="9" s="1"/>
  <c r="GE170" i="9"/>
  <c r="HE170" i="9" s="1"/>
  <c r="FY167" i="9"/>
  <c r="GY167" i="9" s="1"/>
  <c r="GA173" i="9"/>
  <c r="HA173" i="9" s="1"/>
  <c r="GB170" i="9"/>
  <c r="HB170" i="9" s="1"/>
  <c r="FY173" i="9"/>
  <c r="GY173" i="9" s="1"/>
  <c r="EX174" i="9"/>
  <c r="DX174" i="9"/>
  <c r="FX174" i="9" s="1"/>
  <c r="GX174" i="9" s="1"/>
  <c r="FN175" i="9"/>
  <c r="GN175" i="9" s="1"/>
  <c r="EP176" i="9"/>
  <c r="DP176" i="9"/>
  <c r="EM176" i="9"/>
  <c r="DM176" i="9"/>
  <c r="EY176" i="9"/>
  <c r="DY176" i="9"/>
  <c r="FI176" i="9"/>
  <c r="EI176" i="9"/>
  <c r="FQ175" i="9"/>
  <c r="GQ175" i="9" s="1"/>
  <c r="FY114" i="9"/>
  <c r="GY114" i="9" s="1"/>
  <c r="FW128" i="9"/>
  <c r="GW128" i="9" s="1"/>
  <c r="GD135" i="9"/>
  <c r="HD135" i="9" s="1"/>
  <c r="FL136" i="9"/>
  <c r="GL136" i="9" s="1"/>
  <c r="EV139" i="9"/>
  <c r="DV139" i="9"/>
  <c r="FV139" i="9" s="1"/>
  <c r="GV139" i="9" s="1"/>
  <c r="FD139" i="9"/>
  <c r="ED139" i="9"/>
  <c r="GD139" i="9" s="1"/>
  <c r="HD139" i="9" s="1"/>
  <c r="EG139" i="9"/>
  <c r="FG139" i="9"/>
  <c r="FX145" i="9"/>
  <c r="GX145" i="9" s="1"/>
  <c r="GI144" i="9"/>
  <c r="HI144" i="9" s="1"/>
  <c r="FW153" i="9"/>
  <c r="GW153" i="9" s="1"/>
  <c r="GA166" i="9"/>
  <c r="HA166" i="9" s="1"/>
  <c r="GB147" i="9"/>
  <c r="HB147" i="9" s="1"/>
  <c r="FW148" i="9"/>
  <c r="GW148" i="9" s="1"/>
  <c r="EU156" i="9"/>
  <c r="DU156" i="9"/>
  <c r="FU156" i="9" s="1"/>
  <c r="GU156" i="9" s="1"/>
  <c r="GH156" i="9"/>
  <c r="HH156" i="9" s="1"/>
  <c r="GC162" i="9"/>
  <c r="HC162" i="9" s="1"/>
  <c r="FY158" i="9"/>
  <c r="GY158" i="9" s="1"/>
  <c r="GF163" i="9"/>
  <c r="HF163" i="9" s="1"/>
  <c r="GB168" i="9"/>
  <c r="HB168" i="9" s="1"/>
  <c r="FL167" i="9"/>
  <c r="GL167" i="9" s="1"/>
  <c r="FT170" i="9"/>
  <c r="GT170" i="9" s="1"/>
  <c r="EO172" i="9"/>
  <c r="DO172" i="9"/>
  <c r="EM172" i="9"/>
  <c r="DM172" i="9"/>
  <c r="FX175" i="9"/>
  <c r="GX175" i="9" s="1"/>
  <c r="GF69" i="9"/>
  <c r="HF69" i="9" s="1"/>
  <c r="DU24" i="9"/>
  <c r="FU24" i="9" s="1"/>
  <c r="GU24" i="9" s="1"/>
  <c r="EU24" i="9"/>
  <c r="FH37" i="9"/>
  <c r="EH37" i="9"/>
  <c r="ER49" i="9"/>
  <c r="DR49" i="9"/>
  <c r="DX67" i="9"/>
  <c r="FX67" i="9" s="1"/>
  <c r="GX67" i="9" s="1"/>
  <c r="EX67" i="9"/>
  <c r="GG19" i="9"/>
  <c r="HG19" i="9" s="1"/>
  <c r="FQ27" i="9"/>
  <c r="GQ27" i="9" s="1"/>
  <c r="EK29" i="9"/>
  <c r="DK29" i="9"/>
  <c r="FA37" i="9"/>
  <c r="EA37" i="9"/>
  <c r="FB24" i="9"/>
  <c r="EB24" i="9"/>
  <c r="EI20" i="9"/>
  <c r="GI20" i="9" s="1"/>
  <c r="HI20" i="9" s="1"/>
  <c r="FI20" i="9"/>
  <c r="GE26" i="9"/>
  <c r="HE26" i="9" s="1"/>
  <c r="GH30" i="9"/>
  <c r="HH30" i="9" s="1"/>
  <c r="GD34" i="9"/>
  <c r="HD34" i="9" s="1"/>
  <c r="EM46" i="9"/>
  <c r="DM46" i="9"/>
  <c r="FM46" i="9" s="1"/>
  <c r="GM46" i="9" s="1"/>
  <c r="EM54" i="9"/>
  <c r="DM54" i="9"/>
  <c r="FM54" i="9" s="1"/>
  <c r="GM54" i="9" s="1"/>
  <c r="FW19" i="9"/>
  <c r="GW19" i="9" s="1"/>
  <c r="EK47" i="9"/>
  <c r="DK47" i="9"/>
  <c r="EA62" i="9"/>
  <c r="GA62" i="9" s="1"/>
  <c r="HA62" i="9" s="1"/>
  <c r="FA62" i="9"/>
  <c r="DU74" i="9"/>
  <c r="FU74" i="9" s="1"/>
  <c r="GU74" i="9" s="1"/>
  <c r="EU74" i="9"/>
  <c r="DM74" i="9"/>
  <c r="FM74" i="9" s="1"/>
  <c r="GM74" i="9" s="1"/>
  <c r="EM74" i="9"/>
  <c r="EO24" i="9"/>
  <c r="DO24" i="9"/>
  <c r="DM24" i="9"/>
  <c r="FM24" i="9" s="1"/>
  <c r="GM24" i="9" s="1"/>
  <c r="EM24" i="9"/>
  <c r="FT30" i="9"/>
  <c r="GT30" i="9" s="1"/>
  <c r="FH32" i="9"/>
  <c r="EH32" i="9"/>
  <c r="GH32" i="9" s="1"/>
  <c r="HH32" i="9" s="1"/>
  <c r="DS39" i="9"/>
  <c r="ES39" i="9"/>
  <c r="DZ43" i="9"/>
  <c r="EZ43" i="9"/>
  <c r="ER46" i="9"/>
  <c r="DR46" i="9"/>
  <c r="FR46" i="9" s="1"/>
  <c r="GR46" i="9" s="1"/>
  <c r="EM53" i="9"/>
  <c r="DM53" i="9"/>
  <c r="FM53" i="9" s="1"/>
  <c r="GM53" i="9" s="1"/>
  <c r="ED56" i="9"/>
  <c r="FD56" i="9"/>
  <c r="FW61" i="9"/>
  <c r="GW61" i="9" s="1"/>
  <c r="DX65" i="9"/>
  <c r="FX65" i="9" s="1"/>
  <c r="GX65" i="9" s="1"/>
  <c r="EX65" i="9"/>
  <c r="DM80" i="9"/>
  <c r="FM80" i="9" s="1"/>
  <c r="GM80" i="9" s="1"/>
  <c r="EM80" i="9"/>
  <c r="FT83" i="9"/>
  <c r="GT83" i="9" s="1"/>
  <c r="EX99" i="9"/>
  <c r="DX99" i="9"/>
  <c r="FX99" i="9" s="1"/>
  <c r="GX99" i="9" s="1"/>
  <c r="GI27" i="9"/>
  <c r="HI27" i="9" s="1"/>
  <c r="EM43" i="9"/>
  <c r="DM43" i="9"/>
  <c r="FB51" i="9"/>
  <c r="EB51" i="9"/>
  <c r="DU56" i="9"/>
  <c r="FU56" i="9" s="1"/>
  <c r="GU56" i="9" s="1"/>
  <c r="EU56" i="9"/>
  <c r="EH67" i="9"/>
  <c r="GH67" i="9" s="1"/>
  <c r="HH67" i="9" s="1"/>
  <c r="FH67" i="9"/>
  <c r="EH71" i="9"/>
  <c r="GH71" i="9" s="1"/>
  <c r="HH71" i="9" s="1"/>
  <c r="FH71" i="9"/>
  <c r="GE23" i="9"/>
  <c r="HE23" i="9" s="1"/>
  <c r="GC37" i="9"/>
  <c r="HC37" i="9" s="1"/>
  <c r="FH45" i="9"/>
  <c r="EH45" i="9"/>
  <c r="FW46" i="9"/>
  <c r="GW46" i="9" s="1"/>
  <c r="FP49" i="9"/>
  <c r="GP49" i="9" s="1"/>
  <c r="EV53" i="9"/>
  <c r="DV53" i="9"/>
  <c r="EM55" i="9"/>
  <c r="DM55" i="9"/>
  <c r="FI60" i="9"/>
  <c r="EI60" i="9"/>
  <c r="ER62" i="9"/>
  <c r="DR62" i="9"/>
  <c r="DS62" i="9"/>
  <c r="FS62" i="9" s="1"/>
  <c r="GS62" i="9" s="1"/>
  <c r="ES62" i="9"/>
  <c r="EE62" i="9"/>
  <c r="GE62" i="9" s="1"/>
  <c r="HE62" i="9" s="1"/>
  <c r="FE62" i="9"/>
  <c r="DU68" i="9"/>
  <c r="FU68" i="9" s="1"/>
  <c r="GU68" i="9" s="1"/>
  <c r="EU68" i="9"/>
  <c r="ET72" i="9"/>
  <c r="DT72" i="9"/>
  <c r="EK72" i="9"/>
  <c r="DK72" i="9"/>
  <c r="EL72" i="9"/>
  <c r="DL72" i="9"/>
  <c r="FK76" i="9"/>
  <c r="GK76" i="9" s="1"/>
  <c r="FM83" i="9"/>
  <c r="GM83" i="9" s="1"/>
  <c r="DZ90" i="9"/>
  <c r="FZ90" i="9" s="1"/>
  <c r="GZ90" i="9" s="1"/>
  <c r="EZ90" i="9"/>
  <c r="DP175" i="9"/>
  <c r="FP175" i="9" s="1"/>
  <c r="GP175" i="9" s="1"/>
  <c r="EP175" i="9"/>
  <c r="EF175" i="9"/>
  <c r="GF175" i="9" s="1"/>
  <c r="HF175" i="9" s="1"/>
  <c r="FF175" i="9"/>
  <c r="FD166" i="9"/>
  <c r="ED166" i="9"/>
  <c r="ED154" i="9"/>
  <c r="GD154" i="9" s="1"/>
  <c r="HD154" i="9" s="1"/>
  <c r="FD154" i="9"/>
  <c r="DT154" i="9"/>
  <c r="FT154" i="9" s="1"/>
  <c r="GT154" i="9" s="1"/>
  <c r="ET154" i="9"/>
  <c r="EN146" i="9"/>
  <c r="DN146" i="9"/>
  <c r="ES146" i="9"/>
  <c r="DS146" i="9"/>
  <c r="DP146" i="9"/>
  <c r="FP146" i="9" s="1"/>
  <c r="GP146" i="9" s="1"/>
  <c r="EP146" i="9"/>
  <c r="DO135" i="9"/>
  <c r="FO135" i="9" s="1"/>
  <c r="GO135" i="9" s="1"/>
  <c r="EO135" i="9"/>
  <c r="EC135" i="9"/>
  <c r="GC135" i="9" s="1"/>
  <c r="HC135" i="9" s="1"/>
  <c r="FC135" i="9"/>
  <c r="EN108" i="9"/>
  <c r="DN108" i="9"/>
  <c r="FD108" i="9"/>
  <c r="ED108" i="9"/>
  <c r="EQ106" i="9"/>
  <c r="DQ106" i="9"/>
  <c r="DR106" i="9"/>
  <c r="FR106" i="9" s="1"/>
  <c r="GR106" i="9" s="1"/>
  <c r="ER106" i="9"/>
  <c r="EU106" i="9"/>
  <c r="DU106" i="9"/>
  <c r="ER88" i="9"/>
  <c r="DR88" i="9"/>
  <c r="ED88" i="9"/>
  <c r="GD88" i="9" s="1"/>
  <c r="HD88" i="9" s="1"/>
  <c r="FD88" i="9"/>
  <c r="EI97" i="9"/>
  <c r="GI97" i="9" s="1"/>
  <c r="HI97" i="9" s="1"/>
  <c r="FI97" i="9"/>
  <c r="EE97" i="9"/>
  <c r="GE97" i="9" s="1"/>
  <c r="HE97" i="9" s="1"/>
  <c r="FE97" i="9"/>
  <c r="DN84" i="9"/>
  <c r="FN84" i="9" s="1"/>
  <c r="GN84" i="9" s="1"/>
  <c r="EN84" i="9"/>
  <c r="DP84" i="9"/>
  <c r="FP84" i="9" s="1"/>
  <c r="GP84" i="9" s="1"/>
  <c r="EP84" i="9"/>
  <c r="EH57" i="9"/>
  <c r="GH57" i="9" s="1"/>
  <c r="HH57" i="9" s="1"/>
  <c r="FH57" i="9"/>
  <c r="EN57" i="9"/>
  <c r="DN57" i="9"/>
  <c r="EO57" i="9"/>
  <c r="DO57" i="9"/>
  <c r="DM21" i="9"/>
  <c r="FM21" i="9" s="1"/>
  <c r="GM21" i="9" s="1"/>
  <c r="EM21" i="9"/>
  <c r="DR31" i="9"/>
  <c r="FR31" i="9" s="1"/>
  <c r="GR31" i="9" s="1"/>
  <c r="ER31" i="9"/>
  <c r="DV35" i="9"/>
  <c r="FV35" i="9" s="1"/>
  <c r="GV35" i="9" s="1"/>
  <c r="EV35" i="9"/>
  <c r="EY43" i="9"/>
  <c r="DY43" i="9"/>
  <c r="DM56" i="9"/>
  <c r="FM56" i="9" s="1"/>
  <c r="GM56" i="9" s="1"/>
  <c r="EM56" i="9"/>
  <c r="GB69" i="9"/>
  <c r="HB69" i="9" s="1"/>
  <c r="EV77" i="9"/>
  <c r="DV77" i="9"/>
  <c r="FV77" i="9" s="1"/>
  <c r="GV77" i="9" s="1"/>
  <c r="DT21" i="9"/>
  <c r="ET21" i="9"/>
  <c r="EF21" i="9"/>
  <c r="FF21" i="9"/>
  <c r="DP21" i="9"/>
  <c r="EP21" i="9"/>
  <c r="FL18" i="9"/>
  <c r="GL18" i="9" s="1"/>
  <c r="FL26" i="9"/>
  <c r="GL26" i="9" s="1"/>
  <c r="EV33" i="9"/>
  <c r="DV33" i="9"/>
  <c r="FV33" i="9" s="1"/>
  <c r="GV33" i="9" s="1"/>
  <c r="FB35" i="9"/>
  <c r="EB35" i="9"/>
  <c r="GB35" i="9" s="1"/>
  <c r="HB35" i="9" s="1"/>
  <c r="ET35" i="9"/>
  <c r="DT35" i="9"/>
  <c r="FT35" i="9" s="1"/>
  <c r="GT35" i="9" s="1"/>
  <c r="FK45" i="9"/>
  <c r="GK45" i="9" s="1"/>
  <c r="FP46" i="9"/>
  <c r="GP46" i="9" s="1"/>
  <c r="DZ47" i="9"/>
  <c r="EZ47" i="9"/>
  <c r="ED55" i="9"/>
  <c r="FD55" i="9"/>
  <c r="FP57" i="9"/>
  <c r="GP57" i="9" s="1"/>
  <c r="GI66" i="9"/>
  <c r="HI66" i="9" s="1"/>
  <c r="GF70" i="9"/>
  <c r="HF70" i="9" s="1"/>
  <c r="GF76" i="9"/>
  <c r="HF76" i="9" s="1"/>
  <c r="DQ78" i="9"/>
  <c r="EQ78" i="9"/>
  <c r="EI78" i="9"/>
  <c r="FI78" i="9"/>
  <c r="EM82" i="9"/>
  <c r="DM82" i="9"/>
  <c r="FM82" i="9" s="1"/>
  <c r="GM82" i="9" s="1"/>
  <c r="EW63" i="9"/>
  <c r="DW63" i="9"/>
  <c r="FW63" i="9" s="1"/>
  <c r="GW63" i="9" s="1"/>
  <c r="GD64" i="9"/>
  <c r="HD64" i="9" s="1"/>
  <c r="EA71" i="9"/>
  <c r="GA71" i="9" s="1"/>
  <c r="HA71" i="9" s="1"/>
  <c r="FA71" i="9"/>
  <c r="GH72" i="9"/>
  <c r="HH72" i="9" s="1"/>
  <c r="GH78" i="9"/>
  <c r="HH78" i="9" s="1"/>
  <c r="FU84" i="9"/>
  <c r="GU84" i="9" s="1"/>
  <c r="EC89" i="9"/>
  <c r="FC89" i="9"/>
  <c r="EI93" i="9"/>
  <c r="FI93" i="9"/>
  <c r="FP96" i="9"/>
  <c r="GP96" i="9" s="1"/>
  <c r="FP74" i="9"/>
  <c r="GP74" i="9" s="1"/>
  <c r="GB81" i="9"/>
  <c r="HB81" i="9" s="1"/>
  <c r="ER89" i="9"/>
  <c r="DR89" i="9"/>
  <c r="EU94" i="9"/>
  <c r="DU94" i="9"/>
  <c r="EF94" i="9"/>
  <c r="GF94" i="9" s="1"/>
  <c r="HF94" i="9" s="1"/>
  <c r="FF94" i="9"/>
  <c r="EO59" i="9"/>
  <c r="DO59" i="9"/>
  <c r="DZ68" i="9"/>
  <c r="FZ68" i="9" s="1"/>
  <c r="GZ68" i="9" s="1"/>
  <c r="EZ68" i="9"/>
  <c r="FL78" i="9"/>
  <c r="GL78" i="9" s="1"/>
  <c r="ET80" i="9"/>
  <c r="DT80" i="9"/>
  <c r="FT80" i="9" s="1"/>
  <c r="GT80" i="9" s="1"/>
  <c r="GE84" i="9"/>
  <c r="HE84" i="9" s="1"/>
  <c r="EH86" i="9"/>
  <c r="GH86" i="9" s="1"/>
  <c r="HH86" i="9" s="1"/>
  <c r="FH86" i="9"/>
  <c r="DL90" i="9"/>
  <c r="FL90" i="9" s="1"/>
  <c r="GL90" i="9" s="1"/>
  <c r="EL90" i="9"/>
  <c r="EB90" i="9"/>
  <c r="GB90" i="9" s="1"/>
  <c r="HB90" i="9" s="1"/>
  <c r="FB90" i="9"/>
  <c r="DT90" i="9"/>
  <c r="FT90" i="9" s="1"/>
  <c r="GT90" i="9" s="1"/>
  <c r="ET90" i="9"/>
  <c r="FO92" i="9"/>
  <c r="GO92" i="9" s="1"/>
  <c r="EG93" i="9"/>
  <c r="FG93" i="9"/>
  <c r="FH93" i="9"/>
  <c r="EH93" i="9"/>
  <c r="GH93" i="9" s="1"/>
  <c r="HH93" i="9" s="1"/>
  <c r="EC87" i="9"/>
  <c r="FC87" i="9"/>
  <c r="EO87" i="9"/>
  <c r="DO87" i="9"/>
  <c r="FO87" i="9" s="1"/>
  <c r="GO87" i="9" s="1"/>
  <c r="EA87" i="9"/>
  <c r="FA87" i="9"/>
  <c r="FU95" i="9"/>
  <c r="GU95" i="9" s="1"/>
  <c r="GA98" i="9"/>
  <c r="HA98" i="9" s="1"/>
  <c r="GF103" i="9"/>
  <c r="HF103" i="9" s="1"/>
  <c r="DO109" i="9"/>
  <c r="FO109" i="9" s="1"/>
  <c r="GO109" i="9" s="1"/>
  <c r="EO109" i="9"/>
  <c r="GC88" i="9"/>
  <c r="HC88" i="9" s="1"/>
  <c r="FT98" i="9"/>
  <c r="GT98" i="9" s="1"/>
  <c r="EE111" i="9"/>
  <c r="GE111" i="9" s="1"/>
  <c r="HE111" i="9" s="1"/>
  <c r="FE111" i="9"/>
  <c r="FZ120" i="9"/>
  <c r="GZ120" i="9" s="1"/>
  <c r="EZ124" i="9"/>
  <c r="DZ124" i="9"/>
  <c r="FZ124" i="9" s="1"/>
  <c r="GZ124" i="9" s="1"/>
  <c r="FB130" i="9"/>
  <c r="EB130" i="9"/>
  <c r="GB130" i="9" s="1"/>
  <c r="HB130" i="9" s="1"/>
  <c r="FN170" i="9"/>
  <c r="GN170" i="9" s="1"/>
  <c r="EY100" i="9"/>
  <c r="DY100" i="9"/>
  <c r="ET111" i="9"/>
  <c r="DT111" i="9"/>
  <c r="FK117" i="9"/>
  <c r="GK117" i="9" s="1"/>
  <c r="GF121" i="9"/>
  <c r="HF121" i="9" s="1"/>
  <c r="FE127" i="9"/>
  <c r="EE127" i="9"/>
  <c r="FG147" i="9"/>
  <c r="EG147" i="9"/>
  <c r="FV112" i="9"/>
  <c r="GV112" i="9" s="1"/>
  <c r="DQ115" i="9"/>
  <c r="EQ115" i="9"/>
  <c r="EK115" i="9"/>
  <c r="DK115" i="9"/>
  <c r="FK115" i="9" s="1"/>
  <c r="GK115" i="9" s="1"/>
  <c r="EL115" i="9"/>
  <c r="DL115" i="9"/>
  <c r="FL115" i="9" s="1"/>
  <c r="GL115" i="9" s="1"/>
  <c r="EE119" i="9"/>
  <c r="FE119" i="9"/>
  <c r="GG121" i="9"/>
  <c r="HG121" i="9" s="1"/>
  <c r="EW126" i="9"/>
  <c r="DW126" i="9"/>
  <c r="FX138" i="9"/>
  <c r="GX138" i="9" s="1"/>
  <c r="GD103" i="9"/>
  <c r="HD103" i="9" s="1"/>
  <c r="FQ108" i="9"/>
  <c r="GQ108" i="9" s="1"/>
  <c r="FT110" i="9"/>
  <c r="GT110" i="9" s="1"/>
  <c r="EX119" i="9"/>
  <c r="DX119" i="9"/>
  <c r="EX126" i="9"/>
  <c r="DX126" i="9"/>
  <c r="FA127" i="9"/>
  <c r="EA127" i="9"/>
  <c r="FS129" i="9"/>
  <c r="GS129" i="9" s="1"/>
  <c r="EI114" i="9"/>
  <c r="FI114" i="9"/>
  <c r="FQ116" i="9"/>
  <c r="GQ116" i="9" s="1"/>
  <c r="FR125" i="9"/>
  <c r="GR125" i="9" s="1"/>
  <c r="FZ127" i="9"/>
  <c r="GZ127" i="9" s="1"/>
  <c r="GE128" i="9"/>
  <c r="HE128" i="9" s="1"/>
  <c r="ET131" i="9"/>
  <c r="DT131" i="9"/>
  <c r="FT131" i="9" s="1"/>
  <c r="GT131" i="9" s="1"/>
  <c r="FZ136" i="9"/>
  <c r="GZ136" i="9" s="1"/>
  <c r="EH140" i="9"/>
  <c r="GH140" i="9" s="1"/>
  <c r="HH140" i="9" s="1"/>
  <c r="FH140" i="9"/>
  <c r="GD151" i="9"/>
  <c r="HD151" i="9" s="1"/>
  <c r="FB111" i="9"/>
  <c r="EB111" i="9"/>
  <c r="GB111" i="9" s="1"/>
  <c r="HB111" i="9" s="1"/>
  <c r="EC111" i="9"/>
  <c r="FC111" i="9"/>
  <c r="EM122" i="9"/>
  <c r="DM122" i="9"/>
  <c r="FM122" i="9" s="1"/>
  <c r="GM122" i="9" s="1"/>
  <c r="EM126" i="9"/>
  <c r="DM126" i="9"/>
  <c r="FM126" i="9" s="1"/>
  <c r="GM126" i="9" s="1"/>
  <c r="GI130" i="9"/>
  <c r="HI130" i="9" s="1"/>
  <c r="FR135" i="9"/>
  <c r="GR135" i="9" s="1"/>
  <c r="FV138" i="9"/>
  <c r="GV138" i="9" s="1"/>
  <c r="FD145" i="9"/>
  <c r="ED145" i="9"/>
  <c r="FK110" i="9"/>
  <c r="GK110" i="9" s="1"/>
  <c r="FR111" i="9"/>
  <c r="GR111" i="9" s="1"/>
  <c r="FY112" i="9"/>
  <c r="GY112" i="9" s="1"/>
  <c r="FM120" i="9"/>
  <c r="GM120" i="9" s="1"/>
  <c r="FV122" i="9"/>
  <c r="GV122" i="9" s="1"/>
  <c r="FP127" i="9"/>
  <c r="GP127" i="9" s="1"/>
  <c r="FY128" i="9"/>
  <c r="GY128" i="9" s="1"/>
  <c r="GH129" i="9"/>
  <c r="HH129" i="9" s="1"/>
  <c r="FO132" i="9"/>
  <c r="GO132" i="9" s="1"/>
  <c r="FT136" i="9"/>
  <c r="GT136" i="9" s="1"/>
  <c r="GI138" i="9"/>
  <c r="HI138" i="9" s="1"/>
  <c r="EE145" i="9"/>
  <c r="FE145" i="9"/>
  <c r="FL141" i="9"/>
  <c r="GL141" i="9" s="1"/>
  <c r="FZ144" i="9"/>
  <c r="GZ144" i="9" s="1"/>
  <c r="FK163" i="9"/>
  <c r="GK163" i="9" s="1"/>
  <c r="EM140" i="9"/>
  <c r="DM140" i="9"/>
  <c r="FM143" i="9"/>
  <c r="GM143" i="9" s="1"/>
  <c r="GA144" i="9"/>
  <c r="HA144" i="9" s="1"/>
  <c r="DO153" i="9"/>
  <c r="FO153" i="9" s="1"/>
  <c r="GO153" i="9" s="1"/>
  <c r="EO153" i="9"/>
  <c r="FY164" i="9"/>
  <c r="GY164" i="9" s="1"/>
  <c r="GI166" i="9"/>
  <c r="HI166" i="9" s="1"/>
  <c r="FF145" i="9"/>
  <c r="EF145" i="9"/>
  <c r="EG145" i="9"/>
  <c r="GG145" i="9" s="1"/>
  <c r="HG145" i="9" s="1"/>
  <c r="FG145" i="9"/>
  <c r="DM145" i="9"/>
  <c r="FM145" i="9" s="1"/>
  <c r="GM145" i="9" s="1"/>
  <c r="EM145" i="9"/>
  <c r="DU149" i="9"/>
  <c r="FU149" i="9" s="1"/>
  <c r="GU149" i="9" s="1"/>
  <c r="EU149" i="9"/>
  <c r="FO148" i="9"/>
  <c r="GO148" i="9" s="1"/>
  <c r="FV149" i="9"/>
  <c r="GV149" i="9" s="1"/>
  <c r="EM156" i="9"/>
  <c r="DM156" i="9"/>
  <c r="FV163" i="9"/>
  <c r="GV163" i="9" s="1"/>
  <c r="GF155" i="9"/>
  <c r="HF155" i="9" s="1"/>
  <c r="GC159" i="9"/>
  <c r="HC159" i="9" s="1"/>
  <c r="EL169" i="9"/>
  <c r="DL169" i="9"/>
  <c r="FL169" i="9" s="1"/>
  <c r="GL169" i="9" s="1"/>
  <c r="ET161" i="9"/>
  <c r="DT161" i="9"/>
  <c r="FT161" i="9" s="1"/>
  <c r="GT161" i="9" s="1"/>
  <c r="FX163" i="9"/>
  <c r="GX163" i="9" s="1"/>
  <c r="FX166" i="9"/>
  <c r="GX166" i="9" s="1"/>
  <c r="GF164" i="9"/>
  <c r="HF164" i="9" s="1"/>
  <c r="FT168" i="9"/>
  <c r="GT168" i="9" s="1"/>
  <c r="FC169" i="9"/>
  <c r="EC169" i="9"/>
  <c r="GC169" i="9" s="1"/>
  <c r="HC169" i="9" s="1"/>
  <c r="GG171" i="9"/>
  <c r="HG171" i="9" s="1"/>
  <c r="ET177" i="9"/>
  <c r="DT177" i="9"/>
  <c r="DV174" i="9"/>
  <c r="FV174" i="9" s="1"/>
  <c r="GV174" i="9" s="1"/>
  <c r="EV174" i="9"/>
  <c r="FI174" i="9"/>
  <c r="EI174" i="9"/>
  <c r="GE171" i="9"/>
  <c r="HE171" i="9" s="1"/>
  <c r="FW175" i="9"/>
  <c r="GW175" i="9" s="1"/>
  <c r="EK174" i="9"/>
  <c r="DK174" i="9"/>
  <c r="EL174" i="9"/>
  <c r="DL174" i="9"/>
  <c r="ET174" i="9"/>
  <c r="DT174" i="9"/>
  <c r="FK178" i="9"/>
  <c r="GK178" i="9" s="1"/>
  <c r="DN177" i="9"/>
  <c r="EN177" i="9"/>
  <c r="EM177" i="9"/>
  <c r="DM177" i="9"/>
  <c r="FM177" i="9" s="1"/>
  <c r="GM177" i="9" s="1"/>
  <c r="GA116" i="9"/>
  <c r="HA116" i="9" s="1"/>
  <c r="FR128" i="9"/>
  <c r="GR128" i="9" s="1"/>
  <c r="FL129" i="9"/>
  <c r="GL129" i="9" s="1"/>
  <c r="FV151" i="9"/>
  <c r="GV151" i="9" s="1"/>
  <c r="FK130" i="9"/>
  <c r="GK130" i="9" s="1"/>
  <c r="GH138" i="9"/>
  <c r="HH138" i="9" s="1"/>
  <c r="FN119" i="9"/>
  <c r="GN119" i="9" s="1"/>
  <c r="DU123" i="9"/>
  <c r="FU123" i="9" s="1"/>
  <c r="GU123" i="9" s="1"/>
  <c r="EU123" i="9"/>
  <c r="GF136" i="9"/>
  <c r="HF136" i="9" s="1"/>
  <c r="GB141" i="9"/>
  <c r="HB141" i="9" s="1"/>
  <c r="GH146" i="9"/>
  <c r="HH146" i="9" s="1"/>
  <c r="FY152" i="9"/>
  <c r="GY152" i="9" s="1"/>
  <c r="FX160" i="9"/>
  <c r="GX160" i="9" s="1"/>
  <c r="FK166" i="9"/>
  <c r="GK166" i="9" s="1"/>
  <c r="FL147" i="9"/>
  <c r="GL147" i="9" s="1"/>
  <c r="FT153" i="9"/>
  <c r="GT153" i="9" s="1"/>
  <c r="FZ159" i="9"/>
  <c r="GZ159" i="9" s="1"/>
  <c r="GD149" i="9"/>
  <c r="HD149" i="9" s="1"/>
  <c r="GH163" i="9"/>
  <c r="HH163" i="9" s="1"/>
  <c r="FV161" i="9"/>
  <c r="GV161" i="9" s="1"/>
  <c r="FZ162" i="9"/>
  <c r="GZ162" i="9" s="1"/>
  <c r="FW167" i="9"/>
  <c r="GW167" i="9" s="1"/>
  <c r="FP165" i="9"/>
  <c r="GP165" i="9" s="1"/>
  <c r="EX172" i="9"/>
  <c r="DX172" i="9"/>
  <c r="FX172" i="9" s="1"/>
  <c r="GX172" i="9" s="1"/>
  <c r="DN172" i="9"/>
  <c r="EN172" i="9"/>
  <c r="FZ69" i="9"/>
  <c r="GZ69" i="9" s="1"/>
  <c r="EX47" i="9"/>
  <c r="DX47" i="9"/>
  <c r="DX75" i="9"/>
  <c r="FX75" i="9" s="1"/>
  <c r="GX75" i="9" s="1"/>
  <c r="EX75" i="9"/>
  <c r="FQ19" i="9"/>
  <c r="GQ19" i="9" s="1"/>
  <c r="EW21" i="9"/>
  <c r="DW21" i="9"/>
  <c r="FW21" i="9" s="1"/>
  <c r="GW21" i="9" s="1"/>
  <c r="GD23" i="9"/>
  <c r="HD23" i="9" s="1"/>
  <c r="EW29" i="9"/>
  <c r="DW29" i="9"/>
  <c r="EO37" i="9"/>
  <c r="DO37" i="9"/>
  <c r="ET28" i="9"/>
  <c r="DT28" i="9"/>
  <c r="FO18" i="9"/>
  <c r="GO18" i="9" s="1"/>
  <c r="FA44" i="9"/>
  <c r="EA44" i="9"/>
  <c r="GA44" i="9" s="1"/>
  <c r="HA44" i="9" s="1"/>
  <c r="EK52" i="9"/>
  <c r="DK52" i="9"/>
  <c r="FK52" i="9" s="1"/>
  <c r="GK52" i="9" s="1"/>
  <c r="DW60" i="9"/>
  <c r="EW60" i="9"/>
  <c r="EC21" i="9"/>
  <c r="FC21" i="9"/>
  <c r="DS50" i="9"/>
  <c r="ES50" i="9"/>
  <c r="DN29" i="9"/>
  <c r="EN29" i="9"/>
  <c r="FE29" i="9"/>
  <c r="EE29" i="9"/>
  <c r="GE29" i="9" s="1"/>
  <c r="HE29" i="9" s="1"/>
  <c r="FI29" i="9"/>
  <c r="EI29" i="9"/>
  <c r="GI29" i="9" s="1"/>
  <c r="HI29" i="9" s="1"/>
  <c r="EO31" i="9"/>
  <c r="DO31" i="9"/>
  <c r="FO31" i="9" s="1"/>
  <c r="GO31" i="9" s="1"/>
  <c r="EB33" i="9"/>
  <c r="FB33" i="9"/>
  <c r="DP37" i="9"/>
  <c r="EP37" i="9"/>
  <c r="ED40" i="9"/>
  <c r="FD40" i="9"/>
  <c r="ET44" i="9"/>
  <c r="DT44" i="9"/>
  <c r="FT44" i="9" s="1"/>
  <c r="GT44" i="9" s="1"/>
  <c r="EN48" i="9"/>
  <c r="DN48" i="9"/>
  <c r="FN48" i="9" s="1"/>
  <c r="GN48" i="9" s="1"/>
  <c r="EX50" i="9"/>
  <c r="DX50" i="9"/>
  <c r="FX50" i="9" s="1"/>
  <c r="GX50" i="9" s="1"/>
  <c r="EQ53" i="9"/>
  <c r="DQ53" i="9"/>
  <c r="FQ53" i="9" s="1"/>
  <c r="GQ53" i="9" s="1"/>
  <c r="EY63" i="9"/>
  <c r="DY63" i="9"/>
  <c r="FY63" i="9" s="1"/>
  <c r="GY63" i="9" s="1"/>
  <c r="DZ73" i="9"/>
  <c r="EZ73" i="9"/>
  <c r="EG80" i="9"/>
  <c r="FG80" i="9"/>
  <c r="FA88" i="9"/>
  <c r="EA88" i="9"/>
  <c r="GA88" i="9" s="1"/>
  <c r="HA88" i="9" s="1"/>
  <c r="FB101" i="9"/>
  <c r="EB101" i="9"/>
  <c r="GB101" i="9" s="1"/>
  <c r="HB101" i="9" s="1"/>
  <c r="DZ31" i="9"/>
  <c r="EZ31" i="9"/>
  <c r="EC40" i="9"/>
  <c r="FC40" i="9"/>
  <c r="DX53" i="9"/>
  <c r="EX53" i="9"/>
  <c r="ED77" i="9"/>
  <c r="FD77" i="9"/>
  <c r="DQ37" i="9"/>
  <c r="EQ37" i="9"/>
  <c r="DK46" i="9"/>
  <c r="EK46" i="9"/>
  <c r="DT49" i="9"/>
  <c r="ET49" i="9"/>
  <c r="EW51" i="9"/>
  <c r="DW51" i="9"/>
  <c r="FW51" i="9" s="1"/>
  <c r="GW51" i="9" s="1"/>
  <c r="EA54" i="9"/>
  <c r="FA54" i="9"/>
  <c r="FG59" i="9"/>
  <c r="EG59" i="9"/>
  <c r="GG59" i="9" s="1"/>
  <c r="HG59" i="9" s="1"/>
  <c r="DN63" i="9"/>
  <c r="EN63" i="9"/>
  <c r="DY68" i="9"/>
  <c r="EY68" i="9"/>
  <c r="DU72" i="9"/>
  <c r="EU72" i="9"/>
  <c r="FI76" i="9"/>
  <c r="EI76" i="9"/>
  <c r="GI76" i="9" s="1"/>
  <c r="HI76" i="9" s="1"/>
  <c r="EK100" i="9"/>
  <c r="DK100" i="9"/>
  <c r="FK100" i="9" s="1"/>
  <c r="GK100" i="9" s="1"/>
  <c r="EG170" i="9"/>
  <c r="FG170" i="9"/>
  <c r="FH170" i="9"/>
  <c r="EH170" i="9"/>
  <c r="GH170" i="9" s="1"/>
  <c r="HH170" i="9" s="1"/>
  <c r="EK162" i="9"/>
  <c r="DK162" i="9"/>
  <c r="FK162" i="9" s="1"/>
  <c r="GK162" i="9" s="1"/>
  <c r="FZ163" i="9"/>
  <c r="GZ163" i="9" s="1"/>
  <c r="EH134" i="9"/>
  <c r="GH134" i="9" s="1"/>
  <c r="HH134" i="9" s="1"/>
  <c r="FH134" i="9"/>
  <c r="FI134" i="9"/>
  <c r="EI134" i="9"/>
  <c r="FH132" i="9"/>
  <c r="EH132" i="9"/>
  <c r="EO112" i="9"/>
  <c r="DO112" i="9"/>
  <c r="DO117" i="9"/>
  <c r="FO117" i="9" s="1"/>
  <c r="GO117" i="9" s="1"/>
  <c r="EO117" i="9"/>
  <c r="DM117" i="9"/>
  <c r="FM117" i="9" s="1"/>
  <c r="GM117" i="9" s="1"/>
  <c r="EM117" i="9"/>
  <c r="DT120" i="9"/>
  <c r="FT120" i="9" s="1"/>
  <c r="GT120" i="9" s="1"/>
  <c r="ET120" i="9"/>
  <c r="EL83" i="9"/>
  <c r="DL83" i="9"/>
  <c r="DL79" i="9"/>
  <c r="FL79" i="9" s="1"/>
  <c r="GL79" i="9" s="1"/>
  <c r="EL79" i="9"/>
  <c r="DV79" i="9"/>
  <c r="FV79" i="9" s="1"/>
  <c r="GV79" i="9" s="1"/>
  <c r="EV79" i="9"/>
  <c r="DX98" i="9"/>
  <c r="FX98" i="9" s="1"/>
  <c r="GX98" i="9" s="1"/>
  <c r="EX98" i="9"/>
  <c r="FC98" i="9"/>
  <c r="EC98" i="9"/>
  <c r="EG32" i="9"/>
  <c r="GG32" i="9" s="1"/>
  <c r="HG32" i="9" s="1"/>
  <c r="FG32" i="9"/>
  <c r="EX36" i="9"/>
  <c r="DX36" i="9"/>
  <c r="FI36" i="9"/>
  <c r="EI36" i="9"/>
  <c r="FB36" i="9"/>
  <c r="EB36" i="9"/>
  <c r="FX42" i="9"/>
  <c r="GX42" i="9" s="1"/>
  <c r="DY48" i="9"/>
  <c r="EY48" i="9"/>
  <c r="EO55" i="9"/>
  <c r="DO55" i="9"/>
  <c r="FO55" i="9" s="1"/>
  <c r="GO55" i="9" s="1"/>
  <c r="ED71" i="9"/>
  <c r="FD71" i="9"/>
  <c r="EZ97" i="9"/>
  <c r="DZ97" i="9"/>
  <c r="FZ97" i="9" s="1"/>
  <c r="GZ97" i="9" s="1"/>
  <c r="FP18" i="9"/>
  <c r="GP18" i="9" s="1"/>
  <c r="FP26" i="9"/>
  <c r="GP26" i="9" s="1"/>
  <c r="EN37" i="9"/>
  <c r="DN37" i="9"/>
  <c r="FN37" i="9" s="1"/>
  <c r="GN37" i="9" s="1"/>
  <c r="FW38" i="9"/>
  <c r="GW38" i="9" s="1"/>
  <c r="FC39" i="9"/>
  <c r="EC39" i="9"/>
  <c r="FS42" i="9"/>
  <c r="GS42" i="9" s="1"/>
  <c r="EO45" i="9"/>
  <c r="DO45" i="9"/>
  <c r="FO45" i="9" s="1"/>
  <c r="GO45" i="9" s="1"/>
  <c r="ED47" i="9"/>
  <c r="FD47" i="9"/>
  <c r="GC49" i="9"/>
  <c r="HC49" i="9" s="1"/>
  <c r="EN52" i="9"/>
  <c r="DN52" i="9"/>
  <c r="EX54" i="9"/>
  <c r="DX54" i="9"/>
  <c r="DT57" i="9"/>
  <c r="FT57" i="9" s="1"/>
  <c r="GT57" i="9" s="1"/>
  <c r="ET57" i="9"/>
  <c r="GA69" i="9"/>
  <c r="HA69" i="9" s="1"/>
  <c r="EF73" i="9"/>
  <c r="FF73" i="9"/>
  <c r="EY82" i="9"/>
  <c r="DY82" i="9"/>
  <c r="FY82" i="9" s="1"/>
  <c r="GY82" i="9" s="1"/>
  <c r="DR114" i="9"/>
  <c r="ER114" i="9"/>
  <c r="EA63" i="9"/>
  <c r="FA63" i="9"/>
  <c r="GH64" i="9"/>
  <c r="HH64" i="9" s="1"/>
  <c r="EV72" i="9"/>
  <c r="DV72" i="9"/>
  <c r="EN80" i="9"/>
  <c r="DN80" i="9"/>
  <c r="GI81" i="9"/>
  <c r="HI81" i="9" s="1"/>
  <c r="FR83" i="9"/>
  <c r="GR83" i="9" s="1"/>
  <c r="DX86" i="9"/>
  <c r="FX86" i="9" s="1"/>
  <c r="GX86" i="9" s="1"/>
  <c r="EX86" i="9"/>
  <c r="FB91" i="9"/>
  <c r="EB91" i="9"/>
  <c r="DT96" i="9"/>
  <c r="FT96" i="9" s="1"/>
  <c r="GT96" i="9" s="1"/>
  <c r="ET96" i="9"/>
  <c r="DY107" i="9"/>
  <c r="FY107" i="9" s="1"/>
  <c r="GY107" i="9" s="1"/>
  <c r="EY107" i="9"/>
  <c r="EF66" i="9"/>
  <c r="GF66" i="9" s="1"/>
  <c r="HF66" i="9" s="1"/>
  <c r="FF66" i="9"/>
  <c r="EG76" i="9"/>
  <c r="GG76" i="9" s="1"/>
  <c r="HG76" i="9" s="1"/>
  <c r="FG76" i="9"/>
  <c r="EC76" i="9"/>
  <c r="GC76" i="9" s="1"/>
  <c r="HC76" i="9" s="1"/>
  <c r="FC76" i="9"/>
  <c r="FP81" i="9"/>
  <c r="GP81" i="9" s="1"/>
  <c r="FG86" i="9"/>
  <c r="EG86" i="9"/>
  <c r="GG86" i="9" s="1"/>
  <c r="HG86" i="9" s="1"/>
  <c r="DM95" i="9"/>
  <c r="EM95" i="9"/>
  <c r="EY110" i="9"/>
  <c r="DY110" i="9"/>
  <c r="FY110" i="9" s="1"/>
  <c r="GY110" i="9" s="1"/>
  <c r="DZ60" i="9"/>
  <c r="EZ60" i="9"/>
  <c r="FD68" i="9"/>
  <c r="ED68" i="9"/>
  <c r="GD68" i="9" s="1"/>
  <c r="HD68" i="9" s="1"/>
  <c r="EA75" i="9"/>
  <c r="FA75" i="9"/>
  <c r="GH76" i="9"/>
  <c r="HH76" i="9" s="1"/>
  <c r="EX80" i="9"/>
  <c r="DX80" i="9"/>
  <c r="DK85" i="9"/>
  <c r="FK85" i="9" s="1"/>
  <c r="GK85" i="9" s="1"/>
  <c r="EK85" i="9"/>
  <c r="ER85" i="9"/>
  <c r="DR85" i="9"/>
  <c r="FF87" i="9"/>
  <c r="EF87" i="9"/>
  <c r="ED91" i="9"/>
  <c r="GD91" i="9" s="1"/>
  <c r="HD91" i="9" s="1"/>
  <c r="FD91" i="9"/>
  <c r="EC95" i="9"/>
  <c r="GC95" i="9" s="1"/>
  <c r="HC95" i="9" s="1"/>
  <c r="FC95" i="9"/>
  <c r="DY95" i="9"/>
  <c r="FY95" i="9" s="1"/>
  <c r="GY95" i="9" s="1"/>
  <c r="EY95" i="9"/>
  <c r="ED102" i="9"/>
  <c r="GD102" i="9" s="1"/>
  <c r="HD102" i="9" s="1"/>
  <c r="FD102" i="9"/>
  <c r="EI86" i="9"/>
  <c r="GI86" i="9" s="1"/>
  <c r="HI86" i="9" s="1"/>
  <c r="FI86" i="9"/>
  <c r="DW94" i="9"/>
  <c r="FW94" i="9" s="1"/>
  <c r="GW94" i="9" s="1"/>
  <c r="EW94" i="9"/>
  <c r="DY103" i="9"/>
  <c r="FY103" i="9" s="1"/>
  <c r="GY103" i="9" s="1"/>
  <c r="EY103" i="9"/>
  <c r="ED104" i="9"/>
  <c r="GD104" i="9" s="1"/>
  <c r="HD104" i="9" s="1"/>
  <c r="FD104" i="9"/>
  <c r="EY113" i="9"/>
  <c r="DY113" i="9"/>
  <c r="GD120" i="9"/>
  <c r="HD120" i="9" s="1"/>
  <c r="EA91" i="9"/>
  <c r="FA91" i="9"/>
  <c r="EG91" i="9"/>
  <c r="FG91" i="9"/>
  <c r="EI91" i="9"/>
  <c r="FI91" i="9"/>
  <c r="GA97" i="9"/>
  <c r="HA97" i="9" s="1"/>
  <c r="ET102" i="9"/>
  <c r="DT102" i="9"/>
  <c r="GB106" i="9"/>
  <c r="HB106" i="9" s="1"/>
  <c r="GD117" i="9"/>
  <c r="HD117" i="9" s="1"/>
  <c r="FI131" i="9"/>
  <c r="EI131" i="9"/>
  <c r="EG133" i="9"/>
  <c r="GG133" i="9" s="1"/>
  <c r="HG133" i="9" s="1"/>
  <c r="FG133" i="9"/>
  <c r="DV110" i="9"/>
  <c r="FV110" i="9" s="1"/>
  <c r="GV110" i="9" s="1"/>
  <c r="EV110" i="9"/>
  <c r="FS117" i="9"/>
  <c r="GS117" i="9" s="1"/>
  <c r="FH123" i="9"/>
  <c r="EH123" i="9"/>
  <c r="GH123" i="9" s="1"/>
  <c r="HH123" i="9" s="1"/>
  <c r="EC107" i="9"/>
  <c r="FC107" i="9"/>
  <c r="DY111" i="9"/>
  <c r="EY111" i="9"/>
  <c r="DU115" i="9"/>
  <c r="EU115" i="9"/>
  <c r="DO119" i="9"/>
  <c r="EO119" i="9"/>
  <c r="DW121" i="9"/>
  <c r="EW121" i="9"/>
  <c r="EN121" i="9"/>
  <c r="DN121" i="9"/>
  <c r="FN121" i="9" s="1"/>
  <c r="GN121" i="9" s="1"/>
  <c r="DO121" i="9"/>
  <c r="EO121" i="9"/>
  <c r="EU125" i="9"/>
  <c r="DU125" i="9"/>
  <c r="FU125" i="9" s="1"/>
  <c r="GU125" i="9" s="1"/>
  <c r="EQ136" i="9"/>
  <c r="DQ136" i="9"/>
  <c r="FQ136" i="9" s="1"/>
  <c r="GQ136" i="9" s="1"/>
  <c r="DR136" i="9"/>
  <c r="ER136" i="9"/>
  <c r="GB138" i="9"/>
  <c r="HB138" i="9" s="1"/>
  <c r="EA102" i="9"/>
  <c r="GA102" i="9" s="1"/>
  <c r="HA102" i="9" s="1"/>
  <c r="FA102" i="9"/>
  <c r="GH103" i="9"/>
  <c r="HH103" i="9" s="1"/>
  <c r="FU108" i="9"/>
  <c r="GU108" i="9" s="1"/>
  <c r="EB110" i="9"/>
  <c r="GB110" i="9" s="1"/>
  <c r="HB110" i="9" s="1"/>
  <c r="FB110" i="9"/>
  <c r="EF113" i="9"/>
  <c r="GF113" i="9" s="1"/>
  <c r="HF113" i="9" s="1"/>
  <c r="FF113" i="9"/>
  <c r="FF119" i="9"/>
  <c r="EF119" i="9"/>
  <c r="FB126" i="9"/>
  <c r="EB126" i="9"/>
  <c r="GH128" i="9"/>
  <c r="HH128" i="9" s="1"/>
  <c r="FR143" i="9"/>
  <c r="GR143" i="9" s="1"/>
  <c r="EW114" i="9"/>
  <c r="DW114" i="9"/>
  <c r="FU116" i="9"/>
  <c r="GU116" i="9" s="1"/>
  <c r="EN127" i="9"/>
  <c r="DN127" i="9"/>
  <c r="FN127" i="9" s="1"/>
  <c r="GN127" i="9" s="1"/>
  <c r="GI128" i="9"/>
  <c r="HI128" i="9" s="1"/>
  <c r="EH130" i="9"/>
  <c r="GH130" i="9" s="1"/>
  <c r="HH130" i="9" s="1"/>
  <c r="FH130" i="9"/>
  <c r="GG132" i="9"/>
  <c r="HG132" i="9" s="1"/>
  <c r="EP137" i="9"/>
  <c r="DP137" i="9"/>
  <c r="FP137" i="9" s="1"/>
  <c r="GP137" i="9" s="1"/>
  <c r="EF144" i="9"/>
  <c r="FF144" i="9"/>
  <c r="FL117" i="9"/>
  <c r="GL117" i="9" s="1"/>
  <c r="DK125" i="9"/>
  <c r="FK125" i="9" s="1"/>
  <c r="GK125" i="9" s="1"/>
  <c r="EK125" i="9"/>
  <c r="EU129" i="9"/>
  <c r="DU129" i="9"/>
  <c r="DW133" i="9"/>
  <c r="FW133" i="9" s="1"/>
  <c r="GW133" i="9" s="1"/>
  <c r="EW133" i="9"/>
  <c r="FH145" i="9"/>
  <c r="EH145" i="9"/>
  <c r="FE110" i="9"/>
  <c r="EE110" i="9"/>
  <c r="DZ119" i="9"/>
  <c r="FZ119" i="9" s="1"/>
  <c r="GZ119" i="9" s="1"/>
  <c r="EZ119" i="9"/>
  <c r="ET125" i="9"/>
  <c r="DT125" i="9"/>
  <c r="FM128" i="9"/>
  <c r="GM128" i="9" s="1"/>
  <c r="FV129" i="9"/>
  <c r="GV129" i="9" s="1"/>
  <c r="FS132" i="9"/>
  <c r="GS132" i="9" s="1"/>
  <c r="DN133" i="9"/>
  <c r="EN133" i="9"/>
  <c r="DU139" i="9"/>
  <c r="EU139" i="9"/>
  <c r="FW143" i="9"/>
  <c r="GW143" i="9" s="1"/>
  <c r="FC144" i="9"/>
  <c r="EC144" i="9"/>
  <c r="EH144" i="9"/>
  <c r="GH144" i="9" s="1"/>
  <c r="HH144" i="9" s="1"/>
  <c r="FH144" i="9"/>
  <c r="EV147" i="9"/>
  <c r="DV147" i="9"/>
  <c r="EL137" i="9"/>
  <c r="DL137" i="9"/>
  <c r="EP141" i="9"/>
  <c r="DP141" i="9"/>
  <c r="FU146" i="9"/>
  <c r="GU146" i="9" s="1"/>
  <c r="FG152" i="9"/>
  <c r="EG152" i="9"/>
  <c r="GG152" i="9" s="1"/>
  <c r="HG152" i="9" s="1"/>
  <c r="FO136" i="9"/>
  <c r="GO136" i="9" s="1"/>
  <c r="GC138" i="9"/>
  <c r="HC138" i="9" s="1"/>
  <c r="DM141" i="9"/>
  <c r="EM141" i="9"/>
  <c r="DS141" i="9"/>
  <c r="ES141" i="9"/>
  <c r="EA141" i="9"/>
  <c r="FA141" i="9"/>
  <c r="DK155" i="9"/>
  <c r="EK155" i="9"/>
  <c r="EM155" i="9"/>
  <c r="DM155" i="9"/>
  <c r="FM155" i="9" s="1"/>
  <c r="GM155" i="9" s="1"/>
  <c r="EN155" i="9"/>
  <c r="DN155" i="9"/>
  <c r="FN155" i="9" s="1"/>
  <c r="GN155" i="9" s="1"/>
  <c r="DQ142" i="9"/>
  <c r="EQ142" i="9"/>
  <c r="EM148" i="9"/>
  <c r="DM148" i="9"/>
  <c r="FM148" i="9" s="1"/>
  <c r="GM148" i="9" s="1"/>
  <c r="FW151" i="9"/>
  <c r="GW151" i="9" s="1"/>
  <c r="FL154" i="9"/>
  <c r="GL154" i="9" s="1"/>
  <c r="EI159" i="9"/>
  <c r="FI159" i="9"/>
  <c r="EV159" i="9"/>
  <c r="DV159" i="9"/>
  <c r="FV159" i="9" s="1"/>
  <c r="GV159" i="9" s="1"/>
  <c r="EC164" i="9"/>
  <c r="FC164" i="9"/>
  <c r="DK165" i="9"/>
  <c r="EK165" i="9"/>
  <c r="EE165" i="9"/>
  <c r="FE165" i="9"/>
  <c r="GG138" i="9"/>
  <c r="HG138" i="9" s="1"/>
  <c r="GF146" i="9"/>
  <c r="HF146" i="9" s="1"/>
  <c r="EQ156" i="9"/>
  <c r="DQ156" i="9"/>
  <c r="FQ156" i="9" s="1"/>
  <c r="GQ156" i="9" s="1"/>
  <c r="EY161" i="9"/>
  <c r="DY161" i="9"/>
  <c r="FY161" i="9" s="1"/>
  <c r="GY161" i="9" s="1"/>
  <c r="FT155" i="9"/>
  <c r="GT155" i="9" s="1"/>
  <c r="DK160" i="9"/>
  <c r="FK160" i="9" s="1"/>
  <c r="GK160" i="9" s="1"/>
  <c r="EK160" i="9"/>
  <c r="EP169" i="9"/>
  <c r="DP169" i="9"/>
  <c r="FR159" i="9"/>
  <c r="GR159" i="9" s="1"/>
  <c r="EE152" i="9"/>
  <c r="FE152" i="9"/>
  <c r="GB166" i="9"/>
  <c r="HB166" i="9" s="1"/>
  <c r="GG163" i="9"/>
  <c r="HG163" i="9" s="1"/>
  <c r="FX168" i="9"/>
  <c r="GX168" i="9" s="1"/>
  <c r="GG166" i="9"/>
  <c r="HG166" i="9" s="1"/>
  <c r="FL165" i="9"/>
  <c r="GL165" i="9" s="1"/>
  <c r="GH168" i="9"/>
  <c r="HH168" i="9" s="1"/>
  <c r="FG169" i="9"/>
  <c r="EG169" i="9"/>
  <c r="GG169" i="9" s="1"/>
  <c r="HG169" i="9" s="1"/>
  <c r="DZ169" i="9"/>
  <c r="EZ169" i="9"/>
  <c r="FF171" i="9"/>
  <c r="EF171" i="9"/>
  <c r="GF171" i="9" s="1"/>
  <c r="HF171" i="9" s="1"/>
  <c r="FK168" i="9"/>
  <c r="GK168" i="9" s="1"/>
  <c r="FE169" i="9"/>
  <c r="EE169" i="9"/>
  <c r="EN171" i="9"/>
  <c r="DN171" i="9"/>
  <c r="FP173" i="9"/>
  <c r="GP173" i="9" s="1"/>
  <c r="FC176" i="9"/>
  <c r="EC176" i="9"/>
  <c r="GC176" i="9" s="1"/>
  <c r="HC176" i="9" s="1"/>
  <c r="FQ173" i="9"/>
  <c r="GQ173" i="9" s="1"/>
  <c r="FZ173" i="9"/>
  <c r="GZ173" i="9" s="1"/>
  <c r="GI171" i="9"/>
  <c r="HI171" i="9" s="1"/>
  <c r="GD175" i="9"/>
  <c r="HD175" i="9" s="1"/>
  <c r="EX176" i="9"/>
  <c r="DX176" i="9"/>
  <c r="FX176" i="9" s="1"/>
  <c r="GX176" i="9" s="1"/>
  <c r="EO177" i="9"/>
  <c r="DO177" i="9"/>
  <c r="FO177" i="9" s="1"/>
  <c r="GO177" i="9" s="1"/>
  <c r="EO178" i="9"/>
  <c r="DO178" i="9"/>
  <c r="FO178" i="9" s="1"/>
  <c r="GO178" i="9" s="1"/>
  <c r="EH177" i="9"/>
  <c r="FH177" i="9"/>
  <c r="EX28" i="9"/>
  <c r="DX28" i="9"/>
  <c r="FX28" i="9" s="1"/>
  <c r="GX28" i="9" s="1"/>
  <c r="DY28" i="9"/>
  <c r="EY28" i="9"/>
  <c r="GD45" i="9"/>
  <c r="HD45" i="9" s="1"/>
  <c r="GC19" i="9"/>
  <c r="HC19" i="9" s="1"/>
  <c r="GB23" i="9"/>
  <c r="HB23" i="9" s="1"/>
  <c r="GA25" i="9"/>
  <c r="HA25" i="9" s="1"/>
  <c r="GA29" i="9"/>
  <c r="HA29" i="9" s="1"/>
  <c r="GA33" i="9"/>
  <c r="HA33" i="9" s="1"/>
  <c r="FS37" i="9"/>
  <c r="GS37" i="9" s="1"/>
  <c r="EK41" i="9"/>
  <c r="DK41" i="9"/>
  <c r="FS18" i="9"/>
  <c r="GS18" i="9" s="1"/>
  <c r="GH22" i="9"/>
  <c r="HH22" i="9" s="1"/>
  <c r="FN26" i="9"/>
  <c r="GN26" i="9" s="1"/>
  <c r="ES28" i="9"/>
  <c r="DS28" i="9"/>
  <c r="FS28" i="9" s="1"/>
  <c r="GS28" i="9" s="1"/>
  <c r="FN34" i="9"/>
  <c r="GN34" i="9" s="1"/>
  <c r="FW40" i="9"/>
  <c r="GW40" i="9" s="1"/>
  <c r="FO44" i="9"/>
  <c r="GO44" i="9" s="1"/>
  <c r="FU46" i="9"/>
  <c r="GU46" i="9" s="1"/>
  <c r="FM50" i="9"/>
  <c r="GM50" i="9" s="1"/>
  <c r="GE52" i="9"/>
  <c r="HE52" i="9" s="1"/>
  <c r="FK27" i="9"/>
  <c r="GK27" i="9" s="1"/>
  <c r="FZ35" i="9"/>
  <c r="GZ35" i="9" s="1"/>
  <c r="DO68" i="9"/>
  <c r="EO68" i="9"/>
  <c r="FP22" i="9"/>
  <c r="GP22" i="9" s="1"/>
  <c r="FP33" i="9"/>
  <c r="GP33" i="9" s="1"/>
  <c r="GD36" i="9"/>
  <c r="HD36" i="9" s="1"/>
  <c r="DR43" i="9"/>
  <c r="FR43" i="9" s="1"/>
  <c r="GR43" i="9" s="1"/>
  <c r="ER43" i="9"/>
  <c r="FQ45" i="9"/>
  <c r="GQ45" i="9" s="1"/>
  <c r="FZ46" i="9"/>
  <c r="GZ46" i="9" s="1"/>
  <c r="GH48" i="9"/>
  <c r="HH48" i="9" s="1"/>
  <c r="FL50" i="9"/>
  <c r="GL50" i="9" s="1"/>
  <c r="GB52" i="9"/>
  <c r="HB52" i="9" s="1"/>
  <c r="FN54" i="9"/>
  <c r="GN54" i="9" s="1"/>
  <c r="FV56" i="9"/>
  <c r="GV56" i="9" s="1"/>
  <c r="DP59" i="9"/>
  <c r="EP59" i="9"/>
  <c r="FP65" i="9"/>
  <c r="GP65" i="9" s="1"/>
  <c r="FZ70" i="9"/>
  <c r="GZ70" i="9" s="1"/>
  <c r="EW77" i="9"/>
  <c r="DW77" i="9"/>
  <c r="FW77" i="9" s="1"/>
  <c r="GW77" i="9" s="1"/>
  <c r="EW80" i="9"/>
  <c r="DW80" i="9"/>
  <c r="FW80" i="9" s="1"/>
  <c r="GW80" i="9" s="1"/>
  <c r="FP101" i="9"/>
  <c r="GP101" i="9" s="1"/>
  <c r="DM32" i="9"/>
  <c r="FM32" i="9" s="1"/>
  <c r="GM32" i="9" s="1"/>
  <c r="EM32" i="9"/>
  <c r="FN39" i="9"/>
  <c r="GN39" i="9" s="1"/>
  <c r="FB43" i="9"/>
  <c r="EB43" i="9"/>
  <c r="GB43" i="9" s="1"/>
  <c r="HB43" i="9" s="1"/>
  <c r="FI47" i="9"/>
  <c r="EI47" i="9"/>
  <c r="GI47" i="9" s="1"/>
  <c r="HI47" i="9" s="1"/>
  <c r="FE77" i="9"/>
  <c r="EE77" i="9"/>
  <c r="GE77" i="9" s="1"/>
  <c r="HE77" i="9" s="1"/>
  <c r="EF77" i="9"/>
  <c r="FF77" i="9"/>
  <c r="FC41" i="9"/>
  <c r="EC41" i="9"/>
  <c r="GC41" i="9" s="1"/>
  <c r="HC41" i="9" s="1"/>
  <c r="GG44" i="9"/>
  <c r="HG44" i="9" s="1"/>
  <c r="GE46" i="9"/>
  <c r="HE46" i="9" s="1"/>
  <c r="GA51" i="9"/>
  <c r="HA51" i="9" s="1"/>
  <c r="FF55" i="9"/>
  <c r="EF55" i="9"/>
  <c r="EM59" i="9"/>
  <c r="DM59" i="9"/>
  <c r="FY62" i="9"/>
  <c r="GY62" i="9" s="1"/>
  <c r="EF63" i="9"/>
  <c r="FF63" i="9"/>
  <c r="EQ63" i="9"/>
  <c r="DQ63" i="9"/>
  <c r="FQ63" i="9" s="1"/>
  <c r="GQ63" i="9" s="1"/>
  <c r="FC63" i="9"/>
  <c r="EC63" i="9"/>
  <c r="GC63" i="9" s="1"/>
  <c r="HC63" i="9" s="1"/>
  <c r="GH69" i="9"/>
  <c r="HH69" i="9" s="1"/>
  <c r="FA73" i="9"/>
  <c r="EA73" i="9"/>
  <c r="FZ79" i="9"/>
  <c r="GZ79" i="9" s="1"/>
  <c r="EL178" i="9"/>
  <c r="DL178" i="9"/>
  <c r="FL178" i="9" s="1"/>
  <c r="GL178" i="9" s="1"/>
  <c r="FF178" i="9"/>
  <c r="EF178" i="9"/>
  <c r="GF178" i="9" s="1"/>
  <c r="HF178" i="9" s="1"/>
  <c r="ES164" i="9"/>
  <c r="DS164" i="9"/>
  <c r="FS164" i="9" s="1"/>
  <c r="GS164" i="9" s="1"/>
  <c r="FI164" i="9"/>
  <c r="EI164" i="9"/>
  <c r="GI164" i="9" s="1"/>
  <c r="HI164" i="9" s="1"/>
  <c r="EB142" i="9"/>
  <c r="FB142" i="9"/>
  <c r="FH142" i="9"/>
  <c r="EH142" i="9"/>
  <c r="GH142" i="9" s="1"/>
  <c r="HH142" i="9" s="1"/>
  <c r="ER147" i="9"/>
  <c r="DR147" i="9"/>
  <c r="FR147" i="9" s="1"/>
  <c r="GR147" i="9" s="1"/>
  <c r="EO124" i="9"/>
  <c r="DO124" i="9"/>
  <c r="FO124" i="9" s="1"/>
  <c r="GO124" i="9" s="1"/>
  <c r="EQ140" i="9"/>
  <c r="DQ140" i="9"/>
  <c r="FQ140" i="9" s="1"/>
  <c r="GQ140" i="9" s="1"/>
  <c r="FG140" i="9"/>
  <c r="EG140" i="9"/>
  <c r="GG140" i="9" s="1"/>
  <c r="HG140" i="9" s="1"/>
  <c r="DU109" i="9"/>
  <c r="EU109" i="9"/>
  <c r="DM109" i="9"/>
  <c r="EM109" i="9"/>
  <c r="DL100" i="9"/>
  <c r="EL100" i="9"/>
  <c r="EB100" i="9"/>
  <c r="FB100" i="9"/>
  <c r="DT104" i="9"/>
  <c r="ET104" i="9"/>
  <c r="DR102" i="9"/>
  <c r="ER102" i="9"/>
  <c r="EM102" i="9"/>
  <c r="DM102" i="9"/>
  <c r="FM102" i="9" s="1"/>
  <c r="GM102" i="9" s="1"/>
  <c r="EH73" i="9"/>
  <c r="FH73" i="9"/>
  <c r="EN73" i="9"/>
  <c r="DN73" i="9"/>
  <c r="FN73" i="9" s="1"/>
  <c r="GN73" i="9" s="1"/>
  <c r="EO73" i="9"/>
  <c r="DO73" i="9"/>
  <c r="FO73" i="9" s="1"/>
  <c r="GO73" i="9" s="1"/>
  <c r="DV20" i="9"/>
  <c r="EV20" i="9"/>
  <c r="EP32" i="9"/>
  <c r="DP32" i="9"/>
  <c r="FP32" i="9" s="1"/>
  <c r="GP32" i="9" s="1"/>
  <c r="FI32" i="9"/>
  <c r="EI32" i="9"/>
  <c r="GI32" i="9" s="1"/>
  <c r="HI32" i="9" s="1"/>
  <c r="EL32" i="9"/>
  <c r="DL32" i="9"/>
  <c r="FL32" i="9" s="1"/>
  <c r="GL32" i="9" s="1"/>
  <c r="GF42" i="9"/>
  <c r="HF42" i="9" s="1"/>
  <c r="FW47" i="9"/>
  <c r="GW47" i="9" s="1"/>
  <c r="FW55" i="9"/>
  <c r="GW55" i="9" s="1"/>
  <c r="DO58" i="9"/>
  <c r="FO58" i="9" s="1"/>
  <c r="GO58" i="9" s="1"/>
  <c r="EO58" i="9"/>
  <c r="FG58" i="9"/>
  <c r="EG58" i="9"/>
  <c r="FX63" i="9"/>
  <c r="GX63" i="9" s="1"/>
  <c r="FY70" i="9"/>
  <c r="GY70" i="9" s="1"/>
  <c r="EU71" i="9"/>
  <c r="DU71" i="9"/>
  <c r="FG71" i="9"/>
  <c r="EG71" i="9"/>
  <c r="FO23" i="9"/>
  <c r="GO23" i="9" s="1"/>
  <c r="FQ25" i="9"/>
  <c r="GQ25" i="9" s="1"/>
  <c r="FT18" i="9"/>
  <c r="GT18" i="9" s="1"/>
  <c r="FF20" i="9"/>
  <c r="EF20" i="9"/>
  <c r="GF20" i="9" s="1"/>
  <c r="HF20" i="9" s="1"/>
  <c r="DU20" i="9"/>
  <c r="EU20" i="9"/>
  <c r="DQ28" i="9"/>
  <c r="EQ28" i="9"/>
  <c r="EA28" i="9"/>
  <c r="FA28" i="9"/>
  <c r="DM28" i="9"/>
  <c r="EM28" i="9"/>
  <c r="GE34" i="9"/>
  <c r="HE34" i="9" s="1"/>
  <c r="GA38" i="9"/>
  <c r="HA38" i="9" s="1"/>
  <c r="GD44" i="9"/>
  <c r="HD44" i="9" s="1"/>
  <c r="GI45" i="9"/>
  <c r="HI45" i="9" s="1"/>
  <c r="FX48" i="9"/>
  <c r="GX48" i="9" s="1"/>
  <c r="GG49" i="9"/>
  <c r="HG49" i="9" s="1"/>
  <c r="FR52" i="9"/>
  <c r="GR52" i="9" s="1"/>
  <c r="FW53" i="9"/>
  <c r="GW53" i="9" s="1"/>
  <c r="GB54" i="9"/>
  <c r="HB54" i="9" s="1"/>
  <c r="FL56" i="9"/>
  <c r="GL56" i="9" s="1"/>
  <c r="GF60" i="9"/>
  <c r="HF60" i="9" s="1"/>
  <c r="FK69" i="9"/>
  <c r="GK69" i="9" s="1"/>
  <c r="GE79" i="9"/>
  <c r="HE79" i="9" s="1"/>
  <c r="FC82" i="9"/>
  <c r="EC82" i="9"/>
  <c r="FO103" i="9"/>
  <c r="GO103" i="9" s="1"/>
  <c r="EF114" i="9"/>
  <c r="FF114" i="9"/>
  <c r="EQ114" i="9"/>
  <c r="DQ114" i="9"/>
  <c r="FQ114" i="9" s="1"/>
  <c r="GQ114" i="9" s="1"/>
  <c r="FC114" i="9"/>
  <c r="EC114" i="9"/>
  <c r="GC114" i="9" s="1"/>
  <c r="HC114" i="9" s="1"/>
  <c r="FO63" i="9"/>
  <c r="GO63" i="9" s="1"/>
  <c r="GC65" i="9"/>
  <c r="HC65" i="9" s="1"/>
  <c r="GI71" i="9"/>
  <c r="HI71" i="9" s="1"/>
  <c r="FQ73" i="9"/>
  <c r="GQ73" i="9" s="1"/>
  <c r="FB82" i="9"/>
  <c r="EB82" i="9"/>
  <c r="GB82" i="9" s="1"/>
  <c r="HB82" i="9" s="1"/>
  <c r="FM84" i="9"/>
  <c r="GM84" i="9" s="1"/>
  <c r="FW85" i="9"/>
  <c r="GW85" i="9" s="1"/>
  <c r="DY89" i="9"/>
  <c r="EY89" i="9"/>
  <c r="DS89" i="9"/>
  <c r="ES89" i="9"/>
  <c r="FL91" i="9"/>
  <c r="GL91" i="9" s="1"/>
  <c r="FP95" i="9"/>
  <c r="GP95" i="9" s="1"/>
  <c r="EL68" i="9"/>
  <c r="DL68" i="9"/>
  <c r="FL68" i="9" s="1"/>
  <c r="GL68" i="9" s="1"/>
  <c r="GC79" i="9"/>
  <c r="HC79" i="9" s="1"/>
  <c r="FG82" i="9"/>
  <c r="EG82" i="9"/>
  <c r="DT86" i="9"/>
  <c r="FT86" i="9" s="1"/>
  <c r="GT86" i="9" s="1"/>
  <c r="ET86" i="9"/>
  <c r="EP86" i="9"/>
  <c r="DP86" i="9"/>
  <c r="EB86" i="9"/>
  <c r="GB86" i="9" s="1"/>
  <c r="HB86" i="9" s="1"/>
  <c r="FB86" i="9"/>
  <c r="FY91" i="9"/>
  <c r="GY91" i="9" s="1"/>
  <c r="FX97" i="9"/>
  <c r="GX97" i="9" s="1"/>
  <c r="FQ105" i="9"/>
  <c r="GQ105" i="9" s="1"/>
  <c r="FW59" i="9"/>
  <c r="GW59" i="9" s="1"/>
  <c r="FK67" i="9"/>
  <c r="GK67" i="9" s="1"/>
  <c r="FR68" i="9"/>
  <c r="GR68" i="9" s="1"/>
  <c r="FY69" i="9"/>
  <c r="GY69" i="9" s="1"/>
  <c r="FM77" i="9"/>
  <c r="GM77" i="9" s="1"/>
  <c r="FR86" i="9"/>
  <c r="GR86" i="9" s="1"/>
  <c r="FZ88" i="9"/>
  <c r="GZ88" i="9" s="1"/>
  <c r="FY93" i="9"/>
  <c r="GY93" i="9" s="1"/>
  <c r="GB85" i="9"/>
  <c r="HB85" i="9" s="1"/>
  <c r="GF93" i="9"/>
  <c r="HF93" i="9" s="1"/>
  <c r="DO99" i="9"/>
  <c r="EO99" i="9"/>
  <c r="EE99" i="9"/>
  <c r="FE99" i="9"/>
  <c r="FF99" i="9"/>
  <c r="EF99" i="9"/>
  <c r="GF99" i="9" s="1"/>
  <c r="HF99" i="9" s="1"/>
  <c r="FW86" i="9"/>
  <c r="GW86" i="9" s="1"/>
  <c r="GD87" i="9"/>
  <c r="HD87" i="9" s="1"/>
  <c r="FK94" i="9"/>
  <c r="GK94" i="9" s="1"/>
  <c r="FM103" i="9"/>
  <c r="GM103" i="9" s="1"/>
  <c r="GH104" i="9"/>
  <c r="HH104" i="9" s="1"/>
  <c r="GI107" i="9"/>
  <c r="HI107" i="9" s="1"/>
  <c r="FZ112" i="9"/>
  <c r="GZ112" i="9" s="1"/>
  <c r="GI115" i="9"/>
  <c r="HI115" i="9" s="1"/>
  <c r="GH120" i="9"/>
  <c r="HH120" i="9" s="1"/>
  <c r="GA101" i="9"/>
  <c r="HA101" i="9" s="1"/>
  <c r="FX108" i="9"/>
  <c r="GX108" i="9" s="1"/>
  <c r="FL132" i="9"/>
  <c r="GL132" i="9" s="1"/>
  <c r="EE133" i="9"/>
  <c r="FE133" i="9"/>
  <c r="EP133" i="9"/>
  <c r="DP133" i="9"/>
  <c r="FP133" i="9" s="1"/>
  <c r="GP133" i="9" s="1"/>
  <c r="FB133" i="9"/>
  <c r="EB133" i="9"/>
  <c r="GB133" i="9" s="1"/>
  <c r="HB133" i="9" s="1"/>
  <c r="FV170" i="9"/>
  <c r="GV170" i="9" s="1"/>
  <c r="GG100" i="9"/>
  <c r="HG100" i="9" s="1"/>
  <c r="GI120" i="9"/>
  <c r="HI120" i="9" s="1"/>
  <c r="FY122" i="9"/>
  <c r="GY122" i="9" s="1"/>
  <c r="GE106" i="9"/>
  <c r="HE106" i="9" s="1"/>
  <c r="GF108" i="9"/>
  <c r="HF108" i="9" s="1"/>
  <c r="FN112" i="9"/>
  <c r="GN112" i="9" s="1"/>
  <c r="FX114" i="9"/>
  <c r="GX114" i="9" s="1"/>
  <c r="FU121" i="9"/>
  <c r="GU121" i="9" s="1"/>
  <c r="EO126" i="9"/>
  <c r="DO126" i="9"/>
  <c r="FU136" i="9"/>
  <c r="GU136" i="9" s="1"/>
  <c r="FO102" i="9"/>
  <c r="GO102" i="9" s="1"/>
  <c r="FV103" i="9"/>
  <c r="GV103" i="9" s="1"/>
  <c r="GH107" i="9"/>
  <c r="HH107" i="9" s="1"/>
  <c r="FT113" i="9"/>
  <c r="GT113" i="9" s="1"/>
  <c r="FV121" i="9"/>
  <c r="GV121" i="9" s="1"/>
  <c r="FM127" i="9"/>
  <c r="GM127" i="9" s="1"/>
  <c r="GA129" i="9"/>
  <c r="HA129" i="9" s="1"/>
  <c r="GA114" i="9"/>
  <c r="HA114" i="9" s="1"/>
  <c r="GB109" i="9"/>
  <c r="HB109" i="9" s="1"/>
  <c r="FX128" i="9"/>
  <c r="GX128" i="9" s="1"/>
  <c r="FZ111" i="9"/>
  <c r="GZ111" i="9" s="1"/>
  <c r="FU120" i="9"/>
  <c r="GU120" i="9" s="1"/>
  <c r="EK123" i="9"/>
  <c r="DK123" i="9"/>
  <c r="FK123" i="9" s="1"/>
  <c r="GK123" i="9" s="1"/>
  <c r="ET123" i="9"/>
  <c r="DT123" i="9"/>
  <c r="FT123" i="9" s="1"/>
  <c r="GT123" i="9" s="1"/>
  <c r="FR131" i="9"/>
  <c r="GR131" i="9" s="1"/>
  <c r="FT148" i="9"/>
  <c r="GT148" i="9" s="1"/>
  <c r="FS144" i="9"/>
  <c r="GS144" i="9" s="1"/>
  <c r="GG151" i="9"/>
  <c r="HG151" i="9" s="1"/>
  <c r="FS158" i="9"/>
  <c r="GS158" i="9" s="1"/>
  <c r="ED156" i="9"/>
  <c r="GD156" i="9" s="1"/>
  <c r="HD156" i="9" s="1"/>
  <c r="FD156" i="9"/>
  <c r="FB156" i="9"/>
  <c r="EB156" i="9"/>
  <c r="FM162" i="9"/>
  <c r="GM162" i="9" s="1"/>
  <c r="FS161" i="9"/>
  <c r="GS161" i="9" s="1"/>
  <c r="FU160" i="9"/>
  <c r="GU160" i="9" s="1"/>
  <c r="FZ165" i="9"/>
  <c r="GZ165" i="9" s="1"/>
  <c r="FU163" i="9"/>
  <c r="GU163" i="9" s="1"/>
  <c r="FQ168" i="9"/>
  <c r="GQ168" i="9" s="1"/>
  <c r="FU169" i="9"/>
  <c r="GU169" i="9" s="1"/>
  <c r="FY171" i="9"/>
  <c r="GY171" i="9" s="1"/>
  <c r="FE172" i="9"/>
  <c r="EE172" i="9"/>
  <c r="FS177" i="9"/>
  <c r="GS177" i="9" s="1"/>
  <c r="FN61" i="9"/>
  <c r="GN61" i="9" s="1"/>
  <c r="FO78" i="9"/>
  <c r="GO78" i="9" s="1"/>
  <c r="FT152" i="9"/>
  <c r="GT152" i="9" s="1"/>
  <c r="FV57" i="9"/>
  <c r="GV57" i="9" s="1"/>
  <c r="FW115" i="9"/>
  <c r="GW115" i="9" s="1"/>
  <c r="FP139" i="9"/>
  <c r="GP139" i="9" s="1"/>
  <c r="FY24" i="9"/>
  <c r="GY24" i="9" s="1"/>
  <c r="FZ160" i="9"/>
  <c r="GZ160" i="9" s="1"/>
  <c r="FM64" i="9"/>
  <c r="GM64" i="9" s="1"/>
  <c r="FX101" i="9"/>
  <c r="GX101" i="9" s="1"/>
  <c r="GE56" i="9"/>
  <c r="HE56" i="9" s="1"/>
  <c r="FF24" i="9"/>
  <c r="EF24" i="9"/>
  <c r="EZ37" i="9"/>
  <c r="DZ37" i="9"/>
  <c r="FD49" i="9"/>
  <c r="ED49" i="9"/>
  <c r="EL24" i="9"/>
  <c r="DL24" i="9"/>
  <c r="FE25" i="9"/>
  <c r="EE25" i="9"/>
  <c r="EO33" i="9"/>
  <c r="DO33" i="9"/>
  <c r="EQ39" i="9"/>
  <c r="DQ39" i="9"/>
  <c r="EY50" i="9"/>
  <c r="DY50" i="9"/>
  <c r="DX45" i="9"/>
  <c r="FX45" i="9" s="1"/>
  <c r="GX45" i="9" s="1"/>
  <c r="EX45" i="9"/>
  <c r="EN58" i="9"/>
  <c r="DN58" i="9"/>
  <c r="DP61" i="9"/>
  <c r="FP61" i="9" s="1"/>
  <c r="GP61" i="9" s="1"/>
  <c r="EP61" i="9"/>
  <c r="ET64" i="9"/>
  <c r="DT64" i="9"/>
  <c r="FF64" i="9"/>
  <c r="EF64" i="9"/>
  <c r="FH74" i="9"/>
  <c r="EH74" i="9"/>
  <c r="EW31" i="9"/>
  <c r="DW31" i="9"/>
  <c r="DK35" i="9"/>
  <c r="FK35" i="9" s="1"/>
  <c r="GK35" i="9" s="1"/>
  <c r="EK35" i="9"/>
  <c r="DV40" i="9"/>
  <c r="FV40" i="9" s="1"/>
  <c r="GV40" i="9" s="1"/>
  <c r="EV40" i="9"/>
  <c r="EL44" i="9"/>
  <c r="DL44" i="9"/>
  <c r="FD46" i="9"/>
  <c r="ED46" i="9"/>
  <c r="FF52" i="9"/>
  <c r="EF52" i="9"/>
  <c r="DZ56" i="9"/>
  <c r="FZ56" i="9" s="1"/>
  <c r="GZ56" i="9" s="1"/>
  <c r="EZ56" i="9"/>
  <c r="DT65" i="9"/>
  <c r="FT65" i="9" s="1"/>
  <c r="GT65" i="9" s="1"/>
  <c r="ET65" i="9"/>
  <c r="FA77" i="9"/>
  <c r="EA77" i="9"/>
  <c r="ES88" i="9"/>
  <c r="DS88" i="9"/>
  <c r="ET101" i="9"/>
  <c r="DT101" i="9"/>
  <c r="EM25" i="9"/>
  <c r="DM25" i="9"/>
  <c r="DQ41" i="9"/>
  <c r="FQ41" i="9" s="1"/>
  <c r="GQ41" i="9" s="1"/>
  <c r="EQ41" i="9"/>
  <c r="DU44" i="9"/>
  <c r="FU44" i="9" s="1"/>
  <c r="GU44" i="9" s="1"/>
  <c r="EU44" i="9"/>
  <c r="EI54" i="9"/>
  <c r="GI54" i="9" s="1"/>
  <c r="HI54" i="9" s="1"/>
  <c r="FI54" i="9"/>
  <c r="DK60" i="9"/>
  <c r="FK60" i="9" s="1"/>
  <c r="GK60" i="9" s="1"/>
  <c r="EK60" i="9"/>
  <c r="DU66" i="9"/>
  <c r="FU66" i="9" s="1"/>
  <c r="GU66" i="9" s="1"/>
  <c r="EU66" i="9"/>
  <c r="DM66" i="9"/>
  <c r="FM66" i="9" s="1"/>
  <c r="GM66" i="9" s="1"/>
  <c r="EM66" i="9"/>
  <c r="DK70" i="9"/>
  <c r="FK70" i="9" s="1"/>
  <c r="GK70" i="9" s="1"/>
  <c r="EK70" i="9"/>
  <c r="EM75" i="9"/>
  <c r="DM75" i="9"/>
  <c r="EA93" i="9"/>
  <c r="GA93" i="9" s="1"/>
  <c r="HA93" i="9" s="1"/>
  <c r="FA93" i="9"/>
  <c r="EW173" i="9"/>
  <c r="DW173" i="9"/>
  <c r="EM168" i="9"/>
  <c r="DM168" i="9"/>
  <c r="EK158" i="9"/>
  <c r="DK158" i="9"/>
  <c r="FH158" i="9"/>
  <c r="EH158" i="9"/>
  <c r="EO150" i="9"/>
  <c r="DO150" i="9"/>
  <c r="EV150" i="9"/>
  <c r="DV150" i="9"/>
  <c r="FE138" i="9"/>
  <c r="EE138" i="9"/>
  <c r="EH116" i="9"/>
  <c r="GH116" i="9" s="1"/>
  <c r="HH116" i="9" s="1"/>
  <c r="FH116" i="9"/>
  <c r="ES116" i="9"/>
  <c r="DS116" i="9"/>
  <c r="FE116" i="9"/>
  <c r="EE116" i="9"/>
  <c r="EI143" i="9"/>
  <c r="GI143" i="9" s="1"/>
  <c r="HI143" i="9" s="1"/>
  <c r="FI143" i="9"/>
  <c r="DM105" i="9"/>
  <c r="FM105" i="9" s="1"/>
  <c r="GM105" i="9" s="1"/>
  <c r="EM105" i="9"/>
  <c r="DS105" i="9"/>
  <c r="FS105" i="9" s="1"/>
  <c r="GS105" i="9" s="1"/>
  <c r="ES105" i="9"/>
  <c r="FE105" i="9"/>
  <c r="EE105" i="9"/>
  <c r="EH96" i="9"/>
  <c r="GH96" i="9" s="1"/>
  <c r="HH96" i="9" s="1"/>
  <c r="FH96" i="9"/>
  <c r="EZ101" i="9"/>
  <c r="DZ101" i="9"/>
  <c r="DM101" i="9"/>
  <c r="FM101" i="9" s="1"/>
  <c r="GM101" i="9" s="1"/>
  <c r="EM101" i="9"/>
  <c r="DX92" i="9"/>
  <c r="FX92" i="9" s="1"/>
  <c r="GX92" i="9" s="1"/>
  <c r="EX92" i="9"/>
  <c r="ES92" i="9"/>
  <c r="DS92" i="9"/>
  <c r="EF92" i="9"/>
  <c r="GF92" i="9" s="1"/>
  <c r="HF92" i="9" s="1"/>
  <c r="FF92" i="9"/>
  <c r="EN65" i="9"/>
  <c r="DN65" i="9"/>
  <c r="EO65" i="9"/>
  <c r="DO65" i="9"/>
  <c r="FD20" i="9"/>
  <c r="ED20" i="9"/>
  <c r="EP40" i="9"/>
  <c r="DP40" i="9"/>
  <c r="FI40" i="9"/>
  <c r="EI40" i="9"/>
  <c r="FB40" i="9"/>
  <c r="EB40" i="9"/>
  <c r="EW48" i="9"/>
  <c r="DW48" i="9"/>
  <c r="DW56" i="9"/>
  <c r="FW56" i="9" s="1"/>
  <c r="GW56" i="9" s="1"/>
  <c r="EW56" i="9"/>
  <c r="DM70" i="9"/>
  <c r="FM70" i="9" s="1"/>
  <c r="GM70" i="9" s="1"/>
  <c r="EM70" i="9"/>
  <c r="DW70" i="9"/>
  <c r="FW70" i="9" s="1"/>
  <c r="GW70" i="9" s="1"/>
  <c r="EW70" i="9"/>
  <c r="EI70" i="9"/>
  <c r="GI70" i="9" s="1"/>
  <c r="HI70" i="9" s="1"/>
  <c r="FI70" i="9"/>
  <c r="DU25" i="9"/>
  <c r="FU25" i="9" s="1"/>
  <c r="GU25" i="9" s="1"/>
  <c r="EU25" i="9"/>
  <c r="DP25" i="9"/>
  <c r="FP25" i="9" s="1"/>
  <c r="GP25" i="9" s="1"/>
  <c r="EP25" i="9"/>
  <c r="DV25" i="9"/>
  <c r="FV25" i="9" s="1"/>
  <c r="GV25" i="9" s="1"/>
  <c r="EV25" i="9"/>
  <c r="FC31" i="9"/>
  <c r="EC31" i="9"/>
  <c r="DT73" i="9"/>
  <c r="FT73" i="9" s="1"/>
  <c r="GT73" i="9" s="1"/>
  <c r="ET73" i="9"/>
  <c r="DS63" i="9"/>
  <c r="FS63" i="9" s="1"/>
  <c r="GS63" i="9" s="1"/>
  <c r="ES63" i="9"/>
  <c r="EW71" i="9"/>
  <c r="DW71" i="9"/>
  <c r="FF82" i="9"/>
  <c r="EF82" i="9"/>
  <c r="DK90" i="9"/>
  <c r="FK90" i="9" s="1"/>
  <c r="GK90" i="9" s="1"/>
  <c r="EK90" i="9"/>
  <c r="EE93" i="9"/>
  <c r="GE93" i="9" s="1"/>
  <c r="HE93" i="9" s="1"/>
  <c r="FE93" i="9"/>
  <c r="DT58" i="9"/>
  <c r="FT58" i="9" s="1"/>
  <c r="GT58" i="9" s="1"/>
  <c r="ET58" i="9"/>
  <c r="FB60" i="9"/>
  <c r="EB60" i="9"/>
  <c r="EM110" i="9"/>
  <c r="DM110" i="9"/>
  <c r="ED110" i="9"/>
  <c r="GD110" i="9" s="1"/>
  <c r="HD110" i="9" s="1"/>
  <c r="FD110" i="9"/>
  <c r="EQ77" i="9"/>
  <c r="DQ77" i="9"/>
  <c r="EP80" i="9"/>
  <c r="DP80" i="9"/>
  <c r="ER82" i="9"/>
  <c r="DR82" i="9"/>
  <c r="DK89" i="9"/>
  <c r="FK89" i="9" s="1"/>
  <c r="GK89" i="9" s="1"/>
  <c r="EK89" i="9"/>
  <c r="DN102" i="9"/>
  <c r="FN102" i="9" s="1"/>
  <c r="GN102" i="9" s="1"/>
  <c r="EN102" i="9"/>
  <c r="EK86" i="9"/>
  <c r="DK86" i="9"/>
  <c r="EV99" i="9"/>
  <c r="DV99" i="9"/>
  <c r="DS107" i="9"/>
  <c r="FS107" i="9" s="1"/>
  <c r="GS107" i="9" s="1"/>
  <c r="ES107" i="9"/>
  <c r="EC113" i="9"/>
  <c r="GC113" i="9" s="1"/>
  <c r="HC113" i="9" s="1"/>
  <c r="FC113" i="9"/>
  <c r="DW113" i="9"/>
  <c r="FW113" i="9" s="1"/>
  <c r="GW113" i="9" s="1"/>
  <c r="EW113" i="9"/>
  <c r="EI113" i="9"/>
  <c r="GI113" i="9" s="1"/>
  <c r="HI113" i="9" s="1"/>
  <c r="FI113" i="9"/>
  <c r="ES99" i="9"/>
  <c r="DS99" i="9"/>
  <c r="EK104" i="9"/>
  <c r="DK104" i="9"/>
  <c r="DZ156" i="9"/>
  <c r="FZ156" i="9" s="1"/>
  <c r="GZ156" i="9" s="1"/>
  <c r="EZ156" i="9"/>
  <c r="EP111" i="9"/>
  <c r="DP111" i="9"/>
  <c r="ES124" i="9"/>
  <c r="DS124" i="9"/>
  <c r="EM147" i="9"/>
  <c r="DM147" i="9"/>
  <c r="EP107" i="9"/>
  <c r="DP107" i="9"/>
  <c r="FH109" i="9"/>
  <c r="EH109" i="9"/>
  <c r="EM118" i="9"/>
  <c r="DM118" i="9"/>
  <c r="EA119" i="9"/>
  <c r="GA119" i="9" s="1"/>
  <c r="HA119" i="9" s="1"/>
  <c r="FA119" i="9"/>
  <c r="FI126" i="9"/>
  <c r="EI126" i="9"/>
  <c r="EI102" i="9"/>
  <c r="GI102" i="9" s="1"/>
  <c r="HI102" i="9" s="1"/>
  <c r="FI102" i="9"/>
  <c r="FG104" i="9"/>
  <c r="EG104" i="9"/>
  <c r="ET119" i="9"/>
  <c r="DT119" i="9"/>
  <c r="EP123" i="9"/>
  <c r="DP123" i="9"/>
  <c r="DO114" i="9"/>
  <c r="FO114" i="9" s="1"/>
  <c r="GO114" i="9" s="1"/>
  <c r="EO114" i="9"/>
  <c r="EU124" i="9"/>
  <c r="DU124" i="9"/>
  <c r="ED140" i="9"/>
  <c r="GD140" i="9" s="1"/>
  <c r="HD140" i="9" s="1"/>
  <c r="FD140" i="9"/>
  <c r="EG119" i="9"/>
  <c r="GG119" i="9" s="1"/>
  <c r="HG119" i="9" s="1"/>
  <c r="FG119" i="9"/>
  <c r="EY126" i="9"/>
  <c r="DY126" i="9"/>
  <c r="DL139" i="9"/>
  <c r="FL139" i="9" s="1"/>
  <c r="GL139" i="9" s="1"/>
  <c r="EL139" i="9"/>
  <c r="DZ142" i="9"/>
  <c r="FZ142" i="9" s="1"/>
  <c r="GZ142" i="9" s="1"/>
  <c r="EZ142" i="9"/>
  <c r="DP152" i="9"/>
  <c r="FP152" i="9" s="1"/>
  <c r="GP152" i="9" s="1"/>
  <c r="EP152" i="9"/>
  <c r="FI142" i="9"/>
  <c r="EI142" i="9"/>
  <c r="DX142" i="9"/>
  <c r="FX142" i="9" s="1"/>
  <c r="GX142" i="9" s="1"/>
  <c r="EX142" i="9"/>
  <c r="EO149" i="9"/>
  <c r="DO149" i="9"/>
  <c r="EB152" i="9"/>
  <c r="GB152" i="9" s="1"/>
  <c r="HB152" i="9" s="1"/>
  <c r="FB152" i="9"/>
  <c r="EM152" i="9"/>
  <c r="DM152" i="9"/>
  <c r="EX153" i="9"/>
  <c r="DX153" i="9"/>
  <c r="EQ160" i="9"/>
  <c r="DQ160" i="9"/>
  <c r="EY156" i="9"/>
  <c r="DY156" i="9"/>
  <c r="DM157" i="9"/>
  <c r="FM157" i="9" s="1"/>
  <c r="GM157" i="9" s="1"/>
  <c r="EM157" i="9"/>
  <c r="EO157" i="9"/>
  <c r="DO157" i="9"/>
  <c r="EK157" i="9"/>
  <c r="DK157" i="9"/>
  <c r="EP153" i="9"/>
  <c r="DP153" i="9"/>
  <c r="DQ153" i="9"/>
  <c r="FQ153" i="9" s="1"/>
  <c r="GQ153" i="9" s="1"/>
  <c r="EQ153" i="9"/>
  <c r="EC153" i="9"/>
  <c r="GC153" i="9" s="1"/>
  <c r="HC153" i="9" s="1"/>
  <c r="FC153" i="9"/>
  <c r="EY160" i="9"/>
  <c r="DY160" i="9"/>
  <c r="DT160" i="9"/>
  <c r="FT160" i="9" s="1"/>
  <c r="GT160" i="9" s="1"/>
  <c r="ET160" i="9"/>
  <c r="DV160" i="9"/>
  <c r="FV160" i="9" s="1"/>
  <c r="GV160" i="9" s="1"/>
  <c r="EV160" i="9"/>
  <c r="EU161" i="9"/>
  <c r="DU161" i="9"/>
  <c r="EM161" i="9"/>
  <c r="DM161" i="9"/>
  <c r="DR169" i="9"/>
  <c r="FR169" i="9" s="1"/>
  <c r="GR169" i="9" s="1"/>
  <c r="ER169" i="9"/>
  <c r="DR172" i="9"/>
  <c r="FR172" i="9" s="1"/>
  <c r="GR172" i="9" s="1"/>
  <c r="ER172" i="9"/>
  <c r="DY174" i="9"/>
  <c r="FY174" i="9" s="1"/>
  <c r="GY174" i="9" s="1"/>
  <c r="EY174" i="9"/>
  <c r="ES172" i="9"/>
  <c r="DS172" i="9"/>
  <c r="ER174" i="9"/>
  <c r="DR174" i="9"/>
  <c r="DK176" i="9"/>
  <c r="FK176" i="9" s="1"/>
  <c r="GK176" i="9" s="1"/>
  <c r="EK176" i="9"/>
  <c r="FF176" i="9"/>
  <c r="EF176" i="9"/>
  <c r="DW176" i="9"/>
  <c r="FW176" i="9" s="1"/>
  <c r="GW176" i="9" s="1"/>
  <c r="EW176" i="9"/>
  <c r="DR176" i="9"/>
  <c r="FR176" i="9" s="1"/>
  <c r="GR176" i="9" s="1"/>
  <c r="ER176" i="9"/>
  <c r="EW177" i="9"/>
  <c r="DW177" i="9"/>
  <c r="FC139" i="9"/>
  <c r="EC139" i="9"/>
  <c r="DK139" i="9"/>
  <c r="FK139" i="9" s="1"/>
  <c r="GK139" i="9" s="1"/>
  <c r="EK139" i="9"/>
  <c r="FH139" i="9"/>
  <c r="EH139" i="9"/>
  <c r="ED172" i="9"/>
  <c r="GD172" i="9" s="1"/>
  <c r="HD172" i="9" s="1"/>
  <c r="FD172" i="9"/>
  <c r="ET172" i="9"/>
  <c r="DT172" i="9"/>
  <c r="EU172" i="9"/>
  <c r="DU172" i="9"/>
  <c r="DV29" i="9"/>
  <c r="FV29" i="9" s="1"/>
  <c r="GV29" i="9" s="1"/>
  <c r="EV29" i="9"/>
  <c r="ER41" i="9"/>
  <c r="DR41" i="9"/>
  <c r="FH49" i="9"/>
  <c r="EH49" i="9"/>
  <c r="EX24" i="9"/>
  <c r="DX24" i="9"/>
  <c r="ES33" i="9"/>
  <c r="DS33" i="9"/>
  <c r="EY39" i="9"/>
  <c r="DY39" i="9"/>
  <c r="DW24" i="9"/>
  <c r="FW24" i="9" s="1"/>
  <c r="GW24" i="9" s="1"/>
  <c r="EW24" i="9"/>
  <c r="EE28" i="9"/>
  <c r="GE28" i="9" s="1"/>
  <c r="HE28" i="9" s="1"/>
  <c r="FE28" i="9"/>
  <c r="FC46" i="9"/>
  <c r="EC46" i="9"/>
  <c r="FC54" i="9"/>
  <c r="EC54" i="9"/>
  <c r="EQ21" i="9"/>
  <c r="DQ21" i="9"/>
  <c r="FG51" i="9"/>
  <c r="EG51" i="9"/>
  <c r="EE74" i="9"/>
  <c r="GE74" i="9" s="1"/>
  <c r="HE74" i="9" s="1"/>
  <c r="FE74" i="9"/>
  <c r="EC74" i="9"/>
  <c r="GC74" i="9" s="1"/>
  <c r="HC74" i="9" s="1"/>
  <c r="FC74" i="9"/>
  <c r="FE24" i="9"/>
  <c r="EE24" i="9"/>
  <c r="DS24" i="9"/>
  <c r="FS24" i="9" s="1"/>
  <c r="GS24" i="9" s="1"/>
  <c r="ES24" i="9"/>
  <c r="DK31" i="9"/>
  <c r="FK31" i="9" s="1"/>
  <c r="GK31" i="9" s="1"/>
  <c r="EK31" i="9"/>
  <c r="DX33" i="9"/>
  <c r="FX33" i="9" s="1"/>
  <c r="GX33" i="9" s="1"/>
  <c r="EX33" i="9"/>
  <c r="FI39" i="9"/>
  <c r="EI39" i="9"/>
  <c r="EP44" i="9"/>
  <c r="DP44" i="9"/>
  <c r="FH46" i="9"/>
  <c r="EH46" i="9"/>
  <c r="DN51" i="9"/>
  <c r="FN51" i="9" s="1"/>
  <c r="GN51" i="9" s="1"/>
  <c r="EN51" i="9"/>
  <c r="FC53" i="9"/>
  <c r="EC53" i="9"/>
  <c r="DS58" i="9"/>
  <c r="FS58" i="9" s="1"/>
  <c r="GS58" i="9" s="1"/>
  <c r="ES58" i="9"/>
  <c r="DZ67" i="9"/>
  <c r="FZ67" i="9" s="1"/>
  <c r="GZ67" i="9" s="1"/>
  <c r="EZ67" i="9"/>
  <c r="EC80" i="9"/>
  <c r="GC80" i="9" s="1"/>
  <c r="HC80" i="9" s="1"/>
  <c r="FC80" i="9"/>
  <c r="DP104" i="9"/>
  <c r="FP104" i="9" s="1"/>
  <c r="GP104" i="9" s="1"/>
  <c r="EP104" i="9"/>
  <c r="EP51" i="9"/>
  <c r="DP51" i="9"/>
  <c r="DK62" i="9"/>
  <c r="FK62" i="9" s="1"/>
  <c r="GK62" i="9" s="1"/>
  <c r="EK62" i="9"/>
  <c r="DR67" i="9"/>
  <c r="FR67" i="9" s="1"/>
  <c r="GR67" i="9" s="1"/>
  <c r="ER67" i="9"/>
  <c r="DN77" i="9"/>
  <c r="FN77" i="9" s="1"/>
  <c r="GN77" i="9" s="1"/>
  <c r="EN77" i="9"/>
  <c r="EY25" i="9"/>
  <c r="DY25" i="9"/>
  <c r="ES43" i="9"/>
  <c r="DS43" i="9"/>
  <c r="EV45" i="9"/>
  <c r="DV45" i="9"/>
  <c r="EM47" i="9"/>
  <c r="DM47" i="9"/>
  <c r="FH53" i="9"/>
  <c r="EH53" i="9"/>
  <c r="FC55" i="9"/>
  <c r="EC55" i="9"/>
  <c r="DQ62" i="9"/>
  <c r="FQ62" i="9" s="1"/>
  <c r="GQ62" i="9" s="1"/>
  <c r="EQ62" i="9"/>
  <c r="DM62" i="9"/>
  <c r="FM62" i="9" s="1"/>
  <c r="GM62" i="9" s="1"/>
  <c r="EM62" i="9"/>
  <c r="FD62" i="9"/>
  <c r="ED62" i="9"/>
  <c r="ED63" i="9"/>
  <c r="GD63" i="9" s="1"/>
  <c r="HD63" i="9" s="1"/>
  <c r="FD63" i="9"/>
  <c r="DY72" i="9"/>
  <c r="FY72" i="9" s="1"/>
  <c r="GY72" i="9" s="1"/>
  <c r="EY72" i="9"/>
  <c r="EP72" i="9"/>
  <c r="DP72" i="9"/>
  <c r="FB72" i="9"/>
  <c r="EB72" i="9"/>
  <c r="FA175" i="9"/>
  <c r="EA175" i="9"/>
  <c r="EO175" i="9"/>
  <c r="DO175" i="9"/>
  <c r="FH166" i="9"/>
  <c r="EH166" i="9"/>
  <c r="DN154" i="9"/>
  <c r="FN154" i="9" s="1"/>
  <c r="GN154" i="9" s="1"/>
  <c r="EN154" i="9"/>
  <c r="FE154" i="9"/>
  <c r="EE154" i="9"/>
  <c r="DX146" i="9"/>
  <c r="FX146" i="9" s="1"/>
  <c r="GX146" i="9" s="1"/>
  <c r="EX146" i="9"/>
  <c r="FD146" i="9"/>
  <c r="ED146" i="9"/>
  <c r="DU135" i="9"/>
  <c r="FU135" i="9" s="1"/>
  <c r="GU135" i="9" s="1"/>
  <c r="EU135" i="9"/>
  <c r="EQ135" i="9"/>
  <c r="DQ135" i="9"/>
  <c r="DL108" i="9"/>
  <c r="FL108" i="9" s="1"/>
  <c r="GL108" i="9" s="1"/>
  <c r="EL108" i="9"/>
  <c r="FI108" i="9"/>
  <c r="EI108" i="9"/>
  <c r="EO108" i="9"/>
  <c r="DO108" i="9"/>
  <c r="DP106" i="9"/>
  <c r="FP106" i="9" s="1"/>
  <c r="GP106" i="9" s="1"/>
  <c r="EP106" i="9"/>
  <c r="DX106" i="9"/>
  <c r="FX106" i="9" s="1"/>
  <c r="GX106" i="9" s="1"/>
  <c r="EX106" i="9"/>
  <c r="DZ106" i="9"/>
  <c r="FZ106" i="9" s="1"/>
  <c r="GZ106" i="9" s="1"/>
  <c r="EZ106" i="9"/>
  <c r="DP88" i="9"/>
  <c r="FP88" i="9" s="1"/>
  <c r="GP88" i="9" s="1"/>
  <c r="EP88" i="9"/>
  <c r="FH88" i="9"/>
  <c r="EH88" i="9"/>
  <c r="EN97" i="9"/>
  <c r="DN97" i="9"/>
  <c r="DO97" i="9"/>
  <c r="FO97" i="9" s="1"/>
  <c r="GO97" i="9" s="1"/>
  <c r="EO97" i="9"/>
  <c r="DS97" i="9"/>
  <c r="FS97" i="9" s="1"/>
  <c r="GS97" i="9" s="1"/>
  <c r="ES97" i="9"/>
  <c r="FI84" i="9"/>
  <c r="EI84" i="9"/>
  <c r="DV84" i="9"/>
  <c r="FV84" i="9" s="1"/>
  <c r="GV84" i="9" s="1"/>
  <c r="EV84" i="9"/>
  <c r="DR57" i="9"/>
  <c r="FR57" i="9" s="1"/>
  <c r="GR57" i="9" s="1"/>
  <c r="ER57" i="9"/>
  <c r="ES57" i="9"/>
  <c r="DS57" i="9"/>
  <c r="FE57" i="9"/>
  <c r="EE57" i="9"/>
  <c r="DU32" i="9"/>
  <c r="FU32" i="9" s="1"/>
  <c r="GU32" i="9" s="1"/>
  <c r="EU32" i="9"/>
  <c r="DQ40" i="9"/>
  <c r="FQ40" i="9" s="1"/>
  <c r="GQ40" i="9" s="1"/>
  <c r="EQ40" i="9"/>
  <c r="EV58" i="9"/>
  <c r="DV58" i="9"/>
  <c r="DV71" i="9"/>
  <c r="FV71" i="9" s="1"/>
  <c r="GV71" i="9" s="1"/>
  <c r="EV71" i="9"/>
  <c r="DN21" i="9"/>
  <c r="FN21" i="9" s="1"/>
  <c r="GN21" i="9" s="1"/>
  <c r="EN21" i="9"/>
  <c r="ES21" i="9"/>
  <c r="DS21" i="9"/>
  <c r="FC25" i="9"/>
  <c r="EC25" i="9"/>
  <c r="FD33" i="9"/>
  <c r="ED33" i="9"/>
  <c r="EM35" i="9"/>
  <c r="DM35" i="9"/>
  <c r="EL35" i="9"/>
  <c r="DL35" i="9"/>
  <c r="DY58" i="9"/>
  <c r="FY58" i="9" s="1"/>
  <c r="GY58" i="9" s="1"/>
  <c r="EY58" i="9"/>
  <c r="DX73" i="9"/>
  <c r="FX73" i="9" s="1"/>
  <c r="GX73" i="9" s="1"/>
  <c r="EX73" i="9"/>
  <c r="DK78" i="9"/>
  <c r="FK78" i="9" s="1"/>
  <c r="GK78" i="9" s="1"/>
  <c r="EK78" i="9"/>
  <c r="EY73" i="9"/>
  <c r="DY73" i="9"/>
  <c r="DO90" i="9"/>
  <c r="FO90" i="9" s="1"/>
  <c r="GO90" i="9" s="1"/>
  <c r="EO90" i="9"/>
  <c r="EX90" i="9"/>
  <c r="DX90" i="9"/>
  <c r="DX94" i="9"/>
  <c r="FX94" i="9" s="1"/>
  <c r="GX94" i="9" s="1"/>
  <c r="EX94" i="9"/>
  <c r="ET94" i="9"/>
  <c r="DT94" i="9"/>
  <c r="FE59" i="9"/>
  <c r="EE59" i="9"/>
  <c r="EV82" i="9"/>
  <c r="DV82" i="9"/>
  <c r="FB87" i="9"/>
  <c r="EB87" i="9"/>
  <c r="FG90" i="9"/>
  <c r="EG90" i="9"/>
  <c r="DR90" i="9"/>
  <c r="FR90" i="9" s="1"/>
  <c r="GR90" i="9" s="1"/>
  <c r="ER90" i="9"/>
  <c r="ED90" i="9"/>
  <c r="GD90" i="9" s="1"/>
  <c r="HD90" i="9" s="1"/>
  <c r="FD90" i="9"/>
  <c r="DQ93" i="9"/>
  <c r="FQ93" i="9" s="1"/>
  <c r="GQ93" i="9" s="1"/>
  <c r="EQ93" i="9"/>
  <c r="EN93" i="9"/>
  <c r="DN93" i="9"/>
  <c r="DP102" i="9"/>
  <c r="FP102" i="9" s="1"/>
  <c r="GP102" i="9" s="1"/>
  <c r="EP102" i="9"/>
  <c r="DM87" i="9"/>
  <c r="FM87" i="9" s="1"/>
  <c r="GM87" i="9" s="1"/>
  <c r="EM87" i="9"/>
  <c r="FE87" i="9"/>
  <c r="EE87" i="9"/>
  <c r="DM99" i="9"/>
  <c r="FM99" i="9" s="1"/>
  <c r="GM99" i="9" s="1"/>
  <c r="EM99" i="9"/>
  <c r="EX122" i="9"/>
  <c r="DX122" i="9"/>
  <c r="DS115" i="9"/>
  <c r="FS115" i="9" s="1"/>
  <c r="GS115" i="9" s="1"/>
  <c r="ES115" i="9"/>
  <c r="EP89" i="9"/>
  <c r="DP89" i="9"/>
  <c r="EU130" i="9"/>
  <c r="DU130" i="9"/>
  <c r="EP130" i="9"/>
  <c r="DP130" i="9"/>
  <c r="EN123" i="9"/>
  <c r="DN123" i="9"/>
  <c r="ET115" i="9"/>
  <c r="DT115" i="9"/>
  <c r="EP115" i="9"/>
  <c r="DP115" i="9"/>
  <c r="FB115" i="9"/>
  <c r="EB115" i="9"/>
  <c r="FE123" i="9"/>
  <c r="EE123" i="9"/>
  <c r="EW102" i="9"/>
  <c r="DW102" i="9"/>
  <c r="DK122" i="9"/>
  <c r="FK122" i="9" s="1"/>
  <c r="GK122" i="9" s="1"/>
  <c r="EK122" i="9"/>
  <c r="DU127" i="9"/>
  <c r="FU127" i="9" s="1"/>
  <c r="GU127" i="9" s="1"/>
  <c r="EU127" i="9"/>
  <c r="EL111" i="9"/>
  <c r="DL111" i="9"/>
  <c r="EU122" i="9"/>
  <c r="DU122" i="9"/>
  <c r="FC126" i="9"/>
  <c r="EC126" i="9"/>
  <c r="DM123" i="9"/>
  <c r="FM123" i="9" s="1"/>
  <c r="GM123" i="9" s="1"/>
  <c r="EM123" i="9"/>
  <c r="DZ133" i="9"/>
  <c r="FZ133" i="9" s="1"/>
  <c r="GZ133" i="9" s="1"/>
  <c r="EZ133" i="9"/>
  <c r="EN147" i="9"/>
  <c r="DN147" i="9"/>
  <c r="ES149" i="9"/>
  <c r="DS149" i="9"/>
  <c r="EM142" i="9"/>
  <c r="DM142" i="9"/>
  <c r="EI153" i="9"/>
  <c r="GI153" i="9" s="1"/>
  <c r="HI153" i="9" s="1"/>
  <c r="FI153" i="9"/>
  <c r="DK145" i="9"/>
  <c r="FK145" i="9" s="1"/>
  <c r="GK145" i="9" s="1"/>
  <c r="EK145" i="9"/>
  <c r="EP145" i="9"/>
  <c r="DP145" i="9"/>
  <c r="EC145" i="9"/>
  <c r="GC145" i="9" s="1"/>
  <c r="HC145" i="9" s="1"/>
  <c r="FC145" i="9"/>
  <c r="FB149" i="9"/>
  <c r="EB149" i="9"/>
  <c r="EP161" i="9"/>
  <c r="DP161" i="9"/>
  <c r="FC156" i="9"/>
  <c r="EC156" i="9"/>
  <c r="DW160" i="9"/>
  <c r="FW160" i="9" s="1"/>
  <c r="GW160" i="9" s="1"/>
  <c r="EW160" i="9"/>
  <c r="FB169" i="9"/>
  <c r="EB169" i="9"/>
  <c r="FF174" i="9"/>
  <c r="EF174" i="9"/>
  <c r="DQ174" i="9"/>
  <c r="FQ174" i="9" s="1"/>
  <c r="GQ174" i="9" s="1"/>
  <c r="EQ174" i="9"/>
  <c r="EQ176" i="9"/>
  <c r="DQ176" i="9"/>
  <c r="ED177" i="9"/>
  <c r="GD177" i="9" s="1"/>
  <c r="HD177" i="9" s="1"/>
  <c r="FD177" i="9"/>
  <c r="EX177" i="9"/>
  <c r="DX177" i="9"/>
  <c r="DQ139" i="9"/>
  <c r="FQ139" i="9" s="1"/>
  <c r="GQ139" i="9" s="1"/>
  <c r="EQ139" i="9"/>
  <c r="EZ29" i="9"/>
  <c r="DZ29" i="9"/>
  <c r="EP31" i="9"/>
  <c r="DP31" i="9"/>
  <c r="EV49" i="9"/>
  <c r="DV49" i="9"/>
  <c r="EW25" i="9"/>
  <c r="DW25" i="9"/>
  <c r="FG31" i="9"/>
  <c r="EG31" i="9"/>
  <c r="FE37" i="9"/>
  <c r="EE37" i="9"/>
  <c r="DS20" i="9"/>
  <c r="FS20" i="9" s="1"/>
  <c r="GS20" i="9" s="1"/>
  <c r="ES20" i="9"/>
  <c r="EO32" i="9"/>
  <c r="DO32" i="9"/>
  <c r="EQ46" i="9"/>
  <c r="DQ46" i="9"/>
  <c r="FA52" i="9"/>
  <c r="EA52" i="9"/>
  <c r="DZ71" i="9"/>
  <c r="FZ71" i="9" s="1"/>
  <c r="GZ71" i="9" s="1"/>
  <c r="EZ71" i="9"/>
  <c r="FH28" i="9"/>
  <c r="EH28" i="9"/>
  <c r="DQ56" i="9"/>
  <c r="FQ56" i="9" s="1"/>
  <c r="GQ56" i="9" s="1"/>
  <c r="EQ56" i="9"/>
  <c r="ED29" i="9"/>
  <c r="GD29" i="9" s="1"/>
  <c r="HD29" i="9" s="1"/>
  <c r="FD29" i="9"/>
  <c r="DX29" i="9"/>
  <c r="FX29" i="9" s="1"/>
  <c r="GX29" i="9" s="1"/>
  <c r="EX29" i="9"/>
  <c r="DP29" i="9"/>
  <c r="FP29" i="9" s="1"/>
  <c r="GP29" i="9" s="1"/>
  <c r="EP29" i="9"/>
  <c r="FE31" i="9"/>
  <c r="EE31" i="9"/>
  <c r="DS35" i="9"/>
  <c r="FS35" i="9" s="1"/>
  <c r="GS35" i="9" s="1"/>
  <c r="ES35" i="9"/>
  <c r="EF37" i="9"/>
  <c r="GF37" i="9" s="1"/>
  <c r="HF37" i="9" s="1"/>
  <c r="FF37" i="9"/>
  <c r="DT41" i="9"/>
  <c r="FT41" i="9" s="1"/>
  <c r="GT41" i="9" s="1"/>
  <c r="ET41" i="9"/>
  <c r="EM45" i="9"/>
  <c r="DM45" i="9"/>
  <c r="FD48" i="9"/>
  <c r="ED48" i="9"/>
  <c r="DR51" i="9"/>
  <c r="FR51" i="9" s="1"/>
  <c r="GR51" i="9" s="1"/>
  <c r="ER51" i="9"/>
  <c r="FG53" i="9"/>
  <c r="EG53" i="9"/>
  <c r="DL59" i="9"/>
  <c r="FL59" i="9" s="1"/>
  <c r="GL59" i="9" s="1"/>
  <c r="EL59" i="9"/>
  <c r="EF65" i="9"/>
  <c r="GF65" i="9" s="1"/>
  <c r="HF65" i="9" s="1"/>
  <c r="FF65" i="9"/>
  <c r="ET75" i="9"/>
  <c r="DT75" i="9"/>
  <c r="EV81" i="9"/>
  <c r="DV81" i="9"/>
  <c r="EK96" i="9"/>
  <c r="DK96" i="9"/>
  <c r="DX104" i="9"/>
  <c r="FX104" i="9" s="1"/>
  <c r="GX104" i="9" s="1"/>
  <c r="EX104" i="9"/>
  <c r="DN35" i="9"/>
  <c r="FN35" i="9" s="1"/>
  <c r="GN35" i="9" s="1"/>
  <c r="EN35" i="9"/>
  <c r="FC43" i="9"/>
  <c r="EC43" i="9"/>
  <c r="ER58" i="9"/>
  <c r="DR58" i="9"/>
  <c r="EY102" i="9"/>
  <c r="DY102" i="9"/>
  <c r="EG37" i="9"/>
  <c r="GG37" i="9" s="1"/>
  <c r="HG37" i="9" s="1"/>
  <c r="FG37" i="9"/>
  <c r="EW43" i="9"/>
  <c r="DW43" i="9"/>
  <c r="EA46" i="9"/>
  <c r="GA46" i="9" s="1"/>
  <c r="HA46" i="9" s="1"/>
  <c r="FA46" i="9"/>
  <c r="EU50" i="9"/>
  <c r="DU50" i="9"/>
  <c r="DM52" i="9"/>
  <c r="FM52" i="9" s="1"/>
  <c r="GM52" i="9" s="1"/>
  <c r="EM52" i="9"/>
  <c r="EQ55" i="9"/>
  <c r="DQ55" i="9"/>
  <c r="ES60" i="9"/>
  <c r="DS60" i="9"/>
  <c r="EH63" i="9"/>
  <c r="GH63" i="9" s="1"/>
  <c r="HH63" i="9" s="1"/>
  <c r="FH63" i="9"/>
  <c r="EK73" i="9"/>
  <c r="DK73" i="9"/>
  <c r="DR79" i="9"/>
  <c r="FR79" i="9" s="1"/>
  <c r="GR79" i="9" s="1"/>
  <c r="ER79" i="9"/>
  <c r="EA121" i="9"/>
  <c r="GA121" i="9" s="1"/>
  <c r="HA121" i="9" s="1"/>
  <c r="FA121" i="9"/>
  <c r="DS170" i="9"/>
  <c r="FS170" i="9" s="1"/>
  <c r="GS170" i="9" s="1"/>
  <c r="ES170" i="9"/>
  <c r="EW162" i="9"/>
  <c r="DW162" i="9"/>
  <c r="ES162" i="9"/>
  <c r="DS162" i="9"/>
  <c r="EN134" i="9"/>
  <c r="DN134" i="9"/>
  <c r="EO134" i="9"/>
  <c r="DO134" i="9"/>
  <c r="EV132" i="9"/>
  <c r="DV132" i="9"/>
  <c r="DP112" i="9"/>
  <c r="FP112" i="9" s="1"/>
  <c r="GP112" i="9" s="1"/>
  <c r="EP112" i="9"/>
  <c r="DU117" i="9"/>
  <c r="FU117" i="9" s="1"/>
  <c r="GU117" i="9" s="1"/>
  <c r="EU117" i="9"/>
  <c r="EC117" i="9"/>
  <c r="GC117" i="9" s="1"/>
  <c r="HC117" i="9" s="1"/>
  <c r="FC117" i="9"/>
  <c r="DP120" i="9"/>
  <c r="FP120" i="9" s="1"/>
  <c r="GP120" i="9" s="1"/>
  <c r="EP120" i="9"/>
  <c r="FB83" i="9"/>
  <c r="EB83" i="9"/>
  <c r="EB79" i="9"/>
  <c r="GB79" i="9" s="1"/>
  <c r="HB79" i="9" s="1"/>
  <c r="FB79" i="9"/>
  <c r="ED79" i="9"/>
  <c r="GD79" i="9" s="1"/>
  <c r="HD79" i="9" s="1"/>
  <c r="FD79" i="9"/>
  <c r="FG98" i="9"/>
  <c r="EG98" i="9"/>
  <c r="DN20" i="9"/>
  <c r="FN20" i="9" s="1"/>
  <c r="GN20" i="9" s="1"/>
  <c r="EN20" i="9"/>
  <c r="EK36" i="9"/>
  <c r="DK36" i="9"/>
  <c r="FF36" i="9"/>
  <c r="EF36" i="9"/>
  <c r="EP36" i="9"/>
  <c r="DP36" i="9"/>
  <c r="DY56" i="9"/>
  <c r="FY56" i="9" s="1"/>
  <c r="GY56" i="9" s="1"/>
  <c r="EY56" i="9"/>
  <c r="EK65" i="9"/>
  <c r="DK65" i="9"/>
  <c r="EV37" i="9"/>
  <c r="DV37" i="9"/>
  <c r="ET39" i="9"/>
  <c r="DT39" i="9"/>
  <c r="EL39" i="9"/>
  <c r="DL39" i="9"/>
  <c r="FE45" i="9"/>
  <c r="EE45" i="9"/>
  <c r="ET48" i="9"/>
  <c r="DT48" i="9"/>
  <c r="FD52" i="9"/>
  <c r="ED52" i="9"/>
  <c r="DR55" i="9"/>
  <c r="FR55" i="9" s="1"/>
  <c r="GR55" i="9" s="1"/>
  <c r="ER55" i="9"/>
  <c r="DV59" i="9"/>
  <c r="FV59" i="9" s="1"/>
  <c r="GV59" i="9" s="1"/>
  <c r="EV59" i="9"/>
  <c r="DS66" i="9"/>
  <c r="FS66" i="9" s="1"/>
  <c r="GS66" i="9" s="1"/>
  <c r="ES66" i="9"/>
  <c r="EP76" i="9"/>
  <c r="DP76" i="9"/>
  <c r="EA85" i="9"/>
  <c r="GA85" i="9" s="1"/>
  <c r="HA85" i="9" s="1"/>
  <c r="FA85" i="9"/>
  <c r="EH114" i="9"/>
  <c r="GH114" i="9" s="1"/>
  <c r="HH114" i="9" s="1"/>
  <c r="FH114" i="9"/>
  <c r="EY65" i="9"/>
  <c r="DY65" i="9"/>
  <c r="DM73" i="9"/>
  <c r="FM73" i="9" s="1"/>
  <c r="GM73" i="9" s="1"/>
  <c r="EM73" i="9"/>
  <c r="FD80" i="9"/>
  <c r="ED80" i="9"/>
  <c r="DM89" i="9"/>
  <c r="FM89" i="9" s="1"/>
  <c r="GM89" i="9" s="1"/>
  <c r="EM89" i="9"/>
  <c r="DY92" i="9"/>
  <c r="FY92" i="9" s="1"/>
  <c r="GY92" i="9" s="1"/>
  <c r="EY92" i="9"/>
  <c r="EL58" i="9"/>
  <c r="DL58" i="9"/>
  <c r="DQ76" i="9"/>
  <c r="FQ76" i="9" s="1"/>
  <c r="GQ76" i="9" s="1"/>
  <c r="EQ76" i="9"/>
  <c r="EZ89" i="9"/>
  <c r="DZ89" i="9"/>
  <c r="ET97" i="9"/>
  <c r="DT97" i="9"/>
  <c r="DY119" i="9"/>
  <c r="FY119" i="9" s="1"/>
  <c r="GY119" i="9" s="1"/>
  <c r="EY119" i="9"/>
  <c r="DY77" i="9"/>
  <c r="FY77" i="9" s="1"/>
  <c r="GY77" i="9" s="1"/>
  <c r="EY77" i="9"/>
  <c r="EZ82" i="9"/>
  <c r="DZ82" i="9"/>
  <c r="EG85" i="9"/>
  <c r="GG85" i="9" s="1"/>
  <c r="HG85" i="9" s="1"/>
  <c r="FG85" i="9"/>
  <c r="FH85" i="9"/>
  <c r="EH85" i="9"/>
  <c r="DW89" i="9"/>
  <c r="FW89" i="9" s="1"/>
  <c r="GW89" i="9" s="1"/>
  <c r="EW89" i="9"/>
  <c r="EW92" i="9"/>
  <c r="DW92" i="9"/>
  <c r="DL93" i="9"/>
  <c r="FL93" i="9" s="1"/>
  <c r="GL93" i="9" s="1"/>
  <c r="EL93" i="9"/>
  <c r="DO95" i="9"/>
  <c r="FO95" i="9" s="1"/>
  <c r="GO95" i="9" s="1"/>
  <c r="EO95" i="9"/>
  <c r="EG95" i="9"/>
  <c r="GG95" i="9" s="1"/>
  <c r="HG95" i="9" s="1"/>
  <c r="FG95" i="9"/>
  <c r="EH106" i="9"/>
  <c r="GH106" i="9" s="1"/>
  <c r="HH106" i="9" s="1"/>
  <c r="FH106" i="9"/>
  <c r="EZ87" i="9"/>
  <c r="DZ87" i="9"/>
  <c r="DN99" i="9"/>
  <c r="FN99" i="9" s="1"/>
  <c r="GN99" i="9" s="1"/>
  <c r="EN99" i="9"/>
  <c r="FB103" i="9"/>
  <c r="EB103" i="9"/>
  <c r="EK107" i="9"/>
  <c r="DK107" i="9"/>
  <c r="DT89" i="9"/>
  <c r="FT89" i="9" s="1"/>
  <c r="GT89" i="9" s="1"/>
  <c r="ET89" i="9"/>
  <c r="DK91" i="9"/>
  <c r="FK91" i="9" s="1"/>
  <c r="GK91" i="9" s="1"/>
  <c r="EK91" i="9"/>
  <c r="DM91" i="9"/>
  <c r="FM91" i="9" s="1"/>
  <c r="GM91" i="9" s="1"/>
  <c r="EM91" i="9"/>
  <c r="EN100" i="9"/>
  <c r="DN100" i="9"/>
  <c r="FA104" i="9"/>
  <c r="EA104" i="9"/>
  <c r="ES137" i="9"/>
  <c r="DS137" i="9"/>
  <c r="DM100" i="9"/>
  <c r="FM100" i="9" s="1"/>
  <c r="GM100" i="9" s="1"/>
  <c r="EM100" i="9"/>
  <c r="EX111" i="9"/>
  <c r="DX111" i="9"/>
  <c r="DL118" i="9"/>
  <c r="FL118" i="9" s="1"/>
  <c r="GL118" i="9" s="1"/>
  <c r="EL118" i="9"/>
  <c r="ET121" i="9"/>
  <c r="DT121" i="9"/>
  <c r="FI124" i="9"/>
  <c r="EI124" i="9"/>
  <c r="FI119" i="9"/>
  <c r="EI119" i="9"/>
  <c r="EC121" i="9"/>
  <c r="GC121" i="9" s="1"/>
  <c r="HC121" i="9" s="1"/>
  <c r="FC121" i="9"/>
  <c r="DS121" i="9"/>
  <c r="FS121" i="9" s="1"/>
  <c r="GS121" i="9" s="1"/>
  <c r="ES121" i="9"/>
  <c r="EE121" i="9"/>
  <c r="GE121" i="9" s="1"/>
  <c r="HE121" i="9" s="1"/>
  <c r="FE121" i="9"/>
  <c r="FA126" i="9"/>
  <c r="EA126" i="9"/>
  <c r="FC136" i="9"/>
  <c r="EC136" i="9"/>
  <c r="DN136" i="9"/>
  <c r="FN136" i="9" s="1"/>
  <c r="GN136" i="9" s="1"/>
  <c r="EN136" i="9"/>
  <c r="DY104" i="9"/>
  <c r="FY104" i="9" s="1"/>
  <c r="GY104" i="9" s="1"/>
  <c r="EY104" i="9"/>
  <c r="EO122" i="9"/>
  <c r="DO122" i="9"/>
  <c r="DY127" i="9"/>
  <c r="FY127" i="9" s="1"/>
  <c r="GY127" i="9" s="1"/>
  <c r="EY127" i="9"/>
  <c r="DN115" i="9"/>
  <c r="FN115" i="9" s="1"/>
  <c r="GN115" i="9" s="1"/>
  <c r="EN115" i="9"/>
  <c r="EM124" i="9"/>
  <c r="DM124" i="9"/>
  <c r="FD127" i="9"/>
  <c r="ED127" i="9"/>
  <c r="EX131" i="9"/>
  <c r="DX131" i="9"/>
  <c r="DS139" i="9"/>
  <c r="FS139" i="9" s="1"/>
  <c r="GS139" i="9" s="1"/>
  <c r="ES139" i="9"/>
  <c r="EA125" i="9"/>
  <c r="GA125" i="9" s="1"/>
  <c r="HA125" i="9" s="1"/>
  <c r="FA125" i="9"/>
  <c r="EW130" i="9"/>
  <c r="DW130" i="9"/>
  <c r="DV111" i="9"/>
  <c r="FV111" i="9" s="1"/>
  <c r="GV111" i="9" s="1"/>
  <c r="EV111" i="9"/>
  <c r="DZ122" i="9"/>
  <c r="FZ122" i="9" s="1"/>
  <c r="GZ122" i="9" s="1"/>
  <c r="EZ122" i="9"/>
  <c r="DN126" i="9"/>
  <c r="FN126" i="9" s="1"/>
  <c r="GN126" i="9" s="1"/>
  <c r="EN126" i="9"/>
  <c r="ED133" i="9"/>
  <c r="GD133" i="9" s="1"/>
  <c r="HD133" i="9" s="1"/>
  <c r="FD133" i="9"/>
  <c r="DS140" i="9"/>
  <c r="FS140" i="9" s="1"/>
  <c r="GS140" i="9" s="1"/>
  <c r="ES140" i="9"/>
  <c r="EB144" i="9"/>
  <c r="GB144" i="9" s="1"/>
  <c r="HB144" i="9" s="1"/>
  <c r="FB144" i="9"/>
  <c r="DV144" i="9"/>
  <c r="FV144" i="9" s="1"/>
  <c r="GV144" i="9" s="1"/>
  <c r="EV144" i="9"/>
  <c r="DN144" i="9"/>
  <c r="FN144" i="9" s="1"/>
  <c r="GN144" i="9" s="1"/>
  <c r="EN144" i="9"/>
  <c r="EG137" i="9"/>
  <c r="GG137" i="9" s="1"/>
  <c r="HG137" i="9" s="1"/>
  <c r="FG137" i="9"/>
  <c r="ES142" i="9"/>
  <c r="DS142" i="9"/>
  <c r="EL148" i="9"/>
  <c r="DL148" i="9"/>
  <c r="DZ153" i="9"/>
  <c r="FZ153" i="9" s="1"/>
  <c r="GZ153" i="9" s="1"/>
  <c r="EZ153" i="9"/>
  <c r="EX141" i="9"/>
  <c r="DX141" i="9"/>
  <c r="EC141" i="9"/>
  <c r="GC141" i="9" s="1"/>
  <c r="HC141" i="9" s="1"/>
  <c r="FC141" i="9"/>
  <c r="FG148" i="9"/>
  <c r="EG148" i="9"/>
  <c r="EG155" i="9"/>
  <c r="GG155" i="9" s="1"/>
  <c r="HG155" i="9" s="1"/>
  <c r="FG155" i="9"/>
  <c r="ER155" i="9"/>
  <c r="DR155" i="9"/>
  <c r="FD155" i="9"/>
  <c r="ED155" i="9"/>
  <c r="EG142" i="9"/>
  <c r="GG142" i="9" s="1"/>
  <c r="HG142" i="9" s="1"/>
  <c r="FG142" i="9"/>
  <c r="EU148" i="9"/>
  <c r="DU148" i="9"/>
  <c r="EU152" i="9"/>
  <c r="DU152" i="9"/>
  <c r="EN159" i="9"/>
  <c r="DN159" i="9"/>
  <c r="FD159" i="9"/>
  <c r="ED159" i="9"/>
  <c r="DU165" i="9"/>
  <c r="FU165" i="9" s="1"/>
  <c r="GU165" i="9" s="1"/>
  <c r="EU165" i="9"/>
  <c r="EA165" i="9"/>
  <c r="GA165" i="9" s="1"/>
  <c r="HA165" i="9" s="1"/>
  <c r="FA165" i="9"/>
  <c r="DX147" i="9"/>
  <c r="FX147" i="9" s="1"/>
  <c r="GX147" i="9" s="1"/>
  <c r="EX147" i="9"/>
  <c r="DZ149" i="9"/>
  <c r="FZ149" i="9" s="1"/>
  <c r="GZ149" i="9" s="1"/>
  <c r="EZ149" i="9"/>
  <c r="FG156" i="9"/>
  <c r="EG156" i="9"/>
  <c r="DR156" i="9"/>
  <c r="FR156" i="9" s="1"/>
  <c r="GR156" i="9" s="1"/>
  <c r="ER156" i="9"/>
  <c r="EA160" i="9"/>
  <c r="GA160" i="9" s="1"/>
  <c r="HA160" i="9" s="1"/>
  <c r="FA160" i="9"/>
  <c r="FF169" i="9"/>
  <c r="EF169" i="9"/>
  <c r="DN157" i="9"/>
  <c r="FN157" i="9" s="1"/>
  <c r="GN157" i="9" s="1"/>
  <c r="EN157" i="9"/>
  <c r="EV167" i="9"/>
  <c r="DV167" i="9"/>
  <c r="EP172" i="9"/>
  <c r="DP172" i="9"/>
  <c r="EV171" i="9"/>
  <c r="DV171" i="9"/>
  <c r="EK172" i="9"/>
  <c r="DK172" i="9"/>
  <c r="EM178" i="9"/>
  <c r="DM178" i="9"/>
  <c r="FA176" i="9"/>
  <c r="EA176" i="9"/>
  <c r="FE177" i="9"/>
  <c r="EE177" i="9"/>
  <c r="FE178" i="9"/>
  <c r="EE178" i="9"/>
  <c r="FA41" i="9"/>
  <c r="EA41" i="9"/>
  <c r="DN71" i="9"/>
  <c r="FN71" i="9" s="1"/>
  <c r="GN71" i="9" s="1"/>
  <c r="EN71" i="9"/>
  <c r="EH43" i="9"/>
  <c r="GH43" i="9" s="1"/>
  <c r="HH43" i="9" s="1"/>
  <c r="FH43" i="9"/>
  <c r="EK80" i="9"/>
  <c r="DK80" i="9"/>
  <c r="DO82" i="9"/>
  <c r="FO82" i="9" s="1"/>
  <c r="GO82" i="9" s="1"/>
  <c r="EO82" i="9"/>
  <c r="EP43" i="9"/>
  <c r="DP43" i="9"/>
  <c r="EO77" i="9"/>
  <c r="DO77" i="9"/>
  <c r="EU47" i="9"/>
  <c r="DU47" i="9"/>
  <c r="EQ59" i="9"/>
  <c r="DQ59" i="9"/>
  <c r="EH59" i="9"/>
  <c r="GH59" i="9" s="1"/>
  <c r="HH59" i="9" s="1"/>
  <c r="FH59" i="9"/>
  <c r="EU63" i="9"/>
  <c r="DU63" i="9"/>
  <c r="FB63" i="9"/>
  <c r="EB63" i="9"/>
  <c r="DX71" i="9"/>
  <c r="FX71" i="9" s="1"/>
  <c r="GX71" i="9" s="1"/>
  <c r="EX71" i="9"/>
  <c r="EX178" i="9"/>
  <c r="DX178" i="9"/>
  <c r="FD164" i="9"/>
  <c r="ED164" i="9"/>
  <c r="EW164" i="9"/>
  <c r="DW164" i="9"/>
  <c r="DR164" i="9"/>
  <c r="FR164" i="9" s="1"/>
  <c r="GR164" i="9" s="1"/>
  <c r="ER164" i="9"/>
  <c r="DV142" i="9"/>
  <c r="FV142" i="9" s="1"/>
  <c r="GV142" i="9" s="1"/>
  <c r="EV142" i="9"/>
  <c r="EN142" i="9"/>
  <c r="DN142" i="9"/>
  <c r="EN124" i="9"/>
  <c r="DN124" i="9"/>
  <c r="EW124" i="9"/>
  <c r="DW124" i="9"/>
  <c r="EY140" i="9"/>
  <c r="DY140" i="9"/>
  <c r="EU140" i="9"/>
  <c r="DU140" i="9"/>
  <c r="EE109" i="9"/>
  <c r="GE109" i="9" s="1"/>
  <c r="HE109" i="9" s="1"/>
  <c r="FE109" i="9"/>
  <c r="EC109" i="9"/>
  <c r="GC109" i="9" s="1"/>
  <c r="HC109" i="9" s="1"/>
  <c r="FC109" i="9"/>
  <c r="EO100" i="9"/>
  <c r="DO100" i="9"/>
  <c r="FE100" i="9"/>
  <c r="EE100" i="9"/>
  <c r="FE104" i="9"/>
  <c r="EE104" i="9"/>
  <c r="FC102" i="9"/>
  <c r="EC102" i="9"/>
  <c r="DX102" i="9"/>
  <c r="FX102" i="9" s="1"/>
  <c r="GX102" i="9" s="1"/>
  <c r="EX102" i="9"/>
  <c r="DR73" i="9"/>
  <c r="FR73" i="9" s="1"/>
  <c r="GR73" i="9" s="1"/>
  <c r="ER73" i="9"/>
  <c r="ES73" i="9"/>
  <c r="DS73" i="9"/>
  <c r="FE73" i="9"/>
  <c r="EE73" i="9"/>
  <c r="EK32" i="9"/>
  <c r="DK32" i="9"/>
  <c r="EX32" i="9"/>
  <c r="DX32" i="9"/>
  <c r="FB32" i="9"/>
  <c r="EB32" i="9"/>
  <c r="EE58" i="9"/>
  <c r="GE58" i="9" s="1"/>
  <c r="HE58" i="9" s="1"/>
  <c r="FE58" i="9"/>
  <c r="DM58" i="9"/>
  <c r="FM58" i="9" s="1"/>
  <c r="GM58" i="9" s="1"/>
  <c r="EM58" i="9"/>
  <c r="EL71" i="9"/>
  <c r="DL71" i="9"/>
  <c r="EM71" i="9"/>
  <c r="DM71" i="9"/>
  <c r="EA20" i="9"/>
  <c r="GA20" i="9" s="1"/>
  <c r="HA20" i="9" s="1"/>
  <c r="FA20" i="9"/>
  <c r="DQ20" i="9"/>
  <c r="FQ20" i="9" s="1"/>
  <c r="GQ20" i="9" s="1"/>
  <c r="EQ20" i="9"/>
  <c r="EL20" i="9"/>
  <c r="DL20" i="9"/>
  <c r="FB28" i="9"/>
  <c r="EB28" i="9"/>
  <c r="EC28" i="9"/>
  <c r="GC28" i="9" s="1"/>
  <c r="HC28" i="9" s="1"/>
  <c r="FC28" i="9"/>
  <c r="EN41" i="9"/>
  <c r="DN41" i="9"/>
  <c r="DP114" i="9"/>
  <c r="FP114" i="9" s="1"/>
  <c r="GP114" i="9" s="1"/>
  <c r="EP114" i="9"/>
  <c r="FB114" i="9"/>
  <c r="EB114" i="9"/>
  <c r="FD89" i="9"/>
  <c r="ED89" i="9"/>
  <c r="EV89" i="9"/>
  <c r="DV89" i="9"/>
  <c r="EG68" i="9"/>
  <c r="GG68" i="9" s="1"/>
  <c r="HG68" i="9" s="1"/>
  <c r="FG68" i="9"/>
  <c r="EQ82" i="9"/>
  <c r="DQ82" i="9"/>
  <c r="EY86" i="9"/>
  <c r="DY86" i="9"/>
  <c r="FF86" i="9"/>
  <c r="EF86" i="9"/>
  <c r="DU99" i="9"/>
  <c r="FU99" i="9" s="1"/>
  <c r="GU99" i="9" s="1"/>
  <c r="EU99" i="9"/>
  <c r="EK99" i="9"/>
  <c r="DK99" i="9"/>
  <c r="EL99" i="9"/>
  <c r="DL99" i="9"/>
  <c r="DO133" i="9"/>
  <c r="FO133" i="9" s="1"/>
  <c r="GO133" i="9" s="1"/>
  <c r="EO133" i="9"/>
  <c r="FA133" i="9"/>
  <c r="EA133" i="9"/>
  <c r="EO123" i="9"/>
  <c r="DO123" i="9"/>
  <c r="FE126" i="9"/>
  <c r="EE126" i="9"/>
  <c r="EA139" i="9"/>
  <c r="GA139" i="9" s="1"/>
  <c r="HA139" i="9" s="1"/>
  <c r="FA139" i="9"/>
  <c r="ES123" i="9"/>
  <c r="DS123" i="9"/>
  <c r="FB123" i="9"/>
  <c r="EB123" i="9"/>
  <c r="FF156" i="9"/>
  <c r="EF156" i="9"/>
  <c r="ET169" i="9"/>
  <c r="DT169" i="9"/>
  <c r="EZ74" i="9"/>
  <c r="DZ74" i="9"/>
  <c r="DR21" i="9"/>
  <c r="FR21" i="9" s="1"/>
  <c r="GR21" i="9" s="1"/>
  <c r="ER21" i="9"/>
  <c r="DR29" i="9"/>
  <c r="FR29" i="9" s="1"/>
  <c r="GR29" i="9" s="1"/>
  <c r="ER29" i="9"/>
  <c r="FF39" i="9"/>
  <c r="EF39" i="9"/>
  <c r="EZ53" i="9"/>
  <c r="DZ53" i="9"/>
  <c r="FM19" i="9"/>
  <c r="GM19" i="9" s="1"/>
  <c r="FE33" i="9"/>
  <c r="EE33" i="9"/>
  <c r="GE33" i="9" s="1"/>
  <c r="HE33" i="9" s="1"/>
  <c r="EO41" i="9"/>
  <c r="DO41" i="9"/>
  <c r="FO41" i="9" s="1"/>
  <c r="GO41" i="9" s="1"/>
  <c r="FZ19" i="9"/>
  <c r="GZ19" i="9" s="1"/>
  <c r="GB29" i="9"/>
  <c r="HB29" i="9" s="1"/>
  <c r="FM30" i="9"/>
  <c r="GM30" i="9" s="1"/>
  <c r="FE40" i="9"/>
  <c r="EE40" i="9"/>
  <c r="FI52" i="9"/>
  <c r="EI52" i="9"/>
  <c r="FK19" i="9"/>
  <c r="GK19" i="9" s="1"/>
  <c r="ED31" i="9"/>
  <c r="FD31" i="9"/>
  <c r="EC48" i="9"/>
  <c r="FC48" i="9"/>
  <c r="EO61" i="9"/>
  <c r="DO61" i="9"/>
  <c r="FO61" i="9" s="1"/>
  <c r="GO61" i="9" s="1"/>
  <c r="EF61" i="9"/>
  <c r="FF61" i="9"/>
  <c r="EK64" i="9"/>
  <c r="DK64" i="9"/>
  <c r="FK64" i="9" s="1"/>
  <c r="GK64" i="9" s="1"/>
  <c r="EL64" i="9"/>
  <c r="DL64" i="9"/>
  <c r="FL64" i="9" s="1"/>
  <c r="GL64" i="9" s="1"/>
  <c r="DX79" i="9"/>
  <c r="EX79" i="9"/>
  <c r="DN32" i="9"/>
  <c r="EN32" i="9"/>
  <c r="FA35" i="9"/>
  <c r="EA35" i="9"/>
  <c r="GA35" i="9" s="1"/>
  <c r="HA35" i="9" s="1"/>
  <c r="DX37" i="9"/>
  <c r="EX37" i="9"/>
  <c r="DL41" i="9"/>
  <c r="EL41" i="9"/>
  <c r="FB44" i="9"/>
  <c r="EB44" i="9"/>
  <c r="GB44" i="9" s="1"/>
  <c r="HB44" i="9" s="1"/>
  <c r="EV48" i="9"/>
  <c r="DV48" i="9"/>
  <c r="FV48" i="9" s="1"/>
  <c r="GV48" i="9" s="1"/>
  <c r="EY53" i="9"/>
  <c r="DY53" i="9"/>
  <c r="FY53" i="9" s="1"/>
  <c r="GY53" i="9" s="1"/>
  <c r="DK58" i="9"/>
  <c r="EK58" i="9"/>
  <c r="DV67" i="9"/>
  <c r="EV67" i="9"/>
  <c r="FS74" i="9"/>
  <c r="GS74" i="9" s="1"/>
  <c r="EE78" i="9"/>
  <c r="GE78" i="9" s="1"/>
  <c r="HE78" i="9" s="1"/>
  <c r="FE78" i="9"/>
  <c r="FI88" i="9"/>
  <c r="EI88" i="9"/>
  <c r="DL104" i="9"/>
  <c r="FL104" i="9" s="1"/>
  <c r="GL104" i="9" s="1"/>
  <c r="EL104" i="9"/>
  <c r="GG29" i="9"/>
  <c r="HG29" i="9" s="1"/>
  <c r="FM36" i="9"/>
  <c r="GM36" i="9" s="1"/>
  <c r="FY67" i="9"/>
  <c r="GY67" i="9" s="1"/>
  <c r="FC33" i="9"/>
  <c r="EC33" i="9"/>
  <c r="GC33" i="9" s="1"/>
  <c r="HC33" i="9" s="1"/>
  <c r="EG41" i="9"/>
  <c r="FG41" i="9"/>
  <c r="EY47" i="9"/>
  <c r="DY47" i="9"/>
  <c r="FY47" i="9" s="1"/>
  <c r="GY47" i="9" s="1"/>
  <c r="GB49" i="9"/>
  <c r="HB49" i="9" s="1"/>
  <c r="EY55" i="9"/>
  <c r="DY55" i="9"/>
  <c r="EE60" i="9"/>
  <c r="GE60" i="9" s="1"/>
  <c r="HE60" i="9" s="1"/>
  <c r="FE60" i="9"/>
  <c r="GG62" i="9"/>
  <c r="HG62" i="9" s="1"/>
  <c r="ER66" i="9"/>
  <c r="DR66" i="9"/>
  <c r="FR66" i="9" s="1"/>
  <c r="GR66" i="9" s="1"/>
  <c r="DO66" i="9"/>
  <c r="EO66" i="9"/>
  <c r="EC66" i="9"/>
  <c r="FC66" i="9"/>
  <c r="EQ75" i="9"/>
  <c r="DQ75" i="9"/>
  <c r="FQ75" i="9" s="1"/>
  <c r="GQ75" i="9" s="1"/>
  <c r="EH75" i="9"/>
  <c r="FH75" i="9"/>
  <c r="GA76" i="9"/>
  <c r="HA76" i="9" s="1"/>
  <c r="FY83" i="9"/>
  <c r="GY83" i="9" s="1"/>
  <c r="DY115" i="9"/>
  <c r="EY115" i="9"/>
  <c r="EV168" i="9"/>
  <c r="DV168" i="9"/>
  <c r="FV168" i="9" s="1"/>
  <c r="GV168" i="9" s="1"/>
  <c r="EU168" i="9"/>
  <c r="DU168" i="9"/>
  <c r="FU168" i="9" s="1"/>
  <c r="GU168" i="9" s="1"/>
  <c r="ER158" i="9"/>
  <c r="DR158" i="9"/>
  <c r="FR158" i="9" s="1"/>
  <c r="GR158" i="9" s="1"/>
  <c r="EN158" i="9"/>
  <c r="DN158" i="9"/>
  <c r="FN158" i="9" s="1"/>
  <c r="GN158" i="9" s="1"/>
  <c r="EW150" i="9"/>
  <c r="DW150" i="9"/>
  <c r="FW150" i="9" s="1"/>
  <c r="GW150" i="9" s="1"/>
  <c r="FD150" i="9"/>
  <c r="ED150" i="9"/>
  <c r="GD150" i="9" s="1"/>
  <c r="HD150" i="9" s="1"/>
  <c r="EO138" i="9"/>
  <c r="DO138" i="9"/>
  <c r="FO138" i="9" s="1"/>
  <c r="GO138" i="9" s="1"/>
  <c r="DR116" i="9"/>
  <c r="ER116" i="9"/>
  <c r="FD116" i="9"/>
  <c r="ED116" i="9"/>
  <c r="GD116" i="9" s="1"/>
  <c r="HD116" i="9" s="1"/>
  <c r="EU143" i="9"/>
  <c r="DU143" i="9"/>
  <c r="FU143" i="9" s="1"/>
  <c r="GU143" i="9" s="1"/>
  <c r="DO143" i="9"/>
  <c r="EO143" i="9"/>
  <c r="FH105" i="9"/>
  <c r="EH105" i="9"/>
  <c r="GH105" i="9" s="1"/>
  <c r="HH105" i="9" s="1"/>
  <c r="EI105" i="9"/>
  <c r="FI105" i="9"/>
  <c r="DR96" i="9"/>
  <c r="ER96" i="9"/>
  <c r="EV96" i="9"/>
  <c r="DV96" i="9"/>
  <c r="FV96" i="9" s="1"/>
  <c r="GV96" i="9" s="1"/>
  <c r="EC101" i="9"/>
  <c r="FC101" i="9"/>
  <c r="DW101" i="9"/>
  <c r="EW101" i="9"/>
  <c r="ED92" i="9"/>
  <c r="FD92" i="9"/>
  <c r="DT92" i="9"/>
  <c r="ET92" i="9"/>
  <c r="EW65" i="9"/>
  <c r="DW65" i="9"/>
  <c r="FW65" i="9" s="1"/>
  <c r="GW65" i="9" s="1"/>
  <c r="ES65" i="9"/>
  <c r="DS65" i="9"/>
  <c r="FS65" i="9" s="1"/>
  <c r="GS65" i="9" s="1"/>
  <c r="FE65" i="9"/>
  <c r="EE65" i="9"/>
  <c r="GE65" i="9" s="1"/>
  <c r="HE65" i="9" s="1"/>
  <c r="FO27" i="9"/>
  <c r="GO27" i="9" s="1"/>
  <c r="GC29" i="9"/>
  <c r="HC29" i="9" s="1"/>
  <c r="DR35" i="9"/>
  <c r="ER35" i="9"/>
  <c r="FT38" i="9"/>
  <c r="GT38" i="9" s="1"/>
  <c r="EK40" i="9"/>
  <c r="DK40" i="9"/>
  <c r="FF40" i="9"/>
  <c r="EF40" i="9"/>
  <c r="EX40" i="9"/>
  <c r="DX40" i="9"/>
  <c r="FE47" i="9"/>
  <c r="EE47" i="9"/>
  <c r="FU51" i="9"/>
  <c r="GU51" i="9" s="1"/>
  <c r="FE55" i="9"/>
  <c r="EE55" i="9"/>
  <c r="GE55" i="9" s="1"/>
  <c r="HE55" i="9" s="1"/>
  <c r="DU60" i="9"/>
  <c r="EU60" i="9"/>
  <c r="FH70" i="9"/>
  <c r="EH70" i="9"/>
  <c r="GH70" i="9" s="1"/>
  <c r="HH70" i="9" s="1"/>
  <c r="EN70" i="9"/>
  <c r="DN70" i="9"/>
  <c r="FN70" i="9" s="1"/>
  <c r="GN70" i="9" s="1"/>
  <c r="DO70" i="9"/>
  <c r="EO70" i="9"/>
  <c r="FG102" i="9"/>
  <c r="EG102" i="9"/>
  <c r="GG102" i="9" s="1"/>
  <c r="HG102" i="9" s="1"/>
  <c r="FS23" i="9"/>
  <c r="GS23" i="9" s="1"/>
  <c r="DY33" i="9"/>
  <c r="FY33" i="9" s="1"/>
  <c r="GY33" i="9" s="1"/>
  <c r="EY33" i="9"/>
  <c r="ER25" i="9"/>
  <c r="DR25" i="9"/>
  <c r="DN25" i="9"/>
  <c r="FN25" i="9" s="1"/>
  <c r="GN25" i="9" s="1"/>
  <c r="EN25" i="9"/>
  <c r="EL31" i="9"/>
  <c r="DL31" i="9"/>
  <c r="ET31" i="9"/>
  <c r="DT31" i="9"/>
  <c r="GH44" i="9"/>
  <c r="HH44" i="9" s="1"/>
  <c r="FL46" i="9"/>
  <c r="GL46" i="9" s="1"/>
  <c r="DV47" i="9"/>
  <c r="FV47" i="9" s="1"/>
  <c r="GV47" i="9" s="1"/>
  <c r="EV47" i="9"/>
  <c r="GF56" i="9"/>
  <c r="HF56" i="9" s="1"/>
  <c r="EP60" i="9"/>
  <c r="DP60" i="9"/>
  <c r="FP60" i="9" s="1"/>
  <c r="GP60" i="9" s="1"/>
  <c r="FZ65" i="9"/>
  <c r="GZ65" i="9" s="1"/>
  <c r="FL70" i="9"/>
  <c r="GL70" i="9" s="1"/>
  <c r="GI79" i="9"/>
  <c r="HI79" i="9" s="1"/>
  <c r="FL84" i="9"/>
  <c r="GL84" i="9" s="1"/>
  <c r="GI103" i="9"/>
  <c r="HI103" i="9" s="1"/>
  <c r="FM57" i="9"/>
  <c r="GM57" i="9" s="1"/>
  <c r="EI63" i="9"/>
  <c r="FI63" i="9"/>
  <c r="FQ65" i="9"/>
  <c r="GQ65" i="9" s="1"/>
  <c r="DU73" i="9"/>
  <c r="FU73" i="9" s="1"/>
  <c r="GU73" i="9" s="1"/>
  <c r="EU73" i="9"/>
  <c r="GA81" i="9"/>
  <c r="HA81" i="9" s="1"/>
  <c r="EA90" i="9"/>
  <c r="FA90" i="9"/>
  <c r="FQ92" i="9"/>
  <c r="GQ92" i="9" s="1"/>
  <c r="FT95" i="9"/>
  <c r="GT95" i="9" s="1"/>
  <c r="DQ107" i="9"/>
  <c r="EQ107" i="9"/>
  <c r="EL60" i="9"/>
  <c r="DL60" i="9"/>
  <c r="FL60" i="9" s="1"/>
  <c r="GL60" i="9" s="1"/>
  <c r="DM60" i="9"/>
  <c r="EM60" i="9"/>
  <c r="FL74" i="9"/>
  <c r="GL74" i="9" s="1"/>
  <c r="FQ79" i="9"/>
  <c r="GQ79" i="9" s="1"/>
  <c r="GA83" i="9"/>
  <c r="HA83" i="9" s="1"/>
  <c r="EU86" i="9"/>
  <c r="DU86" i="9"/>
  <c r="FR92" i="9"/>
  <c r="GR92" i="9" s="1"/>
  <c r="GB97" i="9"/>
  <c r="HB97" i="9" s="1"/>
  <c r="EH110" i="9"/>
  <c r="GH110" i="9" s="1"/>
  <c r="HH110" i="9" s="1"/>
  <c r="FH110" i="9"/>
  <c r="DK59" i="9"/>
  <c r="FK59" i="9" s="1"/>
  <c r="GK59" i="9" s="1"/>
  <c r="EK59" i="9"/>
  <c r="FO67" i="9"/>
  <c r="GO67" i="9" s="1"/>
  <c r="DV68" i="9"/>
  <c r="EV68" i="9"/>
  <c r="GC69" i="9"/>
  <c r="HC69" i="9" s="1"/>
  <c r="GI75" i="9"/>
  <c r="HI75" i="9" s="1"/>
  <c r="FG77" i="9"/>
  <c r="EG77" i="9"/>
  <c r="GG77" i="9" s="1"/>
  <c r="HG77" i="9" s="1"/>
  <c r="FF80" i="9"/>
  <c r="EF80" i="9"/>
  <c r="GF80" i="9" s="1"/>
  <c r="HF80" i="9" s="1"/>
  <c r="FH82" i="9"/>
  <c r="EH82" i="9"/>
  <c r="GH82" i="9" s="1"/>
  <c r="HH82" i="9" s="1"/>
  <c r="FY85" i="9"/>
  <c r="GY85" i="9" s="1"/>
  <c r="EE89" i="9"/>
  <c r="GE89" i="9" s="1"/>
  <c r="HE89" i="9" s="1"/>
  <c r="FE89" i="9"/>
  <c r="FV91" i="9"/>
  <c r="GV91" i="9" s="1"/>
  <c r="FM97" i="9"/>
  <c r="GM97" i="9" s="1"/>
  <c r="FX103" i="9"/>
  <c r="GX103" i="9" s="1"/>
  <c r="FA86" i="9"/>
  <c r="EA86" i="9"/>
  <c r="GA86" i="9" s="1"/>
  <c r="HA86" i="9" s="1"/>
  <c r="GH87" i="9"/>
  <c r="HH87" i="9" s="1"/>
  <c r="FN101" i="9"/>
  <c r="GN101" i="9" s="1"/>
  <c r="DR104" i="9"/>
  <c r="ER104" i="9"/>
  <c r="DK111" i="9"/>
  <c r="EK111" i="9"/>
  <c r="DM113" i="9"/>
  <c r="EM113" i="9"/>
  <c r="EN113" i="9"/>
  <c r="DN113" i="9"/>
  <c r="FN113" i="9" s="1"/>
  <c r="GN113" i="9" s="1"/>
  <c r="DO113" i="9"/>
  <c r="EO113" i="9"/>
  <c r="FD100" i="9"/>
  <c r="ED100" i="9"/>
  <c r="GD100" i="9" s="1"/>
  <c r="HD100" i="9" s="1"/>
  <c r="ER124" i="9"/>
  <c r="DR124" i="9"/>
  <c r="FR124" i="9" s="1"/>
  <c r="GR124" i="9" s="1"/>
  <c r="FK137" i="9"/>
  <c r="GK137" i="9" s="1"/>
  <c r="FZ170" i="9"/>
  <c r="GZ170" i="9" s="1"/>
  <c r="FN106" i="9"/>
  <c r="GN106" i="9" s="1"/>
  <c r="FV113" i="9"/>
  <c r="GV113" i="9" s="1"/>
  <c r="GB121" i="9"/>
  <c r="HB121" i="9" s="1"/>
  <c r="ES127" i="9"/>
  <c r="DS127" i="9"/>
  <c r="FS127" i="9" s="1"/>
  <c r="GS127" i="9" s="1"/>
  <c r="FC147" i="9"/>
  <c r="EC147" i="9"/>
  <c r="FF107" i="9"/>
  <c r="EF107" i="9"/>
  <c r="GF107" i="9" s="1"/>
  <c r="HF107" i="9" s="1"/>
  <c r="EQ118" i="9"/>
  <c r="DQ118" i="9"/>
  <c r="EH118" i="9"/>
  <c r="FH118" i="9"/>
  <c r="EW123" i="9"/>
  <c r="DW123" i="9"/>
  <c r="GG125" i="9"/>
  <c r="HG125" i="9" s="1"/>
  <c r="FK134" i="9"/>
  <c r="GK134" i="9" s="1"/>
  <c r="GC96" i="9"/>
  <c r="HC96" i="9" s="1"/>
  <c r="FV107" i="9"/>
  <c r="GV107" i="9" s="1"/>
  <c r="FP110" i="9"/>
  <c r="GP110" i="9" s="1"/>
  <c r="FP116" i="9"/>
  <c r="GP116" i="9" s="1"/>
  <c r="FZ121" i="9"/>
  <c r="GZ121" i="9" s="1"/>
  <c r="ET126" i="9"/>
  <c r="DT126" i="9"/>
  <c r="FT126" i="9" s="1"/>
  <c r="GT126" i="9" s="1"/>
  <c r="GG127" i="9"/>
  <c r="HG127" i="9" s="1"/>
  <c r="FO129" i="9"/>
  <c r="GO129" i="9" s="1"/>
  <c r="GB134" i="9"/>
  <c r="HB134" i="9" s="1"/>
  <c r="EE114" i="9"/>
  <c r="FE114" i="9"/>
  <c r="FM116" i="9"/>
  <c r="GM116" i="9" s="1"/>
  <c r="FN125" i="9"/>
  <c r="GN125" i="9" s="1"/>
  <c r="FV127" i="9"/>
  <c r="GV127" i="9" s="1"/>
  <c r="GA128" i="9"/>
  <c r="HA128" i="9" s="1"/>
  <c r="GF129" i="9"/>
  <c r="HF129" i="9" s="1"/>
  <c r="EP131" i="9"/>
  <c r="DP131" i="9"/>
  <c r="FP131" i="9" s="1"/>
  <c r="GP131" i="9" s="1"/>
  <c r="FX137" i="9"/>
  <c r="GX137" i="9" s="1"/>
  <c r="FT117" i="9"/>
  <c r="GT117" i="9" s="1"/>
  <c r="DQ119" i="9"/>
  <c r="EQ119" i="9"/>
  <c r="FS125" i="9"/>
  <c r="GS125" i="9" s="1"/>
  <c r="FO130" i="9"/>
  <c r="GO130" i="9" s="1"/>
  <c r="DU131" i="9"/>
  <c r="EU131" i="9"/>
  <c r="EB139" i="9"/>
  <c r="FB139" i="9"/>
  <c r="FW110" i="9"/>
  <c r="GW110" i="9" s="1"/>
  <c r="FK118" i="9"/>
  <c r="GK118" i="9" s="1"/>
  <c r="FR119" i="9"/>
  <c r="GR119" i="9" s="1"/>
  <c r="FY120" i="9"/>
  <c r="GY120" i="9" s="1"/>
  <c r="GH122" i="9"/>
  <c r="HH122" i="9" s="1"/>
  <c r="GB125" i="9"/>
  <c r="HB125" i="9" s="1"/>
  <c r="FV134" i="9"/>
  <c r="GV134" i="9" s="1"/>
  <c r="FP136" i="9"/>
  <c r="GP136" i="9" s="1"/>
  <c r="EV133" i="9"/>
  <c r="DV133" i="9"/>
  <c r="FV133" i="9" s="1"/>
  <c r="GV133" i="9" s="1"/>
  <c r="GC134" i="9"/>
  <c r="HC134" i="9" s="1"/>
  <c r="FU144" i="9"/>
  <c r="GU144" i="9" s="1"/>
  <c r="GB146" i="9"/>
  <c r="HB146" i="9" s="1"/>
  <c r="FL135" i="9"/>
  <c r="GL135" i="9" s="1"/>
  <c r="DX140" i="9"/>
  <c r="EX140" i="9"/>
  <c r="FM146" i="9"/>
  <c r="GM146" i="9" s="1"/>
  <c r="GB148" i="9"/>
  <c r="HB148" i="9" s="1"/>
  <c r="ER153" i="9"/>
  <c r="DR153" i="9"/>
  <c r="FR153" i="9" s="1"/>
  <c r="GR153" i="9" s="1"/>
  <c r="GD137" i="9"/>
  <c r="HD137" i="9" s="1"/>
  <c r="EE139" i="9"/>
  <c r="FE139" i="9"/>
  <c r="GG143" i="9"/>
  <c r="HG143" i="9" s="1"/>
  <c r="DY145" i="9"/>
  <c r="EY145" i="9"/>
  <c r="FE149" i="9"/>
  <c r="EE149" i="9"/>
  <c r="GE149" i="9" s="1"/>
  <c r="HE149" i="9" s="1"/>
  <c r="FU155" i="9"/>
  <c r="GU155" i="9" s="1"/>
  <c r="GH141" i="9"/>
  <c r="HH141" i="9" s="1"/>
  <c r="FO147" i="9"/>
  <c r="GO147" i="9" s="1"/>
  <c r="FO151" i="9"/>
  <c r="GO151" i="9" s="1"/>
  <c r="EQ152" i="9"/>
  <c r="DQ152" i="9"/>
  <c r="FQ152" i="9" s="1"/>
  <c r="GQ152" i="9" s="1"/>
  <c r="EH152" i="9"/>
  <c r="FH152" i="9"/>
  <c r="GC165" i="9"/>
  <c r="HC165" i="9" s="1"/>
  <c r="GF147" i="9"/>
  <c r="HF147" i="9" s="1"/>
  <c r="FQ149" i="9"/>
  <c r="GQ149" i="9" s="1"/>
  <c r="EP157" i="9"/>
  <c r="DP157" i="9"/>
  <c r="FT162" i="9"/>
  <c r="GT162" i="9" s="1"/>
  <c r="GA148" i="9"/>
  <c r="HA148" i="9" s="1"/>
  <c r="DY153" i="9"/>
  <c r="FY153" i="9" s="1"/>
  <c r="GY153" i="9" s="1"/>
  <c r="EY153" i="9"/>
  <c r="DY157" i="9"/>
  <c r="EY157" i="9"/>
  <c r="GB155" i="9"/>
  <c r="HB155" i="9" s="1"/>
  <c r="ES160" i="9"/>
  <c r="DS160" i="9"/>
  <c r="FS160" i="9" s="1"/>
  <c r="GS160" i="9" s="1"/>
  <c r="FQ162" i="9"/>
  <c r="GQ162" i="9" s="1"/>
  <c r="ET157" i="9"/>
  <c r="DT157" i="9"/>
  <c r="DU157" i="9"/>
  <c r="EU157" i="9"/>
  <c r="DS157" i="9"/>
  <c r="FS157" i="9" s="1"/>
  <c r="GS157" i="9" s="1"/>
  <c r="ES157" i="9"/>
  <c r="FW152" i="9"/>
  <c r="GW152" i="9" s="1"/>
  <c r="DU153" i="9"/>
  <c r="EU153" i="9"/>
  <c r="FB153" i="9"/>
  <c r="EB153" i="9"/>
  <c r="GB153" i="9" s="1"/>
  <c r="HB153" i="9" s="1"/>
  <c r="GC158" i="9"/>
  <c r="HC158" i="9" s="1"/>
  <c r="FG160" i="9"/>
  <c r="EG160" i="9"/>
  <c r="EB160" i="9"/>
  <c r="FB160" i="9"/>
  <c r="FC160" i="9"/>
  <c r="EC160" i="9"/>
  <c r="FN162" i="9"/>
  <c r="GN162" i="9" s="1"/>
  <c r="FN165" i="9"/>
  <c r="GN165" i="9" s="1"/>
  <c r="GD167" i="9"/>
  <c r="HD167" i="9" s="1"/>
  <c r="EQ161" i="9"/>
  <c r="DQ161" i="9"/>
  <c r="FQ161" i="9" s="1"/>
  <c r="GQ161" i="9" s="1"/>
  <c r="FF161" i="9"/>
  <c r="EF161" i="9"/>
  <c r="GF161" i="9" s="1"/>
  <c r="HF161" i="9" s="1"/>
  <c r="FC161" i="9"/>
  <c r="EC161" i="9"/>
  <c r="GC161" i="9" s="1"/>
  <c r="HC161" i="9" s="1"/>
  <c r="FT164" i="9"/>
  <c r="GT164" i="9" s="1"/>
  <c r="GF167" i="9"/>
  <c r="HF167" i="9" s="1"/>
  <c r="FF172" i="9"/>
  <c r="EF172" i="9"/>
  <c r="GF172" i="9" s="1"/>
  <c r="HF172" i="9" s="1"/>
  <c r="EH169" i="9"/>
  <c r="FH169" i="9"/>
  <c r="EW169" i="9"/>
  <c r="DW169" i="9"/>
  <c r="FW169" i="9" s="1"/>
  <c r="GW169" i="9" s="1"/>
  <c r="EH172" i="9"/>
  <c r="FH172" i="9"/>
  <c r="EP177" i="9"/>
  <c r="DP177" i="9"/>
  <c r="FP177" i="9" s="1"/>
  <c r="GP177" i="9" s="1"/>
  <c r="FI172" i="9"/>
  <c r="EI172" i="9"/>
  <c r="GI172" i="9" s="1"/>
  <c r="HI172" i="9" s="1"/>
  <c r="FH174" i="9"/>
  <c r="EH174" i="9"/>
  <c r="GH174" i="9" s="1"/>
  <c r="HH174" i="9" s="1"/>
  <c r="FS175" i="9"/>
  <c r="GS175" i="9" s="1"/>
  <c r="EH176" i="9"/>
  <c r="GH176" i="9" s="1"/>
  <c r="HH176" i="9" s="1"/>
  <c r="FH176" i="9"/>
  <c r="ES176" i="9"/>
  <c r="DS176" i="9"/>
  <c r="FS176" i="9" s="1"/>
  <c r="GS176" i="9" s="1"/>
  <c r="GG177" i="9"/>
  <c r="HG177" i="9" s="1"/>
  <c r="GG175" i="9"/>
  <c r="HG175" i="9" s="1"/>
  <c r="FS178" i="9"/>
  <c r="GS178" i="9" s="1"/>
  <c r="GG124" i="9"/>
  <c r="HG124" i="9" s="1"/>
  <c r="EX139" i="9"/>
  <c r="DX139" i="9"/>
  <c r="FS110" i="9"/>
  <c r="GS110" i="9" s="1"/>
  <c r="FR133" i="9"/>
  <c r="GR133" i="9" s="1"/>
  <c r="EI139" i="9"/>
  <c r="GI139" i="9" s="1"/>
  <c r="HI139" i="9" s="1"/>
  <c r="FI139" i="9"/>
  <c r="ER139" i="9"/>
  <c r="DR139" i="9"/>
  <c r="FR139" i="9" s="1"/>
  <c r="GR139" i="9" s="1"/>
  <c r="FW140" i="9"/>
  <c r="GW140" i="9" s="1"/>
  <c r="GD147" i="9"/>
  <c r="HD147" i="9" s="1"/>
  <c r="FZ139" i="9"/>
  <c r="GZ139" i="9" s="1"/>
  <c r="GA150" i="9"/>
  <c r="HA150" i="9" s="1"/>
  <c r="GA149" i="9"/>
  <c r="HA149" i="9" s="1"/>
  <c r="FQ159" i="9"/>
  <c r="GQ159" i="9" s="1"/>
  <c r="GB143" i="9"/>
  <c r="HB143" i="9" s="1"/>
  <c r="FU154" i="9"/>
  <c r="GU154" i="9" s="1"/>
  <c r="FP162" i="9"/>
  <c r="GP162" i="9" s="1"/>
  <c r="FP166" i="9"/>
  <c r="GP166" i="9" s="1"/>
  <c r="FP164" i="9"/>
  <c r="GP164" i="9" s="1"/>
  <c r="FU173" i="9"/>
  <c r="GU173" i="9" s="1"/>
  <c r="FB172" i="9"/>
  <c r="EB172" i="9"/>
  <c r="FC172" i="9"/>
  <c r="EC172" i="9"/>
  <c r="GC172" i="9" s="1"/>
  <c r="HC172" i="9" s="1"/>
  <c r="GE176" i="9"/>
  <c r="HE176" i="9" s="1"/>
  <c r="FT69" i="9"/>
  <c r="GT69" i="9" s="1"/>
  <c r="ER33" i="9"/>
  <c r="DR33" i="9"/>
  <c r="FR33" i="9" s="1"/>
  <c r="GR33" i="9" s="1"/>
  <c r="EN45" i="9"/>
  <c r="DN45" i="9"/>
  <c r="FD53" i="9"/>
  <c r="ED53" i="9"/>
  <c r="GD53" i="9" s="1"/>
  <c r="HD53" i="9" s="1"/>
  <c r="EK21" i="9"/>
  <c r="DK21" i="9"/>
  <c r="FI33" i="9"/>
  <c r="EI33" i="9"/>
  <c r="GI33" i="9" s="1"/>
  <c r="HI33" i="9" s="1"/>
  <c r="ES41" i="9"/>
  <c r="DS41" i="9"/>
  <c r="EB25" i="9"/>
  <c r="FB25" i="9"/>
  <c r="GD30" i="9"/>
  <c r="HD30" i="9" s="1"/>
  <c r="FQ30" i="9"/>
  <c r="GQ30" i="9" s="1"/>
  <c r="EW36" i="9"/>
  <c r="DW36" i="9"/>
  <c r="FW36" i="9" s="1"/>
  <c r="GW36" i="9" s="1"/>
  <c r="FC50" i="9"/>
  <c r="EC50" i="9"/>
  <c r="DW68" i="9"/>
  <c r="EW68" i="9"/>
  <c r="DV28" i="9"/>
  <c r="FV28" i="9" s="1"/>
  <c r="GV28" i="9" s="1"/>
  <c r="EV28" i="9"/>
  <c r="FT42" i="9"/>
  <c r="GT42" i="9" s="1"/>
  <c r="FA55" i="9"/>
  <c r="EA55" i="9"/>
  <c r="GA55" i="9" s="1"/>
  <c r="HA55" i="9" s="1"/>
  <c r="FX69" i="9"/>
  <c r="GX69" i="9" s="1"/>
  <c r="EQ74" i="9"/>
  <c r="DQ74" i="9"/>
  <c r="FQ74" i="9" s="1"/>
  <c r="GQ74" i="9" s="1"/>
  <c r="EE91" i="9"/>
  <c r="GE91" i="9" s="1"/>
  <c r="HE91" i="9" s="1"/>
  <c r="FE91" i="9"/>
  <c r="EI24" i="9"/>
  <c r="FI24" i="9"/>
  <c r="EK24" i="9"/>
  <c r="DK24" i="9"/>
  <c r="EA31" i="9"/>
  <c r="FA31" i="9"/>
  <c r="EO35" i="9"/>
  <c r="DO35" i="9"/>
  <c r="DL37" i="9"/>
  <c r="EL37" i="9"/>
  <c r="DP41" i="9"/>
  <c r="FP41" i="9" s="1"/>
  <c r="GP41" i="9" s="1"/>
  <c r="EP41" i="9"/>
  <c r="FF44" i="9"/>
  <c r="EF44" i="9"/>
  <c r="GF44" i="9" s="1"/>
  <c r="HF44" i="9" s="1"/>
  <c r="EZ48" i="9"/>
  <c r="DZ48" i="9"/>
  <c r="ED51" i="9"/>
  <c r="FD51" i="9"/>
  <c r="EV54" i="9"/>
  <c r="DV54" i="9"/>
  <c r="EI58" i="9"/>
  <c r="FI58" i="9"/>
  <c r="DP62" i="9"/>
  <c r="FP62" i="9" s="1"/>
  <c r="GP62" i="9" s="1"/>
  <c r="EP62" i="9"/>
  <c r="FF68" i="9"/>
  <c r="EF68" i="9"/>
  <c r="GF68" i="9" s="1"/>
  <c r="HF68" i="9" s="1"/>
  <c r="EK77" i="9"/>
  <c r="DK77" i="9"/>
  <c r="ER81" i="9"/>
  <c r="DR81" i="9"/>
  <c r="FR81" i="9" s="1"/>
  <c r="GR81" i="9" s="1"/>
  <c r="EW88" i="9"/>
  <c r="DW88" i="9"/>
  <c r="FS19" i="9"/>
  <c r="GS19" i="9" s="1"/>
  <c r="DN31" i="9"/>
  <c r="EN31" i="9"/>
  <c r="FY36" i="9"/>
  <c r="GY36" i="9" s="1"/>
  <c r="FK50" i="9"/>
  <c r="GK50" i="9" s="1"/>
  <c r="FF51" i="9"/>
  <c r="EF51" i="9"/>
  <c r="GF51" i="9" s="1"/>
  <c r="HF51" i="9" s="1"/>
  <c r="FC67" i="9"/>
  <c r="EC67" i="9"/>
  <c r="GC67" i="9" s="1"/>
  <c r="HC67" i="9" s="1"/>
  <c r="DN67" i="9"/>
  <c r="EN67" i="9"/>
  <c r="ER97" i="9"/>
  <c r="DR97" i="9"/>
  <c r="FR97" i="9" s="1"/>
  <c r="GR97" i="9" s="1"/>
  <c r="FM37" i="9"/>
  <c r="GM37" i="9" s="1"/>
  <c r="EU41" i="9"/>
  <c r="DU41" i="9"/>
  <c r="FI43" i="9"/>
  <c r="EI43" i="9"/>
  <c r="GI43" i="9" s="1"/>
  <c r="HI43" i="9" s="1"/>
  <c r="ER45" i="9"/>
  <c r="DR45" i="9"/>
  <c r="FC47" i="9"/>
  <c r="EC47" i="9"/>
  <c r="GC47" i="9" s="1"/>
  <c r="HC47" i="9" s="1"/>
  <c r="GF49" i="9"/>
  <c r="HF49" i="9" s="1"/>
  <c r="ER53" i="9"/>
  <c r="DR53" i="9"/>
  <c r="FR53" i="9" s="1"/>
  <c r="GR53" i="9" s="1"/>
  <c r="EK57" i="9"/>
  <c r="DK57" i="9"/>
  <c r="FK57" i="9" s="1"/>
  <c r="GK57" i="9" s="1"/>
  <c r="DW62" i="9"/>
  <c r="EW62" i="9"/>
  <c r="FH62" i="9"/>
  <c r="EH62" i="9"/>
  <c r="GH62" i="9" s="1"/>
  <c r="HH62" i="9" s="1"/>
  <c r="EI62" i="9"/>
  <c r="FI62" i="9"/>
  <c r="EE72" i="9"/>
  <c r="FE72" i="9"/>
  <c r="FA72" i="9"/>
  <c r="EA72" i="9"/>
  <c r="GA72" i="9" s="1"/>
  <c r="HA72" i="9" s="1"/>
  <c r="EU75" i="9"/>
  <c r="DU75" i="9"/>
  <c r="FU75" i="9" s="1"/>
  <c r="GU75" i="9" s="1"/>
  <c r="GE76" i="9"/>
  <c r="HE76" i="9" s="1"/>
  <c r="GC83" i="9"/>
  <c r="HC83" i="9" s="1"/>
  <c r="DT175" i="9"/>
  <c r="ET175" i="9"/>
  <c r="ER166" i="9"/>
  <c r="DR166" i="9"/>
  <c r="FR166" i="9" s="1"/>
  <c r="GR166" i="9" s="1"/>
  <c r="ES154" i="9"/>
  <c r="DS154" i="9"/>
  <c r="FS154" i="9" s="1"/>
  <c r="GS154" i="9" s="1"/>
  <c r="FI154" i="9"/>
  <c r="EI154" i="9"/>
  <c r="GI154" i="9" s="1"/>
  <c r="HI154" i="9" s="1"/>
  <c r="DP154" i="9"/>
  <c r="EP154" i="9"/>
  <c r="EO146" i="9"/>
  <c r="DO146" i="9"/>
  <c r="FO146" i="9" s="1"/>
  <c r="GO146" i="9" s="1"/>
  <c r="DT146" i="9"/>
  <c r="ET146" i="9"/>
  <c r="EZ135" i="9"/>
  <c r="DZ135" i="9"/>
  <c r="FZ135" i="9" s="1"/>
  <c r="GZ135" i="9" s="1"/>
  <c r="FG135" i="9"/>
  <c r="EG135" i="9"/>
  <c r="GG135" i="9" s="1"/>
  <c r="HG135" i="9" s="1"/>
  <c r="EW108" i="9"/>
  <c r="DW108" i="9"/>
  <c r="FW108" i="9" s="1"/>
  <c r="GW108" i="9" s="1"/>
  <c r="DR108" i="9"/>
  <c r="ER108" i="9"/>
  <c r="FE108" i="9"/>
  <c r="EE108" i="9"/>
  <c r="GE108" i="9" s="1"/>
  <c r="HE108" i="9" s="1"/>
  <c r="DV106" i="9"/>
  <c r="EV106" i="9"/>
  <c r="EF106" i="9"/>
  <c r="FF106" i="9"/>
  <c r="FG106" i="9"/>
  <c r="EG106" i="9"/>
  <c r="GG106" i="9" s="1"/>
  <c r="HG106" i="9" s="1"/>
  <c r="DV88" i="9"/>
  <c r="EV88" i="9"/>
  <c r="DN88" i="9"/>
  <c r="EN88" i="9"/>
  <c r="DU97" i="9"/>
  <c r="EU97" i="9"/>
  <c r="DW97" i="9"/>
  <c r="EW97" i="9"/>
  <c r="DX84" i="9"/>
  <c r="EX84" i="9"/>
  <c r="ES84" i="9"/>
  <c r="DS84" i="9"/>
  <c r="FS84" i="9" s="1"/>
  <c r="GS84" i="9" s="1"/>
  <c r="EF84" i="9"/>
  <c r="FF84" i="9"/>
  <c r="EB57" i="9"/>
  <c r="FB57" i="9"/>
  <c r="FD57" i="9"/>
  <c r="ED57" i="9"/>
  <c r="GD57" i="9" s="1"/>
  <c r="HD57" i="9" s="1"/>
  <c r="GA27" i="9"/>
  <c r="HA27" i="9" s="1"/>
  <c r="FP34" i="9"/>
  <c r="GP34" i="9" s="1"/>
  <c r="GG36" i="9"/>
  <c r="HG36" i="9" s="1"/>
  <c r="FP42" i="9"/>
  <c r="GP42" i="9" s="1"/>
  <c r="GF45" i="9"/>
  <c r="HF45" i="9" s="1"/>
  <c r="FY51" i="9"/>
  <c r="GY51" i="9" s="1"/>
  <c r="DK68" i="9"/>
  <c r="EK68" i="9"/>
  <c r="FI21" i="9"/>
  <c r="EI21" i="9"/>
  <c r="GI21" i="9" s="1"/>
  <c r="HI21" i="9" s="1"/>
  <c r="ED21" i="9"/>
  <c r="FD21" i="9"/>
  <c r="EG33" i="9"/>
  <c r="FG33" i="9"/>
  <c r="GB18" i="9"/>
  <c r="HB18" i="9" s="1"/>
  <c r="EU35" i="9"/>
  <c r="DU35" i="9"/>
  <c r="FU35" i="9" s="1"/>
  <c r="GU35" i="9" s="1"/>
  <c r="FV44" i="9"/>
  <c r="GV44" i="9" s="1"/>
  <c r="GA45" i="9"/>
  <c r="HA45" i="9" s="1"/>
  <c r="GF46" i="9"/>
  <c r="HF46" i="9" s="1"/>
  <c r="ET60" i="9"/>
  <c r="DT60" i="9"/>
  <c r="FT60" i="9" s="1"/>
  <c r="GT60" i="9" s="1"/>
  <c r="FK66" i="9"/>
  <c r="GK66" i="9" s="1"/>
  <c r="GB67" i="9"/>
  <c r="HB67" i="9" s="1"/>
  <c r="FP70" i="9"/>
  <c r="GP70" i="9" s="1"/>
  <c r="DY78" i="9"/>
  <c r="FY78" i="9" s="1"/>
  <c r="GY78" i="9" s="1"/>
  <c r="EY78" i="9"/>
  <c r="DS78" i="9"/>
  <c r="ES78" i="9"/>
  <c r="GB84" i="9"/>
  <c r="HB84" i="9" s="1"/>
  <c r="DN114" i="9"/>
  <c r="EN114" i="9"/>
  <c r="FN64" i="9"/>
  <c r="GN64" i="9" s="1"/>
  <c r="FU65" i="9"/>
  <c r="GU65" i="9" s="1"/>
  <c r="FR72" i="9"/>
  <c r="GR72" i="9" s="1"/>
  <c r="FR78" i="9"/>
  <c r="GR78" i="9" s="1"/>
  <c r="EZ80" i="9"/>
  <c r="DZ80" i="9"/>
  <c r="FZ80" i="9" s="1"/>
  <c r="GZ80" i="9" s="1"/>
  <c r="EE90" i="9"/>
  <c r="FE90" i="9"/>
  <c r="FV98" i="9"/>
  <c r="GV98" i="9" s="1"/>
  <c r="DX58" i="9"/>
  <c r="FX58" i="9" s="1"/>
  <c r="GX58" i="9" s="1"/>
  <c r="EX58" i="9"/>
  <c r="GF74" i="9"/>
  <c r="HF74" i="9" s="1"/>
  <c r="FL81" i="9"/>
  <c r="GL81" i="9" s="1"/>
  <c r="GH84" i="9"/>
  <c r="HH84" i="9" s="1"/>
  <c r="FZ92" i="9"/>
  <c r="GZ92" i="9" s="1"/>
  <c r="ED94" i="9"/>
  <c r="FD94" i="9"/>
  <c r="DZ94" i="9"/>
  <c r="FZ94" i="9" s="1"/>
  <c r="GZ94" i="9" s="1"/>
  <c r="EZ94" i="9"/>
  <c r="GF97" i="9"/>
  <c r="HF97" i="9" s="1"/>
  <c r="FW75" i="9"/>
  <c r="GW75" i="9" s="1"/>
  <c r="GB78" i="9"/>
  <c r="HB78" i="9" s="1"/>
  <c r="FK84" i="9"/>
  <c r="GK84" i="9" s="1"/>
  <c r="GC85" i="9"/>
  <c r="HC85" i="9" s="1"/>
  <c r="DO89" i="9"/>
  <c r="EO89" i="9"/>
  <c r="EQ90" i="9"/>
  <c r="DQ90" i="9"/>
  <c r="FQ90" i="9" s="1"/>
  <c r="GQ90" i="9" s="1"/>
  <c r="EH90" i="9"/>
  <c r="FH90" i="9"/>
  <c r="EM93" i="9"/>
  <c r="DM93" i="9"/>
  <c r="FM93" i="9" s="1"/>
  <c r="GM93" i="9" s="1"/>
  <c r="EV93" i="9"/>
  <c r="DV93" i="9"/>
  <c r="FV93" i="9" s="1"/>
  <c r="GV93" i="9" s="1"/>
  <c r="FD93" i="9"/>
  <c r="ED93" i="9"/>
  <c r="GD93" i="9" s="1"/>
  <c r="HD93" i="9" s="1"/>
  <c r="EI87" i="9"/>
  <c r="FI87" i="9"/>
  <c r="DK87" i="9"/>
  <c r="EK87" i="9"/>
  <c r="DX100" i="9"/>
  <c r="EX100" i="9"/>
  <c r="GD105" i="9"/>
  <c r="HD105" i="9" s="1"/>
  <c r="DO86" i="9"/>
  <c r="EO86" i="9"/>
  <c r="FM88" i="9"/>
  <c r="GM88" i="9" s="1"/>
  <c r="DZ99" i="9"/>
  <c r="EZ99" i="9"/>
  <c r="GC103" i="9"/>
  <c r="HC103" i="9" s="1"/>
  <c r="EW107" i="9"/>
  <c r="DW107" i="9"/>
  <c r="DW119" i="9"/>
  <c r="EW119" i="9"/>
  <c r="FF89" i="9"/>
  <c r="EF89" i="9"/>
  <c r="FK97" i="9"/>
  <c r="GK97" i="9" s="1"/>
  <c r="EL102" i="9"/>
  <c r="DL102" i="9"/>
  <c r="FL102" i="9" s="1"/>
  <c r="GL102" i="9" s="1"/>
  <c r="GF105" i="9"/>
  <c r="HF105" i="9" s="1"/>
  <c r="FZ117" i="9"/>
  <c r="GZ117" i="9" s="1"/>
  <c r="EX130" i="9"/>
  <c r="DX130" i="9"/>
  <c r="FX130" i="9" s="1"/>
  <c r="GX130" i="9" s="1"/>
  <c r="FF130" i="9"/>
  <c r="EF130" i="9"/>
  <c r="GF130" i="9" s="1"/>
  <c r="HF130" i="9" s="1"/>
  <c r="DM133" i="9"/>
  <c r="EM133" i="9"/>
  <c r="GD170" i="9"/>
  <c r="HD170" i="9" s="1"/>
  <c r="GD106" i="9"/>
  <c r="HD106" i="9" s="1"/>
  <c r="GI117" i="9"/>
  <c r="HI117" i="9" s="1"/>
  <c r="FP121" i="9"/>
  <c r="GP121" i="9" s="1"/>
  <c r="FD123" i="9"/>
  <c r="ED123" i="9"/>
  <c r="GD123" i="9" s="1"/>
  <c r="HD123" i="9" s="1"/>
  <c r="ER109" i="9"/>
  <c r="DR109" i="9"/>
  <c r="FR109" i="9" s="1"/>
  <c r="GR109" i="9" s="1"/>
  <c r="EE115" i="9"/>
  <c r="FE115" i="9"/>
  <c r="FA115" i="9"/>
  <c r="EA115" i="9"/>
  <c r="GA115" i="9" s="1"/>
  <c r="HA115" i="9" s="1"/>
  <c r="EU118" i="9"/>
  <c r="DU118" i="9"/>
  <c r="FU118" i="9" s="1"/>
  <c r="GU118" i="9" s="1"/>
  <c r="GB120" i="9"/>
  <c r="HB120" i="9" s="1"/>
  <c r="DX124" i="9"/>
  <c r="FX124" i="9" s="1"/>
  <c r="GX124" i="9" s="1"/>
  <c r="EX124" i="9"/>
  <c r="GI94" i="9"/>
  <c r="HI94" i="9" s="1"/>
  <c r="FN103" i="9"/>
  <c r="GN103" i="9" s="1"/>
  <c r="DU104" i="9"/>
  <c r="FU104" i="9" s="1"/>
  <c r="GU104" i="9" s="1"/>
  <c r="EU104" i="9"/>
  <c r="FZ107" i="9"/>
  <c r="GZ107" i="9" s="1"/>
  <c r="GG108" i="9"/>
  <c r="HG108" i="9" s="1"/>
  <c r="FS112" i="9"/>
  <c r="GS112" i="9" s="1"/>
  <c r="EA122" i="9"/>
  <c r="FA122" i="9"/>
  <c r="EW127" i="9"/>
  <c r="DW127" i="9"/>
  <c r="FW127" i="9" s="1"/>
  <c r="GW127" i="9" s="1"/>
  <c r="GI129" i="9"/>
  <c r="HI129" i="9" s="1"/>
  <c r="FZ115" i="9"/>
  <c r="GZ115" i="9" s="1"/>
  <c r="GG116" i="9"/>
  <c r="HG116" i="9" s="1"/>
  <c r="GH125" i="9"/>
  <c r="HH125" i="9" s="1"/>
  <c r="FO128" i="9"/>
  <c r="GO128" i="9" s="1"/>
  <c r="FT129" i="9"/>
  <c r="GT129" i="9" s="1"/>
  <c r="FX134" i="9"/>
  <c r="GX134" i="9" s="1"/>
  <c r="FN151" i="9"/>
  <c r="GN151" i="9" s="1"/>
  <c r="DT109" i="9"/>
  <c r="ET109" i="9"/>
  <c r="EG111" i="9"/>
  <c r="FG111" i="9"/>
  <c r="FX117" i="9"/>
  <c r="GX117" i="9" s="1"/>
  <c r="FS130" i="9"/>
  <c r="GS130" i="9" s="1"/>
  <c r="DY131" i="9"/>
  <c r="EY131" i="9"/>
  <c r="FF139" i="9"/>
  <c r="EF139" i="9"/>
  <c r="GF139" i="9" s="1"/>
  <c r="HF139" i="9" s="1"/>
  <c r="GA110" i="9"/>
  <c r="HA110" i="9" s="1"/>
  <c r="GH111" i="9"/>
  <c r="HH111" i="9" s="1"/>
  <c r="FV119" i="9"/>
  <c r="GV119" i="9" s="1"/>
  <c r="GC120" i="9"/>
  <c r="HC120" i="9" s="1"/>
  <c r="EC123" i="9"/>
  <c r="FC123" i="9"/>
  <c r="GF127" i="9"/>
  <c r="HF127" i="9" s="1"/>
  <c r="FR129" i="9"/>
  <c r="GR129" i="9" s="1"/>
  <c r="FZ131" i="9"/>
  <c r="GZ131" i="9" s="1"/>
  <c r="GE132" i="9"/>
  <c r="HE132" i="9" s="1"/>
  <c r="FS138" i="9"/>
  <c r="GS138" i="9" s="1"/>
  <c r="EW145" i="9"/>
  <c r="DW145" i="9"/>
  <c r="FW145" i="9" s="1"/>
  <c r="GW145" i="9" s="1"/>
  <c r="DO140" i="9"/>
  <c r="FO140" i="9" s="1"/>
  <c r="GO140" i="9" s="1"/>
  <c r="EO140" i="9"/>
  <c r="FY144" i="9"/>
  <c r="GY144" i="9" s="1"/>
  <c r="FZ150" i="9"/>
  <c r="GZ150" i="9" s="1"/>
  <c r="EO142" i="9"/>
  <c r="DO142" i="9"/>
  <c r="GG141" i="9"/>
  <c r="HG141" i="9" s="1"/>
  <c r="FK144" i="9"/>
  <c r="GK144" i="9" s="1"/>
  <c r="FI149" i="9"/>
  <c r="EI149" i="9"/>
  <c r="GC142" i="9"/>
  <c r="HC142" i="9" s="1"/>
  <c r="GG159" i="9"/>
  <c r="HG159" i="9" s="1"/>
  <c r="FS166" i="9"/>
  <c r="GS166" i="9" s="1"/>
  <c r="DU145" i="9"/>
  <c r="EU145" i="9"/>
  <c r="DQ145" i="9"/>
  <c r="EQ145" i="9"/>
  <c r="FT147" i="9"/>
  <c r="GT147" i="9" s="1"/>
  <c r="EL149" i="9"/>
  <c r="DL149" i="9"/>
  <c r="FL149" i="9" s="1"/>
  <c r="GL149" i="9" s="1"/>
  <c r="EX157" i="9"/>
  <c r="DX157" i="9"/>
  <c r="FX162" i="9"/>
  <c r="GX162" i="9" s="1"/>
  <c r="GE148" i="9"/>
  <c r="HE148" i="9" s="1"/>
  <c r="FP155" i="9"/>
  <c r="GP155" i="9" s="1"/>
  <c r="FB157" i="9"/>
  <c r="EB157" i="9"/>
  <c r="GB157" i="9" s="1"/>
  <c r="HB157" i="9" s="1"/>
  <c r="EN161" i="9"/>
  <c r="DN161" i="9"/>
  <c r="FN161" i="9" s="1"/>
  <c r="GN161" i="9" s="1"/>
  <c r="FO163" i="9"/>
  <c r="GO163" i="9" s="1"/>
  <c r="ES156" i="9"/>
  <c r="DS156" i="9"/>
  <c r="FS156" i="9" s="1"/>
  <c r="GS156" i="9" s="1"/>
  <c r="EF160" i="9"/>
  <c r="GF160" i="9" s="1"/>
  <c r="HF160" i="9" s="1"/>
  <c r="FF160" i="9"/>
  <c r="DX156" i="9"/>
  <c r="EX156" i="9"/>
  <c r="FT167" i="9"/>
  <c r="GT167" i="9" s="1"/>
  <c r="GE173" i="9"/>
  <c r="HE173" i="9" s="1"/>
  <c r="EK169" i="9"/>
  <c r="DK169" i="9"/>
  <c r="FK169" i="9" s="1"/>
  <c r="GK169" i="9" s="1"/>
  <c r="FQ171" i="9"/>
  <c r="GQ171" i="9" s="1"/>
  <c r="DV172" i="9"/>
  <c r="EV172" i="9"/>
  <c r="FO171" i="9"/>
  <c r="GO171" i="9" s="1"/>
  <c r="ET176" i="9"/>
  <c r="DT176" i="9"/>
  <c r="EP174" i="9"/>
  <c r="DP174" i="9"/>
  <c r="FP174" i="9" s="1"/>
  <c r="GP174" i="9" s="1"/>
  <c r="FB174" i="9"/>
  <c r="EB174" i="9"/>
  <c r="EK177" i="9"/>
  <c r="DK177" i="9"/>
  <c r="FK177" i="9" s="1"/>
  <c r="GK177" i="9" s="1"/>
  <c r="GA178" i="9"/>
  <c r="HA178" i="9" s="1"/>
  <c r="FC177" i="9"/>
  <c r="EC177" i="9"/>
  <c r="GC177" i="9" s="1"/>
  <c r="HC177" i="9" s="1"/>
  <c r="FV143" i="9"/>
  <c r="GV143" i="9" s="1"/>
  <c r="FZ125" i="9"/>
  <c r="GZ125" i="9" s="1"/>
  <c r="GB131" i="9"/>
  <c r="HB131" i="9" s="1"/>
  <c r="FZ147" i="9"/>
  <c r="GZ147" i="9" s="1"/>
  <c r="EP126" i="9"/>
  <c r="DP126" i="9"/>
  <c r="FP126" i="9" s="1"/>
  <c r="GP126" i="9" s="1"/>
  <c r="GA130" i="9"/>
  <c r="HA130" i="9" s="1"/>
  <c r="GG112" i="9"/>
  <c r="HG112" i="9" s="1"/>
  <c r="FR126" i="9"/>
  <c r="GR126" i="9" s="1"/>
  <c r="FK154" i="9"/>
  <c r="GK154" i="9" s="1"/>
  <c r="FY134" i="9"/>
  <c r="GY134" i="9" s="1"/>
  <c r="FY146" i="9"/>
  <c r="GY146" i="9" s="1"/>
  <c r="FQ151" i="9"/>
  <c r="GQ151" i="9" s="1"/>
  <c r="FL143" i="9"/>
  <c r="GL143" i="9" s="1"/>
  <c r="GF162" i="9"/>
  <c r="HF162" i="9" s="1"/>
  <c r="FZ154" i="9"/>
  <c r="GZ154" i="9" s="1"/>
  <c r="GE158" i="9"/>
  <c r="HE158" i="9" s="1"/>
  <c r="GE163" i="9"/>
  <c r="HE163" i="9" s="1"/>
  <c r="FS152" i="9"/>
  <c r="GS152" i="9" s="1"/>
  <c r="GE164" i="9"/>
  <c r="HE164" i="9" s="1"/>
  <c r="GF159" i="9"/>
  <c r="HF159" i="9" s="1"/>
  <c r="FU166" i="9"/>
  <c r="GU166" i="9" s="1"/>
  <c r="GD169" i="9"/>
  <c r="HD169" i="9" s="1"/>
  <c r="GI169" i="9"/>
  <c r="HI169" i="9" s="1"/>
  <c r="GD174" i="9"/>
  <c r="HD174" i="9" s="1"/>
  <c r="FW171" i="9"/>
  <c r="GW171" i="9" s="1"/>
  <c r="FZ178" i="9"/>
  <c r="GZ178" i="9" s="1"/>
  <c r="FP69" i="9"/>
  <c r="GP69" i="9" s="1"/>
  <c r="EP39" i="9"/>
  <c r="DP39" i="9"/>
  <c r="FP39" i="9" s="1"/>
  <c r="GP39" i="9" s="1"/>
  <c r="EL55" i="9"/>
  <c r="DL55" i="9"/>
  <c r="FL55" i="9" s="1"/>
  <c r="GL55" i="9" s="1"/>
  <c r="FT23" i="9"/>
  <c r="GT23" i="9" s="1"/>
  <c r="FM27" i="9"/>
  <c r="GM27" i="9" s="1"/>
  <c r="EW33" i="9"/>
  <c r="DW33" i="9"/>
  <c r="FW33" i="9" s="1"/>
  <c r="GW33" i="9" s="1"/>
  <c r="FG39" i="9"/>
  <c r="EG39" i="9"/>
  <c r="GG39" i="9" s="1"/>
  <c r="HG39" i="9" s="1"/>
  <c r="GI18" i="9"/>
  <c r="HI18" i="9" s="1"/>
  <c r="DL21" i="9"/>
  <c r="EL21" i="9"/>
  <c r="GG22" i="9"/>
  <c r="HG22" i="9" s="1"/>
  <c r="DO28" i="9"/>
  <c r="EO28" i="9"/>
  <c r="FG46" i="9"/>
  <c r="EG46" i="9"/>
  <c r="GG46" i="9" s="1"/>
  <c r="HG46" i="9" s="1"/>
  <c r="EQ54" i="9"/>
  <c r="DQ54" i="9"/>
  <c r="FQ54" i="9" s="1"/>
  <c r="GQ54" i="9" s="1"/>
  <c r="GI19" i="9"/>
  <c r="HI19" i="9" s="1"/>
  <c r="EQ43" i="9"/>
  <c r="DQ43" i="9"/>
  <c r="EG70" i="9"/>
  <c r="FG70" i="9"/>
  <c r="EO29" i="9"/>
  <c r="DO29" i="9"/>
  <c r="EF29" i="9"/>
  <c r="FF29" i="9"/>
  <c r="FX30" i="9"/>
  <c r="GX30" i="9" s="1"/>
  <c r="DV32" i="9"/>
  <c r="EV32" i="9"/>
  <c r="EI35" i="9"/>
  <c r="FI35" i="9"/>
  <c r="EW39" i="9"/>
  <c r="DW39" i="9"/>
  <c r="FW39" i="9" s="1"/>
  <c r="GW39" i="9" s="1"/>
  <c r="DN43" i="9"/>
  <c r="EN43" i="9"/>
  <c r="FC45" i="9"/>
  <c r="EC45" i="9"/>
  <c r="GC45" i="9" s="1"/>
  <c r="HC45" i="9" s="1"/>
  <c r="ES49" i="9"/>
  <c r="DS49" i="9"/>
  <c r="FS49" i="9" s="1"/>
  <c r="GS49" i="9" s="1"/>
  <c r="EH51" i="9"/>
  <c r="FH51" i="9"/>
  <c r="EZ54" i="9"/>
  <c r="DZ54" i="9"/>
  <c r="FZ54" i="9" s="1"/>
  <c r="GZ54" i="9" s="1"/>
  <c r="EF59" i="9"/>
  <c r="FF59" i="9"/>
  <c r="EP68" i="9"/>
  <c r="DP68" i="9"/>
  <c r="FP68" i="9" s="1"/>
  <c r="GP68" i="9" s="1"/>
  <c r="ES77" i="9"/>
  <c r="DS77" i="9"/>
  <c r="FS77" i="9" s="1"/>
  <c r="GS77" i="9" s="1"/>
  <c r="DK82" i="9"/>
  <c r="EK82" i="9"/>
  <c r="FA96" i="9"/>
  <c r="EA96" i="9"/>
  <c r="GA96" i="9" s="1"/>
  <c r="HA96" i="9" s="1"/>
  <c r="DZ20" i="9"/>
  <c r="EZ20" i="9"/>
  <c r="FX38" i="9"/>
  <c r="GX38" i="9" s="1"/>
  <c r="ES47" i="9"/>
  <c r="DS47" i="9"/>
  <c r="FS47" i="9" s="1"/>
  <c r="GS47" i="9" s="1"/>
  <c r="DT63" i="9"/>
  <c r="FT63" i="9" s="1"/>
  <c r="GT63" i="9" s="1"/>
  <c r="ET63" i="9"/>
  <c r="DV24" i="9"/>
  <c r="EV24" i="9"/>
  <c r="DY41" i="9"/>
  <c r="FY41" i="9" s="1"/>
  <c r="GY41" i="9" s="1"/>
  <c r="EY41" i="9"/>
  <c r="DM44" i="9"/>
  <c r="EM44" i="9"/>
  <c r="EQ47" i="9"/>
  <c r="DQ47" i="9"/>
  <c r="EQ50" i="9"/>
  <c r="DQ50" i="9"/>
  <c r="FQ50" i="9" s="1"/>
  <c r="GQ50" i="9" s="1"/>
  <c r="EC52" i="9"/>
  <c r="GC52" i="9" s="1"/>
  <c r="HC52" i="9" s="1"/>
  <c r="FC52" i="9"/>
  <c r="FG55" i="9"/>
  <c r="EG55" i="9"/>
  <c r="GG55" i="9" s="1"/>
  <c r="HG55" i="9" s="1"/>
  <c r="DL61" i="9"/>
  <c r="FL61" i="9" s="1"/>
  <c r="GL61" i="9" s="1"/>
  <c r="EL61" i="9"/>
  <c r="EI64" i="9"/>
  <c r="FI64" i="9"/>
  <c r="GD69" i="9"/>
  <c r="HD69" i="9" s="1"/>
  <c r="EY75" i="9"/>
  <c r="DY75" i="9"/>
  <c r="FY75" i="9" s="1"/>
  <c r="GY75" i="9" s="1"/>
  <c r="EQ83" i="9"/>
  <c r="DQ83" i="9"/>
  <c r="FQ83" i="9" s="1"/>
  <c r="GQ83" i="9" s="1"/>
  <c r="DK170" i="9"/>
  <c r="EK170" i="9"/>
  <c r="DW170" i="9"/>
  <c r="EW170" i="9"/>
  <c r="EO162" i="9"/>
  <c r="DO162" i="9"/>
  <c r="FO162" i="9" s="1"/>
  <c r="GO162" i="9" s="1"/>
  <c r="FA162" i="9"/>
  <c r="EA162" i="9"/>
  <c r="GA162" i="9" s="1"/>
  <c r="HA162" i="9" s="1"/>
  <c r="DR134" i="9"/>
  <c r="ER134" i="9"/>
  <c r="ES134" i="9"/>
  <c r="DS134" i="9"/>
  <c r="FS134" i="9" s="1"/>
  <c r="GS134" i="9" s="1"/>
  <c r="FE134" i="9"/>
  <c r="EE134" i="9"/>
  <c r="GE134" i="9" s="1"/>
  <c r="HE134" i="9" s="1"/>
  <c r="DT112" i="9"/>
  <c r="ET112" i="9"/>
  <c r="EF112" i="9"/>
  <c r="FF112" i="9"/>
  <c r="EQ117" i="9"/>
  <c r="DQ117" i="9"/>
  <c r="FQ117" i="9" s="1"/>
  <c r="GQ117" i="9" s="1"/>
  <c r="FE120" i="9"/>
  <c r="EE120" i="9"/>
  <c r="GE120" i="9" s="1"/>
  <c r="HE120" i="9" s="1"/>
  <c r="EF120" i="9"/>
  <c r="FF120" i="9"/>
  <c r="EP83" i="9"/>
  <c r="DP83" i="9"/>
  <c r="FP83" i="9" s="1"/>
  <c r="GP83" i="9" s="1"/>
  <c r="DT79" i="9"/>
  <c r="ET79" i="9"/>
  <c r="EF98" i="9"/>
  <c r="FF98" i="9"/>
  <c r="EM98" i="9"/>
  <c r="DM98" i="9"/>
  <c r="FM98" i="9" s="1"/>
  <c r="GM98" i="9" s="1"/>
  <c r="EU21" i="9"/>
  <c r="DU21" i="9"/>
  <c r="FU21" i="9" s="1"/>
  <c r="GU21" i="9" s="1"/>
  <c r="FM29" i="9"/>
  <c r="GM29" i="9" s="1"/>
  <c r="GB34" i="9"/>
  <c r="HB34" i="9" s="1"/>
  <c r="ES36" i="9"/>
  <c r="DS36" i="9"/>
  <c r="FS36" i="9" s="1"/>
  <c r="GS36" i="9" s="1"/>
  <c r="EL36" i="9"/>
  <c r="DL36" i="9"/>
  <c r="FL36" i="9" s="1"/>
  <c r="GL36" i="9" s="1"/>
  <c r="DR39" i="9"/>
  <c r="ER39" i="9"/>
  <c r="DL45" i="9"/>
  <c r="EL45" i="9"/>
  <c r="GA50" i="9"/>
  <c r="HA50" i="9" s="1"/>
  <c r="FH58" i="9"/>
  <c r="EH58" i="9"/>
  <c r="GH58" i="9" s="1"/>
  <c r="HH58" i="9" s="1"/>
  <c r="ES68" i="9"/>
  <c r="DS68" i="9"/>
  <c r="FL22" i="9"/>
  <c r="GL22" i="9" s="1"/>
  <c r="GD24" i="9"/>
  <c r="HD24" i="9" s="1"/>
  <c r="GF18" i="9"/>
  <c r="HF18" i="9" s="1"/>
  <c r="GF26" i="9"/>
  <c r="HF26" i="9" s="1"/>
  <c r="FD37" i="9"/>
  <c r="ED37" i="9"/>
  <c r="GD37" i="9" s="1"/>
  <c r="HD37" i="9" s="1"/>
  <c r="EM39" i="9"/>
  <c r="DM39" i="9"/>
  <c r="FB39" i="9"/>
  <c r="EB39" i="9"/>
  <c r="GB39" i="9" s="1"/>
  <c r="HB39" i="9" s="1"/>
  <c r="GI42" i="9"/>
  <c r="HI42" i="9" s="1"/>
  <c r="ET46" i="9"/>
  <c r="DT46" i="9"/>
  <c r="FT46" i="9" s="1"/>
  <c r="GT46" i="9" s="1"/>
  <c r="FM49" i="9"/>
  <c r="GM49" i="9" s="1"/>
  <c r="FV50" i="9"/>
  <c r="GV50" i="9" s="1"/>
  <c r="ES53" i="9"/>
  <c r="DS53" i="9"/>
  <c r="FS53" i="9" s="1"/>
  <c r="GS53" i="9" s="1"/>
  <c r="EH55" i="9"/>
  <c r="FH55" i="9"/>
  <c r="EX60" i="9"/>
  <c r="DX60" i="9"/>
  <c r="FX60" i="9" s="1"/>
  <c r="GX60" i="9" s="1"/>
  <c r="DL67" i="9"/>
  <c r="EL67" i="9"/>
  <c r="ET70" i="9"/>
  <c r="DT70" i="9"/>
  <c r="FT70" i="9" s="1"/>
  <c r="GT70" i="9" s="1"/>
  <c r="DM78" i="9"/>
  <c r="EM78" i="9"/>
  <c r="EK103" i="9"/>
  <c r="DK103" i="9"/>
  <c r="FK103" i="9" s="1"/>
  <c r="GK103" i="9" s="1"/>
  <c r="DU57" i="9"/>
  <c r="EU57" i="9"/>
  <c r="FR64" i="9"/>
  <c r="GR64" i="9" s="1"/>
  <c r="DO71" i="9"/>
  <c r="EO71" i="9"/>
  <c r="EC73" i="9"/>
  <c r="GC73" i="9" s="1"/>
  <c r="HC73" i="9" s="1"/>
  <c r="FC73" i="9"/>
  <c r="FS81" i="9"/>
  <c r="GS81" i="9" s="1"/>
  <c r="EX82" i="9"/>
  <c r="DX82" i="9"/>
  <c r="FX82" i="9" s="1"/>
  <c r="GX82" i="9" s="1"/>
  <c r="GH83" i="9"/>
  <c r="HH83" i="9" s="1"/>
  <c r="EG89" i="9"/>
  <c r="FG89" i="9"/>
  <c r="EL95" i="9"/>
  <c r="DL95" i="9"/>
  <c r="FZ98" i="9"/>
  <c r="GZ98" i="9" s="1"/>
  <c r="FB58" i="9"/>
  <c r="EB58" i="9"/>
  <c r="GB58" i="9" s="1"/>
  <c r="HB58" i="9" s="1"/>
  <c r="FT74" i="9"/>
  <c r="GT74" i="9" s="1"/>
  <c r="FB76" i="9"/>
  <c r="EB76" i="9"/>
  <c r="GB76" i="9" s="1"/>
  <c r="HB76" i="9" s="1"/>
  <c r="GF81" i="9"/>
  <c r="HF81" i="9" s="1"/>
  <c r="EF90" i="9"/>
  <c r="FF90" i="9"/>
  <c r="ER101" i="9"/>
  <c r="DR101" i="9"/>
  <c r="FR101" i="9" s="1"/>
  <c r="GR101" i="9" s="1"/>
  <c r="DS59" i="9"/>
  <c r="ES59" i="9"/>
  <c r="FW67" i="9"/>
  <c r="GW67" i="9" s="1"/>
  <c r="FU69" i="9"/>
  <c r="GU69" i="9" s="1"/>
  <c r="FR76" i="9"/>
  <c r="GR76" i="9" s="1"/>
  <c r="EP78" i="9"/>
  <c r="DP78" i="9"/>
  <c r="FP78" i="9" s="1"/>
  <c r="GP78" i="9" s="1"/>
  <c r="EO84" i="9"/>
  <c r="DO84" i="9"/>
  <c r="DQ85" i="9"/>
  <c r="EQ85" i="9"/>
  <c r="EN85" i="9"/>
  <c r="DN85" i="9"/>
  <c r="EU90" i="9"/>
  <c r="DU90" i="9"/>
  <c r="FU90" i="9" s="1"/>
  <c r="GU90" i="9" s="1"/>
  <c r="DU93" i="9"/>
  <c r="FU93" i="9" s="1"/>
  <c r="GU93" i="9" s="1"/>
  <c r="EU93" i="9"/>
  <c r="FA107" i="9"/>
  <c r="EA107" i="9"/>
  <c r="GA107" i="9" s="1"/>
  <c r="HA107" i="9" s="1"/>
  <c r="EB93" i="9"/>
  <c r="GB93" i="9" s="1"/>
  <c r="HB93" i="9" s="1"/>
  <c r="FB93" i="9"/>
  <c r="EE95" i="9"/>
  <c r="FE95" i="9"/>
  <c r="EC99" i="9"/>
  <c r="GC99" i="9" s="1"/>
  <c r="HC99" i="9" s="1"/>
  <c r="FC99" i="9"/>
  <c r="FB122" i="9"/>
  <c r="EB122" i="9"/>
  <c r="GB122" i="9" s="1"/>
  <c r="HB122" i="9" s="1"/>
  <c r="DQ88" i="9"/>
  <c r="FQ88" i="9" s="1"/>
  <c r="GQ88" i="9" s="1"/>
  <c r="EQ88" i="9"/>
  <c r="FD99" i="9"/>
  <c r="ED99" i="9"/>
  <c r="GD99" i="9" s="1"/>
  <c r="HD99" i="9" s="1"/>
  <c r="ET103" i="9"/>
  <c r="DT103" i="9"/>
  <c r="EE107" i="9"/>
  <c r="FE107" i="9"/>
  <c r="FN120" i="9"/>
  <c r="GN120" i="9" s="1"/>
  <c r="EP91" i="9"/>
  <c r="DP91" i="9"/>
  <c r="FP91" i="9" s="1"/>
  <c r="GP91" i="9" s="1"/>
  <c r="FF91" i="9"/>
  <c r="EF91" i="9"/>
  <c r="GF91" i="9" s="1"/>
  <c r="HF91" i="9" s="1"/>
  <c r="DS91" i="9"/>
  <c r="ES91" i="9"/>
  <c r="FT105" i="9"/>
  <c r="GT105" i="9" s="1"/>
  <c r="FN117" i="9"/>
  <c r="GN117" i="9" s="1"/>
  <c r="FH124" i="9"/>
  <c r="EH124" i="9"/>
  <c r="GH124" i="9" s="1"/>
  <c r="HH124" i="9" s="1"/>
  <c r="FX132" i="9"/>
  <c r="GX132" i="9" s="1"/>
  <c r="FI137" i="9"/>
  <c r="EI137" i="9"/>
  <c r="EC100" i="9"/>
  <c r="FC100" i="9"/>
  <c r="EX115" i="9"/>
  <c r="DX115" i="9"/>
  <c r="EF118" i="9"/>
  <c r="FF118" i="9"/>
  <c r="EQ122" i="9"/>
  <c r="DQ122" i="9"/>
  <c r="DX136" i="9"/>
  <c r="EX136" i="9"/>
  <c r="FT108" i="9"/>
  <c r="GT108" i="9" s="1"/>
  <c r="GD112" i="9"/>
  <c r="HD112" i="9" s="1"/>
  <c r="DQ121" i="9"/>
  <c r="EQ121" i="9"/>
  <c r="DM121" i="9"/>
  <c r="FM121" i="9" s="1"/>
  <c r="GM121" i="9" s="1"/>
  <c r="EM121" i="9"/>
  <c r="FD121" i="9"/>
  <c r="ED121" i="9"/>
  <c r="GD121" i="9" s="1"/>
  <c r="HD121" i="9" s="1"/>
  <c r="DL124" i="9"/>
  <c r="FL124" i="9" s="1"/>
  <c r="GL124" i="9" s="1"/>
  <c r="EL124" i="9"/>
  <c r="FZ132" i="9"/>
  <c r="GZ132" i="9" s="1"/>
  <c r="EM136" i="9"/>
  <c r="DM136" i="9"/>
  <c r="FM136" i="9" s="1"/>
  <c r="GM136" i="9" s="1"/>
  <c r="ED136" i="9"/>
  <c r="FD136" i="9"/>
  <c r="FU96" i="9"/>
  <c r="GU96" i="9" s="1"/>
  <c r="FR103" i="9"/>
  <c r="GR103" i="9" s="1"/>
  <c r="DN107" i="9"/>
  <c r="EN107" i="9"/>
  <c r="DK109" i="9"/>
  <c r="EK109" i="9"/>
  <c r="FX116" i="9"/>
  <c r="GX116" i="9" s="1"/>
  <c r="FE122" i="9"/>
  <c r="EE122" i="9"/>
  <c r="GE122" i="9" s="1"/>
  <c r="HE122" i="9" s="1"/>
  <c r="FN128" i="9"/>
  <c r="GN128" i="9" s="1"/>
  <c r="DW129" i="9"/>
  <c r="EW129" i="9"/>
  <c r="GH143" i="9"/>
  <c r="HH143" i="9" s="1"/>
  <c r="ED115" i="9"/>
  <c r="GD115" i="9" s="1"/>
  <c r="HD115" i="9" s="1"/>
  <c r="FD115" i="9"/>
  <c r="FC124" i="9"/>
  <c r="EC124" i="9"/>
  <c r="GC124" i="9" s="1"/>
  <c r="HC124" i="9" s="1"/>
  <c r="FS128" i="9"/>
  <c r="GS128" i="9" s="1"/>
  <c r="EX129" i="9"/>
  <c r="DX129" i="9"/>
  <c r="FX129" i="9" s="1"/>
  <c r="GX129" i="9" s="1"/>
  <c r="FQ132" i="9"/>
  <c r="GQ132" i="9" s="1"/>
  <c r="DV140" i="9"/>
  <c r="FV140" i="9" s="1"/>
  <c r="GV140" i="9" s="1"/>
  <c r="EV140" i="9"/>
  <c r="GB117" i="9"/>
  <c r="HB117" i="9" s="1"/>
  <c r="EQ126" i="9"/>
  <c r="DQ126" i="9"/>
  <c r="FQ126" i="9" s="1"/>
  <c r="GQ126" i="9" s="1"/>
  <c r="EQ129" i="9"/>
  <c r="DQ129" i="9"/>
  <c r="FQ129" i="9" s="1"/>
  <c r="GQ129" i="9" s="1"/>
  <c r="DM131" i="9"/>
  <c r="EM131" i="9"/>
  <c r="ET139" i="9"/>
  <c r="DT139" i="9"/>
  <c r="FT139" i="9" s="1"/>
  <c r="GT139" i="9" s="1"/>
  <c r="DS118" i="9"/>
  <c r="ES118" i="9"/>
  <c r="DQ123" i="9"/>
  <c r="EQ123" i="9"/>
  <c r="ED126" i="9"/>
  <c r="FD126" i="9"/>
  <c r="GC128" i="9"/>
  <c r="HC128" i="9" s="1"/>
  <c r="EN131" i="9"/>
  <c r="DN131" i="9"/>
  <c r="FN131" i="9" s="1"/>
  <c r="GN131" i="9" s="1"/>
  <c r="GI132" i="9"/>
  <c r="HI132" i="9" s="1"/>
  <c r="EM139" i="9"/>
  <c r="DM139" i="9"/>
  <c r="FM139" i="9" s="1"/>
  <c r="GM139" i="9" s="1"/>
  <c r="FI140" i="9"/>
  <c r="EI140" i="9"/>
  <c r="GI140" i="9" s="1"/>
  <c r="HI140" i="9" s="1"/>
  <c r="EQ144" i="9"/>
  <c r="DQ144" i="9"/>
  <c r="FQ144" i="9" s="1"/>
  <c r="GQ144" i="9" s="1"/>
  <c r="FG144" i="9"/>
  <c r="EG144" i="9"/>
  <c r="GG144" i="9" s="1"/>
  <c r="HG144" i="9" s="1"/>
  <c r="ED144" i="9"/>
  <c r="FD144" i="9"/>
  <c r="DQ137" i="9"/>
  <c r="EQ137" i="9"/>
  <c r="DM137" i="9"/>
  <c r="EM137" i="9"/>
  <c r="ET145" i="9"/>
  <c r="DT145" i="9"/>
  <c r="FT145" i="9" s="1"/>
  <c r="GT145" i="9" s="1"/>
  <c r="FS150" i="9"/>
  <c r="GS150" i="9" s="1"/>
  <c r="FS163" i="9"/>
  <c r="GS163" i="9" s="1"/>
  <c r="GE136" i="9"/>
  <c r="HE136" i="9" s="1"/>
  <c r="FM138" i="9"/>
  <c r="GM138" i="9" s="1"/>
  <c r="FC140" i="9"/>
  <c r="EC140" i="9"/>
  <c r="GC140" i="9" s="1"/>
  <c r="HC140" i="9" s="1"/>
  <c r="EO141" i="9"/>
  <c r="DO141" i="9"/>
  <c r="FO141" i="9" s="1"/>
  <c r="GO141" i="9" s="1"/>
  <c r="FE141" i="9"/>
  <c r="EE141" i="9"/>
  <c r="GE141" i="9" s="1"/>
  <c r="HE141" i="9" s="1"/>
  <c r="GE144" i="9"/>
  <c r="HE144" i="9" s="1"/>
  <c r="EW149" i="9"/>
  <c r="DW149" i="9"/>
  <c r="EQ155" i="9"/>
  <c r="DQ155" i="9"/>
  <c r="FQ155" i="9" s="1"/>
  <c r="GQ155" i="9" s="1"/>
  <c r="FC155" i="9"/>
  <c r="EC155" i="9"/>
  <c r="FZ141" i="9"/>
  <c r="GZ141" i="9" s="1"/>
  <c r="DW147" i="9"/>
  <c r="EW147" i="9"/>
  <c r="FC148" i="9"/>
  <c r="EC148" i="9"/>
  <c r="GC148" i="9" s="1"/>
  <c r="HC148" i="9" s="1"/>
  <c r="DS153" i="9"/>
  <c r="ES153" i="9"/>
  <c r="FZ158" i="9"/>
  <c r="GZ158" i="9" s="1"/>
  <c r="EU159" i="9"/>
  <c r="DU159" i="9"/>
  <c r="FU159" i="9" s="1"/>
  <c r="GU159" i="9" s="1"/>
  <c r="EE159" i="9"/>
  <c r="GE159" i="9" s="1"/>
  <c r="HE159" i="9" s="1"/>
  <c r="FE159" i="9"/>
  <c r="DS165" i="9"/>
  <c r="ES165" i="9"/>
  <c r="DO165" i="9"/>
  <c r="FO165" i="9" s="1"/>
  <c r="GO165" i="9" s="1"/>
  <c r="EO165" i="9"/>
  <c r="FX143" i="9"/>
  <c r="GX143" i="9" s="1"/>
  <c r="DY149" i="9"/>
  <c r="EY149" i="9"/>
  <c r="FF157" i="9"/>
  <c r="EF157" i="9"/>
  <c r="GF157" i="9" s="1"/>
  <c r="HF157" i="9" s="1"/>
  <c r="FO158" i="9"/>
  <c r="GO158" i="9" s="1"/>
  <c r="ER161" i="9"/>
  <c r="DR161" i="9"/>
  <c r="FW163" i="9"/>
  <c r="GW163" i="9" s="1"/>
  <c r="DW156" i="9"/>
  <c r="EW156" i="9"/>
  <c r="DO161" i="9"/>
  <c r="EO161" i="9"/>
  <c r="ED157" i="9"/>
  <c r="FD157" i="9"/>
  <c r="FW159" i="9"/>
  <c r="GW159" i="9" s="1"/>
  <c r="FA164" i="9"/>
  <c r="EA164" i="9"/>
  <c r="GA164" i="9" s="1"/>
  <c r="HA164" i="9" s="1"/>
  <c r="FL166" i="9"/>
  <c r="GL166" i="9" s="1"/>
  <c r="FL159" i="9"/>
  <c r="GL159" i="9" s="1"/>
  <c r="FQ163" i="9"/>
  <c r="GQ163" i="9" s="1"/>
  <c r="EO167" i="9"/>
  <c r="DO167" i="9"/>
  <c r="FO167" i="9" s="1"/>
  <c r="GO167" i="9" s="1"/>
  <c r="FQ166" i="9"/>
  <c r="GQ166" i="9" s="1"/>
  <c r="GB165" i="9"/>
  <c r="HB165" i="9" s="1"/>
  <c r="DX167" i="9"/>
  <c r="EX167" i="9"/>
  <c r="DQ167" i="9"/>
  <c r="EQ167" i="9"/>
  <c r="FP170" i="9"/>
  <c r="GP170" i="9" s="1"/>
  <c r="GA168" i="9"/>
  <c r="HA168" i="9" s="1"/>
  <c r="FU170" i="9"/>
  <c r="GU170" i="9" s="1"/>
  <c r="FD171" i="9"/>
  <c r="ED171" i="9"/>
  <c r="GD171" i="9" s="1"/>
  <c r="HD171" i="9" s="1"/>
  <c r="GF173" i="9"/>
  <c r="HF173" i="9" s="1"/>
  <c r="FA172" i="9"/>
  <c r="EA172" i="9"/>
  <c r="GA172" i="9" s="1"/>
  <c r="HA172" i="9" s="1"/>
  <c r="GG173" i="9"/>
  <c r="HG173" i="9" s="1"/>
  <c r="ES174" i="9"/>
  <c r="DS174" i="9"/>
  <c r="FS171" i="9"/>
  <c r="GS171" i="9" s="1"/>
  <c r="FC178" i="9"/>
  <c r="EC178" i="9"/>
  <c r="GC178" i="9" s="1"/>
  <c r="HC178" i="9" s="1"/>
  <c r="GI175" i="9"/>
  <c r="HI175" i="9" s="1"/>
  <c r="FL175" i="9"/>
  <c r="GL175" i="9" s="1"/>
  <c r="DV178" i="9"/>
  <c r="EV178" i="9"/>
  <c r="FY175" i="9"/>
  <c r="GY175" i="9" s="1"/>
  <c r="FP24" i="9"/>
  <c r="GP24" i="9" s="1"/>
  <c r="GH29" i="9"/>
  <c r="HH29" i="9" s="1"/>
  <c r="FB47" i="9"/>
  <c r="EB47" i="9"/>
  <c r="DZ77" i="9"/>
  <c r="EZ77" i="9"/>
  <c r="GA21" i="9"/>
  <c r="HA21" i="9" s="1"/>
  <c r="FK25" i="9"/>
  <c r="GK25" i="9" s="1"/>
  <c r="GG27" i="9"/>
  <c r="HG27" i="9" s="1"/>
  <c r="FK33" i="9"/>
  <c r="GK33" i="9" s="1"/>
  <c r="FY35" i="9"/>
  <c r="GY35" i="9" s="1"/>
  <c r="GI37" i="9"/>
  <c r="HI37" i="9" s="1"/>
  <c r="EZ58" i="9"/>
  <c r="DZ58" i="9"/>
  <c r="FZ58" i="9" s="1"/>
  <c r="GZ58" i="9" s="1"/>
  <c r="FM22" i="9"/>
  <c r="GM22" i="9" s="1"/>
  <c r="FL29" i="9"/>
  <c r="GL29" i="9" s="1"/>
  <c r="GD38" i="9"/>
  <c r="HD38" i="9" s="1"/>
  <c r="FV42" i="9"/>
  <c r="GV42" i="9" s="1"/>
  <c r="GE44" i="9"/>
  <c r="HE44" i="9" s="1"/>
  <c r="FO48" i="9"/>
  <c r="GO48" i="9" s="1"/>
  <c r="FO52" i="9"/>
  <c r="GO52" i="9" s="1"/>
  <c r="FU54" i="9"/>
  <c r="GU54" i="9" s="1"/>
  <c r="ER20" i="9"/>
  <c r="DR20" i="9"/>
  <c r="FZ39" i="9"/>
  <c r="GZ39" i="9" s="1"/>
  <c r="DR77" i="9"/>
  <c r="ER77" i="9"/>
  <c r="FS31" i="9"/>
  <c r="GS31" i="9" s="1"/>
  <c r="EZ32" i="9"/>
  <c r="DZ32" i="9"/>
  <c r="FZ32" i="9" s="1"/>
  <c r="GZ32" i="9" s="1"/>
  <c r="GF33" i="9"/>
  <c r="HF33" i="9" s="1"/>
  <c r="FN36" i="9"/>
  <c r="GN36" i="9" s="1"/>
  <c r="FT37" i="9"/>
  <c r="GT37" i="9" s="1"/>
  <c r="GA39" i="9"/>
  <c r="HA39" i="9" s="1"/>
  <c r="FX44" i="9"/>
  <c r="GX44" i="9" s="1"/>
  <c r="GG45" i="9"/>
  <c r="HG45" i="9" s="1"/>
  <c r="FR48" i="9"/>
  <c r="GR48" i="9" s="1"/>
  <c r="FW49" i="9"/>
  <c r="GW49" i="9" s="1"/>
  <c r="GB50" i="9"/>
  <c r="HB50" i="9" s="1"/>
  <c r="FL52" i="9"/>
  <c r="GL52" i="9" s="1"/>
  <c r="FU53" i="9"/>
  <c r="GU53" i="9" s="1"/>
  <c r="GD54" i="9"/>
  <c r="HD54" i="9" s="1"/>
  <c r="FX62" i="9"/>
  <c r="GX62" i="9" s="1"/>
  <c r="FY66" i="9"/>
  <c r="GY66" i="9" s="1"/>
  <c r="FW78" i="9"/>
  <c r="GW78" i="9" s="1"/>
  <c r="FA80" i="9"/>
  <c r="EA80" i="9"/>
  <c r="GA80" i="9" s="1"/>
  <c r="HA80" i="9" s="1"/>
  <c r="EE82" i="9"/>
  <c r="FE82" i="9"/>
  <c r="GF101" i="9"/>
  <c r="HF101" i="9" s="1"/>
  <c r="FQ29" i="9"/>
  <c r="GQ29" i="9" s="1"/>
  <c r="GD35" i="9"/>
  <c r="HD35" i="9" s="1"/>
  <c r="FF43" i="9"/>
  <c r="EF43" i="9"/>
  <c r="GF43" i="9" s="1"/>
  <c r="HF43" i="9" s="1"/>
  <c r="FN74" i="9"/>
  <c r="GN74" i="9" s="1"/>
  <c r="DT77" i="9"/>
  <c r="ET77" i="9"/>
  <c r="GH24" i="9"/>
  <c r="HH24" i="9" s="1"/>
  <c r="FQ44" i="9"/>
  <c r="GQ44" i="9" s="1"/>
  <c r="FO46" i="9"/>
  <c r="GO46" i="9" s="1"/>
  <c r="FF47" i="9"/>
  <c r="EF47" i="9"/>
  <c r="GF47" i="9" s="1"/>
  <c r="HF47" i="9" s="1"/>
  <c r="FK51" i="9"/>
  <c r="GK51" i="9" s="1"/>
  <c r="EU55" i="9"/>
  <c r="DU55" i="9"/>
  <c r="FU55" i="9" s="1"/>
  <c r="GU55" i="9" s="1"/>
  <c r="DR59" i="9"/>
  <c r="ER59" i="9"/>
  <c r="DN59" i="9"/>
  <c r="EN59" i="9"/>
  <c r="DR63" i="9"/>
  <c r="ER63" i="9"/>
  <c r="DP63" i="9"/>
  <c r="EP63" i="9"/>
  <c r="FG63" i="9"/>
  <c r="EG63" i="9"/>
  <c r="GG63" i="9" s="1"/>
  <c r="HG63" i="9" s="1"/>
  <c r="FN69" i="9"/>
  <c r="GN69" i="9" s="1"/>
  <c r="FL77" i="9"/>
  <c r="GL77" i="9" s="1"/>
  <c r="GB92" i="9"/>
  <c r="HB92" i="9" s="1"/>
  <c r="FB178" i="9"/>
  <c r="EB178" i="9"/>
  <c r="DL164" i="9"/>
  <c r="EL164" i="9"/>
  <c r="EN164" i="9"/>
  <c r="DN164" i="9"/>
  <c r="DV164" i="9"/>
  <c r="EV164" i="9"/>
  <c r="EF142" i="9"/>
  <c r="GF142" i="9" s="1"/>
  <c r="HF142" i="9" s="1"/>
  <c r="FF142" i="9"/>
  <c r="FD142" i="9"/>
  <c r="ED142" i="9"/>
  <c r="GD142" i="9" s="1"/>
  <c r="HD142" i="9" s="1"/>
  <c r="EV124" i="9"/>
  <c r="DV124" i="9"/>
  <c r="FE124" i="9"/>
  <c r="EE124" i="9"/>
  <c r="GE124" i="9" s="1"/>
  <c r="HE124" i="9" s="1"/>
  <c r="DL140" i="9"/>
  <c r="FL140" i="9" s="1"/>
  <c r="GL140" i="9" s="1"/>
  <c r="EL140" i="9"/>
  <c r="FB140" i="9"/>
  <c r="EB140" i="9"/>
  <c r="GB140" i="9" s="1"/>
  <c r="HB140" i="9" s="1"/>
  <c r="EQ109" i="9"/>
  <c r="DQ109" i="9"/>
  <c r="EW100" i="9"/>
  <c r="DW100" i="9"/>
  <c r="FW100" i="9" s="1"/>
  <c r="GW100" i="9" s="1"/>
  <c r="DZ100" i="9"/>
  <c r="FZ100" i="9" s="1"/>
  <c r="GZ100" i="9" s="1"/>
  <c r="EZ100" i="9"/>
  <c r="ES100" i="9"/>
  <c r="DS100" i="9"/>
  <c r="FS100" i="9" s="1"/>
  <c r="GS100" i="9" s="1"/>
  <c r="EO104" i="9"/>
  <c r="DO104" i="9"/>
  <c r="EU102" i="9"/>
  <c r="DU102" i="9"/>
  <c r="FU102" i="9" s="1"/>
  <c r="GU102" i="9" s="1"/>
  <c r="EH102" i="9"/>
  <c r="GH102" i="9" s="1"/>
  <c r="HH102" i="9" s="1"/>
  <c r="FH102" i="9"/>
  <c r="EB73" i="9"/>
  <c r="FB73" i="9"/>
  <c r="FD73" i="9"/>
  <c r="ED73" i="9"/>
  <c r="GG21" i="9"/>
  <c r="HG21" i="9" s="1"/>
  <c r="ES32" i="9"/>
  <c r="DS32" i="9"/>
  <c r="FS32" i="9" s="1"/>
  <c r="GS32" i="9" s="1"/>
  <c r="ET32" i="9"/>
  <c r="DT32" i="9"/>
  <c r="FT32" i="9" s="1"/>
  <c r="GT32" i="9" s="1"/>
  <c r="GF34" i="9"/>
  <c r="HF34" i="9" s="1"/>
  <c r="FP38" i="9"/>
  <c r="GP38" i="9" s="1"/>
  <c r="DU58" i="9"/>
  <c r="EU58" i="9"/>
  <c r="EC58" i="9"/>
  <c r="FC58" i="9"/>
  <c r="EF71" i="9"/>
  <c r="FF71" i="9"/>
  <c r="EQ71" i="9"/>
  <c r="DQ71" i="9"/>
  <c r="FQ71" i="9" s="1"/>
  <c r="GQ71" i="9" s="1"/>
  <c r="FC71" i="9"/>
  <c r="EC71" i="9"/>
  <c r="GC71" i="9" s="1"/>
  <c r="HC71" i="9" s="1"/>
  <c r="FP79" i="9"/>
  <c r="GP79" i="9" s="1"/>
  <c r="FT22" i="9"/>
  <c r="GT22" i="9" s="1"/>
  <c r="FN24" i="9"/>
  <c r="GN24" i="9" s="1"/>
  <c r="FQ33" i="9"/>
  <c r="GQ33" i="9" s="1"/>
  <c r="EG20" i="9"/>
  <c r="FG20" i="9"/>
  <c r="EC20" i="9"/>
  <c r="FC20" i="9"/>
  <c r="FB20" i="9"/>
  <c r="EB20" i="9"/>
  <c r="GB20" i="9" s="1"/>
  <c r="HB20" i="9" s="1"/>
  <c r="DU28" i="9"/>
  <c r="EU28" i="9"/>
  <c r="EG28" i="9"/>
  <c r="FG28" i="9"/>
  <c r="EP28" i="9"/>
  <c r="DP28" i="9"/>
  <c r="FP28" i="9" s="1"/>
  <c r="GP28" i="9" s="1"/>
  <c r="FO34" i="9"/>
  <c r="GO34" i="9" s="1"/>
  <c r="FK38" i="9"/>
  <c r="GK38" i="9" s="1"/>
  <c r="EV41" i="9"/>
  <c r="DV41" i="9"/>
  <c r="FV41" i="9" s="1"/>
  <c r="GV41" i="9" s="1"/>
  <c r="FN44" i="9"/>
  <c r="GN44" i="9" s="1"/>
  <c r="FS45" i="9"/>
  <c r="GS45" i="9" s="1"/>
  <c r="FX46" i="9"/>
  <c r="GX46" i="9" s="1"/>
  <c r="FQ49" i="9"/>
  <c r="GQ49" i="9" s="1"/>
  <c r="FZ50" i="9"/>
  <c r="GZ50" i="9" s="1"/>
  <c r="GH52" i="9"/>
  <c r="HH52" i="9" s="1"/>
  <c r="FL54" i="9"/>
  <c r="GL54" i="9" s="1"/>
  <c r="GB56" i="9"/>
  <c r="HB56" i="9" s="1"/>
  <c r="GI69" i="9"/>
  <c r="HI69" i="9" s="1"/>
  <c r="FT76" i="9"/>
  <c r="GT76" i="9" s="1"/>
  <c r="FO79" i="9"/>
  <c r="GO79" i="9" s="1"/>
  <c r="GE80" i="9"/>
  <c r="HE80" i="9" s="1"/>
  <c r="FQ87" i="9"/>
  <c r="GQ87" i="9" s="1"/>
  <c r="GE103" i="9"/>
  <c r="HE103" i="9" s="1"/>
  <c r="EU114" i="9"/>
  <c r="DU114" i="9"/>
  <c r="FU114" i="9" s="1"/>
  <c r="GU114" i="9" s="1"/>
  <c r="FG114" i="9"/>
  <c r="EG114" i="9"/>
  <c r="GG114" i="9" s="1"/>
  <c r="HG114" i="9" s="1"/>
  <c r="GE63" i="9"/>
  <c r="HE63" i="9" s="1"/>
  <c r="FM65" i="9"/>
  <c r="GM65" i="9" s="1"/>
  <c r="FS71" i="9"/>
  <c r="GS71" i="9" s="1"/>
  <c r="FZ72" i="9"/>
  <c r="GZ72" i="9" s="1"/>
  <c r="GG73" i="9"/>
  <c r="HG73" i="9" s="1"/>
  <c r="FV83" i="9"/>
  <c r="GV83" i="9" s="1"/>
  <c r="GC84" i="9"/>
  <c r="HC84" i="9" s="1"/>
  <c r="FL88" i="9"/>
  <c r="GL88" i="9" s="1"/>
  <c r="EN89" i="9"/>
  <c r="DN89" i="9"/>
  <c r="FN89" i="9" s="1"/>
  <c r="GN89" i="9" s="1"/>
  <c r="GF95" i="9"/>
  <c r="HF95" i="9" s="1"/>
  <c r="DQ68" i="9"/>
  <c r="FQ68" i="9" s="1"/>
  <c r="GQ68" i="9" s="1"/>
  <c r="EQ68" i="9"/>
  <c r="DM68" i="9"/>
  <c r="EM68" i="9"/>
  <c r="FM79" i="9"/>
  <c r="GM79" i="9" s="1"/>
  <c r="EU82" i="9"/>
  <c r="DU82" i="9"/>
  <c r="FU82" i="9" s="1"/>
  <c r="GU82" i="9" s="1"/>
  <c r="FR84" i="9"/>
  <c r="GR84" i="9" s="1"/>
  <c r="ED86" i="9"/>
  <c r="GD86" i="9" s="1"/>
  <c r="HD86" i="9" s="1"/>
  <c r="FD86" i="9"/>
  <c r="DL86" i="9"/>
  <c r="EL86" i="9"/>
  <c r="FQ95" i="9"/>
  <c r="GQ95" i="9" s="1"/>
  <c r="GH56" i="9"/>
  <c r="HH56" i="9" s="1"/>
  <c r="FU61" i="9"/>
  <c r="GU61" i="9" s="1"/>
  <c r="GA67" i="9"/>
  <c r="HA67" i="9" s="1"/>
  <c r="GH68" i="9"/>
  <c r="HH68" i="9" s="1"/>
  <c r="FV76" i="9"/>
  <c r="GV76" i="9" s="1"/>
  <c r="GC77" i="9"/>
  <c r="HC77" i="9" s="1"/>
  <c r="FU85" i="9"/>
  <c r="GU85" i="9" s="1"/>
  <c r="GA89" i="9"/>
  <c r="HA89" i="9" s="1"/>
  <c r="FR94" i="9"/>
  <c r="GR94" i="9" s="1"/>
  <c r="FL85" i="9"/>
  <c r="GL85" i="9" s="1"/>
  <c r="FP93" i="9"/>
  <c r="GP93" i="9" s="1"/>
  <c r="FX96" i="9"/>
  <c r="GX96" i="9" s="1"/>
  <c r="EP99" i="9"/>
  <c r="DP99" i="9"/>
  <c r="FP99" i="9" s="1"/>
  <c r="GP99" i="9" s="1"/>
  <c r="DQ99" i="9"/>
  <c r="EQ99" i="9"/>
  <c r="ET99" i="9"/>
  <c r="DT99" i="9"/>
  <c r="FT99" i="9" s="1"/>
  <c r="GT99" i="9" s="1"/>
  <c r="FV108" i="9"/>
  <c r="GV108" i="9" s="1"/>
  <c r="FN87" i="9"/>
  <c r="GN87" i="9" s="1"/>
  <c r="FU88" i="9"/>
  <c r="GU88" i="9" s="1"/>
  <c r="GH99" i="9"/>
  <c r="HH99" i="9" s="1"/>
  <c r="FN104" i="9"/>
  <c r="GN104" i="9" s="1"/>
  <c r="FO107" i="9"/>
  <c r="GO107" i="9" s="1"/>
  <c r="FW111" i="9"/>
  <c r="GW111" i="9" s="1"/>
  <c r="GG113" i="9"/>
  <c r="HG113" i="9" s="1"/>
  <c r="FR120" i="9"/>
  <c r="GR120" i="9" s="1"/>
  <c r="FX89" i="9"/>
  <c r="GX89" i="9" s="1"/>
  <c r="FX105" i="9"/>
  <c r="GX105" i="9" s="1"/>
  <c r="GB132" i="9"/>
  <c r="HB132" i="9" s="1"/>
  <c r="ET133" i="9"/>
  <c r="DT133" i="9"/>
  <c r="FT133" i="9" s="1"/>
  <c r="GT133" i="9" s="1"/>
  <c r="FF133" i="9"/>
  <c r="EF133" i="9"/>
  <c r="GF133" i="9" s="1"/>
  <c r="HF133" i="9" s="1"/>
  <c r="FW137" i="9"/>
  <c r="GW137" i="9" s="1"/>
  <c r="FQ100" i="9"/>
  <c r="GQ100" i="9" s="1"/>
  <c r="FK108" i="9"/>
  <c r="GK108" i="9" s="1"/>
  <c r="GF111" i="9"/>
  <c r="HF111" i="9" s="1"/>
  <c r="FK120" i="9"/>
  <c r="GK120" i="9" s="1"/>
  <c r="EV123" i="9"/>
  <c r="DV123" i="9"/>
  <c r="FO106" i="9"/>
  <c r="GO106" i="9" s="1"/>
  <c r="GG107" i="9"/>
  <c r="HG107" i="9" s="1"/>
  <c r="GH112" i="9"/>
  <c r="HH112" i="9" s="1"/>
  <c r="FL120" i="9"/>
  <c r="GL120" i="9" s="1"/>
  <c r="GC125" i="9"/>
  <c r="HC125" i="9" s="1"/>
  <c r="GD132" i="9"/>
  <c r="HD132" i="9" s="1"/>
  <c r="GE102" i="9"/>
  <c r="HE102" i="9" s="1"/>
  <c r="FR107" i="9"/>
  <c r="GR107" i="9" s="1"/>
  <c r="FY108" i="9"/>
  <c r="GY108" i="9" s="1"/>
  <c r="GA112" i="9"/>
  <c r="HA112" i="9" s="1"/>
  <c r="FP119" i="9"/>
  <c r="GP119" i="9" s="1"/>
  <c r="EL126" i="9"/>
  <c r="DL126" i="9"/>
  <c r="FL126" i="9" s="1"/>
  <c r="GL126" i="9" s="1"/>
  <c r="FK129" i="9"/>
  <c r="GK129" i="9" s="1"/>
  <c r="FK114" i="9"/>
  <c r="GK114" i="9" s="1"/>
  <c r="FL109" i="9"/>
  <c r="GL109" i="9" s="1"/>
  <c r="EU126" i="9"/>
  <c r="DU126" i="9"/>
  <c r="FU126" i="9" s="1"/>
  <c r="GU126" i="9" s="1"/>
  <c r="FN138" i="9"/>
  <c r="GN138" i="9" s="1"/>
  <c r="FW118" i="9"/>
  <c r="GW118" i="9" s="1"/>
  <c r="GD122" i="9"/>
  <c r="HD122" i="9" s="1"/>
  <c r="FA123" i="9"/>
  <c r="EA123" i="9"/>
  <c r="GA123" i="9" s="1"/>
  <c r="HA123" i="9" s="1"/>
  <c r="FX125" i="9"/>
  <c r="GX125" i="9" s="1"/>
  <c r="FQ128" i="9"/>
  <c r="GQ128" i="9" s="1"/>
  <c r="GE142" i="9"/>
  <c r="HE142" i="9" s="1"/>
  <c r="GA163" i="9"/>
  <c r="HA163" i="9" s="1"/>
  <c r="FK149" i="9"/>
  <c r="GK149" i="9" s="1"/>
  <c r="FN149" i="9"/>
  <c r="GN149" i="9" s="1"/>
  <c r="EP156" i="9"/>
  <c r="DP156" i="9"/>
  <c r="FP156" i="9" s="1"/>
  <c r="GP156" i="9" s="1"/>
  <c r="EL156" i="9"/>
  <c r="DL156" i="9"/>
  <c r="FL156" i="9" s="1"/>
  <c r="GL156" i="9" s="1"/>
  <c r="FK159" i="9"/>
  <c r="GK159" i="9" s="1"/>
  <c r="GA156" i="9"/>
  <c r="HA156" i="9" s="1"/>
  <c r="FR157" i="9"/>
  <c r="GR157" i="9" s="1"/>
  <c r="FZ167" i="9"/>
  <c r="GZ167" i="9" s="1"/>
  <c r="GF165" i="9"/>
  <c r="HF165" i="9" s="1"/>
  <c r="FL177" i="9"/>
  <c r="GL177" i="9" s="1"/>
  <c r="FN174" i="9"/>
  <c r="GN174" i="9" s="1"/>
  <c r="FZ175" i="9"/>
  <c r="GZ175" i="9" s="1"/>
  <c r="GB176" i="9"/>
  <c r="HB176" i="9" s="1"/>
  <c r="FV177" i="9"/>
  <c r="GV177" i="9" s="1"/>
  <c r="FY170" i="9"/>
  <c r="GY170" i="9" s="1"/>
  <c r="GA74" i="9"/>
  <c r="HA74" i="9" s="1"/>
  <c r="FW72" i="9"/>
  <c r="GW72" i="9" s="1"/>
  <c r="FU119" i="9"/>
  <c r="GU119" i="9" s="1"/>
  <c r="GA161" i="9"/>
  <c r="HA161" i="9" s="1"/>
  <c r="FY84" i="9"/>
  <c r="GY84" i="9" s="1"/>
  <c r="GA70" i="9"/>
  <c r="HA70" i="9" s="1"/>
  <c r="FS93" i="9"/>
  <c r="GS93" i="9" s="1"/>
  <c r="FV153" i="9"/>
  <c r="GV153" i="9" s="1"/>
  <c r="FT53" i="9"/>
  <c r="GT53" i="9" s="1"/>
  <c r="FU107" i="9"/>
  <c r="GU107" i="9" s="1"/>
  <c r="FV176" i="9"/>
  <c r="GV176" i="9" s="1"/>
  <c r="FP75" i="9"/>
  <c r="GP75" i="9" s="1"/>
  <c r="FL92" i="9"/>
  <c r="GL92" i="9" s="1"/>
  <c r="FO60" i="9"/>
  <c r="GO60" i="9" s="1"/>
  <c r="FU113" i="9"/>
  <c r="GU113" i="9" s="1"/>
  <c r="GB118" i="9"/>
  <c r="HB118" i="9" s="1"/>
  <c r="EO125" i="3"/>
  <c r="DO125" i="3"/>
  <c r="FO125" i="3" s="1"/>
  <c r="GO125" i="3" s="1"/>
  <c r="FA165" i="3"/>
  <c r="EA165" i="3"/>
  <c r="GA165" i="3" s="1"/>
  <c r="HA165" i="3" s="1"/>
  <c r="ES124" i="3"/>
  <c r="DS124" i="3"/>
  <c r="FS124" i="3" s="1"/>
  <c r="GS124" i="3" s="1"/>
  <c r="ES61" i="3"/>
  <c r="DS61" i="3"/>
  <c r="FS61" i="3" s="1"/>
  <c r="GS61" i="3" s="1"/>
  <c r="FD177" i="3"/>
  <c r="ED177" i="3"/>
  <c r="GD177" i="3" s="1"/>
  <c r="HD177" i="3" s="1"/>
  <c r="FF147" i="3"/>
  <c r="EF147" i="3"/>
  <c r="GF147" i="3" s="1"/>
  <c r="HF147" i="3" s="1"/>
  <c r="EZ109" i="3"/>
  <c r="DZ109" i="3"/>
  <c r="FZ109" i="3" s="1"/>
  <c r="GZ109" i="3" s="1"/>
  <c r="FE88" i="3"/>
  <c r="EE88" i="3"/>
  <c r="GE88" i="3" s="1"/>
  <c r="HE88" i="3" s="1"/>
  <c r="FA24" i="3"/>
  <c r="EA24" i="3"/>
  <c r="GA24" i="3" s="1"/>
  <c r="HA24" i="3" s="1"/>
  <c r="EN55" i="3"/>
  <c r="DN55" i="3"/>
  <c r="FN55" i="3" s="1"/>
  <c r="GN55" i="3" s="1"/>
  <c r="ER149" i="3"/>
  <c r="DR149" i="3"/>
  <c r="FR149" i="3" s="1"/>
  <c r="GR149" i="3" s="1"/>
  <c r="ER117" i="3"/>
  <c r="DR117" i="3"/>
  <c r="FR117" i="3" s="1"/>
  <c r="GR117" i="3" s="1"/>
  <c r="ER85" i="3"/>
  <c r="DR85" i="3"/>
  <c r="FR85" i="3" s="1"/>
  <c r="GR85" i="3" s="1"/>
  <c r="ER61" i="3"/>
  <c r="DR61" i="3"/>
  <c r="FR61" i="3" s="1"/>
  <c r="GR61" i="3" s="1"/>
  <c r="FD176" i="3"/>
  <c r="ED176" i="3"/>
  <c r="GD176" i="3" s="1"/>
  <c r="HD176" i="3" s="1"/>
  <c r="FC81" i="3"/>
  <c r="EC81" i="3"/>
  <c r="GC81" i="3" s="1"/>
  <c r="HC81" i="3" s="1"/>
  <c r="FE63" i="3"/>
  <c r="EE63" i="3"/>
  <c r="GE63" i="3" s="1"/>
  <c r="HE63" i="3" s="1"/>
  <c r="FH48" i="3"/>
  <c r="EH48" i="3"/>
  <c r="GH48" i="3" s="1"/>
  <c r="HH48" i="3" s="1"/>
  <c r="EK61" i="3"/>
  <c r="DK61" i="3"/>
  <c r="FK61" i="3" s="1"/>
  <c r="GK61" i="3" s="1"/>
  <c r="EO119" i="3"/>
  <c r="DO119" i="3"/>
  <c r="FO119" i="3" s="1"/>
  <c r="GO119" i="3" s="1"/>
  <c r="EU174" i="3"/>
  <c r="DU174" i="3"/>
  <c r="FU174" i="3" s="1"/>
  <c r="GU174" i="3" s="1"/>
  <c r="EU124" i="3"/>
  <c r="DU124" i="3"/>
  <c r="FU124" i="3" s="1"/>
  <c r="GU124" i="3" s="1"/>
  <c r="EM96" i="3"/>
  <c r="DM96" i="3"/>
  <c r="FM96" i="3" s="1"/>
  <c r="GM96" i="3" s="1"/>
  <c r="FA149" i="3"/>
  <c r="EA149" i="3"/>
  <c r="GA149" i="3" s="1"/>
  <c r="HA149" i="3" s="1"/>
  <c r="ES39" i="3"/>
  <c r="DS39" i="3"/>
  <c r="FS39" i="3" s="1"/>
  <c r="GS39" i="3" s="1"/>
  <c r="FE160" i="3"/>
  <c r="EE160" i="3"/>
  <c r="GE160" i="3" s="1"/>
  <c r="HE160" i="3" s="1"/>
  <c r="FA144" i="3"/>
  <c r="EA144" i="3"/>
  <c r="GA144" i="3" s="1"/>
  <c r="HA144" i="3" s="1"/>
  <c r="FI136" i="3"/>
  <c r="EI136" i="3"/>
  <c r="GI136" i="3" s="1"/>
  <c r="HI136" i="3" s="1"/>
  <c r="FH121" i="3"/>
  <c r="EH121" i="3"/>
  <c r="GH121" i="3" s="1"/>
  <c r="HH121" i="3" s="1"/>
  <c r="FD105" i="3"/>
  <c r="ED105" i="3"/>
  <c r="GD105" i="3" s="1"/>
  <c r="HD105" i="3" s="1"/>
  <c r="FF55" i="3"/>
  <c r="EF55" i="3"/>
  <c r="GF55" i="3" s="1"/>
  <c r="HF55" i="3" s="1"/>
  <c r="EM129" i="3"/>
  <c r="DM129" i="3"/>
  <c r="FM129" i="3" s="1"/>
  <c r="GM129" i="3" s="1"/>
  <c r="EL44" i="3"/>
  <c r="DL44" i="3"/>
  <c r="FL44" i="3" s="1"/>
  <c r="GL44" i="3" s="1"/>
  <c r="EN63" i="3"/>
  <c r="DN63" i="3"/>
  <c r="FN63" i="3" s="1"/>
  <c r="GN63" i="3" s="1"/>
  <c r="ER176" i="3"/>
  <c r="DR176" i="3"/>
  <c r="FR176" i="3" s="1"/>
  <c r="GR176" i="3" s="1"/>
  <c r="ER152" i="3"/>
  <c r="DR152" i="3"/>
  <c r="FR152" i="3" s="1"/>
  <c r="GR152" i="3" s="1"/>
  <c r="ER120" i="3"/>
  <c r="DR120" i="3"/>
  <c r="FR120" i="3" s="1"/>
  <c r="GR120" i="3" s="1"/>
  <c r="ER88" i="3"/>
  <c r="DR88" i="3"/>
  <c r="FR88" i="3" s="1"/>
  <c r="GR88" i="3" s="1"/>
  <c r="ER76" i="3"/>
  <c r="DR76" i="3"/>
  <c r="FR76" i="3" s="1"/>
  <c r="GR76" i="3" s="1"/>
  <c r="ER39" i="3"/>
  <c r="DR39" i="3"/>
  <c r="FR39" i="3" s="1"/>
  <c r="GR39" i="3" s="1"/>
  <c r="ER27" i="3"/>
  <c r="DR27" i="3"/>
  <c r="FR27" i="3" s="1"/>
  <c r="GR27" i="3" s="1"/>
  <c r="FH168" i="3"/>
  <c r="EH168" i="3"/>
  <c r="GH168" i="3" s="1"/>
  <c r="HH168" i="3" s="1"/>
  <c r="FI159" i="3"/>
  <c r="EI159" i="3"/>
  <c r="GI159" i="3" s="1"/>
  <c r="HI159" i="3" s="1"/>
  <c r="FI139" i="3"/>
  <c r="EI139" i="3"/>
  <c r="GI139" i="3" s="1"/>
  <c r="HI139" i="3" s="1"/>
  <c r="EY121" i="3"/>
  <c r="DY121" i="3"/>
  <c r="FY121" i="3" s="1"/>
  <c r="GY121" i="3" s="1"/>
  <c r="FI115" i="3"/>
  <c r="EI115" i="3"/>
  <c r="GI115" i="3" s="1"/>
  <c r="HI115" i="3" s="1"/>
  <c r="FH104" i="3"/>
  <c r="EH104" i="3"/>
  <c r="GH104" i="3" s="1"/>
  <c r="HH104" i="3" s="1"/>
  <c r="EY89" i="3"/>
  <c r="DY89" i="3"/>
  <c r="FY89" i="3" s="1"/>
  <c r="GY89" i="3" s="1"/>
  <c r="EY77" i="3"/>
  <c r="DY77" i="3"/>
  <c r="FY77" i="3" s="1"/>
  <c r="GY77" i="3" s="1"/>
  <c r="FE31" i="3"/>
  <c r="EE31" i="3"/>
  <c r="GE31" i="3" s="1"/>
  <c r="HE31" i="3" s="1"/>
  <c r="EK157" i="3"/>
  <c r="DK157" i="3"/>
  <c r="FK157" i="3" s="1"/>
  <c r="GK157" i="3" s="1"/>
  <c r="EL64" i="3"/>
  <c r="DL64" i="3"/>
  <c r="FL64" i="3" s="1"/>
  <c r="GL64" i="3" s="1"/>
  <c r="EL159" i="3"/>
  <c r="DL159" i="3"/>
  <c r="FL159" i="3" s="1"/>
  <c r="GL159" i="3" s="1"/>
  <c r="EL95" i="3"/>
  <c r="DL95" i="3"/>
  <c r="FL95" i="3" s="1"/>
  <c r="GL95" i="3" s="1"/>
  <c r="EL31" i="3"/>
  <c r="DL31" i="3"/>
  <c r="FL31" i="3" s="1"/>
  <c r="GL31" i="3" s="1"/>
  <c r="EM151" i="3"/>
  <c r="DM151" i="3"/>
  <c r="FM151" i="3" s="1"/>
  <c r="GM151" i="3" s="1"/>
  <c r="EM95" i="3"/>
  <c r="DM95" i="3"/>
  <c r="FM95" i="3" s="1"/>
  <c r="GM95" i="3" s="1"/>
  <c r="EN60" i="3"/>
  <c r="DN60" i="3"/>
  <c r="FN60" i="3" s="1"/>
  <c r="GN60" i="3" s="1"/>
  <c r="EN40" i="3"/>
  <c r="DN40" i="3"/>
  <c r="FN40" i="3" s="1"/>
  <c r="GN40" i="3" s="1"/>
  <c r="EU177" i="3"/>
  <c r="DU177" i="3"/>
  <c r="FU177" i="3" s="1"/>
  <c r="GU177" i="3" s="1"/>
  <c r="EU133" i="3"/>
  <c r="DU133" i="3"/>
  <c r="FU133" i="3" s="1"/>
  <c r="GU133" i="3" s="1"/>
  <c r="EU121" i="3"/>
  <c r="DU121" i="3"/>
  <c r="FU121" i="3" s="1"/>
  <c r="GU121" i="3" s="1"/>
  <c r="EU109" i="3"/>
  <c r="DU109" i="3"/>
  <c r="FU109" i="3" s="1"/>
  <c r="GU109" i="3" s="1"/>
  <c r="EU88" i="3"/>
  <c r="DU88" i="3"/>
  <c r="FU88" i="3" s="1"/>
  <c r="GU88" i="3" s="1"/>
  <c r="EU71" i="3"/>
  <c r="DU71" i="3"/>
  <c r="FU71" i="3" s="1"/>
  <c r="GU71" i="3" s="1"/>
  <c r="EU53" i="3"/>
  <c r="DU53" i="3"/>
  <c r="FU53" i="3" s="1"/>
  <c r="GU53" i="3" s="1"/>
  <c r="EU35" i="3"/>
  <c r="DU35" i="3"/>
  <c r="FU35" i="3" s="1"/>
  <c r="GU35" i="3" s="1"/>
  <c r="EU21" i="3"/>
  <c r="DU21" i="3"/>
  <c r="FU21" i="3" s="1"/>
  <c r="GU21" i="3" s="1"/>
  <c r="FF165" i="3"/>
  <c r="EF165" i="3"/>
  <c r="GF165" i="3" s="1"/>
  <c r="HF165" i="3" s="1"/>
  <c r="FF133" i="3"/>
  <c r="EF133" i="3"/>
  <c r="GF133" i="3" s="1"/>
  <c r="HF133" i="3" s="1"/>
  <c r="FF101" i="3"/>
  <c r="EF101" i="3"/>
  <c r="GF101" i="3" s="1"/>
  <c r="HF101" i="3" s="1"/>
  <c r="EX85" i="3"/>
  <c r="DX85" i="3"/>
  <c r="FX85" i="3" s="1"/>
  <c r="GX85" i="3" s="1"/>
  <c r="FH71" i="3"/>
  <c r="EH71" i="3"/>
  <c r="GH71" i="3" s="1"/>
  <c r="HH71" i="3" s="1"/>
  <c r="EL72" i="3"/>
  <c r="DL72" i="3"/>
  <c r="FL72" i="3" s="1"/>
  <c r="GL72" i="3" s="1"/>
  <c r="ET172" i="3"/>
  <c r="DT172" i="3"/>
  <c r="FT172" i="3" s="1"/>
  <c r="GT172" i="3" s="1"/>
  <c r="ET156" i="3"/>
  <c r="DT156" i="3"/>
  <c r="FT156" i="3" s="1"/>
  <c r="GT156" i="3" s="1"/>
  <c r="FF120" i="3"/>
  <c r="EF120" i="3"/>
  <c r="GF120" i="3" s="1"/>
  <c r="HF120" i="3" s="1"/>
  <c r="EX104" i="3"/>
  <c r="DX104" i="3"/>
  <c r="FX104" i="3" s="1"/>
  <c r="GX104" i="3" s="1"/>
  <c r="FF40" i="3"/>
  <c r="EF40" i="3"/>
  <c r="GF40" i="3" s="1"/>
  <c r="HF40" i="3" s="1"/>
  <c r="EL105" i="3"/>
  <c r="DL105" i="3"/>
  <c r="FL105" i="3" s="1"/>
  <c r="GL105" i="3" s="1"/>
  <c r="EW159" i="3"/>
  <c r="DW159" i="3"/>
  <c r="FW159" i="3" s="1"/>
  <c r="GW159" i="3" s="1"/>
  <c r="ES97" i="3"/>
  <c r="DS97" i="3"/>
  <c r="FS97" i="3" s="1"/>
  <c r="GS97" i="3" s="1"/>
  <c r="FA143" i="3"/>
  <c r="EA143" i="3"/>
  <c r="GA143" i="3" s="1"/>
  <c r="HA143" i="3" s="1"/>
  <c r="FA111" i="3"/>
  <c r="EA111" i="3"/>
  <c r="GA111" i="3" s="1"/>
  <c r="HA111" i="3" s="1"/>
  <c r="EL77" i="3"/>
  <c r="DL77" i="3"/>
  <c r="FL77" i="3" s="1"/>
  <c r="GL77" i="3" s="1"/>
  <c r="EW169" i="3"/>
  <c r="DW169" i="3"/>
  <c r="FW169" i="3" s="1"/>
  <c r="GW169" i="3" s="1"/>
  <c r="EW105" i="3"/>
  <c r="DW105" i="3"/>
  <c r="FW105" i="3" s="1"/>
  <c r="GW105" i="3" s="1"/>
  <c r="EU160" i="3"/>
  <c r="DU160" i="3"/>
  <c r="FU160" i="3" s="1"/>
  <c r="GU160" i="3" s="1"/>
  <c r="FG136" i="3"/>
  <c r="EG136" i="3"/>
  <c r="GG136" i="3" s="1"/>
  <c r="HG136" i="3" s="1"/>
  <c r="FG104" i="3"/>
  <c r="EG104" i="3"/>
  <c r="GG104" i="3" s="1"/>
  <c r="HG104" i="3" s="1"/>
  <c r="EL81" i="3"/>
  <c r="DL81" i="3"/>
  <c r="FL81" i="3" s="1"/>
  <c r="GL81" i="3" s="1"/>
  <c r="ES169" i="3"/>
  <c r="DS169" i="3"/>
  <c r="FS169" i="3" s="1"/>
  <c r="GS169" i="3" s="1"/>
  <c r="ES137" i="3"/>
  <c r="DS137" i="3"/>
  <c r="FS137" i="3" s="1"/>
  <c r="GS137" i="3" s="1"/>
  <c r="ES105" i="3"/>
  <c r="DS105" i="3"/>
  <c r="FS105" i="3" s="1"/>
  <c r="GS105" i="3" s="1"/>
  <c r="EO117" i="3"/>
  <c r="DO117" i="3"/>
  <c r="FO117" i="3" s="1"/>
  <c r="GO117" i="3" s="1"/>
  <c r="EQ128" i="3"/>
  <c r="DQ128" i="3"/>
  <c r="FQ128" i="3" s="1"/>
  <c r="GQ128" i="3" s="1"/>
  <c r="FG152" i="3"/>
  <c r="EG152" i="3"/>
  <c r="GG152" i="3" s="1"/>
  <c r="HG152" i="3" s="1"/>
  <c r="EM104" i="3"/>
  <c r="DM104" i="3"/>
  <c r="FM104" i="3" s="1"/>
  <c r="GM104" i="3" s="1"/>
  <c r="FE153" i="3"/>
  <c r="EE153" i="3"/>
  <c r="GE153" i="3" s="1"/>
  <c r="HE153" i="3" s="1"/>
  <c r="FE121" i="3"/>
  <c r="EE121" i="3"/>
  <c r="GE121" i="3" s="1"/>
  <c r="HE121" i="3" s="1"/>
  <c r="EM109" i="3"/>
  <c r="DM109" i="3"/>
  <c r="FM109" i="3" s="1"/>
  <c r="GM109" i="3" s="1"/>
  <c r="EW152" i="3"/>
  <c r="DW152" i="3"/>
  <c r="FW152" i="3" s="1"/>
  <c r="GW152" i="3" s="1"/>
  <c r="EW108" i="3"/>
  <c r="DW108" i="3"/>
  <c r="FW108" i="3" s="1"/>
  <c r="GW108" i="3" s="1"/>
  <c r="EW87" i="3"/>
  <c r="DW87" i="3"/>
  <c r="FW87" i="3" s="1"/>
  <c r="GW87" i="3" s="1"/>
  <c r="EW75" i="3"/>
  <c r="DW75" i="3"/>
  <c r="FW75" i="3" s="1"/>
  <c r="GW75" i="3" s="1"/>
  <c r="EW63" i="3"/>
  <c r="DW63" i="3"/>
  <c r="FW63" i="3" s="1"/>
  <c r="GW63" i="3" s="1"/>
  <c r="EW51" i="3"/>
  <c r="DW51" i="3"/>
  <c r="FW51" i="3" s="1"/>
  <c r="GW51" i="3" s="1"/>
  <c r="EW40" i="3"/>
  <c r="DW40" i="3"/>
  <c r="FW40" i="3" s="1"/>
  <c r="GW40" i="3" s="1"/>
  <c r="EW28" i="3"/>
  <c r="DW28" i="3"/>
  <c r="FW28" i="3" s="1"/>
  <c r="GW28" i="3" s="1"/>
  <c r="EZ177" i="3"/>
  <c r="DZ177" i="3"/>
  <c r="FZ177" i="3" s="1"/>
  <c r="GZ177" i="3" s="1"/>
  <c r="FD165" i="3"/>
  <c r="ED165" i="3"/>
  <c r="GD165" i="3" s="1"/>
  <c r="HD165" i="3" s="1"/>
  <c r="FH157" i="3"/>
  <c r="EH157" i="3"/>
  <c r="GH157" i="3" s="1"/>
  <c r="HH157" i="3" s="1"/>
  <c r="FB151" i="3"/>
  <c r="EB151" i="3"/>
  <c r="GB151" i="3" s="1"/>
  <c r="HB151" i="3" s="1"/>
  <c r="FF143" i="3"/>
  <c r="EF143" i="3"/>
  <c r="GF143" i="3" s="1"/>
  <c r="HF143" i="3" s="1"/>
  <c r="FE136" i="3"/>
  <c r="EE136" i="3"/>
  <c r="GE136" i="3" s="1"/>
  <c r="HE136" i="3" s="1"/>
  <c r="FB127" i="3"/>
  <c r="EB127" i="3"/>
  <c r="GB127" i="3" s="1"/>
  <c r="HB127" i="3" s="1"/>
  <c r="FA120" i="3"/>
  <c r="EA120" i="3"/>
  <c r="GA120" i="3" s="1"/>
  <c r="HA120" i="3" s="1"/>
  <c r="EX111" i="3"/>
  <c r="DX111" i="3"/>
  <c r="FX111" i="3" s="1"/>
  <c r="GX111" i="3" s="1"/>
  <c r="FF103" i="3"/>
  <c r="EF103" i="3"/>
  <c r="GF103" i="3" s="1"/>
  <c r="HF103" i="3" s="1"/>
  <c r="FA96" i="3"/>
  <c r="EA96" i="3"/>
  <c r="GA96" i="3" s="1"/>
  <c r="HA96" i="3" s="1"/>
  <c r="FD89" i="3"/>
  <c r="ED89" i="3"/>
  <c r="GD89" i="3" s="1"/>
  <c r="HD89" i="3" s="1"/>
  <c r="FH81" i="3"/>
  <c r="EH81" i="3"/>
  <c r="GH81" i="3" s="1"/>
  <c r="HH81" i="3" s="1"/>
  <c r="FA76" i="3"/>
  <c r="EA76" i="3"/>
  <c r="GA76" i="3" s="1"/>
  <c r="HA76" i="3" s="1"/>
  <c r="FD65" i="3"/>
  <c r="ED65" i="3"/>
  <c r="GD65" i="3" s="1"/>
  <c r="HD65" i="3" s="1"/>
  <c r="FI56" i="3"/>
  <c r="EI56" i="3"/>
  <c r="GI56" i="3" s="1"/>
  <c r="HI56" i="3" s="1"/>
  <c r="FF47" i="3"/>
  <c r="EF47" i="3"/>
  <c r="GF47" i="3" s="1"/>
  <c r="HF47" i="3" s="1"/>
  <c r="FE40" i="3"/>
  <c r="EE40" i="3"/>
  <c r="GE40" i="3" s="1"/>
  <c r="HE40" i="3" s="1"/>
  <c r="FI32" i="3"/>
  <c r="EI32" i="3"/>
  <c r="GI32" i="3" s="1"/>
  <c r="HI32" i="3" s="1"/>
  <c r="EM121" i="3"/>
  <c r="DM121" i="3"/>
  <c r="FM121" i="3" s="1"/>
  <c r="GM121" i="3" s="1"/>
  <c r="EK37" i="3"/>
  <c r="DK37" i="3"/>
  <c r="FK37" i="3" s="1"/>
  <c r="GK37" i="3" s="1"/>
  <c r="EN147" i="3"/>
  <c r="DN147" i="3"/>
  <c r="FN147" i="3" s="1"/>
  <c r="GN147" i="3" s="1"/>
  <c r="EO88" i="3"/>
  <c r="DO88" i="3"/>
  <c r="FO88" i="3" s="1"/>
  <c r="GO88" i="3" s="1"/>
  <c r="EN39" i="3"/>
  <c r="DN39" i="3"/>
  <c r="FN39" i="3" s="1"/>
  <c r="GN39" i="3" s="1"/>
  <c r="EV177" i="3"/>
  <c r="DV177" i="3"/>
  <c r="FV177" i="3" s="1"/>
  <c r="GV177" i="3" s="1"/>
  <c r="EV165" i="3"/>
  <c r="DV165" i="3"/>
  <c r="FV165" i="3" s="1"/>
  <c r="GV165" i="3" s="1"/>
  <c r="EV153" i="3"/>
  <c r="DV153" i="3"/>
  <c r="FV153" i="3" s="1"/>
  <c r="GV153" i="3" s="1"/>
  <c r="EV141" i="3"/>
  <c r="DV141" i="3"/>
  <c r="FV141" i="3" s="1"/>
  <c r="GV141" i="3" s="1"/>
  <c r="EV129" i="3"/>
  <c r="DV129" i="3"/>
  <c r="FV129" i="3" s="1"/>
  <c r="GV129" i="3" s="1"/>
  <c r="EV119" i="3"/>
  <c r="DV119" i="3"/>
  <c r="FV119" i="3" s="1"/>
  <c r="GV119" i="3" s="1"/>
  <c r="EV107" i="3"/>
  <c r="DV107" i="3"/>
  <c r="FV107" i="3" s="1"/>
  <c r="GV107" i="3" s="1"/>
  <c r="EV95" i="3"/>
  <c r="DV95" i="3"/>
  <c r="FV95" i="3" s="1"/>
  <c r="GV95" i="3" s="1"/>
  <c r="EV83" i="3"/>
  <c r="DV83" i="3"/>
  <c r="FV83" i="3" s="1"/>
  <c r="GV83" i="3" s="1"/>
  <c r="EV72" i="3"/>
  <c r="DV72" i="3"/>
  <c r="FV72" i="3" s="1"/>
  <c r="GV72" i="3" s="1"/>
  <c r="EV60" i="3"/>
  <c r="DV60" i="3"/>
  <c r="FV60" i="3" s="1"/>
  <c r="GV60" i="3" s="1"/>
  <c r="EV48" i="3"/>
  <c r="DV48" i="3"/>
  <c r="FV48" i="3" s="1"/>
  <c r="GV48" i="3" s="1"/>
  <c r="EV37" i="3"/>
  <c r="DV37" i="3"/>
  <c r="FV37" i="3" s="1"/>
  <c r="GV37" i="3" s="1"/>
  <c r="EV25" i="3"/>
  <c r="DV25" i="3"/>
  <c r="FV25" i="3" s="1"/>
  <c r="GV25" i="3" s="1"/>
  <c r="FC177" i="3"/>
  <c r="EC177" i="3"/>
  <c r="GC177" i="3" s="1"/>
  <c r="HC177" i="3" s="1"/>
  <c r="FG169" i="3"/>
  <c r="EG169" i="3"/>
  <c r="GG169" i="3" s="1"/>
  <c r="HG169" i="3" s="1"/>
  <c r="FI155" i="3"/>
  <c r="EI155" i="3"/>
  <c r="GI155" i="3" s="1"/>
  <c r="HI155" i="3" s="1"/>
  <c r="FG145" i="3"/>
  <c r="EG145" i="3"/>
  <c r="GG145" i="3" s="1"/>
  <c r="HG145" i="3" s="1"/>
  <c r="FI135" i="3"/>
  <c r="EI135" i="3"/>
  <c r="GI135" i="3" s="1"/>
  <c r="HI135" i="3" s="1"/>
  <c r="EZ128" i="3"/>
  <c r="DZ128" i="3"/>
  <c r="FZ128" i="3" s="1"/>
  <c r="GZ128" i="3" s="1"/>
  <c r="EY117" i="3"/>
  <c r="DY117" i="3"/>
  <c r="FY117" i="3" s="1"/>
  <c r="GY117" i="3" s="1"/>
  <c r="FC109" i="3"/>
  <c r="EC109" i="3"/>
  <c r="GC109" i="3" s="1"/>
  <c r="HC109" i="3" s="1"/>
  <c r="FH96" i="3"/>
  <c r="EH96" i="3"/>
  <c r="GH96" i="3" s="1"/>
  <c r="HH96" i="3" s="1"/>
  <c r="FH88" i="3"/>
  <c r="EH88" i="3"/>
  <c r="GH88" i="3" s="1"/>
  <c r="HH88" i="3" s="1"/>
  <c r="FG69" i="3"/>
  <c r="EG69" i="3"/>
  <c r="GG69" i="3" s="1"/>
  <c r="HG69" i="3" s="1"/>
  <c r="FG61" i="3"/>
  <c r="EG61" i="3"/>
  <c r="GG61" i="3" s="1"/>
  <c r="HG61" i="3" s="1"/>
  <c r="FG57" i="3"/>
  <c r="EG57" i="3"/>
  <c r="GG57" i="3" s="1"/>
  <c r="HG57" i="3" s="1"/>
  <c r="FG45" i="3"/>
  <c r="EG45" i="3"/>
  <c r="GG45" i="3" s="1"/>
  <c r="HG45" i="3" s="1"/>
  <c r="FG41" i="3"/>
  <c r="EG41" i="3"/>
  <c r="GG41" i="3" s="1"/>
  <c r="HG41" i="3" s="1"/>
  <c r="FD28" i="3"/>
  <c r="ED28" i="3"/>
  <c r="GD28" i="3" s="1"/>
  <c r="HD28" i="3" s="1"/>
  <c r="FD24" i="3"/>
  <c r="ED24" i="3"/>
  <c r="GD24" i="3" s="1"/>
  <c r="HD24" i="3" s="1"/>
  <c r="EO140" i="3"/>
  <c r="DO140" i="3"/>
  <c r="FO140" i="3" s="1"/>
  <c r="GO140" i="3" s="1"/>
  <c r="EK104" i="3"/>
  <c r="DK104" i="3"/>
  <c r="FK104" i="3" s="1"/>
  <c r="GK104" i="3" s="1"/>
  <c r="EN120" i="3"/>
  <c r="DN120" i="3"/>
  <c r="FN120" i="3" s="1"/>
  <c r="GN120" i="3" s="1"/>
  <c r="EN64" i="3"/>
  <c r="DN64" i="3"/>
  <c r="FN64" i="3" s="1"/>
  <c r="GN64" i="3" s="1"/>
  <c r="EN24" i="3"/>
  <c r="DN24" i="3"/>
  <c r="FN24" i="3" s="1"/>
  <c r="GN24" i="3" s="1"/>
  <c r="EQ165" i="3"/>
  <c r="DQ165" i="3"/>
  <c r="FQ165" i="3" s="1"/>
  <c r="GQ165" i="3" s="1"/>
  <c r="EQ101" i="3"/>
  <c r="DQ101" i="3"/>
  <c r="FQ101" i="3" s="1"/>
  <c r="GQ101" i="3" s="1"/>
  <c r="EQ85" i="3"/>
  <c r="DQ85" i="3"/>
  <c r="FQ85" i="3" s="1"/>
  <c r="GQ85" i="3" s="1"/>
  <c r="EQ71" i="3"/>
  <c r="DQ71" i="3"/>
  <c r="FQ71" i="3" s="1"/>
  <c r="GQ71" i="3" s="1"/>
  <c r="EQ56" i="3"/>
  <c r="DQ56" i="3"/>
  <c r="FQ56" i="3" s="1"/>
  <c r="GQ56" i="3" s="1"/>
  <c r="FG72" i="3"/>
  <c r="EG72" i="3"/>
  <c r="GG72" i="3" s="1"/>
  <c r="HG72" i="3" s="1"/>
  <c r="FG40" i="3"/>
  <c r="EG40" i="3"/>
  <c r="GG40" i="3" s="1"/>
  <c r="HG40" i="3" s="1"/>
  <c r="EK92" i="3"/>
  <c r="DK92" i="3"/>
  <c r="FK92" i="3" s="1"/>
  <c r="GK92" i="3" s="1"/>
  <c r="EP156" i="3"/>
  <c r="DP156" i="3"/>
  <c r="FP156" i="3" s="1"/>
  <c r="GP156" i="3" s="1"/>
  <c r="EX168" i="3"/>
  <c r="DX168" i="3"/>
  <c r="FX168" i="3" s="1"/>
  <c r="GX168" i="3" s="1"/>
  <c r="FB56" i="3"/>
  <c r="EB56" i="3"/>
  <c r="GB56" i="3" s="1"/>
  <c r="HB56" i="3" s="1"/>
  <c r="EL93" i="3"/>
  <c r="DL93" i="3"/>
  <c r="FL93" i="3" s="1"/>
  <c r="GL93" i="3" s="1"/>
  <c r="EW155" i="3"/>
  <c r="DW155" i="3"/>
  <c r="FW155" i="3" s="1"/>
  <c r="GW155" i="3" s="1"/>
  <c r="FG178" i="3"/>
  <c r="EG178" i="3"/>
  <c r="GG178" i="3" s="1"/>
  <c r="HG178" i="3" s="1"/>
  <c r="FE147" i="3"/>
  <c r="EE147" i="3"/>
  <c r="GE147" i="3" s="1"/>
  <c r="HE147" i="3" s="1"/>
  <c r="FE115" i="3"/>
  <c r="EE115" i="3"/>
  <c r="GE115" i="3" s="1"/>
  <c r="HE115" i="3" s="1"/>
  <c r="EL117" i="3"/>
  <c r="DL117" i="3"/>
  <c r="FL117" i="3" s="1"/>
  <c r="GL117" i="3" s="1"/>
  <c r="ES165" i="3"/>
  <c r="DS165" i="3"/>
  <c r="FS165" i="3" s="1"/>
  <c r="GS165" i="3" s="1"/>
  <c r="EW103" i="3"/>
  <c r="DW103" i="3"/>
  <c r="FW103" i="3" s="1"/>
  <c r="GW103" i="3" s="1"/>
  <c r="EY128" i="3"/>
  <c r="DY128" i="3"/>
  <c r="FY128" i="3" s="1"/>
  <c r="GY128" i="3" s="1"/>
  <c r="FG108" i="3"/>
  <c r="EG108" i="3"/>
  <c r="GG108" i="3" s="1"/>
  <c r="HG108" i="3" s="1"/>
  <c r="EL141" i="3"/>
  <c r="DL141" i="3"/>
  <c r="FL141" i="3" s="1"/>
  <c r="GL141" i="3" s="1"/>
  <c r="EO103" i="3"/>
  <c r="DO103" i="3"/>
  <c r="FO103" i="3" s="1"/>
  <c r="GO103" i="3" s="1"/>
  <c r="EW151" i="3"/>
  <c r="DW151" i="3"/>
  <c r="FW151" i="3" s="1"/>
  <c r="GW151" i="3" s="1"/>
  <c r="EW119" i="3"/>
  <c r="DW119" i="3"/>
  <c r="FW119" i="3" s="1"/>
  <c r="GW119" i="3" s="1"/>
  <c r="EQ178" i="3"/>
  <c r="DQ178" i="3"/>
  <c r="FQ178" i="3" s="1"/>
  <c r="GQ178" i="3" s="1"/>
  <c r="FC160" i="3"/>
  <c r="EC160" i="3"/>
  <c r="GC160" i="3" s="1"/>
  <c r="HC160" i="3" s="1"/>
  <c r="EM152" i="3"/>
  <c r="DM152" i="3"/>
  <c r="FM152" i="3" s="1"/>
  <c r="GM152" i="3" s="1"/>
  <c r="FA177" i="3"/>
  <c r="EA177" i="3"/>
  <c r="GA177" i="3" s="1"/>
  <c r="HA177" i="3" s="1"/>
  <c r="FA145" i="3"/>
  <c r="EA145" i="3"/>
  <c r="GA145" i="3" s="1"/>
  <c r="HA145" i="3" s="1"/>
  <c r="FA113" i="3"/>
  <c r="EA113" i="3"/>
  <c r="GA113" i="3" s="1"/>
  <c r="HA113" i="3" s="1"/>
  <c r="ES172" i="3"/>
  <c r="DS172" i="3"/>
  <c r="FS172" i="3" s="1"/>
  <c r="GS172" i="3" s="1"/>
  <c r="ES152" i="3"/>
  <c r="DS152" i="3"/>
  <c r="FS152" i="3" s="1"/>
  <c r="GS152" i="3" s="1"/>
  <c r="ES87" i="3"/>
  <c r="DS87" i="3"/>
  <c r="FS87" i="3" s="1"/>
  <c r="GS87" i="3" s="1"/>
  <c r="ES77" i="3"/>
  <c r="DS77" i="3"/>
  <c r="FS77" i="3" s="1"/>
  <c r="GS77" i="3" s="1"/>
  <c r="ES65" i="3"/>
  <c r="DS65" i="3"/>
  <c r="FS65" i="3" s="1"/>
  <c r="GS65" i="3" s="1"/>
  <c r="ES55" i="3"/>
  <c r="DS55" i="3"/>
  <c r="FS55" i="3" s="1"/>
  <c r="GS55" i="3" s="1"/>
  <c r="ES43" i="3"/>
  <c r="DS43" i="3"/>
  <c r="FS43" i="3" s="1"/>
  <c r="GS43" i="3" s="1"/>
  <c r="ES31" i="3"/>
  <c r="DS31" i="3"/>
  <c r="FS31" i="3" s="1"/>
  <c r="GS31" i="3" s="1"/>
  <c r="ES19" i="3"/>
  <c r="DS19" i="3"/>
  <c r="FS19" i="3" s="1"/>
  <c r="GS19" i="3" s="1"/>
  <c r="FB167" i="3"/>
  <c r="EB167" i="3"/>
  <c r="GB167" i="3" s="1"/>
  <c r="HB167" i="3" s="1"/>
  <c r="FF159" i="3"/>
  <c r="EF159" i="3"/>
  <c r="GF159" i="3" s="1"/>
  <c r="HF159" i="3" s="1"/>
  <c r="FE152" i="3"/>
  <c r="EE152" i="3"/>
  <c r="GE152" i="3" s="1"/>
  <c r="HE152" i="3" s="1"/>
  <c r="FB143" i="3"/>
  <c r="EB143" i="3"/>
  <c r="GB143" i="3" s="1"/>
  <c r="HB143" i="3" s="1"/>
  <c r="FA136" i="3"/>
  <c r="EA136" i="3"/>
  <c r="GA136" i="3" s="1"/>
  <c r="HA136" i="3" s="1"/>
  <c r="EX127" i="3"/>
  <c r="DX127" i="3"/>
  <c r="FX127" i="3" s="1"/>
  <c r="GX127" i="3" s="1"/>
  <c r="FF119" i="3"/>
  <c r="EF119" i="3"/>
  <c r="GF119" i="3" s="1"/>
  <c r="HF119" i="3" s="1"/>
  <c r="FA112" i="3"/>
  <c r="EA112" i="3"/>
  <c r="GA112" i="3" s="1"/>
  <c r="HA112" i="3" s="1"/>
  <c r="FI104" i="3"/>
  <c r="EI104" i="3"/>
  <c r="GI104" i="3" s="1"/>
  <c r="HI104" i="3" s="1"/>
  <c r="EZ97" i="3"/>
  <c r="DZ97" i="3"/>
  <c r="FZ97" i="3" s="1"/>
  <c r="GZ97" i="3" s="1"/>
  <c r="EZ89" i="3"/>
  <c r="DZ89" i="3"/>
  <c r="FZ89" i="3" s="1"/>
  <c r="GZ89" i="3" s="1"/>
  <c r="FA80" i="3"/>
  <c r="EA80" i="3"/>
  <c r="GA80" i="3" s="1"/>
  <c r="HA80" i="3" s="1"/>
  <c r="FB71" i="3"/>
  <c r="EB71" i="3"/>
  <c r="GB71" i="3" s="1"/>
  <c r="HB71" i="3" s="1"/>
  <c r="FI60" i="3"/>
  <c r="EI60" i="3"/>
  <c r="GI60" i="3" s="1"/>
  <c r="HI60" i="3" s="1"/>
  <c r="EX55" i="3"/>
  <c r="DX55" i="3"/>
  <c r="FX55" i="3" s="1"/>
  <c r="GX55" i="3" s="1"/>
  <c r="FB47" i="3"/>
  <c r="EB47" i="3"/>
  <c r="GB47" i="3" s="1"/>
  <c r="HB47" i="3" s="1"/>
  <c r="FD41" i="3"/>
  <c r="ED41" i="3"/>
  <c r="GD41" i="3" s="1"/>
  <c r="HD41" i="3" s="1"/>
  <c r="FH33" i="3"/>
  <c r="EH33" i="3"/>
  <c r="GH33" i="3" s="1"/>
  <c r="HH33" i="3" s="1"/>
  <c r="EM145" i="3"/>
  <c r="DM145" i="3"/>
  <c r="FM145" i="3" s="1"/>
  <c r="GM145" i="3" s="1"/>
  <c r="EK77" i="3"/>
  <c r="DK77" i="3"/>
  <c r="FK77" i="3" s="1"/>
  <c r="GK77" i="3" s="1"/>
  <c r="EL28" i="3"/>
  <c r="DL28" i="3"/>
  <c r="FL28" i="3" s="1"/>
  <c r="GL28" i="3" s="1"/>
  <c r="EN91" i="3"/>
  <c r="DN91" i="3"/>
  <c r="FN91" i="3" s="1"/>
  <c r="GN91" i="3" s="1"/>
  <c r="EO72" i="3"/>
  <c r="DO72" i="3"/>
  <c r="FO72" i="3" s="1"/>
  <c r="GO72" i="3" s="1"/>
  <c r="EN23" i="3"/>
  <c r="DN23" i="3"/>
  <c r="FN23" i="3" s="1"/>
  <c r="GN23" i="3" s="1"/>
  <c r="ER168" i="3"/>
  <c r="DR168" i="3"/>
  <c r="FR168" i="3" s="1"/>
  <c r="GR168" i="3" s="1"/>
  <c r="ER156" i="3"/>
  <c r="DR156" i="3"/>
  <c r="FR156" i="3" s="1"/>
  <c r="GR156" i="3" s="1"/>
  <c r="ER144" i="3"/>
  <c r="DR144" i="3"/>
  <c r="FR144" i="3" s="1"/>
  <c r="GR144" i="3" s="1"/>
  <c r="ER133" i="3"/>
  <c r="DR133" i="3"/>
  <c r="FR133" i="3" s="1"/>
  <c r="GR133" i="3" s="1"/>
  <c r="ER121" i="3"/>
  <c r="DR121" i="3"/>
  <c r="FR121" i="3" s="1"/>
  <c r="GR121" i="3" s="1"/>
  <c r="ER109" i="3"/>
  <c r="DR109" i="3"/>
  <c r="FR109" i="3" s="1"/>
  <c r="GR109" i="3" s="1"/>
  <c r="ER97" i="3"/>
  <c r="DR97" i="3"/>
  <c r="FR97" i="3" s="1"/>
  <c r="GR97" i="3" s="1"/>
  <c r="ER87" i="3"/>
  <c r="DR87" i="3"/>
  <c r="FR87" i="3" s="1"/>
  <c r="GR87" i="3" s="1"/>
  <c r="ER75" i="3"/>
  <c r="DR75" i="3"/>
  <c r="FR75" i="3" s="1"/>
  <c r="GR75" i="3" s="1"/>
  <c r="ER63" i="3"/>
  <c r="DR63" i="3"/>
  <c r="FR63" i="3" s="1"/>
  <c r="GR63" i="3" s="1"/>
  <c r="ER51" i="3"/>
  <c r="DR51" i="3"/>
  <c r="FR51" i="3" s="1"/>
  <c r="GR51" i="3" s="1"/>
  <c r="ER40" i="3"/>
  <c r="DR40" i="3"/>
  <c r="FR40" i="3" s="1"/>
  <c r="GR40" i="3" s="1"/>
  <c r="ER28" i="3"/>
  <c r="DR28" i="3"/>
  <c r="FR28" i="3" s="1"/>
  <c r="GR28" i="3" s="1"/>
  <c r="FB178" i="3"/>
  <c r="EB178" i="3"/>
  <c r="GB178" i="3" s="1"/>
  <c r="HB178" i="3" s="1"/>
  <c r="FC169" i="3"/>
  <c r="EC169" i="3"/>
  <c r="GC169" i="3" s="1"/>
  <c r="HC169" i="3" s="1"/>
  <c r="FD160" i="3"/>
  <c r="ED160" i="3"/>
  <c r="GD160" i="3" s="1"/>
  <c r="HD160" i="3" s="1"/>
  <c r="FC149" i="3"/>
  <c r="EC149" i="3"/>
  <c r="GC149" i="3" s="1"/>
  <c r="HC149" i="3" s="1"/>
  <c r="EZ144" i="3"/>
  <c r="DZ144" i="3"/>
  <c r="FZ144" i="3" s="1"/>
  <c r="GZ144" i="3" s="1"/>
  <c r="EY133" i="3"/>
  <c r="DY133" i="3"/>
  <c r="FY133" i="3" s="1"/>
  <c r="GY133" i="3" s="1"/>
  <c r="FC125" i="3"/>
  <c r="EC125" i="3"/>
  <c r="GC125" i="3" s="1"/>
  <c r="HC125" i="3" s="1"/>
  <c r="FA87" i="3"/>
  <c r="EA87" i="3"/>
  <c r="GA87" i="3" s="1"/>
  <c r="HA87" i="3" s="1"/>
  <c r="FE79" i="3"/>
  <c r="EE79" i="3"/>
  <c r="GE79" i="3" s="1"/>
  <c r="HE79" i="3" s="1"/>
  <c r="EZ64" i="3"/>
  <c r="DZ64" i="3"/>
  <c r="FZ64" i="3" s="1"/>
  <c r="GZ64" i="3" s="1"/>
  <c r="EZ60" i="3"/>
  <c r="DZ60" i="3"/>
  <c r="FZ60" i="3" s="1"/>
  <c r="GZ60" i="3" s="1"/>
  <c r="EZ56" i="3"/>
  <c r="DZ56" i="3"/>
  <c r="FZ56" i="3" s="1"/>
  <c r="GZ56" i="3" s="1"/>
  <c r="EZ44" i="3"/>
  <c r="DZ44" i="3"/>
  <c r="FZ44" i="3" s="1"/>
  <c r="GZ44" i="3" s="1"/>
  <c r="EZ40" i="3"/>
  <c r="DZ40" i="3"/>
  <c r="FZ40" i="3" s="1"/>
  <c r="GZ40" i="3" s="1"/>
  <c r="EZ28" i="3"/>
  <c r="DZ28" i="3"/>
  <c r="FZ28" i="3" s="1"/>
  <c r="GZ28" i="3" s="1"/>
  <c r="EZ24" i="3"/>
  <c r="DZ24" i="3"/>
  <c r="FZ24" i="3" s="1"/>
  <c r="GZ24" i="3" s="1"/>
  <c r="EK85" i="3"/>
  <c r="DK85" i="3"/>
  <c r="FK85" i="3" s="1"/>
  <c r="GK85" i="3" s="1"/>
  <c r="EL88" i="3"/>
  <c r="DL88" i="3"/>
  <c r="FL88" i="3" s="1"/>
  <c r="GL88" i="3" s="1"/>
  <c r="EL135" i="3"/>
  <c r="DL135" i="3"/>
  <c r="FL135" i="3" s="1"/>
  <c r="GL135" i="3" s="1"/>
  <c r="EL71" i="3"/>
  <c r="DL71" i="3"/>
  <c r="FL71" i="3" s="1"/>
  <c r="GL71" i="3" s="1"/>
  <c r="EN168" i="3"/>
  <c r="DN168" i="3"/>
  <c r="FN168" i="3" s="1"/>
  <c r="GN168" i="3" s="1"/>
  <c r="EM119" i="3"/>
  <c r="DM119" i="3"/>
  <c r="FM119" i="3" s="1"/>
  <c r="GM119" i="3" s="1"/>
  <c r="EN72" i="3"/>
  <c r="DN72" i="3"/>
  <c r="FN72" i="3" s="1"/>
  <c r="GN72" i="3" s="1"/>
  <c r="EN28" i="3"/>
  <c r="DN28" i="3"/>
  <c r="FN28" i="3" s="1"/>
  <c r="GN28" i="3" s="1"/>
  <c r="EU173" i="3"/>
  <c r="DU173" i="3"/>
  <c r="FU173" i="3" s="1"/>
  <c r="GU173" i="3" s="1"/>
  <c r="EU151" i="3"/>
  <c r="DU151" i="3"/>
  <c r="FU151" i="3" s="1"/>
  <c r="GU151" i="3" s="1"/>
  <c r="EU60" i="3"/>
  <c r="DU60" i="3"/>
  <c r="FU60" i="3" s="1"/>
  <c r="GU60" i="3" s="1"/>
  <c r="EU28" i="3"/>
  <c r="DU28" i="3"/>
  <c r="FU28" i="3" s="1"/>
  <c r="GU28" i="3" s="1"/>
  <c r="FB173" i="3"/>
  <c r="EB173" i="3"/>
  <c r="GB173" i="3" s="1"/>
  <c r="HB173" i="3" s="1"/>
  <c r="FC72" i="3"/>
  <c r="EC72" i="3"/>
  <c r="GC72" i="3" s="1"/>
  <c r="HC72" i="3" s="1"/>
  <c r="FC40" i="3"/>
  <c r="EC40" i="3"/>
  <c r="GC40" i="3" s="1"/>
  <c r="HC40" i="3" s="1"/>
  <c r="ET88" i="3"/>
  <c r="DT88" i="3"/>
  <c r="FT88" i="3" s="1"/>
  <c r="GT88" i="3" s="1"/>
  <c r="FB104" i="3"/>
  <c r="EB104" i="3"/>
  <c r="GB104" i="3" s="1"/>
  <c r="HB104" i="3" s="1"/>
  <c r="EO155" i="3"/>
  <c r="DO155" i="3"/>
  <c r="FO155" i="3" s="1"/>
  <c r="GO155" i="3" s="1"/>
  <c r="EW135" i="3"/>
  <c r="DW135" i="3"/>
  <c r="FW135" i="3" s="1"/>
  <c r="GW135" i="3" s="1"/>
  <c r="EM174" i="3"/>
  <c r="DM174" i="3"/>
  <c r="FM174" i="3" s="1"/>
  <c r="GM174" i="3" s="1"/>
  <c r="FA139" i="3"/>
  <c r="EA139" i="3"/>
  <c r="GA139" i="3" s="1"/>
  <c r="HA139" i="3" s="1"/>
  <c r="FA107" i="3"/>
  <c r="EA107" i="3"/>
  <c r="GA107" i="3" s="1"/>
  <c r="HA107" i="3" s="1"/>
  <c r="EL41" i="3"/>
  <c r="DL41" i="3"/>
  <c r="FL41" i="3" s="1"/>
  <c r="GL41" i="3" s="1"/>
  <c r="EW145" i="3"/>
  <c r="DW145" i="3"/>
  <c r="FW145" i="3" s="1"/>
  <c r="GW145" i="3" s="1"/>
  <c r="EO157" i="3"/>
  <c r="DO157" i="3"/>
  <c r="FO157" i="3" s="1"/>
  <c r="GO157" i="3" s="1"/>
  <c r="EY176" i="3"/>
  <c r="DY176" i="3"/>
  <c r="FY176" i="3" s="1"/>
  <c r="GY176" i="3" s="1"/>
  <c r="FC120" i="3"/>
  <c r="EC120" i="3"/>
  <c r="GC120" i="3" s="1"/>
  <c r="HC120" i="3" s="1"/>
  <c r="FC96" i="3"/>
  <c r="EC96" i="3"/>
  <c r="GC96" i="3" s="1"/>
  <c r="HC96" i="3" s="1"/>
  <c r="EL65" i="3"/>
  <c r="DL65" i="3"/>
  <c r="FL65" i="3" s="1"/>
  <c r="GL65" i="3" s="1"/>
  <c r="EW177" i="3"/>
  <c r="DW177" i="3"/>
  <c r="FW177" i="3" s="1"/>
  <c r="GW177" i="3" s="1"/>
  <c r="EW141" i="3"/>
  <c r="DW141" i="3"/>
  <c r="FW141" i="3" s="1"/>
  <c r="GW141" i="3" s="1"/>
  <c r="ES109" i="3"/>
  <c r="DS109" i="3"/>
  <c r="FS109" i="3" s="1"/>
  <c r="GS109" i="3" s="1"/>
  <c r="EO153" i="3"/>
  <c r="DO153" i="3"/>
  <c r="FO153" i="3" s="1"/>
  <c r="GO153" i="3" s="1"/>
  <c r="EQ160" i="3"/>
  <c r="DQ160" i="3"/>
  <c r="FQ160" i="3" s="1"/>
  <c r="GQ160" i="3" s="1"/>
  <c r="EQ136" i="3"/>
  <c r="DQ136" i="3"/>
  <c r="FQ136" i="3" s="1"/>
  <c r="GQ136" i="3" s="1"/>
  <c r="FG176" i="3"/>
  <c r="EG176" i="3"/>
  <c r="GG176" i="3" s="1"/>
  <c r="HG176" i="3" s="1"/>
  <c r="EM176" i="3"/>
  <c r="DM176" i="3"/>
  <c r="FM176" i="3" s="1"/>
  <c r="GM176" i="3" s="1"/>
  <c r="FE173" i="3"/>
  <c r="EE173" i="3"/>
  <c r="GE173" i="3" s="1"/>
  <c r="HE173" i="3" s="1"/>
  <c r="FE141" i="3"/>
  <c r="EE141" i="3"/>
  <c r="GE141" i="3" s="1"/>
  <c r="HE141" i="3" s="1"/>
  <c r="FE109" i="3"/>
  <c r="EE109" i="3"/>
  <c r="GE109" i="3" s="1"/>
  <c r="HE109" i="3" s="1"/>
  <c r="EM89" i="3"/>
  <c r="DM89" i="3"/>
  <c r="FM89" i="3" s="1"/>
  <c r="GM89" i="3" s="1"/>
  <c r="EM73" i="3"/>
  <c r="DM73" i="3"/>
  <c r="FM73" i="3" s="1"/>
  <c r="GM73" i="3" s="1"/>
  <c r="EM57" i="3"/>
  <c r="DM57" i="3"/>
  <c r="FM57" i="3" s="1"/>
  <c r="GM57" i="3" s="1"/>
  <c r="EM41" i="3"/>
  <c r="DM41" i="3"/>
  <c r="FM41" i="3" s="1"/>
  <c r="GM41" i="3" s="1"/>
  <c r="EM25" i="3"/>
  <c r="DM25" i="3"/>
  <c r="FM25" i="3" s="1"/>
  <c r="GM25" i="3" s="1"/>
  <c r="EW156" i="3"/>
  <c r="DW156" i="3"/>
  <c r="FW156" i="3" s="1"/>
  <c r="GW156" i="3" s="1"/>
  <c r="EW112" i="3"/>
  <c r="DW112" i="3"/>
  <c r="FW112" i="3" s="1"/>
  <c r="GW112" i="3" s="1"/>
  <c r="EW88" i="3"/>
  <c r="DW88" i="3"/>
  <c r="FW88" i="3" s="1"/>
  <c r="GW88" i="3" s="1"/>
  <c r="EW76" i="3"/>
  <c r="DW76" i="3"/>
  <c r="FW76" i="3" s="1"/>
  <c r="GW76" i="3" s="1"/>
  <c r="EW64" i="3"/>
  <c r="DW64" i="3"/>
  <c r="FW64" i="3" s="1"/>
  <c r="GW64" i="3" s="1"/>
  <c r="EW53" i="3"/>
  <c r="DW53" i="3"/>
  <c r="FW53" i="3" s="1"/>
  <c r="GW53" i="3" s="1"/>
  <c r="EW41" i="3"/>
  <c r="DW41" i="3"/>
  <c r="FW41" i="3" s="1"/>
  <c r="GW41" i="3" s="1"/>
  <c r="EW29" i="3"/>
  <c r="DW29" i="3"/>
  <c r="FW29" i="3" s="1"/>
  <c r="GW29" i="3" s="1"/>
  <c r="FH177" i="3"/>
  <c r="EH177" i="3"/>
  <c r="GH177" i="3" s="1"/>
  <c r="HH177" i="3" s="1"/>
  <c r="FH169" i="3"/>
  <c r="EH169" i="3"/>
  <c r="GH169" i="3" s="1"/>
  <c r="HH169" i="3" s="1"/>
  <c r="FI160" i="3"/>
  <c r="EI160" i="3"/>
  <c r="GI160" i="3" s="1"/>
  <c r="HI160" i="3" s="1"/>
  <c r="FD153" i="3"/>
  <c r="ED153" i="3"/>
  <c r="GD153" i="3" s="1"/>
  <c r="HD153" i="3" s="1"/>
  <c r="FE144" i="3"/>
  <c r="EE144" i="3"/>
  <c r="GE144" i="3" s="1"/>
  <c r="HE144" i="3" s="1"/>
  <c r="EZ137" i="3"/>
  <c r="DZ137" i="3"/>
  <c r="FZ137" i="3" s="1"/>
  <c r="GZ137" i="3" s="1"/>
  <c r="FD129" i="3"/>
  <c r="ED129" i="3"/>
  <c r="GD129" i="3" s="1"/>
  <c r="HD129" i="3" s="1"/>
  <c r="EX123" i="3"/>
  <c r="DX123" i="3"/>
  <c r="FX123" i="3" s="1"/>
  <c r="GX123" i="3" s="1"/>
  <c r="FB115" i="3"/>
  <c r="EB115" i="3"/>
  <c r="GB115" i="3" s="1"/>
  <c r="HB115" i="3" s="1"/>
  <c r="FA108" i="3"/>
  <c r="EA108" i="3"/>
  <c r="GA108" i="3" s="1"/>
  <c r="HA108" i="3" s="1"/>
  <c r="EX99" i="3"/>
  <c r="DX99" i="3"/>
  <c r="FX99" i="3" s="1"/>
  <c r="GX99" i="3" s="1"/>
  <c r="FF91" i="3"/>
  <c r="EF91" i="3"/>
  <c r="GF91" i="3" s="1"/>
  <c r="HF91" i="3" s="1"/>
  <c r="EZ81" i="3"/>
  <c r="DZ81" i="3"/>
  <c r="FZ81" i="3" s="1"/>
  <c r="GZ81" i="3" s="1"/>
  <c r="FH73" i="3"/>
  <c r="EH73" i="3"/>
  <c r="GH73" i="3" s="1"/>
  <c r="HH73" i="3" s="1"/>
  <c r="FF67" i="3"/>
  <c r="EF67" i="3"/>
  <c r="GF67" i="3" s="1"/>
  <c r="HF67" i="3" s="1"/>
  <c r="FE60" i="3"/>
  <c r="EE60" i="3"/>
  <c r="GE60" i="3" s="1"/>
  <c r="HE60" i="3" s="1"/>
  <c r="EZ53" i="3"/>
  <c r="DZ53" i="3"/>
  <c r="FZ53" i="3" s="1"/>
  <c r="GZ53" i="3" s="1"/>
  <c r="EX47" i="3"/>
  <c r="DX47" i="3"/>
  <c r="FX47" i="3" s="1"/>
  <c r="GX47" i="3" s="1"/>
  <c r="FF39" i="3"/>
  <c r="EF39" i="3"/>
  <c r="GF39" i="3" s="1"/>
  <c r="HF39" i="3" s="1"/>
  <c r="FE24" i="3"/>
  <c r="EE24" i="3"/>
  <c r="GE24" i="3" s="1"/>
  <c r="HE24" i="3" s="1"/>
  <c r="EK65" i="3"/>
  <c r="DK65" i="3"/>
  <c r="FK65" i="3" s="1"/>
  <c r="GK65" i="3" s="1"/>
  <c r="EN159" i="3"/>
  <c r="DN159" i="3"/>
  <c r="FN159" i="3" s="1"/>
  <c r="GN159" i="3" s="1"/>
  <c r="EN83" i="3"/>
  <c r="DN83" i="3"/>
  <c r="FN83" i="3" s="1"/>
  <c r="GN83" i="3" s="1"/>
  <c r="EO64" i="3"/>
  <c r="DO64" i="3"/>
  <c r="FO64" i="3" s="1"/>
  <c r="GO64" i="3" s="1"/>
  <c r="EV178" i="3"/>
  <c r="DV178" i="3"/>
  <c r="FV178" i="3" s="1"/>
  <c r="GV178" i="3" s="1"/>
  <c r="EV167" i="3"/>
  <c r="DV167" i="3"/>
  <c r="FV167" i="3" s="1"/>
  <c r="GV167" i="3" s="1"/>
  <c r="EV155" i="3"/>
  <c r="DV155" i="3"/>
  <c r="FV155" i="3" s="1"/>
  <c r="GV155" i="3" s="1"/>
  <c r="EV135" i="3"/>
  <c r="DV135" i="3"/>
  <c r="FV135" i="3" s="1"/>
  <c r="GV135" i="3" s="1"/>
  <c r="EV105" i="3"/>
  <c r="DV105" i="3"/>
  <c r="FV105" i="3" s="1"/>
  <c r="GV105" i="3" s="1"/>
  <c r="EV93" i="3"/>
  <c r="DV93" i="3"/>
  <c r="FV93" i="3" s="1"/>
  <c r="GV93" i="3" s="1"/>
  <c r="EV85" i="3"/>
  <c r="DV85" i="3"/>
  <c r="FV85" i="3" s="1"/>
  <c r="GV85" i="3" s="1"/>
  <c r="EV76" i="3"/>
  <c r="DV76" i="3"/>
  <c r="FV76" i="3" s="1"/>
  <c r="GV76" i="3" s="1"/>
  <c r="EV64" i="3"/>
  <c r="DV64" i="3"/>
  <c r="FV64" i="3" s="1"/>
  <c r="GV64" i="3" s="1"/>
  <c r="EV56" i="3"/>
  <c r="DV56" i="3"/>
  <c r="FV56" i="3" s="1"/>
  <c r="GV56" i="3" s="1"/>
  <c r="EV47" i="3"/>
  <c r="DV47" i="3"/>
  <c r="FV47" i="3" s="1"/>
  <c r="GV47" i="3" s="1"/>
  <c r="EV35" i="3"/>
  <c r="DV35" i="3"/>
  <c r="FV35" i="3" s="1"/>
  <c r="GV35" i="3" s="1"/>
  <c r="FD172" i="3"/>
  <c r="ED172" i="3"/>
  <c r="GD172" i="3" s="1"/>
  <c r="HD172" i="3" s="1"/>
  <c r="FI163" i="3"/>
  <c r="EI163" i="3"/>
  <c r="GI163" i="3" s="1"/>
  <c r="HI163" i="3" s="1"/>
  <c r="FH152" i="3"/>
  <c r="EH152" i="3"/>
  <c r="GH152" i="3" s="1"/>
  <c r="HH152" i="3" s="1"/>
  <c r="EZ140" i="3"/>
  <c r="DZ140" i="3"/>
  <c r="FZ140" i="3" s="1"/>
  <c r="GZ140" i="3" s="1"/>
  <c r="FH108" i="3"/>
  <c r="EH108" i="3"/>
  <c r="GH108" i="3" s="1"/>
  <c r="HH108" i="3" s="1"/>
  <c r="FC101" i="3"/>
  <c r="EC101" i="3"/>
  <c r="GC101" i="3" s="1"/>
  <c r="HC101" i="3" s="1"/>
  <c r="EY69" i="3"/>
  <c r="DY69" i="3"/>
  <c r="FY69" i="3" s="1"/>
  <c r="GY69" i="3" s="1"/>
  <c r="EY37" i="3"/>
  <c r="DY37" i="3"/>
  <c r="FY37" i="3" s="1"/>
  <c r="GY37" i="3" s="1"/>
  <c r="EO108" i="3"/>
  <c r="DO108" i="3"/>
  <c r="FO108" i="3" s="1"/>
  <c r="GO108" i="3" s="1"/>
  <c r="EK28" i="3"/>
  <c r="DK28" i="3"/>
  <c r="FK28" i="3" s="1"/>
  <c r="GK28" i="3" s="1"/>
  <c r="EN56" i="3"/>
  <c r="DN56" i="3"/>
  <c r="FN56" i="3" s="1"/>
  <c r="GN56" i="3" s="1"/>
  <c r="FC88" i="3"/>
  <c r="EC88" i="3"/>
  <c r="GC88" i="3" s="1"/>
  <c r="HC88" i="3" s="1"/>
  <c r="EL168" i="3"/>
  <c r="DL168" i="3"/>
  <c r="FL168" i="3" s="1"/>
  <c r="GL168" i="3" s="1"/>
  <c r="FY108" i="3"/>
  <c r="GY108" i="3" s="1"/>
  <c r="FO152" i="3"/>
  <c r="GO152" i="3" s="1"/>
  <c r="EW163" i="3"/>
  <c r="DW163" i="3"/>
  <c r="FW163" i="3" s="1"/>
  <c r="GW163" i="3" s="1"/>
  <c r="EQ140" i="3"/>
  <c r="DQ140" i="3"/>
  <c r="FQ140" i="3" s="1"/>
  <c r="GQ140" i="3" s="1"/>
  <c r="FA125" i="3"/>
  <c r="EA125" i="3"/>
  <c r="GA125" i="3" s="1"/>
  <c r="HA125" i="3" s="1"/>
  <c r="ES53" i="3"/>
  <c r="DS53" i="3"/>
  <c r="FS53" i="3" s="1"/>
  <c r="GS53" i="3" s="1"/>
  <c r="FA172" i="3"/>
  <c r="EA172" i="3"/>
  <c r="GA172" i="3" s="1"/>
  <c r="HA172" i="3" s="1"/>
  <c r="FE140" i="3"/>
  <c r="EE140" i="3"/>
  <c r="GE140" i="3" s="1"/>
  <c r="HE140" i="3" s="1"/>
  <c r="EX119" i="3"/>
  <c r="DX119" i="3"/>
  <c r="FX119" i="3" s="1"/>
  <c r="GX119" i="3" s="1"/>
  <c r="FF83" i="3"/>
  <c r="EF83" i="3"/>
  <c r="GF83" i="3" s="1"/>
  <c r="HF83" i="3" s="1"/>
  <c r="EK149" i="3"/>
  <c r="DK149" i="3"/>
  <c r="FK149" i="3" s="1"/>
  <c r="GK149" i="3" s="1"/>
  <c r="EO40" i="3"/>
  <c r="DO40" i="3"/>
  <c r="FO40" i="3" s="1"/>
  <c r="GO40" i="3" s="1"/>
  <c r="ER155" i="3"/>
  <c r="DR155" i="3"/>
  <c r="FR155" i="3" s="1"/>
  <c r="GR155" i="3" s="1"/>
  <c r="ER123" i="3"/>
  <c r="DR123" i="3"/>
  <c r="FR123" i="3" s="1"/>
  <c r="GR123" i="3" s="1"/>
  <c r="ER79" i="3"/>
  <c r="DR79" i="3"/>
  <c r="FR79" i="3" s="1"/>
  <c r="GR79" i="3" s="1"/>
  <c r="ER49" i="3"/>
  <c r="DR49" i="3"/>
  <c r="FR49" i="3" s="1"/>
  <c r="GR49" i="3" s="1"/>
  <c r="FC137" i="3"/>
  <c r="EC137" i="3"/>
  <c r="GC137" i="3" s="1"/>
  <c r="HC137" i="3" s="1"/>
  <c r="FC93" i="3"/>
  <c r="EC93" i="3"/>
  <c r="GC93" i="3" s="1"/>
  <c r="HC93" i="3" s="1"/>
  <c r="FE55" i="3"/>
  <c r="EE55" i="3"/>
  <c r="GE55" i="3" s="1"/>
  <c r="HE55" i="3" s="1"/>
  <c r="FH40" i="3"/>
  <c r="EH40" i="3"/>
  <c r="GH40" i="3" s="1"/>
  <c r="HH40" i="3" s="1"/>
  <c r="EL63" i="3"/>
  <c r="DL63" i="3"/>
  <c r="FL63" i="3" s="1"/>
  <c r="GL63" i="3" s="1"/>
  <c r="EW95" i="3"/>
  <c r="DW95" i="3"/>
  <c r="FW95" i="3" s="1"/>
  <c r="GW95" i="3" s="1"/>
  <c r="EL125" i="3"/>
  <c r="DL125" i="3"/>
  <c r="FL125" i="3" s="1"/>
  <c r="GL125" i="3" s="1"/>
  <c r="EW139" i="3"/>
  <c r="DW139" i="3"/>
  <c r="FW139" i="3" s="1"/>
  <c r="GW139" i="3" s="1"/>
  <c r="EO173" i="3"/>
  <c r="DO173" i="3"/>
  <c r="FO173" i="3" s="1"/>
  <c r="GO173" i="3" s="1"/>
  <c r="EQ108" i="3"/>
  <c r="DQ108" i="3"/>
  <c r="FQ108" i="3" s="1"/>
  <c r="GQ108" i="3" s="1"/>
  <c r="EM160" i="3"/>
  <c r="DM160" i="3"/>
  <c r="FM160" i="3" s="1"/>
  <c r="GM160" i="3" s="1"/>
  <c r="FA97" i="3"/>
  <c r="EA97" i="3"/>
  <c r="GA97" i="3" s="1"/>
  <c r="HA97" i="3" s="1"/>
  <c r="ES71" i="3"/>
  <c r="DS71" i="3"/>
  <c r="FS71" i="3" s="1"/>
  <c r="GS71" i="3" s="1"/>
  <c r="FA168" i="3"/>
  <c r="EA168" i="3"/>
  <c r="GA168" i="3" s="1"/>
  <c r="HA168" i="3" s="1"/>
  <c r="FF151" i="3"/>
  <c r="EF151" i="3"/>
  <c r="GF151" i="3" s="1"/>
  <c r="HF151" i="3" s="1"/>
  <c r="FB131" i="3"/>
  <c r="EB131" i="3"/>
  <c r="GB131" i="3" s="1"/>
  <c r="HB131" i="3" s="1"/>
  <c r="FI112" i="3"/>
  <c r="EI112" i="3"/>
  <c r="GI112" i="3" s="1"/>
  <c r="HI112" i="3" s="1"/>
  <c r="FB91" i="3"/>
  <c r="EB91" i="3"/>
  <c r="GB91" i="3" s="1"/>
  <c r="HB91" i="3" s="1"/>
  <c r="FE64" i="3"/>
  <c r="EE64" i="3"/>
  <c r="GE64" i="3" s="1"/>
  <c r="HE64" i="3" s="1"/>
  <c r="FF31" i="3"/>
  <c r="EF31" i="3"/>
  <c r="GF31" i="3" s="1"/>
  <c r="HF31" i="3" s="1"/>
  <c r="EK53" i="3"/>
  <c r="DK53" i="3"/>
  <c r="FK53" i="3" s="1"/>
  <c r="GK53" i="3" s="1"/>
  <c r="EN95" i="3"/>
  <c r="DN95" i="3"/>
  <c r="FN95" i="3" s="1"/>
  <c r="GN95" i="3" s="1"/>
  <c r="EO48" i="3"/>
  <c r="DO48" i="3"/>
  <c r="FO48" i="3" s="1"/>
  <c r="GO48" i="3" s="1"/>
  <c r="ER140" i="3"/>
  <c r="DR140" i="3"/>
  <c r="FR140" i="3" s="1"/>
  <c r="GR140" i="3" s="1"/>
  <c r="ER64" i="3"/>
  <c r="DR64" i="3"/>
  <c r="FR64" i="3" s="1"/>
  <c r="GR64" i="3" s="1"/>
  <c r="ER21" i="3"/>
  <c r="DR21" i="3"/>
  <c r="FR21" i="3" s="1"/>
  <c r="GR21" i="3" s="1"/>
  <c r="FC173" i="3"/>
  <c r="EC173" i="3"/>
  <c r="GC173" i="3" s="1"/>
  <c r="HC173" i="3" s="1"/>
  <c r="FG153" i="3"/>
  <c r="EG153" i="3"/>
  <c r="GG153" i="3" s="1"/>
  <c r="HG153" i="3" s="1"/>
  <c r="FG133" i="3"/>
  <c r="EG133" i="3"/>
  <c r="GG133" i="3" s="1"/>
  <c r="HG133" i="3" s="1"/>
  <c r="FD128" i="3"/>
  <c r="ED128" i="3"/>
  <c r="GD128" i="3" s="1"/>
  <c r="HD128" i="3" s="1"/>
  <c r="FG109" i="3"/>
  <c r="EG109" i="3"/>
  <c r="GG109" i="3" s="1"/>
  <c r="HG109" i="3" s="1"/>
  <c r="FI95" i="3"/>
  <c r="EI95" i="3"/>
  <c r="GI95" i="3" s="1"/>
  <c r="HI95" i="3" s="1"/>
  <c r="FA83" i="3"/>
  <c r="EA83" i="3"/>
  <c r="GA83" i="3" s="1"/>
  <c r="HA83" i="3" s="1"/>
  <c r="FH72" i="3"/>
  <c r="EH72" i="3"/>
  <c r="GH72" i="3" s="1"/>
  <c r="HH72" i="3" s="1"/>
  <c r="FE35" i="3"/>
  <c r="EE35" i="3"/>
  <c r="GE35" i="3" s="1"/>
  <c r="HE35" i="3" s="1"/>
  <c r="FE19" i="3"/>
  <c r="EE19" i="3"/>
  <c r="GE19" i="3" s="1"/>
  <c r="HE19" i="3" s="1"/>
  <c r="EK108" i="3"/>
  <c r="DK108" i="3"/>
  <c r="FK108" i="3" s="1"/>
  <c r="GK108" i="3" s="1"/>
  <c r="EY120" i="3"/>
  <c r="DY120" i="3"/>
  <c r="FY120" i="3" s="1"/>
  <c r="GY120" i="3" s="1"/>
  <c r="EW131" i="3"/>
  <c r="DW131" i="3"/>
  <c r="FW131" i="3" s="1"/>
  <c r="GW131" i="3" s="1"/>
  <c r="EO149" i="3"/>
  <c r="DO149" i="3"/>
  <c r="FO149" i="3" s="1"/>
  <c r="GO149" i="3" s="1"/>
  <c r="EQ120" i="3"/>
  <c r="DQ120" i="3"/>
  <c r="FQ120" i="3" s="1"/>
  <c r="GQ120" i="3" s="1"/>
  <c r="FA173" i="3"/>
  <c r="EA173" i="3"/>
  <c r="GA173" i="3" s="1"/>
  <c r="HA173" i="3" s="1"/>
  <c r="FA141" i="3"/>
  <c r="EA141" i="3"/>
  <c r="GA141" i="3" s="1"/>
  <c r="HA141" i="3" s="1"/>
  <c r="EM117" i="3"/>
  <c r="DM117" i="3"/>
  <c r="FM117" i="3" s="1"/>
  <c r="GM117" i="3" s="1"/>
  <c r="ES168" i="3"/>
  <c r="DS168" i="3"/>
  <c r="FS168" i="3" s="1"/>
  <c r="GS168" i="3" s="1"/>
  <c r="ES79" i="3"/>
  <c r="DS79" i="3"/>
  <c r="FS79" i="3" s="1"/>
  <c r="GS79" i="3" s="1"/>
  <c r="ES47" i="3"/>
  <c r="DS47" i="3"/>
  <c r="FS47" i="3" s="1"/>
  <c r="GS47" i="3" s="1"/>
  <c r="ES21" i="3"/>
  <c r="DS21" i="3"/>
  <c r="FS21" i="3" s="1"/>
  <c r="GS21" i="3" s="1"/>
  <c r="FD173" i="3"/>
  <c r="ED173" i="3"/>
  <c r="GD173" i="3" s="1"/>
  <c r="HD173" i="3" s="1"/>
  <c r="FH165" i="3"/>
  <c r="EH165" i="3"/>
  <c r="GH165" i="3" s="1"/>
  <c r="HH165" i="3" s="1"/>
  <c r="EX159" i="3"/>
  <c r="DX159" i="3"/>
  <c r="FX159" i="3" s="1"/>
  <c r="GX159" i="3" s="1"/>
  <c r="FD149" i="3"/>
  <c r="ED149" i="3"/>
  <c r="GD149" i="3" s="1"/>
  <c r="HD149" i="3" s="1"/>
  <c r="FH141" i="3"/>
  <c r="EH141" i="3"/>
  <c r="GH141" i="3" s="1"/>
  <c r="HH141" i="3" s="1"/>
  <c r="FB135" i="3"/>
  <c r="EB135" i="3"/>
  <c r="GB135" i="3" s="1"/>
  <c r="HB135" i="3" s="1"/>
  <c r="FF127" i="3"/>
  <c r="EF127" i="3"/>
  <c r="GF127" i="3" s="1"/>
  <c r="HF127" i="3" s="1"/>
  <c r="FE120" i="3"/>
  <c r="EE120" i="3"/>
  <c r="GE120" i="3" s="1"/>
  <c r="HE120" i="3" s="1"/>
  <c r="FB111" i="3"/>
  <c r="EB111" i="3"/>
  <c r="GB111" i="3" s="1"/>
  <c r="HB111" i="3" s="1"/>
  <c r="FA104" i="3"/>
  <c r="EA104" i="3"/>
  <c r="GA104" i="3" s="1"/>
  <c r="HA104" i="3" s="1"/>
  <c r="FH97" i="3"/>
  <c r="EH97" i="3"/>
  <c r="GH97" i="3" s="1"/>
  <c r="HH97" i="3" s="1"/>
  <c r="FH89" i="3"/>
  <c r="EH89" i="3"/>
  <c r="GH89" i="3" s="1"/>
  <c r="HH89" i="3" s="1"/>
  <c r="FD85" i="3"/>
  <c r="ED85" i="3"/>
  <c r="GD85" i="3" s="1"/>
  <c r="HD85" i="3" s="1"/>
  <c r="FB79" i="3"/>
  <c r="EB79" i="3"/>
  <c r="GB79" i="3" s="1"/>
  <c r="HB79" i="3" s="1"/>
  <c r="FD73" i="3"/>
  <c r="ED73" i="3"/>
  <c r="GD73" i="3" s="1"/>
  <c r="HD73" i="3" s="1"/>
  <c r="EX63" i="3"/>
  <c r="DX63" i="3"/>
  <c r="FX63" i="3" s="1"/>
  <c r="GX63" i="3" s="1"/>
  <c r="FD49" i="3"/>
  <c r="ED49" i="3"/>
  <c r="GD49" i="3" s="1"/>
  <c r="HD49" i="3" s="1"/>
  <c r="FB39" i="3"/>
  <c r="EB39" i="3"/>
  <c r="GB39" i="3" s="1"/>
  <c r="HB39" i="3" s="1"/>
  <c r="EO172" i="3"/>
  <c r="DO172" i="3"/>
  <c r="FO172" i="3" s="1"/>
  <c r="GO172" i="3" s="1"/>
  <c r="EN59" i="3"/>
  <c r="DN59" i="3"/>
  <c r="FN59" i="3" s="1"/>
  <c r="GN59" i="3" s="1"/>
  <c r="EO44" i="3"/>
  <c r="DO44" i="3"/>
  <c r="FO44" i="3" s="1"/>
  <c r="GO44" i="3" s="1"/>
  <c r="ER169" i="3"/>
  <c r="DR169" i="3"/>
  <c r="FR169" i="3" s="1"/>
  <c r="GR169" i="3" s="1"/>
  <c r="ER163" i="3"/>
  <c r="DR163" i="3"/>
  <c r="FR163" i="3" s="1"/>
  <c r="GR163" i="3" s="1"/>
  <c r="ER157" i="3"/>
  <c r="DR157" i="3"/>
  <c r="FR157" i="3" s="1"/>
  <c r="GR157" i="3" s="1"/>
  <c r="ER145" i="3"/>
  <c r="DR145" i="3"/>
  <c r="FR145" i="3" s="1"/>
  <c r="GR145" i="3" s="1"/>
  <c r="ER131" i="3"/>
  <c r="DR131" i="3"/>
  <c r="FR131" i="3" s="1"/>
  <c r="GR131" i="3" s="1"/>
  <c r="ER125" i="3"/>
  <c r="DR125" i="3"/>
  <c r="FR125" i="3" s="1"/>
  <c r="GR125" i="3" s="1"/>
  <c r="ER111" i="3"/>
  <c r="DR111" i="3"/>
  <c r="FR111" i="3" s="1"/>
  <c r="GR111" i="3" s="1"/>
  <c r="ER105" i="3"/>
  <c r="DR105" i="3"/>
  <c r="FR105" i="3" s="1"/>
  <c r="GR105" i="3" s="1"/>
  <c r="ER99" i="3"/>
  <c r="DR99" i="3"/>
  <c r="FR99" i="3" s="1"/>
  <c r="GR99" i="3" s="1"/>
  <c r="ER93" i="3"/>
  <c r="DR93" i="3"/>
  <c r="FR93" i="3" s="1"/>
  <c r="GR93" i="3" s="1"/>
  <c r="ER81" i="3"/>
  <c r="DR81" i="3"/>
  <c r="FR81" i="3" s="1"/>
  <c r="GR81" i="3" s="1"/>
  <c r="ER56" i="3"/>
  <c r="DR56" i="3"/>
  <c r="FR56" i="3" s="1"/>
  <c r="GR56" i="3" s="1"/>
  <c r="ER44" i="3"/>
  <c r="DR44" i="3"/>
  <c r="FR44" i="3" s="1"/>
  <c r="GR44" i="3" s="1"/>
  <c r="ER32" i="3"/>
  <c r="DR32" i="3"/>
  <c r="FR32" i="3" s="1"/>
  <c r="GR32" i="3" s="1"/>
  <c r="FG177" i="3"/>
  <c r="EG177" i="3"/>
  <c r="GG177" i="3" s="1"/>
  <c r="HG177" i="3" s="1"/>
  <c r="EZ172" i="3"/>
  <c r="DZ172" i="3"/>
  <c r="FZ172" i="3" s="1"/>
  <c r="GZ172" i="3" s="1"/>
  <c r="EY165" i="3"/>
  <c r="DY165" i="3"/>
  <c r="FY165" i="3" s="1"/>
  <c r="GY165" i="3" s="1"/>
  <c r="FD152" i="3"/>
  <c r="ED152" i="3"/>
  <c r="GD152" i="3" s="1"/>
  <c r="HD152" i="3" s="1"/>
  <c r="FI119" i="3"/>
  <c r="EI119" i="3"/>
  <c r="GI119" i="3" s="1"/>
  <c r="HI119" i="3" s="1"/>
  <c r="FD108" i="3"/>
  <c r="ED108" i="3"/>
  <c r="GD108" i="3" s="1"/>
  <c r="HD108" i="3" s="1"/>
  <c r="EY101" i="3"/>
  <c r="DY101" i="3"/>
  <c r="FY101" i="3" s="1"/>
  <c r="GY101" i="3" s="1"/>
  <c r="FI87" i="3"/>
  <c r="EI87" i="3"/>
  <c r="GI87" i="3" s="1"/>
  <c r="HI87" i="3" s="1"/>
  <c r="FI75" i="3"/>
  <c r="EI75" i="3"/>
  <c r="GI75" i="3" s="1"/>
  <c r="HI75" i="3" s="1"/>
  <c r="FE71" i="3"/>
  <c r="EE71" i="3"/>
  <c r="GE71" i="3" s="1"/>
  <c r="HE71" i="3" s="1"/>
  <c r="FH64" i="3"/>
  <c r="EH64" i="3"/>
  <c r="GH64" i="3" s="1"/>
  <c r="HH64" i="3" s="1"/>
  <c r="FH60" i="3"/>
  <c r="EH60" i="3"/>
  <c r="GH60" i="3" s="1"/>
  <c r="HH60" i="3" s="1"/>
  <c r="FH56" i="3"/>
  <c r="EH56" i="3"/>
  <c r="GH56" i="3" s="1"/>
  <c r="HH56" i="3" s="1"/>
  <c r="GH52" i="3"/>
  <c r="HH52" i="3" s="1"/>
  <c r="FX34" i="3"/>
  <c r="GX34" i="3" s="1"/>
  <c r="FX30" i="3"/>
  <c r="GX30" i="3" s="1"/>
  <c r="GE97" i="3"/>
  <c r="HE97" i="3" s="1"/>
  <c r="EK109" i="3"/>
  <c r="DK109" i="3"/>
  <c r="FK109" i="3" s="1"/>
  <c r="GK109" i="3" s="1"/>
  <c r="EK80" i="3"/>
  <c r="DK80" i="3"/>
  <c r="FK80" i="3" s="1"/>
  <c r="GK80" i="3" s="1"/>
  <c r="EL143" i="3"/>
  <c r="DL143" i="3"/>
  <c r="FL143" i="3" s="1"/>
  <c r="GL143" i="3" s="1"/>
  <c r="EL79" i="3"/>
  <c r="DL79" i="3"/>
  <c r="FL79" i="3" s="1"/>
  <c r="GL79" i="3" s="1"/>
  <c r="FN176" i="3"/>
  <c r="GN176" i="3" s="1"/>
  <c r="EN144" i="3"/>
  <c r="DN144" i="3"/>
  <c r="EO89" i="3"/>
  <c r="DO89" i="3"/>
  <c r="EO69" i="3"/>
  <c r="DO69" i="3"/>
  <c r="EM55" i="3"/>
  <c r="DM55" i="3"/>
  <c r="EU169" i="3"/>
  <c r="DU169" i="3"/>
  <c r="EU157" i="3"/>
  <c r="DU157" i="3"/>
  <c r="FU129" i="3"/>
  <c r="GU129" i="3" s="1"/>
  <c r="EU117" i="3"/>
  <c r="DU117" i="3"/>
  <c r="FU117" i="3" s="1"/>
  <c r="GU117" i="3" s="1"/>
  <c r="EU105" i="3"/>
  <c r="DU105" i="3"/>
  <c r="FU105" i="3" s="1"/>
  <c r="GU105" i="3" s="1"/>
  <c r="EU93" i="3"/>
  <c r="DU93" i="3"/>
  <c r="FU93" i="3" s="1"/>
  <c r="GU93" i="3" s="1"/>
  <c r="EU85" i="3"/>
  <c r="DU85" i="3"/>
  <c r="FU85" i="3" s="1"/>
  <c r="GU85" i="3" s="1"/>
  <c r="EU67" i="3"/>
  <c r="DU67" i="3"/>
  <c r="FU67" i="3" s="1"/>
  <c r="GU67" i="3" s="1"/>
  <c r="FU59" i="3"/>
  <c r="GU59" i="3" s="1"/>
  <c r="FU49" i="3"/>
  <c r="GU49" i="3" s="1"/>
  <c r="EU44" i="3"/>
  <c r="DU44" i="3"/>
  <c r="FU44" i="3" s="1"/>
  <c r="GU44" i="3" s="1"/>
  <c r="FU32" i="3"/>
  <c r="GU32" i="3" s="1"/>
  <c r="FU27" i="3"/>
  <c r="GU27" i="3" s="1"/>
  <c r="GA178" i="3"/>
  <c r="HA178" i="3" s="1"/>
  <c r="GF169" i="3"/>
  <c r="HF169" i="3" s="1"/>
  <c r="GD163" i="3"/>
  <c r="HD163" i="3" s="1"/>
  <c r="GD159" i="3"/>
  <c r="HD159" i="3" s="1"/>
  <c r="GD155" i="3"/>
  <c r="HD155" i="3" s="1"/>
  <c r="FD151" i="3"/>
  <c r="ED151" i="3"/>
  <c r="GF145" i="3"/>
  <c r="HF145" i="3" s="1"/>
  <c r="GF141" i="3"/>
  <c r="HF141" i="3" s="1"/>
  <c r="GF137" i="3"/>
  <c r="HF137" i="3" s="1"/>
  <c r="GD131" i="3"/>
  <c r="HD131" i="3" s="1"/>
  <c r="GD127" i="3"/>
  <c r="HD127" i="3" s="1"/>
  <c r="GD123" i="3"/>
  <c r="HD123" i="3" s="1"/>
  <c r="FD119" i="3"/>
  <c r="ED119" i="3"/>
  <c r="GF113" i="3"/>
  <c r="HF113" i="3" s="1"/>
  <c r="GF109" i="3"/>
  <c r="HF109" i="3" s="1"/>
  <c r="GF105" i="3"/>
  <c r="HF105" i="3" s="1"/>
  <c r="GD99" i="3"/>
  <c r="HD99" i="3" s="1"/>
  <c r="GD95" i="3"/>
  <c r="HD95" i="3" s="1"/>
  <c r="FC92" i="3"/>
  <c r="EC92" i="3"/>
  <c r="GC92" i="3" s="1"/>
  <c r="HC92" i="3" s="1"/>
  <c r="GB89" i="3"/>
  <c r="HB89" i="3" s="1"/>
  <c r="EY76" i="3"/>
  <c r="DY76" i="3"/>
  <c r="GE70" i="3"/>
  <c r="HE70" i="3" s="1"/>
  <c r="FN167" i="3"/>
  <c r="GN167" i="3" s="1"/>
  <c r="FN127" i="3"/>
  <c r="GN127" i="3" s="1"/>
  <c r="FK128" i="3"/>
  <c r="GK128" i="3" s="1"/>
  <c r="FK147" i="3"/>
  <c r="GK147" i="3" s="1"/>
  <c r="FK115" i="3"/>
  <c r="GK115" i="3" s="1"/>
  <c r="FK83" i="3"/>
  <c r="GK83" i="3" s="1"/>
  <c r="FK51" i="3"/>
  <c r="GK51" i="3" s="1"/>
  <c r="FL174" i="3"/>
  <c r="GL174" i="3" s="1"/>
  <c r="FN109" i="3"/>
  <c r="GN109" i="3" s="1"/>
  <c r="EM44" i="3"/>
  <c r="DM44" i="3"/>
  <c r="FN29" i="3"/>
  <c r="GN29" i="3" s="1"/>
  <c r="FN21" i="3"/>
  <c r="GN21" i="3" s="1"/>
  <c r="ET168" i="3"/>
  <c r="DT168" i="3"/>
  <c r="FT153" i="3"/>
  <c r="GT153" i="3" s="1"/>
  <c r="FT147" i="3"/>
  <c r="GT147" i="3" s="1"/>
  <c r="FT141" i="3"/>
  <c r="GT141" i="3" s="1"/>
  <c r="ET136" i="3"/>
  <c r="DT136" i="3"/>
  <c r="FT136" i="3" s="1"/>
  <c r="GT136" i="3" s="1"/>
  <c r="FT97" i="3"/>
  <c r="GT97" i="3" s="1"/>
  <c r="ET92" i="3"/>
  <c r="DT92" i="3"/>
  <c r="FT65" i="3"/>
  <c r="GT65" i="3" s="1"/>
  <c r="FT60" i="3"/>
  <c r="GT60" i="3" s="1"/>
  <c r="FT55" i="3"/>
  <c r="GT55" i="3" s="1"/>
  <c r="FT48" i="3"/>
  <c r="GT48" i="3" s="1"/>
  <c r="FT43" i="3"/>
  <c r="GT43" i="3" s="1"/>
  <c r="FT23" i="3"/>
  <c r="GT23" i="3" s="1"/>
  <c r="FZ178" i="3"/>
  <c r="GZ178" i="3" s="1"/>
  <c r="GF160" i="3"/>
  <c r="HF160" i="3" s="1"/>
  <c r="GI157" i="3"/>
  <c r="HI157" i="3" s="1"/>
  <c r="GC139" i="3"/>
  <c r="HC139" i="3" s="1"/>
  <c r="GG135" i="3"/>
  <c r="HG135" i="3" s="1"/>
  <c r="GG131" i="3"/>
  <c r="HG131" i="3" s="1"/>
  <c r="FX128" i="3"/>
  <c r="GX128" i="3" s="1"/>
  <c r="FY123" i="3"/>
  <c r="GY123" i="3" s="1"/>
  <c r="GC119" i="3"/>
  <c r="HC119" i="3" s="1"/>
  <c r="GH102" i="3"/>
  <c r="HH102" i="3" s="1"/>
  <c r="GC99" i="3"/>
  <c r="HC99" i="3" s="1"/>
  <c r="FX96" i="3"/>
  <c r="GX96" i="3" s="1"/>
  <c r="GF92" i="3"/>
  <c r="HF92" i="3" s="1"/>
  <c r="FZ90" i="3"/>
  <c r="GZ90" i="3" s="1"/>
  <c r="FZ70" i="3"/>
  <c r="GZ70" i="3" s="1"/>
  <c r="GC67" i="3"/>
  <c r="HC67" i="3" s="1"/>
  <c r="GF64" i="3"/>
  <c r="HF64" i="3" s="1"/>
  <c r="FZ62" i="3"/>
  <c r="GZ62" i="3" s="1"/>
  <c r="GC59" i="3"/>
  <c r="HC59" i="3" s="1"/>
  <c r="FF56" i="3"/>
  <c r="EF56" i="3"/>
  <c r="GF56" i="3" s="1"/>
  <c r="HF56" i="3" s="1"/>
  <c r="GC39" i="3"/>
  <c r="HC39" i="3" s="1"/>
  <c r="GF36" i="3"/>
  <c r="HF36" i="3" s="1"/>
  <c r="FZ34" i="3"/>
  <c r="GZ34" i="3" s="1"/>
  <c r="GC31" i="3"/>
  <c r="HC31" i="3" s="1"/>
  <c r="GC23" i="3"/>
  <c r="HC23" i="3" s="1"/>
  <c r="GF21" i="3"/>
  <c r="HF21" i="3" s="1"/>
  <c r="FZ19" i="3"/>
  <c r="GZ19" i="3" s="1"/>
  <c r="FX28" i="3"/>
  <c r="GX28" i="3" s="1"/>
  <c r="FX24" i="3"/>
  <c r="GX24" i="3" s="1"/>
  <c r="FX20" i="3"/>
  <c r="GX20" i="3" s="1"/>
  <c r="GB27" i="3"/>
  <c r="HB27" i="3" s="1"/>
  <c r="GI24" i="3"/>
  <c r="HI24" i="3" s="1"/>
  <c r="GD21" i="3"/>
  <c r="HD21" i="3" s="1"/>
  <c r="GI113" i="3"/>
  <c r="HI113" i="3" s="1"/>
  <c r="FY107" i="3"/>
  <c r="GY107" i="3" s="1"/>
  <c r="GB100" i="3"/>
  <c r="HB100" i="3" s="1"/>
  <c r="GD94" i="3"/>
  <c r="HD94" i="3" s="1"/>
  <c r="GB88" i="3"/>
  <c r="HB88" i="3" s="1"/>
  <c r="GB84" i="3"/>
  <c r="HB84" i="3" s="1"/>
  <c r="FY79" i="3"/>
  <c r="GY79" i="3" s="1"/>
  <c r="GI73" i="3"/>
  <c r="HI73" i="3" s="1"/>
  <c r="FY67" i="3"/>
  <c r="GY67" i="3" s="1"/>
  <c r="FY63" i="3"/>
  <c r="GY63" i="3" s="1"/>
  <c r="GI57" i="3"/>
  <c r="HI57" i="3" s="1"/>
  <c r="FY51" i="3"/>
  <c r="GY51" i="3" s="1"/>
  <c r="FY47" i="3"/>
  <c r="GY47" i="3" s="1"/>
  <c r="GI41" i="3"/>
  <c r="HI41" i="3" s="1"/>
  <c r="FY35" i="3"/>
  <c r="GY35" i="3" s="1"/>
  <c r="FY31" i="3"/>
  <c r="GY31" i="3" s="1"/>
  <c r="GD23" i="3"/>
  <c r="HD23" i="3" s="1"/>
  <c r="GA29" i="3"/>
  <c r="HA29" i="3" s="1"/>
  <c r="GA21" i="3"/>
  <c r="HA21" i="3" s="1"/>
  <c r="GH25" i="3"/>
  <c r="HH25" i="3" s="1"/>
  <c r="FX19" i="3"/>
  <c r="GX19" i="3" s="1"/>
  <c r="FX36" i="3"/>
  <c r="GX36" i="3" s="1"/>
  <c r="GI25" i="3"/>
  <c r="HI25" i="3" s="1"/>
  <c r="GF28" i="3"/>
  <c r="HF28" i="3" s="1"/>
  <c r="FY30" i="3"/>
  <c r="GY30" i="3" s="1"/>
  <c r="GI20" i="3"/>
  <c r="HI20" i="3" s="1"/>
  <c r="FP44" i="3"/>
  <c r="GP44" i="3" s="1"/>
  <c r="FP32" i="3"/>
  <c r="GP32" i="3" s="1"/>
  <c r="GI165" i="3"/>
  <c r="HI165" i="3" s="1"/>
  <c r="GB152" i="3"/>
  <c r="HB152" i="3" s="1"/>
  <c r="GF124" i="3"/>
  <c r="HF124" i="3" s="1"/>
  <c r="GG115" i="3"/>
  <c r="HG115" i="3" s="1"/>
  <c r="FY103" i="3"/>
  <c r="GY103" i="3" s="1"/>
  <c r="GG91" i="3"/>
  <c r="HG91" i="3" s="1"/>
  <c r="GA81" i="3"/>
  <c r="HA81" i="3" s="1"/>
  <c r="GG71" i="3"/>
  <c r="HG71" i="3" s="1"/>
  <c r="GA61" i="3"/>
  <c r="HA61" i="3" s="1"/>
  <c r="GG51" i="3"/>
  <c r="HG51" i="3" s="1"/>
  <c r="GD42" i="3"/>
  <c r="HD42" i="3" s="1"/>
  <c r="GG31" i="3"/>
  <c r="HG31" i="3" s="1"/>
  <c r="GB28" i="3"/>
  <c r="HB28" i="3" s="1"/>
  <c r="FZ25" i="3"/>
  <c r="GZ25" i="3" s="1"/>
  <c r="EL45" i="3"/>
  <c r="DL45" i="3"/>
  <c r="ES143" i="3"/>
  <c r="DS143" i="3"/>
  <c r="FA167" i="3"/>
  <c r="EA167" i="3"/>
  <c r="FA135" i="3"/>
  <c r="EA135" i="3"/>
  <c r="FA103" i="3"/>
  <c r="EA103" i="3"/>
  <c r="EM177" i="3"/>
  <c r="DM177" i="3"/>
  <c r="ES153" i="3"/>
  <c r="DS153" i="3"/>
  <c r="EY178" i="3"/>
  <c r="DY178" i="3"/>
  <c r="EY168" i="3"/>
  <c r="DY168" i="3"/>
  <c r="FC128" i="3"/>
  <c r="EC128" i="3"/>
  <c r="EK174" i="3"/>
  <c r="DK174" i="3"/>
  <c r="EL49" i="3"/>
  <c r="DL49" i="3"/>
  <c r="EW161" i="3"/>
  <c r="DW161" i="3"/>
  <c r="EW129" i="3"/>
  <c r="DW129" i="3"/>
  <c r="ES95" i="3"/>
  <c r="DS95" i="3"/>
  <c r="EU178" i="3"/>
  <c r="DU178" i="3"/>
  <c r="EQ124" i="3"/>
  <c r="DQ124" i="3"/>
  <c r="EM168" i="3"/>
  <c r="DM168" i="3"/>
  <c r="FE177" i="3"/>
  <c r="EE177" i="3"/>
  <c r="FE145" i="3"/>
  <c r="EE145" i="3"/>
  <c r="FE113" i="3"/>
  <c r="EE113" i="3"/>
  <c r="EW176" i="3"/>
  <c r="DW176" i="3"/>
  <c r="EW140" i="3"/>
  <c r="DW140" i="3"/>
  <c r="EW96" i="3"/>
  <c r="DW96" i="3"/>
  <c r="EW83" i="3"/>
  <c r="DW83" i="3"/>
  <c r="EW72" i="3"/>
  <c r="DW72" i="3"/>
  <c r="EW60" i="3"/>
  <c r="DW60" i="3"/>
  <c r="EW48" i="3"/>
  <c r="DW48" i="3"/>
  <c r="EW37" i="3"/>
  <c r="DW37" i="3"/>
  <c r="EW25" i="3"/>
  <c r="DW25" i="3"/>
  <c r="EZ173" i="3"/>
  <c r="DZ173" i="3"/>
  <c r="FF163" i="3"/>
  <c r="EF163" i="3"/>
  <c r="FE156" i="3"/>
  <c r="EE156" i="3"/>
  <c r="EZ149" i="3"/>
  <c r="DZ149" i="3"/>
  <c r="FD141" i="3"/>
  <c r="ED141" i="3"/>
  <c r="EX135" i="3"/>
  <c r="DX135" i="3"/>
  <c r="EZ125" i="3"/>
  <c r="DZ125" i="3"/>
  <c r="FH117" i="3"/>
  <c r="EH117" i="3"/>
  <c r="FI108" i="3"/>
  <c r="EI108" i="3"/>
  <c r="FD101" i="3"/>
  <c r="ED101" i="3"/>
  <c r="FH93" i="3"/>
  <c r="EH93" i="3"/>
  <c r="FA88" i="3"/>
  <c r="EA88" i="3"/>
  <c r="FE80" i="3"/>
  <c r="EE80" i="3"/>
  <c r="EZ73" i="3"/>
  <c r="DZ73" i="3"/>
  <c r="FA64" i="3"/>
  <c r="EA64" i="3"/>
  <c r="FB55" i="3"/>
  <c r="EB55" i="3"/>
  <c r="FI44" i="3"/>
  <c r="EI44" i="3"/>
  <c r="EX39" i="3"/>
  <c r="DX39" i="3"/>
  <c r="FB31" i="3"/>
  <c r="EB31" i="3"/>
  <c r="EM93" i="3"/>
  <c r="DM93" i="3"/>
  <c r="EL152" i="3"/>
  <c r="DL152" i="3"/>
  <c r="EO124" i="3"/>
  <c r="DO124" i="3"/>
  <c r="EN51" i="3"/>
  <c r="DN51" i="3"/>
  <c r="EO32" i="3"/>
  <c r="DO32" i="3"/>
  <c r="EV174" i="3"/>
  <c r="DV174" i="3"/>
  <c r="EV161" i="3"/>
  <c r="DV161" i="3"/>
  <c r="EV151" i="3"/>
  <c r="DV151" i="3"/>
  <c r="EV139" i="3"/>
  <c r="DV139" i="3"/>
  <c r="EV127" i="3"/>
  <c r="DV127" i="3"/>
  <c r="EV115" i="3"/>
  <c r="DV115" i="3"/>
  <c r="EV104" i="3"/>
  <c r="DV104" i="3"/>
  <c r="EV92" i="3"/>
  <c r="DV92" i="3"/>
  <c r="EV80" i="3"/>
  <c r="DV80" i="3"/>
  <c r="EV69" i="3"/>
  <c r="DV69" i="3"/>
  <c r="EV57" i="3"/>
  <c r="DV57" i="3"/>
  <c r="EV45" i="3"/>
  <c r="DV45" i="3"/>
  <c r="EV33" i="3"/>
  <c r="DV33" i="3"/>
  <c r="EV23" i="3"/>
  <c r="DV23" i="3"/>
  <c r="EZ176" i="3"/>
  <c r="DZ176" i="3"/>
  <c r="FD168" i="3"/>
  <c r="ED168" i="3"/>
  <c r="FC153" i="3"/>
  <c r="EC153" i="3"/>
  <c r="FD144" i="3"/>
  <c r="ED144" i="3"/>
  <c r="FC133" i="3"/>
  <c r="EC133" i="3"/>
  <c r="FG125" i="3"/>
  <c r="EG125" i="3"/>
  <c r="FY113" i="3"/>
  <c r="GY113" i="3" s="1"/>
  <c r="EZ108" i="3"/>
  <c r="DZ108" i="3"/>
  <c r="FZ108" i="3" s="1"/>
  <c r="GZ108" i="3" s="1"/>
  <c r="EY93" i="3"/>
  <c r="DY93" i="3"/>
  <c r="FY93" i="3" s="1"/>
  <c r="GY93" i="3" s="1"/>
  <c r="FE87" i="3"/>
  <c r="EE87" i="3"/>
  <c r="GE87" i="3" s="1"/>
  <c r="HE87" i="3" s="1"/>
  <c r="FI79" i="3"/>
  <c r="EI79" i="3"/>
  <c r="GI79" i="3" s="1"/>
  <c r="HI79" i="3" s="1"/>
  <c r="FG73" i="3"/>
  <c r="EG73" i="3"/>
  <c r="GG73" i="3" s="1"/>
  <c r="HG73" i="3" s="1"/>
  <c r="GD68" i="3"/>
  <c r="HD68" i="3" s="1"/>
  <c r="FD60" i="3"/>
  <c r="ED60" i="3"/>
  <c r="FD56" i="3"/>
  <c r="ED56" i="3"/>
  <c r="GD48" i="3"/>
  <c r="HD48" i="3" s="1"/>
  <c r="FD44" i="3"/>
  <c r="ED44" i="3"/>
  <c r="GD44" i="3" s="1"/>
  <c r="HD44" i="3" s="1"/>
  <c r="FD40" i="3"/>
  <c r="ED40" i="3"/>
  <c r="GD40" i="3" s="1"/>
  <c r="HD40" i="3" s="1"/>
  <c r="FD32" i="3"/>
  <c r="ED32" i="3"/>
  <c r="GD32" i="3" s="1"/>
  <c r="HD32" i="3" s="1"/>
  <c r="GA27" i="3"/>
  <c r="HA27" i="3" s="1"/>
  <c r="FA23" i="3"/>
  <c r="EA23" i="3"/>
  <c r="FA19" i="3"/>
  <c r="EA19" i="3"/>
  <c r="EN119" i="3"/>
  <c r="DN119" i="3"/>
  <c r="EK72" i="3"/>
  <c r="DK72" i="3"/>
  <c r="FL155" i="3"/>
  <c r="GL155" i="3" s="1"/>
  <c r="FL123" i="3"/>
  <c r="GL123" i="3" s="1"/>
  <c r="FL91" i="3"/>
  <c r="GL91" i="3" s="1"/>
  <c r="FL59" i="3"/>
  <c r="GL59" i="3" s="1"/>
  <c r="FL27" i="3"/>
  <c r="GL27" i="3" s="1"/>
  <c r="FM115" i="3"/>
  <c r="GM115" i="3" s="1"/>
  <c r="FO93" i="3"/>
  <c r="GO93" i="3" s="1"/>
  <c r="FM59" i="3"/>
  <c r="GM59" i="3" s="1"/>
  <c r="EQ177" i="3"/>
  <c r="DQ177" i="3"/>
  <c r="FQ161" i="3"/>
  <c r="GQ161" i="3" s="1"/>
  <c r="FQ153" i="3"/>
  <c r="GQ153" i="3" s="1"/>
  <c r="FQ125" i="3"/>
  <c r="GQ125" i="3" s="1"/>
  <c r="EQ117" i="3"/>
  <c r="DQ117" i="3"/>
  <c r="FQ117" i="3" s="1"/>
  <c r="GQ117" i="3" s="1"/>
  <c r="FQ97" i="3"/>
  <c r="GQ97" i="3" s="1"/>
  <c r="FQ91" i="3"/>
  <c r="GQ91" i="3" s="1"/>
  <c r="FQ81" i="3"/>
  <c r="GQ81" i="3" s="1"/>
  <c r="EQ76" i="3"/>
  <c r="DQ76" i="3"/>
  <c r="FQ67" i="3"/>
  <c r="GQ67" i="3" s="1"/>
  <c r="EQ53" i="3"/>
  <c r="DQ53" i="3"/>
  <c r="FQ53" i="3" s="1"/>
  <c r="GQ53" i="3" s="1"/>
  <c r="EQ39" i="3"/>
  <c r="DQ39" i="3"/>
  <c r="FQ39" i="3" s="1"/>
  <c r="GQ39" i="3" s="1"/>
  <c r="FF177" i="3"/>
  <c r="EF177" i="3"/>
  <c r="GF177" i="3" s="1"/>
  <c r="HF177" i="3" s="1"/>
  <c r="FZ167" i="3"/>
  <c r="GZ167" i="3" s="1"/>
  <c r="FZ163" i="3"/>
  <c r="GZ163" i="3" s="1"/>
  <c r="FZ159" i="3"/>
  <c r="GZ159" i="3" s="1"/>
  <c r="FZ155" i="3"/>
  <c r="GZ155" i="3" s="1"/>
  <c r="FZ151" i="3"/>
  <c r="GZ151" i="3" s="1"/>
  <c r="FZ147" i="3"/>
  <c r="GZ147" i="3" s="1"/>
  <c r="FZ143" i="3"/>
  <c r="GZ143" i="3" s="1"/>
  <c r="FZ139" i="3"/>
  <c r="GZ139" i="3" s="1"/>
  <c r="FZ135" i="3"/>
  <c r="GZ135" i="3" s="1"/>
  <c r="FZ131" i="3"/>
  <c r="GZ131" i="3" s="1"/>
  <c r="FZ127" i="3"/>
  <c r="GZ127" i="3" s="1"/>
  <c r="FZ123" i="3"/>
  <c r="GZ123" i="3" s="1"/>
  <c r="FZ119" i="3"/>
  <c r="GZ119" i="3" s="1"/>
  <c r="FZ115" i="3"/>
  <c r="GZ115" i="3" s="1"/>
  <c r="FZ111" i="3"/>
  <c r="GZ111" i="3" s="1"/>
  <c r="FZ107" i="3"/>
  <c r="GZ107" i="3" s="1"/>
  <c r="FZ103" i="3"/>
  <c r="GZ103" i="3" s="1"/>
  <c r="FZ99" i="3"/>
  <c r="GZ99" i="3" s="1"/>
  <c r="FZ95" i="3"/>
  <c r="GZ95" i="3" s="1"/>
  <c r="EY92" i="3"/>
  <c r="DY92" i="3"/>
  <c r="GD71" i="3"/>
  <c r="HD71" i="3" s="1"/>
  <c r="GG68" i="3"/>
  <c r="HG68" i="3" s="1"/>
  <c r="GA66" i="3"/>
  <c r="HA66" i="3" s="1"/>
  <c r="GD63" i="3"/>
  <c r="HD63" i="3" s="1"/>
  <c r="FG60" i="3"/>
  <c r="EG60" i="3"/>
  <c r="GA54" i="3"/>
  <c r="HA54" i="3" s="1"/>
  <c r="GD51" i="3"/>
  <c r="HD51" i="3" s="1"/>
  <c r="GG48" i="3"/>
  <c r="HG48" i="3" s="1"/>
  <c r="GA46" i="3"/>
  <c r="HA46" i="3" s="1"/>
  <c r="GD39" i="3"/>
  <c r="HD39" i="3" s="1"/>
  <c r="GG36" i="3"/>
  <c r="HG36" i="3" s="1"/>
  <c r="GA34" i="3"/>
  <c r="HA34" i="3" s="1"/>
  <c r="GD31" i="3"/>
  <c r="HD31" i="3" s="1"/>
  <c r="FG28" i="3"/>
  <c r="EG28" i="3"/>
  <c r="FK173" i="3"/>
  <c r="GK173" i="3" s="1"/>
  <c r="FK81" i="3"/>
  <c r="GK81" i="3" s="1"/>
  <c r="FL144" i="3"/>
  <c r="GL144" i="3" s="1"/>
  <c r="FK23" i="3"/>
  <c r="GK23" i="3" s="1"/>
  <c r="FK143" i="3"/>
  <c r="GK143" i="3" s="1"/>
  <c r="FK111" i="3"/>
  <c r="GK111" i="3" s="1"/>
  <c r="FK79" i="3"/>
  <c r="GK79" i="3" s="1"/>
  <c r="FK47" i="3"/>
  <c r="GK47" i="3" s="1"/>
  <c r="FO178" i="3"/>
  <c r="GO178" i="3" s="1"/>
  <c r="FN145" i="3"/>
  <c r="GN145" i="3" s="1"/>
  <c r="FN113" i="3"/>
  <c r="GN113" i="3" s="1"/>
  <c r="EM92" i="3"/>
  <c r="DM92" i="3"/>
  <c r="FM92" i="3" s="1"/>
  <c r="GM92" i="3" s="1"/>
  <c r="FN77" i="3"/>
  <c r="GN77" i="3" s="1"/>
  <c r="FN69" i="3"/>
  <c r="GN69" i="3" s="1"/>
  <c r="EM28" i="3"/>
  <c r="DM28" i="3"/>
  <c r="FM28" i="3" s="1"/>
  <c r="GM28" i="3" s="1"/>
  <c r="FP174" i="3"/>
  <c r="GP174" i="3" s="1"/>
  <c r="EP168" i="3"/>
  <c r="DP168" i="3"/>
  <c r="FP153" i="3"/>
  <c r="GP153" i="3" s="1"/>
  <c r="FP147" i="3"/>
  <c r="GP147" i="3" s="1"/>
  <c r="FP141" i="3"/>
  <c r="GP141" i="3" s="1"/>
  <c r="EP136" i="3"/>
  <c r="DP136" i="3"/>
  <c r="FP136" i="3" s="1"/>
  <c r="GP136" i="3" s="1"/>
  <c r="FP97" i="3"/>
  <c r="GP97" i="3" s="1"/>
  <c r="EP92" i="3"/>
  <c r="DP92" i="3"/>
  <c r="FP65" i="3"/>
  <c r="GP65" i="3" s="1"/>
  <c r="FP60" i="3"/>
  <c r="GP60" i="3" s="1"/>
  <c r="FP55" i="3"/>
  <c r="GP55" i="3" s="1"/>
  <c r="FP48" i="3"/>
  <c r="GP48" i="3" s="1"/>
  <c r="FP43" i="3"/>
  <c r="GP43" i="3" s="1"/>
  <c r="GB160" i="3"/>
  <c r="HB160" i="3" s="1"/>
  <c r="GF156" i="3"/>
  <c r="HF156" i="3" s="1"/>
  <c r="GI153" i="3"/>
  <c r="HI153" i="3" s="1"/>
  <c r="GG147" i="3"/>
  <c r="HG147" i="3" s="1"/>
  <c r="GB140" i="3"/>
  <c r="HB140" i="3" s="1"/>
  <c r="FF136" i="3"/>
  <c r="EF136" i="3"/>
  <c r="FY115" i="3"/>
  <c r="GY115" i="3" s="1"/>
  <c r="GB108" i="3"/>
  <c r="HB108" i="3" s="1"/>
  <c r="GD102" i="3"/>
  <c r="HD102" i="3" s="1"/>
  <c r="GG95" i="3"/>
  <c r="HG95" i="3" s="1"/>
  <c r="GI89" i="3"/>
  <c r="HI89" i="3" s="1"/>
  <c r="FY83" i="3"/>
  <c r="GY83" i="3" s="1"/>
  <c r="GI77" i="3"/>
  <c r="HI77" i="3" s="1"/>
  <c r="FB72" i="3"/>
  <c r="EB72" i="3"/>
  <c r="GB72" i="3" s="1"/>
  <c r="HB72" i="3" s="1"/>
  <c r="FY55" i="3"/>
  <c r="GY55" i="3" s="1"/>
  <c r="GI49" i="3"/>
  <c r="HI49" i="3" s="1"/>
  <c r="FY43" i="3"/>
  <c r="GY43" i="3" s="1"/>
  <c r="FX156" i="3"/>
  <c r="GX156" i="3" s="1"/>
  <c r="GB128" i="3"/>
  <c r="HB128" i="3" s="1"/>
  <c r="GG107" i="3"/>
  <c r="HG107" i="3" s="1"/>
  <c r="GI93" i="3"/>
  <c r="HI93" i="3" s="1"/>
  <c r="GD82" i="3"/>
  <c r="HD82" i="3" s="1"/>
  <c r="GD70" i="3"/>
  <c r="HD70" i="3" s="1"/>
  <c r="GG59" i="3"/>
  <c r="HG59" i="3" s="1"/>
  <c r="GA49" i="3"/>
  <c r="HA49" i="3" s="1"/>
  <c r="GD38" i="3"/>
  <c r="HD38" i="3" s="1"/>
  <c r="GG19" i="3"/>
  <c r="HG19" i="3" s="1"/>
  <c r="FZ22" i="3"/>
  <c r="GZ22" i="3" s="1"/>
  <c r="GH21" i="3"/>
  <c r="HH21" i="3" s="1"/>
  <c r="EL29" i="3"/>
  <c r="DL29" i="3"/>
  <c r="ES139" i="3"/>
  <c r="DS139" i="3"/>
  <c r="EM178" i="3"/>
  <c r="DM178" i="3"/>
  <c r="FE139" i="3"/>
  <c r="EE139" i="3"/>
  <c r="FE107" i="3"/>
  <c r="EE107" i="3"/>
  <c r="EL57" i="3"/>
  <c r="DL57" i="3"/>
  <c r="ES149" i="3"/>
  <c r="DS149" i="3"/>
  <c r="EO169" i="3"/>
  <c r="DO169" i="3"/>
  <c r="EU152" i="3"/>
  <c r="DU152" i="3"/>
  <c r="EY152" i="3"/>
  <c r="DY152" i="3"/>
  <c r="FG120" i="3"/>
  <c r="EG120" i="3"/>
  <c r="FC104" i="3"/>
  <c r="EC104" i="3"/>
  <c r="EL109" i="3"/>
  <c r="DL109" i="3"/>
  <c r="EW173" i="3"/>
  <c r="DW173" i="3"/>
  <c r="EW143" i="3"/>
  <c r="DW143" i="3"/>
  <c r="EW111" i="3"/>
  <c r="DW111" i="3"/>
  <c r="EO161" i="3"/>
  <c r="DO161" i="3"/>
  <c r="EQ172" i="3"/>
  <c r="DQ172" i="3"/>
  <c r="EU156" i="3"/>
  <c r="DU156" i="3"/>
  <c r="FC152" i="3"/>
  <c r="EC152" i="3"/>
  <c r="EM140" i="3"/>
  <c r="DM140" i="3"/>
  <c r="FA169" i="3"/>
  <c r="EA169" i="3"/>
  <c r="FA137" i="3"/>
  <c r="EA137" i="3"/>
  <c r="FE101" i="3"/>
  <c r="EE101" i="3"/>
  <c r="ES160" i="3"/>
  <c r="DS160" i="3"/>
  <c r="ES140" i="3"/>
  <c r="DS140" i="3"/>
  <c r="ES120" i="3"/>
  <c r="DS120" i="3"/>
  <c r="ES92" i="3"/>
  <c r="DS92" i="3"/>
  <c r="ES75" i="3"/>
  <c r="DS75" i="3"/>
  <c r="ES63" i="3"/>
  <c r="DS63" i="3"/>
  <c r="ES51" i="3"/>
  <c r="DS51" i="3"/>
  <c r="ES40" i="3"/>
  <c r="DS40" i="3"/>
  <c r="ES28" i="3"/>
  <c r="DS28" i="3"/>
  <c r="FI176" i="3"/>
  <c r="EI176" i="3"/>
  <c r="EZ165" i="3"/>
  <c r="DZ165" i="3"/>
  <c r="FD157" i="3"/>
  <c r="ED157" i="3"/>
  <c r="EX151" i="3"/>
  <c r="DX151" i="3"/>
  <c r="EZ141" i="3"/>
  <c r="DZ141" i="3"/>
  <c r="FH133" i="3"/>
  <c r="EH133" i="3"/>
  <c r="FI124" i="3"/>
  <c r="EI124" i="3"/>
  <c r="FD117" i="3"/>
  <c r="ED117" i="3"/>
  <c r="FH109" i="3"/>
  <c r="EH109" i="3"/>
  <c r="FB103" i="3"/>
  <c r="EB103" i="3"/>
  <c r="FF95" i="3"/>
  <c r="EF95" i="3"/>
  <c r="FF87" i="3"/>
  <c r="EF87" i="3"/>
  <c r="EZ77" i="3"/>
  <c r="DZ77" i="3"/>
  <c r="FH69" i="3"/>
  <c r="EH69" i="3"/>
  <c r="FB59" i="3"/>
  <c r="EB59" i="3"/>
  <c r="FD53" i="3"/>
  <c r="ED53" i="3"/>
  <c r="FH45" i="3"/>
  <c r="EH45" i="3"/>
  <c r="FA40" i="3"/>
  <c r="EA40" i="3"/>
  <c r="FE32" i="3"/>
  <c r="EE32" i="3"/>
  <c r="EM113" i="3"/>
  <c r="DM113" i="3"/>
  <c r="EK25" i="3"/>
  <c r="DK25" i="3"/>
  <c r="EN143" i="3"/>
  <c r="DN143" i="3"/>
  <c r="EN87" i="3"/>
  <c r="DN87" i="3"/>
  <c r="EN35" i="3"/>
  <c r="DN35" i="3"/>
  <c r="ER177" i="3"/>
  <c r="DR177" i="3"/>
  <c r="ER165" i="3"/>
  <c r="DR165" i="3"/>
  <c r="ER153" i="3"/>
  <c r="DR153" i="3"/>
  <c r="ER141" i="3"/>
  <c r="DR141" i="3"/>
  <c r="ER129" i="3"/>
  <c r="DR129" i="3"/>
  <c r="ER119" i="3"/>
  <c r="DR119" i="3"/>
  <c r="ER107" i="3"/>
  <c r="DR107" i="3"/>
  <c r="ER95" i="3"/>
  <c r="DR95" i="3"/>
  <c r="ER83" i="3"/>
  <c r="DR83" i="3"/>
  <c r="ER72" i="3"/>
  <c r="DR72" i="3"/>
  <c r="ER60" i="3"/>
  <c r="DR60" i="3"/>
  <c r="ER48" i="3"/>
  <c r="DR48" i="3"/>
  <c r="ER37" i="3"/>
  <c r="DR37" i="3"/>
  <c r="ER25" i="3"/>
  <c r="DR25" i="3"/>
  <c r="EY177" i="3"/>
  <c r="DY177" i="3"/>
  <c r="EZ168" i="3"/>
  <c r="DZ168" i="3"/>
  <c r="FH156" i="3"/>
  <c r="EH156" i="3"/>
  <c r="FI147" i="3"/>
  <c r="EI147" i="3"/>
  <c r="FG141" i="3"/>
  <c r="EG141" i="3"/>
  <c r="FY129" i="3"/>
  <c r="GY129" i="3" s="1"/>
  <c r="EZ124" i="3"/>
  <c r="DZ124" i="3"/>
  <c r="FZ124" i="3" s="1"/>
  <c r="GZ124" i="3" s="1"/>
  <c r="FC105" i="3"/>
  <c r="EC105" i="3"/>
  <c r="GC105" i="3" s="1"/>
  <c r="HC105" i="3" s="1"/>
  <c r="FC85" i="3"/>
  <c r="EC85" i="3"/>
  <c r="GC85" i="3" s="1"/>
  <c r="HC85" i="3" s="1"/>
  <c r="FG77" i="3"/>
  <c r="EG77" i="3"/>
  <c r="GG77" i="3" s="1"/>
  <c r="HG77" i="3" s="1"/>
  <c r="FC73" i="3"/>
  <c r="EC73" i="3"/>
  <c r="GC73" i="3" s="1"/>
  <c r="HC73" i="3" s="1"/>
  <c r="FC69" i="3"/>
  <c r="EC69" i="3"/>
  <c r="GC69" i="3" s="1"/>
  <c r="HC69" i="3" s="1"/>
  <c r="GF62" i="3"/>
  <c r="HF62" i="3" s="1"/>
  <c r="GF58" i="3"/>
  <c r="HF58" i="3" s="1"/>
  <c r="GF54" i="3"/>
  <c r="HF54" i="3" s="1"/>
  <c r="GF42" i="3"/>
  <c r="HF42" i="3" s="1"/>
  <c r="GF38" i="3"/>
  <c r="HF38" i="3" s="1"/>
  <c r="GF26" i="3"/>
  <c r="HF26" i="3" s="1"/>
  <c r="GF22" i="3"/>
  <c r="HF22" i="3" s="1"/>
  <c r="FK41" i="3"/>
  <c r="GK41" i="3" s="1"/>
  <c r="EO156" i="3"/>
  <c r="DO156" i="3"/>
  <c r="FO156" i="3" s="1"/>
  <c r="GO156" i="3" s="1"/>
  <c r="EK172" i="3"/>
  <c r="DK172" i="3"/>
  <c r="FK172" i="3" s="1"/>
  <c r="GK172" i="3" s="1"/>
  <c r="EL119" i="3"/>
  <c r="DL119" i="3"/>
  <c r="FL119" i="3" s="1"/>
  <c r="GL119" i="3" s="1"/>
  <c r="EL55" i="3"/>
  <c r="DL55" i="3"/>
  <c r="FL55" i="3" s="1"/>
  <c r="GL55" i="3" s="1"/>
  <c r="FM163" i="3"/>
  <c r="GM163" i="3" s="1"/>
  <c r="EN140" i="3"/>
  <c r="DN140" i="3"/>
  <c r="FN112" i="3"/>
  <c r="GN112" i="3" s="1"/>
  <c r="FM63" i="3"/>
  <c r="GM63" i="3" s="1"/>
  <c r="FN48" i="3"/>
  <c r="GN48" i="3" s="1"/>
  <c r="EO37" i="3"/>
  <c r="DO37" i="3"/>
  <c r="FO37" i="3" s="1"/>
  <c r="GO37" i="3" s="1"/>
  <c r="EM23" i="3"/>
  <c r="DM23" i="3"/>
  <c r="FM23" i="3" s="1"/>
  <c r="GM23" i="3" s="1"/>
  <c r="EU167" i="3"/>
  <c r="DU167" i="3"/>
  <c r="FU167" i="3" s="1"/>
  <c r="GU167" i="3" s="1"/>
  <c r="FU147" i="3"/>
  <c r="GU147" i="3" s="1"/>
  <c r="FU139" i="3"/>
  <c r="GU139" i="3" s="1"/>
  <c r="FU111" i="3"/>
  <c r="GU111" i="3" s="1"/>
  <c r="EU103" i="3"/>
  <c r="DU103" i="3"/>
  <c r="EU87" i="3"/>
  <c r="DU87" i="3"/>
  <c r="FU57" i="3"/>
  <c r="GU57" i="3" s="1"/>
  <c r="FU51" i="3"/>
  <c r="GU51" i="3" s="1"/>
  <c r="FU45" i="3"/>
  <c r="GU45" i="3" s="1"/>
  <c r="EU40" i="3"/>
  <c r="DU40" i="3"/>
  <c r="FU40" i="3" s="1"/>
  <c r="GU40" i="3" s="1"/>
  <c r="FU25" i="3"/>
  <c r="GU25" i="3" s="1"/>
  <c r="FU19" i="3"/>
  <c r="GU19" i="3" s="1"/>
  <c r="FB177" i="3"/>
  <c r="EB177" i="3"/>
  <c r="GB177" i="3" s="1"/>
  <c r="HB177" i="3" s="1"/>
  <c r="FX169" i="3"/>
  <c r="GX169" i="3" s="1"/>
  <c r="FX161" i="3"/>
  <c r="GX161" i="3" s="1"/>
  <c r="FX153" i="3"/>
  <c r="GX153" i="3" s="1"/>
  <c r="FX145" i="3"/>
  <c r="GX145" i="3" s="1"/>
  <c r="FX137" i="3"/>
  <c r="GX137" i="3" s="1"/>
  <c r="FX129" i="3"/>
  <c r="GX129" i="3" s="1"/>
  <c r="FX121" i="3"/>
  <c r="GX121" i="3" s="1"/>
  <c r="FX113" i="3"/>
  <c r="GX113" i="3" s="1"/>
  <c r="FX105" i="3"/>
  <c r="GX105" i="3" s="1"/>
  <c r="FX97" i="3"/>
  <c r="GX97" i="3" s="1"/>
  <c r="GH91" i="3"/>
  <c r="HH91" i="3" s="1"/>
  <c r="FG88" i="3"/>
  <c r="EG88" i="3"/>
  <c r="FZ71" i="3"/>
  <c r="GZ71" i="3" s="1"/>
  <c r="GC68" i="3"/>
  <c r="HC68" i="3" s="1"/>
  <c r="GF65" i="3"/>
  <c r="HF65" i="3" s="1"/>
  <c r="FZ63" i="3"/>
  <c r="GZ63" i="3" s="1"/>
  <c r="FC60" i="3"/>
  <c r="EC60" i="3"/>
  <c r="GF53" i="3"/>
  <c r="HF53" i="3" s="1"/>
  <c r="FZ51" i="3"/>
  <c r="GZ51" i="3" s="1"/>
  <c r="GC48" i="3"/>
  <c r="HC48" i="3" s="1"/>
  <c r="GF45" i="3"/>
  <c r="HF45" i="3" s="1"/>
  <c r="FZ39" i="3"/>
  <c r="GZ39" i="3" s="1"/>
  <c r="GC36" i="3"/>
  <c r="HC36" i="3" s="1"/>
  <c r="GF33" i="3"/>
  <c r="HF33" i="3" s="1"/>
  <c r="FZ31" i="3"/>
  <c r="GZ31" i="3" s="1"/>
  <c r="FC28" i="3"/>
  <c r="EC28" i="3"/>
  <c r="FM149" i="3"/>
  <c r="GM149" i="3" s="1"/>
  <c r="FK165" i="3"/>
  <c r="GK165" i="3" s="1"/>
  <c r="FK69" i="3"/>
  <c r="GK69" i="3" s="1"/>
  <c r="EL136" i="3"/>
  <c r="DL136" i="3"/>
  <c r="FL136" i="3" s="1"/>
  <c r="GL136" i="3" s="1"/>
  <c r="FN155" i="3"/>
  <c r="GN155" i="3" s="1"/>
  <c r="FK155" i="3"/>
  <c r="GK155" i="3" s="1"/>
  <c r="FK123" i="3"/>
  <c r="GK123" i="3" s="1"/>
  <c r="FK91" i="3"/>
  <c r="GK91" i="3" s="1"/>
  <c r="FK59" i="3"/>
  <c r="GK59" i="3" s="1"/>
  <c r="FK27" i="3"/>
  <c r="GK27" i="3" s="1"/>
  <c r="FN165" i="3"/>
  <c r="GN165" i="3" s="1"/>
  <c r="FN133" i="3"/>
  <c r="GN133" i="3" s="1"/>
  <c r="FN101" i="3"/>
  <c r="GN101" i="3" s="1"/>
  <c r="FM76" i="3"/>
  <c r="GM76" i="3" s="1"/>
  <c r="FT145" i="3"/>
  <c r="GT145" i="3" s="1"/>
  <c r="FT140" i="3"/>
  <c r="GT140" i="3" s="1"/>
  <c r="FT135" i="3"/>
  <c r="GT135" i="3" s="1"/>
  <c r="FT128" i="3"/>
  <c r="GT128" i="3" s="1"/>
  <c r="FT123" i="3"/>
  <c r="GT123" i="3" s="1"/>
  <c r="FT85" i="3"/>
  <c r="GT85" i="3" s="1"/>
  <c r="FT79" i="3"/>
  <c r="GT79" i="3" s="1"/>
  <c r="FT73" i="3"/>
  <c r="GT73" i="3" s="1"/>
  <c r="FT67" i="3"/>
  <c r="GT67" i="3" s="1"/>
  <c r="FT61" i="3"/>
  <c r="GT61" i="3" s="1"/>
  <c r="ET56" i="3"/>
  <c r="DT56" i="3"/>
  <c r="FT56" i="3" s="1"/>
  <c r="GT56" i="3" s="1"/>
  <c r="GH178" i="3"/>
  <c r="HH178" i="3" s="1"/>
  <c r="GI169" i="3"/>
  <c r="HI169" i="3" s="1"/>
  <c r="GB156" i="3"/>
  <c r="HB156" i="3" s="1"/>
  <c r="GI149" i="3"/>
  <c r="HI149" i="3" s="1"/>
  <c r="GF128" i="3"/>
  <c r="HF128" i="3" s="1"/>
  <c r="GI125" i="3"/>
  <c r="HI125" i="3" s="1"/>
  <c r="FZ102" i="3"/>
  <c r="GZ102" i="3" s="1"/>
  <c r="GH98" i="3"/>
  <c r="HH98" i="3" s="1"/>
  <c r="GC95" i="3"/>
  <c r="HC95" i="3" s="1"/>
  <c r="FX92" i="3"/>
  <c r="GX92" i="3" s="1"/>
  <c r="GE89" i="3"/>
  <c r="HE89" i="3" s="1"/>
  <c r="GH86" i="3"/>
  <c r="HH86" i="3" s="1"/>
  <c r="FX84" i="3"/>
  <c r="GX84" i="3" s="1"/>
  <c r="GE81" i="3"/>
  <c r="HE81" i="3" s="1"/>
  <c r="GH78" i="3"/>
  <c r="HH78" i="3" s="1"/>
  <c r="FX76" i="3"/>
  <c r="GX76" i="3" s="1"/>
  <c r="GE73" i="3"/>
  <c r="HE73" i="3" s="1"/>
  <c r="GE53" i="3"/>
  <c r="HE53" i="3" s="1"/>
  <c r="GH50" i="3"/>
  <c r="HH50" i="3" s="1"/>
  <c r="FX48" i="3"/>
  <c r="GX48" i="3" s="1"/>
  <c r="GE45" i="3"/>
  <c r="HE45" i="3" s="1"/>
  <c r="EX40" i="3"/>
  <c r="DX40" i="3"/>
  <c r="GI101" i="3"/>
  <c r="HI101" i="3" s="1"/>
  <c r="GA89" i="3"/>
  <c r="HA89" i="3" s="1"/>
  <c r="GD78" i="3"/>
  <c r="HD78" i="3" s="1"/>
  <c r="GG67" i="3"/>
  <c r="HG67" i="3" s="1"/>
  <c r="GG55" i="3"/>
  <c r="HG55" i="3" s="1"/>
  <c r="GA45" i="3"/>
  <c r="HA45" i="3" s="1"/>
  <c r="GD34" i="3"/>
  <c r="HD34" i="3" s="1"/>
  <c r="GD19" i="3"/>
  <c r="HD19" i="3" s="1"/>
  <c r="GH29" i="3"/>
  <c r="HH29" i="3" s="1"/>
  <c r="EL133" i="3"/>
  <c r="DL133" i="3"/>
  <c r="FL133" i="3" s="1"/>
  <c r="GL133" i="3" s="1"/>
  <c r="EO95" i="3"/>
  <c r="DO95" i="3"/>
  <c r="FO95" i="3" s="1"/>
  <c r="GO95" i="3" s="1"/>
  <c r="ES119" i="3"/>
  <c r="DS119" i="3"/>
  <c r="FS119" i="3" s="1"/>
  <c r="GS119" i="3" s="1"/>
  <c r="FA163" i="3"/>
  <c r="EA163" i="3"/>
  <c r="GA163" i="3" s="1"/>
  <c r="HA163" i="3" s="1"/>
  <c r="FA131" i="3"/>
  <c r="EA131" i="3"/>
  <c r="GA131" i="3" s="1"/>
  <c r="HA131" i="3" s="1"/>
  <c r="FA99" i="3"/>
  <c r="EA99" i="3"/>
  <c r="GA99" i="3" s="1"/>
  <c r="HA99" i="3" s="1"/>
  <c r="EO167" i="3"/>
  <c r="DO167" i="3"/>
  <c r="FO167" i="3" s="1"/>
  <c r="GO167" i="3" s="1"/>
  <c r="ES129" i="3"/>
  <c r="DS129" i="3"/>
  <c r="FS129" i="3" s="1"/>
  <c r="GS129" i="3" s="1"/>
  <c r="EO109" i="3"/>
  <c r="DO109" i="3"/>
  <c r="FO109" i="3" s="1"/>
  <c r="GO109" i="3" s="1"/>
  <c r="FC140" i="3"/>
  <c r="EC140" i="3"/>
  <c r="GC140" i="3" s="1"/>
  <c r="HC140" i="3" s="1"/>
  <c r="FG112" i="3"/>
  <c r="EG112" i="3"/>
  <c r="GG112" i="3" s="1"/>
  <c r="HG112" i="3" s="1"/>
  <c r="EL161" i="3"/>
  <c r="DL161" i="3"/>
  <c r="FL161" i="3" s="1"/>
  <c r="GL161" i="3" s="1"/>
  <c r="EL33" i="3"/>
  <c r="DL33" i="3"/>
  <c r="FL33" i="3" s="1"/>
  <c r="GL33" i="3" s="1"/>
  <c r="EW165" i="3"/>
  <c r="DW165" i="3"/>
  <c r="FW165" i="3" s="1"/>
  <c r="GW165" i="3" s="1"/>
  <c r="EW133" i="3"/>
  <c r="DW133" i="3"/>
  <c r="FW133" i="3" s="1"/>
  <c r="GW133" i="3" s="1"/>
  <c r="ES101" i="3"/>
  <c r="DS101" i="3"/>
  <c r="FS101" i="3" s="1"/>
  <c r="GS101" i="3" s="1"/>
  <c r="EO129" i="3"/>
  <c r="DO129" i="3"/>
  <c r="FO129" i="3" s="1"/>
  <c r="GO129" i="3" s="1"/>
  <c r="EQ156" i="3"/>
  <c r="DQ156" i="3"/>
  <c r="FQ156" i="3" s="1"/>
  <c r="GQ156" i="3" s="1"/>
  <c r="EU112" i="3"/>
  <c r="DU112" i="3"/>
  <c r="FU112" i="3" s="1"/>
  <c r="GU112" i="3" s="1"/>
  <c r="FG168" i="3"/>
  <c r="EG168" i="3"/>
  <c r="GG168" i="3" s="1"/>
  <c r="HG168" i="3" s="1"/>
  <c r="EM136" i="3"/>
  <c r="DM136" i="3"/>
  <c r="FM136" i="3" s="1"/>
  <c r="GM136" i="3" s="1"/>
  <c r="FE165" i="3"/>
  <c r="EE165" i="3"/>
  <c r="GE165" i="3" s="1"/>
  <c r="HE165" i="3" s="1"/>
  <c r="FE133" i="3"/>
  <c r="EE133" i="3"/>
  <c r="GE133" i="3" s="1"/>
  <c r="HE133" i="3" s="1"/>
  <c r="FA101" i="3"/>
  <c r="EA101" i="3"/>
  <c r="GA101" i="3" s="1"/>
  <c r="HA101" i="3" s="1"/>
  <c r="EM85" i="3"/>
  <c r="DM85" i="3"/>
  <c r="FM85" i="3" s="1"/>
  <c r="GM85" i="3" s="1"/>
  <c r="EM69" i="3"/>
  <c r="DM69" i="3"/>
  <c r="FM69" i="3" s="1"/>
  <c r="GM69" i="3" s="1"/>
  <c r="EM53" i="3"/>
  <c r="DM53" i="3"/>
  <c r="FM53" i="3" s="1"/>
  <c r="GM53" i="3" s="1"/>
  <c r="EM37" i="3"/>
  <c r="DM37" i="3"/>
  <c r="FM37" i="3" s="1"/>
  <c r="GM37" i="3" s="1"/>
  <c r="EM21" i="3"/>
  <c r="DM21" i="3"/>
  <c r="FM21" i="3" s="1"/>
  <c r="GM21" i="3" s="1"/>
  <c r="EW144" i="3"/>
  <c r="DW144" i="3"/>
  <c r="FW144" i="3" s="1"/>
  <c r="GW144" i="3" s="1"/>
  <c r="EW104" i="3"/>
  <c r="DW104" i="3"/>
  <c r="FW104" i="3" s="1"/>
  <c r="GW104" i="3" s="1"/>
  <c r="EW85" i="3"/>
  <c r="DW85" i="3"/>
  <c r="FW85" i="3" s="1"/>
  <c r="GW85" i="3" s="1"/>
  <c r="EW73" i="3"/>
  <c r="DW73" i="3"/>
  <c r="FW73" i="3" s="1"/>
  <c r="GW73" i="3" s="1"/>
  <c r="EW61" i="3"/>
  <c r="DW61" i="3"/>
  <c r="FW61" i="3" s="1"/>
  <c r="GW61" i="3" s="1"/>
  <c r="EW49" i="3"/>
  <c r="DW49" i="3"/>
  <c r="FW49" i="3" s="1"/>
  <c r="GW49" i="3" s="1"/>
  <c r="EW39" i="3"/>
  <c r="DW39" i="3"/>
  <c r="FW39" i="3" s="1"/>
  <c r="GW39" i="3" s="1"/>
  <c r="EW27" i="3"/>
  <c r="DW27" i="3"/>
  <c r="FW27" i="3" s="1"/>
  <c r="GW27" i="3" s="1"/>
  <c r="FE176" i="3"/>
  <c r="EE176" i="3"/>
  <c r="GE176" i="3" s="1"/>
  <c r="HE176" i="3" s="1"/>
  <c r="FE168" i="3"/>
  <c r="EE168" i="3"/>
  <c r="GE168" i="3" s="1"/>
  <c r="HE168" i="3" s="1"/>
  <c r="FB159" i="3"/>
  <c r="EB159" i="3"/>
  <c r="GB159" i="3" s="1"/>
  <c r="HB159" i="3" s="1"/>
  <c r="FA152" i="3"/>
  <c r="EA152" i="3"/>
  <c r="GA152" i="3" s="1"/>
  <c r="HA152" i="3" s="1"/>
  <c r="EX143" i="3"/>
  <c r="DX143" i="3"/>
  <c r="FX143" i="3" s="1"/>
  <c r="GX143" i="3" s="1"/>
  <c r="FF135" i="3"/>
  <c r="EF135" i="3"/>
  <c r="GF135" i="3" s="1"/>
  <c r="HF135" i="3" s="1"/>
  <c r="FA128" i="3"/>
  <c r="EA128" i="3"/>
  <c r="GA128" i="3" s="1"/>
  <c r="HA128" i="3" s="1"/>
  <c r="FI120" i="3"/>
  <c r="EI120" i="3"/>
  <c r="GI120" i="3" s="1"/>
  <c r="HI120" i="3" s="1"/>
  <c r="EZ113" i="3"/>
  <c r="DZ113" i="3"/>
  <c r="FZ113" i="3" s="1"/>
  <c r="GZ113" i="3" s="1"/>
  <c r="FH105" i="3"/>
  <c r="EH105" i="3"/>
  <c r="GH105" i="3" s="1"/>
  <c r="HH105" i="3" s="1"/>
  <c r="FI96" i="3"/>
  <c r="EI96" i="3"/>
  <c r="GI96" i="3" s="1"/>
  <c r="HI96" i="3" s="1"/>
  <c r="FI88" i="3"/>
  <c r="EI88" i="3"/>
  <c r="GI88" i="3" s="1"/>
  <c r="HI88" i="3" s="1"/>
  <c r="FF79" i="3"/>
  <c r="EF79" i="3"/>
  <c r="GF79" i="3" s="1"/>
  <c r="HF79" i="3" s="1"/>
  <c r="FE72" i="3"/>
  <c r="EE72" i="3"/>
  <c r="GE72" i="3" s="1"/>
  <c r="HE72" i="3" s="1"/>
  <c r="FI64" i="3"/>
  <c r="EI64" i="3"/>
  <c r="GI64" i="3" s="1"/>
  <c r="HI64" i="3" s="1"/>
  <c r="EX59" i="3"/>
  <c r="DX59" i="3"/>
  <c r="FX59" i="3" s="1"/>
  <c r="GX59" i="3" s="1"/>
  <c r="FB51" i="3"/>
  <c r="EB51" i="3"/>
  <c r="GB51" i="3" s="1"/>
  <c r="HB51" i="3" s="1"/>
  <c r="FD45" i="3"/>
  <c r="ED45" i="3"/>
  <c r="GD45" i="3" s="1"/>
  <c r="HD45" i="3" s="1"/>
  <c r="EX35" i="3"/>
  <c r="DX35" i="3"/>
  <c r="FX35" i="3" s="1"/>
  <c r="GX35" i="3" s="1"/>
  <c r="EM137" i="3"/>
  <c r="DM137" i="3"/>
  <c r="FM137" i="3" s="1"/>
  <c r="GM137" i="3" s="1"/>
  <c r="EL128" i="3"/>
  <c r="DL128" i="3"/>
  <c r="FL128" i="3" s="1"/>
  <c r="GL128" i="3" s="1"/>
  <c r="EN135" i="3"/>
  <c r="DN135" i="3"/>
  <c r="FN135" i="3" s="1"/>
  <c r="GN135" i="3" s="1"/>
  <c r="EN79" i="3"/>
  <c r="DN79" i="3"/>
  <c r="FN79" i="3" s="1"/>
  <c r="GN79" i="3" s="1"/>
  <c r="EO60" i="3"/>
  <c r="DO60" i="3"/>
  <c r="FO60" i="3" s="1"/>
  <c r="GO60" i="3" s="1"/>
  <c r="EV176" i="3"/>
  <c r="DV176" i="3"/>
  <c r="FV176" i="3" s="1"/>
  <c r="GV176" i="3" s="1"/>
  <c r="EV163" i="3"/>
  <c r="DV163" i="3"/>
  <c r="FV163" i="3" s="1"/>
  <c r="GV163" i="3" s="1"/>
  <c r="EV152" i="3"/>
  <c r="DV152" i="3"/>
  <c r="FV152" i="3" s="1"/>
  <c r="GV152" i="3" s="1"/>
  <c r="EV143" i="3"/>
  <c r="DV143" i="3"/>
  <c r="FV143" i="3" s="1"/>
  <c r="GV143" i="3" s="1"/>
  <c r="EV131" i="3"/>
  <c r="DV131" i="3"/>
  <c r="FV131" i="3" s="1"/>
  <c r="GV131" i="3" s="1"/>
  <c r="EV103" i="3"/>
  <c r="DV103" i="3"/>
  <c r="FV103" i="3" s="1"/>
  <c r="GV103" i="3" s="1"/>
  <c r="FV91" i="3"/>
  <c r="GV91" i="3" s="1"/>
  <c r="FV81" i="3"/>
  <c r="GV81" i="3" s="1"/>
  <c r="EV73" i="3"/>
  <c r="DV73" i="3"/>
  <c r="FV73" i="3" s="1"/>
  <c r="GV73" i="3" s="1"/>
  <c r="EV61" i="3"/>
  <c r="DV61" i="3"/>
  <c r="FV61" i="3" s="1"/>
  <c r="GV61" i="3" s="1"/>
  <c r="EV53" i="3"/>
  <c r="DV53" i="3"/>
  <c r="FV53" i="3" s="1"/>
  <c r="GV53" i="3" s="1"/>
  <c r="EV44" i="3"/>
  <c r="DV44" i="3"/>
  <c r="FV44" i="3" s="1"/>
  <c r="GV44" i="3" s="1"/>
  <c r="EV32" i="3"/>
  <c r="DV32" i="3"/>
  <c r="FV32" i="3" s="1"/>
  <c r="GV32" i="3" s="1"/>
  <c r="EV24" i="3"/>
  <c r="DV24" i="3"/>
  <c r="FV24" i="3" s="1"/>
  <c r="GV24" i="3" s="1"/>
  <c r="GH176" i="3"/>
  <c r="HH176" i="3" s="1"/>
  <c r="EY169" i="3"/>
  <c r="DY169" i="3"/>
  <c r="GC161" i="3"/>
  <c r="HC161" i="3" s="1"/>
  <c r="GG157" i="3"/>
  <c r="HG157" i="3" s="1"/>
  <c r="EY149" i="3"/>
  <c r="DY149" i="3"/>
  <c r="FG137" i="3"/>
  <c r="EG137" i="3"/>
  <c r="FY105" i="3"/>
  <c r="GY105" i="3" s="1"/>
  <c r="GI99" i="3"/>
  <c r="HI99" i="3" s="1"/>
  <c r="FZ96" i="3"/>
  <c r="GZ96" i="3" s="1"/>
  <c r="FD92" i="3"/>
  <c r="ED92" i="3"/>
  <c r="GD92" i="3" s="1"/>
  <c r="HD92" i="3" s="1"/>
  <c r="FI71" i="3"/>
  <c r="EI71" i="3"/>
  <c r="GI71" i="3" s="1"/>
  <c r="HI71" i="3" s="1"/>
  <c r="GI67" i="3"/>
  <c r="HI67" i="3" s="1"/>
  <c r="FY65" i="3"/>
  <c r="GY65" i="3" s="1"/>
  <c r="GB62" i="3"/>
  <c r="HB62" i="3" s="1"/>
  <c r="GI59" i="3"/>
  <c r="HI59" i="3" s="1"/>
  <c r="FY57" i="3"/>
  <c r="GY57" i="3" s="1"/>
  <c r="GB50" i="3"/>
  <c r="HB50" i="3" s="1"/>
  <c r="GI47" i="3"/>
  <c r="HI47" i="3" s="1"/>
  <c r="FY45" i="3"/>
  <c r="GY45" i="3" s="1"/>
  <c r="GB42" i="3"/>
  <c r="HB42" i="3" s="1"/>
  <c r="FI39" i="3"/>
  <c r="EI39" i="3"/>
  <c r="GI35" i="3"/>
  <c r="HI35" i="3" s="1"/>
  <c r="FY33" i="3"/>
  <c r="GY33" i="3" s="1"/>
  <c r="GB30" i="3"/>
  <c r="HB30" i="3" s="1"/>
  <c r="GI27" i="3"/>
  <c r="HI27" i="3" s="1"/>
  <c r="FY25" i="3"/>
  <c r="GY25" i="3" s="1"/>
  <c r="FM105" i="3"/>
  <c r="GM105" i="3" s="1"/>
  <c r="FK121" i="3"/>
  <c r="GK121" i="3" s="1"/>
  <c r="FK29" i="3"/>
  <c r="GK29" i="3" s="1"/>
  <c r="EL76" i="3"/>
  <c r="DL76" i="3"/>
  <c r="EK168" i="3"/>
  <c r="DK168" i="3"/>
  <c r="FL163" i="3"/>
  <c r="GL163" i="3" s="1"/>
  <c r="FL131" i="3"/>
  <c r="GL131" i="3" s="1"/>
  <c r="FL99" i="3"/>
  <c r="GL99" i="3" s="1"/>
  <c r="FL67" i="3"/>
  <c r="GL67" i="3" s="1"/>
  <c r="FL35" i="3"/>
  <c r="GL35" i="3" s="1"/>
  <c r="EN172" i="3"/>
  <c r="DN172" i="3"/>
  <c r="FN172" i="3" s="1"/>
  <c r="GN172" i="3" s="1"/>
  <c r="FM139" i="3"/>
  <c r="GM139" i="3" s="1"/>
  <c r="FM47" i="3"/>
  <c r="GM47" i="3" s="1"/>
  <c r="FN32" i="3"/>
  <c r="GN32" i="3" s="1"/>
  <c r="FO21" i="3"/>
  <c r="GO21" i="3" s="1"/>
  <c r="FQ87" i="3"/>
  <c r="GQ87" i="3" s="1"/>
  <c r="FQ80" i="3"/>
  <c r="GQ80" i="3" s="1"/>
  <c r="FQ75" i="3"/>
  <c r="GQ75" i="3" s="1"/>
  <c r="FQ55" i="3"/>
  <c r="GQ55" i="3" s="1"/>
  <c r="FQ48" i="3"/>
  <c r="GQ48" i="3" s="1"/>
  <c r="FQ43" i="3"/>
  <c r="GQ43" i="3" s="1"/>
  <c r="FQ23" i="3"/>
  <c r="GQ23" i="3" s="1"/>
  <c r="GE178" i="3"/>
  <c r="HE178" i="3" s="1"/>
  <c r="GE174" i="3"/>
  <c r="HE174" i="3" s="1"/>
  <c r="GH167" i="3"/>
  <c r="HH167" i="3" s="1"/>
  <c r="GH159" i="3"/>
  <c r="HH159" i="3" s="1"/>
  <c r="GH151" i="3"/>
  <c r="HH151" i="3" s="1"/>
  <c r="GH143" i="3"/>
  <c r="HH143" i="3" s="1"/>
  <c r="GH135" i="3"/>
  <c r="HH135" i="3" s="1"/>
  <c r="GH127" i="3"/>
  <c r="HH127" i="3" s="1"/>
  <c r="GH119" i="3"/>
  <c r="HH119" i="3" s="1"/>
  <c r="GH111" i="3"/>
  <c r="HH111" i="3" s="1"/>
  <c r="GH103" i="3"/>
  <c r="HH103" i="3" s="1"/>
  <c r="GH95" i="3"/>
  <c r="HH95" i="3" s="1"/>
  <c r="FZ87" i="3"/>
  <c r="GZ87" i="3" s="1"/>
  <c r="GH83" i="3"/>
  <c r="HH83" i="3" s="1"/>
  <c r="GD79" i="3"/>
  <c r="HD79" i="3" s="1"/>
  <c r="GC76" i="3"/>
  <c r="HC76" i="3" s="1"/>
  <c r="GB73" i="3"/>
  <c r="HB73" i="3" s="1"/>
  <c r="GB53" i="3"/>
  <c r="HB53" i="3" s="1"/>
  <c r="GI50" i="3"/>
  <c r="HI50" i="3" s="1"/>
  <c r="FY48" i="3"/>
  <c r="GY48" i="3" s="1"/>
  <c r="GB45" i="3"/>
  <c r="HB45" i="3" s="1"/>
  <c r="GI42" i="3"/>
  <c r="HI42" i="3" s="1"/>
  <c r="EY40" i="3"/>
  <c r="DY40" i="3"/>
  <c r="GB25" i="3"/>
  <c r="HB25" i="3" s="1"/>
  <c r="FL80" i="3"/>
  <c r="GL80" i="3" s="1"/>
  <c r="EK136" i="3"/>
  <c r="DK136" i="3"/>
  <c r="FN45" i="3"/>
  <c r="GN45" i="3" s="1"/>
  <c r="FN37" i="3"/>
  <c r="GN37" i="3" s="1"/>
  <c r="FP176" i="3"/>
  <c r="GP176" i="3" s="1"/>
  <c r="FP169" i="3"/>
  <c r="GP169" i="3" s="1"/>
  <c r="FP163" i="3"/>
  <c r="GP163" i="3" s="1"/>
  <c r="FP157" i="3"/>
  <c r="GP157" i="3" s="1"/>
  <c r="FP152" i="3"/>
  <c r="GP152" i="3" s="1"/>
  <c r="FP145" i="3"/>
  <c r="GP145" i="3" s="1"/>
  <c r="FP140" i="3"/>
  <c r="GP140" i="3" s="1"/>
  <c r="FP135" i="3"/>
  <c r="GP135" i="3" s="1"/>
  <c r="FP128" i="3"/>
  <c r="GP128" i="3" s="1"/>
  <c r="FP123" i="3"/>
  <c r="GP123" i="3" s="1"/>
  <c r="EO111" i="3"/>
  <c r="DO111" i="3"/>
  <c r="EM120" i="3"/>
  <c r="DM120" i="3"/>
  <c r="ES156" i="3"/>
  <c r="DS156" i="3"/>
  <c r="ES104" i="3"/>
  <c r="DS104" i="3"/>
  <c r="ES27" i="3"/>
  <c r="DS27" i="3"/>
  <c r="EZ133" i="3"/>
  <c r="DZ133" i="3"/>
  <c r="FH101" i="3"/>
  <c r="EH101" i="3"/>
  <c r="FE76" i="3"/>
  <c r="EE76" i="3"/>
  <c r="EN131" i="3"/>
  <c r="DN131" i="3"/>
  <c r="ER173" i="3"/>
  <c r="DR173" i="3"/>
  <c r="ER135" i="3"/>
  <c r="DR135" i="3"/>
  <c r="ER103" i="3"/>
  <c r="DR103" i="3"/>
  <c r="ER67" i="3"/>
  <c r="DR67" i="3"/>
  <c r="ER24" i="3"/>
  <c r="DR24" i="3"/>
  <c r="FH144" i="3"/>
  <c r="EH144" i="3"/>
  <c r="FE67" i="3"/>
  <c r="EE67" i="3"/>
  <c r="FH44" i="3"/>
  <c r="EH44" i="3"/>
  <c r="FH24" i="3"/>
  <c r="EH24" i="3"/>
  <c r="EO168" i="3"/>
  <c r="DO168" i="3"/>
  <c r="EK64" i="3"/>
  <c r="DK64" i="3"/>
  <c r="EN136" i="3"/>
  <c r="DN136" i="3"/>
  <c r="EM31" i="3"/>
  <c r="DM31" i="3"/>
  <c r="EU153" i="3"/>
  <c r="DU153" i="3"/>
  <c r="EU76" i="3"/>
  <c r="DU76" i="3"/>
  <c r="FF149" i="3"/>
  <c r="EF149" i="3"/>
  <c r="FF117" i="3"/>
  <c r="EF117" i="3"/>
  <c r="EL156" i="3"/>
  <c r="DL156" i="3"/>
  <c r="ET28" i="3"/>
  <c r="DT28" i="3"/>
  <c r="FB168" i="3"/>
  <c r="EB168" i="3"/>
  <c r="FF72" i="3"/>
  <c r="EF72" i="3"/>
  <c r="EM169" i="3"/>
  <c r="DM169" i="3"/>
  <c r="EW127" i="3"/>
  <c r="DW127" i="3"/>
  <c r="FA159" i="3"/>
  <c r="EA159" i="3"/>
  <c r="FA127" i="3"/>
  <c r="EA127" i="3"/>
  <c r="FA95" i="3"/>
  <c r="EA95" i="3"/>
  <c r="EO159" i="3"/>
  <c r="DO159" i="3"/>
  <c r="EW137" i="3"/>
  <c r="DW137" i="3"/>
  <c r="EO133" i="3"/>
  <c r="DO133" i="3"/>
  <c r="FC156" i="3"/>
  <c r="EC156" i="3"/>
  <c r="EY124" i="3"/>
  <c r="DY124" i="3"/>
  <c r="EL145" i="3"/>
  <c r="DL145" i="3"/>
  <c r="EO143" i="3"/>
  <c r="DO143" i="3"/>
  <c r="EW153" i="3"/>
  <c r="DW153" i="3"/>
  <c r="ES121" i="3"/>
  <c r="DS121" i="3"/>
  <c r="EO165" i="3"/>
  <c r="DO165" i="3"/>
  <c r="EU172" i="3"/>
  <c r="DU172" i="3"/>
  <c r="FG172" i="3"/>
  <c r="EG172" i="3"/>
  <c r="EM156" i="3"/>
  <c r="DM156" i="3"/>
  <c r="FE169" i="3"/>
  <c r="EE169" i="3"/>
  <c r="FE137" i="3"/>
  <c r="EE137" i="3"/>
  <c r="FA105" i="3"/>
  <c r="EA105" i="3"/>
  <c r="EW172" i="3"/>
  <c r="DW172" i="3"/>
  <c r="EW128" i="3"/>
  <c r="DW128" i="3"/>
  <c r="EW92" i="3"/>
  <c r="DW92" i="3"/>
  <c r="EW80" i="3"/>
  <c r="DW80" i="3"/>
  <c r="EW69" i="3"/>
  <c r="DW69" i="3"/>
  <c r="EW57" i="3"/>
  <c r="DW57" i="3"/>
  <c r="EW45" i="3"/>
  <c r="DW45" i="3"/>
  <c r="EW33" i="3"/>
  <c r="DW33" i="3"/>
  <c r="EW23" i="3"/>
  <c r="DW23" i="3"/>
  <c r="EZ169" i="3"/>
  <c r="DZ169" i="3"/>
  <c r="FD161" i="3"/>
  <c r="ED161" i="3"/>
  <c r="EX155" i="3"/>
  <c r="DX155" i="3"/>
  <c r="FB147" i="3"/>
  <c r="EB147" i="3"/>
  <c r="FA140" i="3"/>
  <c r="EA140" i="3"/>
  <c r="EX131" i="3"/>
  <c r="DX131" i="3"/>
  <c r="FF123" i="3"/>
  <c r="EF123" i="3"/>
  <c r="FH113" i="3"/>
  <c r="EH113" i="3"/>
  <c r="FB107" i="3"/>
  <c r="EB107" i="3"/>
  <c r="FF99" i="3"/>
  <c r="EF99" i="3"/>
  <c r="FE92" i="3"/>
  <c r="EE92" i="3"/>
  <c r="EZ85" i="3"/>
  <c r="DZ85" i="3"/>
  <c r="EX79" i="3"/>
  <c r="DX79" i="3"/>
  <c r="FF71" i="3"/>
  <c r="EF71" i="3"/>
  <c r="EZ61" i="3"/>
  <c r="DZ61" i="3"/>
  <c r="FH53" i="3"/>
  <c r="EH53" i="3"/>
  <c r="FB43" i="3"/>
  <c r="EB43" i="3"/>
  <c r="FD37" i="3"/>
  <c r="ED37" i="3"/>
  <c r="FE28" i="3"/>
  <c r="EE28" i="3"/>
  <c r="EK137" i="3"/>
  <c r="DK137" i="3"/>
  <c r="EL108" i="3"/>
  <c r="DL108" i="3"/>
  <c r="EN107" i="3"/>
  <c r="DN107" i="3"/>
  <c r="EN47" i="3"/>
  <c r="DN47" i="3"/>
  <c r="EO28" i="3"/>
  <c r="DO28" i="3"/>
  <c r="EV172" i="3"/>
  <c r="DV172" i="3"/>
  <c r="EV159" i="3"/>
  <c r="DV159" i="3"/>
  <c r="EV147" i="3"/>
  <c r="DV147" i="3"/>
  <c r="EV136" i="3"/>
  <c r="DV136" i="3"/>
  <c r="EV124" i="3"/>
  <c r="DV124" i="3"/>
  <c r="EV112" i="3"/>
  <c r="DV112" i="3"/>
  <c r="EV101" i="3"/>
  <c r="DV101" i="3"/>
  <c r="EV89" i="3"/>
  <c r="DV89" i="3"/>
  <c r="EV77" i="3"/>
  <c r="DV77" i="3"/>
  <c r="EV65" i="3"/>
  <c r="DV65" i="3"/>
  <c r="EV55" i="3"/>
  <c r="DV55" i="3"/>
  <c r="EV43" i="3"/>
  <c r="DV43" i="3"/>
  <c r="EV31" i="3"/>
  <c r="DV31" i="3"/>
  <c r="EV19" i="3"/>
  <c r="DV19" i="3"/>
  <c r="FB174" i="3"/>
  <c r="EB174" i="3"/>
  <c r="FH160" i="3"/>
  <c r="EH160" i="3"/>
  <c r="EZ152" i="3"/>
  <c r="DZ152" i="3"/>
  <c r="FH140" i="3"/>
  <c r="EH140" i="3"/>
  <c r="FI131" i="3"/>
  <c r="EI131" i="3"/>
  <c r="FD124" i="3"/>
  <c r="ED124" i="3"/>
  <c r="FG105" i="3"/>
  <c r="EG105" i="3"/>
  <c r="FG85" i="3"/>
  <c r="EG85" i="3"/>
  <c r="FH76" i="3"/>
  <c r="EH76" i="3"/>
  <c r="FD72" i="3"/>
  <c r="ED72" i="3"/>
  <c r="FD64" i="3"/>
  <c r="ED64" i="3"/>
  <c r="FA55" i="3"/>
  <c r="EA55" i="3"/>
  <c r="FA51" i="3"/>
  <c r="EA51" i="3"/>
  <c r="FA39" i="3"/>
  <c r="EA39" i="3"/>
  <c r="FA35" i="3"/>
  <c r="EA35" i="3"/>
  <c r="FA31" i="3"/>
  <c r="EA31" i="3"/>
  <c r="FG21" i="3"/>
  <c r="EG21" i="3"/>
  <c r="EL24" i="3"/>
  <c r="DL24" i="3"/>
  <c r="EK152" i="3"/>
  <c r="DK152" i="3"/>
  <c r="EK60" i="3"/>
  <c r="DK60" i="3"/>
  <c r="EM135" i="3"/>
  <c r="DM135" i="3"/>
  <c r="EN44" i="3"/>
  <c r="DN44" i="3"/>
  <c r="EQ133" i="3"/>
  <c r="DQ133" i="3"/>
  <c r="EQ44" i="3"/>
  <c r="DQ44" i="3"/>
  <c r="EQ24" i="3"/>
  <c r="DQ24" i="3"/>
  <c r="FF173" i="3"/>
  <c r="EF173" i="3"/>
  <c r="FG56" i="3"/>
  <c r="EG56" i="3"/>
  <c r="FG24" i="3"/>
  <c r="EG24" i="3"/>
  <c r="EO120" i="3"/>
  <c r="DO120" i="3"/>
  <c r="EM88" i="3"/>
  <c r="DM88" i="3"/>
  <c r="EM24" i="3"/>
  <c r="DM24" i="3"/>
  <c r="EP104" i="3"/>
  <c r="DP104" i="3"/>
  <c r="EP72" i="3"/>
  <c r="DP72" i="3"/>
  <c r="FB120" i="3"/>
  <c r="EB120" i="3"/>
  <c r="FF168" i="3"/>
  <c r="EF168" i="3"/>
  <c r="EO163" i="3"/>
  <c r="DO163" i="3"/>
  <c r="ES123" i="3"/>
  <c r="DS123" i="3"/>
  <c r="FE163" i="3"/>
  <c r="EE163" i="3"/>
  <c r="FE131" i="3"/>
  <c r="EE131" i="3"/>
  <c r="FE99" i="3"/>
  <c r="EE99" i="3"/>
  <c r="EN174" i="3"/>
  <c r="DN174" i="3"/>
  <c r="ES133" i="3"/>
  <c r="DS133" i="3"/>
  <c r="EO121" i="3"/>
  <c r="DO121" i="3"/>
  <c r="FG140" i="3"/>
  <c r="EG140" i="3"/>
  <c r="FG96" i="3"/>
  <c r="EG96" i="3"/>
  <c r="EL69" i="3"/>
  <c r="DL69" i="3"/>
  <c r="EW167" i="3"/>
  <c r="DW167" i="3"/>
  <c r="ES135" i="3"/>
  <c r="DS135" i="3"/>
  <c r="EW101" i="3"/>
  <c r="DW101" i="3"/>
  <c r="EO137" i="3"/>
  <c r="DO137" i="3"/>
  <c r="EQ168" i="3"/>
  <c r="DQ168" i="3"/>
  <c r="EQ152" i="3"/>
  <c r="DQ152" i="3"/>
  <c r="FC172" i="3"/>
  <c r="EC172" i="3"/>
  <c r="EM128" i="3"/>
  <c r="DM128" i="3"/>
  <c r="FA161" i="3"/>
  <c r="EA161" i="3"/>
  <c r="FA129" i="3"/>
  <c r="EA129" i="3"/>
  <c r="FA93" i="3"/>
  <c r="EA93" i="3"/>
  <c r="ES128" i="3"/>
  <c r="DS128" i="3"/>
  <c r="ES108" i="3"/>
  <c r="DS108" i="3"/>
  <c r="ES83" i="3"/>
  <c r="DS83" i="3"/>
  <c r="ES72" i="3"/>
  <c r="DS72" i="3"/>
  <c r="ES60" i="3"/>
  <c r="DS60" i="3"/>
  <c r="ES48" i="3"/>
  <c r="DS48" i="3"/>
  <c r="ES37" i="3"/>
  <c r="DS37" i="3"/>
  <c r="ES25" i="3"/>
  <c r="DS25" i="3"/>
  <c r="FI172" i="3"/>
  <c r="EI172" i="3"/>
  <c r="FB163" i="3"/>
  <c r="EB163" i="3"/>
  <c r="FA156" i="3"/>
  <c r="EA156" i="3"/>
  <c r="EX147" i="3"/>
  <c r="DX147" i="3"/>
  <c r="FF139" i="3"/>
  <c r="EF139" i="3"/>
  <c r="FH129" i="3"/>
  <c r="EH129" i="3"/>
  <c r="FB123" i="3"/>
  <c r="EB123" i="3"/>
  <c r="FF115" i="3"/>
  <c r="EF115" i="3"/>
  <c r="FE108" i="3"/>
  <c r="EE108" i="3"/>
  <c r="EZ101" i="3"/>
  <c r="DZ101" i="3"/>
  <c r="FD93" i="3"/>
  <c r="ED93" i="3"/>
  <c r="EX83" i="3"/>
  <c r="DX83" i="3"/>
  <c r="FF75" i="3"/>
  <c r="EF75" i="3"/>
  <c r="EZ65" i="3"/>
  <c r="DZ65" i="3"/>
  <c r="FH57" i="3"/>
  <c r="EH57" i="3"/>
  <c r="FF51" i="3"/>
  <c r="EF51" i="3"/>
  <c r="FE44" i="3"/>
  <c r="EE44" i="3"/>
  <c r="EZ37" i="3"/>
  <c r="DZ37" i="3"/>
  <c r="EX31" i="3"/>
  <c r="DX31" i="3"/>
  <c r="EK177" i="3"/>
  <c r="DK177" i="3"/>
  <c r="EL140" i="3"/>
  <c r="DL140" i="3"/>
  <c r="EO104" i="3"/>
  <c r="DO104" i="3"/>
  <c r="EO80" i="3"/>
  <c r="DO80" i="3"/>
  <c r="EN31" i="3"/>
  <c r="DN31" i="3"/>
  <c r="ER174" i="3"/>
  <c r="DR174" i="3"/>
  <c r="ER161" i="3"/>
  <c r="DR161" i="3"/>
  <c r="ER151" i="3"/>
  <c r="DR151" i="3"/>
  <c r="ER139" i="3"/>
  <c r="DR139" i="3"/>
  <c r="ER127" i="3"/>
  <c r="DR127" i="3"/>
  <c r="ER115" i="3"/>
  <c r="DR115" i="3"/>
  <c r="ER104" i="3"/>
  <c r="DR104" i="3"/>
  <c r="ER92" i="3"/>
  <c r="DR92" i="3"/>
  <c r="ER80" i="3"/>
  <c r="DR80" i="3"/>
  <c r="ER69" i="3"/>
  <c r="DR69" i="3"/>
  <c r="ER57" i="3"/>
  <c r="DR57" i="3"/>
  <c r="ER45" i="3"/>
  <c r="DR45" i="3"/>
  <c r="ER33" i="3"/>
  <c r="DR33" i="3"/>
  <c r="ER23" i="3"/>
  <c r="DR23" i="3"/>
  <c r="EX174" i="3"/>
  <c r="DX174" i="3"/>
  <c r="FG165" i="3"/>
  <c r="EG165" i="3"/>
  <c r="EY153" i="3"/>
  <c r="DY153" i="3"/>
  <c r="FD140" i="3"/>
  <c r="ED140" i="3"/>
  <c r="FG121" i="3"/>
  <c r="EG121" i="3"/>
  <c r="EY109" i="3"/>
  <c r="DY109" i="3"/>
  <c r="EZ104" i="3"/>
  <c r="DZ104" i="3"/>
  <c r="FD96" i="3"/>
  <c r="ED96" i="3"/>
  <c r="FG89" i="3"/>
  <c r="EG89" i="3"/>
  <c r="FI83" i="3"/>
  <c r="EI83" i="3"/>
  <c r="FD76" i="3"/>
  <c r="ED76" i="3"/>
  <c r="EZ72" i="3"/>
  <c r="DZ72" i="3"/>
  <c r="EK21" i="3"/>
  <c r="DK21" i="3"/>
  <c r="EO136" i="3"/>
  <c r="DO136" i="3"/>
  <c r="EK56" i="3"/>
  <c r="DK56" i="3"/>
  <c r="EL167" i="3"/>
  <c r="DL167" i="3"/>
  <c r="EL103" i="3"/>
  <c r="DL103" i="3"/>
  <c r="EL39" i="3"/>
  <c r="DL39" i="3"/>
  <c r="EN92" i="3"/>
  <c r="DN92" i="3"/>
  <c r="EU119" i="3"/>
  <c r="DU119" i="3"/>
  <c r="EU92" i="3"/>
  <c r="DU92" i="3"/>
  <c r="EU72" i="3"/>
  <c r="DU72" i="3"/>
  <c r="FC56" i="3"/>
  <c r="EC56" i="3"/>
  <c r="FC24" i="3"/>
  <c r="EC24" i="3"/>
  <c r="EL92" i="3"/>
  <c r="DL92" i="3"/>
  <c r="ET152" i="3"/>
  <c r="DT152" i="3"/>
  <c r="ET24" i="3"/>
  <c r="DT24" i="3"/>
  <c r="FF152" i="3"/>
  <c r="EF152" i="3"/>
  <c r="FB136" i="3"/>
  <c r="EB136" i="3"/>
  <c r="FF104" i="3"/>
  <c r="EF104" i="3"/>
  <c r="EX56" i="3"/>
  <c r="DX56" i="3"/>
  <c r="EL73" i="3"/>
  <c r="DL73" i="3"/>
  <c r="ES167" i="3"/>
  <c r="DS167" i="3"/>
  <c r="ES103" i="3"/>
  <c r="DS103" i="3"/>
  <c r="FA155" i="3"/>
  <c r="EA155" i="3"/>
  <c r="FA123" i="3"/>
  <c r="EA123" i="3"/>
  <c r="EL165" i="3"/>
  <c r="DL165" i="3"/>
  <c r="EO131" i="3"/>
  <c r="DO131" i="3"/>
  <c r="ES113" i="3"/>
  <c r="DS113" i="3"/>
  <c r="EU136" i="3"/>
  <c r="DU136" i="3"/>
  <c r="EY136" i="3"/>
  <c r="DY136" i="3"/>
  <c r="FC108" i="3"/>
  <c r="EC108" i="3"/>
  <c r="EL129" i="3"/>
  <c r="DL129" i="3"/>
  <c r="EM161" i="3"/>
  <c r="DM161" i="3"/>
  <c r="EW157" i="3"/>
  <c r="DW157" i="3"/>
  <c r="EW125" i="3"/>
  <c r="DW125" i="3"/>
  <c r="FC174" i="3"/>
  <c r="EC174" i="3"/>
  <c r="EO105" i="3"/>
  <c r="DO105" i="3"/>
  <c r="EU144" i="3"/>
  <c r="DU144" i="3"/>
  <c r="EU108" i="3"/>
  <c r="DU108" i="3"/>
  <c r="FG156" i="3"/>
  <c r="EG156" i="3"/>
  <c r="EM124" i="3"/>
  <c r="DM124" i="3"/>
  <c r="FE157" i="3"/>
  <c r="EE157" i="3"/>
  <c r="FE125" i="3"/>
  <c r="EE125" i="3"/>
  <c r="EM157" i="3"/>
  <c r="DM157" i="3"/>
  <c r="EM81" i="3"/>
  <c r="DM81" i="3"/>
  <c r="EM65" i="3"/>
  <c r="DM65" i="3"/>
  <c r="EM49" i="3"/>
  <c r="DM49" i="3"/>
  <c r="EM33" i="3"/>
  <c r="DM33" i="3"/>
  <c r="EW174" i="3"/>
  <c r="DW174" i="3"/>
  <c r="EW136" i="3"/>
  <c r="DW136" i="3"/>
  <c r="EW93" i="3"/>
  <c r="DW93" i="3"/>
  <c r="EW81" i="3"/>
  <c r="DW81" i="3"/>
  <c r="EW71" i="3"/>
  <c r="DW71" i="3"/>
  <c r="EW59" i="3"/>
  <c r="DW59" i="3"/>
  <c r="EW47" i="3"/>
  <c r="DW47" i="3"/>
  <c r="EW35" i="3"/>
  <c r="DW35" i="3"/>
  <c r="EW24" i="3"/>
  <c r="DW24" i="3"/>
  <c r="FH173" i="3"/>
  <c r="EH173" i="3"/>
  <c r="EX167" i="3"/>
  <c r="DX167" i="3"/>
  <c r="EZ157" i="3"/>
  <c r="DZ157" i="3"/>
  <c r="FH149" i="3"/>
  <c r="EH149" i="3"/>
  <c r="FI140" i="3"/>
  <c r="EI140" i="3"/>
  <c r="FD133" i="3"/>
  <c r="ED133" i="3"/>
  <c r="FH125" i="3"/>
  <c r="EH125" i="3"/>
  <c r="FB119" i="3"/>
  <c r="EB119" i="3"/>
  <c r="FF111" i="3"/>
  <c r="EF111" i="3"/>
  <c r="FE104" i="3"/>
  <c r="EE104" i="3"/>
  <c r="FB95" i="3"/>
  <c r="EB95" i="3"/>
  <c r="FB87" i="3"/>
  <c r="EB87" i="3"/>
  <c r="FI76" i="3"/>
  <c r="EI76" i="3"/>
  <c r="EX71" i="3"/>
  <c r="DX71" i="3"/>
  <c r="FB63" i="3"/>
  <c r="EB63" i="3"/>
  <c r="FD57" i="3"/>
  <c r="ED57" i="3"/>
  <c r="FH49" i="3"/>
  <c r="EH49" i="3"/>
  <c r="FA44" i="3"/>
  <c r="EA44" i="3"/>
  <c r="FD33" i="3"/>
  <c r="ED33" i="3"/>
  <c r="EK161" i="3"/>
  <c r="DK161" i="3"/>
  <c r="EL56" i="3"/>
  <c r="DL56" i="3"/>
  <c r="EN103" i="3"/>
  <c r="DN103" i="3"/>
  <c r="EN75" i="3"/>
  <c r="DN75" i="3"/>
  <c r="EO56" i="3"/>
  <c r="DO56" i="3"/>
  <c r="EV173" i="3"/>
  <c r="DV173" i="3"/>
  <c r="EV160" i="3"/>
  <c r="DV160" i="3"/>
  <c r="EV149" i="3"/>
  <c r="DV149" i="3"/>
  <c r="EV140" i="3"/>
  <c r="DV140" i="3"/>
  <c r="EV128" i="3"/>
  <c r="DV128" i="3"/>
  <c r="EV120" i="3"/>
  <c r="DV120" i="3"/>
  <c r="EV111" i="3"/>
  <c r="DV111" i="3"/>
  <c r="EV99" i="3"/>
  <c r="DV99" i="3"/>
  <c r="EV71" i="3"/>
  <c r="DV71" i="3"/>
  <c r="EV41" i="3"/>
  <c r="DV41" i="3"/>
  <c r="EV29" i="3"/>
  <c r="DV29" i="3"/>
  <c r="EV21" i="3"/>
  <c r="DV21" i="3"/>
  <c r="FI167" i="3"/>
  <c r="EI167" i="3"/>
  <c r="FD136" i="3"/>
  <c r="ED136" i="3"/>
  <c r="EZ120" i="3"/>
  <c r="DZ120" i="3"/>
  <c r="EZ88" i="3"/>
  <c r="DZ88" i="3"/>
  <c r="EZ76" i="3"/>
  <c r="DZ76" i="3"/>
  <c r="EY53" i="3"/>
  <c r="DY53" i="3"/>
  <c r="EY21" i="3"/>
  <c r="DY21" i="3"/>
  <c r="EK88" i="3"/>
  <c r="DK88" i="3"/>
  <c r="EN152" i="3"/>
  <c r="DN152" i="3"/>
  <c r="EQ92" i="3"/>
  <c r="DQ92" i="3"/>
  <c r="EQ60" i="3"/>
  <c r="DQ60" i="3"/>
  <c r="EQ28" i="3"/>
  <c r="DQ28" i="3"/>
  <c r="EY56" i="3"/>
  <c r="DY56" i="3"/>
  <c r="EY28" i="3"/>
  <c r="DY28" i="3"/>
  <c r="EK24" i="3"/>
  <c r="DK24" i="3"/>
  <c r="EM56" i="3"/>
  <c r="DM56" i="3"/>
  <c r="EW115" i="3"/>
  <c r="DW115" i="3"/>
  <c r="EY144" i="3"/>
  <c r="DY144" i="3"/>
  <c r="ES178" i="3"/>
  <c r="DS178" i="3"/>
  <c r="ES85" i="3"/>
  <c r="DS85" i="3"/>
  <c r="FI156" i="3"/>
  <c r="EI156" i="3"/>
  <c r="FD125" i="3"/>
  <c r="ED125" i="3"/>
  <c r="FE96" i="3"/>
  <c r="EE96" i="3"/>
  <c r="FF43" i="3"/>
  <c r="EF43" i="3"/>
  <c r="EL120" i="3"/>
  <c r="DL120" i="3"/>
  <c r="ER167" i="3"/>
  <c r="DR167" i="3"/>
  <c r="ER143" i="3"/>
  <c r="DR143" i="3"/>
  <c r="ER91" i="3"/>
  <c r="DR91" i="3"/>
  <c r="ER73" i="3"/>
  <c r="DR73" i="3"/>
  <c r="FC157" i="3"/>
  <c r="EC157" i="3"/>
  <c r="FC113" i="3"/>
  <c r="EC113" i="3"/>
  <c r="FE59" i="3"/>
  <c r="EE59" i="3"/>
  <c r="EK160" i="3"/>
  <c r="DK160" i="3"/>
  <c r="EL127" i="3"/>
  <c r="DL127" i="3"/>
  <c r="EN80" i="3"/>
  <c r="DN80" i="3"/>
  <c r="EM51" i="3"/>
  <c r="DM51" i="3"/>
  <c r="EU165" i="3"/>
  <c r="DU165" i="3"/>
  <c r="EU141" i="3"/>
  <c r="DU141" i="3"/>
  <c r="EU101" i="3"/>
  <c r="DU101" i="3"/>
  <c r="EU64" i="3"/>
  <c r="DU64" i="3"/>
  <c r="EU41" i="3"/>
  <c r="DU41" i="3"/>
  <c r="EN173" i="3"/>
  <c r="DN173" i="3"/>
  <c r="EM40" i="3"/>
  <c r="DM40" i="3"/>
  <c r="ET104" i="3"/>
  <c r="DT104" i="3"/>
  <c r="ET72" i="3"/>
  <c r="DT72" i="3"/>
  <c r="ES173" i="3"/>
  <c r="DS173" i="3"/>
  <c r="EL157" i="3"/>
  <c r="DL157" i="3"/>
  <c r="EO151" i="3"/>
  <c r="DO151" i="3"/>
  <c r="EW147" i="3"/>
  <c r="DW147" i="3"/>
  <c r="EW97" i="3"/>
  <c r="DW97" i="3"/>
  <c r="EO97" i="3"/>
  <c r="DO97" i="3"/>
  <c r="EU128" i="3"/>
  <c r="DU128" i="3"/>
  <c r="EQ112" i="3"/>
  <c r="DQ112" i="3"/>
  <c r="EQ96" i="3"/>
  <c r="DQ96" i="3"/>
  <c r="EM172" i="3"/>
  <c r="DM172" i="3"/>
  <c r="EM108" i="3"/>
  <c r="DM108" i="3"/>
  <c r="FA157" i="3"/>
  <c r="EA157" i="3"/>
  <c r="FA109" i="3"/>
  <c r="EA109" i="3"/>
  <c r="ES174" i="3"/>
  <c r="DS174" i="3"/>
  <c r="ES144" i="3"/>
  <c r="DS144" i="3"/>
  <c r="ES112" i="3"/>
  <c r="DS112" i="3"/>
  <c r="ES91" i="3"/>
  <c r="DS91" i="3"/>
  <c r="ES67" i="3"/>
  <c r="DS67" i="3"/>
  <c r="ES59" i="3"/>
  <c r="DS59" i="3"/>
  <c r="ES35" i="3"/>
  <c r="DS35" i="3"/>
  <c r="FA176" i="3"/>
  <c r="EA176" i="3"/>
  <c r="FB155" i="3"/>
  <c r="EB155" i="3"/>
  <c r="FD145" i="3"/>
  <c r="ED145" i="3"/>
  <c r="EX139" i="3"/>
  <c r="DX139" i="3"/>
  <c r="FA124" i="3"/>
  <c r="EA124" i="3"/>
  <c r="EX115" i="3"/>
  <c r="DX115" i="3"/>
  <c r="FF107" i="3"/>
  <c r="EF107" i="3"/>
  <c r="EX95" i="3"/>
  <c r="DX95" i="3"/>
  <c r="EX87" i="3"/>
  <c r="DX87" i="3"/>
  <c r="EX75" i="3"/>
  <c r="DX75" i="3"/>
  <c r="FB67" i="3"/>
  <c r="EB67" i="3"/>
  <c r="FD61" i="3"/>
  <c r="ED61" i="3"/>
  <c r="EX51" i="3"/>
  <c r="DX51" i="3"/>
  <c r="EK101" i="3"/>
  <c r="DK101" i="3"/>
  <c r="EO112" i="3"/>
  <c r="DO112" i="3"/>
  <c r="EN67" i="3"/>
  <c r="DN67" i="3"/>
  <c r="ER178" i="3"/>
  <c r="DR178" i="3"/>
  <c r="ER160" i="3"/>
  <c r="DR160" i="3"/>
  <c r="ER128" i="3"/>
  <c r="DR128" i="3"/>
  <c r="ER108" i="3"/>
  <c r="DR108" i="3"/>
  <c r="ER96" i="3"/>
  <c r="DR96" i="3"/>
  <c r="ER71" i="3"/>
  <c r="DR71" i="3"/>
  <c r="ER59" i="3"/>
  <c r="DR59" i="3"/>
  <c r="ER53" i="3"/>
  <c r="DR53" i="3"/>
  <c r="ER47" i="3"/>
  <c r="DR47" i="3"/>
  <c r="ER41" i="3"/>
  <c r="DR41" i="3"/>
  <c r="ER35" i="3"/>
  <c r="DR35" i="3"/>
  <c r="ER29" i="3"/>
  <c r="DR29" i="3"/>
  <c r="FF174" i="3"/>
  <c r="EF174" i="3"/>
  <c r="EY161" i="3"/>
  <c r="DY161" i="3"/>
  <c r="EZ156" i="3"/>
  <c r="DZ156" i="3"/>
  <c r="EY141" i="3"/>
  <c r="DY141" i="3"/>
  <c r="EZ136" i="3"/>
  <c r="DZ136" i="3"/>
  <c r="FG129" i="3"/>
  <c r="EG129" i="3"/>
  <c r="FH124" i="3"/>
  <c r="EH124" i="3"/>
  <c r="FC117" i="3"/>
  <c r="EC117" i="3"/>
  <c r="EZ112" i="3"/>
  <c r="DZ112" i="3"/>
  <c r="EY97" i="3"/>
  <c r="DY97" i="3"/>
  <c r="EZ92" i="3"/>
  <c r="DZ92" i="3"/>
  <c r="EZ80" i="3"/>
  <c r="DZ80" i="3"/>
  <c r="FX66" i="3"/>
  <c r="GX66" i="3" s="1"/>
  <c r="FX62" i="3"/>
  <c r="GX62" i="3" s="1"/>
  <c r="FX58" i="3"/>
  <c r="GX58" i="3" s="1"/>
  <c r="FX54" i="3"/>
  <c r="GX54" i="3" s="1"/>
  <c r="FE51" i="3"/>
  <c r="EE51" i="3"/>
  <c r="FE47" i="3"/>
  <c r="EE47" i="3"/>
  <c r="FE43" i="3"/>
  <c r="EE43" i="3"/>
  <c r="FE39" i="3"/>
  <c r="EE39" i="3"/>
  <c r="FH32" i="3"/>
  <c r="EH32" i="3"/>
  <c r="FE27" i="3"/>
  <c r="EE27" i="3"/>
  <c r="FE23" i="3"/>
  <c r="EE23" i="3"/>
  <c r="EL172" i="3"/>
  <c r="DL172" i="3"/>
  <c r="EL111" i="3"/>
  <c r="DL111" i="3"/>
  <c r="EL47" i="3"/>
  <c r="DL47" i="3"/>
  <c r="EM159" i="3"/>
  <c r="DM159" i="3"/>
  <c r="EM131" i="3"/>
  <c r="DM131" i="3"/>
  <c r="EN108" i="3"/>
  <c r="DN108" i="3"/>
  <c r="FM75" i="3"/>
  <c r="GM75" i="3" s="1"/>
  <c r="EO45" i="3"/>
  <c r="DO45" i="3"/>
  <c r="FO45" i="3" s="1"/>
  <c r="GO45" i="3" s="1"/>
  <c r="EO25" i="3"/>
  <c r="DO25" i="3"/>
  <c r="FO25" i="3" s="1"/>
  <c r="GO25" i="3" s="1"/>
  <c r="FU161" i="3"/>
  <c r="GU161" i="3" s="1"/>
  <c r="EU149" i="3"/>
  <c r="DU149" i="3"/>
  <c r="EU137" i="3"/>
  <c r="DU137" i="3"/>
  <c r="EU125" i="3"/>
  <c r="DU125" i="3"/>
  <c r="FU97" i="3"/>
  <c r="GU97" i="3" s="1"/>
  <c r="EU73" i="3"/>
  <c r="DU73" i="3"/>
  <c r="FU73" i="3" s="1"/>
  <c r="GU73" i="3" s="1"/>
  <c r="FU61" i="3"/>
  <c r="GU61" i="3" s="1"/>
  <c r="EU56" i="3"/>
  <c r="DU56" i="3"/>
  <c r="FU47" i="3"/>
  <c r="GU47" i="3" s="1"/>
  <c r="EU39" i="3"/>
  <c r="DU39" i="3"/>
  <c r="FU39" i="3" s="1"/>
  <c r="GU39" i="3" s="1"/>
  <c r="FU29" i="3"/>
  <c r="GU29" i="3" s="1"/>
  <c r="EU24" i="3"/>
  <c r="DU24" i="3"/>
  <c r="GA174" i="3"/>
  <c r="HA174" i="3" s="1"/>
  <c r="FD167" i="3"/>
  <c r="ED167" i="3"/>
  <c r="GD167" i="3" s="1"/>
  <c r="HD167" i="3" s="1"/>
  <c r="GF161" i="3"/>
  <c r="HF161" i="3" s="1"/>
  <c r="GF157" i="3"/>
  <c r="HF157" i="3" s="1"/>
  <c r="GF153" i="3"/>
  <c r="HF153" i="3" s="1"/>
  <c r="GD147" i="3"/>
  <c r="HD147" i="3" s="1"/>
  <c r="GD143" i="3"/>
  <c r="HD143" i="3" s="1"/>
  <c r="GD139" i="3"/>
  <c r="HD139" i="3" s="1"/>
  <c r="FD135" i="3"/>
  <c r="ED135" i="3"/>
  <c r="GD135" i="3" s="1"/>
  <c r="HD135" i="3" s="1"/>
  <c r="GF129" i="3"/>
  <c r="HF129" i="3" s="1"/>
  <c r="GF125" i="3"/>
  <c r="HF125" i="3" s="1"/>
  <c r="GF121" i="3"/>
  <c r="HF121" i="3" s="1"/>
  <c r="GD115" i="3"/>
  <c r="HD115" i="3" s="1"/>
  <c r="GD111" i="3"/>
  <c r="HD111" i="3" s="1"/>
  <c r="GD107" i="3"/>
  <c r="HD107" i="3" s="1"/>
  <c r="FD103" i="3"/>
  <c r="ED103" i="3"/>
  <c r="GD103" i="3" s="1"/>
  <c r="HD103" i="3" s="1"/>
  <c r="GF97" i="3"/>
  <c r="HF97" i="3" s="1"/>
  <c r="GF93" i="3"/>
  <c r="HF93" i="3" s="1"/>
  <c r="EY88" i="3"/>
  <c r="DY88" i="3"/>
  <c r="FY88" i="3" s="1"/>
  <c r="GY88" i="3" s="1"/>
  <c r="GB77" i="3"/>
  <c r="HB77" i="3" s="1"/>
  <c r="EX69" i="3"/>
  <c r="DX69" i="3"/>
  <c r="FO144" i="3"/>
  <c r="GO144" i="3" s="1"/>
  <c r="FK176" i="3"/>
  <c r="GK176" i="3" s="1"/>
  <c r="FK163" i="3"/>
  <c r="GK163" i="3" s="1"/>
  <c r="FK131" i="3"/>
  <c r="GK131" i="3" s="1"/>
  <c r="FK99" i="3"/>
  <c r="GK99" i="3" s="1"/>
  <c r="FK67" i="3"/>
  <c r="GK67" i="3" s="1"/>
  <c r="FK35" i="3"/>
  <c r="GK35" i="3" s="1"/>
  <c r="FN141" i="3"/>
  <c r="GN141" i="3" s="1"/>
  <c r="FM48" i="3"/>
  <c r="GM48" i="3" s="1"/>
  <c r="FN33" i="3"/>
  <c r="GN33" i="3" s="1"/>
  <c r="FN25" i="3"/>
  <c r="GN25" i="3" s="1"/>
  <c r="FT151" i="3"/>
  <c r="GT151" i="3" s="1"/>
  <c r="FT144" i="3"/>
  <c r="GT144" i="3" s="1"/>
  <c r="FT139" i="3"/>
  <c r="GT139" i="3" s="1"/>
  <c r="FT101" i="3"/>
  <c r="GT101" i="3" s="1"/>
  <c r="FT95" i="3"/>
  <c r="GT95" i="3" s="1"/>
  <c r="FT69" i="3"/>
  <c r="GT69" i="3" s="1"/>
  <c r="FT63" i="3"/>
  <c r="GT63" i="3" s="1"/>
  <c r="FT57" i="3"/>
  <c r="GT57" i="3" s="1"/>
  <c r="FT51" i="3"/>
  <c r="GT51" i="3" s="1"/>
  <c r="FT45" i="3"/>
  <c r="GT45" i="3" s="1"/>
  <c r="ET40" i="3"/>
  <c r="DT40" i="3"/>
  <c r="FT40" i="3" s="1"/>
  <c r="GT40" i="3" s="1"/>
  <c r="FT25" i="3"/>
  <c r="GT25" i="3" s="1"/>
  <c r="FT19" i="3"/>
  <c r="GT19" i="3" s="1"/>
  <c r="FX176" i="3"/>
  <c r="GX176" i="3" s="1"/>
  <c r="FY167" i="3"/>
  <c r="GY167" i="3" s="1"/>
  <c r="GC159" i="3"/>
  <c r="HC159" i="3" s="1"/>
  <c r="GG155" i="3"/>
  <c r="HG155" i="3" s="1"/>
  <c r="EX152" i="3"/>
  <c r="DX152" i="3"/>
  <c r="FX152" i="3" s="1"/>
  <c r="GX152" i="3" s="1"/>
  <c r="GF140" i="3"/>
  <c r="HF140" i="3" s="1"/>
  <c r="GI137" i="3"/>
  <c r="HI137" i="3" s="1"/>
  <c r="GB124" i="3"/>
  <c r="HB124" i="3" s="1"/>
  <c r="GI117" i="3"/>
  <c r="HI117" i="3" s="1"/>
  <c r="GF100" i="3"/>
  <c r="HF100" i="3" s="1"/>
  <c r="FZ98" i="3"/>
  <c r="GZ98" i="3" s="1"/>
  <c r="GH94" i="3"/>
  <c r="HH94" i="3" s="1"/>
  <c r="GC91" i="3"/>
  <c r="HC91" i="3" s="1"/>
  <c r="FF88" i="3"/>
  <c r="EF88" i="3"/>
  <c r="GF88" i="3" s="1"/>
  <c r="HF88" i="3" s="1"/>
  <c r="GC71" i="3"/>
  <c r="HC71" i="3" s="1"/>
  <c r="GF68" i="3"/>
  <c r="HF68" i="3" s="1"/>
  <c r="FZ66" i="3"/>
  <c r="GZ66" i="3" s="1"/>
  <c r="GC63" i="3"/>
  <c r="HC63" i="3" s="1"/>
  <c r="GF60" i="3"/>
  <c r="HF60" i="3" s="1"/>
  <c r="FZ58" i="3"/>
  <c r="GZ58" i="3" s="1"/>
  <c r="FZ38" i="3"/>
  <c r="GZ38" i="3" s="1"/>
  <c r="GC35" i="3"/>
  <c r="HC35" i="3" s="1"/>
  <c r="GF32" i="3"/>
  <c r="HF32" i="3" s="1"/>
  <c r="GC27" i="3"/>
  <c r="HC27" i="3" s="1"/>
  <c r="GC19" i="3"/>
  <c r="HC19" i="3" s="1"/>
  <c r="GC20" i="3"/>
  <c r="HC20" i="3" s="1"/>
  <c r="GE29" i="3"/>
  <c r="HE29" i="3" s="1"/>
  <c r="GE25" i="3"/>
  <c r="HE25" i="3" s="1"/>
  <c r="GE21" i="3"/>
  <c r="HE21" i="3" s="1"/>
  <c r="GD29" i="3"/>
  <c r="HD29" i="3" s="1"/>
  <c r="FY26" i="3"/>
  <c r="GY26" i="3" s="1"/>
  <c r="GG22" i="3"/>
  <c r="HG22" i="3" s="1"/>
  <c r="GB19" i="3"/>
  <c r="HB19" i="3" s="1"/>
  <c r="GD110" i="3"/>
  <c r="HD110" i="3" s="1"/>
  <c r="GG103" i="3"/>
  <c r="HG103" i="3" s="1"/>
  <c r="GI97" i="3"/>
  <c r="HI97" i="3" s="1"/>
  <c r="FY91" i="3"/>
  <c r="GY91" i="3" s="1"/>
  <c r="GI85" i="3"/>
  <c r="HI85" i="3" s="1"/>
  <c r="GI81" i="3"/>
  <c r="HI81" i="3" s="1"/>
  <c r="GB76" i="3"/>
  <c r="HB76" i="3" s="1"/>
  <c r="GI69" i="3"/>
  <c r="HI69" i="3" s="1"/>
  <c r="GI65" i="3"/>
  <c r="HI65" i="3" s="1"/>
  <c r="GB60" i="3"/>
  <c r="HB60" i="3" s="1"/>
  <c r="GI53" i="3"/>
  <c r="HI53" i="3" s="1"/>
  <c r="GB48" i="3"/>
  <c r="HB48" i="3" s="1"/>
  <c r="GB44" i="3"/>
  <c r="HB44" i="3" s="1"/>
  <c r="GI37" i="3"/>
  <c r="HI37" i="3" s="1"/>
  <c r="GI33" i="3"/>
  <c r="HI33" i="3" s="1"/>
  <c r="FY23" i="3"/>
  <c r="GY23" i="3" s="1"/>
  <c r="FY20" i="3"/>
  <c r="GY20" i="3" s="1"/>
  <c r="GA25" i="3"/>
  <c r="HA25" i="3" s="1"/>
  <c r="FZ29" i="3"/>
  <c r="GZ29" i="3" s="1"/>
  <c r="GC22" i="3"/>
  <c r="HC22" i="3" s="1"/>
  <c r="GE41" i="3"/>
  <c r="HE41" i="3" s="1"/>
  <c r="FX32" i="3"/>
  <c r="GX32" i="3" s="1"/>
  <c r="FX21" i="3"/>
  <c r="GX21" i="3" s="1"/>
  <c r="GD22" i="3"/>
  <c r="HD22" i="3" s="1"/>
  <c r="GD25" i="3"/>
  <c r="HD25" i="3" s="1"/>
  <c r="FP56" i="3"/>
  <c r="GP56" i="3" s="1"/>
  <c r="FP39" i="3"/>
  <c r="GP39" i="3" s="1"/>
  <c r="GH174" i="3"/>
  <c r="HH174" i="3" s="1"/>
  <c r="GG159" i="3"/>
  <c r="HG159" i="3" s="1"/>
  <c r="GF144" i="3"/>
  <c r="HF144" i="3" s="1"/>
  <c r="GG119" i="3"/>
  <c r="HG119" i="3" s="1"/>
  <c r="GI109" i="3"/>
  <c r="HI109" i="3" s="1"/>
  <c r="GB96" i="3"/>
  <c r="HB96" i="3" s="1"/>
  <c r="GD86" i="3"/>
  <c r="HD86" i="3" s="1"/>
  <c r="GA77" i="3"/>
  <c r="HA77" i="3" s="1"/>
  <c r="GD66" i="3"/>
  <c r="HD66" i="3" s="1"/>
  <c r="GA57" i="3"/>
  <c r="HA57" i="3" s="1"/>
  <c r="GD46" i="3"/>
  <c r="HD46" i="3" s="1"/>
  <c r="GA37" i="3"/>
  <c r="HA37" i="3" s="1"/>
  <c r="GI22" i="3"/>
  <c r="HI22" i="3" s="1"/>
  <c r="GB20" i="3"/>
  <c r="HB20" i="3" s="1"/>
  <c r="EL169" i="3"/>
  <c r="DL169" i="3"/>
  <c r="FL169" i="3" s="1"/>
  <c r="GL169" i="3" s="1"/>
  <c r="EO127" i="3"/>
  <c r="DO127" i="3"/>
  <c r="FO127" i="3" s="1"/>
  <c r="GO127" i="3" s="1"/>
  <c r="ES111" i="3"/>
  <c r="DS111" i="3"/>
  <c r="FS111" i="3" s="1"/>
  <c r="GS111" i="3" s="1"/>
  <c r="FA151" i="3"/>
  <c r="EA151" i="3"/>
  <c r="GA151" i="3" s="1"/>
  <c r="HA151" i="3" s="1"/>
  <c r="FA119" i="3"/>
  <c r="EA119" i="3"/>
  <c r="GA119" i="3" s="1"/>
  <c r="HA119" i="3" s="1"/>
  <c r="EL137" i="3"/>
  <c r="DL137" i="3"/>
  <c r="FL137" i="3" s="1"/>
  <c r="GL137" i="3" s="1"/>
  <c r="EO99" i="3"/>
  <c r="DO99" i="3"/>
  <c r="FO99" i="3" s="1"/>
  <c r="GO99" i="3" s="1"/>
  <c r="EW121" i="3"/>
  <c r="DW121" i="3"/>
  <c r="FW121" i="3" s="1"/>
  <c r="GW121" i="3" s="1"/>
  <c r="EU176" i="3"/>
  <c r="DU176" i="3"/>
  <c r="FU176" i="3" s="1"/>
  <c r="GU176" i="3" s="1"/>
  <c r="FC144" i="3"/>
  <c r="EC144" i="3"/>
  <c r="GC144" i="3" s="1"/>
  <c r="HC144" i="3" s="1"/>
  <c r="EY112" i="3"/>
  <c r="DY112" i="3"/>
  <c r="FY112" i="3" s="1"/>
  <c r="GY112" i="3" s="1"/>
  <c r="EL113" i="3"/>
  <c r="DL113" i="3"/>
  <c r="FL113" i="3" s="1"/>
  <c r="GL113" i="3" s="1"/>
  <c r="EO107" i="3"/>
  <c r="DO107" i="3"/>
  <c r="FO107" i="3" s="1"/>
  <c r="GO107" i="3" s="1"/>
  <c r="ES145" i="3"/>
  <c r="DS145" i="3"/>
  <c r="FS145" i="3" s="1"/>
  <c r="GS145" i="3" s="1"/>
  <c r="EW113" i="3"/>
  <c r="DW113" i="3"/>
  <c r="FW113" i="3" s="1"/>
  <c r="GW113" i="3" s="1"/>
  <c r="EO141" i="3"/>
  <c r="DO141" i="3"/>
  <c r="FO141" i="3" s="1"/>
  <c r="GO141" i="3" s="1"/>
  <c r="EU168" i="3"/>
  <c r="DU168" i="3"/>
  <c r="FU168" i="3" s="1"/>
  <c r="GU168" i="3" s="1"/>
  <c r="FG160" i="3"/>
  <c r="EG160" i="3"/>
  <c r="GG160" i="3" s="1"/>
  <c r="HG160" i="3" s="1"/>
  <c r="EM144" i="3"/>
  <c r="DM144" i="3"/>
  <c r="FM144" i="3" s="1"/>
  <c r="GM144" i="3" s="1"/>
  <c r="FE161" i="3"/>
  <c r="EE161" i="3"/>
  <c r="GE161" i="3" s="1"/>
  <c r="HE161" i="3" s="1"/>
  <c r="FE129" i="3"/>
  <c r="EE129" i="3"/>
  <c r="GE129" i="3" s="1"/>
  <c r="HE129" i="3" s="1"/>
  <c r="FE93" i="3"/>
  <c r="EE93" i="3"/>
  <c r="GE93" i="3" s="1"/>
  <c r="HE93" i="3" s="1"/>
  <c r="EW160" i="3"/>
  <c r="DW160" i="3"/>
  <c r="FW160" i="3" s="1"/>
  <c r="GW160" i="3" s="1"/>
  <c r="EW120" i="3"/>
  <c r="DW120" i="3"/>
  <c r="FW120" i="3" s="1"/>
  <c r="GW120" i="3" s="1"/>
  <c r="EW89" i="3"/>
  <c r="DW89" i="3"/>
  <c r="FW89" i="3" s="1"/>
  <c r="GW89" i="3" s="1"/>
  <c r="EW77" i="3"/>
  <c r="DW77" i="3"/>
  <c r="FW77" i="3" s="1"/>
  <c r="GW77" i="3" s="1"/>
  <c r="EW65" i="3"/>
  <c r="DW65" i="3"/>
  <c r="FW65" i="3" s="1"/>
  <c r="GW65" i="3" s="1"/>
  <c r="EW55" i="3"/>
  <c r="DW55" i="3"/>
  <c r="FW55" i="3" s="1"/>
  <c r="GW55" i="3" s="1"/>
  <c r="EW43" i="3"/>
  <c r="DW43" i="3"/>
  <c r="FW43" i="3" s="1"/>
  <c r="GW43" i="3" s="1"/>
  <c r="EW31" i="3"/>
  <c r="DW31" i="3"/>
  <c r="FW31" i="3" s="1"/>
  <c r="GW31" i="3" s="1"/>
  <c r="EW19" i="3"/>
  <c r="DW19" i="3"/>
  <c r="FW19" i="3" s="1"/>
  <c r="GW19" i="3" s="1"/>
  <c r="FF167" i="3"/>
  <c r="EF167" i="3"/>
  <c r="GF167" i="3" s="1"/>
  <c r="HF167" i="3" s="1"/>
  <c r="FA160" i="3"/>
  <c r="EA160" i="3"/>
  <c r="GA160" i="3" s="1"/>
  <c r="HA160" i="3" s="1"/>
  <c r="FI152" i="3"/>
  <c r="EI152" i="3"/>
  <c r="GI152" i="3" s="1"/>
  <c r="HI152" i="3" s="1"/>
  <c r="EZ145" i="3"/>
  <c r="DZ145" i="3"/>
  <c r="FZ145" i="3" s="1"/>
  <c r="GZ145" i="3" s="1"/>
  <c r="FH137" i="3"/>
  <c r="EH137" i="3"/>
  <c r="GH137" i="3" s="1"/>
  <c r="HH137" i="3" s="1"/>
  <c r="FI128" i="3"/>
  <c r="EI128" i="3"/>
  <c r="GI128" i="3" s="1"/>
  <c r="HI128" i="3" s="1"/>
  <c r="FD121" i="3"/>
  <c r="ED121" i="3"/>
  <c r="GD121" i="3" s="1"/>
  <c r="HD121" i="3" s="1"/>
  <c r="FE112" i="3"/>
  <c r="EE112" i="3"/>
  <c r="GE112" i="3" s="1"/>
  <c r="HE112" i="3" s="1"/>
  <c r="EZ105" i="3"/>
  <c r="DZ105" i="3"/>
  <c r="FZ105" i="3" s="1"/>
  <c r="GZ105" i="3" s="1"/>
  <c r="FD97" i="3"/>
  <c r="ED97" i="3"/>
  <c r="GD97" i="3" s="1"/>
  <c r="HD97" i="3" s="1"/>
  <c r="EX91" i="3"/>
  <c r="DX91" i="3"/>
  <c r="FX91" i="3" s="1"/>
  <c r="GX91" i="3" s="1"/>
  <c r="FB83" i="3"/>
  <c r="EB83" i="3"/>
  <c r="GB83" i="3" s="1"/>
  <c r="HB83" i="3" s="1"/>
  <c r="FD77" i="3"/>
  <c r="ED77" i="3"/>
  <c r="GD77" i="3" s="1"/>
  <c r="HD77" i="3" s="1"/>
  <c r="EX67" i="3"/>
  <c r="DX67" i="3"/>
  <c r="FX67" i="3" s="1"/>
  <c r="GX67" i="3" s="1"/>
  <c r="FF59" i="3"/>
  <c r="EF59" i="3"/>
  <c r="GF59" i="3" s="1"/>
  <c r="HF59" i="3" s="1"/>
  <c r="EZ49" i="3"/>
  <c r="DZ49" i="3"/>
  <c r="FZ49" i="3" s="1"/>
  <c r="GZ49" i="3" s="1"/>
  <c r="FH41" i="3"/>
  <c r="EH41" i="3"/>
  <c r="GH41" i="3" s="1"/>
  <c r="HH41" i="3" s="1"/>
  <c r="FF35" i="3"/>
  <c r="EF35" i="3"/>
  <c r="GF35" i="3" s="1"/>
  <c r="HF35" i="3" s="1"/>
  <c r="EM153" i="3"/>
  <c r="DM153" i="3"/>
  <c r="FM153" i="3" s="1"/>
  <c r="GM153" i="3" s="1"/>
  <c r="EK89" i="3"/>
  <c r="DK89" i="3"/>
  <c r="FK89" i="3" s="1"/>
  <c r="GK89" i="3" s="1"/>
  <c r="EL32" i="3"/>
  <c r="DL32" i="3"/>
  <c r="FL32" i="3" s="1"/>
  <c r="GL32" i="3" s="1"/>
  <c r="EO92" i="3"/>
  <c r="DO92" i="3"/>
  <c r="FO92" i="3" s="1"/>
  <c r="GO92" i="3" s="1"/>
  <c r="EN43" i="3"/>
  <c r="DN43" i="3"/>
  <c r="FN43" i="3" s="1"/>
  <c r="GN43" i="3" s="1"/>
  <c r="EO24" i="3"/>
  <c r="DO24" i="3"/>
  <c r="FO24" i="3" s="1"/>
  <c r="GO24" i="3" s="1"/>
  <c r="EV168" i="3"/>
  <c r="DV168" i="3"/>
  <c r="FV168" i="3" s="1"/>
  <c r="GV168" i="3" s="1"/>
  <c r="EV156" i="3"/>
  <c r="DV156" i="3"/>
  <c r="FV156" i="3" s="1"/>
  <c r="GV156" i="3" s="1"/>
  <c r="EV144" i="3"/>
  <c r="DV144" i="3"/>
  <c r="FV144" i="3" s="1"/>
  <c r="GV144" i="3" s="1"/>
  <c r="EV133" i="3"/>
  <c r="DV133" i="3"/>
  <c r="FV133" i="3" s="1"/>
  <c r="GV133" i="3" s="1"/>
  <c r="EV121" i="3"/>
  <c r="DV121" i="3"/>
  <c r="FV121" i="3" s="1"/>
  <c r="GV121" i="3" s="1"/>
  <c r="EV109" i="3"/>
  <c r="DV109" i="3"/>
  <c r="FV109" i="3" s="1"/>
  <c r="GV109" i="3" s="1"/>
  <c r="EV97" i="3"/>
  <c r="DV97" i="3"/>
  <c r="FV97" i="3" s="1"/>
  <c r="GV97" i="3" s="1"/>
  <c r="EV87" i="3"/>
  <c r="DV87" i="3"/>
  <c r="FV87" i="3" s="1"/>
  <c r="GV87" i="3" s="1"/>
  <c r="EV75" i="3"/>
  <c r="DV75" i="3"/>
  <c r="FV75" i="3" s="1"/>
  <c r="GV75" i="3" s="1"/>
  <c r="EV63" i="3"/>
  <c r="DV63" i="3"/>
  <c r="FV63" i="3" s="1"/>
  <c r="GV63" i="3" s="1"/>
  <c r="EV51" i="3"/>
  <c r="DV51" i="3"/>
  <c r="FV51" i="3" s="1"/>
  <c r="GV51" i="3" s="1"/>
  <c r="EV40" i="3"/>
  <c r="DV40" i="3"/>
  <c r="FV40" i="3" s="1"/>
  <c r="GV40" i="3" s="1"/>
  <c r="EV28" i="3"/>
  <c r="DV28" i="3"/>
  <c r="FV28" i="3" s="1"/>
  <c r="GV28" i="3" s="1"/>
  <c r="FF178" i="3"/>
  <c r="EF178" i="3"/>
  <c r="GF178" i="3" s="1"/>
  <c r="HF178" i="3" s="1"/>
  <c r="EY173" i="3"/>
  <c r="DY173" i="3"/>
  <c r="FY173" i="3" s="1"/>
  <c r="GY173" i="3" s="1"/>
  <c r="EY157" i="3"/>
  <c r="DY157" i="3"/>
  <c r="FY157" i="3" s="1"/>
  <c r="GY157" i="3" s="1"/>
  <c r="FG149" i="3"/>
  <c r="EG149" i="3"/>
  <c r="GG149" i="3" s="1"/>
  <c r="HG149" i="3" s="1"/>
  <c r="EY137" i="3"/>
  <c r="DY137" i="3"/>
  <c r="FY137" i="3" s="1"/>
  <c r="GY137" i="3" s="1"/>
  <c r="FC129" i="3"/>
  <c r="EC129" i="3"/>
  <c r="GC129" i="3" s="1"/>
  <c r="HC129" i="3" s="1"/>
  <c r="FH120" i="3"/>
  <c r="EH120" i="3"/>
  <c r="GH120" i="3" s="1"/>
  <c r="HH120" i="3" s="1"/>
  <c r="FI111" i="3"/>
  <c r="EI111" i="3"/>
  <c r="GI111" i="3" s="1"/>
  <c r="HI111" i="3" s="1"/>
  <c r="FD104" i="3"/>
  <c r="ED104" i="3"/>
  <c r="GD104" i="3" s="1"/>
  <c r="HD104" i="3" s="1"/>
  <c r="FY81" i="3"/>
  <c r="GY81" i="3" s="1"/>
  <c r="GE75" i="3"/>
  <c r="HE75" i="3" s="1"/>
  <c r="FA71" i="3"/>
  <c r="EA71" i="3"/>
  <c r="GA71" i="3" s="1"/>
  <c r="HA71" i="3" s="1"/>
  <c r="FA67" i="3"/>
  <c r="EA67" i="3"/>
  <c r="GA67" i="3" s="1"/>
  <c r="HA67" i="3" s="1"/>
  <c r="FA63" i="3"/>
  <c r="EA63" i="3"/>
  <c r="GA63" i="3" s="1"/>
  <c r="HA63" i="3" s="1"/>
  <c r="FG53" i="3"/>
  <c r="EG53" i="3"/>
  <c r="GG53" i="3" s="1"/>
  <c r="HG53" i="3" s="1"/>
  <c r="GG49" i="3"/>
  <c r="HG49" i="3" s="1"/>
  <c r="FA47" i="3"/>
  <c r="EA47" i="3"/>
  <c r="FG37" i="3"/>
  <c r="EG37" i="3"/>
  <c r="GG33" i="3"/>
  <c r="HG33" i="3" s="1"/>
  <c r="FG29" i="3"/>
  <c r="EG29" i="3"/>
  <c r="GG29" i="3" s="1"/>
  <c r="HG29" i="3" s="1"/>
  <c r="FG25" i="3"/>
  <c r="EG25" i="3"/>
  <c r="GG25" i="3" s="1"/>
  <c r="HG25" i="3" s="1"/>
  <c r="GD20" i="3"/>
  <c r="HD20" i="3" s="1"/>
  <c r="EN163" i="3"/>
  <c r="DN163" i="3"/>
  <c r="EK124" i="3"/>
  <c r="DK124" i="3"/>
  <c r="FK48" i="3"/>
  <c r="GK48" i="3" s="1"/>
  <c r="FL139" i="3"/>
  <c r="GL139" i="3" s="1"/>
  <c r="FL107" i="3"/>
  <c r="GL107" i="3" s="1"/>
  <c r="FL75" i="3"/>
  <c r="GL75" i="3" s="1"/>
  <c r="FL43" i="3"/>
  <c r="GL43" i="3" s="1"/>
  <c r="EN156" i="3"/>
  <c r="DN156" i="3"/>
  <c r="FN156" i="3" s="1"/>
  <c r="GN156" i="3" s="1"/>
  <c r="EN128" i="3"/>
  <c r="DN128" i="3"/>
  <c r="FN128" i="3" s="1"/>
  <c r="GN128" i="3" s="1"/>
  <c r="FM107" i="3"/>
  <c r="GM107" i="3" s="1"/>
  <c r="EN88" i="3"/>
  <c r="DN88" i="3"/>
  <c r="EO53" i="3"/>
  <c r="DO53" i="3"/>
  <c r="EM39" i="3"/>
  <c r="DM39" i="3"/>
  <c r="FQ157" i="3"/>
  <c r="GQ157" i="3" s="1"/>
  <c r="EQ149" i="3"/>
  <c r="DQ149" i="3"/>
  <c r="FQ149" i="3" s="1"/>
  <c r="GQ149" i="3" s="1"/>
  <c r="FQ129" i="3"/>
  <c r="GQ129" i="3" s="1"/>
  <c r="FQ121" i="3"/>
  <c r="GQ121" i="3" s="1"/>
  <c r="FQ93" i="3"/>
  <c r="GQ93" i="3" s="1"/>
  <c r="EQ88" i="3"/>
  <c r="DQ88" i="3"/>
  <c r="FQ79" i="3"/>
  <c r="GQ79" i="3" s="1"/>
  <c r="EQ64" i="3"/>
  <c r="DQ64" i="3"/>
  <c r="FQ64" i="3" s="1"/>
  <c r="GQ64" i="3" s="1"/>
  <c r="FQ41" i="3"/>
  <c r="GQ41" i="3" s="1"/>
  <c r="FQ21" i="3"/>
  <c r="GQ21" i="3" s="1"/>
  <c r="GB169" i="3"/>
  <c r="HB169" i="3" s="1"/>
  <c r="GB165" i="3"/>
  <c r="HB165" i="3" s="1"/>
  <c r="GB161" i="3"/>
  <c r="HB161" i="3" s="1"/>
  <c r="GB157" i="3"/>
  <c r="HB157" i="3" s="1"/>
  <c r="GB153" i="3"/>
  <c r="HB153" i="3" s="1"/>
  <c r="GB149" i="3"/>
  <c r="HB149" i="3" s="1"/>
  <c r="GB145" i="3"/>
  <c r="HB145" i="3" s="1"/>
  <c r="GB141" i="3"/>
  <c r="HB141" i="3" s="1"/>
  <c r="GB137" i="3"/>
  <c r="HB137" i="3" s="1"/>
  <c r="GB133" i="3"/>
  <c r="HB133" i="3" s="1"/>
  <c r="GB129" i="3"/>
  <c r="HB129" i="3" s="1"/>
  <c r="GB125" i="3"/>
  <c r="HB125" i="3" s="1"/>
  <c r="GB121" i="3"/>
  <c r="HB121" i="3" s="1"/>
  <c r="GB117" i="3"/>
  <c r="HB117" i="3" s="1"/>
  <c r="GB113" i="3"/>
  <c r="HB113" i="3" s="1"/>
  <c r="GB109" i="3"/>
  <c r="HB109" i="3" s="1"/>
  <c r="GB105" i="3"/>
  <c r="HB105" i="3" s="1"/>
  <c r="GB101" i="3"/>
  <c r="HB101" i="3" s="1"/>
  <c r="GB97" i="3"/>
  <c r="HB97" i="3" s="1"/>
  <c r="GB93" i="3"/>
  <c r="HB93" i="3" s="1"/>
  <c r="GA70" i="3"/>
  <c r="HA70" i="3" s="1"/>
  <c r="GD67" i="3"/>
  <c r="HD67" i="3" s="1"/>
  <c r="GG64" i="3"/>
  <c r="HG64" i="3" s="1"/>
  <c r="GA62" i="3"/>
  <c r="HA62" i="3" s="1"/>
  <c r="GD55" i="3"/>
  <c r="HD55" i="3" s="1"/>
  <c r="GG52" i="3"/>
  <c r="HG52" i="3" s="1"/>
  <c r="GA50" i="3"/>
  <c r="HA50" i="3" s="1"/>
  <c r="GD47" i="3"/>
  <c r="HD47" i="3" s="1"/>
  <c r="FG44" i="3"/>
  <c r="EG44" i="3"/>
  <c r="GG44" i="3" s="1"/>
  <c r="HG44" i="3" s="1"/>
  <c r="GA38" i="3"/>
  <c r="HA38" i="3" s="1"/>
  <c r="GD35" i="3"/>
  <c r="HD35" i="3" s="1"/>
  <c r="GG32" i="3"/>
  <c r="HG32" i="3" s="1"/>
  <c r="GA30" i="3"/>
  <c r="HA30" i="3" s="1"/>
  <c r="GE22" i="3"/>
  <c r="HE22" i="3" s="1"/>
  <c r="FK129" i="3"/>
  <c r="GK129" i="3" s="1"/>
  <c r="FK33" i="3"/>
  <c r="GK33" i="3" s="1"/>
  <c r="EL104" i="3"/>
  <c r="DL104" i="3"/>
  <c r="EK120" i="3"/>
  <c r="DK120" i="3"/>
  <c r="FK159" i="3"/>
  <c r="GK159" i="3" s="1"/>
  <c r="FK127" i="3"/>
  <c r="GK127" i="3" s="1"/>
  <c r="FK95" i="3"/>
  <c r="GK95" i="3" s="1"/>
  <c r="FK63" i="3"/>
  <c r="GK63" i="3" s="1"/>
  <c r="FK31" i="3"/>
  <c r="GK31" i="3" s="1"/>
  <c r="FN161" i="3"/>
  <c r="GN161" i="3" s="1"/>
  <c r="FN129" i="3"/>
  <c r="GN129" i="3" s="1"/>
  <c r="FN97" i="3"/>
  <c r="GN97" i="3" s="1"/>
  <c r="FN81" i="3"/>
  <c r="GN81" i="3" s="1"/>
  <c r="FN73" i="3"/>
  <c r="GN73" i="3" s="1"/>
  <c r="FM32" i="3"/>
  <c r="GM32" i="3" s="1"/>
  <c r="FP177" i="3"/>
  <c r="GP177" i="3" s="1"/>
  <c r="FP172" i="3"/>
  <c r="GP172" i="3" s="1"/>
  <c r="FP151" i="3"/>
  <c r="GP151" i="3" s="1"/>
  <c r="FP144" i="3"/>
  <c r="GP144" i="3" s="1"/>
  <c r="FP139" i="3"/>
  <c r="GP139" i="3" s="1"/>
  <c r="FP101" i="3"/>
  <c r="GP101" i="3" s="1"/>
  <c r="FP95" i="3"/>
  <c r="GP95" i="3" s="1"/>
  <c r="FP69" i="3"/>
  <c r="GP69" i="3" s="1"/>
  <c r="FP63" i="3"/>
  <c r="GP63" i="3" s="1"/>
  <c r="FP57" i="3"/>
  <c r="GP57" i="3" s="1"/>
  <c r="FP51" i="3"/>
  <c r="GP51" i="3" s="1"/>
  <c r="FP45" i="3"/>
  <c r="GP45" i="3" s="1"/>
  <c r="EP40" i="3"/>
  <c r="DP40" i="3"/>
  <c r="FP40" i="3" s="1"/>
  <c r="GP40" i="3" s="1"/>
  <c r="FY159" i="3"/>
  <c r="GY159" i="3" s="1"/>
  <c r="GC155" i="3"/>
  <c r="HC155" i="3" s="1"/>
  <c r="GG151" i="3"/>
  <c r="HG151" i="3" s="1"/>
  <c r="FX144" i="3"/>
  <c r="GX144" i="3" s="1"/>
  <c r="FY139" i="3"/>
  <c r="GY139" i="3" s="1"/>
  <c r="FY119" i="3"/>
  <c r="GY119" i="3" s="1"/>
  <c r="GG111" i="3"/>
  <c r="HG111" i="3" s="1"/>
  <c r="GI105" i="3"/>
  <c r="HI105" i="3" s="1"/>
  <c r="FY99" i="3"/>
  <c r="GY99" i="3" s="1"/>
  <c r="GB92" i="3"/>
  <c r="HB92" i="3" s="1"/>
  <c r="FY87" i="3"/>
  <c r="GY87" i="3" s="1"/>
  <c r="GB80" i="3"/>
  <c r="HB80" i="3" s="1"/>
  <c r="FY75" i="3"/>
  <c r="GY75" i="3" s="1"/>
  <c r="GB52" i="3"/>
  <c r="HB52" i="3" s="1"/>
  <c r="GI45" i="3"/>
  <c r="HI45" i="3" s="1"/>
  <c r="FB40" i="3"/>
  <c r="EB40" i="3"/>
  <c r="GI161" i="3"/>
  <c r="HI161" i="3" s="1"/>
  <c r="GG139" i="3"/>
  <c r="HG139" i="3" s="1"/>
  <c r="GD114" i="3"/>
  <c r="HD114" i="3" s="1"/>
  <c r="GG99" i="3"/>
  <c r="HG99" i="3" s="1"/>
  <c r="GG87" i="3"/>
  <c r="HG87" i="3" s="1"/>
  <c r="GG75" i="3"/>
  <c r="HG75" i="3" s="1"/>
  <c r="GA65" i="3"/>
  <c r="HA65" i="3" s="1"/>
  <c r="GD54" i="3"/>
  <c r="HD54" i="3" s="1"/>
  <c r="GG43" i="3"/>
  <c r="HG43" i="3" s="1"/>
  <c r="GA33" i="3"/>
  <c r="HA33" i="3" s="1"/>
  <c r="FZ30" i="3"/>
  <c r="GZ30" i="3" s="1"/>
  <c r="GC26" i="3"/>
  <c r="HC26" i="3" s="1"/>
  <c r="EL153" i="3"/>
  <c r="DL153" i="3"/>
  <c r="EO115" i="3"/>
  <c r="DO115" i="3"/>
  <c r="EW107" i="3"/>
  <c r="DW107" i="3"/>
  <c r="FE155" i="3"/>
  <c r="EE155" i="3"/>
  <c r="FE123" i="3"/>
  <c r="EE123" i="3"/>
  <c r="EL177" i="3"/>
  <c r="DL177" i="3"/>
  <c r="EO147" i="3"/>
  <c r="DO147" i="3"/>
  <c r="ES117" i="3"/>
  <c r="DS117" i="3"/>
  <c r="EQ174" i="3"/>
  <c r="DQ174" i="3"/>
  <c r="FC136" i="3"/>
  <c r="EC136" i="3"/>
  <c r="EL173" i="3"/>
  <c r="DL173" i="3"/>
  <c r="EL37" i="3"/>
  <c r="DL37" i="3"/>
  <c r="EO135" i="3"/>
  <c r="DO135" i="3"/>
  <c r="ES159" i="3"/>
  <c r="DS159" i="3"/>
  <c r="ES127" i="3"/>
  <c r="DS127" i="3"/>
  <c r="FC178" i="3"/>
  <c r="EC178" i="3"/>
  <c r="EO113" i="3"/>
  <c r="DO113" i="3"/>
  <c r="FA153" i="3"/>
  <c r="EA153" i="3"/>
  <c r="FA121" i="3"/>
  <c r="EA121" i="3"/>
  <c r="EM101" i="3"/>
  <c r="DM101" i="3"/>
  <c r="ES176" i="3"/>
  <c r="DS176" i="3"/>
  <c r="ES96" i="3"/>
  <c r="DS96" i="3"/>
  <c r="ES89" i="3"/>
  <c r="DS89" i="3"/>
  <c r="ES80" i="3"/>
  <c r="DS80" i="3"/>
  <c r="ES69" i="3"/>
  <c r="DS69" i="3"/>
  <c r="ES57" i="3"/>
  <c r="DS57" i="3"/>
  <c r="ES45" i="3"/>
  <c r="DS45" i="3"/>
  <c r="ES33" i="3"/>
  <c r="DS33" i="3"/>
  <c r="ES23" i="3"/>
  <c r="DS23" i="3"/>
  <c r="FI168" i="3"/>
  <c r="EI168" i="3"/>
  <c r="EZ161" i="3"/>
  <c r="DZ161" i="3"/>
  <c r="FH153" i="3"/>
  <c r="EH153" i="3"/>
  <c r="FI144" i="3"/>
  <c r="EI144" i="3"/>
  <c r="FD137" i="3"/>
  <c r="ED137" i="3"/>
  <c r="FE128" i="3"/>
  <c r="EE128" i="3"/>
  <c r="EZ121" i="3"/>
  <c r="DZ121" i="3"/>
  <c r="FD113" i="3"/>
  <c r="ED113" i="3"/>
  <c r="EX107" i="3"/>
  <c r="DX107" i="3"/>
  <c r="FB99" i="3"/>
  <c r="EB99" i="3"/>
  <c r="FA92" i="3"/>
  <c r="EA92" i="3"/>
  <c r="FD81" i="3"/>
  <c r="ED81" i="3"/>
  <c r="FI72" i="3"/>
  <c r="EI72" i="3"/>
  <c r="FF63" i="3"/>
  <c r="EF63" i="3"/>
  <c r="FE56" i="3"/>
  <c r="EE56" i="3"/>
  <c r="FI48" i="3"/>
  <c r="EI48" i="3"/>
  <c r="EX43" i="3"/>
  <c r="DX43" i="3"/>
  <c r="FB35" i="3"/>
  <c r="EB35" i="3"/>
  <c r="FA28" i="3"/>
  <c r="EA28" i="3"/>
  <c r="EK125" i="3"/>
  <c r="DK125" i="3"/>
  <c r="EL96" i="3"/>
  <c r="DL96" i="3"/>
  <c r="EN99" i="3"/>
  <c r="DN99" i="3"/>
  <c r="EO76" i="3"/>
  <c r="DO76" i="3"/>
  <c r="EN27" i="3"/>
  <c r="DN27" i="3"/>
  <c r="ER172" i="3"/>
  <c r="DR172" i="3"/>
  <c r="ER159" i="3"/>
  <c r="DR159" i="3"/>
  <c r="ER147" i="3"/>
  <c r="DR147" i="3"/>
  <c r="ER136" i="3"/>
  <c r="DR136" i="3"/>
  <c r="ER124" i="3"/>
  <c r="DR124" i="3"/>
  <c r="ER112" i="3"/>
  <c r="DR112" i="3"/>
  <c r="ER101" i="3"/>
  <c r="DR101" i="3"/>
  <c r="ER89" i="3"/>
  <c r="DR89" i="3"/>
  <c r="ER77" i="3"/>
  <c r="DR77" i="3"/>
  <c r="ER65" i="3"/>
  <c r="DR65" i="3"/>
  <c r="ER55" i="3"/>
  <c r="DR55" i="3"/>
  <c r="ER43" i="3"/>
  <c r="DR43" i="3"/>
  <c r="ER31" i="3"/>
  <c r="DR31" i="3"/>
  <c r="ER19" i="3"/>
  <c r="DR19" i="3"/>
  <c r="FH172" i="3"/>
  <c r="EH172" i="3"/>
  <c r="FG161" i="3"/>
  <c r="EG161" i="3"/>
  <c r="FI151" i="3"/>
  <c r="EI151" i="3"/>
  <c r="FH136" i="3"/>
  <c r="EH136" i="3"/>
  <c r="FI127" i="3"/>
  <c r="EI127" i="3"/>
  <c r="FD120" i="3"/>
  <c r="ED120" i="3"/>
  <c r="GI107" i="3"/>
  <c r="HI107" i="3" s="1"/>
  <c r="FG101" i="3"/>
  <c r="EG101" i="3"/>
  <c r="GG101" i="3" s="1"/>
  <c r="HG101" i="3" s="1"/>
  <c r="FH92" i="3"/>
  <c r="EH92" i="3"/>
  <c r="GH92" i="3" s="1"/>
  <c r="HH92" i="3" s="1"/>
  <c r="FD88" i="3"/>
  <c r="ED88" i="3"/>
  <c r="GD88" i="3" s="1"/>
  <c r="HD88" i="3" s="1"/>
  <c r="FH80" i="3"/>
  <c r="EH80" i="3"/>
  <c r="GH80" i="3" s="1"/>
  <c r="HH80" i="3" s="1"/>
  <c r="GA75" i="3"/>
  <c r="HA75" i="3" s="1"/>
  <c r="GF70" i="3"/>
  <c r="HF70" i="3" s="1"/>
  <c r="FC61" i="3"/>
  <c r="EC61" i="3"/>
  <c r="GC61" i="3" s="1"/>
  <c r="HC61" i="3" s="1"/>
  <c r="FC57" i="3"/>
  <c r="EC57" i="3"/>
  <c r="GC57" i="3" s="1"/>
  <c r="HC57" i="3" s="1"/>
  <c r="FC53" i="3"/>
  <c r="EC53" i="3"/>
  <c r="GC53" i="3" s="1"/>
  <c r="HC53" i="3" s="1"/>
  <c r="FC41" i="3"/>
  <c r="EC41" i="3"/>
  <c r="GC41" i="3" s="1"/>
  <c r="HC41" i="3" s="1"/>
  <c r="FC37" i="3"/>
  <c r="EC37" i="3"/>
  <c r="GC37" i="3" s="1"/>
  <c r="HC37" i="3" s="1"/>
  <c r="FC25" i="3"/>
  <c r="EC25" i="3"/>
  <c r="GC25" i="3" s="1"/>
  <c r="HC25" i="3" s="1"/>
  <c r="FC21" i="3"/>
  <c r="EC21" i="3"/>
  <c r="GC21" i="3" s="1"/>
  <c r="HC21" i="3" s="1"/>
  <c r="EK133" i="3"/>
  <c r="DK133" i="3"/>
  <c r="FK133" i="3" s="1"/>
  <c r="GK133" i="3" s="1"/>
  <c r="EL124" i="3"/>
  <c r="DL124" i="3"/>
  <c r="FL124" i="3" s="1"/>
  <c r="GL124" i="3" s="1"/>
  <c r="FN115" i="3"/>
  <c r="GN115" i="3" s="1"/>
  <c r="EK44" i="3"/>
  <c r="DK44" i="3"/>
  <c r="EL151" i="3"/>
  <c r="DL151" i="3"/>
  <c r="EL87" i="3"/>
  <c r="DL87" i="3"/>
  <c r="EL23" i="3"/>
  <c r="DL23" i="3"/>
  <c r="FM155" i="3"/>
  <c r="GM155" i="3" s="1"/>
  <c r="EN104" i="3"/>
  <c r="DN104" i="3"/>
  <c r="FN104" i="3" s="1"/>
  <c r="GN104" i="3" s="1"/>
  <c r="EM87" i="3"/>
  <c r="DM87" i="3"/>
  <c r="FM87" i="3" s="1"/>
  <c r="GM87" i="3" s="1"/>
  <c r="FO57" i="3"/>
  <c r="GO57" i="3" s="1"/>
  <c r="FM43" i="3"/>
  <c r="GM43" i="3" s="1"/>
  <c r="FU143" i="3"/>
  <c r="GU143" i="3" s="1"/>
  <c r="EU135" i="3"/>
  <c r="DU135" i="3"/>
  <c r="FU115" i="3"/>
  <c r="GU115" i="3" s="1"/>
  <c r="FU107" i="3"/>
  <c r="GU107" i="3" s="1"/>
  <c r="FU89" i="3"/>
  <c r="GU89" i="3" s="1"/>
  <c r="EU69" i="3"/>
  <c r="DU69" i="3"/>
  <c r="FU69" i="3" s="1"/>
  <c r="GU69" i="3" s="1"/>
  <c r="FU55" i="3"/>
  <c r="GU55" i="3" s="1"/>
  <c r="FU48" i="3"/>
  <c r="GU48" i="3" s="1"/>
  <c r="FU43" i="3"/>
  <c r="GU43" i="3" s="1"/>
  <c r="FU23" i="3"/>
  <c r="GU23" i="3" s="1"/>
  <c r="GI178" i="3"/>
  <c r="HI178" i="3" s="1"/>
  <c r="FX165" i="3"/>
  <c r="GX165" i="3" s="1"/>
  <c r="FX157" i="3"/>
  <c r="GX157" i="3" s="1"/>
  <c r="FX149" i="3"/>
  <c r="GX149" i="3" s="1"/>
  <c r="FX141" i="3"/>
  <c r="GX141" i="3" s="1"/>
  <c r="FX133" i="3"/>
  <c r="GX133" i="3" s="1"/>
  <c r="FX125" i="3"/>
  <c r="GX125" i="3" s="1"/>
  <c r="FX117" i="3"/>
  <c r="GX117" i="3" s="1"/>
  <c r="FX109" i="3"/>
  <c r="GX109" i="3" s="1"/>
  <c r="FX101" i="3"/>
  <c r="GX101" i="3" s="1"/>
  <c r="FX93" i="3"/>
  <c r="GX93" i="3" s="1"/>
  <c r="GF69" i="3"/>
  <c r="HF69" i="3" s="1"/>
  <c r="FZ67" i="3"/>
  <c r="GZ67" i="3" s="1"/>
  <c r="GC64" i="3"/>
  <c r="HC64" i="3" s="1"/>
  <c r="GF61" i="3"/>
  <c r="HF61" i="3" s="1"/>
  <c r="FZ55" i="3"/>
  <c r="GZ55" i="3" s="1"/>
  <c r="GC52" i="3"/>
  <c r="HC52" i="3" s="1"/>
  <c r="GF49" i="3"/>
  <c r="HF49" i="3" s="1"/>
  <c r="FZ47" i="3"/>
  <c r="GZ47" i="3" s="1"/>
  <c r="FC44" i="3"/>
  <c r="EC44" i="3"/>
  <c r="GF37" i="3"/>
  <c r="HF37" i="3" s="1"/>
  <c r="FZ35" i="3"/>
  <c r="GZ35" i="3" s="1"/>
  <c r="GC32" i="3"/>
  <c r="HC32" i="3" s="1"/>
  <c r="GF29" i="3"/>
  <c r="HF29" i="3" s="1"/>
  <c r="GA22" i="3"/>
  <c r="HA22" i="3" s="1"/>
  <c r="FK117" i="3"/>
  <c r="GK117" i="3" s="1"/>
  <c r="FL176" i="3"/>
  <c r="GL176" i="3" s="1"/>
  <c r="FL48" i="3"/>
  <c r="GL48" i="3" s="1"/>
  <c r="FN111" i="3"/>
  <c r="GN111" i="3" s="1"/>
  <c r="FK139" i="3"/>
  <c r="GK139" i="3" s="1"/>
  <c r="FK107" i="3"/>
  <c r="GK107" i="3" s="1"/>
  <c r="FK75" i="3"/>
  <c r="GK75" i="3" s="1"/>
  <c r="FK43" i="3"/>
  <c r="GK43" i="3" s="1"/>
  <c r="FN177" i="3"/>
  <c r="GN177" i="3" s="1"/>
  <c r="FN149" i="3"/>
  <c r="GN149" i="3" s="1"/>
  <c r="FN117" i="3"/>
  <c r="GN117" i="3" s="1"/>
  <c r="FM80" i="3"/>
  <c r="GM80" i="3" s="1"/>
  <c r="EM72" i="3"/>
  <c r="DM72" i="3"/>
  <c r="FM72" i="3" s="1"/>
  <c r="GM72" i="3" s="1"/>
  <c r="FT149" i="3"/>
  <c r="GT149" i="3" s="1"/>
  <c r="FT143" i="3"/>
  <c r="GT143" i="3" s="1"/>
  <c r="FT137" i="3"/>
  <c r="GT137" i="3" s="1"/>
  <c r="FT131" i="3"/>
  <c r="GT131" i="3" s="1"/>
  <c r="FT125" i="3"/>
  <c r="GT125" i="3" s="1"/>
  <c r="ET120" i="3"/>
  <c r="DT120" i="3"/>
  <c r="FT81" i="3"/>
  <c r="GT81" i="3" s="1"/>
  <c r="FT76" i="3"/>
  <c r="GT76" i="3" s="1"/>
  <c r="FT71" i="3"/>
  <c r="GT71" i="3" s="1"/>
  <c r="FT64" i="3"/>
  <c r="GT64" i="3" s="1"/>
  <c r="FT59" i="3"/>
  <c r="GT59" i="3" s="1"/>
  <c r="FT21" i="3"/>
  <c r="GT21" i="3" s="1"/>
  <c r="GF176" i="3"/>
  <c r="HF176" i="3" s="1"/>
  <c r="GI173" i="3"/>
  <c r="HI173" i="3" s="1"/>
  <c r="GG167" i="3"/>
  <c r="HG167" i="3" s="1"/>
  <c r="GG163" i="3"/>
  <c r="HG163" i="3" s="1"/>
  <c r="FX160" i="3"/>
  <c r="GX160" i="3" s="1"/>
  <c r="FY155" i="3"/>
  <c r="GY155" i="3" s="1"/>
  <c r="GC151" i="3"/>
  <c r="HC151" i="3" s="1"/>
  <c r="FY135" i="3"/>
  <c r="GY135" i="3" s="1"/>
  <c r="GC127" i="3"/>
  <c r="HC127" i="3" s="1"/>
  <c r="GG123" i="3"/>
  <c r="HG123" i="3" s="1"/>
  <c r="EX120" i="3"/>
  <c r="DX120" i="3"/>
  <c r="GC103" i="3"/>
  <c r="HC103" i="3" s="1"/>
  <c r="FX100" i="3"/>
  <c r="GX100" i="3" s="1"/>
  <c r="GF96" i="3"/>
  <c r="HF96" i="3" s="1"/>
  <c r="FZ94" i="3"/>
  <c r="GZ94" i="3" s="1"/>
  <c r="GH90" i="3"/>
  <c r="HH90" i="3" s="1"/>
  <c r="FX88" i="3"/>
  <c r="GX88" i="3" s="1"/>
  <c r="GE85" i="3"/>
  <c r="HE85" i="3" s="1"/>
  <c r="GH82" i="3"/>
  <c r="HH82" i="3" s="1"/>
  <c r="FX80" i="3"/>
  <c r="GX80" i="3" s="1"/>
  <c r="GE77" i="3"/>
  <c r="HE77" i="3" s="1"/>
  <c r="GH74" i="3"/>
  <c r="HH74" i="3" s="1"/>
  <c r="EX72" i="3"/>
  <c r="DX72" i="3"/>
  <c r="FX72" i="3" s="1"/>
  <c r="GX72" i="3" s="1"/>
  <c r="GH54" i="3"/>
  <c r="HH54" i="3" s="1"/>
  <c r="FX52" i="3"/>
  <c r="GX52" i="3" s="1"/>
  <c r="GE49" i="3"/>
  <c r="HE49" i="3" s="1"/>
  <c r="GH46" i="3"/>
  <c r="HH46" i="3" s="1"/>
  <c r="GH42" i="3"/>
  <c r="HH42" i="3" s="1"/>
  <c r="FY95" i="3"/>
  <c r="GY95" i="3" s="1"/>
  <c r="GG83" i="3"/>
  <c r="HG83" i="3" s="1"/>
  <c r="GA73" i="3"/>
  <c r="HA73" i="3" s="1"/>
  <c r="GD62" i="3"/>
  <c r="HD62" i="3" s="1"/>
  <c r="GD50" i="3"/>
  <c r="HD50" i="3" s="1"/>
  <c r="GG39" i="3"/>
  <c r="HG39" i="3" s="1"/>
  <c r="GG23" i="3"/>
  <c r="HG23" i="3" s="1"/>
  <c r="GB24" i="3"/>
  <c r="HB24" i="3" s="1"/>
  <c r="FX23" i="3"/>
  <c r="GX23" i="3" s="1"/>
  <c r="EN178" i="3"/>
  <c r="DN178" i="3"/>
  <c r="FN178" i="3" s="1"/>
  <c r="GN178" i="3" s="1"/>
  <c r="ES151" i="3"/>
  <c r="DS151" i="3"/>
  <c r="FS151" i="3" s="1"/>
  <c r="GS151" i="3" s="1"/>
  <c r="FG174" i="3"/>
  <c r="EG174" i="3"/>
  <c r="GG174" i="3" s="1"/>
  <c r="HG174" i="3" s="1"/>
  <c r="FA147" i="3"/>
  <c r="EA147" i="3"/>
  <c r="GA147" i="3" s="1"/>
  <c r="HA147" i="3" s="1"/>
  <c r="FA115" i="3"/>
  <c r="EA115" i="3"/>
  <c r="GA115" i="3" s="1"/>
  <c r="HA115" i="3" s="1"/>
  <c r="EL101" i="3"/>
  <c r="DL101" i="3"/>
  <c r="FL101" i="3" s="1"/>
  <c r="GL101" i="3" s="1"/>
  <c r="ES161" i="3"/>
  <c r="DS161" i="3"/>
  <c r="FS161" i="3" s="1"/>
  <c r="GS161" i="3" s="1"/>
  <c r="ES99" i="3"/>
  <c r="DS99" i="3"/>
  <c r="FS99" i="3" s="1"/>
  <c r="GS99" i="3" s="1"/>
  <c r="EU104" i="3"/>
  <c r="DU104" i="3"/>
  <c r="FU104" i="3" s="1"/>
  <c r="GU104" i="3" s="1"/>
  <c r="FG124" i="3"/>
  <c r="EG124" i="3"/>
  <c r="GG124" i="3" s="1"/>
  <c r="HG124" i="3" s="1"/>
  <c r="EY104" i="3"/>
  <c r="DY104" i="3"/>
  <c r="FY104" i="3" s="1"/>
  <c r="GY104" i="3" s="1"/>
  <c r="EL97" i="3"/>
  <c r="DL97" i="3"/>
  <c r="FL97" i="3" s="1"/>
  <c r="GL97" i="3" s="1"/>
  <c r="EO123" i="3"/>
  <c r="DO123" i="3"/>
  <c r="FO123" i="3" s="1"/>
  <c r="GO123" i="3" s="1"/>
  <c r="EW149" i="3"/>
  <c r="DW149" i="3"/>
  <c r="FW149" i="3" s="1"/>
  <c r="GW149" i="3" s="1"/>
  <c r="EW117" i="3"/>
  <c r="DW117" i="3"/>
  <c r="FW117" i="3" s="1"/>
  <c r="GW117" i="3" s="1"/>
  <c r="EO177" i="3"/>
  <c r="DO177" i="3"/>
  <c r="FO177" i="3" s="1"/>
  <c r="GO177" i="3" s="1"/>
  <c r="EQ176" i="3"/>
  <c r="DQ176" i="3"/>
  <c r="FQ176" i="3" s="1"/>
  <c r="GQ176" i="3" s="1"/>
  <c r="EU140" i="3"/>
  <c r="DU140" i="3"/>
  <c r="FU140" i="3" s="1"/>
  <c r="GU140" i="3" s="1"/>
  <c r="EU96" i="3"/>
  <c r="DU96" i="3"/>
  <c r="FU96" i="3" s="1"/>
  <c r="GU96" i="3" s="1"/>
  <c r="FG144" i="3"/>
  <c r="EG144" i="3"/>
  <c r="GG144" i="3" s="1"/>
  <c r="HG144" i="3" s="1"/>
  <c r="EM112" i="3"/>
  <c r="DM112" i="3"/>
  <c r="FM112" i="3" s="1"/>
  <c r="GM112" i="3" s="1"/>
  <c r="FE149" i="3"/>
  <c r="EE149" i="3"/>
  <c r="GE149" i="3" s="1"/>
  <c r="HE149" i="3" s="1"/>
  <c r="FE117" i="3"/>
  <c r="EE117" i="3"/>
  <c r="GE117" i="3" s="1"/>
  <c r="HE117" i="3" s="1"/>
  <c r="EM97" i="3"/>
  <c r="DM97" i="3"/>
  <c r="FM97" i="3" s="1"/>
  <c r="GM97" i="3" s="1"/>
  <c r="EM77" i="3"/>
  <c r="DM77" i="3"/>
  <c r="FM77" i="3" s="1"/>
  <c r="GM77" i="3" s="1"/>
  <c r="EM61" i="3"/>
  <c r="DM61" i="3"/>
  <c r="FM61" i="3" s="1"/>
  <c r="GM61" i="3" s="1"/>
  <c r="EM45" i="3"/>
  <c r="DM45" i="3"/>
  <c r="FM45" i="3" s="1"/>
  <c r="GM45" i="3" s="1"/>
  <c r="EM29" i="3"/>
  <c r="DM29" i="3"/>
  <c r="FM29" i="3" s="1"/>
  <c r="GM29" i="3" s="1"/>
  <c r="EW168" i="3"/>
  <c r="DW168" i="3"/>
  <c r="FW168" i="3" s="1"/>
  <c r="GW168" i="3" s="1"/>
  <c r="EW124" i="3"/>
  <c r="DW124" i="3"/>
  <c r="FW124" i="3" s="1"/>
  <c r="GW124" i="3" s="1"/>
  <c r="EW91" i="3"/>
  <c r="DW91" i="3"/>
  <c r="FW91" i="3" s="1"/>
  <c r="GW91" i="3" s="1"/>
  <c r="EW79" i="3"/>
  <c r="DW79" i="3"/>
  <c r="FW79" i="3" s="1"/>
  <c r="GW79" i="3" s="1"/>
  <c r="EW67" i="3"/>
  <c r="DW67" i="3"/>
  <c r="FW67" i="3" s="1"/>
  <c r="GW67" i="3" s="1"/>
  <c r="EW56" i="3"/>
  <c r="DW56" i="3"/>
  <c r="FW56" i="3" s="1"/>
  <c r="GW56" i="3" s="1"/>
  <c r="EW44" i="3"/>
  <c r="DW44" i="3"/>
  <c r="FW44" i="3" s="1"/>
  <c r="GW44" i="3" s="1"/>
  <c r="EW32" i="3"/>
  <c r="DW32" i="3"/>
  <c r="FW32" i="3" s="1"/>
  <c r="GW32" i="3" s="1"/>
  <c r="EW21" i="3"/>
  <c r="DW21" i="3"/>
  <c r="FW21" i="3" s="1"/>
  <c r="GW21" i="3" s="1"/>
  <c r="FE172" i="3"/>
  <c r="EE172" i="3"/>
  <c r="GE172" i="3" s="1"/>
  <c r="HE172" i="3" s="1"/>
  <c r="EX163" i="3"/>
  <c r="DX163" i="3"/>
  <c r="FX163" i="3" s="1"/>
  <c r="GX163" i="3" s="1"/>
  <c r="FF155" i="3"/>
  <c r="EF155" i="3"/>
  <c r="GF155" i="3" s="1"/>
  <c r="HF155" i="3" s="1"/>
  <c r="FH145" i="3"/>
  <c r="EH145" i="3"/>
  <c r="GH145" i="3" s="1"/>
  <c r="HH145" i="3" s="1"/>
  <c r="FB139" i="3"/>
  <c r="EB139" i="3"/>
  <c r="GB139" i="3" s="1"/>
  <c r="HB139" i="3" s="1"/>
  <c r="FF131" i="3"/>
  <c r="EF131" i="3"/>
  <c r="GF131" i="3" s="1"/>
  <c r="HF131" i="3" s="1"/>
  <c r="FE124" i="3"/>
  <c r="EE124" i="3"/>
  <c r="GE124" i="3" s="1"/>
  <c r="HE124" i="3" s="1"/>
  <c r="EZ117" i="3"/>
  <c r="DZ117" i="3"/>
  <c r="FZ117" i="3" s="1"/>
  <c r="GZ117" i="3" s="1"/>
  <c r="FD109" i="3"/>
  <c r="ED109" i="3"/>
  <c r="GD109" i="3" s="1"/>
  <c r="HD109" i="3" s="1"/>
  <c r="EX103" i="3"/>
  <c r="DX103" i="3"/>
  <c r="FX103" i="3" s="1"/>
  <c r="GX103" i="3" s="1"/>
  <c r="EZ93" i="3"/>
  <c r="DZ93" i="3"/>
  <c r="FZ93" i="3" s="1"/>
  <c r="GZ93" i="3" s="1"/>
  <c r="FH85" i="3"/>
  <c r="EH85" i="3"/>
  <c r="GH85" i="3" s="1"/>
  <c r="HH85" i="3" s="1"/>
  <c r="FB75" i="3"/>
  <c r="EB75" i="3"/>
  <c r="GB75" i="3" s="1"/>
  <c r="HB75" i="3" s="1"/>
  <c r="FD69" i="3"/>
  <c r="ED69" i="3"/>
  <c r="GD69" i="3" s="1"/>
  <c r="HD69" i="3" s="1"/>
  <c r="FH61" i="3"/>
  <c r="EH61" i="3"/>
  <c r="GH61" i="3" s="1"/>
  <c r="HH61" i="3" s="1"/>
  <c r="FA56" i="3"/>
  <c r="EA56" i="3"/>
  <c r="GA56" i="3" s="1"/>
  <c r="HA56" i="3" s="1"/>
  <c r="FE48" i="3"/>
  <c r="EE48" i="3"/>
  <c r="GE48" i="3" s="1"/>
  <c r="HE48" i="3" s="1"/>
  <c r="EZ41" i="3"/>
  <c r="DZ41" i="3"/>
  <c r="FZ41" i="3" s="1"/>
  <c r="GZ41" i="3" s="1"/>
  <c r="FA32" i="3"/>
  <c r="EA32" i="3"/>
  <c r="GA32" i="3" s="1"/>
  <c r="HA32" i="3" s="1"/>
  <c r="EK113" i="3"/>
  <c r="DK113" i="3"/>
  <c r="FK113" i="3" s="1"/>
  <c r="GK113" i="3" s="1"/>
  <c r="EO176" i="3"/>
  <c r="DO176" i="3"/>
  <c r="FO176" i="3" s="1"/>
  <c r="GO176" i="3" s="1"/>
  <c r="EO96" i="3"/>
  <c r="DO96" i="3"/>
  <c r="FO96" i="3" s="1"/>
  <c r="GO96" i="3" s="1"/>
  <c r="EN71" i="3"/>
  <c r="DN71" i="3"/>
  <c r="FN71" i="3" s="1"/>
  <c r="GN71" i="3" s="1"/>
  <c r="EN19" i="3"/>
  <c r="DN19" i="3"/>
  <c r="FN19" i="3" s="1"/>
  <c r="GN19" i="3" s="1"/>
  <c r="EV169" i="3"/>
  <c r="DV169" i="3"/>
  <c r="FV169" i="3" s="1"/>
  <c r="GV169" i="3" s="1"/>
  <c r="EV157" i="3"/>
  <c r="DV157" i="3"/>
  <c r="FV157" i="3" s="1"/>
  <c r="GV157" i="3" s="1"/>
  <c r="FV145" i="3"/>
  <c r="GV145" i="3" s="1"/>
  <c r="EV137" i="3"/>
  <c r="DV137" i="3"/>
  <c r="EV125" i="3"/>
  <c r="DV125" i="3"/>
  <c r="EV117" i="3"/>
  <c r="DV117" i="3"/>
  <c r="EV108" i="3"/>
  <c r="DV108" i="3"/>
  <c r="EV96" i="3"/>
  <c r="DV96" i="3"/>
  <c r="EV88" i="3"/>
  <c r="DV88" i="3"/>
  <c r="FV88" i="3" s="1"/>
  <c r="GV88" i="3" s="1"/>
  <c r="EV79" i="3"/>
  <c r="DV79" i="3"/>
  <c r="EV67" i="3"/>
  <c r="DV67" i="3"/>
  <c r="FV67" i="3" s="1"/>
  <c r="GV67" i="3" s="1"/>
  <c r="EV39" i="3"/>
  <c r="DV39" i="3"/>
  <c r="FV27" i="3"/>
  <c r="GV27" i="3" s="1"/>
  <c r="FX178" i="3"/>
  <c r="GX178" i="3" s="1"/>
  <c r="FG173" i="3"/>
  <c r="EG173" i="3"/>
  <c r="FC165" i="3"/>
  <c r="EC165" i="3"/>
  <c r="GC165" i="3" s="1"/>
  <c r="HC165" i="3" s="1"/>
  <c r="FZ160" i="3"/>
  <c r="GZ160" i="3" s="1"/>
  <c r="FD156" i="3"/>
  <c r="ED156" i="3"/>
  <c r="GD156" i="3" s="1"/>
  <c r="HD156" i="3" s="1"/>
  <c r="FH128" i="3"/>
  <c r="EH128" i="3"/>
  <c r="GH128" i="3" s="1"/>
  <c r="HH128" i="3" s="1"/>
  <c r="FG117" i="3"/>
  <c r="EG117" i="3"/>
  <c r="GG117" i="3" s="1"/>
  <c r="HG117" i="3" s="1"/>
  <c r="FI103" i="3"/>
  <c r="EI103" i="3"/>
  <c r="GI103" i="3" s="1"/>
  <c r="HI103" i="3" s="1"/>
  <c r="GC97" i="3"/>
  <c r="HC97" i="3" s="1"/>
  <c r="GG93" i="3"/>
  <c r="HG93" i="3" s="1"/>
  <c r="EY85" i="3"/>
  <c r="DY85" i="3"/>
  <c r="FY85" i="3" s="1"/>
  <c r="GY85" i="3" s="1"/>
  <c r="FY73" i="3"/>
  <c r="GY73" i="3" s="1"/>
  <c r="GB66" i="3"/>
  <c r="HB66" i="3" s="1"/>
  <c r="GI63" i="3"/>
  <c r="HI63" i="3" s="1"/>
  <c r="FY61" i="3"/>
  <c r="GY61" i="3" s="1"/>
  <c r="GB58" i="3"/>
  <c r="HB58" i="3" s="1"/>
  <c r="FI55" i="3"/>
  <c r="EI55" i="3"/>
  <c r="GI55" i="3" s="1"/>
  <c r="HI55" i="3" s="1"/>
  <c r="GI51" i="3"/>
  <c r="HI51" i="3" s="1"/>
  <c r="FY49" i="3"/>
  <c r="GY49" i="3" s="1"/>
  <c r="GB46" i="3"/>
  <c r="HB46" i="3" s="1"/>
  <c r="GI43" i="3"/>
  <c r="HI43" i="3" s="1"/>
  <c r="FY41" i="3"/>
  <c r="GY41" i="3" s="1"/>
  <c r="GB34" i="3"/>
  <c r="HB34" i="3" s="1"/>
  <c r="GI31" i="3"/>
  <c r="HI31" i="3" s="1"/>
  <c r="FY29" i="3"/>
  <c r="GY29" i="3" s="1"/>
  <c r="GB26" i="3"/>
  <c r="HB26" i="3" s="1"/>
  <c r="FI23" i="3"/>
  <c r="EI23" i="3"/>
  <c r="GI23" i="3" s="1"/>
  <c r="HI23" i="3" s="1"/>
  <c r="GI19" i="3"/>
  <c r="HI19" i="3" s="1"/>
  <c r="FK169" i="3"/>
  <c r="GK169" i="3" s="1"/>
  <c r="FK73" i="3"/>
  <c r="GK73" i="3" s="1"/>
  <c r="FL112" i="3"/>
  <c r="GL112" i="3" s="1"/>
  <c r="EK40" i="3"/>
  <c r="DK40" i="3"/>
  <c r="FK40" i="3" s="1"/>
  <c r="GK40" i="3" s="1"/>
  <c r="FL147" i="3"/>
  <c r="GL147" i="3" s="1"/>
  <c r="FL115" i="3"/>
  <c r="GL115" i="3" s="1"/>
  <c r="FL83" i="3"/>
  <c r="GL83" i="3" s="1"/>
  <c r="FL51" i="3"/>
  <c r="GL51" i="3" s="1"/>
  <c r="FL19" i="3"/>
  <c r="GL19" i="3" s="1"/>
  <c r="FM147" i="3"/>
  <c r="GM147" i="3" s="1"/>
  <c r="EN124" i="3"/>
  <c r="DN124" i="3"/>
  <c r="FN124" i="3" s="1"/>
  <c r="GN124" i="3" s="1"/>
  <c r="FO41" i="3"/>
  <c r="GO41" i="3" s="1"/>
  <c r="FM27" i="3"/>
  <c r="GM27" i="3" s="1"/>
  <c r="EQ173" i="3"/>
  <c r="DQ173" i="3"/>
  <c r="FQ173" i="3" s="1"/>
  <c r="GQ173" i="3" s="1"/>
  <c r="FQ89" i="3"/>
  <c r="GQ89" i="3" s="1"/>
  <c r="FQ83" i="3"/>
  <c r="GQ83" i="3" s="1"/>
  <c r="FQ77" i="3"/>
  <c r="GQ77" i="3" s="1"/>
  <c r="EQ72" i="3"/>
  <c r="DQ72" i="3"/>
  <c r="FQ57" i="3"/>
  <c r="GQ57" i="3" s="1"/>
  <c r="FQ51" i="3"/>
  <c r="GQ51" i="3" s="1"/>
  <c r="FQ45" i="3"/>
  <c r="GQ45" i="3" s="1"/>
  <c r="EQ40" i="3"/>
  <c r="DQ40" i="3"/>
  <c r="FQ40" i="3" s="1"/>
  <c r="GQ40" i="3" s="1"/>
  <c r="FQ25" i="3"/>
  <c r="GQ25" i="3" s="1"/>
  <c r="FQ19" i="3"/>
  <c r="GQ19" i="3" s="1"/>
  <c r="FX177" i="3"/>
  <c r="GX177" i="3" s="1"/>
  <c r="FX173" i="3"/>
  <c r="GX173" i="3" s="1"/>
  <c r="GH163" i="3"/>
  <c r="HH163" i="3" s="1"/>
  <c r="GH155" i="3"/>
  <c r="HH155" i="3" s="1"/>
  <c r="GH147" i="3"/>
  <c r="HH147" i="3" s="1"/>
  <c r="GH139" i="3"/>
  <c r="HH139" i="3" s="1"/>
  <c r="GH131" i="3"/>
  <c r="HH131" i="3" s="1"/>
  <c r="GH123" i="3"/>
  <c r="HH123" i="3" s="1"/>
  <c r="GH115" i="3"/>
  <c r="HH115" i="3" s="1"/>
  <c r="GH107" i="3"/>
  <c r="HH107" i="3" s="1"/>
  <c r="GH99" i="3"/>
  <c r="HH99" i="3" s="1"/>
  <c r="FG92" i="3"/>
  <c r="EG92" i="3"/>
  <c r="GB85" i="3"/>
  <c r="HB85" i="3" s="1"/>
  <c r="GG80" i="3"/>
  <c r="HG80" i="3" s="1"/>
  <c r="GF77" i="3"/>
  <c r="HF77" i="3" s="1"/>
  <c r="FZ75" i="3"/>
  <c r="GZ75" i="3" s="1"/>
  <c r="EY72" i="3"/>
  <c r="DY72" i="3"/>
  <c r="FY72" i="3" s="1"/>
  <c r="GY72" i="3" s="1"/>
  <c r="GI54" i="3"/>
  <c r="HI54" i="3" s="1"/>
  <c r="FY52" i="3"/>
  <c r="GY52" i="3" s="1"/>
  <c r="GB49" i="3"/>
  <c r="HB49" i="3" s="1"/>
  <c r="GI46" i="3"/>
  <c r="HI46" i="3" s="1"/>
  <c r="FY44" i="3"/>
  <c r="GY44" i="3" s="1"/>
  <c r="GB41" i="3"/>
  <c r="HB41" i="3" s="1"/>
  <c r="GI26" i="3"/>
  <c r="HI26" i="3" s="1"/>
  <c r="EY24" i="3"/>
  <c r="DY24" i="3"/>
  <c r="FY24" i="3" s="1"/>
  <c r="GY24" i="3" s="1"/>
  <c r="EL40" i="3"/>
  <c r="DL40" i="3"/>
  <c r="FL40" i="3" s="1"/>
  <c r="GL40" i="3" s="1"/>
  <c r="FK156" i="3"/>
  <c r="GK156" i="3" s="1"/>
  <c r="FN49" i="3"/>
  <c r="GN49" i="3" s="1"/>
  <c r="FN41" i="3"/>
  <c r="GN41" i="3" s="1"/>
  <c r="FP178" i="3"/>
  <c r="GP178" i="3" s="1"/>
  <c r="FP173" i="3"/>
  <c r="GP173" i="3" s="1"/>
  <c r="FP167" i="3"/>
  <c r="GP167" i="3" s="1"/>
  <c r="FP160" i="3"/>
  <c r="GP160" i="3" s="1"/>
  <c r="FP155" i="3"/>
  <c r="GP155" i="3" s="1"/>
  <c r="FP149" i="3"/>
  <c r="GP149" i="3" s="1"/>
  <c r="FP143" i="3"/>
  <c r="GP143" i="3" s="1"/>
  <c r="FP137" i="3"/>
  <c r="GP137" i="3" s="1"/>
  <c r="FP131" i="3"/>
  <c r="GP131" i="3" s="1"/>
  <c r="FP125" i="3"/>
  <c r="GP125" i="3" s="1"/>
  <c r="EP120" i="3"/>
  <c r="DP120" i="3"/>
  <c r="FK115" i="10" l="1"/>
  <c r="GK115" i="10" s="1"/>
  <c r="FQ138" i="10"/>
  <c r="GQ138" i="10" s="1"/>
  <c r="FS161" i="10"/>
  <c r="GS161" i="10" s="1"/>
  <c r="GH170" i="10"/>
  <c r="HH170" i="10" s="1"/>
  <c r="GH84" i="10"/>
  <c r="HH84" i="10" s="1"/>
  <c r="FP155" i="10"/>
  <c r="GP155" i="10" s="1"/>
  <c r="GF143" i="10"/>
  <c r="HF143" i="10" s="1"/>
  <c r="FQ121" i="10"/>
  <c r="GQ121" i="10" s="1"/>
  <c r="FL123" i="10"/>
  <c r="GL123" i="10" s="1"/>
  <c r="GC120" i="10"/>
  <c r="HC120" i="10" s="1"/>
  <c r="GE111" i="10"/>
  <c r="HE111" i="10" s="1"/>
  <c r="FQ74" i="10"/>
  <c r="GQ74" i="10" s="1"/>
  <c r="FS74" i="10"/>
  <c r="GS74" i="10" s="1"/>
  <c r="FL103" i="10"/>
  <c r="GL103" i="10" s="1"/>
  <c r="GI85" i="10"/>
  <c r="HI85" i="10" s="1"/>
  <c r="FR137" i="10"/>
  <c r="GR137" i="10" s="1"/>
  <c r="GE140" i="10"/>
  <c r="HE140" i="10" s="1"/>
  <c r="FR175" i="10"/>
  <c r="GR175" i="10" s="1"/>
  <c r="FR60" i="10"/>
  <c r="GR60" i="10" s="1"/>
  <c r="GC60" i="10"/>
  <c r="HC60" i="10" s="1"/>
  <c r="GG177" i="10"/>
  <c r="HG177" i="10" s="1"/>
  <c r="FK55" i="10"/>
  <c r="GK55" i="10" s="1"/>
  <c r="FK155" i="10"/>
  <c r="GK155" i="10" s="1"/>
  <c r="FS65" i="10"/>
  <c r="GS65" i="10" s="1"/>
  <c r="GF103" i="10"/>
  <c r="HF103" i="10" s="1"/>
  <c r="FL85" i="10"/>
  <c r="GL85" i="10" s="1"/>
  <c r="FY170" i="10"/>
  <c r="GY170" i="10" s="1"/>
  <c r="FY152" i="10"/>
  <c r="GY152" i="10" s="1"/>
  <c r="FY115" i="10"/>
  <c r="GY115" i="10" s="1"/>
  <c r="FW97" i="10"/>
  <c r="GW97" i="10" s="1"/>
  <c r="GI82" i="10"/>
  <c r="HI82" i="10" s="1"/>
  <c r="FK82" i="10"/>
  <c r="GK82" i="10" s="1"/>
  <c r="GI102" i="10"/>
  <c r="HI102" i="10" s="1"/>
  <c r="FS108" i="10"/>
  <c r="GS108" i="10" s="1"/>
  <c r="GE78" i="10"/>
  <c r="HE78" i="10" s="1"/>
  <c r="FL83" i="10"/>
  <c r="GL83" i="10" s="1"/>
  <c r="FO54" i="10"/>
  <c r="GO54" i="10" s="1"/>
  <c r="FS99" i="10"/>
  <c r="GS99" i="10" s="1"/>
  <c r="FM146" i="10"/>
  <c r="GM146" i="10" s="1"/>
  <c r="FO165" i="10"/>
  <c r="GO165" i="10" s="1"/>
  <c r="FL90" i="10"/>
  <c r="GL90" i="10" s="1"/>
  <c r="GA83" i="10"/>
  <c r="HA83" i="10" s="1"/>
  <c r="GC85" i="10"/>
  <c r="HC85" i="10" s="1"/>
  <c r="GF65" i="10"/>
  <c r="HF65" i="10" s="1"/>
  <c r="FN62" i="10"/>
  <c r="GN62" i="10" s="1"/>
  <c r="FK71" i="10"/>
  <c r="GK71" i="10" s="1"/>
  <c r="GG123" i="10"/>
  <c r="HG123" i="10" s="1"/>
  <c r="FS119" i="10"/>
  <c r="GS119" i="10" s="1"/>
  <c r="FU70" i="10"/>
  <c r="GU70" i="10" s="1"/>
  <c r="FY70" i="10"/>
  <c r="GY70" i="10" s="1"/>
  <c r="FV83" i="10"/>
  <c r="GV83" i="10" s="1"/>
  <c r="FZ91" i="10"/>
  <c r="GZ91" i="10" s="1"/>
  <c r="FP118" i="10"/>
  <c r="GP118" i="10" s="1"/>
  <c r="FL81" i="10"/>
  <c r="GL81" i="10" s="1"/>
  <c r="GH49" i="10"/>
  <c r="HH49" i="10" s="1"/>
  <c r="GE173" i="10"/>
  <c r="HE173" i="10" s="1"/>
  <c r="GI155" i="10"/>
  <c r="HI155" i="10" s="1"/>
  <c r="FK173" i="10"/>
  <c r="GK173" i="10" s="1"/>
  <c r="FW168" i="10"/>
  <c r="GW168" i="10" s="1"/>
  <c r="GB155" i="10"/>
  <c r="HB155" i="10" s="1"/>
  <c r="GI152" i="10"/>
  <c r="HI152" i="10" s="1"/>
  <c r="FM147" i="10"/>
  <c r="GM147" i="10" s="1"/>
  <c r="FR142" i="10"/>
  <c r="GR142" i="10" s="1"/>
  <c r="GI132" i="10"/>
  <c r="HI132" i="10" s="1"/>
  <c r="FU118" i="10"/>
  <c r="GU118" i="10" s="1"/>
  <c r="FX123" i="10"/>
  <c r="GX123" i="10" s="1"/>
  <c r="GE178" i="10"/>
  <c r="HE178" i="10" s="1"/>
  <c r="GE176" i="10"/>
  <c r="HE176" i="10" s="1"/>
  <c r="FV171" i="10"/>
  <c r="GV171" i="10" s="1"/>
  <c r="FV168" i="10"/>
  <c r="GV168" i="10" s="1"/>
  <c r="GB168" i="10"/>
  <c r="HB168" i="10" s="1"/>
  <c r="GA153" i="10"/>
  <c r="HA153" i="10" s="1"/>
  <c r="FS162" i="10"/>
  <c r="GS162" i="10" s="1"/>
  <c r="FX161" i="10"/>
  <c r="GX161" i="10" s="1"/>
  <c r="GA159" i="10"/>
  <c r="HA159" i="10" s="1"/>
  <c r="GH149" i="10"/>
  <c r="HH149" i="10" s="1"/>
  <c r="FZ149" i="10"/>
  <c r="GZ149" i="10" s="1"/>
  <c r="FP142" i="10"/>
  <c r="GP142" i="10" s="1"/>
  <c r="FS134" i="10"/>
  <c r="GS134" i="10" s="1"/>
  <c r="FK134" i="10"/>
  <c r="GK134" i="10" s="1"/>
  <c r="FL137" i="10"/>
  <c r="GL137" i="10" s="1"/>
  <c r="GH146" i="10"/>
  <c r="HH146" i="10" s="1"/>
  <c r="GF133" i="10"/>
  <c r="HF133" i="10" s="1"/>
  <c r="FV153" i="10"/>
  <c r="GV153" i="10" s="1"/>
  <c r="FV139" i="10"/>
  <c r="GV139" i="10" s="1"/>
  <c r="GE125" i="10"/>
  <c r="HE125" i="10" s="1"/>
  <c r="FL117" i="10"/>
  <c r="GL117" i="10" s="1"/>
  <c r="FW111" i="10"/>
  <c r="GW111" i="10" s="1"/>
  <c r="FZ102" i="10"/>
  <c r="GZ102" i="10" s="1"/>
  <c r="FT124" i="10"/>
  <c r="GT124" i="10" s="1"/>
  <c r="FQ99" i="10"/>
  <c r="GQ99" i="10" s="1"/>
  <c r="GI113" i="10"/>
  <c r="HI113" i="10" s="1"/>
  <c r="GB98" i="10"/>
  <c r="HB98" i="10" s="1"/>
  <c r="FN78" i="10"/>
  <c r="GN78" i="10" s="1"/>
  <c r="FS103" i="10"/>
  <c r="GS103" i="10" s="1"/>
  <c r="GH90" i="10"/>
  <c r="HH90" i="10" s="1"/>
  <c r="FU106" i="10"/>
  <c r="GU106" i="10" s="1"/>
  <c r="GI79" i="10"/>
  <c r="HI79" i="10" s="1"/>
  <c r="GE95" i="10"/>
  <c r="HE95" i="10" s="1"/>
  <c r="FM89" i="10"/>
  <c r="GM89" i="10" s="1"/>
  <c r="GD107" i="10"/>
  <c r="HD107" i="10" s="1"/>
  <c r="FK131" i="10"/>
  <c r="GK131" i="10" s="1"/>
  <c r="GA172" i="10"/>
  <c r="HA172" i="10" s="1"/>
  <c r="FP86" i="10"/>
  <c r="GP86" i="10" s="1"/>
  <c r="FN76" i="10"/>
  <c r="GN76" i="10" s="1"/>
  <c r="FW74" i="10"/>
  <c r="GW74" i="10" s="1"/>
  <c r="FS68" i="10"/>
  <c r="GS68" i="10" s="1"/>
  <c r="FY96" i="10"/>
  <c r="GY96" i="10" s="1"/>
  <c r="GC77" i="10"/>
  <c r="HC77" i="10" s="1"/>
  <c r="FX78" i="10"/>
  <c r="GX78" i="10" s="1"/>
  <c r="GB65" i="10"/>
  <c r="HB65" i="10" s="1"/>
  <c r="GA81" i="10"/>
  <c r="HA81" i="10" s="1"/>
  <c r="FT60" i="10"/>
  <c r="GT60" i="10" s="1"/>
  <c r="FX49" i="10"/>
  <c r="GX49" i="10" s="1"/>
  <c r="FL54" i="10"/>
  <c r="GL54" i="10" s="1"/>
  <c r="FP139" i="10"/>
  <c r="GP139" i="10" s="1"/>
  <c r="FU128" i="10"/>
  <c r="GU128" i="10" s="1"/>
  <c r="FY120" i="10"/>
  <c r="GY120" i="10" s="1"/>
  <c r="FU175" i="10"/>
  <c r="GU175" i="10" s="1"/>
  <c r="FT160" i="10"/>
  <c r="GT160" i="10" s="1"/>
  <c r="FX160" i="10"/>
  <c r="GX160" i="10" s="1"/>
  <c r="FR158" i="10"/>
  <c r="GR158" i="10" s="1"/>
  <c r="GI136" i="10"/>
  <c r="HI136" i="10" s="1"/>
  <c r="FX126" i="10"/>
  <c r="GX126" i="10" s="1"/>
  <c r="GA98" i="10"/>
  <c r="HA98" i="10" s="1"/>
  <c r="FO95" i="10"/>
  <c r="GO95" i="10" s="1"/>
  <c r="GD115" i="10"/>
  <c r="HD115" i="10" s="1"/>
  <c r="GC138" i="10"/>
  <c r="HC138" i="10" s="1"/>
  <c r="FW161" i="10"/>
  <c r="GW161" i="10" s="1"/>
  <c r="FR170" i="10"/>
  <c r="GR170" i="10" s="1"/>
  <c r="FR84" i="10"/>
  <c r="GR84" i="10" s="1"/>
  <c r="GF69" i="10"/>
  <c r="HF69" i="10" s="1"/>
  <c r="GG167" i="10"/>
  <c r="HG167" i="10" s="1"/>
  <c r="FV161" i="10"/>
  <c r="GV161" i="10" s="1"/>
  <c r="FQ152" i="10"/>
  <c r="GQ152" i="10" s="1"/>
  <c r="FT147" i="10"/>
  <c r="GT147" i="10" s="1"/>
  <c r="FP121" i="10"/>
  <c r="GP121" i="10" s="1"/>
  <c r="FX115" i="10"/>
  <c r="GX115" i="10" s="1"/>
  <c r="FO111" i="10"/>
  <c r="GO111" i="10" s="1"/>
  <c r="GF113" i="10"/>
  <c r="HF113" i="10" s="1"/>
  <c r="FS102" i="10"/>
  <c r="GS102" i="10" s="1"/>
  <c r="FQ92" i="10"/>
  <c r="GQ92" i="10" s="1"/>
  <c r="FX169" i="10"/>
  <c r="GX169" i="10" s="1"/>
  <c r="FO60" i="10"/>
  <c r="GO60" i="10" s="1"/>
  <c r="FZ88" i="10"/>
  <c r="GZ88" i="10" s="1"/>
  <c r="FZ71" i="10"/>
  <c r="GZ71" i="10" s="1"/>
  <c r="FN111" i="10"/>
  <c r="GN111" i="10" s="1"/>
  <c r="FM71" i="10"/>
  <c r="GM71" i="10" s="1"/>
  <c r="FS71" i="10"/>
  <c r="GS71" i="10" s="1"/>
  <c r="FT54" i="10"/>
  <c r="GT54" i="10" s="1"/>
  <c r="FV155" i="10"/>
  <c r="GV155" i="10" s="1"/>
  <c r="GF85" i="10"/>
  <c r="HF85" i="10" s="1"/>
  <c r="FT158" i="10"/>
  <c r="GT158" i="10" s="1"/>
  <c r="FQ113" i="10"/>
  <c r="GQ113" i="10" s="1"/>
  <c r="FY108" i="10"/>
  <c r="GY108" i="10" s="1"/>
  <c r="FW103" i="10"/>
  <c r="GW103" i="10" s="1"/>
  <c r="FO78" i="10"/>
  <c r="GO78" i="10" s="1"/>
  <c r="FK79" i="10"/>
  <c r="GK79" i="10" s="1"/>
  <c r="FN99" i="10"/>
  <c r="GN99" i="10" s="1"/>
  <c r="GG146" i="10"/>
  <c r="HG146" i="10" s="1"/>
  <c r="GE148" i="10"/>
  <c r="HE148" i="10" s="1"/>
  <c r="GH150" i="10"/>
  <c r="HH150" i="10" s="1"/>
  <c r="GI165" i="10"/>
  <c r="HI165" i="10" s="1"/>
  <c r="GF178" i="10"/>
  <c r="HF178" i="10" s="1"/>
  <c r="GF90" i="10"/>
  <c r="HF90" i="10" s="1"/>
  <c r="GH82" i="10"/>
  <c r="HH82" i="10" s="1"/>
  <c r="FR57" i="10"/>
  <c r="GR57" i="10" s="1"/>
  <c r="GH92" i="10"/>
  <c r="HH92" i="10" s="1"/>
  <c r="FV57" i="10"/>
  <c r="GV57" i="10" s="1"/>
  <c r="FY57" i="10"/>
  <c r="GY57" i="10" s="1"/>
  <c r="GE149" i="10"/>
  <c r="HE149" i="10" s="1"/>
  <c r="GH128" i="10"/>
  <c r="HH128" i="10" s="1"/>
  <c r="FV123" i="10"/>
  <c r="GV123" i="10" s="1"/>
  <c r="FQ97" i="10"/>
  <c r="GQ97" i="10" s="1"/>
  <c r="FO70" i="10"/>
  <c r="GO70" i="10" s="1"/>
  <c r="GD91" i="10"/>
  <c r="HD91" i="10" s="1"/>
  <c r="FS91" i="10"/>
  <c r="GS91" i="10" s="1"/>
  <c r="GC159" i="10"/>
  <c r="HC159" i="10" s="1"/>
  <c r="GG173" i="10"/>
  <c r="HG173" i="10" s="1"/>
  <c r="FV158" i="10"/>
  <c r="GV158" i="10" s="1"/>
  <c r="FN151" i="10"/>
  <c r="GN151" i="10" s="1"/>
  <c r="FS177" i="10"/>
  <c r="GS177" i="10" s="1"/>
  <c r="GE168" i="10"/>
  <c r="HE168" i="10" s="1"/>
  <c r="FL139" i="10"/>
  <c r="GL139" i="10" s="1"/>
  <c r="FZ158" i="10"/>
  <c r="GZ158" i="10" s="1"/>
  <c r="GH136" i="10"/>
  <c r="HH136" i="10" s="1"/>
  <c r="FQ133" i="10"/>
  <c r="GQ133" i="10" s="1"/>
  <c r="GG113" i="10"/>
  <c r="HG113" i="10" s="1"/>
  <c r="FK136" i="10"/>
  <c r="GK136" i="10" s="1"/>
  <c r="FQ178" i="10"/>
  <c r="GQ178" i="10" s="1"/>
  <c r="GB166" i="10"/>
  <c r="HB166" i="10" s="1"/>
  <c r="GF164" i="10"/>
  <c r="HF164" i="10" s="1"/>
  <c r="GF174" i="10"/>
  <c r="HF174" i="10" s="1"/>
  <c r="GB153" i="10"/>
  <c r="HB153" i="10" s="1"/>
  <c r="GF162" i="10"/>
  <c r="HF162" i="10" s="1"/>
  <c r="FZ151" i="10"/>
  <c r="GZ151" i="10" s="1"/>
  <c r="GG148" i="10"/>
  <c r="HG148" i="10" s="1"/>
  <c r="FU152" i="10"/>
  <c r="GU152" i="10" s="1"/>
  <c r="FR148" i="10"/>
  <c r="GR148" i="10" s="1"/>
  <c r="GD137" i="10"/>
  <c r="HD137" i="10" s="1"/>
  <c r="FR126" i="10"/>
  <c r="GR126" i="10" s="1"/>
  <c r="FS133" i="10"/>
  <c r="GS133" i="10" s="1"/>
  <c r="FR145" i="10"/>
  <c r="GR145" i="10" s="1"/>
  <c r="FM128" i="10"/>
  <c r="GM128" i="10" s="1"/>
  <c r="FP124" i="10"/>
  <c r="GP124" i="10" s="1"/>
  <c r="FQ116" i="10"/>
  <c r="GQ116" i="10" s="1"/>
  <c r="FX125" i="10"/>
  <c r="GX125" i="10" s="1"/>
  <c r="FS113" i="10"/>
  <c r="GS113" i="10" s="1"/>
  <c r="FL109" i="10"/>
  <c r="GL109" i="10" s="1"/>
  <c r="FL98" i="10"/>
  <c r="GL98" i="10" s="1"/>
  <c r="FK85" i="10"/>
  <c r="GK85" i="10" s="1"/>
  <c r="FZ96" i="10"/>
  <c r="GZ96" i="10" s="1"/>
  <c r="FO86" i="10"/>
  <c r="GO86" i="10" s="1"/>
  <c r="GF106" i="10"/>
  <c r="HF106" i="10" s="1"/>
  <c r="FO79" i="10"/>
  <c r="GO79" i="10" s="1"/>
  <c r="GE62" i="10"/>
  <c r="HE62" i="10" s="1"/>
  <c r="FS107" i="10"/>
  <c r="GS107" i="10" s="1"/>
  <c r="FZ127" i="10"/>
  <c r="GZ127" i="10" s="1"/>
  <c r="GE172" i="10"/>
  <c r="HE172" i="10" s="1"/>
  <c r="FX117" i="10"/>
  <c r="GX117" i="10" s="1"/>
  <c r="GF78" i="10"/>
  <c r="HF78" i="10" s="1"/>
  <c r="GE68" i="10"/>
  <c r="HE68" i="10" s="1"/>
  <c r="FT55" i="10"/>
  <c r="GT55" i="10" s="1"/>
  <c r="FO52" i="10"/>
  <c r="GO52" i="10" s="1"/>
  <c r="FX81" i="10"/>
  <c r="GX81" i="10" s="1"/>
  <c r="FK90" i="10"/>
  <c r="GK90" i="10" s="1"/>
  <c r="FZ65" i="10"/>
  <c r="GZ65" i="10" s="1"/>
  <c r="GC142" i="10"/>
  <c r="HC142" i="10" s="1"/>
  <c r="FP108" i="10"/>
  <c r="GP108" i="10" s="1"/>
  <c r="GE177" i="10"/>
  <c r="HE177" i="10" s="1"/>
  <c r="FS170" i="10"/>
  <c r="GS170" i="10" s="1"/>
  <c r="GF153" i="10"/>
  <c r="HF153" i="10" s="1"/>
  <c r="GB134" i="10"/>
  <c r="HB134" i="10" s="1"/>
  <c r="FL108" i="10"/>
  <c r="GL108" i="10" s="1"/>
  <c r="FV157" i="10"/>
  <c r="GV157" i="10" s="1"/>
  <c r="FK87" i="10"/>
  <c r="GK87" i="10" s="1"/>
  <c r="FU75" i="10"/>
  <c r="GU75" i="10" s="1"/>
  <c r="FS52" i="10"/>
  <c r="GS52" i="10" s="1"/>
  <c r="GF73" i="10"/>
  <c r="HF73" i="10" s="1"/>
  <c r="FU71" i="10"/>
  <c r="GU71" i="10" s="1"/>
  <c r="FN101" i="10"/>
  <c r="GN101" i="10" s="1"/>
  <c r="FR111" i="10"/>
  <c r="GR111" i="10" s="1"/>
  <c r="FO161" i="10"/>
  <c r="GO161" i="10" s="1"/>
  <c r="GD84" i="10"/>
  <c r="HD84" i="10" s="1"/>
  <c r="FM81" i="10"/>
  <c r="GM81" i="10" s="1"/>
  <c r="FX101" i="10"/>
  <c r="GX101" i="10" s="1"/>
  <c r="GD152" i="10"/>
  <c r="HD152" i="10" s="1"/>
  <c r="FQ136" i="10"/>
  <c r="GQ136" i="10" s="1"/>
  <c r="GF102" i="10"/>
  <c r="HF102" i="10" s="1"/>
  <c r="FU74" i="10"/>
  <c r="GU74" i="10" s="1"/>
  <c r="FN105" i="10"/>
  <c r="GN105" i="10" s="1"/>
  <c r="GG91" i="10"/>
  <c r="HG91" i="10" s="1"/>
  <c r="FL101" i="10"/>
  <c r="GL101" i="10" s="1"/>
  <c r="GC137" i="10"/>
  <c r="HC137" i="10" s="1"/>
  <c r="FM141" i="10"/>
  <c r="GM141" i="10" s="1"/>
  <c r="FS169" i="10"/>
  <c r="GS169" i="10" s="1"/>
  <c r="FP175" i="10"/>
  <c r="GP175" i="10" s="1"/>
  <c r="GC81" i="10"/>
  <c r="HC81" i="10" s="1"/>
  <c r="FL73" i="10"/>
  <c r="GL73" i="10" s="1"/>
  <c r="GI60" i="10"/>
  <c r="HI60" i="10" s="1"/>
  <c r="FK92" i="10"/>
  <c r="GK92" i="10" s="1"/>
  <c r="FN77" i="10"/>
  <c r="GN77" i="10" s="1"/>
  <c r="FY62" i="10"/>
  <c r="GY62" i="10" s="1"/>
  <c r="FK91" i="10"/>
  <c r="GK91" i="10" s="1"/>
  <c r="FV120" i="10"/>
  <c r="GV120" i="10" s="1"/>
  <c r="GB105" i="10"/>
  <c r="HB105" i="10" s="1"/>
  <c r="FY85" i="10"/>
  <c r="GY85" i="10" s="1"/>
  <c r="FS82" i="10"/>
  <c r="GS82" i="10" s="1"/>
  <c r="FU82" i="10"/>
  <c r="GU82" i="10" s="1"/>
  <c r="GI104" i="10"/>
  <c r="HI104" i="10" s="1"/>
  <c r="GB101" i="10"/>
  <c r="HB101" i="10" s="1"/>
  <c r="FM94" i="10"/>
  <c r="GM94" i="10" s="1"/>
  <c r="GC78" i="10"/>
  <c r="HC78" i="10" s="1"/>
  <c r="GA87" i="10"/>
  <c r="HA87" i="10" s="1"/>
  <c r="FR79" i="10"/>
  <c r="GR79" i="10" s="1"/>
  <c r="GI99" i="10"/>
  <c r="HI99" i="10" s="1"/>
  <c r="FO144" i="10"/>
  <c r="GO144" i="10" s="1"/>
  <c r="FN148" i="10"/>
  <c r="GN148" i="10" s="1"/>
  <c r="FK150" i="10"/>
  <c r="GK150" i="10" s="1"/>
  <c r="GB90" i="10"/>
  <c r="HB90" i="10" s="1"/>
  <c r="GI63" i="10"/>
  <c r="HI63" i="10" s="1"/>
  <c r="GB71" i="10"/>
  <c r="HB71" i="10" s="1"/>
  <c r="GC177" i="10"/>
  <c r="HC177" i="10" s="1"/>
  <c r="GI149" i="10"/>
  <c r="HI149" i="10" s="1"/>
  <c r="GA128" i="10"/>
  <c r="HA128" i="10" s="1"/>
  <c r="GE70" i="10"/>
  <c r="HE70" i="10" s="1"/>
  <c r="FS49" i="10"/>
  <c r="GS49" i="10" s="1"/>
  <c r="FZ70" i="10"/>
  <c r="GZ70" i="10" s="1"/>
  <c r="FN173" i="10"/>
  <c r="GN173" i="10" s="1"/>
  <c r="FO139" i="10"/>
  <c r="GO139" i="10" s="1"/>
  <c r="GI138" i="10"/>
  <c r="HI138" i="10" s="1"/>
  <c r="GF129" i="10"/>
  <c r="HF129" i="10" s="1"/>
  <c r="FK117" i="10"/>
  <c r="GK117" i="10" s="1"/>
  <c r="FZ138" i="10"/>
  <c r="GZ138" i="10" s="1"/>
  <c r="FS118" i="10"/>
  <c r="GS118" i="10" s="1"/>
  <c r="FK177" i="10"/>
  <c r="GK177" i="10" s="1"/>
  <c r="FY173" i="10"/>
  <c r="GY173" i="10" s="1"/>
  <c r="GA167" i="10"/>
  <c r="HA167" i="10" s="1"/>
  <c r="GA164" i="10"/>
  <c r="HA164" i="10" s="1"/>
  <c r="FO168" i="10"/>
  <c r="GO168" i="10" s="1"/>
  <c r="FQ153" i="10"/>
  <c r="GQ153" i="10" s="1"/>
  <c r="GC162" i="10"/>
  <c r="HC162" i="10" s="1"/>
  <c r="FP162" i="10"/>
  <c r="GP162" i="10" s="1"/>
  <c r="FY160" i="10"/>
  <c r="GY160" i="10" s="1"/>
  <c r="FW156" i="10"/>
  <c r="GW156" i="10" s="1"/>
  <c r="FX141" i="10"/>
  <c r="GX141" i="10" s="1"/>
  <c r="GB148" i="10"/>
  <c r="HB148" i="10" s="1"/>
  <c r="FZ140" i="10"/>
  <c r="GZ140" i="10" s="1"/>
  <c r="GG134" i="10"/>
  <c r="HG134" i="10" s="1"/>
  <c r="FX139" i="10"/>
  <c r="GX139" i="10" s="1"/>
  <c r="FX140" i="10"/>
  <c r="GX140" i="10" s="1"/>
  <c r="FS130" i="10"/>
  <c r="GS130" i="10" s="1"/>
  <c r="FX144" i="10"/>
  <c r="GX144" i="10" s="1"/>
  <c r="FZ117" i="10"/>
  <c r="GZ117" i="10" s="1"/>
  <c r="GH145" i="10"/>
  <c r="HH145" i="10" s="1"/>
  <c r="FW119" i="10"/>
  <c r="GW119" i="10" s="1"/>
  <c r="GG103" i="10"/>
  <c r="HG103" i="10" s="1"/>
  <c r="FU114" i="10"/>
  <c r="GU114" i="10" s="1"/>
  <c r="GB108" i="10"/>
  <c r="HB108" i="10" s="1"/>
  <c r="FV105" i="10"/>
  <c r="GV105" i="10" s="1"/>
  <c r="FU79" i="10"/>
  <c r="GU79" i="10" s="1"/>
  <c r="GE108" i="10"/>
  <c r="HE108" i="10" s="1"/>
  <c r="FU125" i="10"/>
  <c r="GU125" i="10" s="1"/>
  <c r="FO106" i="10"/>
  <c r="GO106" i="10" s="1"/>
  <c r="FK54" i="10"/>
  <c r="GK54" i="10" s="1"/>
  <c r="FW95" i="10"/>
  <c r="GW95" i="10" s="1"/>
  <c r="FO107" i="10"/>
  <c r="GO107" i="10" s="1"/>
  <c r="FO127" i="10"/>
  <c r="GO127" i="10" s="1"/>
  <c r="GI154" i="10"/>
  <c r="HI154" i="10" s="1"/>
  <c r="FL78" i="10"/>
  <c r="GL78" i="10" s="1"/>
  <c r="FM76" i="10"/>
  <c r="GM76" i="10" s="1"/>
  <c r="FM93" i="10"/>
  <c r="GM93" i="10" s="1"/>
  <c r="GC69" i="10"/>
  <c r="HC69" i="10" s="1"/>
  <c r="FU55" i="10"/>
  <c r="GU55" i="10" s="1"/>
  <c r="FO55" i="10"/>
  <c r="GO55" i="10" s="1"/>
  <c r="FQ57" i="10"/>
  <c r="GQ57" i="10" s="1"/>
  <c r="FT49" i="10"/>
  <c r="GT49" i="10" s="1"/>
  <c r="GH101" i="10"/>
  <c r="HH101" i="10" s="1"/>
  <c r="FU158" i="10"/>
  <c r="GU158" i="10" s="1"/>
  <c r="GH161" i="10"/>
  <c r="HH161" i="10" s="1"/>
  <c r="FP170" i="10"/>
  <c r="GP170" i="10" s="1"/>
  <c r="FK49" i="10"/>
  <c r="GK49" i="10" s="1"/>
  <c r="GI159" i="10"/>
  <c r="HI159" i="10" s="1"/>
  <c r="FN152" i="10"/>
  <c r="GN152" i="10" s="1"/>
  <c r="FL152" i="10"/>
  <c r="GL152" i="10" s="1"/>
  <c r="FO147" i="10"/>
  <c r="GO147" i="10" s="1"/>
  <c r="GB128" i="10"/>
  <c r="HB128" i="10" s="1"/>
  <c r="GA121" i="10"/>
  <c r="HA121" i="10" s="1"/>
  <c r="FV121" i="10"/>
  <c r="GV121" i="10" s="1"/>
  <c r="FN136" i="10"/>
  <c r="GN136" i="10" s="1"/>
  <c r="FP120" i="10"/>
  <c r="GP120" i="10" s="1"/>
  <c r="FL118" i="10"/>
  <c r="GL118" i="10" s="1"/>
  <c r="FK97" i="10"/>
  <c r="GK97" i="10" s="1"/>
  <c r="FZ101" i="10"/>
  <c r="GZ101" i="10" s="1"/>
  <c r="FW132" i="10"/>
  <c r="GW132" i="10" s="1"/>
  <c r="FR97" i="10"/>
  <c r="GR97" i="10" s="1"/>
  <c r="GG70" i="10"/>
  <c r="HG70" i="10" s="1"/>
  <c r="FS96" i="10"/>
  <c r="GS96" i="10" s="1"/>
  <c r="FW137" i="10"/>
  <c r="GW137" i="10" s="1"/>
  <c r="FU141" i="10"/>
  <c r="GU141" i="10" s="1"/>
  <c r="FR140" i="10"/>
  <c r="GR140" i="10" s="1"/>
  <c r="GA169" i="10"/>
  <c r="HA169" i="10" s="1"/>
  <c r="GD73" i="10"/>
  <c r="HD73" i="10" s="1"/>
  <c r="GH69" i="10"/>
  <c r="HH69" i="10" s="1"/>
  <c r="GH103" i="10"/>
  <c r="HH103" i="10" s="1"/>
  <c r="GE88" i="10"/>
  <c r="HE88" i="10" s="1"/>
  <c r="FV69" i="10"/>
  <c r="GV69" i="10" s="1"/>
  <c r="GH120" i="10"/>
  <c r="HH120" i="10" s="1"/>
  <c r="FV85" i="10"/>
  <c r="GV85" i="10" s="1"/>
  <c r="FO173" i="10"/>
  <c r="GO173" i="10" s="1"/>
  <c r="GC143" i="10"/>
  <c r="HC143" i="10" s="1"/>
  <c r="FO143" i="10"/>
  <c r="GO143" i="10" s="1"/>
  <c r="FM82" i="10"/>
  <c r="GM82" i="10" s="1"/>
  <c r="FO121" i="10"/>
  <c r="GO121" i="10" s="1"/>
  <c r="FQ104" i="10"/>
  <c r="GQ104" i="10" s="1"/>
  <c r="FM91" i="10"/>
  <c r="GM91" i="10" s="1"/>
  <c r="GI108" i="10"/>
  <c r="HI108" i="10" s="1"/>
  <c r="FK78" i="10"/>
  <c r="GK78" i="10" s="1"/>
  <c r="GD97" i="10"/>
  <c r="HD97" i="10" s="1"/>
  <c r="FX79" i="10"/>
  <c r="GX79" i="10" s="1"/>
  <c r="FV79" i="10"/>
  <c r="GV79" i="10" s="1"/>
  <c r="FR99" i="10"/>
  <c r="GR99" i="10" s="1"/>
  <c r="FV150" i="10"/>
  <c r="GV150" i="10" s="1"/>
  <c r="GE90" i="10"/>
  <c r="HE90" i="10" s="1"/>
  <c r="GI57" i="10"/>
  <c r="HI57" i="10" s="1"/>
  <c r="FX105" i="10"/>
  <c r="GX105" i="10" s="1"/>
  <c r="FO63" i="10"/>
  <c r="GO63" i="10" s="1"/>
  <c r="FX60" i="10"/>
  <c r="GX60" i="10" s="1"/>
  <c r="GE55" i="10"/>
  <c r="HE55" i="10" s="1"/>
  <c r="GH167" i="10"/>
  <c r="HH167" i="10" s="1"/>
  <c r="FY149" i="10"/>
  <c r="GY149" i="10" s="1"/>
  <c r="FK123" i="10"/>
  <c r="GK123" i="10" s="1"/>
  <c r="FT120" i="10"/>
  <c r="GT120" i="10" s="1"/>
  <c r="GC70" i="10"/>
  <c r="HC70" i="10" s="1"/>
  <c r="FX83" i="10"/>
  <c r="GX83" i="10" s="1"/>
  <c r="FN118" i="10"/>
  <c r="GN118" i="10" s="1"/>
  <c r="FU49" i="10"/>
  <c r="GU49" i="10" s="1"/>
  <c r="GC49" i="10"/>
  <c r="HC49" i="10" s="1"/>
  <c r="FS84" i="10"/>
  <c r="GS84" i="10" s="1"/>
  <c r="FM83" i="10"/>
  <c r="GM83" i="10" s="1"/>
  <c r="GH143" i="10"/>
  <c r="HH143" i="10" s="1"/>
  <c r="FO151" i="10"/>
  <c r="GO151" i="10" s="1"/>
  <c r="FN177" i="10"/>
  <c r="GN177" i="10" s="1"/>
  <c r="GA173" i="10"/>
  <c r="HA173" i="10" s="1"/>
  <c r="FT170" i="10"/>
  <c r="GT170" i="10" s="1"/>
  <c r="FU168" i="10"/>
  <c r="GU168" i="10" s="1"/>
  <c r="GG139" i="10"/>
  <c r="HG139" i="10" s="1"/>
  <c r="GG147" i="10"/>
  <c r="HG147" i="10" s="1"/>
  <c r="GD133" i="10"/>
  <c r="HD133" i="10" s="1"/>
  <c r="FU162" i="10"/>
  <c r="GU162" i="10" s="1"/>
  <c r="GE156" i="10"/>
  <c r="HE156" i="10" s="1"/>
  <c r="FS142" i="10"/>
  <c r="GS142" i="10" s="1"/>
  <c r="FM132" i="10"/>
  <c r="GM132" i="10" s="1"/>
  <c r="FM145" i="10"/>
  <c r="GM145" i="10" s="1"/>
  <c r="GI125" i="10"/>
  <c r="HI125" i="10" s="1"/>
  <c r="FL104" i="10"/>
  <c r="GL104" i="10" s="1"/>
  <c r="GH107" i="10"/>
  <c r="HH107" i="10" s="1"/>
  <c r="FP172" i="10"/>
  <c r="GP172" i="10" s="1"/>
  <c r="GF93" i="10"/>
  <c r="HF93" i="10" s="1"/>
  <c r="FO73" i="10"/>
  <c r="GO73" i="10" s="1"/>
  <c r="GB143" i="10"/>
  <c r="HB143" i="10" s="1"/>
  <c r="FM101" i="10"/>
  <c r="GM101" i="10" s="1"/>
  <c r="FV111" i="10"/>
  <c r="GV111" i="10" s="1"/>
  <c r="FM138" i="10"/>
  <c r="GM138" i="10" s="1"/>
  <c r="FN158" i="10"/>
  <c r="GN158" i="10" s="1"/>
  <c r="FL161" i="10"/>
  <c r="GL161" i="10" s="1"/>
  <c r="FV54" i="10"/>
  <c r="GV54" i="10" s="1"/>
  <c r="FP161" i="10"/>
  <c r="GP161" i="10" s="1"/>
  <c r="FS138" i="10"/>
  <c r="GS138" i="10" s="1"/>
  <c r="FL147" i="10"/>
  <c r="GL147" i="10" s="1"/>
  <c r="FU121" i="10"/>
  <c r="GU121" i="10" s="1"/>
  <c r="FR136" i="10"/>
  <c r="GR136" i="10" s="1"/>
  <c r="FR119" i="10"/>
  <c r="GR119" i="10" s="1"/>
  <c r="FQ108" i="10"/>
  <c r="GQ108" i="10" s="1"/>
  <c r="FS123" i="10"/>
  <c r="GS123" i="10" s="1"/>
  <c r="FW115" i="10"/>
  <c r="GW115" i="10" s="1"/>
  <c r="FM74" i="10"/>
  <c r="GM74" i="10" s="1"/>
  <c r="GA69" i="10"/>
  <c r="HA69" i="10" s="1"/>
  <c r="GI54" i="10"/>
  <c r="HI54" i="10" s="1"/>
  <c r="FR92" i="10"/>
  <c r="GR92" i="10" s="1"/>
  <c r="FQ141" i="10"/>
  <c r="GQ141" i="10" s="1"/>
  <c r="GB138" i="10"/>
  <c r="HB138" i="10" s="1"/>
  <c r="FW88" i="10"/>
  <c r="GW88" i="10" s="1"/>
  <c r="GB77" i="10"/>
  <c r="HB77" i="10" s="1"/>
  <c r="GC71" i="10"/>
  <c r="HC71" i="10" s="1"/>
  <c r="GI81" i="10"/>
  <c r="HI81" i="10" s="1"/>
  <c r="FY63" i="10"/>
  <c r="GY63" i="10" s="1"/>
  <c r="FR120" i="10"/>
  <c r="GR120" i="10" s="1"/>
  <c r="GE65" i="10"/>
  <c r="HE65" i="10" s="1"/>
  <c r="FM65" i="10"/>
  <c r="GM65" i="10" s="1"/>
  <c r="FN85" i="10"/>
  <c r="GN85" i="10" s="1"/>
  <c r="FL126" i="10"/>
  <c r="GL126" i="10" s="1"/>
  <c r="FX129" i="10"/>
  <c r="GX129" i="10" s="1"/>
  <c r="GG82" i="10"/>
  <c r="HG82" i="10" s="1"/>
  <c r="FW113" i="10"/>
  <c r="GW113" i="10" s="1"/>
  <c r="FP104" i="10"/>
  <c r="GP104" i="10" s="1"/>
  <c r="FX84" i="10"/>
  <c r="GX84" i="10" s="1"/>
  <c r="FQ78" i="10"/>
  <c r="GQ78" i="10" s="1"/>
  <c r="FW87" i="10"/>
  <c r="GW87" i="10" s="1"/>
  <c r="GE99" i="10"/>
  <c r="HE99" i="10" s="1"/>
  <c r="GD148" i="10"/>
  <c r="HD148" i="10" s="1"/>
  <c r="FW165" i="10"/>
  <c r="GW165" i="10" s="1"/>
  <c r="FL178" i="10"/>
  <c r="GL178" i="10" s="1"/>
  <c r="GH57" i="10"/>
  <c r="HH57" i="10" s="1"/>
  <c r="FY71" i="10"/>
  <c r="GY71" i="10" s="1"/>
  <c r="GD54" i="10"/>
  <c r="HD54" i="10" s="1"/>
  <c r="FM167" i="10"/>
  <c r="GM167" i="10" s="1"/>
  <c r="GF149" i="10"/>
  <c r="HF149" i="10" s="1"/>
  <c r="FW123" i="10"/>
  <c r="GW123" i="10" s="1"/>
  <c r="FY119" i="10"/>
  <c r="GY119" i="10" s="1"/>
  <c r="GG97" i="10"/>
  <c r="HG97" i="10" s="1"/>
  <c r="FM70" i="10"/>
  <c r="GM70" i="10" s="1"/>
  <c r="FN81" i="10"/>
  <c r="GN81" i="10" s="1"/>
  <c r="FU54" i="10"/>
  <c r="GU54" i="10" s="1"/>
  <c r="FV103" i="10"/>
  <c r="GV103" i="10" s="1"/>
  <c r="FR177" i="10"/>
  <c r="GR177" i="10" s="1"/>
  <c r="GA170" i="10"/>
  <c r="HA170" i="10" s="1"/>
  <c r="FR143" i="10"/>
  <c r="GR143" i="10" s="1"/>
  <c r="GI177" i="10"/>
  <c r="HI177" i="10" s="1"/>
  <c r="FO149" i="10"/>
  <c r="GO149" i="10" s="1"/>
  <c r="GD129" i="10"/>
  <c r="HD129" i="10" s="1"/>
  <c r="FZ139" i="10"/>
  <c r="GZ139" i="10" s="1"/>
  <c r="FO117" i="10"/>
  <c r="GO117" i="10" s="1"/>
  <c r="GF120" i="10"/>
  <c r="HF120" i="10" s="1"/>
  <c r="FK105" i="10"/>
  <c r="GK105" i="10" s="1"/>
  <c r="GG178" i="10"/>
  <c r="HG178" i="10" s="1"/>
  <c r="GG176" i="10"/>
  <c r="HG176" i="10" s="1"/>
  <c r="FW173" i="10"/>
  <c r="GW173" i="10" s="1"/>
  <c r="FZ169" i="10"/>
  <c r="GZ169" i="10" s="1"/>
  <c r="FZ167" i="10"/>
  <c r="GZ167" i="10" s="1"/>
  <c r="FL164" i="10"/>
  <c r="GL164" i="10" s="1"/>
  <c r="GG153" i="10"/>
  <c r="HG153" i="10" s="1"/>
  <c r="FK153" i="10"/>
  <c r="GK153" i="10" s="1"/>
  <c r="GI164" i="10"/>
  <c r="HI164" i="10" s="1"/>
  <c r="FO160" i="10"/>
  <c r="GO160" i="10" s="1"/>
  <c r="FO156" i="10"/>
  <c r="GO156" i="10" s="1"/>
  <c r="FL156" i="10"/>
  <c r="GL156" i="10" s="1"/>
  <c r="GA134" i="10"/>
  <c r="HA134" i="10" s="1"/>
  <c r="FY143" i="10"/>
  <c r="GY143" i="10" s="1"/>
  <c r="FY151" i="10"/>
  <c r="GY151" i="10" s="1"/>
  <c r="FX136" i="10"/>
  <c r="GX136" i="10" s="1"/>
  <c r="FM130" i="10"/>
  <c r="GM130" i="10" s="1"/>
  <c r="FV130" i="10"/>
  <c r="GV130" i="10" s="1"/>
  <c r="FK129" i="10"/>
  <c r="GK129" i="10" s="1"/>
  <c r="FK114" i="10"/>
  <c r="GK114" i="10" s="1"/>
  <c r="FT116" i="10"/>
  <c r="GT116" i="10" s="1"/>
  <c r="FN112" i="10"/>
  <c r="GN112" i="10" s="1"/>
  <c r="FS97" i="10"/>
  <c r="GS97" i="10" s="1"/>
  <c r="FT111" i="10"/>
  <c r="GT111" i="10" s="1"/>
  <c r="FP98" i="10"/>
  <c r="GP98" i="10" s="1"/>
  <c r="FY117" i="10"/>
  <c r="GY117" i="10" s="1"/>
  <c r="FY92" i="10"/>
  <c r="GY92" i="10" s="1"/>
  <c r="GB74" i="10"/>
  <c r="HB74" i="10" s="1"/>
  <c r="FV63" i="10"/>
  <c r="GV63" i="10" s="1"/>
  <c r="FR131" i="10"/>
  <c r="GR131" i="10" s="1"/>
  <c r="FO172" i="10"/>
  <c r="GO172" i="10" s="1"/>
  <c r="GF94" i="10"/>
  <c r="HF94" i="10" s="1"/>
  <c r="FV76" i="10"/>
  <c r="GV76" i="10" s="1"/>
  <c r="FL70" i="10"/>
  <c r="GL70" i="10" s="1"/>
  <c r="GE52" i="10"/>
  <c r="HE52" i="10" s="1"/>
  <c r="FU93" i="10"/>
  <c r="GU93" i="10" s="1"/>
  <c r="FZ83" i="10"/>
  <c r="GZ83" i="10" s="1"/>
  <c r="GD70" i="10"/>
  <c r="HD70" i="10" s="1"/>
  <c r="FP62" i="10"/>
  <c r="GP62" i="10" s="1"/>
  <c r="FM63" i="10"/>
  <c r="GM63" i="10" s="1"/>
  <c r="GG81" i="10"/>
  <c r="HG81" i="10" s="1"/>
  <c r="FP129" i="10"/>
  <c r="GP129" i="10" s="1"/>
  <c r="GF116" i="10"/>
  <c r="HF116" i="10" s="1"/>
  <c r="FP109" i="10"/>
  <c r="GP109" i="10" s="1"/>
  <c r="FP106" i="10"/>
  <c r="GP106" i="10" s="1"/>
  <c r="GI107" i="10"/>
  <c r="HI107" i="10" s="1"/>
  <c r="GH131" i="10"/>
  <c r="HH131" i="10" s="1"/>
  <c r="FW83" i="10"/>
  <c r="GW83" i="10" s="1"/>
  <c r="GA60" i="10"/>
  <c r="HA60" i="10" s="1"/>
  <c r="FK68" i="10"/>
  <c r="GK68" i="10" s="1"/>
  <c r="FV115" i="10"/>
  <c r="GV115" i="10" s="1"/>
  <c r="GC101" i="10"/>
  <c r="HC101" i="10" s="1"/>
  <c r="GH111" i="10"/>
  <c r="HH111" i="10" s="1"/>
  <c r="GE161" i="10"/>
  <c r="HE161" i="10" s="1"/>
  <c r="FK170" i="10"/>
  <c r="GK170" i="10" s="1"/>
  <c r="FO83" i="10"/>
  <c r="GO83" i="10" s="1"/>
  <c r="FP177" i="10"/>
  <c r="GP177" i="10" s="1"/>
  <c r="GC152" i="10"/>
  <c r="HC152" i="10" s="1"/>
  <c r="GF147" i="10"/>
  <c r="HF147" i="10" s="1"/>
  <c r="GF121" i="10"/>
  <c r="HF121" i="10" s="1"/>
  <c r="FS143" i="10"/>
  <c r="GS143" i="10" s="1"/>
  <c r="FV136" i="10"/>
  <c r="GV136" i="10" s="1"/>
  <c r="GF126" i="10"/>
  <c r="HF126" i="10" s="1"/>
  <c r="FW118" i="10"/>
  <c r="GW118" i="10" s="1"/>
  <c r="GF74" i="10"/>
  <c r="HF74" i="10" s="1"/>
  <c r="FK69" i="10"/>
  <c r="GK69" i="10" s="1"/>
  <c r="FM92" i="10"/>
  <c r="GM92" i="10" s="1"/>
  <c r="FR96" i="10"/>
  <c r="GR96" i="10" s="1"/>
  <c r="FO114" i="10"/>
  <c r="GO114" i="10" s="1"/>
  <c r="FO140" i="10"/>
  <c r="GO140" i="10" s="1"/>
  <c r="FV175" i="10"/>
  <c r="GV175" i="10" s="1"/>
  <c r="FQ77" i="10"/>
  <c r="GQ77" i="10" s="1"/>
  <c r="FS63" i="10"/>
  <c r="GS63" i="10" s="1"/>
  <c r="FS81" i="10"/>
  <c r="GS81" i="10" s="1"/>
  <c r="FT57" i="10"/>
  <c r="GT57" i="10" s="1"/>
  <c r="GD60" i="10"/>
  <c r="HD60" i="10" s="1"/>
  <c r="FY49" i="10"/>
  <c r="GY49" i="10" s="1"/>
  <c r="GH155" i="10"/>
  <c r="HH155" i="10" s="1"/>
  <c r="GG105" i="10"/>
  <c r="HG105" i="10" s="1"/>
  <c r="FR65" i="10"/>
  <c r="GR65" i="10" s="1"/>
  <c r="FQ158" i="10"/>
  <c r="GQ158" i="10" s="1"/>
  <c r="FK161" i="10"/>
  <c r="GK161" i="10" s="1"/>
  <c r="FQ112" i="10"/>
  <c r="GQ112" i="10" s="1"/>
  <c r="FN104" i="10"/>
  <c r="GN104" i="10" s="1"/>
  <c r="FT94" i="10"/>
  <c r="GT94" i="10" s="1"/>
  <c r="FO87" i="10"/>
  <c r="GO87" i="10" s="1"/>
  <c r="GH79" i="10"/>
  <c r="HH79" i="10" s="1"/>
  <c r="FO99" i="10"/>
  <c r="GO99" i="10" s="1"/>
  <c r="FV148" i="10"/>
  <c r="GV148" i="10" s="1"/>
  <c r="FX178" i="10"/>
  <c r="GX178" i="10" s="1"/>
  <c r="FU62" i="10"/>
  <c r="GU62" i="10" s="1"/>
  <c r="FW70" i="10"/>
  <c r="GW70" i="10" s="1"/>
  <c r="GB177" i="10"/>
  <c r="HB177" i="10" s="1"/>
  <c r="GC167" i="10"/>
  <c r="HC167" i="10" s="1"/>
  <c r="FV128" i="10"/>
  <c r="GV128" i="10" s="1"/>
  <c r="GD123" i="10"/>
  <c r="HD123" i="10" s="1"/>
  <c r="GI83" i="10"/>
  <c r="HI83" i="10" s="1"/>
  <c r="FN91" i="10"/>
  <c r="GN91" i="10" s="1"/>
  <c r="FR118" i="10"/>
  <c r="GR118" i="10" s="1"/>
  <c r="FQ159" i="10"/>
  <c r="GQ159" i="10" s="1"/>
  <c r="GC54" i="10"/>
  <c r="HC54" i="10" s="1"/>
  <c r="FZ49" i="10"/>
  <c r="GZ49" i="10" s="1"/>
  <c r="GD173" i="10"/>
  <c r="HD173" i="10" s="1"/>
  <c r="FM170" i="10"/>
  <c r="GM170" i="10" s="1"/>
  <c r="GI168" i="10"/>
  <c r="HI168" i="10" s="1"/>
  <c r="FU161" i="10"/>
  <c r="GU161" i="10" s="1"/>
  <c r="GB149" i="10"/>
  <c r="HB149" i="10" s="1"/>
  <c r="GF139" i="10"/>
  <c r="HF139" i="10" s="1"/>
  <c r="FX143" i="10"/>
  <c r="GX143" i="10" s="1"/>
  <c r="FN132" i="10"/>
  <c r="GN132" i="10" s="1"/>
  <c r="FM133" i="10"/>
  <c r="GM133" i="10" s="1"/>
  <c r="FK111" i="10"/>
  <c r="GK111" i="10" s="1"/>
  <c r="GH119" i="10"/>
  <c r="HH119" i="10" s="1"/>
  <c r="FX121" i="10"/>
  <c r="GX121" i="10" s="1"/>
  <c r="FK178" i="10"/>
  <c r="GK178" i="10" s="1"/>
  <c r="FQ176" i="10"/>
  <c r="GQ176" i="10" s="1"/>
  <c r="FP169" i="10"/>
  <c r="GP169" i="10" s="1"/>
  <c r="FL168" i="10"/>
  <c r="GL168" i="10" s="1"/>
  <c r="GF160" i="10"/>
  <c r="HF160" i="10" s="1"/>
  <c r="FY158" i="10"/>
  <c r="GY158" i="10" s="1"/>
  <c r="GD141" i="10"/>
  <c r="HD141" i="10" s="1"/>
  <c r="FO130" i="10"/>
  <c r="GO130" i="10" s="1"/>
  <c r="FZ132" i="10"/>
  <c r="GZ132" i="10" s="1"/>
  <c r="FZ128" i="10"/>
  <c r="GZ128" i="10" s="1"/>
  <c r="FO125" i="10"/>
  <c r="GO125" i="10" s="1"/>
  <c r="GF125" i="10"/>
  <c r="HF125" i="10" s="1"/>
  <c r="FU120" i="10"/>
  <c r="GU120" i="10" s="1"/>
  <c r="FZ108" i="10"/>
  <c r="GZ108" i="10" s="1"/>
  <c r="FQ124" i="10"/>
  <c r="GQ124" i="10" s="1"/>
  <c r="FU111" i="10"/>
  <c r="GU111" i="10" s="1"/>
  <c r="FM108" i="10"/>
  <c r="GM108" i="10" s="1"/>
  <c r="GI87" i="10"/>
  <c r="HI87" i="10" s="1"/>
  <c r="GA110" i="10"/>
  <c r="HA110" i="10" s="1"/>
  <c r="FT101" i="10"/>
  <c r="GT101" i="10" s="1"/>
  <c r="FT106" i="10"/>
  <c r="GT106" i="10" s="1"/>
  <c r="GE107" i="10"/>
  <c r="HE107" i="10" s="1"/>
  <c r="FW107" i="10"/>
  <c r="GW107" i="10" s="1"/>
  <c r="FO154" i="10"/>
  <c r="GO154" i="10" s="1"/>
  <c r="GH76" i="10"/>
  <c r="HH76" i="10" s="1"/>
  <c r="FU73" i="10"/>
  <c r="GU73" i="10" s="1"/>
  <c r="FW68" i="10"/>
  <c r="GW68" i="10" s="1"/>
  <c r="FW52" i="10"/>
  <c r="GW52" i="10" s="1"/>
  <c r="GC93" i="10"/>
  <c r="HC93" i="10" s="1"/>
  <c r="FN57" i="10"/>
  <c r="GN57" i="10" s="1"/>
  <c r="GI71" i="10"/>
  <c r="HI71" i="10" s="1"/>
  <c r="GB164" i="10"/>
  <c r="HB164" i="10" s="1"/>
  <c r="FM150" i="10"/>
  <c r="GM150" i="10" s="1"/>
  <c r="GG144" i="10"/>
  <c r="HG144" i="10" s="1"/>
  <c r="FV144" i="10"/>
  <c r="GV144" i="10" s="1"/>
  <c r="FY116" i="10"/>
  <c r="GY116" i="10" s="1"/>
  <c r="FT102" i="10"/>
  <c r="GT102" i="10" s="1"/>
  <c r="FS86" i="10"/>
  <c r="GS86" i="10" s="1"/>
  <c r="FU89" i="10"/>
  <c r="GU89" i="10" s="1"/>
  <c r="FS135" i="10"/>
  <c r="GS135" i="10" s="1"/>
  <c r="GI172" i="10"/>
  <c r="HI172" i="10" s="1"/>
  <c r="GD76" i="10"/>
  <c r="HD76" i="10" s="1"/>
  <c r="FN115" i="10"/>
  <c r="GN115" i="10" s="1"/>
  <c r="FR101" i="10"/>
  <c r="GR101" i="10" s="1"/>
  <c r="FL49" i="10"/>
  <c r="GL49" i="10" s="1"/>
  <c r="GA161" i="10"/>
  <c r="HA161" i="10" s="1"/>
  <c r="FR152" i="10"/>
  <c r="GR152" i="10" s="1"/>
  <c r="FP147" i="10"/>
  <c r="GP147" i="10" s="1"/>
  <c r="FK101" i="10"/>
  <c r="GK101" i="10" s="1"/>
  <c r="GE105" i="10"/>
  <c r="HE105" i="10" s="1"/>
  <c r="GB113" i="10"/>
  <c r="HB113" i="10" s="1"/>
  <c r="GI74" i="10"/>
  <c r="HI74" i="10" s="1"/>
  <c r="GA113" i="10"/>
  <c r="HA113" i="10" s="1"/>
  <c r="GC92" i="10"/>
  <c r="HC92" i="10" s="1"/>
  <c r="FX71" i="10"/>
  <c r="GX71" i="10" s="1"/>
  <c r="GI96" i="10"/>
  <c r="HI96" i="10" s="1"/>
  <c r="FP114" i="10"/>
  <c r="GP114" i="10" s="1"/>
  <c r="FX114" i="10"/>
  <c r="GX114" i="10" s="1"/>
  <c r="GE137" i="10"/>
  <c r="HE137" i="10" s="1"/>
  <c r="GE141" i="10"/>
  <c r="HE141" i="10" s="1"/>
  <c r="GE166" i="10"/>
  <c r="HE166" i="10" s="1"/>
  <c r="GC84" i="10"/>
  <c r="HC84" i="10" s="1"/>
  <c r="GG63" i="10"/>
  <c r="HG63" i="10" s="1"/>
  <c r="FW60" i="10"/>
  <c r="GW60" i="10" s="1"/>
  <c r="FS88" i="10"/>
  <c r="GS88" i="10" s="1"/>
  <c r="FL77" i="10"/>
  <c r="GL77" i="10" s="1"/>
  <c r="GB62" i="10"/>
  <c r="HB62" i="10" s="1"/>
  <c r="FN54" i="10"/>
  <c r="GN54" i="10" s="1"/>
  <c r="FQ155" i="10"/>
  <c r="GQ155" i="10" s="1"/>
  <c r="FN120" i="10"/>
  <c r="GN120" i="10" s="1"/>
  <c r="GE115" i="10"/>
  <c r="HE115" i="10" s="1"/>
  <c r="FP85" i="10"/>
  <c r="GP85" i="10" s="1"/>
  <c r="FW177" i="10"/>
  <c r="GW177" i="10" s="1"/>
  <c r="FX151" i="10"/>
  <c r="GX151" i="10" s="1"/>
  <c r="FU126" i="10"/>
  <c r="GU126" i="10" s="1"/>
  <c r="FK147" i="10"/>
  <c r="GK147" i="10" s="1"/>
  <c r="GC102" i="10"/>
  <c r="HC102" i="10" s="1"/>
  <c r="GA115" i="10"/>
  <c r="HA115" i="10" s="1"/>
  <c r="FU78" i="10"/>
  <c r="GU78" i="10" s="1"/>
  <c r="FZ115" i="10"/>
  <c r="GZ115" i="10" s="1"/>
  <c r="FW69" i="10"/>
  <c r="GW69" i="10" s="1"/>
  <c r="GA79" i="10"/>
  <c r="HA79" i="10" s="1"/>
  <c r="FW99" i="10"/>
  <c r="GW99" i="10" s="1"/>
  <c r="FS122" i="10"/>
  <c r="GS122" i="10" s="1"/>
  <c r="FQ146" i="10"/>
  <c r="GQ146" i="10" s="1"/>
  <c r="FW148" i="10"/>
  <c r="GW148" i="10" s="1"/>
  <c r="FR150" i="10"/>
  <c r="GR150" i="10" s="1"/>
  <c r="GD165" i="10"/>
  <c r="HD165" i="10" s="1"/>
  <c r="FP178" i="10"/>
  <c r="GP178" i="10" s="1"/>
  <c r="FP90" i="10"/>
  <c r="GP90" i="10" s="1"/>
  <c r="FR82" i="10"/>
  <c r="GR82" i="10" s="1"/>
  <c r="FN74" i="10"/>
  <c r="GN74" i="10" s="1"/>
  <c r="GB60" i="10"/>
  <c r="HB60" i="10" s="1"/>
  <c r="FT177" i="10"/>
  <c r="GT177" i="10" s="1"/>
  <c r="FP143" i="10"/>
  <c r="GP143" i="10" s="1"/>
  <c r="FK128" i="10"/>
  <c r="GK128" i="10" s="1"/>
  <c r="FN123" i="10"/>
  <c r="GN123" i="10" s="1"/>
  <c r="FW91" i="10"/>
  <c r="GW91" i="10" s="1"/>
  <c r="GG159" i="10"/>
  <c r="HG159" i="10" s="1"/>
  <c r="GE49" i="10"/>
  <c r="HE49" i="10" s="1"/>
  <c r="FW49" i="10"/>
  <c r="GW49" i="10" s="1"/>
  <c r="FQ65" i="10"/>
  <c r="GQ65" i="10" s="1"/>
  <c r="FV173" i="10"/>
  <c r="GV173" i="10" s="1"/>
  <c r="GD151" i="10"/>
  <c r="HD151" i="10" s="1"/>
  <c r="FO177" i="10"/>
  <c r="GO177" i="10" s="1"/>
  <c r="FU176" i="10"/>
  <c r="GU176" i="10" s="1"/>
  <c r="GE159" i="10"/>
  <c r="HE159" i="10" s="1"/>
  <c r="FY139" i="10"/>
  <c r="GY139" i="10" s="1"/>
  <c r="FM142" i="10"/>
  <c r="GM142" i="10" s="1"/>
  <c r="GD132" i="10"/>
  <c r="HD132" i="10" s="1"/>
  <c r="GE129" i="10"/>
  <c r="HE129" i="10" s="1"/>
  <c r="GI117" i="10"/>
  <c r="HI117" i="10" s="1"/>
  <c r="GG133" i="10"/>
  <c r="HG133" i="10" s="1"/>
  <c r="FR121" i="10"/>
  <c r="GR121" i="10" s="1"/>
  <c r="FW117" i="10"/>
  <c r="GW117" i="10" s="1"/>
  <c r="FX102" i="10"/>
  <c r="GX102" i="10" s="1"/>
  <c r="FZ176" i="10"/>
  <c r="GZ176" i="10" s="1"/>
  <c r="FN171" i="10"/>
  <c r="GN171" i="10" s="1"/>
  <c r="FL166" i="10"/>
  <c r="GL166" i="10" s="1"/>
  <c r="FU167" i="10"/>
  <c r="GU167" i="10" s="1"/>
  <c r="GC153" i="10"/>
  <c r="HC153" i="10" s="1"/>
  <c r="FW162" i="10"/>
  <c r="GW162" i="10" s="1"/>
  <c r="FX149" i="10"/>
  <c r="GX149" i="10" s="1"/>
  <c r="GC151" i="10"/>
  <c r="HC151" i="10" s="1"/>
  <c r="FO153" i="10"/>
  <c r="GO153" i="10" s="1"/>
  <c r="GC140" i="10"/>
  <c r="HC140" i="10" s="1"/>
  <c r="GI134" i="10"/>
  <c r="HI134" i="10" s="1"/>
  <c r="FS148" i="10"/>
  <c r="GS148" i="10" s="1"/>
  <c r="FU130" i="10"/>
  <c r="GU130" i="10" s="1"/>
  <c r="GC129" i="10"/>
  <c r="HC129" i="10" s="1"/>
  <c r="FX138" i="10"/>
  <c r="GX138" i="10" s="1"/>
  <c r="FU119" i="10"/>
  <c r="GU119" i="10" s="1"/>
  <c r="GB110" i="10"/>
  <c r="HB110" i="10" s="1"/>
  <c r="FP99" i="10"/>
  <c r="GP99" i="10" s="1"/>
  <c r="FK102" i="10"/>
  <c r="GK102" i="10" s="1"/>
  <c r="GE98" i="10"/>
  <c r="HE98" i="10" s="1"/>
  <c r="GE132" i="10"/>
  <c r="HE132" i="10" s="1"/>
  <c r="GB104" i="10"/>
  <c r="HB104" i="10" s="1"/>
  <c r="GI86" i="10"/>
  <c r="HI86" i="10" s="1"/>
  <c r="FY98" i="10"/>
  <c r="GY98" i="10" s="1"/>
  <c r="FQ89" i="10"/>
  <c r="GQ89" i="10" s="1"/>
  <c r="FL89" i="10"/>
  <c r="GL89" i="10" s="1"/>
  <c r="FN107" i="10"/>
  <c r="GN107" i="10" s="1"/>
  <c r="FS154" i="10"/>
  <c r="GS154" i="10" s="1"/>
  <c r="FU81" i="10"/>
  <c r="GU81" i="10" s="1"/>
  <c r="FR76" i="10"/>
  <c r="GR76" i="10" s="1"/>
  <c r="FR68" i="10"/>
  <c r="GR68" i="10" s="1"/>
  <c r="GI52" i="10"/>
  <c r="HI52" i="10" s="1"/>
  <c r="FZ74" i="10"/>
  <c r="GZ74" i="10" s="1"/>
  <c r="FK63" i="10"/>
  <c r="GK63" i="10" s="1"/>
  <c r="FN52" i="10"/>
  <c r="GN52" i="10" s="1"/>
  <c r="GG115" i="10"/>
  <c r="HG115" i="10" s="1"/>
  <c r="FW158" i="10"/>
  <c r="GW158" i="10" s="1"/>
  <c r="FN170" i="10"/>
  <c r="GN170" i="10" s="1"/>
  <c r="FT69" i="10"/>
  <c r="GT69" i="10" s="1"/>
  <c r="FN69" i="10"/>
  <c r="GN69" i="10" s="1"/>
  <c r="GG49" i="10"/>
  <c r="HG49" i="10" s="1"/>
  <c r="GG121" i="10"/>
  <c r="HG121" i="10" s="1"/>
  <c r="GB123" i="10"/>
  <c r="HB123" i="10" s="1"/>
  <c r="GB136" i="10"/>
  <c r="HB136" i="10" s="1"/>
  <c r="FO105" i="10"/>
  <c r="GO105" i="10" s="1"/>
  <c r="GG74" i="10"/>
  <c r="HG74" i="10" s="1"/>
  <c r="FK74" i="10"/>
  <c r="GK74" i="10" s="1"/>
  <c r="FU104" i="10"/>
  <c r="GU104" i="10" s="1"/>
  <c r="GB84" i="10"/>
  <c r="HB84" i="10" s="1"/>
  <c r="FY78" i="10"/>
  <c r="GY78" i="10" s="1"/>
  <c r="GE96" i="10"/>
  <c r="HE96" i="10" s="1"/>
  <c r="FM96" i="10"/>
  <c r="GM96" i="10" s="1"/>
  <c r="GI169" i="10"/>
  <c r="HI169" i="10" s="1"/>
  <c r="GH73" i="10"/>
  <c r="HH73" i="10" s="1"/>
  <c r="FN73" i="10"/>
  <c r="GN73" i="10" s="1"/>
  <c r="FL60" i="10"/>
  <c r="GL60" i="10" s="1"/>
  <c r="GI88" i="10"/>
  <c r="HI88" i="10" s="1"/>
  <c r="GD77" i="10"/>
  <c r="HD77" i="10" s="1"/>
  <c r="GE84" i="10"/>
  <c r="HE84" i="10" s="1"/>
  <c r="FY83" i="10"/>
  <c r="GY83" i="10" s="1"/>
  <c r="GG155" i="10"/>
  <c r="HG155" i="10" s="1"/>
  <c r="GI65" i="10"/>
  <c r="HI65" i="10" s="1"/>
  <c r="FT85" i="10"/>
  <c r="GT85" i="10" s="1"/>
  <c r="GI84" i="10"/>
  <c r="HI84" i="10" s="1"/>
  <c r="FM126" i="10"/>
  <c r="GM126" i="10" s="1"/>
  <c r="FM102" i="10"/>
  <c r="GM102" i="10" s="1"/>
  <c r="GE120" i="10"/>
  <c r="HE120" i="10" s="1"/>
  <c r="GD105" i="10"/>
  <c r="HD105" i="10" s="1"/>
  <c r="FM104" i="10"/>
  <c r="GM104" i="10" s="1"/>
  <c r="FX97" i="10"/>
  <c r="GX97" i="10" s="1"/>
  <c r="FO85" i="10"/>
  <c r="GO85" i="10" s="1"/>
  <c r="GF104" i="10"/>
  <c r="HF104" i="10" s="1"/>
  <c r="FP91" i="10"/>
  <c r="GP91" i="10" s="1"/>
  <c r="FS78" i="10"/>
  <c r="GS78" i="10" s="1"/>
  <c r="FT87" i="10"/>
  <c r="GT87" i="10" s="1"/>
  <c r="FP79" i="10"/>
  <c r="GP79" i="10" s="1"/>
  <c r="GF122" i="10"/>
  <c r="HF122" i="10" s="1"/>
  <c r="GD150" i="10"/>
  <c r="HD150" i="10" s="1"/>
  <c r="FL165" i="10"/>
  <c r="GL165" i="10" s="1"/>
  <c r="FY84" i="10"/>
  <c r="GY84" i="10" s="1"/>
  <c r="FM57" i="10"/>
  <c r="GM57" i="10" s="1"/>
  <c r="FO94" i="10"/>
  <c r="GO94" i="10" s="1"/>
  <c r="GG65" i="10"/>
  <c r="HG65" i="10" s="1"/>
  <c r="FY74" i="10"/>
  <c r="GY74" i="10" s="1"/>
  <c r="FL79" i="10"/>
  <c r="GL79" i="10" s="1"/>
  <c r="FU63" i="10"/>
  <c r="GU63" i="10" s="1"/>
  <c r="GF167" i="10"/>
  <c r="HF167" i="10" s="1"/>
  <c r="FW120" i="10"/>
  <c r="GW120" i="10" s="1"/>
  <c r="FP101" i="10"/>
  <c r="GP101" i="10" s="1"/>
  <c r="FP97" i="10"/>
  <c r="GP97" i="10" s="1"/>
  <c r="GA70" i="10"/>
  <c r="HA70" i="10" s="1"/>
  <c r="GF83" i="10"/>
  <c r="HF83" i="10" s="1"/>
  <c r="GD83" i="10"/>
  <c r="HD83" i="10" s="1"/>
  <c r="GH91" i="10"/>
  <c r="HH91" i="10" s="1"/>
  <c r="FV118" i="10"/>
  <c r="GV118" i="10" s="1"/>
  <c r="FT81" i="10"/>
  <c r="GT81" i="10" s="1"/>
  <c r="FX54" i="10"/>
  <c r="GX54" i="10" s="1"/>
  <c r="FX65" i="10"/>
  <c r="GX65" i="10" s="1"/>
  <c r="FQ173" i="10"/>
  <c r="GQ173" i="10" s="1"/>
  <c r="GF155" i="10"/>
  <c r="HF155" i="10" s="1"/>
  <c r="FX158" i="10"/>
  <c r="GX158" i="10" s="1"/>
  <c r="FS151" i="10"/>
  <c r="GS151" i="10" s="1"/>
  <c r="GF152" i="10"/>
  <c r="HF152" i="10" s="1"/>
  <c r="FN147" i="10"/>
  <c r="GN147" i="10" s="1"/>
  <c r="FO138" i="10"/>
  <c r="GO138" i="10" s="1"/>
  <c r="FL133" i="10"/>
  <c r="GL133" i="10" s="1"/>
  <c r="FL148" i="10"/>
  <c r="GL148" i="10" s="1"/>
  <c r="FQ134" i="10"/>
  <c r="GQ134" i="10" s="1"/>
  <c r="FK130" i="10"/>
  <c r="GK130" i="10" s="1"/>
  <c r="FL119" i="10"/>
  <c r="GL119" i="10" s="1"/>
  <c r="FL124" i="10"/>
  <c r="GL124" i="10" s="1"/>
  <c r="GG99" i="10"/>
  <c r="HG99" i="10" s="1"/>
  <c r="FX96" i="10"/>
  <c r="GX96" i="10" s="1"/>
  <c r="FK132" i="10"/>
  <c r="GK132" i="10" s="1"/>
  <c r="FZ97" i="10"/>
  <c r="GZ97" i="10" s="1"/>
  <c r="FT75" i="10"/>
  <c r="GT75" i="10" s="1"/>
  <c r="GF135" i="10"/>
  <c r="HF135" i="10" s="1"/>
  <c r="GF131" i="10"/>
  <c r="HF131" i="10" s="1"/>
  <c r="FR157" i="10"/>
  <c r="GR157" i="10" s="1"/>
  <c r="FZ120" i="10"/>
  <c r="GZ120" i="10" s="1"/>
  <c r="GC52" i="10"/>
  <c r="HC52" i="10" s="1"/>
  <c r="FW84" i="10"/>
  <c r="GW84" i="10" s="1"/>
  <c r="FS76" i="10"/>
  <c r="GS76" i="10" s="1"/>
  <c r="FQ99" i="9"/>
  <c r="GQ99" i="9" s="1"/>
  <c r="FR59" i="9"/>
  <c r="GR59" i="9" s="1"/>
  <c r="FW156" i="9"/>
  <c r="GW156" i="9" s="1"/>
  <c r="FW147" i="9"/>
  <c r="GW147" i="9" s="1"/>
  <c r="FQ137" i="9"/>
  <c r="GQ137" i="9" s="1"/>
  <c r="FS118" i="9"/>
  <c r="GS118" i="9" s="1"/>
  <c r="FU57" i="9"/>
  <c r="GU57" i="9" s="1"/>
  <c r="FM78" i="9"/>
  <c r="GM78" i="9" s="1"/>
  <c r="GH55" i="9"/>
  <c r="HH55" i="9" s="1"/>
  <c r="FL45" i="9"/>
  <c r="GL45" i="9" s="1"/>
  <c r="FT79" i="9"/>
  <c r="GT79" i="9" s="1"/>
  <c r="GF120" i="9"/>
  <c r="HF120" i="9" s="1"/>
  <c r="FT112" i="9"/>
  <c r="GT112" i="9" s="1"/>
  <c r="FW170" i="9"/>
  <c r="GW170" i="9" s="1"/>
  <c r="FZ20" i="9"/>
  <c r="GZ20" i="9" s="1"/>
  <c r="FK82" i="9"/>
  <c r="GK82" i="9" s="1"/>
  <c r="FN43" i="9"/>
  <c r="GN43" i="9" s="1"/>
  <c r="GI35" i="9"/>
  <c r="HI35" i="9" s="1"/>
  <c r="FQ145" i="9"/>
  <c r="GQ145" i="9" s="1"/>
  <c r="GC123" i="9"/>
  <c r="HC123" i="9" s="1"/>
  <c r="FY131" i="9"/>
  <c r="GY131" i="9" s="1"/>
  <c r="GG111" i="9"/>
  <c r="HG111" i="9" s="1"/>
  <c r="FM133" i="9"/>
  <c r="GM133" i="9" s="1"/>
  <c r="FX100" i="9"/>
  <c r="GX100" i="9" s="1"/>
  <c r="GI87" i="9"/>
  <c r="HI87" i="9" s="1"/>
  <c r="GH90" i="9"/>
  <c r="HH90" i="9" s="1"/>
  <c r="FO89" i="9"/>
  <c r="GO89" i="9" s="1"/>
  <c r="GG33" i="9"/>
  <c r="HG33" i="9" s="1"/>
  <c r="GB57" i="9"/>
  <c r="HB57" i="9" s="1"/>
  <c r="FW97" i="9"/>
  <c r="GW97" i="9" s="1"/>
  <c r="FN88" i="9"/>
  <c r="GN88" i="9" s="1"/>
  <c r="FV106" i="9"/>
  <c r="GV106" i="9" s="1"/>
  <c r="FR108" i="9"/>
  <c r="GR108" i="9" s="1"/>
  <c r="FT146" i="9"/>
  <c r="GT146" i="9" s="1"/>
  <c r="FP154" i="9"/>
  <c r="GP154" i="9" s="1"/>
  <c r="FT175" i="9"/>
  <c r="GT175" i="9" s="1"/>
  <c r="GE72" i="9"/>
  <c r="HE72" i="9" s="1"/>
  <c r="FN67" i="9"/>
  <c r="GN67" i="9" s="1"/>
  <c r="FN31" i="9"/>
  <c r="GN31" i="9" s="1"/>
  <c r="GH172" i="9"/>
  <c r="HH172" i="9" s="1"/>
  <c r="GH169" i="9"/>
  <c r="HH169" i="9" s="1"/>
  <c r="FU153" i="9"/>
  <c r="GU153" i="9" s="1"/>
  <c r="GH152" i="9"/>
  <c r="HH152" i="9" s="1"/>
  <c r="FX140" i="9"/>
  <c r="GX140" i="9" s="1"/>
  <c r="GB139" i="9"/>
  <c r="HB139" i="9" s="1"/>
  <c r="FO113" i="9"/>
  <c r="GO113" i="9" s="1"/>
  <c r="FM113" i="9"/>
  <c r="GM113" i="9" s="1"/>
  <c r="FR104" i="9"/>
  <c r="GR104" i="9" s="1"/>
  <c r="FV68" i="9"/>
  <c r="GV68" i="9" s="1"/>
  <c r="FU86" i="9"/>
  <c r="GU86" i="9" s="1"/>
  <c r="GI63" i="9"/>
  <c r="HI63" i="9" s="1"/>
  <c r="FL31" i="9"/>
  <c r="GL31" i="9" s="1"/>
  <c r="FR25" i="9"/>
  <c r="GR25" i="9" s="1"/>
  <c r="FO70" i="9"/>
  <c r="GO70" i="9" s="1"/>
  <c r="FX40" i="9"/>
  <c r="GX40" i="9" s="1"/>
  <c r="FK40" i="9"/>
  <c r="GK40" i="9" s="1"/>
  <c r="FR35" i="9"/>
  <c r="GR35" i="9" s="1"/>
  <c r="GD92" i="9"/>
  <c r="HD92" i="9" s="1"/>
  <c r="GC101" i="9"/>
  <c r="HC101" i="9" s="1"/>
  <c r="FR96" i="9"/>
  <c r="GR96" i="9" s="1"/>
  <c r="FR116" i="9"/>
  <c r="GR116" i="9" s="1"/>
  <c r="FY115" i="9"/>
  <c r="GY115" i="9" s="1"/>
  <c r="GH75" i="9"/>
  <c r="HH75" i="9" s="1"/>
  <c r="GC66" i="9"/>
  <c r="HC66" i="9" s="1"/>
  <c r="FY55" i="9"/>
  <c r="GY55" i="9" s="1"/>
  <c r="FV67" i="9"/>
  <c r="GV67" i="9" s="1"/>
  <c r="FX37" i="9"/>
  <c r="GX37" i="9" s="1"/>
  <c r="FN32" i="9"/>
  <c r="GN32" i="9" s="1"/>
  <c r="GF61" i="9"/>
  <c r="HF61" i="9" s="1"/>
  <c r="GC48" i="9"/>
  <c r="HC48" i="9" s="1"/>
  <c r="GI52" i="9"/>
  <c r="HI52" i="9" s="1"/>
  <c r="FZ53" i="9"/>
  <c r="GZ53" i="9" s="1"/>
  <c r="FZ74" i="9"/>
  <c r="GZ74" i="9" s="1"/>
  <c r="GF156" i="9"/>
  <c r="HF156" i="9" s="1"/>
  <c r="FS123" i="9"/>
  <c r="GS123" i="9" s="1"/>
  <c r="GE126" i="9"/>
  <c r="HE126" i="9" s="1"/>
  <c r="GA133" i="9"/>
  <c r="HA133" i="9" s="1"/>
  <c r="FL99" i="9"/>
  <c r="GL99" i="9" s="1"/>
  <c r="FY86" i="9"/>
  <c r="GY86" i="9" s="1"/>
  <c r="GD89" i="9"/>
  <c r="HD89" i="9" s="1"/>
  <c r="FL20" i="9"/>
  <c r="GL20" i="9" s="1"/>
  <c r="FL71" i="9"/>
  <c r="GL71" i="9" s="1"/>
  <c r="FX32" i="9"/>
  <c r="GX32" i="9" s="1"/>
  <c r="GE73" i="9"/>
  <c r="HE73" i="9" s="1"/>
  <c r="GC102" i="9"/>
  <c r="HC102" i="9" s="1"/>
  <c r="GE100" i="9"/>
  <c r="HE100" i="9" s="1"/>
  <c r="FU140" i="9"/>
  <c r="GU140" i="9" s="1"/>
  <c r="FW124" i="9"/>
  <c r="GW124" i="9" s="1"/>
  <c r="FN142" i="9"/>
  <c r="GN142" i="9" s="1"/>
  <c r="GD164" i="9"/>
  <c r="HD164" i="9" s="1"/>
  <c r="FU63" i="9"/>
  <c r="GU63" i="9" s="1"/>
  <c r="FQ59" i="9"/>
  <c r="GQ59" i="9" s="1"/>
  <c r="FO77" i="9"/>
  <c r="GO77" i="9" s="1"/>
  <c r="GA41" i="9"/>
  <c r="HA41" i="9" s="1"/>
  <c r="GE177" i="9"/>
  <c r="HE177" i="9" s="1"/>
  <c r="FM178" i="9"/>
  <c r="GM178" i="9" s="1"/>
  <c r="FV171" i="9"/>
  <c r="GV171" i="9" s="1"/>
  <c r="FV167" i="9"/>
  <c r="GV167" i="9" s="1"/>
  <c r="GF169" i="9"/>
  <c r="HF169" i="9" s="1"/>
  <c r="GD159" i="9"/>
  <c r="HD159" i="9" s="1"/>
  <c r="FU152" i="9"/>
  <c r="GU152" i="9" s="1"/>
  <c r="FR155" i="9"/>
  <c r="GR155" i="9" s="1"/>
  <c r="GG148" i="9"/>
  <c r="HG148" i="9" s="1"/>
  <c r="FX141" i="9"/>
  <c r="GX141" i="9" s="1"/>
  <c r="FL148" i="9"/>
  <c r="GL148" i="9" s="1"/>
  <c r="FX131" i="9"/>
  <c r="GX131" i="9" s="1"/>
  <c r="FM124" i="9"/>
  <c r="GM124" i="9" s="1"/>
  <c r="GC136" i="9"/>
  <c r="HC136" i="9" s="1"/>
  <c r="GI124" i="9"/>
  <c r="HI124" i="9" s="1"/>
  <c r="GA104" i="9"/>
  <c r="HA104" i="9" s="1"/>
  <c r="GB103" i="9"/>
  <c r="HB103" i="9" s="1"/>
  <c r="FZ87" i="9"/>
  <c r="GZ87" i="9" s="1"/>
  <c r="FT97" i="9"/>
  <c r="GT97" i="9" s="1"/>
  <c r="GD80" i="9"/>
  <c r="HD80" i="9" s="1"/>
  <c r="FY65" i="9"/>
  <c r="GY65" i="9" s="1"/>
  <c r="FT48" i="9"/>
  <c r="GT48" i="9" s="1"/>
  <c r="FL39" i="9"/>
  <c r="GL39" i="9" s="1"/>
  <c r="FV37" i="9"/>
  <c r="GV37" i="9" s="1"/>
  <c r="GF36" i="9"/>
  <c r="HF36" i="9" s="1"/>
  <c r="GB83" i="9"/>
  <c r="HB83" i="9" s="1"/>
  <c r="FO134" i="9"/>
  <c r="GO134" i="9" s="1"/>
  <c r="FS162" i="9"/>
  <c r="GS162" i="9" s="1"/>
  <c r="FQ55" i="9"/>
  <c r="GQ55" i="9" s="1"/>
  <c r="FU50" i="9"/>
  <c r="GU50" i="9" s="1"/>
  <c r="FW43" i="9"/>
  <c r="GW43" i="9" s="1"/>
  <c r="FY102" i="9"/>
  <c r="GY102" i="9" s="1"/>
  <c r="GC43" i="9"/>
  <c r="HC43" i="9" s="1"/>
  <c r="FV81" i="9"/>
  <c r="GV81" i="9" s="1"/>
  <c r="GG53" i="9"/>
  <c r="HG53" i="9" s="1"/>
  <c r="GD48" i="9"/>
  <c r="HD48" i="9" s="1"/>
  <c r="GH28" i="9"/>
  <c r="HH28" i="9" s="1"/>
  <c r="GA52" i="9"/>
  <c r="HA52" i="9" s="1"/>
  <c r="FO32" i="9"/>
  <c r="GO32" i="9" s="1"/>
  <c r="GE37" i="9"/>
  <c r="HE37" i="9" s="1"/>
  <c r="FW25" i="9"/>
  <c r="GW25" i="9" s="1"/>
  <c r="FP31" i="9"/>
  <c r="GP31" i="9" s="1"/>
  <c r="GB169" i="9"/>
  <c r="HB169" i="9" s="1"/>
  <c r="GC156" i="9"/>
  <c r="HC156" i="9" s="1"/>
  <c r="GB149" i="9"/>
  <c r="HB149" i="9" s="1"/>
  <c r="FP145" i="9"/>
  <c r="GP145" i="9" s="1"/>
  <c r="FS149" i="9"/>
  <c r="GS149" i="9" s="1"/>
  <c r="GC126" i="9"/>
  <c r="HC126" i="9" s="1"/>
  <c r="FL111" i="9"/>
  <c r="GL111" i="9" s="1"/>
  <c r="GE123" i="9"/>
  <c r="HE123" i="9" s="1"/>
  <c r="FP115" i="9"/>
  <c r="GP115" i="9" s="1"/>
  <c r="FN123" i="9"/>
  <c r="GN123" i="9" s="1"/>
  <c r="FU130" i="9"/>
  <c r="GU130" i="9" s="1"/>
  <c r="FN93" i="9"/>
  <c r="GN93" i="9" s="1"/>
  <c r="GG90" i="9"/>
  <c r="HG90" i="9" s="1"/>
  <c r="FV82" i="9"/>
  <c r="GV82" i="9" s="1"/>
  <c r="FT94" i="9"/>
  <c r="GT94" i="9" s="1"/>
  <c r="FX90" i="9"/>
  <c r="GX90" i="9" s="1"/>
  <c r="FY73" i="9"/>
  <c r="GY73" i="9" s="1"/>
  <c r="FL35" i="9"/>
  <c r="GL35" i="9" s="1"/>
  <c r="GD33" i="9"/>
  <c r="HD33" i="9" s="1"/>
  <c r="FS21" i="9"/>
  <c r="GS21" i="9" s="1"/>
  <c r="GE57" i="9"/>
  <c r="HE57" i="9" s="1"/>
  <c r="GI84" i="9"/>
  <c r="HI84" i="9" s="1"/>
  <c r="GH88" i="9"/>
  <c r="HH88" i="9" s="1"/>
  <c r="GI108" i="9"/>
  <c r="HI108" i="9" s="1"/>
  <c r="FQ135" i="9"/>
  <c r="GQ135" i="9" s="1"/>
  <c r="GD146" i="9"/>
  <c r="HD146" i="9" s="1"/>
  <c r="GE154" i="9"/>
  <c r="HE154" i="9" s="1"/>
  <c r="GH166" i="9"/>
  <c r="HH166" i="9" s="1"/>
  <c r="GA175" i="9"/>
  <c r="HA175" i="9" s="1"/>
  <c r="FP72" i="9"/>
  <c r="GP72" i="9" s="1"/>
  <c r="GC55" i="9"/>
  <c r="HC55" i="9" s="1"/>
  <c r="FM47" i="9"/>
  <c r="GM47" i="9" s="1"/>
  <c r="FS43" i="9"/>
  <c r="GS43" i="9" s="1"/>
  <c r="GC53" i="9"/>
  <c r="HC53" i="9" s="1"/>
  <c r="GH46" i="9"/>
  <c r="HH46" i="9" s="1"/>
  <c r="GI39" i="9"/>
  <c r="HI39" i="9" s="1"/>
  <c r="GE24" i="9"/>
  <c r="HE24" i="9" s="1"/>
  <c r="FQ21" i="9"/>
  <c r="GQ21" i="9" s="1"/>
  <c r="GC46" i="9"/>
  <c r="HC46" i="9" s="1"/>
  <c r="FS33" i="9"/>
  <c r="GS33" i="9" s="1"/>
  <c r="GH49" i="9"/>
  <c r="HH49" i="9" s="1"/>
  <c r="FT172" i="9"/>
  <c r="GT172" i="9" s="1"/>
  <c r="GH139" i="9"/>
  <c r="HH139" i="9" s="1"/>
  <c r="GC139" i="9"/>
  <c r="HC139" i="9" s="1"/>
  <c r="GF176" i="9"/>
  <c r="HF176" i="9" s="1"/>
  <c r="FR174" i="9"/>
  <c r="GR174" i="9" s="1"/>
  <c r="FU161" i="9"/>
  <c r="GU161" i="9" s="1"/>
  <c r="FP153" i="9"/>
  <c r="GP153" i="9" s="1"/>
  <c r="FO157" i="9"/>
  <c r="GO157" i="9" s="1"/>
  <c r="FY156" i="9"/>
  <c r="GY156" i="9" s="1"/>
  <c r="FX153" i="9"/>
  <c r="GX153" i="9" s="1"/>
  <c r="FU124" i="9"/>
  <c r="GU124" i="9" s="1"/>
  <c r="FP123" i="9"/>
  <c r="GP123" i="9" s="1"/>
  <c r="GG104" i="9"/>
  <c r="HG104" i="9" s="1"/>
  <c r="GI126" i="9"/>
  <c r="HI126" i="9" s="1"/>
  <c r="FM118" i="9"/>
  <c r="GM118" i="9" s="1"/>
  <c r="FP107" i="9"/>
  <c r="GP107" i="9" s="1"/>
  <c r="FS124" i="9"/>
  <c r="GS124" i="9" s="1"/>
  <c r="FS99" i="9"/>
  <c r="GS99" i="9" s="1"/>
  <c r="FK86" i="9"/>
  <c r="GK86" i="9" s="1"/>
  <c r="FP80" i="9"/>
  <c r="GP80" i="9" s="1"/>
  <c r="GB60" i="9"/>
  <c r="HB60" i="9" s="1"/>
  <c r="GF82" i="9"/>
  <c r="HF82" i="9" s="1"/>
  <c r="GC31" i="9"/>
  <c r="HC31" i="9" s="1"/>
  <c r="FW48" i="9"/>
  <c r="GW48" i="9" s="1"/>
  <c r="GI40" i="9"/>
  <c r="HI40" i="9" s="1"/>
  <c r="GD20" i="9"/>
  <c r="HD20" i="9" s="1"/>
  <c r="FN65" i="9"/>
  <c r="GN65" i="9" s="1"/>
  <c r="FS92" i="9"/>
  <c r="GS92" i="9" s="1"/>
  <c r="FS116" i="9"/>
  <c r="GS116" i="9" s="1"/>
  <c r="GE138" i="9"/>
  <c r="HE138" i="9" s="1"/>
  <c r="FO150" i="9"/>
  <c r="GO150" i="9" s="1"/>
  <c r="FK158" i="9"/>
  <c r="GK158" i="9" s="1"/>
  <c r="FW173" i="9"/>
  <c r="GW173" i="9" s="1"/>
  <c r="FM75" i="9"/>
  <c r="GM75" i="9" s="1"/>
  <c r="FM25" i="9"/>
  <c r="GM25" i="9" s="1"/>
  <c r="FS88" i="9"/>
  <c r="GS88" i="9" s="1"/>
  <c r="GF52" i="9"/>
  <c r="HF52" i="9" s="1"/>
  <c r="FL44" i="9"/>
  <c r="GL44" i="9" s="1"/>
  <c r="GH74" i="9"/>
  <c r="HH74" i="9" s="1"/>
  <c r="FT64" i="9"/>
  <c r="GT64" i="9" s="1"/>
  <c r="FN58" i="9"/>
  <c r="GN58" i="9" s="1"/>
  <c r="FY50" i="9"/>
  <c r="GY50" i="9" s="1"/>
  <c r="FO33" i="9"/>
  <c r="GO33" i="9" s="1"/>
  <c r="FL24" i="9"/>
  <c r="GL24" i="9" s="1"/>
  <c r="FZ37" i="9"/>
  <c r="GZ37" i="9" s="1"/>
  <c r="GE172" i="9"/>
  <c r="HE172" i="9" s="1"/>
  <c r="FO126" i="9"/>
  <c r="GO126" i="9" s="1"/>
  <c r="GE133" i="9"/>
  <c r="HE133" i="9" s="1"/>
  <c r="GE99" i="9"/>
  <c r="HE99" i="9" s="1"/>
  <c r="FY89" i="9"/>
  <c r="GY89" i="9" s="1"/>
  <c r="GC82" i="9"/>
  <c r="HC82" i="9" s="1"/>
  <c r="FM28" i="9"/>
  <c r="GM28" i="9" s="1"/>
  <c r="FQ28" i="9"/>
  <c r="GQ28" i="9" s="1"/>
  <c r="GG71" i="9"/>
  <c r="HG71" i="9" s="1"/>
  <c r="FV20" i="9"/>
  <c r="GV20" i="9" s="1"/>
  <c r="FT104" i="9"/>
  <c r="GT104" i="9" s="1"/>
  <c r="FL100" i="9"/>
  <c r="GL100" i="9" s="1"/>
  <c r="FU109" i="9"/>
  <c r="GU109" i="9" s="1"/>
  <c r="GB142" i="9"/>
  <c r="HB142" i="9" s="1"/>
  <c r="FM59" i="9"/>
  <c r="GM59" i="9" s="1"/>
  <c r="FP59" i="9"/>
  <c r="GP59" i="9" s="1"/>
  <c r="FK41" i="9"/>
  <c r="GK41" i="9" s="1"/>
  <c r="FN171" i="9"/>
  <c r="GN171" i="9" s="1"/>
  <c r="FZ169" i="9"/>
  <c r="GZ169" i="9" s="1"/>
  <c r="FP169" i="9"/>
  <c r="GP169" i="9" s="1"/>
  <c r="GE165" i="9"/>
  <c r="HE165" i="9" s="1"/>
  <c r="GC164" i="9"/>
  <c r="HC164" i="9" s="1"/>
  <c r="GI159" i="9"/>
  <c r="HI159" i="9" s="1"/>
  <c r="FK155" i="9"/>
  <c r="GK155" i="9" s="1"/>
  <c r="FS141" i="9"/>
  <c r="GS141" i="9" s="1"/>
  <c r="FP141" i="9"/>
  <c r="GP141" i="9" s="1"/>
  <c r="FV147" i="9"/>
  <c r="GV147" i="9" s="1"/>
  <c r="GC144" i="9"/>
  <c r="HC144" i="9" s="1"/>
  <c r="FU139" i="9"/>
  <c r="GU139" i="9" s="1"/>
  <c r="GH145" i="9"/>
  <c r="HH145" i="9" s="1"/>
  <c r="FU129" i="9"/>
  <c r="GU129" i="9" s="1"/>
  <c r="FW114" i="9"/>
  <c r="GW114" i="9" s="1"/>
  <c r="GB126" i="9"/>
  <c r="HB126" i="9" s="1"/>
  <c r="FO121" i="9"/>
  <c r="GO121" i="9" s="1"/>
  <c r="FW121" i="9"/>
  <c r="GW121" i="9" s="1"/>
  <c r="FU115" i="9"/>
  <c r="GU115" i="9" s="1"/>
  <c r="GC107" i="9"/>
  <c r="HC107" i="9" s="1"/>
  <c r="GI131" i="9"/>
  <c r="HI131" i="9" s="1"/>
  <c r="FT102" i="9"/>
  <c r="GT102" i="9" s="1"/>
  <c r="GI91" i="9"/>
  <c r="HI91" i="9" s="1"/>
  <c r="GA91" i="9"/>
  <c r="HA91" i="9" s="1"/>
  <c r="GF87" i="9"/>
  <c r="HF87" i="9" s="1"/>
  <c r="GB91" i="9"/>
  <c r="HB91" i="9" s="1"/>
  <c r="FV72" i="9"/>
  <c r="GV72" i="9" s="1"/>
  <c r="GA63" i="9"/>
  <c r="HA63" i="9" s="1"/>
  <c r="FN52" i="9"/>
  <c r="GN52" i="9" s="1"/>
  <c r="GD47" i="9"/>
  <c r="HD47" i="9" s="1"/>
  <c r="GC39" i="9"/>
  <c r="HC39" i="9" s="1"/>
  <c r="GB36" i="9"/>
  <c r="HB36" i="9" s="1"/>
  <c r="FX36" i="9"/>
  <c r="GX36" i="9" s="1"/>
  <c r="GC98" i="9"/>
  <c r="HC98" i="9" s="1"/>
  <c r="FL83" i="9"/>
  <c r="GL83" i="9" s="1"/>
  <c r="FO112" i="9"/>
  <c r="GO112" i="9" s="1"/>
  <c r="GI134" i="9"/>
  <c r="HI134" i="9" s="1"/>
  <c r="FU72" i="9"/>
  <c r="GU72" i="9" s="1"/>
  <c r="FN63" i="9"/>
  <c r="GN63" i="9" s="1"/>
  <c r="GA54" i="9"/>
  <c r="HA54" i="9" s="1"/>
  <c r="FT49" i="9"/>
  <c r="GT49" i="9" s="1"/>
  <c r="FQ37" i="9"/>
  <c r="GQ37" i="9" s="1"/>
  <c r="FX53" i="9"/>
  <c r="GX53" i="9" s="1"/>
  <c r="FZ31" i="9"/>
  <c r="GZ31" i="9" s="1"/>
  <c r="FZ73" i="9"/>
  <c r="GZ73" i="9" s="1"/>
  <c r="GD40" i="9"/>
  <c r="HD40" i="9" s="1"/>
  <c r="GB33" i="9"/>
  <c r="HB33" i="9" s="1"/>
  <c r="FN29" i="9"/>
  <c r="GN29" i="9" s="1"/>
  <c r="GC21" i="9"/>
  <c r="HC21" i="9" s="1"/>
  <c r="FT28" i="9"/>
  <c r="GT28" i="9" s="1"/>
  <c r="FW29" i="9"/>
  <c r="GW29" i="9" s="1"/>
  <c r="FX47" i="9"/>
  <c r="GX47" i="9" s="1"/>
  <c r="FN172" i="9"/>
  <c r="GN172" i="9" s="1"/>
  <c r="FT174" i="9"/>
  <c r="GT174" i="9" s="1"/>
  <c r="FK174" i="9"/>
  <c r="GK174" i="9" s="1"/>
  <c r="GI174" i="9"/>
  <c r="HI174" i="9" s="1"/>
  <c r="FT177" i="9"/>
  <c r="GT177" i="9" s="1"/>
  <c r="FM156" i="9"/>
  <c r="GM156" i="9" s="1"/>
  <c r="GE145" i="9"/>
  <c r="HE145" i="9" s="1"/>
  <c r="GD145" i="9"/>
  <c r="HD145" i="9" s="1"/>
  <c r="GI114" i="9"/>
  <c r="HI114" i="9" s="1"/>
  <c r="FX126" i="9"/>
  <c r="GX126" i="9" s="1"/>
  <c r="FW126" i="9"/>
  <c r="GW126" i="9" s="1"/>
  <c r="GE119" i="9"/>
  <c r="HE119" i="9" s="1"/>
  <c r="GG147" i="9"/>
  <c r="HG147" i="9" s="1"/>
  <c r="FY100" i="9"/>
  <c r="GY100" i="9" s="1"/>
  <c r="FR89" i="9"/>
  <c r="GR89" i="9" s="1"/>
  <c r="GC89" i="9"/>
  <c r="HC89" i="9" s="1"/>
  <c r="GI78" i="9"/>
  <c r="HI78" i="9" s="1"/>
  <c r="GD55" i="9"/>
  <c r="HD55" i="9" s="1"/>
  <c r="GF21" i="9"/>
  <c r="HF21" i="9" s="1"/>
  <c r="FY43" i="9"/>
  <c r="GY43" i="9" s="1"/>
  <c r="FO57" i="9"/>
  <c r="GO57" i="9" s="1"/>
  <c r="FR88" i="9"/>
  <c r="GR88" i="9" s="1"/>
  <c r="GD108" i="9"/>
  <c r="HD108" i="9" s="1"/>
  <c r="FN146" i="9"/>
  <c r="GN146" i="9" s="1"/>
  <c r="FL72" i="9"/>
  <c r="GL72" i="9" s="1"/>
  <c r="FT72" i="9"/>
  <c r="GT72" i="9" s="1"/>
  <c r="FR62" i="9"/>
  <c r="GR62" i="9" s="1"/>
  <c r="FM55" i="9"/>
  <c r="GM55" i="9" s="1"/>
  <c r="GB51" i="9"/>
  <c r="HB51" i="9" s="1"/>
  <c r="FZ43" i="9"/>
  <c r="GZ43" i="9" s="1"/>
  <c r="FO24" i="9"/>
  <c r="GO24" i="9" s="1"/>
  <c r="FK47" i="9"/>
  <c r="GK47" i="9" s="1"/>
  <c r="GB24" i="9"/>
  <c r="HB24" i="9" s="1"/>
  <c r="FK29" i="9"/>
  <c r="GK29" i="9" s="1"/>
  <c r="GH37" i="9"/>
  <c r="HH37" i="9" s="1"/>
  <c r="FO172" i="9"/>
  <c r="GO172" i="9" s="1"/>
  <c r="GI176" i="9"/>
  <c r="HI176" i="9" s="1"/>
  <c r="FM176" i="9"/>
  <c r="GM176" i="9" s="1"/>
  <c r="FN160" i="9"/>
  <c r="GN160" i="9" s="1"/>
  <c r="FR160" i="9"/>
  <c r="GR160" i="9" s="1"/>
  <c r="FL153" i="9"/>
  <c r="GL153" i="9" s="1"/>
  <c r="FS145" i="9"/>
  <c r="GS145" i="9" s="1"/>
  <c r="FV126" i="9"/>
  <c r="GV126" i="9" s="1"/>
  <c r="GC119" i="9"/>
  <c r="HC119" i="9" s="1"/>
  <c r="GF109" i="9"/>
  <c r="HF109" i="9" s="1"/>
  <c r="FN140" i="9"/>
  <c r="GN140" i="9" s="1"/>
  <c r="FW122" i="9"/>
  <c r="GW122" i="9" s="1"/>
  <c r="FS126" i="9"/>
  <c r="GS126" i="9" s="1"/>
  <c r="FN109" i="9"/>
  <c r="GN109" i="9" s="1"/>
  <c r="FZ123" i="9"/>
  <c r="GZ123" i="9" s="1"/>
  <c r="GD113" i="9"/>
  <c r="HD113" i="9" s="1"/>
  <c r="FU89" i="9"/>
  <c r="GU89" i="9" s="1"/>
  <c r="GF25" i="9"/>
  <c r="HF25" i="9" s="1"/>
  <c r="FZ28" i="9"/>
  <c r="GZ28" i="9" s="1"/>
  <c r="GI92" i="9"/>
  <c r="HI92" i="9" s="1"/>
  <c r="FN116" i="9"/>
  <c r="GN116" i="9" s="1"/>
  <c r="FZ138" i="9"/>
  <c r="GZ138" i="9" s="1"/>
  <c r="GD158" i="9"/>
  <c r="HD158" i="9" s="1"/>
  <c r="GI173" i="9"/>
  <c r="HI173" i="9" s="1"/>
  <c r="GE66" i="9"/>
  <c r="HE66" i="9" s="1"/>
  <c r="GI96" i="9"/>
  <c r="HI96" i="9" s="1"/>
  <c r="FN81" i="9"/>
  <c r="GN81" i="9" s="1"/>
  <c r="FX72" i="9"/>
  <c r="GX72" i="9" s="1"/>
  <c r="FT59" i="9"/>
  <c r="GT59" i="9" s="1"/>
  <c r="FP52" i="9"/>
  <c r="GP52" i="9" s="1"/>
  <c r="GE68" i="9"/>
  <c r="HE68" i="9" s="1"/>
  <c r="GE64" i="9"/>
  <c r="HE64" i="9" s="1"/>
  <c r="GB65" i="9"/>
  <c r="HB65" i="9" s="1"/>
  <c r="FO36" i="9"/>
  <c r="GO36" i="9" s="1"/>
  <c r="FO25" i="9"/>
  <c r="GO25" i="9" s="1"/>
  <c r="FY64" i="9"/>
  <c r="GY64" i="9" s="1"/>
  <c r="FX77" i="9"/>
  <c r="GX77" i="9" s="1"/>
  <c r="GI56" i="9"/>
  <c r="HI56" i="9" s="1"/>
  <c r="FS82" i="9"/>
  <c r="GS82" i="9" s="1"/>
  <c r="FL62" i="9"/>
  <c r="GL62" i="9" s="1"/>
  <c r="FV156" i="9"/>
  <c r="GV156" i="9" s="1"/>
  <c r="FU133" i="9"/>
  <c r="GU133" i="9" s="1"/>
  <c r="FW99" i="9"/>
  <c r="GW99" i="9" s="1"/>
  <c r="FV86" i="9"/>
  <c r="GV86" i="9" s="1"/>
  <c r="FQ89" i="9"/>
  <c r="GQ89" i="9" s="1"/>
  <c r="FV114" i="9"/>
  <c r="GV114" i="9" s="1"/>
  <c r="FN28" i="9"/>
  <c r="GN28" i="9" s="1"/>
  <c r="GF102" i="9"/>
  <c r="HF102" i="9" s="1"/>
  <c r="GH100" i="9"/>
  <c r="HH100" i="9" s="1"/>
  <c r="GH164" i="9"/>
  <c r="HH164" i="9" s="1"/>
  <c r="GD59" i="9"/>
  <c r="HD59" i="9" s="1"/>
  <c r="FU80" i="9"/>
  <c r="GU80" i="9" s="1"/>
  <c r="FX41" i="9"/>
  <c r="GX41" i="9" s="1"/>
  <c r="FY20" i="9"/>
  <c r="GY20" i="9" s="1"/>
  <c r="FZ176" i="9"/>
  <c r="GZ176" i="9" s="1"/>
  <c r="FQ157" i="9"/>
  <c r="GQ157" i="9" s="1"/>
  <c r="GD152" i="9"/>
  <c r="HD152" i="9" s="1"/>
  <c r="GI165" i="9"/>
  <c r="HI165" i="9" s="1"/>
  <c r="FO159" i="9"/>
  <c r="GO159" i="9" s="1"/>
  <c r="GI141" i="9"/>
  <c r="HI141" i="9" s="1"/>
  <c r="GI145" i="9"/>
  <c r="HI145" i="9" s="1"/>
  <c r="FR144" i="9"/>
  <c r="GR144" i="9" s="1"/>
  <c r="GG123" i="9"/>
  <c r="HG123" i="9" s="1"/>
  <c r="FY137" i="9"/>
  <c r="GY137" i="9" s="1"/>
  <c r="FX109" i="9"/>
  <c r="GX109" i="9" s="1"/>
  <c r="FR130" i="9"/>
  <c r="GR130" i="9" s="1"/>
  <c r="FZ118" i="9"/>
  <c r="GZ118" i="9" s="1"/>
  <c r="GI109" i="9"/>
  <c r="HI109" i="9" s="1"/>
  <c r="FK102" i="9"/>
  <c r="GK102" i="9" s="1"/>
  <c r="GB124" i="9"/>
  <c r="HB124" i="9" s="1"/>
  <c r="FQ133" i="9"/>
  <c r="GQ133" i="9" s="1"/>
  <c r="GC91" i="9"/>
  <c r="HC91" i="9" s="1"/>
  <c r="FU91" i="9"/>
  <c r="GU91" i="9" s="1"/>
  <c r="GG88" i="9"/>
  <c r="HG88" i="9" s="1"/>
  <c r="GF100" i="9"/>
  <c r="HF100" i="9" s="1"/>
  <c r="FW95" i="9"/>
  <c r="GW95" i="9" s="1"/>
  <c r="FN91" i="9"/>
  <c r="GN91" i="9" s="1"/>
  <c r="FZ104" i="9"/>
  <c r="GZ104" i="9" s="1"/>
  <c r="FT100" i="9"/>
  <c r="GT100" i="9" s="1"/>
  <c r="FK63" i="9"/>
  <c r="GK63" i="9" s="1"/>
  <c r="GF67" i="9"/>
  <c r="HF67" i="9" s="1"/>
  <c r="FQ70" i="9"/>
  <c r="GQ70" i="9" s="1"/>
  <c r="GH35" i="9"/>
  <c r="HH35" i="9" s="1"/>
  <c r="FN79" i="9"/>
  <c r="GN79" i="9" s="1"/>
  <c r="FT71" i="9"/>
  <c r="GT71" i="9" s="1"/>
  <c r="FU62" i="9"/>
  <c r="GU62" i="9" s="1"/>
  <c r="FK54" i="9"/>
  <c r="GK54" i="9" s="1"/>
  <c r="GG25" i="9"/>
  <c r="HG25" i="9" s="1"/>
  <c r="FW50" i="9"/>
  <c r="GW50" i="9" s="1"/>
  <c r="FQ80" i="9"/>
  <c r="GQ80" i="9" s="1"/>
  <c r="FN40" i="9"/>
  <c r="GN40" i="9" s="1"/>
  <c r="FL33" i="9"/>
  <c r="GL33" i="9" s="1"/>
  <c r="FT29" i="9"/>
  <c r="GT29" i="9" s="1"/>
  <c r="FX59" i="9"/>
  <c r="GX59" i="9" s="1"/>
  <c r="GA177" i="9"/>
  <c r="HA177" i="9" s="1"/>
  <c r="FU174" i="9"/>
  <c r="GU174" i="9" s="1"/>
  <c r="FO176" i="9"/>
  <c r="GO176" i="9" s="1"/>
  <c r="FZ126" i="9"/>
  <c r="GZ126" i="9" s="1"/>
  <c r="FS133" i="9"/>
  <c r="GS133" i="9" s="1"/>
  <c r="FM111" i="9"/>
  <c r="GM111" i="9" s="1"/>
  <c r="GA109" i="9"/>
  <c r="HA109" i="9" s="1"/>
  <c r="FK119" i="9"/>
  <c r="GK119" i="9" s="1"/>
  <c r="FO115" i="9"/>
  <c r="GO115" i="9" s="1"/>
  <c r="FM107" i="9"/>
  <c r="GM107" i="9" s="1"/>
  <c r="GC133" i="9"/>
  <c r="HC133" i="9" s="1"/>
  <c r="FV102" i="9"/>
  <c r="GV102" i="9" s="1"/>
  <c r="FS87" i="9"/>
  <c r="GS87" i="9" s="1"/>
  <c r="FK93" i="9"/>
  <c r="GK93" i="9" s="1"/>
  <c r="FV90" i="9"/>
  <c r="GV90" i="9" s="1"/>
  <c r="FU77" i="9"/>
  <c r="GU77" i="9" s="1"/>
  <c r="FP94" i="9"/>
  <c r="GP94" i="9" s="1"/>
  <c r="GG99" i="9"/>
  <c r="HG99" i="9" s="1"/>
  <c r="GD114" i="9"/>
  <c r="HD114" i="9" s="1"/>
  <c r="GG78" i="9"/>
  <c r="HG78" i="9" s="1"/>
  <c r="FX21" i="9"/>
  <c r="GX21" i="9" s="1"/>
  <c r="GD28" i="9"/>
  <c r="HD28" i="9" s="1"/>
  <c r="FT84" i="9"/>
  <c r="GT84" i="9" s="1"/>
  <c r="FX88" i="9"/>
  <c r="GX88" i="9" s="1"/>
  <c r="GH108" i="9"/>
  <c r="HH108" i="9" s="1"/>
  <c r="GE135" i="9"/>
  <c r="HE135" i="9" s="1"/>
  <c r="FK121" i="9"/>
  <c r="GK121" i="9" s="1"/>
  <c r="FQ72" i="9"/>
  <c r="GQ72" i="9" s="1"/>
  <c r="FY52" i="9"/>
  <c r="GY52" i="9" s="1"/>
  <c r="GD67" i="9"/>
  <c r="HD67" i="9" s="1"/>
  <c r="FM40" i="9"/>
  <c r="GM40" i="9" s="1"/>
  <c r="FW82" i="9"/>
  <c r="GW82" i="9" s="1"/>
  <c r="FV73" i="9"/>
  <c r="GV73" i="9" s="1"/>
  <c r="GB59" i="9"/>
  <c r="HB59" i="9" s="1"/>
  <c r="GF41" i="9"/>
  <c r="HF41" i="9" s="1"/>
  <c r="FO20" i="9"/>
  <c r="GO20" i="9" s="1"/>
  <c r="FW139" i="9"/>
  <c r="GW139" i="9" s="1"/>
  <c r="GD176" i="9"/>
  <c r="HD176" i="9" s="1"/>
  <c r="GH160" i="9"/>
  <c r="HH160" i="9" s="1"/>
  <c r="GG153" i="9"/>
  <c r="HG153" i="9" s="1"/>
  <c r="FK153" i="9"/>
  <c r="GK153" i="9" s="1"/>
  <c r="GC157" i="9"/>
  <c r="HC157" i="9" s="1"/>
  <c r="FO156" i="9"/>
  <c r="GO156" i="9" s="1"/>
  <c r="FR152" i="9"/>
  <c r="GR152" i="9" s="1"/>
  <c r="FY123" i="9"/>
  <c r="GY123" i="9" s="1"/>
  <c r="FM119" i="9"/>
  <c r="GM119" i="9" s="1"/>
  <c r="FP109" i="9"/>
  <c r="GP109" i="9" s="1"/>
  <c r="FT124" i="9"/>
  <c r="GT124" i="9" s="1"/>
  <c r="FR118" i="9"/>
  <c r="GR118" i="9" s="1"/>
  <c r="GE113" i="9"/>
  <c r="HE113" i="9" s="1"/>
  <c r="GA59" i="9"/>
  <c r="HA59" i="9" s="1"/>
  <c r="GC60" i="9"/>
  <c r="HC60" i="9" s="1"/>
  <c r="FZ55" i="9"/>
  <c r="GZ55" i="9" s="1"/>
  <c r="FS70" i="9"/>
  <c r="GS70" i="9" s="1"/>
  <c r="FQ32" i="9"/>
  <c r="GQ32" i="9" s="1"/>
  <c r="FR65" i="9"/>
  <c r="GR65" i="9" s="1"/>
  <c r="FN92" i="9"/>
  <c r="GN92" i="9" s="1"/>
  <c r="FU101" i="9"/>
  <c r="GU101" i="9" s="1"/>
  <c r="FZ96" i="9"/>
  <c r="GZ96" i="9" s="1"/>
  <c r="GE143" i="9"/>
  <c r="HE143" i="9" s="1"/>
  <c r="FT138" i="9"/>
  <c r="GT138" i="9" s="1"/>
  <c r="FX158" i="9"/>
  <c r="GX158" i="9" s="1"/>
  <c r="FN75" i="9"/>
  <c r="GN75" i="9" s="1"/>
  <c r="FU52" i="9"/>
  <c r="GU52" i="9" s="1"/>
  <c r="FZ51" i="9"/>
  <c r="GZ51" i="9" s="1"/>
  <c r="GD32" i="9"/>
  <c r="HD32" i="9" s="1"/>
  <c r="FT61" i="9"/>
  <c r="GT61" i="9" s="1"/>
  <c r="FX25" i="9"/>
  <c r="GX25" i="9" s="1"/>
  <c r="FS56" i="9"/>
  <c r="GS56" i="9" s="1"/>
  <c r="FV178" i="9"/>
  <c r="GV178" i="9" s="1"/>
  <c r="FL67" i="9"/>
  <c r="GL67" i="9" s="1"/>
  <c r="FQ121" i="9"/>
  <c r="GQ121" i="9" s="1"/>
  <c r="GC100" i="9"/>
  <c r="HC100" i="9" s="1"/>
  <c r="FS78" i="9"/>
  <c r="GS78" i="9" s="1"/>
  <c r="GI58" i="9"/>
  <c r="HI58" i="9" s="1"/>
  <c r="FL37" i="9"/>
  <c r="GL37" i="9" s="1"/>
  <c r="FW68" i="9"/>
  <c r="GW68" i="9" s="1"/>
  <c r="GB160" i="9"/>
  <c r="HB160" i="9" s="1"/>
  <c r="GH118" i="9"/>
  <c r="HH118" i="9" s="1"/>
  <c r="GG28" i="9"/>
  <c r="HG28" i="9" s="1"/>
  <c r="GG20" i="9"/>
  <c r="HG20" i="9" s="1"/>
  <c r="GC58" i="9"/>
  <c r="HC58" i="9" s="1"/>
  <c r="FR63" i="9"/>
  <c r="GR63" i="9" s="1"/>
  <c r="FR77" i="9"/>
  <c r="GR77" i="9" s="1"/>
  <c r="FX167" i="9"/>
  <c r="GX167" i="9" s="1"/>
  <c r="GD157" i="9"/>
  <c r="HD157" i="9" s="1"/>
  <c r="FY149" i="9"/>
  <c r="GY149" i="9" s="1"/>
  <c r="FS153" i="9"/>
  <c r="GS153" i="9" s="1"/>
  <c r="GD126" i="9"/>
  <c r="HD126" i="9" s="1"/>
  <c r="FM131" i="9"/>
  <c r="GM131" i="9" s="1"/>
  <c r="FK109" i="9"/>
  <c r="GK109" i="9" s="1"/>
  <c r="FL86" i="9"/>
  <c r="GL86" i="9" s="1"/>
  <c r="FM68" i="9"/>
  <c r="GM68" i="9" s="1"/>
  <c r="GB73" i="9"/>
  <c r="HB73" i="9" s="1"/>
  <c r="FV164" i="9"/>
  <c r="GV164" i="9" s="1"/>
  <c r="FL164" i="9"/>
  <c r="GL164" i="9" s="1"/>
  <c r="FZ77" i="9"/>
  <c r="GZ77" i="9" s="1"/>
  <c r="FS165" i="9"/>
  <c r="GS165" i="9" s="1"/>
  <c r="FX136" i="9"/>
  <c r="GX136" i="9" s="1"/>
  <c r="GF118" i="9"/>
  <c r="HF118" i="9" s="1"/>
  <c r="GE107" i="9"/>
  <c r="HE107" i="9" s="1"/>
  <c r="GE95" i="9"/>
  <c r="HE95" i="9" s="1"/>
  <c r="FQ85" i="9"/>
  <c r="GQ85" i="9" s="1"/>
  <c r="GG89" i="9"/>
  <c r="HG89" i="9" s="1"/>
  <c r="FO71" i="9"/>
  <c r="GO71" i="9" s="1"/>
  <c r="GI64" i="9"/>
  <c r="HI64" i="9" s="1"/>
  <c r="FM44" i="9"/>
  <c r="GM44" i="9" s="1"/>
  <c r="FV24" i="9"/>
  <c r="GV24" i="9" s="1"/>
  <c r="GF29" i="9"/>
  <c r="HF29" i="9" s="1"/>
  <c r="GG70" i="9"/>
  <c r="HG70" i="9" s="1"/>
  <c r="FL21" i="9"/>
  <c r="GL21" i="9" s="1"/>
  <c r="FX156" i="9"/>
  <c r="GX156" i="9" s="1"/>
  <c r="FW119" i="9"/>
  <c r="GW119" i="9" s="1"/>
  <c r="FO86" i="9"/>
  <c r="GO86" i="9" s="1"/>
  <c r="GD94" i="9"/>
  <c r="HD94" i="9" s="1"/>
  <c r="GD51" i="9"/>
  <c r="HD51" i="9" s="1"/>
  <c r="GA31" i="9"/>
  <c r="HA31" i="9" s="1"/>
  <c r="GI24" i="9"/>
  <c r="HI24" i="9" s="1"/>
  <c r="GB25" i="9"/>
  <c r="HB25" i="9" s="1"/>
  <c r="FU157" i="9"/>
  <c r="GU157" i="9" s="1"/>
  <c r="FY157" i="9"/>
  <c r="GY157" i="9" s="1"/>
  <c r="GE139" i="9"/>
  <c r="HE139" i="9" s="1"/>
  <c r="GE114" i="9"/>
  <c r="HE114" i="9" s="1"/>
  <c r="FV123" i="9"/>
  <c r="GV123" i="9" s="1"/>
  <c r="FU28" i="9"/>
  <c r="GU28" i="9" s="1"/>
  <c r="GC20" i="9"/>
  <c r="HC20" i="9" s="1"/>
  <c r="GF71" i="9"/>
  <c r="HF71" i="9" s="1"/>
  <c r="FU58" i="9"/>
  <c r="GU58" i="9" s="1"/>
  <c r="GD73" i="9"/>
  <c r="HD73" i="9" s="1"/>
  <c r="FO104" i="9"/>
  <c r="GO104" i="9" s="1"/>
  <c r="FQ109" i="9"/>
  <c r="GQ109" i="9" s="1"/>
  <c r="FV124" i="9"/>
  <c r="GV124" i="9" s="1"/>
  <c r="FN164" i="9"/>
  <c r="GN164" i="9" s="1"/>
  <c r="GB178" i="9"/>
  <c r="HB178" i="9" s="1"/>
  <c r="FP63" i="9"/>
  <c r="GP63" i="9" s="1"/>
  <c r="FN59" i="9"/>
  <c r="GN59" i="9" s="1"/>
  <c r="FT77" i="9"/>
  <c r="GT77" i="9" s="1"/>
  <c r="GE82" i="9"/>
  <c r="HE82" i="9" s="1"/>
  <c r="FR20" i="9"/>
  <c r="GR20" i="9" s="1"/>
  <c r="GB47" i="9"/>
  <c r="HB47" i="9" s="1"/>
  <c r="FS174" i="9"/>
  <c r="GS174" i="9" s="1"/>
  <c r="FQ167" i="9"/>
  <c r="GQ167" i="9" s="1"/>
  <c r="FO161" i="9"/>
  <c r="GO161" i="9" s="1"/>
  <c r="FR161" i="9"/>
  <c r="GR161" i="9" s="1"/>
  <c r="GC155" i="9"/>
  <c r="HC155" i="9" s="1"/>
  <c r="FW149" i="9"/>
  <c r="GW149" i="9" s="1"/>
  <c r="FM137" i="9"/>
  <c r="GM137" i="9" s="1"/>
  <c r="GD144" i="9"/>
  <c r="HD144" i="9" s="1"/>
  <c r="FQ123" i="9"/>
  <c r="GQ123" i="9" s="1"/>
  <c r="FW129" i="9"/>
  <c r="GW129" i="9" s="1"/>
  <c r="FN107" i="9"/>
  <c r="GN107" i="9" s="1"/>
  <c r="GD136" i="9"/>
  <c r="HD136" i="9" s="1"/>
  <c r="FQ122" i="9"/>
  <c r="GQ122" i="9" s="1"/>
  <c r="FX115" i="9"/>
  <c r="GX115" i="9" s="1"/>
  <c r="GI137" i="9"/>
  <c r="HI137" i="9" s="1"/>
  <c r="FS91" i="9"/>
  <c r="GS91" i="9" s="1"/>
  <c r="FT103" i="9"/>
  <c r="GT103" i="9" s="1"/>
  <c r="FN85" i="9"/>
  <c r="GN85" i="9" s="1"/>
  <c r="FO84" i="9"/>
  <c r="GO84" i="9" s="1"/>
  <c r="FS59" i="9"/>
  <c r="GS59" i="9" s="1"/>
  <c r="GF90" i="9"/>
  <c r="HF90" i="9" s="1"/>
  <c r="FL95" i="9"/>
  <c r="GL95" i="9" s="1"/>
  <c r="FM39" i="9"/>
  <c r="GM39" i="9" s="1"/>
  <c r="FS68" i="9"/>
  <c r="GS68" i="9" s="1"/>
  <c r="FR39" i="9"/>
  <c r="GR39" i="9" s="1"/>
  <c r="GF98" i="9"/>
  <c r="HF98" i="9" s="1"/>
  <c r="GF112" i="9"/>
  <c r="HF112" i="9" s="1"/>
  <c r="FR134" i="9"/>
  <c r="GR134" i="9" s="1"/>
  <c r="FK170" i="9"/>
  <c r="GK170" i="9" s="1"/>
  <c r="FQ47" i="9"/>
  <c r="GQ47" i="9" s="1"/>
  <c r="GF59" i="9"/>
  <c r="HF59" i="9" s="1"/>
  <c r="GH51" i="9"/>
  <c r="HH51" i="9" s="1"/>
  <c r="FV32" i="9"/>
  <c r="GV32" i="9" s="1"/>
  <c r="FO29" i="9"/>
  <c r="GO29" i="9" s="1"/>
  <c r="FQ43" i="9"/>
  <c r="GQ43" i="9" s="1"/>
  <c r="FO28" i="9"/>
  <c r="GO28" i="9" s="1"/>
  <c r="GB174" i="9"/>
  <c r="HB174" i="9" s="1"/>
  <c r="FT176" i="9"/>
  <c r="GT176" i="9" s="1"/>
  <c r="FV172" i="9"/>
  <c r="GV172" i="9" s="1"/>
  <c r="FX157" i="9"/>
  <c r="GX157" i="9" s="1"/>
  <c r="FU145" i="9"/>
  <c r="GU145" i="9" s="1"/>
  <c r="GI149" i="9"/>
  <c r="HI149" i="9" s="1"/>
  <c r="FO142" i="9"/>
  <c r="GO142" i="9" s="1"/>
  <c r="FT109" i="9"/>
  <c r="GT109" i="9" s="1"/>
  <c r="GA122" i="9"/>
  <c r="HA122" i="9" s="1"/>
  <c r="GE115" i="9"/>
  <c r="HE115" i="9" s="1"/>
  <c r="GF89" i="9"/>
  <c r="HF89" i="9" s="1"/>
  <c r="FW107" i="9"/>
  <c r="GW107" i="9" s="1"/>
  <c r="FZ99" i="9"/>
  <c r="GZ99" i="9" s="1"/>
  <c r="FK87" i="9"/>
  <c r="GK87" i="9" s="1"/>
  <c r="GE90" i="9"/>
  <c r="HE90" i="9" s="1"/>
  <c r="FN114" i="9"/>
  <c r="GN114" i="9" s="1"/>
  <c r="GD21" i="9"/>
  <c r="HD21" i="9" s="1"/>
  <c r="FK68" i="9"/>
  <c r="GK68" i="9" s="1"/>
  <c r="GF84" i="9"/>
  <c r="HF84" i="9" s="1"/>
  <c r="FX84" i="9"/>
  <c r="GX84" i="9" s="1"/>
  <c r="FU97" i="9"/>
  <c r="GU97" i="9" s="1"/>
  <c r="FV88" i="9"/>
  <c r="GV88" i="9" s="1"/>
  <c r="GF106" i="9"/>
  <c r="HF106" i="9" s="1"/>
  <c r="GI62" i="9"/>
  <c r="HI62" i="9" s="1"/>
  <c r="FW62" i="9"/>
  <c r="GW62" i="9" s="1"/>
  <c r="FR45" i="9"/>
  <c r="GR45" i="9" s="1"/>
  <c r="FU41" i="9"/>
  <c r="GU41" i="9" s="1"/>
  <c r="FW88" i="9"/>
  <c r="GW88" i="9" s="1"/>
  <c r="FK77" i="9"/>
  <c r="GK77" i="9" s="1"/>
  <c r="FV54" i="9"/>
  <c r="GV54" i="9" s="1"/>
  <c r="FZ48" i="9"/>
  <c r="GZ48" i="9" s="1"/>
  <c r="FO35" i="9"/>
  <c r="GO35" i="9" s="1"/>
  <c r="FK24" i="9"/>
  <c r="GK24" i="9" s="1"/>
  <c r="GC50" i="9"/>
  <c r="HC50" i="9" s="1"/>
  <c r="FS41" i="9"/>
  <c r="GS41" i="9" s="1"/>
  <c r="FK21" i="9"/>
  <c r="GK21" i="9" s="1"/>
  <c r="FN45" i="9"/>
  <c r="GN45" i="9" s="1"/>
  <c r="GB172" i="9"/>
  <c r="HB172" i="9" s="1"/>
  <c r="FX139" i="9"/>
  <c r="GX139" i="9" s="1"/>
  <c r="GC160" i="9"/>
  <c r="HC160" i="9" s="1"/>
  <c r="GG160" i="9"/>
  <c r="HG160" i="9" s="1"/>
  <c r="FT157" i="9"/>
  <c r="GT157" i="9" s="1"/>
  <c r="FP157" i="9"/>
  <c r="GP157" i="9" s="1"/>
  <c r="FY145" i="9"/>
  <c r="GY145" i="9" s="1"/>
  <c r="FU131" i="9"/>
  <c r="GU131" i="9" s="1"/>
  <c r="FQ119" i="9"/>
  <c r="GQ119" i="9" s="1"/>
  <c r="FW123" i="9"/>
  <c r="GW123" i="9" s="1"/>
  <c r="FQ118" i="9"/>
  <c r="GQ118" i="9" s="1"/>
  <c r="GC147" i="9"/>
  <c r="HC147" i="9" s="1"/>
  <c r="FK111" i="9"/>
  <c r="GK111" i="9" s="1"/>
  <c r="FM60" i="9"/>
  <c r="GM60" i="9" s="1"/>
  <c r="FQ107" i="9"/>
  <c r="GQ107" i="9" s="1"/>
  <c r="GA90" i="9"/>
  <c r="HA90" i="9" s="1"/>
  <c r="FT31" i="9"/>
  <c r="GT31" i="9" s="1"/>
  <c r="FU60" i="9"/>
  <c r="GU60" i="9" s="1"/>
  <c r="GE47" i="9"/>
  <c r="HE47" i="9" s="1"/>
  <c r="GF40" i="9"/>
  <c r="HF40" i="9" s="1"/>
  <c r="FT92" i="9"/>
  <c r="GT92" i="9" s="1"/>
  <c r="FW101" i="9"/>
  <c r="GW101" i="9" s="1"/>
  <c r="GI105" i="9"/>
  <c r="HI105" i="9" s="1"/>
  <c r="FO143" i="9"/>
  <c r="GO143" i="9" s="1"/>
  <c r="FO66" i="9"/>
  <c r="GO66" i="9" s="1"/>
  <c r="GG41" i="9"/>
  <c r="HG41" i="9" s="1"/>
  <c r="GI88" i="9"/>
  <c r="HI88" i="9" s="1"/>
  <c r="FK58" i="9"/>
  <c r="GK58" i="9" s="1"/>
  <c r="FL41" i="9"/>
  <c r="GL41" i="9" s="1"/>
  <c r="FX79" i="9"/>
  <c r="GX79" i="9" s="1"/>
  <c r="GD31" i="9"/>
  <c r="HD31" i="9" s="1"/>
  <c r="GE40" i="9"/>
  <c r="HE40" i="9" s="1"/>
  <c r="GF39" i="9"/>
  <c r="HF39" i="9" s="1"/>
  <c r="FT169" i="9"/>
  <c r="GT169" i="9" s="1"/>
  <c r="GB123" i="9"/>
  <c r="HB123" i="9" s="1"/>
  <c r="FO123" i="9"/>
  <c r="GO123" i="9" s="1"/>
  <c r="FK99" i="9"/>
  <c r="GK99" i="9" s="1"/>
  <c r="GF86" i="9"/>
  <c r="HF86" i="9" s="1"/>
  <c r="FQ82" i="9"/>
  <c r="GQ82" i="9" s="1"/>
  <c r="FV89" i="9"/>
  <c r="GV89" i="9" s="1"/>
  <c r="GB114" i="9"/>
  <c r="HB114" i="9" s="1"/>
  <c r="FN41" i="9"/>
  <c r="GN41" i="9" s="1"/>
  <c r="GB28" i="9"/>
  <c r="HB28" i="9" s="1"/>
  <c r="FM71" i="9"/>
  <c r="GM71" i="9" s="1"/>
  <c r="GB32" i="9"/>
  <c r="HB32" i="9" s="1"/>
  <c r="FK32" i="9"/>
  <c r="GK32" i="9" s="1"/>
  <c r="FS73" i="9"/>
  <c r="GS73" i="9" s="1"/>
  <c r="GE104" i="9"/>
  <c r="HE104" i="9" s="1"/>
  <c r="FO100" i="9"/>
  <c r="GO100" i="9" s="1"/>
  <c r="FY140" i="9"/>
  <c r="GY140" i="9" s="1"/>
  <c r="FN124" i="9"/>
  <c r="GN124" i="9" s="1"/>
  <c r="FW164" i="9"/>
  <c r="GW164" i="9" s="1"/>
  <c r="FX178" i="9"/>
  <c r="GX178" i="9" s="1"/>
  <c r="GB63" i="9"/>
  <c r="HB63" i="9" s="1"/>
  <c r="FU47" i="9"/>
  <c r="GU47" i="9" s="1"/>
  <c r="FP43" i="9"/>
  <c r="GP43" i="9" s="1"/>
  <c r="FK80" i="9"/>
  <c r="GK80" i="9" s="1"/>
  <c r="GE178" i="9"/>
  <c r="HE178" i="9" s="1"/>
  <c r="GA176" i="9"/>
  <c r="HA176" i="9" s="1"/>
  <c r="FK172" i="9"/>
  <c r="GK172" i="9" s="1"/>
  <c r="FP172" i="9"/>
  <c r="GP172" i="9" s="1"/>
  <c r="GG156" i="9"/>
  <c r="HG156" i="9" s="1"/>
  <c r="FN159" i="9"/>
  <c r="GN159" i="9" s="1"/>
  <c r="FU148" i="9"/>
  <c r="GU148" i="9" s="1"/>
  <c r="GD155" i="9"/>
  <c r="HD155" i="9" s="1"/>
  <c r="FS142" i="9"/>
  <c r="GS142" i="9" s="1"/>
  <c r="FW130" i="9"/>
  <c r="GW130" i="9" s="1"/>
  <c r="GD127" i="9"/>
  <c r="HD127" i="9" s="1"/>
  <c r="FO122" i="9"/>
  <c r="GO122" i="9" s="1"/>
  <c r="GA126" i="9"/>
  <c r="HA126" i="9" s="1"/>
  <c r="GI119" i="9"/>
  <c r="HI119" i="9" s="1"/>
  <c r="FT121" i="9"/>
  <c r="GT121" i="9" s="1"/>
  <c r="FX111" i="9"/>
  <c r="GX111" i="9" s="1"/>
  <c r="FS137" i="9"/>
  <c r="GS137" i="9" s="1"/>
  <c r="FN100" i="9"/>
  <c r="GN100" i="9" s="1"/>
  <c r="FK107" i="9"/>
  <c r="GK107" i="9" s="1"/>
  <c r="FW92" i="9"/>
  <c r="GW92" i="9" s="1"/>
  <c r="GH85" i="9"/>
  <c r="HH85" i="9" s="1"/>
  <c r="FZ82" i="9"/>
  <c r="GZ82" i="9" s="1"/>
  <c r="FZ89" i="9"/>
  <c r="GZ89" i="9" s="1"/>
  <c r="FL58" i="9"/>
  <c r="GL58" i="9" s="1"/>
  <c r="FP76" i="9"/>
  <c r="GP76" i="9" s="1"/>
  <c r="GD52" i="9"/>
  <c r="HD52" i="9" s="1"/>
  <c r="GE45" i="9"/>
  <c r="HE45" i="9" s="1"/>
  <c r="FT39" i="9"/>
  <c r="GT39" i="9" s="1"/>
  <c r="FK65" i="9"/>
  <c r="GK65" i="9" s="1"/>
  <c r="FP36" i="9"/>
  <c r="GP36" i="9" s="1"/>
  <c r="FK36" i="9"/>
  <c r="GK36" i="9" s="1"/>
  <c r="GG98" i="9"/>
  <c r="HG98" i="9" s="1"/>
  <c r="FV132" i="9"/>
  <c r="GV132" i="9" s="1"/>
  <c r="FN134" i="9"/>
  <c r="GN134" i="9" s="1"/>
  <c r="FW162" i="9"/>
  <c r="GW162" i="9" s="1"/>
  <c r="FK73" i="9"/>
  <c r="GK73" i="9" s="1"/>
  <c r="FS60" i="9"/>
  <c r="GS60" i="9" s="1"/>
  <c r="FR58" i="9"/>
  <c r="GR58" i="9" s="1"/>
  <c r="FK96" i="9"/>
  <c r="GK96" i="9" s="1"/>
  <c r="FT75" i="9"/>
  <c r="GT75" i="9" s="1"/>
  <c r="FM45" i="9"/>
  <c r="GM45" i="9" s="1"/>
  <c r="GE31" i="9"/>
  <c r="HE31" i="9" s="1"/>
  <c r="FQ46" i="9"/>
  <c r="GQ46" i="9" s="1"/>
  <c r="GG31" i="9"/>
  <c r="HG31" i="9" s="1"/>
  <c r="FV49" i="9"/>
  <c r="GV49" i="9" s="1"/>
  <c r="FZ29" i="9"/>
  <c r="GZ29" i="9" s="1"/>
  <c r="FX177" i="9"/>
  <c r="GX177" i="9" s="1"/>
  <c r="FQ176" i="9"/>
  <c r="GQ176" i="9" s="1"/>
  <c r="GF174" i="9"/>
  <c r="HF174" i="9" s="1"/>
  <c r="FP161" i="9"/>
  <c r="GP161" i="9" s="1"/>
  <c r="FM142" i="9"/>
  <c r="GM142" i="9" s="1"/>
  <c r="FN147" i="9"/>
  <c r="GN147" i="9" s="1"/>
  <c r="FU122" i="9"/>
  <c r="GU122" i="9" s="1"/>
  <c r="FW102" i="9"/>
  <c r="GW102" i="9" s="1"/>
  <c r="GB115" i="9"/>
  <c r="HB115" i="9" s="1"/>
  <c r="FT115" i="9"/>
  <c r="GT115" i="9" s="1"/>
  <c r="FP130" i="9"/>
  <c r="GP130" i="9" s="1"/>
  <c r="FP89" i="9"/>
  <c r="GP89" i="9" s="1"/>
  <c r="FX122" i="9"/>
  <c r="GX122" i="9" s="1"/>
  <c r="GE87" i="9"/>
  <c r="HE87" i="9" s="1"/>
  <c r="GB87" i="9"/>
  <c r="HB87" i="9" s="1"/>
  <c r="GE59" i="9"/>
  <c r="HE59" i="9" s="1"/>
  <c r="FM35" i="9"/>
  <c r="GM35" i="9" s="1"/>
  <c r="GC25" i="9"/>
  <c r="HC25" i="9" s="1"/>
  <c r="FV58" i="9"/>
  <c r="GV58" i="9" s="1"/>
  <c r="FS57" i="9"/>
  <c r="GS57" i="9" s="1"/>
  <c r="FN97" i="9"/>
  <c r="GN97" i="9" s="1"/>
  <c r="FO108" i="9"/>
  <c r="GO108" i="9" s="1"/>
  <c r="FO175" i="9"/>
  <c r="GO175" i="9" s="1"/>
  <c r="GB72" i="9"/>
  <c r="HB72" i="9" s="1"/>
  <c r="GD62" i="9"/>
  <c r="HD62" i="9" s="1"/>
  <c r="GH53" i="9"/>
  <c r="HH53" i="9" s="1"/>
  <c r="FV45" i="9"/>
  <c r="GV45" i="9" s="1"/>
  <c r="FY25" i="9"/>
  <c r="GY25" i="9" s="1"/>
  <c r="FP51" i="9"/>
  <c r="GP51" i="9" s="1"/>
  <c r="FP44" i="9"/>
  <c r="GP44" i="9" s="1"/>
  <c r="GG51" i="9"/>
  <c r="HG51" i="9" s="1"/>
  <c r="GC54" i="9"/>
  <c r="HC54" i="9" s="1"/>
  <c r="FY39" i="9"/>
  <c r="GY39" i="9" s="1"/>
  <c r="FX24" i="9"/>
  <c r="GX24" i="9" s="1"/>
  <c r="FR41" i="9"/>
  <c r="GR41" i="9" s="1"/>
  <c r="FU172" i="9"/>
  <c r="GU172" i="9" s="1"/>
  <c r="FW177" i="9"/>
  <c r="GW177" i="9" s="1"/>
  <c r="FS172" i="9"/>
  <c r="GS172" i="9" s="1"/>
  <c r="FM161" i="9"/>
  <c r="GM161" i="9" s="1"/>
  <c r="FY160" i="9"/>
  <c r="GY160" i="9" s="1"/>
  <c r="FK157" i="9"/>
  <c r="GK157" i="9" s="1"/>
  <c r="FQ160" i="9"/>
  <c r="GQ160" i="9" s="1"/>
  <c r="FM152" i="9"/>
  <c r="GM152" i="9" s="1"/>
  <c r="FO149" i="9"/>
  <c r="GO149" i="9" s="1"/>
  <c r="GI142" i="9"/>
  <c r="HI142" i="9" s="1"/>
  <c r="FY126" i="9"/>
  <c r="GY126" i="9" s="1"/>
  <c r="FT119" i="9"/>
  <c r="GT119" i="9" s="1"/>
  <c r="GH109" i="9"/>
  <c r="HH109" i="9" s="1"/>
  <c r="FM147" i="9"/>
  <c r="GM147" i="9" s="1"/>
  <c r="FP111" i="9"/>
  <c r="GP111" i="9" s="1"/>
  <c r="FK104" i="9"/>
  <c r="GK104" i="9" s="1"/>
  <c r="FV99" i="9"/>
  <c r="GV99" i="9" s="1"/>
  <c r="FR82" i="9"/>
  <c r="GR82" i="9" s="1"/>
  <c r="FQ77" i="9"/>
  <c r="GQ77" i="9" s="1"/>
  <c r="FM110" i="9"/>
  <c r="GM110" i="9" s="1"/>
  <c r="FW71" i="9"/>
  <c r="GW71" i="9" s="1"/>
  <c r="GB40" i="9"/>
  <c r="HB40" i="9" s="1"/>
  <c r="FP40" i="9"/>
  <c r="GP40" i="9" s="1"/>
  <c r="FO65" i="9"/>
  <c r="GO65" i="9" s="1"/>
  <c r="FZ101" i="9"/>
  <c r="GZ101" i="9" s="1"/>
  <c r="GE105" i="9"/>
  <c r="HE105" i="9" s="1"/>
  <c r="GE116" i="9"/>
  <c r="HE116" i="9" s="1"/>
  <c r="FV150" i="9"/>
  <c r="GV150" i="9" s="1"/>
  <c r="GH158" i="9"/>
  <c r="HH158" i="9" s="1"/>
  <c r="FM168" i="9"/>
  <c r="GM168" i="9" s="1"/>
  <c r="FT101" i="9"/>
  <c r="GT101" i="9" s="1"/>
  <c r="GA77" i="9"/>
  <c r="HA77" i="9" s="1"/>
  <c r="GD46" i="9"/>
  <c r="HD46" i="9" s="1"/>
  <c r="FW31" i="9"/>
  <c r="GW31" i="9" s="1"/>
  <c r="GF64" i="9"/>
  <c r="HF64" i="9" s="1"/>
  <c r="FQ39" i="9"/>
  <c r="GQ39" i="9" s="1"/>
  <c r="GE25" i="9"/>
  <c r="HE25" i="9" s="1"/>
  <c r="GD49" i="9"/>
  <c r="HD49" i="9" s="1"/>
  <c r="GF24" i="9"/>
  <c r="HF24" i="9" s="1"/>
  <c r="GB156" i="9"/>
  <c r="HB156" i="9" s="1"/>
  <c r="FO99" i="9"/>
  <c r="GO99" i="9" s="1"/>
  <c r="FP86" i="9"/>
  <c r="GP86" i="9" s="1"/>
  <c r="GG82" i="9"/>
  <c r="HG82" i="9" s="1"/>
  <c r="FS89" i="9"/>
  <c r="GS89" i="9" s="1"/>
  <c r="GF114" i="9"/>
  <c r="HF114" i="9" s="1"/>
  <c r="GA28" i="9"/>
  <c r="HA28" i="9" s="1"/>
  <c r="FU20" i="9"/>
  <c r="GU20" i="9" s="1"/>
  <c r="FU71" i="9"/>
  <c r="GU71" i="9" s="1"/>
  <c r="GG58" i="9"/>
  <c r="HG58" i="9" s="1"/>
  <c r="GH73" i="9"/>
  <c r="HH73" i="9" s="1"/>
  <c r="FR102" i="9"/>
  <c r="GR102" i="9" s="1"/>
  <c r="GB100" i="9"/>
  <c r="HB100" i="9" s="1"/>
  <c r="FM109" i="9"/>
  <c r="GM109" i="9" s="1"/>
  <c r="GA73" i="9"/>
  <c r="HA73" i="9" s="1"/>
  <c r="GF63" i="9"/>
  <c r="HF63" i="9" s="1"/>
  <c r="GF55" i="9"/>
  <c r="HF55" i="9" s="1"/>
  <c r="GF77" i="9"/>
  <c r="HF77" i="9" s="1"/>
  <c r="FO68" i="9"/>
  <c r="GO68" i="9" s="1"/>
  <c r="FY28" i="9"/>
  <c r="GY28" i="9" s="1"/>
  <c r="GH177" i="9"/>
  <c r="HH177" i="9" s="1"/>
  <c r="GE169" i="9"/>
  <c r="HE169" i="9" s="1"/>
  <c r="GE152" i="9"/>
  <c r="HE152" i="9" s="1"/>
  <c r="FK165" i="9"/>
  <c r="GK165" i="9" s="1"/>
  <c r="FQ142" i="9"/>
  <c r="GQ142" i="9" s="1"/>
  <c r="GA141" i="9"/>
  <c r="HA141" i="9" s="1"/>
  <c r="FM141" i="9"/>
  <c r="GM141" i="9" s="1"/>
  <c r="FL137" i="9"/>
  <c r="GL137" i="9" s="1"/>
  <c r="FN133" i="9"/>
  <c r="GN133" i="9" s="1"/>
  <c r="FT125" i="9"/>
  <c r="GT125" i="9" s="1"/>
  <c r="GE110" i="9"/>
  <c r="HE110" i="9" s="1"/>
  <c r="GF144" i="9"/>
  <c r="HF144" i="9" s="1"/>
  <c r="GF119" i="9"/>
  <c r="HF119" i="9" s="1"/>
  <c r="FR136" i="9"/>
  <c r="GR136" i="9" s="1"/>
  <c r="FO119" i="9"/>
  <c r="GO119" i="9" s="1"/>
  <c r="FY111" i="9"/>
  <c r="GY111" i="9" s="1"/>
  <c r="GG91" i="9"/>
  <c r="HG91" i="9" s="1"/>
  <c r="FY113" i="9"/>
  <c r="GY113" i="9" s="1"/>
  <c r="FR85" i="9"/>
  <c r="GR85" i="9" s="1"/>
  <c r="FX80" i="9"/>
  <c r="GX80" i="9" s="1"/>
  <c r="GA75" i="9"/>
  <c r="HA75" i="9" s="1"/>
  <c r="FZ60" i="9"/>
  <c r="GZ60" i="9" s="1"/>
  <c r="FM95" i="9"/>
  <c r="GM95" i="9" s="1"/>
  <c r="FN80" i="9"/>
  <c r="GN80" i="9" s="1"/>
  <c r="FR114" i="9"/>
  <c r="GR114" i="9" s="1"/>
  <c r="GF73" i="9"/>
  <c r="HF73" i="9" s="1"/>
  <c r="FX54" i="9"/>
  <c r="GX54" i="9" s="1"/>
  <c r="GD71" i="9"/>
  <c r="HD71" i="9" s="1"/>
  <c r="FY48" i="9"/>
  <c r="GY48" i="9" s="1"/>
  <c r="GI36" i="9"/>
  <c r="HI36" i="9" s="1"/>
  <c r="GH132" i="9"/>
  <c r="HH132" i="9" s="1"/>
  <c r="GG170" i="9"/>
  <c r="HG170" i="9" s="1"/>
  <c r="FY68" i="9"/>
  <c r="GY68" i="9" s="1"/>
  <c r="FK46" i="9"/>
  <c r="GK46" i="9" s="1"/>
  <c r="GD77" i="9"/>
  <c r="HD77" i="9" s="1"/>
  <c r="GC40" i="9"/>
  <c r="HC40" i="9" s="1"/>
  <c r="GG80" i="9"/>
  <c r="HG80" i="9" s="1"/>
  <c r="FP37" i="9"/>
  <c r="GP37" i="9" s="1"/>
  <c r="FS50" i="9"/>
  <c r="GS50" i="9" s="1"/>
  <c r="FW60" i="9"/>
  <c r="GW60" i="9" s="1"/>
  <c r="FO37" i="9"/>
  <c r="GO37" i="9" s="1"/>
  <c r="FN177" i="9"/>
  <c r="GN177" i="9" s="1"/>
  <c r="FL174" i="9"/>
  <c r="GL174" i="9" s="1"/>
  <c r="GF145" i="9"/>
  <c r="HF145" i="9" s="1"/>
  <c r="FM140" i="9"/>
  <c r="GM140" i="9" s="1"/>
  <c r="GC111" i="9"/>
  <c r="HC111" i="9" s="1"/>
  <c r="GA127" i="9"/>
  <c r="HA127" i="9" s="1"/>
  <c r="FX119" i="9"/>
  <c r="GX119" i="9" s="1"/>
  <c r="FQ115" i="9"/>
  <c r="GQ115" i="9" s="1"/>
  <c r="GE127" i="9"/>
  <c r="HE127" i="9" s="1"/>
  <c r="FT111" i="9"/>
  <c r="GT111" i="9" s="1"/>
  <c r="GA87" i="9"/>
  <c r="HA87" i="9" s="1"/>
  <c r="GC87" i="9"/>
  <c r="HC87" i="9" s="1"/>
  <c r="GG93" i="9"/>
  <c r="HG93" i="9" s="1"/>
  <c r="FO59" i="9"/>
  <c r="GO59" i="9" s="1"/>
  <c r="FU94" i="9"/>
  <c r="GU94" i="9" s="1"/>
  <c r="GI93" i="9"/>
  <c r="HI93" i="9" s="1"/>
  <c r="FQ78" i="9"/>
  <c r="GQ78" i="9" s="1"/>
  <c r="FZ47" i="9"/>
  <c r="GZ47" i="9" s="1"/>
  <c r="FP21" i="9"/>
  <c r="GP21" i="9" s="1"/>
  <c r="FT21" i="9"/>
  <c r="GT21" i="9" s="1"/>
  <c r="FN57" i="9"/>
  <c r="GN57" i="9" s="1"/>
  <c r="FU106" i="9"/>
  <c r="GU106" i="9" s="1"/>
  <c r="FQ106" i="9"/>
  <c r="GQ106" i="9" s="1"/>
  <c r="FN108" i="9"/>
  <c r="GN108" i="9" s="1"/>
  <c r="FS146" i="9"/>
  <c r="GS146" i="9" s="1"/>
  <c r="GD166" i="9"/>
  <c r="HD166" i="9" s="1"/>
  <c r="FK72" i="9"/>
  <c r="GK72" i="9" s="1"/>
  <c r="GI60" i="9"/>
  <c r="HI60" i="9" s="1"/>
  <c r="FV53" i="9"/>
  <c r="GV53" i="9" s="1"/>
  <c r="GH45" i="9"/>
  <c r="HH45" i="9" s="1"/>
  <c r="FM43" i="9"/>
  <c r="GM43" i="9" s="1"/>
  <c r="GD56" i="9"/>
  <c r="HD56" i="9" s="1"/>
  <c r="FS39" i="9"/>
  <c r="GS39" i="9" s="1"/>
  <c r="GA37" i="9"/>
  <c r="HA37" i="9" s="1"/>
  <c r="FR49" i="9"/>
  <c r="GR49" i="9" s="1"/>
  <c r="FM172" i="9"/>
  <c r="GM172" i="9" s="1"/>
  <c r="GG139" i="9"/>
  <c r="HG139" i="9" s="1"/>
  <c r="FY176" i="9"/>
  <c r="GY176" i="9" s="1"/>
  <c r="FP176" i="9"/>
  <c r="GP176" i="9" s="1"/>
  <c r="GG161" i="9"/>
  <c r="HG161" i="9" s="1"/>
  <c r="GF153" i="9"/>
  <c r="HF153" i="9" s="1"/>
  <c r="GE157" i="9"/>
  <c r="HE157" i="9" s="1"/>
  <c r="FZ161" i="9"/>
  <c r="GZ161" i="9" s="1"/>
  <c r="GA140" i="9"/>
  <c r="HA140" i="9" s="1"/>
  <c r="FQ104" i="9"/>
  <c r="GQ104" i="9" s="1"/>
  <c r="GC118" i="9"/>
  <c r="HC118" i="9" s="1"/>
  <c r="FT107" i="9"/>
  <c r="GT107" i="9" s="1"/>
  <c r="FU100" i="9"/>
  <c r="GU100" i="9" s="1"/>
  <c r="FR113" i="9"/>
  <c r="GR113" i="9" s="1"/>
  <c r="FN110" i="9"/>
  <c r="GN110" i="9" s="1"/>
  <c r="FP82" i="9"/>
  <c r="GP82" i="9" s="1"/>
  <c r="GC70" i="9"/>
  <c r="HC70" i="9" s="1"/>
  <c r="GI65" i="9"/>
  <c r="HI65" i="9" s="1"/>
  <c r="GG101" i="9"/>
  <c r="HG101" i="9" s="1"/>
  <c r="FO116" i="9"/>
  <c r="GO116" i="9" s="1"/>
  <c r="FN150" i="9"/>
  <c r="GN150" i="9" s="1"/>
  <c r="FN168" i="9"/>
  <c r="GN168" i="9" s="1"/>
  <c r="FX87" i="9"/>
  <c r="GX87" i="9" s="1"/>
  <c r="GC75" i="9"/>
  <c r="HC75" i="9" s="1"/>
  <c r="FU59" i="9"/>
  <c r="GU59" i="9" s="1"/>
  <c r="GC32" i="9"/>
  <c r="HC32" i="9" s="1"/>
  <c r="GH54" i="9"/>
  <c r="HH54" i="9" s="1"/>
  <c r="FN46" i="9"/>
  <c r="GN46" i="9" s="1"/>
  <c r="GE39" i="9"/>
  <c r="HE39" i="9" s="1"/>
  <c r="FT33" i="9"/>
  <c r="GT33" i="9" s="1"/>
  <c r="FY40" i="9"/>
  <c r="GY40" i="9" s="1"/>
  <c r="GE32" i="9"/>
  <c r="HE32" i="9" s="1"/>
  <c r="FZ25" i="9"/>
  <c r="GZ25" i="9" s="1"/>
  <c r="FV158" i="9"/>
  <c r="GV158" i="9" s="1"/>
  <c r="FR75" i="9"/>
  <c r="GR75" i="9" s="1"/>
  <c r="FV63" i="9"/>
  <c r="GV63" i="9" s="1"/>
  <c r="GF104" i="9"/>
  <c r="HF104" i="9" s="1"/>
  <c r="FL75" i="9"/>
  <c r="GL75" i="9" s="1"/>
  <c r="FT156" i="9"/>
  <c r="GT156" i="9" s="1"/>
  <c r="FN156" i="9"/>
  <c r="GN156" i="9" s="1"/>
  <c r="FY99" i="9"/>
  <c r="GY99" i="9" s="1"/>
  <c r="FN86" i="9"/>
  <c r="GN86" i="9" s="1"/>
  <c r="GC68" i="9"/>
  <c r="HC68" i="9" s="1"/>
  <c r="GI89" i="9"/>
  <c r="HI89" i="9" s="1"/>
  <c r="FK28" i="9"/>
  <c r="GK28" i="9" s="1"/>
  <c r="FM20" i="9"/>
  <c r="GM20" i="9" s="1"/>
  <c r="FK20" i="9"/>
  <c r="GK20" i="9" s="1"/>
  <c r="FP71" i="9"/>
  <c r="GP71" i="9" s="1"/>
  <c r="FL73" i="9"/>
  <c r="GL73" i="9" s="1"/>
  <c r="FR100" i="9"/>
  <c r="GR100" i="9" s="1"/>
  <c r="FT140" i="9"/>
  <c r="GT140" i="9" s="1"/>
  <c r="FL142" i="9"/>
  <c r="GL142" i="9" s="1"/>
  <c r="FX164" i="9"/>
  <c r="GX164" i="9" s="1"/>
  <c r="FZ63" i="9"/>
  <c r="GZ63" i="9" s="1"/>
  <c r="FP77" i="9"/>
  <c r="GP77" i="9" s="1"/>
  <c r="GB104" i="9"/>
  <c r="HB104" i="9" s="1"/>
  <c r="FR177" i="9"/>
  <c r="GR177" i="9" s="1"/>
  <c r="FZ172" i="9"/>
  <c r="GZ172" i="9" s="1"/>
  <c r="GG167" i="9"/>
  <c r="HG167" i="9" s="1"/>
  <c r="GH161" i="9"/>
  <c r="HH161" i="9" s="1"/>
  <c r="FW165" i="9"/>
  <c r="GW165" i="9" s="1"/>
  <c r="FM164" i="9"/>
  <c r="GM164" i="9" s="1"/>
  <c r="GA159" i="9"/>
  <c r="HA159" i="9" s="1"/>
  <c r="GA155" i="9"/>
  <c r="HA155" i="9" s="1"/>
  <c r="FY141" i="9"/>
  <c r="GY141" i="9" s="1"/>
  <c r="GC137" i="9"/>
  <c r="HC137" i="9" s="1"/>
  <c r="GA145" i="9"/>
  <c r="HA145" i="9" s="1"/>
  <c r="GI118" i="9"/>
  <c r="HI118" i="9" s="1"/>
  <c r="GC131" i="9"/>
  <c r="HC131" i="9" s="1"/>
  <c r="FL144" i="9"/>
  <c r="GL144" i="9" s="1"/>
  <c r="FP113" i="9"/>
  <c r="GP113" i="9" s="1"/>
  <c r="GD107" i="9"/>
  <c r="HD107" i="9" s="1"/>
  <c r="GH136" i="9"/>
  <c r="HH136" i="9" s="1"/>
  <c r="GI121" i="9"/>
  <c r="HI121" i="9" s="1"/>
  <c r="FT114" i="9"/>
  <c r="GT114" i="9" s="1"/>
  <c r="FQ91" i="9"/>
  <c r="GQ91" i="9" s="1"/>
  <c r="FS86" i="9"/>
  <c r="GS86" i="9" s="1"/>
  <c r="FN94" i="9"/>
  <c r="GN94" i="9" s="1"/>
  <c r="FK75" i="9"/>
  <c r="GK75" i="9" s="1"/>
  <c r="GI59" i="9"/>
  <c r="HI59" i="9" s="1"/>
  <c r="GH92" i="9"/>
  <c r="HH92" i="9" s="1"/>
  <c r="FM76" i="9"/>
  <c r="GM76" i="9" s="1"/>
  <c r="FP66" i="9"/>
  <c r="GP66" i="9" s="1"/>
  <c r="FS85" i="9"/>
  <c r="GS85" i="9" s="1"/>
  <c r="GE71" i="9"/>
  <c r="HE71" i="9" s="1"/>
  <c r="FN47" i="9"/>
  <c r="GN47" i="9" s="1"/>
  <c r="GH77" i="9"/>
  <c r="HH77" i="9" s="1"/>
  <c r="FL53" i="9"/>
  <c r="GL53" i="9" s="1"/>
  <c r="FU40" i="9"/>
  <c r="GU40" i="9" s="1"/>
  <c r="FV31" i="9"/>
  <c r="GV31" i="9" s="1"/>
  <c r="GE117" i="9"/>
  <c r="HE117" i="9" s="1"/>
  <c r="FO76" i="9"/>
  <c r="GO76" i="9" s="1"/>
  <c r="GC44" i="9"/>
  <c r="HC44" i="9" s="1"/>
  <c r="GA68" i="9"/>
  <c r="HA68" i="9" s="1"/>
  <c r="GA82" i="9"/>
  <c r="HA82" i="9" s="1"/>
  <c r="FR56" i="9"/>
  <c r="GR56" i="9" s="1"/>
  <c r="GD43" i="9"/>
  <c r="HD43" i="9" s="1"/>
  <c r="FY76" i="9"/>
  <c r="GY76" i="9" s="1"/>
  <c r="FL25" i="9"/>
  <c r="GL25" i="9" s="1"/>
  <c r="GG174" i="9"/>
  <c r="HG174" i="9" s="1"/>
  <c r="GC174" i="9"/>
  <c r="HC174" i="9" s="1"/>
  <c r="FV169" i="9"/>
  <c r="GV169" i="9" s="1"/>
  <c r="GE140" i="9"/>
  <c r="HE140" i="9" s="1"/>
  <c r="FN145" i="9"/>
  <c r="GN145" i="9" s="1"/>
  <c r="FQ111" i="9"/>
  <c r="GQ111" i="9" s="1"/>
  <c r="FR140" i="9"/>
  <c r="GR140" i="9" s="1"/>
  <c r="FS114" i="9"/>
  <c r="GS114" i="9" s="1"/>
  <c r="FU111" i="9"/>
  <c r="GU111" i="9" s="1"/>
  <c r="FY109" i="9"/>
  <c r="GY109" i="9" s="1"/>
  <c r="FO111" i="9"/>
  <c r="GO111" i="9" s="1"/>
  <c r="GE86" i="9"/>
  <c r="HE86" i="9" s="1"/>
  <c r="FU87" i="9"/>
  <c r="GU87" i="9" s="1"/>
  <c r="FN90" i="9"/>
  <c r="GN90" i="9" s="1"/>
  <c r="GH94" i="9"/>
  <c r="HH94" i="9" s="1"/>
  <c r="FO93" i="9"/>
  <c r="GO93" i="9" s="1"/>
  <c r="FK71" i="9"/>
  <c r="GK71" i="9" s="1"/>
  <c r="GG87" i="9"/>
  <c r="HG87" i="9" s="1"/>
  <c r="GA78" i="9"/>
  <c r="HA78" i="9" s="1"/>
  <c r="FN55" i="9"/>
  <c r="GN55" i="9" s="1"/>
  <c r="FQ48" i="9"/>
  <c r="GQ48" i="9" s="1"/>
  <c r="FL57" i="9"/>
  <c r="GL57" i="9" s="1"/>
  <c r="GD84" i="9"/>
  <c r="HD84" i="9" s="1"/>
  <c r="GC97" i="9"/>
  <c r="HC97" i="9" s="1"/>
  <c r="GF88" i="9"/>
  <c r="HF88" i="9" s="1"/>
  <c r="FM135" i="9"/>
  <c r="GM135" i="9" s="1"/>
  <c r="GF154" i="9"/>
  <c r="HF154" i="9" s="1"/>
  <c r="FX154" i="9"/>
  <c r="GX154" i="9" s="1"/>
  <c r="GB77" i="9"/>
  <c r="HB77" i="9" s="1"/>
  <c r="FO72" i="9"/>
  <c r="GO72" i="9" s="1"/>
  <c r="FO62" i="9"/>
  <c r="GO62" i="9" s="1"/>
  <c r="GC62" i="9"/>
  <c r="HC62" i="9" s="1"/>
  <c r="FW54" i="9"/>
  <c r="GW54" i="9" s="1"/>
  <c r="FY44" i="9"/>
  <c r="GY44" i="9" s="1"/>
  <c r="GF62" i="9"/>
  <c r="HF62" i="9" s="1"/>
  <c r="FN56" i="9"/>
  <c r="GN56" i="9" s="1"/>
  <c r="GB37" i="9"/>
  <c r="HB37" i="9" s="1"/>
  <c r="GC24" i="9"/>
  <c r="HC24" i="9" s="1"/>
  <c r="FO74" i="9"/>
  <c r="GO74" i="9" s="1"/>
  <c r="FY32" i="9"/>
  <c r="GY32" i="9" s="1"/>
  <c r="FV21" i="9"/>
  <c r="GV21" i="9" s="1"/>
  <c r="GD160" i="9"/>
  <c r="HD160" i="9" s="1"/>
  <c r="FL160" i="9"/>
  <c r="GL160" i="9" s="1"/>
  <c r="GA153" i="9"/>
  <c r="HA153" i="9" s="1"/>
  <c r="GA157" i="9"/>
  <c r="HA157" i="9" s="1"/>
  <c r="GE153" i="9"/>
  <c r="HE153" i="9" s="1"/>
  <c r="FP142" i="9"/>
  <c r="GP142" i="9" s="1"/>
  <c r="FN118" i="9"/>
  <c r="GN118" i="9" s="1"/>
  <c r="FL89" i="9"/>
  <c r="GL89" i="9" s="1"/>
  <c r="FS113" i="9"/>
  <c r="GS113" i="9" s="1"/>
  <c r="GA111" i="9"/>
  <c r="HA111" i="9" s="1"/>
  <c r="FZ86" i="9"/>
  <c r="GZ86" i="9" s="1"/>
  <c r="FR110" i="9"/>
  <c r="GR110" i="9" s="1"/>
  <c r="FW87" i="9"/>
  <c r="GW87" i="9" s="1"/>
  <c r="GG60" i="9"/>
  <c r="HG60" i="9" s="1"/>
  <c r="FY87" i="9"/>
  <c r="GY87" i="9" s="1"/>
  <c r="GE70" i="9"/>
  <c r="HE70" i="9" s="1"/>
  <c r="FP92" i="9"/>
  <c r="GP92" i="9" s="1"/>
  <c r="GB96" i="9"/>
  <c r="HB96" i="9" s="1"/>
  <c r="FO105" i="9"/>
  <c r="GO105" i="9" s="1"/>
  <c r="FS143" i="9"/>
  <c r="GS143" i="9" s="1"/>
  <c r="GB116" i="9"/>
  <c r="HB116" i="9" s="1"/>
  <c r="FT45" i="9"/>
  <c r="GT45" i="9" s="1"/>
  <c r="FY80" i="9"/>
  <c r="GY80" i="9" s="1"/>
  <c r="GA58" i="9"/>
  <c r="HA58" i="9" s="1"/>
  <c r="GB41" i="9"/>
  <c r="HB41" i="9" s="1"/>
  <c r="FO64" i="9"/>
  <c r="GO64" i="9" s="1"/>
  <c r="GC36" i="9"/>
  <c r="HC36" i="9" s="1"/>
  <c r="GE20" i="9"/>
  <c r="HE20" i="9" s="1"/>
  <c r="FQ24" i="9"/>
  <c r="GQ24" i="9" s="1"/>
  <c r="FV108" i="3"/>
  <c r="GV108" i="3" s="1"/>
  <c r="FV125" i="3"/>
  <c r="GV125" i="3" s="1"/>
  <c r="FT120" i="3"/>
  <c r="GT120" i="3" s="1"/>
  <c r="FU135" i="3"/>
  <c r="GU135" i="3" s="1"/>
  <c r="FL87" i="3"/>
  <c r="GL87" i="3" s="1"/>
  <c r="FK44" i="3"/>
  <c r="GK44" i="3" s="1"/>
  <c r="GD120" i="3"/>
  <c r="HD120" i="3" s="1"/>
  <c r="GH136" i="3"/>
  <c r="HH136" i="3" s="1"/>
  <c r="GG161" i="3"/>
  <c r="HG161" i="3" s="1"/>
  <c r="FR19" i="3"/>
  <c r="GR19" i="3" s="1"/>
  <c r="FR43" i="3"/>
  <c r="GR43" i="3" s="1"/>
  <c r="FR65" i="3"/>
  <c r="GR65" i="3" s="1"/>
  <c r="FR89" i="3"/>
  <c r="GR89" i="3" s="1"/>
  <c r="FR112" i="3"/>
  <c r="GR112" i="3" s="1"/>
  <c r="FR136" i="3"/>
  <c r="GR136" i="3" s="1"/>
  <c r="FR159" i="3"/>
  <c r="GR159" i="3" s="1"/>
  <c r="FN27" i="3"/>
  <c r="GN27" i="3" s="1"/>
  <c r="FN99" i="3"/>
  <c r="GN99" i="3" s="1"/>
  <c r="FK125" i="3"/>
  <c r="GK125" i="3" s="1"/>
  <c r="GB35" i="3"/>
  <c r="HB35" i="3" s="1"/>
  <c r="GI48" i="3"/>
  <c r="HI48" i="3" s="1"/>
  <c r="GF63" i="3"/>
  <c r="HF63" i="3" s="1"/>
  <c r="GD81" i="3"/>
  <c r="HD81" i="3" s="1"/>
  <c r="GB99" i="3"/>
  <c r="HB99" i="3" s="1"/>
  <c r="GD113" i="3"/>
  <c r="HD113" i="3" s="1"/>
  <c r="GE128" i="3"/>
  <c r="HE128" i="3" s="1"/>
  <c r="GI144" i="3"/>
  <c r="HI144" i="3" s="1"/>
  <c r="FZ161" i="3"/>
  <c r="GZ161" i="3" s="1"/>
  <c r="FS23" i="3"/>
  <c r="GS23" i="3" s="1"/>
  <c r="FS45" i="3"/>
  <c r="GS45" i="3" s="1"/>
  <c r="FS69" i="3"/>
  <c r="GS69" i="3" s="1"/>
  <c r="FS89" i="3"/>
  <c r="GS89" i="3" s="1"/>
  <c r="FS176" i="3"/>
  <c r="GS176" i="3" s="1"/>
  <c r="GA121" i="3"/>
  <c r="HA121" i="3" s="1"/>
  <c r="FO113" i="3"/>
  <c r="GO113" i="3" s="1"/>
  <c r="FS127" i="3"/>
  <c r="GS127" i="3" s="1"/>
  <c r="FO135" i="3"/>
  <c r="GO135" i="3" s="1"/>
  <c r="FL173" i="3"/>
  <c r="GL173" i="3" s="1"/>
  <c r="FQ174" i="3"/>
  <c r="GQ174" i="3" s="1"/>
  <c r="FO147" i="3"/>
  <c r="GO147" i="3" s="1"/>
  <c r="GE123" i="3"/>
  <c r="HE123" i="3" s="1"/>
  <c r="FW107" i="3"/>
  <c r="GW107" i="3" s="1"/>
  <c r="FL153" i="3"/>
  <c r="GL153" i="3" s="1"/>
  <c r="FK120" i="3"/>
  <c r="GK120" i="3" s="1"/>
  <c r="FO53" i="3"/>
  <c r="GO53" i="3" s="1"/>
  <c r="FN163" i="3"/>
  <c r="GN163" i="3" s="1"/>
  <c r="GG37" i="3"/>
  <c r="HG37" i="3" s="1"/>
  <c r="FU24" i="3"/>
  <c r="GU24" i="3" s="1"/>
  <c r="FU125" i="3"/>
  <c r="GU125" i="3" s="1"/>
  <c r="FU149" i="3"/>
  <c r="GU149" i="3" s="1"/>
  <c r="FN108" i="3"/>
  <c r="GN108" i="3" s="1"/>
  <c r="FM159" i="3"/>
  <c r="GM159" i="3" s="1"/>
  <c r="FL111" i="3"/>
  <c r="GL111" i="3" s="1"/>
  <c r="GE23" i="3"/>
  <c r="HE23" i="3" s="1"/>
  <c r="GH32" i="3"/>
  <c r="HH32" i="3" s="1"/>
  <c r="GE43" i="3"/>
  <c r="HE43" i="3" s="1"/>
  <c r="GE51" i="3"/>
  <c r="HE51" i="3" s="1"/>
  <c r="FZ92" i="3"/>
  <c r="GZ92" i="3" s="1"/>
  <c r="FZ112" i="3"/>
  <c r="GZ112" i="3" s="1"/>
  <c r="GH124" i="3"/>
  <c r="HH124" i="3" s="1"/>
  <c r="FZ136" i="3"/>
  <c r="GZ136" i="3" s="1"/>
  <c r="FZ156" i="3"/>
  <c r="GZ156" i="3" s="1"/>
  <c r="GF174" i="3"/>
  <c r="HF174" i="3" s="1"/>
  <c r="FR35" i="3"/>
  <c r="GR35" i="3" s="1"/>
  <c r="FR47" i="3"/>
  <c r="GR47" i="3" s="1"/>
  <c r="FR59" i="3"/>
  <c r="GR59" i="3" s="1"/>
  <c r="FR96" i="3"/>
  <c r="GR96" i="3" s="1"/>
  <c r="FR128" i="3"/>
  <c r="GR128" i="3" s="1"/>
  <c r="FR178" i="3"/>
  <c r="GR178" i="3" s="1"/>
  <c r="FO112" i="3"/>
  <c r="GO112" i="3" s="1"/>
  <c r="FX51" i="3"/>
  <c r="GX51" i="3" s="1"/>
  <c r="GB67" i="3"/>
  <c r="HB67" i="3" s="1"/>
  <c r="FX87" i="3"/>
  <c r="GX87" i="3" s="1"/>
  <c r="GF107" i="3"/>
  <c r="HF107" i="3" s="1"/>
  <c r="GA124" i="3"/>
  <c r="HA124" i="3" s="1"/>
  <c r="GD145" i="3"/>
  <c r="HD145" i="3" s="1"/>
  <c r="GA176" i="3"/>
  <c r="HA176" i="3" s="1"/>
  <c r="FS59" i="3"/>
  <c r="GS59" i="3" s="1"/>
  <c r="FS91" i="3"/>
  <c r="GS91" i="3" s="1"/>
  <c r="FS144" i="3"/>
  <c r="GS144" i="3" s="1"/>
  <c r="GA109" i="3"/>
  <c r="HA109" i="3" s="1"/>
  <c r="FM108" i="3"/>
  <c r="GM108" i="3" s="1"/>
  <c r="FQ96" i="3"/>
  <c r="GQ96" i="3" s="1"/>
  <c r="FU128" i="3"/>
  <c r="GU128" i="3" s="1"/>
  <c r="FW97" i="3"/>
  <c r="GW97" i="3" s="1"/>
  <c r="FO151" i="3"/>
  <c r="GO151" i="3" s="1"/>
  <c r="FS173" i="3"/>
  <c r="GS173" i="3" s="1"/>
  <c r="FT104" i="3"/>
  <c r="GT104" i="3" s="1"/>
  <c r="FN173" i="3"/>
  <c r="GN173" i="3" s="1"/>
  <c r="FU64" i="3"/>
  <c r="GU64" i="3" s="1"/>
  <c r="FU141" i="3"/>
  <c r="GU141" i="3" s="1"/>
  <c r="FM51" i="3"/>
  <c r="GM51" i="3" s="1"/>
  <c r="FL127" i="3"/>
  <c r="GL127" i="3" s="1"/>
  <c r="GE59" i="3"/>
  <c r="HE59" i="3" s="1"/>
  <c r="GC157" i="3"/>
  <c r="HC157" i="3" s="1"/>
  <c r="FR91" i="3"/>
  <c r="GR91" i="3" s="1"/>
  <c r="FR167" i="3"/>
  <c r="GR167" i="3" s="1"/>
  <c r="GF43" i="3"/>
  <c r="HF43" i="3" s="1"/>
  <c r="GD125" i="3"/>
  <c r="HD125" i="3" s="1"/>
  <c r="FS85" i="3"/>
  <c r="GS85" i="3" s="1"/>
  <c r="FY144" i="3"/>
  <c r="GY144" i="3" s="1"/>
  <c r="FM56" i="3"/>
  <c r="GM56" i="3" s="1"/>
  <c r="FY28" i="3"/>
  <c r="GY28" i="3" s="1"/>
  <c r="FQ28" i="3"/>
  <c r="GQ28" i="3" s="1"/>
  <c r="FQ92" i="3"/>
  <c r="GQ92" i="3" s="1"/>
  <c r="FK88" i="3"/>
  <c r="GK88" i="3" s="1"/>
  <c r="FY53" i="3"/>
  <c r="GY53" i="3" s="1"/>
  <c r="FZ88" i="3"/>
  <c r="GZ88" i="3" s="1"/>
  <c r="GD136" i="3"/>
  <c r="HD136" i="3" s="1"/>
  <c r="FV21" i="3"/>
  <c r="GV21" i="3" s="1"/>
  <c r="FV41" i="3"/>
  <c r="GV41" i="3" s="1"/>
  <c r="FV99" i="3"/>
  <c r="GV99" i="3" s="1"/>
  <c r="FV120" i="3"/>
  <c r="GV120" i="3" s="1"/>
  <c r="FV140" i="3"/>
  <c r="GV140" i="3" s="1"/>
  <c r="FV160" i="3"/>
  <c r="GV160" i="3" s="1"/>
  <c r="FO56" i="3"/>
  <c r="GO56" i="3" s="1"/>
  <c r="FN103" i="3"/>
  <c r="GN103" i="3" s="1"/>
  <c r="FK161" i="3"/>
  <c r="GK161" i="3" s="1"/>
  <c r="GA44" i="3"/>
  <c r="HA44" i="3" s="1"/>
  <c r="GD57" i="3"/>
  <c r="HD57" i="3" s="1"/>
  <c r="FX71" i="3"/>
  <c r="GX71" i="3" s="1"/>
  <c r="GB87" i="3"/>
  <c r="HB87" i="3" s="1"/>
  <c r="GE104" i="3"/>
  <c r="HE104" i="3" s="1"/>
  <c r="GB119" i="3"/>
  <c r="HB119" i="3" s="1"/>
  <c r="GD133" i="3"/>
  <c r="HD133" i="3" s="1"/>
  <c r="GH149" i="3"/>
  <c r="HH149" i="3" s="1"/>
  <c r="FX167" i="3"/>
  <c r="GX167" i="3" s="1"/>
  <c r="FW24" i="3"/>
  <c r="GW24" i="3" s="1"/>
  <c r="FW47" i="3"/>
  <c r="GW47" i="3" s="1"/>
  <c r="FW71" i="3"/>
  <c r="GW71" i="3" s="1"/>
  <c r="FW93" i="3"/>
  <c r="GW93" i="3" s="1"/>
  <c r="FW174" i="3"/>
  <c r="GW174" i="3" s="1"/>
  <c r="FM49" i="3"/>
  <c r="GM49" i="3" s="1"/>
  <c r="FM81" i="3"/>
  <c r="GM81" i="3" s="1"/>
  <c r="GE125" i="3"/>
  <c r="HE125" i="3" s="1"/>
  <c r="FM124" i="3"/>
  <c r="GM124" i="3" s="1"/>
  <c r="FU108" i="3"/>
  <c r="GU108" i="3" s="1"/>
  <c r="FO105" i="3"/>
  <c r="GO105" i="3" s="1"/>
  <c r="FW125" i="3"/>
  <c r="GW125" i="3" s="1"/>
  <c r="FM161" i="3"/>
  <c r="GM161" i="3" s="1"/>
  <c r="GC108" i="3"/>
  <c r="HC108" i="3" s="1"/>
  <c r="FU136" i="3"/>
  <c r="GU136" i="3" s="1"/>
  <c r="FO131" i="3"/>
  <c r="GO131" i="3" s="1"/>
  <c r="GA123" i="3"/>
  <c r="HA123" i="3" s="1"/>
  <c r="FS103" i="3"/>
  <c r="GS103" i="3" s="1"/>
  <c r="FL73" i="3"/>
  <c r="GL73" i="3" s="1"/>
  <c r="GF104" i="3"/>
  <c r="HF104" i="3" s="1"/>
  <c r="GF152" i="3"/>
  <c r="HF152" i="3" s="1"/>
  <c r="FT152" i="3"/>
  <c r="GT152" i="3" s="1"/>
  <c r="GC24" i="3"/>
  <c r="HC24" i="3" s="1"/>
  <c r="FU72" i="3"/>
  <c r="GU72" i="3" s="1"/>
  <c r="FU119" i="3"/>
  <c r="GU119" i="3" s="1"/>
  <c r="FL39" i="3"/>
  <c r="GL39" i="3" s="1"/>
  <c r="FL167" i="3"/>
  <c r="GL167" i="3" s="1"/>
  <c r="FO136" i="3"/>
  <c r="GO136" i="3" s="1"/>
  <c r="FZ72" i="3"/>
  <c r="GZ72" i="3" s="1"/>
  <c r="GI83" i="3"/>
  <c r="HI83" i="3" s="1"/>
  <c r="GD96" i="3"/>
  <c r="HD96" i="3" s="1"/>
  <c r="FY109" i="3"/>
  <c r="GY109" i="3" s="1"/>
  <c r="GD140" i="3"/>
  <c r="HD140" i="3" s="1"/>
  <c r="GG165" i="3"/>
  <c r="HG165" i="3" s="1"/>
  <c r="FR23" i="3"/>
  <c r="GR23" i="3" s="1"/>
  <c r="FR45" i="3"/>
  <c r="GR45" i="3" s="1"/>
  <c r="FR69" i="3"/>
  <c r="GR69" i="3" s="1"/>
  <c r="FR92" i="3"/>
  <c r="GR92" i="3" s="1"/>
  <c r="FR115" i="3"/>
  <c r="GR115" i="3" s="1"/>
  <c r="FR139" i="3"/>
  <c r="GR139" i="3" s="1"/>
  <c r="FR161" i="3"/>
  <c r="GR161" i="3" s="1"/>
  <c r="FN31" i="3"/>
  <c r="GN31" i="3" s="1"/>
  <c r="FO104" i="3"/>
  <c r="GO104" i="3" s="1"/>
  <c r="FK177" i="3"/>
  <c r="GK177" i="3" s="1"/>
  <c r="FZ37" i="3"/>
  <c r="GZ37" i="3" s="1"/>
  <c r="GF51" i="3"/>
  <c r="HF51" i="3" s="1"/>
  <c r="FZ65" i="3"/>
  <c r="GZ65" i="3" s="1"/>
  <c r="FX83" i="3"/>
  <c r="GX83" i="3" s="1"/>
  <c r="FZ101" i="3"/>
  <c r="GZ101" i="3" s="1"/>
  <c r="GF115" i="3"/>
  <c r="HF115" i="3" s="1"/>
  <c r="GH129" i="3"/>
  <c r="HH129" i="3" s="1"/>
  <c r="FX147" i="3"/>
  <c r="GX147" i="3" s="1"/>
  <c r="GB163" i="3"/>
  <c r="HB163" i="3" s="1"/>
  <c r="FS25" i="3"/>
  <c r="GS25" i="3" s="1"/>
  <c r="FS48" i="3"/>
  <c r="GS48" i="3" s="1"/>
  <c r="FS72" i="3"/>
  <c r="GS72" i="3" s="1"/>
  <c r="FS108" i="3"/>
  <c r="GS108" i="3" s="1"/>
  <c r="GA93" i="3"/>
  <c r="HA93" i="3" s="1"/>
  <c r="GA161" i="3"/>
  <c r="HA161" i="3" s="1"/>
  <c r="GC172" i="3"/>
  <c r="HC172" i="3" s="1"/>
  <c r="FQ168" i="3"/>
  <c r="GQ168" i="3" s="1"/>
  <c r="FW101" i="3"/>
  <c r="GW101" i="3" s="1"/>
  <c r="FW167" i="3"/>
  <c r="GW167" i="3" s="1"/>
  <c r="GG96" i="3"/>
  <c r="HG96" i="3" s="1"/>
  <c r="FO121" i="3"/>
  <c r="GO121" i="3" s="1"/>
  <c r="FN174" i="3"/>
  <c r="GN174" i="3" s="1"/>
  <c r="GE131" i="3"/>
  <c r="HE131" i="3" s="1"/>
  <c r="FS123" i="3"/>
  <c r="GS123" i="3" s="1"/>
  <c r="GF168" i="3"/>
  <c r="HF168" i="3" s="1"/>
  <c r="FP72" i="3"/>
  <c r="GP72" i="3" s="1"/>
  <c r="FM24" i="3"/>
  <c r="GM24" i="3" s="1"/>
  <c r="FO120" i="3"/>
  <c r="GO120" i="3" s="1"/>
  <c r="GG56" i="3"/>
  <c r="HG56" i="3" s="1"/>
  <c r="FQ24" i="3"/>
  <c r="GQ24" i="3" s="1"/>
  <c r="FQ133" i="3"/>
  <c r="GQ133" i="3" s="1"/>
  <c r="FM135" i="3"/>
  <c r="GM135" i="3" s="1"/>
  <c r="FK152" i="3"/>
  <c r="GK152" i="3" s="1"/>
  <c r="GG21" i="3"/>
  <c r="HG21" i="3" s="1"/>
  <c r="GA35" i="3"/>
  <c r="HA35" i="3" s="1"/>
  <c r="GA51" i="3"/>
  <c r="HA51" i="3" s="1"/>
  <c r="GD64" i="3"/>
  <c r="HD64" i="3" s="1"/>
  <c r="GH76" i="3"/>
  <c r="HH76" i="3" s="1"/>
  <c r="GG105" i="3"/>
  <c r="HG105" i="3" s="1"/>
  <c r="GI131" i="3"/>
  <c r="HI131" i="3" s="1"/>
  <c r="FZ152" i="3"/>
  <c r="GZ152" i="3" s="1"/>
  <c r="GB174" i="3"/>
  <c r="HB174" i="3" s="1"/>
  <c r="FV31" i="3"/>
  <c r="GV31" i="3" s="1"/>
  <c r="FV55" i="3"/>
  <c r="GV55" i="3" s="1"/>
  <c r="FV77" i="3"/>
  <c r="GV77" i="3" s="1"/>
  <c r="FV101" i="3"/>
  <c r="GV101" i="3" s="1"/>
  <c r="FV124" i="3"/>
  <c r="GV124" i="3" s="1"/>
  <c r="FV147" i="3"/>
  <c r="GV147" i="3" s="1"/>
  <c r="FV172" i="3"/>
  <c r="GV172" i="3" s="1"/>
  <c r="FN47" i="3"/>
  <c r="GN47" i="3" s="1"/>
  <c r="FL108" i="3"/>
  <c r="GL108" i="3" s="1"/>
  <c r="GE28" i="3"/>
  <c r="HE28" i="3" s="1"/>
  <c r="GB43" i="3"/>
  <c r="HB43" i="3" s="1"/>
  <c r="FZ61" i="3"/>
  <c r="GZ61" i="3" s="1"/>
  <c r="FX79" i="3"/>
  <c r="GX79" i="3" s="1"/>
  <c r="GE92" i="3"/>
  <c r="HE92" i="3" s="1"/>
  <c r="GB107" i="3"/>
  <c r="HB107" i="3" s="1"/>
  <c r="GF123" i="3"/>
  <c r="HF123" i="3" s="1"/>
  <c r="GA140" i="3"/>
  <c r="HA140" i="3" s="1"/>
  <c r="FX155" i="3"/>
  <c r="GX155" i="3" s="1"/>
  <c r="FZ169" i="3"/>
  <c r="GZ169" i="3" s="1"/>
  <c r="FW33" i="3"/>
  <c r="GW33" i="3" s="1"/>
  <c r="FW57" i="3"/>
  <c r="GW57" i="3" s="1"/>
  <c r="FW80" i="3"/>
  <c r="GW80" i="3" s="1"/>
  <c r="FW128" i="3"/>
  <c r="GW128" i="3" s="1"/>
  <c r="GA105" i="3"/>
  <c r="HA105" i="3" s="1"/>
  <c r="GE169" i="3"/>
  <c r="HE169" i="3" s="1"/>
  <c r="GG172" i="3"/>
  <c r="HG172" i="3" s="1"/>
  <c r="FO165" i="3"/>
  <c r="GO165" i="3" s="1"/>
  <c r="FW153" i="3"/>
  <c r="GW153" i="3" s="1"/>
  <c r="FL145" i="3"/>
  <c r="GL145" i="3" s="1"/>
  <c r="GC156" i="3"/>
  <c r="HC156" i="3" s="1"/>
  <c r="FW137" i="3"/>
  <c r="GW137" i="3" s="1"/>
  <c r="GA95" i="3"/>
  <c r="HA95" i="3" s="1"/>
  <c r="GA159" i="3"/>
  <c r="HA159" i="3" s="1"/>
  <c r="FM169" i="3"/>
  <c r="GM169" i="3" s="1"/>
  <c r="GB168" i="3"/>
  <c r="HB168" i="3" s="1"/>
  <c r="FL156" i="3"/>
  <c r="GL156" i="3" s="1"/>
  <c r="GF149" i="3"/>
  <c r="HF149" i="3" s="1"/>
  <c r="FU153" i="3"/>
  <c r="GU153" i="3" s="1"/>
  <c r="FN136" i="3"/>
  <c r="GN136" i="3" s="1"/>
  <c r="FO168" i="3"/>
  <c r="GO168" i="3" s="1"/>
  <c r="GH44" i="3"/>
  <c r="HH44" i="3" s="1"/>
  <c r="GH144" i="3"/>
  <c r="HH144" i="3" s="1"/>
  <c r="FR67" i="3"/>
  <c r="GR67" i="3" s="1"/>
  <c r="FR135" i="3"/>
  <c r="GR135" i="3" s="1"/>
  <c r="FN131" i="3"/>
  <c r="GN131" i="3" s="1"/>
  <c r="GH101" i="3"/>
  <c r="HH101" i="3" s="1"/>
  <c r="FS27" i="3"/>
  <c r="GS27" i="3" s="1"/>
  <c r="FS156" i="3"/>
  <c r="GS156" i="3" s="1"/>
  <c r="FO111" i="3"/>
  <c r="GO111" i="3" s="1"/>
  <c r="FK168" i="3"/>
  <c r="GK168" i="3" s="1"/>
  <c r="GI39" i="3"/>
  <c r="HI39" i="3" s="1"/>
  <c r="FY149" i="3"/>
  <c r="GY149" i="3" s="1"/>
  <c r="FY169" i="3"/>
  <c r="GY169" i="3" s="1"/>
  <c r="FX40" i="3"/>
  <c r="GX40" i="3" s="1"/>
  <c r="GC60" i="3"/>
  <c r="HC60" i="3" s="1"/>
  <c r="FU87" i="3"/>
  <c r="GU87" i="3" s="1"/>
  <c r="FN140" i="3"/>
  <c r="GN140" i="3" s="1"/>
  <c r="GG141" i="3"/>
  <c r="HG141" i="3" s="1"/>
  <c r="GH156" i="3"/>
  <c r="HH156" i="3" s="1"/>
  <c r="FY177" i="3"/>
  <c r="GY177" i="3" s="1"/>
  <c r="FR37" i="3"/>
  <c r="GR37" i="3" s="1"/>
  <c r="FR60" i="3"/>
  <c r="GR60" i="3" s="1"/>
  <c r="FR83" i="3"/>
  <c r="GR83" i="3" s="1"/>
  <c r="FR107" i="3"/>
  <c r="GR107" i="3" s="1"/>
  <c r="FR129" i="3"/>
  <c r="GR129" i="3" s="1"/>
  <c r="FR153" i="3"/>
  <c r="GR153" i="3" s="1"/>
  <c r="FR177" i="3"/>
  <c r="GR177" i="3" s="1"/>
  <c r="FN87" i="3"/>
  <c r="GN87" i="3" s="1"/>
  <c r="FK25" i="3"/>
  <c r="GK25" i="3" s="1"/>
  <c r="GE32" i="3"/>
  <c r="HE32" i="3" s="1"/>
  <c r="GH45" i="3"/>
  <c r="HH45" i="3" s="1"/>
  <c r="GB59" i="3"/>
  <c r="HB59" i="3" s="1"/>
  <c r="FZ77" i="3"/>
  <c r="GZ77" i="3" s="1"/>
  <c r="GF95" i="3"/>
  <c r="HF95" i="3" s="1"/>
  <c r="GH109" i="3"/>
  <c r="HH109" i="3" s="1"/>
  <c r="GI124" i="3"/>
  <c r="HI124" i="3" s="1"/>
  <c r="FZ141" i="3"/>
  <c r="GZ141" i="3" s="1"/>
  <c r="GD157" i="3"/>
  <c r="HD157" i="3" s="1"/>
  <c r="GI176" i="3"/>
  <c r="HI176" i="3" s="1"/>
  <c r="FS40" i="3"/>
  <c r="GS40" i="3" s="1"/>
  <c r="FS63" i="3"/>
  <c r="GS63" i="3" s="1"/>
  <c r="FS92" i="3"/>
  <c r="GS92" i="3" s="1"/>
  <c r="FS140" i="3"/>
  <c r="GS140" i="3" s="1"/>
  <c r="GE101" i="3"/>
  <c r="HE101" i="3" s="1"/>
  <c r="GA169" i="3"/>
  <c r="HA169" i="3" s="1"/>
  <c r="GC152" i="3"/>
  <c r="HC152" i="3" s="1"/>
  <c r="FQ172" i="3"/>
  <c r="GQ172" i="3" s="1"/>
  <c r="FW111" i="3"/>
  <c r="GW111" i="3" s="1"/>
  <c r="FW173" i="3"/>
  <c r="GW173" i="3" s="1"/>
  <c r="GC104" i="3"/>
  <c r="HC104" i="3" s="1"/>
  <c r="FY152" i="3"/>
  <c r="GY152" i="3" s="1"/>
  <c r="FO169" i="3"/>
  <c r="GO169" i="3" s="1"/>
  <c r="FL57" i="3"/>
  <c r="GL57" i="3" s="1"/>
  <c r="GE139" i="3"/>
  <c r="HE139" i="3" s="1"/>
  <c r="FS139" i="3"/>
  <c r="GS139" i="3" s="1"/>
  <c r="GF136" i="3"/>
  <c r="HF136" i="3" s="1"/>
  <c r="FP92" i="3"/>
  <c r="GP92" i="3" s="1"/>
  <c r="FP168" i="3"/>
  <c r="GP168" i="3" s="1"/>
  <c r="GG28" i="3"/>
  <c r="HG28" i="3" s="1"/>
  <c r="FY92" i="3"/>
  <c r="GY92" i="3" s="1"/>
  <c r="FQ76" i="3"/>
  <c r="GQ76" i="3" s="1"/>
  <c r="FK72" i="3"/>
  <c r="GK72" i="3" s="1"/>
  <c r="GA19" i="3"/>
  <c r="HA19" i="3" s="1"/>
  <c r="GD56" i="3"/>
  <c r="HD56" i="3" s="1"/>
  <c r="GG125" i="3"/>
  <c r="HG125" i="3" s="1"/>
  <c r="GD144" i="3"/>
  <c r="HD144" i="3" s="1"/>
  <c r="GD168" i="3"/>
  <c r="HD168" i="3" s="1"/>
  <c r="FV23" i="3"/>
  <c r="GV23" i="3" s="1"/>
  <c r="FV45" i="3"/>
  <c r="GV45" i="3" s="1"/>
  <c r="FV69" i="3"/>
  <c r="GV69" i="3" s="1"/>
  <c r="FV92" i="3"/>
  <c r="GV92" i="3" s="1"/>
  <c r="FV115" i="3"/>
  <c r="GV115" i="3" s="1"/>
  <c r="FV139" i="3"/>
  <c r="GV139" i="3" s="1"/>
  <c r="FV161" i="3"/>
  <c r="GV161" i="3" s="1"/>
  <c r="FO32" i="3"/>
  <c r="GO32" i="3" s="1"/>
  <c r="FO124" i="3"/>
  <c r="GO124" i="3" s="1"/>
  <c r="FM93" i="3"/>
  <c r="GM93" i="3" s="1"/>
  <c r="FX39" i="3"/>
  <c r="GX39" i="3" s="1"/>
  <c r="GB55" i="3"/>
  <c r="HB55" i="3" s="1"/>
  <c r="FZ73" i="3"/>
  <c r="GZ73" i="3" s="1"/>
  <c r="GA88" i="3"/>
  <c r="HA88" i="3" s="1"/>
  <c r="GD101" i="3"/>
  <c r="HD101" i="3" s="1"/>
  <c r="GH117" i="3"/>
  <c r="HH117" i="3" s="1"/>
  <c r="FX135" i="3"/>
  <c r="GX135" i="3" s="1"/>
  <c r="FZ149" i="3"/>
  <c r="GZ149" i="3" s="1"/>
  <c r="GF163" i="3"/>
  <c r="HF163" i="3" s="1"/>
  <c r="FW25" i="3"/>
  <c r="GW25" i="3" s="1"/>
  <c r="FW48" i="3"/>
  <c r="GW48" i="3" s="1"/>
  <c r="FW72" i="3"/>
  <c r="GW72" i="3" s="1"/>
  <c r="FW96" i="3"/>
  <c r="GW96" i="3" s="1"/>
  <c r="FW176" i="3"/>
  <c r="GW176" i="3" s="1"/>
  <c r="GE145" i="3"/>
  <c r="HE145" i="3" s="1"/>
  <c r="FM168" i="3"/>
  <c r="GM168" i="3" s="1"/>
  <c r="FU178" i="3"/>
  <c r="GU178" i="3" s="1"/>
  <c r="FW129" i="3"/>
  <c r="GW129" i="3" s="1"/>
  <c r="FL49" i="3"/>
  <c r="GL49" i="3" s="1"/>
  <c r="GC128" i="3"/>
  <c r="HC128" i="3" s="1"/>
  <c r="FY178" i="3"/>
  <c r="GY178" i="3" s="1"/>
  <c r="FM177" i="3"/>
  <c r="GM177" i="3" s="1"/>
  <c r="GA135" i="3"/>
  <c r="HA135" i="3" s="1"/>
  <c r="FS143" i="3"/>
  <c r="GS143" i="3" s="1"/>
  <c r="GD119" i="3"/>
  <c r="HD119" i="3" s="1"/>
  <c r="GD151" i="3"/>
  <c r="HD151" i="3" s="1"/>
  <c r="FU157" i="3"/>
  <c r="GU157" i="3" s="1"/>
  <c r="FM55" i="3"/>
  <c r="GM55" i="3" s="1"/>
  <c r="FO89" i="3"/>
  <c r="GO89" i="3" s="1"/>
  <c r="FP120" i="3"/>
  <c r="GP120" i="3" s="1"/>
  <c r="GG92" i="3"/>
  <c r="HG92" i="3" s="1"/>
  <c r="FQ72" i="3"/>
  <c r="GQ72" i="3" s="1"/>
  <c r="GG173" i="3"/>
  <c r="HG173" i="3" s="1"/>
  <c r="FV39" i="3"/>
  <c r="GV39" i="3" s="1"/>
  <c r="FV79" i="3"/>
  <c r="GV79" i="3" s="1"/>
  <c r="FV96" i="3"/>
  <c r="GV96" i="3" s="1"/>
  <c r="FV117" i="3"/>
  <c r="GV117" i="3" s="1"/>
  <c r="FV137" i="3"/>
  <c r="GV137" i="3" s="1"/>
  <c r="FX120" i="3"/>
  <c r="GX120" i="3" s="1"/>
  <c r="GC44" i="3"/>
  <c r="HC44" i="3" s="1"/>
  <c r="FL23" i="3"/>
  <c r="GL23" i="3" s="1"/>
  <c r="FL151" i="3"/>
  <c r="GL151" i="3" s="1"/>
  <c r="GI127" i="3"/>
  <c r="HI127" i="3" s="1"/>
  <c r="GI151" i="3"/>
  <c r="HI151" i="3" s="1"/>
  <c r="GH172" i="3"/>
  <c r="HH172" i="3" s="1"/>
  <c r="FR31" i="3"/>
  <c r="GR31" i="3" s="1"/>
  <c r="FR55" i="3"/>
  <c r="GR55" i="3" s="1"/>
  <c r="FR77" i="3"/>
  <c r="GR77" i="3" s="1"/>
  <c r="FR101" i="3"/>
  <c r="GR101" i="3" s="1"/>
  <c r="FR124" i="3"/>
  <c r="GR124" i="3" s="1"/>
  <c r="FR147" i="3"/>
  <c r="GR147" i="3" s="1"/>
  <c r="FR172" i="3"/>
  <c r="GR172" i="3" s="1"/>
  <c r="FO76" i="3"/>
  <c r="GO76" i="3" s="1"/>
  <c r="FL96" i="3"/>
  <c r="GL96" i="3" s="1"/>
  <c r="GA28" i="3"/>
  <c r="HA28" i="3" s="1"/>
  <c r="FX43" i="3"/>
  <c r="GX43" i="3" s="1"/>
  <c r="GE56" i="3"/>
  <c r="HE56" i="3" s="1"/>
  <c r="GI72" i="3"/>
  <c r="HI72" i="3" s="1"/>
  <c r="GA92" i="3"/>
  <c r="HA92" i="3" s="1"/>
  <c r="FX107" i="3"/>
  <c r="GX107" i="3" s="1"/>
  <c r="FZ121" i="3"/>
  <c r="GZ121" i="3" s="1"/>
  <c r="GD137" i="3"/>
  <c r="HD137" i="3" s="1"/>
  <c r="GH153" i="3"/>
  <c r="HH153" i="3" s="1"/>
  <c r="GI168" i="3"/>
  <c r="HI168" i="3" s="1"/>
  <c r="FS33" i="3"/>
  <c r="GS33" i="3" s="1"/>
  <c r="FS57" i="3"/>
  <c r="GS57" i="3" s="1"/>
  <c r="FS80" i="3"/>
  <c r="GS80" i="3" s="1"/>
  <c r="FS96" i="3"/>
  <c r="GS96" i="3" s="1"/>
  <c r="FM101" i="3"/>
  <c r="GM101" i="3" s="1"/>
  <c r="GA153" i="3"/>
  <c r="HA153" i="3" s="1"/>
  <c r="GC178" i="3"/>
  <c r="HC178" i="3" s="1"/>
  <c r="FS159" i="3"/>
  <c r="GS159" i="3" s="1"/>
  <c r="FL37" i="3"/>
  <c r="GL37" i="3" s="1"/>
  <c r="GC136" i="3"/>
  <c r="HC136" i="3" s="1"/>
  <c r="FS117" i="3"/>
  <c r="GS117" i="3" s="1"/>
  <c r="FL177" i="3"/>
  <c r="GL177" i="3" s="1"/>
  <c r="GE155" i="3"/>
  <c r="HE155" i="3" s="1"/>
  <c r="FO115" i="3"/>
  <c r="GO115" i="3" s="1"/>
  <c r="GB40" i="3"/>
  <c r="HB40" i="3" s="1"/>
  <c r="FL104" i="3"/>
  <c r="GL104" i="3" s="1"/>
  <c r="FQ88" i="3"/>
  <c r="GQ88" i="3" s="1"/>
  <c r="FM39" i="3"/>
  <c r="GM39" i="3" s="1"/>
  <c r="FN88" i="3"/>
  <c r="GN88" i="3" s="1"/>
  <c r="FK124" i="3"/>
  <c r="GK124" i="3" s="1"/>
  <c r="GA47" i="3"/>
  <c r="HA47" i="3" s="1"/>
  <c r="FX69" i="3"/>
  <c r="GX69" i="3" s="1"/>
  <c r="FU56" i="3"/>
  <c r="GU56" i="3" s="1"/>
  <c r="FU137" i="3"/>
  <c r="GU137" i="3" s="1"/>
  <c r="FM131" i="3"/>
  <c r="GM131" i="3" s="1"/>
  <c r="FL47" i="3"/>
  <c r="GL47" i="3" s="1"/>
  <c r="FL172" i="3"/>
  <c r="GL172" i="3" s="1"/>
  <c r="GE27" i="3"/>
  <c r="HE27" i="3" s="1"/>
  <c r="GE39" i="3"/>
  <c r="HE39" i="3" s="1"/>
  <c r="GE47" i="3"/>
  <c r="HE47" i="3" s="1"/>
  <c r="FZ80" i="3"/>
  <c r="GZ80" i="3" s="1"/>
  <c r="FY97" i="3"/>
  <c r="GY97" i="3" s="1"/>
  <c r="GC117" i="3"/>
  <c r="HC117" i="3" s="1"/>
  <c r="GG129" i="3"/>
  <c r="HG129" i="3" s="1"/>
  <c r="FY141" i="3"/>
  <c r="GY141" i="3" s="1"/>
  <c r="FY161" i="3"/>
  <c r="GY161" i="3" s="1"/>
  <c r="FR29" i="3"/>
  <c r="GR29" i="3" s="1"/>
  <c r="FR41" i="3"/>
  <c r="GR41" i="3" s="1"/>
  <c r="FR53" i="3"/>
  <c r="GR53" i="3" s="1"/>
  <c r="FR71" i="3"/>
  <c r="GR71" i="3" s="1"/>
  <c r="FR108" i="3"/>
  <c r="GR108" i="3" s="1"/>
  <c r="FR160" i="3"/>
  <c r="GR160" i="3" s="1"/>
  <c r="FN67" i="3"/>
  <c r="GN67" i="3" s="1"/>
  <c r="FK101" i="3"/>
  <c r="GK101" i="3" s="1"/>
  <c r="GD61" i="3"/>
  <c r="HD61" i="3" s="1"/>
  <c r="FX75" i="3"/>
  <c r="GX75" i="3" s="1"/>
  <c r="FX95" i="3"/>
  <c r="GX95" i="3" s="1"/>
  <c r="FX115" i="3"/>
  <c r="GX115" i="3" s="1"/>
  <c r="FX139" i="3"/>
  <c r="GX139" i="3" s="1"/>
  <c r="GB155" i="3"/>
  <c r="HB155" i="3" s="1"/>
  <c r="FS35" i="3"/>
  <c r="GS35" i="3" s="1"/>
  <c r="FS67" i="3"/>
  <c r="GS67" i="3" s="1"/>
  <c r="FS112" i="3"/>
  <c r="GS112" i="3" s="1"/>
  <c r="FS174" i="3"/>
  <c r="GS174" i="3" s="1"/>
  <c r="GA157" i="3"/>
  <c r="HA157" i="3" s="1"/>
  <c r="FM172" i="3"/>
  <c r="GM172" i="3" s="1"/>
  <c r="FQ112" i="3"/>
  <c r="GQ112" i="3" s="1"/>
  <c r="FO97" i="3"/>
  <c r="GO97" i="3" s="1"/>
  <c r="FW147" i="3"/>
  <c r="GW147" i="3" s="1"/>
  <c r="FL157" i="3"/>
  <c r="GL157" i="3" s="1"/>
  <c r="FT72" i="3"/>
  <c r="GT72" i="3" s="1"/>
  <c r="FM40" i="3"/>
  <c r="GM40" i="3" s="1"/>
  <c r="FU41" i="3"/>
  <c r="GU41" i="3" s="1"/>
  <c r="FU101" i="3"/>
  <c r="GU101" i="3" s="1"/>
  <c r="FU165" i="3"/>
  <c r="GU165" i="3" s="1"/>
  <c r="FN80" i="3"/>
  <c r="GN80" i="3" s="1"/>
  <c r="FK160" i="3"/>
  <c r="GK160" i="3" s="1"/>
  <c r="GC113" i="3"/>
  <c r="HC113" i="3" s="1"/>
  <c r="FR73" i="3"/>
  <c r="GR73" i="3" s="1"/>
  <c r="FR143" i="3"/>
  <c r="GR143" i="3" s="1"/>
  <c r="FL120" i="3"/>
  <c r="GL120" i="3" s="1"/>
  <c r="GE96" i="3"/>
  <c r="HE96" i="3" s="1"/>
  <c r="GI156" i="3"/>
  <c r="HI156" i="3" s="1"/>
  <c r="FS178" i="3"/>
  <c r="GS178" i="3" s="1"/>
  <c r="FW115" i="3"/>
  <c r="GW115" i="3" s="1"/>
  <c r="FK24" i="3"/>
  <c r="GK24" i="3" s="1"/>
  <c r="FY56" i="3"/>
  <c r="GY56" i="3" s="1"/>
  <c r="FQ60" i="3"/>
  <c r="GQ60" i="3" s="1"/>
  <c r="FN152" i="3"/>
  <c r="GN152" i="3" s="1"/>
  <c r="FY21" i="3"/>
  <c r="GY21" i="3" s="1"/>
  <c r="FZ76" i="3"/>
  <c r="GZ76" i="3" s="1"/>
  <c r="FZ120" i="3"/>
  <c r="GZ120" i="3" s="1"/>
  <c r="GI167" i="3"/>
  <c r="HI167" i="3" s="1"/>
  <c r="FV29" i="3"/>
  <c r="GV29" i="3" s="1"/>
  <c r="FV71" i="3"/>
  <c r="GV71" i="3" s="1"/>
  <c r="FV111" i="3"/>
  <c r="GV111" i="3" s="1"/>
  <c r="FV128" i="3"/>
  <c r="GV128" i="3" s="1"/>
  <c r="FV149" i="3"/>
  <c r="GV149" i="3" s="1"/>
  <c r="FV173" i="3"/>
  <c r="GV173" i="3" s="1"/>
  <c r="FN75" i="3"/>
  <c r="GN75" i="3" s="1"/>
  <c r="FL56" i="3"/>
  <c r="GL56" i="3" s="1"/>
  <c r="GD33" i="3"/>
  <c r="HD33" i="3" s="1"/>
  <c r="GH49" i="3"/>
  <c r="HH49" i="3" s="1"/>
  <c r="GB63" i="3"/>
  <c r="HB63" i="3" s="1"/>
  <c r="GI76" i="3"/>
  <c r="HI76" i="3" s="1"/>
  <c r="GB95" i="3"/>
  <c r="HB95" i="3" s="1"/>
  <c r="GF111" i="3"/>
  <c r="HF111" i="3" s="1"/>
  <c r="GH125" i="3"/>
  <c r="HH125" i="3" s="1"/>
  <c r="GI140" i="3"/>
  <c r="HI140" i="3" s="1"/>
  <c r="FZ157" i="3"/>
  <c r="GZ157" i="3" s="1"/>
  <c r="GH173" i="3"/>
  <c r="HH173" i="3" s="1"/>
  <c r="FW35" i="3"/>
  <c r="GW35" i="3" s="1"/>
  <c r="FW59" i="3"/>
  <c r="GW59" i="3" s="1"/>
  <c r="FW81" i="3"/>
  <c r="GW81" i="3" s="1"/>
  <c r="FW136" i="3"/>
  <c r="GW136" i="3" s="1"/>
  <c r="FM33" i="3"/>
  <c r="GM33" i="3" s="1"/>
  <c r="FM65" i="3"/>
  <c r="GM65" i="3" s="1"/>
  <c r="FM157" i="3"/>
  <c r="GM157" i="3" s="1"/>
  <c r="GE157" i="3"/>
  <c r="HE157" i="3" s="1"/>
  <c r="GG156" i="3"/>
  <c r="HG156" i="3" s="1"/>
  <c r="FU144" i="3"/>
  <c r="GU144" i="3" s="1"/>
  <c r="GC174" i="3"/>
  <c r="HC174" i="3" s="1"/>
  <c r="FW157" i="3"/>
  <c r="GW157" i="3" s="1"/>
  <c r="FL129" i="3"/>
  <c r="GL129" i="3" s="1"/>
  <c r="FY136" i="3"/>
  <c r="GY136" i="3" s="1"/>
  <c r="FS113" i="3"/>
  <c r="GS113" i="3" s="1"/>
  <c r="FL165" i="3"/>
  <c r="GL165" i="3" s="1"/>
  <c r="GA155" i="3"/>
  <c r="HA155" i="3" s="1"/>
  <c r="FS167" i="3"/>
  <c r="GS167" i="3" s="1"/>
  <c r="FX56" i="3"/>
  <c r="GX56" i="3" s="1"/>
  <c r="GB136" i="3"/>
  <c r="HB136" i="3" s="1"/>
  <c r="FT24" i="3"/>
  <c r="GT24" i="3" s="1"/>
  <c r="FL92" i="3"/>
  <c r="GL92" i="3" s="1"/>
  <c r="GC56" i="3"/>
  <c r="HC56" i="3" s="1"/>
  <c r="FU92" i="3"/>
  <c r="GU92" i="3" s="1"/>
  <c r="FN92" i="3"/>
  <c r="GN92" i="3" s="1"/>
  <c r="FL103" i="3"/>
  <c r="GL103" i="3" s="1"/>
  <c r="FK56" i="3"/>
  <c r="GK56" i="3" s="1"/>
  <c r="FK21" i="3"/>
  <c r="GK21" i="3" s="1"/>
  <c r="GD76" i="3"/>
  <c r="HD76" i="3" s="1"/>
  <c r="GG89" i="3"/>
  <c r="HG89" i="3" s="1"/>
  <c r="FZ104" i="3"/>
  <c r="GZ104" i="3" s="1"/>
  <c r="GG121" i="3"/>
  <c r="HG121" i="3" s="1"/>
  <c r="FY153" i="3"/>
  <c r="GY153" i="3" s="1"/>
  <c r="FX174" i="3"/>
  <c r="GX174" i="3" s="1"/>
  <c r="FR33" i="3"/>
  <c r="GR33" i="3" s="1"/>
  <c r="FR57" i="3"/>
  <c r="GR57" i="3" s="1"/>
  <c r="FR80" i="3"/>
  <c r="GR80" i="3" s="1"/>
  <c r="FR104" i="3"/>
  <c r="GR104" i="3" s="1"/>
  <c r="FR127" i="3"/>
  <c r="GR127" i="3" s="1"/>
  <c r="FR151" i="3"/>
  <c r="GR151" i="3" s="1"/>
  <c r="FR174" i="3"/>
  <c r="GR174" i="3" s="1"/>
  <c r="FO80" i="3"/>
  <c r="GO80" i="3" s="1"/>
  <c r="FL140" i="3"/>
  <c r="GL140" i="3" s="1"/>
  <c r="FX31" i="3"/>
  <c r="GX31" i="3" s="1"/>
  <c r="GE44" i="3"/>
  <c r="HE44" i="3" s="1"/>
  <c r="GH57" i="3"/>
  <c r="HH57" i="3" s="1"/>
  <c r="GF75" i="3"/>
  <c r="HF75" i="3" s="1"/>
  <c r="GD93" i="3"/>
  <c r="HD93" i="3" s="1"/>
  <c r="GE108" i="3"/>
  <c r="HE108" i="3" s="1"/>
  <c r="GB123" i="3"/>
  <c r="HB123" i="3" s="1"/>
  <c r="GF139" i="3"/>
  <c r="HF139" i="3" s="1"/>
  <c r="GA156" i="3"/>
  <c r="HA156" i="3" s="1"/>
  <c r="GI172" i="3"/>
  <c r="HI172" i="3" s="1"/>
  <c r="FS37" i="3"/>
  <c r="GS37" i="3" s="1"/>
  <c r="FS60" i="3"/>
  <c r="GS60" i="3" s="1"/>
  <c r="FS83" i="3"/>
  <c r="GS83" i="3" s="1"/>
  <c r="FS128" i="3"/>
  <c r="GS128" i="3" s="1"/>
  <c r="GA129" i="3"/>
  <c r="HA129" i="3" s="1"/>
  <c r="FM128" i="3"/>
  <c r="GM128" i="3" s="1"/>
  <c r="FQ152" i="3"/>
  <c r="GQ152" i="3" s="1"/>
  <c r="FO137" i="3"/>
  <c r="GO137" i="3" s="1"/>
  <c r="FS135" i="3"/>
  <c r="GS135" i="3" s="1"/>
  <c r="FL69" i="3"/>
  <c r="GL69" i="3" s="1"/>
  <c r="GG140" i="3"/>
  <c r="HG140" i="3" s="1"/>
  <c r="FS133" i="3"/>
  <c r="GS133" i="3" s="1"/>
  <c r="GE99" i="3"/>
  <c r="HE99" i="3" s="1"/>
  <c r="GE163" i="3"/>
  <c r="HE163" i="3" s="1"/>
  <c r="FO163" i="3"/>
  <c r="GO163" i="3" s="1"/>
  <c r="GB120" i="3"/>
  <c r="HB120" i="3" s="1"/>
  <c r="FP104" i="3"/>
  <c r="GP104" i="3" s="1"/>
  <c r="FM88" i="3"/>
  <c r="GM88" i="3" s="1"/>
  <c r="GG24" i="3"/>
  <c r="HG24" i="3" s="1"/>
  <c r="GF173" i="3"/>
  <c r="HF173" i="3" s="1"/>
  <c r="FQ44" i="3"/>
  <c r="GQ44" i="3" s="1"/>
  <c r="FN44" i="3"/>
  <c r="GN44" i="3" s="1"/>
  <c r="FK60" i="3"/>
  <c r="GK60" i="3" s="1"/>
  <c r="FL24" i="3"/>
  <c r="GL24" i="3" s="1"/>
  <c r="GA31" i="3"/>
  <c r="HA31" i="3" s="1"/>
  <c r="GA39" i="3"/>
  <c r="HA39" i="3" s="1"/>
  <c r="GA55" i="3"/>
  <c r="HA55" i="3" s="1"/>
  <c r="GD72" i="3"/>
  <c r="HD72" i="3" s="1"/>
  <c r="GG85" i="3"/>
  <c r="HG85" i="3" s="1"/>
  <c r="GD124" i="3"/>
  <c r="HD124" i="3" s="1"/>
  <c r="GH140" i="3"/>
  <c r="HH140" i="3" s="1"/>
  <c r="GH160" i="3"/>
  <c r="HH160" i="3" s="1"/>
  <c r="FV19" i="3"/>
  <c r="GV19" i="3" s="1"/>
  <c r="FV43" i="3"/>
  <c r="GV43" i="3" s="1"/>
  <c r="FV65" i="3"/>
  <c r="GV65" i="3" s="1"/>
  <c r="FV89" i="3"/>
  <c r="GV89" i="3" s="1"/>
  <c r="FV112" i="3"/>
  <c r="GV112" i="3" s="1"/>
  <c r="FV136" i="3"/>
  <c r="GV136" i="3" s="1"/>
  <c r="FV159" i="3"/>
  <c r="GV159" i="3" s="1"/>
  <c r="FO28" i="3"/>
  <c r="GO28" i="3" s="1"/>
  <c r="FN107" i="3"/>
  <c r="GN107" i="3" s="1"/>
  <c r="FK137" i="3"/>
  <c r="GK137" i="3" s="1"/>
  <c r="GD37" i="3"/>
  <c r="HD37" i="3" s="1"/>
  <c r="GH53" i="3"/>
  <c r="HH53" i="3" s="1"/>
  <c r="GF71" i="3"/>
  <c r="HF71" i="3" s="1"/>
  <c r="FZ85" i="3"/>
  <c r="GZ85" i="3" s="1"/>
  <c r="GF99" i="3"/>
  <c r="HF99" i="3" s="1"/>
  <c r="GH113" i="3"/>
  <c r="HH113" i="3" s="1"/>
  <c r="FX131" i="3"/>
  <c r="GX131" i="3" s="1"/>
  <c r="GB147" i="3"/>
  <c r="HB147" i="3" s="1"/>
  <c r="GD161" i="3"/>
  <c r="HD161" i="3" s="1"/>
  <c r="FW23" i="3"/>
  <c r="GW23" i="3" s="1"/>
  <c r="FW45" i="3"/>
  <c r="GW45" i="3" s="1"/>
  <c r="FW69" i="3"/>
  <c r="GW69" i="3" s="1"/>
  <c r="FW92" i="3"/>
  <c r="GW92" i="3" s="1"/>
  <c r="FW172" i="3"/>
  <c r="GW172" i="3" s="1"/>
  <c r="GE137" i="3"/>
  <c r="HE137" i="3" s="1"/>
  <c r="FM156" i="3"/>
  <c r="GM156" i="3" s="1"/>
  <c r="FU172" i="3"/>
  <c r="GU172" i="3" s="1"/>
  <c r="FS121" i="3"/>
  <c r="GS121" i="3" s="1"/>
  <c r="FO143" i="3"/>
  <c r="GO143" i="3" s="1"/>
  <c r="FY124" i="3"/>
  <c r="GY124" i="3" s="1"/>
  <c r="FO133" i="3"/>
  <c r="GO133" i="3" s="1"/>
  <c r="FO159" i="3"/>
  <c r="GO159" i="3" s="1"/>
  <c r="GA127" i="3"/>
  <c r="HA127" i="3" s="1"/>
  <c r="FW127" i="3"/>
  <c r="GW127" i="3" s="1"/>
  <c r="GF72" i="3"/>
  <c r="HF72" i="3" s="1"/>
  <c r="FT28" i="3"/>
  <c r="GT28" i="3" s="1"/>
  <c r="GF117" i="3"/>
  <c r="HF117" i="3" s="1"/>
  <c r="FU76" i="3"/>
  <c r="GU76" i="3" s="1"/>
  <c r="FM31" i="3"/>
  <c r="GM31" i="3" s="1"/>
  <c r="FK64" i="3"/>
  <c r="GK64" i="3" s="1"/>
  <c r="GH24" i="3"/>
  <c r="HH24" i="3" s="1"/>
  <c r="GE67" i="3"/>
  <c r="HE67" i="3" s="1"/>
  <c r="FR24" i="3"/>
  <c r="GR24" i="3" s="1"/>
  <c r="FR103" i="3"/>
  <c r="GR103" i="3" s="1"/>
  <c r="FR173" i="3"/>
  <c r="GR173" i="3" s="1"/>
  <c r="GE76" i="3"/>
  <c r="HE76" i="3" s="1"/>
  <c r="FZ133" i="3"/>
  <c r="GZ133" i="3" s="1"/>
  <c r="FS104" i="3"/>
  <c r="GS104" i="3" s="1"/>
  <c r="FM120" i="3"/>
  <c r="GM120" i="3" s="1"/>
  <c r="FK136" i="3"/>
  <c r="GK136" i="3" s="1"/>
  <c r="FY40" i="3"/>
  <c r="GY40" i="3" s="1"/>
  <c r="FL76" i="3"/>
  <c r="GL76" i="3" s="1"/>
  <c r="GG137" i="3"/>
  <c r="HG137" i="3" s="1"/>
  <c r="GC28" i="3"/>
  <c r="HC28" i="3" s="1"/>
  <c r="GG88" i="3"/>
  <c r="HG88" i="3" s="1"/>
  <c r="FU103" i="3"/>
  <c r="GU103" i="3" s="1"/>
  <c r="GI147" i="3"/>
  <c r="HI147" i="3" s="1"/>
  <c r="FZ168" i="3"/>
  <c r="GZ168" i="3" s="1"/>
  <c r="FR25" i="3"/>
  <c r="GR25" i="3" s="1"/>
  <c r="FR48" i="3"/>
  <c r="GR48" i="3" s="1"/>
  <c r="FR72" i="3"/>
  <c r="GR72" i="3" s="1"/>
  <c r="FR95" i="3"/>
  <c r="GR95" i="3" s="1"/>
  <c r="FR119" i="3"/>
  <c r="GR119" i="3" s="1"/>
  <c r="FR141" i="3"/>
  <c r="GR141" i="3" s="1"/>
  <c r="FR165" i="3"/>
  <c r="GR165" i="3" s="1"/>
  <c r="FN35" i="3"/>
  <c r="GN35" i="3" s="1"/>
  <c r="FN143" i="3"/>
  <c r="GN143" i="3" s="1"/>
  <c r="FM113" i="3"/>
  <c r="GM113" i="3" s="1"/>
  <c r="GA40" i="3"/>
  <c r="HA40" i="3" s="1"/>
  <c r="GD53" i="3"/>
  <c r="HD53" i="3" s="1"/>
  <c r="GH69" i="3"/>
  <c r="HH69" i="3" s="1"/>
  <c r="GF87" i="3"/>
  <c r="HF87" i="3" s="1"/>
  <c r="GB103" i="3"/>
  <c r="HB103" i="3" s="1"/>
  <c r="GD117" i="3"/>
  <c r="HD117" i="3" s="1"/>
  <c r="GH133" i="3"/>
  <c r="HH133" i="3" s="1"/>
  <c r="FX151" i="3"/>
  <c r="GX151" i="3" s="1"/>
  <c r="FZ165" i="3"/>
  <c r="GZ165" i="3" s="1"/>
  <c r="FS28" i="3"/>
  <c r="GS28" i="3" s="1"/>
  <c r="FS51" i="3"/>
  <c r="GS51" i="3" s="1"/>
  <c r="FS75" i="3"/>
  <c r="GS75" i="3" s="1"/>
  <c r="FS120" i="3"/>
  <c r="GS120" i="3" s="1"/>
  <c r="FS160" i="3"/>
  <c r="GS160" i="3" s="1"/>
  <c r="GA137" i="3"/>
  <c r="HA137" i="3" s="1"/>
  <c r="FM140" i="3"/>
  <c r="GM140" i="3" s="1"/>
  <c r="FU156" i="3"/>
  <c r="GU156" i="3" s="1"/>
  <c r="FO161" i="3"/>
  <c r="GO161" i="3" s="1"/>
  <c r="FW143" i="3"/>
  <c r="GW143" i="3" s="1"/>
  <c r="FL109" i="3"/>
  <c r="GL109" i="3" s="1"/>
  <c r="GG120" i="3"/>
  <c r="HG120" i="3" s="1"/>
  <c r="FU152" i="3"/>
  <c r="GU152" i="3" s="1"/>
  <c r="FS149" i="3"/>
  <c r="GS149" i="3" s="1"/>
  <c r="GE107" i="3"/>
  <c r="HE107" i="3" s="1"/>
  <c r="FM178" i="3"/>
  <c r="GM178" i="3" s="1"/>
  <c r="FL29" i="3"/>
  <c r="GL29" i="3" s="1"/>
  <c r="GG60" i="3"/>
  <c r="HG60" i="3" s="1"/>
  <c r="FQ177" i="3"/>
  <c r="GQ177" i="3" s="1"/>
  <c r="FN119" i="3"/>
  <c r="GN119" i="3" s="1"/>
  <c r="GA23" i="3"/>
  <c r="HA23" i="3" s="1"/>
  <c r="GD60" i="3"/>
  <c r="HD60" i="3" s="1"/>
  <c r="GC133" i="3"/>
  <c r="HC133" i="3" s="1"/>
  <c r="GC153" i="3"/>
  <c r="HC153" i="3" s="1"/>
  <c r="FZ176" i="3"/>
  <c r="GZ176" i="3" s="1"/>
  <c r="FV33" i="3"/>
  <c r="GV33" i="3" s="1"/>
  <c r="FV57" i="3"/>
  <c r="GV57" i="3" s="1"/>
  <c r="FV80" i="3"/>
  <c r="GV80" i="3" s="1"/>
  <c r="FV104" i="3"/>
  <c r="GV104" i="3" s="1"/>
  <c r="FV127" i="3"/>
  <c r="GV127" i="3" s="1"/>
  <c r="FV151" i="3"/>
  <c r="GV151" i="3" s="1"/>
  <c r="FV174" i="3"/>
  <c r="GV174" i="3" s="1"/>
  <c r="FN51" i="3"/>
  <c r="GN51" i="3" s="1"/>
  <c r="FL152" i="3"/>
  <c r="GL152" i="3" s="1"/>
  <c r="GB31" i="3"/>
  <c r="HB31" i="3" s="1"/>
  <c r="GI44" i="3"/>
  <c r="HI44" i="3" s="1"/>
  <c r="GA64" i="3"/>
  <c r="HA64" i="3" s="1"/>
  <c r="GE80" i="3"/>
  <c r="HE80" i="3" s="1"/>
  <c r="GH93" i="3"/>
  <c r="HH93" i="3" s="1"/>
  <c r="GI108" i="3"/>
  <c r="HI108" i="3" s="1"/>
  <c r="FZ125" i="3"/>
  <c r="GZ125" i="3" s="1"/>
  <c r="GD141" i="3"/>
  <c r="HD141" i="3" s="1"/>
  <c r="GE156" i="3"/>
  <c r="HE156" i="3" s="1"/>
  <c r="FZ173" i="3"/>
  <c r="GZ173" i="3" s="1"/>
  <c r="FW37" i="3"/>
  <c r="GW37" i="3" s="1"/>
  <c r="FW60" i="3"/>
  <c r="GW60" i="3" s="1"/>
  <c r="FW83" i="3"/>
  <c r="GW83" i="3" s="1"/>
  <c r="FW140" i="3"/>
  <c r="GW140" i="3" s="1"/>
  <c r="GE113" i="3"/>
  <c r="HE113" i="3" s="1"/>
  <c r="GE177" i="3"/>
  <c r="HE177" i="3" s="1"/>
  <c r="FQ124" i="3"/>
  <c r="GQ124" i="3" s="1"/>
  <c r="FS95" i="3"/>
  <c r="GS95" i="3" s="1"/>
  <c r="FW161" i="3"/>
  <c r="GW161" i="3" s="1"/>
  <c r="FK174" i="3"/>
  <c r="GK174" i="3" s="1"/>
  <c r="FY168" i="3"/>
  <c r="GY168" i="3" s="1"/>
  <c r="FS153" i="3"/>
  <c r="GS153" i="3" s="1"/>
  <c r="GA103" i="3"/>
  <c r="HA103" i="3" s="1"/>
  <c r="GA167" i="3"/>
  <c r="HA167" i="3" s="1"/>
  <c r="FL45" i="3"/>
  <c r="GL45" i="3" s="1"/>
  <c r="FT92" i="3"/>
  <c r="GT92" i="3" s="1"/>
  <c r="FT168" i="3"/>
  <c r="GT168" i="3" s="1"/>
  <c r="FM44" i="3"/>
  <c r="GM44" i="3" s="1"/>
  <c r="FY76" i="3"/>
  <c r="GY76" i="3" s="1"/>
  <c r="FU169" i="3"/>
  <c r="GU169" i="3" s="1"/>
  <c r="FO69" i="3"/>
  <c r="GO69" i="3" s="1"/>
  <c r="FN144" i="3"/>
  <c r="GN144" i="3" s="1"/>
  <c r="H16" i="12" l="1"/>
  <c r="F16" i="12"/>
  <c r="D16" i="12"/>
  <c r="A5" i="12"/>
  <c r="BA15" i="10" l="1"/>
  <c r="AX15" i="10"/>
  <c r="AT15" i="10"/>
  <c r="AR15" i="10"/>
  <c r="AN15" i="10"/>
  <c r="AK15" i="10"/>
  <c r="AH15" i="10"/>
  <c r="X15" i="10"/>
  <c r="U15" i="10"/>
  <c r="Q15" i="10"/>
  <c r="O15" i="10"/>
  <c r="K15" i="10"/>
  <c r="H15" i="10"/>
  <c r="E15" i="10"/>
  <c r="B9" i="10"/>
  <c r="A5" i="10"/>
  <c r="BA15" i="9"/>
  <c r="AX15" i="9"/>
  <c r="AT15" i="9"/>
  <c r="AR15" i="9"/>
  <c r="AN15" i="9"/>
  <c r="AK15" i="9"/>
  <c r="AH15" i="9"/>
  <c r="X15" i="9"/>
  <c r="U15" i="9"/>
  <c r="Q15" i="9"/>
  <c r="O15" i="9"/>
  <c r="K15" i="9"/>
  <c r="H15" i="9"/>
  <c r="E15" i="9"/>
  <c r="B9" i="9"/>
  <c r="A5" i="9"/>
  <c r="A5" i="8" l="1"/>
  <c r="B9" i="3" l="1"/>
  <c r="BA15" i="3"/>
  <c r="AX15" i="3"/>
  <c r="AT15" i="3"/>
  <c r="AR15" i="3"/>
  <c r="AN15" i="3"/>
  <c r="AK15" i="3"/>
  <c r="AH15" i="3"/>
  <c r="X15" i="3"/>
  <c r="U15" i="3"/>
  <c r="Q15" i="3"/>
  <c r="O15" i="3"/>
  <c r="K15" i="3"/>
  <c r="H15" i="3"/>
  <c r="E15" i="3"/>
  <c r="A5" i="3"/>
</calcChain>
</file>

<file path=xl/sharedStrings.xml><?xml version="1.0" encoding="utf-8"?>
<sst xmlns="http://schemas.openxmlformats.org/spreadsheetml/2006/main" count="276" uniqueCount="77">
  <si>
    <t>Sample number:</t>
  </si>
  <si>
    <t>Sample description:</t>
  </si>
  <si>
    <t>Tests undertaken by:</t>
  </si>
  <si>
    <t>εA'  [T=22] RT_Pr</t>
  </si>
  <si>
    <t>εA'  [T=22] RT_Po</t>
  </si>
  <si>
    <t>Temperature (R)</t>
  </si>
  <si>
    <t>Temperature (F)</t>
  </si>
  <si>
    <t xml:space="preserve">Frequency /GHz  </t>
  </si>
  <si>
    <t>εA'  [F=10] R</t>
  </si>
  <si>
    <t>εA'  [F=10] F</t>
  </si>
  <si>
    <t>εA''  [F=10] R</t>
  </si>
  <si>
    <t>εA''  [F=10] F</t>
  </si>
  <si>
    <t>εA'  [F=12] R</t>
  </si>
  <si>
    <t>εA'  [F=12] F</t>
  </si>
  <si>
    <t>εA''  [F=12] R</t>
  </si>
  <si>
    <t>εA''  [F=12] F</t>
  </si>
  <si>
    <t>εA'  [F=14] R</t>
  </si>
  <si>
    <t>εA'  [F=14] F</t>
  </si>
  <si>
    <t>εA''  [F=14] R</t>
  </si>
  <si>
    <t>εA''  [F=14] F</t>
  </si>
  <si>
    <t>εA'  [F=16] R</t>
  </si>
  <si>
    <t>εA'  [F=16] F</t>
  </si>
  <si>
    <t>εA''  [F=16] R</t>
  </si>
  <si>
    <t>εA''  [F=16] F</t>
  </si>
  <si>
    <t>Sample dimensions:</t>
  </si>
  <si>
    <t>Measurement description:</t>
  </si>
  <si>
    <t>Sample ID</t>
  </si>
  <si>
    <t>ε'</t>
  </si>
  <si>
    <t>ε''</t>
  </si>
  <si>
    <t>STAAR Measurement Facility</t>
  </si>
  <si>
    <t>(RFlabs@QinetiQ.com)</t>
  </si>
  <si>
    <t>Room 1146, A7 Building, QinetiQ Ltd. Ively Road, Farnborough, Hants. GU14 0LX, Tel: 01252 393073</t>
  </si>
  <si>
    <t>±</t>
  </si>
  <si>
    <t>εA"  [T=22] RT_Pr</t>
  </si>
  <si>
    <t>εA""  [T=22] RT_Po</t>
  </si>
  <si>
    <t>Thickness after thermal cycle
/mm</t>
  </si>
  <si>
    <t>Natasha Parry</t>
  </si>
  <si>
    <t>Thickness before thermal cycle /mm</t>
  </si>
  <si>
    <t>ε"</t>
  </si>
  <si>
    <t>QINETIQ/22/01666</t>
  </si>
  <si>
    <t>XC09103-13, XC09230</t>
  </si>
  <si>
    <t>XC09103: BSRZT-BMT, XC09104: BZT, XC09105: Fe2O3, XC09106: SiC, XC09107: BCT-BMT, XC09108: SiTiO3,, XC09109: BT-BMT, XC09110: BaTiO3, XC09111: ZT, XC09112: BCT, XC09113: CaTiO3, XC09230: CB</t>
  </si>
  <si>
    <t>XC09103</t>
  </si>
  <si>
    <t>XC09104</t>
  </si>
  <si>
    <t>XC09105</t>
  </si>
  <si>
    <t>XC09106</t>
  </si>
  <si>
    <t>XC09107</t>
  </si>
  <si>
    <t>XC09108</t>
  </si>
  <si>
    <t>XC09109</t>
  </si>
  <si>
    <t>XC09110</t>
  </si>
  <si>
    <t>XC09111</t>
  </si>
  <si>
    <t>XC09112</t>
  </si>
  <si>
    <t>XC09113</t>
  </si>
  <si>
    <r>
      <rPr>
        <b/>
        <sz val="10"/>
        <rFont val="Arial"/>
        <family val="2"/>
      </rPr>
      <t>SiC</t>
    </r>
    <r>
      <rPr>
        <sz val="10"/>
        <rFont val="Arial"/>
        <family val="2"/>
      </rPr>
      <t xml:space="preserve">: AlPO4/ Al2O3, Hiltex 2525-D3 ceramic matrix composite.
</t>
    </r>
    <r>
      <rPr>
        <i/>
        <sz val="10"/>
        <rFont val="Arial"/>
        <family val="2"/>
      </rPr>
      <t>Containing: Aluminium Oxide (Al2O3), Aluminium Phosphate (AlPO4), SiC</t>
    </r>
    <r>
      <rPr>
        <sz val="10"/>
        <rFont val="Arial"/>
        <family val="2"/>
      </rPr>
      <t xml:space="preserve">
</t>
    </r>
  </si>
  <si>
    <r>
      <rPr>
        <b/>
        <sz val="10"/>
        <rFont val="Arial"/>
        <family val="2"/>
      </rPr>
      <t>Fe2O3</t>
    </r>
    <r>
      <rPr>
        <sz val="10"/>
        <rFont val="Arial"/>
        <family val="2"/>
      </rPr>
      <t xml:space="preserve">: AlPO4/ Al2O3, Hiltex 2525-D3 ceramic matrix composite.
</t>
    </r>
    <r>
      <rPr>
        <i/>
        <sz val="10"/>
        <rFont val="Arial"/>
        <family val="2"/>
      </rPr>
      <t>Containing: Aluminium Oxide (Al2O3), Aluminium Phosphate (AlPO4), Fe2O3</t>
    </r>
    <r>
      <rPr>
        <sz val="10"/>
        <rFont val="Arial"/>
        <family val="2"/>
      </rPr>
      <t xml:space="preserve">
</t>
    </r>
  </si>
  <si>
    <r>
      <rPr>
        <b/>
        <sz val="10"/>
        <rFont val="Arial"/>
        <family val="2"/>
      </rPr>
      <t>SiC</t>
    </r>
    <r>
      <rPr>
        <sz val="10"/>
        <rFont val="Arial"/>
        <family val="2"/>
      </rPr>
      <t xml:space="preserve">: AlPO4/ Al2O3, Hiltex 2525-D3 ceramic matrix composite
</t>
    </r>
    <r>
      <rPr>
        <i/>
        <sz val="10"/>
        <rFont val="Arial"/>
        <family val="2"/>
      </rPr>
      <t>Containing: Aluminium Oxide (Al2O3), Aluminium Phosphate (AlPO4), Carbon Black</t>
    </r>
    <r>
      <rPr>
        <sz val="10"/>
        <rFont val="Arial"/>
        <family val="2"/>
      </rPr>
      <t xml:space="preserve">
</t>
    </r>
  </si>
  <si>
    <t>XC09230</t>
  </si>
  <si>
    <r>
      <t xml:space="preserve">
</t>
    </r>
    <r>
      <rPr>
        <sz val="10"/>
        <rFont val="Arial"/>
        <family val="2"/>
      </rPr>
      <t>QINETIQ/22/01666</t>
    </r>
  </si>
  <si>
    <t xml:space="preserve">
QINETIQ/22/01666</t>
  </si>
  <si>
    <t>XC09105-06, XC09230</t>
  </si>
  <si>
    <t>XC09105: Fe2O3, XC09106: SiC, XC09230: CB</t>
  </si>
  <si>
    <t>Measurement Comments</t>
  </si>
  <si>
    <t>The increase in measured thickness of XC09105 is likely to be due to delamination of the sample which occurred during the thermal cycle.</t>
  </si>
  <si>
    <t>The significant increase in the thickness of sample XC09105 is likely due to the sample delaminating during thermal testing.</t>
  </si>
  <si>
    <t>A significant change in the intrinsic properties is displayed between the heating and cooling phase of the thermal testing which may be evidence of exposure to elevated temperature causing a chemical change in the material. A colour change (white tint) was noted in the sample after completion of the thermal cycle.</t>
  </si>
  <si>
    <t xml:space="preserve">The QinetiQ elevated temperature waveguide system was used to measure the intrinsic properties of samples placed within the waveguide.
Effective Relative Permittivity (ε = ε' - jε") is shown below, and represents the mean of the Permittivity calculated using the scattering parameters S11&amp;S21 and S22&amp;S12, where Permeability is set to (μ = 1 - j0).
R indicates rising Temperature (up to 950 C); F indicates falling Temperature.
Pr indicates measurement using standard waveguide equipment prior to thermal run (and Po indicates post thermal run). On some thermally varying datasets these data point use a large icon: a filled point indicates Pr, whilst hollow denotes Po.
This extraction assumed that the material completely filled the waveguide, and that the material thickness did not vary from the measured value taken before the thermal cycle.
</t>
  </si>
  <si>
    <t xml:space="preserve">The QinetiQ room temperature waveguide system was used to measure the intrinsic properties of samples placed within the waveguide prior to testing at elevated temperatures.
Effective Relative Permittivity (ε = ε' - jε") is shown below, and represents the mean of the Permittivity calculated by using the scattering parameters S11&amp;S21 and S22&amp;S12, where Permeability is set to (μ = 1 - j0).
This extraction assumed that the material completely filled the waveguide, and that the material thickness was as indicated in the table above (measured value taken before the thermal cycle).
</t>
  </si>
  <si>
    <t xml:space="preserve">The QinetiQ room temperature waveguide system was used to measure the intrinsic properties of samples placed within the waveguide subsequent to separate measurements having been conducted at elevated temperatures (up to 950 C).
Effective Relative Permittivity (ε = ε' - jε") is shown below, and represents the mean of the Permittivity calculated using the scattering parameters S11&amp;S21 and S22&amp;S12, where Permeability is set to (μ = 1 - j0).
This extraction assumed that the material completely filled the waveguide, and that the material thickness was as indicated in the table above (measured value taken after the thermal cycle).
</t>
  </si>
  <si>
    <t>Complex values</t>
  </si>
  <si>
    <t>Constants</t>
  </si>
  <si>
    <t>Complex Impedances</t>
  </si>
  <si>
    <t>Frequency</t>
  </si>
  <si>
    <t>Real Components</t>
  </si>
  <si>
    <t>Imaginary Components</t>
  </si>
  <si>
    <t>Reflection Coefficients</t>
  </si>
  <si>
    <t>ohms</t>
  </si>
  <si>
    <t>Return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</si>
</sst>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dd/mm/yyyy;@"/>
    <numFmt numFmtId="166" formatCode="0.0000"/>
    <numFmt numFmtId="167" formatCode="0.0000000000"/>
  </numFmts>
  <fonts count="27">
    <font>
      <sz val="11"/>
      <color theme="1"/>
      <name val="Calibri"/>
      <family val="2"/>
      <scheme val="minor"/>
    </font>
    <font>
      <sz val="12"/>
      <color theme="1"/>
      <name val="Calibri"/>
      <family val="2"/>
      <scheme val="minor"/>
    </font>
    <font>
      <sz val="11"/>
      <color theme="1"/>
      <name val="Calibri"/>
      <family val="2"/>
      <scheme val="minor"/>
    </font>
    <font>
      <sz val="10"/>
      <name val="Arial"/>
      <family val="2"/>
    </font>
    <font>
      <b/>
      <sz val="20"/>
      <color indexed="40"/>
      <name val="QinetiQ"/>
    </font>
    <font>
      <sz val="4"/>
      <name val="Arial"/>
      <family val="2"/>
    </font>
    <font>
      <b/>
      <sz val="10"/>
      <name val="Arial"/>
      <family val="2"/>
    </font>
    <font>
      <b/>
      <sz val="12"/>
      <name val="Arial"/>
      <family val="2"/>
    </font>
    <font>
      <i/>
      <sz val="10"/>
      <name val="Arial"/>
      <family val="2"/>
    </font>
    <font>
      <i/>
      <sz val="4"/>
      <name val="Arial"/>
      <family val="2"/>
    </font>
    <font>
      <sz val="10"/>
      <name val="Calibri"/>
      <family val="2"/>
    </font>
    <font>
      <b/>
      <sz val="20"/>
      <name val="Arial"/>
      <family val="2"/>
    </font>
    <font>
      <b/>
      <sz val="14"/>
      <name val="Arial"/>
      <family val="2"/>
    </font>
    <font>
      <sz val="10"/>
      <color theme="1"/>
      <name val="Arial"/>
      <family val="2"/>
    </font>
    <font>
      <sz val="10"/>
      <color rgb="FFFF0000"/>
      <name val="Arial"/>
      <family val="2"/>
    </font>
    <font>
      <i/>
      <sz val="10"/>
      <color theme="1"/>
      <name val="Arial"/>
      <family val="2"/>
    </font>
    <font>
      <i/>
      <sz val="10"/>
      <color rgb="FFFF0000"/>
      <name val="Arial"/>
      <family val="2"/>
    </font>
    <font>
      <u/>
      <sz val="10"/>
      <color theme="10"/>
      <name val="Arial"/>
      <family val="2"/>
    </font>
    <font>
      <b/>
      <sz val="15"/>
      <name val="Arial"/>
      <family val="2"/>
    </font>
    <font>
      <sz val="11"/>
      <color theme="0" tint="-0.499984740745262"/>
      <name val="Calibri"/>
      <family val="2"/>
      <scheme val="minor"/>
    </font>
    <font>
      <sz val="10"/>
      <color theme="0" tint="-0.499984740745262"/>
      <name val="Calibri"/>
      <family val="2"/>
    </font>
    <font>
      <b/>
      <sz val="8"/>
      <name val="Arial"/>
      <family val="2"/>
    </font>
    <font>
      <b/>
      <sz val="8"/>
      <color theme="0" tint="-0.499984740745262"/>
      <name val="Arial"/>
      <family val="2"/>
    </font>
    <font>
      <i/>
      <sz val="18"/>
      <name val="Arial"/>
      <family val="2"/>
    </font>
    <font>
      <sz val="10"/>
      <color theme="1"/>
      <name val="Calibri"/>
      <family val="2"/>
      <scheme val="minor"/>
    </font>
    <font>
      <i/>
      <sz val="28"/>
      <name val="Arial"/>
      <family val="2"/>
    </font>
    <font>
      <i/>
      <sz val="20"/>
      <name val="Arial"/>
      <family val="2"/>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bgColor indexed="64"/>
      </patternFill>
    </fill>
  </fills>
  <borders count="59">
    <border>
      <left/>
      <right/>
      <top/>
      <bottom/>
      <diagonal/>
    </border>
    <border>
      <left/>
      <right/>
      <top/>
      <bottom style="double">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right/>
      <top style="double">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right style="thin">
        <color indexed="64"/>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s>
  <cellStyleXfs count="4">
    <xf numFmtId="0" fontId="0" fillId="0" borderId="0"/>
    <xf numFmtId="0" fontId="3" fillId="0" borderId="0"/>
    <xf numFmtId="0" fontId="2" fillId="0" borderId="0"/>
    <xf numFmtId="0" fontId="17" fillId="0" borderId="0" applyNumberFormat="0" applyFill="0" applyBorder="0" applyAlignment="0" applyProtection="0"/>
  </cellStyleXfs>
  <cellXfs count="198">
    <xf numFmtId="0" fontId="0" fillId="0" borderId="0" xfId="0"/>
    <xf numFmtId="0" fontId="4" fillId="2" borderId="0" xfId="1" applyFont="1" applyFill="1" applyBorder="1"/>
    <xf numFmtId="0" fontId="3" fillId="2" borderId="0" xfId="1" applyFill="1" applyBorder="1"/>
    <xf numFmtId="0" fontId="5" fillId="2" borderId="0" xfId="1" applyFont="1" applyFill="1" applyBorder="1" applyAlignment="1"/>
    <xf numFmtId="0" fontId="6" fillId="2" borderId="0" xfId="1" applyFont="1" applyFill="1" applyBorder="1"/>
    <xf numFmtId="0" fontId="3" fillId="2" borderId="0" xfId="1" applyFill="1" applyBorder="1" applyAlignment="1">
      <alignment horizontal="center"/>
    </xf>
    <xf numFmtId="0" fontId="3" fillId="2" borderId="0" xfId="1" applyFont="1" applyFill="1" applyBorder="1" applyAlignment="1">
      <alignment horizontal="left"/>
    </xf>
    <xf numFmtId="0" fontId="5" fillId="0" borderId="0" xfId="1" applyFont="1" applyFill="1" applyBorder="1" applyAlignment="1"/>
    <xf numFmtId="0" fontId="3" fillId="0" borderId="6" xfId="1" applyNumberFormat="1" applyFill="1" applyBorder="1"/>
    <xf numFmtId="2" fontId="9" fillId="0" borderId="0" xfId="1" applyNumberFormat="1" applyFont="1" applyFill="1" applyAlignment="1"/>
    <xf numFmtId="0" fontId="3" fillId="0" borderId="4" xfId="1" applyNumberFormat="1" applyFill="1" applyBorder="1"/>
    <xf numFmtId="0" fontId="3" fillId="0" borderId="4" xfId="1" applyFont="1" applyBorder="1" applyAlignment="1">
      <alignment horizontal="right"/>
    </xf>
    <xf numFmtId="0" fontId="3" fillId="0" borderId="8" xfId="1" applyFont="1" applyBorder="1" applyAlignment="1">
      <alignment horizontal="left"/>
    </xf>
    <xf numFmtId="0" fontId="3" fillId="0" borderId="9" xfId="1" applyFont="1" applyBorder="1" applyAlignment="1"/>
    <xf numFmtId="0" fontId="3" fillId="0" borderId="9" xfId="1" applyBorder="1" applyAlignment="1"/>
    <xf numFmtId="0" fontId="3" fillId="0" borderId="10" xfId="1" applyBorder="1" applyAlignment="1"/>
    <xf numFmtId="0" fontId="3" fillId="0" borderId="4" xfId="1" applyFont="1" applyBorder="1" applyAlignment="1"/>
    <xf numFmtId="0" fontId="3" fillId="0" borderId="4" xfId="1" applyBorder="1" applyAlignment="1"/>
    <xf numFmtId="0" fontId="3" fillId="0" borderId="7" xfId="1" applyBorder="1" applyAlignment="1"/>
    <xf numFmtId="0" fontId="3" fillId="0" borderId="0" xfId="1"/>
    <xf numFmtId="0" fontId="3" fillId="0" borderId="11" xfId="1" applyNumberFormat="1" applyFill="1" applyBorder="1"/>
    <xf numFmtId="0" fontId="3" fillId="0" borderId="0" xfId="1" applyNumberFormat="1" applyFill="1" applyBorder="1"/>
    <xf numFmtId="0" fontId="3" fillId="0" borderId="0" xfId="1" applyBorder="1"/>
    <xf numFmtId="0" fontId="12" fillId="0" borderId="13" xfId="1" applyFont="1" applyBorder="1" applyAlignment="1">
      <alignment horizontal="center"/>
    </xf>
    <xf numFmtId="0" fontId="3" fillId="0" borderId="17" xfId="1" applyNumberFormat="1" applyFill="1" applyBorder="1"/>
    <xf numFmtId="0" fontId="3" fillId="0" borderId="18" xfId="1" applyNumberFormat="1" applyFill="1" applyBorder="1"/>
    <xf numFmtId="0" fontId="3" fillId="0" borderId="18" xfId="1" applyBorder="1"/>
    <xf numFmtId="0" fontId="3" fillId="0" borderId="19" xfId="1" applyBorder="1"/>
    <xf numFmtId="0" fontId="3" fillId="0" borderId="20" xfId="1" applyNumberFormat="1" applyBorder="1"/>
    <xf numFmtId="0" fontId="3" fillId="0" borderId="21" xfId="1" applyNumberFormat="1" applyBorder="1"/>
    <xf numFmtId="0" fontId="3" fillId="0" borderId="22" xfId="1" applyNumberFormat="1" applyBorder="1"/>
    <xf numFmtId="0" fontId="3" fillId="0" borderId="17" xfId="1" applyNumberFormat="1" applyBorder="1"/>
    <xf numFmtId="0" fontId="3" fillId="0" borderId="18" xfId="1" applyNumberFormat="1" applyBorder="1"/>
    <xf numFmtId="0" fontId="3" fillId="0" borderId="23" xfId="1" applyNumberFormat="1" applyBorder="1"/>
    <xf numFmtId="0" fontId="3" fillId="0" borderId="6" xfId="1" applyNumberFormat="1" applyFont="1" applyFill="1" applyBorder="1"/>
    <xf numFmtId="2" fontId="3" fillId="0" borderId="7" xfId="1" applyNumberFormat="1" applyBorder="1" applyAlignment="1">
      <alignment horizontal="left"/>
    </xf>
    <xf numFmtId="164" fontId="3" fillId="0" borderId="6" xfId="1" applyNumberFormat="1" applyBorder="1"/>
    <xf numFmtId="164" fontId="3" fillId="0" borderId="4" xfId="1" applyNumberFormat="1" applyBorder="1"/>
    <xf numFmtId="164" fontId="3" fillId="0" borderId="7" xfId="1" applyNumberFormat="1" applyBorder="1"/>
    <xf numFmtId="2" fontId="3" fillId="0" borderId="0" xfId="1" applyNumberFormat="1"/>
    <xf numFmtId="2" fontId="3" fillId="0" borderId="12" xfId="1" applyNumberFormat="1" applyBorder="1" applyAlignment="1">
      <alignment horizontal="left"/>
    </xf>
    <xf numFmtId="164" fontId="3" fillId="0" borderId="11" xfId="1" applyNumberFormat="1" applyBorder="1"/>
    <xf numFmtId="164" fontId="3" fillId="0" borderId="0" xfId="1" applyNumberFormat="1" applyBorder="1"/>
    <xf numFmtId="164" fontId="3" fillId="0" borderId="12" xfId="1" applyNumberFormat="1" applyBorder="1"/>
    <xf numFmtId="0" fontId="3" fillId="0" borderId="11" xfId="1" applyNumberFormat="1" applyFont="1" applyFill="1" applyBorder="1"/>
    <xf numFmtId="0" fontId="3" fillId="0" borderId="0" xfId="1" applyFill="1"/>
    <xf numFmtId="0" fontId="3" fillId="0" borderId="17" xfId="1" applyNumberFormat="1" applyFont="1" applyFill="1" applyBorder="1"/>
    <xf numFmtId="2" fontId="3" fillId="0" borderId="23" xfId="1" applyNumberFormat="1" applyBorder="1" applyAlignment="1">
      <alignment horizontal="left"/>
    </xf>
    <xf numFmtId="164" fontId="3" fillId="0" borderId="17" xfId="1" applyNumberFormat="1" applyBorder="1"/>
    <xf numFmtId="164" fontId="3" fillId="0" borderId="18" xfId="1" applyNumberFormat="1" applyBorder="1"/>
    <xf numFmtId="164" fontId="3" fillId="0" borderId="23" xfId="1" applyNumberFormat="1" applyBorder="1"/>
    <xf numFmtId="0" fontId="13" fillId="0" borderId="0" xfId="0" applyFont="1"/>
    <xf numFmtId="2" fontId="7" fillId="2" borderId="0" xfId="1" applyNumberFormat="1" applyFont="1" applyFill="1" applyBorder="1" applyAlignment="1">
      <alignment horizontal="center"/>
    </xf>
    <xf numFmtId="0" fontId="0" fillId="3" borderId="0" xfId="0" applyFill="1" applyBorder="1"/>
    <xf numFmtId="0" fontId="3" fillId="3" borderId="0" xfId="0" applyFont="1" applyFill="1" applyBorder="1"/>
    <xf numFmtId="0" fontId="6" fillId="3" borderId="0" xfId="0" applyFont="1" applyFill="1" applyBorder="1" applyAlignment="1"/>
    <xf numFmtId="0" fontId="6" fillId="3" borderId="12" xfId="0" applyFont="1" applyFill="1" applyBorder="1" applyAlignment="1"/>
    <xf numFmtId="0" fontId="3" fillId="3" borderId="0" xfId="0" applyFont="1" applyFill="1" applyBorder="1" applyAlignment="1">
      <alignment horizontal="left"/>
    </xf>
    <xf numFmtId="0" fontId="15" fillId="0" borderId="28" xfId="2" applyFont="1" applyBorder="1" applyAlignment="1">
      <alignment horizontal="left" vertical="center" wrapText="1"/>
    </xf>
    <xf numFmtId="2" fontId="8" fillId="3" borderId="10" xfId="0" applyNumberFormat="1" applyFont="1" applyFill="1" applyBorder="1" applyAlignment="1">
      <alignment horizontal="left" wrapText="1"/>
    </xf>
    <xf numFmtId="2" fontId="8" fillId="3" borderId="28" xfId="0" applyNumberFormat="1" applyFont="1" applyFill="1" applyBorder="1" applyAlignment="1">
      <alignment horizontal="left" vertical="center" wrapText="1"/>
    </xf>
    <xf numFmtId="0" fontId="15" fillId="0" borderId="38" xfId="2" applyFont="1" applyBorder="1" applyAlignment="1">
      <alignment horizontal="left" wrapText="1"/>
    </xf>
    <xf numFmtId="0" fontId="6" fillId="3" borderId="0" xfId="0" applyFont="1" applyFill="1" applyBorder="1"/>
    <xf numFmtId="0" fontId="17" fillId="3" borderId="0" xfId="3" applyFill="1" applyBorder="1"/>
    <xf numFmtId="0" fontId="3" fillId="2" borderId="1" xfId="1" applyFont="1" applyFill="1" applyBorder="1" applyAlignment="1">
      <alignment vertical="top"/>
    </xf>
    <xf numFmtId="165" fontId="3" fillId="3" borderId="0" xfId="0" applyNumberFormat="1" applyFont="1" applyFill="1" applyBorder="1" applyAlignment="1">
      <alignment vertical="center"/>
    </xf>
    <xf numFmtId="2" fontId="3" fillId="0" borderId="40" xfId="0" applyNumberFormat="1" applyFont="1" applyFill="1" applyBorder="1" applyAlignment="1">
      <alignment horizontal="center" vertical="center"/>
    </xf>
    <xf numFmtId="0" fontId="10" fillId="0" borderId="31" xfId="0" applyFont="1" applyFill="1" applyBorder="1" applyAlignment="1">
      <alignment horizontal="center" vertical="center"/>
    </xf>
    <xf numFmtId="2" fontId="0" fillId="0" borderId="33" xfId="0" applyNumberFormat="1" applyFill="1" applyBorder="1" applyAlignment="1">
      <alignment horizontal="center" vertical="center"/>
    </xf>
    <xf numFmtId="11" fontId="3" fillId="0" borderId="0" xfId="1" applyNumberFormat="1"/>
    <xf numFmtId="0" fontId="21" fillId="3" borderId="0" xfId="0" applyFont="1" applyFill="1" applyBorder="1" applyAlignment="1"/>
    <xf numFmtId="2" fontId="18" fillId="2" borderId="41" xfId="1" applyNumberFormat="1" applyFont="1" applyFill="1" applyBorder="1" applyAlignment="1"/>
    <xf numFmtId="0" fontId="6" fillId="0" borderId="17" xfId="0" applyFont="1" applyBorder="1" applyAlignment="1">
      <alignment horizontal="center"/>
    </xf>
    <xf numFmtId="0" fontId="6" fillId="0" borderId="18" xfId="0" applyFont="1" applyBorder="1" applyAlignment="1">
      <alignment horizontal="center"/>
    </xf>
    <xf numFmtId="0" fontId="6" fillId="0" borderId="23" xfId="0" applyFont="1" applyBorder="1" applyAlignment="1">
      <alignment horizontal="center"/>
    </xf>
    <xf numFmtId="0" fontId="3" fillId="0" borderId="0" xfId="1" applyNumberFormat="1" applyBorder="1"/>
    <xf numFmtId="0" fontId="3" fillId="0" borderId="0" xfId="1" applyNumberFormat="1" applyFont="1" applyFill="1" applyBorder="1"/>
    <xf numFmtId="2" fontId="3" fillId="0" borderId="0" xfId="1" applyNumberFormat="1" applyBorder="1"/>
    <xf numFmtId="0" fontId="6" fillId="0" borderId="0" xfId="1" applyNumberFormat="1" applyFont="1" applyFill="1" applyBorder="1"/>
    <xf numFmtId="11" fontId="3" fillId="0" borderId="0" xfId="1" applyNumberFormat="1" applyBorder="1"/>
    <xf numFmtId="0" fontId="3" fillId="0" borderId="0" xfId="1" applyFill="1" applyBorder="1"/>
    <xf numFmtId="0" fontId="12" fillId="0" borderId="0" xfId="1" applyFont="1" applyBorder="1" applyAlignment="1">
      <alignment horizontal="center"/>
    </xf>
    <xf numFmtId="0" fontId="12" fillId="0" borderId="0" xfId="1" applyFont="1" applyBorder="1" applyAlignment="1">
      <alignment horizontal="center"/>
    </xf>
    <xf numFmtId="0" fontId="0" fillId="0" borderId="0" xfId="0" applyFill="1" applyBorder="1"/>
    <xf numFmtId="0" fontId="6" fillId="0" borderId="0" xfId="0" applyFont="1" applyBorder="1" applyAlignment="1">
      <alignment horizontal="center"/>
    </xf>
    <xf numFmtId="2" fontId="3" fillId="0" borderId="42" xfId="0" applyNumberFormat="1" applyFont="1" applyFill="1" applyBorder="1" applyAlignment="1">
      <alignment horizontal="center" vertical="center"/>
    </xf>
    <xf numFmtId="0" fontId="10" fillId="0" borderId="43" xfId="0" applyFont="1" applyFill="1" applyBorder="1" applyAlignment="1">
      <alignment horizontal="center" vertical="center"/>
    </xf>
    <xf numFmtId="2" fontId="0" fillId="0" borderId="44" xfId="0" applyNumberFormat="1" applyFill="1" applyBorder="1" applyAlignment="1">
      <alignment horizontal="center" vertical="center"/>
    </xf>
    <xf numFmtId="166" fontId="0" fillId="0" borderId="11" xfId="0" applyNumberFormat="1" applyFill="1" applyBorder="1"/>
    <xf numFmtId="166" fontId="0" fillId="0" borderId="0" xfId="0" applyNumberFormat="1" applyFill="1" applyBorder="1"/>
    <xf numFmtId="166" fontId="0" fillId="0" borderId="12" xfId="0" applyNumberFormat="1" applyFill="1" applyBorder="1"/>
    <xf numFmtId="166" fontId="0" fillId="0" borderId="17" xfId="0" applyNumberFormat="1" applyFill="1" applyBorder="1"/>
    <xf numFmtId="166" fontId="0" fillId="0" borderId="18" xfId="0" applyNumberFormat="1" applyFill="1" applyBorder="1"/>
    <xf numFmtId="166" fontId="0" fillId="0" borderId="23" xfId="0" applyNumberFormat="1" applyFill="1" applyBorder="1"/>
    <xf numFmtId="2" fontId="3" fillId="0" borderId="24" xfId="0" applyNumberFormat="1" applyFont="1" applyFill="1" applyBorder="1" applyAlignment="1">
      <alignment horizontal="center" vertical="center"/>
    </xf>
    <xf numFmtId="0" fontId="10" fillId="0" borderId="25" xfId="0" applyFont="1" applyFill="1" applyBorder="1" applyAlignment="1">
      <alignment horizontal="center" vertical="center"/>
    </xf>
    <xf numFmtId="2" fontId="0" fillId="0" borderId="27" xfId="0" applyNumberFormat="1" applyFill="1" applyBorder="1" applyAlignment="1">
      <alignment horizontal="center" vertical="center"/>
    </xf>
    <xf numFmtId="0" fontId="15" fillId="0" borderId="45" xfId="2" applyFont="1" applyBorder="1" applyAlignment="1">
      <alignment horizontal="left" vertical="center" wrapText="1"/>
    </xf>
    <xf numFmtId="0" fontId="15" fillId="0" borderId="38" xfId="2" applyFont="1" applyBorder="1" applyAlignment="1">
      <alignment horizontal="left" vertical="center" wrapText="1"/>
    </xf>
    <xf numFmtId="2" fontId="3" fillId="0" borderId="29" xfId="0" applyNumberFormat="1" applyFont="1" applyFill="1" applyBorder="1" applyAlignment="1">
      <alignment horizontal="center" vertical="center"/>
    </xf>
    <xf numFmtId="0" fontId="10" fillId="0" borderId="30" xfId="0" applyFont="1" applyFill="1" applyBorder="1" applyAlignment="1">
      <alignment horizontal="center" vertical="center"/>
    </xf>
    <xf numFmtId="2" fontId="0" fillId="0" borderId="46" xfId="0" applyNumberFormat="1" applyFill="1" applyBorder="1" applyAlignment="1">
      <alignment horizontal="center" vertical="center"/>
    </xf>
    <xf numFmtId="2" fontId="3" fillId="0" borderId="48" xfId="0" applyNumberFormat="1" applyFont="1" applyFill="1" applyBorder="1" applyAlignment="1">
      <alignment horizontal="center" vertical="center"/>
    </xf>
    <xf numFmtId="0" fontId="10" fillId="0" borderId="49" xfId="0" applyFont="1" applyFill="1" applyBorder="1" applyAlignment="1">
      <alignment horizontal="center" vertical="center"/>
    </xf>
    <xf numFmtId="2" fontId="0" fillId="0" borderId="51" xfId="0" applyNumberFormat="1" applyFill="1" applyBorder="1" applyAlignment="1">
      <alignment horizontal="center" vertical="center"/>
    </xf>
    <xf numFmtId="2" fontId="19" fillId="0" borderId="52" xfId="0" applyNumberFormat="1" applyFont="1" applyFill="1" applyBorder="1" applyAlignment="1">
      <alignment horizontal="center" vertical="center"/>
    </xf>
    <xf numFmtId="0" fontId="20" fillId="0" borderId="49" xfId="0" applyFont="1" applyFill="1" applyBorder="1" applyAlignment="1">
      <alignment horizontal="center" vertical="center"/>
    </xf>
    <xf numFmtId="2" fontId="19" fillId="0" borderId="51" xfId="0" applyNumberFormat="1" applyFont="1" applyFill="1" applyBorder="1" applyAlignment="1">
      <alignment horizontal="center" vertical="center"/>
    </xf>
    <xf numFmtId="0" fontId="21" fillId="3" borderId="3" xfId="0" applyFont="1" applyFill="1" applyBorder="1" applyAlignment="1">
      <alignment vertical="center" wrapText="1"/>
    </xf>
    <xf numFmtId="0" fontId="3" fillId="3" borderId="18" xfId="0" applyFont="1" applyFill="1" applyBorder="1" applyAlignment="1">
      <alignment horizontal="center" vertical="center"/>
    </xf>
    <xf numFmtId="0" fontId="21" fillId="3" borderId="4" xfId="0" applyFont="1" applyFill="1" applyBorder="1" applyAlignment="1">
      <alignment vertical="center" wrapText="1"/>
    </xf>
    <xf numFmtId="0" fontId="3" fillId="3" borderId="9" xfId="0" applyFont="1" applyFill="1" applyBorder="1" applyAlignment="1">
      <alignment horizontal="center" vertical="center"/>
    </xf>
    <xf numFmtId="0" fontId="3" fillId="3" borderId="15" xfId="0" applyFont="1" applyFill="1" applyBorder="1" applyAlignment="1">
      <alignment horizontal="center" vertical="center"/>
    </xf>
    <xf numFmtId="0" fontId="3" fillId="3" borderId="57" xfId="0" applyFont="1" applyFill="1" applyBorder="1" applyAlignment="1">
      <alignment horizontal="center" vertical="center"/>
    </xf>
    <xf numFmtId="0" fontId="3" fillId="3" borderId="58" xfId="0" applyFont="1" applyFill="1" applyBorder="1" applyAlignment="1">
      <alignment horizontal="center" vertical="center"/>
    </xf>
    <xf numFmtId="164" fontId="3" fillId="0" borderId="0" xfId="1" applyNumberFormat="1"/>
    <xf numFmtId="2" fontId="23" fillId="0" borderId="0" xfId="1" applyNumberFormat="1" applyFont="1" applyFill="1" applyAlignment="1"/>
    <xf numFmtId="0" fontId="3" fillId="0" borderId="31" xfId="1" applyBorder="1"/>
    <xf numFmtId="2" fontId="3" fillId="0" borderId="31" xfId="1" applyNumberFormat="1" applyBorder="1"/>
    <xf numFmtId="0" fontId="1" fillId="0" borderId="0" xfId="0" applyFont="1"/>
    <xf numFmtId="0" fontId="24" fillId="0" borderId="0" xfId="0" applyFont="1"/>
    <xf numFmtId="167" fontId="3" fillId="0" borderId="0" xfId="1" applyNumberFormat="1"/>
    <xf numFmtId="2" fontId="25" fillId="0" borderId="0" xfId="1" applyNumberFormat="1" applyFont="1" applyFill="1" applyAlignment="1"/>
    <xf numFmtId="2" fontId="26" fillId="0" borderId="0" xfId="1" applyNumberFormat="1" applyFont="1" applyFill="1" applyAlignment="1"/>
    <xf numFmtId="2" fontId="3" fillId="5" borderId="0" xfId="1" applyNumberFormat="1" applyFill="1"/>
    <xf numFmtId="2" fontId="3" fillId="6" borderId="0" xfId="1" applyNumberFormat="1" applyFill="1"/>
    <xf numFmtId="164" fontId="3" fillId="0" borderId="11" xfId="1" applyNumberFormat="1" applyBorder="1" applyAlignment="1">
      <alignment horizontal="center"/>
    </xf>
    <xf numFmtId="164" fontId="3" fillId="0" borderId="12" xfId="1" applyNumberFormat="1" applyBorder="1" applyAlignment="1">
      <alignment horizontal="center"/>
    </xf>
    <xf numFmtId="0" fontId="3" fillId="0" borderId="0"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3" fillId="2" borderId="1" xfId="1" applyFont="1" applyFill="1" applyBorder="1" applyAlignment="1">
      <alignment horizontal="left" vertical="top"/>
    </xf>
    <xf numFmtId="0" fontId="3" fillId="2" borderId="1" xfId="1" applyFont="1" applyFill="1" applyBorder="1" applyAlignment="1">
      <alignment horizontal="right" vertical="top"/>
    </xf>
    <xf numFmtId="0" fontId="3" fillId="4" borderId="53" xfId="0" applyFont="1" applyFill="1" applyBorder="1" applyAlignment="1">
      <alignment horizontal="left" wrapText="1"/>
    </xf>
    <xf numFmtId="0" fontId="3" fillId="4" borderId="25" xfId="0" applyFont="1" applyFill="1" applyBorder="1" applyAlignment="1">
      <alignment horizontal="left" wrapText="1"/>
    </xf>
    <xf numFmtId="0" fontId="3" fillId="4" borderId="26" xfId="0" applyFont="1" applyFill="1" applyBorder="1" applyAlignment="1">
      <alignment horizontal="left" wrapText="1"/>
    </xf>
    <xf numFmtId="0" fontId="3" fillId="4" borderId="27" xfId="0" applyFont="1" applyFill="1" applyBorder="1" applyAlignment="1">
      <alignment horizontal="left" wrapText="1"/>
    </xf>
    <xf numFmtId="0" fontId="3" fillId="4" borderId="56" xfId="0" applyFont="1" applyFill="1" applyBorder="1" applyAlignment="1">
      <alignment horizontal="left" vertical="top" wrapText="1"/>
    </xf>
    <xf numFmtId="0" fontId="3" fillId="4" borderId="31" xfId="0" applyFont="1" applyFill="1" applyBorder="1" applyAlignment="1">
      <alignment horizontal="left" vertical="top" wrapText="1"/>
    </xf>
    <xf numFmtId="0" fontId="3" fillId="4" borderId="32" xfId="0" applyFont="1" applyFill="1" applyBorder="1" applyAlignment="1">
      <alignment horizontal="left" vertical="top" wrapText="1"/>
    </xf>
    <xf numFmtId="0" fontId="3" fillId="4" borderId="33" xfId="0" applyFont="1" applyFill="1" applyBorder="1" applyAlignment="1">
      <alignment horizontal="left" vertical="top" wrapText="1"/>
    </xf>
    <xf numFmtId="0" fontId="16" fillId="4" borderId="31" xfId="0" applyFont="1" applyFill="1" applyBorder="1" applyAlignment="1">
      <alignment horizontal="left" vertical="top" wrapText="1"/>
    </xf>
    <xf numFmtId="0" fontId="16" fillId="4" borderId="33" xfId="0" applyFont="1" applyFill="1" applyBorder="1" applyAlignment="1">
      <alignment horizontal="left" vertical="top" wrapText="1"/>
    </xf>
    <xf numFmtId="0" fontId="13" fillId="0" borderId="52" xfId="2" applyFont="1" applyBorder="1" applyAlignment="1">
      <alignment horizontal="left" vertical="center"/>
    </xf>
    <xf numFmtId="0" fontId="13" fillId="0" borderId="49" xfId="2" applyFont="1" applyBorder="1" applyAlignment="1">
      <alignment horizontal="left" vertical="center"/>
    </xf>
    <xf numFmtId="0" fontId="13" fillId="0" borderId="50" xfId="2" applyFont="1" applyBorder="1" applyAlignment="1">
      <alignment horizontal="left" vertical="center"/>
    </xf>
    <xf numFmtId="0" fontId="13" fillId="0" borderId="51" xfId="2" applyFont="1" applyBorder="1" applyAlignment="1">
      <alignment horizontal="left" vertical="center"/>
    </xf>
    <xf numFmtId="0" fontId="6" fillId="0" borderId="6" xfId="1" applyFont="1" applyBorder="1" applyAlignment="1">
      <alignment horizontal="center" vertical="center"/>
    </xf>
    <xf numFmtId="0" fontId="6" fillId="0" borderId="7" xfId="1" applyFont="1" applyBorder="1" applyAlignment="1">
      <alignment horizontal="center" vertical="center"/>
    </xf>
    <xf numFmtId="0" fontId="6" fillId="0" borderId="17" xfId="1" applyFont="1" applyBorder="1" applyAlignment="1">
      <alignment horizontal="center" vertical="center"/>
    </xf>
    <xf numFmtId="0" fontId="6" fillId="0" borderId="23" xfId="1" applyFont="1" applyBorder="1" applyAlignment="1">
      <alignment horizontal="center" vertical="center"/>
    </xf>
    <xf numFmtId="165" fontId="3" fillId="3" borderId="0" xfId="0" applyNumberFormat="1" applyFont="1" applyFill="1" applyBorder="1" applyAlignment="1">
      <alignment horizontal="right"/>
    </xf>
    <xf numFmtId="0" fontId="21" fillId="3" borderId="2" xfId="0" applyFont="1" applyFill="1" applyBorder="1" applyAlignment="1">
      <alignment horizontal="center" vertical="center" wrapText="1"/>
    </xf>
    <xf numFmtId="0" fontId="21" fillId="3" borderId="3" xfId="0" applyFont="1" applyFill="1" applyBorder="1" applyAlignment="1">
      <alignment horizontal="center" vertical="center" wrapText="1"/>
    </xf>
    <xf numFmtId="0" fontId="21" fillId="3" borderId="5" xfId="0" applyFont="1" applyFill="1" applyBorder="1" applyAlignment="1">
      <alignment horizontal="center" vertical="center" wrapText="1"/>
    </xf>
    <xf numFmtId="0" fontId="15" fillId="0" borderId="34" xfId="2" applyFont="1" applyBorder="1" applyAlignment="1">
      <alignment horizontal="left" vertical="center" wrapText="1"/>
    </xf>
    <xf numFmtId="0" fontId="15" fillId="0" borderId="35" xfId="2" applyFont="1" applyBorder="1" applyAlignment="1">
      <alignment horizontal="left" vertical="center" wrapText="1"/>
    </xf>
    <xf numFmtId="0" fontId="15" fillId="0" borderId="13" xfId="2" applyFont="1" applyBorder="1" applyAlignment="1">
      <alignment horizontal="left" vertical="center" wrapText="1"/>
    </xf>
    <xf numFmtId="0" fontId="6" fillId="0" borderId="6" xfId="0" applyFont="1" applyBorder="1" applyAlignment="1">
      <alignment horizontal="center"/>
    </xf>
    <xf numFmtId="0" fontId="6" fillId="0" borderId="4" xfId="0" applyFont="1" applyBorder="1" applyAlignment="1">
      <alignment horizontal="center"/>
    </xf>
    <xf numFmtId="0" fontId="6" fillId="0" borderId="7" xfId="0" applyFont="1" applyBorder="1" applyAlignment="1">
      <alignment horizontal="center"/>
    </xf>
    <xf numFmtId="0" fontId="12" fillId="0" borderId="0" xfId="1" applyFont="1" applyBorder="1" applyAlignment="1">
      <alignment horizontal="center"/>
    </xf>
    <xf numFmtId="164" fontId="3" fillId="0" borderId="6" xfId="1" applyNumberFormat="1" applyBorder="1" applyAlignment="1">
      <alignment horizontal="center"/>
    </xf>
    <xf numFmtId="164" fontId="3" fillId="0" borderId="7" xfId="1" applyNumberFormat="1" applyBorder="1" applyAlignment="1">
      <alignment horizontal="center"/>
    </xf>
    <xf numFmtId="164" fontId="3" fillId="0" borderId="17" xfId="1" applyNumberFormat="1" applyBorder="1" applyAlignment="1">
      <alignment horizontal="center"/>
    </xf>
    <xf numFmtId="164" fontId="3" fillId="0" borderId="23" xfId="1" applyNumberFormat="1" applyBorder="1" applyAlignment="1">
      <alignment horizontal="center"/>
    </xf>
    <xf numFmtId="0" fontId="3" fillId="4" borderId="18" xfId="0" applyFont="1" applyFill="1" applyBorder="1" applyAlignment="1">
      <alignment horizontal="left" vertical="top" wrapText="1"/>
    </xf>
    <xf numFmtId="0" fontId="16" fillId="4" borderId="18" xfId="0" applyFont="1" applyFill="1" applyBorder="1" applyAlignment="1">
      <alignment horizontal="left" vertical="top" wrapText="1"/>
    </xf>
    <xf numFmtId="0" fontId="16" fillId="4" borderId="23" xfId="0" applyFont="1" applyFill="1" applyBorder="1" applyAlignment="1">
      <alignment horizontal="left" vertical="top" wrapText="1"/>
    </xf>
    <xf numFmtId="0" fontId="21" fillId="3" borderId="6" xfId="0" applyFont="1" applyFill="1" applyBorder="1" applyAlignment="1">
      <alignment horizontal="center" vertical="center" wrapText="1"/>
    </xf>
    <xf numFmtId="0" fontId="21" fillId="3" borderId="4" xfId="0" applyFont="1" applyFill="1" applyBorder="1" applyAlignment="1">
      <alignment horizontal="center" vertical="center" wrapText="1"/>
    </xf>
    <xf numFmtId="0" fontId="21" fillId="3" borderId="7" xfId="0" applyFont="1" applyFill="1" applyBorder="1" applyAlignment="1">
      <alignment horizontal="center" vertical="center" wrapText="1"/>
    </xf>
    <xf numFmtId="0" fontId="6" fillId="0" borderId="0" xfId="0" applyFont="1" applyBorder="1" applyAlignment="1">
      <alignment horizontal="center"/>
    </xf>
    <xf numFmtId="0" fontId="3" fillId="4" borderId="3" xfId="0" applyFont="1" applyFill="1" applyBorder="1" applyAlignment="1">
      <alignment horizontal="left" vertical="top" wrapText="1"/>
    </xf>
    <xf numFmtId="0" fontId="16" fillId="4" borderId="3" xfId="0" applyFont="1" applyFill="1" applyBorder="1" applyAlignment="1">
      <alignment horizontal="left" vertical="top" wrapText="1"/>
    </xf>
    <xf numFmtId="0" fontId="16" fillId="4" borderId="5" xfId="0" applyFont="1" applyFill="1" applyBorder="1" applyAlignment="1">
      <alignment horizontal="left" vertical="top" wrapText="1"/>
    </xf>
    <xf numFmtId="0" fontId="13" fillId="0" borderId="55" xfId="2" applyFont="1" applyBorder="1" applyAlignment="1">
      <alignment horizontal="left" vertical="center"/>
    </xf>
    <xf numFmtId="0" fontId="13" fillId="0" borderId="36" xfId="2" applyFont="1" applyBorder="1" applyAlignment="1">
      <alignment horizontal="left" vertical="center"/>
    </xf>
    <xf numFmtId="0" fontId="13" fillId="0" borderId="37" xfId="2" applyFont="1" applyBorder="1" applyAlignment="1">
      <alignment horizontal="left" vertical="center"/>
    </xf>
    <xf numFmtId="0" fontId="13" fillId="0" borderId="39" xfId="2" applyFont="1" applyBorder="1" applyAlignment="1">
      <alignment horizontal="left" vertical="center"/>
    </xf>
    <xf numFmtId="0" fontId="11" fillId="0" borderId="2" xfId="1" applyFont="1" applyFill="1" applyBorder="1" applyAlignment="1">
      <alignment horizontal="center"/>
    </xf>
    <xf numFmtId="0" fontId="11" fillId="0" borderId="3" xfId="1" applyFont="1" applyFill="1" applyBorder="1" applyAlignment="1">
      <alignment horizontal="center"/>
    </xf>
    <xf numFmtId="0" fontId="11" fillId="0" borderId="4" xfId="1" applyFont="1" applyFill="1" applyBorder="1" applyAlignment="1">
      <alignment horizontal="center"/>
    </xf>
    <xf numFmtId="0" fontId="11" fillId="0" borderId="5" xfId="1" applyFont="1" applyFill="1" applyBorder="1" applyAlignment="1">
      <alignment horizontal="center"/>
    </xf>
    <xf numFmtId="0" fontId="12" fillId="0" borderId="4" xfId="1" applyFont="1" applyBorder="1" applyAlignment="1">
      <alignment horizontal="center" vertical="top" textRotation="90"/>
    </xf>
    <xf numFmtId="0" fontId="12" fillId="0" borderId="0" xfId="1" applyFont="1" applyBorder="1" applyAlignment="1">
      <alignment horizontal="center" vertical="top" textRotation="90"/>
    </xf>
    <xf numFmtId="0" fontId="12" fillId="0" borderId="18" xfId="1" applyFont="1" applyBorder="1" applyAlignment="1">
      <alignment horizontal="center" vertical="top" textRotation="90"/>
    </xf>
    <xf numFmtId="0" fontId="12" fillId="0" borderId="11" xfId="1" applyFont="1" applyBorder="1" applyAlignment="1">
      <alignment horizontal="center"/>
    </xf>
    <xf numFmtId="0" fontId="12" fillId="0" borderId="12" xfId="1" applyFont="1" applyBorder="1" applyAlignment="1">
      <alignment horizontal="center"/>
    </xf>
    <xf numFmtId="0" fontId="12" fillId="0" borderId="14" xfId="1" applyFont="1" applyBorder="1" applyAlignment="1">
      <alignment horizontal="center"/>
    </xf>
    <xf numFmtId="0" fontId="12" fillId="0" borderId="15" xfId="1" applyFont="1" applyBorder="1" applyAlignment="1">
      <alignment horizontal="center"/>
    </xf>
    <xf numFmtId="0" fontId="12" fillId="0" borderId="16" xfId="1" applyFont="1" applyBorder="1" applyAlignment="1">
      <alignment horizontal="center"/>
    </xf>
    <xf numFmtId="0" fontId="3" fillId="4" borderId="47" xfId="0" applyFont="1" applyFill="1" applyBorder="1" applyAlignment="1">
      <alignment horizontal="left" vertical="top" wrapText="1"/>
    </xf>
    <xf numFmtId="0" fontId="3" fillId="4" borderId="30" xfId="0" applyFont="1" applyFill="1" applyBorder="1" applyAlignment="1">
      <alignment horizontal="left" vertical="top" wrapText="1"/>
    </xf>
    <xf numFmtId="0" fontId="22" fillId="3" borderId="3" xfId="0" applyFont="1" applyFill="1" applyBorder="1" applyAlignment="1">
      <alignment horizontal="center" vertical="center" wrapText="1"/>
    </xf>
    <xf numFmtId="0" fontId="22" fillId="3" borderId="5" xfId="0" applyFont="1" applyFill="1" applyBorder="1" applyAlignment="1">
      <alignment horizontal="center" vertical="center" wrapText="1"/>
    </xf>
    <xf numFmtId="0" fontId="3" fillId="4" borderId="54" xfId="0" applyFont="1" applyFill="1" applyBorder="1" applyAlignment="1">
      <alignment horizontal="left" vertical="top" wrapText="1"/>
    </xf>
    <xf numFmtId="0" fontId="16" fillId="4" borderId="43" xfId="0" applyFont="1" applyFill="1" applyBorder="1" applyAlignment="1">
      <alignment horizontal="left" vertical="top" wrapText="1"/>
    </xf>
    <xf numFmtId="2" fontId="18" fillId="2" borderId="41" xfId="1" applyNumberFormat="1" applyFont="1" applyFill="1" applyBorder="1" applyAlignment="1">
      <alignment horizontal="center"/>
    </xf>
  </cellXfs>
  <cellStyles count="4">
    <cellStyle name="Hyperlink" xfId="3" builtinId="8"/>
    <cellStyle name="Normal" xfId="0" builtinId="0"/>
    <cellStyle name="Normal 2" xfId="2" xr:uid="{00000000-0005-0000-0000-000002000000}"/>
    <cellStyle name="Normal 3" xfId="1" xr:uid="{00000000-0005-0000-0000-000003000000}"/>
  </cellStyles>
  <dxfs count="0"/>
  <tableStyles count="0" defaultTableStyle="TableStyleMedium2" defaultPivotStyle="PivotStyleLight16"/>
  <colors>
    <mruColors>
      <color rgb="FF4F81BD"/>
      <color rgb="FFC0504D"/>
      <color rgb="FF9BBB59"/>
      <color rgb="FF8064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4.xml"/></Relationships>
</file>

<file path=xl/charts/_rels/chart2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0.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 BSrZT-BMT</a:t>
            </a:r>
            <a:r>
              <a:rPr lang="en-GB" sz="1400" baseline="0"/>
              <a:t> Sample</a:t>
            </a:r>
            <a:endParaRPr lang="en-GB" sz="1400"/>
          </a:p>
        </c:rich>
      </c:tx>
      <c:overlay val="0"/>
    </c:title>
    <c:autoTitleDeleted val="0"/>
    <c:plotArea>
      <c:layout/>
      <c:scatterChart>
        <c:scatterStyle val="lineMarker"/>
        <c:varyColors val="0"/>
        <c:ser>
          <c:idx val="1"/>
          <c:order val="0"/>
          <c:tx>
            <c:strRef>
              <c:f>'RT_XC09103-13 (prior)'!$D$25:$D$26</c:f>
              <c:strCache>
                <c:ptCount val="2"/>
                <c:pt idx="0">
                  <c:v>XC09103</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(prior)'!$D$27:$D$827</c:f>
              <c:numCache>
                <c:formatCode>0.0000</c:formatCode>
                <c:ptCount val="801"/>
                <c:pt idx="0">
                  <c:v>4.46713</c:v>
                </c:pt>
                <c:pt idx="1">
                  <c:v>4.4702700000000002</c:v>
                </c:pt>
                <c:pt idx="2">
                  <c:v>4.4653700000000001</c:v>
                </c:pt>
                <c:pt idx="3">
                  <c:v>4.4682500000000003</c:v>
                </c:pt>
                <c:pt idx="4">
                  <c:v>4.46997</c:v>
                </c:pt>
                <c:pt idx="5">
                  <c:v>4.4687400000000004</c:v>
                </c:pt>
                <c:pt idx="6">
                  <c:v>4.4698700000000002</c:v>
                </c:pt>
                <c:pt idx="7">
                  <c:v>4.4670500000000004</c:v>
                </c:pt>
                <c:pt idx="8">
                  <c:v>4.4700499999999996</c:v>
                </c:pt>
                <c:pt idx="9">
                  <c:v>4.4674399999999999</c:v>
                </c:pt>
                <c:pt idx="10">
                  <c:v>4.4672099999999997</c:v>
                </c:pt>
                <c:pt idx="11">
                  <c:v>4.4736900000000004</c:v>
                </c:pt>
                <c:pt idx="12">
                  <c:v>4.4686500000000002</c:v>
                </c:pt>
                <c:pt idx="13">
                  <c:v>4.4681699999999998</c:v>
                </c:pt>
                <c:pt idx="14">
                  <c:v>4.4717700000000002</c:v>
                </c:pt>
                <c:pt idx="15">
                  <c:v>4.4709300000000001</c:v>
                </c:pt>
                <c:pt idx="16">
                  <c:v>4.4720899999999997</c:v>
                </c:pt>
                <c:pt idx="17">
                  <c:v>4.47011</c:v>
                </c:pt>
                <c:pt idx="18">
                  <c:v>4.4697399999999998</c:v>
                </c:pt>
                <c:pt idx="19">
                  <c:v>4.4713700000000003</c:v>
                </c:pt>
                <c:pt idx="20">
                  <c:v>4.4722299999999997</c:v>
                </c:pt>
                <c:pt idx="21">
                  <c:v>4.47262</c:v>
                </c:pt>
                <c:pt idx="22">
                  <c:v>4.4677800000000003</c:v>
                </c:pt>
                <c:pt idx="23">
                  <c:v>4.4718900000000001</c:v>
                </c:pt>
                <c:pt idx="24">
                  <c:v>4.47323</c:v>
                </c:pt>
                <c:pt idx="25">
                  <c:v>4.4714900000000002</c:v>
                </c:pt>
                <c:pt idx="26">
                  <c:v>4.4732200000000004</c:v>
                </c:pt>
                <c:pt idx="27">
                  <c:v>4.47159</c:v>
                </c:pt>
                <c:pt idx="28">
                  <c:v>4.4715299999999996</c:v>
                </c:pt>
                <c:pt idx="29">
                  <c:v>4.47363</c:v>
                </c:pt>
                <c:pt idx="30">
                  <c:v>4.4730100000000004</c:v>
                </c:pt>
                <c:pt idx="31">
                  <c:v>4.4719699999999998</c:v>
                </c:pt>
                <c:pt idx="32">
                  <c:v>4.4734299999999996</c:v>
                </c:pt>
                <c:pt idx="33">
                  <c:v>4.4749299999999996</c:v>
                </c:pt>
                <c:pt idx="34">
                  <c:v>4.4707699999999999</c:v>
                </c:pt>
                <c:pt idx="35">
                  <c:v>4.4712800000000001</c:v>
                </c:pt>
                <c:pt idx="36">
                  <c:v>4.4737400000000003</c:v>
                </c:pt>
                <c:pt idx="37">
                  <c:v>4.4726999999999997</c:v>
                </c:pt>
                <c:pt idx="38">
                  <c:v>4.4726400000000002</c:v>
                </c:pt>
                <c:pt idx="39">
                  <c:v>4.4728199999999996</c:v>
                </c:pt>
                <c:pt idx="40">
                  <c:v>4.4716800000000001</c:v>
                </c:pt>
                <c:pt idx="41">
                  <c:v>4.4718200000000001</c:v>
                </c:pt>
                <c:pt idx="42">
                  <c:v>4.4723100000000002</c:v>
                </c:pt>
                <c:pt idx="43">
                  <c:v>4.4725799999999998</c:v>
                </c:pt>
                <c:pt idx="44">
                  <c:v>4.4734999999999996</c:v>
                </c:pt>
                <c:pt idx="45">
                  <c:v>4.4711999999999996</c:v>
                </c:pt>
                <c:pt idx="46">
                  <c:v>4.4725099999999998</c:v>
                </c:pt>
                <c:pt idx="47">
                  <c:v>4.4731399999999999</c:v>
                </c:pt>
                <c:pt idx="48">
                  <c:v>4.4711400000000001</c:v>
                </c:pt>
                <c:pt idx="49">
                  <c:v>4.47295</c:v>
                </c:pt>
                <c:pt idx="50">
                  <c:v>4.4711999999999996</c:v>
                </c:pt>
                <c:pt idx="51">
                  <c:v>4.4706900000000003</c:v>
                </c:pt>
                <c:pt idx="52">
                  <c:v>4.4729200000000002</c:v>
                </c:pt>
                <c:pt idx="53">
                  <c:v>4.4724399999999997</c:v>
                </c:pt>
                <c:pt idx="54">
                  <c:v>4.4731199999999998</c:v>
                </c:pt>
                <c:pt idx="55">
                  <c:v>4.47065</c:v>
                </c:pt>
                <c:pt idx="56">
                  <c:v>4.4701000000000004</c:v>
                </c:pt>
                <c:pt idx="57">
                  <c:v>4.4722499999999998</c:v>
                </c:pt>
                <c:pt idx="58">
                  <c:v>4.4740200000000003</c:v>
                </c:pt>
                <c:pt idx="59">
                  <c:v>4.4715999999999996</c:v>
                </c:pt>
                <c:pt idx="60">
                  <c:v>4.4733499999999999</c:v>
                </c:pt>
                <c:pt idx="61">
                  <c:v>4.4737</c:v>
                </c:pt>
                <c:pt idx="62">
                  <c:v>4.4729000000000001</c:v>
                </c:pt>
                <c:pt idx="63">
                  <c:v>4.4728199999999996</c:v>
                </c:pt>
                <c:pt idx="64">
                  <c:v>4.4716399999999998</c:v>
                </c:pt>
                <c:pt idx="65">
                  <c:v>4.4714600000000004</c:v>
                </c:pt>
                <c:pt idx="66">
                  <c:v>4.4731199999999998</c:v>
                </c:pt>
                <c:pt idx="67">
                  <c:v>4.4722099999999996</c:v>
                </c:pt>
                <c:pt idx="68">
                  <c:v>4.4718999999999998</c:v>
                </c:pt>
                <c:pt idx="69">
                  <c:v>4.4696600000000002</c:v>
                </c:pt>
                <c:pt idx="70">
                  <c:v>4.4726999999999997</c:v>
                </c:pt>
                <c:pt idx="71">
                  <c:v>4.4692800000000004</c:v>
                </c:pt>
                <c:pt idx="72">
                  <c:v>4.4724199999999996</c:v>
                </c:pt>
                <c:pt idx="73">
                  <c:v>4.4721299999999999</c:v>
                </c:pt>
                <c:pt idx="74">
                  <c:v>4.4696300000000004</c:v>
                </c:pt>
                <c:pt idx="75">
                  <c:v>4.4714600000000004</c:v>
                </c:pt>
                <c:pt idx="76">
                  <c:v>4.4687900000000003</c:v>
                </c:pt>
                <c:pt idx="77">
                  <c:v>4.4700100000000003</c:v>
                </c:pt>
                <c:pt idx="78">
                  <c:v>4.47</c:v>
                </c:pt>
                <c:pt idx="79">
                  <c:v>4.4698500000000001</c:v>
                </c:pt>
                <c:pt idx="80">
                  <c:v>4.4705199999999996</c:v>
                </c:pt>
                <c:pt idx="81">
                  <c:v>4.4706999999999999</c:v>
                </c:pt>
                <c:pt idx="82">
                  <c:v>4.4684100000000004</c:v>
                </c:pt>
                <c:pt idx="83">
                  <c:v>4.47058</c:v>
                </c:pt>
                <c:pt idx="84">
                  <c:v>4.4714200000000002</c:v>
                </c:pt>
                <c:pt idx="85">
                  <c:v>4.4699</c:v>
                </c:pt>
                <c:pt idx="86">
                  <c:v>4.4684600000000003</c:v>
                </c:pt>
                <c:pt idx="87">
                  <c:v>4.4687200000000002</c:v>
                </c:pt>
                <c:pt idx="88">
                  <c:v>4.47295</c:v>
                </c:pt>
                <c:pt idx="89">
                  <c:v>4.4699200000000001</c:v>
                </c:pt>
                <c:pt idx="90">
                  <c:v>4.4699200000000001</c:v>
                </c:pt>
                <c:pt idx="91">
                  <c:v>4.47126</c:v>
                </c:pt>
                <c:pt idx="92">
                  <c:v>4.4714900000000002</c:v>
                </c:pt>
                <c:pt idx="93">
                  <c:v>4.47044</c:v>
                </c:pt>
                <c:pt idx="94">
                  <c:v>4.4676999999999998</c:v>
                </c:pt>
                <c:pt idx="95">
                  <c:v>4.4681100000000002</c:v>
                </c:pt>
                <c:pt idx="96">
                  <c:v>4.4677499999999997</c:v>
                </c:pt>
                <c:pt idx="97">
                  <c:v>4.4663700000000004</c:v>
                </c:pt>
                <c:pt idx="98">
                  <c:v>4.4682700000000004</c:v>
                </c:pt>
                <c:pt idx="99">
                  <c:v>4.4691299999999998</c:v>
                </c:pt>
                <c:pt idx="100">
                  <c:v>4.468</c:v>
                </c:pt>
                <c:pt idx="101">
                  <c:v>4.4701700000000004</c:v>
                </c:pt>
                <c:pt idx="102">
                  <c:v>4.4705199999999996</c:v>
                </c:pt>
                <c:pt idx="103">
                  <c:v>4.4705500000000002</c:v>
                </c:pt>
                <c:pt idx="104">
                  <c:v>4.4700199999999999</c:v>
                </c:pt>
                <c:pt idx="105">
                  <c:v>4.4683799999999998</c:v>
                </c:pt>
                <c:pt idx="106">
                  <c:v>4.4683000000000002</c:v>
                </c:pt>
                <c:pt idx="107">
                  <c:v>4.4706000000000001</c:v>
                </c:pt>
                <c:pt idx="108">
                  <c:v>4.4711699999999999</c:v>
                </c:pt>
                <c:pt idx="109">
                  <c:v>4.4689399999999999</c:v>
                </c:pt>
                <c:pt idx="110">
                  <c:v>4.4686399999999997</c:v>
                </c:pt>
                <c:pt idx="111">
                  <c:v>4.4664799999999998</c:v>
                </c:pt>
                <c:pt idx="112">
                  <c:v>4.46929</c:v>
                </c:pt>
                <c:pt idx="113">
                  <c:v>4.4673400000000001</c:v>
                </c:pt>
                <c:pt idx="114">
                  <c:v>4.4671900000000004</c:v>
                </c:pt>
                <c:pt idx="115">
                  <c:v>4.4682300000000001</c:v>
                </c:pt>
                <c:pt idx="116">
                  <c:v>4.4710400000000003</c:v>
                </c:pt>
                <c:pt idx="117">
                  <c:v>4.4692499999999997</c:v>
                </c:pt>
                <c:pt idx="118">
                  <c:v>4.4714900000000002</c:v>
                </c:pt>
                <c:pt idx="119">
                  <c:v>4.4703999999999997</c:v>
                </c:pt>
                <c:pt idx="120">
                  <c:v>4.4683400000000004</c:v>
                </c:pt>
                <c:pt idx="121">
                  <c:v>4.4702500000000001</c:v>
                </c:pt>
                <c:pt idx="122">
                  <c:v>4.4695600000000004</c:v>
                </c:pt>
                <c:pt idx="123">
                  <c:v>4.4709300000000001</c:v>
                </c:pt>
                <c:pt idx="124">
                  <c:v>4.4692100000000003</c:v>
                </c:pt>
                <c:pt idx="125">
                  <c:v>4.4674399999999999</c:v>
                </c:pt>
                <c:pt idx="126">
                  <c:v>4.4674399999999999</c:v>
                </c:pt>
                <c:pt idx="127">
                  <c:v>4.4679399999999996</c:v>
                </c:pt>
                <c:pt idx="128">
                  <c:v>4.4685499999999996</c:v>
                </c:pt>
                <c:pt idx="129">
                  <c:v>4.4682000000000004</c:v>
                </c:pt>
                <c:pt idx="130">
                  <c:v>4.4668400000000004</c:v>
                </c:pt>
                <c:pt idx="131">
                  <c:v>4.4704600000000001</c:v>
                </c:pt>
                <c:pt idx="132">
                  <c:v>4.4676499999999999</c:v>
                </c:pt>
                <c:pt idx="133">
                  <c:v>4.4690700000000003</c:v>
                </c:pt>
                <c:pt idx="134">
                  <c:v>4.4709399999999997</c:v>
                </c:pt>
                <c:pt idx="135">
                  <c:v>4.4713599999999998</c:v>
                </c:pt>
                <c:pt idx="136">
                  <c:v>4.4709099999999999</c:v>
                </c:pt>
                <c:pt idx="137">
                  <c:v>4.4720399999999998</c:v>
                </c:pt>
                <c:pt idx="138">
                  <c:v>4.4702400000000004</c:v>
                </c:pt>
                <c:pt idx="139">
                  <c:v>4.4675500000000001</c:v>
                </c:pt>
                <c:pt idx="140">
                  <c:v>4.4680999999999997</c:v>
                </c:pt>
                <c:pt idx="141">
                  <c:v>4.4671900000000004</c:v>
                </c:pt>
                <c:pt idx="142">
                  <c:v>4.4687999999999999</c:v>
                </c:pt>
                <c:pt idx="143">
                  <c:v>4.4699</c:v>
                </c:pt>
                <c:pt idx="144">
                  <c:v>4.4686399999999997</c:v>
                </c:pt>
                <c:pt idx="145">
                  <c:v>4.4689199999999998</c:v>
                </c:pt>
                <c:pt idx="146">
                  <c:v>4.4684200000000001</c:v>
                </c:pt>
                <c:pt idx="147">
                  <c:v>4.4705700000000004</c:v>
                </c:pt>
                <c:pt idx="148">
                  <c:v>4.4677699999999998</c:v>
                </c:pt>
                <c:pt idx="149">
                  <c:v>4.4688499999999998</c:v>
                </c:pt>
                <c:pt idx="150">
                  <c:v>4.4693100000000001</c:v>
                </c:pt>
                <c:pt idx="151">
                  <c:v>4.46692</c:v>
                </c:pt>
                <c:pt idx="152">
                  <c:v>4.4670399999999999</c:v>
                </c:pt>
                <c:pt idx="153">
                  <c:v>4.4672200000000002</c:v>
                </c:pt>
                <c:pt idx="154">
                  <c:v>4.4657400000000003</c:v>
                </c:pt>
                <c:pt idx="155">
                  <c:v>4.46685</c:v>
                </c:pt>
                <c:pt idx="156">
                  <c:v>4.4653400000000003</c:v>
                </c:pt>
                <c:pt idx="157">
                  <c:v>4.4654199999999999</c:v>
                </c:pt>
                <c:pt idx="158">
                  <c:v>4.4656599999999997</c:v>
                </c:pt>
                <c:pt idx="159">
                  <c:v>4.4657299999999998</c:v>
                </c:pt>
                <c:pt idx="160">
                  <c:v>4.4672700000000001</c:v>
                </c:pt>
                <c:pt idx="161">
                  <c:v>4.46685</c:v>
                </c:pt>
                <c:pt idx="162">
                  <c:v>4.4663899999999996</c:v>
                </c:pt>
                <c:pt idx="163">
                  <c:v>4.4677300000000004</c:v>
                </c:pt>
                <c:pt idx="164">
                  <c:v>4.4690000000000003</c:v>
                </c:pt>
                <c:pt idx="165">
                  <c:v>4.4671799999999999</c:v>
                </c:pt>
                <c:pt idx="166">
                  <c:v>4.4663399999999998</c:v>
                </c:pt>
                <c:pt idx="167">
                  <c:v>4.4645599999999996</c:v>
                </c:pt>
                <c:pt idx="168">
                  <c:v>4.4647699999999997</c:v>
                </c:pt>
                <c:pt idx="169">
                  <c:v>4.4648199999999996</c:v>
                </c:pt>
                <c:pt idx="170">
                  <c:v>4.4653999999999998</c:v>
                </c:pt>
                <c:pt idx="171">
                  <c:v>4.4650499999999997</c:v>
                </c:pt>
                <c:pt idx="172">
                  <c:v>4.4662699999999997</c:v>
                </c:pt>
                <c:pt idx="173">
                  <c:v>4.4653099999999997</c:v>
                </c:pt>
                <c:pt idx="174">
                  <c:v>4.4674100000000001</c:v>
                </c:pt>
                <c:pt idx="175">
                  <c:v>4.4684299999999997</c:v>
                </c:pt>
                <c:pt idx="176">
                  <c:v>4.4681100000000002</c:v>
                </c:pt>
                <c:pt idx="177">
                  <c:v>4.4645999999999999</c:v>
                </c:pt>
                <c:pt idx="178">
                  <c:v>4.4665800000000004</c:v>
                </c:pt>
                <c:pt idx="179">
                  <c:v>4.4695</c:v>
                </c:pt>
                <c:pt idx="180">
                  <c:v>4.4665800000000004</c:v>
                </c:pt>
                <c:pt idx="181">
                  <c:v>4.4689199999999998</c:v>
                </c:pt>
                <c:pt idx="182">
                  <c:v>4.46732</c:v>
                </c:pt>
                <c:pt idx="183">
                  <c:v>4.4658699999999998</c:v>
                </c:pt>
                <c:pt idx="184">
                  <c:v>4.4672900000000002</c:v>
                </c:pt>
                <c:pt idx="185">
                  <c:v>4.46678</c:v>
                </c:pt>
                <c:pt idx="186">
                  <c:v>4.4678000000000004</c:v>
                </c:pt>
                <c:pt idx="187">
                  <c:v>4.4674699999999996</c:v>
                </c:pt>
                <c:pt idx="188">
                  <c:v>4.4659399999999998</c:v>
                </c:pt>
                <c:pt idx="189">
                  <c:v>4.4656799999999999</c:v>
                </c:pt>
                <c:pt idx="190">
                  <c:v>4.4659399999999998</c:v>
                </c:pt>
                <c:pt idx="191">
                  <c:v>4.4672299999999998</c:v>
                </c:pt>
                <c:pt idx="192">
                  <c:v>4.4668700000000001</c:v>
                </c:pt>
                <c:pt idx="193">
                  <c:v>4.4684499999999998</c:v>
                </c:pt>
                <c:pt idx="194">
                  <c:v>4.4660000000000002</c:v>
                </c:pt>
                <c:pt idx="195">
                  <c:v>4.4677800000000003</c:v>
                </c:pt>
                <c:pt idx="196">
                  <c:v>4.4677499999999997</c:v>
                </c:pt>
                <c:pt idx="197">
                  <c:v>4.4668099999999997</c:v>
                </c:pt>
                <c:pt idx="198">
                  <c:v>4.4648500000000002</c:v>
                </c:pt>
                <c:pt idx="199">
                  <c:v>4.4664700000000002</c:v>
                </c:pt>
                <c:pt idx="200">
                  <c:v>4.4628300000000003</c:v>
                </c:pt>
                <c:pt idx="201">
                  <c:v>4.46671</c:v>
                </c:pt>
                <c:pt idx="202">
                  <c:v>4.4638499999999999</c:v>
                </c:pt>
                <c:pt idx="203">
                  <c:v>4.4654199999999999</c:v>
                </c:pt>
                <c:pt idx="204">
                  <c:v>4.4670100000000001</c:v>
                </c:pt>
                <c:pt idx="205">
                  <c:v>4.46509</c:v>
                </c:pt>
                <c:pt idx="206">
                  <c:v>4.4663599999999999</c:v>
                </c:pt>
                <c:pt idx="207">
                  <c:v>4.4678599999999999</c:v>
                </c:pt>
                <c:pt idx="208">
                  <c:v>4.4656900000000004</c:v>
                </c:pt>
                <c:pt idx="209">
                  <c:v>4.4670300000000003</c:v>
                </c:pt>
                <c:pt idx="210">
                  <c:v>4.4659199999999997</c:v>
                </c:pt>
                <c:pt idx="211">
                  <c:v>4.4655199999999997</c:v>
                </c:pt>
                <c:pt idx="212">
                  <c:v>4.4638099999999996</c:v>
                </c:pt>
                <c:pt idx="213">
                  <c:v>4.4670699999999997</c:v>
                </c:pt>
                <c:pt idx="214">
                  <c:v>4.46523</c:v>
                </c:pt>
                <c:pt idx="215">
                  <c:v>4.4648199999999996</c:v>
                </c:pt>
                <c:pt idx="216">
                  <c:v>4.4635999999999996</c:v>
                </c:pt>
                <c:pt idx="217">
                  <c:v>4.4633200000000004</c:v>
                </c:pt>
                <c:pt idx="218">
                  <c:v>4.46265</c:v>
                </c:pt>
                <c:pt idx="219">
                  <c:v>4.4638499999999999</c:v>
                </c:pt>
                <c:pt idx="220">
                  <c:v>4.4629000000000003</c:v>
                </c:pt>
                <c:pt idx="221">
                  <c:v>4.4652799999999999</c:v>
                </c:pt>
                <c:pt idx="222">
                  <c:v>4.4645400000000004</c:v>
                </c:pt>
                <c:pt idx="223">
                  <c:v>4.4654199999999999</c:v>
                </c:pt>
                <c:pt idx="224">
                  <c:v>4.4631699999999999</c:v>
                </c:pt>
                <c:pt idx="225">
                  <c:v>4.46509</c:v>
                </c:pt>
                <c:pt idx="226">
                  <c:v>4.4666899999999998</c:v>
                </c:pt>
                <c:pt idx="227">
                  <c:v>4.4634999999999998</c:v>
                </c:pt>
                <c:pt idx="228">
                  <c:v>4.4623499999999998</c:v>
                </c:pt>
                <c:pt idx="229">
                  <c:v>4.4609399999999999</c:v>
                </c:pt>
                <c:pt idx="230">
                  <c:v>4.4616699999999998</c:v>
                </c:pt>
                <c:pt idx="231">
                  <c:v>4.4629399999999997</c:v>
                </c:pt>
                <c:pt idx="232">
                  <c:v>4.4629700000000003</c:v>
                </c:pt>
                <c:pt idx="233">
                  <c:v>4.46272</c:v>
                </c:pt>
                <c:pt idx="234">
                  <c:v>4.4622099999999998</c:v>
                </c:pt>
                <c:pt idx="235">
                  <c:v>4.4631299999999996</c:v>
                </c:pt>
                <c:pt idx="236">
                  <c:v>4.4633200000000004</c:v>
                </c:pt>
                <c:pt idx="237">
                  <c:v>4.4627400000000002</c:v>
                </c:pt>
                <c:pt idx="238">
                  <c:v>4.4632199999999997</c:v>
                </c:pt>
                <c:pt idx="239">
                  <c:v>4.4632800000000001</c:v>
                </c:pt>
                <c:pt idx="240">
                  <c:v>4.4634200000000002</c:v>
                </c:pt>
                <c:pt idx="241">
                  <c:v>4.4644500000000003</c:v>
                </c:pt>
                <c:pt idx="242">
                  <c:v>4.4647399999999999</c:v>
                </c:pt>
                <c:pt idx="243">
                  <c:v>4.4636899999999997</c:v>
                </c:pt>
                <c:pt idx="244">
                  <c:v>4.4622999999999999</c:v>
                </c:pt>
                <c:pt idx="245">
                  <c:v>4.4614799999999999</c:v>
                </c:pt>
                <c:pt idx="246">
                  <c:v>4.4624699999999997</c:v>
                </c:pt>
                <c:pt idx="247">
                  <c:v>4.4611499999999999</c:v>
                </c:pt>
                <c:pt idx="248">
                  <c:v>4.4611900000000002</c:v>
                </c:pt>
                <c:pt idx="249">
                  <c:v>4.4629099999999999</c:v>
                </c:pt>
                <c:pt idx="250">
                  <c:v>4.4618599999999997</c:v>
                </c:pt>
                <c:pt idx="251">
                  <c:v>4.4608999999999996</c:v>
                </c:pt>
                <c:pt idx="252">
                  <c:v>4.4616600000000002</c:v>
                </c:pt>
                <c:pt idx="253">
                  <c:v>4.4608299999999996</c:v>
                </c:pt>
                <c:pt idx="254">
                  <c:v>4.46021</c:v>
                </c:pt>
                <c:pt idx="255">
                  <c:v>4.4585400000000002</c:v>
                </c:pt>
                <c:pt idx="256">
                  <c:v>4.4592499999999999</c:v>
                </c:pt>
                <c:pt idx="257">
                  <c:v>4.4581099999999996</c:v>
                </c:pt>
                <c:pt idx="258">
                  <c:v>4.4580500000000001</c:v>
                </c:pt>
                <c:pt idx="259">
                  <c:v>4.4581200000000001</c:v>
                </c:pt>
                <c:pt idx="260">
                  <c:v>4.4575699999999996</c:v>
                </c:pt>
                <c:pt idx="261">
                  <c:v>4.45756</c:v>
                </c:pt>
                <c:pt idx="262">
                  <c:v>4.4549200000000004</c:v>
                </c:pt>
                <c:pt idx="263">
                  <c:v>4.4570600000000002</c:v>
                </c:pt>
                <c:pt idx="264">
                  <c:v>4.4576700000000002</c:v>
                </c:pt>
                <c:pt idx="265">
                  <c:v>4.4568099999999999</c:v>
                </c:pt>
                <c:pt idx="266">
                  <c:v>4.45878</c:v>
                </c:pt>
                <c:pt idx="267">
                  <c:v>4.4574100000000003</c:v>
                </c:pt>
                <c:pt idx="268">
                  <c:v>4.4561599999999997</c:v>
                </c:pt>
                <c:pt idx="269">
                  <c:v>4.4584400000000004</c:v>
                </c:pt>
                <c:pt idx="270">
                  <c:v>4.4583700000000004</c:v>
                </c:pt>
                <c:pt idx="271">
                  <c:v>4.4571199999999997</c:v>
                </c:pt>
                <c:pt idx="272">
                  <c:v>4.4572500000000002</c:v>
                </c:pt>
                <c:pt idx="273">
                  <c:v>4.4573900000000002</c:v>
                </c:pt>
                <c:pt idx="274">
                  <c:v>4.4565000000000001</c:v>
                </c:pt>
                <c:pt idx="275">
                  <c:v>4.4562900000000001</c:v>
                </c:pt>
                <c:pt idx="276">
                  <c:v>4.4559800000000003</c:v>
                </c:pt>
                <c:pt idx="277">
                  <c:v>4.4576000000000002</c:v>
                </c:pt>
                <c:pt idx="278">
                  <c:v>4.4553500000000001</c:v>
                </c:pt>
                <c:pt idx="279">
                  <c:v>4.4554900000000002</c:v>
                </c:pt>
                <c:pt idx="280">
                  <c:v>4.4531499999999999</c:v>
                </c:pt>
                <c:pt idx="281">
                  <c:v>4.4569799999999997</c:v>
                </c:pt>
                <c:pt idx="282">
                  <c:v>4.4561999999999999</c:v>
                </c:pt>
                <c:pt idx="283">
                  <c:v>4.4548100000000002</c:v>
                </c:pt>
                <c:pt idx="284">
                  <c:v>4.45627</c:v>
                </c:pt>
                <c:pt idx="285">
                  <c:v>4.4547600000000003</c:v>
                </c:pt>
                <c:pt idx="286">
                  <c:v>4.4551999999999996</c:v>
                </c:pt>
                <c:pt idx="287">
                  <c:v>4.45444</c:v>
                </c:pt>
                <c:pt idx="288">
                  <c:v>4.4539299999999997</c:v>
                </c:pt>
                <c:pt idx="289">
                  <c:v>4.4551499999999997</c:v>
                </c:pt>
                <c:pt idx="290">
                  <c:v>4.4511399999999997</c:v>
                </c:pt>
                <c:pt idx="291">
                  <c:v>4.4500999999999999</c:v>
                </c:pt>
                <c:pt idx="292">
                  <c:v>4.4501999999999997</c:v>
                </c:pt>
                <c:pt idx="293">
                  <c:v>4.4512900000000002</c:v>
                </c:pt>
                <c:pt idx="294">
                  <c:v>4.4480500000000003</c:v>
                </c:pt>
                <c:pt idx="295">
                  <c:v>4.4509400000000001</c:v>
                </c:pt>
                <c:pt idx="296">
                  <c:v>4.45092</c:v>
                </c:pt>
                <c:pt idx="297">
                  <c:v>4.4511500000000002</c:v>
                </c:pt>
                <c:pt idx="298">
                  <c:v>4.4508999999999999</c:v>
                </c:pt>
                <c:pt idx="299">
                  <c:v>4.4513299999999996</c:v>
                </c:pt>
                <c:pt idx="300">
                  <c:v>4.4525199999999998</c:v>
                </c:pt>
                <c:pt idx="301">
                  <c:v>4.4528100000000004</c:v>
                </c:pt>
                <c:pt idx="302">
                  <c:v>4.4510199999999998</c:v>
                </c:pt>
                <c:pt idx="303">
                  <c:v>4.4488700000000003</c:v>
                </c:pt>
                <c:pt idx="304">
                  <c:v>4.4521800000000002</c:v>
                </c:pt>
                <c:pt idx="305">
                  <c:v>4.4489599999999996</c:v>
                </c:pt>
                <c:pt idx="306">
                  <c:v>4.4493200000000002</c:v>
                </c:pt>
                <c:pt idx="307">
                  <c:v>4.45</c:v>
                </c:pt>
                <c:pt idx="308">
                  <c:v>4.4492399999999996</c:v>
                </c:pt>
                <c:pt idx="309">
                  <c:v>4.45092</c:v>
                </c:pt>
                <c:pt idx="310">
                  <c:v>4.4500599999999997</c:v>
                </c:pt>
                <c:pt idx="311">
                  <c:v>4.4506199999999998</c:v>
                </c:pt>
                <c:pt idx="312">
                  <c:v>4.45181</c:v>
                </c:pt>
                <c:pt idx="313">
                  <c:v>4.4508900000000002</c:v>
                </c:pt>
                <c:pt idx="314">
                  <c:v>4.45099</c:v>
                </c:pt>
                <c:pt idx="315">
                  <c:v>4.4516799999999996</c:v>
                </c:pt>
                <c:pt idx="316">
                  <c:v>4.4495699999999996</c:v>
                </c:pt>
                <c:pt idx="317">
                  <c:v>4.4479300000000004</c:v>
                </c:pt>
                <c:pt idx="318">
                  <c:v>4.4453800000000001</c:v>
                </c:pt>
                <c:pt idx="319">
                  <c:v>4.4472399999999999</c:v>
                </c:pt>
                <c:pt idx="320">
                  <c:v>4.4482699999999999</c:v>
                </c:pt>
                <c:pt idx="321">
                  <c:v>4.444</c:v>
                </c:pt>
                <c:pt idx="322">
                  <c:v>4.4474200000000002</c:v>
                </c:pt>
                <c:pt idx="323">
                  <c:v>4.4451099999999997</c:v>
                </c:pt>
                <c:pt idx="324">
                  <c:v>4.4453300000000002</c:v>
                </c:pt>
                <c:pt idx="325">
                  <c:v>4.4461399999999998</c:v>
                </c:pt>
                <c:pt idx="326">
                  <c:v>4.4437899999999999</c:v>
                </c:pt>
                <c:pt idx="327">
                  <c:v>4.4470999999999998</c:v>
                </c:pt>
                <c:pt idx="328">
                  <c:v>4.4447200000000002</c:v>
                </c:pt>
                <c:pt idx="329">
                  <c:v>4.4458700000000002</c:v>
                </c:pt>
                <c:pt idx="330">
                  <c:v>4.44679</c:v>
                </c:pt>
                <c:pt idx="331">
                  <c:v>4.4450900000000004</c:v>
                </c:pt>
                <c:pt idx="332">
                  <c:v>4.4478600000000004</c:v>
                </c:pt>
                <c:pt idx="333">
                  <c:v>4.4467400000000001</c:v>
                </c:pt>
                <c:pt idx="334">
                  <c:v>4.4458799999999998</c:v>
                </c:pt>
                <c:pt idx="335">
                  <c:v>4.44564</c:v>
                </c:pt>
                <c:pt idx="336">
                  <c:v>4.4459600000000004</c:v>
                </c:pt>
                <c:pt idx="337">
                  <c:v>4.4466299999999999</c:v>
                </c:pt>
                <c:pt idx="338">
                  <c:v>4.4448800000000004</c:v>
                </c:pt>
                <c:pt idx="339">
                  <c:v>4.4463499999999998</c:v>
                </c:pt>
                <c:pt idx="340">
                  <c:v>4.4462599999999997</c:v>
                </c:pt>
                <c:pt idx="341">
                  <c:v>4.4476599999999999</c:v>
                </c:pt>
                <c:pt idx="342">
                  <c:v>4.4464100000000002</c:v>
                </c:pt>
                <c:pt idx="343">
                  <c:v>4.44679</c:v>
                </c:pt>
                <c:pt idx="344">
                  <c:v>4.44876</c:v>
                </c:pt>
                <c:pt idx="345">
                  <c:v>4.4479199999999999</c:v>
                </c:pt>
                <c:pt idx="346">
                  <c:v>4.4483100000000002</c:v>
                </c:pt>
                <c:pt idx="347">
                  <c:v>4.4473200000000004</c:v>
                </c:pt>
                <c:pt idx="348">
                  <c:v>4.4454099999999999</c:v>
                </c:pt>
                <c:pt idx="349">
                  <c:v>4.4461500000000003</c:v>
                </c:pt>
                <c:pt idx="350">
                  <c:v>4.4447999999999999</c:v>
                </c:pt>
                <c:pt idx="351">
                  <c:v>4.4457599999999999</c:v>
                </c:pt>
                <c:pt idx="352">
                  <c:v>4.4437300000000004</c:v>
                </c:pt>
                <c:pt idx="353">
                  <c:v>4.4436099999999996</c:v>
                </c:pt>
                <c:pt idx="354">
                  <c:v>4.4440200000000001</c:v>
                </c:pt>
                <c:pt idx="355">
                  <c:v>4.4428200000000002</c:v>
                </c:pt>
                <c:pt idx="356">
                  <c:v>4.4448699999999999</c:v>
                </c:pt>
                <c:pt idx="357">
                  <c:v>4.44306</c:v>
                </c:pt>
                <c:pt idx="358">
                  <c:v>4.4451099999999997</c:v>
                </c:pt>
                <c:pt idx="359">
                  <c:v>4.4462299999999999</c:v>
                </c:pt>
                <c:pt idx="360">
                  <c:v>4.4459400000000002</c:v>
                </c:pt>
                <c:pt idx="361">
                  <c:v>4.4474799999999997</c:v>
                </c:pt>
                <c:pt idx="362">
                  <c:v>4.4447900000000002</c:v>
                </c:pt>
                <c:pt idx="363">
                  <c:v>4.4452199999999999</c:v>
                </c:pt>
                <c:pt idx="364">
                  <c:v>4.4458900000000003</c:v>
                </c:pt>
                <c:pt idx="365">
                  <c:v>4.4447200000000002</c:v>
                </c:pt>
                <c:pt idx="366">
                  <c:v>4.4440900000000001</c:v>
                </c:pt>
                <c:pt idx="367">
                  <c:v>4.4438800000000001</c:v>
                </c:pt>
                <c:pt idx="368">
                  <c:v>4.4434300000000002</c:v>
                </c:pt>
                <c:pt idx="369">
                  <c:v>4.4445100000000002</c:v>
                </c:pt>
                <c:pt idx="370">
                  <c:v>4.4443700000000002</c:v>
                </c:pt>
                <c:pt idx="371">
                  <c:v>4.4460699999999997</c:v>
                </c:pt>
                <c:pt idx="372">
                  <c:v>4.4469500000000002</c:v>
                </c:pt>
                <c:pt idx="373">
                  <c:v>4.4448100000000004</c:v>
                </c:pt>
                <c:pt idx="374">
                  <c:v>4.4474299999999998</c:v>
                </c:pt>
                <c:pt idx="375">
                  <c:v>4.4471999999999996</c:v>
                </c:pt>
                <c:pt idx="376">
                  <c:v>4.4489299999999998</c:v>
                </c:pt>
                <c:pt idx="377">
                  <c:v>4.4447099999999997</c:v>
                </c:pt>
                <c:pt idx="378">
                  <c:v>4.4482699999999999</c:v>
                </c:pt>
                <c:pt idx="379">
                  <c:v>4.4482699999999999</c:v>
                </c:pt>
                <c:pt idx="380">
                  <c:v>4.4481599999999997</c:v>
                </c:pt>
                <c:pt idx="381">
                  <c:v>4.4477700000000002</c:v>
                </c:pt>
                <c:pt idx="382">
                  <c:v>4.4462400000000004</c:v>
                </c:pt>
                <c:pt idx="383">
                  <c:v>4.4466599999999996</c:v>
                </c:pt>
                <c:pt idx="384">
                  <c:v>4.4455799999999996</c:v>
                </c:pt>
                <c:pt idx="385">
                  <c:v>4.4464399999999999</c:v>
                </c:pt>
                <c:pt idx="386">
                  <c:v>4.4462900000000003</c:v>
                </c:pt>
                <c:pt idx="387">
                  <c:v>4.4468199999999998</c:v>
                </c:pt>
                <c:pt idx="388">
                  <c:v>4.4476899999999997</c:v>
                </c:pt>
                <c:pt idx="389">
                  <c:v>4.4490400000000001</c:v>
                </c:pt>
                <c:pt idx="390">
                  <c:v>4.4498800000000003</c:v>
                </c:pt>
                <c:pt idx="391">
                  <c:v>4.4472800000000001</c:v>
                </c:pt>
                <c:pt idx="392">
                  <c:v>4.4474299999999998</c:v>
                </c:pt>
                <c:pt idx="393">
                  <c:v>4.4461500000000003</c:v>
                </c:pt>
                <c:pt idx="394">
                  <c:v>4.4485099999999997</c:v>
                </c:pt>
                <c:pt idx="395">
                  <c:v>4.4478099999999996</c:v>
                </c:pt>
                <c:pt idx="396">
                  <c:v>4.4471699999999998</c:v>
                </c:pt>
                <c:pt idx="397">
                  <c:v>4.4475600000000002</c:v>
                </c:pt>
                <c:pt idx="398">
                  <c:v>4.4482699999999999</c:v>
                </c:pt>
                <c:pt idx="399">
                  <c:v>4.44672</c:v>
                </c:pt>
                <c:pt idx="400">
                  <c:v>4.4486299999999996</c:v>
                </c:pt>
                <c:pt idx="401">
                  <c:v>4.4479899999999999</c:v>
                </c:pt>
                <c:pt idx="402">
                  <c:v>4.4469599999999998</c:v>
                </c:pt>
                <c:pt idx="403">
                  <c:v>4.4485599999999996</c:v>
                </c:pt>
                <c:pt idx="404">
                  <c:v>4.45017</c:v>
                </c:pt>
                <c:pt idx="405">
                  <c:v>4.4495500000000003</c:v>
                </c:pt>
                <c:pt idx="406">
                  <c:v>4.4488599999999998</c:v>
                </c:pt>
                <c:pt idx="407">
                  <c:v>4.4486100000000004</c:v>
                </c:pt>
                <c:pt idx="408">
                  <c:v>4.4494100000000003</c:v>
                </c:pt>
                <c:pt idx="409">
                  <c:v>4.4485200000000003</c:v>
                </c:pt>
                <c:pt idx="410">
                  <c:v>4.4501999999999997</c:v>
                </c:pt>
                <c:pt idx="411">
                  <c:v>4.4499899999999997</c:v>
                </c:pt>
                <c:pt idx="412">
                  <c:v>4.4484599999999999</c:v>
                </c:pt>
                <c:pt idx="413">
                  <c:v>4.4489200000000002</c:v>
                </c:pt>
                <c:pt idx="414">
                  <c:v>4.4482600000000003</c:v>
                </c:pt>
                <c:pt idx="415">
                  <c:v>4.4489799999999997</c:v>
                </c:pt>
                <c:pt idx="416">
                  <c:v>4.4495899999999997</c:v>
                </c:pt>
                <c:pt idx="417">
                  <c:v>4.44977</c:v>
                </c:pt>
                <c:pt idx="418">
                  <c:v>4.4513800000000003</c:v>
                </c:pt>
                <c:pt idx="419">
                  <c:v>4.45181</c:v>
                </c:pt>
                <c:pt idx="420">
                  <c:v>4.4518599999999999</c:v>
                </c:pt>
                <c:pt idx="421">
                  <c:v>4.4515000000000002</c:v>
                </c:pt>
                <c:pt idx="422">
                  <c:v>4.4520999999999997</c:v>
                </c:pt>
                <c:pt idx="423">
                  <c:v>4.4503399999999997</c:v>
                </c:pt>
                <c:pt idx="424">
                  <c:v>4.4513499999999997</c:v>
                </c:pt>
                <c:pt idx="425">
                  <c:v>4.4500200000000003</c:v>
                </c:pt>
                <c:pt idx="426">
                  <c:v>4.4505999999999997</c:v>
                </c:pt>
                <c:pt idx="427">
                  <c:v>4.4496900000000004</c:v>
                </c:pt>
                <c:pt idx="428">
                  <c:v>4.4511599999999998</c:v>
                </c:pt>
                <c:pt idx="429">
                  <c:v>4.4514500000000004</c:v>
                </c:pt>
                <c:pt idx="430">
                  <c:v>4.4522000000000004</c:v>
                </c:pt>
                <c:pt idx="431">
                  <c:v>4.4520900000000001</c:v>
                </c:pt>
                <c:pt idx="432">
                  <c:v>4.4516200000000001</c:v>
                </c:pt>
                <c:pt idx="433">
                  <c:v>4.4519799999999998</c:v>
                </c:pt>
                <c:pt idx="434">
                  <c:v>4.4519700000000002</c:v>
                </c:pt>
                <c:pt idx="435">
                  <c:v>4.4537800000000001</c:v>
                </c:pt>
                <c:pt idx="436">
                  <c:v>4.4528999999999996</c:v>
                </c:pt>
                <c:pt idx="437">
                  <c:v>4.4516299999999998</c:v>
                </c:pt>
                <c:pt idx="438">
                  <c:v>4.4538900000000003</c:v>
                </c:pt>
                <c:pt idx="439">
                  <c:v>4.4537199999999997</c:v>
                </c:pt>
                <c:pt idx="440">
                  <c:v>4.4531299999999998</c:v>
                </c:pt>
                <c:pt idx="441">
                  <c:v>4.4530700000000003</c:v>
                </c:pt>
                <c:pt idx="442">
                  <c:v>4.4519399999999996</c:v>
                </c:pt>
                <c:pt idx="443">
                  <c:v>4.4501799999999996</c:v>
                </c:pt>
                <c:pt idx="444">
                  <c:v>4.4515200000000004</c:v>
                </c:pt>
                <c:pt idx="445">
                  <c:v>4.4507399999999997</c:v>
                </c:pt>
                <c:pt idx="446">
                  <c:v>4.44991</c:v>
                </c:pt>
                <c:pt idx="447">
                  <c:v>4.4516200000000001</c:v>
                </c:pt>
                <c:pt idx="448">
                  <c:v>4.4512200000000002</c:v>
                </c:pt>
                <c:pt idx="449">
                  <c:v>4.4528100000000004</c:v>
                </c:pt>
                <c:pt idx="450">
                  <c:v>4.4526500000000002</c:v>
                </c:pt>
                <c:pt idx="451">
                  <c:v>4.45235</c:v>
                </c:pt>
                <c:pt idx="452">
                  <c:v>4.4550200000000002</c:v>
                </c:pt>
                <c:pt idx="453">
                  <c:v>4.4531499999999999</c:v>
                </c:pt>
                <c:pt idx="454">
                  <c:v>4.4548800000000002</c:v>
                </c:pt>
                <c:pt idx="455">
                  <c:v>4.4523599999999997</c:v>
                </c:pt>
                <c:pt idx="456">
                  <c:v>4.4529100000000001</c:v>
                </c:pt>
                <c:pt idx="457">
                  <c:v>4.4530000000000003</c:v>
                </c:pt>
                <c:pt idx="458">
                  <c:v>4.4520999999999997</c:v>
                </c:pt>
                <c:pt idx="459">
                  <c:v>4.4510699999999996</c:v>
                </c:pt>
                <c:pt idx="460">
                  <c:v>4.4511599999999998</c:v>
                </c:pt>
                <c:pt idx="461">
                  <c:v>4.4513800000000003</c:v>
                </c:pt>
                <c:pt idx="462">
                  <c:v>4.4509699999999999</c:v>
                </c:pt>
                <c:pt idx="463">
                  <c:v>4.4504099999999998</c:v>
                </c:pt>
                <c:pt idx="464">
                  <c:v>4.4517699999999998</c:v>
                </c:pt>
                <c:pt idx="465">
                  <c:v>4.4523400000000004</c:v>
                </c:pt>
                <c:pt idx="466">
                  <c:v>4.4521899999999999</c:v>
                </c:pt>
                <c:pt idx="467">
                  <c:v>4.4509100000000004</c:v>
                </c:pt>
                <c:pt idx="468">
                  <c:v>4.4514399999999998</c:v>
                </c:pt>
                <c:pt idx="469">
                  <c:v>4.4503500000000003</c:v>
                </c:pt>
                <c:pt idx="470">
                  <c:v>4.4512200000000002</c:v>
                </c:pt>
                <c:pt idx="471">
                  <c:v>4.4515500000000001</c:v>
                </c:pt>
                <c:pt idx="472">
                  <c:v>4.4525600000000001</c:v>
                </c:pt>
                <c:pt idx="473">
                  <c:v>4.45</c:v>
                </c:pt>
                <c:pt idx="474">
                  <c:v>4.4495899999999997</c:v>
                </c:pt>
                <c:pt idx="475">
                  <c:v>4.4492000000000003</c:v>
                </c:pt>
                <c:pt idx="476">
                  <c:v>4.4503599999999999</c:v>
                </c:pt>
                <c:pt idx="477">
                  <c:v>4.45059</c:v>
                </c:pt>
                <c:pt idx="478">
                  <c:v>4.4533100000000001</c:v>
                </c:pt>
                <c:pt idx="479">
                  <c:v>4.45289</c:v>
                </c:pt>
                <c:pt idx="480">
                  <c:v>4.4516600000000004</c:v>
                </c:pt>
                <c:pt idx="481">
                  <c:v>4.4524100000000004</c:v>
                </c:pt>
                <c:pt idx="482">
                  <c:v>4.4523900000000003</c:v>
                </c:pt>
                <c:pt idx="483">
                  <c:v>4.45268</c:v>
                </c:pt>
                <c:pt idx="484">
                  <c:v>4.4538500000000001</c:v>
                </c:pt>
                <c:pt idx="485">
                  <c:v>4.4524400000000002</c:v>
                </c:pt>
                <c:pt idx="486">
                  <c:v>4.4519799999999998</c:v>
                </c:pt>
                <c:pt idx="487">
                  <c:v>4.4531999999999998</c:v>
                </c:pt>
                <c:pt idx="488">
                  <c:v>4.4514100000000001</c:v>
                </c:pt>
                <c:pt idx="489">
                  <c:v>4.45214</c:v>
                </c:pt>
                <c:pt idx="490">
                  <c:v>4.4522300000000001</c:v>
                </c:pt>
                <c:pt idx="491">
                  <c:v>4.4508400000000004</c:v>
                </c:pt>
                <c:pt idx="492">
                  <c:v>4.45038</c:v>
                </c:pt>
                <c:pt idx="493">
                  <c:v>4.4515599999999997</c:v>
                </c:pt>
                <c:pt idx="494">
                  <c:v>4.4517100000000003</c:v>
                </c:pt>
                <c:pt idx="495">
                  <c:v>4.4520200000000001</c:v>
                </c:pt>
                <c:pt idx="496">
                  <c:v>4.4528499999999998</c:v>
                </c:pt>
                <c:pt idx="497">
                  <c:v>4.4526000000000003</c:v>
                </c:pt>
                <c:pt idx="498">
                  <c:v>4.4527099999999997</c:v>
                </c:pt>
                <c:pt idx="499">
                  <c:v>4.452</c:v>
                </c:pt>
                <c:pt idx="500">
                  <c:v>4.4515200000000004</c:v>
                </c:pt>
                <c:pt idx="501">
                  <c:v>4.4494600000000002</c:v>
                </c:pt>
                <c:pt idx="502">
                  <c:v>4.4494600000000002</c:v>
                </c:pt>
                <c:pt idx="503">
                  <c:v>4.44991</c:v>
                </c:pt>
                <c:pt idx="504">
                  <c:v>4.4503199999999996</c:v>
                </c:pt>
                <c:pt idx="505">
                  <c:v>4.4481900000000003</c:v>
                </c:pt>
                <c:pt idx="506">
                  <c:v>4.45038</c:v>
                </c:pt>
                <c:pt idx="507">
                  <c:v>4.4504999999999999</c:v>
                </c:pt>
                <c:pt idx="508">
                  <c:v>4.45045</c:v>
                </c:pt>
                <c:pt idx="509">
                  <c:v>4.4496599999999997</c:v>
                </c:pt>
                <c:pt idx="510">
                  <c:v>4.4508999999999999</c:v>
                </c:pt>
                <c:pt idx="511">
                  <c:v>4.4503599999999999</c:v>
                </c:pt>
                <c:pt idx="512">
                  <c:v>4.4511099999999999</c:v>
                </c:pt>
                <c:pt idx="513">
                  <c:v>4.4531999999999998</c:v>
                </c:pt>
                <c:pt idx="514">
                  <c:v>4.4527999999999999</c:v>
                </c:pt>
                <c:pt idx="515">
                  <c:v>4.4536899999999999</c:v>
                </c:pt>
                <c:pt idx="516">
                  <c:v>4.4530700000000003</c:v>
                </c:pt>
                <c:pt idx="517">
                  <c:v>4.4540100000000002</c:v>
                </c:pt>
                <c:pt idx="518">
                  <c:v>4.4519399999999996</c:v>
                </c:pt>
                <c:pt idx="519">
                  <c:v>4.4527900000000002</c:v>
                </c:pt>
                <c:pt idx="520">
                  <c:v>4.4519399999999996</c:v>
                </c:pt>
                <c:pt idx="521">
                  <c:v>4.4532100000000003</c:v>
                </c:pt>
                <c:pt idx="522">
                  <c:v>4.4519500000000001</c:v>
                </c:pt>
                <c:pt idx="523">
                  <c:v>4.4522300000000001</c:v>
                </c:pt>
                <c:pt idx="524">
                  <c:v>4.4512600000000004</c:v>
                </c:pt>
                <c:pt idx="525">
                  <c:v>4.45282</c:v>
                </c:pt>
                <c:pt idx="526">
                  <c:v>4.4536199999999999</c:v>
                </c:pt>
                <c:pt idx="527">
                  <c:v>4.4537899999999997</c:v>
                </c:pt>
                <c:pt idx="528">
                  <c:v>4.45336</c:v>
                </c:pt>
                <c:pt idx="529">
                  <c:v>4.4526899999999996</c:v>
                </c:pt>
                <c:pt idx="530">
                  <c:v>4.4527099999999997</c:v>
                </c:pt>
                <c:pt idx="531">
                  <c:v>4.45099</c:v>
                </c:pt>
                <c:pt idx="532">
                  <c:v>4.4525399999999999</c:v>
                </c:pt>
                <c:pt idx="533">
                  <c:v>4.4504099999999998</c:v>
                </c:pt>
                <c:pt idx="534">
                  <c:v>4.4518199999999997</c:v>
                </c:pt>
                <c:pt idx="535">
                  <c:v>4.4507899999999996</c:v>
                </c:pt>
                <c:pt idx="536">
                  <c:v>4.45146</c:v>
                </c:pt>
                <c:pt idx="537">
                  <c:v>4.4526300000000001</c:v>
                </c:pt>
                <c:pt idx="538">
                  <c:v>4.45425</c:v>
                </c:pt>
                <c:pt idx="539">
                  <c:v>4.4531700000000001</c:v>
                </c:pt>
                <c:pt idx="540">
                  <c:v>4.4562900000000001</c:v>
                </c:pt>
                <c:pt idx="541">
                  <c:v>4.4565799999999998</c:v>
                </c:pt>
                <c:pt idx="542">
                  <c:v>4.45831</c:v>
                </c:pt>
                <c:pt idx="543">
                  <c:v>4.4589600000000003</c:v>
                </c:pt>
                <c:pt idx="544">
                  <c:v>4.4604999999999997</c:v>
                </c:pt>
                <c:pt idx="545">
                  <c:v>4.46122</c:v>
                </c:pt>
                <c:pt idx="546">
                  <c:v>4.4634900000000002</c:v>
                </c:pt>
                <c:pt idx="547">
                  <c:v>4.4609500000000004</c:v>
                </c:pt>
                <c:pt idx="548">
                  <c:v>4.4634099999999997</c:v>
                </c:pt>
                <c:pt idx="549">
                  <c:v>4.4657900000000001</c:v>
                </c:pt>
                <c:pt idx="550">
                  <c:v>4.4657400000000003</c:v>
                </c:pt>
                <c:pt idx="551">
                  <c:v>4.4682000000000004</c:v>
                </c:pt>
                <c:pt idx="552">
                  <c:v>4.4695299999999998</c:v>
                </c:pt>
                <c:pt idx="553">
                  <c:v>4.4704199999999998</c:v>
                </c:pt>
                <c:pt idx="554">
                  <c:v>4.4727699999999997</c:v>
                </c:pt>
                <c:pt idx="555">
                  <c:v>4.47349</c:v>
                </c:pt>
                <c:pt idx="556">
                  <c:v>4.4789700000000003</c:v>
                </c:pt>
                <c:pt idx="557">
                  <c:v>4.4805299999999999</c:v>
                </c:pt>
                <c:pt idx="558">
                  <c:v>4.4829800000000004</c:v>
                </c:pt>
                <c:pt idx="559">
                  <c:v>4.4855400000000003</c:v>
                </c:pt>
                <c:pt idx="560">
                  <c:v>4.4874099999999997</c:v>
                </c:pt>
                <c:pt idx="561">
                  <c:v>4.4892000000000003</c:v>
                </c:pt>
                <c:pt idx="562">
                  <c:v>4.4907500000000002</c:v>
                </c:pt>
                <c:pt idx="563">
                  <c:v>4.4900900000000004</c:v>
                </c:pt>
                <c:pt idx="564">
                  <c:v>4.4843999999999999</c:v>
                </c:pt>
                <c:pt idx="565">
                  <c:v>4.4744900000000003</c:v>
                </c:pt>
                <c:pt idx="566">
                  <c:v>4.4579800000000001</c:v>
                </c:pt>
                <c:pt idx="567">
                  <c:v>4.4364800000000004</c:v>
                </c:pt>
                <c:pt idx="568">
                  <c:v>4.41838</c:v>
                </c:pt>
                <c:pt idx="569">
                  <c:v>4.4076399999999998</c:v>
                </c:pt>
                <c:pt idx="570">
                  <c:v>4.3992599999999999</c:v>
                </c:pt>
                <c:pt idx="571">
                  <c:v>4.3995499999999996</c:v>
                </c:pt>
                <c:pt idx="572">
                  <c:v>4.3987999999999996</c:v>
                </c:pt>
                <c:pt idx="573">
                  <c:v>4.4004300000000001</c:v>
                </c:pt>
                <c:pt idx="574">
                  <c:v>4.4039700000000002</c:v>
                </c:pt>
                <c:pt idx="575">
                  <c:v>4.4060899999999998</c:v>
                </c:pt>
                <c:pt idx="576">
                  <c:v>4.4090699999999998</c:v>
                </c:pt>
                <c:pt idx="577">
                  <c:v>4.4102199999999998</c:v>
                </c:pt>
                <c:pt idx="578">
                  <c:v>4.4136800000000003</c:v>
                </c:pt>
                <c:pt idx="579">
                  <c:v>4.4136300000000004</c:v>
                </c:pt>
                <c:pt idx="580">
                  <c:v>4.4167800000000002</c:v>
                </c:pt>
                <c:pt idx="581">
                  <c:v>4.4194699999999996</c:v>
                </c:pt>
                <c:pt idx="582">
                  <c:v>4.4207799999999997</c:v>
                </c:pt>
                <c:pt idx="583">
                  <c:v>4.4226200000000002</c:v>
                </c:pt>
                <c:pt idx="584">
                  <c:v>4.4238999999999997</c:v>
                </c:pt>
                <c:pt idx="585">
                  <c:v>4.4253</c:v>
                </c:pt>
                <c:pt idx="586">
                  <c:v>4.4262800000000002</c:v>
                </c:pt>
                <c:pt idx="587">
                  <c:v>4.4279700000000002</c:v>
                </c:pt>
                <c:pt idx="588">
                  <c:v>4.4277899999999999</c:v>
                </c:pt>
                <c:pt idx="589">
                  <c:v>4.4272600000000004</c:v>
                </c:pt>
                <c:pt idx="590">
                  <c:v>4.4269400000000001</c:v>
                </c:pt>
                <c:pt idx="591">
                  <c:v>4.4280900000000001</c:v>
                </c:pt>
                <c:pt idx="592">
                  <c:v>4.4296499999999996</c:v>
                </c:pt>
                <c:pt idx="593">
                  <c:v>4.4279000000000002</c:v>
                </c:pt>
                <c:pt idx="594">
                  <c:v>4.4278000000000004</c:v>
                </c:pt>
                <c:pt idx="595">
                  <c:v>4.4290399999999996</c:v>
                </c:pt>
                <c:pt idx="596">
                  <c:v>4.42903</c:v>
                </c:pt>
                <c:pt idx="597">
                  <c:v>4.4286599999999998</c:v>
                </c:pt>
                <c:pt idx="598">
                  <c:v>4.4277699999999998</c:v>
                </c:pt>
                <c:pt idx="599">
                  <c:v>4.4294200000000004</c:v>
                </c:pt>
                <c:pt idx="600">
                  <c:v>4.4289399999999999</c:v>
                </c:pt>
                <c:pt idx="601">
                  <c:v>4.4301700000000004</c:v>
                </c:pt>
                <c:pt idx="602">
                  <c:v>4.4319100000000002</c:v>
                </c:pt>
                <c:pt idx="603">
                  <c:v>4.4333299999999998</c:v>
                </c:pt>
                <c:pt idx="604">
                  <c:v>4.4309900000000004</c:v>
                </c:pt>
                <c:pt idx="605">
                  <c:v>4.4332599999999998</c:v>
                </c:pt>
                <c:pt idx="606">
                  <c:v>4.4343399999999997</c:v>
                </c:pt>
                <c:pt idx="607">
                  <c:v>4.4325900000000003</c:v>
                </c:pt>
                <c:pt idx="608">
                  <c:v>4.4322600000000003</c:v>
                </c:pt>
                <c:pt idx="609">
                  <c:v>4.4346300000000003</c:v>
                </c:pt>
                <c:pt idx="610">
                  <c:v>4.4337600000000004</c:v>
                </c:pt>
                <c:pt idx="611">
                  <c:v>4.43452</c:v>
                </c:pt>
                <c:pt idx="612">
                  <c:v>4.4360099999999996</c:v>
                </c:pt>
                <c:pt idx="613">
                  <c:v>4.4369199999999998</c:v>
                </c:pt>
                <c:pt idx="614">
                  <c:v>4.4360200000000001</c:v>
                </c:pt>
                <c:pt idx="615">
                  <c:v>4.4387800000000004</c:v>
                </c:pt>
                <c:pt idx="616">
                  <c:v>4.4384300000000003</c:v>
                </c:pt>
                <c:pt idx="617">
                  <c:v>4.4387800000000004</c:v>
                </c:pt>
                <c:pt idx="618">
                  <c:v>4.4400399999999998</c:v>
                </c:pt>
                <c:pt idx="619">
                  <c:v>4.4394499999999999</c:v>
                </c:pt>
                <c:pt idx="620">
                  <c:v>4.4400199999999996</c:v>
                </c:pt>
                <c:pt idx="621">
                  <c:v>4.4390499999999999</c:v>
                </c:pt>
                <c:pt idx="622">
                  <c:v>4.4389500000000002</c:v>
                </c:pt>
                <c:pt idx="623">
                  <c:v>4.4394999999999998</c:v>
                </c:pt>
                <c:pt idx="624">
                  <c:v>4.4400199999999996</c:v>
                </c:pt>
                <c:pt idx="625">
                  <c:v>4.4385300000000001</c:v>
                </c:pt>
                <c:pt idx="626">
                  <c:v>4.4382599999999996</c:v>
                </c:pt>
                <c:pt idx="627">
                  <c:v>4.4366899999999996</c:v>
                </c:pt>
                <c:pt idx="628">
                  <c:v>4.43628</c:v>
                </c:pt>
                <c:pt idx="629">
                  <c:v>4.4388899999999998</c:v>
                </c:pt>
                <c:pt idx="630">
                  <c:v>4.4381199999999996</c:v>
                </c:pt>
                <c:pt idx="631">
                  <c:v>4.4387800000000004</c:v>
                </c:pt>
                <c:pt idx="632">
                  <c:v>4.4374000000000002</c:v>
                </c:pt>
                <c:pt idx="633">
                  <c:v>4.4376499999999997</c:v>
                </c:pt>
                <c:pt idx="634">
                  <c:v>4.4395199999999999</c:v>
                </c:pt>
                <c:pt idx="635">
                  <c:v>4.43804</c:v>
                </c:pt>
                <c:pt idx="636">
                  <c:v>4.4397900000000003</c:v>
                </c:pt>
                <c:pt idx="637">
                  <c:v>4.4403300000000003</c:v>
                </c:pt>
                <c:pt idx="638">
                  <c:v>4.4391999999999996</c:v>
                </c:pt>
                <c:pt idx="639">
                  <c:v>4.4390499999999999</c:v>
                </c:pt>
                <c:pt idx="640">
                  <c:v>4.4395699999999998</c:v>
                </c:pt>
                <c:pt idx="641">
                  <c:v>4.4394900000000002</c:v>
                </c:pt>
                <c:pt idx="642">
                  <c:v>4.4401599999999997</c:v>
                </c:pt>
                <c:pt idx="643">
                  <c:v>4.4412200000000004</c:v>
                </c:pt>
                <c:pt idx="644">
                  <c:v>4.4401999999999999</c:v>
                </c:pt>
                <c:pt idx="645">
                  <c:v>4.4410699999999999</c:v>
                </c:pt>
                <c:pt idx="646">
                  <c:v>4.4424000000000001</c:v>
                </c:pt>
                <c:pt idx="647">
                  <c:v>4.4423700000000004</c:v>
                </c:pt>
                <c:pt idx="648">
                  <c:v>4.4431500000000002</c:v>
                </c:pt>
                <c:pt idx="649">
                  <c:v>4.4426800000000002</c:v>
                </c:pt>
                <c:pt idx="650">
                  <c:v>4.4432400000000003</c:v>
                </c:pt>
                <c:pt idx="651">
                  <c:v>4.4435399999999996</c:v>
                </c:pt>
                <c:pt idx="652">
                  <c:v>4.4426600000000001</c:v>
                </c:pt>
                <c:pt idx="653">
                  <c:v>4.44353</c:v>
                </c:pt>
                <c:pt idx="654">
                  <c:v>4.4430800000000001</c:v>
                </c:pt>
                <c:pt idx="655">
                  <c:v>4.44238</c:v>
                </c:pt>
                <c:pt idx="656">
                  <c:v>4.4416500000000001</c:v>
                </c:pt>
                <c:pt idx="657">
                  <c:v>4.4412900000000004</c:v>
                </c:pt>
                <c:pt idx="658">
                  <c:v>4.4410100000000003</c:v>
                </c:pt>
                <c:pt idx="659">
                  <c:v>4.4424299999999999</c:v>
                </c:pt>
                <c:pt idx="660">
                  <c:v>4.4399699999999998</c:v>
                </c:pt>
                <c:pt idx="661">
                  <c:v>4.4404399999999997</c:v>
                </c:pt>
                <c:pt idx="662">
                  <c:v>4.4407800000000002</c:v>
                </c:pt>
                <c:pt idx="663">
                  <c:v>4.4417499999999999</c:v>
                </c:pt>
                <c:pt idx="664">
                  <c:v>4.4409900000000002</c:v>
                </c:pt>
                <c:pt idx="665">
                  <c:v>4.44313</c:v>
                </c:pt>
                <c:pt idx="666">
                  <c:v>4.4408599999999998</c:v>
                </c:pt>
                <c:pt idx="667">
                  <c:v>4.4393599999999998</c:v>
                </c:pt>
                <c:pt idx="668">
                  <c:v>4.4414199999999999</c:v>
                </c:pt>
                <c:pt idx="669">
                  <c:v>4.4404199999999996</c:v>
                </c:pt>
                <c:pt idx="670">
                  <c:v>4.4420999999999999</c:v>
                </c:pt>
                <c:pt idx="671">
                  <c:v>4.4420999999999999</c:v>
                </c:pt>
                <c:pt idx="672">
                  <c:v>4.4407500000000004</c:v>
                </c:pt>
                <c:pt idx="673">
                  <c:v>4.4429299999999996</c:v>
                </c:pt>
                <c:pt idx="674">
                  <c:v>4.4424299999999999</c:v>
                </c:pt>
                <c:pt idx="675">
                  <c:v>4.4429499999999997</c:v>
                </c:pt>
                <c:pt idx="676">
                  <c:v>4.4427700000000003</c:v>
                </c:pt>
                <c:pt idx="677">
                  <c:v>4.4443200000000003</c:v>
                </c:pt>
                <c:pt idx="678">
                  <c:v>4.4451599999999996</c:v>
                </c:pt>
                <c:pt idx="679">
                  <c:v>4.4457399999999998</c:v>
                </c:pt>
                <c:pt idx="680">
                  <c:v>4.4461300000000001</c:v>
                </c:pt>
                <c:pt idx="681">
                  <c:v>4.4463499999999998</c:v>
                </c:pt>
                <c:pt idx="682">
                  <c:v>4.4451299999999998</c:v>
                </c:pt>
                <c:pt idx="683">
                  <c:v>4.4457399999999998</c:v>
                </c:pt>
                <c:pt idx="684">
                  <c:v>4.4461599999999999</c:v>
                </c:pt>
                <c:pt idx="685">
                  <c:v>4.4450900000000004</c:v>
                </c:pt>
                <c:pt idx="686">
                  <c:v>4.4459999999999997</c:v>
                </c:pt>
                <c:pt idx="687">
                  <c:v>4.4444400000000002</c:v>
                </c:pt>
                <c:pt idx="688">
                  <c:v>4.4442700000000004</c:v>
                </c:pt>
                <c:pt idx="689">
                  <c:v>4.4444299999999997</c:v>
                </c:pt>
                <c:pt idx="690">
                  <c:v>4.4428299999999998</c:v>
                </c:pt>
                <c:pt idx="691">
                  <c:v>4.4420299999999999</c:v>
                </c:pt>
                <c:pt idx="692">
                  <c:v>4.4423500000000002</c:v>
                </c:pt>
                <c:pt idx="693">
                  <c:v>4.4426399999999999</c:v>
                </c:pt>
                <c:pt idx="694">
                  <c:v>4.4420999999999999</c:v>
                </c:pt>
                <c:pt idx="695">
                  <c:v>4.4416700000000002</c:v>
                </c:pt>
                <c:pt idx="696">
                  <c:v>4.4429999999999996</c:v>
                </c:pt>
                <c:pt idx="697">
                  <c:v>4.4421200000000001</c:v>
                </c:pt>
                <c:pt idx="698">
                  <c:v>4.4430500000000004</c:v>
                </c:pt>
                <c:pt idx="699">
                  <c:v>4.4421099999999996</c:v>
                </c:pt>
                <c:pt idx="700">
                  <c:v>4.4402400000000002</c:v>
                </c:pt>
                <c:pt idx="701">
                  <c:v>4.4411300000000002</c:v>
                </c:pt>
                <c:pt idx="702">
                  <c:v>4.4417900000000001</c:v>
                </c:pt>
                <c:pt idx="703">
                  <c:v>4.4415699999999996</c:v>
                </c:pt>
                <c:pt idx="704">
                  <c:v>4.4408300000000001</c:v>
                </c:pt>
                <c:pt idx="705">
                  <c:v>4.4417799999999996</c:v>
                </c:pt>
                <c:pt idx="706">
                  <c:v>4.4438500000000003</c:v>
                </c:pt>
                <c:pt idx="707">
                  <c:v>4.44496</c:v>
                </c:pt>
                <c:pt idx="708">
                  <c:v>4.44292</c:v>
                </c:pt>
                <c:pt idx="709">
                  <c:v>4.4455099999999996</c:v>
                </c:pt>
                <c:pt idx="710">
                  <c:v>4.44597</c:v>
                </c:pt>
                <c:pt idx="711">
                  <c:v>4.4466200000000002</c:v>
                </c:pt>
                <c:pt idx="712">
                  <c:v>4.4468800000000002</c:v>
                </c:pt>
                <c:pt idx="713">
                  <c:v>4.4465599999999998</c:v>
                </c:pt>
                <c:pt idx="714">
                  <c:v>4.4464100000000002</c:v>
                </c:pt>
                <c:pt idx="715">
                  <c:v>4.4478499999999999</c:v>
                </c:pt>
                <c:pt idx="716">
                  <c:v>4.4480899999999997</c:v>
                </c:pt>
                <c:pt idx="717">
                  <c:v>4.4463900000000001</c:v>
                </c:pt>
                <c:pt idx="718">
                  <c:v>4.4463900000000001</c:v>
                </c:pt>
                <c:pt idx="719">
                  <c:v>4.4482400000000002</c:v>
                </c:pt>
                <c:pt idx="720">
                  <c:v>4.4465599999999998</c:v>
                </c:pt>
                <c:pt idx="721">
                  <c:v>4.4462799999999998</c:v>
                </c:pt>
                <c:pt idx="722">
                  <c:v>4.4466599999999996</c:v>
                </c:pt>
                <c:pt idx="723">
                  <c:v>4.4485200000000003</c:v>
                </c:pt>
                <c:pt idx="724">
                  <c:v>4.4482600000000003</c:v>
                </c:pt>
                <c:pt idx="725">
                  <c:v>4.4454000000000002</c:v>
                </c:pt>
                <c:pt idx="726">
                  <c:v>4.4467600000000003</c:v>
                </c:pt>
                <c:pt idx="727">
                  <c:v>4.4475699999999998</c:v>
                </c:pt>
                <c:pt idx="728">
                  <c:v>4.4481999999999999</c:v>
                </c:pt>
                <c:pt idx="729">
                  <c:v>4.4465599999999998</c:v>
                </c:pt>
                <c:pt idx="730">
                  <c:v>4.4460100000000002</c:v>
                </c:pt>
                <c:pt idx="731">
                  <c:v>4.4456899999999999</c:v>
                </c:pt>
                <c:pt idx="732">
                  <c:v>4.4449899999999998</c:v>
                </c:pt>
                <c:pt idx="733">
                  <c:v>4.4449699999999996</c:v>
                </c:pt>
                <c:pt idx="734">
                  <c:v>4.4437699999999998</c:v>
                </c:pt>
                <c:pt idx="735">
                  <c:v>4.4454200000000004</c:v>
                </c:pt>
                <c:pt idx="736">
                  <c:v>4.4450200000000004</c:v>
                </c:pt>
                <c:pt idx="737">
                  <c:v>4.4444499999999998</c:v>
                </c:pt>
                <c:pt idx="738">
                  <c:v>4.4454700000000003</c:v>
                </c:pt>
                <c:pt idx="739">
                  <c:v>4.4466000000000001</c:v>
                </c:pt>
                <c:pt idx="740">
                  <c:v>4.4473700000000003</c:v>
                </c:pt>
                <c:pt idx="741">
                  <c:v>4.4465700000000004</c:v>
                </c:pt>
                <c:pt idx="742">
                  <c:v>4.4473500000000001</c:v>
                </c:pt>
                <c:pt idx="743">
                  <c:v>4.4469900000000004</c:v>
                </c:pt>
                <c:pt idx="744">
                  <c:v>4.4488799999999999</c:v>
                </c:pt>
                <c:pt idx="745">
                  <c:v>4.4477000000000002</c:v>
                </c:pt>
                <c:pt idx="746">
                  <c:v>4.44834</c:v>
                </c:pt>
                <c:pt idx="747">
                  <c:v>4.4490800000000004</c:v>
                </c:pt>
                <c:pt idx="748">
                  <c:v>4.4497799999999996</c:v>
                </c:pt>
                <c:pt idx="749">
                  <c:v>4.4496700000000002</c:v>
                </c:pt>
                <c:pt idx="750">
                  <c:v>4.4494800000000003</c:v>
                </c:pt>
                <c:pt idx="751">
                  <c:v>4.4499199999999997</c:v>
                </c:pt>
                <c:pt idx="752">
                  <c:v>4.4507700000000003</c:v>
                </c:pt>
                <c:pt idx="753">
                  <c:v>4.4503000000000004</c:v>
                </c:pt>
                <c:pt idx="754">
                  <c:v>4.4512400000000003</c:v>
                </c:pt>
                <c:pt idx="755">
                  <c:v>4.4522300000000001</c:v>
                </c:pt>
                <c:pt idx="756">
                  <c:v>4.4512900000000002</c:v>
                </c:pt>
                <c:pt idx="757">
                  <c:v>4.4517699999999998</c:v>
                </c:pt>
                <c:pt idx="758">
                  <c:v>4.4511399999999997</c:v>
                </c:pt>
                <c:pt idx="759">
                  <c:v>4.4497400000000003</c:v>
                </c:pt>
                <c:pt idx="760">
                  <c:v>4.4492200000000004</c:v>
                </c:pt>
                <c:pt idx="761">
                  <c:v>4.4497200000000001</c:v>
                </c:pt>
                <c:pt idx="762">
                  <c:v>4.4486699999999999</c:v>
                </c:pt>
                <c:pt idx="763">
                  <c:v>4.4491300000000003</c:v>
                </c:pt>
                <c:pt idx="764">
                  <c:v>4.4487800000000002</c:v>
                </c:pt>
                <c:pt idx="765">
                  <c:v>4.4476199999999997</c:v>
                </c:pt>
                <c:pt idx="766">
                  <c:v>4.4492000000000003</c:v>
                </c:pt>
                <c:pt idx="767">
                  <c:v>4.4490699999999999</c:v>
                </c:pt>
                <c:pt idx="768">
                  <c:v>4.4481999999999999</c:v>
                </c:pt>
                <c:pt idx="769">
                  <c:v>4.4497600000000004</c:v>
                </c:pt>
                <c:pt idx="770">
                  <c:v>4.44937</c:v>
                </c:pt>
                <c:pt idx="771">
                  <c:v>4.4503199999999996</c:v>
                </c:pt>
                <c:pt idx="772">
                  <c:v>4.4495399999999998</c:v>
                </c:pt>
                <c:pt idx="773">
                  <c:v>4.4494899999999999</c:v>
                </c:pt>
                <c:pt idx="774">
                  <c:v>4.4492700000000003</c:v>
                </c:pt>
                <c:pt idx="775">
                  <c:v>4.4492599999999998</c:v>
                </c:pt>
                <c:pt idx="776">
                  <c:v>4.4494899999999999</c:v>
                </c:pt>
                <c:pt idx="777">
                  <c:v>4.4500999999999999</c:v>
                </c:pt>
                <c:pt idx="778">
                  <c:v>4.4504200000000003</c:v>
                </c:pt>
                <c:pt idx="779">
                  <c:v>4.4501099999999996</c:v>
                </c:pt>
                <c:pt idx="780">
                  <c:v>4.4505600000000003</c:v>
                </c:pt>
                <c:pt idx="781">
                  <c:v>4.4516</c:v>
                </c:pt>
                <c:pt idx="782">
                  <c:v>4.4511500000000002</c:v>
                </c:pt>
                <c:pt idx="783">
                  <c:v>4.4524100000000004</c:v>
                </c:pt>
                <c:pt idx="784">
                  <c:v>4.4537599999999999</c:v>
                </c:pt>
                <c:pt idx="785">
                  <c:v>4.4498600000000001</c:v>
                </c:pt>
                <c:pt idx="786">
                  <c:v>4.4522199999999996</c:v>
                </c:pt>
                <c:pt idx="787">
                  <c:v>4.4508700000000001</c:v>
                </c:pt>
                <c:pt idx="788">
                  <c:v>4.4520900000000001</c:v>
                </c:pt>
                <c:pt idx="789">
                  <c:v>4.4510699999999996</c:v>
                </c:pt>
                <c:pt idx="790">
                  <c:v>4.4510100000000001</c:v>
                </c:pt>
                <c:pt idx="791">
                  <c:v>4.4510899999999998</c:v>
                </c:pt>
                <c:pt idx="792">
                  <c:v>4.4511099999999999</c:v>
                </c:pt>
                <c:pt idx="793">
                  <c:v>4.4513400000000001</c:v>
                </c:pt>
                <c:pt idx="794">
                  <c:v>4.4511799999999999</c:v>
                </c:pt>
                <c:pt idx="795">
                  <c:v>4.4517899999999999</c:v>
                </c:pt>
                <c:pt idx="796">
                  <c:v>4.4509800000000004</c:v>
                </c:pt>
                <c:pt idx="797">
                  <c:v>4.4500299999999999</c:v>
                </c:pt>
                <c:pt idx="798">
                  <c:v>4.4512799999999997</c:v>
                </c:pt>
                <c:pt idx="799">
                  <c:v>4.4522500000000003</c:v>
                </c:pt>
                <c:pt idx="800">
                  <c:v>4.4509600000000002</c:v>
                </c:pt>
              </c:numCache>
            </c:numRef>
          </c:yVal>
          <c:smooth val="0"/>
          <c:extLst>
            <c:ext xmlns:c16="http://schemas.microsoft.com/office/drawing/2014/chart" uri="{C3380CC4-5D6E-409C-BE32-E72D297353CC}">
              <c16:uniqueId val="{00000000-37A9-40A1-91FB-CA53D6C31A2B}"/>
            </c:ext>
          </c:extLst>
        </c:ser>
        <c:ser>
          <c:idx val="2"/>
          <c:order val="1"/>
          <c:tx>
            <c:strRef>
              <c:f>'RT_XC09103-13 (prior)'!$E$25:$E$26</c:f>
              <c:strCache>
                <c:ptCount val="2"/>
                <c:pt idx="0">
                  <c:v>XC09103</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(prior)'!$E$27:$E$827</c:f>
              <c:numCache>
                <c:formatCode>0.0000</c:formatCode>
                <c:ptCount val="801"/>
                <c:pt idx="0">
                  <c:v>6.08E-2</c:v>
                </c:pt>
                <c:pt idx="1">
                  <c:v>6.2300000000000001E-2</c:v>
                </c:pt>
                <c:pt idx="2">
                  <c:v>5.8279999999999998E-2</c:v>
                </c:pt>
                <c:pt idx="3">
                  <c:v>6.1080000000000002E-2</c:v>
                </c:pt>
                <c:pt idx="4">
                  <c:v>5.8900000000000001E-2</c:v>
                </c:pt>
                <c:pt idx="5">
                  <c:v>5.7660000000000003E-2</c:v>
                </c:pt>
                <c:pt idx="6">
                  <c:v>6.0830000000000002E-2</c:v>
                </c:pt>
                <c:pt idx="7">
                  <c:v>5.9029999999999999E-2</c:v>
                </c:pt>
                <c:pt idx="8">
                  <c:v>5.9330000000000001E-2</c:v>
                </c:pt>
                <c:pt idx="9">
                  <c:v>5.8729999999999997E-2</c:v>
                </c:pt>
                <c:pt idx="10">
                  <c:v>5.7459999999999997E-2</c:v>
                </c:pt>
                <c:pt idx="11">
                  <c:v>6.2449999999999999E-2</c:v>
                </c:pt>
                <c:pt idx="12">
                  <c:v>5.7049999999999997E-2</c:v>
                </c:pt>
                <c:pt idx="13">
                  <c:v>5.9889999999999999E-2</c:v>
                </c:pt>
                <c:pt idx="14">
                  <c:v>6.003E-2</c:v>
                </c:pt>
                <c:pt idx="15">
                  <c:v>6.1409999999999999E-2</c:v>
                </c:pt>
                <c:pt idx="16">
                  <c:v>6.2689999999999996E-2</c:v>
                </c:pt>
                <c:pt idx="17">
                  <c:v>6.2399999999999997E-2</c:v>
                </c:pt>
                <c:pt idx="18">
                  <c:v>6.2649999999999997E-2</c:v>
                </c:pt>
                <c:pt idx="19">
                  <c:v>5.8930000000000003E-2</c:v>
                </c:pt>
                <c:pt idx="20">
                  <c:v>6.0139999999999999E-2</c:v>
                </c:pt>
                <c:pt idx="21">
                  <c:v>5.9889999999999999E-2</c:v>
                </c:pt>
                <c:pt idx="22">
                  <c:v>6.105E-2</c:v>
                </c:pt>
                <c:pt idx="23">
                  <c:v>5.9909999999999998E-2</c:v>
                </c:pt>
                <c:pt idx="24">
                  <c:v>5.8900000000000001E-2</c:v>
                </c:pt>
                <c:pt idx="25">
                  <c:v>6.087E-2</c:v>
                </c:pt>
                <c:pt idx="26">
                  <c:v>5.7759999999999999E-2</c:v>
                </c:pt>
                <c:pt idx="27">
                  <c:v>5.8020000000000002E-2</c:v>
                </c:pt>
                <c:pt idx="28">
                  <c:v>6.087E-2</c:v>
                </c:pt>
                <c:pt idx="29">
                  <c:v>5.8560000000000001E-2</c:v>
                </c:pt>
                <c:pt idx="30">
                  <c:v>6.0949999999999997E-2</c:v>
                </c:pt>
                <c:pt idx="31">
                  <c:v>6.1510000000000002E-2</c:v>
                </c:pt>
                <c:pt idx="32">
                  <c:v>5.9499999999999997E-2</c:v>
                </c:pt>
                <c:pt idx="33">
                  <c:v>6.0859999999999997E-2</c:v>
                </c:pt>
                <c:pt idx="34">
                  <c:v>5.8979999999999998E-2</c:v>
                </c:pt>
                <c:pt idx="35">
                  <c:v>6.0089999999999998E-2</c:v>
                </c:pt>
                <c:pt idx="36">
                  <c:v>6.2820000000000001E-2</c:v>
                </c:pt>
                <c:pt idx="37">
                  <c:v>6.1109999999999998E-2</c:v>
                </c:pt>
                <c:pt idx="38">
                  <c:v>6.0019999999999997E-2</c:v>
                </c:pt>
                <c:pt idx="39">
                  <c:v>6.0069999999999998E-2</c:v>
                </c:pt>
                <c:pt idx="40">
                  <c:v>6.2939999999999996E-2</c:v>
                </c:pt>
                <c:pt idx="41">
                  <c:v>6.0359999999999997E-2</c:v>
                </c:pt>
                <c:pt idx="42">
                  <c:v>6.0929999999999998E-2</c:v>
                </c:pt>
                <c:pt idx="43">
                  <c:v>6.0630000000000003E-2</c:v>
                </c:pt>
                <c:pt idx="44">
                  <c:v>6.4000000000000001E-2</c:v>
                </c:pt>
                <c:pt idx="45">
                  <c:v>6.3030000000000003E-2</c:v>
                </c:pt>
                <c:pt idx="46">
                  <c:v>6.4079999999999998E-2</c:v>
                </c:pt>
                <c:pt idx="47">
                  <c:v>6.2359999999999999E-2</c:v>
                </c:pt>
                <c:pt idx="48">
                  <c:v>6.3789999999999999E-2</c:v>
                </c:pt>
                <c:pt idx="49">
                  <c:v>6.3710000000000003E-2</c:v>
                </c:pt>
                <c:pt idx="50">
                  <c:v>6.4310000000000006E-2</c:v>
                </c:pt>
                <c:pt idx="51">
                  <c:v>6.241E-2</c:v>
                </c:pt>
                <c:pt idx="52">
                  <c:v>6.2080000000000003E-2</c:v>
                </c:pt>
                <c:pt idx="53">
                  <c:v>6.0330000000000002E-2</c:v>
                </c:pt>
                <c:pt idx="54">
                  <c:v>6.1580000000000003E-2</c:v>
                </c:pt>
                <c:pt idx="55">
                  <c:v>6.2280000000000002E-2</c:v>
                </c:pt>
                <c:pt idx="56">
                  <c:v>5.9060000000000001E-2</c:v>
                </c:pt>
                <c:pt idx="57">
                  <c:v>5.8110000000000002E-2</c:v>
                </c:pt>
                <c:pt idx="58">
                  <c:v>6.1210000000000001E-2</c:v>
                </c:pt>
                <c:pt idx="59">
                  <c:v>5.9950000000000003E-2</c:v>
                </c:pt>
                <c:pt idx="60">
                  <c:v>5.9299999999999999E-2</c:v>
                </c:pt>
                <c:pt idx="61">
                  <c:v>5.8840000000000003E-2</c:v>
                </c:pt>
                <c:pt idx="62">
                  <c:v>5.901E-2</c:v>
                </c:pt>
                <c:pt idx="63">
                  <c:v>5.8709999999999998E-2</c:v>
                </c:pt>
                <c:pt idx="64">
                  <c:v>5.8560000000000001E-2</c:v>
                </c:pt>
                <c:pt idx="65">
                  <c:v>6.0769999999999998E-2</c:v>
                </c:pt>
                <c:pt idx="66">
                  <c:v>5.8400000000000001E-2</c:v>
                </c:pt>
                <c:pt idx="67">
                  <c:v>5.9709999999999999E-2</c:v>
                </c:pt>
                <c:pt idx="68">
                  <c:v>5.9080000000000001E-2</c:v>
                </c:pt>
                <c:pt idx="69">
                  <c:v>5.7439999999999998E-2</c:v>
                </c:pt>
                <c:pt idx="70">
                  <c:v>5.951E-2</c:v>
                </c:pt>
                <c:pt idx="71">
                  <c:v>5.9159999999999997E-2</c:v>
                </c:pt>
                <c:pt idx="72">
                  <c:v>5.9979999999999999E-2</c:v>
                </c:pt>
                <c:pt idx="73">
                  <c:v>5.8889999999999998E-2</c:v>
                </c:pt>
                <c:pt idx="74">
                  <c:v>5.9330000000000001E-2</c:v>
                </c:pt>
                <c:pt idx="75">
                  <c:v>6.3159999999999994E-2</c:v>
                </c:pt>
                <c:pt idx="76">
                  <c:v>5.9389999999999998E-2</c:v>
                </c:pt>
                <c:pt idx="77">
                  <c:v>5.892E-2</c:v>
                </c:pt>
                <c:pt idx="78">
                  <c:v>6.2810000000000005E-2</c:v>
                </c:pt>
                <c:pt idx="79">
                  <c:v>6.132E-2</c:v>
                </c:pt>
                <c:pt idx="80">
                  <c:v>6.2280000000000002E-2</c:v>
                </c:pt>
                <c:pt idx="81">
                  <c:v>6.1800000000000001E-2</c:v>
                </c:pt>
                <c:pt idx="82">
                  <c:v>6.1469999999999997E-2</c:v>
                </c:pt>
                <c:pt idx="83">
                  <c:v>5.8639999999999998E-2</c:v>
                </c:pt>
                <c:pt idx="84">
                  <c:v>6.1760000000000002E-2</c:v>
                </c:pt>
                <c:pt idx="85">
                  <c:v>6.1940000000000002E-2</c:v>
                </c:pt>
                <c:pt idx="86">
                  <c:v>5.706E-2</c:v>
                </c:pt>
                <c:pt idx="87">
                  <c:v>6.1400000000000003E-2</c:v>
                </c:pt>
                <c:pt idx="88">
                  <c:v>6.0639999999999999E-2</c:v>
                </c:pt>
                <c:pt idx="89">
                  <c:v>5.9270000000000003E-2</c:v>
                </c:pt>
                <c:pt idx="90">
                  <c:v>5.9420000000000001E-2</c:v>
                </c:pt>
                <c:pt idx="91">
                  <c:v>6.0499999999999998E-2</c:v>
                </c:pt>
                <c:pt idx="92">
                  <c:v>6.0690000000000001E-2</c:v>
                </c:pt>
                <c:pt idx="93">
                  <c:v>6.182E-2</c:v>
                </c:pt>
                <c:pt idx="94">
                  <c:v>6.0999999999999999E-2</c:v>
                </c:pt>
                <c:pt idx="95">
                  <c:v>5.9880000000000003E-2</c:v>
                </c:pt>
                <c:pt idx="96">
                  <c:v>6.1679999999999999E-2</c:v>
                </c:pt>
                <c:pt idx="97">
                  <c:v>5.987E-2</c:v>
                </c:pt>
                <c:pt idx="98">
                  <c:v>6.053E-2</c:v>
                </c:pt>
                <c:pt idx="99">
                  <c:v>5.7149999999999999E-2</c:v>
                </c:pt>
                <c:pt idx="100">
                  <c:v>5.8630000000000002E-2</c:v>
                </c:pt>
                <c:pt idx="101">
                  <c:v>5.7660000000000003E-2</c:v>
                </c:pt>
                <c:pt idx="102">
                  <c:v>5.8180000000000003E-2</c:v>
                </c:pt>
                <c:pt idx="103">
                  <c:v>6.2199999999999998E-2</c:v>
                </c:pt>
                <c:pt idx="104">
                  <c:v>6.1280000000000001E-2</c:v>
                </c:pt>
                <c:pt idx="105">
                  <c:v>6.3380000000000006E-2</c:v>
                </c:pt>
                <c:pt idx="106">
                  <c:v>6.411E-2</c:v>
                </c:pt>
                <c:pt idx="107">
                  <c:v>6.2469999999999998E-2</c:v>
                </c:pt>
                <c:pt idx="108">
                  <c:v>6.7559999999999995E-2</c:v>
                </c:pt>
                <c:pt idx="109">
                  <c:v>6.1530000000000001E-2</c:v>
                </c:pt>
                <c:pt idx="110">
                  <c:v>6.6850000000000007E-2</c:v>
                </c:pt>
                <c:pt idx="111">
                  <c:v>6.1699999999999998E-2</c:v>
                </c:pt>
                <c:pt idx="112">
                  <c:v>6.123E-2</c:v>
                </c:pt>
                <c:pt idx="113">
                  <c:v>6.2780000000000002E-2</c:v>
                </c:pt>
                <c:pt idx="114">
                  <c:v>6.336E-2</c:v>
                </c:pt>
                <c:pt idx="115">
                  <c:v>6.1409999999999999E-2</c:v>
                </c:pt>
                <c:pt idx="116">
                  <c:v>6.1920000000000003E-2</c:v>
                </c:pt>
                <c:pt idx="117">
                  <c:v>6.3689999999999997E-2</c:v>
                </c:pt>
                <c:pt idx="118">
                  <c:v>6.2719999999999998E-2</c:v>
                </c:pt>
                <c:pt idx="119">
                  <c:v>6.2640000000000001E-2</c:v>
                </c:pt>
                <c:pt idx="120">
                  <c:v>6.0839999999999998E-2</c:v>
                </c:pt>
                <c:pt idx="121">
                  <c:v>6.1839999999999999E-2</c:v>
                </c:pt>
                <c:pt idx="122">
                  <c:v>6.1170000000000002E-2</c:v>
                </c:pt>
                <c:pt idx="123">
                  <c:v>6.4019999999999994E-2</c:v>
                </c:pt>
                <c:pt idx="124">
                  <c:v>6.2719999999999998E-2</c:v>
                </c:pt>
                <c:pt idx="125">
                  <c:v>6.2520000000000006E-2</c:v>
                </c:pt>
                <c:pt idx="126">
                  <c:v>6.1310000000000003E-2</c:v>
                </c:pt>
                <c:pt idx="127">
                  <c:v>6.1530000000000001E-2</c:v>
                </c:pt>
                <c:pt idx="128">
                  <c:v>6.2740000000000004E-2</c:v>
                </c:pt>
                <c:pt idx="129">
                  <c:v>6.0729999999999999E-2</c:v>
                </c:pt>
                <c:pt idx="130">
                  <c:v>6.2880000000000005E-2</c:v>
                </c:pt>
                <c:pt idx="131">
                  <c:v>6.3490000000000005E-2</c:v>
                </c:pt>
                <c:pt idx="132">
                  <c:v>6.0100000000000001E-2</c:v>
                </c:pt>
                <c:pt idx="133">
                  <c:v>6.1960000000000001E-2</c:v>
                </c:pt>
                <c:pt idx="134">
                  <c:v>6.4140000000000003E-2</c:v>
                </c:pt>
                <c:pt idx="135">
                  <c:v>6.2649999999999997E-2</c:v>
                </c:pt>
                <c:pt idx="136">
                  <c:v>6.6629999999999995E-2</c:v>
                </c:pt>
                <c:pt idx="137">
                  <c:v>6.3839999999999994E-2</c:v>
                </c:pt>
                <c:pt idx="138">
                  <c:v>6.1990000000000003E-2</c:v>
                </c:pt>
                <c:pt idx="139">
                  <c:v>6.7739999999999995E-2</c:v>
                </c:pt>
                <c:pt idx="140">
                  <c:v>6.4460000000000003E-2</c:v>
                </c:pt>
                <c:pt idx="141">
                  <c:v>6.5259999999999999E-2</c:v>
                </c:pt>
                <c:pt idx="142">
                  <c:v>6.7739999999999995E-2</c:v>
                </c:pt>
                <c:pt idx="143">
                  <c:v>6.5310000000000007E-2</c:v>
                </c:pt>
                <c:pt idx="144">
                  <c:v>6.5799999999999997E-2</c:v>
                </c:pt>
                <c:pt idx="145">
                  <c:v>6.6460000000000005E-2</c:v>
                </c:pt>
                <c:pt idx="146">
                  <c:v>6.6470000000000001E-2</c:v>
                </c:pt>
                <c:pt idx="147">
                  <c:v>6.522E-2</c:v>
                </c:pt>
                <c:pt idx="148">
                  <c:v>6.3450000000000006E-2</c:v>
                </c:pt>
                <c:pt idx="149">
                  <c:v>6.5680000000000002E-2</c:v>
                </c:pt>
                <c:pt idx="150">
                  <c:v>6.6229999999999997E-2</c:v>
                </c:pt>
                <c:pt idx="151">
                  <c:v>6.404E-2</c:v>
                </c:pt>
                <c:pt idx="152">
                  <c:v>6.5369999999999998E-2</c:v>
                </c:pt>
                <c:pt idx="153">
                  <c:v>6.5290000000000001E-2</c:v>
                </c:pt>
                <c:pt idx="154">
                  <c:v>6.5949999999999995E-2</c:v>
                </c:pt>
                <c:pt idx="155">
                  <c:v>6.4369999999999997E-2</c:v>
                </c:pt>
                <c:pt idx="156">
                  <c:v>6.4829999999999999E-2</c:v>
                </c:pt>
                <c:pt idx="157">
                  <c:v>6.2600000000000003E-2</c:v>
                </c:pt>
                <c:pt idx="158">
                  <c:v>6.5299999999999997E-2</c:v>
                </c:pt>
                <c:pt idx="159">
                  <c:v>6.3130000000000006E-2</c:v>
                </c:pt>
                <c:pt idx="160">
                  <c:v>6.4369999999999997E-2</c:v>
                </c:pt>
                <c:pt idx="161">
                  <c:v>6.2260000000000003E-2</c:v>
                </c:pt>
                <c:pt idx="162">
                  <c:v>6.2719999999999998E-2</c:v>
                </c:pt>
                <c:pt idx="163">
                  <c:v>6.3570000000000002E-2</c:v>
                </c:pt>
                <c:pt idx="164">
                  <c:v>6.6360000000000002E-2</c:v>
                </c:pt>
                <c:pt idx="165">
                  <c:v>6.5379999999999994E-2</c:v>
                </c:pt>
                <c:pt idx="166">
                  <c:v>6.5740000000000007E-2</c:v>
                </c:pt>
                <c:pt idx="167">
                  <c:v>6.5269999999999995E-2</c:v>
                </c:pt>
                <c:pt idx="168">
                  <c:v>6.7510000000000001E-2</c:v>
                </c:pt>
                <c:pt idx="169">
                  <c:v>6.7220000000000002E-2</c:v>
                </c:pt>
                <c:pt idx="170">
                  <c:v>6.5809999999999994E-2</c:v>
                </c:pt>
                <c:pt idx="171">
                  <c:v>6.7349999999999993E-2</c:v>
                </c:pt>
                <c:pt idx="172">
                  <c:v>6.5809999999999994E-2</c:v>
                </c:pt>
                <c:pt idx="173">
                  <c:v>6.5009999999999998E-2</c:v>
                </c:pt>
                <c:pt idx="174">
                  <c:v>6.5129999999999993E-2</c:v>
                </c:pt>
                <c:pt idx="175">
                  <c:v>6.6299999999999998E-2</c:v>
                </c:pt>
                <c:pt idx="176">
                  <c:v>6.8229999999999999E-2</c:v>
                </c:pt>
                <c:pt idx="177">
                  <c:v>6.6640000000000005E-2</c:v>
                </c:pt>
                <c:pt idx="178">
                  <c:v>6.6339999999999996E-2</c:v>
                </c:pt>
                <c:pt idx="179">
                  <c:v>6.8830000000000002E-2</c:v>
                </c:pt>
                <c:pt idx="180">
                  <c:v>6.6309999999999994E-2</c:v>
                </c:pt>
                <c:pt idx="181">
                  <c:v>6.8650000000000003E-2</c:v>
                </c:pt>
                <c:pt idx="182">
                  <c:v>6.4979999999999996E-2</c:v>
                </c:pt>
                <c:pt idx="183">
                  <c:v>6.6890000000000005E-2</c:v>
                </c:pt>
                <c:pt idx="184">
                  <c:v>6.6210000000000005E-2</c:v>
                </c:pt>
                <c:pt idx="185">
                  <c:v>6.6830000000000001E-2</c:v>
                </c:pt>
                <c:pt idx="186">
                  <c:v>6.7479999999999998E-2</c:v>
                </c:pt>
                <c:pt idx="187">
                  <c:v>6.5449999999999994E-2</c:v>
                </c:pt>
                <c:pt idx="188">
                  <c:v>6.5759999999999999E-2</c:v>
                </c:pt>
                <c:pt idx="189">
                  <c:v>6.5769999999999995E-2</c:v>
                </c:pt>
                <c:pt idx="190">
                  <c:v>6.7369999999999999E-2</c:v>
                </c:pt>
                <c:pt idx="191">
                  <c:v>6.6280000000000006E-2</c:v>
                </c:pt>
                <c:pt idx="192">
                  <c:v>6.7330000000000001E-2</c:v>
                </c:pt>
                <c:pt idx="193">
                  <c:v>6.4939999999999998E-2</c:v>
                </c:pt>
                <c:pt idx="194">
                  <c:v>6.6259999999999999E-2</c:v>
                </c:pt>
                <c:pt idx="195">
                  <c:v>6.6250000000000003E-2</c:v>
                </c:pt>
                <c:pt idx="196">
                  <c:v>6.6000000000000003E-2</c:v>
                </c:pt>
                <c:pt idx="197">
                  <c:v>6.8440000000000001E-2</c:v>
                </c:pt>
                <c:pt idx="198">
                  <c:v>6.7900000000000002E-2</c:v>
                </c:pt>
                <c:pt idx="199">
                  <c:v>6.7839999999999998E-2</c:v>
                </c:pt>
                <c:pt idx="200">
                  <c:v>6.8739999999999996E-2</c:v>
                </c:pt>
                <c:pt idx="201">
                  <c:v>6.7720000000000002E-2</c:v>
                </c:pt>
                <c:pt idx="202">
                  <c:v>6.7970000000000003E-2</c:v>
                </c:pt>
                <c:pt idx="203">
                  <c:v>6.7269999999999996E-2</c:v>
                </c:pt>
                <c:pt idx="204">
                  <c:v>6.7000000000000004E-2</c:v>
                </c:pt>
                <c:pt idx="205">
                  <c:v>6.5680000000000002E-2</c:v>
                </c:pt>
                <c:pt idx="206">
                  <c:v>6.9000000000000006E-2</c:v>
                </c:pt>
                <c:pt idx="207">
                  <c:v>6.9800000000000001E-2</c:v>
                </c:pt>
                <c:pt idx="208">
                  <c:v>6.6879999999999995E-2</c:v>
                </c:pt>
                <c:pt idx="209">
                  <c:v>7.1179999999999993E-2</c:v>
                </c:pt>
                <c:pt idx="210">
                  <c:v>6.9510000000000002E-2</c:v>
                </c:pt>
                <c:pt idx="211">
                  <c:v>7.084E-2</c:v>
                </c:pt>
                <c:pt idx="212">
                  <c:v>6.8970000000000004E-2</c:v>
                </c:pt>
                <c:pt idx="213">
                  <c:v>7.2249999999999995E-2</c:v>
                </c:pt>
                <c:pt idx="214">
                  <c:v>6.8570000000000006E-2</c:v>
                </c:pt>
                <c:pt idx="215">
                  <c:v>7.1150000000000005E-2</c:v>
                </c:pt>
                <c:pt idx="216">
                  <c:v>6.9769999999999999E-2</c:v>
                </c:pt>
                <c:pt idx="217">
                  <c:v>6.8199999999999997E-2</c:v>
                </c:pt>
                <c:pt idx="218">
                  <c:v>6.7140000000000005E-2</c:v>
                </c:pt>
                <c:pt idx="219">
                  <c:v>7.0279999999999995E-2</c:v>
                </c:pt>
                <c:pt idx="220">
                  <c:v>6.6489999999999994E-2</c:v>
                </c:pt>
                <c:pt idx="221">
                  <c:v>6.6369999999999998E-2</c:v>
                </c:pt>
                <c:pt idx="222">
                  <c:v>6.6680000000000003E-2</c:v>
                </c:pt>
                <c:pt idx="223">
                  <c:v>6.8659999999999999E-2</c:v>
                </c:pt>
                <c:pt idx="224">
                  <c:v>7.1919999999999998E-2</c:v>
                </c:pt>
                <c:pt idx="225">
                  <c:v>6.9739999999999996E-2</c:v>
                </c:pt>
                <c:pt idx="226">
                  <c:v>6.9519999999999998E-2</c:v>
                </c:pt>
                <c:pt idx="227">
                  <c:v>6.9370000000000001E-2</c:v>
                </c:pt>
                <c:pt idx="228">
                  <c:v>7.0309999999999997E-2</c:v>
                </c:pt>
                <c:pt idx="229">
                  <c:v>7.077E-2</c:v>
                </c:pt>
                <c:pt idx="230">
                  <c:v>7.1650000000000005E-2</c:v>
                </c:pt>
                <c:pt idx="231">
                  <c:v>7.2220000000000006E-2</c:v>
                </c:pt>
                <c:pt idx="232">
                  <c:v>7.1849999999999997E-2</c:v>
                </c:pt>
                <c:pt idx="233">
                  <c:v>7.3389999999999997E-2</c:v>
                </c:pt>
                <c:pt idx="234">
                  <c:v>7.1879999999999999E-2</c:v>
                </c:pt>
                <c:pt idx="235">
                  <c:v>7.1830000000000005E-2</c:v>
                </c:pt>
                <c:pt idx="236">
                  <c:v>6.9769999999999999E-2</c:v>
                </c:pt>
                <c:pt idx="237">
                  <c:v>7.2819999999999996E-2</c:v>
                </c:pt>
                <c:pt idx="238">
                  <c:v>7.2099999999999997E-2</c:v>
                </c:pt>
                <c:pt idx="239">
                  <c:v>7.152E-2</c:v>
                </c:pt>
                <c:pt idx="240">
                  <c:v>7.145E-2</c:v>
                </c:pt>
                <c:pt idx="241">
                  <c:v>7.4130000000000001E-2</c:v>
                </c:pt>
                <c:pt idx="242">
                  <c:v>7.2959999999999997E-2</c:v>
                </c:pt>
                <c:pt idx="243">
                  <c:v>7.2239999999999999E-2</c:v>
                </c:pt>
                <c:pt idx="244">
                  <c:v>7.4539999999999995E-2</c:v>
                </c:pt>
                <c:pt idx="245">
                  <c:v>7.2150000000000006E-2</c:v>
                </c:pt>
                <c:pt idx="246">
                  <c:v>7.349E-2</c:v>
                </c:pt>
                <c:pt idx="247">
                  <c:v>7.1110000000000007E-2</c:v>
                </c:pt>
                <c:pt idx="248">
                  <c:v>7.1080000000000004E-2</c:v>
                </c:pt>
                <c:pt idx="249">
                  <c:v>7.0269999999999999E-2</c:v>
                </c:pt>
                <c:pt idx="250">
                  <c:v>7.1209999999999996E-2</c:v>
                </c:pt>
                <c:pt idx="251">
                  <c:v>7.0910000000000001E-2</c:v>
                </c:pt>
                <c:pt idx="252">
                  <c:v>7.1199999999999999E-2</c:v>
                </c:pt>
                <c:pt idx="253">
                  <c:v>7.0879999999999999E-2</c:v>
                </c:pt>
                <c:pt idx="254">
                  <c:v>7.1209999999999996E-2</c:v>
                </c:pt>
                <c:pt idx="255">
                  <c:v>7.1760000000000004E-2</c:v>
                </c:pt>
                <c:pt idx="256">
                  <c:v>7.2099999999999997E-2</c:v>
                </c:pt>
                <c:pt idx="257">
                  <c:v>7.1120000000000003E-2</c:v>
                </c:pt>
                <c:pt idx="258">
                  <c:v>7.3870000000000005E-2</c:v>
                </c:pt>
                <c:pt idx="259">
                  <c:v>7.2950000000000001E-2</c:v>
                </c:pt>
                <c:pt idx="260">
                  <c:v>7.2599999999999998E-2</c:v>
                </c:pt>
                <c:pt idx="261">
                  <c:v>7.2139999999999996E-2</c:v>
                </c:pt>
                <c:pt idx="262">
                  <c:v>7.2999999999999995E-2</c:v>
                </c:pt>
                <c:pt idx="263">
                  <c:v>7.4310000000000001E-2</c:v>
                </c:pt>
                <c:pt idx="264">
                  <c:v>7.1309999999999998E-2</c:v>
                </c:pt>
                <c:pt idx="265">
                  <c:v>7.4099999999999999E-2</c:v>
                </c:pt>
                <c:pt idx="266">
                  <c:v>7.349E-2</c:v>
                </c:pt>
                <c:pt idx="267">
                  <c:v>7.528E-2</c:v>
                </c:pt>
                <c:pt idx="268">
                  <c:v>7.4579999999999994E-2</c:v>
                </c:pt>
                <c:pt idx="269">
                  <c:v>7.6259999999999994E-2</c:v>
                </c:pt>
                <c:pt idx="270">
                  <c:v>7.4889999999999998E-2</c:v>
                </c:pt>
                <c:pt idx="271">
                  <c:v>7.5649999999999995E-2</c:v>
                </c:pt>
                <c:pt idx="272">
                  <c:v>7.5550000000000006E-2</c:v>
                </c:pt>
                <c:pt idx="273">
                  <c:v>7.6679999999999998E-2</c:v>
                </c:pt>
                <c:pt idx="274">
                  <c:v>7.5509999999999994E-2</c:v>
                </c:pt>
                <c:pt idx="275">
                  <c:v>7.5420000000000001E-2</c:v>
                </c:pt>
                <c:pt idx="276">
                  <c:v>7.6469999999999996E-2</c:v>
                </c:pt>
                <c:pt idx="277">
                  <c:v>7.4020000000000002E-2</c:v>
                </c:pt>
                <c:pt idx="278">
                  <c:v>7.4130000000000001E-2</c:v>
                </c:pt>
                <c:pt idx="279">
                  <c:v>7.2550000000000003E-2</c:v>
                </c:pt>
                <c:pt idx="280">
                  <c:v>7.5249999999999997E-2</c:v>
                </c:pt>
                <c:pt idx="281">
                  <c:v>7.3109999999999994E-2</c:v>
                </c:pt>
                <c:pt idx="282">
                  <c:v>7.2080000000000005E-2</c:v>
                </c:pt>
                <c:pt idx="283">
                  <c:v>7.3569999999999997E-2</c:v>
                </c:pt>
                <c:pt idx="284">
                  <c:v>7.1989999999999998E-2</c:v>
                </c:pt>
                <c:pt idx="285">
                  <c:v>7.1859999999999993E-2</c:v>
                </c:pt>
                <c:pt idx="286">
                  <c:v>7.2950000000000001E-2</c:v>
                </c:pt>
                <c:pt idx="287">
                  <c:v>7.2330000000000005E-2</c:v>
                </c:pt>
                <c:pt idx="288">
                  <c:v>7.4810000000000001E-2</c:v>
                </c:pt>
                <c:pt idx="289">
                  <c:v>7.2539999999999993E-2</c:v>
                </c:pt>
                <c:pt idx="290">
                  <c:v>7.3440000000000005E-2</c:v>
                </c:pt>
                <c:pt idx="291">
                  <c:v>7.3800000000000004E-2</c:v>
                </c:pt>
                <c:pt idx="292">
                  <c:v>7.3370000000000005E-2</c:v>
                </c:pt>
                <c:pt idx="293">
                  <c:v>7.4029999999999999E-2</c:v>
                </c:pt>
                <c:pt idx="294">
                  <c:v>7.4099999999999999E-2</c:v>
                </c:pt>
                <c:pt idx="295">
                  <c:v>7.1029999999999996E-2</c:v>
                </c:pt>
                <c:pt idx="296">
                  <c:v>7.3270000000000002E-2</c:v>
                </c:pt>
                <c:pt idx="297">
                  <c:v>7.392E-2</c:v>
                </c:pt>
                <c:pt idx="298">
                  <c:v>7.3719999999999994E-2</c:v>
                </c:pt>
                <c:pt idx="299">
                  <c:v>7.2059999999999999E-2</c:v>
                </c:pt>
                <c:pt idx="300">
                  <c:v>7.5670000000000001E-2</c:v>
                </c:pt>
                <c:pt idx="301">
                  <c:v>7.5029999999999999E-2</c:v>
                </c:pt>
                <c:pt idx="302">
                  <c:v>7.5939999999999994E-2</c:v>
                </c:pt>
                <c:pt idx="303">
                  <c:v>7.3999999999999996E-2</c:v>
                </c:pt>
                <c:pt idx="304">
                  <c:v>7.5370000000000006E-2</c:v>
                </c:pt>
                <c:pt idx="305">
                  <c:v>7.4359999999999996E-2</c:v>
                </c:pt>
                <c:pt idx="306">
                  <c:v>7.3419999999999999E-2</c:v>
                </c:pt>
                <c:pt idx="307">
                  <c:v>7.2639999999999996E-2</c:v>
                </c:pt>
                <c:pt idx="308">
                  <c:v>7.22E-2</c:v>
                </c:pt>
                <c:pt idx="309">
                  <c:v>6.9970000000000004E-2</c:v>
                </c:pt>
                <c:pt idx="310">
                  <c:v>6.9339999999999999E-2</c:v>
                </c:pt>
                <c:pt idx="311">
                  <c:v>6.8470000000000003E-2</c:v>
                </c:pt>
                <c:pt idx="312">
                  <c:v>6.8159999999999998E-2</c:v>
                </c:pt>
                <c:pt idx="313">
                  <c:v>6.8019999999999997E-2</c:v>
                </c:pt>
                <c:pt idx="314">
                  <c:v>6.8540000000000004E-2</c:v>
                </c:pt>
                <c:pt idx="315">
                  <c:v>6.7479999999999998E-2</c:v>
                </c:pt>
                <c:pt idx="316">
                  <c:v>6.6739999999999994E-2</c:v>
                </c:pt>
                <c:pt idx="317">
                  <c:v>6.8769999999999998E-2</c:v>
                </c:pt>
                <c:pt idx="318">
                  <c:v>6.8640000000000007E-2</c:v>
                </c:pt>
                <c:pt idx="319">
                  <c:v>6.9449999999999998E-2</c:v>
                </c:pt>
                <c:pt idx="320">
                  <c:v>6.8250000000000005E-2</c:v>
                </c:pt>
                <c:pt idx="321">
                  <c:v>6.7970000000000003E-2</c:v>
                </c:pt>
                <c:pt idx="322">
                  <c:v>6.7159999999999997E-2</c:v>
                </c:pt>
                <c:pt idx="323">
                  <c:v>6.7150000000000001E-2</c:v>
                </c:pt>
                <c:pt idx="324">
                  <c:v>6.5439999999999998E-2</c:v>
                </c:pt>
                <c:pt idx="325">
                  <c:v>6.5329999999999999E-2</c:v>
                </c:pt>
                <c:pt idx="326">
                  <c:v>6.7000000000000004E-2</c:v>
                </c:pt>
                <c:pt idx="327">
                  <c:v>6.3600000000000004E-2</c:v>
                </c:pt>
                <c:pt idx="328">
                  <c:v>6.7830000000000001E-2</c:v>
                </c:pt>
                <c:pt idx="329">
                  <c:v>6.8779999999999994E-2</c:v>
                </c:pt>
                <c:pt idx="330">
                  <c:v>6.9409999999999999E-2</c:v>
                </c:pt>
                <c:pt idx="331">
                  <c:v>6.9220000000000004E-2</c:v>
                </c:pt>
                <c:pt idx="332">
                  <c:v>6.9360000000000005E-2</c:v>
                </c:pt>
                <c:pt idx="333">
                  <c:v>6.9260000000000002E-2</c:v>
                </c:pt>
                <c:pt idx="334">
                  <c:v>6.9269999999999998E-2</c:v>
                </c:pt>
                <c:pt idx="335">
                  <c:v>6.6589999999999996E-2</c:v>
                </c:pt>
                <c:pt idx="336">
                  <c:v>6.8239999999999995E-2</c:v>
                </c:pt>
                <c:pt idx="337">
                  <c:v>6.8500000000000005E-2</c:v>
                </c:pt>
                <c:pt idx="338">
                  <c:v>6.7330000000000001E-2</c:v>
                </c:pt>
                <c:pt idx="339">
                  <c:v>6.7030000000000006E-2</c:v>
                </c:pt>
                <c:pt idx="340">
                  <c:v>6.4729999999999996E-2</c:v>
                </c:pt>
                <c:pt idx="341">
                  <c:v>6.3789999999999999E-2</c:v>
                </c:pt>
                <c:pt idx="342">
                  <c:v>6.4140000000000003E-2</c:v>
                </c:pt>
                <c:pt idx="343">
                  <c:v>6.5159999999999996E-2</c:v>
                </c:pt>
                <c:pt idx="344">
                  <c:v>6.3030000000000003E-2</c:v>
                </c:pt>
                <c:pt idx="345">
                  <c:v>6.3399999999999998E-2</c:v>
                </c:pt>
                <c:pt idx="346">
                  <c:v>6.4460000000000003E-2</c:v>
                </c:pt>
                <c:pt idx="347">
                  <c:v>6.2899999999999998E-2</c:v>
                </c:pt>
                <c:pt idx="348">
                  <c:v>6.4939999999999998E-2</c:v>
                </c:pt>
                <c:pt idx="349">
                  <c:v>6.3719999999999999E-2</c:v>
                </c:pt>
                <c:pt idx="350">
                  <c:v>6.6180000000000003E-2</c:v>
                </c:pt>
                <c:pt idx="351">
                  <c:v>6.0600000000000001E-2</c:v>
                </c:pt>
                <c:pt idx="352">
                  <c:v>6.0199999999999997E-2</c:v>
                </c:pt>
                <c:pt idx="353">
                  <c:v>6.1870000000000001E-2</c:v>
                </c:pt>
                <c:pt idx="354">
                  <c:v>6.0220000000000003E-2</c:v>
                </c:pt>
                <c:pt idx="355">
                  <c:v>6.3259999999999997E-2</c:v>
                </c:pt>
                <c:pt idx="356">
                  <c:v>5.9270000000000003E-2</c:v>
                </c:pt>
                <c:pt idx="357">
                  <c:v>6.1670000000000003E-2</c:v>
                </c:pt>
                <c:pt idx="358">
                  <c:v>5.9740000000000001E-2</c:v>
                </c:pt>
                <c:pt idx="359">
                  <c:v>6.0729999999999999E-2</c:v>
                </c:pt>
                <c:pt idx="360">
                  <c:v>6.1960000000000001E-2</c:v>
                </c:pt>
                <c:pt idx="361">
                  <c:v>6.2960000000000002E-2</c:v>
                </c:pt>
                <c:pt idx="362">
                  <c:v>6.3700000000000007E-2</c:v>
                </c:pt>
                <c:pt idx="363">
                  <c:v>6.2880000000000005E-2</c:v>
                </c:pt>
                <c:pt idx="364">
                  <c:v>6.2710000000000002E-2</c:v>
                </c:pt>
                <c:pt idx="365">
                  <c:v>6.3320000000000001E-2</c:v>
                </c:pt>
                <c:pt idx="366">
                  <c:v>6.3549999999999995E-2</c:v>
                </c:pt>
                <c:pt idx="367">
                  <c:v>6.3579999999999998E-2</c:v>
                </c:pt>
                <c:pt idx="368">
                  <c:v>6.2570000000000001E-2</c:v>
                </c:pt>
                <c:pt idx="369">
                  <c:v>5.8680000000000003E-2</c:v>
                </c:pt>
                <c:pt idx="370">
                  <c:v>6.0920000000000002E-2</c:v>
                </c:pt>
                <c:pt idx="371">
                  <c:v>5.9299999999999999E-2</c:v>
                </c:pt>
                <c:pt idx="372">
                  <c:v>6.1339999999999999E-2</c:v>
                </c:pt>
                <c:pt idx="373">
                  <c:v>6.0060000000000002E-2</c:v>
                </c:pt>
                <c:pt idx="374">
                  <c:v>5.8799999999999998E-2</c:v>
                </c:pt>
                <c:pt idx="375">
                  <c:v>5.9540000000000003E-2</c:v>
                </c:pt>
                <c:pt idx="376">
                  <c:v>5.7290000000000001E-2</c:v>
                </c:pt>
                <c:pt idx="377">
                  <c:v>5.9409999999999998E-2</c:v>
                </c:pt>
                <c:pt idx="378">
                  <c:v>5.917E-2</c:v>
                </c:pt>
                <c:pt idx="379">
                  <c:v>6.1830000000000003E-2</c:v>
                </c:pt>
                <c:pt idx="380">
                  <c:v>5.9080000000000001E-2</c:v>
                </c:pt>
                <c:pt idx="381">
                  <c:v>5.926E-2</c:v>
                </c:pt>
                <c:pt idx="382">
                  <c:v>5.944E-2</c:v>
                </c:pt>
                <c:pt idx="383">
                  <c:v>5.8049999999999997E-2</c:v>
                </c:pt>
                <c:pt idx="384">
                  <c:v>5.9470000000000002E-2</c:v>
                </c:pt>
                <c:pt idx="385">
                  <c:v>5.7700000000000001E-2</c:v>
                </c:pt>
                <c:pt idx="386">
                  <c:v>5.9380000000000002E-2</c:v>
                </c:pt>
                <c:pt idx="387">
                  <c:v>5.9080000000000001E-2</c:v>
                </c:pt>
                <c:pt idx="388">
                  <c:v>5.8749999999999997E-2</c:v>
                </c:pt>
                <c:pt idx="389">
                  <c:v>5.8250000000000003E-2</c:v>
                </c:pt>
                <c:pt idx="390">
                  <c:v>5.8409999999999997E-2</c:v>
                </c:pt>
                <c:pt idx="391">
                  <c:v>5.9310000000000002E-2</c:v>
                </c:pt>
                <c:pt idx="392">
                  <c:v>5.7250000000000002E-2</c:v>
                </c:pt>
                <c:pt idx="393">
                  <c:v>5.9760000000000001E-2</c:v>
                </c:pt>
                <c:pt idx="394">
                  <c:v>5.7919999999999999E-2</c:v>
                </c:pt>
                <c:pt idx="395">
                  <c:v>5.8790000000000002E-2</c:v>
                </c:pt>
                <c:pt idx="396">
                  <c:v>5.9270000000000003E-2</c:v>
                </c:pt>
                <c:pt idx="397">
                  <c:v>5.6439999999999997E-2</c:v>
                </c:pt>
                <c:pt idx="398">
                  <c:v>5.7930000000000002E-2</c:v>
                </c:pt>
                <c:pt idx="399">
                  <c:v>5.5719999999999999E-2</c:v>
                </c:pt>
                <c:pt idx="400">
                  <c:v>5.808E-2</c:v>
                </c:pt>
                <c:pt idx="401">
                  <c:v>5.5509999999999997E-2</c:v>
                </c:pt>
                <c:pt idx="402">
                  <c:v>5.5160000000000001E-2</c:v>
                </c:pt>
                <c:pt idx="403">
                  <c:v>5.7299999999999997E-2</c:v>
                </c:pt>
                <c:pt idx="404">
                  <c:v>5.6529999999999997E-2</c:v>
                </c:pt>
                <c:pt idx="405">
                  <c:v>5.7389999999999997E-2</c:v>
                </c:pt>
                <c:pt idx="406">
                  <c:v>5.6009999999999997E-2</c:v>
                </c:pt>
                <c:pt idx="407">
                  <c:v>5.7729999999999997E-2</c:v>
                </c:pt>
                <c:pt idx="408">
                  <c:v>5.7209999999999997E-2</c:v>
                </c:pt>
                <c:pt idx="409">
                  <c:v>5.7439999999999998E-2</c:v>
                </c:pt>
                <c:pt idx="410">
                  <c:v>5.7799999999999997E-2</c:v>
                </c:pt>
                <c:pt idx="411">
                  <c:v>5.5120000000000002E-2</c:v>
                </c:pt>
                <c:pt idx="412">
                  <c:v>5.5870000000000003E-2</c:v>
                </c:pt>
                <c:pt idx="413">
                  <c:v>5.6000000000000001E-2</c:v>
                </c:pt>
                <c:pt idx="414">
                  <c:v>5.4269999999999999E-2</c:v>
                </c:pt>
                <c:pt idx="415">
                  <c:v>5.3609999999999998E-2</c:v>
                </c:pt>
                <c:pt idx="416">
                  <c:v>5.3460000000000001E-2</c:v>
                </c:pt>
                <c:pt idx="417">
                  <c:v>5.4780000000000002E-2</c:v>
                </c:pt>
                <c:pt idx="418">
                  <c:v>5.6270000000000001E-2</c:v>
                </c:pt>
                <c:pt idx="419">
                  <c:v>5.416E-2</c:v>
                </c:pt>
                <c:pt idx="420">
                  <c:v>5.525E-2</c:v>
                </c:pt>
                <c:pt idx="421">
                  <c:v>5.5280000000000003E-2</c:v>
                </c:pt>
                <c:pt idx="422">
                  <c:v>5.4140000000000001E-2</c:v>
                </c:pt>
                <c:pt idx="423">
                  <c:v>5.6590000000000001E-2</c:v>
                </c:pt>
                <c:pt idx="424">
                  <c:v>5.602E-2</c:v>
                </c:pt>
                <c:pt idx="425">
                  <c:v>5.774E-2</c:v>
                </c:pt>
                <c:pt idx="426">
                  <c:v>5.6230000000000002E-2</c:v>
                </c:pt>
                <c:pt idx="427">
                  <c:v>5.7750000000000003E-2</c:v>
                </c:pt>
                <c:pt idx="428">
                  <c:v>5.5199999999999999E-2</c:v>
                </c:pt>
                <c:pt idx="429">
                  <c:v>5.6340000000000001E-2</c:v>
                </c:pt>
                <c:pt idx="430">
                  <c:v>5.4980000000000001E-2</c:v>
                </c:pt>
                <c:pt idx="431">
                  <c:v>5.3370000000000001E-2</c:v>
                </c:pt>
                <c:pt idx="432">
                  <c:v>5.4620000000000002E-2</c:v>
                </c:pt>
                <c:pt idx="433">
                  <c:v>5.3580000000000003E-2</c:v>
                </c:pt>
                <c:pt idx="434">
                  <c:v>5.3310000000000003E-2</c:v>
                </c:pt>
                <c:pt idx="435">
                  <c:v>5.4010000000000002E-2</c:v>
                </c:pt>
                <c:pt idx="436">
                  <c:v>5.466E-2</c:v>
                </c:pt>
                <c:pt idx="437">
                  <c:v>5.4940000000000003E-2</c:v>
                </c:pt>
                <c:pt idx="438">
                  <c:v>5.4899999999999997E-2</c:v>
                </c:pt>
                <c:pt idx="439">
                  <c:v>5.638E-2</c:v>
                </c:pt>
                <c:pt idx="440">
                  <c:v>5.604E-2</c:v>
                </c:pt>
                <c:pt idx="441">
                  <c:v>5.5219999999999998E-2</c:v>
                </c:pt>
                <c:pt idx="442">
                  <c:v>5.525E-2</c:v>
                </c:pt>
                <c:pt idx="443">
                  <c:v>5.4940000000000003E-2</c:v>
                </c:pt>
                <c:pt idx="444">
                  <c:v>5.4820000000000001E-2</c:v>
                </c:pt>
                <c:pt idx="445">
                  <c:v>5.5620000000000003E-2</c:v>
                </c:pt>
                <c:pt idx="446">
                  <c:v>5.2810000000000003E-2</c:v>
                </c:pt>
                <c:pt idx="447">
                  <c:v>5.5590000000000001E-2</c:v>
                </c:pt>
                <c:pt idx="448">
                  <c:v>5.5460000000000002E-2</c:v>
                </c:pt>
                <c:pt idx="449">
                  <c:v>5.6030000000000003E-2</c:v>
                </c:pt>
                <c:pt idx="450">
                  <c:v>5.3900000000000003E-2</c:v>
                </c:pt>
                <c:pt idx="451">
                  <c:v>5.4949999999999999E-2</c:v>
                </c:pt>
                <c:pt idx="452">
                  <c:v>5.5140000000000002E-2</c:v>
                </c:pt>
                <c:pt idx="453">
                  <c:v>5.4080000000000003E-2</c:v>
                </c:pt>
                <c:pt idx="454">
                  <c:v>5.7070000000000003E-2</c:v>
                </c:pt>
                <c:pt idx="455">
                  <c:v>5.527E-2</c:v>
                </c:pt>
                <c:pt idx="456">
                  <c:v>5.5879999999999999E-2</c:v>
                </c:pt>
                <c:pt idx="457">
                  <c:v>5.6910000000000002E-2</c:v>
                </c:pt>
                <c:pt idx="458">
                  <c:v>5.5759999999999997E-2</c:v>
                </c:pt>
                <c:pt idx="459">
                  <c:v>5.5070000000000001E-2</c:v>
                </c:pt>
                <c:pt idx="460">
                  <c:v>5.5140000000000002E-2</c:v>
                </c:pt>
                <c:pt idx="461">
                  <c:v>5.4469999999999998E-2</c:v>
                </c:pt>
                <c:pt idx="462">
                  <c:v>5.2970000000000003E-2</c:v>
                </c:pt>
                <c:pt idx="463">
                  <c:v>5.3870000000000001E-2</c:v>
                </c:pt>
                <c:pt idx="464">
                  <c:v>5.3510000000000002E-2</c:v>
                </c:pt>
                <c:pt idx="465">
                  <c:v>5.355E-2</c:v>
                </c:pt>
                <c:pt idx="466">
                  <c:v>5.3690000000000002E-2</c:v>
                </c:pt>
                <c:pt idx="467">
                  <c:v>5.5309999999999998E-2</c:v>
                </c:pt>
                <c:pt idx="468">
                  <c:v>5.6169999999999998E-2</c:v>
                </c:pt>
                <c:pt idx="469">
                  <c:v>5.6500000000000002E-2</c:v>
                </c:pt>
                <c:pt idx="470">
                  <c:v>5.6509999999999998E-2</c:v>
                </c:pt>
                <c:pt idx="471">
                  <c:v>5.4100000000000002E-2</c:v>
                </c:pt>
                <c:pt idx="472">
                  <c:v>5.5500000000000001E-2</c:v>
                </c:pt>
                <c:pt idx="473">
                  <c:v>5.8319999999999997E-2</c:v>
                </c:pt>
                <c:pt idx="474">
                  <c:v>5.6489999999999999E-2</c:v>
                </c:pt>
                <c:pt idx="475">
                  <c:v>5.722E-2</c:v>
                </c:pt>
                <c:pt idx="476">
                  <c:v>5.7880000000000001E-2</c:v>
                </c:pt>
                <c:pt idx="477">
                  <c:v>5.6730000000000003E-2</c:v>
                </c:pt>
                <c:pt idx="478">
                  <c:v>5.6770000000000001E-2</c:v>
                </c:pt>
                <c:pt idx="479">
                  <c:v>5.6759999999999998E-2</c:v>
                </c:pt>
                <c:pt idx="480">
                  <c:v>5.7119999999999997E-2</c:v>
                </c:pt>
                <c:pt idx="481">
                  <c:v>5.7459999999999997E-2</c:v>
                </c:pt>
                <c:pt idx="482">
                  <c:v>5.8259999999999999E-2</c:v>
                </c:pt>
                <c:pt idx="483">
                  <c:v>5.876E-2</c:v>
                </c:pt>
                <c:pt idx="484">
                  <c:v>5.6149999999999999E-2</c:v>
                </c:pt>
                <c:pt idx="485">
                  <c:v>5.8310000000000001E-2</c:v>
                </c:pt>
                <c:pt idx="486">
                  <c:v>5.8909999999999997E-2</c:v>
                </c:pt>
                <c:pt idx="487">
                  <c:v>5.7939999999999998E-2</c:v>
                </c:pt>
                <c:pt idx="488">
                  <c:v>5.8409999999999997E-2</c:v>
                </c:pt>
                <c:pt idx="489">
                  <c:v>5.765E-2</c:v>
                </c:pt>
                <c:pt idx="490">
                  <c:v>5.6669999999999998E-2</c:v>
                </c:pt>
                <c:pt idx="491">
                  <c:v>5.4260000000000003E-2</c:v>
                </c:pt>
                <c:pt idx="492">
                  <c:v>5.4460000000000001E-2</c:v>
                </c:pt>
                <c:pt idx="493">
                  <c:v>5.534E-2</c:v>
                </c:pt>
                <c:pt idx="494">
                  <c:v>5.3999999999999999E-2</c:v>
                </c:pt>
                <c:pt idx="495">
                  <c:v>5.6259999999999998E-2</c:v>
                </c:pt>
                <c:pt idx="496">
                  <c:v>5.5460000000000002E-2</c:v>
                </c:pt>
                <c:pt idx="497">
                  <c:v>5.7450000000000001E-2</c:v>
                </c:pt>
                <c:pt idx="498">
                  <c:v>5.7009999999999998E-2</c:v>
                </c:pt>
                <c:pt idx="499">
                  <c:v>5.7430000000000002E-2</c:v>
                </c:pt>
                <c:pt idx="500">
                  <c:v>5.7110000000000001E-2</c:v>
                </c:pt>
                <c:pt idx="501">
                  <c:v>5.7950000000000002E-2</c:v>
                </c:pt>
                <c:pt idx="502">
                  <c:v>5.7320000000000003E-2</c:v>
                </c:pt>
                <c:pt idx="503">
                  <c:v>5.9450000000000003E-2</c:v>
                </c:pt>
                <c:pt idx="504">
                  <c:v>5.7369999999999997E-2</c:v>
                </c:pt>
                <c:pt idx="505">
                  <c:v>5.7639999999999997E-2</c:v>
                </c:pt>
                <c:pt idx="506">
                  <c:v>5.663E-2</c:v>
                </c:pt>
                <c:pt idx="507">
                  <c:v>5.7230000000000003E-2</c:v>
                </c:pt>
                <c:pt idx="508">
                  <c:v>5.7299999999999997E-2</c:v>
                </c:pt>
                <c:pt idx="509">
                  <c:v>5.7880000000000001E-2</c:v>
                </c:pt>
                <c:pt idx="510">
                  <c:v>5.8209999999999998E-2</c:v>
                </c:pt>
                <c:pt idx="511">
                  <c:v>5.987E-2</c:v>
                </c:pt>
                <c:pt idx="512">
                  <c:v>5.7480000000000003E-2</c:v>
                </c:pt>
                <c:pt idx="513">
                  <c:v>5.8430000000000003E-2</c:v>
                </c:pt>
                <c:pt idx="514">
                  <c:v>5.9279999999999999E-2</c:v>
                </c:pt>
                <c:pt idx="515">
                  <c:v>5.9880000000000003E-2</c:v>
                </c:pt>
                <c:pt idx="516">
                  <c:v>6.0100000000000001E-2</c:v>
                </c:pt>
                <c:pt idx="517">
                  <c:v>5.7910000000000003E-2</c:v>
                </c:pt>
                <c:pt idx="518">
                  <c:v>5.8560000000000001E-2</c:v>
                </c:pt>
                <c:pt idx="519">
                  <c:v>5.8430000000000003E-2</c:v>
                </c:pt>
                <c:pt idx="520">
                  <c:v>5.8880000000000002E-2</c:v>
                </c:pt>
                <c:pt idx="521">
                  <c:v>5.706E-2</c:v>
                </c:pt>
                <c:pt idx="522">
                  <c:v>5.5350000000000003E-2</c:v>
                </c:pt>
                <c:pt idx="523">
                  <c:v>5.6160000000000002E-2</c:v>
                </c:pt>
                <c:pt idx="524">
                  <c:v>5.4010000000000002E-2</c:v>
                </c:pt>
                <c:pt idx="525">
                  <c:v>5.3199999999999997E-2</c:v>
                </c:pt>
                <c:pt idx="526">
                  <c:v>5.4050000000000001E-2</c:v>
                </c:pt>
                <c:pt idx="527">
                  <c:v>5.407E-2</c:v>
                </c:pt>
                <c:pt idx="528">
                  <c:v>5.3359999999999998E-2</c:v>
                </c:pt>
                <c:pt idx="529">
                  <c:v>5.4699999999999999E-2</c:v>
                </c:pt>
                <c:pt idx="530">
                  <c:v>5.4469999999999998E-2</c:v>
                </c:pt>
                <c:pt idx="531">
                  <c:v>5.4850000000000003E-2</c:v>
                </c:pt>
                <c:pt idx="532">
                  <c:v>5.5989999999999998E-2</c:v>
                </c:pt>
                <c:pt idx="533">
                  <c:v>5.7029999999999997E-2</c:v>
                </c:pt>
                <c:pt idx="534">
                  <c:v>5.7160000000000002E-2</c:v>
                </c:pt>
                <c:pt idx="535">
                  <c:v>5.568E-2</c:v>
                </c:pt>
                <c:pt idx="536">
                  <c:v>5.6180000000000001E-2</c:v>
                </c:pt>
                <c:pt idx="537">
                  <c:v>5.4980000000000001E-2</c:v>
                </c:pt>
                <c:pt idx="538">
                  <c:v>5.5280000000000003E-2</c:v>
                </c:pt>
                <c:pt idx="539">
                  <c:v>5.6520000000000001E-2</c:v>
                </c:pt>
                <c:pt idx="540">
                  <c:v>5.5469999999999998E-2</c:v>
                </c:pt>
                <c:pt idx="541">
                  <c:v>5.7410000000000003E-2</c:v>
                </c:pt>
                <c:pt idx="542">
                  <c:v>5.6689999999999997E-2</c:v>
                </c:pt>
                <c:pt idx="543">
                  <c:v>5.7959999999999998E-2</c:v>
                </c:pt>
                <c:pt idx="544">
                  <c:v>5.7950000000000002E-2</c:v>
                </c:pt>
                <c:pt idx="545">
                  <c:v>5.9749999999999998E-2</c:v>
                </c:pt>
                <c:pt idx="546">
                  <c:v>5.8349999999999999E-2</c:v>
                </c:pt>
                <c:pt idx="547">
                  <c:v>5.8110000000000002E-2</c:v>
                </c:pt>
                <c:pt idx="548">
                  <c:v>5.815E-2</c:v>
                </c:pt>
                <c:pt idx="549">
                  <c:v>5.7860000000000002E-2</c:v>
                </c:pt>
                <c:pt idx="550">
                  <c:v>5.8700000000000002E-2</c:v>
                </c:pt>
                <c:pt idx="551">
                  <c:v>5.9589999999999997E-2</c:v>
                </c:pt>
                <c:pt idx="552">
                  <c:v>5.6849999999999998E-2</c:v>
                </c:pt>
                <c:pt idx="553">
                  <c:v>6.019E-2</c:v>
                </c:pt>
                <c:pt idx="554">
                  <c:v>5.7779999999999998E-2</c:v>
                </c:pt>
                <c:pt idx="555">
                  <c:v>6.2050000000000001E-2</c:v>
                </c:pt>
                <c:pt idx="556">
                  <c:v>6.1249999999999999E-2</c:v>
                </c:pt>
                <c:pt idx="557">
                  <c:v>6.4549999999999996E-2</c:v>
                </c:pt>
                <c:pt idx="558">
                  <c:v>6.9190000000000002E-2</c:v>
                </c:pt>
                <c:pt idx="559">
                  <c:v>7.1690000000000004E-2</c:v>
                </c:pt>
                <c:pt idx="560">
                  <c:v>7.6810000000000003E-2</c:v>
                </c:pt>
                <c:pt idx="561">
                  <c:v>8.4570000000000006E-2</c:v>
                </c:pt>
                <c:pt idx="562">
                  <c:v>9.3160000000000007E-2</c:v>
                </c:pt>
                <c:pt idx="563">
                  <c:v>0.10385</c:v>
                </c:pt>
                <c:pt idx="564">
                  <c:v>0.11856</c:v>
                </c:pt>
                <c:pt idx="565">
                  <c:v>0.13066</c:v>
                </c:pt>
                <c:pt idx="566">
                  <c:v>0.14298</c:v>
                </c:pt>
                <c:pt idx="567">
                  <c:v>0.14218</c:v>
                </c:pt>
                <c:pt idx="568">
                  <c:v>0.13711000000000001</c:v>
                </c:pt>
                <c:pt idx="569">
                  <c:v>0.12124</c:v>
                </c:pt>
                <c:pt idx="570">
                  <c:v>0.11255</c:v>
                </c:pt>
                <c:pt idx="571">
                  <c:v>0.10084</c:v>
                </c:pt>
                <c:pt idx="572">
                  <c:v>8.9690000000000006E-2</c:v>
                </c:pt>
                <c:pt idx="573">
                  <c:v>8.48E-2</c:v>
                </c:pt>
                <c:pt idx="574">
                  <c:v>7.9500000000000001E-2</c:v>
                </c:pt>
                <c:pt idx="575">
                  <c:v>7.5370000000000006E-2</c:v>
                </c:pt>
                <c:pt idx="576">
                  <c:v>7.3050000000000004E-2</c:v>
                </c:pt>
                <c:pt idx="577">
                  <c:v>7.1099999999999997E-2</c:v>
                </c:pt>
                <c:pt idx="578">
                  <c:v>6.6129999999999994E-2</c:v>
                </c:pt>
                <c:pt idx="579">
                  <c:v>6.5280000000000005E-2</c:v>
                </c:pt>
                <c:pt idx="580">
                  <c:v>6.4130000000000006E-2</c:v>
                </c:pt>
                <c:pt idx="581">
                  <c:v>6.0839999999999998E-2</c:v>
                </c:pt>
                <c:pt idx="582">
                  <c:v>5.9319999999999998E-2</c:v>
                </c:pt>
                <c:pt idx="583">
                  <c:v>5.917E-2</c:v>
                </c:pt>
                <c:pt idx="584">
                  <c:v>5.8470000000000001E-2</c:v>
                </c:pt>
                <c:pt idx="585">
                  <c:v>5.7970000000000001E-2</c:v>
                </c:pt>
                <c:pt idx="586">
                  <c:v>5.3969999999999997E-2</c:v>
                </c:pt>
                <c:pt idx="587">
                  <c:v>5.4559999999999997E-2</c:v>
                </c:pt>
                <c:pt idx="588">
                  <c:v>5.4469999999999998E-2</c:v>
                </c:pt>
                <c:pt idx="589">
                  <c:v>5.3400000000000003E-2</c:v>
                </c:pt>
                <c:pt idx="590">
                  <c:v>5.3519999999999998E-2</c:v>
                </c:pt>
                <c:pt idx="591">
                  <c:v>5.3580000000000003E-2</c:v>
                </c:pt>
                <c:pt idx="592">
                  <c:v>5.2310000000000002E-2</c:v>
                </c:pt>
                <c:pt idx="593">
                  <c:v>5.2389999999999999E-2</c:v>
                </c:pt>
                <c:pt idx="594">
                  <c:v>5.1389999999999998E-2</c:v>
                </c:pt>
                <c:pt idx="595">
                  <c:v>5.1490000000000001E-2</c:v>
                </c:pt>
                <c:pt idx="596">
                  <c:v>5.1830000000000001E-2</c:v>
                </c:pt>
                <c:pt idx="597">
                  <c:v>5.1139999999999998E-2</c:v>
                </c:pt>
                <c:pt idx="598">
                  <c:v>4.9709999999999997E-2</c:v>
                </c:pt>
                <c:pt idx="599">
                  <c:v>4.9689999999999998E-2</c:v>
                </c:pt>
                <c:pt idx="600">
                  <c:v>4.8959999999999997E-2</c:v>
                </c:pt>
                <c:pt idx="601">
                  <c:v>4.7739999999999998E-2</c:v>
                </c:pt>
                <c:pt idx="602">
                  <c:v>4.8919999999999998E-2</c:v>
                </c:pt>
                <c:pt idx="603">
                  <c:v>4.981E-2</c:v>
                </c:pt>
                <c:pt idx="604">
                  <c:v>5.3400000000000003E-2</c:v>
                </c:pt>
                <c:pt idx="605">
                  <c:v>5.4190000000000002E-2</c:v>
                </c:pt>
                <c:pt idx="606">
                  <c:v>5.0819999999999997E-2</c:v>
                </c:pt>
                <c:pt idx="607">
                  <c:v>5.2639999999999999E-2</c:v>
                </c:pt>
                <c:pt idx="608">
                  <c:v>5.1920000000000001E-2</c:v>
                </c:pt>
                <c:pt idx="609">
                  <c:v>5.1139999999999998E-2</c:v>
                </c:pt>
                <c:pt idx="610">
                  <c:v>5.1589999999999997E-2</c:v>
                </c:pt>
                <c:pt idx="611">
                  <c:v>5.0459999999999998E-2</c:v>
                </c:pt>
                <c:pt idx="612">
                  <c:v>4.913E-2</c:v>
                </c:pt>
                <c:pt idx="613">
                  <c:v>4.8300000000000003E-2</c:v>
                </c:pt>
                <c:pt idx="614">
                  <c:v>4.7719999999999999E-2</c:v>
                </c:pt>
                <c:pt idx="615">
                  <c:v>4.7190000000000003E-2</c:v>
                </c:pt>
                <c:pt idx="616">
                  <c:v>4.6489999999999997E-2</c:v>
                </c:pt>
                <c:pt idx="617">
                  <c:v>4.7989999999999998E-2</c:v>
                </c:pt>
                <c:pt idx="618">
                  <c:v>4.5870000000000001E-2</c:v>
                </c:pt>
                <c:pt idx="619">
                  <c:v>4.6190000000000002E-2</c:v>
                </c:pt>
                <c:pt idx="620">
                  <c:v>4.648E-2</c:v>
                </c:pt>
                <c:pt idx="621">
                  <c:v>4.6469999999999997E-2</c:v>
                </c:pt>
                <c:pt idx="622">
                  <c:v>4.616E-2</c:v>
                </c:pt>
                <c:pt idx="623">
                  <c:v>4.4999999999999998E-2</c:v>
                </c:pt>
                <c:pt idx="624">
                  <c:v>4.5670000000000002E-2</c:v>
                </c:pt>
                <c:pt idx="625">
                  <c:v>4.6190000000000002E-2</c:v>
                </c:pt>
                <c:pt idx="626">
                  <c:v>4.5839999999999999E-2</c:v>
                </c:pt>
                <c:pt idx="627">
                  <c:v>4.4990000000000002E-2</c:v>
                </c:pt>
                <c:pt idx="628">
                  <c:v>4.5330000000000002E-2</c:v>
                </c:pt>
                <c:pt idx="629">
                  <c:v>4.4920000000000002E-2</c:v>
                </c:pt>
                <c:pt idx="630">
                  <c:v>4.5940000000000002E-2</c:v>
                </c:pt>
                <c:pt idx="631">
                  <c:v>4.215E-2</c:v>
                </c:pt>
                <c:pt idx="632">
                  <c:v>4.5789999999999997E-2</c:v>
                </c:pt>
                <c:pt idx="633">
                  <c:v>4.3830000000000001E-2</c:v>
                </c:pt>
                <c:pt idx="634">
                  <c:v>4.6710000000000002E-2</c:v>
                </c:pt>
                <c:pt idx="635">
                  <c:v>4.6539999999999998E-2</c:v>
                </c:pt>
                <c:pt idx="636">
                  <c:v>4.6550000000000001E-2</c:v>
                </c:pt>
                <c:pt idx="637">
                  <c:v>4.7169999999999997E-2</c:v>
                </c:pt>
                <c:pt idx="638">
                  <c:v>4.6719999999999998E-2</c:v>
                </c:pt>
                <c:pt idx="639">
                  <c:v>4.743E-2</c:v>
                </c:pt>
                <c:pt idx="640">
                  <c:v>4.6359999999999998E-2</c:v>
                </c:pt>
                <c:pt idx="641">
                  <c:v>4.6370000000000001E-2</c:v>
                </c:pt>
                <c:pt idx="642">
                  <c:v>4.6010000000000002E-2</c:v>
                </c:pt>
                <c:pt idx="643">
                  <c:v>4.4299999999999999E-2</c:v>
                </c:pt>
                <c:pt idx="644">
                  <c:v>4.4359999999999997E-2</c:v>
                </c:pt>
                <c:pt idx="645">
                  <c:v>4.333E-2</c:v>
                </c:pt>
                <c:pt idx="646">
                  <c:v>4.5580000000000002E-2</c:v>
                </c:pt>
                <c:pt idx="647">
                  <c:v>4.3249999999999997E-2</c:v>
                </c:pt>
                <c:pt idx="648">
                  <c:v>4.3720000000000002E-2</c:v>
                </c:pt>
                <c:pt idx="649">
                  <c:v>4.2930000000000003E-2</c:v>
                </c:pt>
                <c:pt idx="650">
                  <c:v>4.2840000000000003E-2</c:v>
                </c:pt>
                <c:pt idx="651">
                  <c:v>4.2220000000000001E-2</c:v>
                </c:pt>
                <c:pt idx="652">
                  <c:v>4.1730000000000003E-2</c:v>
                </c:pt>
                <c:pt idx="653">
                  <c:v>4.1149999999999999E-2</c:v>
                </c:pt>
                <c:pt idx="654">
                  <c:v>4.0840000000000001E-2</c:v>
                </c:pt>
                <c:pt idx="655">
                  <c:v>4.283E-2</c:v>
                </c:pt>
                <c:pt idx="656">
                  <c:v>4.1930000000000002E-2</c:v>
                </c:pt>
                <c:pt idx="657">
                  <c:v>3.9949999999999999E-2</c:v>
                </c:pt>
                <c:pt idx="658">
                  <c:v>4.1259999999999998E-2</c:v>
                </c:pt>
                <c:pt idx="659">
                  <c:v>3.9739999999999998E-2</c:v>
                </c:pt>
                <c:pt idx="660">
                  <c:v>3.8780000000000002E-2</c:v>
                </c:pt>
                <c:pt idx="661">
                  <c:v>4.0989999999999999E-2</c:v>
                </c:pt>
                <c:pt idx="662">
                  <c:v>3.8589999999999999E-2</c:v>
                </c:pt>
                <c:pt idx="663">
                  <c:v>4.1279999999999997E-2</c:v>
                </c:pt>
                <c:pt idx="664">
                  <c:v>4.2639999999999997E-2</c:v>
                </c:pt>
                <c:pt idx="665">
                  <c:v>4.1309999999999999E-2</c:v>
                </c:pt>
                <c:pt idx="666">
                  <c:v>4.2560000000000001E-2</c:v>
                </c:pt>
                <c:pt idx="667">
                  <c:v>4.3249999999999997E-2</c:v>
                </c:pt>
                <c:pt idx="668">
                  <c:v>4.1590000000000002E-2</c:v>
                </c:pt>
                <c:pt idx="669">
                  <c:v>4.3580000000000001E-2</c:v>
                </c:pt>
                <c:pt idx="670">
                  <c:v>4.3709999999999999E-2</c:v>
                </c:pt>
                <c:pt idx="671">
                  <c:v>4.2169999999999999E-2</c:v>
                </c:pt>
                <c:pt idx="672">
                  <c:v>4.2470000000000001E-2</c:v>
                </c:pt>
                <c:pt idx="673">
                  <c:v>4.1459999999999997E-2</c:v>
                </c:pt>
                <c:pt idx="674">
                  <c:v>4.2139999999999997E-2</c:v>
                </c:pt>
                <c:pt idx="675">
                  <c:v>4.1340000000000002E-2</c:v>
                </c:pt>
                <c:pt idx="676">
                  <c:v>3.9609999999999999E-2</c:v>
                </c:pt>
                <c:pt idx="677">
                  <c:v>3.9170000000000003E-2</c:v>
                </c:pt>
                <c:pt idx="678">
                  <c:v>4.0680000000000001E-2</c:v>
                </c:pt>
                <c:pt idx="679">
                  <c:v>4.0489999999999998E-2</c:v>
                </c:pt>
                <c:pt idx="680">
                  <c:v>4.0590000000000001E-2</c:v>
                </c:pt>
                <c:pt idx="681">
                  <c:v>4.018E-2</c:v>
                </c:pt>
                <c:pt idx="682">
                  <c:v>4.1079999999999998E-2</c:v>
                </c:pt>
                <c:pt idx="683">
                  <c:v>3.8940000000000002E-2</c:v>
                </c:pt>
                <c:pt idx="684">
                  <c:v>3.9379999999999998E-2</c:v>
                </c:pt>
                <c:pt idx="685">
                  <c:v>4.0259999999999997E-2</c:v>
                </c:pt>
                <c:pt idx="686">
                  <c:v>3.9289999999999999E-2</c:v>
                </c:pt>
                <c:pt idx="687">
                  <c:v>3.9230000000000001E-2</c:v>
                </c:pt>
                <c:pt idx="688">
                  <c:v>3.6409999999999998E-2</c:v>
                </c:pt>
                <c:pt idx="689">
                  <c:v>3.7949999999999998E-2</c:v>
                </c:pt>
                <c:pt idx="690">
                  <c:v>3.6220000000000002E-2</c:v>
                </c:pt>
                <c:pt idx="691">
                  <c:v>3.7749999999999999E-2</c:v>
                </c:pt>
                <c:pt idx="692">
                  <c:v>3.832E-2</c:v>
                </c:pt>
                <c:pt idx="693">
                  <c:v>3.6609999999999997E-2</c:v>
                </c:pt>
                <c:pt idx="694">
                  <c:v>3.7350000000000001E-2</c:v>
                </c:pt>
                <c:pt idx="695">
                  <c:v>3.7690000000000001E-2</c:v>
                </c:pt>
                <c:pt idx="696">
                  <c:v>3.7719999999999997E-2</c:v>
                </c:pt>
                <c:pt idx="697">
                  <c:v>3.7749999999999999E-2</c:v>
                </c:pt>
                <c:pt idx="698">
                  <c:v>4.0689999999999997E-2</c:v>
                </c:pt>
                <c:pt idx="699">
                  <c:v>3.8789999999999998E-2</c:v>
                </c:pt>
                <c:pt idx="700">
                  <c:v>3.9879999999999999E-2</c:v>
                </c:pt>
                <c:pt idx="701">
                  <c:v>3.7749999999999999E-2</c:v>
                </c:pt>
                <c:pt idx="702">
                  <c:v>3.9079999999999997E-2</c:v>
                </c:pt>
                <c:pt idx="703">
                  <c:v>3.7760000000000002E-2</c:v>
                </c:pt>
                <c:pt idx="704">
                  <c:v>4.0219999999999999E-2</c:v>
                </c:pt>
                <c:pt idx="705">
                  <c:v>3.7109999999999997E-2</c:v>
                </c:pt>
                <c:pt idx="706">
                  <c:v>3.644E-2</c:v>
                </c:pt>
                <c:pt idx="707">
                  <c:v>3.5349999999999999E-2</c:v>
                </c:pt>
                <c:pt idx="708">
                  <c:v>3.7249999999999998E-2</c:v>
                </c:pt>
                <c:pt idx="709">
                  <c:v>3.737E-2</c:v>
                </c:pt>
                <c:pt idx="710">
                  <c:v>3.6479999999999999E-2</c:v>
                </c:pt>
                <c:pt idx="711">
                  <c:v>3.9609999999999999E-2</c:v>
                </c:pt>
                <c:pt idx="712">
                  <c:v>3.7670000000000002E-2</c:v>
                </c:pt>
                <c:pt idx="713">
                  <c:v>3.746E-2</c:v>
                </c:pt>
                <c:pt idx="714">
                  <c:v>3.8269999999999998E-2</c:v>
                </c:pt>
                <c:pt idx="715">
                  <c:v>3.703E-2</c:v>
                </c:pt>
                <c:pt idx="716">
                  <c:v>3.8530000000000002E-2</c:v>
                </c:pt>
                <c:pt idx="717">
                  <c:v>3.807E-2</c:v>
                </c:pt>
                <c:pt idx="718">
                  <c:v>3.5610000000000003E-2</c:v>
                </c:pt>
                <c:pt idx="719">
                  <c:v>3.635E-2</c:v>
                </c:pt>
                <c:pt idx="720">
                  <c:v>3.6299999999999999E-2</c:v>
                </c:pt>
                <c:pt idx="721">
                  <c:v>3.6260000000000001E-2</c:v>
                </c:pt>
                <c:pt idx="722">
                  <c:v>3.6470000000000002E-2</c:v>
                </c:pt>
                <c:pt idx="723">
                  <c:v>3.7010000000000001E-2</c:v>
                </c:pt>
                <c:pt idx="724">
                  <c:v>3.7530000000000001E-2</c:v>
                </c:pt>
                <c:pt idx="725">
                  <c:v>3.5060000000000001E-2</c:v>
                </c:pt>
                <c:pt idx="726">
                  <c:v>3.6580000000000001E-2</c:v>
                </c:pt>
                <c:pt idx="727">
                  <c:v>3.705E-2</c:v>
                </c:pt>
                <c:pt idx="728">
                  <c:v>3.789E-2</c:v>
                </c:pt>
                <c:pt idx="729">
                  <c:v>3.805E-2</c:v>
                </c:pt>
                <c:pt idx="730">
                  <c:v>3.739E-2</c:v>
                </c:pt>
                <c:pt idx="731">
                  <c:v>3.8699999999999998E-2</c:v>
                </c:pt>
                <c:pt idx="732">
                  <c:v>3.7440000000000001E-2</c:v>
                </c:pt>
                <c:pt idx="733">
                  <c:v>3.8550000000000001E-2</c:v>
                </c:pt>
                <c:pt idx="734">
                  <c:v>3.6360000000000003E-2</c:v>
                </c:pt>
                <c:pt idx="735">
                  <c:v>3.6220000000000002E-2</c:v>
                </c:pt>
                <c:pt idx="736">
                  <c:v>3.6459999999999999E-2</c:v>
                </c:pt>
                <c:pt idx="737">
                  <c:v>3.7069999999999999E-2</c:v>
                </c:pt>
                <c:pt idx="738">
                  <c:v>3.6679999999999997E-2</c:v>
                </c:pt>
                <c:pt idx="739">
                  <c:v>3.5549999999999998E-2</c:v>
                </c:pt>
                <c:pt idx="740">
                  <c:v>3.6929999999999998E-2</c:v>
                </c:pt>
                <c:pt idx="741">
                  <c:v>3.7650000000000003E-2</c:v>
                </c:pt>
                <c:pt idx="742">
                  <c:v>3.7330000000000002E-2</c:v>
                </c:pt>
                <c:pt idx="743">
                  <c:v>3.7530000000000001E-2</c:v>
                </c:pt>
                <c:pt idx="744">
                  <c:v>3.8390000000000001E-2</c:v>
                </c:pt>
                <c:pt idx="745">
                  <c:v>3.6889999999999999E-2</c:v>
                </c:pt>
                <c:pt idx="746">
                  <c:v>3.848E-2</c:v>
                </c:pt>
                <c:pt idx="747">
                  <c:v>3.771E-2</c:v>
                </c:pt>
                <c:pt idx="748">
                  <c:v>3.8589999999999999E-2</c:v>
                </c:pt>
                <c:pt idx="749">
                  <c:v>3.6769999999999997E-2</c:v>
                </c:pt>
                <c:pt idx="750">
                  <c:v>3.8789999999999998E-2</c:v>
                </c:pt>
                <c:pt idx="751">
                  <c:v>3.7359999999999997E-2</c:v>
                </c:pt>
                <c:pt idx="752">
                  <c:v>3.6749999999999998E-2</c:v>
                </c:pt>
                <c:pt idx="753">
                  <c:v>3.6650000000000002E-2</c:v>
                </c:pt>
                <c:pt idx="754">
                  <c:v>3.7130000000000003E-2</c:v>
                </c:pt>
                <c:pt idx="755">
                  <c:v>3.7429999999999998E-2</c:v>
                </c:pt>
                <c:pt idx="756">
                  <c:v>3.6179999999999997E-2</c:v>
                </c:pt>
                <c:pt idx="757">
                  <c:v>3.8580000000000003E-2</c:v>
                </c:pt>
                <c:pt idx="758">
                  <c:v>3.8649999999999997E-2</c:v>
                </c:pt>
                <c:pt idx="759">
                  <c:v>3.8850000000000003E-2</c:v>
                </c:pt>
                <c:pt idx="760">
                  <c:v>3.9170000000000003E-2</c:v>
                </c:pt>
                <c:pt idx="761">
                  <c:v>3.8949999999999999E-2</c:v>
                </c:pt>
                <c:pt idx="762">
                  <c:v>3.5749999999999997E-2</c:v>
                </c:pt>
                <c:pt idx="763">
                  <c:v>3.7350000000000001E-2</c:v>
                </c:pt>
                <c:pt idx="764">
                  <c:v>3.7269999999999998E-2</c:v>
                </c:pt>
                <c:pt idx="765">
                  <c:v>3.6159999999999998E-2</c:v>
                </c:pt>
                <c:pt idx="766">
                  <c:v>3.7530000000000001E-2</c:v>
                </c:pt>
                <c:pt idx="767">
                  <c:v>3.7139999999999999E-2</c:v>
                </c:pt>
                <c:pt idx="768">
                  <c:v>3.6459999999999999E-2</c:v>
                </c:pt>
                <c:pt idx="769">
                  <c:v>3.9E-2</c:v>
                </c:pt>
                <c:pt idx="770">
                  <c:v>3.721E-2</c:v>
                </c:pt>
                <c:pt idx="771">
                  <c:v>3.687E-2</c:v>
                </c:pt>
                <c:pt idx="772">
                  <c:v>3.7929999999999998E-2</c:v>
                </c:pt>
                <c:pt idx="773">
                  <c:v>4.0899999999999999E-2</c:v>
                </c:pt>
                <c:pt idx="774">
                  <c:v>4.2439999999999999E-2</c:v>
                </c:pt>
                <c:pt idx="775">
                  <c:v>3.8679999999999999E-2</c:v>
                </c:pt>
                <c:pt idx="776">
                  <c:v>4.0960000000000003E-2</c:v>
                </c:pt>
                <c:pt idx="777">
                  <c:v>4.2220000000000001E-2</c:v>
                </c:pt>
                <c:pt idx="778">
                  <c:v>4.0730000000000002E-2</c:v>
                </c:pt>
                <c:pt idx="779">
                  <c:v>4.2639999999999997E-2</c:v>
                </c:pt>
                <c:pt idx="780">
                  <c:v>4.1000000000000002E-2</c:v>
                </c:pt>
                <c:pt idx="781">
                  <c:v>4.1910000000000003E-2</c:v>
                </c:pt>
                <c:pt idx="782">
                  <c:v>4.1709999999999997E-2</c:v>
                </c:pt>
                <c:pt idx="783">
                  <c:v>4.3360000000000003E-2</c:v>
                </c:pt>
                <c:pt idx="784">
                  <c:v>4.4049999999999999E-2</c:v>
                </c:pt>
                <c:pt idx="785">
                  <c:v>4.3290000000000002E-2</c:v>
                </c:pt>
                <c:pt idx="786">
                  <c:v>4.4990000000000002E-2</c:v>
                </c:pt>
                <c:pt idx="787">
                  <c:v>4.4179999999999997E-2</c:v>
                </c:pt>
                <c:pt idx="788">
                  <c:v>4.3650000000000001E-2</c:v>
                </c:pt>
                <c:pt idx="789">
                  <c:v>4.3130000000000002E-2</c:v>
                </c:pt>
                <c:pt idx="790">
                  <c:v>4.2950000000000002E-2</c:v>
                </c:pt>
                <c:pt idx="791">
                  <c:v>4.2040000000000001E-2</c:v>
                </c:pt>
                <c:pt idx="792">
                  <c:v>4.2360000000000002E-2</c:v>
                </c:pt>
                <c:pt idx="793">
                  <c:v>4.1790000000000001E-2</c:v>
                </c:pt>
                <c:pt idx="794">
                  <c:v>4.0239999999999998E-2</c:v>
                </c:pt>
                <c:pt idx="795">
                  <c:v>4.045E-2</c:v>
                </c:pt>
                <c:pt idx="796">
                  <c:v>3.9510000000000003E-2</c:v>
                </c:pt>
                <c:pt idx="797">
                  <c:v>0.04</c:v>
                </c:pt>
                <c:pt idx="798">
                  <c:v>3.8530000000000002E-2</c:v>
                </c:pt>
                <c:pt idx="799">
                  <c:v>3.9149999999999997E-2</c:v>
                </c:pt>
                <c:pt idx="800">
                  <c:v>3.8940000000000002E-2</c:v>
                </c:pt>
              </c:numCache>
            </c:numRef>
          </c:yVal>
          <c:smooth val="0"/>
          <c:extLst>
            <c:ext xmlns:c16="http://schemas.microsoft.com/office/drawing/2014/chart" uri="{C3380CC4-5D6E-409C-BE32-E72D297353CC}">
              <c16:uniqueId val="{00000001-37A9-40A1-91FB-CA53D6C31A2B}"/>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 Sample XC09104</a:t>
            </a:r>
          </a:p>
        </c:rich>
      </c:tx>
      <c:overlay val="0"/>
    </c:title>
    <c:autoTitleDeleted val="0"/>
    <c:plotArea>
      <c:layout/>
      <c:scatterChart>
        <c:scatterStyle val="lineMarker"/>
        <c:varyColors val="0"/>
        <c:ser>
          <c:idx val="1"/>
          <c:order val="0"/>
          <c:tx>
            <c:strRef>
              <c:f>'RT_XC09103-13 (prior)'!$F$25:$F$26</c:f>
              <c:strCache>
                <c:ptCount val="2"/>
                <c:pt idx="0">
                  <c:v>XC09104</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(prior)'!$F$27:$F$827</c:f>
              <c:numCache>
                <c:formatCode>0.0000</c:formatCode>
                <c:ptCount val="801"/>
                <c:pt idx="0">
                  <c:v>4.27799</c:v>
                </c:pt>
                <c:pt idx="1">
                  <c:v>4.2791300000000003</c:v>
                </c:pt>
                <c:pt idx="2">
                  <c:v>4.2780199999999997</c:v>
                </c:pt>
                <c:pt idx="3">
                  <c:v>4.2780699999999996</c:v>
                </c:pt>
                <c:pt idx="4">
                  <c:v>4.2800399999999996</c:v>
                </c:pt>
                <c:pt idx="5">
                  <c:v>4.2778200000000002</c:v>
                </c:pt>
                <c:pt idx="6">
                  <c:v>4.2771800000000004</c:v>
                </c:pt>
                <c:pt idx="7">
                  <c:v>4.2772399999999999</c:v>
                </c:pt>
                <c:pt idx="8">
                  <c:v>4.2782099999999996</c:v>
                </c:pt>
                <c:pt idx="9">
                  <c:v>4.2777500000000002</c:v>
                </c:pt>
                <c:pt idx="10">
                  <c:v>4.27902</c:v>
                </c:pt>
                <c:pt idx="11">
                  <c:v>4.2816700000000001</c:v>
                </c:pt>
                <c:pt idx="12">
                  <c:v>4.2792199999999996</c:v>
                </c:pt>
                <c:pt idx="13">
                  <c:v>4.2797200000000002</c:v>
                </c:pt>
                <c:pt idx="14">
                  <c:v>4.2795500000000004</c:v>
                </c:pt>
                <c:pt idx="15">
                  <c:v>4.2781399999999996</c:v>
                </c:pt>
                <c:pt idx="16">
                  <c:v>4.2812999999999999</c:v>
                </c:pt>
                <c:pt idx="17">
                  <c:v>4.2786900000000001</c:v>
                </c:pt>
                <c:pt idx="18">
                  <c:v>4.28057</c:v>
                </c:pt>
                <c:pt idx="19">
                  <c:v>4.2797999999999998</c:v>
                </c:pt>
                <c:pt idx="20">
                  <c:v>4.2788300000000001</c:v>
                </c:pt>
                <c:pt idx="21">
                  <c:v>4.2802899999999999</c:v>
                </c:pt>
                <c:pt idx="22">
                  <c:v>4.2777000000000003</c:v>
                </c:pt>
                <c:pt idx="23">
                  <c:v>4.2791899999999998</c:v>
                </c:pt>
                <c:pt idx="24">
                  <c:v>4.2793099999999997</c:v>
                </c:pt>
                <c:pt idx="25">
                  <c:v>4.2787699999999997</c:v>
                </c:pt>
                <c:pt idx="26">
                  <c:v>4.2803399999999998</c:v>
                </c:pt>
                <c:pt idx="27">
                  <c:v>4.27881</c:v>
                </c:pt>
                <c:pt idx="28">
                  <c:v>4.2803000000000004</c:v>
                </c:pt>
                <c:pt idx="29">
                  <c:v>4.2786799999999996</c:v>
                </c:pt>
                <c:pt idx="30">
                  <c:v>4.2815599999999998</c:v>
                </c:pt>
                <c:pt idx="31">
                  <c:v>4.28</c:v>
                </c:pt>
                <c:pt idx="32">
                  <c:v>4.2797099999999997</c:v>
                </c:pt>
                <c:pt idx="33">
                  <c:v>4.28118</c:v>
                </c:pt>
                <c:pt idx="34">
                  <c:v>4.2785399999999996</c:v>
                </c:pt>
                <c:pt idx="35">
                  <c:v>4.2782999999999998</c:v>
                </c:pt>
                <c:pt idx="36">
                  <c:v>4.2800399999999996</c:v>
                </c:pt>
                <c:pt idx="37">
                  <c:v>4.2782099999999996</c:v>
                </c:pt>
                <c:pt idx="38">
                  <c:v>4.2799300000000002</c:v>
                </c:pt>
                <c:pt idx="39">
                  <c:v>4.2813999999999997</c:v>
                </c:pt>
                <c:pt idx="40">
                  <c:v>4.2805600000000004</c:v>
                </c:pt>
                <c:pt idx="41">
                  <c:v>4.27942</c:v>
                </c:pt>
                <c:pt idx="42">
                  <c:v>4.2808599999999997</c:v>
                </c:pt>
                <c:pt idx="43">
                  <c:v>4.2818100000000001</c:v>
                </c:pt>
                <c:pt idx="44">
                  <c:v>4.2798699999999998</c:v>
                </c:pt>
                <c:pt idx="45">
                  <c:v>4.2815899999999996</c:v>
                </c:pt>
                <c:pt idx="46">
                  <c:v>4.2806300000000004</c:v>
                </c:pt>
                <c:pt idx="47">
                  <c:v>4.2797000000000001</c:v>
                </c:pt>
                <c:pt idx="48">
                  <c:v>4.2808900000000003</c:v>
                </c:pt>
                <c:pt idx="49">
                  <c:v>4.2803599999999999</c:v>
                </c:pt>
                <c:pt idx="50">
                  <c:v>4.2811000000000003</c:v>
                </c:pt>
                <c:pt idx="51">
                  <c:v>4.2793200000000002</c:v>
                </c:pt>
                <c:pt idx="52">
                  <c:v>4.28085</c:v>
                </c:pt>
                <c:pt idx="53">
                  <c:v>4.2783600000000002</c:v>
                </c:pt>
                <c:pt idx="54">
                  <c:v>4.2797200000000002</c:v>
                </c:pt>
                <c:pt idx="55">
                  <c:v>4.2779600000000002</c:v>
                </c:pt>
                <c:pt idx="56">
                  <c:v>4.2782999999999998</c:v>
                </c:pt>
                <c:pt idx="57">
                  <c:v>4.2792300000000001</c:v>
                </c:pt>
                <c:pt idx="58">
                  <c:v>4.2817699999999999</c:v>
                </c:pt>
                <c:pt idx="59">
                  <c:v>4.2782099999999996</c:v>
                </c:pt>
                <c:pt idx="60">
                  <c:v>4.2801099999999996</c:v>
                </c:pt>
                <c:pt idx="61">
                  <c:v>4.2797999999999998</c:v>
                </c:pt>
                <c:pt idx="62">
                  <c:v>4.2790400000000002</c:v>
                </c:pt>
                <c:pt idx="63">
                  <c:v>4.2803000000000004</c:v>
                </c:pt>
                <c:pt idx="64">
                  <c:v>4.2772399999999999</c:v>
                </c:pt>
                <c:pt idx="65">
                  <c:v>4.27989</c:v>
                </c:pt>
                <c:pt idx="66">
                  <c:v>4.2797400000000003</c:v>
                </c:pt>
                <c:pt idx="67">
                  <c:v>4.2778999999999998</c:v>
                </c:pt>
                <c:pt idx="68">
                  <c:v>4.2800200000000004</c:v>
                </c:pt>
                <c:pt idx="69">
                  <c:v>4.2785099999999998</c:v>
                </c:pt>
                <c:pt idx="70">
                  <c:v>4.2778299999999998</c:v>
                </c:pt>
                <c:pt idx="71">
                  <c:v>4.2774200000000002</c:v>
                </c:pt>
                <c:pt idx="72">
                  <c:v>4.2789400000000004</c:v>
                </c:pt>
                <c:pt idx="73">
                  <c:v>4.2785700000000002</c:v>
                </c:pt>
                <c:pt idx="74">
                  <c:v>4.2780100000000001</c:v>
                </c:pt>
                <c:pt idx="75">
                  <c:v>4.2779499999999997</c:v>
                </c:pt>
                <c:pt idx="76">
                  <c:v>4.2785099999999998</c:v>
                </c:pt>
                <c:pt idx="77">
                  <c:v>4.2785500000000001</c:v>
                </c:pt>
                <c:pt idx="78">
                  <c:v>4.2769300000000001</c:v>
                </c:pt>
                <c:pt idx="79">
                  <c:v>4.2765599999999999</c:v>
                </c:pt>
                <c:pt idx="80">
                  <c:v>4.2760600000000002</c:v>
                </c:pt>
                <c:pt idx="81">
                  <c:v>4.2760499999999997</c:v>
                </c:pt>
                <c:pt idx="82">
                  <c:v>4.27339</c:v>
                </c:pt>
                <c:pt idx="83">
                  <c:v>4.2754599999999998</c:v>
                </c:pt>
                <c:pt idx="84">
                  <c:v>4.2767499999999998</c:v>
                </c:pt>
                <c:pt idx="85">
                  <c:v>4.2769899999999996</c:v>
                </c:pt>
                <c:pt idx="86">
                  <c:v>4.2737600000000002</c:v>
                </c:pt>
                <c:pt idx="87">
                  <c:v>4.2752600000000003</c:v>
                </c:pt>
                <c:pt idx="88">
                  <c:v>4.2773700000000003</c:v>
                </c:pt>
                <c:pt idx="89">
                  <c:v>4.27536</c:v>
                </c:pt>
                <c:pt idx="90">
                  <c:v>4.2755999999999998</c:v>
                </c:pt>
                <c:pt idx="91">
                  <c:v>4.2772500000000004</c:v>
                </c:pt>
                <c:pt idx="92">
                  <c:v>4.2743099999999998</c:v>
                </c:pt>
                <c:pt idx="93">
                  <c:v>4.2750500000000002</c:v>
                </c:pt>
                <c:pt idx="94">
                  <c:v>4.2722100000000003</c:v>
                </c:pt>
                <c:pt idx="95">
                  <c:v>4.2739099999999999</c:v>
                </c:pt>
                <c:pt idx="96">
                  <c:v>4.2731700000000004</c:v>
                </c:pt>
                <c:pt idx="97">
                  <c:v>4.2714600000000003</c:v>
                </c:pt>
                <c:pt idx="98">
                  <c:v>4.2736700000000001</c:v>
                </c:pt>
                <c:pt idx="99">
                  <c:v>4.27468</c:v>
                </c:pt>
                <c:pt idx="100">
                  <c:v>4.2734699999999997</c:v>
                </c:pt>
                <c:pt idx="101">
                  <c:v>4.2759600000000004</c:v>
                </c:pt>
                <c:pt idx="102">
                  <c:v>4.27494</c:v>
                </c:pt>
                <c:pt idx="103">
                  <c:v>4.2771499999999998</c:v>
                </c:pt>
                <c:pt idx="104">
                  <c:v>4.2772699999999997</c:v>
                </c:pt>
                <c:pt idx="105">
                  <c:v>4.2749600000000001</c:v>
                </c:pt>
                <c:pt idx="106">
                  <c:v>4.27569</c:v>
                </c:pt>
                <c:pt idx="107">
                  <c:v>4.2765000000000004</c:v>
                </c:pt>
                <c:pt idx="108">
                  <c:v>4.2761800000000001</c:v>
                </c:pt>
                <c:pt idx="109">
                  <c:v>4.2765500000000003</c:v>
                </c:pt>
                <c:pt idx="110">
                  <c:v>4.2760499999999997</c:v>
                </c:pt>
                <c:pt idx="111">
                  <c:v>4.2747299999999999</c:v>
                </c:pt>
                <c:pt idx="112">
                  <c:v>4.2757699999999996</c:v>
                </c:pt>
                <c:pt idx="113">
                  <c:v>4.2732900000000003</c:v>
                </c:pt>
                <c:pt idx="114">
                  <c:v>4.2740099999999996</c:v>
                </c:pt>
                <c:pt idx="115">
                  <c:v>4.27515</c:v>
                </c:pt>
                <c:pt idx="116">
                  <c:v>4.2772300000000003</c:v>
                </c:pt>
                <c:pt idx="117">
                  <c:v>4.2766299999999999</c:v>
                </c:pt>
                <c:pt idx="118">
                  <c:v>4.2767499999999998</c:v>
                </c:pt>
                <c:pt idx="119">
                  <c:v>4.27529</c:v>
                </c:pt>
                <c:pt idx="120">
                  <c:v>4.2738800000000001</c:v>
                </c:pt>
                <c:pt idx="121">
                  <c:v>4.2758700000000003</c:v>
                </c:pt>
                <c:pt idx="122">
                  <c:v>4.2748799999999996</c:v>
                </c:pt>
                <c:pt idx="123">
                  <c:v>4.2768800000000002</c:v>
                </c:pt>
                <c:pt idx="124">
                  <c:v>4.2729999999999997</c:v>
                </c:pt>
                <c:pt idx="125">
                  <c:v>4.2729100000000004</c:v>
                </c:pt>
                <c:pt idx="126">
                  <c:v>4.2734399999999999</c:v>
                </c:pt>
                <c:pt idx="127">
                  <c:v>4.2715199999999998</c:v>
                </c:pt>
                <c:pt idx="128">
                  <c:v>4.2729400000000002</c:v>
                </c:pt>
                <c:pt idx="129">
                  <c:v>4.2718499999999997</c:v>
                </c:pt>
                <c:pt idx="130">
                  <c:v>4.27142</c:v>
                </c:pt>
                <c:pt idx="131">
                  <c:v>4.2724599999999997</c:v>
                </c:pt>
                <c:pt idx="132">
                  <c:v>4.2714499999999997</c:v>
                </c:pt>
                <c:pt idx="133">
                  <c:v>4.2744400000000002</c:v>
                </c:pt>
                <c:pt idx="134">
                  <c:v>4.2729100000000004</c:v>
                </c:pt>
                <c:pt idx="135">
                  <c:v>4.2741699999999998</c:v>
                </c:pt>
                <c:pt idx="136">
                  <c:v>4.2751599999999996</c:v>
                </c:pt>
                <c:pt idx="137">
                  <c:v>4.2742000000000004</c:v>
                </c:pt>
                <c:pt idx="138">
                  <c:v>4.2748900000000001</c:v>
                </c:pt>
                <c:pt idx="139">
                  <c:v>4.2722499999999997</c:v>
                </c:pt>
                <c:pt idx="140">
                  <c:v>4.2729400000000002</c:v>
                </c:pt>
                <c:pt idx="141">
                  <c:v>4.2713900000000002</c:v>
                </c:pt>
                <c:pt idx="142">
                  <c:v>4.2711399999999999</c:v>
                </c:pt>
                <c:pt idx="143">
                  <c:v>4.2741899999999999</c:v>
                </c:pt>
                <c:pt idx="144">
                  <c:v>4.2736200000000002</c:v>
                </c:pt>
                <c:pt idx="145">
                  <c:v>4.2738699999999996</c:v>
                </c:pt>
                <c:pt idx="146">
                  <c:v>4.2739399999999996</c:v>
                </c:pt>
                <c:pt idx="147">
                  <c:v>4.2746500000000003</c:v>
                </c:pt>
                <c:pt idx="148">
                  <c:v>4.2724599999999997</c:v>
                </c:pt>
                <c:pt idx="149">
                  <c:v>4.2724799999999998</c:v>
                </c:pt>
                <c:pt idx="150">
                  <c:v>4.27522</c:v>
                </c:pt>
                <c:pt idx="151">
                  <c:v>4.2729400000000002</c:v>
                </c:pt>
                <c:pt idx="152">
                  <c:v>4.27135</c:v>
                </c:pt>
                <c:pt idx="153">
                  <c:v>4.2725900000000001</c:v>
                </c:pt>
                <c:pt idx="154">
                  <c:v>4.2696800000000001</c:v>
                </c:pt>
                <c:pt idx="155">
                  <c:v>4.2715899999999998</c:v>
                </c:pt>
                <c:pt idx="156">
                  <c:v>4.26905</c:v>
                </c:pt>
                <c:pt idx="157">
                  <c:v>4.2701399999999996</c:v>
                </c:pt>
                <c:pt idx="158">
                  <c:v>4.2700300000000002</c:v>
                </c:pt>
                <c:pt idx="159">
                  <c:v>4.2691699999999999</c:v>
                </c:pt>
                <c:pt idx="160">
                  <c:v>4.2693199999999996</c:v>
                </c:pt>
                <c:pt idx="161">
                  <c:v>4.2711100000000002</c:v>
                </c:pt>
                <c:pt idx="162">
                  <c:v>4.2699499999999997</c:v>
                </c:pt>
                <c:pt idx="163">
                  <c:v>4.2694999999999999</c:v>
                </c:pt>
                <c:pt idx="164">
                  <c:v>4.2721799999999996</c:v>
                </c:pt>
                <c:pt idx="165">
                  <c:v>4.2694099999999997</c:v>
                </c:pt>
                <c:pt idx="166">
                  <c:v>4.2702200000000001</c:v>
                </c:pt>
                <c:pt idx="167">
                  <c:v>4.2669499999999996</c:v>
                </c:pt>
                <c:pt idx="168">
                  <c:v>4.2677699999999996</c:v>
                </c:pt>
                <c:pt idx="169">
                  <c:v>4.2683900000000001</c:v>
                </c:pt>
                <c:pt idx="170">
                  <c:v>4.26708</c:v>
                </c:pt>
                <c:pt idx="171">
                  <c:v>4.2674899999999996</c:v>
                </c:pt>
                <c:pt idx="172">
                  <c:v>4.2688600000000001</c:v>
                </c:pt>
                <c:pt idx="173">
                  <c:v>4.2683499999999999</c:v>
                </c:pt>
                <c:pt idx="174">
                  <c:v>4.27041</c:v>
                </c:pt>
                <c:pt idx="175">
                  <c:v>4.2700199999999997</c:v>
                </c:pt>
                <c:pt idx="176">
                  <c:v>4.2708199999999996</c:v>
                </c:pt>
                <c:pt idx="177">
                  <c:v>4.2676800000000004</c:v>
                </c:pt>
                <c:pt idx="178">
                  <c:v>4.2695499999999997</c:v>
                </c:pt>
                <c:pt idx="179">
                  <c:v>4.2697099999999999</c:v>
                </c:pt>
                <c:pt idx="180">
                  <c:v>4.2708599999999999</c:v>
                </c:pt>
                <c:pt idx="181">
                  <c:v>4.2706600000000003</c:v>
                </c:pt>
                <c:pt idx="182">
                  <c:v>4.2704199999999997</c:v>
                </c:pt>
                <c:pt idx="183">
                  <c:v>4.2686700000000002</c:v>
                </c:pt>
                <c:pt idx="184">
                  <c:v>4.27041</c:v>
                </c:pt>
                <c:pt idx="185">
                  <c:v>4.2707800000000002</c:v>
                </c:pt>
                <c:pt idx="186">
                  <c:v>4.2698499999999999</c:v>
                </c:pt>
                <c:pt idx="187">
                  <c:v>4.2698299999999998</c:v>
                </c:pt>
                <c:pt idx="188">
                  <c:v>4.2685300000000002</c:v>
                </c:pt>
                <c:pt idx="189">
                  <c:v>4.2684100000000003</c:v>
                </c:pt>
                <c:pt idx="190">
                  <c:v>4.2672800000000004</c:v>
                </c:pt>
                <c:pt idx="191">
                  <c:v>4.2689000000000004</c:v>
                </c:pt>
                <c:pt idx="192">
                  <c:v>4.26783</c:v>
                </c:pt>
                <c:pt idx="193">
                  <c:v>4.2669899999999998</c:v>
                </c:pt>
                <c:pt idx="194">
                  <c:v>4.2678399999999996</c:v>
                </c:pt>
                <c:pt idx="195">
                  <c:v>4.2677100000000001</c:v>
                </c:pt>
                <c:pt idx="196">
                  <c:v>4.2683200000000001</c:v>
                </c:pt>
                <c:pt idx="197">
                  <c:v>4.2667099999999998</c:v>
                </c:pt>
                <c:pt idx="198">
                  <c:v>4.2665300000000004</c:v>
                </c:pt>
                <c:pt idx="199">
                  <c:v>4.2656900000000002</c:v>
                </c:pt>
                <c:pt idx="200">
                  <c:v>4.2639800000000001</c:v>
                </c:pt>
                <c:pt idx="201">
                  <c:v>4.2673899999999998</c:v>
                </c:pt>
                <c:pt idx="202">
                  <c:v>4.2654199999999998</c:v>
                </c:pt>
                <c:pt idx="203">
                  <c:v>4.2636799999999999</c:v>
                </c:pt>
                <c:pt idx="204">
                  <c:v>4.2661300000000004</c:v>
                </c:pt>
                <c:pt idx="205">
                  <c:v>4.2667799999999998</c:v>
                </c:pt>
                <c:pt idx="206">
                  <c:v>4.2666199999999996</c:v>
                </c:pt>
                <c:pt idx="207">
                  <c:v>4.2672299999999996</c:v>
                </c:pt>
                <c:pt idx="208">
                  <c:v>4.2657800000000003</c:v>
                </c:pt>
                <c:pt idx="209">
                  <c:v>4.2669499999999996</c:v>
                </c:pt>
                <c:pt idx="210">
                  <c:v>4.2668299999999997</c:v>
                </c:pt>
                <c:pt idx="211">
                  <c:v>4.2675299999999998</c:v>
                </c:pt>
                <c:pt idx="212">
                  <c:v>4.2662899999999997</c:v>
                </c:pt>
                <c:pt idx="213">
                  <c:v>4.2676299999999996</c:v>
                </c:pt>
                <c:pt idx="214">
                  <c:v>4.26553</c:v>
                </c:pt>
                <c:pt idx="215">
                  <c:v>4.2663000000000002</c:v>
                </c:pt>
                <c:pt idx="216">
                  <c:v>4.26633</c:v>
                </c:pt>
                <c:pt idx="217">
                  <c:v>4.2665499999999996</c:v>
                </c:pt>
                <c:pt idx="218">
                  <c:v>4.2644900000000003</c:v>
                </c:pt>
                <c:pt idx="219">
                  <c:v>4.2657999999999996</c:v>
                </c:pt>
                <c:pt idx="220">
                  <c:v>4.26431</c:v>
                </c:pt>
                <c:pt idx="221">
                  <c:v>4.2664299999999997</c:v>
                </c:pt>
                <c:pt idx="222">
                  <c:v>4.2678200000000004</c:v>
                </c:pt>
                <c:pt idx="223">
                  <c:v>4.26647</c:v>
                </c:pt>
                <c:pt idx="224">
                  <c:v>4.2645499999999998</c:v>
                </c:pt>
                <c:pt idx="225">
                  <c:v>4.2654100000000001</c:v>
                </c:pt>
                <c:pt idx="226">
                  <c:v>4.2658500000000004</c:v>
                </c:pt>
                <c:pt idx="227">
                  <c:v>4.2646100000000002</c:v>
                </c:pt>
                <c:pt idx="228">
                  <c:v>4.2630999999999997</c:v>
                </c:pt>
                <c:pt idx="229">
                  <c:v>4.2625900000000003</c:v>
                </c:pt>
                <c:pt idx="230">
                  <c:v>4.2622099999999996</c:v>
                </c:pt>
                <c:pt idx="231">
                  <c:v>4.2643800000000001</c:v>
                </c:pt>
                <c:pt idx="232">
                  <c:v>4.2631600000000001</c:v>
                </c:pt>
                <c:pt idx="233">
                  <c:v>4.2639899999999997</c:v>
                </c:pt>
                <c:pt idx="234">
                  <c:v>4.2605599999999999</c:v>
                </c:pt>
                <c:pt idx="235">
                  <c:v>4.2622200000000001</c:v>
                </c:pt>
                <c:pt idx="236">
                  <c:v>4.2624399999999998</c:v>
                </c:pt>
                <c:pt idx="237">
                  <c:v>4.2641299999999998</c:v>
                </c:pt>
                <c:pt idx="238">
                  <c:v>4.2632399999999997</c:v>
                </c:pt>
                <c:pt idx="239">
                  <c:v>4.26302</c:v>
                </c:pt>
                <c:pt idx="240">
                  <c:v>4.2628700000000004</c:v>
                </c:pt>
                <c:pt idx="241">
                  <c:v>4.2640599999999997</c:v>
                </c:pt>
                <c:pt idx="242">
                  <c:v>4.2633099999999997</c:v>
                </c:pt>
                <c:pt idx="243">
                  <c:v>4.2633000000000001</c:v>
                </c:pt>
                <c:pt idx="244">
                  <c:v>4.26288</c:v>
                </c:pt>
                <c:pt idx="245">
                  <c:v>4.26349</c:v>
                </c:pt>
                <c:pt idx="246">
                  <c:v>4.2614000000000001</c:v>
                </c:pt>
                <c:pt idx="247">
                  <c:v>4.2610799999999998</c:v>
                </c:pt>
                <c:pt idx="248">
                  <c:v>4.2619400000000001</c:v>
                </c:pt>
                <c:pt idx="249">
                  <c:v>4.2614200000000002</c:v>
                </c:pt>
                <c:pt idx="250">
                  <c:v>4.2621000000000002</c:v>
                </c:pt>
                <c:pt idx="251">
                  <c:v>4.26166</c:v>
                </c:pt>
                <c:pt idx="252">
                  <c:v>4.2604699999999998</c:v>
                </c:pt>
                <c:pt idx="253">
                  <c:v>4.2610000000000001</c:v>
                </c:pt>
                <c:pt idx="254">
                  <c:v>4.26</c:v>
                </c:pt>
                <c:pt idx="255">
                  <c:v>4.2591000000000001</c:v>
                </c:pt>
                <c:pt idx="256">
                  <c:v>4.25943</c:v>
                </c:pt>
                <c:pt idx="257">
                  <c:v>4.2590899999999996</c:v>
                </c:pt>
                <c:pt idx="258">
                  <c:v>4.2563300000000002</c:v>
                </c:pt>
                <c:pt idx="259">
                  <c:v>4.25908</c:v>
                </c:pt>
                <c:pt idx="260">
                  <c:v>4.25739</c:v>
                </c:pt>
                <c:pt idx="261">
                  <c:v>4.2558699999999998</c:v>
                </c:pt>
                <c:pt idx="262">
                  <c:v>4.2546999999999997</c:v>
                </c:pt>
                <c:pt idx="263">
                  <c:v>4.2565799999999996</c:v>
                </c:pt>
                <c:pt idx="264">
                  <c:v>4.2556200000000004</c:v>
                </c:pt>
                <c:pt idx="265">
                  <c:v>4.2553400000000003</c:v>
                </c:pt>
                <c:pt idx="266">
                  <c:v>4.2566800000000002</c:v>
                </c:pt>
                <c:pt idx="267">
                  <c:v>4.2561200000000001</c:v>
                </c:pt>
                <c:pt idx="268">
                  <c:v>4.2554600000000002</c:v>
                </c:pt>
                <c:pt idx="269">
                  <c:v>4.2578699999999996</c:v>
                </c:pt>
                <c:pt idx="270">
                  <c:v>4.25664</c:v>
                </c:pt>
                <c:pt idx="271">
                  <c:v>4.2575599999999998</c:v>
                </c:pt>
                <c:pt idx="272">
                  <c:v>4.2557900000000002</c:v>
                </c:pt>
                <c:pt idx="273">
                  <c:v>4.2566199999999998</c:v>
                </c:pt>
                <c:pt idx="274">
                  <c:v>4.2544300000000002</c:v>
                </c:pt>
                <c:pt idx="275">
                  <c:v>4.2542299999999997</c:v>
                </c:pt>
                <c:pt idx="276">
                  <c:v>4.2565</c:v>
                </c:pt>
                <c:pt idx="277">
                  <c:v>4.2565</c:v>
                </c:pt>
                <c:pt idx="278">
                  <c:v>4.2556799999999999</c:v>
                </c:pt>
                <c:pt idx="279">
                  <c:v>4.25549</c:v>
                </c:pt>
                <c:pt idx="280">
                  <c:v>4.2543300000000004</c:v>
                </c:pt>
                <c:pt idx="281">
                  <c:v>4.2566800000000002</c:v>
                </c:pt>
                <c:pt idx="282">
                  <c:v>4.2551899999999998</c:v>
                </c:pt>
                <c:pt idx="283">
                  <c:v>4.2549099999999997</c:v>
                </c:pt>
                <c:pt idx="284">
                  <c:v>4.2558400000000001</c:v>
                </c:pt>
                <c:pt idx="285">
                  <c:v>4.2555300000000003</c:v>
                </c:pt>
                <c:pt idx="286">
                  <c:v>4.2541000000000002</c:v>
                </c:pt>
                <c:pt idx="287">
                  <c:v>4.2533500000000002</c:v>
                </c:pt>
                <c:pt idx="288">
                  <c:v>4.2540699999999996</c:v>
                </c:pt>
                <c:pt idx="289">
                  <c:v>4.2531699999999999</c:v>
                </c:pt>
                <c:pt idx="290">
                  <c:v>4.2513100000000001</c:v>
                </c:pt>
                <c:pt idx="291">
                  <c:v>4.2515400000000003</c:v>
                </c:pt>
                <c:pt idx="292">
                  <c:v>4.2497699999999998</c:v>
                </c:pt>
                <c:pt idx="293">
                  <c:v>4.2508299999999997</c:v>
                </c:pt>
                <c:pt idx="294">
                  <c:v>4.25021</c:v>
                </c:pt>
                <c:pt idx="295">
                  <c:v>4.2519299999999998</c:v>
                </c:pt>
                <c:pt idx="296">
                  <c:v>4.2507200000000003</c:v>
                </c:pt>
                <c:pt idx="297">
                  <c:v>4.24939</c:v>
                </c:pt>
                <c:pt idx="298">
                  <c:v>4.2516699999999998</c:v>
                </c:pt>
                <c:pt idx="299">
                  <c:v>4.2511099999999997</c:v>
                </c:pt>
                <c:pt idx="300">
                  <c:v>4.2513899999999998</c:v>
                </c:pt>
                <c:pt idx="301">
                  <c:v>4.2526599999999997</c:v>
                </c:pt>
                <c:pt idx="302">
                  <c:v>4.2517800000000001</c:v>
                </c:pt>
                <c:pt idx="303">
                  <c:v>4.2504600000000003</c:v>
                </c:pt>
                <c:pt idx="304">
                  <c:v>4.2508900000000001</c:v>
                </c:pt>
                <c:pt idx="305">
                  <c:v>4.2509699999999997</c:v>
                </c:pt>
                <c:pt idx="306">
                  <c:v>4.2510700000000003</c:v>
                </c:pt>
                <c:pt idx="307">
                  <c:v>4.25101</c:v>
                </c:pt>
                <c:pt idx="308">
                  <c:v>4.2509600000000001</c:v>
                </c:pt>
                <c:pt idx="309">
                  <c:v>4.2519299999999998</c:v>
                </c:pt>
                <c:pt idx="310">
                  <c:v>4.2523</c:v>
                </c:pt>
                <c:pt idx="311">
                  <c:v>4.2498699999999996</c:v>
                </c:pt>
                <c:pt idx="312">
                  <c:v>4.2526299999999999</c:v>
                </c:pt>
                <c:pt idx="313">
                  <c:v>4.2534700000000001</c:v>
                </c:pt>
                <c:pt idx="314">
                  <c:v>4.25101</c:v>
                </c:pt>
                <c:pt idx="315">
                  <c:v>4.25108</c:v>
                </c:pt>
                <c:pt idx="316">
                  <c:v>4.25122</c:v>
                </c:pt>
                <c:pt idx="317">
                  <c:v>4.2513199999999998</c:v>
                </c:pt>
                <c:pt idx="318">
                  <c:v>4.2488999999999999</c:v>
                </c:pt>
                <c:pt idx="319">
                  <c:v>4.2511700000000001</c:v>
                </c:pt>
                <c:pt idx="320">
                  <c:v>4.2510199999999996</c:v>
                </c:pt>
                <c:pt idx="321">
                  <c:v>4.2480500000000001</c:v>
                </c:pt>
                <c:pt idx="322">
                  <c:v>4.2507099999999998</c:v>
                </c:pt>
                <c:pt idx="323">
                  <c:v>4.2474299999999996</c:v>
                </c:pt>
                <c:pt idx="324">
                  <c:v>4.24932</c:v>
                </c:pt>
                <c:pt idx="325">
                  <c:v>4.2488599999999996</c:v>
                </c:pt>
                <c:pt idx="326">
                  <c:v>4.2469000000000001</c:v>
                </c:pt>
                <c:pt idx="327">
                  <c:v>4.2491500000000002</c:v>
                </c:pt>
                <c:pt idx="328">
                  <c:v>4.24892</c:v>
                </c:pt>
                <c:pt idx="329">
                  <c:v>4.2507700000000002</c:v>
                </c:pt>
                <c:pt idx="330">
                  <c:v>4.2501100000000003</c:v>
                </c:pt>
                <c:pt idx="331">
                  <c:v>4.2479899999999997</c:v>
                </c:pt>
                <c:pt idx="332">
                  <c:v>4.2490500000000004</c:v>
                </c:pt>
                <c:pt idx="333">
                  <c:v>4.2496</c:v>
                </c:pt>
                <c:pt idx="334">
                  <c:v>4.2507700000000002</c:v>
                </c:pt>
                <c:pt idx="335">
                  <c:v>4.2494399999999999</c:v>
                </c:pt>
                <c:pt idx="336">
                  <c:v>4.2485900000000001</c:v>
                </c:pt>
                <c:pt idx="337">
                  <c:v>4.2498800000000001</c:v>
                </c:pt>
                <c:pt idx="338">
                  <c:v>4.2484099999999998</c:v>
                </c:pt>
                <c:pt idx="339">
                  <c:v>4.2515099999999997</c:v>
                </c:pt>
                <c:pt idx="340">
                  <c:v>4.2515700000000001</c:v>
                </c:pt>
                <c:pt idx="341">
                  <c:v>4.2532399999999999</c:v>
                </c:pt>
                <c:pt idx="342">
                  <c:v>4.25197</c:v>
                </c:pt>
                <c:pt idx="343">
                  <c:v>4.25197</c:v>
                </c:pt>
                <c:pt idx="344">
                  <c:v>4.2520499999999997</c:v>
                </c:pt>
                <c:pt idx="345">
                  <c:v>4.2525000000000004</c:v>
                </c:pt>
                <c:pt idx="346">
                  <c:v>4.2539899999999999</c:v>
                </c:pt>
                <c:pt idx="347">
                  <c:v>4.2521500000000003</c:v>
                </c:pt>
                <c:pt idx="348">
                  <c:v>4.2517199999999997</c:v>
                </c:pt>
                <c:pt idx="349">
                  <c:v>4.2511099999999997</c:v>
                </c:pt>
                <c:pt idx="350">
                  <c:v>4.2515299999999998</c:v>
                </c:pt>
                <c:pt idx="351">
                  <c:v>4.2505300000000004</c:v>
                </c:pt>
                <c:pt idx="352">
                  <c:v>4.2501199999999999</c:v>
                </c:pt>
                <c:pt idx="353">
                  <c:v>4.2505300000000004</c:v>
                </c:pt>
                <c:pt idx="354">
                  <c:v>4.25129</c:v>
                </c:pt>
                <c:pt idx="355">
                  <c:v>4.2483899999999997</c:v>
                </c:pt>
                <c:pt idx="356">
                  <c:v>4.2508600000000003</c:v>
                </c:pt>
                <c:pt idx="357">
                  <c:v>4.2492400000000004</c:v>
                </c:pt>
                <c:pt idx="358">
                  <c:v>4.2506500000000003</c:v>
                </c:pt>
                <c:pt idx="359">
                  <c:v>4.25075</c:v>
                </c:pt>
                <c:pt idx="360">
                  <c:v>4.2496999999999998</c:v>
                </c:pt>
                <c:pt idx="361">
                  <c:v>4.2530400000000004</c:v>
                </c:pt>
                <c:pt idx="362">
                  <c:v>4.2516999999999996</c:v>
                </c:pt>
                <c:pt idx="363">
                  <c:v>4.2511799999999997</c:v>
                </c:pt>
                <c:pt idx="364">
                  <c:v>4.2507099999999998</c:v>
                </c:pt>
                <c:pt idx="365">
                  <c:v>4.2504799999999996</c:v>
                </c:pt>
                <c:pt idx="366">
                  <c:v>4.2511000000000001</c:v>
                </c:pt>
                <c:pt idx="367">
                  <c:v>4.2511299999999999</c:v>
                </c:pt>
                <c:pt idx="368">
                  <c:v>4.2508100000000004</c:v>
                </c:pt>
                <c:pt idx="369">
                  <c:v>4.2511599999999996</c:v>
                </c:pt>
                <c:pt idx="370">
                  <c:v>4.2518200000000004</c:v>
                </c:pt>
                <c:pt idx="371">
                  <c:v>4.25101</c:v>
                </c:pt>
                <c:pt idx="372">
                  <c:v>4.2524699999999998</c:v>
                </c:pt>
                <c:pt idx="373">
                  <c:v>4.2524800000000003</c:v>
                </c:pt>
                <c:pt idx="374">
                  <c:v>4.2537900000000004</c:v>
                </c:pt>
                <c:pt idx="375">
                  <c:v>4.2530999999999999</c:v>
                </c:pt>
                <c:pt idx="376">
                  <c:v>4.2530599999999996</c:v>
                </c:pt>
                <c:pt idx="377">
                  <c:v>4.2520300000000004</c:v>
                </c:pt>
                <c:pt idx="378">
                  <c:v>4.2531800000000004</c:v>
                </c:pt>
                <c:pt idx="379">
                  <c:v>4.2540100000000001</c:v>
                </c:pt>
                <c:pt idx="380">
                  <c:v>4.25441</c:v>
                </c:pt>
                <c:pt idx="381">
                  <c:v>4.2533099999999999</c:v>
                </c:pt>
                <c:pt idx="382">
                  <c:v>4.2533500000000002</c:v>
                </c:pt>
                <c:pt idx="383">
                  <c:v>4.2532100000000002</c:v>
                </c:pt>
                <c:pt idx="384">
                  <c:v>4.2537700000000003</c:v>
                </c:pt>
                <c:pt idx="385">
                  <c:v>4.2513399999999999</c:v>
                </c:pt>
                <c:pt idx="386">
                  <c:v>4.2531699999999999</c:v>
                </c:pt>
                <c:pt idx="387">
                  <c:v>4.2527499999999998</c:v>
                </c:pt>
                <c:pt idx="388">
                  <c:v>4.25359</c:v>
                </c:pt>
                <c:pt idx="389">
                  <c:v>4.2545500000000001</c:v>
                </c:pt>
                <c:pt idx="390">
                  <c:v>4.25352</c:v>
                </c:pt>
                <c:pt idx="391">
                  <c:v>4.2523999999999997</c:v>
                </c:pt>
                <c:pt idx="392">
                  <c:v>4.25251</c:v>
                </c:pt>
                <c:pt idx="393">
                  <c:v>4.2530999999999999</c:v>
                </c:pt>
                <c:pt idx="394">
                  <c:v>4.25244</c:v>
                </c:pt>
                <c:pt idx="395">
                  <c:v>4.2537399999999996</c:v>
                </c:pt>
                <c:pt idx="396">
                  <c:v>4.2523200000000001</c:v>
                </c:pt>
                <c:pt idx="397">
                  <c:v>4.2515200000000002</c:v>
                </c:pt>
                <c:pt idx="398">
                  <c:v>4.2547199999999998</c:v>
                </c:pt>
                <c:pt idx="399">
                  <c:v>4.2526599999999997</c:v>
                </c:pt>
                <c:pt idx="400">
                  <c:v>4.2544399999999998</c:v>
                </c:pt>
                <c:pt idx="401">
                  <c:v>4.2542400000000002</c:v>
                </c:pt>
                <c:pt idx="402">
                  <c:v>4.2533799999999999</c:v>
                </c:pt>
                <c:pt idx="403">
                  <c:v>4.2559199999999997</c:v>
                </c:pt>
                <c:pt idx="404">
                  <c:v>4.2561600000000004</c:v>
                </c:pt>
                <c:pt idx="405">
                  <c:v>4.2556599999999998</c:v>
                </c:pt>
                <c:pt idx="406">
                  <c:v>4.2557700000000001</c:v>
                </c:pt>
                <c:pt idx="407">
                  <c:v>4.2544599999999999</c:v>
                </c:pt>
                <c:pt idx="408">
                  <c:v>4.2552000000000003</c:v>
                </c:pt>
                <c:pt idx="409">
                  <c:v>4.25589</c:v>
                </c:pt>
                <c:pt idx="410">
                  <c:v>4.2553400000000003</c:v>
                </c:pt>
                <c:pt idx="411">
                  <c:v>4.2563899999999997</c:v>
                </c:pt>
                <c:pt idx="412">
                  <c:v>4.2558600000000002</c:v>
                </c:pt>
                <c:pt idx="413">
                  <c:v>4.2557900000000002</c:v>
                </c:pt>
                <c:pt idx="414">
                  <c:v>4.2553000000000001</c:v>
                </c:pt>
                <c:pt idx="415">
                  <c:v>4.2557099999999997</c:v>
                </c:pt>
                <c:pt idx="416">
                  <c:v>4.2557099999999997</c:v>
                </c:pt>
                <c:pt idx="417">
                  <c:v>4.2569499999999998</c:v>
                </c:pt>
                <c:pt idx="418">
                  <c:v>4.2573299999999996</c:v>
                </c:pt>
                <c:pt idx="419">
                  <c:v>4.2573499999999997</c:v>
                </c:pt>
                <c:pt idx="420">
                  <c:v>4.2572799999999997</c:v>
                </c:pt>
                <c:pt idx="421">
                  <c:v>4.25589</c:v>
                </c:pt>
                <c:pt idx="422">
                  <c:v>4.2561799999999996</c:v>
                </c:pt>
                <c:pt idx="423">
                  <c:v>4.2556200000000004</c:v>
                </c:pt>
                <c:pt idx="424">
                  <c:v>4.2561999999999998</c:v>
                </c:pt>
                <c:pt idx="425">
                  <c:v>4.2544199999999996</c:v>
                </c:pt>
                <c:pt idx="426">
                  <c:v>4.2536699999999996</c:v>
                </c:pt>
                <c:pt idx="427">
                  <c:v>4.2534299999999998</c:v>
                </c:pt>
                <c:pt idx="428">
                  <c:v>4.2536399999999999</c:v>
                </c:pt>
                <c:pt idx="429">
                  <c:v>4.2534200000000002</c:v>
                </c:pt>
                <c:pt idx="430">
                  <c:v>4.2519600000000004</c:v>
                </c:pt>
                <c:pt idx="431">
                  <c:v>4.2507799999999998</c:v>
                </c:pt>
                <c:pt idx="432">
                  <c:v>4.2499500000000001</c:v>
                </c:pt>
                <c:pt idx="433">
                  <c:v>4.2508800000000004</c:v>
                </c:pt>
                <c:pt idx="434">
                  <c:v>4.25047</c:v>
                </c:pt>
                <c:pt idx="435">
                  <c:v>4.2503099999999998</c:v>
                </c:pt>
                <c:pt idx="436">
                  <c:v>4.2503599999999997</c:v>
                </c:pt>
                <c:pt idx="437">
                  <c:v>4.2469700000000001</c:v>
                </c:pt>
                <c:pt idx="438">
                  <c:v>4.2477299999999998</c:v>
                </c:pt>
                <c:pt idx="439">
                  <c:v>4.24918</c:v>
                </c:pt>
                <c:pt idx="440">
                  <c:v>4.2468199999999996</c:v>
                </c:pt>
                <c:pt idx="441">
                  <c:v>4.2478199999999999</c:v>
                </c:pt>
                <c:pt idx="442">
                  <c:v>4.2461599999999997</c:v>
                </c:pt>
                <c:pt idx="443">
                  <c:v>4.24587</c:v>
                </c:pt>
                <c:pt idx="444">
                  <c:v>4.2457200000000004</c:v>
                </c:pt>
                <c:pt idx="445">
                  <c:v>4.2444199999999999</c:v>
                </c:pt>
                <c:pt idx="446">
                  <c:v>4.2467800000000002</c:v>
                </c:pt>
                <c:pt idx="447">
                  <c:v>4.2470800000000004</c:v>
                </c:pt>
                <c:pt idx="448">
                  <c:v>4.2478699999999998</c:v>
                </c:pt>
                <c:pt idx="449">
                  <c:v>4.2489800000000004</c:v>
                </c:pt>
                <c:pt idx="450">
                  <c:v>4.2484000000000002</c:v>
                </c:pt>
                <c:pt idx="451">
                  <c:v>4.2509699999999997</c:v>
                </c:pt>
                <c:pt idx="452">
                  <c:v>4.2519999999999998</c:v>
                </c:pt>
                <c:pt idx="453">
                  <c:v>4.2522099999999998</c:v>
                </c:pt>
                <c:pt idx="454">
                  <c:v>4.2515599999999996</c:v>
                </c:pt>
                <c:pt idx="455">
                  <c:v>4.2529500000000002</c:v>
                </c:pt>
                <c:pt idx="456">
                  <c:v>4.2538400000000003</c:v>
                </c:pt>
                <c:pt idx="457">
                  <c:v>4.2536699999999996</c:v>
                </c:pt>
                <c:pt idx="458">
                  <c:v>4.2545099999999998</c:v>
                </c:pt>
                <c:pt idx="459">
                  <c:v>4.25467</c:v>
                </c:pt>
                <c:pt idx="460">
                  <c:v>4.2567399999999997</c:v>
                </c:pt>
                <c:pt idx="461">
                  <c:v>4.2556099999999999</c:v>
                </c:pt>
                <c:pt idx="462">
                  <c:v>4.2562899999999999</c:v>
                </c:pt>
                <c:pt idx="463">
                  <c:v>4.25589</c:v>
                </c:pt>
                <c:pt idx="464">
                  <c:v>4.2568900000000003</c:v>
                </c:pt>
                <c:pt idx="465">
                  <c:v>4.2579000000000002</c:v>
                </c:pt>
                <c:pt idx="466">
                  <c:v>4.2573400000000001</c:v>
                </c:pt>
                <c:pt idx="467">
                  <c:v>4.2561499999999999</c:v>
                </c:pt>
                <c:pt idx="468">
                  <c:v>4.2566600000000001</c:v>
                </c:pt>
                <c:pt idx="469">
                  <c:v>4.2578199999999997</c:v>
                </c:pt>
                <c:pt idx="470">
                  <c:v>4.2577600000000002</c:v>
                </c:pt>
                <c:pt idx="471">
                  <c:v>4.2574500000000004</c:v>
                </c:pt>
                <c:pt idx="472">
                  <c:v>4.2586199999999996</c:v>
                </c:pt>
                <c:pt idx="473">
                  <c:v>4.2566600000000001</c:v>
                </c:pt>
                <c:pt idx="474">
                  <c:v>4.2563599999999999</c:v>
                </c:pt>
                <c:pt idx="475">
                  <c:v>4.2574300000000003</c:v>
                </c:pt>
                <c:pt idx="476">
                  <c:v>4.2566699999999997</c:v>
                </c:pt>
                <c:pt idx="477">
                  <c:v>4.2588100000000004</c:v>
                </c:pt>
                <c:pt idx="478">
                  <c:v>4.26051</c:v>
                </c:pt>
                <c:pt idx="479">
                  <c:v>4.2598500000000001</c:v>
                </c:pt>
                <c:pt idx="480">
                  <c:v>4.2594500000000002</c:v>
                </c:pt>
                <c:pt idx="481">
                  <c:v>4.26004</c:v>
                </c:pt>
                <c:pt idx="482">
                  <c:v>4.2610400000000004</c:v>
                </c:pt>
                <c:pt idx="483">
                  <c:v>4.2591299999999999</c:v>
                </c:pt>
                <c:pt idx="484">
                  <c:v>4.2603200000000001</c:v>
                </c:pt>
                <c:pt idx="485">
                  <c:v>4.2590300000000001</c:v>
                </c:pt>
                <c:pt idx="486">
                  <c:v>4.2586700000000004</c:v>
                </c:pt>
                <c:pt idx="487">
                  <c:v>4.2584299999999997</c:v>
                </c:pt>
                <c:pt idx="488">
                  <c:v>4.2584600000000004</c:v>
                </c:pt>
                <c:pt idx="489">
                  <c:v>4.2570399999999999</c:v>
                </c:pt>
                <c:pt idx="490">
                  <c:v>4.2569800000000004</c:v>
                </c:pt>
                <c:pt idx="491">
                  <c:v>4.2560599999999997</c:v>
                </c:pt>
                <c:pt idx="492">
                  <c:v>4.2564000000000002</c:v>
                </c:pt>
                <c:pt idx="493">
                  <c:v>4.2569499999999998</c:v>
                </c:pt>
                <c:pt idx="494">
                  <c:v>4.2571899999999996</c:v>
                </c:pt>
                <c:pt idx="495">
                  <c:v>4.2570499999999996</c:v>
                </c:pt>
                <c:pt idx="496">
                  <c:v>4.2573699999999999</c:v>
                </c:pt>
                <c:pt idx="497">
                  <c:v>4.2552700000000003</c:v>
                </c:pt>
                <c:pt idx="498">
                  <c:v>4.2542099999999996</c:v>
                </c:pt>
                <c:pt idx="499">
                  <c:v>4.2555699999999996</c:v>
                </c:pt>
                <c:pt idx="500">
                  <c:v>4.2563500000000003</c:v>
                </c:pt>
                <c:pt idx="501">
                  <c:v>4.2536899999999997</c:v>
                </c:pt>
                <c:pt idx="502">
                  <c:v>4.2532800000000002</c:v>
                </c:pt>
                <c:pt idx="503">
                  <c:v>4.2539100000000003</c:v>
                </c:pt>
                <c:pt idx="504">
                  <c:v>4.2539699999999998</c:v>
                </c:pt>
                <c:pt idx="505">
                  <c:v>4.2529899999999996</c:v>
                </c:pt>
                <c:pt idx="506">
                  <c:v>4.2549400000000004</c:v>
                </c:pt>
                <c:pt idx="507">
                  <c:v>4.2531600000000003</c:v>
                </c:pt>
                <c:pt idx="508">
                  <c:v>4.2554699999999999</c:v>
                </c:pt>
                <c:pt idx="509">
                  <c:v>4.2546600000000003</c:v>
                </c:pt>
                <c:pt idx="510">
                  <c:v>4.2556399999999996</c:v>
                </c:pt>
                <c:pt idx="511">
                  <c:v>4.2540199999999997</c:v>
                </c:pt>
                <c:pt idx="512">
                  <c:v>4.2570300000000003</c:v>
                </c:pt>
                <c:pt idx="513">
                  <c:v>4.2566699999999997</c:v>
                </c:pt>
                <c:pt idx="514">
                  <c:v>4.2569299999999997</c:v>
                </c:pt>
                <c:pt idx="515">
                  <c:v>4.2573400000000001</c:v>
                </c:pt>
                <c:pt idx="516">
                  <c:v>4.2580799999999996</c:v>
                </c:pt>
                <c:pt idx="517">
                  <c:v>4.2578399999999998</c:v>
                </c:pt>
                <c:pt idx="518">
                  <c:v>4.2562100000000003</c:v>
                </c:pt>
                <c:pt idx="519">
                  <c:v>4.2563500000000003</c:v>
                </c:pt>
                <c:pt idx="520">
                  <c:v>4.2566600000000001</c:v>
                </c:pt>
                <c:pt idx="521">
                  <c:v>4.2568200000000003</c:v>
                </c:pt>
                <c:pt idx="522">
                  <c:v>4.2552899999999996</c:v>
                </c:pt>
                <c:pt idx="523">
                  <c:v>4.2558400000000001</c:v>
                </c:pt>
                <c:pt idx="524">
                  <c:v>4.2546499999999998</c:v>
                </c:pt>
                <c:pt idx="525">
                  <c:v>4.2549400000000004</c:v>
                </c:pt>
                <c:pt idx="526">
                  <c:v>4.2549700000000001</c:v>
                </c:pt>
                <c:pt idx="527">
                  <c:v>4.2561999999999998</c:v>
                </c:pt>
                <c:pt idx="528">
                  <c:v>4.2556500000000002</c:v>
                </c:pt>
                <c:pt idx="529">
                  <c:v>4.2542499999999999</c:v>
                </c:pt>
                <c:pt idx="530">
                  <c:v>4.2528199999999998</c:v>
                </c:pt>
                <c:pt idx="531">
                  <c:v>4.2526200000000003</c:v>
                </c:pt>
                <c:pt idx="532">
                  <c:v>4.2534200000000002</c:v>
                </c:pt>
                <c:pt idx="533">
                  <c:v>4.2509300000000003</c:v>
                </c:pt>
                <c:pt idx="534">
                  <c:v>4.2509199999999998</c:v>
                </c:pt>
                <c:pt idx="535">
                  <c:v>4.2520499999999997</c:v>
                </c:pt>
                <c:pt idx="536">
                  <c:v>4.25305</c:v>
                </c:pt>
                <c:pt idx="537">
                  <c:v>4.2523200000000001</c:v>
                </c:pt>
                <c:pt idx="538">
                  <c:v>4.2521899999999997</c:v>
                </c:pt>
                <c:pt idx="539">
                  <c:v>4.2518099999999999</c:v>
                </c:pt>
                <c:pt idx="540">
                  <c:v>4.2556599999999998</c:v>
                </c:pt>
                <c:pt idx="541">
                  <c:v>4.25603</c:v>
                </c:pt>
                <c:pt idx="542">
                  <c:v>4.2565999999999997</c:v>
                </c:pt>
                <c:pt idx="543">
                  <c:v>4.2554800000000004</c:v>
                </c:pt>
                <c:pt idx="544">
                  <c:v>4.2591299999999999</c:v>
                </c:pt>
                <c:pt idx="545">
                  <c:v>4.2577100000000003</c:v>
                </c:pt>
                <c:pt idx="546">
                  <c:v>4.25915</c:v>
                </c:pt>
                <c:pt idx="547">
                  <c:v>4.2576099999999997</c:v>
                </c:pt>
                <c:pt idx="548">
                  <c:v>4.2588200000000001</c:v>
                </c:pt>
                <c:pt idx="549">
                  <c:v>4.2614299999999998</c:v>
                </c:pt>
                <c:pt idx="550">
                  <c:v>4.2598599999999998</c:v>
                </c:pt>
                <c:pt idx="551">
                  <c:v>4.26105</c:v>
                </c:pt>
                <c:pt idx="552">
                  <c:v>4.2622600000000004</c:v>
                </c:pt>
                <c:pt idx="553">
                  <c:v>4.2623800000000003</c:v>
                </c:pt>
                <c:pt idx="554">
                  <c:v>4.2610099999999997</c:v>
                </c:pt>
                <c:pt idx="555">
                  <c:v>4.2634400000000001</c:v>
                </c:pt>
                <c:pt idx="556">
                  <c:v>4.2643199999999997</c:v>
                </c:pt>
                <c:pt idx="557">
                  <c:v>4.2641499999999999</c:v>
                </c:pt>
                <c:pt idx="558">
                  <c:v>4.2655599999999998</c:v>
                </c:pt>
                <c:pt idx="559">
                  <c:v>4.2653699999999999</c:v>
                </c:pt>
                <c:pt idx="560">
                  <c:v>4.26457</c:v>
                </c:pt>
                <c:pt idx="561">
                  <c:v>4.2651899999999996</c:v>
                </c:pt>
                <c:pt idx="562">
                  <c:v>4.2629900000000003</c:v>
                </c:pt>
                <c:pt idx="563">
                  <c:v>4.2616699999999996</c:v>
                </c:pt>
                <c:pt idx="564">
                  <c:v>4.2584099999999996</c:v>
                </c:pt>
                <c:pt idx="565">
                  <c:v>4.2534000000000001</c:v>
                </c:pt>
                <c:pt idx="566">
                  <c:v>4.24838</c:v>
                </c:pt>
                <c:pt idx="567">
                  <c:v>4.2418300000000002</c:v>
                </c:pt>
                <c:pt idx="568">
                  <c:v>4.2355099999999997</c:v>
                </c:pt>
                <c:pt idx="569">
                  <c:v>4.2338199999999997</c:v>
                </c:pt>
                <c:pt idx="570">
                  <c:v>4.2299300000000004</c:v>
                </c:pt>
                <c:pt idx="571">
                  <c:v>4.2297500000000001</c:v>
                </c:pt>
                <c:pt idx="572">
                  <c:v>4.2277100000000001</c:v>
                </c:pt>
                <c:pt idx="573">
                  <c:v>4.2286000000000001</c:v>
                </c:pt>
                <c:pt idx="574">
                  <c:v>4.2300500000000003</c:v>
                </c:pt>
                <c:pt idx="575">
                  <c:v>4.2317099999999996</c:v>
                </c:pt>
                <c:pt idx="576">
                  <c:v>4.2320700000000002</c:v>
                </c:pt>
                <c:pt idx="577">
                  <c:v>4.2333100000000004</c:v>
                </c:pt>
                <c:pt idx="578">
                  <c:v>4.2359499999999999</c:v>
                </c:pt>
                <c:pt idx="579">
                  <c:v>4.23665</c:v>
                </c:pt>
                <c:pt idx="580">
                  <c:v>4.2381200000000003</c:v>
                </c:pt>
                <c:pt idx="581">
                  <c:v>4.23881</c:v>
                </c:pt>
                <c:pt idx="582">
                  <c:v>4.2392099999999999</c:v>
                </c:pt>
                <c:pt idx="583">
                  <c:v>4.2407300000000001</c:v>
                </c:pt>
                <c:pt idx="584">
                  <c:v>4.2420400000000003</c:v>
                </c:pt>
                <c:pt idx="585">
                  <c:v>4.2424600000000003</c:v>
                </c:pt>
                <c:pt idx="586">
                  <c:v>4.2428900000000001</c:v>
                </c:pt>
                <c:pt idx="587">
                  <c:v>4.2432999999999996</c:v>
                </c:pt>
                <c:pt idx="588">
                  <c:v>4.2426300000000001</c:v>
                </c:pt>
                <c:pt idx="589">
                  <c:v>4.2442299999999999</c:v>
                </c:pt>
                <c:pt idx="590">
                  <c:v>4.2430000000000003</c:v>
                </c:pt>
                <c:pt idx="591">
                  <c:v>4.2420099999999996</c:v>
                </c:pt>
                <c:pt idx="592">
                  <c:v>4.2431099999999997</c:v>
                </c:pt>
                <c:pt idx="593">
                  <c:v>4.2424799999999996</c:v>
                </c:pt>
                <c:pt idx="594">
                  <c:v>4.2407000000000004</c:v>
                </c:pt>
                <c:pt idx="595">
                  <c:v>4.2422399999999998</c:v>
                </c:pt>
                <c:pt idx="596">
                  <c:v>4.2415500000000002</c:v>
                </c:pt>
                <c:pt idx="597">
                  <c:v>4.2405200000000001</c:v>
                </c:pt>
                <c:pt idx="598">
                  <c:v>4.2405299999999997</c:v>
                </c:pt>
                <c:pt idx="599">
                  <c:v>4.2407000000000004</c:v>
                </c:pt>
                <c:pt idx="600">
                  <c:v>4.2413499999999997</c:v>
                </c:pt>
                <c:pt idx="601">
                  <c:v>4.2419500000000001</c:v>
                </c:pt>
                <c:pt idx="602">
                  <c:v>4.2419900000000004</c:v>
                </c:pt>
                <c:pt idx="603">
                  <c:v>4.2440199999999999</c:v>
                </c:pt>
                <c:pt idx="604">
                  <c:v>4.2449199999999996</c:v>
                </c:pt>
                <c:pt idx="605">
                  <c:v>4.2446400000000004</c:v>
                </c:pt>
                <c:pt idx="606">
                  <c:v>4.2443799999999996</c:v>
                </c:pt>
                <c:pt idx="607">
                  <c:v>4.2441199999999997</c:v>
                </c:pt>
                <c:pt idx="608">
                  <c:v>4.2440300000000004</c:v>
                </c:pt>
                <c:pt idx="609">
                  <c:v>4.2456300000000002</c:v>
                </c:pt>
                <c:pt idx="610">
                  <c:v>4.2457000000000003</c:v>
                </c:pt>
                <c:pt idx="611">
                  <c:v>4.2453200000000004</c:v>
                </c:pt>
                <c:pt idx="612">
                  <c:v>4.2484299999999999</c:v>
                </c:pt>
                <c:pt idx="613">
                  <c:v>4.2491899999999996</c:v>
                </c:pt>
                <c:pt idx="614">
                  <c:v>4.2487599999999999</c:v>
                </c:pt>
                <c:pt idx="615">
                  <c:v>4.2493800000000004</c:v>
                </c:pt>
                <c:pt idx="616">
                  <c:v>4.2508400000000002</c:v>
                </c:pt>
                <c:pt idx="617">
                  <c:v>4.25014</c:v>
                </c:pt>
                <c:pt idx="618">
                  <c:v>4.2496900000000002</c:v>
                </c:pt>
                <c:pt idx="619">
                  <c:v>4.2502300000000002</c:v>
                </c:pt>
                <c:pt idx="620">
                  <c:v>4.2505899999999999</c:v>
                </c:pt>
                <c:pt idx="621">
                  <c:v>4.2491700000000003</c:v>
                </c:pt>
                <c:pt idx="622">
                  <c:v>4.2484299999999999</c:v>
                </c:pt>
                <c:pt idx="623">
                  <c:v>4.2488099999999998</c:v>
                </c:pt>
                <c:pt idx="624">
                  <c:v>4.2485499999999998</c:v>
                </c:pt>
                <c:pt idx="625">
                  <c:v>4.2474499999999997</c:v>
                </c:pt>
                <c:pt idx="626">
                  <c:v>4.2476799999999999</c:v>
                </c:pt>
                <c:pt idx="627">
                  <c:v>4.24559</c:v>
                </c:pt>
                <c:pt idx="628">
                  <c:v>4.2461599999999997</c:v>
                </c:pt>
                <c:pt idx="629">
                  <c:v>4.2454799999999997</c:v>
                </c:pt>
                <c:pt idx="630">
                  <c:v>4.24594</c:v>
                </c:pt>
                <c:pt idx="631">
                  <c:v>4.24519</c:v>
                </c:pt>
                <c:pt idx="632">
                  <c:v>4.2447699999999999</c:v>
                </c:pt>
                <c:pt idx="633">
                  <c:v>4.2447499999999998</c:v>
                </c:pt>
                <c:pt idx="634">
                  <c:v>4.2465599999999997</c:v>
                </c:pt>
                <c:pt idx="635">
                  <c:v>4.2458999999999998</c:v>
                </c:pt>
                <c:pt idx="636">
                  <c:v>4.2457399999999996</c:v>
                </c:pt>
                <c:pt idx="637">
                  <c:v>4.2470600000000003</c:v>
                </c:pt>
                <c:pt idx="638">
                  <c:v>4.2454900000000002</c:v>
                </c:pt>
                <c:pt idx="639">
                  <c:v>4.2463100000000003</c:v>
                </c:pt>
                <c:pt idx="640">
                  <c:v>4.2465200000000003</c:v>
                </c:pt>
                <c:pt idx="641">
                  <c:v>4.2456399999999999</c:v>
                </c:pt>
                <c:pt idx="642">
                  <c:v>4.2475100000000001</c:v>
                </c:pt>
                <c:pt idx="643">
                  <c:v>4.2494500000000004</c:v>
                </c:pt>
                <c:pt idx="644">
                  <c:v>4.2481299999999997</c:v>
                </c:pt>
                <c:pt idx="645">
                  <c:v>4.24838</c:v>
                </c:pt>
                <c:pt idx="646">
                  <c:v>4.2501300000000004</c:v>
                </c:pt>
                <c:pt idx="647">
                  <c:v>4.25007</c:v>
                </c:pt>
                <c:pt idx="648">
                  <c:v>4.2508100000000004</c:v>
                </c:pt>
                <c:pt idx="649">
                  <c:v>4.2514000000000003</c:v>
                </c:pt>
                <c:pt idx="650">
                  <c:v>4.2514399999999997</c:v>
                </c:pt>
                <c:pt idx="651">
                  <c:v>4.25183</c:v>
                </c:pt>
                <c:pt idx="652">
                  <c:v>4.25176</c:v>
                </c:pt>
                <c:pt idx="653">
                  <c:v>4.2505600000000001</c:v>
                </c:pt>
                <c:pt idx="654">
                  <c:v>4.2497199999999999</c:v>
                </c:pt>
                <c:pt idx="655">
                  <c:v>4.2492999999999999</c:v>
                </c:pt>
                <c:pt idx="656">
                  <c:v>4.2478899999999999</c:v>
                </c:pt>
                <c:pt idx="657">
                  <c:v>4.2479899999999997</c:v>
                </c:pt>
                <c:pt idx="658">
                  <c:v>4.2474400000000001</c:v>
                </c:pt>
                <c:pt idx="659">
                  <c:v>4.24763</c:v>
                </c:pt>
                <c:pt idx="660">
                  <c:v>4.2460599999999999</c:v>
                </c:pt>
                <c:pt idx="661">
                  <c:v>4.24533</c:v>
                </c:pt>
                <c:pt idx="662">
                  <c:v>4.2451100000000004</c:v>
                </c:pt>
                <c:pt idx="663">
                  <c:v>4.2467300000000003</c:v>
                </c:pt>
                <c:pt idx="664">
                  <c:v>4.2445399999999998</c:v>
                </c:pt>
                <c:pt idx="665">
                  <c:v>4.2454900000000002</c:v>
                </c:pt>
                <c:pt idx="666">
                  <c:v>4.2442200000000003</c:v>
                </c:pt>
                <c:pt idx="667">
                  <c:v>4.2425699999999997</c:v>
                </c:pt>
                <c:pt idx="668">
                  <c:v>4.2446999999999999</c:v>
                </c:pt>
                <c:pt idx="669">
                  <c:v>4.2451100000000004</c:v>
                </c:pt>
                <c:pt idx="670">
                  <c:v>4.2444199999999999</c:v>
                </c:pt>
                <c:pt idx="671">
                  <c:v>4.2459199999999999</c:v>
                </c:pt>
                <c:pt idx="672">
                  <c:v>4.2445300000000001</c:v>
                </c:pt>
                <c:pt idx="673">
                  <c:v>4.2462400000000002</c:v>
                </c:pt>
                <c:pt idx="674">
                  <c:v>4.2467899999999998</c:v>
                </c:pt>
                <c:pt idx="675">
                  <c:v>4.24702</c:v>
                </c:pt>
                <c:pt idx="676">
                  <c:v>4.2469599999999996</c:v>
                </c:pt>
                <c:pt idx="677">
                  <c:v>4.2488900000000003</c:v>
                </c:pt>
                <c:pt idx="678">
                  <c:v>4.2502300000000002</c:v>
                </c:pt>
                <c:pt idx="679">
                  <c:v>4.2504200000000001</c:v>
                </c:pt>
                <c:pt idx="680">
                  <c:v>4.2505600000000001</c:v>
                </c:pt>
                <c:pt idx="681">
                  <c:v>4.2519099999999996</c:v>
                </c:pt>
                <c:pt idx="682">
                  <c:v>4.25169</c:v>
                </c:pt>
                <c:pt idx="683">
                  <c:v>4.2523499999999999</c:v>
                </c:pt>
                <c:pt idx="684">
                  <c:v>4.2517300000000002</c:v>
                </c:pt>
                <c:pt idx="685">
                  <c:v>4.25122</c:v>
                </c:pt>
                <c:pt idx="686">
                  <c:v>4.2511200000000002</c:v>
                </c:pt>
                <c:pt idx="687">
                  <c:v>4.25054</c:v>
                </c:pt>
                <c:pt idx="688">
                  <c:v>4.2492799999999997</c:v>
                </c:pt>
                <c:pt idx="689">
                  <c:v>4.2490600000000001</c:v>
                </c:pt>
                <c:pt idx="690">
                  <c:v>4.2491899999999996</c:v>
                </c:pt>
                <c:pt idx="691">
                  <c:v>4.2479300000000002</c:v>
                </c:pt>
                <c:pt idx="692">
                  <c:v>4.2472500000000002</c:v>
                </c:pt>
                <c:pt idx="693">
                  <c:v>4.2479899999999997</c:v>
                </c:pt>
                <c:pt idx="694">
                  <c:v>4.2460300000000002</c:v>
                </c:pt>
                <c:pt idx="695">
                  <c:v>4.2464899999999997</c:v>
                </c:pt>
                <c:pt idx="696">
                  <c:v>4.2472700000000003</c:v>
                </c:pt>
                <c:pt idx="697">
                  <c:v>4.2464199999999996</c:v>
                </c:pt>
                <c:pt idx="698">
                  <c:v>4.24709</c:v>
                </c:pt>
                <c:pt idx="699">
                  <c:v>4.2465900000000003</c:v>
                </c:pt>
                <c:pt idx="700">
                  <c:v>4.2445500000000003</c:v>
                </c:pt>
                <c:pt idx="701">
                  <c:v>4.2456699999999996</c:v>
                </c:pt>
                <c:pt idx="702">
                  <c:v>4.2450999999999999</c:v>
                </c:pt>
                <c:pt idx="703">
                  <c:v>4.2454200000000002</c:v>
                </c:pt>
                <c:pt idx="704">
                  <c:v>4.2461900000000004</c:v>
                </c:pt>
                <c:pt idx="705">
                  <c:v>4.2459199999999999</c:v>
                </c:pt>
                <c:pt idx="706">
                  <c:v>4.2483899999999997</c:v>
                </c:pt>
                <c:pt idx="707">
                  <c:v>4.2488099999999998</c:v>
                </c:pt>
                <c:pt idx="708">
                  <c:v>4.2508999999999997</c:v>
                </c:pt>
                <c:pt idx="709">
                  <c:v>4.2517800000000001</c:v>
                </c:pt>
                <c:pt idx="710">
                  <c:v>4.2532199999999998</c:v>
                </c:pt>
                <c:pt idx="711">
                  <c:v>4.2517699999999996</c:v>
                </c:pt>
                <c:pt idx="712">
                  <c:v>4.25258</c:v>
                </c:pt>
                <c:pt idx="713">
                  <c:v>4.2540500000000003</c:v>
                </c:pt>
                <c:pt idx="714">
                  <c:v>4.25427</c:v>
                </c:pt>
                <c:pt idx="715">
                  <c:v>4.2555899999999998</c:v>
                </c:pt>
                <c:pt idx="716">
                  <c:v>4.2562199999999999</c:v>
                </c:pt>
                <c:pt idx="717">
                  <c:v>4.2553599999999996</c:v>
                </c:pt>
                <c:pt idx="718">
                  <c:v>4.2546400000000002</c:v>
                </c:pt>
                <c:pt idx="719">
                  <c:v>4.2541399999999996</c:v>
                </c:pt>
                <c:pt idx="720">
                  <c:v>4.2552500000000002</c:v>
                </c:pt>
                <c:pt idx="721">
                  <c:v>4.2549999999999999</c:v>
                </c:pt>
                <c:pt idx="722">
                  <c:v>4.25434</c:v>
                </c:pt>
                <c:pt idx="723">
                  <c:v>4.2545400000000004</c:v>
                </c:pt>
                <c:pt idx="724">
                  <c:v>4.25488</c:v>
                </c:pt>
                <c:pt idx="725">
                  <c:v>4.2517699999999996</c:v>
                </c:pt>
                <c:pt idx="726">
                  <c:v>4.25251</c:v>
                </c:pt>
                <c:pt idx="727">
                  <c:v>4.2527600000000003</c:v>
                </c:pt>
                <c:pt idx="728">
                  <c:v>4.2516800000000003</c:v>
                </c:pt>
                <c:pt idx="729">
                  <c:v>4.2510300000000001</c:v>
                </c:pt>
                <c:pt idx="730">
                  <c:v>4.2490600000000001</c:v>
                </c:pt>
                <c:pt idx="731">
                  <c:v>4.2502399999999998</c:v>
                </c:pt>
                <c:pt idx="732">
                  <c:v>4.2492999999999999</c:v>
                </c:pt>
                <c:pt idx="733">
                  <c:v>4.2483300000000002</c:v>
                </c:pt>
                <c:pt idx="734">
                  <c:v>4.2467899999999998</c:v>
                </c:pt>
                <c:pt idx="735">
                  <c:v>4.24878</c:v>
                </c:pt>
                <c:pt idx="736">
                  <c:v>4.2498100000000001</c:v>
                </c:pt>
                <c:pt idx="737">
                  <c:v>4.24871</c:v>
                </c:pt>
                <c:pt idx="738">
                  <c:v>4.25101</c:v>
                </c:pt>
                <c:pt idx="739">
                  <c:v>4.2495599999999998</c:v>
                </c:pt>
                <c:pt idx="740">
                  <c:v>4.25197</c:v>
                </c:pt>
                <c:pt idx="741">
                  <c:v>4.2518599999999998</c:v>
                </c:pt>
                <c:pt idx="742">
                  <c:v>4.2525300000000001</c:v>
                </c:pt>
                <c:pt idx="743">
                  <c:v>4.25291</c:v>
                </c:pt>
                <c:pt idx="744">
                  <c:v>4.2530900000000003</c:v>
                </c:pt>
                <c:pt idx="745">
                  <c:v>4.2541700000000002</c:v>
                </c:pt>
                <c:pt idx="746">
                  <c:v>4.2546900000000001</c:v>
                </c:pt>
                <c:pt idx="747">
                  <c:v>4.25535</c:v>
                </c:pt>
                <c:pt idx="748">
                  <c:v>4.2568099999999998</c:v>
                </c:pt>
                <c:pt idx="749">
                  <c:v>4.2572400000000004</c:v>
                </c:pt>
                <c:pt idx="750">
                  <c:v>4.2571000000000003</c:v>
                </c:pt>
                <c:pt idx="751">
                  <c:v>4.25732</c:v>
                </c:pt>
                <c:pt idx="752">
                  <c:v>4.2586500000000003</c:v>
                </c:pt>
                <c:pt idx="753">
                  <c:v>4.2595799999999997</c:v>
                </c:pt>
                <c:pt idx="754">
                  <c:v>4.2592699999999999</c:v>
                </c:pt>
                <c:pt idx="755">
                  <c:v>4.2590500000000002</c:v>
                </c:pt>
                <c:pt idx="756">
                  <c:v>4.2583099999999998</c:v>
                </c:pt>
                <c:pt idx="757">
                  <c:v>4.2582599999999999</c:v>
                </c:pt>
                <c:pt idx="758">
                  <c:v>4.2580600000000004</c:v>
                </c:pt>
                <c:pt idx="759">
                  <c:v>4.2562600000000002</c:v>
                </c:pt>
                <c:pt idx="760">
                  <c:v>4.2560200000000004</c:v>
                </c:pt>
                <c:pt idx="761">
                  <c:v>4.2552599999999998</c:v>
                </c:pt>
                <c:pt idx="762">
                  <c:v>4.2536399999999999</c:v>
                </c:pt>
                <c:pt idx="763">
                  <c:v>4.2531800000000004</c:v>
                </c:pt>
                <c:pt idx="764">
                  <c:v>4.2515000000000001</c:v>
                </c:pt>
                <c:pt idx="765">
                  <c:v>4.2499700000000002</c:v>
                </c:pt>
                <c:pt idx="766">
                  <c:v>4.2503099999999998</c:v>
                </c:pt>
                <c:pt idx="767">
                  <c:v>4.2477400000000003</c:v>
                </c:pt>
                <c:pt idx="768">
                  <c:v>4.2477999999999998</c:v>
                </c:pt>
                <c:pt idx="769">
                  <c:v>4.2470699999999999</c:v>
                </c:pt>
                <c:pt idx="770">
                  <c:v>4.2483000000000004</c:v>
                </c:pt>
                <c:pt idx="771">
                  <c:v>4.2481400000000002</c:v>
                </c:pt>
                <c:pt idx="772">
                  <c:v>4.24641</c:v>
                </c:pt>
                <c:pt idx="773">
                  <c:v>4.2465400000000004</c:v>
                </c:pt>
                <c:pt idx="774">
                  <c:v>4.2467100000000002</c:v>
                </c:pt>
                <c:pt idx="775">
                  <c:v>4.2479100000000001</c:v>
                </c:pt>
                <c:pt idx="776">
                  <c:v>4.2477600000000004</c:v>
                </c:pt>
                <c:pt idx="777">
                  <c:v>4.2483899999999997</c:v>
                </c:pt>
                <c:pt idx="778">
                  <c:v>4.2496600000000004</c:v>
                </c:pt>
                <c:pt idx="779">
                  <c:v>4.2498399999999998</c:v>
                </c:pt>
                <c:pt idx="780">
                  <c:v>4.2510000000000003</c:v>
                </c:pt>
                <c:pt idx="781">
                  <c:v>4.2522000000000002</c:v>
                </c:pt>
                <c:pt idx="782">
                  <c:v>4.2526099999999998</c:v>
                </c:pt>
                <c:pt idx="783">
                  <c:v>4.2529700000000004</c:v>
                </c:pt>
                <c:pt idx="784">
                  <c:v>4.2556599999999998</c:v>
                </c:pt>
                <c:pt idx="785">
                  <c:v>4.25387</c:v>
                </c:pt>
                <c:pt idx="786">
                  <c:v>4.2557299999999998</c:v>
                </c:pt>
                <c:pt idx="787">
                  <c:v>4.2560099999999998</c:v>
                </c:pt>
                <c:pt idx="788">
                  <c:v>4.2576200000000002</c:v>
                </c:pt>
                <c:pt idx="789">
                  <c:v>4.2564200000000003</c:v>
                </c:pt>
                <c:pt idx="790">
                  <c:v>4.2583200000000003</c:v>
                </c:pt>
                <c:pt idx="791">
                  <c:v>4.2570800000000002</c:v>
                </c:pt>
                <c:pt idx="792">
                  <c:v>4.2561200000000001</c:v>
                </c:pt>
                <c:pt idx="793">
                  <c:v>4.2553900000000002</c:v>
                </c:pt>
                <c:pt idx="794">
                  <c:v>4.2550400000000002</c:v>
                </c:pt>
                <c:pt idx="795">
                  <c:v>4.2542299999999997</c:v>
                </c:pt>
                <c:pt idx="796">
                  <c:v>4.2533399999999997</c:v>
                </c:pt>
                <c:pt idx="797">
                  <c:v>4.2518399999999996</c:v>
                </c:pt>
                <c:pt idx="798">
                  <c:v>4.2528699999999997</c:v>
                </c:pt>
                <c:pt idx="799">
                  <c:v>4.2525000000000004</c:v>
                </c:pt>
                <c:pt idx="800">
                  <c:v>4.2504499999999998</c:v>
                </c:pt>
              </c:numCache>
            </c:numRef>
          </c:yVal>
          <c:smooth val="0"/>
          <c:extLst>
            <c:ext xmlns:c16="http://schemas.microsoft.com/office/drawing/2014/chart" uri="{C3380CC4-5D6E-409C-BE32-E72D297353CC}">
              <c16:uniqueId val="{00000000-C657-4A9A-9116-896C2C16D42D}"/>
            </c:ext>
          </c:extLst>
        </c:ser>
        <c:ser>
          <c:idx val="2"/>
          <c:order val="1"/>
          <c:tx>
            <c:strRef>
              <c:f>'RT_XC09103-13 (prior)'!$G$25:$G$26</c:f>
              <c:strCache>
                <c:ptCount val="2"/>
                <c:pt idx="0">
                  <c:v>XC09104</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(prior)'!$G$27:$G$827</c:f>
              <c:numCache>
                <c:formatCode>0.0000</c:formatCode>
                <c:ptCount val="801"/>
                <c:pt idx="0">
                  <c:v>4.2799999999999998E-2</c:v>
                </c:pt>
                <c:pt idx="1">
                  <c:v>4.4150000000000002E-2</c:v>
                </c:pt>
                <c:pt idx="2">
                  <c:v>4.1020000000000001E-2</c:v>
                </c:pt>
                <c:pt idx="3">
                  <c:v>4.5330000000000002E-2</c:v>
                </c:pt>
                <c:pt idx="4">
                  <c:v>4.2630000000000001E-2</c:v>
                </c:pt>
                <c:pt idx="5">
                  <c:v>4.3139999999999998E-2</c:v>
                </c:pt>
                <c:pt idx="6">
                  <c:v>4.5440000000000001E-2</c:v>
                </c:pt>
                <c:pt idx="7">
                  <c:v>4.5710000000000001E-2</c:v>
                </c:pt>
                <c:pt idx="8">
                  <c:v>4.4339999999999997E-2</c:v>
                </c:pt>
                <c:pt idx="9">
                  <c:v>4.7070000000000001E-2</c:v>
                </c:pt>
                <c:pt idx="10">
                  <c:v>4.3929999999999997E-2</c:v>
                </c:pt>
                <c:pt idx="11">
                  <c:v>4.3630000000000002E-2</c:v>
                </c:pt>
                <c:pt idx="12">
                  <c:v>4.3540000000000002E-2</c:v>
                </c:pt>
                <c:pt idx="13">
                  <c:v>4.3970000000000002E-2</c:v>
                </c:pt>
                <c:pt idx="14">
                  <c:v>4.4679999999999997E-2</c:v>
                </c:pt>
                <c:pt idx="15">
                  <c:v>4.5429999999999998E-2</c:v>
                </c:pt>
                <c:pt idx="16">
                  <c:v>4.6199999999999998E-2</c:v>
                </c:pt>
                <c:pt idx="17">
                  <c:v>4.3240000000000001E-2</c:v>
                </c:pt>
                <c:pt idx="18">
                  <c:v>4.5830000000000003E-2</c:v>
                </c:pt>
                <c:pt idx="19">
                  <c:v>4.4889999999999999E-2</c:v>
                </c:pt>
                <c:pt idx="20">
                  <c:v>4.444E-2</c:v>
                </c:pt>
                <c:pt idx="21">
                  <c:v>4.4319999999999998E-2</c:v>
                </c:pt>
                <c:pt idx="22">
                  <c:v>4.6170000000000003E-2</c:v>
                </c:pt>
                <c:pt idx="23">
                  <c:v>4.6280000000000002E-2</c:v>
                </c:pt>
                <c:pt idx="24">
                  <c:v>4.5740000000000003E-2</c:v>
                </c:pt>
                <c:pt idx="25">
                  <c:v>4.4110000000000003E-2</c:v>
                </c:pt>
                <c:pt idx="26">
                  <c:v>4.3610000000000003E-2</c:v>
                </c:pt>
                <c:pt idx="27">
                  <c:v>4.58E-2</c:v>
                </c:pt>
                <c:pt idx="28">
                  <c:v>4.6019999999999998E-2</c:v>
                </c:pt>
                <c:pt idx="29">
                  <c:v>4.505E-2</c:v>
                </c:pt>
                <c:pt idx="30">
                  <c:v>4.811E-2</c:v>
                </c:pt>
                <c:pt idx="31">
                  <c:v>4.5229999999999999E-2</c:v>
                </c:pt>
                <c:pt idx="32">
                  <c:v>4.8730000000000002E-2</c:v>
                </c:pt>
                <c:pt idx="33">
                  <c:v>4.6339999999999999E-2</c:v>
                </c:pt>
                <c:pt idx="34">
                  <c:v>4.718E-2</c:v>
                </c:pt>
                <c:pt idx="35">
                  <c:v>4.709E-2</c:v>
                </c:pt>
                <c:pt idx="36">
                  <c:v>4.9250000000000002E-2</c:v>
                </c:pt>
                <c:pt idx="37">
                  <c:v>4.5809999999999997E-2</c:v>
                </c:pt>
                <c:pt idx="38">
                  <c:v>4.6469999999999997E-2</c:v>
                </c:pt>
                <c:pt idx="39">
                  <c:v>4.5809999999999997E-2</c:v>
                </c:pt>
                <c:pt idx="40">
                  <c:v>4.8869999999999997E-2</c:v>
                </c:pt>
                <c:pt idx="41">
                  <c:v>4.7129999999999998E-2</c:v>
                </c:pt>
                <c:pt idx="42">
                  <c:v>4.7649999999999998E-2</c:v>
                </c:pt>
                <c:pt idx="43">
                  <c:v>4.691E-2</c:v>
                </c:pt>
                <c:pt idx="44">
                  <c:v>4.8099999999999997E-2</c:v>
                </c:pt>
                <c:pt idx="45">
                  <c:v>4.9590000000000002E-2</c:v>
                </c:pt>
                <c:pt idx="46">
                  <c:v>5.015E-2</c:v>
                </c:pt>
                <c:pt idx="47">
                  <c:v>4.7649999999999998E-2</c:v>
                </c:pt>
                <c:pt idx="48">
                  <c:v>4.8379999999999999E-2</c:v>
                </c:pt>
                <c:pt idx="49">
                  <c:v>4.8710000000000003E-2</c:v>
                </c:pt>
                <c:pt idx="50">
                  <c:v>5.0540000000000002E-2</c:v>
                </c:pt>
                <c:pt idx="51">
                  <c:v>4.7280000000000003E-2</c:v>
                </c:pt>
                <c:pt idx="52">
                  <c:v>4.8000000000000001E-2</c:v>
                </c:pt>
                <c:pt idx="53">
                  <c:v>4.7829999999999998E-2</c:v>
                </c:pt>
                <c:pt idx="54">
                  <c:v>4.7570000000000001E-2</c:v>
                </c:pt>
                <c:pt idx="55">
                  <c:v>4.9209999999999997E-2</c:v>
                </c:pt>
                <c:pt idx="56">
                  <c:v>4.7559999999999998E-2</c:v>
                </c:pt>
                <c:pt idx="57">
                  <c:v>4.8079999999999998E-2</c:v>
                </c:pt>
                <c:pt idx="58">
                  <c:v>4.6539999999999998E-2</c:v>
                </c:pt>
                <c:pt idx="59">
                  <c:v>4.7910000000000001E-2</c:v>
                </c:pt>
                <c:pt idx="60">
                  <c:v>4.7219999999999998E-2</c:v>
                </c:pt>
                <c:pt idx="61">
                  <c:v>4.879E-2</c:v>
                </c:pt>
                <c:pt idx="62">
                  <c:v>4.7019999999999999E-2</c:v>
                </c:pt>
                <c:pt idx="63">
                  <c:v>4.9230000000000003E-2</c:v>
                </c:pt>
                <c:pt idx="64">
                  <c:v>4.6980000000000001E-2</c:v>
                </c:pt>
                <c:pt idx="65">
                  <c:v>4.6289999999999998E-2</c:v>
                </c:pt>
                <c:pt idx="66">
                  <c:v>4.6280000000000002E-2</c:v>
                </c:pt>
                <c:pt idx="67">
                  <c:v>4.7449999999999999E-2</c:v>
                </c:pt>
                <c:pt idx="68">
                  <c:v>4.7160000000000001E-2</c:v>
                </c:pt>
                <c:pt idx="69">
                  <c:v>4.7289999999999999E-2</c:v>
                </c:pt>
                <c:pt idx="70">
                  <c:v>4.759E-2</c:v>
                </c:pt>
                <c:pt idx="71">
                  <c:v>4.8910000000000002E-2</c:v>
                </c:pt>
                <c:pt idx="72">
                  <c:v>4.743E-2</c:v>
                </c:pt>
                <c:pt idx="73">
                  <c:v>4.6629999999999998E-2</c:v>
                </c:pt>
                <c:pt idx="74">
                  <c:v>4.7600000000000003E-2</c:v>
                </c:pt>
                <c:pt idx="75">
                  <c:v>4.9450000000000001E-2</c:v>
                </c:pt>
                <c:pt idx="76">
                  <c:v>4.8829999999999998E-2</c:v>
                </c:pt>
                <c:pt idx="77">
                  <c:v>4.9570000000000003E-2</c:v>
                </c:pt>
                <c:pt idx="78">
                  <c:v>5.2240000000000002E-2</c:v>
                </c:pt>
                <c:pt idx="79">
                  <c:v>5.2040000000000003E-2</c:v>
                </c:pt>
                <c:pt idx="80">
                  <c:v>4.9939999999999998E-2</c:v>
                </c:pt>
                <c:pt idx="81">
                  <c:v>5.0259999999999999E-2</c:v>
                </c:pt>
                <c:pt idx="82">
                  <c:v>5.076E-2</c:v>
                </c:pt>
                <c:pt idx="83">
                  <c:v>4.7669999999999997E-2</c:v>
                </c:pt>
                <c:pt idx="84">
                  <c:v>5.0410000000000003E-2</c:v>
                </c:pt>
                <c:pt idx="85">
                  <c:v>4.99E-2</c:v>
                </c:pt>
                <c:pt idx="86">
                  <c:v>4.8050000000000002E-2</c:v>
                </c:pt>
                <c:pt idx="87">
                  <c:v>5.0659999999999997E-2</c:v>
                </c:pt>
                <c:pt idx="88">
                  <c:v>5.0049999999999997E-2</c:v>
                </c:pt>
                <c:pt idx="89">
                  <c:v>4.7399999999999998E-2</c:v>
                </c:pt>
                <c:pt idx="90">
                  <c:v>4.768E-2</c:v>
                </c:pt>
                <c:pt idx="91">
                  <c:v>4.7800000000000002E-2</c:v>
                </c:pt>
                <c:pt idx="92">
                  <c:v>5.1909999999999998E-2</c:v>
                </c:pt>
                <c:pt idx="93">
                  <c:v>5.0279999999999998E-2</c:v>
                </c:pt>
                <c:pt idx="94">
                  <c:v>5.0169999999999999E-2</c:v>
                </c:pt>
                <c:pt idx="95">
                  <c:v>5.0750000000000003E-2</c:v>
                </c:pt>
                <c:pt idx="96">
                  <c:v>5.2179999999999997E-2</c:v>
                </c:pt>
                <c:pt idx="97">
                  <c:v>4.9509999999999998E-2</c:v>
                </c:pt>
                <c:pt idx="98">
                  <c:v>5.0360000000000002E-2</c:v>
                </c:pt>
                <c:pt idx="99">
                  <c:v>4.7190000000000003E-2</c:v>
                </c:pt>
                <c:pt idx="100">
                  <c:v>5.0500000000000003E-2</c:v>
                </c:pt>
                <c:pt idx="101">
                  <c:v>4.7379999999999999E-2</c:v>
                </c:pt>
                <c:pt idx="102">
                  <c:v>4.7570000000000001E-2</c:v>
                </c:pt>
                <c:pt idx="103">
                  <c:v>5.2560000000000003E-2</c:v>
                </c:pt>
                <c:pt idx="104">
                  <c:v>5.117E-2</c:v>
                </c:pt>
                <c:pt idx="105">
                  <c:v>5.144E-2</c:v>
                </c:pt>
                <c:pt idx="106">
                  <c:v>5.1670000000000001E-2</c:v>
                </c:pt>
                <c:pt idx="107">
                  <c:v>5.1090000000000003E-2</c:v>
                </c:pt>
                <c:pt idx="108">
                  <c:v>5.534E-2</c:v>
                </c:pt>
                <c:pt idx="109">
                  <c:v>5.3170000000000002E-2</c:v>
                </c:pt>
                <c:pt idx="110">
                  <c:v>5.4280000000000002E-2</c:v>
                </c:pt>
                <c:pt idx="111">
                  <c:v>5.1139999999999998E-2</c:v>
                </c:pt>
                <c:pt idx="112">
                  <c:v>5.1799999999999999E-2</c:v>
                </c:pt>
                <c:pt idx="113">
                  <c:v>5.2170000000000001E-2</c:v>
                </c:pt>
                <c:pt idx="114">
                  <c:v>5.1040000000000002E-2</c:v>
                </c:pt>
                <c:pt idx="115">
                  <c:v>5.0590000000000003E-2</c:v>
                </c:pt>
                <c:pt idx="116">
                  <c:v>5.1709999999999999E-2</c:v>
                </c:pt>
                <c:pt idx="117">
                  <c:v>5.0479999999999997E-2</c:v>
                </c:pt>
                <c:pt idx="118">
                  <c:v>5.1110000000000003E-2</c:v>
                </c:pt>
                <c:pt idx="119">
                  <c:v>5.2549999999999999E-2</c:v>
                </c:pt>
                <c:pt idx="120">
                  <c:v>5.0410000000000003E-2</c:v>
                </c:pt>
                <c:pt idx="121">
                  <c:v>5.1240000000000001E-2</c:v>
                </c:pt>
                <c:pt idx="122">
                  <c:v>5.101E-2</c:v>
                </c:pt>
                <c:pt idx="123">
                  <c:v>5.3010000000000002E-2</c:v>
                </c:pt>
                <c:pt idx="124">
                  <c:v>5.1929999999999997E-2</c:v>
                </c:pt>
                <c:pt idx="125">
                  <c:v>5.1580000000000001E-2</c:v>
                </c:pt>
                <c:pt idx="126">
                  <c:v>5.0349999999999999E-2</c:v>
                </c:pt>
                <c:pt idx="127">
                  <c:v>5.2350000000000001E-2</c:v>
                </c:pt>
                <c:pt idx="128">
                  <c:v>5.2569999999999999E-2</c:v>
                </c:pt>
                <c:pt idx="129">
                  <c:v>5.0020000000000002E-2</c:v>
                </c:pt>
                <c:pt idx="130">
                  <c:v>5.4030000000000002E-2</c:v>
                </c:pt>
                <c:pt idx="131">
                  <c:v>5.3789999999999998E-2</c:v>
                </c:pt>
                <c:pt idx="132">
                  <c:v>5.1970000000000002E-2</c:v>
                </c:pt>
                <c:pt idx="133">
                  <c:v>5.1860000000000003E-2</c:v>
                </c:pt>
                <c:pt idx="134">
                  <c:v>5.3580000000000003E-2</c:v>
                </c:pt>
                <c:pt idx="135">
                  <c:v>5.3060000000000003E-2</c:v>
                </c:pt>
                <c:pt idx="136">
                  <c:v>5.62E-2</c:v>
                </c:pt>
                <c:pt idx="137">
                  <c:v>5.4050000000000001E-2</c:v>
                </c:pt>
                <c:pt idx="138">
                  <c:v>5.3929999999999999E-2</c:v>
                </c:pt>
                <c:pt idx="139">
                  <c:v>5.4859999999999999E-2</c:v>
                </c:pt>
                <c:pt idx="140">
                  <c:v>5.4800000000000001E-2</c:v>
                </c:pt>
                <c:pt idx="141">
                  <c:v>5.4870000000000002E-2</c:v>
                </c:pt>
                <c:pt idx="142">
                  <c:v>5.6860000000000001E-2</c:v>
                </c:pt>
                <c:pt idx="143">
                  <c:v>5.3679999999999999E-2</c:v>
                </c:pt>
                <c:pt idx="144">
                  <c:v>5.5449999999999999E-2</c:v>
                </c:pt>
                <c:pt idx="145">
                  <c:v>5.5129999999999998E-2</c:v>
                </c:pt>
                <c:pt idx="146">
                  <c:v>5.4800000000000001E-2</c:v>
                </c:pt>
                <c:pt idx="147">
                  <c:v>5.5390000000000002E-2</c:v>
                </c:pt>
                <c:pt idx="148">
                  <c:v>5.1459999999999999E-2</c:v>
                </c:pt>
                <c:pt idx="149">
                  <c:v>5.459E-2</c:v>
                </c:pt>
                <c:pt idx="150">
                  <c:v>5.3789999999999998E-2</c:v>
                </c:pt>
                <c:pt idx="151">
                  <c:v>5.3879999999999997E-2</c:v>
                </c:pt>
                <c:pt idx="152">
                  <c:v>5.246E-2</c:v>
                </c:pt>
                <c:pt idx="153">
                  <c:v>5.3679999999999999E-2</c:v>
                </c:pt>
                <c:pt idx="154">
                  <c:v>5.5019999999999999E-2</c:v>
                </c:pt>
                <c:pt idx="155">
                  <c:v>5.3749999999999999E-2</c:v>
                </c:pt>
                <c:pt idx="156">
                  <c:v>5.323E-2</c:v>
                </c:pt>
                <c:pt idx="157">
                  <c:v>5.0659999999999997E-2</c:v>
                </c:pt>
                <c:pt idx="158">
                  <c:v>5.3519999999999998E-2</c:v>
                </c:pt>
                <c:pt idx="159">
                  <c:v>5.219E-2</c:v>
                </c:pt>
                <c:pt idx="160">
                  <c:v>5.2780000000000001E-2</c:v>
                </c:pt>
                <c:pt idx="161">
                  <c:v>0.05</c:v>
                </c:pt>
                <c:pt idx="162">
                  <c:v>5.3150000000000003E-2</c:v>
                </c:pt>
                <c:pt idx="163">
                  <c:v>5.2150000000000002E-2</c:v>
                </c:pt>
                <c:pt idx="164">
                  <c:v>5.6980000000000003E-2</c:v>
                </c:pt>
                <c:pt idx="165">
                  <c:v>5.3949999999999998E-2</c:v>
                </c:pt>
                <c:pt idx="166">
                  <c:v>5.5829999999999998E-2</c:v>
                </c:pt>
                <c:pt idx="167">
                  <c:v>5.364E-2</c:v>
                </c:pt>
                <c:pt idx="168">
                  <c:v>5.8439999999999999E-2</c:v>
                </c:pt>
                <c:pt idx="169">
                  <c:v>5.5730000000000002E-2</c:v>
                </c:pt>
                <c:pt idx="170">
                  <c:v>5.7509999999999999E-2</c:v>
                </c:pt>
                <c:pt idx="171">
                  <c:v>5.7570000000000003E-2</c:v>
                </c:pt>
                <c:pt idx="172">
                  <c:v>5.4780000000000002E-2</c:v>
                </c:pt>
                <c:pt idx="173">
                  <c:v>5.493E-2</c:v>
                </c:pt>
                <c:pt idx="174">
                  <c:v>5.5050000000000002E-2</c:v>
                </c:pt>
                <c:pt idx="175">
                  <c:v>5.7029999999999997E-2</c:v>
                </c:pt>
                <c:pt idx="176">
                  <c:v>5.7500000000000002E-2</c:v>
                </c:pt>
                <c:pt idx="177">
                  <c:v>5.7450000000000001E-2</c:v>
                </c:pt>
                <c:pt idx="178">
                  <c:v>5.4699999999999999E-2</c:v>
                </c:pt>
                <c:pt idx="179">
                  <c:v>5.722E-2</c:v>
                </c:pt>
                <c:pt idx="180">
                  <c:v>5.5320000000000001E-2</c:v>
                </c:pt>
                <c:pt idx="181">
                  <c:v>5.62E-2</c:v>
                </c:pt>
                <c:pt idx="182">
                  <c:v>5.5320000000000001E-2</c:v>
                </c:pt>
                <c:pt idx="183">
                  <c:v>5.6800000000000003E-2</c:v>
                </c:pt>
                <c:pt idx="184">
                  <c:v>5.7070000000000003E-2</c:v>
                </c:pt>
                <c:pt idx="185">
                  <c:v>5.6210000000000003E-2</c:v>
                </c:pt>
                <c:pt idx="186">
                  <c:v>5.6070000000000002E-2</c:v>
                </c:pt>
                <c:pt idx="187">
                  <c:v>5.525E-2</c:v>
                </c:pt>
                <c:pt idx="188">
                  <c:v>5.5320000000000001E-2</c:v>
                </c:pt>
                <c:pt idx="189">
                  <c:v>5.491E-2</c:v>
                </c:pt>
                <c:pt idx="190">
                  <c:v>5.534E-2</c:v>
                </c:pt>
                <c:pt idx="191">
                  <c:v>5.586E-2</c:v>
                </c:pt>
                <c:pt idx="192">
                  <c:v>5.5210000000000002E-2</c:v>
                </c:pt>
                <c:pt idx="193">
                  <c:v>5.5289999999999999E-2</c:v>
                </c:pt>
                <c:pt idx="194">
                  <c:v>5.5820000000000002E-2</c:v>
                </c:pt>
                <c:pt idx="195">
                  <c:v>5.7630000000000001E-2</c:v>
                </c:pt>
                <c:pt idx="196">
                  <c:v>5.6649999999999999E-2</c:v>
                </c:pt>
                <c:pt idx="197">
                  <c:v>5.8090000000000003E-2</c:v>
                </c:pt>
                <c:pt idx="198">
                  <c:v>5.7820000000000003E-2</c:v>
                </c:pt>
                <c:pt idx="199">
                  <c:v>5.7500000000000002E-2</c:v>
                </c:pt>
                <c:pt idx="200">
                  <c:v>5.636E-2</c:v>
                </c:pt>
                <c:pt idx="201">
                  <c:v>5.6320000000000002E-2</c:v>
                </c:pt>
                <c:pt idx="202">
                  <c:v>5.7299999999999997E-2</c:v>
                </c:pt>
                <c:pt idx="203">
                  <c:v>5.7369999999999997E-2</c:v>
                </c:pt>
                <c:pt idx="204">
                  <c:v>5.7299999999999997E-2</c:v>
                </c:pt>
                <c:pt idx="205">
                  <c:v>5.6469999999999999E-2</c:v>
                </c:pt>
                <c:pt idx="206">
                  <c:v>5.9240000000000001E-2</c:v>
                </c:pt>
                <c:pt idx="207">
                  <c:v>5.7829999999999999E-2</c:v>
                </c:pt>
                <c:pt idx="208">
                  <c:v>5.824E-2</c:v>
                </c:pt>
                <c:pt idx="209">
                  <c:v>6.0170000000000001E-2</c:v>
                </c:pt>
                <c:pt idx="210">
                  <c:v>5.8979999999999998E-2</c:v>
                </c:pt>
                <c:pt idx="211">
                  <c:v>5.8479999999999997E-2</c:v>
                </c:pt>
                <c:pt idx="212">
                  <c:v>5.7840000000000003E-2</c:v>
                </c:pt>
                <c:pt idx="213">
                  <c:v>5.8779999999999999E-2</c:v>
                </c:pt>
                <c:pt idx="214">
                  <c:v>5.8869999999999999E-2</c:v>
                </c:pt>
                <c:pt idx="215">
                  <c:v>5.8009999999999999E-2</c:v>
                </c:pt>
                <c:pt idx="216">
                  <c:v>5.935E-2</c:v>
                </c:pt>
                <c:pt idx="217">
                  <c:v>5.6959999999999997E-2</c:v>
                </c:pt>
                <c:pt idx="218">
                  <c:v>5.6959999999999997E-2</c:v>
                </c:pt>
                <c:pt idx="219">
                  <c:v>5.8229999999999997E-2</c:v>
                </c:pt>
                <c:pt idx="220">
                  <c:v>5.5759999999999997E-2</c:v>
                </c:pt>
                <c:pt idx="221">
                  <c:v>5.6259999999999998E-2</c:v>
                </c:pt>
                <c:pt idx="222">
                  <c:v>5.4710000000000002E-2</c:v>
                </c:pt>
                <c:pt idx="223">
                  <c:v>5.6840000000000002E-2</c:v>
                </c:pt>
                <c:pt idx="224">
                  <c:v>5.8450000000000002E-2</c:v>
                </c:pt>
                <c:pt idx="225">
                  <c:v>5.7410000000000003E-2</c:v>
                </c:pt>
                <c:pt idx="226">
                  <c:v>5.7660000000000003E-2</c:v>
                </c:pt>
                <c:pt idx="227">
                  <c:v>5.7520000000000002E-2</c:v>
                </c:pt>
                <c:pt idx="228">
                  <c:v>5.8259999999999999E-2</c:v>
                </c:pt>
                <c:pt idx="229">
                  <c:v>5.7950000000000002E-2</c:v>
                </c:pt>
                <c:pt idx="230">
                  <c:v>6.0019999999999997E-2</c:v>
                </c:pt>
                <c:pt idx="231">
                  <c:v>5.953E-2</c:v>
                </c:pt>
                <c:pt idx="232">
                  <c:v>6.0100000000000001E-2</c:v>
                </c:pt>
                <c:pt idx="233">
                  <c:v>5.8799999999999998E-2</c:v>
                </c:pt>
                <c:pt idx="234">
                  <c:v>6.0389999999999999E-2</c:v>
                </c:pt>
                <c:pt idx="235">
                  <c:v>5.944E-2</c:v>
                </c:pt>
                <c:pt idx="236">
                  <c:v>5.8779999999999999E-2</c:v>
                </c:pt>
                <c:pt idx="237">
                  <c:v>6.0130000000000003E-2</c:v>
                </c:pt>
                <c:pt idx="238">
                  <c:v>6.0010000000000001E-2</c:v>
                </c:pt>
                <c:pt idx="239">
                  <c:v>5.9200000000000003E-2</c:v>
                </c:pt>
                <c:pt idx="240">
                  <c:v>5.96E-2</c:v>
                </c:pt>
                <c:pt idx="241">
                  <c:v>5.9679999999999997E-2</c:v>
                </c:pt>
                <c:pt idx="242">
                  <c:v>6.2100000000000002E-2</c:v>
                </c:pt>
                <c:pt idx="243">
                  <c:v>5.9139999999999998E-2</c:v>
                </c:pt>
                <c:pt idx="244">
                  <c:v>6.087E-2</c:v>
                </c:pt>
                <c:pt idx="245">
                  <c:v>5.9990000000000002E-2</c:v>
                </c:pt>
                <c:pt idx="246">
                  <c:v>6.0310000000000002E-2</c:v>
                </c:pt>
                <c:pt idx="247">
                  <c:v>5.9180000000000003E-2</c:v>
                </c:pt>
                <c:pt idx="248">
                  <c:v>5.8790000000000002E-2</c:v>
                </c:pt>
                <c:pt idx="249">
                  <c:v>5.7320000000000003E-2</c:v>
                </c:pt>
                <c:pt idx="250">
                  <c:v>5.8200000000000002E-2</c:v>
                </c:pt>
                <c:pt idx="251">
                  <c:v>5.8389999999999997E-2</c:v>
                </c:pt>
                <c:pt idx="252">
                  <c:v>5.7889999999999997E-2</c:v>
                </c:pt>
                <c:pt idx="253">
                  <c:v>5.7669999999999999E-2</c:v>
                </c:pt>
                <c:pt idx="254">
                  <c:v>5.9180000000000003E-2</c:v>
                </c:pt>
                <c:pt idx="255">
                  <c:v>5.8709999999999998E-2</c:v>
                </c:pt>
                <c:pt idx="256">
                  <c:v>5.885E-2</c:v>
                </c:pt>
                <c:pt idx="257">
                  <c:v>5.8009999999999999E-2</c:v>
                </c:pt>
                <c:pt idx="258">
                  <c:v>6.0990000000000003E-2</c:v>
                </c:pt>
                <c:pt idx="259">
                  <c:v>6.0019999999999997E-2</c:v>
                </c:pt>
                <c:pt idx="260">
                  <c:v>5.8529999999999999E-2</c:v>
                </c:pt>
                <c:pt idx="261">
                  <c:v>6.0299999999999999E-2</c:v>
                </c:pt>
                <c:pt idx="262">
                  <c:v>6.0479999999999999E-2</c:v>
                </c:pt>
                <c:pt idx="263">
                  <c:v>5.9069999999999998E-2</c:v>
                </c:pt>
                <c:pt idx="264">
                  <c:v>5.9040000000000002E-2</c:v>
                </c:pt>
                <c:pt idx="265">
                  <c:v>6.25E-2</c:v>
                </c:pt>
                <c:pt idx="266">
                  <c:v>5.987E-2</c:v>
                </c:pt>
                <c:pt idx="267">
                  <c:v>6.1150000000000003E-2</c:v>
                </c:pt>
                <c:pt idx="268">
                  <c:v>6.1100000000000002E-2</c:v>
                </c:pt>
                <c:pt idx="269">
                  <c:v>6.2920000000000004E-2</c:v>
                </c:pt>
                <c:pt idx="270">
                  <c:v>6.1490000000000003E-2</c:v>
                </c:pt>
                <c:pt idx="271">
                  <c:v>6.1219999999999997E-2</c:v>
                </c:pt>
                <c:pt idx="272">
                  <c:v>6.1940000000000002E-2</c:v>
                </c:pt>
                <c:pt idx="273">
                  <c:v>6.1159999999999999E-2</c:v>
                </c:pt>
                <c:pt idx="274">
                  <c:v>6.1039999999999997E-2</c:v>
                </c:pt>
                <c:pt idx="275">
                  <c:v>6.089E-2</c:v>
                </c:pt>
                <c:pt idx="276">
                  <c:v>6.0569999999999999E-2</c:v>
                </c:pt>
                <c:pt idx="277">
                  <c:v>6.1159999999999999E-2</c:v>
                </c:pt>
                <c:pt idx="278">
                  <c:v>5.9159999999999997E-2</c:v>
                </c:pt>
                <c:pt idx="279">
                  <c:v>6.0139999999999999E-2</c:v>
                </c:pt>
                <c:pt idx="280">
                  <c:v>5.9369999999999999E-2</c:v>
                </c:pt>
                <c:pt idx="281">
                  <c:v>5.9110000000000003E-2</c:v>
                </c:pt>
                <c:pt idx="282">
                  <c:v>5.8009999999999999E-2</c:v>
                </c:pt>
                <c:pt idx="283">
                  <c:v>5.8729999999999997E-2</c:v>
                </c:pt>
                <c:pt idx="284">
                  <c:v>5.6149999999999999E-2</c:v>
                </c:pt>
                <c:pt idx="285">
                  <c:v>5.7480000000000003E-2</c:v>
                </c:pt>
                <c:pt idx="286">
                  <c:v>5.7979999999999997E-2</c:v>
                </c:pt>
                <c:pt idx="287">
                  <c:v>5.8569999999999997E-2</c:v>
                </c:pt>
                <c:pt idx="288">
                  <c:v>5.9029999999999999E-2</c:v>
                </c:pt>
                <c:pt idx="289">
                  <c:v>5.8160000000000003E-2</c:v>
                </c:pt>
                <c:pt idx="290">
                  <c:v>5.6809999999999999E-2</c:v>
                </c:pt>
                <c:pt idx="291">
                  <c:v>5.8099999999999999E-2</c:v>
                </c:pt>
                <c:pt idx="292">
                  <c:v>5.7540000000000001E-2</c:v>
                </c:pt>
                <c:pt idx="293">
                  <c:v>5.7630000000000001E-2</c:v>
                </c:pt>
                <c:pt idx="294">
                  <c:v>5.9319999999999998E-2</c:v>
                </c:pt>
                <c:pt idx="295">
                  <c:v>5.6140000000000002E-2</c:v>
                </c:pt>
                <c:pt idx="296">
                  <c:v>5.6939999999999998E-2</c:v>
                </c:pt>
                <c:pt idx="297">
                  <c:v>5.8040000000000001E-2</c:v>
                </c:pt>
                <c:pt idx="298">
                  <c:v>5.774E-2</c:v>
                </c:pt>
                <c:pt idx="299">
                  <c:v>5.6730000000000003E-2</c:v>
                </c:pt>
                <c:pt idx="300">
                  <c:v>5.8310000000000001E-2</c:v>
                </c:pt>
                <c:pt idx="301">
                  <c:v>5.9769999999999997E-2</c:v>
                </c:pt>
                <c:pt idx="302">
                  <c:v>5.867E-2</c:v>
                </c:pt>
                <c:pt idx="303">
                  <c:v>5.7369999999999997E-2</c:v>
                </c:pt>
                <c:pt idx="304">
                  <c:v>5.9569999999999998E-2</c:v>
                </c:pt>
                <c:pt idx="305">
                  <c:v>5.8709999999999998E-2</c:v>
                </c:pt>
                <c:pt idx="306">
                  <c:v>5.6619999999999997E-2</c:v>
                </c:pt>
                <c:pt idx="307">
                  <c:v>5.6469999999999999E-2</c:v>
                </c:pt>
                <c:pt idx="308">
                  <c:v>5.5590000000000001E-2</c:v>
                </c:pt>
                <c:pt idx="309">
                  <c:v>5.4519999999999999E-2</c:v>
                </c:pt>
                <c:pt idx="310">
                  <c:v>5.5149999999999998E-2</c:v>
                </c:pt>
                <c:pt idx="311">
                  <c:v>5.2940000000000001E-2</c:v>
                </c:pt>
                <c:pt idx="312">
                  <c:v>5.2920000000000002E-2</c:v>
                </c:pt>
                <c:pt idx="313">
                  <c:v>5.3240000000000003E-2</c:v>
                </c:pt>
                <c:pt idx="314">
                  <c:v>5.2549999999999999E-2</c:v>
                </c:pt>
                <c:pt idx="315">
                  <c:v>5.169E-2</c:v>
                </c:pt>
                <c:pt idx="316">
                  <c:v>5.1529999999999999E-2</c:v>
                </c:pt>
                <c:pt idx="317">
                  <c:v>5.3499999999999999E-2</c:v>
                </c:pt>
                <c:pt idx="318">
                  <c:v>5.1869999999999999E-2</c:v>
                </c:pt>
                <c:pt idx="319">
                  <c:v>5.246E-2</c:v>
                </c:pt>
                <c:pt idx="320">
                  <c:v>5.2859999999999997E-2</c:v>
                </c:pt>
                <c:pt idx="321">
                  <c:v>5.3220000000000003E-2</c:v>
                </c:pt>
                <c:pt idx="322">
                  <c:v>5.2769999999999997E-2</c:v>
                </c:pt>
                <c:pt idx="323">
                  <c:v>5.1889999999999999E-2</c:v>
                </c:pt>
                <c:pt idx="324">
                  <c:v>5.0880000000000002E-2</c:v>
                </c:pt>
                <c:pt idx="325">
                  <c:v>5.2040000000000003E-2</c:v>
                </c:pt>
                <c:pt idx="326">
                  <c:v>5.0160000000000003E-2</c:v>
                </c:pt>
                <c:pt idx="327">
                  <c:v>4.9320000000000003E-2</c:v>
                </c:pt>
                <c:pt idx="328">
                  <c:v>5.2269999999999997E-2</c:v>
                </c:pt>
                <c:pt idx="329">
                  <c:v>5.2499999999999998E-2</c:v>
                </c:pt>
                <c:pt idx="330">
                  <c:v>5.3499999999999999E-2</c:v>
                </c:pt>
                <c:pt idx="331">
                  <c:v>5.3400000000000003E-2</c:v>
                </c:pt>
                <c:pt idx="332">
                  <c:v>5.3310000000000003E-2</c:v>
                </c:pt>
                <c:pt idx="333">
                  <c:v>5.1889999999999999E-2</c:v>
                </c:pt>
                <c:pt idx="334">
                  <c:v>5.176E-2</c:v>
                </c:pt>
                <c:pt idx="335">
                  <c:v>5.0560000000000001E-2</c:v>
                </c:pt>
                <c:pt idx="336">
                  <c:v>5.1950000000000003E-2</c:v>
                </c:pt>
                <c:pt idx="337">
                  <c:v>5.1740000000000001E-2</c:v>
                </c:pt>
                <c:pt idx="338">
                  <c:v>5.271E-2</c:v>
                </c:pt>
                <c:pt idx="339">
                  <c:v>5.0819999999999997E-2</c:v>
                </c:pt>
                <c:pt idx="340">
                  <c:v>4.9110000000000001E-2</c:v>
                </c:pt>
                <c:pt idx="341">
                  <c:v>5.0470000000000001E-2</c:v>
                </c:pt>
                <c:pt idx="342">
                  <c:v>4.9200000000000001E-2</c:v>
                </c:pt>
                <c:pt idx="343">
                  <c:v>4.9110000000000001E-2</c:v>
                </c:pt>
                <c:pt idx="344">
                  <c:v>4.7079999999999997E-2</c:v>
                </c:pt>
                <c:pt idx="345">
                  <c:v>4.7140000000000001E-2</c:v>
                </c:pt>
                <c:pt idx="346">
                  <c:v>4.8640000000000003E-2</c:v>
                </c:pt>
                <c:pt idx="347">
                  <c:v>4.8750000000000002E-2</c:v>
                </c:pt>
                <c:pt idx="348">
                  <c:v>5.0299999999999997E-2</c:v>
                </c:pt>
                <c:pt idx="349">
                  <c:v>4.6620000000000002E-2</c:v>
                </c:pt>
                <c:pt idx="350">
                  <c:v>4.9590000000000002E-2</c:v>
                </c:pt>
                <c:pt idx="351">
                  <c:v>4.6210000000000001E-2</c:v>
                </c:pt>
                <c:pt idx="352">
                  <c:v>4.6300000000000001E-2</c:v>
                </c:pt>
                <c:pt idx="353">
                  <c:v>4.5060000000000003E-2</c:v>
                </c:pt>
                <c:pt idx="354">
                  <c:v>4.6539999999999998E-2</c:v>
                </c:pt>
                <c:pt idx="355">
                  <c:v>4.8050000000000002E-2</c:v>
                </c:pt>
                <c:pt idx="356">
                  <c:v>4.5130000000000003E-2</c:v>
                </c:pt>
                <c:pt idx="357">
                  <c:v>4.6179999999999999E-2</c:v>
                </c:pt>
                <c:pt idx="358">
                  <c:v>4.5850000000000002E-2</c:v>
                </c:pt>
                <c:pt idx="359">
                  <c:v>4.4810000000000003E-2</c:v>
                </c:pt>
                <c:pt idx="360">
                  <c:v>4.7600000000000003E-2</c:v>
                </c:pt>
                <c:pt idx="361">
                  <c:v>4.7890000000000002E-2</c:v>
                </c:pt>
                <c:pt idx="362">
                  <c:v>4.7149999999999997E-2</c:v>
                </c:pt>
                <c:pt idx="363">
                  <c:v>4.8009999999999997E-2</c:v>
                </c:pt>
                <c:pt idx="364">
                  <c:v>4.6710000000000002E-2</c:v>
                </c:pt>
                <c:pt idx="365">
                  <c:v>4.8809999999999999E-2</c:v>
                </c:pt>
                <c:pt idx="366">
                  <c:v>4.8509999999999998E-2</c:v>
                </c:pt>
                <c:pt idx="367">
                  <c:v>4.7969999999999999E-2</c:v>
                </c:pt>
                <c:pt idx="368">
                  <c:v>4.8460000000000003E-2</c:v>
                </c:pt>
                <c:pt idx="369">
                  <c:v>4.403E-2</c:v>
                </c:pt>
                <c:pt idx="370">
                  <c:v>4.7160000000000001E-2</c:v>
                </c:pt>
                <c:pt idx="371">
                  <c:v>4.7280000000000003E-2</c:v>
                </c:pt>
                <c:pt idx="372">
                  <c:v>4.6449999999999998E-2</c:v>
                </c:pt>
                <c:pt idx="373">
                  <c:v>4.6539999999999998E-2</c:v>
                </c:pt>
                <c:pt idx="374">
                  <c:v>4.6399999999999997E-2</c:v>
                </c:pt>
                <c:pt idx="375">
                  <c:v>4.6019999999999998E-2</c:v>
                </c:pt>
                <c:pt idx="376">
                  <c:v>4.4209999999999999E-2</c:v>
                </c:pt>
                <c:pt idx="377">
                  <c:v>4.648E-2</c:v>
                </c:pt>
                <c:pt idx="378">
                  <c:v>4.487E-2</c:v>
                </c:pt>
                <c:pt idx="379">
                  <c:v>4.6440000000000002E-2</c:v>
                </c:pt>
                <c:pt idx="380">
                  <c:v>4.5670000000000002E-2</c:v>
                </c:pt>
                <c:pt idx="381">
                  <c:v>4.4600000000000001E-2</c:v>
                </c:pt>
                <c:pt idx="382">
                  <c:v>4.4319999999999998E-2</c:v>
                </c:pt>
                <c:pt idx="383">
                  <c:v>4.4179999999999997E-2</c:v>
                </c:pt>
                <c:pt idx="384">
                  <c:v>4.5339999999999998E-2</c:v>
                </c:pt>
                <c:pt idx="385">
                  <c:v>4.3209999999999998E-2</c:v>
                </c:pt>
                <c:pt idx="386">
                  <c:v>4.3979999999999998E-2</c:v>
                </c:pt>
                <c:pt idx="387">
                  <c:v>4.5089999999999998E-2</c:v>
                </c:pt>
                <c:pt idx="388">
                  <c:v>4.5199999999999997E-2</c:v>
                </c:pt>
                <c:pt idx="389">
                  <c:v>4.4119999999999999E-2</c:v>
                </c:pt>
                <c:pt idx="390">
                  <c:v>4.4569999999999999E-2</c:v>
                </c:pt>
                <c:pt idx="391">
                  <c:v>4.4859999999999997E-2</c:v>
                </c:pt>
                <c:pt idx="392">
                  <c:v>4.6460000000000001E-2</c:v>
                </c:pt>
                <c:pt idx="393">
                  <c:v>4.6730000000000001E-2</c:v>
                </c:pt>
                <c:pt idx="394">
                  <c:v>4.6469999999999997E-2</c:v>
                </c:pt>
                <c:pt idx="395">
                  <c:v>4.6920000000000003E-2</c:v>
                </c:pt>
                <c:pt idx="396">
                  <c:v>4.6920000000000003E-2</c:v>
                </c:pt>
                <c:pt idx="397">
                  <c:v>4.471E-2</c:v>
                </c:pt>
                <c:pt idx="398">
                  <c:v>4.4990000000000002E-2</c:v>
                </c:pt>
                <c:pt idx="399">
                  <c:v>4.2759999999999999E-2</c:v>
                </c:pt>
                <c:pt idx="400">
                  <c:v>4.5760000000000002E-2</c:v>
                </c:pt>
                <c:pt idx="401">
                  <c:v>4.5030000000000001E-2</c:v>
                </c:pt>
                <c:pt idx="402">
                  <c:v>4.3880000000000002E-2</c:v>
                </c:pt>
                <c:pt idx="403">
                  <c:v>4.5449999999999997E-2</c:v>
                </c:pt>
                <c:pt idx="404">
                  <c:v>4.5440000000000001E-2</c:v>
                </c:pt>
                <c:pt idx="405">
                  <c:v>4.6739999999999997E-2</c:v>
                </c:pt>
                <c:pt idx="406">
                  <c:v>4.5780000000000001E-2</c:v>
                </c:pt>
                <c:pt idx="407">
                  <c:v>4.7669999999999997E-2</c:v>
                </c:pt>
                <c:pt idx="408">
                  <c:v>4.5760000000000002E-2</c:v>
                </c:pt>
                <c:pt idx="409">
                  <c:v>4.5109999999999997E-2</c:v>
                </c:pt>
                <c:pt idx="410">
                  <c:v>4.5839999999999999E-2</c:v>
                </c:pt>
                <c:pt idx="411">
                  <c:v>4.5409999999999999E-2</c:v>
                </c:pt>
                <c:pt idx="412">
                  <c:v>4.6429999999999999E-2</c:v>
                </c:pt>
                <c:pt idx="413">
                  <c:v>4.5740000000000003E-2</c:v>
                </c:pt>
                <c:pt idx="414">
                  <c:v>4.4740000000000002E-2</c:v>
                </c:pt>
                <c:pt idx="415">
                  <c:v>4.4659999999999998E-2</c:v>
                </c:pt>
                <c:pt idx="416">
                  <c:v>4.6440000000000002E-2</c:v>
                </c:pt>
                <c:pt idx="417">
                  <c:v>4.7010000000000003E-2</c:v>
                </c:pt>
                <c:pt idx="418">
                  <c:v>4.7019999999999999E-2</c:v>
                </c:pt>
                <c:pt idx="419">
                  <c:v>4.7350000000000003E-2</c:v>
                </c:pt>
                <c:pt idx="420">
                  <c:v>4.7300000000000002E-2</c:v>
                </c:pt>
                <c:pt idx="421">
                  <c:v>4.8050000000000002E-2</c:v>
                </c:pt>
                <c:pt idx="422">
                  <c:v>4.7350000000000003E-2</c:v>
                </c:pt>
                <c:pt idx="423">
                  <c:v>4.9090000000000002E-2</c:v>
                </c:pt>
                <c:pt idx="424">
                  <c:v>4.6879999999999998E-2</c:v>
                </c:pt>
                <c:pt idx="425">
                  <c:v>4.981E-2</c:v>
                </c:pt>
                <c:pt idx="426">
                  <c:v>4.8759999999999998E-2</c:v>
                </c:pt>
                <c:pt idx="427">
                  <c:v>5.1769999999999997E-2</c:v>
                </c:pt>
                <c:pt idx="428">
                  <c:v>4.7849999999999997E-2</c:v>
                </c:pt>
                <c:pt idx="429">
                  <c:v>4.9419999999999999E-2</c:v>
                </c:pt>
                <c:pt idx="430">
                  <c:v>4.8410000000000002E-2</c:v>
                </c:pt>
                <c:pt idx="431">
                  <c:v>4.7449999999999999E-2</c:v>
                </c:pt>
                <c:pt idx="432">
                  <c:v>4.8529999999999997E-2</c:v>
                </c:pt>
                <c:pt idx="433">
                  <c:v>4.795E-2</c:v>
                </c:pt>
                <c:pt idx="434">
                  <c:v>4.752E-2</c:v>
                </c:pt>
                <c:pt idx="435">
                  <c:v>4.7140000000000001E-2</c:v>
                </c:pt>
                <c:pt idx="436">
                  <c:v>4.7800000000000002E-2</c:v>
                </c:pt>
                <c:pt idx="437">
                  <c:v>4.614E-2</c:v>
                </c:pt>
                <c:pt idx="438">
                  <c:v>4.6730000000000001E-2</c:v>
                </c:pt>
                <c:pt idx="439">
                  <c:v>4.7500000000000001E-2</c:v>
                </c:pt>
                <c:pt idx="440">
                  <c:v>4.6809999999999997E-2</c:v>
                </c:pt>
                <c:pt idx="441">
                  <c:v>4.6600000000000003E-2</c:v>
                </c:pt>
                <c:pt idx="442">
                  <c:v>4.376E-2</c:v>
                </c:pt>
                <c:pt idx="443">
                  <c:v>4.2999999999999997E-2</c:v>
                </c:pt>
                <c:pt idx="444">
                  <c:v>4.1820000000000003E-2</c:v>
                </c:pt>
                <c:pt idx="445">
                  <c:v>3.993E-2</c:v>
                </c:pt>
                <c:pt idx="446">
                  <c:v>3.8690000000000002E-2</c:v>
                </c:pt>
                <c:pt idx="447">
                  <c:v>3.9949999999999999E-2</c:v>
                </c:pt>
                <c:pt idx="448">
                  <c:v>3.9460000000000002E-2</c:v>
                </c:pt>
                <c:pt idx="449">
                  <c:v>3.7080000000000002E-2</c:v>
                </c:pt>
                <c:pt idx="450">
                  <c:v>3.7179999999999998E-2</c:v>
                </c:pt>
                <c:pt idx="451">
                  <c:v>3.7620000000000001E-2</c:v>
                </c:pt>
                <c:pt idx="452">
                  <c:v>3.6729999999999999E-2</c:v>
                </c:pt>
                <c:pt idx="453">
                  <c:v>3.5560000000000001E-2</c:v>
                </c:pt>
                <c:pt idx="454">
                  <c:v>3.773E-2</c:v>
                </c:pt>
                <c:pt idx="455">
                  <c:v>3.5459999999999998E-2</c:v>
                </c:pt>
                <c:pt idx="456">
                  <c:v>3.6639999999999999E-2</c:v>
                </c:pt>
                <c:pt idx="457">
                  <c:v>3.7609999999999998E-2</c:v>
                </c:pt>
                <c:pt idx="458">
                  <c:v>3.5950000000000003E-2</c:v>
                </c:pt>
                <c:pt idx="459">
                  <c:v>3.4779999999999998E-2</c:v>
                </c:pt>
                <c:pt idx="460">
                  <c:v>3.4840000000000003E-2</c:v>
                </c:pt>
                <c:pt idx="461">
                  <c:v>3.603E-2</c:v>
                </c:pt>
                <c:pt idx="462">
                  <c:v>3.5159999999999997E-2</c:v>
                </c:pt>
                <c:pt idx="463">
                  <c:v>3.56E-2</c:v>
                </c:pt>
                <c:pt idx="464">
                  <c:v>3.6589999999999998E-2</c:v>
                </c:pt>
                <c:pt idx="465">
                  <c:v>3.7569999999999999E-2</c:v>
                </c:pt>
                <c:pt idx="466">
                  <c:v>3.7530000000000001E-2</c:v>
                </c:pt>
                <c:pt idx="467">
                  <c:v>3.9440000000000003E-2</c:v>
                </c:pt>
                <c:pt idx="468">
                  <c:v>4.0680000000000001E-2</c:v>
                </c:pt>
                <c:pt idx="469">
                  <c:v>4.138E-2</c:v>
                </c:pt>
                <c:pt idx="470">
                  <c:v>4.1750000000000002E-2</c:v>
                </c:pt>
                <c:pt idx="471">
                  <c:v>4.1050000000000003E-2</c:v>
                </c:pt>
                <c:pt idx="472">
                  <c:v>4.165E-2</c:v>
                </c:pt>
                <c:pt idx="473">
                  <c:v>4.2099999999999999E-2</c:v>
                </c:pt>
                <c:pt idx="474">
                  <c:v>4.1730000000000003E-2</c:v>
                </c:pt>
                <c:pt idx="475">
                  <c:v>4.1540000000000001E-2</c:v>
                </c:pt>
                <c:pt idx="476">
                  <c:v>4.3549999999999998E-2</c:v>
                </c:pt>
                <c:pt idx="477">
                  <c:v>4.3090000000000003E-2</c:v>
                </c:pt>
                <c:pt idx="478">
                  <c:v>4.4119999999999999E-2</c:v>
                </c:pt>
                <c:pt idx="479">
                  <c:v>4.2799999999999998E-2</c:v>
                </c:pt>
                <c:pt idx="480">
                  <c:v>4.4659999999999998E-2</c:v>
                </c:pt>
                <c:pt idx="481">
                  <c:v>4.3880000000000002E-2</c:v>
                </c:pt>
                <c:pt idx="482">
                  <c:v>4.367E-2</c:v>
                </c:pt>
                <c:pt idx="483">
                  <c:v>4.5359999999999998E-2</c:v>
                </c:pt>
                <c:pt idx="484">
                  <c:v>4.3880000000000002E-2</c:v>
                </c:pt>
                <c:pt idx="485">
                  <c:v>4.4319999999999998E-2</c:v>
                </c:pt>
                <c:pt idx="486">
                  <c:v>4.5339999999999998E-2</c:v>
                </c:pt>
                <c:pt idx="487">
                  <c:v>4.394E-2</c:v>
                </c:pt>
                <c:pt idx="488">
                  <c:v>4.4380000000000003E-2</c:v>
                </c:pt>
                <c:pt idx="489">
                  <c:v>4.471E-2</c:v>
                </c:pt>
                <c:pt idx="490">
                  <c:v>4.3950000000000003E-2</c:v>
                </c:pt>
                <c:pt idx="491">
                  <c:v>4.267E-2</c:v>
                </c:pt>
                <c:pt idx="492">
                  <c:v>4.2770000000000002E-2</c:v>
                </c:pt>
                <c:pt idx="493">
                  <c:v>4.3180000000000003E-2</c:v>
                </c:pt>
                <c:pt idx="494">
                  <c:v>4.258E-2</c:v>
                </c:pt>
                <c:pt idx="495">
                  <c:v>4.3139999999999998E-2</c:v>
                </c:pt>
                <c:pt idx="496">
                  <c:v>4.3290000000000002E-2</c:v>
                </c:pt>
                <c:pt idx="497">
                  <c:v>4.342E-2</c:v>
                </c:pt>
                <c:pt idx="498">
                  <c:v>4.4830000000000002E-2</c:v>
                </c:pt>
                <c:pt idx="499">
                  <c:v>4.5269999999999998E-2</c:v>
                </c:pt>
                <c:pt idx="500">
                  <c:v>4.5769999999999998E-2</c:v>
                </c:pt>
                <c:pt idx="501">
                  <c:v>4.6210000000000001E-2</c:v>
                </c:pt>
                <c:pt idx="502">
                  <c:v>4.4900000000000002E-2</c:v>
                </c:pt>
                <c:pt idx="503">
                  <c:v>4.6609999999999999E-2</c:v>
                </c:pt>
                <c:pt idx="504">
                  <c:v>4.521E-2</c:v>
                </c:pt>
                <c:pt idx="505">
                  <c:v>4.6100000000000002E-2</c:v>
                </c:pt>
                <c:pt idx="506">
                  <c:v>4.6739999999999997E-2</c:v>
                </c:pt>
                <c:pt idx="507">
                  <c:v>4.5879999999999997E-2</c:v>
                </c:pt>
                <c:pt idx="508">
                  <c:v>4.5740000000000003E-2</c:v>
                </c:pt>
                <c:pt idx="509">
                  <c:v>4.5760000000000002E-2</c:v>
                </c:pt>
                <c:pt idx="510">
                  <c:v>4.376E-2</c:v>
                </c:pt>
                <c:pt idx="511">
                  <c:v>4.7129999999999998E-2</c:v>
                </c:pt>
                <c:pt idx="512">
                  <c:v>4.623E-2</c:v>
                </c:pt>
                <c:pt idx="513">
                  <c:v>4.5999999999999999E-2</c:v>
                </c:pt>
                <c:pt idx="514">
                  <c:v>4.7980000000000002E-2</c:v>
                </c:pt>
                <c:pt idx="515">
                  <c:v>4.6829999999999997E-2</c:v>
                </c:pt>
                <c:pt idx="516">
                  <c:v>4.6899999999999997E-2</c:v>
                </c:pt>
                <c:pt idx="517">
                  <c:v>4.6280000000000002E-2</c:v>
                </c:pt>
                <c:pt idx="518">
                  <c:v>4.53E-2</c:v>
                </c:pt>
                <c:pt idx="519">
                  <c:v>4.6719999999999998E-2</c:v>
                </c:pt>
                <c:pt idx="520">
                  <c:v>4.6219999999999997E-2</c:v>
                </c:pt>
                <c:pt idx="521">
                  <c:v>4.5019999999999998E-2</c:v>
                </c:pt>
                <c:pt idx="522">
                  <c:v>4.4209999999999999E-2</c:v>
                </c:pt>
                <c:pt idx="523">
                  <c:v>4.4580000000000002E-2</c:v>
                </c:pt>
                <c:pt idx="524">
                  <c:v>4.487E-2</c:v>
                </c:pt>
                <c:pt idx="525">
                  <c:v>4.2999999999999997E-2</c:v>
                </c:pt>
                <c:pt idx="526">
                  <c:v>4.3450000000000003E-2</c:v>
                </c:pt>
                <c:pt idx="527">
                  <c:v>4.317E-2</c:v>
                </c:pt>
                <c:pt idx="528">
                  <c:v>4.2759999999999999E-2</c:v>
                </c:pt>
                <c:pt idx="529">
                  <c:v>4.4260000000000001E-2</c:v>
                </c:pt>
                <c:pt idx="530">
                  <c:v>4.564E-2</c:v>
                </c:pt>
                <c:pt idx="531">
                  <c:v>4.5220000000000003E-2</c:v>
                </c:pt>
                <c:pt idx="532">
                  <c:v>4.5560000000000003E-2</c:v>
                </c:pt>
                <c:pt idx="533">
                  <c:v>4.6460000000000001E-2</c:v>
                </c:pt>
                <c:pt idx="534">
                  <c:v>4.7230000000000001E-2</c:v>
                </c:pt>
                <c:pt idx="535">
                  <c:v>4.6190000000000002E-2</c:v>
                </c:pt>
                <c:pt idx="536">
                  <c:v>4.6179999999999999E-2</c:v>
                </c:pt>
                <c:pt idx="537">
                  <c:v>4.4049999999999999E-2</c:v>
                </c:pt>
                <c:pt idx="538">
                  <c:v>4.5039999999999997E-2</c:v>
                </c:pt>
                <c:pt idx="539">
                  <c:v>4.6559999999999997E-2</c:v>
                </c:pt>
                <c:pt idx="540">
                  <c:v>4.7640000000000002E-2</c:v>
                </c:pt>
                <c:pt idx="541">
                  <c:v>4.6769999999999999E-2</c:v>
                </c:pt>
                <c:pt idx="542">
                  <c:v>4.7329999999999997E-2</c:v>
                </c:pt>
                <c:pt idx="543">
                  <c:v>4.7509999999999997E-2</c:v>
                </c:pt>
                <c:pt idx="544">
                  <c:v>4.8160000000000001E-2</c:v>
                </c:pt>
                <c:pt idx="545">
                  <c:v>4.913E-2</c:v>
                </c:pt>
                <c:pt idx="546">
                  <c:v>4.6489999999999997E-2</c:v>
                </c:pt>
                <c:pt idx="547">
                  <c:v>4.7370000000000002E-2</c:v>
                </c:pt>
                <c:pt idx="548">
                  <c:v>4.5039999999999997E-2</c:v>
                </c:pt>
                <c:pt idx="549">
                  <c:v>4.6190000000000002E-2</c:v>
                </c:pt>
                <c:pt idx="550">
                  <c:v>4.6100000000000002E-2</c:v>
                </c:pt>
                <c:pt idx="551">
                  <c:v>4.6989999999999997E-2</c:v>
                </c:pt>
                <c:pt idx="552">
                  <c:v>4.4760000000000001E-2</c:v>
                </c:pt>
                <c:pt idx="553">
                  <c:v>4.5900000000000003E-2</c:v>
                </c:pt>
                <c:pt idx="554">
                  <c:v>4.453E-2</c:v>
                </c:pt>
                <c:pt idx="555">
                  <c:v>4.6879999999999998E-2</c:v>
                </c:pt>
                <c:pt idx="556">
                  <c:v>4.7129999999999998E-2</c:v>
                </c:pt>
                <c:pt idx="557">
                  <c:v>5.006E-2</c:v>
                </c:pt>
                <c:pt idx="558">
                  <c:v>5.126E-2</c:v>
                </c:pt>
                <c:pt idx="559">
                  <c:v>5.1729999999999998E-2</c:v>
                </c:pt>
                <c:pt idx="560">
                  <c:v>5.459E-2</c:v>
                </c:pt>
                <c:pt idx="561">
                  <c:v>5.919E-2</c:v>
                </c:pt>
                <c:pt idx="562">
                  <c:v>6.3240000000000005E-2</c:v>
                </c:pt>
                <c:pt idx="563">
                  <c:v>6.6460000000000005E-2</c:v>
                </c:pt>
                <c:pt idx="564">
                  <c:v>7.1489999999999998E-2</c:v>
                </c:pt>
                <c:pt idx="565">
                  <c:v>7.1730000000000002E-2</c:v>
                </c:pt>
                <c:pt idx="566">
                  <c:v>7.7299999999999994E-2</c:v>
                </c:pt>
                <c:pt idx="567">
                  <c:v>7.5749999999999998E-2</c:v>
                </c:pt>
                <c:pt idx="568">
                  <c:v>7.5069999999999998E-2</c:v>
                </c:pt>
                <c:pt idx="569">
                  <c:v>6.923E-2</c:v>
                </c:pt>
                <c:pt idx="570">
                  <c:v>6.8779999999999994E-2</c:v>
                </c:pt>
                <c:pt idx="571">
                  <c:v>6.3769999999999993E-2</c:v>
                </c:pt>
                <c:pt idx="572">
                  <c:v>5.9670000000000001E-2</c:v>
                </c:pt>
                <c:pt idx="573">
                  <c:v>5.7689999999999998E-2</c:v>
                </c:pt>
                <c:pt idx="574">
                  <c:v>5.6160000000000002E-2</c:v>
                </c:pt>
                <c:pt idx="575">
                  <c:v>5.2740000000000002E-2</c:v>
                </c:pt>
                <c:pt idx="576">
                  <c:v>5.194E-2</c:v>
                </c:pt>
                <c:pt idx="577">
                  <c:v>5.0090000000000003E-2</c:v>
                </c:pt>
                <c:pt idx="578">
                  <c:v>4.7699999999999999E-2</c:v>
                </c:pt>
                <c:pt idx="579">
                  <c:v>4.8250000000000001E-2</c:v>
                </c:pt>
                <c:pt idx="580">
                  <c:v>4.5429999999999998E-2</c:v>
                </c:pt>
                <c:pt idx="581">
                  <c:v>4.4560000000000002E-2</c:v>
                </c:pt>
                <c:pt idx="582">
                  <c:v>4.3229999999999998E-2</c:v>
                </c:pt>
                <c:pt idx="583">
                  <c:v>4.3130000000000002E-2</c:v>
                </c:pt>
                <c:pt idx="584">
                  <c:v>4.2860000000000002E-2</c:v>
                </c:pt>
                <c:pt idx="585">
                  <c:v>4.1980000000000003E-2</c:v>
                </c:pt>
                <c:pt idx="586">
                  <c:v>4.011E-2</c:v>
                </c:pt>
                <c:pt idx="587">
                  <c:v>4.0570000000000002E-2</c:v>
                </c:pt>
                <c:pt idx="588">
                  <c:v>3.977E-2</c:v>
                </c:pt>
                <c:pt idx="589">
                  <c:v>3.95E-2</c:v>
                </c:pt>
                <c:pt idx="590">
                  <c:v>3.9460000000000002E-2</c:v>
                </c:pt>
                <c:pt idx="591">
                  <c:v>3.884E-2</c:v>
                </c:pt>
                <c:pt idx="592">
                  <c:v>3.8390000000000001E-2</c:v>
                </c:pt>
                <c:pt idx="593">
                  <c:v>3.9120000000000002E-2</c:v>
                </c:pt>
                <c:pt idx="594">
                  <c:v>3.7940000000000002E-2</c:v>
                </c:pt>
                <c:pt idx="595">
                  <c:v>3.8539999999999998E-2</c:v>
                </c:pt>
                <c:pt idx="596">
                  <c:v>3.8620000000000002E-2</c:v>
                </c:pt>
                <c:pt idx="597">
                  <c:v>3.805E-2</c:v>
                </c:pt>
                <c:pt idx="598">
                  <c:v>3.916E-2</c:v>
                </c:pt>
                <c:pt idx="599">
                  <c:v>3.891E-2</c:v>
                </c:pt>
                <c:pt idx="600">
                  <c:v>3.909E-2</c:v>
                </c:pt>
                <c:pt idx="601">
                  <c:v>3.7470000000000003E-2</c:v>
                </c:pt>
                <c:pt idx="602">
                  <c:v>3.9149999999999997E-2</c:v>
                </c:pt>
                <c:pt idx="603">
                  <c:v>3.9230000000000001E-2</c:v>
                </c:pt>
                <c:pt idx="604">
                  <c:v>4.2070000000000003E-2</c:v>
                </c:pt>
                <c:pt idx="605">
                  <c:v>4.2049999999999997E-2</c:v>
                </c:pt>
                <c:pt idx="606">
                  <c:v>4.0210000000000003E-2</c:v>
                </c:pt>
                <c:pt idx="607">
                  <c:v>4.2229999999999997E-2</c:v>
                </c:pt>
                <c:pt idx="608">
                  <c:v>4.07E-2</c:v>
                </c:pt>
                <c:pt idx="609">
                  <c:v>4.1209999999999997E-2</c:v>
                </c:pt>
                <c:pt idx="610">
                  <c:v>3.986E-2</c:v>
                </c:pt>
                <c:pt idx="611">
                  <c:v>3.9010000000000003E-2</c:v>
                </c:pt>
                <c:pt idx="612">
                  <c:v>3.7859999999999998E-2</c:v>
                </c:pt>
                <c:pt idx="613">
                  <c:v>3.7580000000000002E-2</c:v>
                </c:pt>
                <c:pt idx="614">
                  <c:v>3.7150000000000002E-2</c:v>
                </c:pt>
                <c:pt idx="615">
                  <c:v>3.7339999999999998E-2</c:v>
                </c:pt>
                <c:pt idx="616">
                  <c:v>3.7319999999999999E-2</c:v>
                </c:pt>
                <c:pt idx="617">
                  <c:v>3.7159999999999999E-2</c:v>
                </c:pt>
                <c:pt idx="618">
                  <c:v>3.6310000000000002E-2</c:v>
                </c:pt>
                <c:pt idx="619">
                  <c:v>3.5639999999999998E-2</c:v>
                </c:pt>
                <c:pt idx="620">
                  <c:v>3.5560000000000001E-2</c:v>
                </c:pt>
                <c:pt idx="621">
                  <c:v>3.61E-2</c:v>
                </c:pt>
                <c:pt idx="622">
                  <c:v>3.5409999999999997E-2</c:v>
                </c:pt>
                <c:pt idx="623">
                  <c:v>3.5799999999999998E-2</c:v>
                </c:pt>
                <c:pt idx="624">
                  <c:v>3.5000000000000003E-2</c:v>
                </c:pt>
                <c:pt idx="625">
                  <c:v>3.5610000000000003E-2</c:v>
                </c:pt>
                <c:pt idx="626">
                  <c:v>3.5150000000000001E-2</c:v>
                </c:pt>
                <c:pt idx="627">
                  <c:v>3.4970000000000001E-2</c:v>
                </c:pt>
                <c:pt idx="628">
                  <c:v>3.4889999999999997E-2</c:v>
                </c:pt>
                <c:pt idx="629">
                  <c:v>3.5290000000000002E-2</c:v>
                </c:pt>
                <c:pt idx="630">
                  <c:v>3.6260000000000001E-2</c:v>
                </c:pt>
                <c:pt idx="631">
                  <c:v>3.4549999999999997E-2</c:v>
                </c:pt>
                <c:pt idx="632">
                  <c:v>3.5860000000000003E-2</c:v>
                </c:pt>
                <c:pt idx="633">
                  <c:v>3.5529999999999999E-2</c:v>
                </c:pt>
                <c:pt idx="634">
                  <c:v>3.524E-2</c:v>
                </c:pt>
                <c:pt idx="635">
                  <c:v>3.6400000000000002E-2</c:v>
                </c:pt>
                <c:pt idx="636">
                  <c:v>3.8469999999999997E-2</c:v>
                </c:pt>
                <c:pt idx="637">
                  <c:v>3.721E-2</c:v>
                </c:pt>
                <c:pt idx="638">
                  <c:v>3.8219999999999997E-2</c:v>
                </c:pt>
                <c:pt idx="639">
                  <c:v>3.8280000000000002E-2</c:v>
                </c:pt>
                <c:pt idx="640">
                  <c:v>3.8449999999999998E-2</c:v>
                </c:pt>
                <c:pt idx="641">
                  <c:v>3.6740000000000002E-2</c:v>
                </c:pt>
                <c:pt idx="642">
                  <c:v>3.7089999999999998E-2</c:v>
                </c:pt>
                <c:pt idx="643">
                  <c:v>3.6409999999999998E-2</c:v>
                </c:pt>
                <c:pt idx="644">
                  <c:v>3.5540000000000002E-2</c:v>
                </c:pt>
                <c:pt idx="645">
                  <c:v>3.644E-2</c:v>
                </c:pt>
                <c:pt idx="646">
                  <c:v>3.6700000000000003E-2</c:v>
                </c:pt>
                <c:pt idx="647">
                  <c:v>3.5130000000000002E-2</c:v>
                </c:pt>
                <c:pt idx="648">
                  <c:v>3.4849999999999999E-2</c:v>
                </c:pt>
                <c:pt idx="649">
                  <c:v>3.3399999999999999E-2</c:v>
                </c:pt>
                <c:pt idx="650">
                  <c:v>3.3239999999999999E-2</c:v>
                </c:pt>
                <c:pt idx="651">
                  <c:v>3.372E-2</c:v>
                </c:pt>
                <c:pt idx="652">
                  <c:v>3.322E-2</c:v>
                </c:pt>
                <c:pt idx="653">
                  <c:v>3.1870000000000002E-2</c:v>
                </c:pt>
                <c:pt idx="654">
                  <c:v>3.1419999999999997E-2</c:v>
                </c:pt>
                <c:pt idx="655">
                  <c:v>3.3169999999999998E-2</c:v>
                </c:pt>
                <c:pt idx="656">
                  <c:v>3.2059999999999998E-2</c:v>
                </c:pt>
                <c:pt idx="657">
                  <c:v>3.1820000000000001E-2</c:v>
                </c:pt>
                <c:pt idx="658">
                  <c:v>3.184E-2</c:v>
                </c:pt>
                <c:pt idx="659">
                  <c:v>3.1719999999999998E-2</c:v>
                </c:pt>
                <c:pt idx="660">
                  <c:v>3.1600000000000003E-2</c:v>
                </c:pt>
                <c:pt idx="661">
                  <c:v>3.1870000000000002E-2</c:v>
                </c:pt>
                <c:pt idx="662">
                  <c:v>3.1370000000000002E-2</c:v>
                </c:pt>
                <c:pt idx="663">
                  <c:v>3.1309999999999998E-2</c:v>
                </c:pt>
                <c:pt idx="664">
                  <c:v>3.4290000000000001E-2</c:v>
                </c:pt>
                <c:pt idx="665">
                  <c:v>3.3480000000000003E-2</c:v>
                </c:pt>
                <c:pt idx="666">
                  <c:v>3.295E-2</c:v>
                </c:pt>
                <c:pt idx="667">
                  <c:v>3.5049999999999998E-2</c:v>
                </c:pt>
                <c:pt idx="668">
                  <c:v>3.4630000000000001E-2</c:v>
                </c:pt>
                <c:pt idx="669">
                  <c:v>3.4849999999999999E-2</c:v>
                </c:pt>
                <c:pt idx="670">
                  <c:v>3.3759999999999998E-2</c:v>
                </c:pt>
                <c:pt idx="671">
                  <c:v>3.3259999999999998E-2</c:v>
                </c:pt>
                <c:pt idx="672">
                  <c:v>3.4119999999999998E-2</c:v>
                </c:pt>
                <c:pt idx="673">
                  <c:v>3.4860000000000002E-2</c:v>
                </c:pt>
                <c:pt idx="674">
                  <c:v>3.4950000000000002E-2</c:v>
                </c:pt>
                <c:pt idx="675">
                  <c:v>3.3250000000000002E-2</c:v>
                </c:pt>
                <c:pt idx="676">
                  <c:v>3.279E-2</c:v>
                </c:pt>
                <c:pt idx="677">
                  <c:v>3.2500000000000001E-2</c:v>
                </c:pt>
                <c:pt idx="678">
                  <c:v>3.3180000000000001E-2</c:v>
                </c:pt>
                <c:pt idx="679">
                  <c:v>3.134E-2</c:v>
                </c:pt>
                <c:pt idx="680">
                  <c:v>3.1629999999999998E-2</c:v>
                </c:pt>
                <c:pt idx="681">
                  <c:v>3.1699999999999999E-2</c:v>
                </c:pt>
                <c:pt idx="682">
                  <c:v>3.2919999999999998E-2</c:v>
                </c:pt>
                <c:pt idx="683">
                  <c:v>3.0380000000000001E-2</c:v>
                </c:pt>
                <c:pt idx="684">
                  <c:v>3.031E-2</c:v>
                </c:pt>
                <c:pt idx="685">
                  <c:v>3.1199999999999999E-2</c:v>
                </c:pt>
                <c:pt idx="686">
                  <c:v>3.0200000000000001E-2</c:v>
                </c:pt>
                <c:pt idx="687">
                  <c:v>2.9219999999999999E-2</c:v>
                </c:pt>
                <c:pt idx="688">
                  <c:v>2.7539999999999999E-2</c:v>
                </c:pt>
                <c:pt idx="689">
                  <c:v>2.777E-2</c:v>
                </c:pt>
                <c:pt idx="690">
                  <c:v>2.7359999999999999E-2</c:v>
                </c:pt>
                <c:pt idx="691">
                  <c:v>2.7550000000000002E-2</c:v>
                </c:pt>
                <c:pt idx="692">
                  <c:v>2.665E-2</c:v>
                </c:pt>
                <c:pt idx="693">
                  <c:v>2.777E-2</c:v>
                </c:pt>
                <c:pt idx="694">
                  <c:v>2.7830000000000001E-2</c:v>
                </c:pt>
                <c:pt idx="695">
                  <c:v>2.7550000000000002E-2</c:v>
                </c:pt>
                <c:pt idx="696">
                  <c:v>2.844E-2</c:v>
                </c:pt>
                <c:pt idx="697">
                  <c:v>2.8719999999999999E-2</c:v>
                </c:pt>
                <c:pt idx="698">
                  <c:v>3.1980000000000001E-2</c:v>
                </c:pt>
                <c:pt idx="699">
                  <c:v>3.0200000000000001E-2</c:v>
                </c:pt>
                <c:pt idx="700">
                  <c:v>3.0509999999999999E-2</c:v>
                </c:pt>
                <c:pt idx="701">
                  <c:v>2.9239999999999999E-2</c:v>
                </c:pt>
                <c:pt idx="702">
                  <c:v>3.0020000000000002E-2</c:v>
                </c:pt>
                <c:pt idx="703">
                  <c:v>2.9929999999999998E-2</c:v>
                </c:pt>
                <c:pt idx="704">
                  <c:v>2.9850000000000002E-2</c:v>
                </c:pt>
                <c:pt idx="705">
                  <c:v>2.9020000000000001E-2</c:v>
                </c:pt>
                <c:pt idx="706">
                  <c:v>2.8459999999999999E-2</c:v>
                </c:pt>
                <c:pt idx="707">
                  <c:v>2.7969999999999998E-2</c:v>
                </c:pt>
                <c:pt idx="708">
                  <c:v>2.7799999999999998E-2</c:v>
                </c:pt>
                <c:pt idx="709">
                  <c:v>2.9139999999999999E-2</c:v>
                </c:pt>
                <c:pt idx="710">
                  <c:v>2.86E-2</c:v>
                </c:pt>
                <c:pt idx="711">
                  <c:v>2.962E-2</c:v>
                </c:pt>
                <c:pt idx="712">
                  <c:v>3.015E-2</c:v>
                </c:pt>
                <c:pt idx="713">
                  <c:v>2.93E-2</c:v>
                </c:pt>
                <c:pt idx="714">
                  <c:v>2.8979999999999999E-2</c:v>
                </c:pt>
                <c:pt idx="715">
                  <c:v>2.7459999999999998E-2</c:v>
                </c:pt>
                <c:pt idx="716">
                  <c:v>2.802E-2</c:v>
                </c:pt>
                <c:pt idx="717">
                  <c:v>2.7830000000000001E-2</c:v>
                </c:pt>
                <c:pt idx="718">
                  <c:v>2.6349999999999998E-2</c:v>
                </c:pt>
                <c:pt idx="719">
                  <c:v>2.6720000000000001E-2</c:v>
                </c:pt>
                <c:pt idx="720">
                  <c:v>2.6530000000000001E-2</c:v>
                </c:pt>
                <c:pt idx="721">
                  <c:v>2.5360000000000001E-2</c:v>
                </c:pt>
                <c:pt idx="722">
                  <c:v>2.598E-2</c:v>
                </c:pt>
                <c:pt idx="723">
                  <c:v>2.5850000000000001E-2</c:v>
                </c:pt>
                <c:pt idx="724">
                  <c:v>2.6339999999999999E-2</c:v>
                </c:pt>
                <c:pt idx="725">
                  <c:v>2.4459999999999999E-2</c:v>
                </c:pt>
                <c:pt idx="726">
                  <c:v>2.5510000000000001E-2</c:v>
                </c:pt>
                <c:pt idx="727">
                  <c:v>2.6370000000000001E-2</c:v>
                </c:pt>
                <c:pt idx="728">
                  <c:v>2.6190000000000001E-2</c:v>
                </c:pt>
                <c:pt idx="729">
                  <c:v>2.7560000000000001E-2</c:v>
                </c:pt>
                <c:pt idx="730">
                  <c:v>2.6200000000000001E-2</c:v>
                </c:pt>
                <c:pt idx="731">
                  <c:v>2.707E-2</c:v>
                </c:pt>
                <c:pt idx="732">
                  <c:v>2.7E-2</c:v>
                </c:pt>
                <c:pt idx="733">
                  <c:v>2.879E-2</c:v>
                </c:pt>
                <c:pt idx="734">
                  <c:v>2.733E-2</c:v>
                </c:pt>
                <c:pt idx="735">
                  <c:v>2.6009999999999998E-2</c:v>
                </c:pt>
                <c:pt idx="736">
                  <c:v>2.5530000000000001E-2</c:v>
                </c:pt>
                <c:pt idx="737">
                  <c:v>2.7310000000000001E-2</c:v>
                </c:pt>
                <c:pt idx="738">
                  <c:v>2.7369999999999998E-2</c:v>
                </c:pt>
                <c:pt idx="739">
                  <c:v>2.7810000000000001E-2</c:v>
                </c:pt>
                <c:pt idx="740">
                  <c:v>2.742E-2</c:v>
                </c:pt>
                <c:pt idx="741">
                  <c:v>2.852E-2</c:v>
                </c:pt>
                <c:pt idx="742">
                  <c:v>2.7859999999999999E-2</c:v>
                </c:pt>
                <c:pt idx="743">
                  <c:v>2.8400000000000002E-2</c:v>
                </c:pt>
                <c:pt idx="744">
                  <c:v>2.8580000000000001E-2</c:v>
                </c:pt>
                <c:pt idx="745">
                  <c:v>2.8549999999999999E-2</c:v>
                </c:pt>
                <c:pt idx="746">
                  <c:v>2.912E-2</c:v>
                </c:pt>
                <c:pt idx="747">
                  <c:v>2.8129999999999999E-2</c:v>
                </c:pt>
                <c:pt idx="748">
                  <c:v>2.8029999999999999E-2</c:v>
                </c:pt>
                <c:pt idx="749">
                  <c:v>2.8340000000000001E-2</c:v>
                </c:pt>
                <c:pt idx="750">
                  <c:v>2.9100000000000001E-2</c:v>
                </c:pt>
                <c:pt idx="751">
                  <c:v>2.8049999999999999E-2</c:v>
                </c:pt>
                <c:pt idx="752">
                  <c:v>2.6210000000000001E-2</c:v>
                </c:pt>
                <c:pt idx="753">
                  <c:v>2.76E-2</c:v>
                </c:pt>
                <c:pt idx="754">
                  <c:v>2.7369999999999998E-2</c:v>
                </c:pt>
                <c:pt idx="755">
                  <c:v>2.6790000000000001E-2</c:v>
                </c:pt>
                <c:pt idx="756">
                  <c:v>2.7369999999999998E-2</c:v>
                </c:pt>
                <c:pt idx="757">
                  <c:v>2.887E-2</c:v>
                </c:pt>
                <c:pt idx="758">
                  <c:v>2.8209999999999999E-2</c:v>
                </c:pt>
                <c:pt idx="759">
                  <c:v>2.8340000000000001E-2</c:v>
                </c:pt>
                <c:pt idx="760">
                  <c:v>2.7560000000000001E-2</c:v>
                </c:pt>
                <c:pt idx="761">
                  <c:v>2.777E-2</c:v>
                </c:pt>
                <c:pt idx="762">
                  <c:v>2.707E-2</c:v>
                </c:pt>
                <c:pt idx="763">
                  <c:v>2.8000000000000001E-2</c:v>
                </c:pt>
                <c:pt idx="764">
                  <c:v>2.8369999999999999E-2</c:v>
                </c:pt>
                <c:pt idx="765">
                  <c:v>2.8289999999999999E-2</c:v>
                </c:pt>
                <c:pt idx="766">
                  <c:v>2.9579999999999999E-2</c:v>
                </c:pt>
                <c:pt idx="767">
                  <c:v>2.845E-2</c:v>
                </c:pt>
                <c:pt idx="768">
                  <c:v>2.879E-2</c:v>
                </c:pt>
                <c:pt idx="769">
                  <c:v>2.9870000000000001E-2</c:v>
                </c:pt>
                <c:pt idx="770">
                  <c:v>2.7949999999999999E-2</c:v>
                </c:pt>
                <c:pt idx="771">
                  <c:v>2.8549999999999999E-2</c:v>
                </c:pt>
                <c:pt idx="772">
                  <c:v>2.9579999999999999E-2</c:v>
                </c:pt>
                <c:pt idx="773">
                  <c:v>3.066E-2</c:v>
                </c:pt>
                <c:pt idx="774">
                  <c:v>3.0880000000000001E-2</c:v>
                </c:pt>
                <c:pt idx="775">
                  <c:v>2.895E-2</c:v>
                </c:pt>
                <c:pt idx="776">
                  <c:v>3.0499999999999999E-2</c:v>
                </c:pt>
                <c:pt idx="777">
                  <c:v>3.0870000000000002E-2</c:v>
                </c:pt>
                <c:pt idx="778">
                  <c:v>2.9739999999999999E-2</c:v>
                </c:pt>
                <c:pt idx="779">
                  <c:v>3.031E-2</c:v>
                </c:pt>
                <c:pt idx="780">
                  <c:v>3.032E-2</c:v>
                </c:pt>
                <c:pt idx="781">
                  <c:v>3.0020000000000002E-2</c:v>
                </c:pt>
                <c:pt idx="782">
                  <c:v>2.7779999999999999E-2</c:v>
                </c:pt>
                <c:pt idx="783">
                  <c:v>3.0190000000000002E-2</c:v>
                </c:pt>
                <c:pt idx="784">
                  <c:v>3.1260000000000003E-2</c:v>
                </c:pt>
                <c:pt idx="785">
                  <c:v>2.9989999999999999E-2</c:v>
                </c:pt>
                <c:pt idx="786">
                  <c:v>3.0540000000000001E-2</c:v>
                </c:pt>
                <c:pt idx="787">
                  <c:v>3.0099999999999998E-2</c:v>
                </c:pt>
                <c:pt idx="788">
                  <c:v>3.1220000000000001E-2</c:v>
                </c:pt>
                <c:pt idx="789">
                  <c:v>3.0540000000000001E-2</c:v>
                </c:pt>
                <c:pt idx="790">
                  <c:v>2.828E-2</c:v>
                </c:pt>
                <c:pt idx="791">
                  <c:v>2.938E-2</c:v>
                </c:pt>
                <c:pt idx="792">
                  <c:v>2.903E-2</c:v>
                </c:pt>
                <c:pt idx="793">
                  <c:v>2.8340000000000001E-2</c:v>
                </c:pt>
                <c:pt idx="794">
                  <c:v>2.76E-2</c:v>
                </c:pt>
                <c:pt idx="795">
                  <c:v>2.794E-2</c:v>
                </c:pt>
                <c:pt idx="796">
                  <c:v>2.8199999999999999E-2</c:v>
                </c:pt>
                <c:pt idx="797">
                  <c:v>2.6589999999999999E-2</c:v>
                </c:pt>
                <c:pt idx="798">
                  <c:v>2.64E-2</c:v>
                </c:pt>
                <c:pt idx="799">
                  <c:v>2.6679999999999999E-2</c:v>
                </c:pt>
                <c:pt idx="800">
                  <c:v>2.6689999999999998E-2</c:v>
                </c:pt>
              </c:numCache>
            </c:numRef>
          </c:yVal>
          <c:smooth val="0"/>
          <c:extLst>
            <c:ext xmlns:c16="http://schemas.microsoft.com/office/drawing/2014/chart" uri="{C3380CC4-5D6E-409C-BE32-E72D297353CC}">
              <c16:uniqueId val="{00000001-C657-4A9A-9116-896C2C16D42D}"/>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a:t>
            </a:r>
            <a:r>
              <a:rPr lang="en-GB" sz="1400" baseline="0"/>
              <a:t> Iron Oxide Containing Sample</a:t>
            </a:r>
            <a:endParaRPr lang="en-GB" sz="1400"/>
          </a:p>
        </c:rich>
      </c:tx>
      <c:overlay val="0"/>
    </c:title>
    <c:autoTitleDeleted val="0"/>
    <c:plotArea>
      <c:layout/>
      <c:scatterChart>
        <c:scatterStyle val="lineMarker"/>
        <c:varyColors val="0"/>
        <c:ser>
          <c:idx val="1"/>
          <c:order val="0"/>
          <c:tx>
            <c:strRef>
              <c:f>'RT_XC09103-13 (prior)'!$H$25:$H$26</c:f>
              <c:strCache>
                <c:ptCount val="2"/>
                <c:pt idx="0">
                  <c:v>XC09105</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(prior)'!$H$27:$H$827</c:f>
              <c:numCache>
                <c:formatCode>0.0000</c:formatCode>
                <c:ptCount val="801"/>
                <c:pt idx="0">
                  <c:v>4.6738</c:v>
                </c:pt>
                <c:pt idx="1">
                  <c:v>4.6731499999999997</c:v>
                </c:pt>
                <c:pt idx="2">
                  <c:v>4.6731600000000002</c:v>
                </c:pt>
                <c:pt idx="3">
                  <c:v>4.6725700000000003</c:v>
                </c:pt>
                <c:pt idx="4">
                  <c:v>4.67286</c:v>
                </c:pt>
                <c:pt idx="5">
                  <c:v>4.6729700000000003</c:v>
                </c:pt>
                <c:pt idx="6">
                  <c:v>4.6724699999999997</c:v>
                </c:pt>
                <c:pt idx="7">
                  <c:v>4.6720800000000002</c:v>
                </c:pt>
                <c:pt idx="8">
                  <c:v>4.6730499999999999</c:v>
                </c:pt>
                <c:pt idx="9">
                  <c:v>4.6722599999999996</c:v>
                </c:pt>
                <c:pt idx="10">
                  <c:v>4.6736899999999997</c:v>
                </c:pt>
                <c:pt idx="11">
                  <c:v>4.6751800000000001</c:v>
                </c:pt>
                <c:pt idx="12">
                  <c:v>4.6752700000000003</c:v>
                </c:pt>
                <c:pt idx="13">
                  <c:v>4.6744000000000003</c:v>
                </c:pt>
                <c:pt idx="14">
                  <c:v>4.6753900000000002</c:v>
                </c:pt>
                <c:pt idx="15">
                  <c:v>4.6737200000000003</c:v>
                </c:pt>
                <c:pt idx="16">
                  <c:v>4.6761799999999996</c:v>
                </c:pt>
                <c:pt idx="17">
                  <c:v>4.6747100000000001</c:v>
                </c:pt>
                <c:pt idx="18">
                  <c:v>4.6751500000000004</c:v>
                </c:pt>
                <c:pt idx="19">
                  <c:v>4.67666</c:v>
                </c:pt>
                <c:pt idx="20">
                  <c:v>4.67516</c:v>
                </c:pt>
                <c:pt idx="21">
                  <c:v>4.6759599999999999</c:v>
                </c:pt>
                <c:pt idx="22">
                  <c:v>4.67387</c:v>
                </c:pt>
                <c:pt idx="23">
                  <c:v>4.6754600000000002</c:v>
                </c:pt>
                <c:pt idx="24">
                  <c:v>4.6763000000000003</c:v>
                </c:pt>
                <c:pt idx="25">
                  <c:v>4.6757799999999996</c:v>
                </c:pt>
                <c:pt idx="26">
                  <c:v>4.6764099999999997</c:v>
                </c:pt>
                <c:pt idx="27">
                  <c:v>4.6758300000000004</c:v>
                </c:pt>
                <c:pt idx="28">
                  <c:v>4.6756599999999997</c:v>
                </c:pt>
                <c:pt idx="29">
                  <c:v>4.6759700000000004</c:v>
                </c:pt>
                <c:pt idx="30">
                  <c:v>4.6757799999999996</c:v>
                </c:pt>
                <c:pt idx="31">
                  <c:v>4.6749400000000003</c:v>
                </c:pt>
                <c:pt idx="32">
                  <c:v>4.6757299999999997</c:v>
                </c:pt>
                <c:pt idx="33">
                  <c:v>4.6757999999999997</c:v>
                </c:pt>
                <c:pt idx="34">
                  <c:v>4.6725000000000003</c:v>
                </c:pt>
                <c:pt idx="35">
                  <c:v>4.6733799999999999</c:v>
                </c:pt>
                <c:pt idx="36">
                  <c:v>4.6747699999999996</c:v>
                </c:pt>
                <c:pt idx="37">
                  <c:v>4.67354</c:v>
                </c:pt>
                <c:pt idx="38">
                  <c:v>4.6744599999999998</c:v>
                </c:pt>
                <c:pt idx="39">
                  <c:v>4.6748000000000003</c:v>
                </c:pt>
                <c:pt idx="40">
                  <c:v>4.6743199999999998</c:v>
                </c:pt>
                <c:pt idx="41">
                  <c:v>4.6739199999999999</c:v>
                </c:pt>
                <c:pt idx="42">
                  <c:v>4.6759399999999998</c:v>
                </c:pt>
                <c:pt idx="43">
                  <c:v>4.6753799999999996</c:v>
                </c:pt>
                <c:pt idx="44">
                  <c:v>4.6742999999999997</c:v>
                </c:pt>
                <c:pt idx="45">
                  <c:v>4.6746600000000003</c:v>
                </c:pt>
                <c:pt idx="46">
                  <c:v>4.6759000000000004</c:v>
                </c:pt>
                <c:pt idx="47">
                  <c:v>4.6750600000000002</c:v>
                </c:pt>
                <c:pt idx="48">
                  <c:v>4.6740300000000001</c:v>
                </c:pt>
                <c:pt idx="49">
                  <c:v>4.6743100000000002</c:v>
                </c:pt>
                <c:pt idx="50">
                  <c:v>4.6749900000000002</c:v>
                </c:pt>
                <c:pt idx="51">
                  <c:v>4.6748200000000004</c:v>
                </c:pt>
                <c:pt idx="52">
                  <c:v>4.6759000000000004</c:v>
                </c:pt>
                <c:pt idx="53">
                  <c:v>4.6756099999999998</c:v>
                </c:pt>
                <c:pt idx="54">
                  <c:v>4.6760599999999997</c:v>
                </c:pt>
                <c:pt idx="55">
                  <c:v>4.67476</c:v>
                </c:pt>
                <c:pt idx="56">
                  <c:v>4.6753</c:v>
                </c:pt>
                <c:pt idx="57">
                  <c:v>4.6768200000000002</c:v>
                </c:pt>
                <c:pt idx="58">
                  <c:v>4.6771399999999996</c:v>
                </c:pt>
                <c:pt idx="59">
                  <c:v>4.67544</c:v>
                </c:pt>
                <c:pt idx="60">
                  <c:v>4.6762800000000002</c:v>
                </c:pt>
                <c:pt idx="61">
                  <c:v>4.6753900000000002</c:v>
                </c:pt>
                <c:pt idx="62">
                  <c:v>4.67448</c:v>
                </c:pt>
                <c:pt idx="63">
                  <c:v>4.6762300000000003</c:v>
                </c:pt>
                <c:pt idx="64">
                  <c:v>4.67441</c:v>
                </c:pt>
                <c:pt idx="65">
                  <c:v>4.6745299999999999</c:v>
                </c:pt>
                <c:pt idx="66">
                  <c:v>4.67537</c:v>
                </c:pt>
                <c:pt idx="67">
                  <c:v>4.6748900000000004</c:v>
                </c:pt>
                <c:pt idx="68">
                  <c:v>4.6764900000000003</c:v>
                </c:pt>
                <c:pt idx="69">
                  <c:v>4.6748799999999999</c:v>
                </c:pt>
                <c:pt idx="70">
                  <c:v>4.6747300000000003</c:v>
                </c:pt>
                <c:pt idx="71">
                  <c:v>4.6748500000000002</c:v>
                </c:pt>
                <c:pt idx="72">
                  <c:v>4.6746600000000003</c:v>
                </c:pt>
                <c:pt idx="73">
                  <c:v>4.6754499999999997</c:v>
                </c:pt>
                <c:pt idx="74">
                  <c:v>4.6739699999999997</c:v>
                </c:pt>
                <c:pt idx="75">
                  <c:v>4.6743100000000002</c:v>
                </c:pt>
                <c:pt idx="76">
                  <c:v>4.6745099999999997</c:v>
                </c:pt>
                <c:pt idx="77">
                  <c:v>4.6745000000000001</c:v>
                </c:pt>
                <c:pt idx="78">
                  <c:v>4.6751800000000001</c:v>
                </c:pt>
                <c:pt idx="79">
                  <c:v>4.6743699999999997</c:v>
                </c:pt>
                <c:pt idx="80">
                  <c:v>4.6734999999999998</c:v>
                </c:pt>
                <c:pt idx="81">
                  <c:v>4.6737900000000003</c:v>
                </c:pt>
                <c:pt idx="82">
                  <c:v>4.67455</c:v>
                </c:pt>
                <c:pt idx="83">
                  <c:v>4.6743499999999996</c:v>
                </c:pt>
                <c:pt idx="84">
                  <c:v>4.6757999999999997</c:v>
                </c:pt>
                <c:pt idx="85">
                  <c:v>4.6752099999999999</c:v>
                </c:pt>
                <c:pt idx="86">
                  <c:v>4.67422</c:v>
                </c:pt>
                <c:pt idx="87">
                  <c:v>4.6743800000000002</c:v>
                </c:pt>
                <c:pt idx="88">
                  <c:v>4.6761999999999997</c:v>
                </c:pt>
                <c:pt idx="89">
                  <c:v>4.67523</c:v>
                </c:pt>
                <c:pt idx="90">
                  <c:v>4.6750499999999997</c:v>
                </c:pt>
                <c:pt idx="91">
                  <c:v>4.6754800000000003</c:v>
                </c:pt>
                <c:pt idx="92">
                  <c:v>4.6751899999999997</c:v>
                </c:pt>
                <c:pt idx="93">
                  <c:v>4.6755399999999998</c:v>
                </c:pt>
                <c:pt idx="94">
                  <c:v>4.6736199999999997</c:v>
                </c:pt>
                <c:pt idx="95">
                  <c:v>4.6741000000000001</c:v>
                </c:pt>
                <c:pt idx="96">
                  <c:v>4.67422</c:v>
                </c:pt>
                <c:pt idx="97">
                  <c:v>4.6736300000000002</c:v>
                </c:pt>
                <c:pt idx="98">
                  <c:v>4.6745099999999997</c:v>
                </c:pt>
                <c:pt idx="99">
                  <c:v>4.6748599999999998</c:v>
                </c:pt>
                <c:pt idx="100">
                  <c:v>4.6739699999999997</c:v>
                </c:pt>
                <c:pt idx="101">
                  <c:v>4.6749799999999997</c:v>
                </c:pt>
                <c:pt idx="102">
                  <c:v>4.6754199999999999</c:v>
                </c:pt>
                <c:pt idx="103">
                  <c:v>4.6755800000000001</c:v>
                </c:pt>
                <c:pt idx="104">
                  <c:v>4.67537</c:v>
                </c:pt>
                <c:pt idx="105">
                  <c:v>4.6753299999999998</c:v>
                </c:pt>
                <c:pt idx="106">
                  <c:v>4.6751899999999997</c:v>
                </c:pt>
                <c:pt idx="107">
                  <c:v>4.6764200000000002</c:v>
                </c:pt>
                <c:pt idx="108">
                  <c:v>4.6761900000000001</c:v>
                </c:pt>
                <c:pt idx="109">
                  <c:v>4.6739499999999996</c:v>
                </c:pt>
                <c:pt idx="110">
                  <c:v>4.6752700000000003</c:v>
                </c:pt>
                <c:pt idx="111">
                  <c:v>4.67523</c:v>
                </c:pt>
                <c:pt idx="112">
                  <c:v>4.6756700000000002</c:v>
                </c:pt>
                <c:pt idx="113">
                  <c:v>4.6742699999999999</c:v>
                </c:pt>
                <c:pt idx="114">
                  <c:v>4.6752200000000004</c:v>
                </c:pt>
                <c:pt idx="115">
                  <c:v>4.6751800000000001</c:v>
                </c:pt>
                <c:pt idx="116">
                  <c:v>4.6766500000000004</c:v>
                </c:pt>
                <c:pt idx="117">
                  <c:v>4.6761400000000002</c:v>
                </c:pt>
                <c:pt idx="118">
                  <c:v>4.67692</c:v>
                </c:pt>
                <c:pt idx="119">
                  <c:v>4.6764900000000003</c:v>
                </c:pt>
                <c:pt idx="120">
                  <c:v>4.6762899999999998</c:v>
                </c:pt>
                <c:pt idx="121">
                  <c:v>4.6770899999999997</c:v>
                </c:pt>
                <c:pt idx="122">
                  <c:v>4.6766300000000003</c:v>
                </c:pt>
                <c:pt idx="123">
                  <c:v>4.6768299999999998</c:v>
                </c:pt>
                <c:pt idx="124">
                  <c:v>4.6759599999999999</c:v>
                </c:pt>
                <c:pt idx="125">
                  <c:v>4.6752599999999997</c:v>
                </c:pt>
                <c:pt idx="126">
                  <c:v>4.6749999999999998</c:v>
                </c:pt>
                <c:pt idx="127">
                  <c:v>4.6752500000000001</c:v>
                </c:pt>
                <c:pt idx="128">
                  <c:v>4.67537</c:v>
                </c:pt>
                <c:pt idx="129">
                  <c:v>4.67509</c:v>
                </c:pt>
                <c:pt idx="130">
                  <c:v>4.6760099999999998</c:v>
                </c:pt>
                <c:pt idx="131">
                  <c:v>4.6752599999999997</c:v>
                </c:pt>
                <c:pt idx="132">
                  <c:v>4.6750699999999998</c:v>
                </c:pt>
                <c:pt idx="133">
                  <c:v>4.67563</c:v>
                </c:pt>
                <c:pt idx="134">
                  <c:v>4.6752700000000003</c:v>
                </c:pt>
                <c:pt idx="135">
                  <c:v>4.6763000000000003</c:v>
                </c:pt>
                <c:pt idx="136">
                  <c:v>4.6761600000000003</c:v>
                </c:pt>
                <c:pt idx="137">
                  <c:v>4.6755300000000002</c:v>
                </c:pt>
                <c:pt idx="138">
                  <c:v>4.6761400000000002</c:v>
                </c:pt>
                <c:pt idx="139">
                  <c:v>4.6738999999999997</c:v>
                </c:pt>
                <c:pt idx="140">
                  <c:v>4.6741099999999998</c:v>
                </c:pt>
                <c:pt idx="141">
                  <c:v>4.6735199999999999</c:v>
                </c:pt>
                <c:pt idx="142">
                  <c:v>4.67415</c:v>
                </c:pt>
                <c:pt idx="143">
                  <c:v>4.6749799999999997</c:v>
                </c:pt>
                <c:pt idx="144">
                  <c:v>4.6744000000000003</c:v>
                </c:pt>
                <c:pt idx="145">
                  <c:v>4.6745400000000004</c:v>
                </c:pt>
                <c:pt idx="146">
                  <c:v>4.6752000000000002</c:v>
                </c:pt>
                <c:pt idx="147">
                  <c:v>4.6757200000000001</c:v>
                </c:pt>
                <c:pt idx="148">
                  <c:v>4.6748799999999999</c:v>
                </c:pt>
                <c:pt idx="149">
                  <c:v>4.6755800000000001</c:v>
                </c:pt>
                <c:pt idx="150">
                  <c:v>4.6763199999999996</c:v>
                </c:pt>
                <c:pt idx="151">
                  <c:v>4.6749999999999998</c:v>
                </c:pt>
                <c:pt idx="152">
                  <c:v>4.67502</c:v>
                </c:pt>
                <c:pt idx="153">
                  <c:v>4.6755800000000001</c:v>
                </c:pt>
                <c:pt idx="154">
                  <c:v>4.6739199999999999</c:v>
                </c:pt>
                <c:pt idx="155">
                  <c:v>4.6743300000000003</c:v>
                </c:pt>
                <c:pt idx="156">
                  <c:v>4.6733200000000004</c:v>
                </c:pt>
                <c:pt idx="157">
                  <c:v>4.6736199999999997</c:v>
                </c:pt>
                <c:pt idx="158">
                  <c:v>4.6744300000000001</c:v>
                </c:pt>
                <c:pt idx="159">
                  <c:v>4.6738999999999997</c:v>
                </c:pt>
                <c:pt idx="160">
                  <c:v>4.6747300000000003</c:v>
                </c:pt>
                <c:pt idx="161">
                  <c:v>4.6739699999999997</c:v>
                </c:pt>
                <c:pt idx="162">
                  <c:v>4.6740599999999999</c:v>
                </c:pt>
                <c:pt idx="163">
                  <c:v>4.6735899999999999</c:v>
                </c:pt>
                <c:pt idx="164">
                  <c:v>4.6743600000000001</c:v>
                </c:pt>
                <c:pt idx="165">
                  <c:v>4.67394</c:v>
                </c:pt>
                <c:pt idx="166">
                  <c:v>4.6744700000000003</c:v>
                </c:pt>
                <c:pt idx="167">
                  <c:v>4.6734200000000001</c:v>
                </c:pt>
                <c:pt idx="168">
                  <c:v>4.6727999999999996</c:v>
                </c:pt>
                <c:pt idx="169">
                  <c:v>4.6748000000000003</c:v>
                </c:pt>
                <c:pt idx="170">
                  <c:v>4.6731199999999999</c:v>
                </c:pt>
                <c:pt idx="171">
                  <c:v>4.6743600000000001</c:v>
                </c:pt>
                <c:pt idx="172">
                  <c:v>4.6735899999999999</c:v>
                </c:pt>
                <c:pt idx="173">
                  <c:v>4.6735800000000003</c:v>
                </c:pt>
                <c:pt idx="174">
                  <c:v>4.6753299999999998</c:v>
                </c:pt>
                <c:pt idx="175">
                  <c:v>4.6743899999999998</c:v>
                </c:pt>
                <c:pt idx="176">
                  <c:v>4.6759300000000001</c:v>
                </c:pt>
                <c:pt idx="177">
                  <c:v>4.6742400000000002</c:v>
                </c:pt>
                <c:pt idx="178">
                  <c:v>4.6755300000000002</c:v>
                </c:pt>
                <c:pt idx="179">
                  <c:v>4.6765299999999996</c:v>
                </c:pt>
                <c:pt idx="180">
                  <c:v>4.6768200000000002</c:v>
                </c:pt>
                <c:pt idx="181">
                  <c:v>4.6766300000000003</c:v>
                </c:pt>
                <c:pt idx="182">
                  <c:v>4.67605</c:v>
                </c:pt>
                <c:pt idx="183">
                  <c:v>4.6763300000000001</c:v>
                </c:pt>
                <c:pt idx="184">
                  <c:v>4.6775700000000002</c:v>
                </c:pt>
                <c:pt idx="185">
                  <c:v>4.67645</c:v>
                </c:pt>
                <c:pt idx="186">
                  <c:v>4.6773300000000004</c:v>
                </c:pt>
                <c:pt idx="187">
                  <c:v>4.6772400000000003</c:v>
                </c:pt>
                <c:pt idx="188">
                  <c:v>4.6760099999999998</c:v>
                </c:pt>
                <c:pt idx="189">
                  <c:v>4.6768900000000002</c:v>
                </c:pt>
                <c:pt idx="190">
                  <c:v>4.6763300000000001</c:v>
                </c:pt>
                <c:pt idx="191">
                  <c:v>4.6768700000000001</c:v>
                </c:pt>
                <c:pt idx="192">
                  <c:v>4.6773100000000003</c:v>
                </c:pt>
                <c:pt idx="193">
                  <c:v>4.6775099999999998</c:v>
                </c:pt>
                <c:pt idx="194">
                  <c:v>4.6770899999999997</c:v>
                </c:pt>
                <c:pt idx="195">
                  <c:v>4.6770199999999997</c:v>
                </c:pt>
                <c:pt idx="196">
                  <c:v>4.6779099999999998</c:v>
                </c:pt>
                <c:pt idx="197">
                  <c:v>4.6771000000000003</c:v>
                </c:pt>
                <c:pt idx="198">
                  <c:v>4.6774399999999998</c:v>
                </c:pt>
                <c:pt idx="199">
                  <c:v>4.6772600000000004</c:v>
                </c:pt>
                <c:pt idx="200">
                  <c:v>4.6761100000000004</c:v>
                </c:pt>
                <c:pt idx="201">
                  <c:v>4.6776200000000001</c:v>
                </c:pt>
                <c:pt idx="202">
                  <c:v>4.6772299999999998</c:v>
                </c:pt>
                <c:pt idx="203">
                  <c:v>4.67699</c:v>
                </c:pt>
                <c:pt idx="204">
                  <c:v>4.6769800000000004</c:v>
                </c:pt>
                <c:pt idx="205">
                  <c:v>4.6779099999999998</c:v>
                </c:pt>
                <c:pt idx="206">
                  <c:v>4.6791700000000001</c:v>
                </c:pt>
                <c:pt idx="207">
                  <c:v>4.6791200000000002</c:v>
                </c:pt>
                <c:pt idx="208">
                  <c:v>4.6790799999999999</c:v>
                </c:pt>
                <c:pt idx="209">
                  <c:v>4.6795099999999996</c:v>
                </c:pt>
                <c:pt idx="210">
                  <c:v>4.6794099999999998</c:v>
                </c:pt>
                <c:pt idx="211">
                  <c:v>4.6810999999999998</c:v>
                </c:pt>
                <c:pt idx="212">
                  <c:v>4.6799099999999996</c:v>
                </c:pt>
                <c:pt idx="213">
                  <c:v>4.6818600000000004</c:v>
                </c:pt>
                <c:pt idx="214">
                  <c:v>4.6805500000000002</c:v>
                </c:pt>
                <c:pt idx="215">
                  <c:v>4.6809500000000002</c:v>
                </c:pt>
                <c:pt idx="216">
                  <c:v>4.6796499999999996</c:v>
                </c:pt>
                <c:pt idx="217">
                  <c:v>4.68119</c:v>
                </c:pt>
                <c:pt idx="218">
                  <c:v>4.6791</c:v>
                </c:pt>
                <c:pt idx="219">
                  <c:v>4.67896</c:v>
                </c:pt>
                <c:pt idx="220">
                  <c:v>4.6768700000000001</c:v>
                </c:pt>
                <c:pt idx="221">
                  <c:v>4.6761100000000004</c:v>
                </c:pt>
                <c:pt idx="222">
                  <c:v>4.6734499999999999</c:v>
                </c:pt>
                <c:pt idx="223">
                  <c:v>4.6712600000000002</c:v>
                </c:pt>
                <c:pt idx="224">
                  <c:v>4.6695399999999996</c:v>
                </c:pt>
                <c:pt idx="225">
                  <c:v>4.6677299999999997</c:v>
                </c:pt>
                <c:pt idx="226">
                  <c:v>4.6668900000000004</c:v>
                </c:pt>
                <c:pt idx="227">
                  <c:v>4.6665999999999999</c:v>
                </c:pt>
                <c:pt idx="228">
                  <c:v>4.6646400000000003</c:v>
                </c:pt>
                <c:pt idx="229">
                  <c:v>4.6631099999999996</c:v>
                </c:pt>
                <c:pt idx="230">
                  <c:v>4.6631</c:v>
                </c:pt>
                <c:pt idx="231">
                  <c:v>4.6643699999999999</c:v>
                </c:pt>
                <c:pt idx="232">
                  <c:v>4.6641700000000004</c:v>
                </c:pt>
                <c:pt idx="233">
                  <c:v>4.6640499999999996</c:v>
                </c:pt>
                <c:pt idx="234">
                  <c:v>4.6642200000000003</c:v>
                </c:pt>
                <c:pt idx="235">
                  <c:v>4.6649000000000003</c:v>
                </c:pt>
                <c:pt idx="236">
                  <c:v>4.6659699999999997</c:v>
                </c:pt>
                <c:pt idx="237">
                  <c:v>4.66486</c:v>
                </c:pt>
                <c:pt idx="238">
                  <c:v>4.6657500000000001</c:v>
                </c:pt>
                <c:pt idx="239">
                  <c:v>4.6657599999999997</c:v>
                </c:pt>
                <c:pt idx="240">
                  <c:v>4.6663699999999997</c:v>
                </c:pt>
                <c:pt idx="241">
                  <c:v>4.6667899999999998</c:v>
                </c:pt>
                <c:pt idx="242">
                  <c:v>4.6668399999999997</c:v>
                </c:pt>
                <c:pt idx="243">
                  <c:v>4.6677600000000004</c:v>
                </c:pt>
                <c:pt idx="244">
                  <c:v>4.6666999999999996</c:v>
                </c:pt>
                <c:pt idx="245">
                  <c:v>4.6670400000000001</c:v>
                </c:pt>
                <c:pt idx="246">
                  <c:v>4.6665400000000004</c:v>
                </c:pt>
                <c:pt idx="247">
                  <c:v>4.6669299999999998</c:v>
                </c:pt>
                <c:pt idx="248">
                  <c:v>4.6664399999999997</c:v>
                </c:pt>
                <c:pt idx="249">
                  <c:v>4.6674100000000003</c:v>
                </c:pt>
                <c:pt idx="250">
                  <c:v>4.6671100000000001</c:v>
                </c:pt>
                <c:pt idx="251">
                  <c:v>4.6676099999999998</c:v>
                </c:pt>
                <c:pt idx="252">
                  <c:v>4.6676299999999999</c:v>
                </c:pt>
                <c:pt idx="253">
                  <c:v>4.6668099999999999</c:v>
                </c:pt>
                <c:pt idx="254">
                  <c:v>4.6671500000000004</c:v>
                </c:pt>
                <c:pt idx="255">
                  <c:v>4.6661900000000003</c:v>
                </c:pt>
                <c:pt idx="256">
                  <c:v>4.6662499999999998</c:v>
                </c:pt>
                <c:pt idx="257">
                  <c:v>4.6664899999999996</c:v>
                </c:pt>
                <c:pt idx="258">
                  <c:v>4.6667500000000004</c:v>
                </c:pt>
                <c:pt idx="259">
                  <c:v>4.6663600000000001</c:v>
                </c:pt>
                <c:pt idx="260">
                  <c:v>4.6661599999999996</c:v>
                </c:pt>
                <c:pt idx="261">
                  <c:v>4.6644899999999998</c:v>
                </c:pt>
                <c:pt idx="262">
                  <c:v>4.6648800000000001</c:v>
                </c:pt>
                <c:pt idx="263">
                  <c:v>4.6650799999999997</c:v>
                </c:pt>
                <c:pt idx="264">
                  <c:v>4.6653099999999998</c:v>
                </c:pt>
                <c:pt idx="265">
                  <c:v>4.6654900000000001</c:v>
                </c:pt>
                <c:pt idx="266">
                  <c:v>4.6655199999999999</c:v>
                </c:pt>
                <c:pt idx="267">
                  <c:v>4.6650099999999997</c:v>
                </c:pt>
                <c:pt idx="268">
                  <c:v>4.6640899999999998</c:v>
                </c:pt>
                <c:pt idx="269">
                  <c:v>4.6664000000000003</c:v>
                </c:pt>
                <c:pt idx="270">
                  <c:v>4.6657000000000002</c:v>
                </c:pt>
                <c:pt idx="271">
                  <c:v>4.6654400000000003</c:v>
                </c:pt>
                <c:pt idx="272">
                  <c:v>4.6655199999999999</c:v>
                </c:pt>
                <c:pt idx="273">
                  <c:v>4.6665900000000002</c:v>
                </c:pt>
                <c:pt idx="274">
                  <c:v>4.6652399999999998</c:v>
                </c:pt>
                <c:pt idx="275">
                  <c:v>4.6644600000000001</c:v>
                </c:pt>
                <c:pt idx="276">
                  <c:v>4.6665000000000001</c:v>
                </c:pt>
                <c:pt idx="277">
                  <c:v>4.6659699999999997</c:v>
                </c:pt>
                <c:pt idx="278">
                  <c:v>4.6660199999999996</c:v>
                </c:pt>
                <c:pt idx="279">
                  <c:v>4.66465</c:v>
                </c:pt>
                <c:pt idx="280">
                  <c:v>4.6651600000000002</c:v>
                </c:pt>
                <c:pt idx="281">
                  <c:v>4.66608</c:v>
                </c:pt>
                <c:pt idx="282">
                  <c:v>4.66608</c:v>
                </c:pt>
                <c:pt idx="283">
                  <c:v>4.6653700000000002</c:v>
                </c:pt>
                <c:pt idx="284">
                  <c:v>4.66561</c:v>
                </c:pt>
                <c:pt idx="285">
                  <c:v>4.6658999999999997</c:v>
                </c:pt>
                <c:pt idx="286">
                  <c:v>4.6662100000000004</c:v>
                </c:pt>
                <c:pt idx="287">
                  <c:v>4.6647699999999999</c:v>
                </c:pt>
                <c:pt idx="288">
                  <c:v>4.6654099999999996</c:v>
                </c:pt>
                <c:pt idx="289">
                  <c:v>4.6651800000000003</c:v>
                </c:pt>
                <c:pt idx="290">
                  <c:v>4.6636699999999998</c:v>
                </c:pt>
                <c:pt idx="291">
                  <c:v>4.6630799999999999</c:v>
                </c:pt>
                <c:pt idx="292">
                  <c:v>4.6626599999999998</c:v>
                </c:pt>
                <c:pt idx="293">
                  <c:v>4.6617499999999996</c:v>
                </c:pt>
                <c:pt idx="294">
                  <c:v>4.6622599999999998</c:v>
                </c:pt>
                <c:pt idx="295">
                  <c:v>4.66364</c:v>
                </c:pt>
                <c:pt idx="296">
                  <c:v>4.6629800000000001</c:v>
                </c:pt>
                <c:pt idx="297">
                  <c:v>4.6630599999999998</c:v>
                </c:pt>
                <c:pt idx="298">
                  <c:v>4.6638400000000004</c:v>
                </c:pt>
                <c:pt idx="299">
                  <c:v>4.6631600000000004</c:v>
                </c:pt>
                <c:pt idx="300">
                  <c:v>4.6643499999999998</c:v>
                </c:pt>
                <c:pt idx="301">
                  <c:v>4.6641000000000004</c:v>
                </c:pt>
                <c:pt idx="302">
                  <c:v>4.6641000000000004</c:v>
                </c:pt>
                <c:pt idx="303">
                  <c:v>4.6631299999999998</c:v>
                </c:pt>
                <c:pt idx="304">
                  <c:v>4.6638700000000002</c:v>
                </c:pt>
                <c:pt idx="305">
                  <c:v>4.6628299999999996</c:v>
                </c:pt>
                <c:pt idx="306">
                  <c:v>4.66228</c:v>
                </c:pt>
                <c:pt idx="307">
                  <c:v>4.66256</c:v>
                </c:pt>
                <c:pt idx="308">
                  <c:v>4.6627799999999997</c:v>
                </c:pt>
                <c:pt idx="309">
                  <c:v>4.6638599999999997</c:v>
                </c:pt>
                <c:pt idx="310">
                  <c:v>4.6633699999999996</c:v>
                </c:pt>
                <c:pt idx="311">
                  <c:v>4.6635600000000004</c:v>
                </c:pt>
                <c:pt idx="312">
                  <c:v>4.66465</c:v>
                </c:pt>
                <c:pt idx="313">
                  <c:v>4.6645799999999999</c:v>
                </c:pt>
                <c:pt idx="314">
                  <c:v>4.6642599999999996</c:v>
                </c:pt>
                <c:pt idx="315">
                  <c:v>4.6645500000000002</c:v>
                </c:pt>
                <c:pt idx="316">
                  <c:v>4.6645000000000003</c:v>
                </c:pt>
                <c:pt idx="317">
                  <c:v>4.6638799999999998</c:v>
                </c:pt>
                <c:pt idx="318">
                  <c:v>4.6626700000000003</c:v>
                </c:pt>
                <c:pt idx="319">
                  <c:v>4.6633199999999997</c:v>
                </c:pt>
                <c:pt idx="320">
                  <c:v>4.6636699999999998</c:v>
                </c:pt>
                <c:pt idx="321">
                  <c:v>4.6617199999999999</c:v>
                </c:pt>
                <c:pt idx="322">
                  <c:v>4.6634599999999997</c:v>
                </c:pt>
                <c:pt idx="323">
                  <c:v>4.6610800000000001</c:v>
                </c:pt>
                <c:pt idx="324">
                  <c:v>4.6617499999999996</c:v>
                </c:pt>
                <c:pt idx="325">
                  <c:v>4.6616600000000004</c:v>
                </c:pt>
                <c:pt idx="326">
                  <c:v>4.6605100000000004</c:v>
                </c:pt>
                <c:pt idx="327">
                  <c:v>4.6621199999999998</c:v>
                </c:pt>
                <c:pt idx="328">
                  <c:v>4.6619000000000002</c:v>
                </c:pt>
                <c:pt idx="329">
                  <c:v>4.6622700000000004</c:v>
                </c:pt>
                <c:pt idx="330">
                  <c:v>4.6618300000000001</c:v>
                </c:pt>
                <c:pt idx="331">
                  <c:v>4.6618399999999998</c:v>
                </c:pt>
                <c:pt idx="332">
                  <c:v>4.6621499999999996</c:v>
                </c:pt>
                <c:pt idx="333">
                  <c:v>4.6624600000000003</c:v>
                </c:pt>
                <c:pt idx="334">
                  <c:v>4.6620600000000003</c:v>
                </c:pt>
                <c:pt idx="335">
                  <c:v>4.6616799999999996</c:v>
                </c:pt>
                <c:pt idx="336">
                  <c:v>4.6619799999999998</c:v>
                </c:pt>
                <c:pt idx="337">
                  <c:v>4.66153</c:v>
                </c:pt>
                <c:pt idx="338">
                  <c:v>4.6611599999999997</c:v>
                </c:pt>
                <c:pt idx="339">
                  <c:v>4.6630700000000003</c:v>
                </c:pt>
                <c:pt idx="340">
                  <c:v>4.6624400000000001</c:v>
                </c:pt>
                <c:pt idx="341">
                  <c:v>4.6627000000000001</c:v>
                </c:pt>
                <c:pt idx="342">
                  <c:v>4.6628400000000001</c:v>
                </c:pt>
                <c:pt idx="343">
                  <c:v>4.6631</c:v>
                </c:pt>
                <c:pt idx="344">
                  <c:v>4.6631299999999998</c:v>
                </c:pt>
                <c:pt idx="345">
                  <c:v>4.6631999999999998</c:v>
                </c:pt>
                <c:pt idx="346">
                  <c:v>4.6644500000000004</c:v>
                </c:pt>
                <c:pt idx="347">
                  <c:v>4.6634900000000004</c:v>
                </c:pt>
                <c:pt idx="348">
                  <c:v>4.6621600000000001</c:v>
                </c:pt>
                <c:pt idx="349">
                  <c:v>4.6623400000000004</c:v>
                </c:pt>
                <c:pt idx="350">
                  <c:v>4.6625500000000004</c:v>
                </c:pt>
                <c:pt idx="351">
                  <c:v>4.6627200000000002</c:v>
                </c:pt>
                <c:pt idx="352">
                  <c:v>4.6625899999999998</c:v>
                </c:pt>
                <c:pt idx="353">
                  <c:v>4.6618199999999996</c:v>
                </c:pt>
                <c:pt idx="354">
                  <c:v>4.6620100000000004</c:v>
                </c:pt>
                <c:pt idx="355">
                  <c:v>4.66153</c:v>
                </c:pt>
                <c:pt idx="356">
                  <c:v>4.6610199999999997</c:v>
                </c:pt>
                <c:pt idx="357">
                  <c:v>4.6606800000000002</c:v>
                </c:pt>
                <c:pt idx="358">
                  <c:v>4.6616</c:v>
                </c:pt>
                <c:pt idx="359">
                  <c:v>4.66188</c:v>
                </c:pt>
                <c:pt idx="360">
                  <c:v>4.6622300000000001</c:v>
                </c:pt>
                <c:pt idx="361">
                  <c:v>4.6629199999999997</c:v>
                </c:pt>
                <c:pt idx="362">
                  <c:v>4.6626500000000002</c:v>
                </c:pt>
                <c:pt idx="363">
                  <c:v>4.6618300000000001</c:v>
                </c:pt>
                <c:pt idx="364">
                  <c:v>4.6620799999999996</c:v>
                </c:pt>
                <c:pt idx="365">
                  <c:v>4.6625500000000004</c:v>
                </c:pt>
                <c:pt idx="366">
                  <c:v>4.6620600000000003</c:v>
                </c:pt>
                <c:pt idx="367">
                  <c:v>4.6619999999999999</c:v>
                </c:pt>
                <c:pt idx="368">
                  <c:v>4.6617300000000004</c:v>
                </c:pt>
                <c:pt idx="369">
                  <c:v>4.6618199999999996</c:v>
                </c:pt>
                <c:pt idx="370">
                  <c:v>4.6627599999999996</c:v>
                </c:pt>
                <c:pt idx="371">
                  <c:v>4.6626300000000001</c:v>
                </c:pt>
                <c:pt idx="372">
                  <c:v>4.6632699999999998</c:v>
                </c:pt>
                <c:pt idx="373">
                  <c:v>4.6637300000000002</c:v>
                </c:pt>
                <c:pt idx="374">
                  <c:v>4.6642299999999999</c:v>
                </c:pt>
                <c:pt idx="375">
                  <c:v>4.6637700000000004</c:v>
                </c:pt>
                <c:pt idx="376">
                  <c:v>4.6652199999999997</c:v>
                </c:pt>
                <c:pt idx="377">
                  <c:v>4.6632699999999998</c:v>
                </c:pt>
                <c:pt idx="378">
                  <c:v>4.6650200000000002</c:v>
                </c:pt>
                <c:pt idx="379">
                  <c:v>4.66439</c:v>
                </c:pt>
                <c:pt idx="380">
                  <c:v>4.6651600000000002</c:v>
                </c:pt>
                <c:pt idx="381">
                  <c:v>4.6643299999999996</c:v>
                </c:pt>
                <c:pt idx="382">
                  <c:v>4.6640699999999997</c:v>
                </c:pt>
                <c:pt idx="383">
                  <c:v>4.6646200000000002</c:v>
                </c:pt>
                <c:pt idx="384">
                  <c:v>4.6637500000000003</c:v>
                </c:pt>
                <c:pt idx="385">
                  <c:v>4.6645399999999997</c:v>
                </c:pt>
                <c:pt idx="386">
                  <c:v>4.6648100000000001</c:v>
                </c:pt>
                <c:pt idx="387">
                  <c:v>4.6646000000000001</c:v>
                </c:pt>
                <c:pt idx="388">
                  <c:v>4.6645300000000001</c:v>
                </c:pt>
                <c:pt idx="389">
                  <c:v>4.6647999999999996</c:v>
                </c:pt>
                <c:pt idx="390">
                  <c:v>4.6647699999999999</c:v>
                </c:pt>
                <c:pt idx="391">
                  <c:v>4.6641399999999997</c:v>
                </c:pt>
                <c:pt idx="392">
                  <c:v>4.6648800000000001</c:v>
                </c:pt>
                <c:pt idx="393">
                  <c:v>4.6637300000000002</c:v>
                </c:pt>
                <c:pt idx="394">
                  <c:v>4.6631099999999996</c:v>
                </c:pt>
                <c:pt idx="395">
                  <c:v>4.6638599999999997</c:v>
                </c:pt>
                <c:pt idx="396">
                  <c:v>4.6625500000000004</c:v>
                </c:pt>
                <c:pt idx="397">
                  <c:v>4.6617600000000001</c:v>
                </c:pt>
                <c:pt idx="398">
                  <c:v>4.6622300000000001</c:v>
                </c:pt>
                <c:pt idx="399">
                  <c:v>4.6615500000000001</c:v>
                </c:pt>
                <c:pt idx="400">
                  <c:v>4.6623999999999999</c:v>
                </c:pt>
                <c:pt idx="401">
                  <c:v>4.6623000000000001</c:v>
                </c:pt>
                <c:pt idx="402">
                  <c:v>4.6622599999999998</c:v>
                </c:pt>
                <c:pt idx="403">
                  <c:v>4.6635099999999996</c:v>
                </c:pt>
                <c:pt idx="404">
                  <c:v>4.6641899999999996</c:v>
                </c:pt>
                <c:pt idx="405">
                  <c:v>4.6635200000000001</c:v>
                </c:pt>
                <c:pt idx="406">
                  <c:v>4.6647299999999996</c:v>
                </c:pt>
                <c:pt idx="407">
                  <c:v>4.6644600000000001</c:v>
                </c:pt>
                <c:pt idx="408">
                  <c:v>4.66425</c:v>
                </c:pt>
                <c:pt idx="409">
                  <c:v>4.6647499999999997</c:v>
                </c:pt>
                <c:pt idx="410">
                  <c:v>4.6656599999999999</c:v>
                </c:pt>
                <c:pt idx="411">
                  <c:v>4.66526</c:v>
                </c:pt>
                <c:pt idx="412">
                  <c:v>4.6653000000000002</c:v>
                </c:pt>
                <c:pt idx="413">
                  <c:v>4.6657999999999999</c:v>
                </c:pt>
                <c:pt idx="414">
                  <c:v>4.6653200000000004</c:v>
                </c:pt>
                <c:pt idx="415">
                  <c:v>4.6657099999999998</c:v>
                </c:pt>
                <c:pt idx="416">
                  <c:v>4.6657200000000003</c:v>
                </c:pt>
                <c:pt idx="417">
                  <c:v>4.6658600000000003</c:v>
                </c:pt>
                <c:pt idx="418">
                  <c:v>4.6671699999999996</c:v>
                </c:pt>
                <c:pt idx="419">
                  <c:v>4.6669600000000004</c:v>
                </c:pt>
                <c:pt idx="420">
                  <c:v>4.6674600000000002</c:v>
                </c:pt>
                <c:pt idx="421">
                  <c:v>4.6671899999999997</c:v>
                </c:pt>
                <c:pt idx="422">
                  <c:v>4.6679899999999996</c:v>
                </c:pt>
                <c:pt idx="423">
                  <c:v>4.6666100000000004</c:v>
                </c:pt>
                <c:pt idx="424">
                  <c:v>4.6671800000000001</c:v>
                </c:pt>
                <c:pt idx="425">
                  <c:v>4.6666400000000001</c:v>
                </c:pt>
                <c:pt idx="426">
                  <c:v>4.6666600000000003</c:v>
                </c:pt>
                <c:pt idx="427">
                  <c:v>4.66568</c:v>
                </c:pt>
                <c:pt idx="428">
                  <c:v>4.6662999999999997</c:v>
                </c:pt>
                <c:pt idx="429">
                  <c:v>4.6662299999999997</c:v>
                </c:pt>
                <c:pt idx="430">
                  <c:v>4.6658600000000003</c:v>
                </c:pt>
                <c:pt idx="431">
                  <c:v>4.6658999999999997</c:v>
                </c:pt>
                <c:pt idx="432">
                  <c:v>4.6652399999999998</c:v>
                </c:pt>
                <c:pt idx="433">
                  <c:v>4.6654900000000001</c:v>
                </c:pt>
                <c:pt idx="434">
                  <c:v>4.6664500000000002</c:v>
                </c:pt>
                <c:pt idx="435">
                  <c:v>4.6662699999999999</c:v>
                </c:pt>
                <c:pt idx="436">
                  <c:v>4.6665599999999996</c:v>
                </c:pt>
                <c:pt idx="437">
                  <c:v>4.6654600000000004</c:v>
                </c:pt>
                <c:pt idx="438">
                  <c:v>4.6660700000000004</c:v>
                </c:pt>
                <c:pt idx="439">
                  <c:v>4.6659499999999996</c:v>
                </c:pt>
                <c:pt idx="440">
                  <c:v>4.6656000000000004</c:v>
                </c:pt>
                <c:pt idx="441">
                  <c:v>4.6669600000000004</c:v>
                </c:pt>
                <c:pt idx="442">
                  <c:v>4.6649900000000004</c:v>
                </c:pt>
                <c:pt idx="443">
                  <c:v>4.6650799999999997</c:v>
                </c:pt>
                <c:pt idx="444">
                  <c:v>4.6657099999999998</c:v>
                </c:pt>
                <c:pt idx="445">
                  <c:v>4.6650299999999998</c:v>
                </c:pt>
                <c:pt idx="446">
                  <c:v>4.6659800000000002</c:v>
                </c:pt>
                <c:pt idx="447">
                  <c:v>4.6667100000000001</c:v>
                </c:pt>
                <c:pt idx="448">
                  <c:v>4.6676299999999999</c:v>
                </c:pt>
                <c:pt idx="449">
                  <c:v>4.6680099999999998</c:v>
                </c:pt>
                <c:pt idx="450">
                  <c:v>4.6683300000000001</c:v>
                </c:pt>
                <c:pt idx="451">
                  <c:v>4.6691599999999998</c:v>
                </c:pt>
                <c:pt idx="452">
                  <c:v>4.6703599999999996</c:v>
                </c:pt>
                <c:pt idx="453">
                  <c:v>4.6704299999999996</c:v>
                </c:pt>
                <c:pt idx="454">
                  <c:v>4.6714599999999997</c:v>
                </c:pt>
                <c:pt idx="455">
                  <c:v>4.6714799999999999</c:v>
                </c:pt>
                <c:pt idx="456">
                  <c:v>4.6719799999999996</c:v>
                </c:pt>
                <c:pt idx="457">
                  <c:v>4.6721899999999996</c:v>
                </c:pt>
                <c:pt idx="458">
                  <c:v>4.6719499999999998</c:v>
                </c:pt>
                <c:pt idx="459">
                  <c:v>4.6722999999999999</c:v>
                </c:pt>
                <c:pt idx="460">
                  <c:v>4.6739199999999999</c:v>
                </c:pt>
                <c:pt idx="461">
                  <c:v>4.6734499999999999</c:v>
                </c:pt>
                <c:pt idx="462">
                  <c:v>4.6727100000000004</c:v>
                </c:pt>
                <c:pt idx="463">
                  <c:v>4.6732500000000003</c:v>
                </c:pt>
                <c:pt idx="464">
                  <c:v>4.67415</c:v>
                </c:pt>
                <c:pt idx="465">
                  <c:v>4.6742299999999997</c:v>
                </c:pt>
                <c:pt idx="466">
                  <c:v>4.6749099999999997</c:v>
                </c:pt>
                <c:pt idx="467">
                  <c:v>4.6744399999999997</c:v>
                </c:pt>
                <c:pt idx="468">
                  <c:v>4.6750999999999996</c:v>
                </c:pt>
                <c:pt idx="469">
                  <c:v>4.6759599999999999</c:v>
                </c:pt>
                <c:pt idx="470">
                  <c:v>4.6759500000000003</c:v>
                </c:pt>
                <c:pt idx="471">
                  <c:v>4.67624</c:v>
                </c:pt>
                <c:pt idx="472">
                  <c:v>4.6769100000000003</c:v>
                </c:pt>
                <c:pt idx="473">
                  <c:v>4.67598</c:v>
                </c:pt>
                <c:pt idx="474">
                  <c:v>4.6758699999999997</c:v>
                </c:pt>
                <c:pt idx="475">
                  <c:v>4.6768799999999997</c:v>
                </c:pt>
                <c:pt idx="476">
                  <c:v>4.6765699999999999</c:v>
                </c:pt>
                <c:pt idx="477">
                  <c:v>4.6782700000000004</c:v>
                </c:pt>
                <c:pt idx="478">
                  <c:v>4.6788499999999997</c:v>
                </c:pt>
                <c:pt idx="479">
                  <c:v>4.6792400000000001</c:v>
                </c:pt>
                <c:pt idx="480">
                  <c:v>4.6793100000000001</c:v>
                </c:pt>
                <c:pt idx="481">
                  <c:v>4.6796800000000003</c:v>
                </c:pt>
                <c:pt idx="482">
                  <c:v>4.6802000000000001</c:v>
                </c:pt>
                <c:pt idx="483">
                  <c:v>4.6798400000000004</c:v>
                </c:pt>
                <c:pt idx="484">
                  <c:v>4.6812199999999997</c:v>
                </c:pt>
                <c:pt idx="485">
                  <c:v>4.68032</c:v>
                </c:pt>
                <c:pt idx="486">
                  <c:v>4.68018</c:v>
                </c:pt>
                <c:pt idx="487">
                  <c:v>4.6808399999999999</c:v>
                </c:pt>
                <c:pt idx="488">
                  <c:v>4.6812100000000001</c:v>
                </c:pt>
                <c:pt idx="489">
                  <c:v>4.6805899999999996</c:v>
                </c:pt>
                <c:pt idx="490">
                  <c:v>4.6807499999999997</c:v>
                </c:pt>
                <c:pt idx="491">
                  <c:v>4.6803800000000004</c:v>
                </c:pt>
                <c:pt idx="492">
                  <c:v>4.6811499999999997</c:v>
                </c:pt>
                <c:pt idx="493">
                  <c:v>4.6815800000000003</c:v>
                </c:pt>
                <c:pt idx="494">
                  <c:v>4.6821700000000002</c:v>
                </c:pt>
                <c:pt idx="495">
                  <c:v>4.6809900000000004</c:v>
                </c:pt>
                <c:pt idx="496">
                  <c:v>4.6823800000000002</c:v>
                </c:pt>
                <c:pt idx="497">
                  <c:v>4.6817200000000003</c:v>
                </c:pt>
                <c:pt idx="498">
                  <c:v>4.6809700000000003</c:v>
                </c:pt>
                <c:pt idx="499">
                  <c:v>4.6822600000000003</c:v>
                </c:pt>
                <c:pt idx="500">
                  <c:v>4.6836500000000001</c:v>
                </c:pt>
                <c:pt idx="501">
                  <c:v>4.68262</c:v>
                </c:pt>
                <c:pt idx="502">
                  <c:v>4.6817900000000003</c:v>
                </c:pt>
                <c:pt idx="503">
                  <c:v>4.6827399999999999</c:v>
                </c:pt>
                <c:pt idx="504">
                  <c:v>4.6830299999999996</c:v>
                </c:pt>
                <c:pt idx="505">
                  <c:v>4.6823800000000002</c:v>
                </c:pt>
                <c:pt idx="506">
                  <c:v>4.6834600000000002</c:v>
                </c:pt>
                <c:pt idx="507">
                  <c:v>4.6838600000000001</c:v>
                </c:pt>
                <c:pt idx="508">
                  <c:v>4.6850800000000001</c:v>
                </c:pt>
                <c:pt idx="509">
                  <c:v>4.6858899999999997</c:v>
                </c:pt>
                <c:pt idx="510">
                  <c:v>4.6861600000000001</c:v>
                </c:pt>
                <c:pt idx="511">
                  <c:v>4.6863000000000001</c:v>
                </c:pt>
                <c:pt idx="512">
                  <c:v>4.6877599999999999</c:v>
                </c:pt>
                <c:pt idx="513">
                  <c:v>4.6888500000000004</c:v>
                </c:pt>
                <c:pt idx="514">
                  <c:v>4.6900399999999998</c:v>
                </c:pt>
                <c:pt idx="515">
                  <c:v>4.6906299999999996</c:v>
                </c:pt>
                <c:pt idx="516">
                  <c:v>4.6916799999999999</c:v>
                </c:pt>
                <c:pt idx="517">
                  <c:v>4.6913999999999998</c:v>
                </c:pt>
                <c:pt idx="518">
                  <c:v>4.6922300000000003</c:v>
                </c:pt>
                <c:pt idx="519">
                  <c:v>4.69224</c:v>
                </c:pt>
                <c:pt idx="520">
                  <c:v>4.6934300000000002</c:v>
                </c:pt>
                <c:pt idx="521">
                  <c:v>4.6938300000000002</c:v>
                </c:pt>
                <c:pt idx="522">
                  <c:v>4.6935399999999996</c:v>
                </c:pt>
                <c:pt idx="523">
                  <c:v>4.6957100000000001</c:v>
                </c:pt>
                <c:pt idx="524">
                  <c:v>4.69543</c:v>
                </c:pt>
                <c:pt idx="525">
                  <c:v>4.6969000000000003</c:v>
                </c:pt>
                <c:pt idx="526">
                  <c:v>4.6973099999999999</c:v>
                </c:pt>
                <c:pt idx="527">
                  <c:v>4.6993200000000002</c:v>
                </c:pt>
                <c:pt idx="528">
                  <c:v>4.6996399999999996</c:v>
                </c:pt>
                <c:pt idx="529">
                  <c:v>4.7003899999999996</c:v>
                </c:pt>
                <c:pt idx="530">
                  <c:v>4.7009400000000001</c:v>
                </c:pt>
                <c:pt idx="531">
                  <c:v>4.7014500000000004</c:v>
                </c:pt>
                <c:pt idx="532">
                  <c:v>4.7036199999999999</c:v>
                </c:pt>
                <c:pt idx="533">
                  <c:v>4.7033800000000001</c:v>
                </c:pt>
                <c:pt idx="534">
                  <c:v>4.7048199999999998</c:v>
                </c:pt>
                <c:pt idx="535">
                  <c:v>4.7063899999999999</c:v>
                </c:pt>
                <c:pt idx="536">
                  <c:v>4.7078199999999999</c:v>
                </c:pt>
                <c:pt idx="537">
                  <c:v>4.7106199999999996</c:v>
                </c:pt>
                <c:pt idx="538">
                  <c:v>4.7125899999999996</c:v>
                </c:pt>
                <c:pt idx="539">
                  <c:v>4.71427</c:v>
                </c:pt>
                <c:pt idx="540">
                  <c:v>4.71767</c:v>
                </c:pt>
                <c:pt idx="541">
                  <c:v>4.7195799999999997</c:v>
                </c:pt>
                <c:pt idx="542">
                  <c:v>4.7228700000000003</c:v>
                </c:pt>
                <c:pt idx="543">
                  <c:v>4.7248999999999999</c:v>
                </c:pt>
                <c:pt idx="544">
                  <c:v>4.7273800000000001</c:v>
                </c:pt>
                <c:pt idx="545">
                  <c:v>4.7292300000000003</c:v>
                </c:pt>
                <c:pt idx="546">
                  <c:v>4.7305099999999998</c:v>
                </c:pt>
                <c:pt idx="547">
                  <c:v>4.7300899999999997</c:v>
                </c:pt>
                <c:pt idx="548">
                  <c:v>4.7295600000000002</c:v>
                </c:pt>
                <c:pt idx="549">
                  <c:v>4.7281300000000002</c:v>
                </c:pt>
                <c:pt idx="550">
                  <c:v>4.7213000000000003</c:v>
                </c:pt>
                <c:pt idx="551">
                  <c:v>4.7134099999999997</c:v>
                </c:pt>
                <c:pt idx="552">
                  <c:v>4.7007599999999998</c:v>
                </c:pt>
                <c:pt idx="553">
                  <c:v>4.6837299999999997</c:v>
                </c:pt>
                <c:pt idx="554">
                  <c:v>4.6630700000000003</c:v>
                </c:pt>
                <c:pt idx="555">
                  <c:v>4.6432000000000002</c:v>
                </c:pt>
                <c:pt idx="556">
                  <c:v>4.6229199999999997</c:v>
                </c:pt>
                <c:pt idx="557">
                  <c:v>4.6045400000000001</c:v>
                </c:pt>
                <c:pt idx="558">
                  <c:v>4.5903600000000004</c:v>
                </c:pt>
                <c:pt idx="559">
                  <c:v>4.5805300000000004</c:v>
                </c:pt>
                <c:pt idx="560">
                  <c:v>4.5736699999999999</c:v>
                </c:pt>
                <c:pt idx="561">
                  <c:v>4.5707300000000002</c:v>
                </c:pt>
                <c:pt idx="562">
                  <c:v>4.5701999999999998</c:v>
                </c:pt>
                <c:pt idx="563">
                  <c:v>4.5705099999999996</c:v>
                </c:pt>
                <c:pt idx="564">
                  <c:v>4.5722300000000002</c:v>
                </c:pt>
                <c:pt idx="565">
                  <c:v>4.5740100000000004</c:v>
                </c:pt>
                <c:pt idx="566">
                  <c:v>4.5769099999999998</c:v>
                </c:pt>
                <c:pt idx="567">
                  <c:v>4.5790699999999998</c:v>
                </c:pt>
                <c:pt idx="568">
                  <c:v>4.5827299999999997</c:v>
                </c:pt>
                <c:pt idx="569">
                  <c:v>4.5860200000000004</c:v>
                </c:pt>
                <c:pt idx="570">
                  <c:v>4.5888499999999999</c:v>
                </c:pt>
                <c:pt idx="571">
                  <c:v>4.5925399999999996</c:v>
                </c:pt>
                <c:pt idx="572">
                  <c:v>4.5947500000000003</c:v>
                </c:pt>
                <c:pt idx="573">
                  <c:v>4.5973300000000004</c:v>
                </c:pt>
                <c:pt idx="574">
                  <c:v>4.6009900000000004</c:v>
                </c:pt>
                <c:pt idx="575">
                  <c:v>4.6029</c:v>
                </c:pt>
                <c:pt idx="576">
                  <c:v>4.6059000000000001</c:v>
                </c:pt>
                <c:pt idx="577">
                  <c:v>4.60792</c:v>
                </c:pt>
                <c:pt idx="578">
                  <c:v>4.6107199999999997</c:v>
                </c:pt>
                <c:pt idx="579">
                  <c:v>4.6120000000000001</c:v>
                </c:pt>
                <c:pt idx="580">
                  <c:v>4.6142700000000003</c:v>
                </c:pt>
                <c:pt idx="581">
                  <c:v>4.6156800000000002</c:v>
                </c:pt>
                <c:pt idx="582">
                  <c:v>4.6180000000000003</c:v>
                </c:pt>
                <c:pt idx="583">
                  <c:v>4.6192399999999996</c:v>
                </c:pt>
                <c:pt idx="584">
                  <c:v>4.6208</c:v>
                </c:pt>
                <c:pt idx="585">
                  <c:v>4.6223700000000001</c:v>
                </c:pt>
                <c:pt idx="586">
                  <c:v>4.6238000000000001</c:v>
                </c:pt>
                <c:pt idx="587">
                  <c:v>4.6245500000000002</c:v>
                </c:pt>
                <c:pt idx="588">
                  <c:v>4.6248899999999997</c:v>
                </c:pt>
                <c:pt idx="589">
                  <c:v>4.6264599999999998</c:v>
                </c:pt>
                <c:pt idx="590">
                  <c:v>4.6266999999999996</c:v>
                </c:pt>
                <c:pt idx="591">
                  <c:v>4.6277400000000002</c:v>
                </c:pt>
                <c:pt idx="592">
                  <c:v>4.6288</c:v>
                </c:pt>
                <c:pt idx="593">
                  <c:v>4.6276099999999998</c:v>
                </c:pt>
                <c:pt idx="594">
                  <c:v>4.6282800000000002</c:v>
                </c:pt>
                <c:pt idx="595">
                  <c:v>4.62873</c:v>
                </c:pt>
                <c:pt idx="596">
                  <c:v>4.6287399999999996</c:v>
                </c:pt>
                <c:pt idx="597">
                  <c:v>4.6288</c:v>
                </c:pt>
                <c:pt idx="598">
                  <c:v>4.6297800000000002</c:v>
                </c:pt>
                <c:pt idx="599">
                  <c:v>4.6307299999999998</c:v>
                </c:pt>
                <c:pt idx="600">
                  <c:v>4.6306599999999998</c:v>
                </c:pt>
                <c:pt idx="601">
                  <c:v>4.6313599999999999</c:v>
                </c:pt>
                <c:pt idx="602">
                  <c:v>4.6323499999999997</c:v>
                </c:pt>
                <c:pt idx="603">
                  <c:v>4.6330499999999999</c:v>
                </c:pt>
                <c:pt idx="604">
                  <c:v>4.6340300000000001</c:v>
                </c:pt>
                <c:pt idx="605">
                  <c:v>4.6348099999999999</c:v>
                </c:pt>
                <c:pt idx="606">
                  <c:v>4.6353400000000002</c:v>
                </c:pt>
                <c:pt idx="607">
                  <c:v>4.6352799999999998</c:v>
                </c:pt>
                <c:pt idx="608">
                  <c:v>4.6363500000000002</c:v>
                </c:pt>
                <c:pt idx="609">
                  <c:v>4.6376600000000003</c:v>
                </c:pt>
                <c:pt idx="610">
                  <c:v>4.6379099999999998</c:v>
                </c:pt>
                <c:pt idx="611">
                  <c:v>4.6386399999999997</c:v>
                </c:pt>
                <c:pt idx="612">
                  <c:v>4.6398999999999999</c:v>
                </c:pt>
                <c:pt idx="613">
                  <c:v>4.6404899999999998</c:v>
                </c:pt>
                <c:pt idx="614">
                  <c:v>4.6404399999999999</c:v>
                </c:pt>
                <c:pt idx="615">
                  <c:v>4.6424099999999999</c:v>
                </c:pt>
                <c:pt idx="616">
                  <c:v>4.6430199999999999</c:v>
                </c:pt>
                <c:pt idx="617">
                  <c:v>4.6434800000000003</c:v>
                </c:pt>
                <c:pt idx="618">
                  <c:v>4.64391</c:v>
                </c:pt>
                <c:pt idx="619">
                  <c:v>4.64405</c:v>
                </c:pt>
                <c:pt idx="620">
                  <c:v>4.6451099999999999</c:v>
                </c:pt>
                <c:pt idx="621">
                  <c:v>4.6445499999999997</c:v>
                </c:pt>
                <c:pt idx="622">
                  <c:v>4.64466</c:v>
                </c:pt>
                <c:pt idx="623">
                  <c:v>4.64438</c:v>
                </c:pt>
                <c:pt idx="624">
                  <c:v>4.6451599999999997</c:v>
                </c:pt>
                <c:pt idx="625">
                  <c:v>4.6444099999999997</c:v>
                </c:pt>
                <c:pt idx="626">
                  <c:v>4.64405</c:v>
                </c:pt>
                <c:pt idx="627">
                  <c:v>4.6432599999999997</c:v>
                </c:pt>
                <c:pt idx="628">
                  <c:v>4.6425700000000001</c:v>
                </c:pt>
                <c:pt idx="629">
                  <c:v>4.6438800000000002</c:v>
                </c:pt>
                <c:pt idx="630">
                  <c:v>4.6431100000000001</c:v>
                </c:pt>
                <c:pt idx="631">
                  <c:v>4.6437799999999996</c:v>
                </c:pt>
                <c:pt idx="632">
                  <c:v>4.6432700000000002</c:v>
                </c:pt>
                <c:pt idx="633">
                  <c:v>4.6435899999999997</c:v>
                </c:pt>
                <c:pt idx="634">
                  <c:v>4.6450399999999998</c:v>
                </c:pt>
                <c:pt idx="635">
                  <c:v>4.6445699999999999</c:v>
                </c:pt>
                <c:pt idx="636">
                  <c:v>4.6447599999999998</c:v>
                </c:pt>
                <c:pt idx="637">
                  <c:v>4.6453899999999999</c:v>
                </c:pt>
                <c:pt idx="638">
                  <c:v>4.6455000000000002</c:v>
                </c:pt>
                <c:pt idx="639">
                  <c:v>4.6452600000000004</c:v>
                </c:pt>
                <c:pt idx="640">
                  <c:v>4.6456200000000001</c:v>
                </c:pt>
                <c:pt idx="641">
                  <c:v>4.6460800000000004</c:v>
                </c:pt>
                <c:pt idx="642">
                  <c:v>4.6466399999999997</c:v>
                </c:pt>
                <c:pt idx="643">
                  <c:v>4.6474700000000002</c:v>
                </c:pt>
                <c:pt idx="644">
                  <c:v>4.6474099999999998</c:v>
                </c:pt>
                <c:pt idx="645">
                  <c:v>4.6484800000000002</c:v>
                </c:pt>
                <c:pt idx="646">
                  <c:v>4.6492800000000001</c:v>
                </c:pt>
                <c:pt idx="647">
                  <c:v>4.6494499999999999</c:v>
                </c:pt>
                <c:pt idx="648">
                  <c:v>4.6502699999999999</c:v>
                </c:pt>
                <c:pt idx="649">
                  <c:v>4.6505200000000002</c:v>
                </c:pt>
                <c:pt idx="650">
                  <c:v>4.6508500000000002</c:v>
                </c:pt>
                <c:pt idx="651">
                  <c:v>4.6516200000000003</c:v>
                </c:pt>
                <c:pt idx="652">
                  <c:v>4.6510699999999998</c:v>
                </c:pt>
                <c:pt idx="653">
                  <c:v>4.6510199999999999</c:v>
                </c:pt>
                <c:pt idx="654">
                  <c:v>4.6512700000000002</c:v>
                </c:pt>
                <c:pt idx="655">
                  <c:v>4.6505900000000002</c:v>
                </c:pt>
                <c:pt idx="656">
                  <c:v>4.6498499999999998</c:v>
                </c:pt>
                <c:pt idx="657">
                  <c:v>4.6498200000000001</c:v>
                </c:pt>
                <c:pt idx="658">
                  <c:v>4.6496399999999998</c:v>
                </c:pt>
                <c:pt idx="659">
                  <c:v>4.6497400000000004</c:v>
                </c:pt>
                <c:pt idx="660">
                  <c:v>4.64839</c:v>
                </c:pt>
                <c:pt idx="661">
                  <c:v>4.6485399999999997</c:v>
                </c:pt>
                <c:pt idx="662">
                  <c:v>4.6482400000000004</c:v>
                </c:pt>
                <c:pt idx="663">
                  <c:v>4.6480499999999996</c:v>
                </c:pt>
                <c:pt idx="664">
                  <c:v>4.6484500000000004</c:v>
                </c:pt>
                <c:pt idx="665">
                  <c:v>4.6490200000000002</c:v>
                </c:pt>
                <c:pt idx="666">
                  <c:v>4.6479600000000003</c:v>
                </c:pt>
                <c:pt idx="667">
                  <c:v>4.6477000000000004</c:v>
                </c:pt>
                <c:pt idx="668">
                  <c:v>4.6479200000000001</c:v>
                </c:pt>
                <c:pt idx="669">
                  <c:v>4.6485900000000004</c:v>
                </c:pt>
                <c:pt idx="670">
                  <c:v>4.6492500000000003</c:v>
                </c:pt>
                <c:pt idx="671">
                  <c:v>4.6482999999999999</c:v>
                </c:pt>
                <c:pt idx="672">
                  <c:v>4.6482000000000001</c:v>
                </c:pt>
                <c:pt idx="673">
                  <c:v>4.6496599999999999</c:v>
                </c:pt>
                <c:pt idx="674">
                  <c:v>4.6498400000000002</c:v>
                </c:pt>
                <c:pt idx="675">
                  <c:v>4.6504599999999998</c:v>
                </c:pt>
                <c:pt idx="676">
                  <c:v>4.65062</c:v>
                </c:pt>
                <c:pt idx="677">
                  <c:v>4.6517999999999997</c:v>
                </c:pt>
                <c:pt idx="678">
                  <c:v>4.6524900000000002</c:v>
                </c:pt>
                <c:pt idx="679">
                  <c:v>4.6526800000000001</c:v>
                </c:pt>
                <c:pt idx="680">
                  <c:v>4.6535399999999996</c:v>
                </c:pt>
                <c:pt idx="681">
                  <c:v>4.6536200000000001</c:v>
                </c:pt>
                <c:pt idx="682">
                  <c:v>4.6540900000000001</c:v>
                </c:pt>
                <c:pt idx="683">
                  <c:v>4.6548299999999996</c:v>
                </c:pt>
                <c:pt idx="684">
                  <c:v>4.6547299999999998</c:v>
                </c:pt>
                <c:pt idx="685">
                  <c:v>4.6540900000000001</c:v>
                </c:pt>
                <c:pt idx="686">
                  <c:v>4.6537199999999999</c:v>
                </c:pt>
                <c:pt idx="687">
                  <c:v>4.6532200000000001</c:v>
                </c:pt>
                <c:pt idx="688">
                  <c:v>4.6536900000000001</c:v>
                </c:pt>
                <c:pt idx="689">
                  <c:v>4.6524900000000002</c:v>
                </c:pt>
                <c:pt idx="690">
                  <c:v>4.6521600000000003</c:v>
                </c:pt>
                <c:pt idx="691">
                  <c:v>4.6512500000000001</c:v>
                </c:pt>
                <c:pt idx="692">
                  <c:v>4.6513</c:v>
                </c:pt>
                <c:pt idx="693">
                  <c:v>4.6516599999999997</c:v>
                </c:pt>
                <c:pt idx="694">
                  <c:v>4.6507500000000004</c:v>
                </c:pt>
                <c:pt idx="695">
                  <c:v>4.6503199999999998</c:v>
                </c:pt>
                <c:pt idx="696">
                  <c:v>4.6505599999999996</c:v>
                </c:pt>
                <c:pt idx="697">
                  <c:v>4.6496399999999998</c:v>
                </c:pt>
                <c:pt idx="698">
                  <c:v>4.65008</c:v>
                </c:pt>
                <c:pt idx="699">
                  <c:v>4.6498600000000003</c:v>
                </c:pt>
                <c:pt idx="700">
                  <c:v>4.6486700000000001</c:v>
                </c:pt>
                <c:pt idx="701">
                  <c:v>4.64933</c:v>
                </c:pt>
                <c:pt idx="702">
                  <c:v>4.6486700000000001</c:v>
                </c:pt>
                <c:pt idx="703">
                  <c:v>4.6486400000000003</c:v>
                </c:pt>
                <c:pt idx="704">
                  <c:v>4.6491400000000001</c:v>
                </c:pt>
                <c:pt idx="705">
                  <c:v>4.6492500000000003</c:v>
                </c:pt>
                <c:pt idx="706">
                  <c:v>4.6504000000000003</c:v>
                </c:pt>
                <c:pt idx="707">
                  <c:v>4.6509799999999997</c:v>
                </c:pt>
                <c:pt idx="708">
                  <c:v>4.6511500000000003</c:v>
                </c:pt>
                <c:pt idx="709">
                  <c:v>4.6526100000000001</c:v>
                </c:pt>
                <c:pt idx="710">
                  <c:v>4.6529800000000003</c:v>
                </c:pt>
                <c:pt idx="711">
                  <c:v>4.6535299999999999</c:v>
                </c:pt>
                <c:pt idx="712">
                  <c:v>4.6530699999999996</c:v>
                </c:pt>
                <c:pt idx="713">
                  <c:v>4.6543599999999996</c:v>
                </c:pt>
                <c:pt idx="714">
                  <c:v>4.6542700000000004</c:v>
                </c:pt>
                <c:pt idx="715">
                  <c:v>4.6548699999999998</c:v>
                </c:pt>
                <c:pt idx="716">
                  <c:v>4.6558400000000004</c:v>
                </c:pt>
                <c:pt idx="717">
                  <c:v>4.6553300000000002</c:v>
                </c:pt>
                <c:pt idx="718">
                  <c:v>4.6547900000000002</c:v>
                </c:pt>
                <c:pt idx="719">
                  <c:v>4.6562000000000001</c:v>
                </c:pt>
                <c:pt idx="720">
                  <c:v>4.6550599999999998</c:v>
                </c:pt>
                <c:pt idx="721">
                  <c:v>4.6550599999999998</c:v>
                </c:pt>
                <c:pt idx="722">
                  <c:v>4.6546799999999999</c:v>
                </c:pt>
                <c:pt idx="723">
                  <c:v>4.6551799999999997</c:v>
                </c:pt>
                <c:pt idx="724">
                  <c:v>4.6549800000000001</c:v>
                </c:pt>
                <c:pt idx="725">
                  <c:v>4.6532400000000003</c:v>
                </c:pt>
                <c:pt idx="726">
                  <c:v>4.6536099999999996</c:v>
                </c:pt>
                <c:pt idx="727">
                  <c:v>4.6535599999999997</c:v>
                </c:pt>
                <c:pt idx="728">
                  <c:v>4.6536400000000002</c:v>
                </c:pt>
                <c:pt idx="729">
                  <c:v>4.6522199999999998</c:v>
                </c:pt>
                <c:pt idx="730">
                  <c:v>4.6518800000000002</c:v>
                </c:pt>
                <c:pt idx="731">
                  <c:v>4.6517600000000003</c:v>
                </c:pt>
                <c:pt idx="732">
                  <c:v>4.6515599999999999</c:v>
                </c:pt>
                <c:pt idx="733">
                  <c:v>4.6510800000000003</c:v>
                </c:pt>
                <c:pt idx="734">
                  <c:v>4.6502100000000004</c:v>
                </c:pt>
                <c:pt idx="735">
                  <c:v>4.6504700000000003</c:v>
                </c:pt>
                <c:pt idx="736">
                  <c:v>4.6506100000000004</c:v>
                </c:pt>
                <c:pt idx="737">
                  <c:v>4.6502400000000002</c:v>
                </c:pt>
                <c:pt idx="738">
                  <c:v>4.6516200000000003</c:v>
                </c:pt>
                <c:pt idx="739">
                  <c:v>4.65205</c:v>
                </c:pt>
                <c:pt idx="740">
                  <c:v>4.65238</c:v>
                </c:pt>
                <c:pt idx="741">
                  <c:v>4.6525499999999997</c:v>
                </c:pt>
                <c:pt idx="742">
                  <c:v>4.6528999999999998</c:v>
                </c:pt>
                <c:pt idx="743">
                  <c:v>4.6537100000000002</c:v>
                </c:pt>
                <c:pt idx="744">
                  <c:v>4.6539000000000001</c:v>
                </c:pt>
                <c:pt idx="745">
                  <c:v>4.65442</c:v>
                </c:pt>
                <c:pt idx="746">
                  <c:v>4.6554599999999997</c:v>
                </c:pt>
                <c:pt idx="747">
                  <c:v>4.6558799999999998</c:v>
                </c:pt>
                <c:pt idx="748">
                  <c:v>4.6562999999999999</c:v>
                </c:pt>
                <c:pt idx="749">
                  <c:v>4.6570200000000002</c:v>
                </c:pt>
                <c:pt idx="750">
                  <c:v>4.6561700000000004</c:v>
                </c:pt>
                <c:pt idx="751">
                  <c:v>4.6578200000000001</c:v>
                </c:pt>
                <c:pt idx="752">
                  <c:v>4.6584599999999998</c:v>
                </c:pt>
                <c:pt idx="753">
                  <c:v>4.65754</c:v>
                </c:pt>
                <c:pt idx="754">
                  <c:v>4.6582499999999998</c:v>
                </c:pt>
                <c:pt idx="755">
                  <c:v>4.6588399999999996</c:v>
                </c:pt>
                <c:pt idx="756">
                  <c:v>4.6579600000000001</c:v>
                </c:pt>
                <c:pt idx="757">
                  <c:v>4.6578999999999997</c:v>
                </c:pt>
                <c:pt idx="758">
                  <c:v>4.6574999999999998</c:v>
                </c:pt>
                <c:pt idx="759">
                  <c:v>4.6564800000000002</c:v>
                </c:pt>
                <c:pt idx="760">
                  <c:v>4.6566999999999998</c:v>
                </c:pt>
                <c:pt idx="761">
                  <c:v>4.6556800000000003</c:v>
                </c:pt>
                <c:pt idx="762">
                  <c:v>4.6555799999999996</c:v>
                </c:pt>
                <c:pt idx="763">
                  <c:v>4.6548100000000003</c:v>
                </c:pt>
                <c:pt idx="764">
                  <c:v>4.6547099999999997</c:v>
                </c:pt>
                <c:pt idx="765">
                  <c:v>4.6536999999999997</c:v>
                </c:pt>
                <c:pt idx="766">
                  <c:v>4.6527700000000003</c:v>
                </c:pt>
                <c:pt idx="767">
                  <c:v>4.6526899999999998</c:v>
                </c:pt>
                <c:pt idx="768">
                  <c:v>4.6531500000000001</c:v>
                </c:pt>
                <c:pt idx="769">
                  <c:v>4.65367</c:v>
                </c:pt>
                <c:pt idx="770">
                  <c:v>4.6533699999999998</c:v>
                </c:pt>
                <c:pt idx="771">
                  <c:v>4.65334</c:v>
                </c:pt>
                <c:pt idx="772">
                  <c:v>4.6541699999999997</c:v>
                </c:pt>
                <c:pt idx="773">
                  <c:v>4.6541100000000002</c:v>
                </c:pt>
                <c:pt idx="774">
                  <c:v>4.6533300000000004</c:v>
                </c:pt>
                <c:pt idx="775">
                  <c:v>4.6539799999999998</c:v>
                </c:pt>
                <c:pt idx="776">
                  <c:v>4.6541499999999996</c:v>
                </c:pt>
                <c:pt idx="777">
                  <c:v>4.6540999999999997</c:v>
                </c:pt>
                <c:pt idx="778">
                  <c:v>4.6558599999999997</c:v>
                </c:pt>
                <c:pt idx="779">
                  <c:v>4.6558799999999998</c:v>
                </c:pt>
                <c:pt idx="780">
                  <c:v>4.6566999999999998</c:v>
                </c:pt>
                <c:pt idx="781">
                  <c:v>4.6572500000000003</c:v>
                </c:pt>
                <c:pt idx="782">
                  <c:v>4.6575800000000003</c:v>
                </c:pt>
                <c:pt idx="783">
                  <c:v>4.6594899999999999</c:v>
                </c:pt>
                <c:pt idx="784">
                  <c:v>4.6600700000000002</c:v>
                </c:pt>
                <c:pt idx="785">
                  <c:v>4.6599500000000003</c:v>
                </c:pt>
                <c:pt idx="786">
                  <c:v>4.6611000000000002</c:v>
                </c:pt>
                <c:pt idx="787">
                  <c:v>4.6605600000000003</c:v>
                </c:pt>
                <c:pt idx="788">
                  <c:v>4.6615900000000003</c:v>
                </c:pt>
                <c:pt idx="789">
                  <c:v>4.6615399999999996</c:v>
                </c:pt>
                <c:pt idx="790">
                  <c:v>4.6618599999999999</c:v>
                </c:pt>
                <c:pt idx="791">
                  <c:v>4.6613600000000002</c:v>
                </c:pt>
                <c:pt idx="792">
                  <c:v>4.6612900000000002</c:v>
                </c:pt>
                <c:pt idx="793">
                  <c:v>4.6614000000000004</c:v>
                </c:pt>
                <c:pt idx="794">
                  <c:v>4.6600299999999999</c:v>
                </c:pt>
                <c:pt idx="795">
                  <c:v>4.66073</c:v>
                </c:pt>
                <c:pt idx="796">
                  <c:v>4.6594800000000003</c:v>
                </c:pt>
                <c:pt idx="797">
                  <c:v>4.6591300000000002</c:v>
                </c:pt>
                <c:pt idx="798">
                  <c:v>4.6586600000000002</c:v>
                </c:pt>
                <c:pt idx="799">
                  <c:v>4.6589200000000002</c:v>
                </c:pt>
                <c:pt idx="800">
                  <c:v>4.6582299999999996</c:v>
                </c:pt>
              </c:numCache>
            </c:numRef>
          </c:yVal>
          <c:smooth val="0"/>
          <c:extLst>
            <c:ext xmlns:c16="http://schemas.microsoft.com/office/drawing/2014/chart" uri="{C3380CC4-5D6E-409C-BE32-E72D297353CC}">
              <c16:uniqueId val="{00000000-6DBA-4561-8A6D-8B2CF44062C4}"/>
            </c:ext>
          </c:extLst>
        </c:ser>
        <c:ser>
          <c:idx val="2"/>
          <c:order val="1"/>
          <c:tx>
            <c:strRef>
              <c:f>'RT_XC09103-13 (prior)'!$I$25:$I$26</c:f>
              <c:strCache>
                <c:ptCount val="2"/>
                <c:pt idx="0">
                  <c:v>XC09105</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(prior)'!$I$27:$I$827</c:f>
              <c:numCache>
                <c:formatCode>0.0000</c:formatCode>
                <c:ptCount val="801"/>
                <c:pt idx="0">
                  <c:v>5.9589999999999997E-2</c:v>
                </c:pt>
                <c:pt idx="1">
                  <c:v>6.1219999999999997E-2</c:v>
                </c:pt>
                <c:pt idx="2">
                  <c:v>5.8290000000000002E-2</c:v>
                </c:pt>
                <c:pt idx="3">
                  <c:v>6.089E-2</c:v>
                </c:pt>
                <c:pt idx="4">
                  <c:v>6.1010000000000002E-2</c:v>
                </c:pt>
                <c:pt idx="5">
                  <c:v>6.0260000000000001E-2</c:v>
                </c:pt>
                <c:pt idx="6">
                  <c:v>6.1530000000000001E-2</c:v>
                </c:pt>
                <c:pt idx="7">
                  <c:v>5.9580000000000001E-2</c:v>
                </c:pt>
                <c:pt idx="8">
                  <c:v>6.0109999999999997E-2</c:v>
                </c:pt>
                <c:pt idx="9">
                  <c:v>6.089E-2</c:v>
                </c:pt>
                <c:pt idx="10">
                  <c:v>6.003E-2</c:v>
                </c:pt>
                <c:pt idx="11">
                  <c:v>6.2019999999999999E-2</c:v>
                </c:pt>
                <c:pt idx="12">
                  <c:v>5.9749999999999998E-2</c:v>
                </c:pt>
                <c:pt idx="13">
                  <c:v>6.0389999999999999E-2</c:v>
                </c:pt>
                <c:pt idx="14">
                  <c:v>6.1080000000000002E-2</c:v>
                </c:pt>
                <c:pt idx="15">
                  <c:v>6.1269999999999998E-2</c:v>
                </c:pt>
                <c:pt idx="16">
                  <c:v>6.234E-2</c:v>
                </c:pt>
                <c:pt idx="17">
                  <c:v>6.0339999999999998E-2</c:v>
                </c:pt>
                <c:pt idx="18">
                  <c:v>6.1969999999999997E-2</c:v>
                </c:pt>
                <c:pt idx="19">
                  <c:v>6.0979999999999999E-2</c:v>
                </c:pt>
                <c:pt idx="20">
                  <c:v>6.1289999999999997E-2</c:v>
                </c:pt>
                <c:pt idx="21">
                  <c:v>6.0609999999999997E-2</c:v>
                </c:pt>
                <c:pt idx="22">
                  <c:v>6.0499999999999998E-2</c:v>
                </c:pt>
                <c:pt idx="23">
                  <c:v>6.0040000000000003E-2</c:v>
                </c:pt>
                <c:pt idx="24">
                  <c:v>6.0470000000000003E-2</c:v>
                </c:pt>
                <c:pt idx="25">
                  <c:v>5.9639999999999999E-2</c:v>
                </c:pt>
                <c:pt idx="26">
                  <c:v>6.0789999999999997E-2</c:v>
                </c:pt>
                <c:pt idx="27">
                  <c:v>5.9929999999999997E-2</c:v>
                </c:pt>
                <c:pt idx="28">
                  <c:v>6.0859999999999997E-2</c:v>
                </c:pt>
                <c:pt idx="29">
                  <c:v>5.951E-2</c:v>
                </c:pt>
                <c:pt idx="30">
                  <c:v>6.0859999999999997E-2</c:v>
                </c:pt>
                <c:pt idx="31">
                  <c:v>6.1210000000000001E-2</c:v>
                </c:pt>
                <c:pt idx="32">
                  <c:v>6.1550000000000001E-2</c:v>
                </c:pt>
                <c:pt idx="33">
                  <c:v>6.1580000000000003E-2</c:v>
                </c:pt>
                <c:pt idx="34">
                  <c:v>6.1559999999999997E-2</c:v>
                </c:pt>
                <c:pt idx="35">
                  <c:v>6.1129999999999997E-2</c:v>
                </c:pt>
                <c:pt idx="36">
                  <c:v>6.182E-2</c:v>
                </c:pt>
                <c:pt idx="37">
                  <c:v>6.105E-2</c:v>
                </c:pt>
                <c:pt idx="38">
                  <c:v>6.114E-2</c:v>
                </c:pt>
                <c:pt idx="39">
                  <c:v>6.1249999999999999E-2</c:v>
                </c:pt>
                <c:pt idx="40">
                  <c:v>6.182E-2</c:v>
                </c:pt>
                <c:pt idx="41">
                  <c:v>6.2030000000000002E-2</c:v>
                </c:pt>
                <c:pt idx="42">
                  <c:v>6.1699999999999998E-2</c:v>
                </c:pt>
                <c:pt idx="43">
                  <c:v>6.1330000000000003E-2</c:v>
                </c:pt>
                <c:pt idx="44">
                  <c:v>6.1929999999999999E-2</c:v>
                </c:pt>
                <c:pt idx="45">
                  <c:v>6.2530000000000002E-2</c:v>
                </c:pt>
                <c:pt idx="46">
                  <c:v>6.3289999999999999E-2</c:v>
                </c:pt>
                <c:pt idx="47">
                  <c:v>6.2579999999999997E-2</c:v>
                </c:pt>
                <c:pt idx="48">
                  <c:v>6.1830000000000003E-2</c:v>
                </c:pt>
                <c:pt idx="49">
                  <c:v>6.1870000000000001E-2</c:v>
                </c:pt>
                <c:pt idx="50">
                  <c:v>6.2520000000000006E-2</c:v>
                </c:pt>
                <c:pt idx="51">
                  <c:v>6.1550000000000001E-2</c:v>
                </c:pt>
                <c:pt idx="52">
                  <c:v>6.2810000000000005E-2</c:v>
                </c:pt>
                <c:pt idx="53">
                  <c:v>6.1280000000000001E-2</c:v>
                </c:pt>
                <c:pt idx="54">
                  <c:v>6.0690000000000001E-2</c:v>
                </c:pt>
                <c:pt idx="55">
                  <c:v>6.2359999999999999E-2</c:v>
                </c:pt>
                <c:pt idx="56">
                  <c:v>6.087E-2</c:v>
                </c:pt>
                <c:pt idx="57">
                  <c:v>6.0109999999999997E-2</c:v>
                </c:pt>
                <c:pt idx="58">
                  <c:v>6.0760000000000002E-2</c:v>
                </c:pt>
                <c:pt idx="59">
                  <c:v>6.2449999999999999E-2</c:v>
                </c:pt>
                <c:pt idx="60">
                  <c:v>6.1499999999999999E-2</c:v>
                </c:pt>
                <c:pt idx="61">
                  <c:v>6.0940000000000001E-2</c:v>
                </c:pt>
                <c:pt idx="62">
                  <c:v>6.1219999999999997E-2</c:v>
                </c:pt>
                <c:pt idx="63">
                  <c:v>6.1170000000000002E-2</c:v>
                </c:pt>
                <c:pt idx="64">
                  <c:v>6.1510000000000002E-2</c:v>
                </c:pt>
                <c:pt idx="65">
                  <c:v>6.2619999999999995E-2</c:v>
                </c:pt>
                <c:pt idx="66">
                  <c:v>6.0350000000000001E-2</c:v>
                </c:pt>
                <c:pt idx="67">
                  <c:v>6.1940000000000002E-2</c:v>
                </c:pt>
                <c:pt idx="68">
                  <c:v>6.0569999999999999E-2</c:v>
                </c:pt>
                <c:pt idx="69">
                  <c:v>6.0060000000000002E-2</c:v>
                </c:pt>
                <c:pt idx="70">
                  <c:v>6.0609999999999997E-2</c:v>
                </c:pt>
                <c:pt idx="71">
                  <c:v>6.1760000000000002E-2</c:v>
                </c:pt>
                <c:pt idx="72">
                  <c:v>6.1800000000000001E-2</c:v>
                </c:pt>
                <c:pt idx="73">
                  <c:v>6.1530000000000001E-2</c:v>
                </c:pt>
                <c:pt idx="74">
                  <c:v>6.2050000000000001E-2</c:v>
                </c:pt>
                <c:pt idx="75">
                  <c:v>6.2939999999999996E-2</c:v>
                </c:pt>
                <c:pt idx="76">
                  <c:v>6.1760000000000002E-2</c:v>
                </c:pt>
                <c:pt idx="77">
                  <c:v>6.1929999999999999E-2</c:v>
                </c:pt>
                <c:pt idx="78">
                  <c:v>6.318E-2</c:v>
                </c:pt>
                <c:pt idx="79">
                  <c:v>6.2609999999999999E-2</c:v>
                </c:pt>
                <c:pt idx="80">
                  <c:v>6.2530000000000002E-2</c:v>
                </c:pt>
                <c:pt idx="81">
                  <c:v>6.2289999999999998E-2</c:v>
                </c:pt>
                <c:pt idx="82">
                  <c:v>6.1280000000000001E-2</c:v>
                </c:pt>
                <c:pt idx="83">
                  <c:v>6.0569999999999999E-2</c:v>
                </c:pt>
                <c:pt idx="84">
                  <c:v>6.2560000000000004E-2</c:v>
                </c:pt>
                <c:pt idx="85">
                  <c:v>6.2330000000000003E-2</c:v>
                </c:pt>
                <c:pt idx="86">
                  <c:v>6.1670000000000003E-2</c:v>
                </c:pt>
                <c:pt idx="87">
                  <c:v>6.2789999999999999E-2</c:v>
                </c:pt>
                <c:pt idx="88">
                  <c:v>6.2780000000000002E-2</c:v>
                </c:pt>
                <c:pt idx="89">
                  <c:v>6.1120000000000001E-2</c:v>
                </c:pt>
                <c:pt idx="90">
                  <c:v>6.0729999999999999E-2</c:v>
                </c:pt>
                <c:pt idx="91">
                  <c:v>6.2019999999999999E-2</c:v>
                </c:pt>
                <c:pt idx="92">
                  <c:v>6.3250000000000001E-2</c:v>
                </c:pt>
                <c:pt idx="93">
                  <c:v>6.2489999999999997E-2</c:v>
                </c:pt>
                <c:pt idx="94">
                  <c:v>6.2539999999999998E-2</c:v>
                </c:pt>
                <c:pt idx="95">
                  <c:v>6.2350000000000003E-2</c:v>
                </c:pt>
                <c:pt idx="96">
                  <c:v>6.3079999999999997E-2</c:v>
                </c:pt>
                <c:pt idx="97">
                  <c:v>6.1620000000000001E-2</c:v>
                </c:pt>
                <c:pt idx="98">
                  <c:v>6.0810000000000003E-2</c:v>
                </c:pt>
                <c:pt idx="99">
                  <c:v>6.2370000000000002E-2</c:v>
                </c:pt>
                <c:pt idx="100">
                  <c:v>6.1519999999999998E-2</c:v>
                </c:pt>
                <c:pt idx="101">
                  <c:v>6.123E-2</c:v>
                </c:pt>
                <c:pt idx="102">
                  <c:v>6.1780000000000002E-2</c:v>
                </c:pt>
                <c:pt idx="103">
                  <c:v>6.3899999999999998E-2</c:v>
                </c:pt>
                <c:pt idx="104">
                  <c:v>6.2260000000000003E-2</c:v>
                </c:pt>
                <c:pt idx="105">
                  <c:v>6.3469999999999999E-2</c:v>
                </c:pt>
                <c:pt idx="106">
                  <c:v>6.3570000000000002E-2</c:v>
                </c:pt>
                <c:pt idx="107">
                  <c:v>6.3630000000000006E-2</c:v>
                </c:pt>
                <c:pt idx="108">
                  <c:v>6.454E-2</c:v>
                </c:pt>
                <c:pt idx="109">
                  <c:v>6.4000000000000001E-2</c:v>
                </c:pt>
                <c:pt idx="110">
                  <c:v>6.4409999999999995E-2</c:v>
                </c:pt>
                <c:pt idx="111">
                  <c:v>6.2850000000000003E-2</c:v>
                </c:pt>
                <c:pt idx="112">
                  <c:v>6.3390000000000002E-2</c:v>
                </c:pt>
                <c:pt idx="113">
                  <c:v>6.2640000000000001E-2</c:v>
                </c:pt>
                <c:pt idx="114">
                  <c:v>6.2649999999999997E-2</c:v>
                </c:pt>
                <c:pt idx="115">
                  <c:v>6.1749999999999999E-2</c:v>
                </c:pt>
                <c:pt idx="116">
                  <c:v>6.268E-2</c:v>
                </c:pt>
                <c:pt idx="117">
                  <c:v>6.2979999999999994E-2</c:v>
                </c:pt>
                <c:pt idx="118">
                  <c:v>6.2670000000000003E-2</c:v>
                </c:pt>
                <c:pt idx="119">
                  <c:v>6.2820000000000001E-2</c:v>
                </c:pt>
                <c:pt idx="120">
                  <c:v>6.2129999999999998E-2</c:v>
                </c:pt>
                <c:pt idx="121">
                  <c:v>6.2640000000000001E-2</c:v>
                </c:pt>
                <c:pt idx="122">
                  <c:v>6.2719999999999998E-2</c:v>
                </c:pt>
                <c:pt idx="123">
                  <c:v>6.4310000000000006E-2</c:v>
                </c:pt>
                <c:pt idx="124">
                  <c:v>6.3729999999999995E-2</c:v>
                </c:pt>
                <c:pt idx="125">
                  <c:v>6.3329999999999997E-2</c:v>
                </c:pt>
                <c:pt idx="126">
                  <c:v>6.182E-2</c:v>
                </c:pt>
                <c:pt idx="127">
                  <c:v>6.2839999999999993E-2</c:v>
                </c:pt>
                <c:pt idx="128">
                  <c:v>6.3829999999999998E-2</c:v>
                </c:pt>
                <c:pt idx="129">
                  <c:v>6.191E-2</c:v>
                </c:pt>
                <c:pt idx="130">
                  <c:v>6.3869999999999996E-2</c:v>
                </c:pt>
                <c:pt idx="131">
                  <c:v>6.4320000000000002E-2</c:v>
                </c:pt>
                <c:pt idx="132">
                  <c:v>6.2449999999999999E-2</c:v>
                </c:pt>
                <c:pt idx="133">
                  <c:v>6.3200000000000006E-2</c:v>
                </c:pt>
                <c:pt idx="134">
                  <c:v>6.5379999999999994E-2</c:v>
                </c:pt>
                <c:pt idx="135">
                  <c:v>6.4240000000000005E-2</c:v>
                </c:pt>
                <c:pt idx="136">
                  <c:v>6.6600000000000006E-2</c:v>
                </c:pt>
                <c:pt idx="137">
                  <c:v>6.4990000000000006E-2</c:v>
                </c:pt>
                <c:pt idx="138">
                  <c:v>6.4640000000000003E-2</c:v>
                </c:pt>
                <c:pt idx="139">
                  <c:v>6.5369999999999998E-2</c:v>
                </c:pt>
                <c:pt idx="140">
                  <c:v>6.4689999999999998E-2</c:v>
                </c:pt>
                <c:pt idx="141">
                  <c:v>6.5449999999999994E-2</c:v>
                </c:pt>
                <c:pt idx="142">
                  <c:v>6.583E-2</c:v>
                </c:pt>
                <c:pt idx="143">
                  <c:v>6.5290000000000001E-2</c:v>
                </c:pt>
                <c:pt idx="144">
                  <c:v>6.5490000000000007E-2</c:v>
                </c:pt>
                <c:pt idx="145">
                  <c:v>6.5860000000000002E-2</c:v>
                </c:pt>
                <c:pt idx="146">
                  <c:v>6.5409999999999996E-2</c:v>
                </c:pt>
                <c:pt idx="147">
                  <c:v>6.4879999999999993E-2</c:v>
                </c:pt>
                <c:pt idx="148">
                  <c:v>6.4250000000000002E-2</c:v>
                </c:pt>
                <c:pt idx="149">
                  <c:v>6.5170000000000006E-2</c:v>
                </c:pt>
                <c:pt idx="150">
                  <c:v>6.5379999999999994E-2</c:v>
                </c:pt>
                <c:pt idx="151">
                  <c:v>6.4899999999999999E-2</c:v>
                </c:pt>
                <c:pt idx="152">
                  <c:v>6.54E-2</c:v>
                </c:pt>
                <c:pt idx="153">
                  <c:v>6.54E-2</c:v>
                </c:pt>
                <c:pt idx="154">
                  <c:v>6.5479999999999997E-2</c:v>
                </c:pt>
                <c:pt idx="155">
                  <c:v>6.5570000000000003E-2</c:v>
                </c:pt>
                <c:pt idx="156">
                  <c:v>6.5280000000000005E-2</c:v>
                </c:pt>
                <c:pt idx="157">
                  <c:v>6.4380000000000007E-2</c:v>
                </c:pt>
                <c:pt idx="158">
                  <c:v>6.5259999999999999E-2</c:v>
                </c:pt>
                <c:pt idx="159">
                  <c:v>6.5710000000000005E-2</c:v>
                </c:pt>
                <c:pt idx="160">
                  <c:v>6.5079999999999999E-2</c:v>
                </c:pt>
                <c:pt idx="161">
                  <c:v>6.3649999999999998E-2</c:v>
                </c:pt>
                <c:pt idx="162">
                  <c:v>6.5600000000000006E-2</c:v>
                </c:pt>
                <c:pt idx="163">
                  <c:v>6.5070000000000003E-2</c:v>
                </c:pt>
                <c:pt idx="164">
                  <c:v>6.7080000000000001E-2</c:v>
                </c:pt>
                <c:pt idx="165">
                  <c:v>6.5310000000000007E-2</c:v>
                </c:pt>
                <c:pt idx="166">
                  <c:v>6.5449999999999994E-2</c:v>
                </c:pt>
                <c:pt idx="167">
                  <c:v>6.6040000000000001E-2</c:v>
                </c:pt>
                <c:pt idx="168">
                  <c:v>6.6949999999999996E-2</c:v>
                </c:pt>
                <c:pt idx="169">
                  <c:v>6.7250000000000004E-2</c:v>
                </c:pt>
                <c:pt idx="170">
                  <c:v>6.7409999999999998E-2</c:v>
                </c:pt>
                <c:pt idx="171">
                  <c:v>6.694E-2</c:v>
                </c:pt>
                <c:pt idx="172">
                  <c:v>6.8279999999999993E-2</c:v>
                </c:pt>
                <c:pt idx="173">
                  <c:v>6.7540000000000003E-2</c:v>
                </c:pt>
                <c:pt idx="174">
                  <c:v>6.6360000000000002E-2</c:v>
                </c:pt>
                <c:pt idx="175">
                  <c:v>6.8029999999999993E-2</c:v>
                </c:pt>
                <c:pt idx="176">
                  <c:v>6.8570000000000006E-2</c:v>
                </c:pt>
                <c:pt idx="177">
                  <c:v>6.7650000000000002E-2</c:v>
                </c:pt>
                <c:pt idx="178">
                  <c:v>6.7400000000000002E-2</c:v>
                </c:pt>
                <c:pt idx="179">
                  <c:v>6.8339999999999998E-2</c:v>
                </c:pt>
                <c:pt idx="180">
                  <c:v>6.6919999999999993E-2</c:v>
                </c:pt>
                <c:pt idx="181">
                  <c:v>6.8669999999999995E-2</c:v>
                </c:pt>
                <c:pt idx="182">
                  <c:v>6.8199999999999997E-2</c:v>
                </c:pt>
                <c:pt idx="183">
                  <c:v>6.8049999999999999E-2</c:v>
                </c:pt>
                <c:pt idx="184">
                  <c:v>6.837E-2</c:v>
                </c:pt>
                <c:pt idx="185">
                  <c:v>6.8029999999999993E-2</c:v>
                </c:pt>
                <c:pt idx="186">
                  <c:v>6.8320000000000006E-2</c:v>
                </c:pt>
                <c:pt idx="187">
                  <c:v>6.7540000000000003E-2</c:v>
                </c:pt>
                <c:pt idx="188">
                  <c:v>6.8159999999999998E-2</c:v>
                </c:pt>
                <c:pt idx="189">
                  <c:v>6.7400000000000002E-2</c:v>
                </c:pt>
                <c:pt idx="190">
                  <c:v>6.8669999999999995E-2</c:v>
                </c:pt>
                <c:pt idx="191">
                  <c:v>6.8599999999999994E-2</c:v>
                </c:pt>
                <c:pt idx="192">
                  <c:v>6.7540000000000003E-2</c:v>
                </c:pt>
                <c:pt idx="193">
                  <c:v>6.8610000000000004E-2</c:v>
                </c:pt>
                <c:pt idx="194">
                  <c:v>6.7989999999999995E-2</c:v>
                </c:pt>
                <c:pt idx="195">
                  <c:v>6.9180000000000005E-2</c:v>
                </c:pt>
                <c:pt idx="196">
                  <c:v>6.9489999999999996E-2</c:v>
                </c:pt>
                <c:pt idx="197">
                  <c:v>7.0430000000000006E-2</c:v>
                </c:pt>
                <c:pt idx="198">
                  <c:v>7.0489999999999997E-2</c:v>
                </c:pt>
                <c:pt idx="199">
                  <c:v>6.9650000000000004E-2</c:v>
                </c:pt>
                <c:pt idx="200">
                  <c:v>6.9580000000000003E-2</c:v>
                </c:pt>
                <c:pt idx="201">
                  <c:v>6.9970000000000004E-2</c:v>
                </c:pt>
                <c:pt idx="202">
                  <c:v>7.0550000000000002E-2</c:v>
                </c:pt>
                <c:pt idx="203">
                  <c:v>7.0309999999999997E-2</c:v>
                </c:pt>
                <c:pt idx="204">
                  <c:v>7.0639999999999994E-2</c:v>
                </c:pt>
                <c:pt idx="205">
                  <c:v>7.0860000000000006E-2</c:v>
                </c:pt>
                <c:pt idx="206">
                  <c:v>7.3340000000000002E-2</c:v>
                </c:pt>
                <c:pt idx="207">
                  <c:v>7.2400000000000006E-2</c:v>
                </c:pt>
                <c:pt idx="208">
                  <c:v>7.2700000000000001E-2</c:v>
                </c:pt>
                <c:pt idx="209">
                  <c:v>7.3749999999999996E-2</c:v>
                </c:pt>
                <c:pt idx="210">
                  <c:v>7.2940000000000005E-2</c:v>
                </c:pt>
                <c:pt idx="211">
                  <c:v>7.4560000000000001E-2</c:v>
                </c:pt>
                <c:pt idx="212">
                  <c:v>7.442E-2</c:v>
                </c:pt>
                <c:pt idx="213">
                  <c:v>7.5880000000000003E-2</c:v>
                </c:pt>
                <c:pt idx="214">
                  <c:v>7.6490000000000002E-2</c:v>
                </c:pt>
                <c:pt idx="215">
                  <c:v>7.7410000000000007E-2</c:v>
                </c:pt>
                <c:pt idx="216">
                  <c:v>7.9799999999999996E-2</c:v>
                </c:pt>
                <c:pt idx="217">
                  <c:v>0.08</c:v>
                </c:pt>
                <c:pt idx="218">
                  <c:v>8.0629999999999993E-2</c:v>
                </c:pt>
                <c:pt idx="219">
                  <c:v>8.2419999999999993E-2</c:v>
                </c:pt>
                <c:pt idx="220">
                  <c:v>8.2699999999999996E-2</c:v>
                </c:pt>
                <c:pt idx="221">
                  <c:v>8.2989999999999994E-2</c:v>
                </c:pt>
                <c:pt idx="222">
                  <c:v>8.3680000000000004E-2</c:v>
                </c:pt>
                <c:pt idx="223">
                  <c:v>8.5269999999999999E-2</c:v>
                </c:pt>
                <c:pt idx="224">
                  <c:v>8.4779999999999994E-2</c:v>
                </c:pt>
                <c:pt idx="225">
                  <c:v>8.3019999999999997E-2</c:v>
                </c:pt>
                <c:pt idx="226">
                  <c:v>8.1339999999999996E-2</c:v>
                </c:pt>
                <c:pt idx="227">
                  <c:v>8.1180000000000002E-2</c:v>
                </c:pt>
                <c:pt idx="228">
                  <c:v>8.0149999999999999E-2</c:v>
                </c:pt>
                <c:pt idx="229">
                  <c:v>7.9299999999999995E-2</c:v>
                </c:pt>
                <c:pt idx="230">
                  <c:v>7.8549999999999995E-2</c:v>
                </c:pt>
                <c:pt idx="231">
                  <c:v>7.8380000000000005E-2</c:v>
                </c:pt>
                <c:pt idx="232">
                  <c:v>7.7410000000000007E-2</c:v>
                </c:pt>
                <c:pt idx="233">
                  <c:v>7.7770000000000006E-2</c:v>
                </c:pt>
                <c:pt idx="234">
                  <c:v>7.621E-2</c:v>
                </c:pt>
                <c:pt idx="235">
                  <c:v>7.5630000000000003E-2</c:v>
                </c:pt>
                <c:pt idx="236">
                  <c:v>7.5170000000000001E-2</c:v>
                </c:pt>
                <c:pt idx="237">
                  <c:v>7.4730000000000005E-2</c:v>
                </c:pt>
                <c:pt idx="238">
                  <c:v>7.4829999999999994E-2</c:v>
                </c:pt>
                <c:pt idx="239">
                  <c:v>7.4480000000000005E-2</c:v>
                </c:pt>
                <c:pt idx="240">
                  <c:v>7.3810000000000001E-2</c:v>
                </c:pt>
                <c:pt idx="241">
                  <c:v>7.4179999999999996E-2</c:v>
                </c:pt>
                <c:pt idx="242">
                  <c:v>7.5249999999999997E-2</c:v>
                </c:pt>
                <c:pt idx="243">
                  <c:v>7.356E-2</c:v>
                </c:pt>
                <c:pt idx="244">
                  <c:v>7.3700000000000002E-2</c:v>
                </c:pt>
                <c:pt idx="245">
                  <c:v>7.3400000000000007E-2</c:v>
                </c:pt>
                <c:pt idx="246">
                  <c:v>7.2859999999999994E-2</c:v>
                </c:pt>
                <c:pt idx="247">
                  <c:v>7.2669999999999998E-2</c:v>
                </c:pt>
                <c:pt idx="248">
                  <c:v>7.1980000000000002E-2</c:v>
                </c:pt>
                <c:pt idx="249">
                  <c:v>7.1790000000000007E-2</c:v>
                </c:pt>
                <c:pt idx="250">
                  <c:v>7.1819999999999995E-2</c:v>
                </c:pt>
                <c:pt idx="251">
                  <c:v>7.1679999999999994E-2</c:v>
                </c:pt>
                <c:pt idx="252">
                  <c:v>7.1959999999999996E-2</c:v>
                </c:pt>
                <c:pt idx="253">
                  <c:v>7.1120000000000003E-2</c:v>
                </c:pt>
                <c:pt idx="254">
                  <c:v>7.1790000000000007E-2</c:v>
                </c:pt>
                <c:pt idx="255">
                  <c:v>7.2260000000000005E-2</c:v>
                </c:pt>
                <c:pt idx="256">
                  <c:v>7.263E-2</c:v>
                </c:pt>
                <c:pt idx="257">
                  <c:v>7.1529999999999996E-2</c:v>
                </c:pt>
                <c:pt idx="258">
                  <c:v>7.3150000000000007E-2</c:v>
                </c:pt>
                <c:pt idx="259">
                  <c:v>7.2859999999999994E-2</c:v>
                </c:pt>
                <c:pt idx="260">
                  <c:v>7.2400000000000006E-2</c:v>
                </c:pt>
                <c:pt idx="261">
                  <c:v>7.2470000000000007E-2</c:v>
                </c:pt>
                <c:pt idx="262">
                  <c:v>7.2559999999999999E-2</c:v>
                </c:pt>
                <c:pt idx="263">
                  <c:v>7.2819999999999996E-2</c:v>
                </c:pt>
                <c:pt idx="264">
                  <c:v>7.2709999999999997E-2</c:v>
                </c:pt>
                <c:pt idx="265">
                  <c:v>7.2889999999999996E-2</c:v>
                </c:pt>
                <c:pt idx="266">
                  <c:v>7.2749999999999995E-2</c:v>
                </c:pt>
                <c:pt idx="267">
                  <c:v>7.3400000000000007E-2</c:v>
                </c:pt>
                <c:pt idx="268">
                  <c:v>7.2270000000000001E-2</c:v>
                </c:pt>
                <c:pt idx="269">
                  <c:v>7.3669999999999999E-2</c:v>
                </c:pt>
                <c:pt idx="270">
                  <c:v>7.3580000000000007E-2</c:v>
                </c:pt>
                <c:pt idx="271">
                  <c:v>7.3569999999999997E-2</c:v>
                </c:pt>
                <c:pt idx="272">
                  <c:v>7.3929999999999996E-2</c:v>
                </c:pt>
                <c:pt idx="273">
                  <c:v>7.2660000000000002E-2</c:v>
                </c:pt>
                <c:pt idx="274">
                  <c:v>7.3209999999999997E-2</c:v>
                </c:pt>
                <c:pt idx="275">
                  <c:v>7.2980000000000003E-2</c:v>
                </c:pt>
                <c:pt idx="276">
                  <c:v>7.2770000000000001E-2</c:v>
                </c:pt>
                <c:pt idx="277">
                  <c:v>7.3109999999999994E-2</c:v>
                </c:pt>
                <c:pt idx="278">
                  <c:v>7.2270000000000001E-2</c:v>
                </c:pt>
                <c:pt idx="279">
                  <c:v>7.1690000000000004E-2</c:v>
                </c:pt>
                <c:pt idx="280">
                  <c:v>7.2099999999999997E-2</c:v>
                </c:pt>
                <c:pt idx="281">
                  <c:v>7.2010000000000005E-2</c:v>
                </c:pt>
                <c:pt idx="282">
                  <c:v>7.1099999999999997E-2</c:v>
                </c:pt>
                <c:pt idx="283">
                  <c:v>7.238E-2</c:v>
                </c:pt>
                <c:pt idx="284">
                  <c:v>7.1139999999999995E-2</c:v>
                </c:pt>
                <c:pt idx="285">
                  <c:v>7.1199999999999999E-2</c:v>
                </c:pt>
                <c:pt idx="286">
                  <c:v>7.1720000000000006E-2</c:v>
                </c:pt>
                <c:pt idx="287">
                  <c:v>7.1459999999999996E-2</c:v>
                </c:pt>
                <c:pt idx="288">
                  <c:v>7.2370000000000004E-2</c:v>
                </c:pt>
                <c:pt idx="289">
                  <c:v>7.1910000000000002E-2</c:v>
                </c:pt>
                <c:pt idx="290">
                  <c:v>7.2059999999999999E-2</c:v>
                </c:pt>
                <c:pt idx="291">
                  <c:v>7.152E-2</c:v>
                </c:pt>
                <c:pt idx="292">
                  <c:v>7.2010000000000005E-2</c:v>
                </c:pt>
                <c:pt idx="293">
                  <c:v>7.1760000000000004E-2</c:v>
                </c:pt>
                <c:pt idx="294">
                  <c:v>7.1480000000000002E-2</c:v>
                </c:pt>
                <c:pt idx="295">
                  <c:v>7.0180000000000006E-2</c:v>
                </c:pt>
                <c:pt idx="296">
                  <c:v>7.1499999999999994E-2</c:v>
                </c:pt>
                <c:pt idx="297">
                  <c:v>7.1900000000000006E-2</c:v>
                </c:pt>
                <c:pt idx="298">
                  <c:v>7.1889999999999996E-2</c:v>
                </c:pt>
                <c:pt idx="299">
                  <c:v>7.1150000000000005E-2</c:v>
                </c:pt>
                <c:pt idx="300">
                  <c:v>7.2730000000000003E-2</c:v>
                </c:pt>
                <c:pt idx="301">
                  <c:v>7.2760000000000005E-2</c:v>
                </c:pt>
                <c:pt idx="302">
                  <c:v>7.3370000000000005E-2</c:v>
                </c:pt>
                <c:pt idx="303">
                  <c:v>7.2319999999999995E-2</c:v>
                </c:pt>
                <c:pt idx="304">
                  <c:v>7.2989999999999999E-2</c:v>
                </c:pt>
                <c:pt idx="305">
                  <c:v>7.2370000000000004E-2</c:v>
                </c:pt>
                <c:pt idx="306">
                  <c:v>7.1300000000000002E-2</c:v>
                </c:pt>
                <c:pt idx="307">
                  <c:v>7.2160000000000002E-2</c:v>
                </c:pt>
                <c:pt idx="308">
                  <c:v>7.1069999999999994E-2</c:v>
                </c:pt>
                <c:pt idx="309">
                  <c:v>7.0449999999999999E-2</c:v>
                </c:pt>
                <c:pt idx="310">
                  <c:v>7.0510000000000003E-2</c:v>
                </c:pt>
                <c:pt idx="311">
                  <c:v>6.9690000000000002E-2</c:v>
                </c:pt>
                <c:pt idx="312">
                  <c:v>6.93E-2</c:v>
                </c:pt>
                <c:pt idx="313">
                  <c:v>6.9550000000000001E-2</c:v>
                </c:pt>
                <c:pt idx="314">
                  <c:v>6.9459999999999994E-2</c:v>
                </c:pt>
                <c:pt idx="315">
                  <c:v>6.8129999999999996E-2</c:v>
                </c:pt>
                <c:pt idx="316">
                  <c:v>6.9120000000000001E-2</c:v>
                </c:pt>
                <c:pt idx="317">
                  <c:v>6.9279999999999994E-2</c:v>
                </c:pt>
                <c:pt idx="318">
                  <c:v>6.9159999999999999E-2</c:v>
                </c:pt>
                <c:pt idx="319">
                  <c:v>6.9680000000000006E-2</c:v>
                </c:pt>
                <c:pt idx="320">
                  <c:v>6.9900000000000004E-2</c:v>
                </c:pt>
                <c:pt idx="321">
                  <c:v>6.9550000000000001E-2</c:v>
                </c:pt>
                <c:pt idx="322">
                  <c:v>7.0379999999999998E-2</c:v>
                </c:pt>
                <c:pt idx="323">
                  <c:v>6.9709999999999994E-2</c:v>
                </c:pt>
                <c:pt idx="324">
                  <c:v>6.8489999999999995E-2</c:v>
                </c:pt>
                <c:pt idx="325">
                  <c:v>6.9110000000000005E-2</c:v>
                </c:pt>
                <c:pt idx="326">
                  <c:v>6.8890000000000007E-2</c:v>
                </c:pt>
                <c:pt idx="327">
                  <c:v>6.7540000000000003E-2</c:v>
                </c:pt>
                <c:pt idx="328">
                  <c:v>6.9459999999999994E-2</c:v>
                </c:pt>
                <c:pt idx="329">
                  <c:v>6.9349999999999995E-2</c:v>
                </c:pt>
                <c:pt idx="330">
                  <c:v>6.9940000000000002E-2</c:v>
                </c:pt>
                <c:pt idx="331">
                  <c:v>7.016E-2</c:v>
                </c:pt>
                <c:pt idx="332">
                  <c:v>7.0660000000000001E-2</c:v>
                </c:pt>
                <c:pt idx="333">
                  <c:v>7.0980000000000001E-2</c:v>
                </c:pt>
                <c:pt idx="334">
                  <c:v>6.9750000000000006E-2</c:v>
                </c:pt>
                <c:pt idx="335">
                  <c:v>6.8900000000000003E-2</c:v>
                </c:pt>
                <c:pt idx="336">
                  <c:v>7.0050000000000001E-2</c:v>
                </c:pt>
                <c:pt idx="337">
                  <c:v>6.9720000000000004E-2</c:v>
                </c:pt>
                <c:pt idx="338">
                  <c:v>6.9510000000000002E-2</c:v>
                </c:pt>
                <c:pt idx="339">
                  <c:v>6.8260000000000001E-2</c:v>
                </c:pt>
                <c:pt idx="340">
                  <c:v>6.8390000000000006E-2</c:v>
                </c:pt>
                <c:pt idx="341">
                  <c:v>6.7780000000000007E-2</c:v>
                </c:pt>
                <c:pt idx="342">
                  <c:v>6.8930000000000005E-2</c:v>
                </c:pt>
                <c:pt idx="343">
                  <c:v>6.7220000000000002E-2</c:v>
                </c:pt>
                <c:pt idx="344">
                  <c:v>6.7070000000000005E-2</c:v>
                </c:pt>
                <c:pt idx="345">
                  <c:v>6.7220000000000002E-2</c:v>
                </c:pt>
                <c:pt idx="346">
                  <c:v>6.8339999999999998E-2</c:v>
                </c:pt>
                <c:pt idx="347">
                  <c:v>6.8250000000000005E-2</c:v>
                </c:pt>
                <c:pt idx="348">
                  <c:v>6.8470000000000003E-2</c:v>
                </c:pt>
                <c:pt idx="349">
                  <c:v>6.769E-2</c:v>
                </c:pt>
                <c:pt idx="350">
                  <c:v>6.8589999999999998E-2</c:v>
                </c:pt>
                <c:pt idx="351">
                  <c:v>6.6369999999999998E-2</c:v>
                </c:pt>
                <c:pt idx="352">
                  <c:v>6.7540000000000003E-2</c:v>
                </c:pt>
                <c:pt idx="353">
                  <c:v>6.6280000000000006E-2</c:v>
                </c:pt>
                <c:pt idx="354">
                  <c:v>6.6960000000000006E-2</c:v>
                </c:pt>
                <c:pt idx="355">
                  <c:v>6.812E-2</c:v>
                </c:pt>
                <c:pt idx="356">
                  <c:v>6.583E-2</c:v>
                </c:pt>
                <c:pt idx="357">
                  <c:v>6.676E-2</c:v>
                </c:pt>
                <c:pt idx="358">
                  <c:v>6.6280000000000006E-2</c:v>
                </c:pt>
                <c:pt idx="359">
                  <c:v>6.6710000000000005E-2</c:v>
                </c:pt>
                <c:pt idx="360">
                  <c:v>6.6420000000000007E-2</c:v>
                </c:pt>
                <c:pt idx="361">
                  <c:v>6.7960000000000007E-2</c:v>
                </c:pt>
                <c:pt idx="362">
                  <c:v>6.7720000000000002E-2</c:v>
                </c:pt>
                <c:pt idx="363">
                  <c:v>6.7809999999999995E-2</c:v>
                </c:pt>
                <c:pt idx="364">
                  <c:v>6.7890000000000006E-2</c:v>
                </c:pt>
                <c:pt idx="365">
                  <c:v>6.9639999999999994E-2</c:v>
                </c:pt>
                <c:pt idx="366">
                  <c:v>6.8089999999999998E-2</c:v>
                </c:pt>
                <c:pt idx="367">
                  <c:v>6.8690000000000001E-2</c:v>
                </c:pt>
                <c:pt idx="368">
                  <c:v>6.7839999999999998E-2</c:v>
                </c:pt>
                <c:pt idx="369">
                  <c:v>6.5790000000000001E-2</c:v>
                </c:pt>
                <c:pt idx="370">
                  <c:v>6.6970000000000002E-2</c:v>
                </c:pt>
                <c:pt idx="371">
                  <c:v>6.6909999999999997E-2</c:v>
                </c:pt>
                <c:pt idx="372">
                  <c:v>6.7129999999999995E-2</c:v>
                </c:pt>
                <c:pt idx="373">
                  <c:v>6.6830000000000001E-2</c:v>
                </c:pt>
                <c:pt idx="374">
                  <c:v>6.6210000000000005E-2</c:v>
                </c:pt>
                <c:pt idx="375">
                  <c:v>6.6640000000000005E-2</c:v>
                </c:pt>
                <c:pt idx="376">
                  <c:v>6.6369999999999998E-2</c:v>
                </c:pt>
                <c:pt idx="377">
                  <c:v>6.6439999999999999E-2</c:v>
                </c:pt>
                <c:pt idx="378">
                  <c:v>6.6919999999999993E-2</c:v>
                </c:pt>
                <c:pt idx="379">
                  <c:v>6.7409999999999998E-2</c:v>
                </c:pt>
                <c:pt idx="380">
                  <c:v>6.615E-2</c:v>
                </c:pt>
                <c:pt idx="381">
                  <c:v>6.6500000000000004E-2</c:v>
                </c:pt>
                <c:pt idx="382">
                  <c:v>6.6589999999999996E-2</c:v>
                </c:pt>
                <c:pt idx="383">
                  <c:v>6.5750000000000003E-2</c:v>
                </c:pt>
                <c:pt idx="384">
                  <c:v>6.615E-2</c:v>
                </c:pt>
                <c:pt idx="385">
                  <c:v>6.5729999999999997E-2</c:v>
                </c:pt>
                <c:pt idx="386">
                  <c:v>6.5549999999999997E-2</c:v>
                </c:pt>
                <c:pt idx="387">
                  <c:v>6.7309999999999995E-2</c:v>
                </c:pt>
                <c:pt idx="388">
                  <c:v>6.6409999999999997E-2</c:v>
                </c:pt>
                <c:pt idx="389">
                  <c:v>6.6409999999999997E-2</c:v>
                </c:pt>
                <c:pt idx="390">
                  <c:v>6.6680000000000003E-2</c:v>
                </c:pt>
                <c:pt idx="391">
                  <c:v>6.6850000000000007E-2</c:v>
                </c:pt>
                <c:pt idx="392">
                  <c:v>6.7589999999999997E-2</c:v>
                </c:pt>
                <c:pt idx="393">
                  <c:v>6.8279999999999993E-2</c:v>
                </c:pt>
                <c:pt idx="394">
                  <c:v>6.9029999999999994E-2</c:v>
                </c:pt>
                <c:pt idx="395">
                  <c:v>6.8779999999999994E-2</c:v>
                </c:pt>
                <c:pt idx="396">
                  <c:v>6.8629999999999997E-2</c:v>
                </c:pt>
                <c:pt idx="397">
                  <c:v>6.7140000000000005E-2</c:v>
                </c:pt>
                <c:pt idx="398">
                  <c:v>6.7390000000000005E-2</c:v>
                </c:pt>
                <c:pt idx="399">
                  <c:v>6.5890000000000004E-2</c:v>
                </c:pt>
                <c:pt idx="400">
                  <c:v>6.7080000000000001E-2</c:v>
                </c:pt>
                <c:pt idx="401">
                  <c:v>6.59E-2</c:v>
                </c:pt>
                <c:pt idx="402">
                  <c:v>6.4890000000000003E-2</c:v>
                </c:pt>
                <c:pt idx="403">
                  <c:v>6.5240000000000006E-2</c:v>
                </c:pt>
                <c:pt idx="404">
                  <c:v>6.5199999999999994E-2</c:v>
                </c:pt>
                <c:pt idx="405">
                  <c:v>6.479E-2</c:v>
                </c:pt>
                <c:pt idx="406">
                  <c:v>6.5519999999999995E-2</c:v>
                </c:pt>
                <c:pt idx="407">
                  <c:v>6.6220000000000001E-2</c:v>
                </c:pt>
                <c:pt idx="408">
                  <c:v>6.4310000000000006E-2</c:v>
                </c:pt>
                <c:pt idx="409">
                  <c:v>6.5140000000000003E-2</c:v>
                </c:pt>
                <c:pt idx="410">
                  <c:v>6.5280000000000005E-2</c:v>
                </c:pt>
                <c:pt idx="411">
                  <c:v>6.4500000000000002E-2</c:v>
                </c:pt>
                <c:pt idx="412">
                  <c:v>6.4240000000000005E-2</c:v>
                </c:pt>
                <c:pt idx="413">
                  <c:v>6.4430000000000001E-2</c:v>
                </c:pt>
                <c:pt idx="414">
                  <c:v>6.3439999999999996E-2</c:v>
                </c:pt>
                <c:pt idx="415">
                  <c:v>6.4130000000000006E-2</c:v>
                </c:pt>
                <c:pt idx="416">
                  <c:v>6.3619999999999996E-2</c:v>
                </c:pt>
                <c:pt idx="417">
                  <c:v>6.3070000000000001E-2</c:v>
                </c:pt>
                <c:pt idx="418">
                  <c:v>6.3399999999999998E-2</c:v>
                </c:pt>
                <c:pt idx="419">
                  <c:v>6.3719999999999999E-2</c:v>
                </c:pt>
                <c:pt idx="420">
                  <c:v>6.3500000000000001E-2</c:v>
                </c:pt>
                <c:pt idx="421">
                  <c:v>6.411E-2</c:v>
                </c:pt>
                <c:pt idx="422">
                  <c:v>6.3789999999999999E-2</c:v>
                </c:pt>
                <c:pt idx="423">
                  <c:v>6.5250000000000002E-2</c:v>
                </c:pt>
                <c:pt idx="424">
                  <c:v>6.4019999999999994E-2</c:v>
                </c:pt>
                <c:pt idx="425">
                  <c:v>6.5240000000000006E-2</c:v>
                </c:pt>
                <c:pt idx="426">
                  <c:v>6.5199999999999994E-2</c:v>
                </c:pt>
                <c:pt idx="427">
                  <c:v>6.6659999999999997E-2</c:v>
                </c:pt>
                <c:pt idx="428">
                  <c:v>6.5460000000000004E-2</c:v>
                </c:pt>
                <c:pt idx="429">
                  <c:v>6.5570000000000003E-2</c:v>
                </c:pt>
                <c:pt idx="430">
                  <c:v>6.5339999999999995E-2</c:v>
                </c:pt>
                <c:pt idx="431">
                  <c:v>6.4740000000000006E-2</c:v>
                </c:pt>
                <c:pt idx="432">
                  <c:v>6.4420000000000005E-2</c:v>
                </c:pt>
                <c:pt idx="433">
                  <c:v>6.4320000000000002E-2</c:v>
                </c:pt>
                <c:pt idx="434">
                  <c:v>6.3839999999999994E-2</c:v>
                </c:pt>
                <c:pt idx="435">
                  <c:v>6.3369999999999996E-2</c:v>
                </c:pt>
                <c:pt idx="436">
                  <c:v>6.404E-2</c:v>
                </c:pt>
                <c:pt idx="437">
                  <c:v>6.3170000000000004E-2</c:v>
                </c:pt>
                <c:pt idx="438">
                  <c:v>6.3600000000000004E-2</c:v>
                </c:pt>
                <c:pt idx="439">
                  <c:v>6.4829999999999999E-2</c:v>
                </c:pt>
                <c:pt idx="440">
                  <c:v>6.3839999999999994E-2</c:v>
                </c:pt>
                <c:pt idx="441">
                  <c:v>6.3719999999999999E-2</c:v>
                </c:pt>
                <c:pt idx="442">
                  <c:v>6.2390000000000001E-2</c:v>
                </c:pt>
                <c:pt idx="443">
                  <c:v>6.234E-2</c:v>
                </c:pt>
                <c:pt idx="444">
                  <c:v>6.2140000000000001E-2</c:v>
                </c:pt>
                <c:pt idx="445">
                  <c:v>6.1519999999999998E-2</c:v>
                </c:pt>
                <c:pt idx="446">
                  <c:v>6.0359999999999997E-2</c:v>
                </c:pt>
                <c:pt idx="447">
                  <c:v>6.0220000000000003E-2</c:v>
                </c:pt>
                <c:pt idx="448">
                  <c:v>5.9270000000000003E-2</c:v>
                </c:pt>
                <c:pt idx="449">
                  <c:v>5.9339999999999997E-2</c:v>
                </c:pt>
                <c:pt idx="450">
                  <c:v>5.8590000000000003E-2</c:v>
                </c:pt>
                <c:pt idx="451">
                  <c:v>5.9610000000000003E-2</c:v>
                </c:pt>
                <c:pt idx="452">
                  <c:v>5.9839999999999997E-2</c:v>
                </c:pt>
                <c:pt idx="453">
                  <c:v>5.8340000000000003E-2</c:v>
                </c:pt>
                <c:pt idx="454">
                  <c:v>6.0040000000000003E-2</c:v>
                </c:pt>
                <c:pt idx="455">
                  <c:v>5.8389999999999997E-2</c:v>
                </c:pt>
                <c:pt idx="456">
                  <c:v>5.9880000000000003E-2</c:v>
                </c:pt>
                <c:pt idx="457">
                  <c:v>5.9830000000000001E-2</c:v>
                </c:pt>
                <c:pt idx="458">
                  <c:v>6.0409999999999998E-2</c:v>
                </c:pt>
                <c:pt idx="459">
                  <c:v>5.9630000000000002E-2</c:v>
                </c:pt>
                <c:pt idx="460">
                  <c:v>5.9580000000000001E-2</c:v>
                </c:pt>
                <c:pt idx="461">
                  <c:v>5.9450000000000003E-2</c:v>
                </c:pt>
                <c:pt idx="462">
                  <c:v>5.9589999999999997E-2</c:v>
                </c:pt>
                <c:pt idx="463">
                  <c:v>5.9330000000000001E-2</c:v>
                </c:pt>
                <c:pt idx="464">
                  <c:v>6.0499999999999998E-2</c:v>
                </c:pt>
                <c:pt idx="465">
                  <c:v>6.0679999999999998E-2</c:v>
                </c:pt>
                <c:pt idx="466">
                  <c:v>6.0490000000000002E-2</c:v>
                </c:pt>
                <c:pt idx="467">
                  <c:v>6.1690000000000002E-2</c:v>
                </c:pt>
                <c:pt idx="468">
                  <c:v>6.2120000000000002E-2</c:v>
                </c:pt>
                <c:pt idx="469">
                  <c:v>6.2810000000000005E-2</c:v>
                </c:pt>
                <c:pt idx="470">
                  <c:v>6.2869999999999995E-2</c:v>
                </c:pt>
                <c:pt idx="471">
                  <c:v>6.3130000000000006E-2</c:v>
                </c:pt>
                <c:pt idx="472">
                  <c:v>6.25E-2</c:v>
                </c:pt>
                <c:pt idx="473">
                  <c:v>6.3869999999999996E-2</c:v>
                </c:pt>
                <c:pt idx="474">
                  <c:v>6.3170000000000004E-2</c:v>
                </c:pt>
                <c:pt idx="475">
                  <c:v>6.3299999999999995E-2</c:v>
                </c:pt>
                <c:pt idx="476">
                  <c:v>6.4759999999999998E-2</c:v>
                </c:pt>
                <c:pt idx="477">
                  <c:v>6.3409999999999994E-2</c:v>
                </c:pt>
                <c:pt idx="478">
                  <c:v>6.4420000000000005E-2</c:v>
                </c:pt>
                <c:pt idx="479">
                  <c:v>6.3750000000000001E-2</c:v>
                </c:pt>
                <c:pt idx="480">
                  <c:v>6.5189999999999998E-2</c:v>
                </c:pt>
                <c:pt idx="481">
                  <c:v>6.5009999999999998E-2</c:v>
                </c:pt>
                <c:pt idx="482">
                  <c:v>6.5559999999999993E-2</c:v>
                </c:pt>
                <c:pt idx="483">
                  <c:v>6.4909999999999995E-2</c:v>
                </c:pt>
                <c:pt idx="484">
                  <c:v>6.522E-2</c:v>
                </c:pt>
                <c:pt idx="485">
                  <c:v>6.5920000000000006E-2</c:v>
                </c:pt>
                <c:pt idx="486">
                  <c:v>6.7349999999999993E-2</c:v>
                </c:pt>
                <c:pt idx="487">
                  <c:v>6.6710000000000005E-2</c:v>
                </c:pt>
                <c:pt idx="488">
                  <c:v>6.6070000000000004E-2</c:v>
                </c:pt>
                <c:pt idx="489">
                  <c:v>6.7070000000000005E-2</c:v>
                </c:pt>
                <c:pt idx="490">
                  <c:v>6.6320000000000004E-2</c:v>
                </c:pt>
                <c:pt idx="491">
                  <c:v>6.5809999999999994E-2</c:v>
                </c:pt>
                <c:pt idx="492">
                  <c:v>6.6610000000000003E-2</c:v>
                </c:pt>
                <c:pt idx="493">
                  <c:v>6.6049999999999998E-2</c:v>
                </c:pt>
                <c:pt idx="494">
                  <c:v>6.6159999999999997E-2</c:v>
                </c:pt>
                <c:pt idx="495">
                  <c:v>6.6769999999999996E-2</c:v>
                </c:pt>
                <c:pt idx="496">
                  <c:v>6.6890000000000005E-2</c:v>
                </c:pt>
                <c:pt idx="497">
                  <c:v>6.7790000000000003E-2</c:v>
                </c:pt>
                <c:pt idx="498">
                  <c:v>6.7780000000000007E-2</c:v>
                </c:pt>
                <c:pt idx="499">
                  <c:v>6.8769999999999998E-2</c:v>
                </c:pt>
                <c:pt idx="500">
                  <c:v>6.9089999999999999E-2</c:v>
                </c:pt>
                <c:pt idx="501">
                  <c:v>6.9269999999999998E-2</c:v>
                </c:pt>
                <c:pt idx="502">
                  <c:v>6.9309999999999997E-2</c:v>
                </c:pt>
                <c:pt idx="503">
                  <c:v>6.9860000000000005E-2</c:v>
                </c:pt>
                <c:pt idx="504">
                  <c:v>6.9980000000000001E-2</c:v>
                </c:pt>
                <c:pt idx="505">
                  <c:v>7.0110000000000006E-2</c:v>
                </c:pt>
                <c:pt idx="506">
                  <c:v>7.0069999999999993E-2</c:v>
                </c:pt>
                <c:pt idx="507">
                  <c:v>7.0629999999999998E-2</c:v>
                </c:pt>
                <c:pt idx="508">
                  <c:v>7.0300000000000001E-2</c:v>
                </c:pt>
                <c:pt idx="509">
                  <c:v>7.0709999999999995E-2</c:v>
                </c:pt>
                <c:pt idx="510">
                  <c:v>7.1110000000000007E-2</c:v>
                </c:pt>
                <c:pt idx="511">
                  <c:v>7.1620000000000003E-2</c:v>
                </c:pt>
                <c:pt idx="512">
                  <c:v>7.1429999999999993E-2</c:v>
                </c:pt>
                <c:pt idx="513">
                  <c:v>7.1489999999999998E-2</c:v>
                </c:pt>
                <c:pt idx="514">
                  <c:v>7.2580000000000006E-2</c:v>
                </c:pt>
                <c:pt idx="515">
                  <c:v>7.2859999999999994E-2</c:v>
                </c:pt>
                <c:pt idx="516">
                  <c:v>7.4230000000000004E-2</c:v>
                </c:pt>
                <c:pt idx="517">
                  <c:v>7.2730000000000003E-2</c:v>
                </c:pt>
                <c:pt idx="518">
                  <c:v>7.3950000000000002E-2</c:v>
                </c:pt>
                <c:pt idx="519">
                  <c:v>7.4829999999999994E-2</c:v>
                </c:pt>
                <c:pt idx="520">
                  <c:v>7.5050000000000006E-2</c:v>
                </c:pt>
                <c:pt idx="521">
                  <c:v>7.4899999999999994E-2</c:v>
                </c:pt>
                <c:pt idx="522">
                  <c:v>7.485E-2</c:v>
                </c:pt>
                <c:pt idx="523">
                  <c:v>7.553E-2</c:v>
                </c:pt>
                <c:pt idx="524">
                  <c:v>7.6119999999999993E-2</c:v>
                </c:pt>
                <c:pt idx="525">
                  <c:v>7.6189999999999994E-2</c:v>
                </c:pt>
                <c:pt idx="526">
                  <c:v>7.7219999999999997E-2</c:v>
                </c:pt>
                <c:pt idx="527">
                  <c:v>7.782E-2</c:v>
                </c:pt>
                <c:pt idx="528">
                  <c:v>7.911E-2</c:v>
                </c:pt>
                <c:pt idx="529">
                  <c:v>8.0759999999999998E-2</c:v>
                </c:pt>
                <c:pt idx="530">
                  <c:v>8.2019999999999996E-2</c:v>
                </c:pt>
                <c:pt idx="531">
                  <c:v>8.3260000000000001E-2</c:v>
                </c:pt>
                <c:pt idx="532">
                  <c:v>8.5500000000000007E-2</c:v>
                </c:pt>
                <c:pt idx="533">
                  <c:v>8.6989999999999998E-2</c:v>
                </c:pt>
                <c:pt idx="534">
                  <c:v>8.8489999999999999E-2</c:v>
                </c:pt>
                <c:pt idx="535">
                  <c:v>9.0679999999999997E-2</c:v>
                </c:pt>
                <c:pt idx="536">
                  <c:v>9.3270000000000006E-2</c:v>
                </c:pt>
                <c:pt idx="537">
                  <c:v>9.393E-2</c:v>
                </c:pt>
                <c:pt idx="538">
                  <c:v>9.6799999999999997E-2</c:v>
                </c:pt>
                <c:pt idx="539">
                  <c:v>0.10037</c:v>
                </c:pt>
                <c:pt idx="540">
                  <c:v>0.10445</c:v>
                </c:pt>
                <c:pt idx="541">
                  <c:v>0.10734</c:v>
                </c:pt>
                <c:pt idx="542">
                  <c:v>0.11266</c:v>
                </c:pt>
                <c:pt idx="543">
                  <c:v>0.11798</c:v>
                </c:pt>
                <c:pt idx="544">
                  <c:v>0.12385</c:v>
                </c:pt>
                <c:pt idx="545">
                  <c:v>0.13003000000000001</c:v>
                </c:pt>
                <c:pt idx="546">
                  <c:v>0.13750000000000001</c:v>
                </c:pt>
                <c:pt idx="547">
                  <c:v>0.14802000000000001</c:v>
                </c:pt>
                <c:pt idx="548">
                  <c:v>0.15772</c:v>
                </c:pt>
                <c:pt idx="549">
                  <c:v>0.16927</c:v>
                </c:pt>
                <c:pt idx="550">
                  <c:v>0.18193000000000001</c:v>
                </c:pt>
                <c:pt idx="551">
                  <c:v>0.19492000000000001</c:v>
                </c:pt>
                <c:pt idx="552">
                  <c:v>0.20619000000000001</c:v>
                </c:pt>
                <c:pt idx="553">
                  <c:v>0.21586</c:v>
                </c:pt>
                <c:pt idx="554">
                  <c:v>0.22087000000000001</c:v>
                </c:pt>
                <c:pt idx="555">
                  <c:v>0.22172</c:v>
                </c:pt>
                <c:pt idx="556">
                  <c:v>0.21587999999999999</c:v>
                </c:pt>
                <c:pt idx="557">
                  <c:v>0.20660999999999999</c:v>
                </c:pt>
                <c:pt idx="558">
                  <c:v>0.19369</c:v>
                </c:pt>
                <c:pt idx="559">
                  <c:v>0.17982000000000001</c:v>
                </c:pt>
                <c:pt idx="560">
                  <c:v>0.16475999999999999</c:v>
                </c:pt>
                <c:pt idx="561">
                  <c:v>0.15304000000000001</c:v>
                </c:pt>
                <c:pt idx="562">
                  <c:v>0.14080000000000001</c:v>
                </c:pt>
                <c:pt idx="563">
                  <c:v>0.13012000000000001</c:v>
                </c:pt>
                <c:pt idx="564">
                  <c:v>0.12102</c:v>
                </c:pt>
                <c:pt idx="565">
                  <c:v>0.11316</c:v>
                </c:pt>
                <c:pt idx="566">
                  <c:v>0.10775</c:v>
                </c:pt>
                <c:pt idx="567">
                  <c:v>0.10147</c:v>
                </c:pt>
                <c:pt idx="568">
                  <c:v>9.7350000000000006E-2</c:v>
                </c:pt>
                <c:pt idx="569">
                  <c:v>9.1759999999999994E-2</c:v>
                </c:pt>
                <c:pt idx="570">
                  <c:v>9.0069999999999997E-2</c:v>
                </c:pt>
                <c:pt idx="571">
                  <c:v>8.6900000000000005E-2</c:v>
                </c:pt>
                <c:pt idx="572">
                  <c:v>8.4400000000000003E-2</c:v>
                </c:pt>
                <c:pt idx="573">
                  <c:v>8.3110000000000003E-2</c:v>
                </c:pt>
                <c:pt idx="574">
                  <c:v>8.0670000000000006E-2</c:v>
                </c:pt>
                <c:pt idx="575">
                  <c:v>7.8950000000000006E-2</c:v>
                </c:pt>
                <c:pt idx="576">
                  <c:v>7.8420000000000004E-2</c:v>
                </c:pt>
                <c:pt idx="577">
                  <c:v>7.7149999999999996E-2</c:v>
                </c:pt>
                <c:pt idx="578">
                  <c:v>7.5219999999999995E-2</c:v>
                </c:pt>
                <c:pt idx="579">
                  <c:v>7.4819999999999998E-2</c:v>
                </c:pt>
                <c:pt idx="580">
                  <c:v>7.4020000000000002E-2</c:v>
                </c:pt>
                <c:pt idx="581">
                  <c:v>7.1830000000000005E-2</c:v>
                </c:pt>
                <c:pt idx="582">
                  <c:v>7.0919999999999997E-2</c:v>
                </c:pt>
                <c:pt idx="583">
                  <c:v>7.0879999999999999E-2</c:v>
                </c:pt>
                <c:pt idx="584">
                  <c:v>7.0370000000000002E-2</c:v>
                </c:pt>
                <c:pt idx="585">
                  <c:v>6.9459999999999994E-2</c:v>
                </c:pt>
                <c:pt idx="586">
                  <c:v>6.7349999999999993E-2</c:v>
                </c:pt>
                <c:pt idx="587">
                  <c:v>6.701E-2</c:v>
                </c:pt>
                <c:pt idx="588">
                  <c:v>6.676E-2</c:v>
                </c:pt>
                <c:pt idx="589">
                  <c:v>6.6199999999999995E-2</c:v>
                </c:pt>
                <c:pt idx="590">
                  <c:v>6.5850000000000006E-2</c:v>
                </c:pt>
                <c:pt idx="591">
                  <c:v>6.6210000000000005E-2</c:v>
                </c:pt>
                <c:pt idx="592">
                  <c:v>6.5439999999999998E-2</c:v>
                </c:pt>
                <c:pt idx="593">
                  <c:v>6.5559999999999993E-2</c:v>
                </c:pt>
                <c:pt idx="594">
                  <c:v>6.497E-2</c:v>
                </c:pt>
                <c:pt idx="595">
                  <c:v>6.5509999999999999E-2</c:v>
                </c:pt>
                <c:pt idx="596">
                  <c:v>6.4930000000000002E-2</c:v>
                </c:pt>
                <c:pt idx="597">
                  <c:v>6.5509999999999999E-2</c:v>
                </c:pt>
                <c:pt idx="598">
                  <c:v>6.4920000000000005E-2</c:v>
                </c:pt>
                <c:pt idx="599">
                  <c:v>6.5009999999999998E-2</c:v>
                </c:pt>
                <c:pt idx="600">
                  <c:v>6.4140000000000003E-2</c:v>
                </c:pt>
                <c:pt idx="601">
                  <c:v>6.4409999999999995E-2</c:v>
                </c:pt>
                <c:pt idx="602">
                  <c:v>6.429E-2</c:v>
                </c:pt>
                <c:pt idx="603">
                  <c:v>6.4360000000000001E-2</c:v>
                </c:pt>
                <c:pt idx="604">
                  <c:v>6.6830000000000001E-2</c:v>
                </c:pt>
                <c:pt idx="605">
                  <c:v>6.6400000000000001E-2</c:v>
                </c:pt>
                <c:pt idx="606">
                  <c:v>6.5530000000000005E-2</c:v>
                </c:pt>
                <c:pt idx="607">
                  <c:v>6.7119999999999999E-2</c:v>
                </c:pt>
                <c:pt idx="608">
                  <c:v>6.5490000000000007E-2</c:v>
                </c:pt>
                <c:pt idx="609">
                  <c:v>6.6030000000000005E-2</c:v>
                </c:pt>
                <c:pt idx="610">
                  <c:v>6.5049999999999997E-2</c:v>
                </c:pt>
                <c:pt idx="611">
                  <c:v>6.4759999999999998E-2</c:v>
                </c:pt>
                <c:pt idx="612">
                  <c:v>6.3750000000000001E-2</c:v>
                </c:pt>
                <c:pt idx="613">
                  <c:v>6.3780000000000003E-2</c:v>
                </c:pt>
                <c:pt idx="614">
                  <c:v>6.3850000000000004E-2</c:v>
                </c:pt>
                <c:pt idx="615">
                  <c:v>6.4229999999999995E-2</c:v>
                </c:pt>
                <c:pt idx="616">
                  <c:v>6.2729999999999994E-2</c:v>
                </c:pt>
                <c:pt idx="617">
                  <c:v>6.3100000000000003E-2</c:v>
                </c:pt>
                <c:pt idx="618">
                  <c:v>6.2890000000000001E-2</c:v>
                </c:pt>
                <c:pt idx="619">
                  <c:v>6.2549999999999994E-2</c:v>
                </c:pt>
                <c:pt idx="620">
                  <c:v>6.1830000000000003E-2</c:v>
                </c:pt>
                <c:pt idx="621">
                  <c:v>6.2520000000000006E-2</c:v>
                </c:pt>
                <c:pt idx="622">
                  <c:v>6.1719999999999997E-2</c:v>
                </c:pt>
                <c:pt idx="623">
                  <c:v>6.157E-2</c:v>
                </c:pt>
                <c:pt idx="624">
                  <c:v>6.1780000000000002E-2</c:v>
                </c:pt>
                <c:pt idx="625">
                  <c:v>6.241E-2</c:v>
                </c:pt>
                <c:pt idx="626">
                  <c:v>6.2659999999999993E-2</c:v>
                </c:pt>
                <c:pt idx="627">
                  <c:v>6.2480000000000001E-2</c:v>
                </c:pt>
                <c:pt idx="628">
                  <c:v>6.1609999999999998E-2</c:v>
                </c:pt>
                <c:pt idx="629">
                  <c:v>6.2350000000000003E-2</c:v>
                </c:pt>
                <c:pt idx="630">
                  <c:v>6.1749999999999999E-2</c:v>
                </c:pt>
                <c:pt idx="631">
                  <c:v>6.2399999999999997E-2</c:v>
                </c:pt>
                <c:pt idx="632">
                  <c:v>6.2379999999999998E-2</c:v>
                </c:pt>
                <c:pt idx="633">
                  <c:v>6.2449999999999999E-2</c:v>
                </c:pt>
                <c:pt idx="634">
                  <c:v>6.2839999999999993E-2</c:v>
                </c:pt>
                <c:pt idx="635">
                  <c:v>6.3329999999999997E-2</c:v>
                </c:pt>
                <c:pt idx="636">
                  <c:v>6.3640000000000002E-2</c:v>
                </c:pt>
                <c:pt idx="637">
                  <c:v>6.3899999999999998E-2</c:v>
                </c:pt>
                <c:pt idx="638">
                  <c:v>6.4329999999999998E-2</c:v>
                </c:pt>
                <c:pt idx="639">
                  <c:v>6.472E-2</c:v>
                </c:pt>
                <c:pt idx="640">
                  <c:v>6.5100000000000005E-2</c:v>
                </c:pt>
                <c:pt idx="641">
                  <c:v>6.404E-2</c:v>
                </c:pt>
                <c:pt idx="642">
                  <c:v>6.4159999999999995E-2</c:v>
                </c:pt>
                <c:pt idx="643">
                  <c:v>6.3039999999999999E-2</c:v>
                </c:pt>
                <c:pt idx="644">
                  <c:v>6.3670000000000004E-2</c:v>
                </c:pt>
                <c:pt idx="645">
                  <c:v>6.2960000000000002E-2</c:v>
                </c:pt>
                <c:pt idx="646">
                  <c:v>6.2850000000000003E-2</c:v>
                </c:pt>
                <c:pt idx="647">
                  <c:v>6.2509999999999996E-2</c:v>
                </c:pt>
                <c:pt idx="648">
                  <c:v>6.2609999999999999E-2</c:v>
                </c:pt>
                <c:pt idx="649">
                  <c:v>6.1199999999999997E-2</c:v>
                </c:pt>
                <c:pt idx="650">
                  <c:v>6.1339999999999999E-2</c:v>
                </c:pt>
                <c:pt idx="651">
                  <c:v>6.2350000000000003E-2</c:v>
                </c:pt>
                <c:pt idx="652">
                  <c:v>6.1519999999999998E-2</c:v>
                </c:pt>
                <c:pt idx="653">
                  <c:v>6.053E-2</c:v>
                </c:pt>
                <c:pt idx="654">
                  <c:v>6.0970000000000003E-2</c:v>
                </c:pt>
                <c:pt idx="655">
                  <c:v>6.1870000000000001E-2</c:v>
                </c:pt>
                <c:pt idx="656">
                  <c:v>6.1039999999999997E-2</c:v>
                </c:pt>
                <c:pt idx="657">
                  <c:v>6.0810000000000003E-2</c:v>
                </c:pt>
                <c:pt idx="658">
                  <c:v>6.1210000000000001E-2</c:v>
                </c:pt>
                <c:pt idx="659">
                  <c:v>6.1499999999999999E-2</c:v>
                </c:pt>
                <c:pt idx="660">
                  <c:v>6.0690000000000001E-2</c:v>
                </c:pt>
                <c:pt idx="661">
                  <c:v>6.0609999999999997E-2</c:v>
                </c:pt>
                <c:pt idx="662">
                  <c:v>6.0019999999999997E-2</c:v>
                </c:pt>
                <c:pt idx="663">
                  <c:v>6.1409999999999999E-2</c:v>
                </c:pt>
                <c:pt idx="664">
                  <c:v>6.2129999999999998E-2</c:v>
                </c:pt>
                <c:pt idx="665">
                  <c:v>6.1920000000000003E-2</c:v>
                </c:pt>
                <c:pt idx="666">
                  <c:v>6.207E-2</c:v>
                </c:pt>
                <c:pt idx="667">
                  <c:v>6.3109999999999999E-2</c:v>
                </c:pt>
                <c:pt idx="668">
                  <c:v>6.293E-2</c:v>
                </c:pt>
                <c:pt idx="669">
                  <c:v>6.3320000000000001E-2</c:v>
                </c:pt>
                <c:pt idx="670">
                  <c:v>6.3119999999999996E-2</c:v>
                </c:pt>
                <c:pt idx="671">
                  <c:v>6.2570000000000001E-2</c:v>
                </c:pt>
                <c:pt idx="672">
                  <c:v>6.3049999999999995E-2</c:v>
                </c:pt>
                <c:pt idx="673">
                  <c:v>6.3579999999999998E-2</c:v>
                </c:pt>
                <c:pt idx="674">
                  <c:v>6.3149999999999998E-2</c:v>
                </c:pt>
                <c:pt idx="675">
                  <c:v>6.2590000000000007E-2</c:v>
                </c:pt>
                <c:pt idx="676">
                  <c:v>6.2219999999999998E-2</c:v>
                </c:pt>
                <c:pt idx="677">
                  <c:v>6.1409999999999999E-2</c:v>
                </c:pt>
                <c:pt idx="678">
                  <c:v>6.157E-2</c:v>
                </c:pt>
                <c:pt idx="679">
                  <c:v>6.1699999999999998E-2</c:v>
                </c:pt>
                <c:pt idx="680">
                  <c:v>6.1760000000000002E-2</c:v>
                </c:pt>
                <c:pt idx="681">
                  <c:v>6.1210000000000001E-2</c:v>
                </c:pt>
                <c:pt idx="682">
                  <c:v>6.2899999999999998E-2</c:v>
                </c:pt>
                <c:pt idx="683">
                  <c:v>6.1690000000000002E-2</c:v>
                </c:pt>
                <c:pt idx="684">
                  <c:v>6.0760000000000002E-2</c:v>
                </c:pt>
                <c:pt idx="685">
                  <c:v>6.1170000000000002E-2</c:v>
                </c:pt>
                <c:pt idx="686">
                  <c:v>6.123E-2</c:v>
                </c:pt>
                <c:pt idx="687">
                  <c:v>6.0449999999999997E-2</c:v>
                </c:pt>
                <c:pt idx="688">
                  <c:v>5.9339999999999997E-2</c:v>
                </c:pt>
                <c:pt idx="689">
                  <c:v>5.9990000000000002E-2</c:v>
                </c:pt>
                <c:pt idx="690">
                  <c:v>5.9479999999999998E-2</c:v>
                </c:pt>
                <c:pt idx="691">
                  <c:v>5.9069999999999998E-2</c:v>
                </c:pt>
                <c:pt idx="692">
                  <c:v>5.9279999999999999E-2</c:v>
                </c:pt>
                <c:pt idx="693">
                  <c:v>5.9470000000000002E-2</c:v>
                </c:pt>
                <c:pt idx="694">
                  <c:v>6.055E-2</c:v>
                </c:pt>
                <c:pt idx="695">
                  <c:v>6.0179999999999997E-2</c:v>
                </c:pt>
                <c:pt idx="696">
                  <c:v>6.1310000000000003E-2</c:v>
                </c:pt>
                <c:pt idx="697">
                  <c:v>6.1100000000000002E-2</c:v>
                </c:pt>
                <c:pt idx="698">
                  <c:v>6.2350000000000003E-2</c:v>
                </c:pt>
                <c:pt idx="699">
                  <c:v>6.1920000000000003E-2</c:v>
                </c:pt>
                <c:pt idx="700">
                  <c:v>6.2350000000000003E-2</c:v>
                </c:pt>
                <c:pt idx="701">
                  <c:v>6.1199999999999997E-2</c:v>
                </c:pt>
                <c:pt idx="702">
                  <c:v>6.2659999999999993E-2</c:v>
                </c:pt>
                <c:pt idx="703">
                  <c:v>6.2230000000000001E-2</c:v>
                </c:pt>
                <c:pt idx="704">
                  <c:v>6.3390000000000002E-2</c:v>
                </c:pt>
                <c:pt idx="705">
                  <c:v>6.1249999999999999E-2</c:v>
                </c:pt>
                <c:pt idx="706">
                  <c:v>6.2120000000000002E-2</c:v>
                </c:pt>
                <c:pt idx="707">
                  <c:v>6.139E-2</c:v>
                </c:pt>
                <c:pt idx="708">
                  <c:v>6.1530000000000001E-2</c:v>
                </c:pt>
                <c:pt idx="709">
                  <c:v>6.2469999999999998E-2</c:v>
                </c:pt>
                <c:pt idx="710">
                  <c:v>6.1929999999999999E-2</c:v>
                </c:pt>
                <c:pt idx="711">
                  <c:v>6.268E-2</c:v>
                </c:pt>
                <c:pt idx="712">
                  <c:v>6.2030000000000002E-2</c:v>
                </c:pt>
                <c:pt idx="713">
                  <c:v>6.139E-2</c:v>
                </c:pt>
                <c:pt idx="714">
                  <c:v>6.1359999999999998E-2</c:v>
                </c:pt>
                <c:pt idx="715">
                  <c:v>6.1260000000000002E-2</c:v>
                </c:pt>
                <c:pt idx="716">
                  <c:v>6.1089999999999998E-2</c:v>
                </c:pt>
                <c:pt idx="717">
                  <c:v>6.0859999999999997E-2</c:v>
                </c:pt>
                <c:pt idx="718">
                  <c:v>6.021E-2</c:v>
                </c:pt>
                <c:pt idx="719">
                  <c:v>6.0420000000000001E-2</c:v>
                </c:pt>
                <c:pt idx="720">
                  <c:v>6.0049999999999999E-2</c:v>
                </c:pt>
                <c:pt idx="721">
                  <c:v>6.0049999999999999E-2</c:v>
                </c:pt>
                <c:pt idx="722">
                  <c:v>5.9859999999999997E-2</c:v>
                </c:pt>
                <c:pt idx="723">
                  <c:v>5.9839999999999997E-2</c:v>
                </c:pt>
                <c:pt idx="724">
                  <c:v>5.985E-2</c:v>
                </c:pt>
                <c:pt idx="725">
                  <c:v>5.9630000000000002E-2</c:v>
                </c:pt>
                <c:pt idx="726">
                  <c:v>5.969E-2</c:v>
                </c:pt>
                <c:pt idx="727">
                  <c:v>6.0449999999999997E-2</c:v>
                </c:pt>
                <c:pt idx="728">
                  <c:v>6.0920000000000002E-2</c:v>
                </c:pt>
                <c:pt idx="729">
                  <c:v>6.1420000000000002E-2</c:v>
                </c:pt>
                <c:pt idx="730">
                  <c:v>6.055E-2</c:v>
                </c:pt>
                <c:pt idx="731">
                  <c:v>6.1499999999999999E-2</c:v>
                </c:pt>
                <c:pt idx="732">
                  <c:v>6.1339999999999999E-2</c:v>
                </c:pt>
                <c:pt idx="733">
                  <c:v>6.2850000000000003E-2</c:v>
                </c:pt>
                <c:pt idx="734">
                  <c:v>6.1550000000000001E-2</c:v>
                </c:pt>
                <c:pt idx="735">
                  <c:v>6.0990000000000003E-2</c:v>
                </c:pt>
                <c:pt idx="736">
                  <c:v>6.114E-2</c:v>
                </c:pt>
                <c:pt idx="737">
                  <c:v>6.1670000000000003E-2</c:v>
                </c:pt>
                <c:pt idx="738">
                  <c:v>6.191E-2</c:v>
                </c:pt>
                <c:pt idx="739">
                  <c:v>6.2050000000000001E-2</c:v>
                </c:pt>
                <c:pt idx="740">
                  <c:v>6.1690000000000002E-2</c:v>
                </c:pt>
                <c:pt idx="741">
                  <c:v>6.2399999999999997E-2</c:v>
                </c:pt>
                <c:pt idx="742">
                  <c:v>6.241E-2</c:v>
                </c:pt>
                <c:pt idx="743">
                  <c:v>6.1800000000000001E-2</c:v>
                </c:pt>
                <c:pt idx="744">
                  <c:v>6.157E-2</c:v>
                </c:pt>
                <c:pt idx="745">
                  <c:v>6.1870000000000001E-2</c:v>
                </c:pt>
                <c:pt idx="746">
                  <c:v>6.1609999999999998E-2</c:v>
                </c:pt>
                <c:pt idx="747">
                  <c:v>6.1449999999999998E-2</c:v>
                </c:pt>
                <c:pt idx="748">
                  <c:v>6.1839999999999999E-2</c:v>
                </c:pt>
                <c:pt idx="749">
                  <c:v>6.1710000000000001E-2</c:v>
                </c:pt>
                <c:pt idx="750">
                  <c:v>6.1719999999999997E-2</c:v>
                </c:pt>
                <c:pt idx="751">
                  <c:v>6.1460000000000001E-2</c:v>
                </c:pt>
                <c:pt idx="752">
                  <c:v>6.055E-2</c:v>
                </c:pt>
                <c:pt idx="753">
                  <c:v>6.0699999999999997E-2</c:v>
                </c:pt>
                <c:pt idx="754">
                  <c:v>6.1060000000000003E-2</c:v>
                </c:pt>
                <c:pt idx="755">
                  <c:v>6.0240000000000002E-2</c:v>
                </c:pt>
                <c:pt idx="756">
                  <c:v>6.0600000000000001E-2</c:v>
                </c:pt>
                <c:pt idx="757">
                  <c:v>6.1240000000000003E-2</c:v>
                </c:pt>
                <c:pt idx="758">
                  <c:v>6.1490000000000003E-2</c:v>
                </c:pt>
                <c:pt idx="759">
                  <c:v>6.1510000000000002E-2</c:v>
                </c:pt>
                <c:pt idx="760">
                  <c:v>6.096E-2</c:v>
                </c:pt>
                <c:pt idx="761">
                  <c:v>6.123E-2</c:v>
                </c:pt>
                <c:pt idx="762">
                  <c:v>6.0479999999999999E-2</c:v>
                </c:pt>
                <c:pt idx="763">
                  <c:v>6.0740000000000002E-2</c:v>
                </c:pt>
                <c:pt idx="764">
                  <c:v>6.0929999999999998E-2</c:v>
                </c:pt>
                <c:pt idx="765">
                  <c:v>6.1039999999999997E-2</c:v>
                </c:pt>
                <c:pt idx="766">
                  <c:v>6.0940000000000001E-2</c:v>
                </c:pt>
                <c:pt idx="767">
                  <c:v>6.0970000000000003E-2</c:v>
                </c:pt>
                <c:pt idx="768">
                  <c:v>6.0850000000000001E-2</c:v>
                </c:pt>
                <c:pt idx="769">
                  <c:v>6.2080000000000003E-2</c:v>
                </c:pt>
                <c:pt idx="770">
                  <c:v>6.1260000000000002E-2</c:v>
                </c:pt>
                <c:pt idx="771">
                  <c:v>6.1760000000000002E-2</c:v>
                </c:pt>
                <c:pt idx="772">
                  <c:v>6.1400000000000003E-2</c:v>
                </c:pt>
                <c:pt idx="773">
                  <c:v>6.2140000000000001E-2</c:v>
                </c:pt>
                <c:pt idx="774">
                  <c:v>6.3719999999999999E-2</c:v>
                </c:pt>
                <c:pt idx="775">
                  <c:v>6.1920000000000003E-2</c:v>
                </c:pt>
                <c:pt idx="776">
                  <c:v>6.3780000000000003E-2</c:v>
                </c:pt>
                <c:pt idx="777">
                  <c:v>6.4070000000000002E-2</c:v>
                </c:pt>
                <c:pt idx="778">
                  <c:v>6.4159999999999995E-2</c:v>
                </c:pt>
                <c:pt idx="779">
                  <c:v>6.4630000000000007E-2</c:v>
                </c:pt>
                <c:pt idx="780">
                  <c:v>6.3259999999999997E-2</c:v>
                </c:pt>
                <c:pt idx="781">
                  <c:v>6.3920000000000005E-2</c:v>
                </c:pt>
                <c:pt idx="782">
                  <c:v>6.2289999999999998E-2</c:v>
                </c:pt>
                <c:pt idx="783">
                  <c:v>6.3579999999999998E-2</c:v>
                </c:pt>
                <c:pt idx="784">
                  <c:v>6.3530000000000003E-2</c:v>
                </c:pt>
                <c:pt idx="785">
                  <c:v>6.3469999999999999E-2</c:v>
                </c:pt>
                <c:pt idx="786">
                  <c:v>6.3560000000000005E-2</c:v>
                </c:pt>
                <c:pt idx="787">
                  <c:v>6.3950000000000007E-2</c:v>
                </c:pt>
                <c:pt idx="788">
                  <c:v>6.4240000000000005E-2</c:v>
                </c:pt>
                <c:pt idx="789">
                  <c:v>6.3990000000000005E-2</c:v>
                </c:pt>
                <c:pt idx="790">
                  <c:v>6.3799999999999996E-2</c:v>
                </c:pt>
                <c:pt idx="791">
                  <c:v>6.4240000000000005E-2</c:v>
                </c:pt>
                <c:pt idx="792">
                  <c:v>6.4119999999999996E-2</c:v>
                </c:pt>
                <c:pt idx="793">
                  <c:v>6.3719999999999999E-2</c:v>
                </c:pt>
                <c:pt idx="794">
                  <c:v>6.2560000000000004E-2</c:v>
                </c:pt>
                <c:pt idx="795">
                  <c:v>6.2969999999999998E-2</c:v>
                </c:pt>
                <c:pt idx="796">
                  <c:v>6.2880000000000005E-2</c:v>
                </c:pt>
                <c:pt idx="797">
                  <c:v>6.2640000000000001E-2</c:v>
                </c:pt>
                <c:pt idx="798">
                  <c:v>6.2520000000000006E-2</c:v>
                </c:pt>
                <c:pt idx="799">
                  <c:v>6.2509999999999996E-2</c:v>
                </c:pt>
                <c:pt idx="800">
                  <c:v>6.3339999999999994E-2</c:v>
                </c:pt>
              </c:numCache>
            </c:numRef>
          </c:yVal>
          <c:smooth val="0"/>
          <c:extLst>
            <c:ext xmlns:c16="http://schemas.microsoft.com/office/drawing/2014/chart" uri="{C3380CC4-5D6E-409C-BE32-E72D297353CC}">
              <c16:uniqueId val="{00000001-6DBA-4561-8A6D-8B2CF44062C4}"/>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 SiC</a:t>
            </a:r>
            <a:r>
              <a:rPr lang="en-GB" sz="1400" baseline="0"/>
              <a:t> Containing Sample</a:t>
            </a:r>
            <a:endParaRPr lang="en-GB" sz="1400"/>
          </a:p>
        </c:rich>
      </c:tx>
      <c:overlay val="0"/>
    </c:title>
    <c:autoTitleDeleted val="0"/>
    <c:plotArea>
      <c:layout/>
      <c:scatterChart>
        <c:scatterStyle val="lineMarker"/>
        <c:varyColors val="0"/>
        <c:ser>
          <c:idx val="1"/>
          <c:order val="0"/>
          <c:tx>
            <c:strRef>
              <c:f>'RT_XC09103-13 (prior)'!$J$25:$J$26</c:f>
              <c:strCache>
                <c:ptCount val="2"/>
                <c:pt idx="0">
                  <c:v>XC09106</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(prior)'!$J$27:$J$827</c:f>
              <c:numCache>
                <c:formatCode>0.0000</c:formatCode>
                <c:ptCount val="801"/>
                <c:pt idx="0">
                  <c:v>4.89283</c:v>
                </c:pt>
                <c:pt idx="1">
                  <c:v>4.8935399999999998</c:v>
                </c:pt>
                <c:pt idx="2">
                  <c:v>4.8926800000000004</c:v>
                </c:pt>
                <c:pt idx="3">
                  <c:v>4.8915300000000004</c:v>
                </c:pt>
                <c:pt idx="4">
                  <c:v>4.8929200000000002</c:v>
                </c:pt>
                <c:pt idx="5">
                  <c:v>4.8922600000000003</c:v>
                </c:pt>
                <c:pt idx="6">
                  <c:v>4.8920000000000003</c:v>
                </c:pt>
                <c:pt idx="7">
                  <c:v>4.89208</c:v>
                </c:pt>
                <c:pt idx="8">
                  <c:v>4.8926400000000001</c:v>
                </c:pt>
                <c:pt idx="9">
                  <c:v>4.8929600000000004</c:v>
                </c:pt>
                <c:pt idx="10">
                  <c:v>4.89412</c:v>
                </c:pt>
                <c:pt idx="11">
                  <c:v>4.8944599999999996</c:v>
                </c:pt>
                <c:pt idx="12">
                  <c:v>4.8963299999999998</c:v>
                </c:pt>
                <c:pt idx="13">
                  <c:v>4.8940400000000004</c:v>
                </c:pt>
                <c:pt idx="14">
                  <c:v>4.89567</c:v>
                </c:pt>
                <c:pt idx="15">
                  <c:v>4.8943899999999996</c:v>
                </c:pt>
                <c:pt idx="16">
                  <c:v>4.8968800000000003</c:v>
                </c:pt>
                <c:pt idx="17">
                  <c:v>4.8956200000000001</c:v>
                </c:pt>
                <c:pt idx="18">
                  <c:v>4.8966399999999997</c:v>
                </c:pt>
                <c:pt idx="19">
                  <c:v>4.8965899999999998</c:v>
                </c:pt>
                <c:pt idx="20">
                  <c:v>4.8964299999999996</c:v>
                </c:pt>
                <c:pt idx="21">
                  <c:v>4.8957100000000002</c:v>
                </c:pt>
                <c:pt idx="22">
                  <c:v>4.8947200000000004</c:v>
                </c:pt>
                <c:pt idx="23">
                  <c:v>4.8967799999999997</c:v>
                </c:pt>
                <c:pt idx="24">
                  <c:v>4.8977599999999999</c:v>
                </c:pt>
                <c:pt idx="25">
                  <c:v>4.8959900000000003</c:v>
                </c:pt>
                <c:pt idx="26">
                  <c:v>4.8980100000000002</c:v>
                </c:pt>
                <c:pt idx="27">
                  <c:v>4.8967400000000003</c:v>
                </c:pt>
                <c:pt idx="28">
                  <c:v>4.8958599999999999</c:v>
                </c:pt>
                <c:pt idx="29">
                  <c:v>4.8981399999999997</c:v>
                </c:pt>
                <c:pt idx="30">
                  <c:v>4.8975099999999996</c:v>
                </c:pt>
                <c:pt idx="31">
                  <c:v>4.8970200000000004</c:v>
                </c:pt>
                <c:pt idx="32">
                  <c:v>4.8970599999999997</c:v>
                </c:pt>
                <c:pt idx="33">
                  <c:v>4.8982900000000003</c:v>
                </c:pt>
                <c:pt idx="34">
                  <c:v>4.8952999999999998</c:v>
                </c:pt>
                <c:pt idx="35">
                  <c:v>4.8963299999999998</c:v>
                </c:pt>
                <c:pt idx="36">
                  <c:v>4.8972199999999999</c:v>
                </c:pt>
                <c:pt idx="37">
                  <c:v>4.8974700000000002</c:v>
                </c:pt>
                <c:pt idx="38">
                  <c:v>4.8971</c:v>
                </c:pt>
                <c:pt idx="39">
                  <c:v>4.8978599999999997</c:v>
                </c:pt>
                <c:pt idx="40">
                  <c:v>4.89778</c:v>
                </c:pt>
                <c:pt idx="41">
                  <c:v>4.8982099999999997</c:v>
                </c:pt>
                <c:pt idx="42">
                  <c:v>4.8992199999999997</c:v>
                </c:pt>
                <c:pt idx="43">
                  <c:v>4.8990299999999998</c:v>
                </c:pt>
                <c:pt idx="44">
                  <c:v>4.8978299999999999</c:v>
                </c:pt>
                <c:pt idx="45">
                  <c:v>4.8986700000000001</c:v>
                </c:pt>
                <c:pt idx="46">
                  <c:v>4.8994099999999996</c:v>
                </c:pt>
                <c:pt idx="47">
                  <c:v>4.8985799999999999</c:v>
                </c:pt>
                <c:pt idx="48">
                  <c:v>4.8991499999999997</c:v>
                </c:pt>
                <c:pt idx="49">
                  <c:v>4.8990400000000003</c:v>
                </c:pt>
                <c:pt idx="50">
                  <c:v>4.8997599999999997</c:v>
                </c:pt>
                <c:pt idx="51">
                  <c:v>4.8995499999999996</c:v>
                </c:pt>
                <c:pt idx="52">
                  <c:v>4.9008000000000003</c:v>
                </c:pt>
                <c:pt idx="53">
                  <c:v>4.9007699999999996</c:v>
                </c:pt>
                <c:pt idx="54">
                  <c:v>4.9007199999999997</c:v>
                </c:pt>
                <c:pt idx="55">
                  <c:v>4.8995499999999996</c:v>
                </c:pt>
                <c:pt idx="56">
                  <c:v>4.9000500000000002</c:v>
                </c:pt>
                <c:pt idx="57">
                  <c:v>4.9008500000000002</c:v>
                </c:pt>
                <c:pt idx="58">
                  <c:v>4.9014800000000003</c:v>
                </c:pt>
                <c:pt idx="59">
                  <c:v>4.9012599999999997</c:v>
                </c:pt>
                <c:pt idx="60">
                  <c:v>4.9015199999999997</c:v>
                </c:pt>
                <c:pt idx="61">
                  <c:v>4.9022300000000003</c:v>
                </c:pt>
                <c:pt idx="62">
                  <c:v>4.9009900000000002</c:v>
                </c:pt>
                <c:pt idx="63">
                  <c:v>4.9020299999999999</c:v>
                </c:pt>
                <c:pt idx="64">
                  <c:v>4.90062</c:v>
                </c:pt>
                <c:pt idx="65">
                  <c:v>4.90083</c:v>
                </c:pt>
                <c:pt idx="66">
                  <c:v>4.9017200000000001</c:v>
                </c:pt>
                <c:pt idx="67">
                  <c:v>4.9013900000000001</c:v>
                </c:pt>
                <c:pt idx="68">
                  <c:v>4.9025400000000001</c:v>
                </c:pt>
                <c:pt idx="69">
                  <c:v>4.9013499999999999</c:v>
                </c:pt>
                <c:pt idx="70">
                  <c:v>4.9022600000000001</c:v>
                </c:pt>
                <c:pt idx="71">
                  <c:v>4.9018600000000001</c:v>
                </c:pt>
                <c:pt idx="72">
                  <c:v>4.9035000000000002</c:v>
                </c:pt>
                <c:pt idx="73">
                  <c:v>4.9030800000000001</c:v>
                </c:pt>
                <c:pt idx="74">
                  <c:v>4.9023000000000003</c:v>
                </c:pt>
                <c:pt idx="75">
                  <c:v>4.9010499999999997</c:v>
                </c:pt>
                <c:pt idx="76">
                  <c:v>4.9029699999999998</c:v>
                </c:pt>
                <c:pt idx="77">
                  <c:v>4.9032799999999996</c:v>
                </c:pt>
                <c:pt idx="78">
                  <c:v>4.9040600000000003</c:v>
                </c:pt>
                <c:pt idx="79">
                  <c:v>4.9027099999999999</c:v>
                </c:pt>
                <c:pt idx="80">
                  <c:v>4.9023599999999998</c:v>
                </c:pt>
                <c:pt idx="81">
                  <c:v>4.90341</c:v>
                </c:pt>
                <c:pt idx="82">
                  <c:v>4.9029199999999999</c:v>
                </c:pt>
                <c:pt idx="83">
                  <c:v>4.9049300000000002</c:v>
                </c:pt>
                <c:pt idx="84">
                  <c:v>4.9052499999999997</c:v>
                </c:pt>
                <c:pt idx="85">
                  <c:v>4.9051999999999998</c:v>
                </c:pt>
                <c:pt idx="86">
                  <c:v>4.9042399999999997</c:v>
                </c:pt>
                <c:pt idx="87">
                  <c:v>4.9042500000000002</c:v>
                </c:pt>
                <c:pt idx="88">
                  <c:v>4.9064800000000002</c:v>
                </c:pt>
                <c:pt idx="89">
                  <c:v>4.9054000000000002</c:v>
                </c:pt>
                <c:pt idx="90">
                  <c:v>4.9058900000000003</c:v>
                </c:pt>
                <c:pt idx="91">
                  <c:v>4.9073000000000002</c:v>
                </c:pt>
                <c:pt idx="92">
                  <c:v>4.9063499999999998</c:v>
                </c:pt>
                <c:pt idx="93">
                  <c:v>4.9064100000000002</c:v>
                </c:pt>
                <c:pt idx="94">
                  <c:v>4.9048699999999998</c:v>
                </c:pt>
                <c:pt idx="95">
                  <c:v>4.9065500000000002</c:v>
                </c:pt>
                <c:pt idx="96">
                  <c:v>4.90625</c:v>
                </c:pt>
                <c:pt idx="97">
                  <c:v>4.9055299999999997</c:v>
                </c:pt>
                <c:pt idx="98">
                  <c:v>4.9069500000000001</c:v>
                </c:pt>
                <c:pt idx="99">
                  <c:v>4.9067299999999996</c:v>
                </c:pt>
                <c:pt idx="100">
                  <c:v>4.9068899999999998</c:v>
                </c:pt>
                <c:pt idx="101">
                  <c:v>4.9085400000000003</c:v>
                </c:pt>
                <c:pt idx="102">
                  <c:v>4.9093900000000001</c:v>
                </c:pt>
                <c:pt idx="103">
                  <c:v>4.9088900000000004</c:v>
                </c:pt>
                <c:pt idx="104">
                  <c:v>4.90937</c:v>
                </c:pt>
                <c:pt idx="105">
                  <c:v>4.9089</c:v>
                </c:pt>
                <c:pt idx="106">
                  <c:v>4.9095700000000004</c:v>
                </c:pt>
                <c:pt idx="107">
                  <c:v>4.90991</c:v>
                </c:pt>
                <c:pt idx="108">
                  <c:v>4.9102899999999998</c:v>
                </c:pt>
                <c:pt idx="109">
                  <c:v>4.9097299999999997</c:v>
                </c:pt>
                <c:pt idx="110">
                  <c:v>4.90984</c:v>
                </c:pt>
                <c:pt idx="111">
                  <c:v>4.9103300000000001</c:v>
                </c:pt>
                <c:pt idx="112">
                  <c:v>4.91235</c:v>
                </c:pt>
                <c:pt idx="113">
                  <c:v>4.9103199999999996</c:v>
                </c:pt>
                <c:pt idx="114">
                  <c:v>4.9119400000000004</c:v>
                </c:pt>
                <c:pt idx="115">
                  <c:v>4.9129300000000002</c:v>
                </c:pt>
                <c:pt idx="116">
                  <c:v>4.91472</c:v>
                </c:pt>
                <c:pt idx="117">
                  <c:v>4.9156700000000004</c:v>
                </c:pt>
                <c:pt idx="118">
                  <c:v>4.9153000000000002</c:v>
                </c:pt>
                <c:pt idx="119">
                  <c:v>4.9154200000000001</c:v>
                </c:pt>
                <c:pt idx="120">
                  <c:v>4.9158400000000002</c:v>
                </c:pt>
                <c:pt idx="121">
                  <c:v>4.9159800000000002</c:v>
                </c:pt>
                <c:pt idx="122">
                  <c:v>4.9172900000000004</c:v>
                </c:pt>
                <c:pt idx="123">
                  <c:v>4.9182300000000003</c:v>
                </c:pt>
                <c:pt idx="124">
                  <c:v>4.9177099999999996</c:v>
                </c:pt>
                <c:pt idx="125">
                  <c:v>4.9174699999999998</c:v>
                </c:pt>
                <c:pt idx="126">
                  <c:v>4.9182899999999998</c:v>
                </c:pt>
                <c:pt idx="127">
                  <c:v>4.9178199999999999</c:v>
                </c:pt>
                <c:pt idx="128">
                  <c:v>4.9207599999999996</c:v>
                </c:pt>
                <c:pt idx="129">
                  <c:v>4.9206300000000001</c:v>
                </c:pt>
                <c:pt idx="130">
                  <c:v>4.9205800000000002</c:v>
                </c:pt>
                <c:pt idx="131">
                  <c:v>4.9209199999999997</c:v>
                </c:pt>
                <c:pt idx="132">
                  <c:v>4.9214799999999999</c:v>
                </c:pt>
                <c:pt idx="133">
                  <c:v>4.9233099999999999</c:v>
                </c:pt>
                <c:pt idx="134">
                  <c:v>4.9231499999999997</c:v>
                </c:pt>
                <c:pt idx="135">
                  <c:v>4.9251500000000004</c:v>
                </c:pt>
                <c:pt idx="136">
                  <c:v>4.92598</c:v>
                </c:pt>
                <c:pt idx="137">
                  <c:v>4.9260700000000002</c:v>
                </c:pt>
                <c:pt idx="138">
                  <c:v>4.9271599999999998</c:v>
                </c:pt>
                <c:pt idx="139">
                  <c:v>4.9261299999999997</c:v>
                </c:pt>
                <c:pt idx="140">
                  <c:v>4.9272900000000002</c:v>
                </c:pt>
                <c:pt idx="141">
                  <c:v>4.9264799999999997</c:v>
                </c:pt>
                <c:pt idx="142">
                  <c:v>4.9281600000000001</c:v>
                </c:pt>
                <c:pt idx="143">
                  <c:v>4.9297300000000002</c:v>
                </c:pt>
                <c:pt idx="144">
                  <c:v>4.9295499999999999</c:v>
                </c:pt>
                <c:pt idx="145">
                  <c:v>4.9302700000000002</c:v>
                </c:pt>
                <c:pt idx="146">
                  <c:v>4.93086</c:v>
                </c:pt>
                <c:pt idx="147">
                  <c:v>4.9310999999999998</c:v>
                </c:pt>
                <c:pt idx="148">
                  <c:v>4.9307400000000001</c:v>
                </c:pt>
                <c:pt idx="149">
                  <c:v>4.9313200000000004</c:v>
                </c:pt>
                <c:pt idx="150">
                  <c:v>4.93161</c:v>
                </c:pt>
                <c:pt idx="151">
                  <c:v>4.9297800000000001</c:v>
                </c:pt>
                <c:pt idx="152">
                  <c:v>4.9298000000000002</c:v>
                </c:pt>
                <c:pt idx="153">
                  <c:v>4.9284600000000003</c:v>
                </c:pt>
                <c:pt idx="154">
                  <c:v>4.9257600000000004</c:v>
                </c:pt>
                <c:pt idx="155">
                  <c:v>4.9252399999999996</c:v>
                </c:pt>
                <c:pt idx="156">
                  <c:v>4.9223100000000004</c:v>
                </c:pt>
                <c:pt idx="157">
                  <c:v>4.9196299999999997</c:v>
                </c:pt>
                <c:pt idx="158">
                  <c:v>4.9165599999999996</c:v>
                </c:pt>
                <c:pt idx="159">
                  <c:v>4.9134799999999998</c:v>
                </c:pt>
                <c:pt idx="160">
                  <c:v>4.9094199999999999</c:v>
                </c:pt>
                <c:pt idx="161">
                  <c:v>4.90442</c:v>
                </c:pt>
                <c:pt idx="162">
                  <c:v>4.89846</c:v>
                </c:pt>
                <c:pt idx="163">
                  <c:v>4.8930899999999999</c:v>
                </c:pt>
                <c:pt idx="164">
                  <c:v>4.8864599999999996</c:v>
                </c:pt>
                <c:pt idx="165">
                  <c:v>4.8797699999999997</c:v>
                </c:pt>
                <c:pt idx="166">
                  <c:v>4.8730099999999998</c:v>
                </c:pt>
                <c:pt idx="167">
                  <c:v>4.8651299999999997</c:v>
                </c:pt>
                <c:pt idx="168">
                  <c:v>4.8585700000000003</c:v>
                </c:pt>
                <c:pt idx="169">
                  <c:v>4.8529400000000003</c:v>
                </c:pt>
                <c:pt idx="170">
                  <c:v>4.84734</c:v>
                </c:pt>
                <c:pt idx="171">
                  <c:v>4.84253</c:v>
                </c:pt>
                <c:pt idx="172">
                  <c:v>4.83927</c:v>
                </c:pt>
                <c:pt idx="173">
                  <c:v>4.8354100000000004</c:v>
                </c:pt>
                <c:pt idx="174">
                  <c:v>4.8325800000000001</c:v>
                </c:pt>
                <c:pt idx="175">
                  <c:v>4.8314500000000002</c:v>
                </c:pt>
                <c:pt idx="176">
                  <c:v>4.8290899999999999</c:v>
                </c:pt>
                <c:pt idx="177">
                  <c:v>4.8261500000000002</c:v>
                </c:pt>
                <c:pt idx="178">
                  <c:v>4.8260300000000003</c:v>
                </c:pt>
                <c:pt idx="179">
                  <c:v>4.8270400000000002</c:v>
                </c:pt>
                <c:pt idx="180">
                  <c:v>4.8258700000000001</c:v>
                </c:pt>
                <c:pt idx="181">
                  <c:v>4.8265000000000002</c:v>
                </c:pt>
                <c:pt idx="182">
                  <c:v>4.8258999999999999</c:v>
                </c:pt>
                <c:pt idx="183">
                  <c:v>4.8259999999999996</c:v>
                </c:pt>
                <c:pt idx="184">
                  <c:v>4.8265500000000001</c:v>
                </c:pt>
                <c:pt idx="185">
                  <c:v>4.82775</c:v>
                </c:pt>
                <c:pt idx="186">
                  <c:v>4.8294499999999996</c:v>
                </c:pt>
                <c:pt idx="187">
                  <c:v>4.8306699999999996</c:v>
                </c:pt>
                <c:pt idx="188">
                  <c:v>4.8299099999999999</c:v>
                </c:pt>
                <c:pt idx="189">
                  <c:v>4.83155</c:v>
                </c:pt>
                <c:pt idx="190">
                  <c:v>4.8319299999999998</c:v>
                </c:pt>
                <c:pt idx="191">
                  <c:v>4.8342400000000003</c:v>
                </c:pt>
                <c:pt idx="192">
                  <c:v>4.83439</c:v>
                </c:pt>
                <c:pt idx="193">
                  <c:v>4.8351100000000002</c:v>
                </c:pt>
                <c:pt idx="194">
                  <c:v>4.8365400000000003</c:v>
                </c:pt>
                <c:pt idx="195">
                  <c:v>4.8377299999999996</c:v>
                </c:pt>
                <c:pt idx="196">
                  <c:v>4.8384799999999997</c:v>
                </c:pt>
                <c:pt idx="197">
                  <c:v>4.8391099999999998</c:v>
                </c:pt>
                <c:pt idx="198">
                  <c:v>4.84002</c:v>
                </c:pt>
                <c:pt idx="199">
                  <c:v>4.8408199999999999</c:v>
                </c:pt>
                <c:pt idx="200">
                  <c:v>4.8398700000000003</c:v>
                </c:pt>
                <c:pt idx="201">
                  <c:v>4.8415999999999997</c:v>
                </c:pt>
                <c:pt idx="202">
                  <c:v>4.8419800000000004</c:v>
                </c:pt>
                <c:pt idx="203">
                  <c:v>4.8418299999999999</c:v>
                </c:pt>
                <c:pt idx="204">
                  <c:v>4.8439100000000002</c:v>
                </c:pt>
                <c:pt idx="205">
                  <c:v>4.8442999999999996</c:v>
                </c:pt>
                <c:pt idx="206">
                  <c:v>4.8449799999999996</c:v>
                </c:pt>
                <c:pt idx="207">
                  <c:v>4.8467000000000002</c:v>
                </c:pt>
                <c:pt idx="208">
                  <c:v>4.8464499999999999</c:v>
                </c:pt>
                <c:pt idx="209">
                  <c:v>4.8471399999999996</c:v>
                </c:pt>
                <c:pt idx="210">
                  <c:v>4.8479599999999996</c:v>
                </c:pt>
                <c:pt idx="211">
                  <c:v>4.8491299999999997</c:v>
                </c:pt>
                <c:pt idx="212">
                  <c:v>4.8486900000000004</c:v>
                </c:pt>
                <c:pt idx="213">
                  <c:v>4.8496100000000002</c:v>
                </c:pt>
                <c:pt idx="214">
                  <c:v>4.84985</c:v>
                </c:pt>
                <c:pt idx="215">
                  <c:v>4.8508399999999998</c:v>
                </c:pt>
                <c:pt idx="216">
                  <c:v>4.8502900000000002</c:v>
                </c:pt>
                <c:pt idx="217">
                  <c:v>4.8517700000000001</c:v>
                </c:pt>
                <c:pt idx="218">
                  <c:v>4.8507100000000003</c:v>
                </c:pt>
                <c:pt idx="219">
                  <c:v>4.8519100000000002</c:v>
                </c:pt>
                <c:pt idx="220">
                  <c:v>4.85236</c:v>
                </c:pt>
                <c:pt idx="221">
                  <c:v>4.8542100000000001</c:v>
                </c:pt>
                <c:pt idx="222">
                  <c:v>4.8542399999999999</c:v>
                </c:pt>
                <c:pt idx="223">
                  <c:v>4.8540000000000001</c:v>
                </c:pt>
                <c:pt idx="224">
                  <c:v>4.8544</c:v>
                </c:pt>
                <c:pt idx="225">
                  <c:v>4.8552999999999997</c:v>
                </c:pt>
                <c:pt idx="226">
                  <c:v>4.8556999999999997</c:v>
                </c:pt>
                <c:pt idx="227">
                  <c:v>4.8555000000000001</c:v>
                </c:pt>
                <c:pt idx="228">
                  <c:v>4.8550700000000004</c:v>
                </c:pt>
                <c:pt idx="229">
                  <c:v>4.8542899999999998</c:v>
                </c:pt>
                <c:pt idx="230">
                  <c:v>4.8548600000000004</c:v>
                </c:pt>
                <c:pt idx="231">
                  <c:v>4.8566000000000003</c:v>
                </c:pt>
                <c:pt idx="232">
                  <c:v>4.8558300000000001</c:v>
                </c:pt>
                <c:pt idx="233">
                  <c:v>4.8567299999999998</c:v>
                </c:pt>
                <c:pt idx="234">
                  <c:v>4.85703</c:v>
                </c:pt>
                <c:pt idx="235">
                  <c:v>4.8570000000000002</c:v>
                </c:pt>
                <c:pt idx="236">
                  <c:v>4.85785</c:v>
                </c:pt>
                <c:pt idx="237">
                  <c:v>4.8581300000000001</c:v>
                </c:pt>
                <c:pt idx="238">
                  <c:v>4.8580199999999998</c:v>
                </c:pt>
                <c:pt idx="239">
                  <c:v>4.8587600000000002</c:v>
                </c:pt>
                <c:pt idx="240">
                  <c:v>4.8593500000000001</c:v>
                </c:pt>
                <c:pt idx="241">
                  <c:v>4.85961</c:v>
                </c:pt>
                <c:pt idx="242">
                  <c:v>4.8592500000000003</c:v>
                </c:pt>
                <c:pt idx="243">
                  <c:v>4.8594999999999997</c:v>
                </c:pt>
                <c:pt idx="244">
                  <c:v>4.8591800000000003</c:v>
                </c:pt>
                <c:pt idx="245">
                  <c:v>4.8595699999999997</c:v>
                </c:pt>
                <c:pt idx="246">
                  <c:v>4.8593400000000004</c:v>
                </c:pt>
                <c:pt idx="247">
                  <c:v>4.8604799999999999</c:v>
                </c:pt>
                <c:pt idx="248">
                  <c:v>4.86043</c:v>
                </c:pt>
                <c:pt idx="249">
                  <c:v>4.8603899999999998</c:v>
                </c:pt>
                <c:pt idx="250">
                  <c:v>4.8598600000000003</c:v>
                </c:pt>
                <c:pt idx="251">
                  <c:v>4.8604900000000004</c:v>
                </c:pt>
                <c:pt idx="252">
                  <c:v>4.8605700000000001</c:v>
                </c:pt>
                <c:pt idx="253">
                  <c:v>4.86015</c:v>
                </c:pt>
                <c:pt idx="254">
                  <c:v>4.8601999999999999</c:v>
                </c:pt>
                <c:pt idx="255">
                  <c:v>4.8600700000000003</c:v>
                </c:pt>
                <c:pt idx="256">
                  <c:v>4.8605299999999998</c:v>
                </c:pt>
                <c:pt idx="257">
                  <c:v>4.8601400000000003</c:v>
                </c:pt>
                <c:pt idx="258">
                  <c:v>4.8601099999999997</c:v>
                </c:pt>
                <c:pt idx="259">
                  <c:v>4.8612599999999997</c:v>
                </c:pt>
                <c:pt idx="260">
                  <c:v>4.8606299999999996</c:v>
                </c:pt>
                <c:pt idx="261">
                  <c:v>4.8591199999999999</c:v>
                </c:pt>
                <c:pt idx="262">
                  <c:v>4.8591800000000003</c:v>
                </c:pt>
                <c:pt idx="263">
                  <c:v>4.8603100000000001</c:v>
                </c:pt>
                <c:pt idx="264">
                  <c:v>4.8601200000000002</c:v>
                </c:pt>
                <c:pt idx="265">
                  <c:v>4.8607500000000003</c:v>
                </c:pt>
                <c:pt idx="266">
                  <c:v>4.8618199999999998</c:v>
                </c:pt>
                <c:pt idx="267">
                  <c:v>4.8609299999999998</c:v>
                </c:pt>
                <c:pt idx="268">
                  <c:v>4.86076</c:v>
                </c:pt>
                <c:pt idx="269">
                  <c:v>4.8619199999999996</c:v>
                </c:pt>
                <c:pt idx="270">
                  <c:v>4.86083</c:v>
                </c:pt>
                <c:pt idx="271">
                  <c:v>4.8616700000000002</c:v>
                </c:pt>
                <c:pt idx="272">
                  <c:v>4.8621299999999996</c:v>
                </c:pt>
                <c:pt idx="273">
                  <c:v>4.8628299999999998</c:v>
                </c:pt>
                <c:pt idx="274">
                  <c:v>4.8613299999999997</c:v>
                </c:pt>
                <c:pt idx="275">
                  <c:v>4.8612399999999996</c:v>
                </c:pt>
                <c:pt idx="276">
                  <c:v>4.86205</c:v>
                </c:pt>
                <c:pt idx="277">
                  <c:v>4.86212</c:v>
                </c:pt>
                <c:pt idx="278">
                  <c:v>4.8620200000000002</c:v>
                </c:pt>
                <c:pt idx="279">
                  <c:v>4.8621600000000003</c:v>
                </c:pt>
                <c:pt idx="280">
                  <c:v>4.8620200000000002</c:v>
                </c:pt>
                <c:pt idx="281">
                  <c:v>4.8633300000000004</c:v>
                </c:pt>
                <c:pt idx="282">
                  <c:v>4.8630500000000003</c:v>
                </c:pt>
                <c:pt idx="283">
                  <c:v>4.8632299999999997</c:v>
                </c:pt>
                <c:pt idx="284">
                  <c:v>4.8629899999999999</c:v>
                </c:pt>
                <c:pt idx="285">
                  <c:v>4.8636900000000001</c:v>
                </c:pt>
                <c:pt idx="286">
                  <c:v>4.86442</c:v>
                </c:pt>
                <c:pt idx="287">
                  <c:v>4.8642099999999999</c:v>
                </c:pt>
                <c:pt idx="288">
                  <c:v>4.8631799999999998</c:v>
                </c:pt>
                <c:pt idx="289">
                  <c:v>4.8638399999999997</c:v>
                </c:pt>
                <c:pt idx="290">
                  <c:v>4.8621499999999997</c:v>
                </c:pt>
                <c:pt idx="291">
                  <c:v>4.8620099999999997</c:v>
                </c:pt>
                <c:pt idx="292">
                  <c:v>4.8620599999999996</c:v>
                </c:pt>
                <c:pt idx="293">
                  <c:v>4.86111</c:v>
                </c:pt>
                <c:pt idx="294">
                  <c:v>4.8611700000000004</c:v>
                </c:pt>
                <c:pt idx="295">
                  <c:v>4.8625999999999996</c:v>
                </c:pt>
                <c:pt idx="296">
                  <c:v>4.86226</c:v>
                </c:pt>
                <c:pt idx="297">
                  <c:v>4.8621100000000004</c:v>
                </c:pt>
                <c:pt idx="298">
                  <c:v>4.86259</c:v>
                </c:pt>
                <c:pt idx="299">
                  <c:v>4.8620700000000001</c:v>
                </c:pt>
                <c:pt idx="300">
                  <c:v>4.8631200000000003</c:v>
                </c:pt>
                <c:pt idx="301">
                  <c:v>4.8636299999999997</c:v>
                </c:pt>
                <c:pt idx="302">
                  <c:v>4.8638500000000002</c:v>
                </c:pt>
                <c:pt idx="303">
                  <c:v>4.8630399999999998</c:v>
                </c:pt>
                <c:pt idx="304">
                  <c:v>4.8633600000000001</c:v>
                </c:pt>
                <c:pt idx="305">
                  <c:v>4.8631900000000003</c:v>
                </c:pt>
                <c:pt idx="306">
                  <c:v>4.8624099999999997</c:v>
                </c:pt>
                <c:pt idx="307">
                  <c:v>4.86266</c:v>
                </c:pt>
                <c:pt idx="308">
                  <c:v>4.8621999999999996</c:v>
                </c:pt>
                <c:pt idx="309">
                  <c:v>4.8637499999999996</c:v>
                </c:pt>
                <c:pt idx="310">
                  <c:v>4.8645699999999996</c:v>
                </c:pt>
                <c:pt idx="311">
                  <c:v>4.8637300000000003</c:v>
                </c:pt>
                <c:pt idx="312">
                  <c:v>4.8654099999999998</c:v>
                </c:pt>
                <c:pt idx="313">
                  <c:v>4.8659100000000004</c:v>
                </c:pt>
                <c:pt idx="314">
                  <c:v>4.8647900000000002</c:v>
                </c:pt>
                <c:pt idx="315">
                  <c:v>4.8650000000000002</c:v>
                </c:pt>
                <c:pt idx="316">
                  <c:v>4.8647799999999997</c:v>
                </c:pt>
                <c:pt idx="317">
                  <c:v>4.8645100000000001</c:v>
                </c:pt>
                <c:pt idx="318">
                  <c:v>4.8638399999999997</c:v>
                </c:pt>
                <c:pt idx="319">
                  <c:v>4.8657000000000004</c:v>
                </c:pt>
                <c:pt idx="320">
                  <c:v>4.8647299999999998</c:v>
                </c:pt>
                <c:pt idx="321">
                  <c:v>4.8633600000000001</c:v>
                </c:pt>
                <c:pt idx="322">
                  <c:v>4.8654400000000004</c:v>
                </c:pt>
                <c:pt idx="323">
                  <c:v>4.8630399999999998</c:v>
                </c:pt>
                <c:pt idx="324">
                  <c:v>4.86442</c:v>
                </c:pt>
                <c:pt idx="325">
                  <c:v>4.8637699999999997</c:v>
                </c:pt>
                <c:pt idx="326">
                  <c:v>4.8635299999999999</c:v>
                </c:pt>
                <c:pt idx="327">
                  <c:v>4.8652100000000003</c:v>
                </c:pt>
                <c:pt idx="328">
                  <c:v>4.8646799999999999</c:v>
                </c:pt>
                <c:pt idx="329">
                  <c:v>4.8645199999999997</c:v>
                </c:pt>
                <c:pt idx="330">
                  <c:v>4.8646500000000001</c:v>
                </c:pt>
                <c:pt idx="331">
                  <c:v>4.8645300000000002</c:v>
                </c:pt>
                <c:pt idx="332">
                  <c:v>4.8648800000000003</c:v>
                </c:pt>
                <c:pt idx="333">
                  <c:v>4.86585</c:v>
                </c:pt>
                <c:pt idx="334">
                  <c:v>4.8654700000000002</c:v>
                </c:pt>
                <c:pt idx="335">
                  <c:v>4.8648400000000001</c:v>
                </c:pt>
                <c:pt idx="336">
                  <c:v>4.8651499999999999</c:v>
                </c:pt>
                <c:pt idx="337">
                  <c:v>4.86477</c:v>
                </c:pt>
                <c:pt idx="338">
                  <c:v>4.86496</c:v>
                </c:pt>
                <c:pt idx="339">
                  <c:v>4.8662599999999996</c:v>
                </c:pt>
                <c:pt idx="340">
                  <c:v>4.8660800000000002</c:v>
                </c:pt>
                <c:pt idx="341">
                  <c:v>4.8666999999999998</c:v>
                </c:pt>
                <c:pt idx="342">
                  <c:v>4.86653</c:v>
                </c:pt>
                <c:pt idx="343">
                  <c:v>4.8671600000000002</c:v>
                </c:pt>
                <c:pt idx="344">
                  <c:v>4.8663499999999997</c:v>
                </c:pt>
                <c:pt idx="345">
                  <c:v>4.8671600000000002</c:v>
                </c:pt>
                <c:pt idx="346">
                  <c:v>4.8677299999999999</c:v>
                </c:pt>
                <c:pt idx="347">
                  <c:v>4.8673599999999997</c:v>
                </c:pt>
                <c:pt idx="348">
                  <c:v>4.8671100000000003</c:v>
                </c:pt>
                <c:pt idx="349">
                  <c:v>4.8661300000000001</c:v>
                </c:pt>
                <c:pt idx="350">
                  <c:v>4.8665599999999998</c:v>
                </c:pt>
                <c:pt idx="351">
                  <c:v>4.8666499999999999</c:v>
                </c:pt>
                <c:pt idx="352">
                  <c:v>4.8658000000000001</c:v>
                </c:pt>
                <c:pt idx="353">
                  <c:v>4.86646</c:v>
                </c:pt>
                <c:pt idx="354">
                  <c:v>4.8667899999999999</c:v>
                </c:pt>
                <c:pt idx="355">
                  <c:v>4.8660699999999997</c:v>
                </c:pt>
                <c:pt idx="356">
                  <c:v>4.8661899999999996</c:v>
                </c:pt>
                <c:pt idx="357">
                  <c:v>4.8656600000000001</c:v>
                </c:pt>
                <c:pt idx="358">
                  <c:v>4.8666700000000001</c:v>
                </c:pt>
                <c:pt idx="359">
                  <c:v>4.86747</c:v>
                </c:pt>
                <c:pt idx="360">
                  <c:v>4.8671699999999998</c:v>
                </c:pt>
                <c:pt idx="361">
                  <c:v>4.8684799999999999</c:v>
                </c:pt>
                <c:pt idx="362">
                  <c:v>4.8678699999999999</c:v>
                </c:pt>
                <c:pt idx="363">
                  <c:v>4.8674799999999996</c:v>
                </c:pt>
                <c:pt idx="364">
                  <c:v>4.8679300000000003</c:v>
                </c:pt>
                <c:pt idx="365">
                  <c:v>4.8681000000000001</c:v>
                </c:pt>
                <c:pt idx="366">
                  <c:v>4.8677099999999998</c:v>
                </c:pt>
                <c:pt idx="367">
                  <c:v>4.8678699999999999</c:v>
                </c:pt>
                <c:pt idx="368">
                  <c:v>4.8680199999999996</c:v>
                </c:pt>
                <c:pt idx="369">
                  <c:v>4.8676300000000001</c:v>
                </c:pt>
                <c:pt idx="370">
                  <c:v>4.8686400000000001</c:v>
                </c:pt>
                <c:pt idx="371">
                  <c:v>4.8690800000000003</c:v>
                </c:pt>
                <c:pt idx="372">
                  <c:v>4.8700999999999999</c:v>
                </c:pt>
                <c:pt idx="373">
                  <c:v>4.8697600000000003</c:v>
                </c:pt>
                <c:pt idx="374">
                  <c:v>4.8702500000000004</c:v>
                </c:pt>
                <c:pt idx="375">
                  <c:v>4.8702800000000002</c:v>
                </c:pt>
                <c:pt idx="376">
                  <c:v>4.8710599999999999</c:v>
                </c:pt>
                <c:pt idx="377">
                  <c:v>4.8706399999999999</c:v>
                </c:pt>
                <c:pt idx="378">
                  <c:v>4.8716999999999997</c:v>
                </c:pt>
                <c:pt idx="379">
                  <c:v>4.8725300000000002</c:v>
                </c:pt>
                <c:pt idx="380">
                  <c:v>4.8720299999999996</c:v>
                </c:pt>
                <c:pt idx="381">
                  <c:v>4.87155</c:v>
                </c:pt>
                <c:pt idx="382">
                  <c:v>4.87174</c:v>
                </c:pt>
                <c:pt idx="383">
                  <c:v>4.8720999999999997</c:v>
                </c:pt>
                <c:pt idx="384">
                  <c:v>4.8715700000000002</c:v>
                </c:pt>
                <c:pt idx="385">
                  <c:v>4.8715200000000003</c:v>
                </c:pt>
                <c:pt idx="386">
                  <c:v>4.8727</c:v>
                </c:pt>
                <c:pt idx="387">
                  <c:v>4.8729300000000002</c:v>
                </c:pt>
                <c:pt idx="388">
                  <c:v>4.8727799999999997</c:v>
                </c:pt>
                <c:pt idx="389">
                  <c:v>4.8732199999999999</c:v>
                </c:pt>
                <c:pt idx="390">
                  <c:v>4.8741500000000002</c:v>
                </c:pt>
                <c:pt idx="391">
                  <c:v>4.8731999999999998</c:v>
                </c:pt>
                <c:pt idx="392">
                  <c:v>4.8739699999999999</c:v>
                </c:pt>
                <c:pt idx="393">
                  <c:v>4.8736300000000004</c:v>
                </c:pt>
                <c:pt idx="394">
                  <c:v>4.8742400000000004</c:v>
                </c:pt>
                <c:pt idx="395">
                  <c:v>4.8745000000000003</c:v>
                </c:pt>
                <c:pt idx="396">
                  <c:v>4.8734500000000001</c:v>
                </c:pt>
                <c:pt idx="397">
                  <c:v>4.8731999999999998</c:v>
                </c:pt>
                <c:pt idx="398">
                  <c:v>4.87507</c:v>
                </c:pt>
                <c:pt idx="399">
                  <c:v>4.8747499999999997</c:v>
                </c:pt>
                <c:pt idx="400">
                  <c:v>4.8752700000000004</c:v>
                </c:pt>
                <c:pt idx="401">
                  <c:v>4.8758699999999999</c:v>
                </c:pt>
                <c:pt idx="402">
                  <c:v>4.8757999999999999</c:v>
                </c:pt>
                <c:pt idx="403">
                  <c:v>4.8770499999999997</c:v>
                </c:pt>
                <c:pt idx="404">
                  <c:v>4.8780000000000001</c:v>
                </c:pt>
                <c:pt idx="405">
                  <c:v>4.8774699999999998</c:v>
                </c:pt>
                <c:pt idx="406">
                  <c:v>4.8779700000000004</c:v>
                </c:pt>
                <c:pt idx="407">
                  <c:v>4.8773</c:v>
                </c:pt>
                <c:pt idx="408">
                  <c:v>4.8791700000000002</c:v>
                </c:pt>
                <c:pt idx="409">
                  <c:v>4.8788</c:v>
                </c:pt>
                <c:pt idx="410">
                  <c:v>4.8798000000000004</c:v>
                </c:pt>
                <c:pt idx="411">
                  <c:v>4.8800800000000004</c:v>
                </c:pt>
                <c:pt idx="412">
                  <c:v>4.8802599999999998</c:v>
                </c:pt>
                <c:pt idx="413">
                  <c:v>4.8798899999999996</c:v>
                </c:pt>
                <c:pt idx="414">
                  <c:v>4.8809199999999997</c:v>
                </c:pt>
                <c:pt idx="415">
                  <c:v>4.8813899999999997</c:v>
                </c:pt>
                <c:pt idx="416">
                  <c:v>4.8811600000000004</c:v>
                </c:pt>
                <c:pt idx="417">
                  <c:v>4.88178</c:v>
                </c:pt>
                <c:pt idx="418">
                  <c:v>4.8829099999999999</c:v>
                </c:pt>
                <c:pt idx="419">
                  <c:v>4.8837200000000003</c:v>
                </c:pt>
                <c:pt idx="420">
                  <c:v>4.8834600000000004</c:v>
                </c:pt>
                <c:pt idx="421">
                  <c:v>4.8836599999999999</c:v>
                </c:pt>
                <c:pt idx="422">
                  <c:v>4.8838800000000004</c:v>
                </c:pt>
                <c:pt idx="423">
                  <c:v>4.88401</c:v>
                </c:pt>
                <c:pt idx="424">
                  <c:v>4.8840199999999996</c:v>
                </c:pt>
                <c:pt idx="425">
                  <c:v>4.8833900000000003</c:v>
                </c:pt>
                <c:pt idx="426">
                  <c:v>4.8845499999999999</c:v>
                </c:pt>
                <c:pt idx="427">
                  <c:v>4.88375</c:v>
                </c:pt>
                <c:pt idx="428">
                  <c:v>4.8839800000000002</c:v>
                </c:pt>
                <c:pt idx="429">
                  <c:v>4.8840000000000003</c:v>
                </c:pt>
                <c:pt idx="430">
                  <c:v>4.8836500000000003</c:v>
                </c:pt>
                <c:pt idx="431">
                  <c:v>4.8839300000000003</c:v>
                </c:pt>
                <c:pt idx="432">
                  <c:v>4.8828899999999997</c:v>
                </c:pt>
                <c:pt idx="433">
                  <c:v>4.8830099999999996</c:v>
                </c:pt>
                <c:pt idx="434">
                  <c:v>4.88246</c:v>
                </c:pt>
                <c:pt idx="435">
                  <c:v>4.8820199999999998</c:v>
                </c:pt>
                <c:pt idx="436">
                  <c:v>4.8820399999999999</c:v>
                </c:pt>
                <c:pt idx="437">
                  <c:v>4.87913</c:v>
                </c:pt>
                <c:pt idx="438">
                  <c:v>4.8791700000000002</c:v>
                </c:pt>
                <c:pt idx="439">
                  <c:v>4.8782899999999998</c:v>
                </c:pt>
                <c:pt idx="440">
                  <c:v>4.8755600000000001</c:v>
                </c:pt>
                <c:pt idx="441">
                  <c:v>4.8745799999999999</c:v>
                </c:pt>
                <c:pt idx="442">
                  <c:v>4.8712299999999997</c:v>
                </c:pt>
                <c:pt idx="443">
                  <c:v>4.8692500000000001</c:v>
                </c:pt>
                <c:pt idx="444">
                  <c:v>4.8673900000000003</c:v>
                </c:pt>
                <c:pt idx="445">
                  <c:v>4.86442</c:v>
                </c:pt>
                <c:pt idx="446">
                  <c:v>4.8613799999999996</c:v>
                </c:pt>
                <c:pt idx="447">
                  <c:v>4.8586499999999999</c:v>
                </c:pt>
                <c:pt idx="448">
                  <c:v>4.8571999999999997</c:v>
                </c:pt>
                <c:pt idx="449">
                  <c:v>4.8544400000000003</c:v>
                </c:pt>
                <c:pt idx="450">
                  <c:v>4.8510900000000001</c:v>
                </c:pt>
                <c:pt idx="451">
                  <c:v>4.84823</c:v>
                </c:pt>
                <c:pt idx="452">
                  <c:v>4.8463099999999999</c:v>
                </c:pt>
                <c:pt idx="453">
                  <c:v>4.8428699999999996</c:v>
                </c:pt>
                <c:pt idx="454">
                  <c:v>4.8406000000000002</c:v>
                </c:pt>
                <c:pt idx="455">
                  <c:v>4.8376799999999998</c:v>
                </c:pt>
                <c:pt idx="456">
                  <c:v>4.8355100000000002</c:v>
                </c:pt>
                <c:pt idx="457">
                  <c:v>4.8326900000000004</c:v>
                </c:pt>
                <c:pt idx="458">
                  <c:v>4.8305199999999999</c:v>
                </c:pt>
                <c:pt idx="459">
                  <c:v>4.82857</c:v>
                </c:pt>
                <c:pt idx="460">
                  <c:v>4.8281700000000001</c:v>
                </c:pt>
                <c:pt idx="461">
                  <c:v>4.8263400000000001</c:v>
                </c:pt>
                <c:pt idx="462">
                  <c:v>4.8251799999999996</c:v>
                </c:pt>
                <c:pt idx="463">
                  <c:v>4.8236699999999999</c:v>
                </c:pt>
                <c:pt idx="464">
                  <c:v>4.8239700000000001</c:v>
                </c:pt>
                <c:pt idx="465">
                  <c:v>4.8239700000000001</c:v>
                </c:pt>
                <c:pt idx="466">
                  <c:v>4.8227799999999998</c:v>
                </c:pt>
                <c:pt idx="467">
                  <c:v>4.82193</c:v>
                </c:pt>
                <c:pt idx="468">
                  <c:v>4.8220200000000002</c:v>
                </c:pt>
                <c:pt idx="469">
                  <c:v>4.8230399999999998</c:v>
                </c:pt>
                <c:pt idx="470">
                  <c:v>4.8221800000000004</c:v>
                </c:pt>
                <c:pt idx="471">
                  <c:v>4.8222300000000002</c:v>
                </c:pt>
                <c:pt idx="472">
                  <c:v>4.8231799999999998</c:v>
                </c:pt>
                <c:pt idx="473">
                  <c:v>4.8230300000000002</c:v>
                </c:pt>
                <c:pt idx="474">
                  <c:v>4.8230899999999997</c:v>
                </c:pt>
                <c:pt idx="475">
                  <c:v>4.8234599999999999</c:v>
                </c:pt>
                <c:pt idx="476">
                  <c:v>4.8231700000000002</c:v>
                </c:pt>
                <c:pt idx="477">
                  <c:v>4.8248300000000004</c:v>
                </c:pt>
                <c:pt idx="478">
                  <c:v>4.82606</c:v>
                </c:pt>
                <c:pt idx="479">
                  <c:v>4.8266200000000001</c:v>
                </c:pt>
                <c:pt idx="480">
                  <c:v>4.8266400000000003</c:v>
                </c:pt>
                <c:pt idx="481">
                  <c:v>4.8273599999999997</c:v>
                </c:pt>
                <c:pt idx="482">
                  <c:v>4.82864</c:v>
                </c:pt>
                <c:pt idx="483">
                  <c:v>4.8286300000000004</c:v>
                </c:pt>
                <c:pt idx="484">
                  <c:v>4.8300299999999998</c:v>
                </c:pt>
                <c:pt idx="485">
                  <c:v>4.8299399999999997</c:v>
                </c:pt>
                <c:pt idx="486">
                  <c:v>4.8305499999999997</c:v>
                </c:pt>
                <c:pt idx="487">
                  <c:v>4.8305699999999998</c:v>
                </c:pt>
                <c:pt idx="488">
                  <c:v>4.8306899999999997</c:v>
                </c:pt>
                <c:pt idx="489">
                  <c:v>4.8312799999999996</c:v>
                </c:pt>
                <c:pt idx="490">
                  <c:v>4.8313800000000002</c:v>
                </c:pt>
                <c:pt idx="491">
                  <c:v>4.83155</c:v>
                </c:pt>
                <c:pt idx="492">
                  <c:v>4.8314300000000001</c:v>
                </c:pt>
                <c:pt idx="493">
                  <c:v>4.83249</c:v>
                </c:pt>
                <c:pt idx="494">
                  <c:v>4.8332499999999996</c:v>
                </c:pt>
                <c:pt idx="495">
                  <c:v>4.8332899999999999</c:v>
                </c:pt>
                <c:pt idx="496">
                  <c:v>4.8337899999999996</c:v>
                </c:pt>
                <c:pt idx="497">
                  <c:v>4.8339299999999996</c:v>
                </c:pt>
                <c:pt idx="498">
                  <c:v>4.8336100000000002</c:v>
                </c:pt>
                <c:pt idx="499">
                  <c:v>4.8350299999999997</c:v>
                </c:pt>
                <c:pt idx="500">
                  <c:v>4.8353400000000004</c:v>
                </c:pt>
                <c:pt idx="501">
                  <c:v>4.83514</c:v>
                </c:pt>
                <c:pt idx="502">
                  <c:v>4.8348500000000003</c:v>
                </c:pt>
                <c:pt idx="503">
                  <c:v>4.8351699999999997</c:v>
                </c:pt>
                <c:pt idx="504">
                  <c:v>4.8366300000000004</c:v>
                </c:pt>
                <c:pt idx="505">
                  <c:v>4.8348699999999996</c:v>
                </c:pt>
                <c:pt idx="506">
                  <c:v>4.8367899999999997</c:v>
                </c:pt>
                <c:pt idx="507">
                  <c:v>4.8367899999999997</c:v>
                </c:pt>
                <c:pt idx="508">
                  <c:v>4.83786</c:v>
                </c:pt>
                <c:pt idx="509">
                  <c:v>4.8387500000000001</c:v>
                </c:pt>
                <c:pt idx="510">
                  <c:v>4.8384</c:v>
                </c:pt>
                <c:pt idx="511">
                  <c:v>4.8386699999999996</c:v>
                </c:pt>
                <c:pt idx="512">
                  <c:v>4.84</c:v>
                </c:pt>
                <c:pt idx="513">
                  <c:v>4.8404100000000003</c:v>
                </c:pt>
                <c:pt idx="514">
                  <c:v>4.8407799999999996</c:v>
                </c:pt>
                <c:pt idx="515">
                  <c:v>4.8423600000000002</c:v>
                </c:pt>
                <c:pt idx="516">
                  <c:v>4.8422200000000002</c:v>
                </c:pt>
                <c:pt idx="517">
                  <c:v>4.8418999999999999</c:v>
                </c:pt>
                <c:pt idx="518">
                  <c:v>4.8419400000000001</c:v>
                </c:pt>
                <c:pt idx="519">
                  <c:v>4.8429099999999998</c:v>
                </c:pt>
                <c:pt idx="520">
                  <c:v>4.8419999999999996</c:v>
                </c:pt>
                <c:pt idx="521">
                  <c:v>4.8427100000000003</c:v>
                </c:pt>
                <c:pt idx="522">
                  <c:v>4.8416300000000003</c:v>
                </c:pt>
                <c:pt idx="523">
                  <c:v>4.8433999999999999</c:v>
                </c:pt>
                <c:pt idx="524">
                  <c:v>4.8420399999999999</c:v>
                </c:pt>
                <c:pt idx="525">
                  <c:v>4.84246</c:v>
                </c:pt>
                <c:pt idx="526">
                  <c:v>4.8432000000000004</c:v>
                </c:pt>
                <c:pt idx="527">
                  <c:v>4.8433900000000003</c:v>
                </c:pt>
                <c:pt idx="528">
                  <c:v>4.8430299999999997</c:v>
                </c:pt>
                <c:pt idx="529">
                  <c:v>4.8429200000000003</c:v>
                </c:pt>
                <c:pt idx="530">
                  <c:v>4.8422999999999998</c:v>
                </c:pt>
                <c:pt idx="531">
                  <c:v>4.8415600000000003</c:v>
                </c:pt>
                <c:pt idx="532">
                  <c:v>4.8427800000000003</c:v>
                </c:pt>
                <c:pt idx="533">
                  <c:v>4.8406700000000003</c:v>
                </c:pt>
                <c:pt idx="534">
                  <c:v>4.8411799999999996</c:v>
                </c:pt>
                <c:pt idx="535">
                  <c:v>4.8416800000000002</c:v>
                </c:pt>
                <c:pt idx="536">
                  <c:v>4.8407099999999996</c:v>
                </c:pt>
                <c:pt idx="537">
                  <c:v>4.8415400000000002</c:v>
                </c:pt>
                <c:pt idx="538">
                  <c:v>4.8416600000000001</c:v>
                </c:pt>
                <c:pt idx="539">
                  <c:v>4.8417399999999997</c:v>
                </c:pt>
                <c:pt idx="540">
                  <c:v>4.84274</c:v>
                </c:pt>
                <c:pt idx="541">
                  <c:v>4.84321</c:v>
                </c:pt>
                <c:pt idx="542">
                  <c:v>4.8443699999999996</c:v>
                </c:pt>
                <c:pt idx="543">
                  <c:v>4.8437400000000004</c:v>
                </c:pt>
                <c:pt idx="544">
                  <c:v>4.8452200000000003</c:v>
                </c:pt>
                <c:pt idx="545">
                  <c:v>4.8448200000000003</c:v>
                </c:pt>
                <c:pt idx="546">
                  <c:v>4.8456299999999999</c:v>
                </c:pt>
                <c:pt idx="547">
                  <c:v>4.8444399999999996</c:v>
                </c:pt>
                <c:pt idx="548">
                  <c:v>4.84565</c:v>
                </c:pt>
                <c:pt idx="549">
                  <c:v>4.8473800000000002</c:v>
                </c:pt>
                <c:pt idx="550">
                  <c:v>4.8464600000000004</c:v>
                </c:pt>
                <c:pt idx="551">
                  <c:v>4.8467200000000004</c:v>
                </c:pt>
                <c:pt idx="552">
                  <c:v>4.8478500000000002</c:v>
                </c:pt>
                <c:pt idx="553">
                  <c:v>4.8473499999999996</c:v>
                </c:pt>
                <c:pt idx="554">
                  <c:v>4.8466199999999997</c:v>
                </c:pt>
                <c:pt idx="555">
                  <c:v>4.8478300000000001</c:v>
                </c:pt>
                <c:pt idx="556">
                  <c:v>4.8479999999999999</c:v>
                </c:pt>
                <c:pt idx="557">
                  <c:v>4.84795</c:v>
                </c:pt>
                <c:pt idx="558">
                  <c:v>4.8479700000000001</c:v>
                </c:pt>
                <c:pt idx="559">
                  <c:v>4.8483099999999997</c:v>
                </c:pt>
                <c:pt idx="560">
                  <c:v>4.8481500000000004</c:v>
                </c:pt>
                <c:pt idx="561">
                  <c:v>4.8485300000000002</c:v>
                </c:pt>
                <c:pt idx="562">
                  <c:v>4.8478899999999996</c:v>
                </c:pt>
                <c:pt idx="563">
                  <c:v>4.8468799999999996</c:v>
                </c:pt>
                <c:pt idx="564">
                  <c:v>4.8468600000000004</c:v>
                </c:pt>
                <c:pt idx="565">
                  <c:v>4.8468999999999998</c:v>
                </c:pt>
                <c:pt idx="566">
                  <c:v>4.8467399999999996</c:v>
                </c:pt>
                <c:pt idx="567">
                  <c:v>4.8460000000000001</c:v>
                </c:pt>
                <c:pt idx="568">
                  <c:v>4.84572</c:v>
                </c:pt>
                <c:pt idx="569">
                  <c:v>4.8475799999999998</c:v>
                </c:pt>
                <c:pt idx="570">
                  <c:v>4.84687</c:v>
                </c:pt>
                <c:pt idx="571">
                  <c:v>4.8486399999999996</c:v>
                </c:pt>
                <c:pt idx="572">
                  <c:v>4.8479799999999997</c:v>
                </c:pt>
                <c:pt idx="573">
                  <c:v>4.8483799999999997</c:v>
                </c:pt>
                <c:pt idx="574">
                  <c:v>4.8499600000000003</c:v>
                </c:pt>
                <c:pt idx="575">
                  <c:v>4.8498299999999999</c:v>
                </c:pt>
                <c:pt idx="576">
                  <c:v>4.8499299999999996</c:v>
                </c:pt>
                <c:pt idx="577">
                  <c:v>4.8503800000000004</c:v>
                </c:pt>
                <c:pt idx="578">
                  <c:v>4.8517099999999997</c:v>
                </c:pt>
                <c:pt idx="579">
                  <c:v>4.8509799999999998</c:v>
                </c:pt>
                <c:pt idx="580">
                  <c:v>4.85154</c:v>
                </c:pt>
                <c:pt idx="581">
                  <c:v>4.8523800000000001</c:v>
                </c:pt>
                <c:pt idx="582">
                  <c:v>4.8524900000000004</c:v>
                </c:pt>
                <c:pt idx="583">
                  <c:v>4.8526899999999999</c:v>
                </c:pt>
                <c:pt idx="584">
                  <c:v>4.8528900000000004</c:v>
                </c:pt>
                <c:pt idx="585">
                  <c:v>4.8536400000000004</c:v>
                </c:pt>
                <c:pt idx="586">
                  <c:v>4.8536700000000002</c:v>
                </c:pt>
                <c:pt idx="587">
                  <c:v>4.8538699999999997</c:v>
                </c:pt>
                <c:pt idx="588">
                  <c:v>4.8528399999999996</c:v>
                </c:pt>
                <c:pt idx="589">
                  <c:v>4.8538800000000002</c:v>
                </c:pt>
                <c:pt idx="590">
                  <c:v>4.8528099999999998</c:v>
                </c:pt>
                <c:pt idx="591">
                  <c:v>4.8532799999999998</c:v>
                </c:pt>
                <c:pt idx="592">
                  <c:v>4.8532799999999998</c:v>
                </c:pt>
                <c:pt idx="593">
                  <c:v>4.85229</c:v>
                </c:pt>
                <c:pt idx="594">
                  <c:v>4.8522100000000004</c:v>
                </c:pt>
                <c:pt idx="595">
                  <c:v>4.8520399999999997</c:v>
                </c:pt>
                <c:pt idx="596">
                  <c:v>4.8516500000000002</c:v>
                </c:pt>
                <c:pt idx="597">
                  <c:v>4.85093</c:v>
                </c:pt>
                <c:pt idx="598">
                  <c:v>4.8509099999999998</c:v>
                </c:pt>
                <c:pt idx="599">
                  <c:v>4.8507400000000001</c:v>
                </c:pt>
                <c:pt idx="600">
                  <c:v>4.8509099999999998</c:v>
                </c:pt>
                <c:pt idx="601">
                  <c:v>4.8516300000000001</c:v>
                </c:pt>
                <c:pt idx="602">
                  <c:v>4.8519600000000001</c:v>
                </c:pt>
                <c:pt idx="603">
                  <c:v>4.8523500000000004</c:v>
                </c:pt>
                <c:pt idx="604">
                  <c:v>4.8529499999999999</c:v>
                </c:pt>
                <c:pt idx="605">
                  <c:v>4.85304</c:v>
                </c:pt>
                <c:pt idx="606">
                  <c:v>4.8528900000000004</c:v>
                </c:pt>
                <c:pt idx="607">
                  <c:v>4.8529400000000003</c:v>
                </c:pt>
                <c:pt idx="608">
                  <c:v>4.8533799999999996</c:v>
                </c:pt>
                <c:pt idx="609">
                  <c:v>4.8541800000000004</c:v>
                </c:pt>
                <c:pt idx="610">
                  <c:v>4.85419</c:v>
                </c:pt>
                <c:pt idx="611">
                  <c:v>4.8543799999999999</c:v>
                </c:pt>
                <c:pt idx="612">
                  <c:v>4.8553499999999996</c:v>
                </c:pt>
                <c:pt idx="613">
                  <c:v>4.8556800000000004</c:v>
                </c:pt>
                <c:pt idx="614">
                  <c:v>4.8560400000000001</c:v>
                </c:pt>
                <c:pt idx="615">
                  <c:v>4.8567200000000001</c:v>
                </c:pt>
                <c:pt idx="616">
                  <c:v>4.8572899999999999</c:v>
                </c:pt>
                <c:pt idx="617">
                  <c:v>4.8571600000000004</c:v>
                </c:pt>
                <c:pt idx="618">
                  <c:v>4.85717</c:v>
                </c:pt>
                <c:pt idx="619">
                  <c:v>4.8572100000000002</c:v>
                </c:pt>
                <c:pt idx="620">
                  <c:v>4.8581000000000003</c:v>
                </c:pt>
                <c:pt idx="621">
                  <c:v>4.8570900000000004</c:v>
                </c:pt>
                <c:pt idx="622">
                  <c:v>4.8569399999999998</c:v>
                </c:pt>
                <c:pt idx="623">
                  <c:v>4.85745</c:v>
                </c:pt>
                <c:pt idx="624">
                  <c:v>4.8568499999999997</c:v>
                </c:pt>
                <c:pt idx="625">
                  <c:v>4.8562500000000002</c:v>
                </c:pt>
                <c:pt idx="626">
                  <c:v>4.8558399999999997</c:v>
                </c:pt>
                <c:pt idx="627">
                  <c:v>4.8551000000000002</c:v>
                </c:pt>
                <c:pt idx="628">
                  <c:v>4.8550000000000004</c:v>
                </c:pt>
                <c:pt idx="629">
                  <c:v>4.8550199999999997</c:v>
                </c:pt>
                <c:pt idx="630">
                  <c:v>4.85541</c:v>
                </c:pt>
                <c:pt idx="631">
                  <c:v>4.8549499999999997</c:v>
                </c:pt>
                <c:pt idx="632">
                  <c:v>4.8541400000000001</c:v>
                </c:pt>
                <c:pt idx="633">
                  <c:v>4.8544900000000002</c:v>
                </c:pt>
                <c:pt idx="634">
                  <c:v>4.8554700000000004</c:v>
                </c:pt>
                <c:pt idx="635">
                  <c:v>4.8546699999999996</c:v>
                </c:pt>
                <c:pt idx="636">
                  <c:v>4.8556100000000004</c:v>
                </c:pt>
                <c:pt idx="637">
                  <c:v>4.8557600000000001</c:v>
                </c:pt>
                <c:pt idx="638">
                  <c:v>4.8551599999999997</c:v>
                </c:pt>
                <c:pt idx="639">
                  <c:v>4.85562</c:v>
                </c:pt>
                <c:pt idx="640">
                  <c:v>4.8566399999999996</c:v>
                </c:pt>
                <c:pt idx="641">
                  <c:v>4.8559900000000003</c:v>
                </c:pt>
                <c:pt idx="642">
                  <c:v>4.8566200000000004</c:v>
                </c:pt>
                <c:pt idx="643">
                  <c:v>4.8572100000000002</c:v>
                </c:pt>
                <c:pt idx="644">
                  <c:v>4.8567</c:v>
                </c:pt>
                <c:pt idx="645">
                  <c:v>4.8577500000000002</c:v>
                </c:pt>
                <c:pt idx="646">
                  <c:v>4.8587999999999996</c:v>
                </c:pt>
                <c:pt idx="647">
                  <c:v>4.8586999999999998</c:v>
                </c:pt>
                <c:pt idx="648">
                  <c:v>4.8594299999999997</c:v>
                </c:pt>
                <c:pt idx="649">
                  <c:v>4.8590900000000001</c:v>
                </c:pt>
                <c:pt idx="650">
                  <c:v>4.8598299999999997</c:v>
                </c:pt>
                <c:pt idx="651">
                  <c:v>4.8603100000000001</c:v>
                </c:pt>
                <c:pt idx="652">
                  <c:v>4.8607300000000002</c:v>
                </c:pt>
                <c:pt idx="653">
                  <c:v>4.8598600000000003</c:v>
                </c:pt>
                <c:pt idx="654">
                  <c:v>4.8596500000000002</c:v>
                </c:pt>
                <c:pt idx="655">
                  <c:v>4.8588399999999998</c:v>
                </c:pt>
                <c:pt idx="656">
                  <c:v>4.8581300000000001</c:v>
                </c:pt>
                <c:pt idx="657">
                  <c:v>4.8581399999999997</c:v>
                </c:pt>
                <c:pt idx="658">
                  <c:v>4.8582000000000001</c:v>
                </c:pt>
                <c:pt idx="659">
                  <c:v>4.8585000000000003</c:v>
                </c:pt>
                <c:pt idx="660">
                  <c:v>4.85703</c:v>
                </c:pt>
                <c:pt idx="661">
                  <c:v>4.8575400000000002</c:v>
                </c:pt>
                <c:pt idx="662">
                  <c:v>4.85717</c:v>
                </c:pt>
                <c:pt idx="663">
                  <c:v>4.8566900000000004</c:v>
                </c:pt>
                <c:pt idx="664">
                  <c:v>4.8562700000000003</c:v>
                </c:pt>
                <c:pt idx="665">
                  <c:v>4.8575600000000003</c:v>
                </c:pt>
                <c:pt idx="666">
                  <c:v>4.8565699999999996</c:v>
                </c:pt>
                <c:pt idx="667">
                  <c:v>4.8559200000000002</c:v>
                </c:pt>
                <c:pt idx="668">
                  <c:v>4.8559400000000004</c:v>
                </c:pt>
                <c:pt idx="669">
                  <c:v>4.8564499999999997</c:v>
                </c:pt>
                <c:pt idx="670">
                  <c:v>4.8568499999999997</c:v>
                </c:pt>
                <c:pt idx="671">
                  <c:v>4.8567099999999996</c:v>
                </c:pt>
                <c:pt idx="672">
                  <c:v>4.8567499999999999</c:v>
                </c:pt>
                <c:pt idx="673">
                  <c:v>4.8573599999999999</c:v>
                </c:pt>
                <c:pt idx="674">
                  <c:v>4.8578700000000001</c:v>
                </c:pt>
                <c:pt idx="675">
                  <c:v>4.85792</c:v>
                </c:pt>
                <c:pt idx="676">
                  <c:v>4.8582999999999998</c:v>
                </c:pt>
                <c:pt idx="677">
                  <c:v>4.85907</c:v>
                </c:pt>
                <c:pt idx="678">
                  <c:v>4.8595600000000001</c:v>
                </c:pt>
                <c:pt idx="679">
                  <c:v>4.8602400000000001</c:v>
                </c:pt>
                <c:pt idx="680">
                  <c:v>4.8609900000000001</c:v>
                </c:pt>
                <c:pt idx="681">
                  <c:v>4.8614100000000002</c:v>
                </c:pt>
                <c:pt idx="682">
                  <c:v>4.8610300000000004</c:v>
                </c:pt>
                <c:pt idx="683">
                  <c:v>4.8617299999999997</c:v>
                </c:pt>
                <c:pt idx="684">
                  <c:v>4.8616299999999999</c:v>
                </c:pt>
                <c:pt idx="685">
                  <c:v>4.8611199999999997</c:v>
                </c:pt>
                <c:pt idx="686">
                  <c:v>4.8618399999999999</c:v>
                </c:pt>
                <c:pt idx="687">
                  <c:v>4.8610300000000004</c:v>
                </c:pt>
                <c:pt idx="688">
                  <c:v>4.8604799999999999</c:v>
                </c:pt>
                <c:pt idx="689">
                  <c:v>4.8601299999999998</c:v>
                </c:pt>
                <c:pt idx="690">
                  <c:v>4.8594799999999996</c:v>
                </c:pt>
                <c:pt idx="691">
                  <c:v>4.8595600000000001</c:v>
                </c:pt>
                <c:pt idx="692">
                  <c:v>4.8585399999999996</c:v>
                </c:pt>
                <c:pt idx="693">
                  <c:v>4.8587899999999999</c:v>
                </c:pt>
                <c:pt idx="694">
                  <c:v>4.8588800000000001</c:v>
                </c:pt>
                <c:pt idx="695">
                  <c:v>4.8574000000000002</c:v>
                </c:pt>
                <c:pt idx="696">
                  <c:v>4.8575799999999996</c:v>
                </c:pt>
                <c:pt idx="697">
                  <c:v>4.8571299999999997</c:v>
                </c:pt>
                <c:pt idx="698">
                  <c:v>4.8570099999999998</c:v>
                </c:pt>
                <c:pt idx="699">
                  <c:v>4.8568100000000003</c:v>
                </c:pt>
                <c:pt idx="700">
                  <c:v>4.85527</c:v>
                </c:pt>
                <c:pt idx="701">
                  <c:v>4.85616</c:v>
                </c:pt>
                <c:pt idx="702">
                  <c:v>4.85663</c:v>
                </c:pt>
                <c:pt idx="703">
                  <c:v>4.8556800000000004</c:v>
                </c:pt>
                <c:pt idx="704">
                  <c:v>4.8562900000000004</c:v>
                </c:pt>
                <c:pt idx="705">
                  <c:v>4.8570399999999996</c:v>
                </c:pt>
                <c:pt idx="706">
                  <c:v>4.8580300000000003</c:v>
                </c:pt>
                <c:pt idx="707">
                  <c:v>4.8584300000000002</c:v>
                </c:pt>
                <c:pt idx="708">
                  <c:v>4.85839</c:v>
                </c:pt>
                <c:pt idx="709">
                  <c:v>4.8596500000000002</c:v>
                </c:pt>
                <c:pt idx="710">
                  <c:v>4.8605799999999997</c:v>
                </c:pt>
                <c:pt idx="711">
                  <c:v>4.8605200000000002</c:v>
                </c:pt>
                <c:pt idx="712">
                  <c:v>4.8609400000000003</c:v>
                </c:pt>
                <c:pt idx="713">
                  <c:v>4.8622500000000004</c:v>
                </c:pt>
                <c:pt idx="714">
                  <c:v>4.8623000000000003</c:v>
                </c:pt>
                <c:pt idx="715">
                  <c:v>4.8631200000000003</c:v>
                </c:pt>
                <c:pt idx="716">
                  <c:v>4.86334</c:v>
                </c:pt>
                <c:pt idx="717">
                  <c:v>4.8629800000000003</c:v>
                </c:pt>
                <c:pt idx="718">
                  <c:v>4.8630100000000001</c:v>
                </c:pt>
                <c:pt idx="719">
                  <c:v>4.8631599999999997</c:v>
                </c:pt>
                <c:pt idx="720">
                  <c:v>4.8627500000000001</c:v>
                </c:pt>
                <c:pt idx="721">
                  <c:v>4.8640499999999998</c:v>
                </c:pt>
                <c:pt idx="722">
                  <c:v>4.8628600000000004</c:v>
                </c:pt>
                <c:pt idx="723">
                  <c:v>4.8624999999999998</c:v>
                </c:pt>
                <c:pt idx="724">
                  <c:v>4.8629800000000003</c:v>
                </c:pt>
                <c:pt idx="725">
                  <c:v>4.8616299999999999</c:v>
                </c:pt>
                <c:pt idx="726">
                  <c:v>4.8619899999999996</c:v>
                </c:pt>
                <c:pt idx="727">
                  <c:v>4.8618399999999999</c:v>
                </c:pt>
                <c:pt idx="728">
                  <c:v>4.8614899999999999</c:v>
                </c:pt>
                <c:pt idx="729">
                  <c:v>4.8608399999999996</c:v>
                </c:pt>
                <c:pt idx="730">
                  <c:v>4.8603199999999998</c:v>
                </c:pt>
                <c:pt idx="731">
                  <c:v>4.86022</c:v>
                </c:pt>
                <c:pt idx="732">
                  <c:v>4.8598699999999999</c:v>
                </c:pt>
                <c:pt idx="733">
                  <c:v>4.8584800000000001</c:v>
                </c:pt>
                <c:pt idx="734">
                  <c:v>4.8580100000000002</c:v>
                </c:pt>
                <c:pt idx="735">
                  <c:v>4.8582599999999996</c:v>
                </c:pt>
                <c:pt idx="736">
                  <c:v>4.8592399999999998</c:v>
                </c:pt>
                <c:pt idx="737">
                  <c:v>4.8588300000000002</c:v>
                </c:pt>
                <c:pt idx="738">
                  <c:v>4.8592700000000004</c:v>
                </c:pt>
                <c:pt idx="739">
                  <c:v>4.8596899999999996</c:v>
                </c:pt>
                <c:pt idx="740">
                  <c:v>4.8601400000000003</c:v>
                </c:pt>
                <c:pt idx="741">
                  <c:v>4.8604900000000004</c:v>
                </c:pt>
                <c:pt idx="742">
                  <c:v>4.8609900000000001</c:v>
                </c:pt>
                <c:pt idx="743">
                  <c:v>4.8619300000000001</c:v>
                </c:pt>
                <c:pt idx="744">
                  <c:v>4.8627700000000003</c:v>
                </c:pt>
                <c:pt idx="745">
                  <c:v>4.8627200000000004</c:v>
                </c:pt>
                <c:pt idx="746">
                  <c:v>4.8635700000000002</c:v>
                </c:pt>
                <c:pt idx="747">
                  <c:v>4.8636999999999997</c:v>
                </c:pt>
                <c:pt idx="748">
                  <c:v>4.8637600000000001</c:v>
                </c:pt>
                <c:pt idx="749">
                  <c:v>4.8651400000000002</c:v>
                </c:pt>
                <c:pt idx="750">
                  <c:v>4.8644400000000001</c:v>
                </c:pt>
                <c:pt idx="751">
                  <c:v>4.8655400000000002</c:v>
                </c:pt>
                <c:pt idx="752">
                  <c:v>4.8656899999999998</c:v>
                </c:pt>
                <c:pt idx="753">
                  <c:v>4.8657399999999997</c:v>
                </c:pt>
                <c:pt idx="754">
                  <c:v>4.8658999999999999</c:v>
                </c:pt>
                <c:pt idx="755">
                  <c:v>4.8661500000000002</c:v>
                </c:pt>
                <c:pt idx="756">
                  <c:v>4.8652600000000001</c:v>
                </c:pt>
                <c:pt idx="757">
                  <c:v>4.8650200000000003</c:v>
                </c:pt>
                <c:pt idx="758">
                  <c:v>4.8651499999999999</c:v>
                </c:pt>
                <c:pt idx="759">
                  <c:v>4.8635000000000002</c:v>
                </c:pt>
                <c:pt idx="760">
                  <c:v>4.8634300000000001</c:v>
                </c:pt>
                <c:pt idx="761">
                  <c:v>4.8631700000000002</c:v>
                </c:pt>
                <c:pt idx="762">
                  <c:v>4.8614100000000002</c:v>
                </c:pt>
                <c:pt idx="763">
                  <c:v>4.8615399999999998</c:v>
                </c:pt>
                <c:pt idx="764">
                  <c:v>4.8608599999999997</c:v>
                </c:pt>
                <c:pt idx="765">
                  <c:v>4.86008</c:v>
                </c:pt>
                <c:pt idx="766">
                  <c:v>4.85954</c:v>
                </c:pt>
                <c:pt idx="767">
                  <c:v>4.8594799999999996</c:v>
                </c:pt>
                <c:pt idx="768">
                  <c:v>4.8585799999999999</c:v>
                </c:pt>
                <c:pt idx="769">
                  <c:v>4.8589700000000002</c:v>
                </c:pt>
                <c:pt idx="770">
                  <c:v>4.8593400000000004</c:v>
                </c:pt>
                <c:pt idx="771">
                  <c:v>4.8591300000000004</c:v>
                </c:pt>
                <c:pt idx="772">
                  <c:v>4.8588899999999997</c:v>
                </c:pt>
                <c:pt idx="773">
                  <c:v>4.85928</c:v>
                </c:pt>
                <c:pt idx="774">
                  <c:v>4.8584699999999996</c:v>
                </c:pt>
                <c:pt idx="775">
                  <c:v>4.8594999999999997</c:v>
                </c:pt>
                <c:pt idx="776">
                  <c:v>4.85928</c:v>
                </c:pt>
                <c:pt idx="777">
                  <c:v>4.8589099999999998</c:v>
                </c:pt>
                <c:pt idx="778">
                  <c:v>4.8605799999999997</c:v>
                </c:pt>
                <c:pt idx="779">
                  <c:v>4.8593900000000003</c:v>
                </c:pt>
                <c:pt idx="780">
                  <c:v>4.8611000000000004</c:v>
                </c:pt>
                <c:pt idx="781">
                  <c:v>4.8614300000000004</c:v>
                </c:pt>
                <c:pt idx="782">
                  <c:v>4.8615199999999996</c:v>
                </c:pt>
                <c:pt idx="783">
                  <c:v>4.8618699999999997</c:v>
                </c:pt>
                <c:pt idx="784">
                  <c:v>4.8626500000000004</c:v>
                </c:pt>
                <c:pt idx="785">
                  <c:v>4.8624299999999998</c:v>
                </c:pt>
                <c:pt idx="786">
                  <c:v>4.8629899999999999</c:v>
                </c:pt>
                <c:pt idx="787">
                  <c:v>4.8613299999999997</c:v>
                </c:pt>
                <c:pt idx="788">
                  <c:v>4.8632499999999999</c:v>
                </c:pt>
                <c:pt idx="789">
                  <c:v>4.8618600000000001</c:v>
                </c:pt>
                <c:pt idx="790">
                  <c:v>4.8614600000000001</c:v>
                </c:pt>
                <c:pt idx="791">
                  <c:v>4.8601000000000001</c:v>
                </c:pt>
                <c:pt idx="792">
                  <c:v>4.8597599999999996</c:v>
                </c:pt>
                <c:pt idx="793">
                  <c:v>4.8586799999999997</c:v>
                </c:pt>
                <c:pt idx="794">
                  <c:v>4.8566799999999999</c:v>
                </c:pt>
                <c:pt idx="795">
                  <c:v>4.8557600000000001</c:v>
                </c:pt>
                <c:pt idx="796">
                  <c:v>4.8543200000000004</c:v>
                </c:pt>
                <c:pt idx="797">
                  <c:v>4.8524399999999996</c:v>
                </c:pt>
                <c:pt idx="798">
                  <c:v>4.8521200000000002</c:v>
                </c:pt>
                <c:pt idx="799">
                  <c:v>4.8502999999999998</c:v>
                </c:pt>
                <c:pt idx="800">
                  <c:v>4.8485500000000004</c:v>
                </c:pt>
              </c:numCache>
            </c:numRef>
          </c:yVal>
          <c:smooth val="0"/>
          <c:extLst>
            <c:ext xmlns:c16="http://schemas.microsoft.com/office/drawing/2014/chart" uri="{C3380CC4-5D6E-409C-BE32-E72D297353CC}">
              <c16:uniqueId val="{00000000-60C5-4A08-A89B-871AB6854EE2}"/>
            </c:ext>
          </c:extLst>
        </c:ser>
        <c:ser>
          <c:idx val="2"/>
          <c:order val="1"/>
          <c:tx>
            <c:strRef>
              <c:f>'RT_XC09103-13 (prior)'!$K$25:$K$26</c:f>
              <c:strCache>
                <c:ptCount val="2"/>
                <c:pt idx="0">
                  <c:v>XC09106</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(prior)'!$K$27:$K$827</c:f>
              <c:numCache>
                <c:formatCode>0.0000</c:formatCode>
                <c:ptCount val="801"/>
                <c:pt idx="0">
                  <c:v>0.10972</c:v>
                </c:pt>
                <c:pt idx="1">
                  <c:v>0.10983999999999999</c:v>
                </c:pt>
                <c:pt idx="2">
                  <c:v>0.10749</c:v>
                </c:pt>
                <c:pt idx="3">
                  <c:v>0.10989</c:v>
                </c:pt>
                <c:pt idx="4">
                  <c:v>0.10963000000000001</c:v>
                </c:pt>
                <c:pt idx="5">
                  <c:v>0.10815</c:v>
                </c:pt>
                <c:pt idx="6">
                  <c:v>0.11054</c:v>
                </c:pt>
                <c:pt idx="7">
                  <c:v>0.11037</c:v>
                </c:pt>
                <c:pt idx="8">
                  <c:v>0.11025</c:v>
                </c:pt>
                <c:pt idx="9">
                  <c:v>0.11078</c:v>
                </c:pt>
                <c:pt idx="10">
                  <c:v>0.10928</c:v>
                </c:pt>
                <c:pt idx="11">
                  <c:v>0.11194999999999999</c:v>
                </c:pt>
                <c:pt idx="12">
                  <c:v>0.10892</c:v>
                </c:pt>
                <c:pt idx="13">
                  <c:v>0.11015999999999999</c:v>
                </c:pt>
                <c:pt idx="14">
                  <c:v>0.10949</c:v>
                </c:pt>
                <c:pt idx="15">
                  <c:v>0.11126999999999999</c:v>
                </c:pt>
                <c:pt idx="16">
                  <c:v>0.11096</c:v>
                </c:pt>
                <c:pt idx="17">
                  <c:v>0.10947</c:v>
                </c:pt>
                <c:pt idx="18">
                  <c:v>0.11125</c:v>
                </c:pt>
                <c:pt idx="19">
                  <c:v>0.11014</c:v>
                </c:pt>
                <c:pt idx="20">
                  <c:v>0.1119</c:v>
                </c:pt>
                <c:pt idx="21">
                  <c:v>0.1089</c:v>
                </c:pt>
                <c:pt idx="22">
                  <c:v>0.11113000000000001</c:v>
                </c:pt>
                <c:pt idx="23">
                  <c:v>0.1106</c:v>
                </c:pt>
                <c:pt idx="24">
                  <c:v>0.10924</c:v>
                </c:pt>
                <c:pt idx="25">
                  <c:v>0.11045000000000001</c:v>
                </c:pt>
                <c:pt idx="26">
                  <c:v>0.1096</c:v>
                </c:pt>
                <c:pt idx="27">
                  <c:v>0.10987</c:v>
                </c:pt>
                <c:pt idx="28">
                  <c:v>0.11072</c:v>
                </c:pt>
                <c:pt idx="29">
                  <c:v>0.11058</c:v>
                </c:pt>
                <c:pt idx="30">
                  <c:v>0.11197</c:v>
                </c:pt>
                <c:pt idx="31">
                  <c:v>0.11176</c:v>
                </c:pt>
                <c:pt idx="32">
                  <c:v>0.11230999999999999</c:v>
                </c:pt>
                <c:pt idx="33">
                  <c:v>0.11201</c:v>
                </c:pt>
                <c:pt idx="34">
                  <c:v>0.11101</c:v>
                </c:pt>
                <c:pt idx="35">
                  <c:v>0.11153</c:v>
                </c:pt>
                <c:pt idx="36">
                  <c:v>0.11269</c:v>
                </c:pt>
                <c:pt idx="37">
                  <c:v>0.11260000000000001</c:v>
                </c:pt>
                <c:pt idx="38">
                  <c:v>0.11224000000000001</c:v>
                </c:pt>
                <c:pt idx="39">
                  <c:v>0.11285000000000001</c:v>
                </c:pt>
                <c:pt idx="40">
                  <c:v>0.11279</c:v>
                </c:pt>
                <c:pt idx="41">
                  <c:v>0.11187999999999999</c:v>
                </c:pt>
                <c:pt idx="42">
                  <c:v>0.11228</c:v>
                </c:pt>
                <c:pt idx="43">
                  <c:v>0.11215</c:v>
                </c:pt>
                <c:pt idx="44">
                  <c:v>0.11296</c:v>
                </c:pt>
                <c:pt idx="45">
                  <c:v>0.11433</c:v>
                </c:pt>
                <c:pt idx="46">
                  <c:v>0.11391999999999999</c:v>
                </c:pt>
                <c:pt idx="47">
                  <c:v>0.11293</c:v>
                </c:pt>
                <c:pt idx="48">
                  <c:v>0.11353000000000001</c:v>
                </c:pt>
                <c:pt idx="49">
                  <c:v>0.11423</c:v>
                </c:pt>
                <c:pt idx="50">
                  <c:v>0.114</c:v>
                </c:pt>
                <c:pt idx="51">
                  <c:v>0.11384</c:v>
                </c:pt>
                <c:pt idx="52">
                  <c:v>0.11426</c:v>
                </c:pt>
                <c:pt idx="53">
                  <c:v>0.11255</c:v>
                </c:pt>
                <c:pt idx="54">
                  <c:v>0.11314</c:v>
                </c:pt>
                <c:pt idx="55">
                  <c:v>0.11398</c:v>
                </c:pt>
                <c:pt idx="56">
                  <c:v>0.11328000000000001</c:v>
                </c:pt>
                <c:pt idx="57">
                  <c:v>0.11247</c:v>
                </c:pt>
                <c:pt idx="58">
                  <c:v>0.1149</c:v>
                </c:pt>
                <c:pt idx="59">
                  <c:v>0.11405999999999999</c:v>
                </c:pt>
                <c:pt idx="60">
                  <c:v>0.11355</c:v>
                </c:pt>
                <c:pt idx="61">
                  <c:v>0.11438</c:v>
                </c:pt>
                <c:pt idx="62">
                  <c:v>0.11491999999999999</c:v>
                </c:pt>
                <c:pt idx="63">
                  <c:v>0.11574</c:v>
                </c:pt>
                <c:pt idx="64">
                  <c:v>0.11493</c:v>
                </c:pt>
                <c:pt idx="65">
                  <c:v>0.11461</c:v>
                </c:pt>
                <c:pt idx="66">
                  <c:v>0.11403000000000001</c:v>
                </c:pt>
                <c:pt idx="67">
                  <c:v>0.11495</c:v>
                </c:pt>
                <c:pt idx="68">
                  <c:v>0.11573</c:v>
                </c:pt>
                <c:pt idx="69">
                  <c:v>0.11373999999999999</c:v>
                </c:pt>
                <c:pt idx="70">
                  <c:v>0.11602999999999999</c:v>
                </c:pt>
                <c:pt idx="71">
                  <c:v>0.11508</c:v>
                </c:pt>
                <c:pt idx="72">
                  <c:v>0.11527999999999999</c:v>
                </c:pt>
                <c:pt idx="73">
                  <c:v>0.1162</c:v>
                </c:pt>
                <c:pt idx="74">
                  <c:v>0.11676</c:v>
                </c:pt>
                <c:pt idx="75">
                  <c:v>0.11753</c:v>
                </c:pt>
                <c:pt idx="76">
                  <c:v>0.11579</c:v>
                </c:pt>
                <c:pt idx="77">
                  <c:v>0.11687</c:v>
                </c:pt>
                <c:pt idx="78">
                  <c:v>0.11839</c:v>
                </c:pt>
                <c:pt idx="79">
                  <c:v>0.11749999999999999</c:v>
                </c:pt>
                <c:pt idx="80">
                  <c:v>0.11928</c:v>
                </c:pt>
                <c:pt idx="81">
                  <c:v>0.11799</c:v>
                </c:pt>
                <c:pt idx="82">
                  <c:v>0.11792999999999999</c:v>
                </c:pt>
                <c:pt idx="83">
                  <c:v>0.11683</c:v>
                </c:pt>
                <c:pt idx="84">
                  <c:v>0.1195</c:v>
                </c:pt>
                <c:pt idx="85">
                  <c:v>0.11799999999999999</c:v>
                </c:pt>
                <c:pt idx="86">
                  <c:v>0.11841</c:v>
                </c:pt>
                <c:pt idx="87">
                  <c:v>0.11867</c:v>
                </c:pt>
                <c:pt idx="88">
                  <c:v>0.11816</c:v>
                </c:pt>
                <c:pt idx="89">
                  <c:v>0.11625000000000001</c:v>
                </c:pt>
                <c:pt idx="90">
                  <c:v>0.11867999999999999</c:v>
                </c:pt>
                <c:pt idx="91">
                  <c:v>0.11894</c:v>
                </c:pt>
                <c:pt idx="92">
                  <c:v>0.11985999999999999</c:v>
                </c:pt>
                <c:pt idx="93">
                  <c:v>0.11996999999999999</c:v>
                </c:pt>
                <c:pt idx="94">
                  <c:v>0.11899999999999999</c:v>
                </c:pt>
                <c:pt idx="95">
                  <c:v>0.11892</c:v>
                </c:pt>
                <c:pt idx="96">
                  <c:v>0.12078</c:v>
                </c:pt>
                <c:pt idx="97">
                  <c:v>0.11932</c:v>
                </c:pt>
                <c:pt idx="98">
                  <c:v>0.1197</c:v>
                </c:pt>
                <c:pt idx="99">
                  <c:v>0.12023</c:v>
                </c:pt>
                <c:pt idx="100">
                  <c:v>0.12035</c:v>
                </c:pt>
                <c:pt idx="101">
                  <c:v>0.11932</c:v>
                </c:pt>
                <c:pt idx="102">
                  <c:v>0.12098</c:v>
                </c:pt>
                <c:pt idx="103">
                  <c:v>0.12298000000000001</c:v>
                </c:pt>
                <c:pt idx="104">
                  <c:v>0.12252</c:v>
                </c:pt>
                <c:pt idx="105">
                  <c:v>0.12321</c:v>
                </c:pt>
                <c:pt idx="106">
                  <c:v>0.12459000000000001</c:v>
                </c:pt>
                <c:pt idx="107">
                  <c:v>0.12382</c:v>
                </c:pt>
                <c:pt idx="108">
                  <c:v>0.12575</c:v>
                </c:pt>
                <c:pt idx="109">
                  <c:v>0.12439</c:v>
                </c:pt>
                <c:pt idx="110">
                  <c:v>0.1258</c:v>
                </c:pt>
                <c:pt idx="111">
                  <c:v>0.12421</c:v>
                </c:pt>
                <c:pt idx="112">
                  <c:v>0.12456</c:v>
                </c:pt>
                <c:pt idx="113">
                  <c:v>0.12542</c:v>
                </c:pt>
                <c:pt idx="114">
                  <c:v>0.12653</c:v>
                </c:pt>
                <c:pt idx="115">
                  <c:v>0.12520999999999999</c:v>
                </c:pt>
                <c:pt idx="116">
                  <c:v>0.12609000000000001</c:v>
                </c:pt>
                <c:pt idx="117">
                  <c:v>0.12684999999999999</c:v>
                </c:pt>
                <c:pt idx="118">
                  <c:v>0.12798000000000001</c:v>
                </c:pt>
                <c:pt idx="119">
                  <c:v>0.12803</c:v>
                </c:pt>
                <c:pt idx="120">
                  <c:v>0.12814</c:v>
                </c:pt>
                <c:pt idx="121">
                  <c:v>0.12917000000000001</c:v>
                </c:pt>
                <c:pt idx="122">
                  <c:v>0.12992000000000001</c:v>
                </c:pt>
                <c:pt idx="123">
                  <c:v>0.13199</c:v>
                </c:pt>
                <c:pt idx="124">
                  <c:v>0.13088</c:v>
                </c:pt>
                <c:pt idx="125">
                  <c:v>0.13159999999999999</c:v>
                </c:pt>
                <c:pt idx="126">
                  <c:v>0.13086</c:v>
                </c:pt>
                <c:pt idx="127">
                  <c:v>0.13322000000000001</c:v>
                </c:pt>
                <c:pt idx="128">
                  <c:v>0.13339000000000001</c:v>
                </c:pt>
                <c:pt idx="129">
                  <c:v>0.13311000000000001</c:v>
                </c:pt>
                <c:pt idx="130">
                  <c:v>0.13492999999999999</c:v>
                </c:pt>
                <c:pt idx="131">
                  <c:v>0.13697000000000001</c:v>
                </c:pt>
                <c:pt idx="132">
                  <c:v>0.13655</c:v>
                </c:pt>
                <c:pt idx="133">
                  <c:v>0.1386</c:v>
                </c:pt>
                <c:pt idx="134">
                  <c:v>0.14002000000000001</c:v>
                </c:pt>
                <c:pt idx="135">
                  <c:v>0.14141999999999999</c:v>
                </c:pt>
                <c:pt idx="136">
                  <c:v>0.14501</c:v>
                </c:pt>
                <c:pt idx="137">
                  <c:v>0.14388000000000001</c:v>
                </c:pt>
                <c:pt idx="138">
                  <c:v>0.14584</c:v>
                </c:pt>
                <c:pt idx="139">
                  <c:v>0.14767</c:v>
                </c:pt>
                <c:pt idx="140">
                  <c:v>0.14877000000000001</c:v>
                </c:pt>
                <c:pt idx="141">
                  <c:v>0.15184</c:v>
                </c:pt>
                <c:pt idx="142">
                  <c:v>0.15395</c:v>
                </c:pt>
                <c:pt idx="143">
                  <c:v>0.15326000000000001</c:v>
                </c:pt>
                <c:pt idx="144">
                  <c:v>0.15662000000000001</c:v>
                </c:pt>
                <c:pt idx="145">
                  <c:v>0.15917000000000001</c:v>
                </c:pt>
                <c:pt idx="146">
                  <c:v>0.16095999999999999</c:v>
                </c:pt>
                <c:pt idx="147">
                  <c:v>0.16400000000000001</c:v>
                </c:pt>
                <c:pt idx="148">
                  <c:v>0.16561000000000001</c:v>
                </c:pt>
                <c:pt idx="149">
                  <c:v>0.16988</c:v>
                </c:pt>
                <c:pt idx="150">
                  <c:v>0.17291000000000001</c:v>
                </c:pt>
                <c:pt idx="151">
                  <c:v>0.17585999999999999</c:v>
                </c:pt>
                <c:pt idx="152">
                  <c:v>0.17931</c:v>
                </c:pt>
                <c:pt idx="153">
                  <c:v>0.18482000000000001</c:v>
                </c:pt>
                <c:pt idx="154">
                  <c:v>0.18822</c:v>
                </c:pt>
                <c:pt idx="155">
                  <c:v>0.19131000000000001</c:v>
                </c:pt>
                <c:pt idx="156">
                  <c:v>0.19575000000000001</c:v>
                </c:pt>
                <c:pt idx="157">
                  <c:v>0.20008000000000001</c:v>
                </c:pt>
                <c:pt idx="158">
                  <c:v>0.20441999999999999</c:v>
                </c:pt>
                <c:pt idx="159">
                  <c:v>0.20765</c:v>
                </c:pt>
                <c:pt idx="160">
                  <c:v>0.21157000000000001</c:v>
                </c:pt>
                <c:pt idx="161">
                  <c:v>0.21249000000000001</c:v>
                </c:pt>
                <c:pt idx="162">
                  <c:v>0.21717</c:v>
                </c:pt>
                <c:pt idx="163">
                  <c:v>0.21920000000000001</c:v>
                </c:pt>
                <c:pt idx="164">
                  <c:v>0.22198999999999999</c:v>
                </c:pt>
                <c:pt idx="165">
                  <c:v>0.22237999999999999</c:v>
                </c:pt>
                <c:pt idx="166">
                  <c:v>0.22336</c:v>
                </c:pt>
                <c:pt idx="167">
                  <c:v>0.22137000000000001</c:v>
                </c:pt>
                <c:pt idx="168">
                  <c:v>0.22156999999999999</c:v>
                </c:pt>
                <c:pt idx="169">
                  <c:v>0.21818000000000001</c:v>
                </c:pt>
                <c:pt idx="170">
                  <c:v>0.21532000000000001</c:v>
                </c:pt>
                <c:pt idx="171">
                  <c:v>0.21093000000000001</c:v>
                </c:pt>
                <c:pt idx="172">
                  <c:v>0.20688999999999999</c:v>
                </c:pt>
                <c:pt idx="173">
                  <c:v>0.20263999999999999</c:v>
                </c:pt>
                <c:pt idx="174">
                  <c:v>0.19785</c:v>
                </c:pt>
                <c:pt idx="175">
                  <c:v>0.19361</c:v>
                </c:pt>
                <c:pt idx="176">
                  <c:v>0.18991</c:v>
                </c:pt>
                <c:pt idx="177">
                  <c:v>0.18504000000000001</c:v>
                </c:pt>
                <c:pt idx="178">
                  <c:v>0.18106</c:v>
                </c:pt>
                <c:pt idx="179">
                  <c:v>0.17757999999999999</c:v>
                </c:pt>
                <c:pt idx="180">
                  <c:v>0.17294000000000001</c:v>
                </c:pt>
                <c:pt idx="181">
                  <c:v>0.17025999999999999</c:v>
                </c:pt>
                <c:pt idx="182">
                  <c:v>0.16627</c:v>
                </c:pt>
                <c:pt idx="183">
                  <c:v>0.16306000000000001</c:v>
                </c:pt>
                <c:pt idx="184">
                  <c:v>0.16106000000000001</c:v>
                </c:pt>
                <c:pt idx="185">
                  <c:v>0.15692</c:v>
                </c:pt>
                <c:pt idx="186">
                  <c:v>0.15497</c:v>
                </c:pt>
                <c:pt idx="187">
                  <c:v>0.15243000000000001</c:v>
                </c:pt>
                <c:pt idx="188">
                  <c:v>0.151</c:v>
                </c:pt>
                <c:pt idx="189">
                  <c:v>0.1487</c:v>
                </c:pt>
                <c:pt idx="190">
                  <c:v>0.14760000000000001</c:v>
                </c:pt>
                <c:pt idx="191">
                  <c:v>0.14546999999999999</c:v>
                </c:pt>
                <c:pt idx="192">
                  <c:v>0.14272000000000001</c:v>
                </c:pt>
                <c:pt idx="193">
                  <c:v>0.14274000000000001</c:v>
                </c:pt>
                <c:pt idx="194">
                  <c:v>0.1404</c:v>
                </c:pt>
                <c:pt idx="195">
                  <c:v>0.14035</c:v>
                </c:pt>
                <c:pt idx="196">
                  <c:v>0.13888</c:v>
                </c:pt>
                <c:pt idx="197">
                  <c:v>0.13886999999999999</c:v>
                </c:pt>
                <c:pt idx="198">
                  <c:v>0.13905999999999999</c:v>
                </c:pt>
                <c:pt idx="199">
                  <c:v>0.13672000000000001</c:v>
                </c:pt>
                <c:pt idx="200">
                  <c:v>0.13603999999999999</c:v>
                </c:pt>
                <c:pt idx="201">
                  <c:v>0.13441</c:v>
                </c:pt>
                <c:pt idx="202">
                  <c:v>0.13550999999999999</c:v>
                </c:pt>
                <c:pt idx="203">
                  <c:v>0.13381999999999999</c:v>
                </c:pt>
                <c:pt idx="204">
                  <c:v>0.13363</c:v>
                </c:pt>
                <c:pt idx="205">
                  <c:v>0.13309000000000001</c:v>
                </c:pt>
                <c:pt idx="206">
                  <c:v>0.13352</c:v>
                </c:pt>
                <c:pt idx="207">
                  <c:v>0.13186999999999999</c:v>
                </c:pt>
                <c:pt idx="208">
                  <c:v>0.13186</c:v>
                </c:pt>
                <c:pt idx="209">
                  <c:v>0.13125000000000001</c:v>
                </c:pt>
                <c:pt idx="210">
                  <c:v>0.13113</c:v>
                </c:pt>
                <c:pt idx="211">
                  <c:v>0.13209000000000001</c:v>
                </c:pt>
                <c:pt idx="212">
                  <c:v>0.13002</c:v>
                </c:pt>
                <c:pt idx="213">
                  <c:v>0.13222999999999999</c:v>
                </c:pt>
                <c:pt idx="214">
                  <c:v>0.12997</c:v>
                </c:pt>
                <c:pt idx="215">
                  <c:v>0.12953000000000001</c:v>
                </c:pt>
                <c:pt idx="216">
                  <c:v>0.12989999999999999</c:v>
                </c:pt>
                <c:pt idx="217">
                  <c:v>0.1283</c:v>
                </c:pt>
                <c:pt idx="218">
                  <c:v>0.12875</c:v>
                </c:pt>
                <c:pt idx="219">
                  <c:v>0.12828999999999999</c:v>
                </c:pt>
                <c:pt idx="220">
                  <c:v>0.12692000000000001</c:v>
                </c:pt>
                <c:pt idx="221">
                  <c:v>0.12734000000000001</c:v>
                </c:pt>
                <c:pt idx="222">
                  <c:v>0.12626000000000001</c:v>
                </c:pt>
                <c:pt idx="223">
                  <c:v>0.12811</c:v>
                </c:pt>
                <c:pt idx="224">
                  <c:v>0.12825</c:v>
                </c:pt>
                <c:pt idx="225">
                  <c:v>0.12753999999999999</c:v>
                </c:pt>
                <c:pt idx="226">
                  <c:v>0.12747</c:v>
                </c:pt>
                <c:pt idx="227">
                  <c:v>0.12770000000000001</c:v>
                </c:pt>
                <c:pt idx="228">
                  <c:v>0.12834000000000001</c:v>
                </c:pt>
                <c:pt idx="229">
                  <c:v>0.12694</c:v>
                </c:pt>
                <c:pt idx="230">
                  <c:v>0.12737000000000001</c:v>
                </c:pt>
                <c:pt idx="231">
                  <c:v>0.12747</c:v>
                </c:pt>
                <c:pt idx="232">
                  <c:v>0.12773999999999999</c:v>
                </c:pt>
                <c:pt idx="233">
                  <c:v>0.12834999999999999</c:v>
                </c:pt>
                <c:pt idx="234">
                  <c:v>0.12773999999999999</c:v>
                </c:pt>
                <c:pt idx="235">
                  <c:v>0.1273</c:v>
                </c:pt>
                <c:pt idx="236">
                  <c:v>0.12628</c:v>
                </c:pt>
                <c:pt idx="237">
                  <c:v>0.12706000000000001</c:v>
                </c:pt>
                <c:pt idx="238">
                  <c:v>0.12723999999999999</c:v>
                </c:pt>
                <c:pt idx="239">
                  <c:v>0.12676999999999999</c:v>
                </c:pt>
                <c:pt idx="240">
                  <c:v>0.12658</c:v>
                </c:pt>
                <c:pt idx="241">
                  <c:v>0.12723999999999999</c:v>
                </c:pt>
                <c:pt idx="242">
                  <c:v>0.12745999999999999</c:v>
                </c:pt>
                <c:pt idx="243">
                  <c:v>0.12578</c:v>
                </c:pt>
                <c:pt idx="244">
                  <c:v>0.12667999999999999</c:v>
                </c:pt>
                <c:pt idx="245">
                  <c:v>0.12606999999999999</c:v>
                </c:pt>
                <c:pt idx="246">
                  <c:v>0.12698000000000001</c:v>
                </c:pt>
                <c:pt idx="247">
                  <c:v>0.12587000000000001</c:v>
                </c:pt>
                <c:pt idx="248">
                  <c:v>0.12609000000000001</c:v>
                </c:pt>
                <c:pt idx="249">
                  <c:v>0.12598000000000001</c:v>
                </c:pt>
                <c:pt idx="250">
                  <c:v>0.12518000000000001</c:v>
                </c:pt>
                <c:pt idx="251">
                  <c:v>0.12597</c:v>
                </c:pt>
                <c:pt idx="252">
                  <c:v>0.12562999999999999</c:v>
                </c:pt>
                <c:pt idx="253">
                  <c:v>0.12529999999999999</c:v>
                </c:pt>
                <c:pt idx="254">
                  <c:v>0.12554999999999999</c:v>
                </c:pt>
                <c:pt idx="255">
                  <c:v>0.12573999999999999</c:v>
                </c:pt>
                <c:pt idx="256">
                  <c:v>0.12698000000000001</c:v>
                </c:pt>
                <c:pt idx="257">
                  <c:v>0.12565999999999999</c:v>
                </c:pt>
                <c:pt idx="258">
                  <c:v>0.12787999999999999</c:v>
                </c:pt>
                <c:pt idx="259">
                  <c:v>0.12673999999999999</c:v>
                </c:pt>
                <c:pt idx="260">
                  <c:v>0.12623999999999999</c:v>
                </c:pt>
                <c:pt idx="261">
                  <c:v>0.12662000000000001</c:v>
                </c:pt>
                <c:pt idx="262">
                  <c:v>0.12669</c:v>
                </c:pt>
                <c:pt idx="263">
                  <c:v>0.12719</c:v>
                </c:pt>
                <c:pt idx="264">
                  <c:v>0.12623000000000001</c:v>
                </c:pt>
                <c:pt idx="265">
                  <c:v>0.12679000000000001</c:v>
                </c:pt>
                <c:pt idx="266">
                  <c:v>0.12634999999999999</c:v>
                </c:pt>
                <c:pt idx="267">
                  <c:v>0.12691</c:v>
                </c:pt>
                <c:pt idx="268">
                  <c:v>0.12609000000000001</c:v>
                </c:pt>
                <c:pt idx="269">
                  <c:v>0.12756999999999999</c:v>
                </c:pt>
                <c:pt idx="270">
                  <c:v>0.12726000000000001</c:v>
                </c:pt>
                <c:pt idx="271">
                  <c:v>0.12814999999999999</c:v>
                </c:pt>
                <c:pt idx="272">
                  <c:v>0.12753999999999999</c:v>
                </c:pt>
                <c:pt idx="273">
                  <c:v>0.12653</c:v>
                </c:pt>
                <c:pt idx="274">
                  <c:v>0.12726999999999999</c:v>
                </c:pt>
                <c:pt idx="275">
                  <c:v>0.12731999999999999</c:v>
                </c:pt>
                <c:pt idx="276">
                  <c:v>0.12717000000000001</c:v>
                </c:pt>
                <c:pt idx="277">
                  <c:v>0.12681999999999999</c:v>
                </c:pt>
                <c:pt idx="278">
                  <c:v>0.12597</c:v>
                </c:pt>
                <c:pt idx="279">
                  <c:v>0.12601000000000001</c:v>
                </c:pt>
                <c:pt idx="280">
                  <c:v>0.12670999999999999</c:v>
                </c:pt>
                <c:pt idx="281">
                  <c:v>0.12578</c:v>
                </c:pt>
                <c:pt idx="282">
                  <c:v>0.12604000000000001</c:v>
                </c:pt>
                <c:pt idx="283">
                  <c:v>0.12606999999999999</c:v>
                </c:pt>
                <c:pt idx="284">
                  <c:v>0.12493</c:v>
                </c:pt>
                <c:pt idx="285">
                  <c:v>0.12570000000000001</c:v>
                </c:pt>
                <c:pt idx="286">
                  <c:v>0.12545999999999999</c:v>
                </c:pt>
                <c:pt idx="287">
                  <c:v>0.126</c:v>
                </c:pt>
                <c:pt idx="288">
                  <c:v>0.12798999999999999</c:v>
                </c:pt>
                <c:pt idx="289">
                  <c:v>0.1265</c:v>
                </c:pt>
                <c:pt idx="290">
                  <c:v>0.12631999999999999</c:v>
                </c:pt>
                <c:pt idx="291">
                  <c:v>0.12631000000000001</c:v>
                </c:pt>
                <c:pt idx="292">
                  <c:v>0.1263</c:v>
                </c:pt>
                <c:pt idx="293">
                  <c:v>0.12687999999999999</c:v>
                </c:pt>
                <c:pt idx="294">
                  <c:v>0.12651999999999999</c:v>
                </c:pt>
                <c:pt idx="295">
                  <c:v>0.12479999999999999</c:v>
                </c:pt>
                <c:pt idx="296">
                  <c:v>0.12584000000000001</c:v>
                </c:pt>
                <c:pt idx="297">
                  <c:v>0.12584999999999999</c:v>
                </c:pt>
                <c:pt idx="298">
                  <c:v>0.12637000000000001</c:v>
                </c:pt>
                <c:pt idx="299">
                  <c:v>0.12623999999999999</c:v>
                </c:pt>
                <c:pt idx="300">
                  <c:v>0.12681999999999999</c:v>
                </c:pt>
                <c:pt idx="301">
                  <c:v>0.12736</c:v>
                </c:pt>
                <c:pt idx="302">
                  <c:v>0.12823000000000001</c:v>
                </c:pt>
                <c:pt idx="303">
                  <c:v>0.12748999999999999</c:v>
                </c:pt>
                <c:pt idx="304">
                  <c:v>0.12791</c:v>
                </c:pt>
                <c:pt idx="305">
                  <c:v>0.12805</c:v>
                </c:pt>
                <c:pt idx="306">
                  <c:v>0.12703</c:v>
                </c:pt>
                <c:pt idx="307">
                  <c:v>0.12662000000000001</c:v>
                </c:pt>
                <c:pt idx="308">
                  <c:v>0.12523000000000001</c:v>
                </c:pt>
                <c:pt idx="309">
                  <c:v>0.12494</c:v>
                </c:pt>
                <c:pt idx="310">
                  <c:v>0.12449</c:v>
                </c:pt>
                <c:pt idx="311">
                  <c:v>0.12504000000000001</c:v>
                </c:pt>
                <c:pt idx="312">
                  <c:v>0.12484000000000001</c:v>
                </c:pt>
                <c:pt idx="313">
                  <c:v>0.12531</c:v>
                </c:pt>
                <c:pt idx="314">
                  <c:v>0.12495000000000001</c:v>
                </c:pt>
                <c:pt idx="315">
                  <c:v>0.12446</c:v>
                </c:pt>
                <c:pt idx="316">
                  <c:v>0.12479999999999999</c:v>
                </c:pt>
                <c:pt idx="317">
                  <c:v>0.12592</c:v>
                </c:pt>
                <c:pt idx="318">
                  <c:v>0.12534000000000001</c:v>
                </c:pt>
                <c:pt idx="319">
                  <c:v>0.12562000000000001</c:v>
                </c:pt>
                <c:pt idx="320">
                  <c:v>0.12501999999999999</c:v>
                </c:pt>
                <c:pt idx="321">
                  <c:v>0.12554000000000001</c:v>
                </c:pt>
                <c:pt idx="322">
                  <c:v>0.12478</c:v>
                </c:pt>
                <c:pt idx="323">
                  <c:v>0.12463</c:v>
                </c:pt>
                <c:pt idx="324">
                  <c:v>0.12472</c:v>
                </c:pt>
                <c:pt idx="325">
                  <c:v>0.12475</c:v>
                </c:pt>
                <c:pt idx="326">
                  <c:v>0.12392</c:v>
                </c:pt>
                <c:pt idx="327">
                  <c:v>0.12404</c:v>
                </c:pt>
                <c:pt idx="328">
                  <c:v>0.12520000000000001</c:v>
                </c:pt>
                <c:pt idx="329">
                  <c:v>0.12539</c:v>
                </c:pt>
                <c:pt idx="330">
                  <c:v>0.12622</c:v>
                </c:pt>
                <c:pt idx="331">
                  <c:v>0.126</c:v>
                </c:pt>
                <c:pt idx="332">
                  <c:v>0.12570000000000001</c:v>
                </c:pt>
                <c:pt idx="333">
                  <c:v>0.12675</c:v>
                </c:pt>
                <c:pt idx="334">
                  <c:v>0.12598000000000001</c:v>
                </c:pt>
                <c:pt idx="335">
                  <c:v>0.12463</c:v>
                </c:pt>
                <c:pt idx="336">
                  <c:v>0.12673999999999999</c:v>
                </c:pt>
                <c:pt idx="337">
                  <c:v>0.12692000000000001</c:v>
                </c:pt>
                <c:pt idx="338">
                  <c:v>0.12651000000000001</c:v>
                </c:pt>
                <c:pt idx="339">
                  <c:v>0.12598000000000001</c:v>
                </c:pt>
                <c:pt idx="340">
                  <c:v>0.12466000000000001</c:v>
                </c:pt>
                <c:pt idx="341">
                  <c:v>0.12497999999999999</c:v>
                </c:pt>
                <c:pt idx="342">
                  <c:v>0.12469</c:v>
                </c:pt>
                <c:pt idx="343">
                  <c:v>0.12442</c:v>
                </c:pt>
                <c:pt idx="344">
                  <c:v>0.12482</c:v>
                </c:pt>
                <c:pt idx="345">
                  <c:v>0.12454999999999999</c:v>
                </c:pt>
                <c:pt idx="346">
                  <c:v>0.12556</c:v>
                </c:pt>
                <c:pt idx="347">
                  <c:v>0.12531999999999999</c:v>
                </c:pt>
                <c:pt idx="348">
                  <c:v>0.12667999999999999</c:v>
                </c:pt>
                <c:pt idx="349">
                  <c:v>0.12589</c:v>
                </c:pt>
                <c:pt idx="350">
                  <c:v>0.12606999999999999</c:v>
                </c:pt>
                <c:pt idx="351">
                  <c:v>0.12317</c:v>
                </c:pt>
                <c:pt idx="352">
                  <c:v>0.12475</c:v>
                </c:pt>
                <c:pt idx="353">
                  <c:v>0.12445000000000001</c:v>
                </c:pt>
                <c:pt idx="354">
                  <c:v>0.12449</c:v>
                </c:pt>
                <c:pt idx="355">
                  <c:v>0.12576999999999999</c:v>
                </c:pt>
                <c:pt idx="356">
                  <c:v>0.12436</c:v>
                </c:pt>
                <c:pt idx="357">
                  <c:v>0.12357</c:v>
                </c:pt>
                <c:pt idx="358">
                  <c:v>0.12467</c:v>
                </c:pt>
                <c:pt idx="359">
                  <c:v>0.12503</c:v>
                </c:pt>
                <c:pt idx="360">
                  <c:v>0.12509999999999999</c:v>
                </c:pt>
                <c:pt idx="361">
                  <c:v>0.12619</c:v>
                </c:pt>
                <c:pt idx="362">
                  <c:v>0.12558</c:v>
                </c:pt>
                <c:pt idx="363">
                  <c:v>0.12634000000000001</c:v>
                </c:pt>
                <c:pt idx="364">
                  <c:v>0.12562000000000001</c:v>
                </c:pt>
                <c:pt idx="365">
                  <c:v>0.12714</c:v>
                </c:pt>
                <c:pt idx="366">
                  <c:v>0.12722</c:v>
                </c:pt>
                <c:pt idx="367">
                  <c:v>0.12778999999999999</c:v>
                </c:pt>
                <c:pt idx="368">
                  <c:v>0.12673000000000001</c:v>
                </c:pt>
                <c:pt idx="369">
                  <c:v>0.12551000000000001</c:v>
                </c:pt>
                <c:pt idx="370">
                  <c:v>0.12698000000000001</c:v>
                </c:pt>
                <c:pt idx="371">
                  <c:v>0.12690000000000001</c:v>
                </c:pt>
                <c:pt idx="372">
                  <c:v>0.12645000000000001</c:v>
                </c:pt>
                <c:pt idx="373">
                  <c:v>0.1263</c:v>
                </c:pt>
                <c:pt idx="374">
                  <c:v>0.12553</c:v>
                </c:pt>
                <c:pt idx="375">
                  <c:v>0.12592999999999999</c:v>
                </c:pt>
                <c:pt idx="376">
                  <c:v>0.12586</c:v>
                </c:pt>
                <c:pt idx="377">
                  <c:v>0.12701999999999999</c:v>
                </c:pt>
                <c:pt idx="378">
                  <c:v>0.12623999999999999</c:v>
                </c:pt>
                <c:pt idx="379">
                  <c:v>0.12744</c:v>
                </c:pt>
                <c:pt idx="380">
                  <c:v>0.12748999999999999</c:v>
                </c:pt>
                <c:pt idx="381">
                  <c:v>0.12739</c:v>
                </c:pt>
                <c:pt idx="382">
                  <c:v>0.12712999999999999</c:v>
                </c:pt>
                <c:pt idx="383">
                  <c:v>0.12622</c:v>
                </c:pt>
                <c:pt idx="384">
                  <c:v>0.12673000000000001</c:v>
                </c:pt>
                <c:pt idx="385">
                  <c:v>0.12614</c:v>
                </c:pt>
                <c:pt idx="386">
                  <c:v>0.12598999999999999</c:v>
                </c:pt>
                <c:pt idx="387">
                  <c:v>0.12723000000000001</c:v>
                </c:pt>
                <c:pt idx="388">
                  <c:v>0.12744</c:v>
                </c:pt>
                <c:pt idx="389">
                  <c:v>0.12665000000000001</c:v>
                </c:pt>
                <c:pt idx="390">
                  <c:v>0.12706000000000001</c:v>
                </c:pt>
                <c:pt idx="391">
                  <c:v>0.12758</c:v>
                </c:pt>
                <c:pt idx="392">
                  <c:v>0.12801000000000001</c:v>
                </c:pt>
                <c:pt idx="393">
                  <c:v>0.12870000000000001</c:v>
                </c:pt>
                <c:pt idx="394">
                  <c:v>0.12869</c:v>
                </c:pt>
                <c:pt idx="395">
                  <c:v>0.12909000000000001</c:v>
                </c:pt>
                <c:pt idx="396">
                  <c:v>0.12983</c:v>
                </c:pt>
                <c:pt idx="397">
                  <c:v>0.12942999999999999</c:v>
                </c:pt>
                <c:pt idx="398">
                  <c:v>0.13048999999999999</c:v>
                </c:pt>
                <c:pt idx="399">
                  <c:v>0.12931000000000001</c:v>
                </c:pt>
                <c:pt idx="400">
                  <c:v>0.13003000000000001</c:v>
                </c:pt>
                <c:pt idx="401">
                  <c:v>0.13020999999999999</c:v>
                </c:pt>
                <c:pt idx="402">
                  <c:v>0.12914999999999999</c:v>
                </c:pt>
                <c:pt idx="403">
                  <c:v>0.13106000000000001</c:v>
                </c:pt>
                <c:pt idx="404">
                  <c:v>0.13175000000000001</c:v>
                </c:pt>
                <c:pt idx="405">
                  <c:v>0.13153000000000001</c:v>
                </c:pt>
                <c:pt idx="406">
                  <c:v>0.13239000000000001</c:v>
                </c:pt>
                <c:pt idx="407">
                  <c:v>0.13358</c:v>
                </c:pt>
                <c:pt idx="408">
                  <c:v>0.1328</c:v>
                </c:pt>
                <c:pt idx="409">
                  <c:v>0.13374</c:v>
                </c:pt>
                <c:pt idx="410">
                  <c:v>0.13456000000000001</c:v>
                </c:pt>
                <c:pt idx="411">
                  <c:v>0.13389999999999999</c:v>
                </c:pt>
                <c:pt idx="412">
                  <c:v>0.13474</c:v>
                </c:pt>
                <c:pt idx="413">
                  <c:v>0.13469</c:v>
                </c:pt>
                <c:pt idx="414">
                  <c:v>0.13483000000000001</c:v>
                </c:pt>
                <c:pt idx="415">
                  <c:v>0.13531000000000001</c:v>
                </c:pt>
                <c:pt idx="416">
                  <c:v>0.1363</c:v>
                </c:pt>
                <c:pt idx="417">
                  <c:v>0.13652</c:v>
                </c:pt>
                <c:pt idx="418">
                  <c:v>0.13727</c:v>
                </c:pt>
                <c:pt idx="419">
                  <c:v>0.13943</c:v>
                </c:pt>
                <c:pt idx="420">
                  <c:v>0.13980000000000001</c:v>
                </c:pt>
                <c:pt idx="421">
                  <c:v>0.14026</c:v>
                </c:pt>
                <c:pt idx="422">
                  <c:v>0.14121</c:v>
                </c:pt>
                <c:pt idx="423">
                  <c:v>0.14341999999999999</c:v>
                </c:pt>
                <c:pt idx="424">
                  <c:v>0.14448</c:v>
                </c:pt>
                <c:pt idx="425">
                  <c:v>0.14655000000000001</c:v>
                </c:pt>
                <c:pt idx="426">
                  <c:v>0.14710000000000001</c:v>
                </c:pt>
                <c:pt idx="427">
                  <c:v>0.14907999999999999</c:v>
                </c:pt>
                <c:pt idx="428">
                  <c:v>0.14917</c:v>
                </c:pt>
                <c:pt idx="429">
                  <c:v>0.15159</c:v>
                </c:pt>
                <c:pt idx="430">
                  <c:v>0.15204999999999999</c:v>
                </c:pt>
                <c:pt idx="431">
                  <c:v>0.15368000000000001</c:v>
                </c:pt>
                <c:pt idx="432">
                  <c:v>0.15533</c:v>
                </c:pt>
                <c:pt idx="433">
                  <c:v>0.15670000000000001</c:v>
                </c:pt>
                <c:pt idx="434">
                  <c:v>0.15839</c:v>
                </c:pt>
                <c:pt idx="435">
                  <c:v>0.16039999999999999</c:v>
                </c:pt>
                <c:pt idx="436">
                  <c:v>0.16209999999999999</c:v>
                </c:pt>
                <c:pt idx="437">
                  <c:v>0.16356000000000001</c:v>
                </c:pt>
                <c:pt idx="438">
                  <c:v>0.16574</c:v>
                </c:pt>
                <c:pt idx="439">
                  <c:v>0.16819000000000001</c:v>
                </c:pt>
                <c:pt idx="440">
                  <c:v>0.16925000000000001</c:v>
                </c:pt>
                <c:pt idx="441">
                  <c:v>0.17191000000000001</c:v>
                </c:pt>
                <c:pt idx="442">
                  <c:v>0.17265</c:v>
                </c:pt>
                <c:pt idx="443">
                  <c:v>0.17469000000000001</c:v>
                </c:pt>
                <c:pt idx="444">
                  <c:v>0.17537</c:v>
                </c:pt>
                <c:pt idx="445">
                  <c:v>0.17718</c:v>
                </c:pt>
                <c:pt idx="446">
                  <c:v>0.17632999999999999</c:v>
                </c:pt>
                <c:pt idx="447">
                  <c:v>0.17777999999999999</c:v>
                </c:pt>
                <c:pt idx="448">
                  <c:v>0.17748</c:v>
                </c:pt>
                <c:pt idx="449">
                  <c:v>0.17791000000000001</c:v>
                </c:pt>
                <c:pt idx="450">
                  <c:v>0.17696999999999999</c:v>
                </c:pt>
                <c:pt idx="451">
                  <c:v>0.17707999999999999</c:v>
                </c:pt>
                <c:pt idx="452">
                  <c:v>0.17688000000000001</c:v>
                </c:pt>
                <c:pt idx="453">
                  <c:v>0.17524999999999999</c:v>
                </c:pt>
                <c:pt idx="454">
                  <c:v>0.17510999999999999</c:v>
                </c:pt>
                <c:pt idx="455">
                  <c:v>0.17221</c:v>
                </c:pt>
                <c:pt idx="456">
                  <c:v>0.17174</c:v>
                </c:pt>
                <c:pt idx="457">
                  <c:v>0.17069999999999999</c:v>
                </c:pt>
                <c:pt idx="458">
                  <c:v>0.16808999999999999</c:v>
                </c:pt>
                <c:pt idx="459">
                  <c:v>0.16614000000000001</c:v>
                </c:pt>
                <c:pt idx="460">
                  <c:v>0.16345999999999999</c:v>
                </c:pt>
                <c:pt idx="461">
                  <c:v>0.16164000000000001</c:v>
                </c:pt>
                <c:pt idx="462">
                  <c:v>0.15986</c:v>
                </c:pt>
                <c:pt idx="463">
                  <c:v>0.15684999999999999</c:v>
                </c:pt>
                <c:pt idx="464">
                  <c:v>0.15606999999999999</c:v>
                </c:pt>
                <c:pt idx="465">
                  <c:v>0.15354999999999999</c:v>
                </c:pt>
                <c:pt idx="466">
                  <c:v>0.15125</c:v>
                </c:pt>
                <c:pt idx="467">
                  <c:v>0.15040000000000001</c:v>
                </c:pt>
                <c:pt idx="468">
                  <c:v>0.14881</c:v>
                </c:pt>
                <c:pt idx="469">
                  <c:v>0.1472</c:v>
                </c:pt>
                <c:pt idx="470">
                  <c:v>0.14618</c:v>
                </c:pt>
                <c:pt idx="471">
                  <c:v>0.14430000000000001</c:v>
                </c:pt>
                <c:pt idx="472">
                  <c:v>0.14305000000000001</c:v>
                </c:pt>
                <c:pt idx="473">
                  <c:v>0.14183999999999999</c:v>
                </c:pt>
                <c:pt idx="474">
                  <c:v>0.13999</c:v>
                </c:pt>
                <c:pt idx="475">
                  <c:v>0.13866000000000001</c:v>
                </c:pt>
                <c:pt idx="476">
                  <c:v>0.13827999999999999</c:v>
                </c:pt>
                <c:pt idx="477">
                  <c:v>0.13653000000000001</c:v>
                </c:pt>
                <c:pt idx="478">
                  <c:v>0.1353</c:v>
                </c:pt>
                <c:pt idx="479">
                  <c:v>0.13385</c:v>
                </c:pt>
                <c:pt idx="480">
                  <c:v>0.1333</c:v>
                </c:pt>
                <c:pt idx="481">
                  <c:v>0.13272</c:v>
                </c:pt>
                <c:pt idx="482">
                  <c:v>0.13211999999999999</c:v>
                </c:pt>
                <c:pt idx="483">
                  <c:v>0.13138</c:v>
                </c:pt>
                <c:pt idx="484">
                  <c:v>0.13048999999999999</c:v>
                </c:pt>
                <c:pt idx="485">
                  <c:v>0.12878999999999999</c:v>
                </c:pt>
                <c:pt idx="486">
                  <c:v>0.13002</c:v>
                </c:pt>
                <c:pt idx="487">
                  <c:v>0.12892000000000001</c:v>
                </c:pt>
                <c:pt idx="488">
                  <c:v>0.12826000000000001</c:v>
                </c:pt>
                <c:pt idx="489">
                  <c:v>0.12734000000000001</c:v>
                </c:pt>
                <c:pt idx="490">
                  <c:v>0.12651000000000001</c:v>
                </c:pt>
                <c:pt idx="491">
                  <c:v>0.12523000000000001</c:v>
                </c:pt>
                <c:pt idx="492">
                  <c:v>0.12526999999999999</c:v>
                </c:pt>
                <c:pt idx="493">
                  <c:v>0.12472</c:v>
                </c:pt>
                <c:pt idx="494">
                  <c:v>0.12470000000000001</c:v>
                </c:pt>
                <c:pt idx="495">
                  <c:v>0.12421</c:v>
                </c:pt>
                <c:pt idx="496">
                  <c:v>0.12403</c:v>
                </c:pt>
                <c:pt idx="497">
                  <c:v>0.12382</c:v>
                </c:pt>
                <c:pt idx="498">
                  <c:v>0.12378</c:v>
                </c:pt>
                <c:pt idx="499">
                  <c:v>0.12397</c:v>
                </c:pt>
                <c:pt idx="500">
                  <c:v>0.12396</c:v>
                </c:pt>
                <c:pt idx="501">
                  <c:v>0.12372</c:v>
                </c:pt>
                <c:pt idx="502">
                  <c:v>0.12268</c:v>
                </c:pt>
                <c:pt idx="503">
                  <c:v>0.12349</c:v>
                </c:pt>
                <c:pt idx="504">
                  <c:v>0.12232</c:v>
                </c:pt>
                <c:pt idx="505">
                  <c:v>0.12286</c:v>
                </c:pt>
                <c:pt idx="506">
                  <c:v>0.12289</c:v>
                </c:pt>
                <c:pt idx="507">
                  <c:v>0.12237000000000001</c:v>
                </c:pt>
                <c:pt idx="508">
                  <c:v>0.12191</c:v>
                </c:pt>
                <c:pt idx="509">
                  <c:v>0.12123</c:v>
                </c:pt>
                <c:pt idx="510">
                  <c:v>0.12051000000000001</c:v>
                </c:pt>
                <c:pt idx="511">
                  <c:v>0.1208</c:v>
                </c:pt>
                <c:pt idx="512">
                  <c:v>0.12081</c:v>
                </c:pt>
                <c:pt idx="513">
                  <c:v>0.11995</c:v>
                </c:pt>
                <c:pt idx="514">
                  <c:v>0.12096999999999999</c:v>
                </c:pt>
                <c:pt idx="515">
                  <c:v>0.12148</c:v>
                </c:pt>
                <c:pt idx="516">
                  <c:v>0.12180000000000001</c:v>
                </c:pt>
                <c:pt idx="517">
                  <c:v>0.1205</c:v>
                </c:pt>
                <c:pt idx="518">
                  <c:v>0.12056</c:v>
                </c:pt>
                <c:pt idx="519">
                  <c:v>0.12033000000000001</c:v>
                </c:pt>
                <c:pt idx="520">
                  <c:v>0.12077</c:v>
                </c:pt>
                <c:pt idx="521">
                  <c:v>0.11983000000000001</c:v>
                </c:pt>
                <c:pt idx="522">
                  <c:v>0.11953999999999999</c:v>
                </c:pt>
                <c:pt idx="523">
                  <c:v>0.11988</c:v>
                </c:pt>
                <c:pt idx="524">
                  <c:v>0.11946</c:v>
                </c:pt>
                <c:pt idx="525">
                  <c:v>0.11771</c:v>
                </c:pt>
                <c:pt idx="526">
                  <c:v>0.11883000000000001</c:v>
                </c:pt>
                <c:pt idx="527">
                  <c:v>0.11924</c:v>
                </c:pt>
                <c:pt idx="528">
                  <c:v>0.11834</c:v>
                </c:pt>
                <c:pt idx="529">
                  <c:v>0.11928999999999999</c:v>
                </c:pt>
                <c:pt idx="530">
                  <c:v>0.11939</c:v>
                </c:pt>
                <c:pt idx="531">
                  <c:v>0.11939</c:v>
                </c:pt>
                <c:pt idx="532">
                  <c:v>0.11959</c:v>
                </c:pt>
                <c:pt idx="533">
                  <c:v>0.12003999999999999</c:v>
                </c:pt>
                <c:pt idx="534">
                  <c:v>0.11999</c:v>
                </c:pt>
                <c:pt idx="535">
                  <c:v>0.12012</c:v>
                </c:pt>
                <c:pt idx="536">
                  <c:v>0.1201</c:v>
                </c:pt>
                <c:pt idx="537">
                  <c:v>0.11842999999999999</c:v>
                </c:pt>
                <c:pt idx="538">
                  <c:v>0.11883000000000001</c:v>
                </c:pt>
                <c:pt idx="539">
                  <c:v>0.11907</c:v>
                </c:pt>
                <c:pt idx="540">
                  <c:v>0.11991</c:v>
                </c:pt>
                <c:pt idx="541">
                  <c:v>0.1197</c:v>
                </c:pt>
                <c:pt idx="542">
                  <c:v>0.11951000000000001</c:v>
                </c:pt>
                <c:pt idx="543">
                  <c:v>0.11855</c:v>
                </c:pt>
                <c:pt idx="544">
                  <c:v>0.11887</c:v>
                </c:pt>
                <c:pt idx="545">
                  <c:v>0.11988</c:v>
                </c:pt>
                <c:pt idx="546">
                  <c:v>0.11805</c:v>
                </c:pt>
                <c:pt idx="547">
                  <c:v>0.11873</c:v>
                </c:pt>
                <c:pt idx="548">
                  <c:v>0.11821</c:v>
                </c:pt>
                <c:pt idx="549">
                  <c:v>0.11767</c:v>
                </c:pt>
                <c:pt idx="550">
                  <c:v>0.11809</c:v>
                </c:pt>
                <c:pt idx="551">
                  <c:v>0.11808</c:v>
                </c:pt>
                <c:pt idx="552">
                  <c:v>0.11654</c:v>
                </c:pt>
                <c:pt idx="553">
                  <c:v>0.11726</c:v>
                </c:pt>
                <c:pt idx="554">
                  <c:v>0.11565</c:v>
                </c:pt>
                <c:pt idx="555">
                  <c:v>0.11695999999999999</c:v>
                </c:pt>
                <c:pt idx="556">
                  <c:v>0.11573</c:v>
                </c:pt>
                <c:pt idx="557">
                  <c:v>0.11620999999999999</c:v>
                </c:pt>
                <c:pt idx="558">
                  <c:v>0.1172</c:v>
                </c:pt>
                <c:pt idx="559">
                  <c:v>0.11589000000000001</c:v>
                </c:pt>
                <c:pt idx="560">
                  <c:v>0.11617</c:v>
                </c:pt>
                <c:pt idx="561">
                  <c:v>0.11712</c:v>
                </c:pt>
                <c:pt idx="562">
                  <c:v>0.11761000000000001</c:v>
                </c:pt>
                <c:pt idx="563">
                  <c:v>0.11759</c:v>
                </c:pt>
                <c:pt idx="564">
                  <c:v>0.1176</c:v>
                </c:pt>
                <c:pt idx="565">
                  <c:v>0.11581</c:v>
                </c:pt>
                <c:pt idx="566">
                  <c:v>0.11803</c:v>
                </c:pt>
                <c:pt idx="567">
                  <c:v>0.11654</c:v>
                </c:pt>
                <c:pt idx="568">
                  <c:v>0.11766</c:v>
                </c:pt>
                <c:pt idx="569">
                  <c:v>0.11624</c:v>
                </c:pt>
                <c:pt idx="570">
                  <c:v>0.11827</c:v>
                </c:pt>
                <c:pt idx="571">
                  <c:v>0.1178</c:v>
                </c:pt>
                <c:pt idx="572">
                  <c:v>0.11718000000000001</c:v>
                </c:pt>
                <c:pt idx="573">
                  <c:v>0.11784</c:v>
                </c:pt>
                <c:pt idx="574">
                  <c:v>0.11713</c:v>
                </c:pt>
                <c:pt idx="575">
                  <c:v>0.11842999999999999</c:v>
                </c:pt>
                <c:pt idx="576">
                  <c:v>0.11756</c:v>
                </c:pt>
                <c:pt idx="577">
                  <c:v>0.11851</c:v>
                </c:pt>
                <c:pt idx="578">
                  <c:v>0.1176</c:v>
                </c:pt>
                <c:pt idx="579">
                  <c:v>0.11749</c:v>
                </c:pt>
                <c:pt idx="580">
                  <c:v>0.11828</c:v>
                </c:pt>
                <c:pt idx="581">
                  <c:v>0.11711000000000001</c:v>
                </c:pt>
                <c:pt idx="582">
                  <c:v>0.11776</c:v>
                </c:pt>
                <c:pt idx="583">
                  <c:v>0.11768000000000001</c:v>
                </c:pt>
                <c:pt idx="584">
                  <c:v>0.11766</c:v>
                </c:pt>
                <c:pt idx="585">
                  <c:v>0.11745999999999999</c:v>
                </c:pt>
                <c:pt idx="586">
                  <c:v>0.11609999999999999</c:v>
                </c:pt>
                <c:pt idx="587">
                  <c:v>0.11634</c:v>
                </c:pt>
                <c:pt idx="588">
                  <c:v>0.11575000000000001</c:v>
                </c:pt>
                <c:pt idx="589">
                  <c:v>0.11539000000000001</c:v>
                </c:pt>
                <c:pt idx="590">
                  <c:v>0.11668000000000001</c:v>
                </c:pt>
                <c:pt idx="591">
                  <c:v>0.11681999999999999</c:v>
                </c:pt>
                <c:pt idx="592">
                  <c:v>0.11626</c:v>
                </c:pt>
                <c:pt idx="593">
                  <c:v>0.11649</c:v>
                </c:pt>
                <c:pt idx="594">
                  <c:v>0.11595</c:v>
                </c:pt>
                <c:pt idx="595">
                  <c:v>0.11692</c:v>
                </c:pt>
                <c:pt idx="596">
                  <c:v>0.11592</c:v>
                </c:pt>
                <c:pt idx="597">
                  <c:v>0.11626</c:v>
                </c:pt>
                <c:pt idx="598">
                  <c:v>0.11645</c:v>
                </c:pt>
                <c:pt idx="599">
                  <c:v>0.11736000000000001</c:v>
                </c:pt>
                <c:pt idx="600">
                  <c:v>0.11676</c:v>
                </c:pt>
                <c:pt idx="601">
                  <c:v>0.11667</c:v>
                </c:pt>
                <c:pt idx="602">
                  <c:v>0.11695999999999999</c:v>
                </c:pt>
                <c:pt idx="603">
                  <c:v>0.11758</c:v>
                </c:pt>
                <c:pt idx="604">
                  <c:v>0.1195</c:v>
                </c:pt>
                <c:pt idx="605">
                  <c:v>0.11910999999999999</c:v>
                </c:pt>
                <c:pt idx="606">
                  <c:v>0.11863</c:v>
                </c:pt>
                <c:pt idx="607">
                  <c:v>0.11947000000000001</c:v>
                </c:pt>
                <c:pt idx="608">
                  <c:v>0.11856999999999999</c:v>
                </c:pt>
                <c:pt idx="609">
                  <c:v>0.11923</c:v>
                </c:pt>
                <c:pt idx="610">
                  <c:v>0.11897000000000001</c:v>
                </c:pt>
                <c:pt idx="611">
                  <c:v>0.11823</c:v>
                </c:pt>
                <c:pt idx="612">
                  <c:v>0.11756</c:v>
                </c:pt>
                <c:pt idx="613">
                  <c:v>0.11753</c:v>
                </c:pt>
                <c:pt idx="614">
                  <c:v>0.11753</c:v>
                </c:pt>
                <c:pt idx="615">
                  <c:v>0.11781</c:v>
                </c:pt>
                <c:pt idx="616">
                  <c:v>0.11711000000000001</c:v>
                </c:pt>
                <c:pt idx="617">
                  <c:v>0.11779000000000001</c:v>
                </c:pt>
                <c:pt idx="618">
                  <c:v>0.11738</c:v>
                </c:pt>
                <c:pt idx="619">
                  <c:v>0.11693000000000001</c:v>
                </c:pt>
                <c:pt idx="620">
                  <c:v>0.11656999999999999</c:v>
                </c:pt>
                <c:pt idx="621">
                  <c:v>0.11749</c:v>
                </c:pt>
                <c:pt idx="622">
                  <c:v>0.11724</c:v>
                </c:pt>
                <c:pt idx="623">
                  <c:v>0.11693000000000001</c:v>
                </c:pt>
                <c:pt idx="624">
                  <c:v>0.11754000000000001</c:v>
                </c:pt>
                <c:pt idx="625">
                  <c:v>0.11747</c:v>
                </c:pt>
                <c:pt idx="626">
                  <c:v>0.11756999999999999</c:v>
                </c:pt>
                <c:pt idx="627">
                  <c:v>0.1173</c:v>
                </c:pt>
                <c:pt idx="628">
                  <c:v>0.1181</c:v>
                </c:pt>
                <c:pt idx="629">
                  <c:v>0.11755</c:v>
                </c:pt>
                <c:pt idx="630">
                  <c:v>0.11763</c:v>
                </c:pt>
                <c:pt idx="631">
                  <c:v>0.11745</c:v>
                </c:pt>
                <c:pt idx="632">
                  <c:v>0.11787</c:v>
                </c:pt>
                <c:pt idx="633">
                  <c:v>0.11822000000000001</c:v>
                </c:pt>
                <c:pt idx="634">
                  <c:v>0.11871</c:v>
                </c:pt>
                <c:pt idx="635">
                  <c:v>0.11921</c:v>
                </c:pt>
                <c:pt idx="636">
                  <c:v>0.11935</c:v>
                </c:pt>
                <c:pt idx="637">
                  <c:v>0.11906</c:v>
                </c:pt>
                <c:pt idx="638">
                  <c:v>0.11985</c:v>
                </c:pt>
                <c:pt idx="639">
                  <c:v>0.12015000000000001</c:v>
                </c:pt>
                <c:pt idx="640">
                  <c:v>0.12078</c:v>
                </c:pt>
                <c:pt idx="641">
                  <c:v>0.11998</c:v>
                </c:pt>
                <c:pt idx="642">
                  <c:v>0.12033000000000001</c:v>
                </c:pt>
                <c:pt idx="643">
                  <c:v>0.11910999999999999</c:v>
                </c:pt>
                <c:pt idx="644">
                  <c:v>0.1202</c:v>
                </c:pt>
                <c:pt idx="645">
                  <c:v>0.11862</c:v>
                </c:pt>
                <c:pt idx="646">
                  <c:v>0.12015000000000001</c:v>
                </c:pt>
                <c:pt idx="647">
                  <c:v>0.1197</c:v>
                </c:pt>
                <c:pt idx="648">
                  <c:v>0.11948</c:v>
                </c:pt>
                <c:pt idx="649">
                  <c:v>0.11791</c:v>
                </c:pt>
                <c:pt idx="650">
                  <c:v>0.11837</c:v>
                </c:pt>
                <c:pt idx="651">
                  <c:v>0.11895</c:v>
                </c:pt>
                <c:pt idx="652">
                  <c:v>0.11851</c:v>
                </c:pt>
                <c:pt idx="653">
                  <c:v>0.11799</c:v>
                </c:pt>
                <c:pt idx="654">
                  <c:v>0.11777</c:v>
                </c:pt>
                <c:pt idx="655">
                  <c:v>0.11847000000000001</c:v>
                </c:pt>
                <c:pt idx="656">
                  <c:v>0.1182</c:v>
                </c:pt>
                <c:pt idx="657">
                  <c:v>0.11769</c:v>
                </c:pt>
                <c:pt idx="658">
                  <c:v>0.11838</c:v>
                </c:pt>
                <c:pt idx="659">
                  <c:v>0.11845</c:v>
                </c:pt>
                <c:pt idx="660">
                  <c:v>0.11700000000000001</c:v>
                </c:pt>
                <c:pt idx="661">
                  <c:v>0.11773</c:v>
                </c:pt>
                <c:pt idx="662">
                  <c:v>0.11756999999999999</c:v>
                </c:pt>
                <c:pt idx="663">
                  <c:v>0.11859</c:v>
                </c:pt>
                <c:pt idx="664">
                  <c:v>0.11941</c:v>
                </c:pt>
                <c:pt idx="665">
                  <c:v>0.11913</c:v>
                </c:pt>
                <c:pt idx="666">
                  <c:v>0.11874</c:v>
                </c:pt>
                <c:pt idx="667">
                  <c:v>0.11999</c:v>
                </c:pt>
                <c:pt idx="668">
                  <c:v>0.11955</c:v>
                </c:pt>
                <c:pt idx="669">
                  <c:v>0.12021</c:v>
                </c:pt>
                <c:pt idx="670">
                  <c:v>0.12037</c:v>
                </c:pt>
                <c:pt idx="671">
                  <c:v>0.12021</c:v>
                </c:pt>
                <c:pt idx="672">
                  <c:v>0.12046</c:v>
                </c:pt>
                <c:pt idx="673">
                  <c:v>0.12107999999999999</c:v>
                </c:pt>
                <c:pt idx="674">
                  <c:v>0.12085</c:v>
                </c:pt>
                <c:pt idx="675">
                  <c:v>0.11973</c:v>
                </c:pt>
                <c:pt idx="676">
                  <c:v>0.11978999999999999</c:v>
                </c:pt>
                <c:pt idx="677">
                  <c:v>0.11967</c:v>
                </c:pt>
                <c:pt idx="678">
                  <c:v>0.11937</c:v>
                </c:pt>
                <c:pt idx="679">
                  <c:v>0.12013</c:v>
                </c:pt>
                <c:pt idx="680">
                  <c:v>0.11973</c:v>
                </c:pt>
                <c:pt idx="681">
                  <c:v>0.11935</c:v>
                </c:pt>
                <c:pt idx="682">
                  <c:v>0.1206</c:v>
                </c:pt>
                <c:pt idx="683">
                  <c:v>0.11960999999999999</c:v>
                </c:pt>
                <c:pt idx="684">
                  <c:v>0.11942999999999999</c:v>
                </c:pt>
                <c:pt idx="685">
                  <c:v>0.11944</c:v>
                </c:pt>
                <c:pt idx="686">
                  <c:v>0.12009</c:v>
                </c:pt>
                <c:pt idx="687">
                  <c:v>0.11881</c:v>
                </c:pt>
                <c:pt idx="688">
                  <c:v>0.1181</c:v>
                </c:pt>
                <c:pt idx="689">
                  <c:v>0.11852</c:v>
                </c:pt>
                <c:pt idx="690">
                  <c:v>0.11737</c:v>
                </c:pt>
                <c:pt idx="691">
                  <c:v>0.11736000000000001</c:v>
                </c:pt>
                <c:pt idx="692">
                  <c:v>0.11758</c:v>
                </c:pt>
                <c:pt idx="693">
                  <c:v>0.11831</c:v>
                </c:pt>
                <c:pt idx="694">
                  <c:v>0.11890000000000001</c:v>
                </c:pt>
                <c:pt idx="695">
                  <c:v>0.11853</c:v>
                </c:pt>
                <c:pt idx="696">
                  <c:v>0.11928</c:v>
                </c:pt>
                <c:pt idx="697">
                  <c:v>0.11932</c:v>
                </c:pt>
                <c:pt idx="698">
                  <c:v>0.12095</c:v>
                </c:pt>
                <c:pt idx="699">
                  <c:v>0.12032</c:v>
                </c:pt>
                <c:pt idx="700">
                  <c:v>0.12042</c:v>
                </c:pt>
                <c:pt idx="701">
                  <c:v>0.12058000000000001</c:v>
                </c:pt>
                <c:pt idx="702">
                  <c:v>0.12107999999999999</c:v>
                </c:pt>
                <c:pt idx="703">
                  <c:v>0.12103</c:v>
                </c:pt>
                <c:pt idx="704">
                  <c:v>0.12185</c:v>
                </c:pt>
                <c:pt idx="705">
                  <c:v>0.12052</c:v>
                </c:pt>
                <c:pt idx="706">
                  <c:v>0.12071</c:v>
                </c:pt>
                <c:pt idx="707">
                  <c:v>0.12071999999999999</c:v>
                </c:pt>
                <c:pt idx="708">
                  <c:v>0.12066</c:v>
                </c:pt>
                <c:pt idx="709">
                  <c:v>0.12216</c:v>
                </c:pt>
                <c:pt idx="710">
                  <c:v>0.12139</c:v>
                </c:pt>
                <c:pt idx="711">
                  <c:v>0.12227</c:v>
                </c:pt>
                <c:pt idx="712">
                  <c:v>0.12082</c:v>
                </c:pt>
                <c:pt idx="713">
                  <c:v>0.12118</c:v>
                </c:pt>
                <c:pt idx="714">
                  <c:v>0.121</c:v>
                </c:pt>
                <c:pt idx="715">
                  <c:v>0.12157</c:v>
                </c:pt>
                <c:pt idx="716">
                  <c:v>0.12159</c:v>
                </c:pt>
                <c:pt idx="717">
                  <c:v>0.12134</c:v>
                </c:pt>
                <c:pt idx="718">
                  <c:v>0.12073</c:v>
                </c:pt>
                <c:pt idx="719">
                  <c:v>0.12075</c:v>
                </c:pt>
                <c:pt idx="720">
                  <c:v>0.12082</c:v>
                </c:pt>
                <c:pt idx="721">
                  <c:v>0.12015000000000001</c:v>
                </c:pt>
                <c:pt idx="722">
                  <c:v>0.12033000000000001</c:v>
                </c:pt>
                <c:pt idx="723">
                  <c:v>0.12003</c:v>
                </c:pt>
                <c:pt idx="724">
                  <c:v>0.12066</c:v>
                </c:pt>
                <c:pt idx="725">
                  <c:v>0.12031</c:v>
                </c:pt>
                <c:pt idx="726">
                  <c:v>0.12024</c:v>
                </c:pt>
                <c:pt idx="727">
                  <c:v>0.11988</c:v>
                </c:pt>
                <c:pt idx="728">
                  <c:v>0.12174</c:v>
                </c:pt>
                <c:pt idx="729">
                  <c:v>0.12146999999999999</c:v>
                </c:pt>
                <c:pt idx="730">
                  <c:v>0.12156</c:v>
                </c:pt>
                <c:pt idx="731">
                  <c:v>0.1227</c:v>
                </c:pt>
                <c:pt idx="732">
                  <c:v>0.12286</c:v>
                </c:pt>
                <c:pt idx="733">
                  <c:v>0.12349</c:v>
                </c:pt>
                <c:pt idx="734">
                  <c:v>0.12234</c:v>
                </c:pt>
                <c:pt idx="735">
                  <c:v>0.12286</c:v>
                </c:pt>
                <c:pt idx="736">
                  <c:v>0.12264</c:v>
                </c:pt>
                <c:pt idx="737">
                  <c:v>0.12309</c:v>
                </c:pt>
                <c:pt idx="738">
                  <c:v>0.12376</c:v>
                </c:pt>
                <c:pt idx="739">
                  <c:v>0.12409000000000001</c:v>
                </c:pt>
                <c:pt idx="740">
                  <c:v>0.12381</c:v>
                </c:pt>
                <c:pt idx="741">
                  <c:v>0.12429999999999999</c:v>
                </c:pt>
                <c:pt idx="742">
                  <c:v>0.12488</c:v>
                </c:pt>
                <c:pt idx="743">
                  <c:v>0.12464</c:v>
                </c:pt>
                <c:pt idx="744">
                  <c:v>0.12526000000000001</c:v>
                </c:pt>
                <c:pt idx="745">
                  <c:v>0.12413</c:v>
                </c:pt>
                <c:pt idx="746">
                  <c:v>0.12548999999999999</c:v>
                </c:pt>
                <c:pt idx="747">
                  <c:v>0.12590999999999999</c:v>
                </c:pt>
                <c:pt idx="748">
                  <c:v>0.12595000000000001</c:v>
                </c:pt>
                <c:pt idx="749">
                  <c:v>0.12597</c:v>
                </c:pt>
                <c:pt idx="750">
                  <c:v>0.12597</c:v>
                </c:pt>
                <c:pt idx="751">
                  <c:v>0.12659999999999999</c:v>
                </c:pt>
                <c:pt idx="752">
                  <c:v>0.12623999999999999</c:v>
                </c:pt>
                <c:pt idx="753">
                  <c:v>0.12567999999999999</c:v>
                </c:pt>
                <c:pt idx="754">
                  <c:v>0.12631000000000001</c:v>
                </c:pt>
                <c:pt idx="755">
                  <c:v>0.12626000000000001</c:v>
                </c:pt>
                <c:pt idx="756">
                  <c:v>0.12623000000000001</c:v>
                </c:pt>
                <c:pt idx="757">
                  <c:v>0.1275</c:v>
                </c:pt>
                <c:pt idx="758">
                  <c:v>0.12720999999999999</c:v>
                </c:pt>
                <c:pt idx="759">
                  <c:v>0.12739</c:v>
                </c:pt>
                <c:pt idx="760">
                  <c:v>0.12678</c:v>
                </c:pt>
                <c:pt idx="761">
                  <c:v>0.12758</c:v>
                </c:pt>
                <c:pt idx="762">
                  <c:v>0.1263</c:v>
                </c:pt>
                <c:pt idx="763">
                  <c:v>0.1273</c:v>
                </c:pt>
                <c:pt idx="764">
                  <c:v>0.12809000000000001</c:v>
                </c:pt>
                <c:pt idx="765">
                  <c:v>0.12820000000000001</c:v>
                </c:pt>
                <c:pt idx="766">
                  <c:v>0.12823999999999999</c:v>
                </c:pt>
                <c:pt idx="767">
                  <c:v>0.12823999999999999</c:v>
                </c:pt>
                <c:pt idx="768">
                  <c:v>0.12864</c:v>
                </c:pt>
                <c:pt idx="769">
                  <c:v>0.13023999999999999</c:v>
                </c:pt>
                <c:pt idx="770">
                  <c:v>0.13006999999999999</c:v>
                </c:pt>
                <c:pt idx="771">
                  <c:v>0.12987000000000001</c:v>
                </c:pt>
                <c:pt idx="772">
                  <c:v>0.13034000000000001</c:v>
                </c:pt>
                <c:pt idx="773">
                  <c:v>0.13184999999999999</c:v>
                </c:pt>
                <c:pt idx="774">
                  <c:v>0.13292999999999999</c:v>
                </c:pt>
                <c:pt idx="775">
                  <c:v>0.13217000000000001</c:v>
                </c:pt>
                <c:pt idx="776">
                  <c:v>0.1338</c:v>
                </c:pt>
                <c:pt idx="777">
                  <c:v>0.13492000000000001</c:v>
                </c:pt>
                <c:pt idx="778">
                  <c:v>0.13533000000000001</c:v>
                </c:pt>
                <c:pt idx="779">
                  <c:v>0.13643</c:v>
                </c:pt>
                <c:pt idx="780">
                  <c:v>0.13600999999999999</c:v>
                </c:pt>
                <c:pt idx="781">
                  <c:v>0.13691999999999999</c:v>
                </c:pt>
                <c:pt idx="782">
                  <c:v>0.13638</c:v>
                </c:pt>
                <c:pt idx="783">
                  <c:v>0.13738</c:v>
                </c:pt>
                <c:pt idx="784">
                  <c:v>0.13713</c:v>
                </c:pt>
                <c:pt idx="785">
                  <c:v>0.13768</c:v>
                </c:pt>
                <c:pt idx="786">
                  <c:v>0.13875000000000001</c:v>
                </c:pt>
                <c:pt idx="787">
                  <c:v>0.13841999999999999</c:v>
                </c:pt>
                <c:pt idx="788">
                  <c:v>0.13925000000000001</c:v>
                </c:pt>
                <c:pt idx="789">
                  <c:v>0.14035</c:v>
                </c:pt>
                <c:pt idx="790">
                  <c:v>0.13994000000000001</c:v>
                </c:pt>
                <c:pt idx="791">
                  <c:v>0.14080999999999999</c:v>
                </c:pt>
                <c:pt idx="792">
                  <c:v>0.14079</c:v>
                </c:pt>
                <c:pt idx="793">
                  <c:v>0.1406</c:v>
                </c:pt>
                <c:pt idx="794">
                  <c:v>0.14044999999999999</c:v>
                </c:pt>
                <c:pt idx="795">
                  <c:v>0.14069000000000001</c:v>
                </c:pt>
                <c:pt idx="796">
                  <c:v>0.14051</c:v>
                </c:pt>
                <c:pt idx="797">
                  <c:v>0.13972999999999999</c:v>
                </c:pt>
                <c:pt idx="798">
                  <c:v>0.14047000000000001</c:v>
                </c:pt>
                <c:pt idx="799">
                  <c:v>0.13966000000000001</c:v>
                </c:pt>
                <c:pt idx="800">
                  <c:v>0.14029</c:v>
                </c:pt>
              </c:numCache>
            </c:numRef>
          </c:yVal>
          <c:smooth val="0"/>
          <c:extLst>
            <c:ext xmlns:c16="http://schemas.microsoft.com/office/drawing/2014/chart" uri="{C3380CC4-5D6E-409C-BE32-E72D297353CC}">
              <c16:uniqueId val="{00000001-60C5-4A08-A89B-871AB6854EE2}"/>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 BCT-BMT</a:t>
            </a:r>
            <a:r>
              <a:rPr lang="en-GB" sz="1400" baseline="0"/>
              <a:t> Sample</a:t>
            </a:r>
            <a:endParaRPr lang="en-GB" sz="1400"/>
          </a:p>
        </c:rich>
      </c:tx>
      <c:overlay val="0"/>
    </c:title>
    <c:autoTitleDeleted val="0"/>
    <c:plotArea>
      <c:layout/>
      <c:scatterChart>
        <c:scatterStyle val="lineMarker"/>
        <c:varyColors val="0"/>
        <c:ser>
          <c:idx val="1"/>
          <c:order val="0"/>
          <c:tx>
            <c:strRef>
              <c:f>'RT_XC09103-13 (prior)'!$L$25:$L$26</c:f>
              <c:strCache>
                <c:ptCount val="2"/>
                <c:pt idx="0">
                  <c:v>XC09107</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(prior)'!$L$27:$L$827</c:f>
              <c:numCache>
                <c:formatCode>0.0000</c:formatCode>
                <c:ptCount val="801"/>
                <c:pt idx="0">
                  <c:v>4.4558099999999996</c:v>
                </c:pt>
                <c:pt idx="1">
                  <c:v>4.4576700000000002</c:v>
                </c:pt>
                <c:pt idx="2">
                  <c:v>4.4558600000000004</c:v>
                </c:pt>
                <c:pt idx="3">
                  <c:v>4.4570699999999999</c:v>
                </c:pt>
                <c:pt idx="4">
                  <c:v>4.4571800000000001</c:v>
                </c:pt>
                <c:pt idx="5">
                  <c:v>4.4558799999999996</c:v>
                </c:pt>
                <c:pt idx="6">
                  <c:v>4.4566999999999997</c:v>
                </c:pt>
                <c:pt idx="7">
                  <c:v>4.4546799999999998</c:v>
                </c:pt>
                <c:pt idx="8">
                  <c:v>4.4564700000000004</c:v>
                </c:pt>
                <c:pt idx="9">
                  <c:v>4.4576500000000001</c:v>
                </c:pt>
                <c:pt idx="10">
                  <c:v>4.4569700000000001</c:v>
                </c:pt>
                <c:pt idx="11">
                  <c:v>4.4571500000000004</c:v>
                </c:pt>
                <c:pt idx="12">
                  <c:v>4.4576599999999997</c:v>
                </c:pt>
                <c:pt idx="13">
                  <c:v>4.4566400000000002</c:v>
                </c:pt>
                <c:pt idx="14">
                  <c:v>4.4567100000000002</c:v>
                </c:pt>
                <c:pt idx="15">
                  <c:v>4.4560899999999997</c:v>
                </c:pt>
                <c:pt idx="16">
                  <c:v>4.4584099999999998</c:v>
                </c:pt>
                <c:pt idx="17">
                  <c:v>4.45749</c:v>
                </c:pt>
                <c:pt idx="18">
                  <c:v>4.4578800000000003</c:v>
                </c:pt>
                <c:pt idx="19">
                  <c:v>4.4581299999999997</c:v>
                </c:pt>
                <c:pt idx="20">
                  <c:v>4.4566999999999997</c:v>
                </c:pt>
                <c:pt idx="21">
                  <c:v>4.4578800000000003</c:v>
                </c:pt>
                <c:pt idx="22">
                  <c:v>4.4557599999999997</c:v>
                </c:pt>
                <c:pt idx="23">
                  <c:v>4.4573999999999998</c:v>
                </c:pt>
                <c:pt idx="24">
                  <c:v>4.4575899999999997</c:v>
                </c:pt>
                <c:pt idx="25">
                  <c:v>4.4573600000000004</c:v>
                </c:pt>
                <c:pt idx="26">
                  <c:v>4.4580500000000001</c:v>
                </c:pt>
                <c:pt idx="27">
                  <c:v>4.4566800000000004</c:v>
                </c:pt>
                <c:pt idx="28">
                  <c:v>4.4569200000000002</c:v>
                </c:pt>
                <c:pt idx="29">
                  <c:v>4.4579800000000001</c:v>
                </c:pt>
                <c:pt idx="30">
                  <c:v>4.4575399999999998</c:v>
                </c:pt>
                <c:pt idx="31">
                  <c:v>4.4569799999999997</c:v>
                </c:pt>
                <c:pt idx="32">
                  <c:v>4.45749</c:v>
                </c:pt>
                <c:pt idx="33">
                  <c:v>4.4578100000000003</c:v>
                </c:pt>
                <c:pt idx="34">
                  <c:v>4.4552199999999997</c:v>
                </c:pt>
                <c:pt idx="35">
                  <c:v>4.4555800000000003</c:v>
                </c:pt>
                <c:pt idx="36">
                  <c:v>4.4560599999999999</c:v>
                </c:pt>
                <c:pt idx="37">
                  <c:v>4.4561000000000002</c:v>
                </c:pt>
                <c:pt idx="38">
                  <c:v>4.45709</c:v>
                </c:pt>
                <c:pt idx="39">
                  <c:v>4.4569000000000001</c:v>
                </c:pt>
                <c:pt idx="40">
                  <c:v>4.4559199999999999</c:v>
                </c:pt>
                <c:pt idx="41">
                  <c:v>4.4563499999999996</c:v>
                </c:pt>
                <c:pt idx="42">
                  <c:v>4.4563199999999998</c:v>
                </c:pt>
                <c:pt idx="43">
                  <c:v>4.4575899999999997</c:v>
                </c:pt>
                <c:pt idx="44">
                  <c:v>4.4559499999999996</c:v>
                </c:pt>
                <c:pt idx="45">
                  <c:v>4.4570999999999996</c:v>
                </c:pt>
                <c:pt idx="46">
                  <c:v>4.4571100000000001</c:v>
                </c:pt>
                <c:pt idx="47">
                  <c:v>4.4567800000000002</c:v>
                </c:pt>
                <c:pt idx="48">
                  <c:v>4.4557399999999996</c:v>
                </c:pt>
                <c:pt idx="49">
                  <c:v>4.4567300000000003</c:v>
                </c:pt>
                <c:pt idx="50">
                  <c:v>4.4565999999999999</c:v>
                </c:pt>
                <c:pt idx="51">
                  <c:v>4.4557200000000003</c:v>
                </c:pt>
                <c:pt idx="52">
                  <c:v>4.4573099999999997</c:v>
                </c:pt>
                <c:pt idx="53">
                  <c:v>4.4571800000000001</c:v>
                </c:pt>
                <c:pt idx="54">
                  <c:v>4.4570699999999999</c:v>
                </c:pt>
                <c:pt idx="55">
                  <c:v>4.4557700000000002</c:v>
                </c:pt>
                <c:pt idx="56">
                  <c:v>4.4565099999999997</c:v>
                </c:pt>
                <c:pt idx="57">
                  <c:v>4.4578199999999999</c:v>
                </c:pt>
                <c:pt idx="58">
                  <c:v>4.4583599999999999</c:v>
                </c:pt>
                <c:pt idx="59">
                  <c:v>4.4575399999999998</c:v>
                </c:pt>
                <c:pt idx="60">
                  <c:v>4.45709</c:v>
                </c:pt>
                <c:pt idx="61">
                  <c:v>4.4585400000000002</c:v>
                </c:pt>
                <c:pt idx="62">
                  <c:v>4.4569099999999997</c:v>
                </c:pt>
                <c:pt idx="63">
                  <c:v>4.4574400000000001</c:v>
                </c:pt>
                <c:pt idx="64">
                  <c:v>4.4567300000000003</c:v>
                </c:pt>
                <c:pt idx="65">
                  <c:v>4.4564300000000001</c:v>
                </c:pt>
                <c:pt idx="66">
                  <c:v>4.4562799999999996</c:v>
                </c:pt>
                <c:pt idx="67">
                  <c:v>4.4573400000000003</c:v>
                </c:pt>
                <c:pt idx="68">
                  <c:v>4.4569400000000003</c:v>
                </c:pt>
                <c:pt idx="69">
                  <c:v>4.4572200000000004</c:v>
                </c:pt>
                <c:pt idx="70">
                  <c:v>4.4566699999999999</c:v>
                </c:pt>
                <c:pt idx="71">
                  <c:v>4.4553900000000004</c:v>
                </c:pt>
                <c:pt idx="72">
                  <c:v>4.4567699999999997</c:v>
                </c:pt>
                <c:pt idx="73">
                  <c:v>4.4563800000000002</c:v>
                </c:pt>
                <c:pt idx="74">
                  <c:v>4.4558299999999997</c:v>
                </c:pt>
                <c:pt idx="75">
                  <c:v>4.4556399999999998</c:v>
                </c:pt>
                <c:pt idx="76">
                  <c:v>4.4553399999999996</c:v>
                </c:pt>
                <c:pt idx="77">
                  <c:v>4.4562099999999996</c:v>
                </c:pt>
                <c:pt idx="78">
                  <c:v>4.4561099999999998</c:v>
                </c:pt>
                <c:pt idx="79">
                  <c:v>4.4541399999999998</c:v>
                </c:pt>
                <c:pt idx="80">
                  <c:v>4.4548500000000004</c:v>
                </c:pt>
                <c:pt idx="81">
                  <c:v>4.4554900000000002</c:v>
                </c:pt>
                <c:pt idx="82">
                  <c:v>4.4554799999999997</c:v>
                </c:pt>
                <c:pt idx="83">
                  <c:v>4.4556399999999998</c:v>
                </c:pt>
                <c:pt idx="84">
                  <c:v>4.4566299999999996</c:v>
                </c:pt>
                <c:pt idx="85">
                  <c:v>4.4566699999999999</c:v>
                </c:pt>
                <c:pt idx="86">
                  <c:v>4.4551600000000002</c:v>
                </c:pt>
                <c:pt idx="87">
                  <c:v>4.4546799999999998</c:v>
                </c:pt>
                <c:pt idx="88">
                  <c:v>4.4568199999999996</c:v>
                </c:pt>
                <c:pt idx="89">
                  <c:v>4.4561599999999997</c:v>
                </c:pt>
                <c:pt idx="90">
                  <c:v>4.4562200000000001</c:v>
                </c:pt>
                <c:pt idx="91">
                  <c:v>4.4558</c:v>
                </c:pt>
                <c:pt idx="92">
                  <c:v>4.4561900000000003</c:v>
                </c:pt>
                <c:pt idx="93">
                  <c:v>4.4555400000000001</c:v>
                </c:pt>
                <c:pt idx="94">
                  <c:v>4.45465</c:v>
                </c:pt>
                <c:pt idx="95">
                  <c:v>4.4547100000000004</c:v>
                </c:pt>
                <c:pt idx="96">
                  <c:v>4.4549200000000004</c:v>
                </c:pt>
                <c:pt idx="97">
                  <c:v>4.4537399999999998</c:v>
                </c:pt>
                <c:pt idx="98">
                  <c:v>4.4554200000000002</c:v>
                </c:pt>
                <c:pt idx="99">
                  <c:v>4.4557599999999997</c:v>
                </c:pt>
                <c:pt idx="100">
                  <c:v>4.4545700000000004</c:v>
                </c:pt>
                <c:pt idx="101">
                  <c:v>4.4562400000000002</c:v>
                </c:pt>
                <c:pt idx="102">
                  <c:v>4.4554299999999998</c:v>
                </c:pt>
                <c:pt idx="103">
                  <c:v>4.4546700000000001</c:v>
                </c:pt>
                <c:pt idx="104">
                  <c:v>4.4555600000000002</c:v>
                </c:pt>
                <c:pt idx="105">
                  <c:v>4.4551100000000003</c:v>
                </c:pt>
                <c:pt idx="106">
                  <c:v>4.4550400000000003</c:v>
                </c:pt>
                <c:pt idx="107">
                  <c:v>4.4560700000000004</c:v>
                </c:pt>
                <c:pt idx="108">
                  <c:v>4.4557200000000003</c:v>
                </c:pt>
                <c:pt idx="109">
                  <c:v>4.4541700000000004</c:v>
                </c:pt>
                <c:pt idx="110">
                  <c:v>4.4551499999999997</c:v>
                </c:pt>
                <c:pt idx="111">
                  <c:v>4.4541599999999999</c:v>
                </c:pt>
                <c:pt idx="112">
                  <c:v>4.45566</c:v>
                </c:pt>
                <c:pt idx="113">
                  <c:v>4.4544199999999998</c:v>
                </c:pt>
                <c:pt idx="114">
                  <c:v>4.45425</c:v>
                </c:pt>
                <c:pt idx="115">
                  <c:v>4.4544699999999997</c:v>
                </c:pt>
                <c:pt idx="116">
                  <c:v>4.45634</c:v>
                </c:pt>
                <c:pt idx="117">
                  <c:v>4.4548899999999998</c:v>
                </c:pt>
                <c:pt idx="118">
                  <c:v>4.4557200000000003</c:v>
                </c:pt>
                <c:pt idx="119">
                  <c:v>4.4553399999999996</c:v>
                </c:pt>
                <c:pt idx="120">
                  <c:v>4.4547699999999999</c:v>
                </c:pt>
                <c:pt idx="121">
                  <c:v>4.4547999999999996</c:v>
                </c:pt>
                <c:pt idx="122">
                  <c:v>4.4557799999999999</c:v>
                </c:pt>
                <c:pt idx="123">
                  <c:v>4.4556500000000003</c:v>
                </c:pt>
                <c:pt idx="124">
                  <c:v>4.4543100000000004</c:v>
                </c:pt>
                <c:pt idx="125">
                  <c:v>4.4540499999999996</c:v>
                </c:pt>
                <c:pt idx="126">
                  <c:v>4.4531999999999998</c:v>
                </c:pt>
                <c:pt idx="127">
                  <c:v>4.4533399999999999</c:v>
                </c:pt>
                <c:pt idx="128">
                  <c:v>4.4542299999999999</c:v>
                </c:pt>
                <c:pt idx="129">
                  <c:v>4.4544199999999998</c:v>
                </c:pt>
                <c:pt idx="130">
                  <c:v>4.4546000000000001</c:v>
                </c:pt>
                <c:pt idx="131">
                  <c:v>4.4541300000000001</c:v>
                </c:pt>
                <c:pt idx="132">
                  <c:v>4.4541399999999998</c:v>
                </c:pt>
                <c:pt idx="133">
                  <c:v>4.4550999999999998</c:v>
                </c:pt>
                <c:pt idx="134">
                  <c:v>4.4543299999999997</c:v>
                </c:pt>
                <c:pt idx="135">
                  <c:v>4.4552199999999997</c:v>
                </c:pt>
                <c:pt idx="136">
                  <c:v>4.4550200000000002</c:v>
                </c:pt>
                <c:pt idx="137">
                  <c:v>4.4552699999999996</c:v>
                </c:pt>
                <c:pt idx="138">
                  <c:v>4.4550400000000003</c:v>
                </c:pt>
                <c:pt idx="139">
                  <c:v>4.4531700000000001</c:v>
                </c:pt>
                <c:pt idx="140">
                  <c:v>4.4541199999999996</c:v>
                </c:pt>
                <c:pt idx="141">
                  <c:v>4.45303</c:v>
                </c:pt>
                <c:pt idx="142">
                  <c:v>4.4527400000000004</c:v>
                </c:pt>
                <c:pt idx="143">
                  <c:v>4.4541399999999998</c:v>
                </c:pt>
                <c:pt idx="144">
                  <c:v>4.4534500000000001</c:v>
                </c:pt>
                <c:pt idx="145">
                  <c:v>4.4537599999999999</c:v>
                </c:pt>
                <c:pt idx="146">
                  <c:v>4.45411</c:v>
                </c:pt>
                <c:pt idx="147">
                  <c:v>4.4549799999999999</c:v>
                </c:pt>
                <c:pt idx="148">
                  <c:v>4.4538200000000003</c:v>
                </c:pt>
                <c:pt idx="149">
                  <c:v>4.4535</c:v>
                </c:pt>
                <c:pt idx="150">
                  <c:v>4.4543100000000004</c:v>
                </c:pt>
                <c:pt idx="151">
                  <c:v>4.4528999999999996</c:v>
                </c:pt>
                <c:pt idx="152">
                  <c:v>4.4531799999999997</c:v>
                </c:pt>
                <c:pt idx="153">
                  <c:v>4.4534500000000001</c:v>
                </c:pt>
                <c:pt idx="154">
                  <c:v>4.4522599999999999</c:v>
                </c:pt>
                <c:pt idx="155">
                  <c:v>4.4533199999999997</c:v>
                </c:pt>
                <c:pt idx="156">
                  <c:v>4.4526500000000002</c:v>
                </c:pt>
                <c:pt idx="157">
                  <c:v>4.4523999999999999</c:v>
                </c:pt>
                <c:pt idx="158">
                  <c:v>4.4512999999999998</c:v>
                </c:pt>
                <c:pt idx="159">
                  <c:v>4.4538099999999998</c:v>
                </c:pt>
                <c:pt idx="160">
                  <c:v>4.45411</c:v>
                </c:pt>
                <c:pt idx="161">
                  <c:v>4.45343</c:v>
                </c:pt>
                <c:pt idx="162">
                  <c:v>4.4534599999999998</c:v>
                </c:pt>
                <c:pt idx="163">
                  <c:v>4.4527299999999999</c:v>
                </c:pt>
                <c:pt idx="164">
                  <c:v>4.4538200000000003</c:v>
                </c:pt>
                <c:pt idx="165">
                  <c:v>4.4529800000000002</c:v>
                </c:pt>
                <c:pt idx="166">
                  <c:v>4.4541300000000001</c:v>
                </c:pt>
                <c:pt idx="167">
                  <c:v>4.4520400000000002</c:v>
                </c:pt>
                <c:pt idx="168">
                  <c:v>4.4524600000000003</c:v>
                </c:pt>
                <c:pt idx="169">
                  <c:v>4.4523799999999998</c:v>
                </c:pt>
                <c:pt idx="170">
                  <c:v>4.4525600000000001</c:v>
                </c:pt>
                <c:pt idx="171">
                  <c:v>4.4520400000000002</c:v>
                </c:pt>
                <c:pt idx="172">
                  <c:v>4.4543200000000001</c:v>
                </c:pt>
                <c:pt idx="173">
                  <c:v>4.4529199999999998</c:v>
                </c:pt>
                <c:pt idx="174">
                  <c:v>4.4537199999999997</c:v>
                </c:pt>
                <c:pt idx="175">
                  <c:v>4.4535600000000004</c:v>
                </c:pt>
                <c:pt idx="176">
                  <c:v>4.4546599999999996</c:v>
                </c:pt>
                <c:pt idx="177">
                  <c:v>4.4535099999999996</c:v>
                </c:pt>
                <c:pt idx="178">
                  <c:v>4.45425</c:v>
                </c:pt>
                <c:pt idx="179">
                  <c:v>4.4542900000000003</c:v>
                </c:pt>
                <c:pt idx="180">
                  <c:v>4.4547100000000004</c:v>
                </c:pt>
                <c:pt idx="181">
                  <c:v>4.4546599999999996</c:v>
                </c:pt>
                <c:pt idx="182">
                  <c:v>4.4546299999999999</c:v>
                </c:pt>
                <c:pt idx="183">
                  <c:v>4.4537800000000001</c:v>
                </c:pt>
                <c:pt idx="184">
                  <c:v>4.4541000000000004</c:v>
                </c:pt>
                <c:pt idx="185">
                  <c:v>4.4535499999999999</c:v>
                </c:pt>
                <c:pt idx="186">
                  <c:v>4.4552899999999998</c:v>
                </c:pt>
                <c:pt idx="187">
                  <c:v>4.4550599999999996</c:v>
                </c:pt>
                <c:pt idx="188">
                  <c:v>4.4543400000000002</c:v>
                </c:pt>
                <c:pt idx="189">
                  <c:v>4.4541500000000003</c:v>
                </c:pt>
                <c:pt idx="190">
                  <c:v>4.4538099999999998</c:v>
                </c:pt>
                <c:pt idx="191">
                  <c:v>4.4548800000000002</c:v>
                </c:pt>
                <c:pt idx="192">
                  <c:v>4.45404</c:v>
                </c:pt>
                <c:pt idx="193">
                  <c:v>4.4548699999999997</c:v>
                </c:pt>
                <c:pt idx="194">
                  <c:v>4.4540100000000002</c:v>
                </c:pt>
                <c:pt idx="195">
                  <c:v>4.4543200000000001</c:v>
                </c:pt>
                <c:pt idx="196">
                  <c:v>4.4547499999999998</c:v>
                </c:pt>
                <c:pt idx="197">
                  <c:v>4.4540300000000004</c:v>
                </c:pt>
                <c:pt idx="198">
                  <c:v>4.4545899999999996</c:v>
                </c:pt>
                <c:pt idx="199">
                  <c:v>4.4536499999999997</c:v>
                </c:pt>
                <c:pt idx="200">
                  <c:v>4.45282</c:v>
                </c:pt>
                <c:pt idx="201">
                  <c:v>4.4547100000000004</c:v>
                </c:pt>
                <c:pt idx="202">
                  <c:v>4.4548800000000002</c:v>
                </c:pt>
                <c:pt idx="203">
                  <c:v>4.4520499999999998</c:v>
                </c:pt>
                <c:pt idx="204">
                  <c:v>4.4535900000000002</c:v>
                </c:pt>
                <c:pt idx="205">
                  <c:v>4.4539099999999996</c:v>
                </c:pt>
                <c:pt idx="206">
                  <c:v>4.4551299999999996</c:v>
                </c:pt>
                <c:pt idx="207">
                  <c:v>4.4543299999999997</c:v>
                </c:pt>
                <c:pt idx="208">
                  <c:v>4.4534599999999998</c:v>
                </c:pt>
                <c:pt idx="209">
                  <c:v>4.45465</c:v>
                </c:pt>
                <c:pt idx="210">
                  <c:v>4.4548800000000002</c:v>
                </c:pt>
                <c:pt idx="211">
                  <c:v>4.4558099999999996</c:v>
                </c:pt>
                <c:pt idx="212">
                  <c:v>4.4548399999999999</c:v>
                </c:pt>
                <c:pt idx="213">
                  <c:v>4.4557399999999996</c:v>
                </c:pt>
                <c:pt idx="214">
                  <c:v>4.4554299999999998</c:v>
                </c:pt>
                <c:pt idx="215">
                  <c:v>4.4556300000000002</c:v>
                </c:pt>
                <c:pt idx="216">
                  <c:v>4.4550999999999998</c:v>
                </c:pt>
                <c:pt idx="217">
                  <c:v>4.4552399999999999</c:v>
                </c:pt>
                <c:pt idx="218">
                  <c:v>4.4552500000000004</c:v>
                </c:pt>
                <c:pt idx="219">
                  <c:v>4.4548199999999998</c:v>
                </c:pt>
                <c:pt idx="220">
                  <c:v>4.4548300000000003</c:v>
                </c:pt>
                <c:pt idx="221">
                  <c:v>4.4558999999999997</c:v>
                </c:pt>
                <c:pt idx="222">
                  <c:v>4.4560899999999997</c:v>
                </c:pt>
                <c:pt idx="223">
                  <c:v>4.4565999999999999</c:v>
                </c:pt>
                <c:pt idx="224">
                  <c:v>4.4565000000000001</c:v>
                </c:pt>
                <c:pt idx="225">
                  <c:v>4.4569999999999999</c:v>
                </c:pt>
                <c:pt idx="226">
                  <c:v>4.4581999999999997</c:v>
                </c:pt>
                <c:pt idx="227">
                  <c:v>4.4569700000000001</c:v>
                </c:pt>
                <c:pt idx="228">
                  <c:v>4.4569299999999998</c:v>
                </c:pt>
                <c:pt idx="229">
                  <c:v>4.4561799999999998</c:v>
                </c:pt>
                <c:pt idx="230">
                  <c:v>4.45702</c:v>
                </c:pt>
                <c:pt idx="231">
                  <c:v>4.4595099999999999</c:v>
                </c:pt>
                <c:pt idx="232">
                  <c:v>4.4583700000000004</c:v>
                </c:pt>
                <c:pt idx="233">
                  <c:v>4.4598100000000001</c:v>
                </c:pt>
                <c:pt idx="234">
                  <c:v>4.4596200000000001</c:v>
                </c:pt>
                <c:pt idx="235">
                  <c:v>4.4606300000000001</c:v>
                </c:pt>
                <c:pt idx="236">
                  <c:v>4.4626599999999996</c:v>
                </c:pt>
                <c:pt idx="237">
                  <c:v>4.4616800000000003</c:v>
                </c:pt>
                <c:pt idx="238">
                  <c:v>4.46265</c:v>
                </c:pt>
                <c:pt idx="239">
                  <c:v>4.4635300000000004</c:v>
                </c:pt>
                <c:pt idx="240">
                  <c:v>4.4643300000000004</c:v>
                </c:pt>
                <c:pt idx="241">
                  <c:v>4.4646499999999998</c:v>
                </c:pt>
                <c:pt idx="242">
                  <c:v>4.4623600000000003</c:v>
                </c:pt>
                <c:pt idx="243">
                  <c:v>4.4595700000000003</c:v>
                </c:pt>
                <c:pt idx="244">
                  <c:v>4.4543299999999997</c:v>
                </c:pt>
                <c:pt idx="245">
                  <c:v>4.4471600000000002</c:v>
                </c:pt>
                <c:pt idx="246">
                  <c:v>4.4413400000000003</c:v>
                </c:pt>
                <c:pt idx="247">
                  <c:v>4.4363599999999996</c:v>
                </c:pt>
                <c:pt idx="248">
                  <c:v>4.4336599999999997</c:v>
                </c:pt>
                <c:pt idx="249">
                  <c:v>4.4332700000000003</c:v>
                </c:pt>
                <c:pt idx="250">
                  <c:v>4.43309</c:v>
                </c:pt>
                <c:pt idx="251">
                  <c:v>4.4338100000000003</c:v>
                </c:pt>
                <c:pt idx="252">
                  <c:v>4.4344299999999999</c:v>
                </c:pt>
                <c:pt idx="253">
                  <c:v>4.4354500000000003</c:v>
                </c:pt>
                <c:pt idx="254">
                  <c:v>4.4359099999999998</c:v>
                </c:pt>
                <c:pt idx="255">
                  <c:v>4.4360600000000003</c:v>
                </c:pt>
                <c:pt idx="256">
                  <c:v>4.4374700000000002</c:v>
                </c:pt>
                <c:pt idx="257">
                  <c:v>4.4378799999999998</c:v>
                </c:pt>
                <c:pt idx="258">
                  <c:v>4.4373100000000001</c:v>
                </c:pt>
                <c:pt idx="259">
                  <c:v>4.4383999999999997</c:v>
                </c:pt>
                <c:pt idx="260">
                  <c:v>4.4389000000000003</c:v>
                </c:pt>
                <c:pt idx="261">
                  <c:v>4.4386900000000002</c:v>
                </c:pt>
                <c:pt idx="262">
                  <c:v>4.4377300000000002</c:v>
                </c:pt>
                <c:pt idx="263">
                  <c:v>4.4387800000000004</c:v>
                </c:pt>
                <c:pt idx="264">
                  <c:v>4.4389700000000003</c:v>
                </c:pt>
                <c:pt idx="265">
                  <c:v>4.4400300000000001</c:v>
                </c:pt>
                <c:pt idx="266">
                  <c:v>4.4412900000000004</c:v>
                </c:pt>
                <c:pt idx="267">
                  <c:v>4.4406600000000003</c:v>
                </c:pt>
                <c:pt idx="268">
                  <c:v>4.4405400000000004</c:v>
                </c:pt>
                <c:pt idx="269">
                  <c:v>4.4419199999999996</c:v>
                </c:pt>
                <c:pt idx="270">
                  <c:v>4.4408899999999996</c:v>
                </c:pt>
                <c:pt idx="271">
                  <c:v>4.44095</c:v>
                </c:pt>
                <c:pt idx="272">
                  <c:v>4.4414999999999996</c:v>
                </c:pt>
                <c:pt idx="273">
                  <c:v>4.44191</c:v>
                </c:pt>
                <c:pt idx="274">
                  <c:v>4.4413</c:v>
                </c:pt>
                <c:pt idx="275">
                  <c:v>4.4407899999999998</c:v>
                </c:pt>
                <c:pt idx="276">
                  <c:v>4.4422699999999997</c:v>
                </c:pt>
                <c:pt idx="277">
                  <c:v>4.4419199999999996</c:v>
                </c:pt>
                <c:pt idx="278">
                  <c:v>4.4421600000000003</c:v>
                </c:pt>
                <c:pt idx="279">
                  <c:v>4.4412200000000004</c:v>
                </c:pt>
                <c:pt idx="280">
                  <c:v>4.4412900000000004</c:v>
                </c:pt>
                <c:pt idx="281">
                  <c:v>4.4424400000000004</c:v>
                </c:pt>
                <c:pt idx="282">
                  <c:v>4.4422800000000002</c:v>
                </c:pt>
                <c:pt idx="283">
                  <c:v>4.4426500000000004</c:v>
                </c:pt>
                <c:pt idx="284">
                  <c:v>4.4428799999999997</c:v>
                </c:pt>
                <c:pt idx="285">
                  <c:v>4.4426399999999999</c:v>
                </c:pt>
                <c:pt idx="286">
                  <c:v>4.4431000000000003</c:v>
                </c:pt>
                <c:pt idx="287">
                  <c:v>4.4431700000000003</c:v>
                </c:pt>
                <c:pt idx="288">
                  <c:v>4.4424400000000004</c:v>
                </c:pt>
                <c:pt idx="289">
                  <c:v>4.4421200000000001</c:v>
                </c:pt>
                <c:pt idx="290">
                  <c:v>4.4411500000000004</c:v>
                </c:pt>
                <c:pt idx="291">
                  <c:v>4.4406999999999996</c:v>
                </c:pt>
                <c:pt idx="292">
                  <c:v>4.4403600000000001</c:v>
                </c:pt>
                <c:pt idx="293">
                  <c:v>4.4404500000000002</c:v>
                </c:pt>
                <c:pt idx="294">
                  <c:v>4.44008</c:v>
                </c:pt>
                <c:pt idx="295">
                  <c:v>4.4417200000000001</c:v>
                </c:pt>
                <c:pt idx="296">
                  <c:v>4.4415100000000001</c:v>
                </c:pt>
                <c:pt idx="297">
                  <c:v>4.4410600000000002</c:v>
                </c:pt>
                <c:pt idx="298">
                  <c:v>4.4419399999999998</c:v>
                </c:pt>
                <c:pt idx="299">
                  <c:v>4.4420299999999999</c:v>
                </c:pt>
                <c:pt idx="300">
                  <c:v>4.4420099999999998</c:v>
                </c:pt>
                <c:pt idx="301">
                  <c:v>4.4420000000000002</c:v>
                </c:pt>
                <c:pt idx="302">
                  <c:v>4.4424200000000003</c:v>
                </c:pt>
                <c:pt idx="303">
                  <c:v>4.4414600000000002</c:v>
                </c:pt>
                <c:pt idx="304">
                  <c:v>4.4408399999999997</c:v>
                </c:pt>
                <c:pt idx="305">
                  <c:v>4.4414600000000002</c:v>
                </c:pt>
                <c:pt idx="306">
                  <c:v>4.4401700000000002</c:v>
                </c:pt>
                <c:pt idx="307">
                  <c:v>4.4416200000000003</c:v>
                </c:pt>
                <c:pt idx="308">
                  <c:v>4.4410800000000004</c:v>
                </c:pt>
                <c:pt idx="309">
                  <c:v>4.4420900000000003</c:v>
                </c:pt>
                <c:pt idx="310">
                  <c:v>4.4416500000000001</c:v>
                </c:pt>
                <c:pt idx="311">
                  <c:v>4.4418899999999999</c:v>
                </c:pt>
                <c:pt idx="312">
                  <c:v>4.4424700000000001</c:v>
                </c:pt>
                <c:pt idx="313">
                  <c:v>4.44224</c:v>
                </c:pt>
                <c:pt idx="314">
                  <c:v>4.4424000000000001</c:v>
                </c:pt>
                <c:pt idx="315">
                  <c:v>4.4427399999999997</c:v>
                </c:pt>
                <c:pt idx="316">
                  <c:v>4.44278</c:v>
                </c:pt>
                <c:pt idx="317">
                  <c:v>4.4426800000000002</c:v>
                </c:pt>
                <c:pt idx="318">
                  <c:v>4.4412200000000004</c:v>
                </c:pt>
                <c:pt idx="319">
                  <c:v>4.4418899999999999</c:v>
                </c:pt>
                <c:pt idx="320">
                  <c:v>4.4427599999999998</c:v>
                </c:pt>
                <c:pt idx="321">
                  <c:v>4.4408799999999999</c:v>
                </c:pt>
                <c:pt idx="322">
                  <c:v>4.4427300000000001</c:v>
                </c:pt>
                <c:pt idx="323">
                  <c:v>4.4397200000000003</c:v>
                </c:pt>
                <c:pt idx="324">
                  <c:v>4.4409000000000001</c:v>
                </c:pt>
                <c:pt idx="325">
                  <c:v>4.44109</c:v>
                </c:pt>
                <c:pt idx="326">
                  <c:v>4.4405099999999997</c:v>
                </c:pt>
                <c:pt idx="327">
                  <c:v>4.4412099999999999</c:v>
                </c:pt>
                <c:pt idx="328">
                  <c:v>4.4412099999999999</c:v>
                </c:pt>
                <c:pt idx="329">
                  <c:v>4.4413</c:v>
                </c:pt>
                <c:pt idx="330">
                  <c:v>4.4419000000000004</c:v>
                </c:pt>
                <c:pt idx="331">
                  <c:v>4.4408799999999999</c:v>
                </c:pt>
                <c:pt idx="332">
                  <c:v>4.4413499999999999</c:v>
                </c:pt>
                <c:pt idx="333">
                  <c:v>4.4413400000000003</c:v>
                </c:pt>
                <c:pt idx="334">
                  <c:v>4.4420700000000002</c:v>
                </c:pt>
                <c:pt idx="335">
                  <c:v>4.4411899999999997</c:v>
                </c:pt>
                <c:pt idx="336">
                  <c:v>4.4411699999999996</c:v>
                </c:pt>
                <c:pt idx="337">
                  <c:v>4.4414800000000003</c:v>
                </c:pt>
                <c:pt idx="338">
                  <c:v>4.44048</c:v>
                </c:pt>
                <c:pt idx="339">
                  <c:v>4.4421499999999998</c:v>
                </c:pt>
                <c:pt idx="340">
                  <c:v>4.4419300000000002</c:v>
                </c:pt>
                <c:pt idx="341">
                  <c:v>4.44177</c:v>
                </c:pt>
                <c:pt idx="342">
                  <c:v>4.44191</c:v>
                </c:pt>
                <c:pt idx="343">
                  <c:v>4.44198</c:v>
                </c:pt>
                <c:pt idx="344">
                  <c:v>4.4419599999999999</c:v>
                </c:pt>
                <c:pt idx="345">
                  <c:v>4.4425600000000003</c:v>
                </c:pt>
                <c:pt idx="346">
                  <c:v>4.4426899999999998</c:v>
                </c:pt>
                <c:pt idx="347">
                  <c:v>4.4423500000000002</c:v>
                </c:pt>
                <c:pt idx="348">
                  <c:v>4.4415100000000001</c:v>
                </c:pt>
                <c:pt idx="349">
                  <c:v>4.4421900000000001</c:v>
                </c:pt>
                <c:pt idx="350">
                  <c:v>4.4418699999999998</c:v>
                </c:pt>
                <c:pt idx="351">
                  <c:v>4.4415800000000001</c:v>
                </c:pt>
                <c:pt idx="352">
                  <c:v>4.4415100000000001</c:v>
                </c:pt>
                <c:pt idx="353">
                  <c:v>4.4408700000000003</c:v>
                </c:pt>
                <c:pt idx="354">
                  <c:v>4.4417600000000004</c:v>
                </c:pt>
                <c:pt idx="355">
                  <c:v>4.4404500000000002</c:v>
                </c:pt>
                <c:pt idx="356">
                  <c:v>4.4410400000000001</c:v>
                </c:pt>
                <c:pt idx="357">
                  <c:v>4.4403699999999997</c:v>
                </c:pt>
                <c:pt idx="358">
                  <c:v>4.4408099999999999</c:v>
                </c:pt>
                <c:pt idx="359">
                  <c:v>4.4420599999999997</c:v>
                </c:pt>
                <c:pt idx="360">
                  <c:v>4.4408599999999998</c:v>
                </c:pt>
                <c:pt idx="361">
                  <c:v>4.4423000000000004</c:v>
                </c:pt>
                <c:pt idx="362">
                  <c:v>4.44116</c:v>
                </c:pt>
                <c:pt idx="363">
                  <c:v>4.4423700000000004</c:v>
                </c:pt>
                <c:pt idx="364">
                  <c:v>4.4421299999999997</c:v>
                </c:pt>
                <c:pt idx="365">
                  <c:v>4.4420599999999997</c:v>
                </c:pt>
                <c:pt idx="366">
                  <c:v>4.4414600000000002</c:v>
                </c:pt>
                <c:pt idx="367">
                  <c:v>4.4416799999999999</c:v>
                </c:pt>
                <c:pt idx="368">
                  <c:v>4.4410400000000001</c:v>
                </c:pt>
                <c:pt idx="369">
                  <c:v>4.44137</c:v>
                </c:pt>
                <c:pt idx="370">
                  <c:v>4.4411699999999996</c:v>
                </c:pt>
                <c:pt idx="371">
                  <c:v>4.4416000000000002</c:v>
                </c:pt>
                <c:pt idx="372">
                  <c:v>4.4415800000000001</c:v>
                </c:pt>
                <c:pt idx="373">
                  <c:v>4.4419399999999998</c:v>
                </c:pt>
                <c:pt idx="374">
                  <c:v>4.4422300000000003</c:v>
                </c:pt>
                <c:pt idx="375">
                  <c:v>4.4426100000000002</c:v>
                </c:pt>
                <c:pt idx="376">
                  <c:v>4.44278</c:v>
                </c:pt>
                <c:pt idx="377">
                  <c:v>4.4423199999999996</c:v>
                </c:pt>
                <c:pt idx="378">
                  <c:v>4.4430199999999997</c:v>
                </c:pt>
                <c:pt idx="379">
                  <c:v>4.4429699999999999</c:v>
                </c:pt>
                <c:pt idx="380">
                  <c:v>4.4434699999999996</c:v>
                </c:pt>
                <c:pt idx="381">
                  <c:v>4.4421499999999998</c:v>
                </c:pt>
                <c:pt idx="382">
                  <c:v>4.4424200000000003</c:v>
                </c:pt>
                <c:pt idx="383">
                  <c:v>4.4434800000000001</c:v>
                </c:pt>
                <c:pt idx="384">
                  <c:v>4.4422899999999998</c:v>
                </c:pt>
                <c:pt idx="385">
                  <c:v>4.4424599999999996</c:v>
                </c:pt>
                <c:pt idx="386">
                  <c:v>4.4432099999999997</c:v>
                </c:pt>
                <c:pt idx="387">
                  <c:v>4.44299</c:v>
                </c:pt>
                <c:pt idx="388">
                  <c:v>4.4432</c:v>
                </c:pt>
                <c:pt idx="389">
                  <c:v>4.44306</c:v>
                </c:pt>
                <c:pt idx="390">
                  <c:v>4.4436099999999996</c:v>
                </c:pt>
                <c:pt idx="391">
                  <c:v>4.4433100000000003</c:v>
                </c:pt>
                <c:pt idx="392">
                  <c:v>4.44435</c:v>
                </c:pt>
                <c:pt idx="393">
                  <c:v>4.4439500000000001</c:v>
                </c:pt>
                <c:pt idx="394">
                  <c:v>4.4437499999999996</c:v>
                </c:pt>
                <c:pt idx="395">
                  <c:v>4.4438300000000002</c:v>
                </c:pt>
                <c:pt idx="396">
                  <c:v>4.44299</c:v>
                </c:pt>
                <c:pt idx="397">
                  <c:v>4.4427899999999996</c:v>
                </c:pt>
                <c:pt idx="398">
                  <c:v>4.4436499999999999</c:v>
                </c:pt>
                <c:pt idx="399">
                  <c:v>4.44292</c:v>
                </c:pt>
                <c:pt idx="400">
                  <c:v>4.4437600000000002</c:v>
                </c:pt>
                <c:pt idx="401">
                  <c:v>4.4441899999999999</c:v>
                </c:pt>
                <c:pt idx="402">
                  <c:v>4.4435099999999998</c:v>
                </c:pt>
                <c:pt idx="403">
                  <c:v>4.4447700000000001</c:v>
                </c:pt>
                <c:pt idx="404">
                  <c:v>4.4447799999999997</c:v>
                </c:pt>
                <c:pt idx="405">
                  <c:v>4.4440900000000001</c:v>
                </c:pt>
                <c:pt idx="406">
                  <c:v>4.4432900000000002</c:v>
                </c:pt>
                <c:pt idx="407">
                  <c:v>4.44292</c:v>
                </c:pt>
                <c:pt idx="408">
                  <c:v>4.4434399999999998</c:v>
                </c:pt>
                <c:pt idx="409">
                  <c:v>4.44224</c:v>
                </c:pt>
                <c:pt idx="410">
                  <c:v>4.4430899999999998</c:v>
                </c:pt>
                <c:pt idx="411">
                  <c:v>4.4421099999999996</c:v>
                </c:pt>
                <c:pt idx="412">
                  <c:v>4.4420700000000002</c:v>
                </c:pt>
                <c:pt idx="413">
                  <c:v>4.4425100000000004</c:v>
                </c:pt>
                <c:pt idx="414">
                  <c:v>4.4420200000000003</c:v>
                </c:pt>
                <c:pt idx="415">
                  <c:v>4.4427000000000003</c:v>
                </c:pt>
                <c:pt idx="416">
                  <c:v>4.4430100000000001</c:v>
                </c:pt>
                <c:pt idx="417">
                  <c:v>4.4431000000000003</c:v>
                </c:pt>
                <c:pt idx="418">
                  <c:v>4.4439200000000003</c:v>
                </c:pt>
                <c:pt idx="419">
                  <c:v>4.4441199999999998</c:v>
                </c:pt>
                <c:pt idx="420">
                  <c:v>4.4440799999999996</c:v>
                </c:pt>
                <c:pt idx="421">
                  <c:v>4.4437699999999998</c:v>
                </c:pt>
                <c:pt idx="422">
                  <c:v>4.4435200000000004</c:v>
                </c:pt>
                <c:pt idx="423">
                  <c:v>4.44367</c:v>
                </c:pt>
                <c:pt idx="424">
                  <c:v>4.4444100000000004</c:v>
                </c:pt>
                <c:pt idx="425">
                  <c:v>4.4431599999999998</c:v>
                </c:pt>
                <c:pt idx="426">
                  <c:v>4.444</c:v>
                </c:pt>
                <c:pt idx="427">
                  <c:v>4.4427399999999997</c:v>
                </c:pt>
                <c:pt idx="428">
                  <c:v>4.4434100000000001</c:v>
                </c:pt>
                <c:pt idx="429">
                  <c:v>4.4442000000000004</c:v>
                </c:pt>
                <c:pt idx="430">
                  <c:v>4.4440299999999997</c:v>
                </c:pt>
                <c:pt idx="431">
                  <c:v>4.4444400000000002</c:v>
                </c:pt>
                <c:pt idx="432">
                  <c:v>4.4441499999999996</c:v>
                </c:pt>
                <c:pt idx="433">
                  <c:v>4.4442500000000003</c:v>
                </c:pt>
                <c:pt idx="434">
                  <c:v>4.44421</c:v>
                </c:pt>
                <c:pt idx="435">
                  <c:v>4.4453500000000004</c:v>
                </c:pt>
                <c:pt idx="436">
                  <c:v>4.4452100000000003</c:v>
                </c:pt>
                <c:pt idx="437">
                  <c:v>4.4443900000000003</c:v>
                </c:pt>
                <c:pt idx="438">
                  <c:v>4.4453399999999998</c:v>
                </c:pt>
                <c:pt idx="439">
                  <c:v>4.4466900000000003</c:v>
                </c:pt>
                <c:pt idx="440">
                  <c:v>4.4447200000000002</c:v>
                </c:pt>
                <c:pt idx="441">
                  <c:v>4.4458900000000003</c:v>
                </c:pt>
                <c:pt idx="442">
                  <c:v>4.4446500000000002</c:v>
                </c:pt>
                <c:pt idx="443">
                  <c:v>4.44414</c:v>
                </c:pt>
                <c:pt idx="444">
                  <c:v>4.4454599999999997</c:v>
                </c:pt>
                <c:pt idx="445">
                  <c:v>4.4445399999999999</c:v>
                </c:pt>
                <c:pt idx="446">
                  <c:v>4.4438199999999997</c:v>
                </c:pt>
                <c:pt idx="447">
                  <c:v>4.4448499999999997</c:v>
                </c:pt>
                <c:pt idx="448">
                  <c:v>4.4456199999999999</c:v>
                </c:pt>
                <c:pt idx="449">
                  <c:v>4.44557</c:v>
                </c:pt>
                <c:pt idx="450">
                  <c:v>4.4462000000000002</c:v>
                </c:pt>
                <c:pt idx="451">
                  <c:v>4.4457399999999998</c:v>
                </c:pt>
                <c:pt idx="452">
                  <c:v>4.4469700000000003</c:v>
                </c:pt>
                <c:pt idx="453">
                  <c:v>4.4460699999999997</c:v>
                </c:pt>
                <c:pt idx="454">
                  <c:v>4.4467299999999996</c:v>
                </c:pt>
                <c:pt idx="455">
                  <c:v>4.44651</c:v>
                </c:pt>
                <c:pt idx="456">
                  <c:v>4.4469000000000003</c:v>
                </c:pt>
                <c:pt idx="457">
                  <c:v>4.4462400000000004</c:v>
                </c:pt>
                <c:pt idx="458">
                  <c:v>4.4458599999999997</c:v>
                </c:pt>
                <c:pt idx="459">
                  <c:v>4.4454099999999999</c:v>
                </c:pt>
                <c:pt idx="460">
                  <c:v>4.44658</c:v>
                </c:pt>
                <c:pt idx="461">
                  <c:v>4.4460699999999997</c:v>
                </c:pt>
                <c:pt idx="462">
                  <c:v>4.4462999999999999</c:v>
                </c:pt>
                <c:pt idx="463">
                  <c:v>4.4458099999999998</c:v>
                </c:pt>
                <c:pt idx="464">
                  <c:v>4.4469000000000003</c:v>
                </c:pt>
                <c:pt idx="465">
                  <c:v>4.4470900000000002</c:v>
                </c:pt>
                <c:pt idx="466">
                  <c:v>4.4473099999999999</c:v>
                </c:pt>
                <c:pt idx="467">
                  <c:v>4.4467400000000001</c:v>
                </c:pt>
                <c:pt idx="468">
                  <c:v>4.4471400000000001</c:v>
                </c:pt>
                <c:pt idx="469">
                  <c:v>4.4474499999999999</c:v>
                </c:pt>
                <c:pt idx="470">
                  <c:v>4.4475899999999999</c:v>
                </c:pt>
                <c:pt idx="471">
                  <c:v>4.4473599999999998</c:v>
                </c:pt>
                <c:pt idx="472">
                  <c:v>4.4478400000000002</c:v>
                </c:pt>
                <c:pt idx="473">
                  <c:v>4.44665</c:v>
                </c:pt>
                <c:pt idx="474">
                  <c:v>4.4471299999999996</c:v>
                </c:pt>
                <c:pt idx="475">
                  <c:v>4.4464699999999997</c:v>
                </c:pt>
                <c:pt idx="476">
                  <c:v>4.4472300000000002</c:v>
                </c:pt>
                <c:pt idx="477">
                  <c:v>4.4480199999999996</c:v>
                </c:pt>
                <c:pt idx="478">
                  <c:v>4.4492000000000003</c:v>
                </c:pt>
                <c:pt idx="479">
                  <c:v>4.4478900000000001</c:v>
                </c:pt>
                <c:pt idx="480">
                  <c:v>4.4487399999999999</c:v>
                </c:pt>
                <c:pt idx="481">
                  <c:v>4.4485299999999999</c:v>
                </c:pt>
                <c:pt idx="482">
                  <c:v>4.4490400000000001</c:v>
                </c:pt>
                <c:pt idx="483">
                  <c:v>4.4487899999999998</c:v>
                </c:pt>
                <c:pt idx="484">
                  <c:v>4.44984</c:v>
                </c:pt>
                <c:pt idx="485">
                  <c:v>4.4488500000000002</c:v>
                </c:pt>
                <c:pt idx="486">
                  <c:v>4.4487699999999997</c:v>
                </c:pt>
                <c:pt idx="487">
                  <c:v>4.4484300000000001</c:v>
                </c:pt>
                <c:pt idx="488">
                  <c:v>4.4485599999999996</c:v>
                </c:pt>
                <c:pt idx="489">
                  <c:v>4.4485299999999999</c:v>
                </c:pt>
                <c:pt idx="490">
                  <c:v>4.4485299999999999</c:v>
                </c:pt>
                <c:pt idx="491">
                  <c:v>4.4484000000000004</c:v>
                </c:pt>
                <c:pt idx="492">
                  <c:v>4.4482799999999996</c:v>
                </c:pt>
                <c:pt idx="493">
                  <c:v>4.4488399999999997</c:v>
                </c:pt>
                <c:pt idx="494">
                  <c:v>4.4485700000000001</c:v>
                </c:pt>
                <c:pt idx="495">
                  <c:v>4.4491300000000003</c:v>
                </c:pt>
                <c:pt idx="496">
                  <c:v>4.44984</c:v>
                </c:pt>
                <c:pt idx="497">
                  <c:v>4.4491899999999998</c:v>
                </c:pt>
                <c:pt idx="498">
                  <c:v>4.4484700000000004</c:v>
                </c:pt>
                <c:pt idx="499">
                  <c:v>4.4495399999999998</c:v>
                </c:pt>
                <c:pt idx="500">
                  <c:v>4.4500799999999998</c:v>
                </c:pt>
                <c:pt idx="501">
                  <c:v>4.4488899999999996</c:v>
                </c:pt>
                <c:pt idx="502">
                  <c:v>4.44787</c:v>
                </c:pt>
                <c:pt idx="503">
                  <c:v>4.4484700000000004</c:v>
                </c:pt>
                <c:pt idx="504">
                  <c:v>4.4494199999999999</c:v>
                </c:pt>
                <c:pt idx="505">
                  <c:v>4.4480300000000002</c:v>
                </c:pt>
                <c:pt idx="506">
                  <c:v>4.4491300000000003</c:v>
                </c:pt>
                <c:pt idx="507">
                  <c:v>4.4489700000000001</c:v>
                </c:pt>
                <c:pt idx="508">
                  <c:v>4.4502100000000002</c:v>
                </c:pt>
                <c:pt idx="509">
                  <c:v>4.4499599999999999</c:v>
                </c:pt>
                <c:pt idx="510">
                  <c:v>4.4496000000000002</c:v>
                </c:pt>
                <c:pt idx="511">
                  <c:v>4.4501099999999996</c:v>
                </c:pt>
                <c:pt idx="512">
                  <c:v>4.4511099999999999</c:v>
                </c:pt>
                <c:pt idx="513">
                  <c:v>4.4516400000000003</c:v>
                </c:pt>
                <c:pt idx="514">
                  <c:v>4.45214</c:v>
                </c:pt>
                <c:pt idx="515">
                  <c:v>4.4525699999999997</c:v>
                </c:pt>
                <c:pt idx="516">
                  <c:v>4.45261</c:v>
                </c:pt>
                <c:pt idx="517">
                  <c:v>4.4526599999999998</c:v>
                </c:pt>
                <c:pt idx="518">
                  <c:v>4.4523599999999997</c:v>
                </c:pt>
                <c:pt idx="519">
                  <c:v>4.45268</c:v>
                </c:pt>
                <c:pt idx="520">
                  <c:v>4.4525699999999997</c:v>
                </c:pt>
                <c:pt idx="521">
                  <c:v>4.4530900000000004</c:v>
                </c:pt>
                <c:pt idx="522">
                  <c:v>4.4526300000000001</c:v>
                </c:pt>
                <c:pt idx="523">
                  <c:v>4.45343</c:v>
                </c:pt>
                <c:pt idx="524">
                  <c:v>4.4537500000000003</c:v>
                </c:pt>
                <c:pt idx="525">
                  <c:v>4.4539099999999996</c:v>
                </c:pt>
                <c:pt idx="526">
                  <c:v>4.4544300000000003</c:v>
                </c:pt>
                <c:pt idx="527">
                  <c:v>4.4548199999999998</c:v>
                </c:pt>
                <c:pt idx="528">
                  <c:v>4.4550700000000001</c:v>
                </c:pt>
                <c:pt idx="529">
                  <c:v>4.4552100000000001</c:v>
                </c:pt>
                <c:pt idx="530">
                  <c:v>4.4550999999999998</c:v>
                </c:pt>
                <c:pt idx="531">
                  <c:v>4.4556300000000002</c:v>
                </c:pt>
                <c:pt idx="532">
                  <c:v>4.4556699999999996</c:v>
                </c:pt>
                <c:pt idx="533">
                  <c:v>4.4549899999999996</c:v>
                </c:pt>
                <c:pt idx="534">
                  <c:v>4.4557200000000003</c:v>
                </c:pt>
                <c:pt idx="535">
                  <c:v>4.4562200000000001</c:v>
                </c:pt>
                <c:pt idx="536">
                  <c:v>4.4565799999999998</c:v>
                </c:pt>
                <c:pt idx="537">
                  <c:v>4.4570400000000001</c:v>
                </c:pt>
                <c:pt idx="538">
                  <c:v>4.4571500000000004</c:v>
                </c:pt>
                <c:pt idx="539">
                  <c:v>4.4567899999999998</c:v>
                </c:pt>
                <c:pt idx="540">
                  <c:v>4.4556699999999996</c:v>
                </c:pt>
                <c:pt idx="541">
                  <c:v>4.4536100000000003</c:v>
                </c:pt>
                <c:pt idx="542">
                  <c:v>4.4502699999999997</c:v>
                </c:pt>
                <c:pt idx="543">
                  <c:v>4.4459</c:v>
                </c:pt>
                <c:pt idx="544">
                  <c:v>4.4424000000000001</c:v>
                </c:pt>
                <c:pt idx="545">
                  <c:v>4.4376199999999999</c:v>
                </c:pt>
                <c:pt idx="546">
                  <c:v>4.4347599999999998</c:v>
                </c:pt>
                <c:pt idx="547">
                  <c:v>4.4319499999999996</c:v>
                </c:pt>
                <c:pt idx="548">
                  <c:v>4.4318400000000002</c:v>
                </c:pt>
                <c:pt idx="549">
                  <c:v>4.4329700000000001</c:v>
                </c:pt>
                <c:pt idx="550">
                  <c:v>4.4321999999999999</c:v>
                </c:pt>
                <c:pt idx="551">
                  <c:v>4.4327899999999998</c:v>
                </c:pt>
                <c:pt idx="552">
                  <c:v>4.4330400000000001</c:v>
                </c:pt>
                <c:pt idx="553">
                  <c:v>4.4331100000000001</c:v>
                </c:pt>
                <c:pt idx="554">
                  <c:v>4.43323</c:v>
                </c:pt>
                <c:pt idx="555">
                  <c:v>4.4342300000000003</c:v>
                </c:pt>
                <c:pt idx="556">
                  <c:v>4.4352499999999999</c:v>
                </c:pt>
                <c:pt idx="557">
                  <c:v>4.4355599999999997</c:v>
                </c:pt>
                <c:pt idx="558">
                  <c:v>4.4361100000000002</c:v>
                </c:pt>
                <c:pt idx="559">
                  <c:v>4.4363599999999996</c:v>
                </c:pt>
                <c:pt idx="560">
                  <c:v>4.4361899999999999</c:v>
                </c:pt>
                <c:pt idx="561">
                  <c:v>4.4364999999999997</c:v>
                </c:pt>
                <c:pt idx="562">
                  <c:v>4.4370099999999999</c:v>
                </c:pt>
                <c:pt idx="563">
                  <c:v>4.4364400000000002</c:v>
                </c:pt>
                <c:pt idx="564">
                  <c:v>4.4365500000000004</c:v>
                </c:pt>
                <c:pt idx="565">
                  <c:v>4.4368299999999996</c:v>
                </c:pt>
                <c:pt idx="566">
                  <c:v>4.4367900000000002</c:v>
                </c:pt>
                <c:pt idx="567">
                  <c:v>4.4357199999999999</c:v>
                </c:pt>
                <c:pt idx="568">
                  <c:v>4.43682</c:v>
                </c:pt>
                <c:pt idx="569">
                  <c:v>4.4383600000000003</c:v>
                </c:pt>
                <c:pt idx="570">
                  <c:v>4.4375299999999998</c:v>
                </c:pt>
                <c:pt idx="571">
                  <c:v>4.4394999999999998</c:v>
                </c:pt>
                <c:pt idx="572">
                  <c:v>4.4389099999999999</c:v>
                </c:pt>
                <c:pt idx="573">
                  <c:v>4.4395800000000003</c:v>
                </c:pt>
                <c:pt idx="574">
                  <c:v>4.4401400000000004</c:v>
                </c:pt>
                <c:pt idx="575">
                  <c:v>4.4406299999999996</c:v>
                </c:pt>
                <c:pt idx="576">
                  <c:v>4.4415899999999997</c:v>
                </c:pt>
                <c:pt idx="577">
                  <c:v>4.4420099999999998</c:v>
                </c:pt>
                <c:pt idx="578">
                  <c:v>4.4427399999999997</c:v>
                </c:pt>
                <c:pt idx="579">
                  <c:v>4.44238</c:v>
                </c:pt>
                <c:pt idx="580">
                  <c:v>4.44259</c:v>
                </c:pt>
                <c:pt idx="581">
                  <c:v>4.4433600000000002</c:v>
                </c:pt>
                <c:pt idx="582">
                  <c:v>4.4427599999999998</c:v>
                </c:pt>
                <c:pt idx="583">
                  <c:v>4.4433999999999996</c:v>
                </c:pt>
                <c:pt idx="584">
                  <c:v>4.4440299999999997</c:v>
                </c:pt>
                <c:pt idx="585">
                  <c:v>4.4441300000000004</c:v>
                </c:pt>
                <c:pt idx="586">
                  <c:v>4.4452299999999996</c:v>
                </c:pt>
                <c:pt idx="587">
                  <c:v>4.4440799999999996</c:v>
                </c:pt>
                <c:pt idx="588">
                  <c:v>4.4438800000000001</c:v>
                </c:pt>
                <c:pt idx="589">
                  <c:v>4.44482</c:v>
                </c:pt>
                <c:pt idx="590">
                  <c:v>4.4447200000000002</c:v>
                </c:pt>
                <c:pt idx="591">
                  <c:v>4.4445899999999998</c:v>
                </c:pt>
                <c:pt idx="592">
                  <c:v>4.4449100000000001</c:v>
                </c:pt>
                <c:pt idx="593">
                  <c:v>4.4438199999999997</c:v>
                </c:pt>
                <c:pt idx="594">
                  <c:v>4.44374</c:v>
                </c:pt>
                <c:pt idx="595">
                  <c:v>4.4437300000000004</c:v>
                </c:pt>
                <c:pt idx="596">
                  <c:v>4.4433199999999999</c:v>
                </c:pt>
                <c:pt idx="597">
                  <c:v>4.4423599999999999</c:v>
                </c:pt>
                <c:pt idx="598">
                  <c:v>4.4429299999999996</c:v>
                </c:pt>
                <c:pt idx="599">
                  <c:v>4.4427300000000001</c:v>
                </c:pt>
                <c:pt idx="600">
                  <c:v>4.4429400000000001</c:v>
                </c:pt>
                <c:pt idx="601">
                  <c:v>4.4427700000000003</c:v>
                </c:pt>
                <c:pt idx="602">
                  <c:v>4.4433999999999996</c:v>
                </c:pt>
                <c:pt idx="603">
                  <c:v>4.4444499999999998</c:v>
                </c:pt>
                <c:pt idx="604">
                  <c:v>4.4443999999999999</c:v>
                </c:pt>
                <c:pt idx="605">
                  <c:v>4.4446599999999998</c:v>
                </c:pt>
                <c:pt idx="606">
                  <c:v>4.4446399999999997</c:v>
                </c:pt>
                <c:pt idx="607">
                  <c:v>4.4444100000000004</c:v>
                </c:pt>
                <c:pt idx="608">
                  <c:v>4.4445100000000002</c:v>
                </c:pt>
                <c:pt idx="609">
                  <c:v>4.4452199999999999</c:v>
                </c:pt>
                <c:pt idx="610">
                  <c:v>4.4444600000000003</c:v>
                </c:pt>
                <c:pt idx="611">
                  <c:v>4.4451999999999998</c:v>
                </c:pt>
                <c:pt idx="612">
                  <c:v>4.4461500000000003</c:v>
                </c:pt>
                <c:pt idx="613">
                  <c:v>4.4456699999999998</c:v>
                </c:pt>
                <c:pt idx="614">
                  <c:v>4.4465500000000002</c:v>
                </c:pt>
                <c:pt idx="615">
                  <c:v>4.4465599999999998</c:v>
                </c:pt>
                <c:pt idx="616">
                  <c:v>4.4468300000000003</c:v>
                </c:pt>
                <c:pt idx="617">
                  <c:v>4.4466900000000003</c:v>
                </c:pt>
                <c:pt idx="618">
                  <c:v>4.4474600000000004</c:v>
                </c:pt>
                <c:pt idx="619">
                  <c:v>4.4477799999999998</c:v>
                </c:pt>
                <c:pt idx="620">
                  <c:v>4.4488200000000004</c:v>
                </c:pt>
                <c:pt idx="621">
                  <c:v>4.44712</c:v>
                </c:pt>
                <c:pt idx="622">
                  <c:v>4.4470799999999997</c:v>
                </c:pt>
                <c:pt idx="623">
                  <c:v>4.4474600000000004</c:v>
                </c:pt>
                <c:pt idx="624">
                  <c:v>4.4473799999999999</c:v>
                </c:pt>
                <c:pt idx="625">
                  <c:v>4.4468500000000004</c:v>
                </c:pt>
                <c:pt idx="626">
                  <c:v>4.4462900000000003</c:v>
                </c:pt>
                <c:pt idx="627">
                  <c:v>4.4457399999999998</c:v>
                </c:pt>
                <c:pt idx="628">
                  <c:v>4.4455</c:v>
                </c:pt>
                <c:pt idx="629">
                  <c:v>4.4452199999999999</c:v>
                </c:pt>
                <c:pt idx="630">
                  <c:v>4.4454099999999999</c:v>
                </c:pt>
                <c:pt idx="631">
                  <c:v>4.4455299999999998</c:v>
                </c:pt>
                <c:pt idx="632">
                  <c:v>4.4446399999999997</c:v>
                </c:pt>
                <c:pt idx="633">
                  <c:v>4.4450500000000002</c:v>
                </c:pt>
                <c:pt idx="634">
                  <c:v>4.4462099999999998</c:v>
                </c:pt>
                <c:pt idx="635">
                  <c:v>4.4459400000000002</c:v>
                </c:pt>
                <c:pt idx="636">
                  <c:v>4.4457199999999997</c:v>
                </c:pt>
                <c:pt idx="637">
                  <c:v>4.4465899999999996</c:v>
                </c:pt>
                <c:pt idx="638">
                  <c:v>4.44625</c:v>
                </c:pt>
                <c:pt idx="639">
                  <c:v>4.4462000000000002</c:v>
                </c:pt>
                <c:pt idx="640">
                  <c:v>4.4465000000000003</c:v>
                </c:pt>
                <c:pt idx="641">
                  <c:v>4.4456600000000002</c:v>
                </c:pt>
                <c:pt idx="642">
                  <c:v>4.4464100000000002</c:v>
                </c:pt>
                <c:pt idx="643">
                  <c:v>4.4470200000000002</c:v>
                </c:pt>
                <c:pt idx="644">
                  <c:v>4.4474299999999998</c:v>
                </c:pt>
                <c:pt idx="645">
                  <c:v>4.4476800000000001</c:v>
                </c:pt>
                <c:pt idx="646">
                  <c:v>4.4485799999999998</c:v>
                </c:pt>
                <c:pt idx="647">
                  <c:v>4.4482999999999997</c:v>
                </c:pt>
                <c:pt idx="648">
                  <c:v>4.44841</c:v>
                </c:pt>
                <c:pt idx="649">
                  <c:v>4.4487899999999998</c:v>
                </c:pt>
                <c:pt idx="650">
                  <c:v>4.4489599999999996</c:v>
                </c:pt>
                <c:pt idx="651">
                  <c:v>4.4496599999999997</c:v>
                </c:pt>
                <c:pt idx="652">
                  <c:v>4.4494999999999996</c:v>
                </c:pt>
                <c:pt idx="653">
                  <c:v>4.4490100000000004</c:v>
                </c:pt>
                <c:pt idx="654">
                  <c:v>4.4491500000000004</c:v>
                </c:pt>
                <c:pt idx="655">
                  <c:v>4.4489599999999996</c:v>
                </c:pt>
                <c:pt idx="656">
                  <c:v>4.4483600000000001</c:v>
                </c:pt>
                <c:pt idx="657">
                  <c:v>4.4476800000000001</c:v>
                </c:pt>
                <c:pt idx="658">
                  <c:v>4.4478200000000001</c:v>
                </c:pt>
                <c:pt idx="659">
                  <c:v>4.4481999999999999</c:v>
                </c:pt>
                <c:pt idx="660">
                  <c:v>4.4468399999999999</c:v>
                </c:pt>
                <c:pt idx="661">
                  <c:v>4.4470700000000001</c:v>
                </c:pt>
                <c:pt idx="662">
                  <c:v>4.4468300000000003</c:v>
                </c:pt>
                <c:pt idx="663">
                  <c:v>4.4473599999999998</c:v>
                </c:pt>
                <c:pt idx="664">
                  <c:v>4.4467400000000001</c:v>
                </c:pt>
                <c:pt idx="665">
                  <c:v>4.4480899999999997</c:v>
                </c:pt>
                <c:pt idx="666">
                  <c:v>4.4466599999999996</c:v>
                </c:pt>
                <c:pt idx="667">
                  <c:v>4.4456199999999999</c:v>
                </c:pt>
                <c:pt idx="668">
                  <c:v>4.4465300000000001</c:v>
                </c:pt>
                <c:pt idx="669">
                  <c:v>4.4464600000000001</c:v>
                </c:pt>
                <c:pt idx="670">
                  <c:v>4.4470099999999997</c:v>
                </c:pt>
                <c:pt idx="671">
                  <c:v>4.4466799999999997</c:v>
                </c:pt>
                <c:pt idx="672">
                  <c:v>4.4466200000000002</c:v>
                </c:pt>
                <c:pt idx="673">
                  <c:v>4.44747</c:v>
                </c:pt>
                <c:pt idx="674">
                  <c:v>4.4477799999999998</c:v>
                </c:pt>
                <c:pt idx="675">
                  <c:v>4.4472300000000002</c:v>
                </c:pt>
                <c:pt idx="676">
                  <c:v>4.4481299999999999</c:v>
                </c:pt>
                <c:pt idx="677">
                  <c:v>4.4482499999999998</c:v>
                </c:pt>
                <c:pt idx="678">
                  <c:v>4.4489299999999998</c:v>
                </c:pt>
                <c:pt idx="679">
                  <c:v>4.4490600000000002</c:v>
                </c:pt>
                <c:pt idx="680">
                  <c:v>4.4502600000000001</c:v>
                </c:pt>
                <c:pt idx="681">
                  <c:v>4.4499599999999999</c:v>
                </c:pt>
                <c:pt idx="682">
                  <c:v>4.4506199999999998</c:v>
                </c:pt>
                <c:pt idx="683">
                  <c:v>4.4506399999999999</c:v>
                </c:pt>
                <c:pt idx="684">
                  <c:v>4.4505299999999997</c:v>
                </c:pt>
                <c:pt idx="685">
                  <c:v>4.4500299999999999</c:v>
                </c:pt>
                <c:pt idx="686">
                  <c:v>4.4498100000000003</c:v>
                </c:pt>
                <c:pt idx="687">
                  <c:v>4.4494199999999999</c:v>
                </c:pt>
                <c:pt idx="688">
                  <c:v>4.4490800000000004</c:v>
                </c:pt>
                <c:pt idx="689">
                  <c:v>4.4489200000000002</c:v>
                </c:pt>
                <c:pt idx="690">
                  <c:v>4.4485700000000001</c:v>
                </c:pt>
                <c:pt idx="691">
                  <c:v>4.4480300000000002</c:v>
                </c:pt>
                <c:pt idx="692">
                  <c:v>4.4471699999999998</c:v>
                </c:pt>
                <c:pt idx="693">
                  <c:v>4.4481700000000002</c:v>
                </c:pt>
                <c:pt idx="694">
                  <c:v>4.4476800000000001</c:v>
                </c:pt>
                <c:pt idx="695">
                  <c:v>4.4468899999999998</c:v>
                </c:pt>
                <c:pt idx="696">
                  <c:v>4.44686</c:v>
                </c:pt>
                <c:pt idx="697">
                  <c:v>4.4465899999999996</c:v>
                </c:pt>
                <c:pt idx="698">
                  <c:v>4.44686</c:v>
                </c:pt>
                <c:pt idx="699">
                  <c:v>4.4474799999999997</c:v>
                </c:pt>
                <c:pt idx="700">
                  <c:v>4.4457800000000001</c:v>
                </c:pt>
                <c:pt idx="701">
                  <c:v>4.4460699999999997</c:v>
                </c:pt>
                <c:pt idx="702">
                  <c:v>4.44611</c:v>
                </c:pt>
                <c:pt idx="703">
                  <c:v>4.4463200000000001</c:v>
                </c:pt>
                <c:pt idx="704">
                  <c:v>4.4462200000000003</c:v>
                </c:pt>
                <c:pt idx="705">
                  <c:v>4.4464499999999996</c:v>
                </c:pt>
                <c:pt idx="706">
                  <c:v>4.4477500000000001</c:v>
                </c:pt>
                <c:pt idx="707">
                  <c:v>4.4478799999999996</c:v>
                </c:pt>
                <c:pt idx="708">
                  <c:v>4.4483600000000001</c:v>
                </c:pt>
                <c:pt idx="709">
                  <c:v>4.4486499999999998</c:v>
                </c:pt>
                <c:pt idx="710">
                  <c:v>4.4497999999999998</c:v>
                </c:pt>
                <c:pt idx="711">
                  <c:v>4.4494899999999999</c:v>
                </c:pt>
                <c:pt idx="712">
                  <c:v>4.4494400000000001</c:v>
                </c:pt>
                <c:pt idx="713">
                  <c:v>4.4501600000000003</c:v>
                </c:pt>
                <c:pt idx="714">
                  <c:v>4.4508400000000004</c:v>
                </c:pt>
                <c:pt idx="715">
                  <c:v>4.4508700000000001</c:v>
                </c:pt>
                <c:pt idx="716">
                  <c:v>4.4518700000000004</c:v>
                </c:pt>
                <c:pt idx="717">
                  <c:v>4.4512200000000002</c:v>
                </c:pt>
                <c:pt idx="718">
                  <c:v>4.4513400000000001</c:v>
                </c:pt>
                <c:pt idx="719">
                  <c:v>4.4515599999999997</c:v>
                </c:pt>
                <c:pt idx="720">
                  <c:v>4.4506300000000003</c:v>
                </c:pt>
                <c:pt idx="721">
                  <c:v>4.45113</c:v>
                </c:pt>
                <c:pt idx="722">
                  <c:v>4.4498199999999999</c:v>
                </c:pt>
                <c:pt idx="723">
                  <c:v>4.4503399999999997</c:v>
                </c:pt>
                <c:pt idx="724">
                  <c:v>4.45045</c:v>
                </c:pt>
                <c:pt idx="725">
                  <c:v>4.4496000000000002</c:v>
                </c:pt>
                <c:pt idx="726">
                  <c:v>4.4496200000000004</c:v>
                </c:pt>
                <c:pt idx="727">
                  <c:v>4.4500400000000004</c:v>
                </c:pt>
                <c:pt idx="728">
                  <c:v>4.4495199999999997</c:v>
                </c:pt>
                <c:pt idx="729">
                  <c:v>4.4482999999999997</c:v>
                </c:pt>
                <c:pt idx="730">
                  <c:v>4.4472800000000001</c:v>
                </c:pt>
                <c:pt idx="731">
                  <c:v>4.4480700000000004</c:v>
                </c:pt>
                <c:pt idx="732">
                  <c:v>4.4471400000000001</c:v>
                </c:pt>
                <c:pt idx="733">
                  <c:v>4.4465300000000001</c:v>
                </c:pt>
                <c:pt idx="734">
                  <c:v>4.4463600000000003</c:v>
                </c:pt>
                <c:pt idx="735">
                  <c:v>4.4463800000000004</c:v>
                </c:pt>
                <c:pt idx="736">
                  <c:v>4.44693</c:v>
                </c:pt>
                <c:pt idx="737">
                  <c:v>4.44693</c:v>
                </c:pt>
                <c:pt idx="738">
                  <c:v>4.4475499999999997</c:v>
                </c:pt>
                <c:pt idx="739">
                  <c:v>4.4480300000000002</c:v>
                </c:pt>
                <c:pt idx="740">
                  <c:v>4.4482200000000001</c:v>
                </c:pt>
                <c:pt idx="741">
                  <c:v>4.4484700000000004</c:v>
                </c:pt>
                <c:pt idx="742">
                  <c:v>4.4486800000000004</c:v>
                </c:pt>
                <c:pt idx="743">
                  <c:v>4.4491399999999999</c:v>
                </c:pt>
                <c:pt idx="744">
                  <c:v>4.4495899999999997</c:v>
                </c:pt>
                <c:pt idx="745">
                  <c:v>4.4492900000000004</c:v>
                </c:pt>
                <c:pt idx="746">
                  <c:v>4.4502699999999997</c:v>
                </c:pt>
                <c:pt idx="747">
                  <c:v>4.4503000000000004</c:v>
                </c:pt>
                <c:pt idx="748">
                  <c:v>4.45052</c:v>
                </c:pt>
                <c:pt idx="749">
                  <c:v>4.4516099999999996</c:v>
                </c:pt>
                <c:pt idx="750">
                  <c:v>4.4508599999999996</c:v>
                </c:pt>
                <c:pt idx="751">
                  <c:v>4.4514800000000001</c:v>
                </c:pt>
                <c:pt idx="752">
                  <c:v>4.4521800000000002</c:v>
                </c:pt>
                <c:pt idx="753">
                  <c:v>4.4518500000000003</c:v>
                </c:pt>
                <c:pt idx="754">
                  <c:v>4.4526399999999997</c:v>
                </c:pt>
                <c:pt idx="755">
                  <c:v>4.4530599999999998</c:v>
                </c:pt>
                <c:pt idx="756">
                  <c:v>4.4519900000000003</c:v>
                </c:pt>
                <c:pt idx="757">
                  <c:v>4.4523299999999999</c:v>
                </c:pt>
                <c:pt idx="758">
                  <c:v>4.4513600000000002</c:v>
                </c:pt>
                <c:pt idx="759">
                  <c:v>4.4503700000000004</c:v>
                </c:pt>
                <c:pt idx="760">
                  <c:v>4.4504599999999996</c:v>
                </c:pt>
                <c:pt idx="761">
                  <c:v>4.4507199999999996</c:v>
                </c:pt>
                <c:pt idx="762">
                  <c:v>4.4488799999999999</c:v>
                </c:pt>
                <c:pt idx="763">
                  <c:v>4.44956</c:v>
                </c:pt>
                <c:pt idx="764">
                  <c:v>4.4483800000000002</c:v>
                </c:pt>
                <c:pt idx="765">
                  <c:v>4.4479800000000003</c:v>
                </c:pt>
                <c:pt idx="766">
                  <c:v>4.4477700000000002</c:v>
                </c:pt>
                <c:pt idx="767">
                  <c:v>4.4476100000000001</c:v>
                </c:pt>
                <c:pt idx="768">
                  <c:v>4.4474400000000003</c:v>
                </c:pt>
                <c:pt idx="769">
                  <c:v>4.4482600000000003</c:v>
                </c:pt>
                <c:pt idx="770">
                  <c:v>4.4478900000000001</c:v>
                </c:pt>
                <c:pt idx="771">
                  <c:v>4.4478</c:v>
                </c:pt>
                <c:pt idx="772">
                  <c:v>4.4486400000000001</c:v>
                </c:pt>
                <c:pt idx="773">
                  <c:v>4.4489599999999996</c:v>
                </c:pt>
                <c:pt idx="774">
                  <c:v>4.4479600000000001</c:v>
                </c:pt>
                <c:pt idx="775">
                  <c:v>4.4482299999999997</c:v>
                </c:pt>
                <c:pt idx="776">
                  <c:v>4.4487899999999998</c:v>
                </c:pt>
                <c:pt idx="777">
                  <c:v>4.44909</c:v>
                </c:pt>
                <c:pt idx="778">
                  <c:v>4.4494800000000003</c:v>
                </c:pt>
                <c:pt idx="779">
                  <c:v>4.4493299999999998</c:v>
                </c:pt>
                <c:pt idx="780">
                  <c:v>4.4499300000000002</c:v>
                </c:pt>
                <c:pt idx="781">
                  <c:v>4.4510500000000004</c:v>
                </c:pt>
                <c:pt idx="782">
                  <c:v>4.4505299999999997</c:v>
                </c:pt>
                <c:pt idx="783">
                  <c:v>4.4523299999999999</c:v>
                </c:pt>
                <c:pt idx="784">
                  <c:v>4.4527700000000001</c:v>
                </c:pt>
                <c:pt idx="785">
                  <c:v>4.4522500000000003</c:v>
                </c:pt>
                <c:pt idx="786">
                  <c:v>4.4536800000000003</c:v>
                </c:pt>
                <c:pt idx="787">
                  <c:v>4.4537399999999998</c:v>
                </c:pt>
                <c:pt idx="788">
                  <c:v>4.4544100000000002</c:v>
                </c:pt>
                <c:pt idx="789">
                  <c:v>4.4539600000000004</c:v>
                </c:pt>
                <c:pt idx="790">
                  <c:v>4.4536100000000003</c:v>
                </c:pt>
                <c:pt idx="791">
                  <c:v>4.4530599999999998</c:v>
                </c:pt>
                <c:pt idx="792">
                  <c:v>4.4530799999999999</c:v>
                </c:pt>
                <c:pt idx="793">
                  <c:v>4.4527900000000002</c:v>
                </c:pt>
                <c:pt idx="794">
                  <c:v>4.4537000000000004</c:v>
                </c:pt>
                <c:pt idx="795">
                  <c:v>4.4526500000000002</c:v>
                </c:pt>
                <c:pt idx="796">
                  <c:v>4.4517800000000003</c:v>
                </c:pt>
                <c:pt idx="797">
                  <c:v>4.4505400000000002</c:v>
                </c:pt>
                <c:pt idx="798">
                  <c:v>4.4512900000000002</c:v>
                </c:pt>
                <c:pt idx="799">
                  <c:v>4.4511200000000004</c:v>
                </c:pt>
                <c:pt idx="800">
                  <c:v>4.4503199999999996</c:v>
                </c:pt>
              </c:numCache>
            </c:numRef>
          </c:yVal>
          <c:smooth val="0"/>
          <c:extLst>
            <c:ext xmlns:c16="http://schemas.microsoft.com/office/drawing/2014/chart" uri="{C3380CC4-5D6E-409C-BE32-E72D297353CC}">
              <c16:uniqueId val="{00000000-5B00-4C74-8C3A-5CD886FFF0BF}"/>
            </c:ext>
          </c:extLst>
        </c:ser>
        <c:ser>
          <c:idx val="2"/>
          <c:order val="1"/>
          <c:tx>
            <c:strRef>
              <c:f>'RT_XC09103-13 (prior)'!$M$25:$M$26</c:f>
              <c:strCache>
                <c:ptCount val="2"/>
                <c:pt idx="0">
                  <c:v>XC09107</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(prior)'!$M$27:$M$827</c:f>
              <c:numCache>
                <c:formatCode>0.0000</c:formatCode>
                <c:ptCount val="801"/>
                <c:pt idx="0">
                  <c:v>3.1759999999999997E-2</c:v>
                </c:pt>
                <c:pt idx="1">
                  <c:v>3.2890000000000003E-2</c:v>
                </c:pt>
                <c:pt idx="2">
                  <c:v>3.1050000000000001E-2</c:v>
                </c:pt>
                <c:pt idx="3">
                  <c:v>3.3250000000000002E-2</c:v>
                </c:pt>
                <c:pt idx="4">
                  <c:v>3.2329999999999998E-2</c:v>
                </c:pt>
                <c:pt idx="5">
                  <c:v>3.1620000000000002E-2</c:v>
                </c:pt>
                <c:pt idx="6">
                  <c:v>3.3059999999999999E-2</c:v>
                </c:pt>
                <c:pt idx="7">
                  <c:v>3.1220000000000001E-2</c:v>
                </c:pt>
                <c:pt idx="8">
                  <c:v>3.1040000000000002E-2</c:v>
                </c:pt>
                <c:pt idx="9">
                  <c:v>3.2199999999999999E-2</c:v>
                </c:pt>
                <c:pt idx="10">
                  <c:v>3.1829999999999997E-2</c:v>
                </c:pt>
                <c:pt idx="11">
                  <c:v>3.2340000000000001E-2</c:v>
                </c:pt>
                <c:pt idx="12">
                  <c:v>3.2250000000000001E-2</c:v>
                </c:pt>
                <c:pt idx="13">
                  <c:v>3.1460000000000002E-2</c:v>
                </c:pt>
                <c:pt idx="14">
                  <c:v>3.1530000000000002E-2</c:v>
                </c:pt>
                <c:pt idx="15">
                  <c:v>3.372E-2</c:v>
                </c:pt>
                <c:pt idx="16">
                  <c:v>3.3079999999999998E-2</c:v>
                </c:pt>
                <c:pt idx="17">
                  <c:v>3.1050000000000001E-2</c:v>
                </c:pt>
                <c:pt idx="18">
                  <c:v>3.3770000000000001E-2</c:v>
                </c:pt>
                <c:pt idx="19">
                  <c:v>3.1710000000000002E-2</c:v>
                </c:pt>
                <c:pt idx="20">
                  <c:v>3.2669999999999998E-2</c:v>
                </c:pt>
                <c:pt idx="21">
                  <c:v>3.1890000000000002E-2</c:v>
                </c:pt>
                <c:pt idx="22">
                  <c:v>3.2399999999999998E-2</c:v>
                </c:pt>
                <c:pt idx="23">
                  <c:v>3.2390000000000002E-2</c:v>
                </c:pt>
                <c:pt idx="24">
                  <c:v>3.1940000000000003E-2</c:v>
                </c:pt>
                <c:pt idx="25">
                  <c:v>3.168E-2</c:v>
                </c:pt>
                <c:pt idx="26">
                  <c:v>3.099E-2</c:v>
                </c:pt>
                <c:pt idx="27">
                  <c:v>3.2379999999999999E-2</c:v>
                </c:pt>
                <c:pt idx="28">
                  <c:v>3.1780000000000003E-2</c:v>
                </c:pt>
                <c:pt idx="29">
                  <c:v>3.1260000000000003E-2</c:v>
                </c:pt>
                <c:pt idx="30">
                  <c:v>3.286E-2</c:v>
                </c:pt>
                <c:pt idx="31">
                  <c:v>3.2460000000000003E-2</c:v>
                </c:pt>
                <c:pt idx="32">
                  <c:v>3.3480000000000003E-2</c:v>
                </c:pt>
                <c:pt idx="33">
                  <c:v>3.2779999999999997E-2</c:v>
                </c:pt>
                <c:pt idx="34">
                  <c:v>3.2289999999999999E-2</c:v>
                </c:pt>
                <c:pt idx="35">
                  <c:v>3.2620000000000003E-2</c:v>
                </c:pt>
                <c:pt idx="36">
                  <c:v>3.3680000000000002E-2</c:v>
                </c:pt>
                <c:pt idx="37">
                  <c:v>3.1910000000000001E-2</c:v>
                </c:pt>
                <c:pt idx="38">
                  <c:v>3.1789999999999999E-2</c:v>
                </c:pt>
                <c:pt idx="39">
                  <c:v>3.2489999999999998E-2</c:v>
                </c:pt>
                <c:pt idx="40">
                  <c:v>3.2960000000000003E-2</c:v>
                </c:pt>
                <c:pt idx="41">
                  <c:v>3.159E-2</c:v>
                </c:pt>
                <c:pt idx="42">
                  <c:v>3.2770000000000001E-2</c:v>
                </c:pt>
                <c:pt idx="43">
                  <c:v>3.313E-2</c:v>
                </c:pt>
                <c:pt idx="44">
                  <c:v>3.279E-2</c:v>
                </c:pt>
                <c:pt idx="45">
                  <c:v>3.3369999999999997E-2</c:v>
                </c:pt>
                <c:pt idx="46">
                  <c:v>3.3689999999999998E-2</c:v>
                </c:pt>
                <c:pt idx="47">
                  <c:v>3.3180000000000001E-2</c:v>
                </c:pt>
                <c:pt idx="48">
                  <c:v>3.3340000000000002E-2</c:v>
                </c:pt>
                <c:pt idx="49">
                  <c:v>3.397E-2</c:v>
                </c:pt>
                <c:pt idx="50">
                  <c:v>3.4029999999999998E-2</c:v>
                </c:pt>
                <c:pt idx="51">
                  <c:v>3.3210000000000003E-2</c:v>
                </c:pt>
                <c:pt idx="52">
                  <c:v>3.3939999999999998E-2</c:v>
                </c:pt>
                <c:pt idx="53">
                  <c:v>3.243E-2</c:v>
                </c:pt>
                <c:pt idx="54">
                  <c:v>3.2300000000000002E-2</c:v>
                </c:pt>
                <c:pt idx="55">
                  <c:v>3.2489999999999998E-2</c:v>
                </c:pt>
                <c:pt idx="56">
                  <c:v>3.1940000000000003E-2</c:v>
                </c:pt>
                <c:pt idx="57">
                  <c:v>3.2149999999999998E-2</c:v>
                </c:pt>
                <c:pt idx="58">
                  <c:v>3.3840000000000002E-2</c:v>
                </c:pt>
                <c:pt idx="59">
                  <c:v>3.2500000000000001E-2</c:v>
                </c:pt>
                <c:pt idx="60">
                  <c:v>3.2190000000000003E-2</c:v>
                </c:pt>
                <c:pt idx="61">
                  <c:v>3.2590000000000001E-2</c:v>
                </c:pt>
                <c:pt idx="62">
                  <c:v>3.3640000000000003E-2</c:v>
                </c:pt>
                <c:pt idx="63">
                  <c:v>3.2680000000000001E-2</c:v>
                </c:pt>
                <c:pt idx="64">
                  <c:v>3.2530000000000003E-2</c:v>
                </c:pt>
                <c:pt idx="65">
                  <c:v>3.3300000000000003E-2</c:v>
                </c:pt>
                <c:pt idx="66">
                  <c:v>3.1460000000000002E-2</c:v>
                </c:pt>
                <c:pt idx="67">
                  <c:v>3.2689999999999997E-2</c:v>
                </c:pt>
                <c:pt idx="68">
                  <c:v>3.3349999999999998E-2</c:v>
                </c:pt>
                <c:pt idx="69">
                  <c:v>3.1850000000000003E-2</c:v>
                </c:pt>
                <c:pt idx="70">
                  <c:v>3.2250000000000001E-2</c:v>
                </c:pt>
                <c:pt idx="71">
                  <c:v>3.2899999999999999E-2</c:v>
                </c:pt>
                <c:pt idx="72">
                  <c:v>3.2829999999999998E-2</c:v>
                </c:pt>
                <c:pt idx="73">
                  <c:v>3.2259999999999997E-2</c:v>
                </c:pt>
                <c:pt idx="74">
                  <c:v>3.3709999999999997E-2</c:v>
                </c:pt>
                <c:pt idx="75">
                  <c:v>3.492E-2</c:v>
                </c:pt>
                <c:pt idx="76">
                  <c:v>3.2710000000000003E-2</c:v>
                </c:pt>
                <c:pt idx="77">
                  <c:v>3.2379999999999999E-2</c:v>
                </c:pt>
                <c:pt idx="78">
                  <c:v>3.4500000000000003E-2</c:v>
                </c:pt>
                <c:pt idx="79">
                  <c:v>3.4439999999999998E-2</c:v>
                </c:pt>
                <c:pt idx="80">
                  <c:v>3.4889999999999997E-2</c:v>
                </c:pt>
                <c:pt idx="81">
                  <c:v>3.3939999999999998E-2</c:v>
                </c:pt>
                <c:pt idx="82">
                  <c:v>3.3750000000000002E-2</c:v>
                </c:pt>
                <c:pt idx="83">
                  <c:v>3.329E-2</c:v>
                </c:pt>
                <c:pt idx="84">
                  <c:v>3.415E-2</c:v>
                </c:pt>
                <c:pt idx="85">
                  <c:v>3.2689999999999997E-2</c:v>
                </c:pt>
                <c:pt idx="86">
                  <c:v>3.3390000000000003E-2</c:v>
                </c:pt>
                <c:pt idx="87">
                  <c:v>3.4349999999999999E-2</c:v>
                </c:pt>
                <c:pt idx="88">
                  <c:v>3.4110000000000001E-2</c:v>
                </c:pt>
                <c:pt idx="89">
                  <c:v>3.2649999999999998E-2</c:v>
                </c:pt>
                <c:pt idx="90">
                  <c:v>3.1649999999999998E-2</c:v>
                </c:pt>
                <c:pt idx="91">
                  <c:v>3.3169999999999998E-2</c:v>
                </c:pt>
                <c:pt idx="92">
                  <c:v>3.4079999999999999E-2</c:v>
                </c:pt>
                <c:pt idx="93">
                  <c:v>3.483E-2</c:v>
                </c:pt>
                <c:pt idx="94">
                  <c:v>3.3230000000000003E-2</c:v>
                </c:pt>
                <c:pt idx="95">
                  <c:v>3.2960000000000003E-2</c:v>
                </c:pt>
                <c:pt idx="96">
                  <c:v>3.4259999999999999E-2</c:v>
                </c:pt>
                <c:pt idx="97">
                  <c:v>3.2199999999999999E-2</c:v>
                </c:pt>
                <c:pt idx="98">
                  <c:v>3.3160000000000002E-2</c:v>
                </c:pt>
                <c:pt idx="99">
                  <c:v>3.2829999999999998E-2</c:v>
                </c:pt>
                <c:pt idx="100">
                  <c:v>3.3169999999999998E-2</c:v>
                </c:pt>
                <c:pt idx="101">
                  <c:v>3.2649999999999998E-2</c:v>
                </c:pt>
                <c:pt idx="102">
                  <c:v>3.3020000000000001E-2</c:v>
                </c:pt>
                <c:pt idx="103">
                  <c:v>3.4939999999999999E-2</c:v>
                </c:pt>
                <c:pt idx="104">
                  <c:v>3.3989999999999999E-2</c:v>
                </c:pt>
                <c:pt idx="105">
                  <c:v>3.4779999999999998E-2</c:v>
                </c:pt>
                <c:pt idx="106">
                  <c:v>3.4329999999999999E-2</c:v>
                </c:pt>
                <c:pt idx="107">
                  <c:v>3.4430000000000002E-2</c:v>
                </c:pt>
                <c:pt idx="108">
                  <c:v>3.5830000000000001E-2</c:v>
                </c:pt>
                <c:pt idx="109">
                  <c:v>3.4630000000000001E-2</c:v>
                </c:pt>
                <c:pt idx="110">
                  <c:v>3.5340000000000003E-2</c:v>
                </c:pt>
                <c:pt idx="111">
                  <c:v>3.3939999999999998E-2</c:v>
                </c:pt>
                <c:pt idx="112">
                  <c:v>3.3529999999999997E-2</c:v>
                </c:pt>
                <c:pt idx="113">
                  <c:v>3.4049999999999997E-2</c:v>
                </c:pt>
                <c:pt idx="114">
                  <c:v>3.4160000000000003E-2</c:v>
                </c:pt>
                <c:pt idx="115">
                  <c:v>3.3230000000000003E-2</c:v>
                </c:pt>
                <c:pt idx="116">
                  <c:v>3.415E-2</c:v>
                </c:pt>
                <c:pt idx="117">
                  <c:v>3.3989999999999999E-2</c:v>
                </c:pt>
                <c:pt idx="118">
                  <c:v>3.3279999999999997E-2</c:v>
                </c:pt>
                <c:pt idx="119">
                  <c:v>3.4549999999999997E-2</c:v>
                </c:pt>
                <c:pt idx="120">
                  <c:v>3.3259999999999998E-2</c:v>
                </c:pt>
                <c:pt idx="121">
                  <c:v>3.3829999999999999E-2</c:v>
                </c:pt>
                <c:pt idx="122">
                  <c:v>3.3739999999999999E-2</c:v>
                </c:pt>
                <c:pt idx="123">
                  <c:v>3.4099999999999998E-2</c:v>
                </c:pt>
                <c:pt idx="124">
                  <c:v>3.3910000000000003E-2</c:v>
                </c:pt>
                <c:pt idx="125">
                  <c:v>3.3680000000000002E-2</c:v>
                </c:pt>
                <c:pt idx="126">
                  <c:v>3.2770000000000001E-2</c:v>
                </c:pt>
                <c:pt idx="127">
                  <c:v>3.347E-2</c:v>
                </c:pt>
                <c:pt idx="128">
                  <c:v>3.363E-2</c:v>
                </c:pt>
                <c:pt idx="129">
                  <c:v>3.2890000000000003E-2</c:v>
                </c:pt>
                <c:pt idx="130">
                  <c:v>3.4349999999999999E-2</c:v>
                </c:pt>
                <c:pt idx="131">
                  <c:v>3.4160000000000003E-2</c:v>
                </c:pt>
                <c:pt idx="132">
                  <c:v>3.2800000000000003E-2</c:v>
                </c:pt>
                <c:pt idx="133">
                  <c:v>3.2930000000000001E-2</c:v>
                </c:pt>
                <c:pt idx="134">
                  <c:v>3.4689999999999999E-2</c:v>
                </c:pt>
                <c:pt idx="135">
                  <c:v>3.5139999999999998E-2</c:v>
                </c:pt>
                <c:pt idx="136">
                  <c:v>3.5959999999999999E-2</c:v>
                </c:pt>
                <c:pt idx="137">
                  <c:v>3.465E-2</c:v>
                </c:pt>
                <c:pt idx="138">
                  <c:v>3.4200000000000001E-2</c:v>
                </c:pt>
                <c:pt idx="139">
                  <c:v>3.6249999999999998E-2</c:v>
                </c:pt>
                <c:pt idx="140">
                  <c:v>3.5119999999999998E-2</c:v>
                </c:pt>
                <c:pt idx="141">
                  <c:v>3.6069999999999998E-2</c:v>
                </c:pt>
                <c:pt idx="142">
                  <c:v>3.619E-2</c:v>
                </c:pt>
                <c:pt idx="143">
                  <c:v>3.4459999999999998E-2</c:v>
                </c:pt>
                <c:pt idx="144">
                  <c:v>3.4669999999999999E-2</c:v>
                </c:pt>
                <c:pt idx="145">
                  <c:v>3.5180000000000003E-2</c:v>
                </c:pt>
                <c:pt idx="146">
                  <c:v>3.5299999999999998E-2</c:v>
                </c:pt>
                <c:pt idx="147">
                  <c:v>3.5090000000000003E-2</c:v>
                </c:pt>
                <c:pt idx="148">
                  <c:v>3.3619999999999997E-2</c:v>
                </c:pt>
                <c:pt idx="149">
                  <c:v>3.5650000000000001E-2</c:v>
                </c:pt>
                <c:pt idx="150">
                  <c:v>3.5680000000000003E-2</c:v>
                </c:pt>
                <c:pt idx="151">
                  <c:v>3.5119999999999998E-2</c:v>
                </c:pt>
                <c:pt idx="152">
                  <c:v>3.4009999999999999E-2</c:v>
                </c:pt>
                <c:pt idx="153">
                  <c:v>3.5990000000000001E-2</c:v>
                </c:pt>
                <c:pt idx="154">
                  <c:v>3.551E-2</c:v>
                </c:pt>
                <c:pt idx="155">
                  <c:v>3.585E-2</c:v>
                </c:pt>
                <c:pt idx="156">
                  <c:v>3.4750000000000003E-2</c:v>
                </c:pt>
                <c:pt idx="157">
                  <c:v>3.4689999999999999E-2</c:v>
                </c:pt>
                <c:pt idx="158">
                  <c:v>3.5630000000000002E-2</c:v>
                </c:pt>
                <c:pt idx="159">
                  <c:v>3.4930000000000003E-2</c:v>
                </c:pt>
                <c:pt idx="160">
                  <c:v>3.5000000000000003E-2</c:v>
                </c:pt>
                <c:pt idx="161">
                  <c:v>3.3259999999999998E-2</c:v>
                </c:pt>
                <c:pt idx="162">
                  <c:v>3.4799999999999998E-2</c:v>
                </c:pt>
                <c:pt idx="163">
                  <c:v>3.3459999999999997E-2</c:v>
                </c:pt>
                <c:pt idx="164">
                  <c:v>3.6130000000000002E-2</c:v>
                </c:pt>
                <c:pt idx="165">
                  <c:v>3.5650000000000001E-2</c:v>
                </c:pt>
                <c:pt idx="166">
                  <c:v>3.5540000000000002E-2</c:v>
                </c:pt>
                <c:pt idx="167">
                  <c:v>3.4569999999999997E-2</c:v>
                </c:pt>
                <c:pt idx="168">
                  <c:v>3.6600000000000001E-2</c:v>
                </c:pt>
                <c:pt idx="169">
                  <c:v>3.569E-2</c:v>
                </c:pt>
                <c:pt idx="170">
                  <c:v>3.5630000000000002E-2</c:v>
                </c:pt>
                <c:pt idx="171">
                  <c:v>3.5610000000000003E-2</c:v>
                </c:pt>
                <c:pt idx="172">
                  <c:v>3.5499999999999997E-2</c:v>
                </c:pt>
                <c:pt idx="173">
                  <c:v>3.5470000000000002E-2</c:v>
                </c:pt>
                <c:pt idx="174">
                  <c:v>3.5589999999999997E-2</c:v>
                </c:pt>
                <c:pt idx="175">
                  <c:v>3.6139999999999999E-2</c:v>
                </c:pt>
                <c:pt idx="176">
                  <c:v>3.6240000000000001E-2</c:v>
                </c:pt>
                <c:pt idx="177">
                  <c:v>3.5839999999999997E-2</c:v>
                </c:pt>
                <c:pt idx="178">
                  <c:v>3.5970000000000002E-2</c:v>
                </c:pt>
                <c:pt idx="179">
                  <c:v>3.73E-2</c:v>
                </c:pt>
                <c:pt idx="180">
                  <c:v>3.6560000000000002E-2</c:v>
                </c:pt>
                <c:pt idx="181">
                  <c:v>3.7130000000000003E-2</c:v>
                </c:pt>
                <c:pt idx="182">
                  <c:v>3.6400000000000002E-2</c:v>
                </c:pt>
                <c:pt idx="183">
                  <c:v>3.6389999999999999E-2</c:v>
                </c:pt>
                <c:pt idx="184">
                  <c:v>3.7170000000000002E-2</c:v>
                </c:pt>
                <c:pt idx="185">
                  <c:v>3.7150000000000002E-2</c:v>
                </c:pt>
                <c:pt idx="186">
                  <c:v>3.7159999999999999E-2</c:v>
                </c:pt>
                <c:pt idx="187">
                  <c:v>3.5659999999999997E-2</c:v>
                </c:pt>
                <c:pt idx="188">
                  <c:v>3.6450000000000003E-2</c:v>
                </c:pt>
                <c:pt idx="189">
                  <c:v>3.6200000000000003E-2</c:v>
                </c:pt>
                <c:pt idx="190">
                  <c:v>3.635E-2</c:v>
                </c:pt>
                <c:pt idx="191">
                  <c:v>3.6999999999999998E-2</c:v>
                </c:pt>
                <c:pt idx="192">
                  <c:v>3.5630000000000002E-2</c:v>
                </c:pt>
                <c:pt idx="193">
                  <c:v>3.7429999999999998E-2</c:v>
                </c:pt>
                <c:pt idx="194">
                  <c:v>3.601E-2</c:v>
                </c:pt>
                <c:pt idx="195">
                  <c:v>3.6880000000000003E-2</c:v>
                </c:pt>
                <c:pt idx="196">
                  <c:v>3.6510000000000001E-2</c:v>
                </c:pt>
                <c:pt idx="197">
                  <c:v>3.7670000000000002E-2</c:v>
                </c:pt>
                <c:pt idx="198">
                  <c:v>3.746E-2</c:v>
                </c:pt>
                <c:pt idx="199">
                  <c:v>3.7850000000000002E-2</c:v>
                </c:pt>
                <c:pt idx="200">
                  <c:v>3.7260000000000001E-2</c:v>
                </c:pt>
                <c:pt idx="201">
                  <c:v>3.6260000000000001E-2</c:v>
                </c:pt>
                <c:pt idx="202">
                  <c:v>3.771E-2</c:v>
                </c:pt>
                <c:pt idx="203">
                  <c:v>3.7409999999999999E-2</c:v>
                </c:pt>
                <c:pt idx="204">
                  <c:v>3.7229999999999999E-2</c:v>
                </c:pt>
                <c:pt idx="205">
                  <c:v>3.7130000000000003E-2</c:v>
                </c:pt>
                <c:pt idx="206">
                  <c:v>3.8719999999999997E-2</c:v>
                </c:pt>
                <c:pt idx="207">
                  <c:v>3.8370000000000001E-2</c:v>
                </c:pt>
                <c:pt idx="208">
                  <c:v>3.7629999999999997E-2</c:v>
                </c:pt>
                <c:pt idx="209">
                  <c:v>3.7870000000000001E-2</c:v>
                </c:pt>
                <c:pt idx="210">
                  <c:v>3.9149999999999997E-2</c:v>
                </c:pt>
                <c:pt idx="211">
                  <c:v>3.9109999999999999E-2</c:v>
                </c:pt>
                <c:pt idx="212">
                  <c:v>3.875E-2</c:v>
                </c:pt>
                <c:pt idx="213">
                  <c:v>3.9870000000000003E-2</c:v>
                </c:pt>
                <c:pt idx="214">
                  <c:v>3.8899999999999997E-2</c:v>
                </c:pt>
                <c:pt idx="215">
                  <c:v>3.943E-2</c:v>
                </c:pt>
                <c:pt idx="216">
                  <c:v>3.95E-2</c:v>
                </c:pt>
                <c:pt idx="217">
                  <c:v>3.7780000000000001E-2</c:v>
                </c:pt>
                <c:pt idx="218">
                  <c:v>3.8390000000000001E-2</c:v>
                </c:pt>
                <c:pt idx="219">
                  <c:v>3.8929999999999999E-2</c:v>
                </c:pt>
                <c:pt idx="220">
                  <c:v>3.78E-2</c:v>
                </c:pt>
                <c:pt idx="221">
                  <c:v>3.7359999999999997E-2</c:v>
                </c:pt>
                <c:pt idx="222">
                  <c:v>3.7359999999999997E-2</c:v>
                </c:pt>
                <c:pt idx="223">
                  <c:v>3.8670000000000003E-2</c:v>
                </c:pt>
                <c:pt idx="224">
                  <c:v>4.0219999999999999E-2</c:v>
                </c:pt>
                <c:pt idx="225">
                  <c:v>3.9870000000000003E-2</c:v>
                </c:pt>
                <c:pt idx="226">
                  <c:v>3.9419999999999997E-2</c:v>
                </c:pt>
                <c:pt idx="227">
                  <c:v>3.9739999999999998E-2</c:v>
                </c:pt>
                <c:pt idx="228">
                  <c:v>3.9629999999999999E-2</c:v>
                </c:pt>
                <c:pt idx="229">
                  <c:v>3.9660000000000001E-2</c:v>
                </c:pt>
                <c:pt idx="230">
                  <c:v>4.147E-2</c:v>
                </c:pt>
                <c:pt idx="231">
                  <c:v>4.1700000000000001E-2</c:v>
                </c:pt>
                <c:pt idx="232">
                  <c:v>4.2689999999999999E-2</c:v>
                </c:pt>
                <c:pt idx="233">
                  <c:v>4.2880000000000001E-2</c:v>
                </c:pt>
                <c:pt idx="234">
                  <c:v>4.3189999999999999E-2</c:v>
                </c:pt>
                <c:pt idx="235">
                  <c:v>4.4490000000000002E-2</c:v>
                </c:pt>
                <c:pt idx="236">
                  <c:v>4.4519999999999997E-2</c:v>
                </c:pt>
                <c:pt idx="237">
                  <c:v>4.684E-2</c:v>
                </c:pt>
                <c:pt idx="238">
                  <c:v>4.759E-2</c:v>
                </c:pt>
                <c:pt idx="239">
                  <c:v>5.0439999999999999E-2</c:v>
                </c:pt>
                <c:pt idx="240">
                  <c:v>5.2449999999999997E-2</c:v>
                </c:pt>
                <c:pt idx="241">
                  <c:v>5.7270000000000001E-2</c:v>
                </c:pt>
                <c:pt idx="242">
                  <c:v>6.1190000000000001E-2</c:v>
                </c:pt>
                <c:pt idx="243">
                  <c:v>6.3930000000000001E-2</c:v>
                </c:pt>
                <c:pt idx="244">
                  <c:v>6.8379999999999996E-2</c:v>
                </c:pt>
                <c:pt idx="245">
                  <c:v>6.9209999999999994E-2</c:v>
                </c:pt>
                <c:pt idx="246">
                  <c:v>6.7589999999999997E-2</c:v>
                </c:pt>
                <c:pt idx="247">
                  <c:v>6.3170000000000004E-2</c:v>
                </c:pt>
                <c:pt idx="248">
                  <c:v>5.7979999999999997E-2</c:v>
                </c:pt>
                <c:pt idx="249">
                  <c:v>5.3990000000000003E-2</c:v>
                </c:pt>
                <c:pt idx="250">
                  <c:v>5.0479999999999997E-2</c:v>
                </c:pt>
                <c:pt idx="251">
                  <c:v>4.7870000000000003E-2</c:v>
                </c:pt>
                <c:pt idx="252">
                  <c:v>4.6149999999999997E-2</c:v>
                </c:pt>
                <c:pt idx="253">
                  <c:v>4.3740000000000001E-2</c:v>
                </c:pt>
                <c:pt idx="254">
                  <c:v>4.3740000000000001E-2</c:v>
                </c:pt>
                <c:pt idx="255">
                  <c:v>4.2610000000000002E-2</c:v>
                </c:pt>
                <c:pt idx="256">
                  <c:v>4.2229999999999997E-2</c:v>
                </c:pt>
                <c:pt idx="257">
                  <c:v>4.0770000000000001E-2</c:v>
                </c:pt>
                <c:pt idx="258">
                  <c:v>4.1119999999999997E-2</c:v>
                </c:pt>
                <c:pt idx="259">
                  <c:v>4.1059999999999999E-2</c:v>
                </c:pt>
                <c:pt idx="260">
                  <c:v>3.9649999999999998E-2</c:v>
                </c:pt>
                <c:pt idx="261">
                  <c:v>3.9980000000000002E-2</c:v>
                </c:pt>
                <c:pt idx="262">
                  <c:v>3.9309999999999998E-2</c:v>
                </c:pt>
                <c:pt idx="263">
                  <c:v>3.9379999999999998E-2</c:v>
                </c:pt>
                <c:pt idx="264">
                  <c:v>3.807E-2</c:v>
                </c:pt>
                <c:pt idx="265">
                  <c:v>3.9640000000000002E-2</c:v>
                </c:pt>
                <c:pt idx="266">
                  <c:v>3.8339999999999999E-2</c:v>
                </c:pt>
                <c:pt idx="267">
                  <c:v>3.8420000000000003E-2</c:v>
                </c:pt>
                <c:pt idx="268">
                  <c:v>3.9079999999999997E-2</c:v>
                </c:pt>
                <c:pt idx="269">
                  <c:v>3.9940000000000003E-2</c:v>
                </c:pt>
                <c:pt idx="270">
                  <c:v>3.9170000000000003E-2</c:v>
                </c:pt>
                <c:pt idx="271">
                  <c:v>3.9300000000000002E-2</c:v>
                </c:pt>
                <c:pt idx="272">
                  <c:v>3.8730000000000001E-2</c:v>
                </c:pt>
                <c:pt idx="273">
                  <c:v>3.9010000000000003E-2</c:v>
                </c:pt>
                <c:pt idx="274">
                  <c:v>3.9140000000000001E-2</c:v>
                </c:pt>
                <c:pt idx="275">
                  <c:v>3.8760000000000003E-2</c:v>
                </c:pt>
                <c:pt idx="276">
                  <c:v>3.8350000000000002E-2</c:v>
                </c:pt>
                <c:pt idx="277">
                  <c:v>3.875E-2</c:v>
                </c:pt>
                <c:pt idx="278">
                  <c:v>3.8460000000000001E-2</c:v>
                </c:pt>
                <c:pt idx="279">
                  <c:v>3.739E-2</c:v>
                </c:pt>
                <c:pt idx="280">
                  <c:v>3.8370000000000001E-2</c:v>
                </c:pt>
                <c:pt idx="281">
                  <c:v>3.7879999999999997E-2</c:v>
                </c:pt>
                <c:pt idx="282">
                  <c:v>3.6519999999999997E-2</c:v>
                </c:pt>
                <c:pt idx="283">
                  <c:v>3.6799999999999999E-2</c:v>
                </c:pt>
                <c:pt idx="284">
                  <c:v>3.6549999999999999E-2</c:v>
                </c:pt>
                <c:pt idx="285">
                  <c:v>3.7179999999999998E-2</c:v>
                </c:pt>
                <c:pt idx="286">
                  <c:v>3.739E-2</c:v>
                </c:pt>
                <c:pt idx="287">
                  <c:v>3.696E-2</c:v>
                </c:pt>
                <c:pt idx="288">
                  <c:v>3.7580000000000002E-2</c:v>
                </c:pt>
                <c:pt idx="289">
                  <c:v>3.6630000000000003E-2</c:v>
                </c:pt>
                <c:pt idx="290">
                  <c:v>3.7089999999999998E-2</c:v>
                </c:pt>
                <c:pt idx="291">
                  <c:v>3.7130000000000003E-2</c:v>
                </c:pt>
                <c:pt idx="292">
                  <c:v>3.6900000000000002E-2</c:v>
                </c:pt>
                <c:pt idx="293">
                  <c:v>3.6339999999999997E-2</c:v>
                </c:pt>
                <c:pt idx="294">
                  <c:v>3.669E-2</c:v>
                </c:pt>
                <c:pt idx="295">
                  <c:v>3.5650000000000001E-2</c:v>
                </c:pt>
                <c:pt idx="296">
                  <c:v>3.6269999999999997E-2</c:v>
                </c:pt>
                <c:pt idx="297">
                  <c:v>3.5909999999999997E-2</c:v>
                </c:pt>
                <c:pt idx="298">
                  <c:v>3.6060000000000002E-2</c:v>
                </c:pt>
                <c:pt idx="299">
                  <c:v>3.567E-2</c:v>
                </c:pt>
                <c:pt idx="300">
                  <c:v>3.6130000000000002E-2</c:v>
                </c:pt>
                <c:pt idx="301">
                  <c:v>3.7409999999999999E-2</c:v>
                </c:pt>
                <c:pt idx="302">
                  <c:v>3.6880000000000003E-2</c:v>
                </c:pt>
                <c:pt idx="303">
                  <c:v>3.6670000000000001E-2</c:v>
                </c:pt>
                <c:pt idx="304">
                  <c:v>3.7589999999999998E-2</c:v>
                </c:pt>
                <c:pt idx="305">
                  <c:v>3.712E-2</c:v>
                </c:pt>
                <c:pt idx="306">
                  <c:v>3.6819999999999999E-2</c:v>
                </c:pt>
                <c:pt idx="307">
                  <c:v>3.7260000000000001E-2</c:v>
                </c:pt>
                <c:pt idx="308">
                  <c:v>3.5720000000000002E-2</c:v>
                </c:pt>
                <c:pt idx="309">
                  <c:v>3.4759999999999999E-2</c:v>
                </c:pt>
                <c:pt idx="310">
                  <c:v>3.5270000000000003E-2</c:v>
                </c:pt>
                <c:pt idx="311">
                  <c:v>3.4599999999999999E-2</c:v>
                </c:pt>
                <c:pt idx="312">
                  <c:v>3.4669999999999999E-2</c:v>
                </c:pt>
                <c:pt idx="313">
                  <c:v>3.4180000000000002E-2</c:v>
                </c:pt>
                <c:pt idx="314">
                  <c:v>3.499E-2</c:v>
                </c:pt>
                <c:pt idx="315">
                  <c:v>3.4040000000000001E-2</c:v>
                </c:pt>
                <c:pt idx="316">
                  <c:v>3.3730000000000003E-2</c:v>
                </c:pt>
                <c:pt idx="317">
                  <c:v>3.5479999999999998E-2</c:v>
                </c:pt>
                <c:pt idx="318">
                  <c:v>3.49E-2</c:v>
                </c:pt>
                <c:pt idx="319">
                  <c:v>3.5040000000000002E-2</c:v>
                </c:pt>
                <c:pt idx="320">
                  <c:v>3.4410000000000003E-2</c:v>
                </c:pt>
                <c:pt idx="321">
                  <c:v>3.4410000000000003E-2</c:v>
                </c:pt>
                <c:pt idx="322">
                  <c:v>3.4689999999999999E-2</c:v>
                </c:pt>
                <c:pt idx="323">
                  <c:v>3.4209999999999997E-2</c:v>
                </c:pt>
                <c:pt idx="324">
                  <c:v>3.3570000000000003E-2</c:v>
                </c:pt>
                <c:pt idx="325">
                  <c:v>3.3169999999999998E-2</c:v>
                </c:pt>
                <c:pt idx="326">
                  <c:v>3.2719999999999999E-2</c:v>
                </c:pt>
                <c:pt idx="327">
                  <c:v>3.3230000000000003E-2</c:v>
                </c:pt>
                <c:pt idx="328">
                  <c:v>3.397E-2</c:v>
                </c:pt>
                <c:pt idx="329">
                  <c:v>3.3599999999999998E-2</c:v>
                </c:pt>
                <c:pt idx="330">
                  <c:v>3.4610000000000002E-2</c:v>
                </c:pt>
                <c:pt idx="331">
                  <c:v>3.4750000000000003E-2</c:v>
                </c:pt>
                <c:pt idx="332">
                  <c:v>3.533E-2</c:v>
                </c:pt>
                <c:pt idx="333">
                  <c:v>3.4720000000000001E-2</c:v>
                </c:pt>
                <c:pt idx="334">
                  <c:v>3.3579999999999999E-2</c:v>
                </c:pt>
                <c:pt idx="335">
                  <c:v>3.288E-2</c:v>
                </c:pt>
                <c:pt idx="336">
                  <c:v>3.3230000000000003E-2</c:v>
                </c:pt>
                <c:pt idx="337">
                  <c:v>3.4000000000000002E-2</c:v>
                </c:pt>
                <c:pt idx="338">
                  <c:v>3.4009999999999999E-2</c:v>
                </c:pt>
                <c:pt idx="339">
                  <c:v>3.3840000000000002E-2</c:v>
                </c:pt>
                <c:pt idx="340">
                  <c:v>3.2899999999999999E-2</c:v>
                </c:pt>
                <c:pt idx="341">
                  <c:v>3.1890000000000002E-2</c:v>
                </c:pt>
                <c:pt idx="342">
                  <c:v>3.2570000000000002E-2</c:v>
                </c:pt>
                <c:pt idx="343">
                  <c:v>3.2219999999999999E-2</c:v>
                </c:pt>
                <c:pt idx="344">
                  <c:v>3.1699999999999999E-2</c:v>
                </c:pt>
                <c:pt idx="345">
                  <c:v>3.1910000000000001E-2</c:v>
                </c:pt>
                <c:pt idx="346">
                  <c:v>3.2870000000000003E-2</c:v>
                </c:pt>
                <c:pt idx="347">
                  <c:v>3.1940000000000003E-2</c:v>
                </c:pt>
                <c:pt idx="348">
                  <c:v>3.3369999999999997E-2</c:v>
                </c:pt>
                <c:pt idx="349">
                  <c:v>3.261E-2</c:v>
                </c:pt>
                <c:pt idx="350">
                  <c:v>3.2480000000000002E-2</c:v>
                </c:pt>
                <c:pt idx="351">
                  <c:v>3.1530000000000002E-2</c:v>
                </c:pt>
                <c:pt idx="352">
                  <c:v>3.1530000000000002E-2</c:v>
                </c:pt>
                <c:pt idx="353">
                  <c:v>3.0640000000000001E-2</c:v>
                </c:pt>
                <c:pt idx="354">
                  <c:v>3.1489999999999997E-2</c:v>
                </c:pt>
                <c:pt idx="355">
                  <c:v>3.2190000000000003E-2</c:v>
                </c:pt>
                <c:pt idx="356">
                  <c:v>3.1449999999999999E-2</c:v>
                </c:pt>
                <c:pt idx="357">
                  <c:v>3.0290000000000001E-2</c:v>
                </c:pt>
                <c:pt idx="358">
                  <c:v>3.0040000000000001E-2</c:v>
                </c:pt>
                <c:pt idx="359">
                  <c:v>3.1469999999999998E-2</c:v>
                </c:pt>
                <c:pt idx="360">
                  <c:v>3.1309999999999998E-2</c:v>
                </c:pt>
                <c:pt idx="361">
                  <c:v>3.1390000000000001E-2</c:v>
                </c:pt>
                <c:pt idx="362">
                  <c:v>3.1980000000000001E-2</c:v>
                </c:pt>
                <c:pt idx="363">
                  <c:v>3.2079999999999997E-2</c:v>
                </c:pt>
                <c:pt idx="364">
                  <c:v>3.141E-2</c:v>
                </c:pt>
                <c:pt idx="365">
                  <c:v>3.2469999999999999E-2</c:v>
                </c:pt>
                <c:pt idx="366">
                  <c:v>3.2140000000000002E-2</c:v>
                </c:pt>
                <c:pt idx="367">
                  <c:v>3.2230000000000002E-2</c:v>
                </c:pt>
                <c:pt idx="368">
                  <c:v>3.1829999999999997E-2</c:v>
                </c:pt>
                <c:pt idx="369">
                  <c:v>3.0499999999999999E-2</c:v>
                </c:pt>
                <c:pt idx="370">
                  <c:v>3.1460000000000002E-2</c:v>
                </c:pt>
                <c:pt idx="371">
                  <c:v>3.1449999999999999E-2</c:v>
                </c:pt>
                <c:pt idx="372">
                  <c:v>3.1179999999999999E-2</c:v>
                </c:pt>
                <c:pt idx="373">
                  <c:v>3.099E-2</c:v>
                </c:pt>
                <c:pt idx="374">
                  <c:v>3.0329999999999999E-2</c:v>
                </c:pt>
                <c:pt idx="375">
                  <c:v>3.0099999999999998E-2</c:v>
                </c:pt>
                <c:pt idx="376">
                  <c:v>2.9729999999999999E-2</c:v>
                </c:pt>
                <c:pt idx="377">
                  <c:v>3.0429999999999999E-2</c:v>
                </c:pt>
                <c:pt idx="378">
                  <c:v>2.9919999999999999E-2</c:v>
                </c:pt>
                <c:pt idx="379">
                  <c:v>3.124E-2</c:v>
                </c:pt>
                <c:pt idx="380">
                  <c:v>2.955E-2</c:v>
                </c:pt>
                <c:pt idx="381">
                  <c:v>3.0710000000000001E-2</c:v>
                </c:pt>
                <c:pt idx="382">
                  <c:v>3.048E-2</c:v>
                </c:pt>
                <c:pt idx="383">
                  <c:v>2.9899999999999999E-2</c:v>
                </c:pt>
                <c:pt idx="384">
                  <c:v>3.014E-2</c:v>
                </c:pt>
                <c:pt idx="385">
                  <c:v>2.8740000000000002E-2</c:v>
                </c:pt>
                <c:pt idx="386">
                  <c:v>2.8230000000000002E-2</c:v>
                </c:pt>
                <c:pt idx="387">
                  <c:v>2.9860000000000001E-2</c:v>
                </c:pt>
                <c:pt idx="388">
                  <c:v>2.98E-2</c:v>
                </c:pt>
                <c:pt idx="389">
                  <c:v>2.8490000000000001E-2</c:v>
                </c:pt>
                <c:pt idx="390">
                  <c:v>2.8840000000000001E-2</c:v>
                </c:pt>
                <c:pt idx="391">
                  <c:v>2.844E-2</c:v>
                </c:pt>
                <c:pt idx="392">
                  <c:v>2.9069999999999999E-2</c:v>
                </c:pt>
                <c:pt idx="393">
                  <c:v>2.9829999999999999E-2</c:v>
                </c:pt>
                <c:pt idx="394">
                  <c:v>3.024E-2</c:v>
                </c:pt>
                <c:pt idx="395">
                  <c:v>2.9950000000000001E-2</c:v>
                </c:pt>
                <c:pt idx="396">
                  <c:v>3.0020000000000002E-2</c:v>
                </c:pt>
                <c:pt idx="397">
                  <c:v>2.98E-2</c:v>
                </c:pt>
                <c:pt idx="398">
                  <c:v>2.9350000000000001E-2</c:v>
                </c:pt>
                <c:pt idx="399">
                  <c:v>2.9239999999999999E-2</c:v>
                </c:pt>
                <c:pt idx="400">
                  <c:v>2.981E-2</c:v>
                </c:pt>
                <c:pt idx="401">
                  <c:v>2.9729999999999999E-2</c:v>
                </c:pt>
                <c:pt idx="402">
                  <c:v>2.9590000000000002E-2</c:v>
                </c:pt>
                <c:pt idx="403">
                  <c:v>3.066E-2</c:v>
                </c:pt>
                <c:pt idx="404">
                  <c:v>3.1199999999999999E-2</c:v>
                </c:pt>
                <c:pt idx="405">
                  <c:v>3.1329999999999997E-2</c:v>
                </c:pt>
                <c:pt idx="406">
                  <c:v>3.083E-2</c:v>
                </c:pt>
                <c:pt idx="407">
                  <c:v>3.1960000000000002E-2</c:v>
                </c:pt>
                <c:pt idx="408">
                  <c:v>3.0839999999999999E-2</c:v>
                </c:pt>
                <c:pt idx="409">
                  <c:v>3.1289999999999998E-2</c:v>
                </c:pt>
                <c:pt idx="410">
                  <c:v>3.099E-2</c:v>
                </c:pt>
                <c:pt idx="411">
                  <c:v>2.9180000000000001E-2</c:v>
                </c:pt>
                <c:pt idx="412">
                  <c:v>2.981E-2</c:v>
                </c:pt>
                <c:pt idx="413">
                  <c:v>2.9479999999999999E-2</c:v>
                </c:pt>
                <c:pt idx="414">
                  <c:v>2.8199999999999999E-2</c:v>
                </c:pt>
                <c:pt idx="415">
                  <c:v>2.8510000000000001E-2</c:v>
                </c:pt>
                <c:pt idx="416">
                  <c:v>2.785E-2</c:v>
                </c:pt>
                <c:pt idx="417">
                  <c:v>2.7660000000000001E-2</c:v>
                </c:pt>
                <c:pt idx="418">
                  <c:v>2.75E-2</c:v>
                </c:pt>
                <c:pt idx="419">
                  <c:v>2.7720000000000002E-2</c:v>
                </c:pt>
                <c:pt idx="420">
                  <c:v>2.759E-2</c:v>
                </c:pt>
                <c:pt idx="421">
                  <c:v>2.8580000000000001E-2</c:v>
                </c:pt>
                <c:pt idx="422">
                  <c:v>2.7969999999999998E-2</c:v>
                </c:pt>
                <c:pt idx="423">
                  <c:v>2.8680000000000001E-2</c:v>
                </c:pt>
                <c:pt idx="424">
                  <c:v>2.7050000000000001E-2</c:v>
                </c:pt>
                <c:pt idx="425">
                  <c:v>2.869E-2</c:v>
                </c:pt>
                <c:pt idx="426">
                  <c:v>2.8289999999999999E-2</c:v>
                </c:pt>
                <c:pt idx="427">
                  <c:v>2.9080000000000002E-2</c:v>
                </c:pt>
                <c:pt idx="428">
                  <c:v>2.7709999999999999E-2</c:v>
                </c:pt>
                <c:pt idx="429">
                  <c:v>2.8469999999999999E-2</c:v>
                </c:pt>
                <c:pt idx="430">
                  <c:v>2.751E-2</c:v>
                </c:pt>
                <c:pt idx="431">
                  <c:v>2.7539999999999999E-2</c:v>
                </c:pt>
                <c:pt idx="432">
                  <c:v>2.7179999999999999E-2</c:v>
                </c:pt>
                <c:pt idx="433">
                  <c:v>2.7779999999999999E-2</c:v>
                </c:pt>
                <c:pt idx="434">
                  <c:v>2.613E-2</c:v>
                </c:pt>
                <c:pt idx="435">
                  <c:v>2.69E-2</c:v>
                </c:pt>
                <c:pt idx="436">
                  <c:v>2.7779999999999999E-2</c:v>
                </c:pt>
                <c:pt idx="437">
                  <c:v>2.6929999999999999E-2</c:v>
                </c:pt>
                <c:pt idx="438">
                  <c:v>2.7210000000000002E-2</c:v>
                </c:pt>
                <c:pt idx="439">
                  <c:v>2.811E-2</c:v>
                </c:pt>
                <c:pt idx="440">
                  <c:v>2.793E-2</c:v>
                </c:pt>
                <c:pt idx="441">
                  <c:v>2.785E-2</c:v>
                </c:pt>
                <c:pt idx="442">
                  <c:v>2.768E-2</c:v>
                </c:pt>
                <c:pt idx="443">
                  <c:v>2.7449999999999999E-2</c:v>
                </c:pt>
                <c:pt idx="444">
                  <c:v>2.7470000000000001E-2</c:v>
                </c:pt>
                <c:pt idx="445">
                  <c:v>2.7040000000000002E-2</c:v>
                </c:pt>
                <c:pt idx="446">
                  <c:v>2.6360000000000001E-2</c:v>
                </c:pt>
                <c:pt idx="447">
                  <c:v>2.674E-2</c:v>
                </c:pt>
                <c:pt idx="448">
                  <c:v>2.682E-2</c:v>
                </c:pt>
                <c:pt idx="449">
                  <c:v>2.699E-2</c:v>
                </c:pt>
                <c:pt idx="450">
                  <c:v>2.555E-2</c:v>
                </c:pt>
                <c:pt idx="451">
                  <c:v>2.564E-2</c:v>
                </c:pt>
                <c:pt idx="452">
                  <c:v>2.6579999999999999E-2</c:v>
                </c:pt>
                <c:pt idx="453">
                  <c:v>2.572E-2</c:v>
                </c:pt>
                <c:pt idx="454">
                  <c:v>2.6720000000000001E-2</c:v>
                </c:pt>
                <c:pt idx="455">
                  <c:v>2.5899999999999999E-2</c:v>
                </c:pt>
                <c:pt idx="456">
                  <c:v>2.6890000000000001E-2</c:v>
                </c:pt>
                <c:pt idx="457">
                  <c:v>2.734E-2</c:v>
                </c:pt>
                <c:pt idx="458">
                  <c:v>2.7089999999999999E-2</c:v>
                </c:pt>
                <c:pt idx="459">
                  <c:v>2.5909999999999999E-2</c:v>
                </c:pt>
                <c:pt idx="460">
                  <c:v>2.6329999999999999E-2</c:v>
                </c:pt>
                <c:pt idx="461">
                  <c:v>2.5930000000000002E-2</c:v>
                </c:pt>
                <c:pt idx="462">
                  <c:v>2.537E-2</c:v>
                </c:pt>
                <c:pt idx="463">
                  <c:v>2.503E-2</c:v>
                </c:pt>
                <c:pt idx="464">
                  <c:v>2.622E-2</c:v>
                </c:pt>
                <c:pt idx="465">
                  <c:v>2.5669999999999998E-2</c:v>
                </c:pt>
                <c:pt idx="466">
                  <c:v>2.5760000000000002E-2</c:v>
                </c:pt>
                <c:pt idx="467">
                  <c:v>2.6620000000000001E-2</c:v>
                </c:pt>
                <c:pt idx="468">
                  <c:v>2.6800000000000001E-2</c:v>
                </c:pt>
                <c:pt idx="469">
                  <c:v>2.7220000000000001E-2</c:v>
                </c:pt>
                <c:pt idx="470">
                  <c:v>2.673E-2</c:v>
                </c:pt>
                <c:pt idx="471">
                  <c:v>2.6880000000000001E-2</c:v>
                </c:pt>
                <c:pt idx="472">
                  <c:v>2.741E-2</c:v>
                </c:pt>
                <c:pt idx="473">
                  <c:v>2.7439999999999999E-2</c:v>
                </c:pt>
                <c:pt idx="474">
                  <c:v>2.6499999999999999E-2</c:v>
                </c:pt>
                <c:pt idx="475">
                  <c:v>2.7019999999999999E-2</c:v>
                </c:pt>
                <c:pt idx="476">
                  <c:v>2.8129999999999999E-2</c:v>
                </c:pt>
                <c:pt idx="477">
                  <c:v>2.6980000000000001E-2</c:v>
                </c:pt>
                <c:pt idx="478">
                  <c:v>2.7490000000000001E-2</c:v>
                </c:pt>
                <c:pt idx="479">
                  <c:v>2.656E-2</c:v>
                </c:pt>
                <c:pt idx="480">
                  <c:v>2.7519999999999999E-2</c:v>
                </c:pt>
                <c:pt idx="481">
                  <c:v>2.6780000000000002E-2</c:v>
                </c:pt>
                <c:pt idx="482">
                  <c:v>2.8150000000000001E-2</c:v>
                </c:pt>
                <c:pt idx="483">
                  <c:v>2.7550000000000002E-2</c:v>
                </c:pt>
                <c:pt idx="484">
                  <c:v>2.7189999999999999E-2</c:v>
                </c:pt>
                <c:pt idx="485">
                  <c:v>2.785E-2</c:v>
                </c:pt>
                <c:pt idx="486">
                  <c:v>2.802E-2</c:v>
                </c:pt>
                <c:pt idx="487">
                  <c:v>2.8289999999999999E-2</c:v>
                </c:pt>
                <c:pt idx="488">
                  <c:v>2.7900000000000001E-2</c:v>
                </c:pt>
                <c:pt idx="489">
                  <c:v>2.828E-2</c:v>
                </c:pt>
                <c:pt idx="490">
                  <c:v>2.743E-2</c:v>
                </c:pt>
                <c:pt idx="491">
                  <c:v>2.7109999999999999E-2</c:v>
                </c:pt>
                <c:pt idx="492">
                  <c:v>2.7369999999999998E-2</c:v>
                </c:pt>
                <c:pt idx="493">
                  <c:v>2.69E-2</c:v>
                </c:pt>
                <c:pt idx="494">
                  <c:v>2.6880000000000001E-2</c:v>
                </c:pt>
                <c:pt idx="495">
                  <c:v>2.724E-2</c:v>
                </c:pt>
                <c:pt idx="496">
                  <c:v>2.6919999999999999E-2</c:v>
                </c:pt>
                <c:pt idx="497">
                  <c:v>2.7789999999999999E-2</c:v>
                </c:pt>
                <c:pt idx="498">
                  <c:v>2.777E-2</c:v>
                </c:pt>
                <c:pt idx="499">
                  <c:v>2.818E-2</c:v>
                </c:pt>
                <c:pt idx="500">
                  <c:v>2.8299999999999999E-2</c:v>
                </c:pt>
                <c:pt idx="501">
                  <c:v>2.8660000000000001E-2</c:v>
                </c:pt>
                <c:pt idx="502">
                  <c:v>2.7969999999999998E-2</c:v>
                </c:pt>
                <c:pt idx="503">
                  <c:v>2.9170000000000001E-2</c:v>
                </c:pt>
                <c:pt idx="504">
                  <c:v>2.818E-2</c:v>
                </c:pt>
                <c:pt idx="505">
                  <c:v>2.7740000000000001E-2</c:v>
                </c:pt>
                <c:pt idx="506">
                  <c:v>2.8799999999999999E-2</c:v>
                </c:pt>
                <c:pt idx="507">
                  <c:v>2.8709999999999999E-2</c:v>
                </c:pt>
                <c:pt idx="508">
                  <c:v>2.879E-2</c:v>
                </c:pt>
                <c:pt idx="509">
                  <c:v>2.8219999999999999E-2</c:v>
                </c:pt>
                <c:pt idx="510">
                  <c:v>2.784E-2</c:v>
                </c:pt>
                <c:pt idx="511">
                  <c:v>2.8580000000000001E-2</c:v>
                </c:pt>
                <c:pt idx="512">
                  <c:v>2.8410000000000001E-2</c:v>
                </c:pt>
                <c:pt idx="513">
                  <c:v>2.8750000000000001E-2</c:v>
                </c:pt>
                <c:pt idx="514">
                  <c:v>2.8660000000000001E-2</c:v>
                </c:pt>
                <c:pt idx="515">
                  <c:v>2.9690000000000001E-2</c:v>
                </c:pt>
                <c:pt idx="516">
                  <c:v>2.9860000000000001E-2</c:v>
                </c:pt>
                <c:pt idx="517">
                  <c:v>2.8850000000000001E-2</c:v>
                </c:pt>
                <c:pt idx="518">
                  <c:v>2.9409999999999999E-2</c:v>
                </c:pt>
                <c:pt idx="519">
                  <c:v>2.945E-2</c:v>
                </c:pt>
                <c:pt idx="520">
                  <c:v>3.0499999999999999E-2</c:v>
                </c:pt>
                <c:pt idx="521">
                  <c:v>2.964E-2</c:v>
                </c:pt>
                <c:pt idx="522">
                  <c:v>2.8969999999999999E-2</c:v>
                </c:pt>
                <c:pt idx="523">
                  <c:v>2.9190000000000001E-2</c:v>
                </c:pt>
                <c:pt idx="524">
                  <c:v>2.8899999999999999E-2</c:v>
                </c:pt>
                <c:pt idx="525">
                  <c:v>2.87E-2</c:v>
                </c:pt>
                <c:pt idx="526">
                  <c:v>2.9579999999999999E-2</c:v>
                </c:pt>
                <c:pt idx="527">
                  <c:v>2.9420000000000002E-2</c:v>
                </c:pt>
                <c:pt idx="528">
                  <c:v>3.0190000000000002E-2</c:v>
                </c:pt>
                <c:pt idx="529">
                  <c:v>3.1350000000000003E-2</c:v>
                </c:pt>
                <c:pt idx="530">
                  <c:v>3.2280000000000003E-2</c:v>
                </c:pt>
                <c:pt idx="531">
                  <c:v>3.2370000000000003E-2</c:v>
                </c:pt>
                <c:pt idx="532">
                  <c:v>3.39E-2</c:v>
                </c:pt>
                <c:pt idx="533">
                  <c:v>3.4970000000000001E-2</c:v>
                </c:pt>
                <c:pt idx="534">
                  <c:v>3.6200000000000003E-2</c:v>
                </c:pt>
                <c:pt idx="535">
                  <c:v>3.7650000000000003E-2</c:v>
                </c:pt>
                <c:pt idx="536">
                  <c:v>3.8330000000000003E-2</c:v>
                </c:pt>
                <c:pt idx="537">
                  <c:v>4.0640000000000003E-2</c:v>
                </c:pt>
                <c:pt idx="538">
                  <c:v>4.2639999999999997E-2</c:v>
                </c:pt>
                <c:pt idx="539">
                  <c:v>4.5740000000000003E-2</c:v>
                </c:pt>
                <c:pt idx="540">
                  <c:v>4.9500000000000002E-2</c:v>
                </c:pt>
                <c:pt idx="541">
                  <c:v>5.1619999999999999E-2</c:v>
                </c:pt>
                <c:pt idx="542">
                  <c:v>5.4330000000000003E-2</c:v>
                </c:pt>
                <c:pt idx="543">
                  <c:v>5.5160000000000001E-2</c:v>
                </c:pt>
                <c:pt idx="544">
                  <c:v>5.5E-2</c:v>
                </c:pt>
                <c:pt idx="545">
                  <c:v>5.4149999999999997E-2</c:v>
                </c:pt>
                <c:pt idx="546">
                  <c:v>5.101E-2</c:v>
                </c:pt>
                <c:pt idx="547">
                  <c:v>4.8680000000000001E-2</c:v>
                </c:pt>
                <c:pt idx="548">
                  <c:v>4.4650000000000002E-2</c:v>
                </c:pt>
                <c:pt idx="549">
                  <c:v>4.2110000000000002E-2</c:v>
                </c:pt>
                <c:pt idx="550">
                  <c:v>3.9800000000000002E-2</c:v>
                </c:pt>
                <c:pt idx="551">
                  <c:v>3.78E-2</c:v>
                </c:pt>
                <c:pt idx="552">
                  <c:v>3.5099999999999999E-2</c:v>
                </c:pt>
                <c:pt idx="553">
                  <c:v>3.4380000000000001E-2</c:v>
                </c:pt>
                <c:pt idx="554">
                  <c:v>3.193E-2</c:v>
                </c:pt>
                <c:pt idx="555">
                  <c:v>3.1370000000000002E-2</c:v>
                </c:pt>
                <c:pt idx="556">
                  <c:v>2.9700000000000001E-2</c:v>
                </c:pt>
                <c:pt idx="557">
                  <c:v>2.9839999999999998E-2</c:v>
                </c:pt>
                <c:pt idx="558">
                  <c:v>3.0110000000000001E-2</c:v>
                </c:pt>
                <c:pt idx="559">
                  <c:v>2.7890000000000002E-2</c:v>
                </c:pt>
                <c:pt idx="560">
                  <c:v>2.7640000000000001E-2</c:v>
                </c:pt>
                <c:pt idx="561">
                  <c:v>2.903E-2</c:v>
                </c:pt>
                <c:pt idx="562">
                  <c:v>2.8830000000000001E-2</c:v>
                </c:pt>
                <c:pt idx="563">
                  <c:v>2.835E-2</c:v>
                </c:pt>
                <c:pt idx="564">
                  <c:v>2.8750000000000001E-2</c:v>
                </c:pt>
                <c:pt idx="565">
                  <c:v>2.716E-2</c:v>
                </c:pt>
                <c:pt idx="566">
                  <c:v>2.8740000000000002E-2</c:v>
                </c:pt>
                <c:pt idx="567">
                  <c:v>2.734E-2</c:v>
                </c:pt>
                <c:pt idx="568">
                  <c:v>2.7910000000000001E-2</c:v>
                </c:pt>
                <c:pt idx="569">
                  <c:v>2.5649999999999999E-2</c:v>
                </c:pt>
                <c:pt idx="570">
                  <c:v>2.7449999999999999E-2</c:v>
                </c:pt>
                <c:pt idx="571">
                  <c:v>2.6710000000000001E-2</c:v>
                </c:pt>
                <c:pt idx="572">
                  <c:v>2.6270000000000002E-2</c:v>
                </c:pt>
                <c:pt idx="573">
                  <c:v>2.7490000000000001E-2</c:v>
                </c:pt>
                <c:pt idx="574">
                  <c:v>2.682E-2</c:v>
                </c:pt>
                <c:pt idx="575">
                  <c:v>2.725E-2</c:v>
                </c:pt>
                <c:pt idx="576">
                  <c:v>2.76E-2</c:v>
                </c:pt>
                <c:pt idx="577">
                  <c:v>2.7689999999999999E-2</c:v>
                </c:pt>
                <c:pt idx="578">
                  <c:v>2.6960000000000001E-2</c:v>
                </c:pt>
                <c:pt idx="579">
                  <c:v>2.6239999999999999E-2</c:v>
                </c:pt>
                <c:pt idx="580">
                  <c:v>2.7279999999999999E-2</c:v>
                </c:pt>
                <c:pt idx="581">
                  <c:v>2.5950000000000001E-2</c:v>
                </c:pt>
                <c:pt idx="582">
                  <c:v>2.6290000000000001E-2</c:v>
                </c:pt>
                <c:pt idx="583">
                  <c:v>2.613E-2</c:v>
                </c:pt>
                <c:pt idx="584">
                  <c:v>2.7130000000000001E-2</c:v>
                </c:pt>
                <c:pt idx="585">
                  <c:v>2.6419999999999999E-2</c:v>
                </c:pt>
                <c:pt idx="586">
                  <c:v>2.5399999999999999E-2</c:v>
                </c:pt>
                <c:pt idx="587">
                  <c:v>2.555E-2</c:v>
                </c:pt>
                <c:pt idx="588">
                  <c:v>2.47E-2</c:v>
                </c:pt>
                <c:pt idx="589">
                  <c:v>2.4910000000000002E-2</c:v>
                </c:pt>
                <c:pt idx="590">
                  <c:v>2.4590000000000001E-2</c:v>
                </c:pt>
                <c:pt idx="591">
                  <c:v>2.5950000000000001E-2</c:v>
                </c:pt>
                <c:pt idx="592">
                  <c:v>2.5020000000000001E-2</c:v>
                </c:pt>
                <c:pt idx="593">
                  <c:v>2.5229999999999999E-2</c:v>
                </c:pt>
                <c:pt idx="594">
                  <c:v>2.452E-2</c:v>
                </c:pt>
                <c:pt idx="595">
                  <c:v>2.5669999999999998E-2</c:v>
                </c:pt>
                <c:pt idx="596">
                  <c:v>2.5159999999999998E-2</c:v>
                </c:pt>
                <c:pt idx="597">
                  <c:v>2.5399999999999999E-2</c:v>
                </c:pt>
                <c:pt idx="598">
                  <c:v>2.5190000000000001E-2</c:v>
                </c:pt>
                <c:pt idx="599">
                  <c:v>2.564E-2</c:v>
                </c:pt>
                <c:pt idx="600">
                  <c:v>2.4570000000000002E-2</c:v>
                </c:pt>
                <c:pt idx="601">
                  <c:v>2.4109999999999999E-2</c:v>
                </c:pt>
                <c:pt idx="602">
                  <c:v>2.5149999999999999E-2</c:v>
                </c:pt>
                <c:pt idx="603">
                  <c:v>2.52E-2</c:v>
                </c:pt>
                <c:pt idx="604">
                  <c:v>2.7730000000000001E-2</c:v>
                </c:pt>
                <c:pt idx="605">
                  <c:v>2.7349999999999999E-2</c:v>
                </c:pt>
                <c:pt idx="606">
                  <c:v>2.5829999999999999E-2</c:v>
                </c:pt>
                <c:pt idx="607">
                  <c:v>2.7799999999999998E-2</c:v>
                </c:pt>
                <c:pt idx="608">
                  <c:v>2.623E-2</c:v>
                </c:pt>
                <c:pt idx="609">
                  <c:v>2.6540000000000001E-2</c:v>
                </c:pt>
                <c:pt idx="610">
                  <c:v>2.674E-2</c:v>
                </c:pt>
                <c:pt idx="611">
                  <c:v>2.5479999999999999E-2</c:v>
                </c:pt>
                <c:pt idx="612">
                  <c:v>2.5180000000000001E-2</c:v>
                </c:pt>
                <c:pt idx="613">
                  <c:v>2.5510000000000001E-2</c:v>
                </c:pt>
                <c:pt idx="614">
                  <c:v>2.5149999999999999E-2</c:v>
                </c:pt>
                <c:pt idx="615">
                  <c:v>2.4830000000000001E-2</c:v>
                </c:pt>
                <c:pt idx="616">
                  <c:v>2.47E-2</c:v>
                </c:pt>
                <c:pt idx="617">
                  <c:v>2.5520000000000001E-2</c:v>
                </c:pt>
                <c:pt idx="618">
                  <c:v>2.5260000000000001E-2</c:v>
                </c:pt>
                <c:pt idx="619">
                  <c:v>2.503E-2</c:v>
                </c:pt>
                <c:pt idx="620">
                  <c:v>2.4039999999999999E-2</c:v>
                </c:pt>
                <c:pt idx="621">
                  <c:v>2.5010000000000001E-2</c:v>
                </c:pt>
                <c:pt idx="622">
                  <c:v>2.445E-2</c:v>
                </c:pt>
                <c:pt idx="623">
                  <c:v>2.4340000000000001E-2</c:v>
                </c:pt>
                <c:pt idx="624">
                  <c:v>2.4969999999999999E-2</c:v>
                </c:pt>
                <c:pt idx="625">
                  <c:v>2.4590000000000001E-2</c:v>
                </c:pt>
                <c:pt idx="626">
                  <c:v>2.5430000000000001E-2</c:v>
                </c:pt>
                <c:pt idx="627">
                  <c:v>2.5399999999999999E-2</c:v>
                </c:pt>
                <c:pt idx="628">
                  <c:v>2.4819999999999998E-2</c:v>
                </c:pt>
                <c:pt idx="629">
                  <c:v>2.5100000000000001E-2</c:v>
                </c:pt>
                <c:pt idx="630">
                  <c:v>2.487E-2</c:v>
                </c:pt>
                <c:pt idx="631">
                  <c:v>2.4379999999999999E-2</c:v>
                </c:pt>
                <c:pt idx="632">
                  <c:v>2.486E-2</c:v>
                </c:pt>
                <c:pt idx="633">
                  <c:v>2.5159999999999998E-2</c:v>
                </c:pt>
                <c:pt idx="634">
                  <c:v>2.5149999999999999E-2</c:v>
                </c:pt>
                <c:pt idx="635">
                  <c:v>2.588E-2</c:v>
                </c:pt>
                <c:pt idx="636">
                  <c:v>2.632E-2</c:v>
                </c:pt>
                <c:pt idx="637">
                  <c:v>2.674E-2</c:v>
                </c:pt>
                <c:pt idx="638">
                  <c:v>2.6620000000000001E-2</c:v>
                </c:pt>
                <c:pt idx="639">
                  <c:v>2.6800000000000001E-2</c:v>
                </c:pt>
                <c:pt idx="640">
                  <c:v>2.6950000000000002E-2</c:v>
                </c:pt>
                <c:pt idx="641">
                  <c:v>2.6540000000000001E-2</c:v>
                </c:pt>
                <c:pt idx="642">
                  <c:v>2.6089999999999999E-2</c:v>
                </c:pt>
                <c:pt idx="643">
                  <c:v>2.588E-2</c:v>
                </c:pt>
                <c:pt idx="644">
                  <c:v>2.6460000000000001E-2</c:v>
                </c:pt>
                <c:pt idx="645">
                  <c:v>2.5839999999999998E-2</c:v>
                </c:pt>
                <c:pt idx="646">
                  <c:v>2.614E-2</c:v>
                </c:pt>
                <c:pt idx="647">
                  <c:v>2.6259999999999999E-2</c:v>
                </c:pt>
                <c:pt idx="648">
                  <c:v>2.487E-2</c:v>
                </c:pt>
                <c:pt idx="649">
                  <c:v>2.4510000000000001E-2</c:v>
                </c:pt>
                <c:pt idx="650">
                  <c:v>2.401E-2</c:v>
                </c:pt>
                <c:pt idx="651">
                  <c:v>2.52E-2</c:v>
                </c:pt>
                <c:pt idx="652">
                  <c:v>2.435E-2</c:v>
                </c:pt>
                <c:pt idx="653">
                  <c:v>2.3959999999999999E-2</c:v>
                </c:pt>
                <c:pt idx="654">
                  <c:v>2.4320000000000001E-2</c:v>
                </c:pt>
                <c:pt idx="655">
                  <c:v>2.503E-2</c:v>
                </c:pt>
                <c:pt idx="656">
                  <c:v>2.461E-2</c:v>
                </c:pt>
                <c:pt idx="657">
                  <c:v>2.4369999999999999E-2</c:v>
                </c:pt>
                <c:pt idx="658">
                  <c:v>2.4400000000000002E-2</c:v>
                </c:pt>
                <c:pt idx="659">
                  <c:v>2.4170000000000001E-2</c:v>
                </c:pt>
                <c:pt idx="660">
                  <c:v>2.3439999999999999E-2</c:v>
                </c:pt>
                <c:pt idx="661">
                  <c:v>2.3449999999999999E-2</c:v>
                </c:pt>
                <c:pt idx="662">
                  <c:v>2.317E-2</c:v>
                </c:pt>
                <c:pt idx="663">
                  <c:v>2.436E-2</c:v>
                </c:pt>
                <c:pt idx="664">
                  <c:v>2.4279999999999999E-2</c:v>
                </c:pt>
                <c:pt idx="665">
                  <c:v>2.419E-2</c:v>
                </c:pt>
                <c:pt idx="666">
                  <c:v>2.4670000000000001E-2</c:v>
                </c:pt>
                <c:pt idx="667">
                  <c:v>2.5010000000000001E-2</c:v>
                </c:pt>
                <c:pt idx="668">
                  <c:v>2.5010000000000001E-2</c:v>
                </c:pt>
                <c:pt idx="669">
                  <c:v>2.579E-2</c:v>
                </c:pt>
                <c:pt idx="670">
                  <c:v>2.546E-2</c:v>
                </c:pt>
                <c:pt idx="671">
                  <c:v>2.5389999999999999E-2</c:v>
                </c:pt>
                <c:pt idx="672">
                  <c:v>2.547E-2</c:v>
                </c:pt>
                <c:pt idx="673">
                  <c:v>2.5770000000000001E-2</c:v>
                </c:pt>
                <c:pt idx="674">
                  <c:v>2.5510000000000001E-2</c:v>
                </c:pt>
                <c:pt idx="675">
                  <c:v>2.546E-2</c:v>
                </c:pt>
                <c:pt idx="676">
                  <c:v>2.4559999999999998E-2</c:v>
                </c:pt>
                <c:pt idx="677">
                  <c:v>2.4309999999999998E-2</c:v>
                </c:pt>
                <c:pt idx="678">
                  <c:v>2.393E-2</c:v>
                </c:pt>
                <c:pt idx="679">
                  <c:v>2.4760000000000001E-2</c:v>
                </c:pt>
                <c:pt idx="680">
                  <c:v>2.4549999999999999E-2</c:v>
                </c:pt>
                <c:pt idx="681">
                  <c:v>2.4510000000000001E-2</c:v>
                </c:pt>
                <c:pt idx="682">
                  <c:v>2.5149999999999999E-2</c:v>
                </c:pt>
                <c:pt idx="683">
                  <c:v>2.4500000000000001E-2</c:v>
                </c:pt>
                <c:pt idx="684">
                  <c:v>2.4309999999999998E-2</c:v>
                </c:pt>
                <c:pt idx="685">
                  <c:v>2.4049999999999998E-2</c:v>
                </c:pt>
                <c:pt idx="686">
                  <c:v>2.4570000000000002E-2</c:v>
                </c:pt>
                <c:pt idx="687">
                  <c:v>2.3449999999999999E-2</c:v>
                </c:pt>
                <c:pt idx="688">
                  <c:v>2.2499999999999999E-2</c:v>
                </c:pt>
                <c:pt idx="689">
                  <c:v>2.283E-2</c:v>
                </c:pt>
                <c:pt idx="690">
                  <c:v>2.189E-2</c:v>
                </c:pt>
                <c:pt idx="691">
                  <c:v>2.2280000000000001E-2</c:v>
                </c:pt>
                <c:pt idx="692">
                  <c:v>2.2849999999999999E-2</c:v>
                </c:pt>
                <c:pt idx="693">
                  <c:v>2.2179999999999998E-2</c:v>
                </c:pt>
                <c:pt idx="694">
                  <c:v>2.2100000000000002E-2</c:v>
                </c:pt>
                <c:pt idx="695">
                  <c:v>2.2960000000000001E-2</c:v>
                </c:pt>
                <c:pt idx="696">
                  <c:v>2.249E-2</c:v>
                </c:pt>
                <c:pt idx="697">
                  <c:v>2.2839999999999999E-2</c:v>
                </c:pt>
                <c:pt idx="698">
                  <c:v>2.4850000000000001E-2</c:v>
                </c:pt>
                <c:pt idx="699">
                  <c:v>2.3189999999999999E-2</c:v>
                </c:pt>
                <c:pt idx="700">
                  <c:v>2.4240000000000001E-2</c:v>
                </c:pt>
                <c:pt idx="701">
                  <c:v>2.3519999999999999E-2</c:v>
                </c:pt>
                <c:pt idx="702">
                  <c:v>2.401E-2</c:v>
                </c:pt>
                <c:pt idx="703">
                  <c:v>2.4060000000000002E-2</c:v>
                </c:pt>
                <c:pt idx="704">
                  <c:v>2.469E-2</c:v>
                </c:pt>
                <c:pt idx="705">
                  <c:v>2.3050000000000001E-2</c:v>
                </c:pt>
                <c:pt idx="706">
                  <c:v>2.342E-2</c:v>
                </c:pt>
                <c:pt idx="707">
                  <c:v>2.3460000000000002E-2</c:v>
                </c:pt>
                <c:pt idx="708">
                  <c:v>2.3939999999999999E-2</c:v>
                </c:pt>
                <c:pt idx="709">
                  <c:v>2.4250000000000001E-2</c:v>
                </c:pt>
                <c:pt idx="710">
                  <c:v>2.383E-2</c:v>
                </c:pt>
                <c:pt idx="711">
                  <c:v>2.453E-2</c:v>
                </c:pt>
                <c:pt idx="712">
                  <c:v>2.3949999999999999E-2</c:v>
                </c:pt>
                <c:pt idx="713">
                  <c:v>2.3109999999999999E-2</c:v>
                </c:pt>
                <c:pt idx="714">
                  <c:v>2.3709999999999998E-2</c:v>
                </c:pt>
                <c:pt idx="715">
                  <c:v>2.342E-2</c:v>
                </c:pt>
                <c:pt idx="716">
                  <c:v>2.351E-2</c:v>
                </c:pt>
                <c:pt idx="717">
                  <c:v>2.332E-2</c:v>
                </c:pt>
                <c:pt idx="718">
                  <c:v>2.1739999999999999E-2</c:v>
                </c:pt>
                <c:pt idx="719">
                  <c:v>2.2540000000000001E-2</c:v>
                </c:pt>
                <c:pt idx="720">
                  <c:v>2.3050000000000001E-2</c:v>
                </c:pt>
                <c:pt idx="721">
                  <c:v>2.215E-2</c:v>
                </c:pt>
                <c:pt idx="722">
                  <c:v>2.2550000000000001E-2</c:v>
                </c:pt>
                <c:pt idx="723">
                  <c:v>2.1940000000000001E-2</c:v>
                </c:pt>
                <c:pt idx="724">
                  <c:v>2.256E-2</c:v>
                </c:pt>
                <c:pt idx="725">
                  <c:v>2.2009999999999998E-2</c:v>
                </c:pt>
                <c:pt idx="726">
                  <c:v>2.2079999999999999E-2</c:v>
                </c:pt>
                <c:pt idx="727">
                  <c:v>2.1420000000000002E-2</c:v>
                </c:pt>
                <c:pt idx="728">
                  <c:v>2.2839999999999999E-2</c:v>
                </c:pt>
                <c:pt idx="729">
                  <c:v>2.2950000000000002E-2</c:v>
                </c:pt>
                <c:pt idx="730">
                  <c:v>2.2700000000000001E-2</c:v>
                </c:pt>
                <c:pt idx="731">
                  <c:v>2.2790000000000001E-2</c:v>
                </c:pt>
                <c:pt idx="732">
                  <c:v>2.2530000000000001E-2</c:v>
                </c:pt>
                <c:pt idx="733">
                  <c:v>2.426E-2</c:v>
                </c:pt>
                <c:pt idx="734">
                  <c:v>2.3310000000000001E-2</c:v>
                </c:pt>
                <c:pt idx="735">
                  <c:v>2.2839999999999999E-2</c:v>
                </c:pt>
                <c:pt idx="736">
                  <c:v>2.2409999999999999E-2</c:v>
                </c:pt>
                <c:pt idx="737">
                  <c:v>2.3269999999999999E-2</c:v>
                </c:pt>
                <c:pt idx="738">
                  <c:v>2.2950000000000002E-2</c:v>
                </c:pt>
                <c:pt idx="739">
                  <c:v>2.3230000000000001E-2</c:v>
                </c:pt>
                <c:pt idx="740">
                  <c:v>2.3050000000000001E-2</c:v>
                </c:pt>
                <c:pt idx="741">
                  <c:v>2.3120000000000002E-2</c:v>
                </c:pt>
                <c:pt idx="742">
                  <c:v>2.3599999999999999E-2</c:v>
                </c:pt>
                <c:pt idx="743">
                  <c:v>2.332E-2</c:v>
                </c:pt>
                <c:pt idx="744">
                  <c:v>2.367E-2</c:v>
                </c:pt>
                <c:pt idx="745">
                  <c:v>2.334E-2</c:v>
                </c:pt>
                <c:pt idx="746">
                  <c:v>2.3900000000000001E-2</c:v>
                </c:pt>
                <c:pt idx="747">
                  <c:v>2.41E-2</c:v>
                </c:pt>
                <c:pt idx="748">
                  <c:v>2.4369999999999999E-2</c:v>
                </c:pt>
                <c:pt idx="749">
                  <c:v>2.4289999999999999E-2</c:v>
                </c:pt>
                <c:pt idx="750">
                  <c:v>2.3810000000000001E-2</c:v>
                </c:pt>
                <c:pt idx="751">
                  <c:v>2.3820000000000001E-2</c:v>
                </c:pt>
                <c:pt idx="752">
                  <c:v>2.3189999999999999E-2</c:v>
                </c:pt>
                <c:pt idx="753">
                  <c:v>2.232E-2</c:v>
                </c:pt>
                <c:pt idx="754">
                  <c:v>2.3210000000000001E-2</c:v>
                </c:pt>
                <c:pt idx="755">
                  <c:v>2.1919999999999999E-2</c:v>
                </c:pt>
                <c:pt idx="756">
                  <c:v>2.2630000000000001E-2</c:v>
                </c:pt>
                <c:pt idx="757">
                  <c:v>2.308E-2</c:v>
                </c:pt>
                <c:pt idx="758">
                  <c:v>2.3009999999999999E-2</c:v>
                </c:pt>
                <c:pt idx="759">
                  <c:v>2.316E-2</c:v>
                </c:pt>
                <c:pt idx="760">
                  <c:v>2.2689999999999998E-2</c:v>
                </c:pt>
                <c:pt idx="761">
                  <c:v>2.1909999999999999E-2</c:v>
                </c:pt>
                <c:pt idx="762">
                  <c:v>2.137E-2</c:v>
                </c:pt>
                <c:pt idx="763">
                  <c:v>2.222E-2</c:v>
                </c:pt>
                <c:pt idx="764">
                  <c:v>2.2079999999999999E-2</c:v>
                </c:pt>
                <c:pt idx="765">
                  <c:v>2.205E-2</c:v>
                </c:pt>
                <c:pt idx="766">
                  <c:v>2.222E-2</c:v>
                </c:pt>
                <c:pt idx="767">
                  <c:v>2.1850000000000001E-2</c:v>
                </c:pt>
                <c:pt idx="768">
                  <c:v>2.1989999999999999E-2</c:v>
                </c:pt>
                <c:pt idx="769">
                  <c:v>2.3519999999999999E-2</c:v>
                </c:pt>
                <c:pt idx="770">
                  <c:v>2.2950000000000002E-2</c:v>
                </c:pt>
                <c:pt idx="771">
                  <c:v>2.2939999999999999E-2</c:v>
                </c:pt>
                <c:pt idx="772">
                  <c:v>2.198E-2</c:v>
                </c:pt>
                <c:pt idx="773">
                  <c:v>2.3310000000000001E-2</c:v>
                </c:pt>
                <c:pt idx="774">
                  <c:v>2.419E-2</c:v>
                </c:pt>
                <c:pt idx="775">
                  <c:v>2.3400000000000001E-2</c:v>
                </c:pt>
                <c:pt idx="776">
                  <c:v>2.4230000000000002E-2</c:v>
                </c:pt>
                <c:pt idx="777">
                  <c:v>2.4150000000000001E-2</c:v>
                </c:pt>
                <c:pt idx="778">
                  <c:v>2.4799999999999999E-2</c:v>
                </c:pt>
                <c:pt idx="779">
                  <c:v>2.4930000000000001E-2</c:v>
                </c:pt>
                <c:pt idx="780">
                  <c:v>2.4209999999999999E-2</c:v>
                </c:pt>
                <c:pt idx="781">
                  <c:v>2.4920000000000001E-2</c:v>
                </c:pt>
                <c:pt idx="782">
                  <c:v>2.4369999999999999E-2</c:v>
                </c:pt>
                <c:pt idx="783">
                  <c:v>2.453E-2</c:v>
                </c:pt>
                <c:pt idx="784">
                  <c:v>2.3529999999999999E-2</c:v>
                </c:pt>
                <c:pt idx="785">
                  <c:v>2.461E-2</c:v>
                </c:pt>
                <c:pt idx="786">
                  <c:v>2.4369999999999999E-2</c:v>
                </c:pt>
                <c:pt idx="787">
                  <c:v>2.4469999999999999E-2</c:v>
                </c:pt>
                <c:pt idx="788">
                  <c:v>2.504E-2</c:v>
                </c:pt>
                <c:pt idx="789">
                  <c:v>2.503E-2</c:v>
                </c:pt>
                <c:pt idx="790">
                  <c:v>2.4910000000000002E-2</c:v>
                </c:pt>
                <c:pt idx="791">
                  <c:v>2.444E-2</c:v>
                </c:pt>
                <c:pt idx="792">
                  <c:v>2.4160000000000001E-2</c:v>
                </c:pt>
                <c:pt idx="793">
                  <c:v>2.3900000000000001E-2</c:v>
                </c:pt>
                <c:pt idx="794">
                  <c:v>2.3689999999999999E-2</c:v>
                </c:pt>
                <c:pt idx="795">
                  <c:v>2.3429999999999999E-2</c:v>
                </c:pt>
                <c:pt idx="796">
                  <c:v>2.35E-2</c:v>
                </c:pt>
                <c:pt idx="797">
                  <c:v>2.2589999999999999E-2</c:v>
                </c:pt>
                <c:pt idx="798">
                  <c:v>2.247E-2</c:v>
                </c:pt>
                <c:pt idx="799">
                  <c:v>2.214E-2</c:v>
                </c:pt>
                <c:pt idx="800">
                  <c:v>2.282E-2</c:v>
                </c:pt>
              </c:numCache>
            </c:numRef>
          </c:yVal>
          <c:smooth val="0"/>
          <c:extLst>
            <c:ext xmlns:c16="http://schemas.microsoft.com/office/drawing/2014/chart" uri="{C3380CC4-5D6E-409C-BE32-E72D297353CC}">
              <c16:uniqueId val="{00000001-5B00-4C74-8C3A-5CD886FFF0BF}"/>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 SrTiO3 Containing</a:t>
            </a:r>
            <a:r>
              <a:rPr lang="en-GB" sz="1400" baseline="0"/>
              <a:t> Samples</a:t>
            </a:r>
            <a:endParaRPr lang="en-GB" sz="1400"/>
          </a:p>
        </c:rich>
      </c:tx>
      <c:overlay val="0"/>
    </c:title>
    <c:autoTitleDeleted val="0"/>
    <c:plotArea>
      <c:layout/>
      <c:scatterChart>
        <c:scatterStyle val="lineMarker"/>
        <c:varyColors val="0"/>
        <c:ser>
          <c:idx val="1"/>
          <c:order val="0"/>
          <c:tx>
            <c:strRef>
              <c:f>'RT_XC09103-13 (prior)'!$N$25:$N$26</c:f>
              <c:strCache>
                <c:ptCount val="2"/>
                <c:pt idx="0">
                  <c:v>XC09108</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(prior)'!$N$27:$N$827</c:f>
              <c:numCache>
                <c:formatCode>0.0000</c:formatCode>
                <c:ptCount val="801"/>
                <c:pt idx="0">
                  <c:v>4.3397500000000004</c:v>
                </c:pt>
                <c:pt idx="1">
                  <c:v>4.3403900000000002</c:v>
                </c:pt>
                <c:pt idx="2">
                  <c:v>4.3391900000000003</c:v>
                </c:pt>
                <c:pt idx="3">
                  <c:v>4.3395099999999998</c:v>
                </c:pt>
                <c:pt idx="4">
                  <c:v>4.3399000000000001</c:v>
                </c:pt>
                <c:pt idx="5">
                  <c:v>4.3382199999999997</c:v>
                </c:pt>
                <c:pt idx="6">
                  <c:v>4.3384200000000002</c:v>
                </c:pt>
                <c:pt idx="7">
                  <c:v>4.3400800000000004</c:v>
                </c:pt>
                <c:pt idx="8">
                  <c:v>4.3403900000000002</c:v>
                </c:pt>
                <c:pt idx="9">
                  <c:v>4.3396699999999999</c:v>
                </c:pt>
                <c:pt idx="10">
                  <c:v>4.3404100000000003</c:v>
                </c:pt>
                <c:pt idx="11">
                  <c:v>4.3416100000000002</c:v>
                </c:pt>
                <c:pt idx="12">
                  <c:v>4.3411499999999998</c:v>
                </c:pt>
                <c:pt idx="13">
                  <c:v>4.3398399999999997</c:v>
                </c:pt>
                <c:pt idx="14">
                  <c:v>4.3421799999999999</c:v>
                </c:pt>
                <c:pt idx="15">
                  <c:v>4.3407099999999996</c:v>
                </c:pt>
                <c:pt idx="16">
                  <c:v>4.3422099999999997</c:v>
                </c:pt>
                <c:pt idx="17">
                  <c:v>4.34124</c:v>
                </c:pt>
                <c:pt idx="18">
                  <c:v>4.34267</c:v>
                </c:pt>
                <c:pt idx="19">
                  <c:v>4.34171</c:v>
                </c:pt>
                <c:pt idx="20">
                  <c:v>4.3421399999999997</c:v>
                </c:pt>
                <c:pt idx="21">
                  <c:v>4.34232</c:v>
                </c:pt>
                <c:pt idx="22">
                  <c:v>4.3407999999999998</c:v>
                </c:pt>
                <c:pt idx="23">
                  <c:v>4.3422499999999999</c:v>
                </c:pt>
                <c:pt idx="24">
                  <c:v>4.3424100000000001</c:v>
                </c:pt>
                <c:pt idx="25">
                  <c:v>4.3426</c:v>
                </c:pt>
                <c:pt idx="26">
                  <c:v>4.3427600000000002</c:v>
                </c:pt>
                <c:pt idx="27">
                  <c:v>4.34199</c:v>
                </c:pt>
                <c:pt idx="28">
                  <c:v>4.3422299999999998</c:v>
                </c:pt>
                <c:pt idx="29">
                  <c:v>4.34354</c:v>
                </c:pt>
                <c:pt idx="30">
                  <c:v>4.3424199999999997</c:v>
                </c:pt>
                <c:pt idx="31">
                  <c:v>4.3425799999999999</c:v>
                </c:pt>
                <c:pt idx="32">
                  <c:v>4.3421099999999999</c:v>
                </c:pt>
                <c:pt idx="33">
                  <c:v>4.3432599999999999</c:v>
                </c:pt>
                <c:pt idx="34">
                  <c:v>4.3415299999999997</c:v>
                </c:pt>
                <c:pt idx="35">
                  <c:v>4.3414400000000004</c:v>
                </c:pt>
                <c:pt idx="36">
                  <c:v>4.3418200000000002</c:v>
                </c:pt>
                <c:pt idx="37">
                  <c:v>4.3420899999999998</c:v>
                </c:pt>
                <c:pt idx="38">
                  <c:v>4.3420100000000001</c:v>
                </c:pt>
                <c:pt idx="39">
                  <c:v>4.3428300000000002</c:v>
                </c:pt>
                <c:pt idx="40">
                  <c:v>4.3428399999999998</c:v>
                </c:pt>
                <c:pt idx="41">
                  <c:v>4.3431699999999998</c:v>
                </c:pt>
                <c:pt idx="42">
                  <c:v>4.3434200000000001</c:v>
                </c:pt>
                <c:pt idx="43">
                  <c:v>4.3433900000000003</c:v>
                </c:pt>
                <c:pt idx="44">
                  <c:v>4.3424500000000004</c:v>
                </c:pt>
                <c:pt idx="45">
                  <c:v>4.3433099999999998</c:v>
                </c:pt>
                <c:pt idx="46">
                  <c:v>4.3430499999999999</c:v>
                </c:pt>
                <c:pt idx="47">
                  <c:v>4.3432899999999997</c:v>
                </c:pt>
                <c:pt idx="48">
                  <c:v>4.3426900000000002</c:v>
                </c:pt>
                <c:pt idx="49">
                  <c:v>4.3432700000000004</c:v>
                </c:pt>
                <c:pt idx="50">
                  <c:v>4.3426</c:v>
                </c:pt>
                <c:pt idx="51">
                  <c:v>4.3422599999999996</c:v>
                </c:pt>
                <c:pt idx="52">
                  <c:v>4.3435499999999996</c:v>
                </c:pt>
                <c:pt idx="53">
                  <c:v>4.3433200000000003</c:v>
                </c:pt>
                <c:pt idx="54">
                  <c:v>4.3437000000000001</c:v>
                </c:pt>
                <c:pt idx="55">
                  <c:v>4.34232</c:v>
                </c:pt>
                <c:pt idx="56">
                  <c:v>4.3425399999999996</c:v>
                </c:pt>
                <c:pt idx="57">
                  <c:v>4.3447699999999996</c:v>
                </c:pt>
                <c:pt idx="58">
                  <c:v>4.3449299999999997</c:v>
                </c:pt>
                <c:pt idx="59">
                  <c:v>4.3434499999999998</c:v>
                </c:pt>
                <c:pt idx="60">
                  <c:v>4.3445499999999999</c:v>
                </c:pt>
                <c:pt idx="61">
                  <c:v>4.3440200000000004</c:v>
                </c:pt>
                <c:pt idx="62">
                  <c:v>4.3434200000000001</c:v>
                </c:pt>
                <c:pt idx="63">
                  <c:v>4.34375</c:v>
                </c:pt>
                <c:pt idx="64">
                  <c:v>4.3433999999999999</c:v>
                </c:pt>
                <c:pt idx="65">
                  <c:v>4.3418400000000004</c:v>
                </c:pt>
                <c:pt idx="66">
                  <c:v>4.3443399999999999</c:v>
                </c:pt>
                <c:pt idx="67">
                  <c:v>4.34368</c:v>
                </c:pt>
                <c:pt idx="68">
                  <c:v>4.3437099999999997</c:v>
                </c:pt>
                <c:pt idx="69">
                  <c:v>4.3434499999999998</c:v>
                </c:pt>
                <c:pt idx="70">
                  <c:v>4.3440099999999999</c:v>
                </c:pt>
                <c:pt idx="71">
                  <c:v>4.3426799999999997</c:v>
                </c:pt>
                <c:pt idx="72">
                  <c:v>4.3436700000000004</c:v>
                </c:pt>
                <c:pt idx="73">
                  <c:v>4.3438400000000001</c:v>
                </c:pt>
                <c:pt idx="74">
                  <c:v>4.3437400000000004</c:v>
                </c:pt>
                <c:pt idx="75">
                  <c:v>4.3433799999999998</c:v>
                </c:pt>
                <c:pt idx="76">
                  <c:v>4.3429599999999997</c:v>
                </c:pt>
                <c:pt idx="77">
                  <c:v>4.3434900000000001</c:v>
                </c:pt>
                <c:pt idx="78">
                  <c:v>4.3441599999999996</c:v>
                </c:pt>
                <c:pt idx="79">
                  <c:v>4.3441000000000001</c:v>
                </c:pt>
                <c:pt idx="80">
                  <c:v>4.3434699999999999</c:v>
                </c:pt>
                <c:pt idx="81">
                  <c:v>4.3440000000000003</c:v>
                </c:pt>
                <c:pt idx="82">
                  <c:v>4.3437999999999999</c:v>
                </c:pt>
                <c:pt idx="83">
                  <c:v>4.3435300000000003</c:v>
                </c:pt>
                <c:pt idx="84">
                  <c:v>4.3451500000000003</c:v>
                </c:pt>
                <c:pt idx="85">
                  <c:v>4.3443300000000002</c:v>
                </c:pt>
                <c:pt idx="86">
                  <c:v>4.3433799999999998</c:v>
                </c:pt>
                <c:pt idx="87">
                  <c:v>4.3432300000000001</c:v>
                </c:pt>
                <c:pt idx="88">
                  <c:v>4.3459500000000002</c:v>
                </c:pt>
                <c:pt idx="89">
                  <c:v>4.34511</c:v>
                </c:pt>
                <c:pt idx="90">
                  <c:v>4.3447100000000001</c:v>
                </c:pt>
                <c:pt idx="91">
                  <c:v>4.34598</c:v>
                </c:pt>
                <c:pt idx="92">
                  <c:v>4.3452999999999999</c:v>
                </c:pt>
                <c:pt idx="93">
                  <c:v>4.3448500000000001</c:v>
                </c:pt>
                <c:pt idx="94">
                  <c:v>4.34429</c:v>
                </c:pt>
                <c:pt idx="95">
                  <c:v>4.3453999999999997</c:v>
                </c:pt>
                <c:pt idx="96">
                  <c:v>4.3449999999999998</c:v>
                </c:pt>
                <c:pt idx="97">
                  <c:v>4.3442299999999996</c:v>
                </c:pt>
                <c:pt idx="98">
                  <c:v>4.34572</c:v>
                </c:pt>
                <c:pt idx="99">
                  <c:v>4.3457600000000003</c:v>
                </c:pt>
                <c:pt idx="100">
                  <c:v>4.3450100000000003</c:v>
                </c:pt>
                <c:pt idx="101">
                  <c:v>4.3465499999999997</c:v>
                </c:pt>
                <c:pt idx="102">
                  <c:v>4.3476499999999998</c:v>
                </c:pt>
                <c:pt idx="103">
                  <c:v>4.3464900000000002</c:v>
                </c:pt>
                <c:pt idx="104">
                  <c:v>4.3473300000000004</c:v>
                </c:pt>
                <c:pt idx="105">
                  <c:v>4.3470899999999997</c:v>
                </c:pt>
                <c:pt idx="106">
                  <c:v>4.3477399999999999</c:v>
                </c:pt>
                <c:pt idx="107">
                  <c:v>4.3481399999999999</c:v>
                </c:pt>
                <c:pt idx="108">
                  <c:v>4.3488699999999998</c:v>
                </c:pt>
                <c:pt idx="109">
                  <c:v>4.3483999999999998</c:v>
                </c:pt>
                <c:pt idx="110">
                  <c:v>4.3480299999999996</c:v>
                </c:pt>
                <c:pt idx="111">
                  <c:v>4.3485199999999997</c:v>
                </c:pt>
                <c:pt idx="112">
                  <c:v>4.3485800000000001</c:v>
                </c:pt>
                <c:pt idx="113">
                  <c:v>4.3483200000000002</c:v>
                </c:pt>
                <c:pt idx="114">
                  <c:v>4.3489899999999997</c:v>
                </c:pt>
                <c:pt idx="115">
                  <c:v>4.3491900000000001</c:v>
                </c:pt>
                <c:pt idx="116">
                  <c:v>4.3506299999999998</c:v>
                </c:pt>
                <c:pt idx="117">
                  <c:v>4.3501099999999999</c:v>
                </c:pt>
                <c:pt idx="118">
                  <c:v>4.3510600000000004</c:v>
                </c:pt>
                <c:pt idx="119">
                  <c:v>4.3499299999999996</c:v>
                </c:pt>
                <c:pt idx="120">
                  <c:v>4.3502999999999998</c:v>
                </c:pt>
                <c:pt idx="121">
                  <c:v>4.35053</c:v>
                </c:pt>
                <c:pt idx="122">
                  <c:v>4.3506900000000002</c:v>
                </c:pt>
                <c:pt idx="123">
                  <c:v>4.3503600000000002</c:v>
                </c:pt>
                <c:pt idx="124">
                  <c:v>4.3509500000000001</c:v>
                </c:pt>
                <c:pt idx="125">
                  <c:v>4.3495999999999997</c:v>
                </c:pt>
                <c:pt idx="126">
                  <c:v>4.3501099999999999</c:v>
                </c:pt>
                <c:pt idx="127">
                  <c:v>4.3500800000000002</c:v>
                </c:pt>
                <c:pt idx="128">
                  <c:v>4.3511100000000003</c:v>
                </c:pt>
                <c:pt idx="129">
                  <c:v>4.35046</c:v>
                </c:pt>
                <c:pt idx="130">
                  <c:v>4.35025</c:v>
                </c:pt>
                <c:pt idx="131">
                  <c:v>4.3511300000000004</c:v>
                </c:pt>
                <c:pt idx="132">
                  <c:v>4.3498099999999997</c:v>
                </c:pt>
                <c:pt idx="133">
                  <c:v>4.3518100000000004</c:v>
                </c:pt>
                <c:pt idx="134">
                  <c:v>4.35114</c:v>
                </c:pt>
                <c:pt idx="135">
                  <c:v>4.3526300000000004</c:v>
                </c:pt>
                <c:pt idx="136">
                  <c:v>4.35304</c:v>
                </c:pt>
                <c:pt idx="137">
                  <c:v>4.3525700000000001</c:v>
                </c:pt>
                <c:pt idx="138">
                  <c:v>4.3539700000000003</c:v>
                </c:pt>
                <c:pt idx="139">
                  <c:v>4.3517099999999997</c:v>
                </c:pt>
                <c:pt idx="140">
                  <c:v>4.3517999999999999</c:v>
                </c:pt>
                <c:pt idx="141">
                  <c:v>4.3529799999999996</c:v>
                </c:pt>
                <c:pt idx="142">
                  <c:v>4.3530699999999998</c:v>
                </c:pt>
                <c:pt idx="143">
                  <c:v>4.3543900000000004</c:v>
                </c:pt>
                <c:pt idx="144">
                  <c:v>4.3547399999999996</c:v>
                </c:pt>
                <c:pt idx="145">
                  <c:v>4.3550599999999999</c:v>
                </c:pt>
                <c:pt idx="146">
                  <c:v>4.3555700000000002</c:v>
                </c:pt>
                <c:pt idx="147">
                  <c:v>4.3563200000000002</c:v>
                </c:pt>
                <c:pt idx="148">
                  <c:v>4.3554700000000004</c:v>
                </c:pt>
                <c:pt idx="149">
                  <c:v>4.3554300000000001</c:v>
                </c:pt>
                <c:pt idx="150">
                  <c:v>4.35717</c:v>
                </c:pt>
                <c:pt idx="151">
                  <c:v>4.3563900000000002</c:v>
                </c:pt>
                <c:pt idx="152">
                  <c:v>4.3559099999999997</c:v>
                </c:pt>
                <c:pt idx="153">
                  <c:v>4.3571099999999996</c:v>
                </c:pt>
                <c:pt idx="154">
                  <c:v>4.3558700000000004</c:v>
                </c:pt>
                <c:pt idx="155">
                  <c:v>4.3565399999999999</c:v>
                </c:pt>
                <c:pt idx="156">
                  <c:v>4.3559400000000004</c:v>
                </c:pt>
                <c:pt idx="157">
                  <c:v>4.3571099999999996</c:v>
                </c:pt>
                <c:pt idx="158">
                  <c:v>4.3576199999999998</c:v>
                </c:pt>
                <c:pt idx="159">
                  <c:v>4.3574099999999998</c:v>
                </c:pt>
                <c:pt idx="160">
                  <c:v>4.3594600000000003</c:v>
                </c:pt>
                <c:pt idx="161">
                  <c:v>4.3579800000000004</c:v>
                </c:pt>
                <c:pt idx="162">
                  <c:v>4.3587499999999997</c:v>
                </c:pt>
                <c:pt idx="163">
                  <c:v>4.3587600000000002</c:v>
                </c:pt>
                <c:pt idx="164">
                  <c:v>4.35867</c:v>
                </c:pt>
                <c:pt idx="165">
                  <c:v>4.3591199999999999</c:v>
                </c:pt>
                <c:pt idx="166">
                  <c:v>4.3593700000000002</c:v>
                </c:pt>
                <c:pt idx="167">
                  <c:v>4.3589799999999999</c:v>
                </c:pt>
                <c:pt idx="168">
                  <c:v>4.3588199999999997</c:v>
                </c:pt>
                <c:pt idx="169">
                  <c:v>4.3594600000000003</c:v>
                </c:pt>
                <c:pt idx="170">
                  <c:v>4.3602299999999996</c:v>
                </c:pt>
                <c:pt idx="171">
                  <c:v>4.3603500000000004</c:v>
                </c:pt>
                <c:pt idx="172">
                  <c:v>4.36097</c:v>
                </c:pt>
                <c:pt idx="173">
                  <c:v>4.3612700000000002</c:v>
                </c:pt>
                <c:pt idx="174">
                  <c:v>4.3624700000000001</c:v>
                </c:pt>
                <c:pt idx="175">
                  <c:v>4.3623000000000003</c:v>
                </c:pt>
                <c:pt idx="176">
                  <c:v>4.3637499999999996</c:v>
                </c:pt>
                <c:pt idx="177">
                  <c:v>4.3630699999999996</c:v>
                </c:pt>
                <c:pt idx="178">
                  <c:v>4.3636699999999999</c:v>
                </c:pt>
                <c:pt idx="179">
                  <c:v>4.3644999999999996</c:v>
                </c:pt>
                <c:pt idx="180">
                  <c:v>4.3640600000000003</c:v>
                </c:pt>
                <c:pt idx="181">
                  <c:v>4.3662000000000001</c:v>
                </c:pt>
                <c:pt idx="182">
                  <c:v>4.36632</c:v>
                </c:pt>
                <c:pt idx="183">
                  <c:v>4.3652800000000003</c:v>
                </c:pt>
                <c:pt idx="184">
                  <c:v>4.3661199999999996</c:v>
                </c:pt>
                <c:pt idx="185">
                  <c:v>4.3667800000000003</c:v>
                </c:pt>
                <c:pt idx="186">
                  <c:v>4.3680599999999998</c:v>
                </c:pt>
                <c:pt idx="187">
                  <c:v>4.3681400000000004</c:v>
                </c:pt>
                <c:pt idx="188">
                  <c:v>4.3678100000000004</c:v>
                </c:pt>
                <c:pt idx="189">
                  <c:v>4.3681599999999996</c:v>
                </c:pt>
                <c:pt idx="190">
                  <c:v>4.3680199999999996</c:v>
                </c:pt>
                <c:pt idx="191">
                  <c:v>4.3695899999999996</c:v>
                </c:pt>
                <c:pt idx="192">
                  <c:v>4.3687699999999996</c:v>
                </c:pt>
                <c:pt idx="193">
                  <c:v>4.3689299999999998</c:v>
                </c:pt>
                <c:pt idx="194">
                  <c:v>4.3704900000000002</c:v>
                </c:pt>
                <c:pt idx="195">
                  <c:v>4.3705699999999998</c:v>
                </c:pt>
                <c:pt idx="196">
                  <c:v>4.3708099999999996</c:v>
                </c:pt>
                <c:pt idx="197">
                  <c:v>4.37216</c:v>
                </c:pt>
                <c:pt idx="198">
                  <c:v>4.3715299999999999</c:v>
                </c:pt>
                <c:pt idx="199">
                  <c:v>4.3716200000000001</c:v>
                </c:pt>
                <c:pt idx="200">
                  <c:v>4.3717699999999997</c:v>
                </c:pt>
                <c:pt idx="201">
                  <c:v>4.3744699999999996</c:v>
                </c:pt>
                <c:pt idx="202">
                  <c:v>4.37385</c:v>
                </c:pt>
                <c:pt idx="203">
                  <c:v>4.3739800000000004</c:v>
                </c:pt>
                <c:pt idx="204">
                  <c:v>4.3743999999999996</c:v>
                </c:pt>
                <c:pt idx="205">
                  <c:v>4.3764200000000004</c:v>
                </c:pt>
                <c:pt idx="206">
                  <c:v>4.3781400000000001</c:v>
                </c:pt>
                <c:pt idx="207">
                  <c:v>4.3791099999999998</c:v>
                </c:pt>
                <c:pt idx="208">
                  <c:v>4.3788400000000003</c:v>
                </c:pt>
                <c:pt idx="209">
                  <c:v>4.3792799999999996</c:v>
                </c:pt>
                <c:pt idx="210">
                  <c:v>4.3807</c:v>
                </c:pt>
                <c:pt idx="211">
                  <c:v>4.3814500000000001</c:v>
                </c:pt>
                <c:pt idx="212">
                  <c:v>4.3820899999999998</c:v>
                </c:pt>
                <c:pt idx="213">
                  <c:v>4.3838600000000003</c:v>
                </c:pt>
                <c:pt idx="214">
                  <c:v>4.3836899999999996</c:v>
                </c:pt>
                <c:pt idx="215">
                  <c:v>4.3843300000000003</c:v>
                </c:pt>
                <c:pt idx="216">
                  <c:v>4.3860700000000001</c:v>
                </c:pt>
                <c:pt idx="217">
                  <c:v>4.3871099999999998</c:v>
                </c:pt>
                <c:pt idx="218">
                  <c:v>4.3868400000000003</c:v>
                </c:pt>
                <c:pt idx="219">
                  <c:v>4.3885399999999999</c:v>
                </c:pt>
                <c:pt idx="220">
                  <c:v>4.38971</c:v>
                </c:pt>
                <c:pt idx="221">
                  <c:v>4.3915300000000004</c:v>
                </c:pt>
                <c:pt idx="222">
                  <c:v>4.3919699999999997</c:v>
                </c:pt>
                <c:pt idx="223">
                  <c:v>4.3933900000000001</c:v>
                </c:pt>
                <c:pt idx="224">
                  <c:v>4.39391</c:v>
                </c:pt>
                <c:pt idx="225">
                  <c:v>4.3952600000000004</c:v>
                </c:pt>
                <c:pt idx="226">
                  <c:v>4.3972100000000003</c:v>
                </c:pt>
                <c:pt idx="227">
                  <c:v>4.3968100000000003</c:v>
                </c:pt>
                <c:pt idx="228">
                  <c:v>4.3973500000000003</c:v>
                </c:pt>
                <c:pt idx="229">
                  <c:v>4.3988699999999996</c:v>
                </c:pt>
                <c:pt idx="230">
                  <c:v>4.4004500000000002</c:v>
                </c:pt>
                <c:pt idx="231">
                  <c:v>4.4032400000000003</c:v>
                </c:pt>
                <c:pt idx="232">
                  <c:v>4.4038300000000001</c:v>
                </c:pt>
                <c:pt idx="233">
                  <c:v>4.4054599999999997</c:v>
                </c:pt>
                <c:pt idx="234">
                  <c:v>4.4068199999999997</c:v>
                </c:pt>
                <c:pt idx="235">
                  <c:v>4.40862</c:v>
                </c:pt>
                <c:pt idx="236">
                  <c:v>4.4107700000000003</c:v>
                </c:pt>
                <c:pt idx="237">
                  <c:v>4.41188</c:v>
                </c:pt>
                <c:pt idx="238">
                  <c:v>4.4138400000000004</c:v>
                </c:pt>
                <c:pt idx="239">
                  <c:v>4.4169200000000002</c:v>
                </c:pt>
                <c:pt idx="240">
                  <c:v>4.4184000000000001</c:v>
                </c:pt>
                <c:pt idx="241">
                  <c:v>4.4208999999999996</c:v>
                </c:pt>
                <c:pt idx="242">
                  <c:v>4.42347</c:v>
                </c:pt>
                <c:pt idx="243">
                  <c:v>4.4261600000000003</c:v>
                </c:pt>
                <c:pt idx="244">
                  <c:v>4.4286399999999997</c:v>
                </c:pt>
                <c:pt idx="245">
                  <c:v>4.4310799999999997</c:v>
                </c:pt>
                <c:pt idx="246">
                  <c:v>4.4341900000000001</c:v>
                </c:pt>
                <c:pt idx="247">
                  <c:v>4.4363099999999998</c:v>
                </c:pt>
                <c:pt idx="248">
                  <c:v>4.4402799999999996</c:v>
                </c:pt>
                <c:pt idx="249">
                  <c:v>4.44278</c:v>
                </c:pt>
                <c:pt idx="250">
                  <c:v>4.4463900000000001</c:v>
                </c:pt>
                <c:pt idx="251">
                  <c:v>4.4500599999999997</c:v>
                </c:pt>
                <c:pt idx="252">
                  <c:v>4.4540600000000001</c:v>
                </c:pt>
                <c:pt idx="253">
                  <c:v>4.4571100000000001</c:v>
                </c:pt>
                <c:pt idx="254">
                  <c:v>4.4611200000000002</c:v>
                </c:pt>
                <c:pt idx="255">
                  <c:v>4.4653400000000003</c:v>
                </c:pt>
                <c:pt idx="256">
                  <c:v>4.4691799999999997</c:v>
                </c:pt>
                <c:pt idx="257">
                  <c:v>4.4745900000000001</c:v>
                </c:pt>
                <c:pt idx="258">
                  <c:v>4.4793399999999997</c:v>
                </c:pt>
                <c:pt idx="259">
                  <c:v>4.4857100000000001</c:v>
                </c:pt>
                <c:pt idx="260">
                  <c:v>4.4911700000000003</c:v>
                </c:pt>
                <c:pt idx="261">
                  <c:v>4.4971800000000002</c:v>
                </c:pt>
                <c:pt idx="262">
                  <c:v>4.50413</c:v>
                </c:pt>
                <c:pt idx="263">
                  <c:v>4.5114400000000003</c:v>
                </c:pt>
                <c:pt idx="264">
                  <c:v>4.5191699999999999</c:v>
                </c:pt>
                <c:pt idx="265">
                  <c:v>4.5282200000000001</c:v>
                </c:pt>
                <c:pt idx="266">
                  <c:v>4.5379699999999996</c:v>
                </c:pt>
                <c:pt idx="267">
                  <c:v>4.5476299999999998</c:v>
                </c:pt>
                <c:pt idx="268">
                  <c:v>4.5580299999999996</c:v>
                </c:pt>
                <c:pt idx="269">
                  <c:v>4.5711599999999999</c:v>
                </c:pt>
                <c:pt idx="270">
                  <c:v>4.5832600000000001</c:v>
                </c:pt>
                <c:pt idx="271">
                  <c:v>4.5976800000000004</c:v>
                </c:pt>
                <c:pt idx="272">
                  <c:v>4.6123099999999999</c:v>
                </c:pt>
                <c:pt idx="273">
                  <c:v>4.6286199999999997</c:v>
                </c:pt>
                <c:pt idx="274">
                  <c:v>4.6456600000000003</c:v>
                </c:pt>
                <c:pt idx="275">
                  <c:v>4.6636199999999999</c:v>
                </c:pt>
                <c:pt idx="276">
                  <c:v>4.6819199999999999</c:v>
                </c:pt>
                <c:pt idx="277">
                  <c:v>4.7008400000000004</c:v>
                </c:pt>
                <c:pt idx="278">
                  <c:v>4.71767</c:v>
                </c:pt>
                <c:pt idx="279">
                  <c:v>4.7291699999999999</c:v>
                </c:pt>
                <c:pt idx="280">
                  <c:v>4.73278</c:v>
                </c:pt>
                <c:pt idx="281">
                  <c:v>4.7220000000000004</c:v>
                </c:pt>
                <c:pt idx="282">
                  <c:v>4.6837799999999996</c:v>
                </c:pt>
                <c:pt idx="283">
                  <c:v>4.61076</c:v>
                </c:pt>
                <c:pt idx="284">
                  <c:v>4.4949899999999996</c:v>
                </c:pt>
                <c:pt idx="285">
                  <c:v>4.3424699999999996</c:v>
                </c:pt>
                <c:pt idx="286">
                  <c:v>4.1777300000000004</c:v>
                </c:pt>
                <c:pt idx="287">
                  <c:v>4.0296900000000004</c:v>
                </c:pt>
                <c:pt idx="288">
                  <c:v>3.9249800000000001</c:v>
                </c:pt>
                <c:pt idx="289">
                  <c:v>3.8643100000000001</c:v>
                </c:pt>
                <c:pt idx="290">
                  <c:v>3.8380299999999998</c:v>
                </c:pt>
                <c:pt idx="291">
                  <c:v>3.8364799999999999</c:v>
                </c:pt>
                <c:pt idx="292">
                  <c:v>3.8491200000000001</c:v>
                </c:pt>
                <c:pt idx="293">
                  <c:v>3.8683800000000002</c:v>
                </c:pt>
                <c:pt idx="294">
                  <c:v>3.8905099999999999</c:v>
                </c:pt>
                <c:pt idx="295">
                  <c:v>3.9151400000000001</c:v>
                </c:pt>
                <c:pt idx="296">
                  <c:v>3.93703</c:v>
                </c:pt>
                <c:pt idx="297">
                  <c:v>3.95838</c:v>
                </c:pt>
                <c:pt idx="298">
                  <c:v>3.9793599999999998</c:v>
                </c:pt>
                <c:pt idx="299">
                  <c:v>3.9967100000000002</c:v>
                </c:pt>
                <c:pt idx="300">
                  <c:v>4.0145099999999996</c:v>
                </c:pt>
                <c:pt idx="301">
                  <c:v>4.0301799999999997</c:v>
                </c:pt>
                <c:pt idx="302">
                  <c:v>4.0435600000000003</c:v>
                </c:pt>
                <c:pt idx="303">
                  <c:v>4.05626</c:v>
                </c:pt>
                <c:pt idx="304">
                  <c:v>4.0687600000000002</c:v>
                </c:pt>
                <c:pt idx="305">
                  <c:v>4.07918</c:v>
                </c:pt>
                <c:pt idx="306">
                  <c:v>4.0891200000000003</c:v>
                </c:pt>
                <c:pt idx="307">
                  <c:v>4.0977499999999996</c:v>
                </c:pt>
                <c:pt idx="308">
                  <c:v>4.1063099999999997</c:v>
                </c:pt>
                <c:pt idx="309">
                  <c:v>4.1156199999999998</c:v>
                </c:pt>
                <c:pt idx="310">
                  <c:v>4.1225500000000004</c:v>
                </c:pt>
                <c:pt idx="311">
                  <c:v>4.1301500000000004</c:v>
                </c:pt>
                <c:pt idx="312">
                  <c:v>4.1367900000000004</c:v>
                </c:pt>
                <c:pt idx="313">
                  <c:v>4.1431399999999998</c:v>
                </c:pt>
                <c:pt idx="314">
                  <c:v>4.1483100000000004</c:v>
                </c:pt>
                <c:pt idx="315">
                  <c:v>4.1535099999999998</c:v>
                </c:pt>
                <c:pt idx="316">
                  <c:v>4.1580000000000004</c:v>
                </c:pt>
                <c:pt idx="317">
                  <c:v>4.16282</c:v>
                </c:pt>
                <c:pt idx="318">
                  <c:v>4.1661900000000003</c:v>
                </c:pt>
                <c:pt idx="319">
                  <c:v>4.1718099999999998</c:v>
                </c:pt>
                <c:pt idx="320">
                  <c:v>4.1752799999999999</c:v>
                </c:pt>
                <c:pt idx="321">
                  <c:v>4.17706</c:v>
                </c:pt>
                <c:pt idx="322">
                  <c:v>4.18262</c:v>
                </c:pt>
                <c:pt idx="323">
                  <c:v>4.1838800000000003</c:v>
                </c:pt>
                <c:pt idx="324">
                  <c:v>4.1872800000000003</c:v>
                </c:pt>
                <c:pt idx="325">
                  <c:v>4.1910699999999999</c:v>
                </c:pt>
                <c:pt idx="326">
                  <c:v>4.1923899999999996</c:v>
                </c:pt>
                <c:pt idx="327">
                  <c:v>4.1965599999999998</c:v>
                </c:pt>
                <c:pt idx="328">
                  <c:v>4.1985700000000001</c:v>
                </c:pt>
                <c:pt idx="329">
                  <c:v>4.2016099999999996</c:v>
                </c:pt>
                <c:pt idx="330">
                  <c:v>4.2038500000000001</c:v>
                </c:pt>
                <c:pt idx="331">
                  <c:v>4.2060000000000004</c:v>
                </c:pt>
                <c:pt idx="332">
                  <c:v>4.2085900000000001</c:v>
                </c:pt>
                <c:pt idx="333">
                  <c:v>4.2105300000000003</c:v>
                </c:pt>
                <c:pt idx="334">
                  <c:v>4.2132699999999996</c:v>
                </c:pt>
                <c:pt idx="335">
                  <c:v>4.2141200000000003</c:v>
                </c:pt>
                <c:pt idx="336">
                  <c:v>4.21699</c:v>
                </c:pt>
                <c:pt idx="337">
                  <c:v>4.2178100000000001</c:v>
                </c:pt>
                <c:pt idx="338">
                  <c:v>4.2194599999999998</c:v>
                </c:pt>
                <c:pt idx="339">
                  <c:v>4.2221599999999997</c:v>
                </c:pt>
                <c:pt idx="340">
                  <c:v>4.2244200000000003</c:v>
                </c:pt>
                <c:pt idx="341">
                  <c:v>4.2260999999999997</c:v>
                </c:pt>
                <c:pt idx="342">
                  <c:v>4.2279299999999997</c:v>
                </c:pt>
                <c:pt idx="343">
                  <c:v>4.2286400000000004</c:v>
                </c:pt>
                <c:pt idx="344">
                  <c:v>4.2304300000000001</c:v>
                </c:pt>
                <c:pt idx="345">
                  <c:v>4.2321999999999997</c:v>
                </c:pt>
                <c:pt idx="346">
                  <c:v>4.2339000000000002</c:v>
                </c:pt>
                <c:pt idx="347">
                  <c:v>4.2349300000000003</c:v>
                </c:pt>
                <c:pt idx="348">
                  <c:v>4.2362399999999996</c:v>
                </c:pt>
                <c:pt idx="349">
                  <c:v>4.2364800000000002</c:v>
                </c:pt>
                <c:pt idx="350">
                  <c:v>4.2377700000000003</c:v>
                </c:pt>
                <c:pt idx="351">
                  <c:v>4.2391500000000004</c:v>
                </c:pt>
                <c:pt idx="352">
                  <c:v>4.2396700000000003</c:v>
                </c:pt>
                <c:pt idx="353">
                  <c:v>4.2406499999999996</c:v>
                </c:pt>
                <c:pt idx="354">
                  <c:v>4.2420099999999996</c:v>
                </c:pt>
                <c:pt idx="355">
                  <c:v>4.2427200000000003</c:v>
                </c:pt>
                <c:pt idx="356">
                  <c:v>4.2431799999999997</c:v>
                </c:pt>
                <c:pt idx="357">
                  <c:v>4.24343</c:v>
                </c:pt>
                <c:pt idx="358">
                  <c:v>4.2449199999999996</c:v>
                </c:pt>
                <c:pt idx="359">
                  <c:v>4.2466299999999997</c:v>
                </c:pt>
                <c:pt idx="360">
                  <c:v>4.2470699999999999</c:v>
                </c:pt>
                <c:pt idx="361">
                  <c:v>4.2492000000000001</c:v>
                </c:pt>
                <c:pt idx="362">
                  <c:v>4.24946</c:v>
                </c:pt>
                <c:pt idx="363">
                  <c:v>4.2499399999999996</c:v>
                </c:pt>
                <c:pt idx="364">
                  <c:v>4.2509499999999996</c:v>
                </c:pt>
                <c:pt idx="365">
                  <c:v>4.2512999999999996</c:v>
                </c:pt>
                <c:pt idx="366">
                  <c:v>4.2526900000000003</c:v>
                </c:pt>
                <c:pt idx="367">
                  <c:v>4.2532100000000002</c:v>
                </c:pt>
                <c:pt idx="368">
                  <c:v>4.2524699999999998</c:v>
                </c:pt>
                <c:pt idx="369">
                  <c:v>4.2536399999999999</c:v>
                </c:pt>
                <c:pt idx="370">
                  <c:v>4.2545000000000002</c:v>
                </c:pt>
                <c:pt idx="371">
                  <c:v>4.2553700000000001</c:v>
                </c:pt>
                <c:pt idx="372">
                  <c:v>4.2576599999999996</c:v>
                </c:pt>
                <c:pt idx="373">
                  <c:v>4.2577499999999997</c:v>
                </c:pt>
                <c:pt idx="374">
                  <c:v>4.2582700000000004</c:v>
                </c:pt>
                <c:pt idx="375">
                  <c:v>4.2587400000000004</c:v>
                </c:pt>
                <c:pt idx="376">
                  <c:v>4.2598700000000003</c:v>
                </c:pt>
                <c:pt idx="377">
                  <c:v>4.2597500000000004</c:v>
                </c:pt>
                <c:pt idx="378">
                  <c:v>4.2612899999999998</c:v>
                </c:pt>
                <c:pt idx="379">
                  <c:v>4.2619400000000001</c:v>
                </c:pt>
                <c:pt idx="380">
                  <c:v>4.2619600000000002</c:v>
                </c:pt>
                <c:pt idx="381">
                  <c:v>4.2631100000000002</c:v>
                </c:pt>
                <c:pt idx="382">
                  <c:v>4.2631300000000003</c:v>
                </c:pt>
                <c:pt idx="383">
                  <c:v>4.2641400000000003</c:v>
                </c:pt>
                <c:pt idx="384">
                  <c:v>4.2641400000000003</c:v>
                </c:pt>
                <c:pt idx="385">
                  <c:v>4.2641299999999998</c:v>
                </c:pt>
                <c:pt idx="386">
                  <c:v>4.26539</c:v>
                </c:pt>
                <c:pt idx="387">
                  <c:v>4.2653699999999999</c:v>
                </c:pt>
                <c:pt idx="388">
                  <c:v>4.2662899999999997</c:v>
                </c:pt>
                <c:pt idx="389">
                  <c:v>4.2666599999999999</c:v>
                </c:pt>
                <c:pt idx="390">
                  <c:v>4.2671000000000001</c:v>
                </c:pt>
                <c:pt idx="391">
                  <c:v>4.2670399999999997</c:v>
                </c:pt>
                <c:pt idx="392">
                  <c:v>4.2684899999999999</c:v>
                </c:pt>
                <c:pt idx="393">
                  <c:v>4.2686799999999998</c:v>
                </c:pt>
                <c:pt idx="394">
                  <c:v>4.2692100000000002</c:v>
                </c:pt>
                <c:pt idx="395">
                  <c:v>4.2696699999999996</c:v>
                </c:pt>
                <c:pt idx="396">
                  <c:v>4.2696100000000001</c:v>
                </c:pt>
                <c:pt idx="397">
                  <c:v>4.2696800000000001</c:v>
                </c:pt>
                <c:pt idx="398">
                  <c:v>4.2701700000000002</c:v>
                </c:pt>
                <c:pt idx="399">
                  <c:v>4.2703800000000003</c:v>
                </c:pt>
                <c:pt idx="400">
                  <c:v>4.2713999999999999</c:v>
                </c:pt>
                <c:pt idx="401">
                  <c:v>4.2709000000000001</c:v>
                </c:pt>
                <c:pt idx="402">
                  <c:v>4.27142</c:v>
                </c:pt>
                <c:pt idx="403">
                  <c:v>4.2727300000000001</c:v>
                </c:pt>
                <c:pt idx="404">
                  <c:v>4.2739599999999998</c:v>
                </c:pt>
                <c:pt idx="405">
                  <c:v>4.2734500000000004</c:v>
                </c:pt>
                <c:pt idx="406">
                  <c:v>4.27433</c:v>
                </c:pt>
                <c:pt idx="407">
                  <c:v>4.2739700000000003</c:v>
                </c:pt>
                <c:pt idx="408">
                  <c:v>4.27522</c:v>
                </c:pt>
                <c:pt idx="409">
                  <c:v>4.2752299999999996</c:v>
                </c:pt>
                <c:pt idx="410">
                  <c:v>4.2756999999999996</c:v>
                </c:pt>
                <c:pt idx="411">
                  <c:v>4.2759999999999998</c:v>
                </c:pt>
                <c:pt idx="412">
                  <c:v>4.2764800000000003</c:v>
                </c:pt>
                <c:pt idx="413">
                  <c:v>4.27719</c:v>
                </c:pt>
                <c:pt idx="414">
                  <c:v>4.2770799999999998</c:v>
                </c:pt>
                <c:pt idx="415">
                  <c:v>4.27773</c:v>
                </c:pt>
                <c:pt idx="416">
                  <c:v>4.2771299999999997</c:v>
                </c:pt>
                <c:pt idx="417">
                  <c:v>4.2776199999999998</c:v>
                </c:pt>
                <c:pt idx="418">
                  <c:v>4.2786499999999998</c:v>
                </c:pt>
                <c:pt idx="419">
                  <c:v>4.2794699999999999</c:v>
                </c:pt>
                <c:pt idx="420">
                  <c:v>4.2791399999999999</c:v>
                </c:pt>
                <c:pt idx="421">
                  <c:v>4.2787899999999999</c:v>
                </c:pt>
                <c:pt idx="422">
                  <c:v>4.2799399999999999</c:v>
                </c:pt>
                <c:pt idx="423">
                  <c:v>4.2792300000000001</c:v>
                </c:pt>
                <c:pt idx="424">
                  <c:v>4.2796799999999999</c:v>
                </c:pt>
                <c:pt idx="425">
                  <c:v>4.2792300000000001</c:v>
                </c:pt>
                <c:pt idx="426">
                  <c:v>4.2799100000000001</c:v>
                </c:pt>
                <c:pt idx="427">
                  <c:v>4.2793599999999996</c:v>
                </c:pt>
                <c:pt idx="428">
                  <c:v>4.2799500000000004</c:v>
                </c:pt>
                <c:pt idx="429">
                  <c:v>4.2802199999999999</c:v>
                </c:pt>
                <c:pt idx="430">
                  <c:v>4.2799899999999997</c:v>
                </c:pt>
                <c:pt idx="431">
                  <c:v>4.2796900000000004</c:v>
                </c:pt>
                <c:pt idx="432">
                  <c:v>4.2797700000000001</c:v>
                </c:pt>
                <c:pt idx="433">
                  <c:v>4.2805200000000001</c:v>
                </c:pt>
                <c:pt idx="434">
                  <c:v>4.2803399999999998</c:v>
                </c:pt>
                <c:pt idx="435">
                  <c:v>4.2813699999999999</c:v>
                </c:pt>
                <c:pt idx="436">
                  <c:v>4.2813999999999997</c:v>
                </c:pt>
                <c:pt idx="437">
                  <c:v>4.2803199999999997</c:v>
                </c:pt>
                <c:pt idx="438">
                  <c:v>4.2811000000000003</c:v>
                </c:pt>
                <c:pt idx="439">
                  <c:v>4.2825199999999999</c:v>
                </c:pt>
                <c:pt idx="440">
                  <c:v>4.2815899999999996</c:v>
                </c:pt>
                <c:pt idx="441">
                  <c:v>4.2821999999999996</c:v>
                </c:pt>
                <c:pt idx="442">
                  <c:v>4.2812799999999998</c:v>
                </c:pt>
                <c:pt idx="443">
                  <c:v>4.2817999999999996</c:v>
                </c:pt>
                <c:pt idx="444">
                  <c:v>4.2824400000000002</c:v>
                </c:pt>
                <c:pt idx="445">
                  <c:v>4.2825499999999996</c:v>
                </c:pt>
                <c:pt idx="446">
                  <c:v>4.2831000000000001</c:v>
                </c:pt>
                <c:pt idx="447">
                  <c:v>4.2832699999999999</c:v>
                </c:pt>
                <c:pt idx="448">
                  <c:v>4.2847799999999996</c:v>
                </c:pt>
                <c:pt idx="449">
                  <c:v>4.2852300000000003</c:v>
                </c:pt>
                <c:pt idx="450">
                  <c:v>4.2861900000000004</c:v>
                </c:pt>
                <c:pt idx="451">
                  <c:v>4.2864899999999997</c:v>
                </c:pt>
                <c:pt idx="452">
                  <c:v>4.2885299999999997</c:v>
                </c:pt>
                <c:pt idx="453">
                  <c:v>4.2880799999999999</c:v>
                </c:pt>
                <c:pt idx="454">
                  <c:v>4.2886600000000001</c:v>
                </c:pt>
                <c:pt idx="455">
                  <c:v>4.2890100000000002</c:v>
                </c:pt>
                <c:pt idx="456">
                  <c:v>4.2890300000000003</c:v>
                </c:pt>
                <c:pt idx="457">
                  <c:v>4.2882600000000002</c:v>
                </c:pt>
                <c:pt idx="458">
                  <c:v>4.2882300000000004</c:v>
                </c:pt>
                <c:pt idx="459">
                  <c:v>4.28742</c:v>
                </c:pt>
                <c:pt idx="460">
                  <c:v>4.2881900000000002</c:v>
                </c:pt>
                <c:pt idx="461">
                  <c:v>4.2880700000000003</c:v>
                </c:pt>
                <c:pt idx="462">
                  <c:v>4.2875899999999998</c:v>
                </c:pt>
                <c:pt idx="463">
                  <c:v>4.2880700000000003</c:v>
                </c:pt>
                <c:pt idx="464">
                  <c:v>4.2885299999999997</c:v>
                </c:pt>
                <c:pt idx="465">
                  <c:v>4.2893100000000004</c:v>
                </c:pt>
                <c:pt idx="466">
                  <c:v>4.2894199999999998</c:v>
                </c:pt>
                <c:pt idx="467">
                  <c:v>4.2890800000000002</c:v>
                </c:pt>
                <c:pt idx="468">
                  <c:v>4.2898199999999997</c:v>
                </c:pt>
                <c:pt idx="469">
                  <c:v>4.2903599999999997</c:v>
                </c:pt>
                <c:pt idx="470">
                  <c:v>4.2907900000000003</c:v>
                </c:pt>
                <c:pt idx="471">
                  <c:v>4.2911700000000002</c:v>
                </c:pt>
                <c:pt idx="472">
                  <c:v>4.2922700000000003</c:v>
                </c:pt>
                <c:pt idx="473">
                  <c:v>4.2908799999999996</c:v>
                </c:pt>
                <c:pt idx="474">
                  <c:v>4.2913600000000001</c:v>
                </c:pt>
                <c:pt idx="475">
                  <c:v>4.2910500000000003</c:v>
                </c:pt>
                <c:pt idx="476">
                  <c:v>4.29183</c:v>
                </c:pt>
                <c:pt idx="477">
                  <c:v>4.2932800000000002</c:v>
                </c:pt>
                <c:pt idx="478">
                  <c:v>4.2944100000000001</c:v>
                </c:pt>
                <c:pt idx="479">
                  <c:v>4.2945000000000002</c:v>
                </c:pt>
                <c:pt idx="480">
                  <c:v>4.2941399999999996</c:v>
                </c:pt>
                <c:pt idx="481">
                  <c:v>4.2946999999999997</c:v>
                </c:pt>
                <c:pt idx="482">
                  <c:v>4.2960799999999999</c:v>
                </c:pt>
                <c:pt idx="483">
                  <c:v>4.2945799999999998</c:v>
                </c:pt>
                <c:pt idx="484">
                  <c:v>4.2964799999999999</c:v>
                </c:pt>
                <c:pt idx="485">
                  <c:v>4.29582</c:v>
                </c:pt>
                <c:pt idx="486">
                  <c:v>4.2958499999999997</c:v>
                </c:pt>
                <c:pt idx="487">
                  <c:v>4.2962800000000003</c:v>
                </c:pt>
                <c:pt idx="488">
                  <c:v>4.2962100000000003</c:v>
                </c:pt>
                <c:pt idx="489">
                  <c:v>4.2957999999999998</c:v>
                </c:pt>
                <c:pt idx="490">
                  <c:v>4.29636</c:v>
                </c:pt>
                <c:pt idx="491">
                  <c:v>4.2956899999999996</c:v>
                </c:pt>
                <c:pt idx="492">
                  <c:v>4.2954600000000003</c:v>
                </c:pt>
                <c:pt idx="493">
                  <c:v>4.2961999999999998</c:v>
                </c:pt>
                <c:pt idx="494">
                  <c:v>4.2962800000000003</c:v>
                </c:pt>
                <c:pt idx="495">
                  <c:v>4.2964099999999998</c:v>
                </c:pt>
                <c:pt idx="496">
                  <c:v>4.2968000000000002</c:v>
                </c:pt>
                <c:pt idx="497">
                  <c:v>4.2963699999999996</c:v>
                </c:pt>
                <c:pt idx="498">
                  <c:v>4.2958600000000002</c:v>
                </c:pt>
                <c:pt idx="499">
                  <c:v>4.2969900000000001</c:v>
                </c:pt>
                <c:pt idx="500">
                  <c:v>4.2968799999999998</c:v>
                </c:pt>
                <c:pt idx="501">
                  <c:v>4.2960799999999999</c:v>
                </c:pt>
                <c:pt idx="502">
                  <c:v>4.29542</c:v>
                </c:pt>
                <c:pt idx="503">
                  <c:v>4.2964200000000003</c:v>
                </c:pt>
                <c:pt idx="504">
                  <c:v>4.2968700000000002</c:v>
                </c:pt>
                <c:pt idx="505">
                  <c:v>4.2959500000000004</c:v>
                </c:pt>
                <c:pt idx="506">
                  <c:v>4.2968000000000002</c:v>
                </c:pt>
                <c:pt idx="507">
                  <c:v>4.2964099999999998</c:v>
                </c:pt>
                <c:pt idx="508">
                  <c:v>4.2975300000000001</c:v>
                </c:pt>
                <c:pt idx="509">
                  <c:v>4.2977800000000004</c:v>
                </c:pt>
                <c:pt idx="510">
                  <c:v>4.2978699999999996</c:v>
                </c:pt>
                <c:pt idx="511">
                  <c:v>4.2973400000000002</c:v>
                </c:pt>
                <c:pt idx="512">
                  <c:v>4.2983900000000004</c:v>
                </c:pt>
                <c:pt idx="513">
                  <c:v>4.2995400000000004</c:v>
                </c:pt>
                <c:pt idx="514">
                  <c:v>4.2994300000000001</c:v>
                </c:pt>
                <c:pt idx="515">
                  <c:v>4.3001899999999997</c:v>
                </c:pt>
                <c:pt idx="516">
                  <c:v>4.3003600000000004</c:v>
                </c:pt>
                <c:pt idx="517">
                  <c:v>4.3010200000000003</c:v>
                </c:pt>
                <c:pt idx="518">
                  <c:v>4.3005800000000001</c:v>
                </c:pt>
                <c:pt idx="519">
                  <c:v>4.3002900000000004</c:v>
                </c:pt>
                <c:pt idx="520">
                  <c:v>4.3002900000000004</c:v>
                </c:pt>
                <c:pt idx="521">
                  <c:v>4.3003900000000002</c:v>
                </c:pt>
                <c:pt idx="522">
                  <c:v>4.3000600000000002</c:v>
                </c:pt>
                <c:pt idx="523">
                  <c:v>4.2999599999999996</c:v>
                </c:pt>
                <c:pt idx="524">
                  <c:v>4.30009</c:v>
                </c:pt>
                <c:pt idx="525">
                  <c:v>4.3000499999999997</c:v>
                </c:pt>
                <c:pt idx="526">
                  <c:v>4.2999599999999996</c:v>
                </c:pt>
                <c:pt idx="527">
                  <c:v>4.3014200000000002</c:v>
                </c:pt>
                <c:pt idx="528">
                  <c:v>4.3006799999999998</c:v>
                </c:pt>
                <c:pt idx="529">
                  <c:v>4.3006099999999998</c:v>
                </c:pt>
                <c:pt idx="530">
                  <c:v>4.3003200000000001</c:v>
                </c:pt>
                <c:pt idx="531">
                  <c:v>4.2998200000000004</c:v>
                </c:pt>
                <c:pt idx="532">
                  <c:v>4.2998399999999997</c:v>
                </c:pt>
                <c:pt idx="533">
                  <c:v>4.2988</c:v>
                </c:pt>
                <c:pt idx="534">
                  <c:v>4.2990399999999998</c:v>
                </c:pt>
                <c:pt idx="535">
                  <c:v>4.2989300000000004</c:v>
                </c:pt>
                <c:pt idx="536">
                  <c:v>4.2997399999999999</c:v>
                </c:pt>
                <c:pt idx="537">
                  <c:v>4.2993800000000002</c:v>
                </c:pt>
                <c:pt idx="538">
                  <c:v>4.2992900000000001</c:v>
                </c:pt>
                <c:pt idx="539">
                  <c:v>4.2992900000000001</c:v>
                </c:pt>
                <c:pt idx="540">
                  <c:v>4.3004100000000003</c:v>
                </c:pt>
                <c:pt idx="541">
                  <c:v>4.3013700000000004</c:v>
                </c:pt>
                <c:pt idx="542">
                  <c:v>4.30159</c:v>
                </c:pt>
                <c:pt idx="543">
                  <c:v>4.3015699999999999</c:v>
                </c:pt>
                <c:pt idx="544">
                  <c:v>4.3021700000000003</c:v>
                </c:pt>
                <c:pt idx="545">
                  <c:v>4.3024899999999997</c:v>
                </c:pt>
                <c:pt idx="546">
                  <c:v>4.30281</c:v>
                </c:pt>
                <c:pt idx="547">
                  <c:v>4.3024899999999997</c:v>
                </c:pt>
                <c:pt idx="548">
                  <c:v>4.3030799999999996</c:v>
                </c:pt>
                <c:pt idx="549">
                  <c:v>4.3041700000000001</c:v>
                </c:pt>
                <c:pt idx="550">
                  <c:v>4.3042199999999999</c:v>
                </c:pt>
                <c:pt idx="551">
                  <c:v>4.3044099999999998</c:v>
                </c:pt>
                <c:pt idx="552">
                  <c:v>4.3042499999999997</c:v>
                </c:pt>
                <c:pt idx="553">
                  <c:v>4.3047899999999997</c:v>
                </c:pt>
                <c:pt idx="554">
                  <c:v>4.3036199999999996</c:v>
                </c:pt>
                <c:pt idx="555">
                  <c:v>4.3045200000000001</c:v>
                </c:pt>
                <c:pt idx="556">
                  <c:v>4.3054100000000002</c:v>
                </c:pt>
                <c:pt idx="557">
                  <c:v>4.3050100000000002</c:v>
                </c:pt>
                <c:pt idx="558">
                  <c:v>4.3056400000000004</c:v>
                </c:pt>
                <c:pt idx="559">
                  <c:v>4.3048700000000002</c:v>
                </c:pt>
                <c:pt idx="560">
                  <c:v>4.30497</c:v>
                </c:pt>
                <c:pt idx="561">
                  <c:v>4.3048700000000002</c:v>
                </c:pt>
                <c:pt idx="562">
                  <c:v>4.3048700000000002</c:v>
                </c:pt>
                <c:pt idx="563">
                  <c:v>4.3041499999999999</c:v>
                </c:pt>
                <c:pt idx="564">
                  <c:v>4.3032300000000001</c:v>
                </c:pt>
                <c:pt idx="565">
                  <c:v>4.3039399999999999</c:v>
                </c:pt>
                <c:pt idx="566">
                  <c:v>4.3042199999999999</c:v>
                </c:pt>
                <c:pt idx="567">
                  <c:v>4.30403</c:v>
                </c:pt>
                <c:pt idx="568">
                  <c:v>4.3039100000000001</c:v>
                </c:pt>
                <c:pt idx="569">
                  <c:v>4.3047700000000004</c:v>
                </c:pt>
                <c:pt idx="570">
                  <c:v>4.3047000000000004</c:v>
                </c:pt>
                <c:pt idx="571">
                  <c:v>4.3063200000000004</c:v>
                </c:pt>
                <c:pt idx="572">
                  <c:v>4.3063200000000004</c:v>
                </c:pt>
                <c:pt idx="573">
                  <c:v>4.3063399999999996</c:v>
                </c:pt>
                <c:pt idx="574">
                  <c:v>4.30776</c:v>
                </c:pt>
                <c:pt idx="575">
                  <c:v>4.3087499999999999</c:v>
                </c:pt>
                <c:pt idx="576">
                  <c:v>4.3088800000000003</c:v>
                </c:pt>
                <c:pt idx="577">
                  <c:v>4.3101099999999999</c:v>
                </c:pt>
                <c:pt idx="578">
                  <c:v>4.3106200000000001</c:v>
                </c:pt>
                <c:pt idx="579">
                  <c:v>4.3108300000000002</c:v>
                </c:pt>
                <c:pt idx="580">
                  <c:v>4.3114100000000004</c:v>
                </c:pt>
                <c:pt idx="581">
                  <c:v>4.3121</c:v>
                </c:pt>
                <c:pt idx="582">
                  <c:v>4.3119399999999999</c:v>
                </c:pt>
                <c:pt idx="583">
                  <c:v>4.3127300000000002</c:v>
                </c:pt>
                <c:pt idx="584">
                  <c:v>4.3138699999999996</c:v>
                </c:pt>
                <c:pt idx="585">
                  <c:v>4.3139799999999999</c:v>
                </c:pt>
                <c:pt idx="586">
                  <c:v>4.3145699999999998</c:v>
                </c:pt>
                <c:pt idx="587">
                  <c:v>4.3151700000000002</c:v>
                </c:pt>
                <c:pt idx="588">
                  <c:v>4.31419</c:v>
                </c:pt>
                <c:pt idx="589">
                  <c:v>4.3156800000000004</c:v>
                </c:pt>
                <c:pt idx="590">
                  <c:v>4.3148600000000004</c:v>
                </c:pt>
                <c:pt idx="591">
                  <c:v>4.3155299999999999</c:v>
                </c:pt>
                <c:pt idx="592">
                  <c:v>4.3158799999999999</c:v>
                </c:pt>
                <c:pt idx="593">
                  <c:v>4.3152499999999998</c:v>
                </c:pt>
                <c:pt idx="594">
                  <c:v>4.3152400000000002</c:v>
                </c:pt>
                <c:pt idx="595">
                  <c:v>4.3162900000000004</c:v>
                </c:pt>
                <c:pt idx="596">
                  <c:v>4.3160100000000003</c:v>
                </c:pt>
                <c:pt idx="597">
                  <c:v>4.3149100000000002</c:v>
                </c:pt>
                <c:pt idx="598">
                  <c:v>4.3163299999999998</c:v>
                </c:pt>
                <c:pt idx="599">
                  <c:v>4.3168800000000003</c:v>
                </c:pt>
                <c:pt idx="600">
                  <c:v>4.3172300000000003</c:v>
                </c:pt>
                <c:pt idx="601">
                  <c:v>4.3175999999999997</c:v>
                </c:pt>
                <c:pt idx="602">
                  <c:v>4.3184199999999997</c:v>
                </c:pt>
                <c:pt idx="603">
                  <c:v>4.3197000000000001</c:v>
                </c:pt>
                <c:pt idx="604">
                  <c:v>4.3211199999999996</c:v>
                </c:pt>
                <c:pt idx="605">
                  <c:v>4.3227599999999997</c:v>
                </c:pt>
                <c:pt idx="606">
                  <c:v>4.3224499999999999</c:v>
                </c:pt>
                <c:pt idx="607">
                  <c:v>4.3237899999999998</c:v>
                </c:pt>
                <c:pt idx="608">
                  <c:v>4.3251200000000001</c:v>
                </c:pt>
                <c:pt idx="609">
                  <c:v>4.3268700000000004</c:v>
                </c:pt>
                <c:pt idx="610">
                  <c:v>4.3275800000000002</c:v>
                </c:pt>
                <c:pt idx="611">
                  <c:v>4.3287599999999999</c:v>
                </c:pt>
                <c:pt idx="612">
                  <c:v>4.3310700000000004</c:v>
                </c:pt>
                <c:pt idx="613">
                  <c:v>4.3322799999999999</c:v>
                </c:pt>
                <c:pt idx="614">
                  <c:v>4.3338400000000004</c:v>
                </c:pt>
                <c:pt idx="615">
                  <c:v>4.3357200000000002</c:v>
                </c:pt>
                <c:pt idx="616">
                  <c:v>4.3374300000000003</c:v>
                </c:pt>
                <c:pt idx="617">
                  <c:v>4.3391500000000001</c:v>
                </c:pt>
                <c:pt idx="618">
                  <c:v>4.3414200000000003</c:v>
                </c:pt>
                <c:pt idx="619">
                  <c:v>4.3429099999999998</c:v>
                </c:pt>
                <c:pt idx="620">
                  <c:v>4.3454699999999997</c:v>
                </c:pt>
                <c:pt idx="621">
                  <c:v>4.3472200000000001</c:v>
                </c:pt>
                <c:pt idx="622">
                  <c:v>4.3480999999999996</c:v>
                </c:pt>
                <c:pt idx="623">
                  <c:v>4.3509200000000003</c:v>
                </c:pt>
                <c:pt idx="624">
                  <c:v>4.3520799999999999</c:v>
                </c:pt>
                <c:pt idx="625">
                  <c:v>4.3531199999999997</c:v>
                </c:pt>
                <c:pt idx="626">
                  <c:v>4.3544200000000002</c:v>
                </c:pt>
                <c:pt idx="627">
                  <c:v>4.3536799999999998</c:v>
                </c:pt>
                <c:pt idx="628">
                  <c:v>4.3529900000000001</c:v>
                </c:pt>
                <c:pt idx="629">
                  <c:v>4.3496899999999998</c:v>
                </c:pt>
                <c:pt idx="630">
                  <c:v>4.3452200000000003</c:v>
                </c:pt>
                <c:pt idx="631">
                  <c:v>4.3370100000000003</c:v>
                </c:pt>
                <c:pt idx="632">
                  <c:v>4.3235099999999997</c:v>
                </c:pt>
                <c:pt idx="633">
                  <c:v>4.3070199999999996</c:v>
                </c:pt>
                <c:pt idx="634">
                  <c:v>4.2881900000000002</c:v>
                </c:pt>
                <c:pt idx="635">
                  <c:v>4.2675400000000003</c:v>
                </c:pt>
                <c:pt idx="636">
                  <c:v>4.2505800000000002</c:v>
                </c:pt>
                <c:pt idx="637">
                  <c:v>4.2380800000000001</c:v>
                </c:pt>
                <c:pt idx="638">
                  <c:v>4.2291600000000003</c:v>
                </c:pt>
                <c:pt idx="639">
                  <c:v>4.22499</c:v>
                </c:pt>
                <c:pt idx="640">
                  <c:v>4.2244700000000002</c:v>
                </c:pt>
                <c:pt idx="641">
                  <c:v>4.2248999999999999</c:v>
                </c:pt>
                <c:pt idx="642">
                  <c:v>4.2270899999999996</c:v>
                </c:pt>
                <c:pt idx="643">
                  <c:v>4.2304899999999996</c:v>
                </c:pt>
                <c:pt idx="644">
                  <c:v>4.2336499999999999</c:v>
                </c:pt>
                <c:pt idx="645">
                  <c:v>4.2367999999999997</c:v>
                </c:pt>
                <c:pt idx="646">
                  <c:v>4.2411300000000001</c:v>
                </c:pt>
                <c:pt idx="647">
                  <c:v>4.24383</c:v>
                </c:pt>
                <c:pt idx="648">
                  <c:v>4.2466799999999996</c:v>
                </c:pt>
                <c:pt idx="649">
                  <c:v>4.2496900000000002</c:v>
                </c:pt>
                <c:pt idx="650">
                  <c:v>4.2515900000000002</c:v>
                </c:pt>
                <c:pt idx="651">
                  <c:v>4.25467</c:v>
                </c:pt>
                <c:pt idx="652">
                  <c:v>4.2569699999999999</c:v>
                </c:pt>
                <c:pt idx="653">
                  <c:v>4.2577699999999998</c:v>
                </c:pt>
                <c:pt idx="654">
                  <c:v>4.2595599999999996</c:v>
                </c:pt>
                <c:pt idx="655">
                  <c:v>4.2615100000000004</c:v>
                </c:pt>
                <c:pt idx="656">
                  <c:v>4.2616300000000003</c:v>
                </c:pt>
                <c:pt idx="657">
                  <c:v>4.2632700000000003</c:v>
                </c:pt>
                <c:pt idx="658">
                  <c:v>4.2642100000000003</c:v>
                </c:pt>
                <c:pt idx="659">
                  <c:v>4.2646800000000002</c:v>
                </c:pt>
                <c:pt idx="660">
                  <c:v>4.2650800000000002</c:v>
                </c:pt>
                <c:pt idx="661">
                  <c:v>4.26607</c:v>
                </c:pt>
                <c:pt idx="662">
                  <c:v>4.2669499999999996</c:v>
                </c:pt>
                <c:pt idx="663">
                  <c:v>4.2676999999999996</c:v>
                </c:pt>
                <c:pt idx="664">
                  <c:v>4.2676299999999996</c:v>
                </c:pt>
                <c:pt idx="665">
                  <c:v>4.2692399999999999</c:v>
                </c:pt>
                <c:pt idx="666">
                  <c:v>4.2699499999999997</c:v>
                </c:pt>
                <c:pt idx="667">
                  <c:v>4.2694700000000001</c:v>
                </c:pt>
                <c:pt idx="668">
                  <c:v>4.2713200000000002</c:v>
                </c:pt>
                <c:pt idx="669">
                  <c:v>4.2720900000000004</c:v>
                </c:pt>
                <c:pt idx="670">
                  <c:v>4.2731199999999996</c:v>
                </c:pt>
                <c:pt idx="671">
                  <c:v>4.2737600000000002</c:v>
                </c:pt>
                <c:pt idx="672">
                  <c:v>4.2742199999999997</c:v>
                </c:pt>
                <c:pt idx="673">
                  <c:v>4.2758099999999999</c:v>
                </c:pt>
                <c:pt idx="674">
                  <c:v>4.2766299999999999</c:v>
                </c:pt>
                <c:pt idx="675">
                  <c:v>4.2769899999999996</c:v>
                </c:pt>
                <c:pt idx="676">
                  <c:v>4.27766</c:v>
                </c:pt>
                <c:pt idx="677">
                  <c:v>4.2790900000000001</c:v>
                </c:pt>
                <c:pt idx="678">
                  <c:v>4.2801099999999996</c:v>
                </c:pt>
                <c:pt idx="679">
                  <c:v>4.2808200000000003</c:v>
                </c:pt>
                <c:pt idx="680">
                  <c:v>4.2815399999999997</c:v>
                </c:pt>
                <c:pt idx="681">
                  <c:v>4.2825100000000003</c:v>
                </c:pt>
                <c:pt idx="682">
                  <c:v>4.2829899999999999</c:v>
                </c:pt>
                <c:pt idx="683">
                  <c:v>4.2839900000000002</c:v>
                </c:pt>
                <c:pt idx="684">
                  <c:v>4.2837100000000001</c:v>
                </c:pt>
                <c:pt idx="685">
                  <c:v>4.2837800000000001</c:v>
                </c:pt>
                <c:pt idx="686">
                  <c:v>4.2846399999999996</c:v>
                </c:pt>
                <c:pt idx="687">
                  <c:v>4.2835400000000003</c:v>
                </c:pt>
                <c:pt idx="688">
                  <c:v>4.2842799999999999</c:v>
                </c:pt>
                <c:pt idx="689">
                  <c:v>4.2831299999999999</c:v>
                </c:pt>
                <c:pt idx="690">
                  <c:v>4.2834399999999997</c:v>
                </c:pt>
                <c:pt idx="691">
                  <c:v>4.2828799999999996</c:v>
                </c:pt>
                <c:pt idx="692">
                  <c:v>4.2830199999999996</c:v>
                </c:pt>
                <c:pt idx="693">
                  <c:v>4.2834599999999998</c:v>
                </c:pt>
                <c:pt idx="694">
                  <c:v>4.2835200000000002</c:v>
                </c:pt>
                <c:pt idx="695">
                  <c:v>4.2835700000000001</c:v>
                </c:pt>
                <c:pt idx="696">
                  <c:v>4.2841699999999996</c:v>
                </c:pt>
                <c:pt idx="697">
                  <c:v>4.2828200000000001</c:v>
                </c:pt>
                <c:pt idx="698">
                  <c:v>4.28315</c:v>
                </c:pt>
                <c:pt idx="699">
                  <c:v>4.2842900000000004</c:v>
                </c:pt>
                <c:pt idx="700">
                  <c:v>4.2832299999999996</c:v>
                </c:pt>
                <c:pt idx="701">
                  <c:v>4.2832100000000004</c:v>
                </c:pt>
                <c:pt idx="702">
                  <c:v>4.2840699999999998</c:v>
                </c:pt>
                <c:pt idx="703">
                  <c:v>4.2843999999999998</c:v>
                </c:pt>
                <c:pt idx="704">
                  <c:v>4.2851100000000004</c:v>
                </c:pt>
                <c:pt idx="705">
                  <c:v>4.2848899999999999</c:v>
                </c:pt>
                <c:pt idx="706">
                  <c:v>4.2862400000000003</c:v>
                </c:pt>
                <c:pt idx="707">
                  <c:v>4.2870900000000001</c:v>
                </c:pt>
                <c:pt idx="708">
                  <c:v>4.2878400000000001</c:v>
                </c:pt>
                <c:pt idx="709">
                  <c:v>4.2881400000000003</c:v>
                </c:pt>
                <c:pt idx="710">
                  <c:v>4.2896999999999998</c:v>
                </c:pt>
                <c:pt idx="711">
                  <c:v>4.2892299999999999</c:v>
                </c:pt>
                <c:pt idx="712">
                  <c:v>4.2897100000000004</c:v>
                </c:pt>
                <c:pt idx="713">
                  <c:v>4.2911200000000003</c:v>
                </c:pt>
                <c:pt idx="714">
                  <c:v>4.2906300000000002</c:v>
                </c:pt>
                <c:pt idx="715">
                  <c:v>4.2914500000000002</c:v>
                </c:pt>
                <c:pt idx="716">
                  <c:v>4.2919200000000002</c:v>
                </c:pt>
                <c:pt idx="717">
                  <c:v>4.2916999999999996</c:v>
                </c:pt>
                <c:pt idx="718">
                  <c:v>4.2916999999999996</c:v>
                </c:pt>
                <c:pt idx="719">
                  <c:v>4.2927200000000001</c:v>
                </c:pt>
                <c:pt idx="720">
                  <c:v>4.2922200000000004</c:v>
                </c:pt>
                <c:pt idx="721">
                  <c:v>4.2921199999999997</c:v>
                </c:pt>
                <c:pt idx="722">
                  <c:v>4.2921100000000001</c:v>
                </c:pt>
                <c:pt idx="723">
                  <c:v>4.2921800000000001</c:v>
                </c:pt>
                <c:pt idx="724">
                  <c:v>4.2924600000000002</c:v>
                </c:pt>
                <c:pt idx="725">
                  <c:v>4.2917699999999996</c:v>
                </c:pt>
                <c:pt idx="726">
                  <c:v>4.2916999999999996</c:v>
                </c:pt>
                <c:pt idx="727">
                  <c:v>4.2916100000000004</c:v>
                </c:pt>
                <c:pt idx="728">
                  <c:v>4.2917899999999998</c:v>
                </c:pt>
                <c:pt idx="729">
                  <c:v>4.2911099999999998</c:v>
                </c:pt>
                <c:pt idx="730">
                  <c:v>4.29061</c:v>
                </c:pt>
                <c:pt idx="731">
                  <c:v>4.2905899999999999</c:v>
                </c:pt>
                <c:pt idx="732">
                  <c:v>4.2899000000000003</c:v>
                </c:pt>
                <c:pt idx="733">
                  <c:v>4.2901400000000001</c:v>
                </c:pt>
                <c:pt idx="734">
                  <c:v>4.2891700000000004</c:v>
                </c:pt>
                <c:pt idx="735">
                  <c:v>4.29</c:v>
                </c:pt>
                <c:pt idx="736">
                  <c:v>4.2899500000000002</c:v>
                </c:pt>
                <c:pt idx="737">
                  <c:v>4.2902699999999996</c:v>
                </c:pt>
                <c:pt idx="738">
                  <c:v>4.2906700000000004</c:v>
                </c:pt>
                <c:pt idx="739">
                  <c:v>4.29101</c:v>
                </c:pt>
                <c:pt idx="740">
                  <c:v>4.2924100000000003</c:v>
                </c:pt>
                <c:pt idx="741">
                  <c:v>4.2922200000000004</c:v>
                </c:pt>
                <c:pt idx="742">
                  <c:v>4.2923999999999998</c:v>
                </c:pt>
                <c:pt idx="743">
                  <c:v>4.2926799999999998</c:v>
                </c:pt>
                <c:pt idx="744">
                  <c:v>4.2929700000000004</c:v>
                </c:pt>
                <c:pt idx="745">
                  <c:v>4.2935100000000004</c:v>
                </c:pt>
                <c:pt idx="746">
                  <c:v>4.2948899999999997</c:v>
                </c:pt>
                <c:pt idx="747">
                  <c:v>4.2947800000000003</c:v>
                </c:pt>
                <c:pt idx="748">
                  <c:v>4.2950999999999997</c:v>
                </c:pt>
                <c:pt idx="749">
                  <c:v>4.2959300000000002</c:v>
                </c:pt>
                <c:pt idx="750">
                  <c:v>4.2956899999999996</c:v>
                </c:pt>
                <c:pt idx="751">
                  <c:v>4.29643</c:v>
                </c:pt>
                <c:pt idx="752">
                  <c:v>4.2973800000000004</c:v>
                </c:pt>
                <c:pt idx="753">
                  <c:v>4.2964500000000001</c:v>
                </c:pt>
                <c:pt idx="754">
                  <c:v>4.2970699999999997</c:v>
                </c:pt>
                <c:pt idx="755">
                  <c:v>4.29739</c:v>
                </c:pt>
                <c:pt idx="756">
                  <c:v>4.2976799999999997</c:v>
                </c:pt>
                <c:pt idx="757">
                  <c:v>4.2972999999999999</c:v>
                </c:pt>
                <c:pt idx="758">
                  <c:v>4.2967599999999999</c:v>
                </c:pt>
                <c:pt idx="759">
                  <c:v>4.2956000000000003</c:v>
                </c:pt>
                <c:pt idx="760">
                  <c:v>4.2956399999999997</c:v>
                </c:pt>
                <c:pt idx="761">
                  <c:v>4.2957400000000003</c:v>
                </c:pt>
                <c:pt idx="762">
                  <c:v>4.2945099999999998</c:v>
                </c:pt>
                <c:pt idx="763">
                  <c:v>4.2948700000000004</c:v>
                </c:pt>
                <c:pt idx="764">
                  <c:v>4.2942</c:v>
                </c:pt>
                <c:pt idx="765">
                  <c:v>4.2937900000000004</c:v>
                </c:pt>
                <c:pt idx="766">
                  <c:v>4.2928199999999999</c:v>
                </c:pt>
                <c:pt idx="767">
                  <c:v>4.2934999999999999</c:v>
                </c:pt>
                <c:pt idx="768">
                  <c:v>4.2936699999999997</c:v>
                </c:pt>
                <c:pt idx="769">
                  <c:v>4.2935800000000004</c:v>
                </c:pt>
                <c:pt idx="770">
                  <c:v>4.2936500000000004</c:v>
                </c:pt>
                <c:pt idx="771">
                  <c:v>4.2935400000000001</c:v>
                </c:pt>
                <c:pt idx="772">
                  <c:v>4.2942400000000003</c:v>
                </c:pt>
                <c:pt idx="773">
                  <c:v>4.2941700000000003</c:v>
                </c:pt>
                <c:pt idx="774">
                  <c:v>4.2944699999999996</c:v>
                </c:pt>
                <c:pt idx="775">
                  <c:v>4.2944699999999996</c:v>
                </c:pt>
                <c:pt idx="776">
                  <c:v>4.2945200000000003</c:v>
                </c:pt>
                <c:pt idx="777">
                  <c:v>4.2953799999999998</c:v>
                </c:pt>
                <c:pt idx="778">
                  <c:v>4.2952399999999997</c:v>
                </c:pt>
                <c:pt idx="779">
                  <c:v>4.29556</c:v>
                </c:pt>
                <c:pt idx="780">
                  <c:v>4.2964099999999998</c:v>
                </c:pt>
                <c:pt idx="781">
                  <c:v>4.2969299999999997</c:v>
                </c:pt>
                <c:pt idx="782">
                  <c:v>4.2964099999999998</c:v>
                </c:pt>
                <c:pt idx="783">
                  <c:v>4.2979000000000003</c:v>
                </c:pt>
                <c:pt idx="784">
                  <c:v>4.2990000000000004</c:v>
                </c:pt>
                <c:pt idx="785">
                  <c:v>4.2986199999999997</c:v>
                </c:pt>
                <c:pt idx="786">
                  <c:v>4.2990399999999998</c:v>
                </c:pt>
                <c:pt idx="787">
                  <c:v>4.2989600000000001</c:v>
                </c:pt>
                <c:pt idx="788">
                  <c:v>4.2996499999999997</c:v>
                </c:pt>
                <c:pt idx="789">
                  <c:v>4.2995700000000001</c:v>
                </c:pt>
                <c:pt idx="790">
                  <c:v>4.30016</c:v>
                </c:pt>
                <c:pt idx="791">
                  <c:v>4.2995299999999999</c:v>
                </c:pt>
                <c:pt idx="792">
                  <c:v>4.2991599999999996</c:v>
                </c:pt>
                <c:pt idx="793">
                  <c:v>4.2994199999999996</c:v>
                </c:pt>
                <c:pt idx="794">
                  <c:v>4.2992900000000001</c:v>
                </c:pt>
                <c:pt idx="795">
                  <c:v>4.2983200000000004</c:v>
                </c:pt>
                <c:pt idx="796">
                  <c:v>4.2976799999999997</c:v>
                </c:pt>
                <c:pt idx="797">
                  <c:v>4.2980400000000003</c:v>
                </c:pt>
                <c:pt idx="798">
                  <c:v>4.2980099999999997</c:v>
                </c:pt>
                <c:pt idx="799">
                  <c:v>4.2970499999999996</c:v>
                </c:pt>
                <c:pt idx="800">
                  <c:v>4.2966800000000003</c:v>
                </c:pt>
              </c:numCache>
            </c:numRef>
          </c:yVal>
          <c:smooth val="0"/>
          <c:extLst>
            <c:ext xmlns:c16="http://schemas.microsoft.com/office/drawing/2014/chart" uri="{C3380CC4-5D6E-409C-BE32-E72D297353CC}">
              <c16:uniqueId val="{00000000-5384-4C9F-9132-729D71156AFB}"/>
            </c:ext>
          </c:extLst>
        </c:ser>
        <c:ser>
          <c:idx val="2"/>
          <c:order val="1"/>
          <c:tx>
            <c:strRef>
              <c:f>'RT_XC09103-13 (prior)'!$O$25:$O$26</c:f>
              <c:strCache>
                <c:ptCount val="2"/>
                <c:pt idx="0">
                  <c:v>XC09108</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(prior)'!$O$27:$O$827</c:f>
              <c:numCache>
                <c:formatCode>0.0000</c:formatCode>
                <c:ptCount val="801"/>
                <c:pt idx="0">
                  <c:v>5.1209999999999999E-2</c:v>
                </c:pt>
                <c:pt idx="1">
                  <c:v>5.2049999999999999E-2</c:v>
                </c:pt>
                <c:pt idx="2">
                  <c:v>4.931E-2</c:v>
                </c:pt>
                <c:pt idx="3">
                  <c:v>5.2470000000000003E-2</c:v>
                </c:pt>
                <c:pt idx="4">
                  <c:v>5.1630000000000002E-2</c:v>
                </c:pt>
                <c:pt idx="5">
                  <c:v>5.151E-2</c:v>
                </c:pt>
                <c:pt idx="6">
                  <c:v>5.3069999999999999E-2</c:v>
                </c:pt>
                <c:pt idx="7">
                  <c:v>5.108E-2</c:v>
                </c:pt>
                <c:pt idx="8">
                  <c:v>5.142E-2</c:v>
                </c:pt>
                <c:pt idx="9">
                  <c:v>5.2850000000000001E-2</c:v>
                </c:pt>
                <c:pt idx="10">
                  <c:v>5.0950000000000002E-2</c:v>
                </c:pt>
                <c:pt idx="11">
                  <c:v>5.2690000000000001E-2</c:v>
                </c:pt>
                <c:pt idx="12">
                  <c:v>5.1319999999999998E-2</c:v>
                </c:pt>
                <c:pt idx="13">
                  <c:v>5.144E-2</c:v>
                </c:pt>
                <c:pt idx="14">
                  <c:v>5.2339999999999998E-2</c:v>
                </c:pt>
                <c:pt idx="15">
                  <c:v>5.1749999999999997E-2</c:v>
                </c:pt>
                <c:pt idx="16">
                  <c:v>5.3600000000000002E-2</c:v>
                </c:pt>
                <c:pt idx="17">
                  <c:v>5.287E-2</c:v>
                </c:pt>
                <c:pt idx="18">
                  <c:v>5.2789999999999997E-2</c:v>
                </c:pt>
                <c:pt idx="19">
                  <c:v>5.203E-2</c:v>
                </c:pt>
                <c:pt idx="20">
                  <c:v>5.28E-2</c:v>
                </c:pt>
                <c:pt idx="21">
                  <c:v>5.2130000000000003E-2</c:v>
                </c:pt>
                <c:pt idx="22">
                  <c:v>5.3220000000000003E-2</c:v>
                </c:pt>
                <c:pt idx="23">
                  <c:v>5.2670000000000002E-2</c:v>
                </c:pt>
                <c:pt idx="24">
                  <c:v>5.2380000000000003E-2</c:v>
                </c:pt>
                <c:pt idx="25">
                  <c:v>5.2409999999999998E-2</c:v>
                </c:pt>
                <c:pt idx="26">
                  <c:v>5.1880000000000003E-2</c:v>
                </c:pt>
                <c:pt idx="27">
                  <c:v>5.1860000000000003E-2</c:v>
                </c:pt>
                <c:pt idx="28">
                  <c:v>5.2449999999999997E-2</c:v>
                </c:pt>
                <c:pt idx="29">
                  <c:v>5.176E-2</c:v>
                </c:pt>
                <c:pt idx="30">
                  <c:v>5.3780000000000001E-2</c:v>
                </c:pt>
                <c:pt idx="31">
                  <c:v>5.3539999999999997E-2</c:v>
                </c:pt>
                <c:pt idx="32">
                  <c:v>5.3179999999999998E-2</c:v>
                </c:pt>
                <c:pt idx="33">
                  <c:v>5.4289999999999998E-2</c:v>
                </c:pt>
                <c:pt idx="34">
                  <c:v>5.3429999999999998E-2</c:v>
                </c:pt>
                <c:pt idx="35">
                  <c:v>5.3650000000000003E-2</c:v>
                </c:pt>
                <c:pt idx="36">
                  <c:v>5.4620000000000002E-2</c:v>
                </c:pt>
                <c:pt idx="37">
                  <c:v>5.3539999999999997E-2</c:v>
                </c:pt>
                <c:pt idx="38">
                  <c:v>5.3440000000000001E-2</c:v>
                </c:pt>
                <c:pt idx="39">
                  <c:v>5.3129999999999997E-2</c:v>
                </c:pt>
                <c:pt idx="40">
                  <c:v>5.4339999999999999E-2</c:v>
                </c:pt>
                <c:pt idx="41">
                  <c:v>5.3789999999999998E-2</c:v>
                </c:pt>
                <c:pt idx="42">
                  <c:v>5.4420000000000003E-2</c:v>
                </c:pt>
                <c:pt idx="43">
                  <c:v>5.4019999999999999E-2</c:v>
                </c:pt>
                <c:pt idx="44">
                  <c:v>5.4100000000000002E-2</c:v>
                </c:pt>
                <c:pt idx="45">
                  <c:v>5.534E-2</c:v>
                </c:pt>
                <c:pt idx="46">
                  <c:v>5.4809999999999998E-2</c:v>
                </c:pt>
                <c:pt idx="47">
                  <c:v>5.5109999999999999E-2</c:v>
                </c:pt>
                <c:pt idx="48">
                  <c:v>5.6000000000000001E-2</c:v>
                </c:pt>
                <c:pt idx="49">
                  <c:v>5.5829999999999998E-2</c:v>
                </c:pt>
                <c:pt idx="50">
                  <c:v>5.5100000000000003E-2</c:v>
                </c:pt>
                <c:pt idx="51">
                  <c:v>5.3789999999999998E-2</c:v>
                </c:pt>
                <c:pt idx="52">
                  <c:v>5.5160000000000001E-2</c:v>
                </c:pt>
                <c:pt idx="53">
                  <c:v>5.407E-2</c:v>
                </c:pt>
                <c:pt idx="54">
                  <c:v>5.4059999999999997E-2</c:v>
                </c:pt>
                <c:pt idx="55">
                  <c:v>5.5019999999999999E-2</c:v>
                </c:pt>
                <c:pt idx="56">
                  <c:v>5.364E-2</c:v>
                </c:pt>
                <c:pt idx="57">
                  <c:v>5.4030000000000002E-2</c:v>
                </c:pt>
                <c:pt idx="58">
                  <c:v>5.4620000000000002E-2</c:v>
                </c:pt>
                <c:pt idx="59">
                  <c:v>5.45E-2</c:v>
                </c:pt>
                <c:pt idx="60">
                  <c:v>5.373E-2</c:v>
                </c:pt>
                <c:pt idx="61">
                  <c:v>5.4699999999999999E-2</c:v>
                </c:pt>
                <c:pt idx="62">
                  <c:v>5.5100000000000003E-2</c:v>
                </c:pt>
                <c:pt idx="63">
                  <c:v>5.5329999999999997E-2</c:v>
                </c:pt>
                <c:pt idx="64">
                  <c:v>5.6120000000000003E-2</c:v>
                </c:pt>
                <c:pt idx="65">
                  <c:v>5.5210000000000002E-2</c:v>
                </c:pt>
                <c:pt idx="66">
                  <c:v>5.3679999999999999E-2</c:v>
                </c:pt>
                <c:pt idx="67">
                  <c:v>5.5939999999999997E-2</c:v>
                </c:pt>
                <c:pt idx="68">
                  <c:v>5.4940000000000003E-2</c:v>
                </c:pt>
                <c:pt idx="69">
                  <c:v>5.3620000000000001E-2</c:v>
                </c:pt>
                <c:pt idx="70">
                  <c:v>5.3990000000000003E-2</c:v>
                </c:pt>
                <c:pt idx="71">
                  <c:v>5.4690000000000003E-2</c:v>
                </c:pt>
                <c:pt idx="72">
                  <c:v>5.4289999999999998E-2</c:v>
                </c:pt>
                <c:pt idx="73">
                  <c:v>5.4980000000000001E-2</c:v>
                </c:pt>
                <c:pt idx="74">
                  <c:v>5.5169999999999997E-2</c:v>
                </c:pt>
                <c:pt idx="75">
                  <c:v>5.688E-2</c:v>
                </c:pt>
                <c:pt idx="76">
                  <c:v>5.5199999999999999E-2</c:v>
                </c:pt>
                <c:pt idx="77">
                  <c:v>5.5329999999999997E-2</c:v>
                </c:pt>
                <c:pt idx="78">
                  <c:v>5.7349999999999998E-2</c:v>
                </c:pt>
                <c:pt idx="79">
                  <c:v>5.5050000000000002E-2</c:v>
                </c:pt>
                <c:pt idx="80">
                  <c:v>5.5640000000000002E-2</c:v>
                </c:pt>
                <c:pt idx="81">
                  <c:v>5.5780000000000003E-2</c:v>
                </c:pt>
                <c:pt idx="82">
                  <c:v>5.5730000000000002E-2</c:v>
                </c:pt>
                <c:pt idx="83">
                  <c:v>5.4789999999999998E-2</c:v>
                </c:pt>
                <c:pt idx="84">
                  <c:v>5.6230000000000002E-2</c:v>
                </c:pt>
                <c:pt idx="85">
                  <c:v>5.5870000000000003E-2</c:v>
                </c:pt>
                <c:pt idx="86">
                  <c:v>5.4260000000000003E-2</c:v>
                </c:pt>
                <c:pt idx="87">
                  <c:v>5.5629999999999999E-2</c:v>
                </c:pt>
                <c:pt idx="88">
                  <c:v>5.5230000000000001E-2</c:v>
                </c:pt>
                <c:pt idx="89">
                  <c:v>5.5149999999999998E-2</c:v>
                </c:pt>
                <c:pt idx="90">
                  <c:v>5.4890000000000001E-2</c:v>
                </c:pt>
                <c:pt idx="91">
                  <c:v>5.484E-2</c:v>
                </c:pt>
                <c:pt idx="92">
                  <c:v>5.7009999999999998E-2</c:v>
                </c:pt>
                <c:pt idx="93">
                  <c:v>5.6640000000000003E-2</c:v>
                </c:pt>
                <c:pt idx="94">
                  <c:v>5.645E-2</c:v>
                </c:pt>
                <c:pt idx="95">
                  <c:v>5.697E-2</c:v>
                </c:pt>
                <c:pt idx="96">
                  <c:v>5.6550000000000003E-2</c:v>
                </c:pt>
                <c:pt idx="97">
                  <c:v>5.5449999999999999E-2</c:v>
                </c:pt>
                <c:pt idx="98">
                  <c:v>5.5199999999999999E-2</c:v>
                </c:pt>
                <c:pt idx="99">
                  <c:v>5.5690000000000003E-2</c:v>
                </c:pt>
                <c:pt idx="100">
                  <c:v>5.5910000000000001E-2</c:v>
                </c:pt>
                <c:pt idx="101">
                  <c:v>5.6030000000000003E-2</c:v>
                </c:pt>
                <c:pt idx="102">
                  <c:v>5.6259999999999998E-2</c:v>
                </c:pt>
                <c:pt idx="103">
                  <c:v>5.7770000000000002E-2</c:v>
                </c:pt>
                <c:pt idx="104">
                  <c:v>5.7329999999999999E-2</c:v>
                </c:pt>
                <c:pt idx="105">
                  <c:v>5.8770000000000003E-2</c:v>
                </c:pt>
                <c:pt idx="106">
                  <c:v>5.8340000000000003E-2</c:v>
                </c:pt>
                <c:pt idx="107">
                  <c:v>5.7099999999999998E-2</c:v>
                </c:pt>
                <c:pt idx="108">
                  <c:v>5.849E-2</c:v>
                </c:pt>
                <c:pt idx="109">
                  <c:v>5.7389999999999997E-2</c:v>
                </c:pt>
                <c:pt idx="110">
                  <c:v>5.8749999999999997E-2</c:v>
                </c:pt>
                <c:pt idx="111">
                  <c:v>5.7910000000000003E-2</c:v>
                </c:pt>
                <c:pt idx="112">
                  <c:v>5.6759999999999998E-2</c:v>
                </c:pt>
                <c:pt idx="113">
                  <c:v>5.7250000000000002E-2</c:v>
                </c:pt>
                <c:pt idx="114">
                  <c:v>5.8029999999999998E-2</c:v>
                </c:pt>
                <c:pt idx="115">
                  <c:v>5.697E-2</c:v>
                </c:pt>
                <c:pt idx="116">
                  <c:v>5.7509999999999999E-2</c:v>
                </c:pt>
                <c:pt idx="117">
                  <c:v>5.7090000000000002E-2</c:v>
                </c:pt>
                <c:pt idx="118">
                  <c:v>5.697E-2</c:v>
                </c:pt>
                <c:pt idx="119">
                  <c:v>5.7360000000000001E-2</c:v>
                </c:pt>
                <c:pt idx="120">
                  <c:v>5.6989999999999999E-2</c:v>
                </c:pt>
                <c:pt idx="121">
                  <c:v>5.7200000000000001E-2</c:v>
                </c:pt>
                <c:pt idx="122">
                  <c:v>5.772E-2</c:v>
                </c:pt>
                <c:pt idx="123">
                  <c:v>5.9089999999999997E-2</c:v>
                </c:pt>
                <c:pt idx="124">
                  <c:v>5.799E-2</c:v>
                </c:pt>
                <c:pt idx="125">
                  <c:v>5.7950000000000002E-2</c:v>
                </c:pt>
                <c:pt idx="126">
                  <c:v>5.7529999999999998E-2</c:v>
                </c:pt>
                <c:pt idx="127">
                  <c:v>5.883E-2</c:v>
                </c:pt>
                <c:pt idx="128">
                  <c:v>5.8189999999999999E-2</c:v>
                </c:pt>
                <c:pt idx="129">
                  <c:v>5.756E-2</c:v>
                </c:pt>
                <c:pt idx="130">
                  <c:v>5.9159999999999997E-2</c:v>
                </c:pt>
                <c:pt idx="131">
                  <c:v>5.9290000000000002E-2</c:v>
                </c:pt>
                <c:pt idx="132">
                  <c:v>5.8279999999999998E-2</c:v>
                </c:pt>
                <c:pt idx="133">
                  <c:v>5.8599999999999999E-2</c:v>
                </c:pt>
                <c:pt idx="134">
                  <c:v>5.9540000000000003E-2</c:v>
                </c:pt>
                <c:pt idx="135">
                  <c:v>5.9279999999999999E-2</c:v>
                </c:pt>
                <c:pt idx="136">
                  <c:v>6.096E-2</c:v>
                </c:pt>
                <c:pt idx="137">
                  <c:v>5.9880000000000003E-2</c:v>
                </c:pt>
                <c:pt idx="138">
                  <c:v>5.9470000000000002E-2</c:v>
                </c:pt>
                <c:pt idx="139">
                  <c:v>6.1120000000000001E-2</c:v>
                </c:pt>
                <c:pt idx="140">
                  <c:v>6.046E-2</c:v>
                </c:pt>
                <c:pt idx="141">
                  <c:v>6.1800000000000001E-2</c:v>
                </c:pt>
                <c:pt idx="142">
                  <c:v>6.1559999999999997E-2</c:v>
                </c:pt>
                <c:pt idx="143">
                  <c:v>6.019E-2</c:v>
                </c:pt>
                <c:pt idx="144">
                  <c:v>6.0720000000000003E-2</c:v>
                </c:pt>
                <c:pt idx="145">
                  <c:v>6.1249999999999999E-2</c:v>
                </c:pt>
                <c:pt idx="146">
                  <c:v>6.1150000000000003E-2</c:v>
                </c:pt>
                <c:pt idx="147">
                  <c:v>6.0130000000000003E-2</c:v>
                </c:pt>
                <c:pt idx="148">
                  <c:v>5.951E-2</c:v>
                </c:pt>
                <c:pt idx="149">
                  <c:v>6.0909999999999999E-2</c:v>
                </c:pt>
                <c:pt idx="150">
                  <c:v>6.1039999999999997E-2</c:v>
                </c:pt>
                <c:pt idx="151">
                  <c:v>5.9920000000000001E-2</c:v>
                </c:pt>
                <c:pt idx="152">
                  <c:v>5.978E-2</c:v>
                </c:pt>
                <c:pt idx="153">
                  <c:v>6.1650000000000003E-2</c:v>
                </c:pt>
                <c:pt idx="154">
                  <c:v>6.164E-2</c:v>
                </c:pt>
                <c:pt idx="155">
                  <c:v>6.1030000000000001E-2</c:v>
                </c:pt>
                <c:pt idx="156">
                  <c:v>6.0560000000000003E-2</c:v>
                </c:pt>
                <c:pt idx="157">
                  <c:v>5.9159999999999997E-2</c:v>
                </c:pt>
                <c:pt idx="158">
                  <c:v>6.0609999999999997E-2</c:v>
                </c:pt>
                <c:pt idx="159">
                  <c:v>6.0970000000000003E-2</c:v>
                </c:pt>
                <c:pt idx="160">
                  <c:v>6.0569999999999999E-2</c:v>
                </c:pt>
                <c:pt idx="161">
                  <c:v>5.9080000000000001E-2</c:v>
                </c:pt>
                <c:pt idx="162">
                  <c:v>6.0789999999999997E-2</c:v>
                </c:pt>
                <c:pt idx="163">
                  <c:v>6.0139999999999999E-2</c:v>
                </c:pt>
                <c:pt idx="164">
                  <c:v>6.1670000000000003E-2</c:v>
                </c:pt>
                <c:pt idx="165">
                  <c:v>6.164E-2</c:v>
                </c:pt>
                <c:pt idx="166">
                  <c:v>6.173E-2</c:v>
                </c:pt>
                <c:pt idx="167">
                  <c:v>6.0740000000000002E-2</c:v>
                </c:pt>
                <c:pt idx="168">
                  <c:v>6.3009999999999997E-2</c:v>
                </c:pt>
                <c:pt idx="169">
                  <c:v>6.318E-2</c:v>
                </c:pt>
                <c:pt idx="170">
                  <c:v>6.3490000000000005E-2</c:v>
                </c:pt>
                <c:pt idx="171">
                  <c:v>6.3570000000000002E-2</c:v>
                </c:pt>
                <c:pt idx="172">
                  <c:v>6.2619999999999995E-2</c:v>
                </c:pt>
                <c:pt idx="173">
                  <c:v>6.2619999999999995E-2</c:v>
                </c:pt>
                <c:pt idx="174">
                  <c:v>6.2460000000000002E-2</c:v>
                </c:pt>
                <c:pt idx="175">
                  <c:v>6.3299999999999995E-2</c:v>
                </c:pt>
                <c:pt idx="176">
                  <c:v>6.343E-2</c:v>
                </c:pt>
                <c:pt idx="177">
                  <c:v>6.3899999999999998E-2</c:v>
                </c:pt>
                <c:pt idx="178">
                  <c:v>6.3320000000000001E-2</c:v>
                </c:pt>
                <c:pt idx="179">
                  <c:v>6.3810000000000006E-2</c:v>
                </c:pt>
                <c:pt idx="180">
                  <c:v>6.275E-2</c:v>
                </c:pt>
                <c:pt idx="181">
                  <c:v>6.4380000000000007E-2</c:v>
                </c:pt>
                <c:pt idx="182">
                  <c:v>6.3670000000000004E-2</c:v>
                </c:pt>
                <c:pt idx="183">
                  <c:v>6.3259999999999997E-2</c:v>
                </c:pt>
                <c:pt idx="184">
                  <c:v>6.5070000000000003E-2</c:v>
                </c:pt>
                <c:pt idx="185">
                  <c:v>6.4369999999999997E-2</c:v>
                </c:pt>
                <c:pt idx="186">
                  <c:v>6.3950000000000007E-2</c:v>
                </c:pt>
                <c:pt idx="187">
                  <c:v>6.3619999999999996E-2</c:v>
                </c:pt>
                <c:pt idx="188">
                  <c:v>6.4009999999999997E-2</c:v>
                </c:pt>
                <c:pt idx="189">
                  <c:v>6.4180000000000001E-2</c:v>
                </c:pt>
                <c:pt idx="190">
                  <c:v>6.4820000000000003E-2</c:v>
                </c:pt>
                <c:pt idx="191">
                  <c:v>6.4860000000000001E-2</c:v>
                </c:pt>
                <c:pt idx="192">
                  <c:v>6.4860000000000001E-2</c:v>
                </c:pt>
                <c:pt idx="193">
                  <c:v>6.5259999999999999E-2</c:v>
                </c:pt>
                <c:pt idx="194">
                  <c:v>6.4920000000000005E-2</c:v>
                </c:pt>
                <c:pt idx="195">
                  <c:v>6.5680000000000002E-2</c:v>
                </c:pt>
                <c:pt idx="196">
                  <c:v>6.5210000000000004E-2</c:v>
                </c:pt>
                <c:pt idx="197">
                  <c:v>6.6699999999999995E-2</c:v>
                </c:pt>
                <c:pt idx="198">
                  <c:v>6.7650000000000002E-2</c:v>
                </c:pt>
                <c:pt idx="199">
                  <c:v>6.7159999999999997E-2</c:v>
                </c:pt>
                <c:pt idx="200">
                  <c:v>6.6640000000000005E-2</c:v>
                </c:pt>
                <c:pt idx="201">
                  <c:v>6.5939999999999999E-2</c:v>
                </c:pt>
                <c:pt idx="202">
                  <c:v>6.7269999999999996E-2</c:v>
                </c:pt>
                <c:pt idx="203">
                  <c:v>6.6040000000000001E-2</c:v>
                </c:pt>
                <c:pt idx="204">
                  <c:v>6.6629999999999995E-2</c:v>
                </c:pt>
                <c:pt idx="205">
                  <c:v>6.7369999999999999E-2</c:v>
                </c:pt>
                <c:pt idx="206">
                  <c:v>6.8049999999999999E-2</c:v>
                </c:pt>
                <c:pt idx="207">
                  <c:v>6.8129999999999996E-2</c:v>
                </c:pt>
                <c:pt idx="208">
                  <c:v>6.8070000000000006E-2</c:v>
                </c:pt>
                <c:pt idx="209">
                  <c:v>6.8500000000000005E-2</c:v>
                </c:pt>
                <c:pt idx="210">
                  <c:v>6.88E-2</c:v>
                </c:pt>
                <c:pt idx="211">
                  <c:v>6.9370000000000001E-2</c:v>
                </c:pt>
                <c:pt idx="212">
                  <c:v>6.8479999999999999E-2</c:v>
                </c:pt>
                <c:pt idx="213">
                  <c:v>7.0010000000000003E-2</c:v>
                </c:pt>
                <c:pt idx="214">
                  <c:v>6.9970000000000004E-2</c:v>
                </c:pt>
                <c:pt idx="215">
                  <c:v>6.9419999999999996E-2</c:v>
                </c:pt>
                <c:pt idx="216">
                  <c:v>7.0239999999999997E-2</c:v>
                </c:pt>
                <c:pt idx="217">
                  <c:v>6.905E-2</c:v>
                </c:pt>
                <c:pt idx="218">
                  <c:v>6.9370000000000001E-2</c:v>
                </c:pt>
                <c:pt idx="219">
                  <c:v>7.0400000000000004E-2</c:v>
                </c:pt>
                <c:pt idx="220">
                  <c:v>6.9830000000000003E-2</c:v>
                </c:pt>
                <c:pt idx="221">
                  <c:v>7.0110000000000006E-2</c:v>
                </c:pt>
                <c:pt idx="222">
                  <c:v>6.905E-2</c:v>
                </c:pt>
                <c:pt idx="223">
                  <c:v>7.1879999999999999E-2</c:v>
                </c:pt>
                <c:pt idx="224">
                  <c:v>7.2870000000000004E-2</c:v>
                </c:pt>
                <c:pt idx="225">
                  <c:v>7.2010000000000005E-2</c:v>
                </c:pt>
                <c:pt idx="226">
                  <c:v>7.2150000000000006E-2</c:v>
                </c:pt>
                <c:pt idx="227">
                  <c:v>7.2660000000000002E-2</c:v>
                </c:pt>
                <c:pt idx="228">
                  <c:v>7.3400000000000007E-2</c:v>
                </c:pt>
                <c:pt idx="229">
                  <c:v>7.3550000000000004E-2</c:v>
                </c:pt>
                <c:pt idx="230">
                  <c:v>7.3880000000000001E-2</c:v>
                </c:pt>
                <c:pt idx="231">
                  <c:v>7.5380000000000003E-2</c:v>
                </c:pt>
                <c:pt idx="232">
                  <c:v>7.6840000000000006E-2</c:v>
                </c:pt>
                <c:pt idx="233">
                  <c:v>7.6660000000000006E-2</c:v>
                </c:pt>
                <c:pt idx="234">
                  <c:v>7.6439999999999994E-2</c:v>
                </c:pt>
                <c:pt idx="235">
                  <c:v>7.7469999999999997E-2</c:v>
                </c:pt>
                <c:pt idx="236">
                  <c:v>7.7340000000000006E-2</c:v>
                </c:pt>
                <c:pt idx="237">
                  <c:v>7.8350000000000003E-2</c:v>
                </c:pt>
                <c:pt idx="238">
                  <c:v>7.8310000000000005E-2</c:v>
                </c:pt>
                <c:pt idx="239">
                  <c:v>7.9680000000000001E-2</c:v>
                </c:pt>
                <c:pt idx="240">
                  <c:v>7.9579999999999998E-2</c:v>
                </c:pt>
                <c:pt idx="241">
                  <c:v>8.1189999999999998E-2</c:v>
                </c:pt>
                <c:pt idx="242">
                  <c:v>8.226E-2</c:v>
                </c:pt>
                <c:pt idx="243">
                  <c:v>8.2129999999999995E-2</c:v>
                </c:pt>
                <c:pt idx="244">
                  <c:v>8.3000000000000004E-2</c:v>
                </c:pt>
                <c:pt idx="245">
                  <c:v>8.4260000000000002E-2</c:v>
                </c:pt>
                <c:pt idx="246">
                  <c:v>8.5540000000000005E-2</c:v>
                </c:pt>
                <c:pt idx="247">
                  <c:v>8.5879999999999998E-2</c:v>
                </c:pt>
                <c:pt idx="248">
                  <c:v>8.6999999999999994E-2</c:v>
                </c:pt>
                <c:pt idx="249">
                  <c:v>8.7540000000000007E-2</c:v>
                </c:pt>
                <c:pt idx="250">
                  <c:v>8.8590000000000002E-2</c:v>
                </c:pt>
                <c:pt idx="251">
                  <c:v>9.0130000000000002E-2</c:v>
                </c:pt>
                <c:pt idx="252">
                  <c:v>9.1789999999999997E-2</c:v>
                </c:pt>
                <c:pt idx="253">
                  <c:v>9.2039999999999997E-2</c:v>
                </c:pt>
                <c:pt idx="254">
                  <c:v>9.4630000000000006E-2</c:v>
                </c:pt>
                <c:pt idx="255">
                  <c:v>9.6799999999999997E-2</c:v>
                </c:pt>
                <c:pt idx="256">
                  <c:v>9.9449999999999997E-2</c:v>
                </c:pt>
                <c:pt idx="257">
                  <c:v>9.9699999999999997E-2</c:v>
                </c:pt>
                <c:pt idx="258">
                  <c:v>0.10464</c:v>
                </c:pt>
                <c:pt idx="259">
                  <c:v>0.10767</c:v>
                </c:pt>
                <c:pt idx="260">
                  <c:v>0.10968</c:v>
                </c:pt>
                <c:pt idx="261">
                  <c:v>0.11383</c:v>
                </c:pt>
                <c:pt idx="262">
                  <c:v>0.11712</c:v>
                </c:pt>
                <c:pt idx="263">
                  <c:v>0.12096999999999999</c:v>
                </c:pt>
                <c:pt idx="264">
                  <c:v>0.12509000000000001</c:v>
                </c:pt>
                <c:pt idx="265">
                  <c:v>0.13241</c:v>
                </c:pt>
                <c:pt idx="266">
                  <c:v>0.13786000000000001</c:v>
                </c:pt>
                <c:pt idx="267">
                  <c:v>0.14530999999999999</c:v>
                </c:pt>
                <c:pt idx="268">
                  <c:v>0.15342</c:v>
                </c:pt>
                <c:pt idx="269">
                  <c:v>0.16350000000000001</c:v>
                </c:pt>
                <c:pt idx="270">
                  <c:v>0.17465</c:v>
                </c:pt>
                <c:pt idx="271">
                  <c:v>0.18740999999999999</c:v>
                </c:pt>
                <c:pt idx="272">
                  <c:v>0.20291999999999999</c:v>
                </c:pt>
                <c:pt idx="273">
                  <c:v>0.22106000000000001</c:v>
                </c:pt>
                <c:pt idx="274">
                  <c:v>0.24238000000000001</c:v>
                </c:pt>
                <c:pt idx="275">
                  <c:v>0.26916000000000001</c:v>
                </c:pt>
                <c:pt idx="276">
                  <c:v>0.30181999999999998</c:v>
                </c:pt>
                <c:pt idx="277">
                  <c:v>0.34093000000000001</c:v>
                </c:pt>
                <c:pt idx="278">
                  <c:v>0.39</c:v>
                </c:pt>
                <c:pt idx="279">
                  <c:v>0.45049</c:v>
                </c:pt>
                <c:pt idx="280">
                  <c:v>0.52485999999999999</c:v>
                </c:pt>
                <c:pt idx="281">
                  <c:v>0.61273999999999995</c:v>
                </c:pt>
                <c:pt idx="282">
                  <c:v>0.71203000000000005</c:v>
                </c:pt>
                <c:pt idx="283">
                  <c:v>0.81523999999999996</c:v>
                </c:pt>
                <c:pt idx="284">
                  <c:v>0.90334000000000003</c:v>
                </c:pt>
                <c:pt idx="285">
                  <c:v>0.95245000000000002</c:v>
                </c:pt>
                <c:pt idx="286">
                  <c:v>0.94262000000000001</c:v>
                </c:pt>
                <c:pt idx="287">
                  <c:v>0.87643000000000004</c:v>
                </c:pt>
                <c:pt idx="288">
                  <c:v>0.77534000000000003</c:v>
                </c:pt>
                <c:pt idx="289">
                  <c:v>0.66244000000000003</c:v>
                </c:pt>
                <c:pt idx="290">
                  <c:v>0.55740000000000001</c:v>
                </c:pt>
                <c:pt idx="291">
                  <c:v>0.46772999999999998</c:v>
                </c:pt>
                <c:pt idx="292">
                  <c:v>0.39491999999999999</c:v>
                </c:pt>
                <c:pt idx="293">
                  <c:v>0.33648</c:v>
                </c:pt>
                <c:pt idx="294">
                  <c:v>0.28899000000000002</c:v>
                </c:pt>
                <c:pt idx="295">
                  <c:v>0.25041000000000002</c:v>
                </c:pt>
                <c:pt idx="296">
                  <c:v>0.22142999999999999</c:v>
                </c:pt>
                <c:pt idx="297">
                  <c:v>0.19782</c:v>
                </c:pt>
                <c:pt idx="298">
                  <c:v>0.17881</c:v>
                </c:pt>
                <c:pt idx="299">
                  <c:v>0.16209000000000001</c:v>
                </c:pt>
                <c:pt idx="300">
                  <c:v>0.14985999999999999</c:v>
                </c:pt>
                <c:pt idx="301">
                  <c:v>0.13900000000000001</c:v>
                </c:pt>
                <c:pt idx="302">
                  <c:v>0.12956000000000001</c:v>
                </c:pt>
                <c:pt idx="303">
                  <c:v>0.1211</c:v>
                </c:pt>
                <c:pt idx="304">
                  <c:v>0.11556</c:v>
                </c:pt>
                <c:pt idx="305">
                  <c:v>0.10904</c:v>
                </c:pt>
                <c:pt idx="306">
                  <c:v>0.10316</c:v>
                </c:pt>
                <c:pt idx="307">
                  <c:v>9.8919999999999994E-2</c:v>
                </c:pt>
                <c:pt idx="308">
                  <c:v>9.4990000000000005E-2</c:v>
                </c:pt>
                <c:pt idx="309">
                  <c:v>9.017E-2</c:v>
                </c:pt>
                <c:pt idx="310">
                  <c:v>8.8010000000000005E-2</c:v>
                </c:pt>
                <c:pt idx="311">
                  <c:v>8.4540000000000004E-2</c:v>
                </c:pt>
                <c:pt idx="312">
                  <c:v>8.2400000000000001E-2</c:v>
                </c:pt>
                <c:pt idx="313">
                  <c:v>7.9799999999999996E-2</c:v>
                </c:pt>
                <c:pt idx="314">
                  <c:v>7.8530000000000003E-2</c:v>
                </c:pt>
                <c:pt idx="315">
                  <c:v>7.5630000000000003E-2</c:v>
                </c:pt>
                <c:pt idx="316">
                  <c:v>7.51E-2</c:v>
                </c:pt>
                <c:pt idx="317">
                  <c:v>7.3830000000000007E-2</c:v>
                </c:pt>
                <c:pt idx="318">
                  <c:v>7.2309999999999999E-2</c:v>
                </c:pt>
                <c:pt idx="319">
                  <c:v>7.2020000000000001E-2</c:v>
                </c:pt>
                <c:pt idx="320">
                  <c:v>7.0529999999999995E-2</c:v>
                </c:pt>
                <c:pt idx="321">
                  <c:v>6.9550000000000001E-2</c:v>
                </c:pt>
                <c:pt idx="322">
                  <c:v>6.8220000000000003E-2</c:v>
                </c:pt>
                <c:pt idx="323">
                  <c:v>6.6640000000000005E-2</c:v>
                </c:pt>
                <c:pt idx="324">
                  <c:v>6.7059999999999995E-2</c:v>
                </c:pt>
                <c:pt idx="325">
                  <c:v>6.5920000000000006E-2</c:v>
                </c:pt>
                <c:pt idx="326">
                  <c:v>6.5500000000000003E-2</c:v>
                </c:pt>
                <c:pt idx="327">
                  <c:v>6.3689999999999997E-2</c:v>
                </c:pt>
                <c:pt idx="328">
                  <c:v>6.454E-2</c:v>
                </c:pt>
                <c:pt idx="329">
                  <c:v>6.4070000000000002E-2</c:v>
                </c:pt>
                <c:pt idx="330">
                  <c:v>6.5000000000000002E-2</c:v>
                </c:pt>
                <c:pt idx="331">
                  <c:v>6.4030000000000004E-2</c:v>
                </c:pt>
                <c:pt idx="332">
                  <c:v>6.3460000000000003E-2</c:v>
                </c:pt>
                <c:pt idx="333">
                  <c:v>6.3810000000000006E-2</c:v>
                </c:pt>
                <c:pt idx="334">
                  <c:v>6.2190000000000002E-2</c:v>
                </c:pt>
                <c:pt idx="335">
                  <c:v>6.157E-2</c:v>
                </c:pt>
                <c:pt idx="336">
                  <c:v>6.198E-2</c:v>
                </c:pt>
                <c:pt idx="337">
                  <c:v>6.2170000000000003E-2</c:v>
                </c:pt>
                <c:pt idx="338">
                  <c:v>6.1870000000000001E-2</c:v>
                </c:pt>
                <c:pt idx="339">
                  <c:v>6.0729999999999999E-2</c:v>
                </c:pt>
                <c:pt idx="340">
                  <c:v>5.917E-2</c:v>
                </c:pt>
                <c:pt idx="341">
                  <c:v>5.9959999999999999E-2</c:v>
                </c:pt>
                <c:pt idx="342">
                  <c:v>5.9589999999999997E-2</c:v>
                </c:pt>
                <c:pt idx="343">
                  <c:v>5.9360000000000003E-2</c:v>
                </c:pt>
                <c:pt idx="344">
                  <c:v>5.7930000000000002E-2</c:v>
                </c:pt>
                <c:pt idx="345">
                  <c:v>5.8979999999999998E-2</c:v>
                </c:pt>
                <c:pt idx="346">
                  <c:v>5.9319999999999998E-2</c:v>
                </c:pt>
                <c:pt idx="347">
                  <c:v>5.8099999999999999E-2</c:v>
                </c:pt>
                <c:pt idx="348">
                  <c:v>5.9470000000000002E-2</c:v>
                </c:pt>
                <c:pt idx="349">
                  <c:v>5.7910000000000003E-2</c:v>
                </c:pt>
                <c:pt idx="350">
                  <c:v>5.9240000000000001E-2</c:v>
                </c:pt>
                <c:pt idx="351">
                  <c:v>5.7160000000000002E-2</c:v>
                </c:pt>
                <c:pt idx="352">
                  <c:v>5.6559999999999999E-2</c:v>
                </c:pt>
                <c:pt idx="353">
                  <c:v>5.6349999999999997E-2</c:v>
                </c:pt>
                <c:pt idx="354">
                  <c:v>5.6869999999999997E-2</c:v>
                </c:pt>
                <c:pt idx="355">
                  <c:v>5.8180000000000003E-2</c:v>
                </c:pt>
                <c:pt idx="356">
                  <c:v>5.7180000000000002E-2</c:v>
                </c:pt>
                <c:pt idx="357">
                  <c:v>5.6649999999999999E-2</c:v>
                </c:pt>
                <c:pt idx="358">
                  <c:v>5.6009999999999997E-2</c:v>
                </c:pt>
                <c:pt idx="359">
                  <c:v>5.6669999999999998E-2</c:v>
                </c:pt>
                <c:pt idx="360">
                  <c:v>5.6469999999999999E-2</c:v>
                </c:pt>
                <c:pt idx="361">
                  <c:v>5.747E-2</c:v>
                </c:pt>
                <c:pt idx="362">
                  <c:v>5.7070000000000003E-2</c:v>
                </c:pt>
                <c:pt idx="363">
                  <c:v>5.6730000000000003E-2</c:v>
                </c:pt>
                <c:pt idx="364">
                  <c:v>5.6430000000000001E-2</c:v>
                </c:pt>
                <c:pt idx="365">
                  <c:v>5.8040000000000001E-2</c:v>
                </c:pt>
                <c:pt idx="366">
                  <c:v>5.7799999999999997E-2</c:v>
                </c:pt>
                <c:pt idx="367">
                  <c:v>5.7599999999999998E-2</c:v>
                </c:pt>
                <c:pt idx="368">
                  <c:v>5.7439999999999998E-2</c:v>
                </c:pt>
                <c:pt idx="369">
                  <c:v>5.5280000000000003E-2</c:v>
                </c:pt>
                <c:pt idx="370">
                  <c:v>5.6349999999999997E-2</c:v>
                </c:pt>
                <c:pt idx="371">
                  <c:v>5.6669999999999998E-2</c:v>
                </c:pt>
                <c:pt idx="372">
                  <c:v>5.6340000000000001E-2</c:v>
                </c:pt>
                <c:pt idx="373">
                  <c:v>5.6849999999999998E-2</c:v>
                </c:pt>
                <c:pt idx="374">
                  <c:v>5.6340000000000001E-2</c:v>
                </c:pt>
                <c:pt idx="375">
                  <c:v>5.636E-2</c:v>
                </c:pt>
                <c:pt idx="376">
                  <c:v>5.6070000000000002E-2</c:v>
                </c:pt>
                <c:pt idx="377">
                  <c:v>5.5649999999999998E-2</c:v>
                </c:pt>
                <c:pt idx="378">
                  <c:v>5.5879999999999999E-2</c:v>
                </c:pt>
                <c:pt idx="379">
                  <c:v>5.6680000000000001E-2</c:v>
                </c:pt>
                <c:pt idx="380">
                  <c:v>5.484E-2</c:v>
                </c:pt>
                <c:pt idx="381">
                  <c:v>5.6619999999999997E-2</c:v>
                </c:pt>
                <c:pt idx="382">
                  <c:v>5.6180000000000001E-2</c:v>
                </c:pt>
                <c:pt idx="383">
                  <c:v>5.5930000000000001E-2</c:v>
                </c:pt>
                <c:pt idx="384">
                  <c:v>5.6349999999999997E-2</c:v>
                </c:pt>
                <c:pt idx="385">
                  <c:v>5.5719999999999999E-2</c:v>
                </c:pt>
                <c:pt idx="386">
                  <c:v>5.5449999999999999E-2</c:v>
                </c:pt>
                <c:pt idx="387">
                  <c:v>5.6259999999999998E-2</c:v>
                </c:pt>
                <c:pt idx="388">
                  <c:v>5.586E-2</c:v>
                </c:pt>
                <c:pt idx="389">
                  <c:v>5.6099999999999997E-2</c:v>
                </c:pt>
                <c:pt idx="390">
                  <c:v>5.4960000000000002E-2</c:v>
                </c:pt>
                <c:pt idx="391">
                  <c:v>5.4539999999999998E-2</c:v>
                </c:pt>
                <c:pt idx="392">
                  <c:v>5.525E-2</c:v>
                </c:pt>
                <c:pt idx="393">
                  <c:v>5.6030000000000003E-2</c:v>
                </c:pt>
                <c:pt idx="394">
                  <c:v>5.6210000000000003E-2</c:v>
                </c:pt>
                <c:pt idx="395">
                  <c:v>5.6210000000000003E-2</c:v>
                </c:pt>
                <c:pt idx="396">
                  <c:v>5.6579999999999998E-2</c:v>
                </c:pt>
                <c:pt idx="397">
                  <c:v>5.5489999999999998E-2</c:v>
                </c:pt>
                <c:pt idx="398">
                  <c:v>5.6180000000000001E-2</c:v>
                </c:pt>
                <c:pt idx="399">
                  <c:v>5.5059999999999998E-2</c:v>
                </c:pt>
                <c:pt idx="400">
                  <c:v>5.5780000000000003E-2</c:v>
                </c:pt>
                <c:pt idx="401">
                  <c:v>5.6300000000000003E-2</c:v>
                </c:pt>
                <c:pt idx="402">
                  <c:v>5.5100000000000003E-2</c:v>
                </c:pt>
                <c:pt idx="403">
                  <c:v>5.6189999999999997E-2</c:v>
                </c:pt>
                <c:pt idx="404">
                  <c:v>5.6300000000000003E-2</c:v>
                </c:pt>
                <c:pt idx="405">
                  <c:v>5.5829999999999998E-2</c:v>
                </c:pt>
                <c:pt idx="406">
                  <c:v>5.5809999999999998E-2</c:v>
                </c:pt>
                <c:pt idx="407">
                  <c:v>5.645E-2</c:v>
                </c:pt>
                <c:pt idx="408">
                  <c:v>5.5550000000000002E-2</c:v>
                </c:pt>
                <c:pt idx="409">
                  <c:v>5.6219999999999999E-2</c:v>
                </c:pt>
                <c:pt idx="410">
                  <c:v>5.6430000000000001E-2</c:v>
                </c:pt>
                <c:pt idx="411">
                  <c:v>5.6219999999999999E-2</c:v>
                </c:pt>
                <c:pt idx="412">
                  <c:v>5.6169999999999998E-2</c:v>
                </c:pt>
                <c:pt idx="413">
                  <c:v>5.6189999999999997E-2</c:v>
                </c:pt>
                <c:pt idx="414">
                  <c:v>5.5530000000000003E-2</c:v>
                </c:pt>
                <c:pt idx="415">
                  <c:v>5.5140000000000002E-2</c:v>
                </c:pt>
                <c:pt idx="416">
                  <c:v>5.5789999999999999E-2</c:v>
                </c:pt>
                <c:pt idx="417">
                  <c:v>5.5960000000000003E-2</c:v>
                </c:pt>
                <c:pt idx="418">
                  <c:v>5.604E-2</c:v>
                </c:pt>
                <c:pt idx="419">
                  <c:v>5.6270000000000001E-2</c:v>
                </c:pt>
                <c:pt idx="420">
                  <c:v>5.5899999999999998E-2</c:v>
                </c:pt>
                <c:pt idx="421">
                  <c:v>5.62E-2</c:v>
                </c:pt>
                <c:pt idx="422">
                  <c:v>5.586E-2</c:v>
                </c:pt>
                <c:pt idx="423">
                  <c:v>5.6680000000000001E-2</c:v>
                </c:pt>
                <c:pt idx="424">
                  <c:v>5.6169999999999998E-2</c:v>
                </c:pt>
                <c:pt idx="425">
                  <c:v>5.772E-2</c:v>
                </c:pt>
                <c:pt idx="426">
                  <c:v>5.604E-2</c:v>
                </c:pt>
                <c:pt idx="427">
                  <c:v>5.7119999999999997E-2</c:v>
                </c:pt>
                <c:pt idx="428">
                  <c:v>5.6329999999999998E-2</c:v>
                </c:pt>
                <c:pt idx="429">
                  <c:v>5.6579999999999998E-2</c:v>
                </c:pt>
                <c:pt idx="430">
                  <c:v>5.5649999999999998E-2</c:v>
                </c:pt>
                <c:pt idx="431">
                  <c:v>5.5570000000000001E-2</c:v>
                </c:pt>
                <c:pt idx="432">
                  <c:v>5.5980000000000002E-2</c:v>
                </c:pt>
                <c:pt idx="433">
                  <c:v>5.5739999999999998E-2</c:v>
                </c:pt>
                <c:pt idx="434">
                  <c:v>5.493E-2</c:v>
                </c:pt>
                <c:pt idx="435">
                  <c:v>5.5199999999999999E-2</c:v>
                </c:pt>
                <c:pt idx="436">
                  <c:v>5.5449999999999999E-2</c:v>
                </c:pt>
                <c:pt idx="437">
                  <c:v>5.4949999999999999E-2</c:v>
                </c:pt>
                <c:pt idx="438">
                  <c:v>5.5370000000000003E-2</c:v>
                </c:pt>
                <c:pt idx="439">
                  <c:v>5.6340000000000001E-2</c:v>
                </c:pt>
                <c:pt idx="440">
                  <c:v>5.5489999999999998E-2</c:v>
                </c:pt>
                <c:pt idx="441">
                  <c:v>5.4940000000000003E-2</c:v>
                </c:pt>
                <c:pt idx="442">
                  <c:v>5.4429999999999999E-2</c:v>
                </c:pt>
                <c:pt idx="443">
                  <c:v>5.4739999999999997E-2</c:v>
                </c:pt>
                <c:pt idx="444">
                  <c:v>5.3580000000000003E-2</c:v>
                </c:pt>
                <c:pt idx="445">
                  <c:v>5.3670000000000002E-2</c:v>
                </c:pt>
                <c:pt idx="446">
                  <c:v>5.2449999999999997E-2</c:v>
                </c:pt>
                <c:pt idx="447">
                  <c:v>5.2990000000000002E-2</c:v>
                </c:pt>
                <c:pt idx="448">
                  <c:v>5.2979999999999999E-2</c:v>
                </c:pt>
                <c:pt idx="449">
                  <c:v>5.2470000000000003E-2</c:v>
                </c:pt>
                <c:pt idx="450">
                  <c:v>5.1839999999999997E-2</c:v>
                </c:pt>
                <c:pt idx="451">
                  <c:v>5.2560000000000003E-2</c:v>
                </c:pt>
                <c:pt idx="452">
                  <c:v>5.3440000000000001E-2</c:v>
                </c:pt>
                <c:pt idx="453">
                  <c:v>5.2330000000000002E-2</c:v>
                </c:pt>
                <c:pt idx="454">
                  <c:v>5.4739999999999997E-2</c:v>
                </c:pt>
                <c:pt idx="455">
                  <c:v>5.391E-2</c:v>
                </c:pt>
                <c:pt idx="456">
                  <c:v>5.4219999999999997E-2</c:v>
                </c:pt>
                <c:pt idx="457">
                  <c:v>5.5530000000000003E-2</c:v>
                </c:pt>
                <c:pt idx="458">
                  <c:v>5.4890000000000001E-2</c:v>
                </c:pt>
                <c:pt idx="459">
                  <c:v>5.407E-2</c:v>
                </c:pt>
                <c:pt idx="460">
                  <c:v>5.3490000000000003E-2</c:v>
                </c:pt>
                <c:pt idx="461">
                  <c:v>5.3170000000000002E-2</c:v>
                </c:pt>
                <c:pt idx="462">
                  <c:v>5.2170000000000001E-2</c:v>
                </c:pt>
                <c:pt idx="463">
                  <c:v>5.169E-2</c:v>
                </c:pt>
                <c:pt idx="464">
                  <c:v>5.1860000000000003E-2</c:v>
                </c:pt>
                <c:pt idx="465">
                  <c:v>5.2420000000000001E-2</c:v>
                </c:pt>
                <c:pt idx="466">
                  <c:v>5.1720000000000002E-2</c:v>
                </c:pt>
                <c:pt idx="467">
                  <c:v>5.237E-2</c:v>
                </c:pt>
                <c:pt idx="468">
                  <c:v>5.2549999999999999E-2</c:v>
                </c:pt>
                <c:pt idx="469">
                  <c:v>5.289E-2</c:v>
                </c:pt>
                <c:pt idx="470">
                  <c:v>5.3150000000000003E-2</c:v>
                </c:pt>
                <c:pt idx="471">
                  <c:v>5.3240000000000003E-2</c:v>
                </c:pt>
                <c:pt idx="472">
                  <c:v>5.3800000000000001E-2</c:v>
                </c:pt>
                <c:pt idx="473">
                  <c:v>5.4120000000000001E-2</c:v>
                </c:pt>
                <c:pt idx="474">
                  <c:v>5.3379999999999997E-2</c:v>
                </c:pt>
                <c:pt idx="475">
                  <c:v>5.3760000000000002E-2</c:v>
                </c:pt>
                <c:pt idx="476">
                  <c:v>5.4850000000000003E-2</c:v>
                </c:pt>
                <c:pt idx="477">
                  <c:v>5.432E-2</c:v>
                </c:pt>
                <c:pt idx="478">
                  <c:v>5.4179999999999999E-2</c:v>
                </c:pt>
                <c:pt idx="479">
                  <c:v>5.389E-2</c:v>
                </c:pt>
                <c:pt idx="480">
                  <c:v>5.4469999999999998E-2</c:v>
                </c:pt>
                <c:pt idx="481">
                  <c:v>5.459E-2</c:v>
                </c:pt>
                <c:pt idx="482">
                  <c:v>5.4780000000000002E-2</c:v>
                </c:pt>
                <c:pt idx="483">
                  <c:v>5.4969999999999998E-2</c:v>
                </c:pt>
                <c:pt idx="484">
                  <c:v>5.5030000000000003E-2</c:v>
                </c:pt>
                <c:pt idx="485">
                  <c:v>5.5160000000000001E-2</c:v>
                </c:pt>
                <c:pt idx="486">
                  <c:v>5.6169999999999998E-2</c:v>
                </c:pt>
                <c:pt idx="487">
                  <c:v>5.5759999999999997E-2</c:v>
                </c:pt>
                <c:pt idx="488">
                  <c:v>5.5390000000000002E-2</c:v>
                </c:pt>
                <c:pt idx="489">
                  <c:v>5.5620000000000003E-2</c:v>
                </c:pt>
                <c:pt idx="490">
                  <c:v>5.4780000000000002E-2</c:v>
                </c:pt>
                <c:pt idx="491">
                  <c:v>5.4609999999999999E-2</c:v>
                </c:pt>
                <c:pt idx="492">
                  <c:v>5.4960000000000002E-2</c:v>
                </c:pt>
                <c:pt idx="493">
                  <c:v>5.5359999999999999E-2</c:v>
                </c:pt>
                <c:pt idx="494">
                  <c:v>5.4629999999999998E-2</c:v>
                </c:pt>
                <c:pt idx="495">
                  <c:v>5.5070000000000001E-2</c:v>
                </c:pt>
                <c:pt idx="496">
                  <c:v>5.4789999999999998E-2</c:v>
                </c:pt>
                <c:pt idx="497">
                  <c:v>5.5629999999999999E-2</c:v>
                </c:pt>
                <c:pt idx="498">
                  <c:v>5.5489999999999998E-2</c:v>
                </c:pt>
                <c:pt idx="499">
                  <c:v>5.5890000000000002E-2</c:v>
                </c:pt>
                <c:pt idx="500">
                  <c:v>5.5840000000000001E-2</c:v>
                </c:pt>
                <c:pt idx="501">
                  <c:v>5.636E-2</c:v>
                </c:pt>
                <c:pt idx="502">
                  <c:v>5.5559999999999998E-2</c:v>
                </c:pt>
                <c:pt idx="503">
                  <c:v>5.6180000000000001E-2</c:v>
                </c:pt>
                <c:pt idx="504">
                  <c:v>5.6469999999999999E-2</c:v>
                </c:pt>
                <c:pt idx="505">
                  <c:v>5.6570000000000002E-2</c:v>
                </c:pt>
                <c:pt idx="506">
                  <c:v>5.6989999999999999E-2</c:v>
                </c:pt>
                <c:pt idx="507">
                  <c:v>5.6680000000000001E-2</c:v>
                </c:pt>
                <c:pt idx="508">
                  <c:v>5.7799999999999997E-2</c:v>
                </c:pt>
                <c:pt idx="509">
                  <c:v>5.6959999999999997E-2</c:v>
                </c:pt>
                <c:pt idx="510">
                  <c:v>5.6469999999999999E-2</c:v>
                </c:pt>
                <c:pt idx="511">
                  <c:v>5.747E-2</c:v>
                </c:pt>
                <c:pt idx="512">
                  <c:v>5.7290000000000001E-2</c:v>
                </c:pt>
                <c:pt idx="513">
                  <c:v>5.6939999999999998E-2</c:v>
                </c:pt>
                <c:pt idx="514">
                  <c:v>5.7020000000000001E-2</c:v>
                </c:pt>
                <c:pt idx="515">
                  <c:v>5.8369999999999998E-2</c:v>
                </c:pt>
                <c:pt idx="516">
                  <c:v>5.851E-2</c:v>
                </c:pt>
                <c:pt idx="517">
                  <c:v>5.8340000000000003E-2</c:v>
                </c:pt>
                <c:pt idx="518">
                  <c:v>5.7299999999999997E-2</c:v>
                </c:pt>
                <c:pt idx="519">
                  <c:v>5.9159999999999997E-2</c:v>
                </c:pt>
                <c:pt idx="520">
                  <c:v>5.8709999999999998E-2</c:v>
                </c:pt>
                <c:pt idx="521">
                  <c:v>5.7829999999999999E-2</c:v>
                </c:pt>
                <c:pt idx="522">
                  <c:v>5.7459999999999997E-2</c:v>
                </c:pt>
                <c:pt idx="523">
                  <c:v>5.6939999999999998E-2</c:v>
                </c:pt>
                <c:pt idx="524">
                  <c:v>5.781E-2</c:v>
                </c:pt>
                <c:pt idx="525">
                  <c:v>5.7099999999999998E-2</c:v>
                </c:pt>
                <c:pt idx="526">
                  <c:v>5.7529999999999998E-2</c:v>
                </c:pt>
                <c:pt idx="527">
                  <c:v>5.6599999999999998E-2</c:v>
                </c:pt>
                <c:pt idx="528">
                  <c:v>5.6890000000000003E-2</c:v>
                </c:pt>
                <c:pt idx="529">
                  <c:v>5.7419999999999999E-2</c:v>
                </c:pt>
                <c:pt idx="530">
                  <c:v>5.7979999999999997E-2</c:v>
                </c:pt>
                <c:pt idx="531">
                  <c:v>5.8040000000000001E-2</c:v>
                </c:pt>
                <c:pt idx="532">
                  <c:v>5.8610000000000002E-2</c:v>
                </c:pt>
                <c:pt idx="533">
                  <c:v>5.8959999999999999E-2</c:v>
                </c:pt>
                <c:pt idx="534">
                  <c:v>5.919E-2</c:v>
                </c:pt>
                <c:pt idx="535">
                  <c:v>5.9249999999999997E-2</c:v>
                </c:pt>
                <c:pt idx="536">
                  <c:v>5.8590000000000003E-2</c:v>
                </c:pt>
                <c:pt idx="537">
                  <c:v>5.849E-2</c:v>
                </c:pt>
                <c:pt idx="538">
                  <c:v>5.8799999999999998E-2</c:v>
                </c:pt>
                <c:pt idx="539">
                  <c:v>5.876E-2</c:v>
                </c:pt>
                <c:pt idx="540">
                  <c:v>5.9700000000000003E-2</c:v>
                </c:pt>
                <c:pt idx="541">
                  <c:v>5.8700000000000002E-2</c:v>
                </c:pt>
                <c:pt idx="542">
                  <c:v>5.9630000000000002E-2</c:v>
                </c:pt>
                <c:pt idx="543">
                  <c:v>5.9740000000000001E-2</c:v>
                </c:pt>
                <c:pt idx="544">
                  <c:v>6.0139999999999999E-2</c:v>
                </c:pt>
                <c:pt idx="545">
                  <c:v>6.021E-2</c:v>
                </c:pt>
                <c:pt idx="546">
                  <c:v>5.9200000000000003E-2</c:v>
                </c:pt>
                <c:pt idx="547">
                  <c:v>5.9909999999999998E-2</c:v>
                </c:pt>
                <c:pt idx="548">
                  <c:v>5.9459999999999999E-2</c:v>
                </c:pt>
                <c:pt idx="549">
                  <c:v>5.9029999999999999E-2</c:v>
                </c:pt>
                <c:pt idx="550">
                  <c:v>5.9420000000000001E-2</c:v>
                </c:pt>
                <c:pt idx="551">
                  <c:v>5.8790000000000002E-2</c:v>
                </c:pt>
                <c:pt idx="552">
                  <c:v>5.7799999999999997E-2</c:v>
                </c:pt>
                <c:pt idx="553">
                  <c:v>5.8569999999999997E-2</c:v>
                </c:pt>
                <c:pt idx="554">
                  <c:v>5.781E-2</c:v>
                </c:pt>
                <c:pt idx="555">
                  <c:v>5.8290000000000002E-2</c:v>
                </c:pt>
                <c:pt idx="556">
                  <c:v>5.765E-2</c:v>
                </c:pt>
                <c:pt idx="557">
                  <c:v>5.8069999999999997E-2</c:v>
                </c:pt>
                <c:pt idx="558">
                  <c:v>5.9029999999999999E-2</c:v>
                </c:pt>
                <c:pt idx="559">
                  <c:v>5.7660000000000003E-2</c:v>
                </c:pt>
                <c:pt idx="560">
                  <c:v>5.7820000000000003E-2</c:v>
                </c:pt>
                <c:pt idx="561">
                  <c:v>5.892E-2</c:v>
                </c:pt>
                <c:pt idx="562">
                  <c:v>5.8810000000000001E-2</c:v>
                </c:pt>
                <c:pt idx="563">
                  <c:v>5.8470000000000001E-2</c:v>
                </c:pt>
                <c:pt idx="564">
                  <c:v>5.9499999999999997E-2</c:v>
                </c:pt>
                <c:pt idx="565">
                  <c:v>5.8770000000000003E-2</c:v>
                </c:pt>
                <c:pt idx="566">
                  <c:v>6.0100000000000001E-2</c:v>
                </c:pt>
                <c:pt idx="567">
                  <c:v>5.9459999999999999E-2</c:v>
                </c:pt>
                <c:pt idx="568">
                  <c:v>5.9389999999999998E-2</c:v>
                </c:pt>
                <c:pt idx="569">
                  <c:v>5.849E-2</c:v>
                </c:pt>
                <c:pt idx="570">
                  <c:v>6.0389999999999999E-2</c:v>
                </c:pt>
                <c:pt idx="571">
                  <c:v>6.096E-2</c:v>
                </c:pt>
                <c:pt idx="572">
                  <c:v>6.0069999999999998E-2</c:v>
                </c:pt>
                <c:pt idx="573">
                  <c:v>6.0159999999999998E-2</c:v>
                </c:pt>
                <c:pt idx="574">
                  <c:v>6.1159999999999999E-2</c:v>
                </c:pt>
                <c:pt idx="575">
                  <c:v>6.08E-2</c:v>
                </c:pt>
                <c:pt idx="576">
                  <c:v>6.0409999999999998E-2</c:v>
                </c:pt>
                <c:pt idx="577">
                  <c:v>6.1789999999999998E-2</c:v>
                </c:pt>
                <c:pt idx="578">
                  <c:v>6.0929999999999998E-2</c:v>
                </c:pt>
                <c:pt idx="579">
                  <c:v>6.1289999999999997E-2</c:v>
                </c:pt>
                <c:pt idx="580">
                  <c:v>6.1469999999999997E-2</c:v>
                </c:pt>
                <c:pt idx="581">
                  <c:v>6.0440000000000001E-2</c:v>
                </c:pt>
                <c:pt idx="582">
                  <c:v>6.1190000000000001E-2</c:v>
                </c:pt>
                <c:pt idx="583">
                  <c:v>6.0690000000000001E-2</c:v>
                </c:pt>
                <c:pt idx="584">
                  <c:v>6.1519999999999998E-2</c:v>
                </c:pt>
                <c:pt idx="585">
                  <c:v>6.1710000000000001E-2</c:v>
                </c:pt>
                <c:pt idx="586">
                  <c:v>6.0449999999999997E-2</c:v>
                </c:pt>
                <c:pt idx="587">
                  <c:v>6.0929999999999998E-2</c:v>
                </c:pt>
                <c:pt idx="588">
                  <c:v>6.0429999999999998E-2</c:v>
                </c:pt>
                <c:pt idx="589">
                  <c:v>6.0130000000000003E-2</c:v>
                </c:pt>
                <c:pt idx="590">
                  <c:v>6.0839999999999998E-2</c:v>
                </c:pt>
                <c:pt idx="591">
                  <c:v>6.1170000000000002E-2</c:v>
                </c:pt>
                <c:pt idx="592">
                  <c:v>6.0850000000000001E-2</c:v>
                </c:pt>
                <c:pt idx="593">
                  <c:v>6.148E-2</c:v>
                </c:pt>
                <c:pt idx="594">
                  <c:v>6.0979999999999999E-2</c:v>
                </c:pt>
                <c:pt idx="595">
                  <c:v>6.2460000000000002E-2</c:v>
                </c:pt>
                <c:pt idx="596">
                  <c:v>6.2429999999999999E-2</c:v>
                </c:pt>
                <c:pt idx="597">
                  <c:v>6.2659999999999993E-2</c:v>
                </c:pt>
                <c:pt idx="598">
                  <c:v>6.2309999999999997E-2</c:v>
                </c:pt>
                <c:pt idx="599">
                  <c:v>6.3350000000000004E-2</c:v>
                </c:pt>
                <c:pt idx="600">
                  <c:v>6.3799999999999996E-2</c:v>
                </c:pt>
                <c:pt idx="601">
                  <c:v>6.4729999999999996E-2</c:v>
                </c:pt>
                <c:pt idx="602">
                  <c:v>6.4509999999999998E-2</c:v>
                </c:pt>
                <c:pt idx="603">
                  <c:v>6.5350000000000005E-2</c:v>
                </c:pt>
                <c:pt idx="604">
                  <c:v>6.7879999999999996E-2</c:v>
                </c:pt>
                <c:pt idx="605">
                  <c:v>6.8720000000000003E-2</c:v>
                </c:pt>
                <c:pt idx="606">
                  <c:v>6.8390000000000006E-2</c:v>
                </c:pt>
                <c:pt idx="607">
                  <c:v>6.9580000000000003E-2</c:v>
                </c:pt>
                <c:pt idx="608">
                  <c:v>6.9589999999999999E-2</c:v>
                </c:pt>
                <c:pt idx="609">
                  <c:v>7.0790000000000006E-2</c:v>
                </c:pt>
                <c:pt idx="610">
                  <c:v>7.1489999999999998E-2</c:v>
                </c:pt>
                <c:pt idx="611">
                  <c:v>7.1010000000000004E-2</c:v>
                </c:pt>
                <c:pt idx="612">
                  <c:v>7.1489999999999998E-2</c:v>
                </c:pt>
                <c:pt idx="613">
                  <c:v>7.3169999999999999E-2</c:v>
                </c:pt>
                <c:pt idx="614">
                  <c:v>7.399E-2</c:v>
                </c:pt>
                <c:pt idx="615">
                  <c:v>7.5020000000000003E-2</c:v>
                </c:pt>
                <c:pt idx="616">
                  <c:v>7.5670000000000001E-2</c:v>
                </c:pt>
                <c:pt idx="617">
                  <c:v>7.8210000000000002E-2</c:v>
                </c:pt>
                <c:pt idx="618">
                  <c:v>7.9409999999999994E-2</c:v>
                </c:pt>
                <c:pt idx="619">
                  <c:v>8.1769999999999995E-2</c:v>
                </c:pt>
                <c:pt idx="620">
                  <c:v>8.4640000000000007E-2</c:v>
                </c:pt>
                <c:pt idx="621">
                  <c:v>8.7940000000000004E-2</c:v>
                </c:pt>
                <c:pt idx="622">
                  <c:v>9.0310000000000001E-2</c:v>
                </c:pt>
                <c:pt idx="623">
                  <c:v>9.4649999999999998E-2</c:v>
                </c:pt>
                <c:pt idx="624">
                  <c:v>9.9849999999999994E-2</c:v>
                </c:pt>
                <c:pt idx="625">
                  <c:v>0.10571999999999999</c:v>
                </c:pt>
                <c:pt idx="626">
                  <c:v>0.11298</c:v>
                </c:pt>
                <c:pt idx="627">
                  <c:v>0.12069000000000001</c:v>
                </c:pt>
                <c:pt idx="628">
                  <c:v>0.12981999999999999</c:v>
                </c:pt>
                <c:pt idx="629">
                  <c:v>0.14088000000000001</c:v>
                </c:pt>
                <c:pt idx="630">
                  <c:v>0.15304000000000001</c:v>
                </c:pt>
                <c:pt idx="631">
                  <c:v>0.16447999999999999</c:v>
                </c:pt>
                <c:pt idx="632">
                  <c:v>0.17605999999999999</c:v>
                </c:pt>
                <c:pt idx="633">
                  <c:v>0.18393999999999999</c:v>
                </c:pt>
                <c:pt idx="634">
                  <c:v>0.18686</c:v>
                </c:pt>
                <c:pt idx="635">
                  <c:v>0.18360000000000001</c:v>
                </c:pt>
                <c:pt idx="636">
                  <c:v>0.17530000000000001</c:v>
                </c:pt>
                <c:pt idx="637">
                  <c:v>0.16359000000000001</c:v>
                </c:pt>
                <c:pt idx="638">
                  <c:v>0.14998</c:v>
                </c:pt>
                <c:pt idx="639">
                  <c:v>0.13669999999999999</c:v>
                </c:pt>
                <c:pt idx="640">
                  <c:v>0.12411</c:v>
                </c:pt>
                <c:pt idx="641">
                  <c:v>0.11388</c:v>
                </c:pt>
                <c:pt idx="642">
                  <c:v>0.10421999999999999</c:v>
                </c:pt>
                <c:pt idx="643">
                  <c:v>9.7030000000000005E-2</c:v>
                </c:pt>
                <c:pt idx="644">
                  <c:v>9.171E-2</c:v>
                </c:pt>
                <c:pt idx="645">
                  <c:v>8.652E-2</c:v>
                </c:pt>
                <c:pt idx="646">
                  <c:v>8.2790000000000002E-2</c:v>
                </c:pt>
                <c:pt idx="647">
                  <c:v>7.8759999999999997E-2</c:v>
                </c:pt>
                <c:pt idx="648">
                  <c:v>7.6200000000000004E-2</c:v>
                </c:pt>
                <c:pt idx="649">
                  <c:v>7.2289999999999993E-2</c:v>
                </c:pt>
                <c:pt idx="650">
                  <c:v>7.0559999999999998E-2</c:v>
                </c:pt>
                <c:pt idx="651">
                  <c:v>6.9190000000000002E-2</c:v>
                </c:pt>
                <c:pt idx="652">
                  <c:v>6.7119999999999999E-2</c:v>
                </c:pt>
                <c:pt idx="653">
                  <c:v>6.59E-2</c:v>
                </c:pt>
                <c:pt idx="654">
                  <c:v>6.4930000000000002E-2</c:v>
                </c:pt>
                <c:pt idx="655">
                  <c:v>6.4360000000000001E-2</c:v>
                </c:pt>
                <c:pt idx="656">
                  <c:v>6.3170000000000004E-2</c:v>
                </c:pt>
                <c:pt idx="657">
                  <c:v>6.2590000000000007E-2</c:v>
                </c:pt>
                <c:pt idx="658">
                  <c:v>6.1809999999999997E-2</c:v>
                </c:pt>
                <c:pt idx="659">
                  <c:v>6.1960000000000001E-2</c:v>
                </c:pt>
                <c:pt idx="660">
                  <c:v>6.0850000000000001E-2</c:v>
                </c:pt>
                <c:pt idx="661">
                  <c:v>6.0290000000000003E-2</c:v>
                </c:pt>
                <c:pt idx="662">
                  <c:v>5.9769999999999997E-2</c:v>
                </c:pt>
                <c:pt idx="663">
                  <c:v>5.9659999999999998E-2</c:v>
                </c:pt>
                <c:pt idx="664">
                  <c:v>5.9990000000000002E-2</c:v>
                </c:pt>
                <c:pt idx="665">
                  <c:v>5.8950000000000002E-2</c:v>
                </c:pt>
                <c:pt idx="666">
                  <c:v>5.951E-2</c:v>
                </c:pt>
                <c:pt idx="667">
                  <c:v>5.9769999999999997E-2</c:v>
                </c:pt>
                <c:pt idx="668">
                  <c:v>5.9659999999999998E-2</c:v>
                </c:pt>
                <c:pt idx="669">
                  <c:v>6.0920000000000002E-2</c:v>
                </c:pt>
                <c:pt idx="670">
                  <c:v>6.0350000000000001E-2</c:v>
                </c:pt>
                <c:pt idx="671">
                  <c:v>5.9220000000000002E-2</c:v>
                </c:pt>
                <c:pt idx="672">
                  <c:v>5.9429999999999997E-2</c:v>
                </c:pt>
                <c:pt idx="673">
                  <c:v>5.9619999999999999E-2</c:v>
                </c:pt>
                <c:pt idx="674">
                  <c:v>0.06</c:v>
                </c:pt>
                <c:pt idx="675">
                  <c:v>5.8720000000000001E-2</c:v>
                </c:pt>
                <c:pt idx="676">
                  <c:v>5.8860000000000003E-2</c:v>
                </c:pt>
                <c:pt idx="677">
                  <c:v>5.8310000000000001E-2</c:v>
                </c:pt>
                <c:pt idx="678">
                  <c:v>5.8229999999999997E-2</c:v>
                </c:pt>
                <c:pt idx="679">
                  <c:v>5.8720000000000001E-2</c:v>
                </c:pt>
                <c:pt idx="680">
                  <c:v>5.8459999999999998E-2</c:v>
                </c:pt>
                <c:pt idx="681">
                  <c:v>5.8709999999999998E-2</c:v>
                </c:pt>
                <c:pt idx="682">
                  <c:v>5.8840000000000003E-2</c:v>
                </c:pt>
                <c:pt idx="683">
                  <c:v>5.7389999999999997E-2</c:v>
                </c:pt>
                <c:pt idx="684">
                  <c:v>5.7930000000000002E-2</c:v>
                </c:pt>
                <c:pt idx="685">
                  <c:v>5.7700000000000001E-2</c:v>
                </c:pt>
                <c:pt idx="686">
                  <c:v>5.7689999999999998E-2</c:v>
                </c:pt>
                <c:pt idx="687">
                  <c:v>5.7419999999999999E-2</c:v>
                </c:pt>
                <c:pt idx="688">
                  <c:v>5.5169999999999997E-2</c:v>
                </c:pt>
                <c:pt idx="689">
                  <c:v>5.611E-2</c:v>
                </c:pt>
                <c:pt idx="690">
                  <c:v>5.5620000000000003E-2</c:v>
                </c:pt>
                <c:pt idx="691">
                  <c:v>5.5590000000000001E-2</c:v>
                </c:pt>
                <c:pt idx="692">
                  <c:v>5.5730000000000002E-2</c:v>
                </c:pt>
                <c:pt idx="693">
                  <c:v>5.527E-2</c:v>
                </c:pt>
                <c:pt idx="694">
                  <c:v>5.6270000000000001E-2</c:v>
                </c:pt>
                <c:pt idx="695">
                  <c:v>5.6329999999999998E-2</c:v>
                </c:pt>
                <c:pt idx="696">
                  <c:v>5.6599999999999998E-2</c:v>
                </c:pt>
                <c:pt idx="697">
                  <c:v>5.6340000000000001E-2</c:v>
                </c:pt>
                <c:pt idx="698">
                  <c:v>5.7590000000000002E-2</c:v>
                </c:pt>
                <c:pt idx="699">
                  <c:v>5.7160000000000002E-2</c:v>
                </c:pt>
                <c:pt idx="700">
                  <c:v>5.7270000000000001E-2</c:v>
                </c:pt>
                <c:pt idx="701">
                  <c:v>5.6439999999999997E-2</c:v>
                </c:pt>
                <c:pt idx="702">
                  <c:v>5.7570000000000003E-2</c:v>
                </c:pt>
                <c:pt idx="703">
                  <c:v>5.7849999999999999E-2</c:v>
                </c:pt>
                <c:pt idx="704">
                  <c:v>5.7889999999999997E-2</c:v>
                </c:pt>
                <c:pt idx="705">
                  <c:v>5.6230000000000002E-2</c:v>
                </c:pt>
                <c:pt idx="706">
                  <c:v>5.6669999999999998E-2</c:v>
                </c:pt>
                <c:pt idx="707">
                  <c:v>5.7000000000000002E-2</c:v>
                </c:pt>
                <c:pt idx="708">
                  <c:v>5.7110000000000001E-2</c:v>
                </c:pt>
                <c:pt idx="709">
                  <c:v>5.7520000000000002E-2</c:v>
                </c:pt>
                <c:pt idx="710">
                  <c:v>5.6640000000000003E-2</c:v>
                </c:pt>
                <c:pt idx="711">
                  <c:v>5.7489999999999999E-2</c:v>
                </c:pt>
                <c:pt idx="712">
                  <c:v>5.7480000000000003E-2</c:v>
                </c:pt>
                <c:pt idx="713">
                  <c:v>5.7029999999999997E-2</c:v>
                </c:pt>
                <c:pt idx="714">
                  <c:v>5.7079999999999999E-2</c:v>
                </c:pt>
                <c:pt idx="715">
                  <c:v>5.6739999999999999E-2</c:v>
                </c:pt>
                <c:pt idx="716">
                  <c:v>5.6919999999999998E-2</c:v>
                </c:pt>
                <c:pt idx="717">
                  <c:v>5.6759999999999998E-2</c:v>
                </c:pt>
                <c:pt idx="718">
                  <c:v>5.5879999999999999E-2</c:v>
                </c:pt>
                <c:pt idx="719">
                  <c:v>5.5669999999999997E-2</c:v>
                </c:pt>
                <c:pt idx="720">
                  <c:v>5.6120000000000003E-2</c:v>
                </c:pt>
                <c:pt idx="721">
                  <c:v>5.6059999999999999E-2</c:v>
                </c:pt>
                <c:pt idx="722">
                  <c:v>5.5899999999999998E-2</c:v>
                </c:pt>
                <c:pt idx="723">
                  <c:v>5.5100000000000003E-2</c:v>
                </c:pt>
                <c:pt idx="724">
                  <c:v>5.5789999999999999E-2</c:v>
                </c:pt>
                <c:pt idx="725">
                  <c:v>5.5239999999999997E-2</c:v>
                </c:pt>
                <c:pt idx="726">
                  <c:v>5.4949999999999999E-2</c:v>
                </c:pt>
                <c:pt idx="727">
                  <c:v>5.5239999999999997E-2</c:v>
                </c:pt>
                <c:pt idx="728">
                  <c:v>5.6259999999999998E-2</c:v>
                </c:pt>
                <c:pt idx="729">
                  <c:v>5.6120000000000003E-2</c:v>
                </c:pt>
                <c:pt idx="730">
                  <c:v>5.5579999999999997E-2</c:v>
                </c:pt>
                <c:pt idx="731">
                  <c:v>5.5710000000000003E-2</c:v>
                </c:pt>
                <c:pt idx="732">
                  <c:v>5.6030000000000003E-2</c:v>
                </c:pt>
                <c:pt idx="733">
                  <c:v>5.663E-2</c:v>
                </c:pt>
                <c:pt idx="734">
                  <c:v>5.5669999999999997E-2</c:v>
                </c:pt>
                <c:pt idx="735">
                  <c:v>5.5590000000000001E-2</c:v>
                </c:pt>
                <c:pt idx="736">
                  <c:v>5.5509999999999997E-2</c:v>
                </c:pt>
                <c:pt idx="737">
                  <c:v>5.5930000000000001E-2</c:v>
                </c:pt>
                <c:pt idx="738">
                  <c:v>5.6410000000000002E-2</c:v>
                </c:pt>
                <c:pt idx="739">
                  <c:v>5.6579999999999998E-2</c:v>
                </c:pt>
                <c:pt idx="740">
                  <c:v>5.5919999999999997E-2</c:v>
                </c:pt>
                <c:pt idx="741">
                  <c:v>5.6439999999999997E-2</c:v>
                </c:pt>
                <c:pt idx="742">
                  <c:v>5.7009999999999998E-2</c:v>
                </c:pt>
                <c:pt idx="743">
                  <c:v>5.6410000000000002E-2</c:v>
                </c:pt>
                <c:pt idx="744">
                  <c:v>5.6619999999999997E-2</c:v>
                </c:pt>
                <c:pt idx="745">
                  <c:v>5.57E-2</c:v>
                </c:pt>
                <c:pt idx="746">
                  <c:v>5.7680000000000002E-2</c:v>
                </c:pt>
                <c:pt idx="747">
                  <c:v>5.706E-2</c:v>
                </c:pt>
                <c:pt idx="748">
                  <c:v>5.7549999999999997E-2</c:v>
                </c:pt>
                <c:pt idx="749">
                  <c:v>5.6550000000000003E-2</c:v>
                </c:pt>
                <c:pt idx="750">
                  <c:v>5.6959999999999997E-2</c:v>
                </c:pt>
                <c:pt idx="751">
                  <c:v>5.7149999999999999E-2</c:v>
                </c:pt>
                <c:pt idx="752">
                  <c:v>5.6869999999999997E-2</c:v>
                </c:pt>
                <c:pt idx="753">
                  <c:v>5.6410000000000002E-2</c:v>
                </c:pt>
                <c:pt idx="754">
                  <c:v>5.6919999999999998E-2</c:v>
                </c:pt>
                <c:pt idx="755">
                  <c:v>5.6140000000000002E-2</c:v>
                </c:pt>
                <c:pt idx="756">
                  <c:v>5.654E-2</c:v>
                </c:pt>
                <c:pt idx="757">
                  <c:v>5.6489999999999999E-2</c:v>
                </c:pt>
                <c:pt idx="758">
                  <c:v>5.6550000000000003E-2</c:v>
                </c:pt>
                <c:pt idx="759">
                  <c:v>5.6120000000000003E-2</c:v>
                </c:pt>
                <c:pt idx="760">
                  <c:v>5.5849999999999997E-2</c:v>
                </c:pt>
                <c:pt idx="761">
                  <c:v>5.5849999999999997E-2</c:v>
                </c:pt>
                <c:pt idx="762">
                  <c:v>5.4870000000000002E-2</c:v>
                </c:pt>
                <c:pt idx="763">
                  <c:v>5.5469999999999998E-2</c:v>
                </c:pt>
                <c:pt idx="764">
                  <c:v>5.5199999999999999E-2</c:v>
                </c:pt>
                <c:pt idx="765">
                  <c:v>5.5100000000000003E-2</c:v>
                </c:pt>
                <c:pt idx="766">
                  <c:v>5.4800000000000001E-2</c:v>
                </c:pt>
                <c:pt idx="767">
                  <c:v>5.5440000000000003E-2</c:v>
                </c:pt>
                <c:pt idx="768">
                  <c:v>5.4579999999999997E-2</c:v>
                </c:pt>
                <c:pt idx="769">
                  <c:v>5.5190000000000003E-2</c:v>
                </c:pt>
                <c:pt idx="770">
                  <c:v>5.5440000000000003E-2</c:v>
                </c:pt>
                <c:pt idx="771">
                  <c:v>5.509E-2</c:v>
                </c:pt>
                <c:pt idx="772">
                  <c:v>5.5030000000000003E-2</c:v>
                </c:pt>
                <c:pt idx="773">
                  <c:v>5.6730000000000003E-2</c:v>
                </c:pt>
                <c:pt idx="774">
                  <c:v>5.7410000000000003E-2</c:v>
                </c:pt>
                <c:pt idx="775">
                  <c:v>5.5939999999999997E-2</c:v>
                </c:pt>
                <c:pt idx="776">
                  <c:v>5.7189999999999998E-2</c:v>
                </c:pt>
                <c:pt idx="777">
                  <c:v>5.7829999999999999E-2</c:v>
                </c:pt>
                <c:pt idx="778">
                  <c:v>5.7700000000000001E-2</c:v>
                </c:pt>
                <c:pt idx="779">
                  <c:v>5.8009999999999999E-2</c:v>
                </c:pt>
                <c:pt idx="780">
                  <c:v>5.7939999999999998E-2</c:v>
                </c:pt>
                <c:pt idx="781">
                  <c:v>5.8610000000000002E-2</c:v>
                </c:pt>
                <c:pt idx="782">
                  <c:v>5.799E-2</c:v>
                </c:pt>
                <c:pt idx="783">
                  <c:v>5.8840000000000003E-2</c:v>
                </c:pt>
                <c:pt idx="784">
                  <c:v>5.7829999999999999E-2</c:v>
                </c:pt>
                <c:pt idx="785">
                  <c:v>5.8090000000000003E-2</c:v>
                </c:pt>
                <c:pt idx="786">
                  <c:v>5.8549999999999998E-2</c:v>
                </c:pt>
                <c:pt idx="787">
                  <c:v>5.8680000000000003E-2</c:v>
                </c:pt>
                <c:pt idx="788">
                  <c:v>5.8389999999999997E-2</c:v>
                </c:pt>
                <c:pt idx="789">
                  <c:v>5.8689999999999999E-2</c:v>
                </c:pt>
                <c:pt idx="790">
                  <c:v>5.8029999999999998E-2</c:v>
                </c:pt>
                <c:pt idx="791">
                  <c:v>5.8520000000000003E-2</c:v>
                </c:pt>
                <c:pt idx="792">
                  <c:v>5.8130000000000001E-2</c:v>
                </c:pt>
                <c:pt idx="793">
                  <c:v>5.7509999999999999E-2</c:v>
                </c:pt>
                <c:pt idx="794">
                  <c:v>5.6989999999999999E-2</c:v>
                </c:pt>
                <c:pt idx="795">
                  <c:v>5.7049999999999997E-2</c:v>
                </c:pt>
                <c:pt idx="796">
                  <c:v>5.688E-2</c:v>
                </c:pt>
                <c:pt idx="797">
                  <c:v>5.6239999999999998E-2</c:v>
                </c:pt>
                <c:pt idx="798">
                  <c:v>5.6250000000000001E-2</c:v>
                </c:pt>
                <c:pt idx="799">
                  <c:v>5.5509999999999997E-2</c:v>
                </c:pt>
                <c:pt idx="800">
                  <c:v>5.5500000000000001E-2</c:v>
                </c:pt>
              </c:numCache>
            </c:numRef>
          </c:yVal>
          <c:smooth val="0"/>
          <c:extLst>
            <c:ext xmlns:c16="http://schemas.microsoft.com/office/drawing/2014/chart" uri="{C3380CC4-5D6E-409C-BE32-E72D297353CC}">
              <c16:uniqueId val="{00000001-5384-4C9F-9132-729D71156AFB}"/>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a:t>
            </a:r>
            <a:r>
              <a:rPr lang="en-GB" sz="1400" baseline="0"/>
              <a:t> BT-BMT Containing Samples</a:t>
            </a:r>
            <a:endParaRPr lang="en-GB" sz="1400"/>
          </a:p>
        </c:rich>
      </c:tx>
      <c:overlay val="0"/>
    </c:title>
    <c:autoTitleDeleted val="0"/>
    <c:plotArea>
      <c:layout/>
      <c:scatterChart>
        <c:scatterStyle val="lineMarker"/>
        <c:varyColors val="0"/>
        <c:ser>
          <c:idx val="1"/>
          <c:order val="0"/>
          <c:tx>
            <c:strRef>
              <c:f>'RT_XC09103-13 (prior)'!$P$25:$P$26</c:f>
              <c:strCache>
                <c:ptCount val="2"/>
                <c:pt idx="0">
                  <c:v>XC09109</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(prior)'!$P$27:$P$827</c:f>
              <c:numCache>
                <c:formatCode>0.0000</c:formatCode>
                <c:ptCount val="801"/>
                <c:pt idx="0">
                  <c:v>4.2565099999999996</c:v>
                </c:pt>
                <c:pt idx="1">
                  <c:v>4.2580499999999999</c:v>
                </c:pt>
                <c:pt idx="2">
                  <c:v>4.2549799999999998</c:v>
                </c:pt>
                <c:pt idx="3">
                  <c:v>4.2568900000000003</c:v>
                </c:pt>
                <c:pt idx="4">
                  <c:v>4.2589800000000002</c:v>
                </c:pt>
                <c:pt idx="5">
                  <c:v>4.2556000000000003</c:v>
                </c:pt>
                <c:pt idx="6">
                  <c:v>4.25603</c:v>
                </c:pt>
                <c:pt idx="7">
                  <c:v>4.2547100000000002</c:v>
                </c:pt>
                <c:pt idx="8">
                  <c:v>4.25603</c:v>
                </c:pt>
                <c:pt idx="9">
                  <c:v>4.2589800000000002</c:v>
                </c:pt>
                <c:pt idx="10">
                  <c:v>4.25779</c:v>
                </c:pt>
                <c:pt idx="11">
                  <c:v>4.2601199999999997</c:v>
                </c:pt>
                <c:pt idx="12">
                  <c:v>4.2580099999999996</c:v>
                </c:pt>
                <c:pt idx="13">
                  <c:v>4.2576700000000001</c:v>
                </c:pt>
                <c:pt idx="14">
                  <c:v>4.2569100000000004</c:v>
                </c:pt>
                <c:pt idx="15">
                  <c:v>4.25779</c:v>
                </c:pt>
                <c:pt idx="16">
                  <c:v>4.2613599999999998</c:v>
                </c:pt>
                <c:pt idx="17">
                  <c:v>4.2588200000000001</c:v>
                </c:pt>
                <c:pt idx="18">
                  <c:v>4.2579500000000001</c:v>
                </c:pt>
                <c:pt idx="19">
                  <c:v>4.2589600000000001</c:v>
                </c:pt>
                <c:pt idx="20">
                  <c:v>4.2591000000000001</c:v>
                </c:pt>
                <c:pt idx="21">
                  <c:v>4.2612899999999998</c:v>
                </c:pt>
                <c:pt idx="22">
                  <c:v>4.2568000000000001</c:v>
                </c:pt>
                <c:pt idx="23">
                  <c:v>4.2603200000000001</c:v>
                </c:pt>
                <c:pt idx="24">
                  <c:v>4.26037</c:v>
                </c:pt>
                <c:pt idx="25">
                  <c:v>4.2588900000000001</c:v>
                </c:pt>
                <c:pt idx="26">
                  <c:v>4.2610700000000001</c:v>
                </c:pt>
                <c:pt idx="27">
                  <c:v>4.2589600000000001</c:v>
                </c:pt>
                <c:pt idx="28">
                  <c:v>4.2608800000000002</c:v>
                </c:pt>
                <c:pt idx="29">
                  <c:v>4.2618799999999997</c:v>
                </c:pt>
                <c:pt idx="30">
                  <c:v>4.2603400000000002</c:v>
                </c:pt>
                <c:pt idx="31">
                  <c:v>4.2601000000000004</c:v>
                </c:pt>
                <c:pt idx="32">
                  <c:v>4.2602799999999998</c:v>
                </c:pt>
                <c:pt idx="33">
                  <c:v>4.2618999999999998</c:v>
                </c:pt>
                <c:pt idx="34">
                  <c:v>4.2585800000000003</c:v>
                </c:pt>
                <c:pt idx="35">
                  <c:v>4.2587200000000003</c:v>
                </c:pt>
                <c:pt idx="36">
                  <c:v>4.26</c:v>
                </c:pt>
                <c:pt idx="37">
                  <c:v>4.26051</c:v>
                </c:pt>
                <c:pt idx="38">
                  <c:v>4.2605199999999996</c:v>
                </c:pt>
                <c:pt idx="39">
                  <c:v>4.2601899999999997</c:v>
                </c:pt>
                <c:pt idx="40">
                  <c:v>4.2591900000000003</c:v>
                </c:pt>
                <c:pt idx="41">
                  <c:v>4.2597699999999996</c:v>
                </c:pt>
                <c:pt idx="42">
                  <c:v>4.2605300000000002</c:v>
                </c:pt>
                <c:pt idx="43">
                  <c:v>4.2608899999999998</c:v>
                </c:pt>
                <c:pt idx="44">
                  <c:v>4.2604600000000001</c:v>
                </c:pt>
                <c:pt idx="45">
                  <c:v>4.2615400000000001</c:v>
                </c:pt>
                <c:pt idx="46">
                  <c:v>4.2607499999999998</c:v>
                </c:pt>
                <c:pt idx="47">
                  <c:v>4.2600300000000004</c:v>
                </c:pt>
                <c:pt idx="48">
                  <c:v>4.2586399999999998</c:v>
                </c:pt>
                <c:pt idx="49">
                  <c:v>4.2596400000000001</c:v>
                </c:pt>
                <c:pt idx="50">
                  <c:v>4.2603799999999996</c:v>
                </c:pt>
                <c:pt idx="51">
                  <c:v>4.2602399999999996</c:v>
                </c:pt>
                <c:pt idx="52">
                  <c:v>4.2608100000000002</c:v>
                </c:pt>
                <c:pt idx="53">
                  <c:v>4.2606000000000002</c:v>
                </c:pt>
                <c:pt idx="54">
                  <c:v>4.2600100000000003</c:v>
                </c:pt>
                <c:pt idx="55">
                  <c:v>4.25908</c:v>
                </c:pt>
                <c:pt idx="56">
                  <c:v>4.2600600000000002</c:v>
                </c:pt>
                <c:pt idx="57">
                  <c:v>4.2622499999999999</c:v>
                </c:pt>
                <c:pt idx="58">
                  <c:v>4.2618200000000002</c:v>
                </c:pt>
                <c:pt idx="59">
                  <c:v>4.2599299999999998</c:v>
                </c:pt>
                <c:pt idx="60">
                  <c:v>4.2613899999999996</c:v>
                </c:pt>
                <c:pt idx="61">
                  <c:v>4.2617900000000004</c:v>
                </c:pt>
                <c:pt idx="62">
                  <c:v>4.2596299999999996</c:v>
                </c:pt>
                <c:pt idx="63">
                  <c:v>4.2616899999999998</c:v>
                </c:pt>
                <c:pt idx="64">
                  <c:v>4.2576599999999996</c:v>
                </c:pt>
                <c:pt idx="65">
                  <c:v>4.2578399999999998</c:v>
                </c:pt>
                <c:pt idx="66">
                  <c:v>4.25908</c:v>
                </c:pt>
                <c:pt idx="67">
                  <c:v>4.2593800000000002</c:v>
                </c:pt>
                <c:pt idx="68">
                  <c:v>4.2593500000000004</c:v>
                </c:pt>
                <c:pt idx="69">
                  <c:v>4.2596600000000002</c:v>
                </c:pt>
                <c:pt idx="70">
                  <c:v>4.2593399999999999</c:v>
                </c:pt>
                <c:pt idx="71">
                  <c:v>4.2583799999999998</c:v>
                </c:pt>
                <c:pt idx="72">
                  <c:v>4.2599799999999997</c:v>
                </c:pt>
                <c:pt idx="73">
                  <c:v>4.2605300000000002</c:v>
                </c:pt>
                <c:pt idx="74">
                  <c:v>4.2583299999999999</c:v>
                </c:pt>
                <c:pt idx="75">
                  <c:v>4.2598500000000001</c:v>
                </c:pt>
                <c:pt idx="76">
                  <c:v>4.25779</c:v>
                </c:pt>
                <c:pt idx="77">
                  <c:v>4.2586399999999998</c:v>
                </c:pt>
                <c:pt idx="78">
                  <c:v>4.2582000000000004</c:v>
                </c:pt>
                <c:pt idx="79">
                  <c:v>4.2574100000000001</c:v>
                </c:pt>
                <c:pt idx="80">
                  <c:v>4.2581100000000003</c:v>
                </c:pt>
                <c:pt idx="81">
                  <c:v>4.25779</c:v>
                </c:pt>
                <c:pt idx="82">
                  <c:v>4.2567399999999997</c:v>
                </c:pt>
                <c:pt idx="83">
                  <c:v>4.2580799999999996</c:v>
                </c:pt>
                <c:pt idx="84">
                  <c:v>4.2597199999999997</c:v>
                </c:pt>
                <c:pt idx="85">
                  <c:v>4.2586300000000001</c:v>
                </c:pt>
                <c:pt idx="86">
                  <c:v>4.2568099999999998</c:v>
                </c:pt>
                <c:pt idx="87">
                  <c:v>4.2570399999999999</c:v>
                </c:pt>
                <c:pt idx="88">
                  <c:v>4.2604199999999999</c:v>
                </c:pt>
                <c:pt idx="89">
                  <c:v>4.2584999999999997</c:v>
                </c:pt>
                <c:pt idx="90">
                  <c:v>4.2582599999999999</c:v>
                </c:pt>
                <c:pt idx="91">
                  <c:v>4.2591799999999997</c:v>
                </c:pt>
                <c:pt idx="92">
                  <c:v>4.2598900000000004</c:v>
                </c:pt>
                <c:pt idx="93">
                  <c:v>4.2579399999999996</c:v>
                </c:pt>
                <c:pt idx="94">
                  <c:v>4.2562800000000003</c:v>
                </c:pt>
                <c:pt idx="95">
                  <c:v>4.2567899999999996</c:v>
                </c:pt>
                <c:pt idx="96">
                  <c:v>4.2568400000000004</c:v>
                </c:pt>
                <c:pt idx="97">
                  <c:v>4.2549599999999996</c:v>
                </c:pt>
                <c:pt idx="98">
                  <c:v>4.2565799999999996</c:v>
                </c:pt>
                <c:pt idx="99">
                  <c:v>4.2576700000000001</c:v>
                </c:pt>
                <c:pt idx="100">
                  <c:v>4.2565499999999998</c:v>
                </c:pt>
                <c:pt idx="101">
                  <c:v>4.2584799999999996</c:v>
                </c:pt>
                <c:pt idx="102">
                  <c:v>4.25854</c:v>
                </c:pt>
                <c:pt idx="103">
                  <c:v>4.25753</c:v>
                </c:pt>
                <c:pt idx="104">
                  <c:v>4.2580999999999998</c:v>
                </c:pt>
                <c:pt idx="105">
                  <c:v>4.2578199999999997</c:v>
                </c:pt>
                <c:pt idx="106">
                  <c:v>4.25868</c:v>
                </c:pt>
                <c:pt idx="107">
                  <c:v>4.2587400000000004</c:v>
                </c:pt>
                <c:pt idx="108">
                  <c:v>4.2582300000000002</c:v>
                </c:pt>
                <c:pt idx="109">
                  <c:v>4.25732</c:v>
                </c:pt>
                <c:pt idx="110">
                  <c:v>4.2574800000000002</c:v>
                </c:pt>
                <c:pt idx="111">
                  <c:v>4.2555699999999996</c:v>
                </c:pt>
                <c:pt idx="112">
                  <c:v>4.2571099999999999</c:v>
                </c:pt>
                <c:pt idx="113">
                  <c:v>4.2545999999999999</c:v>
                </c:pt>
                <c:pt idx="114">
                  <c:v>4.2553599999999996</c:v>
                </c:pt>
                <c:pt idx="115">
                  <c:v>4.2558499999999997</c:v>
                </c:pt>
                <c:pt idx="116">
                  <c:v>4.2585699999999997</c:v>
                </c:pt>
                <c:pt idx="117">
                  <c:v>4.2571399999999997</c:v>
                </c:pt>
                <c:pt idx="118">
                  <c:v>4.2584499999999998</c:v>
                </c:pt>
                <c:pt idx="119">
                  <c:v>4.2572200000000002</c:v>
                </c:pt>
                <c:pt idx="120">
                  <c:v>4.2574500000000004</c:v>
                </c:pt>
                <c:pt idx="121">
                  <c:v>4.2570499999999996</c:v>
                </c:pt>
                <c:pt idx="122">
                  <c:v>4.2583200000000003</c:v>
                </c:pt>
                <c:pt idx="123">
                  <c:v>4.2576200000000002</c:v>
                </c:pt>
                <c:pt idx="124">
                  <c:v>4.2569499999999998</c:v>
                </c:pt>
                <c:pt idx="125">
                  <c:v>4.2553299999999998</c:v>
                </c:pt>
                <c:pt idx="126">
                  <c:v>4.2554100000000004</c:v>
                </c:pt>
                <c:pt idx="127">
                  <c:v>4.25528</c:v>
                </c:pt>
                <c:pt idx="128">
                  <c:v>4.2572799999999997</c:v>
                </c:pt>
                <c:pt idx="129">
                  <c:v>4.2551800000000002</c:v>
                </c:pt>
                <c:pt idx="130">
                  <c:v>4.2560000000000002</c:v>
                </c:pt>
                <c:pt idx="131">
                  <c:v>4.2568999999999999</c:v>
                </c:pt>
                <c:pt idx="132">
                  <c:v>4.2538999999999998</c:v>
                </c:pt>
                <c:pt idx="133">
                  <c:v>4.2567599999999999</c:v>
                </c:pt>
                <c:pt idx="134">
                  <c:v>4.2556500000000002</c:v>
                </c:pt>
                <c:pt idx="135">
                  <c:v>4.25718</c:v>
                </c:pt>
                <c:pt idx="136">
                  <c:v>4.2572299999999998</c:v>
                </c:pt>
                <c:pt idx="137">
                  <c:v>4.2566100000000002</c:v>
                </c:pt>
                <c:pt idx="138">
                  <c:v>4.2566899999999999</c:v>
                </c:pt>
                <c:pt idx="139">
                  <c:v>4.2544899999999997</c:v>
                </c:pt>
                <c:pt idx="140">
                  <c:v>4.2541399999999996</c:v>
                </c:pt>
                <c:pt idx="141">
                  <c:v>4.2534900000000002</c:v>
                </c:pt>
                <c:pt idx="142">
                  <c:v>4.2538</c:v>
                </c:pt>
                <c:pt idx="143">
                  <c:v>4.2549900000000003</c:v>
                </c:pt>
                <c:pt idx="144">
                  <c:v>4.2551899999999998</c:v>
                </c:pt>
                <c:pt idx="145">
                  <c:v>4.2536800000000001</c:v>
                </c:pt>
                <c:pt idx="146">
                  <c:v>4.2554999999999996</c:v>
                </c:pt>
                <c:pt idx="147">
                  <c:v>4.2560099999999998</c:v>
                </c:pt>
                <c:pt idx="148">
                  <c:v>4.2546099999999996</c:v>
                </c:pt>
                <c:pt idx="149">
                  <c:v>4.2542600000000004</c:v>
                </c:pt>
                <c:pt idx="150">
                  <c:v>4.2568299999999999</c:v>
                </c:pt>
                <c:pt idx="151">
                  <c:v>4.2536500000000004</c:v>
                </c:pt>
                <c:pt idx="152">
                  <c:v>4.2528600000000001</c:v>
                </c:pt>
                <c:pt idx="153">
                  <c:v>4.2555699999999996</c:v>
                </c:pt>
                <c:pt idx="154">
                  <c:v>4.25291</c:v>
                </c:pt>
                <c:pt idx="155">
                  <c:v>4.25427</c:v>
                </c:pt>
                <c:pt idx="156">
                  <c:v>4.2521000000000004</c:v>
                </c:pt>
                <c:pt idx="157">
                  <c:v>4.2523299999999997</c:v>
                </c:pt>
                <c:pt idx="158">
                  <c:v>4.2534299999999998</c:v>
                </c:pt>
                <c:pt idx="159">
                  <c:v>4.2531100000000004</c:v>
                </c:pt>
                <c:pt idx="160">
                  <c:v>4.2550800000000004</c:v>
                </c:pt>
                <c:pt idx="161">
                  <c:v>4.2528300000000003</c:v>
                </c:pt>
                <c:pt idx="162">
                  <c:v>4.2542900000000001</c:v>
                </c:pt>
                <c:pt idx="163">
                  <c:v>4.2538499999999999</c:v>
                </c:pt>
                <c:pt idx="164">
                  <c:v>4.2541799999999999</c:v>
                </c:pt>
                <c:pt idx="165">
                  <c:v>4.2523400000000002</c:v>
                </c:pt>
                <c:pt idx="166">
                  <c:v>4.2535699999999999</c:v>
                </c:pt>
                <c:pt idx="167">
                  <c:v>4.2519099999999996</c:v>
                </c:pt>
                <c:pt idx="168">
                  <c:v>4.25075</c:v>
                </c:pt>
                <c:pt idx="169">
                  <c:v>4.2525899999999996</c:v>
                </c:pt>
                <c:pt idx="170">
                  <c:v>4.2505199999999999</c:v>
                </c:pt>
                <c:pt idx="171">
                  <c:v>4.2503900000000003</c:v>
                </c:pt>
                <c:pt idx="172">
                  <c:v>4.25007</c:v>
                </c:pt>
                <c:pt idx="173">
                  <c:v>4.2534900000000002</c:v>
                </c:pt>
                <c:pt idx="174">
                  <c:v>4.2528800000000002</c:v>
                </c:pt>
                <c:pt idx="175">
                  <c:v>4.2550100000000004</c:v>
                </c:pt>
                <c:pt idx="176">
                  <c:v>4.2543600000000001</c:v>
                </c:pt>
                <c:pt idx="177">
                  <c:v>4.2520300000000004</c:v>
                </c:pt>
                <c:pt idx="178">
                  <c:v>4.2541500000000001</c:v>
                </c:pt>
                <c:pt idx="179">
                  <c:v>4.2561499999999999</c:v>
                </c:pt>
                <c:pt idx="180">
                  <c:v>4.2548899999999996</c:v>
                </c:pt>
                <c:pt idx="181">
                  <c:v>4.2550699999999999</c:v>
                </c:pt>
                <c:pt idx="182">
                  <c:v>4.25474</c:v>
                </c:pt>
                <c:pt idx="183">
                  <c:v>4.2535699999999999</c:v>
                </c:pt>
                <c:pt idx="184">
                  <c:v>4.2549200000000003</c:v>
                </c:pt>
                <c:pt idx="185">
                  <c:v>4.2547899999999998</c:v>
                </c:pt>
                <c:pt idx="186">
                  <c:v>4.2551399999999999</c:v>
                </c:pt>
                <c:pt idx="187">
                  <c:v>4.2545799999999998</c:v>
                </c:pt>
                <c:pt idx="188">
                  <c:v>4.2537200000000004</c:v>
                </c:pt>
                <c:pt idx="189">
                  <c:v>4.25406</c:v>
                </c:pt>
                <c:pt idx="190">
                  <c:v>4.2542600000000004</c:v>
                </c:pt>
                <c:pt idx="191">
                  <c:v>4.25406</c:v>
                </c:pt>
                <c:pt idx="192">
                  <c:v>4.2542799999999996</c:v>
                </c:pt>
                <c:pt idx="193">
                  <c:v>4.2551100000000002</c:v>
                </c:pt>
                <c:pt idx="194">
                  <c:v>4.2530799999999997</c:v>
                </c:pt>
                <c:pt idx="195">
                  <c:v>4.2535100000000003</c:v>
                </c:pt>
                <c:pt idx="196">
                  <c:v>4.2548700000000004</c:v>
                </c:pt>
                <c:pt idx="197">
                  <c:v>4.2530799999999997</c:v>
                </c:pt>
                <c:pt idx="198">
                  <c:v>4.2536399999999999</c:v>
                </c:pt>
                <c:pt idx="199">
                  <c:v>4.2521399999999998</c:v>
                </c:pt>
                <c:pt idx="200">
                  <c:v>4.2499799999999999</c:v>
                </c:pt>
                <c:pt idx="201">
                  <c:v>4.2533399999999997</c:v>
                </c:pt>
                <c:pt idx="202">
                  <c:v>4.2512699999999999</c:v>
                </c:pt>
                <c:pt idx="203">
                  <c:v>4.2501300000000004</c:v>
                </c:pt>
                <c:pt idx="204">
                  <c:v>4.2524199999999999</c:v>
                </c:pt>
                <c:pt idx="205">
                  <c:v>4.2512800000000004</c:v>
                </c:pt>
                <c:pt idx="206">
                  <c:v>4.2528699999999997</c:v>
                </c:pt>
                <c:pt idx="207">
                  <c:v>4.2541000000000002</c:v>
                </c:pt>
                <c:pt idx="208">
                  <c:v>4.25284</c:v>
                </c:pt>
                <c:pt idx="209">
                  <c:v>4.2534599999999996</c:v>
                </c:pt>
                <c:pt idx="210">
                  <c:v>4.2526000000000002</c:v>
                </c:pt>
                <c:pt idx="211">
                  <c:v>4.2531800000000004</c:v>
                </c:pt>
                <c:pt idx="212">
                  <c:v>4.2521500000000003</c:v>
                </c:pt>
                <c:pt idx="213">
                  <c:v>4.2530400000000004</c:v>
                </c:pt>
                <c:pt idx="214">
                  <c:v>4.2513300000000003</c:v>
                </c:pt>
                <c:pt idx="215">
                  <c:v>4.2512299999999996</c:v>
                </c:pt>
                <c:pt idx="216">
                  <c:v>4.25183</c:v>
                </c:pt>
                <c:pt idx="217">
                  <c:v>4.2504900000000001</c:v>
                </c:pt>
                <c:pt idx="218">
                  <c:v>4.2493699999999999</c:v>
                </c:pt>
                <c:pt idx="219">
                  <c:v>4.2514799999999999</c:v>
                </c:pt>
                <c:pt idx="220">
                  <c:v>4.2502000000000004</c:v>
                </c:pt>
                <c:pt idx="221">
                  <c:v>4.2505300000000004</c:v>
                </c:pt>
                <c:pt idx="222">
                  <c:v>4.2522399999999996</c:v>
                </c:pt>
                <c:pt idx="223">
                  <c:v>4.2522799999999998</c:v>
                </c:pt>
                <c:pt idx="224">
                  <c:v>4.2509399999999999</c:v>
                </c:pt>
                <c:pt idx="225">
                  <c:v>4.2505300000000004</c:v>
                </c:pt>
                <c:pt idx="226">
                  <c:v>4.2527299999999997</c:v>
                </c:pt>
                <c:pt idx="227">
                  <c:v>4.2487899999999996</c:v>
                </c:pt>
                <c:pt idx="228">
                  <c:v>4.2497199999999999</c:v>
                </c:pt>
                <c:pt idx="229">
                  <c:v>4.2481499999999999</c:v>
                </c:pt>
                <c:pt idx="230">
                  <c:v>4.2483500000000003</c:v>
                </c:pt>
                <c:pt idx="231">
                  <c:v>4.2491099999999999</c:v>
                </c:pt>
                <c:pt idx="232">
                  <c:v>4.2484299999999999</c:v>
                </c:pt>
                <c:pt idx="233">
                  <c:v>4.2500400000000003</c:v>
                </c:pt>
                <c:pt idx="234">
                  <c:v>4.2489699999999999</c:v>
                </c:pt>
                <c:pt idx="235">
                  <c:v>4.2500600000000004</c:v>
                </c:pt>
                <c:pt idx="236">
                  <c:v>4.2485099999999996</c:v>
                </c:pt>
                <c:pt idx="237">
                  <c:v>4.2496</c:v>
                </c:pt>
                <c:pt idx="238">
                  <c:v>4.2501199999999999</c:v>
                </c:pt>
                <c:pt idx="239">
                  <c:v>4.2493999999999996</c:v>
                </c:pt>
                <c:pt idx="240">
                  <c:v>4.2486600000000001</c:v>
                </c:pt>
                <c:pt idx="241">
                  <c:v>4.2498800000000001</c:v>
                </c:pt>
                <c:pt idx="242">
                  <c:v>4.24946</c:v>
                </c:pt>
                <c:pt idx="243">
                  <c:v>4.2494100000000001</c:v>
                </c:pt>
                <c:pt idx="244">
                  <c:v>4.2492799999999997</c:v>
                </c:pt>
                <c:pt idx="245">
                  <c:v>4.2483199999999997</c:v>
                </c:pt>
                <c:pt idx="246">
                  <c:v>4.24838</c:v>
                </c:pt>
                <c:pt idx="247">
                  <c:v>4.2485400000000002</c:v>
                </c:pt>
                <c:pt idx="248">
                  <c:v>4.24885</c:v>
                </c:pt>
                <c:pt idx="249">
                  <c:v>4.2483599999999999</c:v>
                </c:pt>
                <c:pt idx="250">
                  <c:v>4.2472799999999999</c:v>
                </c:pt>
                <c:pt idx="251">
                  <c:v>4.24695</c:v>
                </c:pt>
                <c:pt idx="252">
                  <c:v>4.2475100000000001</c:v>
                </c:pt>
                <c:pt idx="253">
                  <c:v>4.2470999999999997</c:v>
                </c:pt>
                <c:pt idx="254">
                  <c:v>4.2462099999999996</c:v>
                </c:pt>
                <c:pt idx="255">
                  <c:v>4.2452899999999998</c:v>
                </c:pt>
                <c:pt idx="256">
                  <c:v>4.2450999999999999</c:v>
                </c:pt>
                <c:pt idx="257">
                  <c:v>4.2452699999999997</c:v>
                </c:pt>
                <c:pt idx="258">
                  <c:v>4.2428299999999997</c:v>
                </c:pt>
                <c:pt idx="259">
                  <c:v>4.2454099999999997</c:v>
                </c:pt>
                <c:pt idx="260">
                  <c:v>4.24498</c:v>
                </c:pt>
                <c:pt idx="261">
                  <c:v>4.2432699999999999</c:v>
                </c:pt>
                <c:pt idx="262">
                  <c:v>4.2409699999999999</c:v>
                </c:pt>
                <c:pt idx="263">
                  <c:v>4.2419200000000004</c:v>
                </c:pt>
                <c:pt idx="264">
                  <c:v>4.2427000000000001</c:v>
                </c:pt>
                <c:pt idx="265">
                  <c:v>4.2427099999999998</c:v>
                </c:pt>
                <c:pt idx="266">
                  <c:v>4.2440699999999998</c:v>
                </c:pt>
                <c:pt idx="267">
                  <c:v>4.2426500000000003</c:v>
                </c:pt>
                <c:pt idx="268">
                  <c:v>4.2438700000000003</c:v>
                </c:pt>
                <c:pt idx="269">
                  <c:v>4.2457500000000001</c:v>
                </c:pt>
                <c:pt idx="270">
                  <c:v>4.2441599999999999</c:v>
                </c:pt>
                <c:pt idx="271">
                  <c:v>4.2447600000000003</c:v>
                </c:pt>
                <c:pt idx="272">
                  <c:v>4.2432800000000004</c:v>
                </c:pt>
                <c:pt idx="273">
                  <c:v>4.2433100000000001</c:v>
                </c:pt>
                <c:pt idx="274">
                  <c:v>4.2413400000000001</c:v>
                </c:pt>
                <c:pt idx="275">
                  <c:v>4.2409800000000004</c:v>
                </c:pt>
                <c:pt idx="276">
                  <c:v>4.2431200000000002</c:v>
                </c:pt>
                <c:pt idx="277">
                  <c:v>4.2423000000000002</c:v>
                </c:pt>
                <c:pt idx="278">
                  <c:v>4.2417499999999997</c:v>
                </c:pt>
                <c:pt idx="279">
                  <c:v>4.2417100000000003</c:v>
                </c:pt>
                <c:pt idx="280">
                  <c:v>4.2416200000000002</c:v>
                </c:pt>
                <c:pt idx="281">
                  <c:v>4.2430700000000003</c:v>
                </c:pt>
                <c:pt idx="282">
                  <c:v>4.2428299999999997</c:v>
                </c:pt>
                <c:pt idx="283">
                  <c:v>4.2422800000000001</c:v>
                </c:pt>
                <c:pt idx="284">
                  <c:v>4.2428100000000004</c:v>
                </c:pt>
                <c:pt idx="285">
                  <c:v>4.2430199999999996</c:v>
                </c:pt>
                <c:pt idx="286">
                  <c:v>4.2415900000000004</c:v>
                </c:pt>
                <c:pt idx="287">
                  <c:v>4.2400700000000002</c:v>
                </c:pt>
                <c:pt idx="288">
                  <c:v>4.2398999999999996</c:v>
                </c:pt>
                <c:pt idx="289">
                  <c:v>4.2407700000000004</c:v>
                </c:pt>
                <c:pt idx="290">
                  <c:v>4.2364199999999999</c:v>
                </c:pt>
                <c:pt idx="291">
                  <c:v>4.23611</c:v>
                </c:pt>
                <c:pt idx="292">
                  <c:v>4.2359900000000001</c:v>
                </c:pt>
                <c:pt idx="293">
                  <c:v>4.2370999999999999</c:v>
                </c:pt>
                <c:pt idx="294">
                  <c:v>4.2355400000000003</c:v>
                </c:pt>
                <c:pt idx="295">
                  <c:v>4.2383899999999999</c:v>
                </c:pt>
                <c:pt idx="296">
                  <c:v>4.2385000000000002</c:v>
                </c:pt>
                <c:pt idx="297">
                  <c:v>4.2376699999999996</c:v>
                </c:pt>
                <c:pt idx="298">
                  <c:v>4.2395500000000004</c:v>
                </c:pt>
                <c:pt idx="299">
                  <c:v>4.2392099999999999</c:v>
                </c:pt>
                <c:pt idx="300">
                  <c:v>4.2398999999999996</c:v>
                </c:pt>
                <c:pt idx="301">
                  <c:v>4.2390299999999996</c:v>
                </c:pt>
                <c:pt idx="302">
                  <c:v>4.2383600000000001</c:v>
                </c:pt>
                <c:pt idx="303">
                  <c:v>4.2376300000000002</c:v>
                </c:pt>
                <c:pt idx="304">
                  <c:v>4.2388899999999996</c:v>
                </c:pt>
                <c:pt idx="305">
                  <c:v>4.2366400000000004</c:v>
                </c:pt>
                <c:pt idx="306">
                  <c:v>4.2380699999999996</c:v>
                </c:pt>
                <c:pt idx="307">
                  <c:v>4.2380899999999997</c:v>
                </c:pt>
                <c:pt idx="308">
                  <c:v>4.2375499999999997</c:v>
                </c:pt>
                <c:pt idx="309">
                  <c:v>4.2393700000000001</c:v>
                </c:pt>
                <c:pt idx="310">
                  <c:v>4.2387699999999997</c:v>
                </c:pt>
                <c:pt idx="311">
                  <c:v>4.2385400000000004</c:v>
                </c:pt>
                <c:pt idx="312">
                  <c:v>4.2381799999999998</c:v>
                </c:pt>
                <c:pt idx="313">
                  <c:v>4.2390699999999999</c:v>
                </c:pt>
                <c:pt idx="314">
                  <c:v>4.2371400000000001</c:v>
                </c:pt>
                <c:pt idx="315">
                  <c:v>4.2381399999999996</c:v>
                </c:pt>
                <c:pt idx="316">
                  <c:v>4.2376800000000001</c:v>
                </c:pt>
                <c:pt idx="317">
                  <c:v>4.2370000000000001</c:v>
                </c:pt>
                <c:pt idx="318">
                  <c:v>4.2352699999999999</c:v>
                </c:pt>
                <c:pt idx="319">
                  <c:v>4.2363099999999996</c:v>
                </c:pt>
                <c:pt idx="320">
                  <c:v>4.2357100000000001</c:v>
                </c:pt>
                <c:pt idx="321">
                  <c:v>4.2332700000000001</c:v>
                </c:pt>
                <c:pt idx="322">
                  <c:v>4.2357500000000003</c:v>
                </c:pt>
                <c:pt idx="323">
                  <c:v>4.2310600000000003</c:v>
                </c:pt>
                <c:pt idx="324">
                  <c:v>4.2336600000000004</c:v>
                </c:pt>
                <c:pt idx="325">
                  <c:v>4.2329999999999997</c:v>
                </c:pt>
                <c:pt idx="326">
                  <c:v>4.2317</c:v>
                </c:pt>
                <c:pt idx="327">
                  <c:v>4.2338100000000001</c:v>
                </c:pt>
                <c:pt idx="328">
                  <c:v>4.2326300000000003</c:v>
                </c:pt>
                <c:pt idx="329">
                  <c:v>4.2352600000000002</c:v>
                </c:pt>
                <c:pt idx="330">
                  <c:v>4.2335399999999996</c:v>
                </c:pt>
                <c:pt idx="331">
                  <c:v>4.2320399999999996</c:v>
                </c:pt>
                <c:pt idx="332">
                  <c:v>4.2338399999999998</c:v>
                </c:pt>
                <c:pt idx="333">
                  <c:v>4.2332799999999997</c:v>
                </c:pt>
                <c:pt idx="334">
                  <c:v>4.23393</c:v>
                </c:pt>
                <c:pt idx="335">
                  <c:v>4.2328900000000003</c:v>
                </c:pt>
                <c:pt idx="336">
                  <c:v>4.2334100000000001</c:v>
                </c:pt>
                <c:pt idx="337">
                  <c:v>4.2337699999999998</c:v>
                </c:pt>
                <c:pt idx="338">
                  <c:v>4.2319800000000001</c:v>
                </c:pt>
                <c:pt idx="339">
                  <c:v>4.2348400000000002</c:v>
                </c:pt>
                <c:pt idx="340">
                  <c:v>4.23644</c:v>
                </c:pt>
                <c:pt idx="341">
                  <c:v>4.2356400000000001</c:v>
                </c:pt>
                <c:pt idx="342">
                  <c:v>4.23489</c:v>
                </c:pt>
                <c:pt idx="343">
                  <c:v>4.2362299999999999</c:v>
                </c:pt>
                <c:pt idx="344">
                  <c:v>4.2346899999999996</c:v>
                </c:pt>
                <c:pt idx="345">
                  <c:v>4.2353800000000001</c:v>
                </c:pt>
                <c:pt idx="346">
                  <c:v>4.23569</c:v>
                </c:pt>
                <c:pt idx="347">
                  <c:v>4.2354399999999996</c:v>
                </c:pt>
                <c:pt idx="348">
                  <c:v>4.2342300000000002</c:v>
                </c:pt>
                <c:pt idx="349">
                  <c:v>4.2328799999999998</c:v>
                </c:pt>
                <c:pt idx="350">
                  <c:v>4.2328400000000004</c:v>
                </c:pt>
                <c:pt idx="351">
                  <c:v>4.2325600000000003</c:v>
                </c:pt>
                <c:pt idx="352">
                  <c:v>4.2317799999999997</c:v>
                </c:pt>
                <c:pt idx="353">
                  <c:v>4.2323000000000004</c:v>
                </c:pt>
                <c:pt idx="354">
                  <c:v>4.2330800000000002</c:v>
                </c:pt>
                <c:pt idx="355">
                  <c:v>4.23217</c:v>
                </c:pt>
                <c:pt idx="356">
                  <c:v>4.2336099999999997</c:v>
                </c:pt>
                <c:pt idx="357">
                  <c:v>4.2321799999999996</c:v>
                </c:pt>
                <c:pt idx="358">
                  <c:v>4.23271</c:v>
                </c:pt>
                <c:pt idx="359">
                  <c:v>4.2349199999999998</c:v>
                </c:pt>
                <c:pt idx="360">
                  <c:v>4.2360100000000003</c:v>
                </c:pt>
                <c:pt idx="361">
                  <c:v>4.2370400000000004</c:v>
                </c:pt>
                <c:pt idx="362">
                  <c:v>4.2343999999999999</c:v>
                </c:pt>
                <c:pt idx="363">
                  <c:v>4.23428</c:v>
                </c:pt>
                <c:pt idx="364">
                  <c:v>4.2359099999999996</c:v>
                </c:pt>
                <c:pt idx="365">
                  <c:v>4.2348100000000004</c:v>
                </c:pt>
                <c:pt idx="366">
                  <c:v>4.2336299999999998</c:v>
                </c:pt>
                <c:pt idx="367">
                  <c:v>4.2343400000000004</c:v>
                </c:pt>
                <c:pt idx="368">
                  <c:v>4.2343000000000002</c:v>
                </c:pt>
                <c:pt idx="369">
                  <c:v>4.2354799999999999</c:v>
                </c:pt>
                <c:pt idx="370">
                  <c:v>4.2355200000000002</c:v>
                </c:pt>
                <c:pt idx="371">
                  <c:v>4.2344499999999998</c:v>
                </c:pt>
                <c:pt idx="372">
                  <c:v>4.2366400000000004</c:v>
                </c:pt>
                <c:pt idx="373">
                  <c:v>4.23611</c:v>
                </c:pt>
                <c:pt idx="374">
                  <c:v>4.2355999999999998</c:v>
                </c:pt>
                <c:pt idx="375">
                  <c:v>4.2375100000000003</c:v>
                </c:pt>
                <c:pt idx="376">
                  <c:v>4.2365000000000004</c:v>
                </c:pt>
                <c:pt idx="377">
                  <c:v>4.2362799999999998</c:v>
                </c:pt>
                <c:pt idx="378">
                  <c:v>4.2381399999999996</c:v>
                </c:pt>
                <c:pt idx="379">
                  <c:v>4.23597</c:v>
                </c:pt>
                <c:pt idx="380">
                  <c:v>4.2364300000000004</c:v>
                </c:pt>
                <c:pt idx="381">
                  <c:v>4.2361399999999998</c:v>
                </c:pt>
                <c:pt idx="382">
                  <c:v>4.2364699999999997</c:v>
                </c:pt>
                <c:pt idx="383">
                  <c:v>4.2357300000000002</c:v>
                </c:pt>
                <c:pt idx="384">
                  <c:v>4.2360699999999998</c:v>
                </c:pt>
                <c:pt idx="385">
                  <c:v>4.2364899999999999</c:v>
                </c:pt>
                <c:pt idx="386">
                  <c:v>4.2362700000000002</c:v>
                </c:pt>
                <c:pt idx="387">
                  <c:v>4.2366099999999998</c:v>
                </c:pt>
                <c:pt idx="388">
                  <c:v>4.2378999999999998</c:v>
                </c:pt>
                <c:pt idx="389">
                  <c:v>4.2375699999999998</c:v>
                </c:pt>
                <c:pt idx="390">
                  <c:v>4.2383800000000003</c:v>
                </c:pt>
                <c:pt idx="391">
                  <c:v>4.2372699999999996</c:v>
                </c:pt>
                <c:pt idx="392">
                  <c:v>4.2384500000000003</c:v>
                </c:pt>
                <c:pt idx="393">
                  <c:v>4.2385000000000002</c:v>
                </c:pt>
                <c:pt idx="394">
                  <c:v>4.2378</c:v>
                </c:pt>
                <c:pt idx="395">
                  <c:v>4.2374400000000003</c:v>
                </c:pt>
                <c:pt idx="396">
                  <c:v>4.2382200000000001</c:v>
                </c:pt>
                <c:pt idx="397">
                  <c:v>4.2364899999999999</c:v>
                </c:pt>
                <c:pt idx="398">
                  <c:v>4.2381700000000002</c:v>
                </c:pt>
                <c:pt idx="399">
                  <c:v>4.2371999999999996</c:v>
                </c:pt>
                <c:pt idx="400">
                  <c:v>4.2386600000000003</c:v>
                </c:pt>
                <c:pt idx="401">
                  <c:v>4.2387699999999997</c:v>
                </c:pt>
                <c:pt idx="402">
                  <c:v>4.2393400000000003</c:v>
                </c:pt>
                <c:pt idx="403">
                  <c:v>4.2389599999999996</c:v>
                </c:pt>
                <c:pt idx="404">
                  <c:v>4.2415700000000003</c:v>
                </c:pt>
                <c:pt idx="405">
                  <c:v>4.24064</c:v>
                </c:pt>
                <c:pt idx="406">
                  <c:v>4.2405999999999997</c:v>
                </c:pt>
                <c:pt idx="407">
                  <c:v>4.2388700000000004</c:v>
                </c:pt>
                <c:pt idx="408">
                  <c:v>4.2400500000000001</c:v>
                </c:pt>
                <c:pt idx="409">
                  <c:v>4.2397</c:v>
                </c:pt>
                <c:pt idx="410">
                  <c:v>4.2408700000000001</c:v>
                </c:pt>
                <c:pt idx="411">
                  <c:v>4.2406600000000001</c:v>
                </c:pt>
                <c:pt idx="412">
                  <c:v>4.2405900000000001</c:v>
                </c:pt>
                <c:pt idx="413">
                  <c:v>4.2411199999999996</c:v>
                </c:pt>
                <c:pt idx="414">
                  <c:v>4.2398600000000002</c:v>
                </c:pt>
                <c:pt idx="415">
                  <c:v>4.2406300000000003</c:v>
                </c:pt>
                <c:pt idx="416">
                  <c:v>4.2411099999999999</c:v>
                </c:pt>
                <c:pt idx="417">
                  <c:v>4.2416799999999997</c:v>
                </c:pt>
                <c:pt idx="418">
                  <c:v>4.2430300000000001</c:v>
                </c:pt>
                <c:pt idx="419">
                  <c:v>4.2434399999999997</c:v>
                </c:pt>
                <c:pt idx="420">
                  <c:v>4.2439</c:v>
                </c:pt>
                <c:pt idx="421">
                  <c:v>4.2439400000000003</c:v>
                </c:pt>
                <c:pt idx="422">
                  <c:v>4.2446000000000002</c:v>
                </c:pt>
                <c:pt idx="423">
                  <c:v>4.2416700000000001</c:v>
                </c:pt>
                <c:pt idx="424">
                  <c:v>4.2427299999999999</c:v>
                </c:pt>
                <c:pt idx="425">
                  <c:v>4.2421899999999999</c:v>
                </c:pt>
                <c:pt idx="426">
                  <c:v>4.2444600000000001</c:v>
                </c:pt>
                <c:pt idx="427">
                  <c:v>4.2438900000000004</c:v>
                </c:pt>
                <c:pt idx="428">
                  <c:v>4.2434000000000003</c:v>
                </c:pt>
                <c:pt idx="429">
                  <c:v>4.2437800000000001</c:v>
                </c:pt>
                <c:pt idx="430">
                  <c:v>4.2430000000000003</c:v>
                </c:pt>
                <c:pt idx="431">
                  <c:v>4.2440600000000002</c:v>
                </c:pt>
                <c:pt idx="432">
                  <c:v>4.2438700000000003</c:v>
                </c:pt>
                <c:pt idx="433">
                  <c:v>4.2433699999999996</c:v>
                </c:pt>
                <c:pt idx="434">
                  <c:v>4.2434200000000004</c:v>
                </c:pt>
                <c:pt idx="435">
                  <c:v>4.2448100000000002</c:v>
                </c:pt>
                <c:pt idx="436">
                  <c:v>4.2448499999999996</c:v>
                </c:pt>
                <c:pt idx="437">
                  <c:v>4.2430500000000002</c:v>
                </c:pt>
                <c:pt idx="438">
                  <c:v>4.2452199999999998</c:v>
                </c:pt>
                <c:pt idx="439">
                  <c:v>4.2450900000000003</c:v>
                </c:pt>
                <c:pt idx="440">
                  <c:v>4.2441599999999999</c:v>
                </c:pt>
                <c:pt idx="441">
                  <c:v>4.2444100000000002</c:v>
                </c:pt>
                <c:pt idx="442">
                  <c:v>4.24411</c:v>
                </c:pt>
                <c:pt idx="443">
                  <c:v>4.2430899999999996</c:v>
                </c:pt>
                <c:pt idx="444">
                  <c:v>4.2437699999999996</c:v>
                </c:pt>
                <c:pt idx="445">
                  <c:v>4.2425300000000004</c:v>
                </c:pt>
                <c:pt idx="446">
                  <c:v>4.2417699999999998</c:v>
                </c:pt>
                <c:pt idx="447">
                  <c:v>4.2437399999999998</c:v>
                </c:pt>
                <c:pt idx="448">
                  <c:v>4.2450400000000004</c:v>
                </c:pt>
                <c:pt idx="449">
                  <c:v>4.2439400000000003</c:v>
                </c:pt>
                <c:pt idx="450">
                  <c:v>4.2458600000000004</c:v>
                </c:pt>
                <c:pt idx="451">
                  <c:v>4.2455100000000003</c:v>
                </c:pt>
                <c:pt idx="452">
                  <c:v>4.2460699999999996</c:v>
                </c:pt>
                <c:pt idx="453">
                  <c:v>4.24594</c:v>
                </c:pt>
                <c:pt idx="454">
                  <c:v>4.2453099999999999</c:v>
                </c:pt>
                <c:pt idx="455">
                  <c:v>4.2458200000000001</c:v>
                </c:pt>
                <c:pt idx="456">
                  <c:v>4.24613</c:v>
                </c:pt>
                <c:pt idx="457">
                  <c:v>4.2453700000000003</c:v>
                </c:pt>
                <c:pt idx="458">
                  <c:v>4.2447800000000004</c:v>
                </c:pt>
                <c:pt idx="459">
                  <c:v>4.2456300000000002</c:v>
                </c:pt>
                <c:pt idx="460">
                  <c:v>4.2459499999999997</c:v>
                </c:pt>
                <c:pt idx="461">
                  <c:v>4.2455400000000001</c:v>
                </c:pt>
                <c:pt idx="462">
                  <c:v>4.2439099999999996</c:v>
                </c:pt>
                <c:pt idx="463">
                  <c:v>4.2438399999999996</c:v>
                </c:pt>
                <c:pt idx="464">
                  <c:v>4.2447299999999997</c:v>
                </c:pt>
                <c:pt idx="465">
                  <c:v>4.2462999999999997</c:v>
                </c:pt>
                <c:pt idx="466">
                  <c:v>4.2450799999999997</c:v>
                </c:pt>
                <c:pt idx="467">
                  <c:v>4.2445300000000001</c:v>
                </c:pt>
                <c:pt idx="468">
                  <c:v>4.2445300000000001</c:v>
                </c:pt>
                <c:pt idx="469">
                  <c:v>4.2454400000000003</c:v>
                </c:pt>
                <c:pt idx="470">
                  <c:v>4.2445500000000003</c:v>
                </c:pt>
                <c:pt idx="471">
                  <c:v>4.2442399999999996</c:v>
                </c:pt>
                <c:pt idx="472">
                  <c:v>4.2447900000000001</c:v>
                </c:pt>
                <c:pt idx="473">
                  <c:v>4.2435799999999997</c:v>
                </c:pt>
                <c:pt idx="474">
                  <c:v>4.2444800000000003</c:v>
                </c:pt>
                <c:pt idx="475">
                  <c:v>4.2441500000000003</c:v>
                </c:pt>
                <c:pt idx="476">
                  <c:v>4.2435</c:v>
                </c:pt>
                <c:pt idx="477">
                  <c:v>4.2443999999999997</c:v>
                </c:pt>
                <c:pt idx="478">
                  <c:v>4.2471399999999999</c:v>
                </c:pt>
                <c:pt idx="479">
                  <c:v>4.2460399999999998</c:v>
                </c:pt>
                <c:pt idx="480">
                  <c:v>4.2460199999999997</c:v>
                </c:pt>
                <c:pt idx="481">
                  <c:v>4.2465200000000003</c:v>
                </c:pt>
                <c:pt idx="482">
                  <c:v>4.2479300000000002</c:v>
                </c:pt>
                <c:pt idx="483">
                  <c:v>4.2463800000000003</c:v>
                </c:pt>
                <c:pt idx="484">
                  <c:v>4.2478899999999999</c:v>
                </c:pt>
                <c:pt idx="485">
                  <c:v>4.2464199999999996</c:v>
                </c:pt>
                <c:pt idx="486">
                  <c:v>4.2460199999999997</c:v>
                </c:pt>
                <c:pt idx="487">
                  <c:v>4.2465299999999999</c:v>
                </c:pt>
                <c:pt idx="488">
                  <c:v>4.2461700000000002</c:v>
                </c:pt>
                <c:pt idx="489">
                  <c:v>4.2450999999999999</c:v>
                </c:pt>
                <c:pt idx="490">
                  <c:v>4.2460199999999997</c:v>
                </c:pt>
                <c:pt idx="491">
                  <c:v>4.2454900000000002</c:v>
                </c:pt>
                <c:pt idx="492">
                  <c:v>4.24491</c:v>
                </c:pt>
                <c:pt idx="493">
                  <c:v>4.2464199999999996</c:v>
                </c:pt>
                <c:pt idx="494">
                  <c:v>4.2466100000000004</c:v>
                </c:pt>
                <c:pt idx="495">
                  <c:v>4.2471500000000004</c:v>
                </c:pt>
                <c:pt idx="496">
                  <c:v>4.2486499999999996</c:v>
                </c:pt>
                <c:pt idx="497">
                  <c:v>4.2460300000000002</c:v>
                </c:pt>
                <c:pt idx="498">
                  <c:v>4.2459800000000003</c:v>
                </c:pt>
                <c:pt idx="499">
                  <c:v>4.2465799999999998</c:v>
                </c:pt>
                <c:pt idx="500">
                  <c:v>4.2467100000000002</c:v>
                </c:pt>
                <c:pt idx="501">
                  <c:v>4.2459600000000002</c:v>
                </c:pt>
                <c:pt idx="502">
                  <c:v>4.2442099999999998</c:v>
                </c:pt>
                <c:pt idx="503">
                  <c:v>4.2449700000000004</c:v>
                </c:pt>
                <c:pt idx="504">
                  <c:v>4.2451499999999998</c:v>
                </c:pt>
                <c:pt idx="505">
                  <c:v>4.2450999999999999</c:v>
                </c:pt>
                <c:pt idx="506">
                  <c:v>4.2460100000000001</c:v>
                </c:pt>
                <c:pt idx="507">
                  <c:v>4.24512</c:v>
                </c:pt>
                <c:pt idx="508">
                  <c:v>4.2469000000000001</c:v>
                </c:pt>
                <c:pt idx="509">
                  <c:v>4.2464899999999997</c:v>
                </c:pt>
                <c:pt idx="510">
                  <c:v>4.2454900000000002</c:v>
                </c:pt>
                <c:pt idx="511">
                  <c:v>4.2461099999999998</c:v>
                </c:pt>
                <c:pt idx="512">
                  <c:v>4.2484299999999999</c:v>
                </c:pt>
                <c:pt idx="513">
                  <c:v>4.2483000000000004</c:v>
                </c:pt>
                <c:pt idx="514">
                  <c:v>4.2488999999999999</c:v>
                </c:pt>
                <c:pt idx="515">
                  <c:v>4.2494899999999998</c:v>
                </c:pt>
                <c:pt idx="516">
                  <c:v>4.2497499999999997</c:v>
                </c:pt>
                <c:pt idx="517">
                  <c:v>4.2498899999999997</c:v>
                </c:pt>
                <c:pt idx="518">
                  <c:v>4.2496299999999998</c:v>
                </c:pt>
                <c:pt idx="519">
                  <c:v>4.2512999999999996</c:v>
                </c:pt>
                <c:pt idx="520">
                  <c:v>4.2509199999999998</c:v>
                </c:pt>
                <c:pt idx="521">
                  <c:v>4.25136</c:v>
                </c:pt>
                <c:pt idx="522">
                  <c:v>4.2501699999999998</c:v>
                </c:pt>
                <c:pt idx="523">
                  <c:v>4.2522599999999997</c:v>
                </c:pt>
                <c:pt idx="524">
                  <c:v>4.2510399999999997</c:v>
                </c:pt>
                <c:pt idx="525">
                  <c:v>4.25312</c:v>
                </c:pt>
                <c:pt idx="526">
                  <c:v>4.2537500000000001</c:v>
                </c:pt>
                <c:pt idx="527">
                  <c:v>4.2556799999999999</c:v>
                </c:pt>
                <c:pt idx="528">
                  <c:v>4.2558499999999997</c:v>
                </c:pt>
                <c:pt idx="529">
                  <c:v>4.2546400000000002</c:v>
                </c:pt>
                <c:pt idx="530">
                  <c:v>4.2541799999999999</c:v>
                </c:pt>
                <c:pt idx="531">
                  <c:v>4.2546400000000002</c:v>
                </c:pt>
                <c:pt idx="532">
                  <c:v>4.25589</c:v>
                </c:pt>
                <c:pt idx="533">
                  <c:v>4.2555399999999999</c:v>
                </c:pt>
                <c:pt idx="534">
                  <c:v>4.2542</c:v>
                </c:pt>
                <c:pt idx="535">
                  <c:v>4.2561999999999998</c:v>
                </c:pt>
                <c:pt idx="536">
                  <c:v>4.2565999999999997</c:v>
                </c:pt>
                <c:pt idx="537">
                  <c:v>4.2590500000000002</c:v>
                </c:pt>
                <c:pt idx="538">
                  <c:v>4.2596499999999997</c:v>
                </c:pt>
                <c:pt idx="539">
                  <c:v>4.26126</c:v>
                </c:pt>
                <c:pt idx="540">
                  <c:v>4.2627300000000004</c:v>
                </c:pt>
                <c:pt idx="541">
                  <c:v>4.2658500000000004</c:v>
                </c:pt>
                <c:pt idx="542">
                  <c:v>4.2670899999999996</c:v>
                </c:pt>
                <c:pt idx="543">
                  <c:v>4.2658100000000001</c:v>
                </c:pt>
                <c:pt idx="544">
                  <c:v>4.2709200000000003</c:v>
                </c:pt>
                <c:pt idx="545">
                  <c:v>4.2723899999999997</c:v>
                </c:pt>
                <c:pt idx="546">
                  <c:v>4.2726199999999999</c:v>
                </c:pt>
                <c:pt idx="547">
                  <c:v>4.2742100000000001</c:v>
                </c:pt>
                <c:pt idx="548">
                  <c:v>4.2752999999999997</c:v>
                </c:pt>
                <c:pt idx="549">
                  <c:v>4.2799199999999997</c:v>
                </c:pt>
                <c:pt idx="550">
                  <c:v>4.2811199999999996</c:v>
                </c:pt>
                <c:pt idx="551">
                  <c:v>4.2847900000000001</c:v>
                </c:pt>
                <c:pt idx="552">
                  <c:v>4.2864899999999997</c:v>
                </c:pt>
                <c:pt idx="553">
                  <c:v>4.2884599999999997</c:v>
                </c:pt>
                <c:pt idx="554">
                  <c:v>4.2915200000000002</c:v>
                </c:pt>
                <c:pt idx="555">
                  <c:v>4.2957799999999997</c:v>
                </c:pt>
                <c:pt idx="556">
                  <c:v>4.2999200000000002</c:v>
                </c:pt>
                <c:pt idx="557">
                  <c:v>4.30321</c:v>
                </c:pt>
                <c:pt idx="558">
                  <c:v>4.3069899999999999</c:v>
                </c:pt>
                <c:pt idx="559">
                  <c:v>4.3113200000000003</c:v>
                </c:pt>
                <c:pt idx="560">
                  <c:v>4.3152600000000003</c:v>
                </c:pt>
                <c:pt idx="561">
                  <c:v>4.3201299999999998</c:v>
                </c:pt>
                <c:pt idx="562">
                  <c:v>4.3262200000000002</c:v>
                </c:pt>
                <c:pt idx="563">
                  <c:v>4.3319999999999999</c:v>
                </c:pt>
                <c:pt idx="564">
                  <c:v>4.3380599999999996</c:v>
                </c:pt>
                <c:pt idx="565">
                  <c:v>4.3473300000000004</c:v>
                </c:pt>
                <c:pt idx="566">
                  <c:v>4.35684</c:v>
                </c:pt>
                <c:pt idx="567">
                  <c:v>4.36564</c:v>
                </c:pt>
                <c:pt idx="568">
                  <c:v>4.3781999999999996</c:v>
                </c:pt>
                <c:pt idx="569">
                  <c:v>4.3921000000000001</c:v>
                </c:pt>
                <c:pt idx="570">
                  <c:v>4.4022399999999999</c:v>
                </c:pt>
                <c:pt idx="571">
                  <c:v>4.4158900000000001</c:v>
                </c:pt>
                <c:pt idx="572">
                  <c:v>4.4182499999999996</c:v>
                </c:pt>
                <c:pt idx="573">
                  <c:v>4.4077700000000002</c:v>
                </c:pt>
                <c:pt idx="574">
                  <c:v>4.3692700000000002</c:v>
                </c:pt>
                <c:pt idx="575">
                  <c:v>4.2861200000000004</c:v>
                </c:pt>
                <c:pt idx="576">
                  <c:v>4.1702399999999997</c:v>
                </c:pt>
                <c:pt idx="577">
                  <c:v>4.0650000000000004</c:v>
                </c:pt>
                <c:pt idx="578">
                  <c:v>4.0040300000000002</c:v>
                </c:pt>
                <c:pt idx="579">
                  <c:v>3.9821200000000001</c:v>
                </c:pt>
                <c:pt idx="580">
                  <c:v>3.9865499999999998</c:v>
                </c:pt>
                <c:pt idx="581">
                  <c:v>4.0005699999999997</c:v>
                </c:pt>
                <c:pt idx="582">
                  <c:v>4.0183</c:v>
                </c:pt>
                <c:pt idx="583">
                  <c:v>4.0351999999999997</c:v>
                </c:pt>
                <c:pt idx="584">
                  <c:v>4.0519499999999997</c:v>
                </c:pt>
                <c:pt idx="585">
                  <c:v>4.06541</c:v>
                </c:pt>
                <c:pt idx="586">
                  <c:v>4.0786100000000003</c:v>
                </c:pt>
                <c:pt idx="587">
                  <c:v>4.0894000000000004</c:v>
                </c:pt>
                <c:pt idx="588">
                  <c:v>4.0977199999999998</c:v>
                </c:pt>
                <c:pt idx="589">
                  <c:v>4.1056600000000003</c:v>
                </c:pt>
                <c:pt idx="590">
                  <c:v>4.1131599999999997</c:v>
                </c:pt>
                <c:pt idx="591">
                  <c:v>4.1193600000000004</c:v>
                </c:pt>
                <c:pt idx="592">
                  <c:v>4.1250299999999998</c:v>
                </c:pt>
                <c:pt idx="593">
                  <c:v>4.1296200000000001</c:v>
                </c:pt>
                <c:pt idx="594">
                  <c:v>4.1334400000000002</c:v>
                </c:pt>
                <c:pt idx="595">
                  <c:v>4.1382399999999997</c:v>
                </c:pt>
                <c:pt idx="596">
                  <c:v>4.1417400000000004</c:v>
                </c:pt>
                <c:pt idx="597">
                  <c:v>4.1422600000000003</c:v>
                </c:pt>
                <c:pt idx="598">
                  <c:v>4.1465300000000003</c:v>
                </c:pt>
                <c:pt idx="599">
                  <c:v>4.1501200000000003</c:v>
                </c:pt>
                <c:pt idx="600">
                  <c:v>4.1524099999999997</c:v>
                </c:pt>
                <c:pt idx="601">
                  <c:v>4.1557300000000001</c:v>
                </c:pt>
                <c:pt idx="602">
                  <c:v>4.1587399999999999</c:v>
                </c:pt>
                <c:pt idx="603">
                  <c:v>4.1620299999999997</c:v>
                </c:pt>
                <c:pt idx="604">
                  <c:v>4.1645700000000003</c:v>
                </c:pt>
                <c:pt idx="605">
                  <c:v>4.1671500000000004</c:v>
                </c:pt>
                <c:pt idx="606">
                  <c:v>4.1671399999999998</c:v>
                </c:pt>
                <c:pt idx="607">
                  <c:v>4.1695500000000001</c:v>
                </c:pt>
                <c:pt idx="608">
                  <c:v>4.1699000000000002</c:v>
                </c:pt>
                <c:pt idx="609">
                  <c:v>4.1733500000000001</c:v>
                </c:pt>
                <c:pt idx="610">
                  <c:v>4.1733000000000002</c:v>
                </c:pt>
                <c:pt idx="611">
                  <c:v>4.1749900000000002</c:v>
                </c:pt>
                <c:pt idx="612">
                  <c:v>4.1773800000000003</c:v>
                </c:pt>
                <c:pt idx="613">
                  <c:v>4.1792600000000002</c:v>
                </c:pt>
                <c:pt idx="614">
                  <c:v>4.1813399999999996</c:v>
                </c:pt>
                <c:pt idx="615">
                  <c:v>4.1833999999999998</c:v>
                </c:pt>
                <c:pt idx="616">
                  <c:v>4.1836700000000002</c:v>
                </c:pt>
                <c:pt idx="617">
                  <c:v>4.1848099999999997</c:v>
                </c:pt>
                <c:pt idx="618">
                  <c:v>4.1857199999999999</c:v>
                </c:pt>
                <c:pt idx="619">
                  <c:v>4.1877000000000004</c:v>
                </c:pt>
                <c:pt idx="620">
                  <c:v>4.18764</c:v>
                </c:pt>
                <c:pt idx="621">
                  <c:v>4.1888199999999998</c:v>
                </c:pt>
                <c:pt idx="622">
                  <c:v>4.18825</c:v>
                </c:pt>
                <c:pt idx="623">
                  <c:v>4.1887400000000001</c:v>
                </c:pt>
                <c:pt idx="624">
                  <c:v>4.1903499999999996</c:v>
                </c:pt>
                <c:pt idx="625">
                  <c:v>4.1904300000000001</c:v>
                </c:pt>
                <c:pt idx="626">
                  <c:v>4.1901400000000004</c:v>
                </c:pt>
                <c:pt idx="627">
                  <c:v>4.18886</c:v>
                </c:pt>
                <c:pt idx="628">
                  <c:v>4.1911399999999999</c:v>
                </c:pt>
                <c:pt idx="629">
                  <c:v>4.1907100000000002</c:v>
                </c:pt>
                <c:pt idx="630">
                  <c:v>4.19252</c:v>
                </c:pt>
                <c:pt idx="631">
                  <c:v>4.1935500000000001</c:v>
                </c:pt>
                <c:pt idx="632">
                  <c:v>4.1936099999999996</c:v>
                </c:pt>
                <c:pt idx="633">
                  <c:v>4.1920000000000002</c:v>
                </c:pt>
                <c:pt idx="634">
                  <c:v>4.19557</c:v>
                </c:pt>
                <c:pt idx="635">
                  <c:v>4.1954099999999999</c:v>
                </c:pt>
                <c:pt idx="636">
                  <c:v>4.1959200000000001</c:v>
                </c:pt>
                <c:pt idx="637">
                  <c:v>4.1964100000000002</c:v>
                </c:pt>
                <c:pt idx="638">
                  <c:v>4.1953500000000004</c:v>
                </c:pt>
                <c:pt idx="639">
                  <c:v>4.1968199999999998</c:v>
                </c:pt>
                <c:pt idx="640">
                  <c:v>4.1967499999999998</c:v>
                </c:pt>
                <c:pt idx="641">
                  <c:v>4.1964899999999998</c:v>
                </c:pt>
                <c:pt idx="642">
                  <c:v>4.1975100000000003</c:v>
                </c:pt>
                <c:pt idx="643">
                  <c:v>4.1989700000000001</c:v>
                </c:pt>
                <c:pt idx="644">
                  <c:v>4.2003399999999997</c:v>
                </c:pt>
                <c:pt idx="645">
                  <c:v>4.2002199999999998</c:v>
                </c:pt>
                <c:pt idx="646">
                  <c:v>4.2018800000000001</c:v>
                </c:pt>
                <c:pt idx="647">
                  <c:v>4.20235</c:v>
                </c:pt>
                <c:pt idx="648">
                  <c:v>4.20289</c:v>
                </c:pt>
                <c:pt idx="649">
                  <c:v>4.2040899999999999</c:v>
                </c:pt>
                <c:pt idx="650">
                  <c:v>4.2029899999999998</c:v>
                </c:pt>
                <c:pt idx="651">
                  <c:v>4.2050200000000002</c:v>
                </c:pt>
                <c:pt idx="652">
                  <c:v>4.2049300000000001</c:v>
                </c:pt>
                <c:pt idx="653">
                  <c:v>4.2045199999999996</c:v>
                </c:pt>
                <c:pt idx="654">
                  <c:v>4.2042999999999999</c:v>
                </c:pt>
                <c:pt idx="655">
                  <c:v>4.2037599999999999</c:v>
                </c:pt>
                <c:pt idx="656">
                  <c:v>4.20296</c:v>
                </c:pt>
                <c:pt idx="657">
                  <c:v>4.2036100000000003</c:v>
                </c:pt>
                <c:pt idx="658">
                  <c:v>4.2041599999999999</c:v>
                </c:pt>
                <c:pt idx="659">
                  <c:v>4.2041500000000003</c:v>
                </c:pt>
                <c:pt idx="660">
                  <c:v>4.2034799999999999</c:v>
                </c:pt>
                <c:pt idx="661">
                  <c:v>4.2038200000000003</c:v>
                </c:pt>
                <c:pt idx="662">
                  <c:v>4.20357</c:v>
                </c:pt>
                <c:pt idx="663">
                  <c:v>4.2056699999999996</c:v>
                </c:pt>
                <c:pt idx="664">
                  <c:v>4.2055699999999998</c:v>
                </c:pt>
                <c:pt idx="665">
                  <c:v>4.2067399999999999</c:v>
                </c:pt>
                <c:pt idx="666">
                  <c:v>4.2058999999999997</c:v>
                </c:pt>
                <c:pt idx="667">
                  <c:v>4.2055100000000003</c:v>
                </c:pt>
                <c:pt idx="668">
                  <c:v>4.2056399999999998</c:v>
                </c:pt>
                <c:pt idx="669">
                  <c:v>4.2064899999999996</c:v>
                </c:pt>
                <c:pt idx="670">
                  <c:v>4.2079399999999998</c:v>
                </c:pt>
                <c:pt idx="671">
                  <c:v>4.2074299999999996</c:v>
                </c:pt>
                <c:pt idx="672">
                  <c:v>4.2056300000000002</c:v>
                </c:pt>
                <c:pt idx="673">
                  <c:v>4.2084599999999996</c:v>
                </c:pt>
                <c:pt idx="674">
                  <c:v>4.2079599999999999</c:v>
                </c:pt>
                <c:pt idx="675">
                  <c:v>4.2099200000000003</c:v>
                </c:pt>
                <c:pt idx="676">
                  <c:v>4.2092900000000002</c:v>
                </c:pt>
                <c:pt idx="677">
                  <c:v>4.2103799999999998</c:v>
                </c:pt>
                <c:pt idx="678">
                  <c:v>4.2120600000000001</c:v>
                </c:pt>
                <c:pt idx="679">
                  <c:v>4.2111000000000001</c:v>
                </c:pt>
                <c:pt idx="680">
                  <c:v>4.2119900000000001</c:v>
                </c:pt>
                <c:pt idx="681">
                  <c:v>4.2127499999999998</c:v>
                </c:pt>
                <c:pt idx="682">
                  <c:v>4.2130200000000002</c:v>
                </c:pt>
                <c:pt idx="683">
                  <c:v>4.2126999999999999</c:v>
                </c:pt>
                <c:pt idx="684">
                  <c:v>4.2136100000000001</c:v>
                </c:pt>
                <c:pt idx="685">
                  <c:v>4.2118599999999997</c:v>
                </c:pt>
                <c:pt idx="686">
                  <c:v>4.2120699999999998</c:v>
                </c:pt>
                <c:pt idx="687">
                  <c:v>4.2122200000000003</c:v>
                </c:pt>
                <c:pt idx="688">
                  <c:v>4.2111200000000002</c:v>
                </c:pt>
                <c:pt idx="689">
                  <c:v>4.2114399999999996</c:v>
                </c:pt>
                <c:pt idx="690">
                  <c:v>4.2108600000000003</c:v>
                </c:pt>
                <c:pt idx="691">
                  <c:v>4.2106199999999996</c:v>
                </c:pt>
                <c:pt idx="692">
                  <c:v>4.2114700000000003</c:v>
                </c:pt>
                <c:pt idx="693">
                  <c:v>4.2115</c:v>
                </c:pt>
                <c:pt idx="694">
                  <c:v>4.2115099999999996</c:v>
                </c:pt>
                <c:pt idx="695">
                  <c:v>4.2121199999999996</c:v>
                </c:pt>
                <c:pt idx="696">
                  <c:v>4.2132899999999998</c:v>
                </c:pt>
                <c:pt idx="697">
                  <c:v>4.2120199999999999</c:v>
                </c:pt>
                <c:pt idx="698">
                  <c:v>4.2129599999999998</c:v>
                </c:pt>
                <c:pt idx="699">
                  <c:v>4.2123699999999999</c:v>
                </c:pt>
                <c:pt idx="700">
                  <c:v>4.2109500000000004</c:v>
                </c:pt>
                <c:pt idx="701">
                  <c:v>4.2127400000000002</c:v>
                </c:pt>
                <c:pt idx="702">
                  <c:v>4.2125199999999996</c:v>
                </c:pt>
                <c:pt idx="703">
                  <c:v>4.21333</c:v>
                </c:pt>
                <c:pt idx="704">
                  <c:v>4.2125300000000001</c:v>
                </c:pt>
                <c:pt idx="705">
                  <c:v>4.2137200000000004</c:v>
                </c:pt>
                <c:pt idx="706">
                  <c:v>4.2158100000000003</c:v>
                </c:pt>
                <c:pt idx="707">
                  <c:v>4.21638</c:v>
                </c:pt>
                <c:pt idx="708">
                  <c:v>4.2164099999999998</c:v>
                </c:pt>
                <c:pt idx="709">
                  <c:v>4.2170300000000003</c:v>
                </c:pt>
                <c:pt idx="710">
                  <c:v>4.2189500000000004</c:v>
                </c:pt>
                <c:pt idx="711">
                  <c:v>4.2174800000000001</c:v>
                </c:pt>
                <c:pt idx="712">
                  <c:v>4.2183999999999999</c:v>
                </c:pt>
                <c:pt idx="713">
                  <c:v>4.2181800000000003</c:v>
                </c:pt>
                <c:pt idx="714">
                  <c:v>4.2182300000000001</c:v>
                </c:pt>
                <c:pt idx="715">
                  <c:v>4.2183700000000002</c:v>
                </c:pt>
                <c:pt idx="716">
                  <c:v>4.2195499999999999</c:v>
                </c:pt>
                <c:pt idx="717">
                  <c:v>4.2192499999999997</c:v>
                </c:pt>
                <c:pt idx="718">
                  <c:v>4.2184299999999997</c:v>
                </c:pt>
                <c:pt idx="719">
                  <c:v>4.2193800000000001</c:v>
                </c:pt>
                <c:pt idx="720">
                  <c:v>4.2204800000000002</c:v>
                </c:pt>
                <c:pt idx="721">
                  <c:v>4.2201700000000004</c:v>
                </c:pt>
                <c:pt idx="722">
                  <c:v>4.21983</c:v>
                </c:pt>
                <c:pt idx="723">
                  <c:v>4.2215699999999998</c:v>
                </c:pt>
                <c:pt idx="724">
                  <c:v>4.2208500000000004</c:v>
                </c:pt>
                <c:pt idx="725">
                  <c:v>4.2192299999999996</c:v>
                </c:pt>
                <c:pt idx="726">
                  <c:v>4.2201899999999997</c:v>
                </c:pt>
                <c:pt idx="727">
                  <c:v>4.2211699999999999</c:v>
                </c:pt>
                <c:pt idx="728">
                  <c:v>4.2208600000000001</c:v>
                </c:pt>
                <c:pt idx="729">
                  <c:v>4.2208399999999999</c:v>
                </c:pt>
                <c:pt idx="730">
                  <c:v>4.2197100000000001</c:v>
                </c:pt>
                <c:pt idx="731">
                  <c:v>4.2206599999999996</c:v>
                </c:pt>
                <c:pt idx="732">
                  <c:v>4.22004</c:v>
                </c:pt>
                <c:pt idx="733">
                  <c:v>4.2198200000000003</c:v>
                </c:pt>
                <c:pt idx="734">
                  <c:v>4.2195999999999998</c:v>
                </c:pt>
                <c:pt idx="735">
                  <c:v>4.2196499999999997</c:v>
                </c:pt>
                <c:pt idx="736">
                  <c:v>4.2204300000000003</c:v>
                </c:pt>
                <c:pt idx="737">
                  <c:v>4.2201899999999997</c:v>
                </c:pt>
                <c:pt idx="738">
                  <c:v>4.2215800000000003</c:v>
                </c:pt>
                <c:pt idx="739">
                  <c:v>4.2219199999999999</c:v>
                </c:pt>
                <c:pt idx="740">
                  <c:v>4.2242100000000002</c:v>
                </c:pt>
                <c:pt idx="741">
                  <c:v>4.2233700000000001</c:v>
                </c:pt>
                <c:pt idx="742">
                  <c:v>4.2222999999999997</c:v>
                </c:pt>
                <c:pt idx="743">
                  <c:v>4.2235199999999997</c:v>
                </c:pt>
                <c:pt idx="744">
                  <c:v>4.2246199999999998</c:v>
                </c:pt>
                <c:pt idx="745">
                  <c:v>4.2244900000000003</c:v>
                </c:pt>
                <c:pt idx="746">
                  <c:v>4.2248099999999997</c:v>
                </c:pt>
                <c:pt idx="747">
                  <c:v>4.2251000000000003</c:v>
                </c:pt>
                <c:pt idx="748">
                  <c:v>4.22506</c:v>
                </c:pt>
                <c:pt idx="749">
                  <c:v>4.22661</c:v>
                </c:pt>
                <c:pt idx="750">
                  <c:v>4.2266599999999999</c:v>
                </c:pt>
                <c:pt idx="751">
                  <c:v>4.2286599999999996</c:v>
                </c:pt>
                <c:pt idx="752">
                  <c:v>4.2283999999999997</c:v>
                </c:pt>
                <c:pt idx="753">
                  <c:v>4.2296300000000002</c:v>
                </c:pt>
                <c:pt idx="754">
                  <c:v>4.2314100000000003</c:v>
                </c:pt>
                <c:pt idx="755">
                  <c:v>4.2314400000000001</c:v>
                </c:pt>
                <c:pt idx="756">
                  <c:v>4.2319500000000003</c:v>
                </c:pt>
                <c:pt idx="757">
                  <c:v>4.2334800000000001</c:v>
                </c:pt>
                <c:pt idx="758">
                  <c:v>4.2336799999999997</c:v>
                </c:pt>
                <c:pt idx="759">
                  <c:v>4.2316099999999999</c:v>
                </c:pt>
                <c:pt idx="760">
                  <c:v>4.2316399999999996</c:v>
                </c:pt>
                <c:pt idx="761">
                  <c:v>4.2336600000000004</c:v>
                </c:pt>
                <c:pt idx="762">
                  <c:v>4.23306</c:v>
                </c:pt>
                <c:pt idx="763">
                  <c:v>4.2337800000000003</c:v>
                </c:pt>
                <c:pt idx="764">
                  <c:v>4.2326800000000002</c:v>
                </c:pt>
                <c:pt idx="765">
                  <c:v>4.2325600000000003</c:v>
                </c:pt>
                <c:pt idx="766">
                  <c:v>4.2300000000000004</c:v>
                </c:pt>
                <c:pt idx="767">
                  <c:v>4.2253600000000002</c:v>
                </c:pt>
                <c:pt idx="768">
                  <c:v>4.2210299999999998</c:v>
                </c:pt>
                <c:pt idx="769">
                  <c:v>4.2179099999999998</c:v>
                </c:pt>
                <c:pt idx="770">
                  <c:v>4.2151699999999996</c:v>
                </c:pt>
                <c:pt idx="771">
                  <c:v>4.2144599999999999</c:v>
                </c:pt>
                <c:pt idx="772">
                  <c:v>4.2135300000000004</c:v>
                </c:pt>
                <c:pt idx="773">
                  <c:v>4.2136100000000001</c:v>
                </c:pt>
                <c:pt idx="774">
                  <c:v>4.2130799999999997</c:v>
                </c:pt>
                <c:pt idx="775">
                  <c:v>4.2136199999999997</c:v>
                </c:pt>
                <c:pt idx="776">
                  <c:v>4.2142900000000001</c:v>
                </c:pt>
                <c:pt idx="777">
                  <c:v>4.2151699999999996</c:v>
                </c:pt>
                <c:pt idx="778">
                  <c:v>4.2163500000000003</c:v>
                </c:pt>
                <c:pt idx="779">
                  <c:v>4.2162800000000002</c:v>
                </c:pt>
                <c:pt idx="780">
                  <c:v>4.2178000000000004</c:v>
                </c:pt>
                <c:pt idx="781">
                  <c:v>4.2173699999999998</c:v>
                </c:pt>
                <c:pt idx="782">
                  <c:v>4.2195600000000004</c:v>
                </c:pt>
                <c:pt idx="783">
                  <c:v>4.2216800000000001</c:v>
                </c:pt>
                <c:pt idx="784">
                  <c:v>4.22227</c:v>
                </c:pt>
                <c:pt idx="785">
                  <c:v>4.2210900000000002</c:v>
                </c:pt>
                <c:pt idx="786">
                  <c:v>4.2224000000000004</c:v>
                </c:pt>
                <c:pt idx="787">
                  <c:v>4.2227199999999998</c:v>
                </c:pt>
                <c:pt idx="788">
                  <c:v>4.2236399999999996</c:v>
                </c:pt>
                <c:pt idx="789">
                  <c:v>4.2250100000000002</c:v>
                </c:pt>
                <c:pt idx="790">
                  <c:v>4.2257699999999998</c:v>
                </c:pt>
                <c:pt idx="791">
                  <c:v>4.22431</c:v>
                </c:pt>
                <c:pt idx="792">
                  <c:v>4.2244900000000003</c:v>
                </c:pt>
                <c:pt idx="793">
                  <c:v>4.2249699999999999</c:v>
                </c:pt>
                <c:pt idx="794">
                  <c:v>4.2252900000000002</c:v>
                </c:pt>
                <c:pt idx="795">
                  <c:v>4.2253800000000004</c:v>
                </c:pt>
                <c:pt idx="796">
                  <c:v>4.2244099999999998</c:v>
                </c:pt>
                <c:pt idx="797">
                  <c:v>4.2243599999999999</c:v>
                </c:pt>
                <c:pt idx="798">
                  <c:v>4.2263900000000003</c:v>
                </c:pt>
                <c:pt idx="799">
                  <c:v>4.2263000000000002</c:v>
                </c:pt>
                <c:pt idx="800">
                  <c:v>4.2253499999999997</c:v>
                </c:pt>
              </c:numCache>
            </c:numRef>
          </c:yVal>
          <c:smooth val="0"/>
          <c:extLst>
            <c:ext xmlns:c16="http://schemas.microsoft.com/office/drawing/2014/chart" uri="{C3380CC4-5D6E-409C-BE32-E72D297353CC}">
              <c16:uniqueId val="{00000000-149E-42FD-A969-A4D42F4E9934}"/>
            </c:ext>
          </c:extLst>
        </c:ser>
        <c:ser>
          <c:idx val="2"/>
          <c:order val="1"/>
          <c:tx>
            <c:strRef>
              <c:f>'RT_XC09103-13 (prior)'!$Q$25:$Q$26</c:f>
              <c:strCache>
                <c:ptCount val="2"/>
                <c:pt idx="0">
                  <c:v>XC09109</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(prior)'!$Q$27:$Q$827</c:f>
              <c:numCache>
                <c:formatCode>0.0000</c:formatCode>
                <c:ptCount val="801"/>
                <c:pt idx="0">
                  <c:v>5.2490000000000002E-2</c:v>
                </c:pt>
                <c:pt idx="1">
                  <c:v>5.4179999999999999E-2</c:v>
                </c:pt>
                <c:pt idx="2">
                  <c:v>4.9570000000000003E-2</c:v>
                </c:pt>
                <c:pt idx="3">
                  <c:v>5.4670000000000003E-2</c:v>
                </c:pt>
                <c:pt idx="4">
                  <c:v>5.1619999999999999E-2</c:v>
                </c:pt>
                <c:pt idx="5">
                  <c:v>5.2990000000000002E-2</c:v>
                </c:pt>
                <c:pt idx="6">
                  <c:v>5.6460000000000003E-2</c:v>
                </c:pt>
                <c:pt idx="7">
                  <c:v>5.4120000000000001E-2</c:v>
                </c:pt>
                <c:pt idx="8">
                  <c:v>5.4100000000000002E-2</c:v>
                </c:pt>
                <c:pt idx="9">
                  <c:v>5.5640000000000002E-2</c:v>
                </c:pt>
                <c:pt idx="10">
                  <c:v>5.4269999999999999E-2</c:v>
                </c:pt>
                <c:pt idx="11">
                  <c:v>5.5489999999999998E-2</c:v>
                </c:pt>
                <c:pt idx="12">
                  <c:v>5.0979999999999998E-2</c:v>
                </c:pt>
                <c:pt idx="13">
                  <c:v>5.3769999999999998E-2</c:v>
                </c:pt>
                <c:pt idx="14">
                  <c:v>5.2510000000000001E-2</c:v>
                </c:pt>
                <c:pt idx="15">
                  <c:v>5.5919999999999997E-2</c:v>
                </c:pt>
                <c:pt idx="16">
                  <c:v>5.636E-2</c:v>
                </c:pt>
                <c:pt idx="17">
                  <c:v>5.6000000000000001E-2</c:v>
                </c:pt>
                <c:pt idx="18">
                  <c:v>5.6509999999999998E-2</c:v>
                </c:pt>
                <c:pt idx="19">
                  <c:v>5.5359999999999999E-2</c:v>
                </c:pt>
                <c:pt idx="20">
                  <c:v>5.4679999999999999E-2</c:v>
                </c:pt>
                <c:pt idx="21">
                  <c:v>5.2940000000000001E-2</c:v>
                </c:pt>
                <c:pt idx="22">
                  <c:v>5.568E-2</c:v>
                </c:pt>
                <c:pt idx="23">
                  <c:v>5.423E-2</c:v>
                </c:pt>
                <c:pt idx="24">
                  <c:v>5.4190000000000002E-2</c:v>
                </c:pt>
                <c:pt idx="25">
                  <c:v>5.3859999999999998E-2</c:v>
                </c:pt>
                <c:pt idx="26">
                  <c:v>5.4670000000000003E-2</c:v>
                </c:pt>
                <c:pt idx="27">
                  <c:v>5.432E-2</c:v>
                </c:pt>
                <c:pt idx="28">
                  <c:v>5.339E-2</c:v>
                </c:pt>
                <c:pt idx="29">
                  <c:v>5.3719999999999997E-2</c:v>
                </c:pt>
                <c:pt idx="30">
                  <c:v>5.5939999999999997E-2</c:v>
                </c:pt>
                <c:pt idx="31">
                  <c:v>5.4359999999999999E-2</c:v>
                </c:pt>
                <c:pt idx="32">
                  <c:v>5.645E-2</c:v>
                </c:pt>
                <c:pt idx="33">
                  <c:v>5.6009999999999997E-2</c:v>
                </c:pt>
                <c:pt idx="34">
                  <c:v>5.6300000000000003E-2</c:v>
                </c:pt>
                <c:pt idx="35">
                  <c:v>5.4579999999999997E-2</c:v>
                </c:pt>
                <c:pt idx="36">
                  <c:v>5.7509999999999999E-2</c:v>
                </c:pt>
                <c:pt idx="37">
                  <c:v>5.6399999999999999E-2</c:v>
                </c:pt>
                <c:pt idx="38">
                  <c:v>5.5219999999999998E-2</c:v>
                </c:pt>
                <c:pt idx="39">
                  <c:v>5.8200000000000002E-2</c:v>
                </c:pt>
                <c:pt idx="40">
                  <c:v>5.8389999999999997E-2</c:v>
                </c:pt>
                <c:pt idx="41">
                  <c:v>5.6140000000000002E-2</c:v>
                </c:pt>
                <c:pt idx="42">
                  <c:v>5.6070000000000002E-2</c:v>
                </c:pt>
                <c:pt idx="43">
                  <c:v>5.6750000000000002E-2</c:v>
                </c:pt>
                <c:pt idx="44">
                  <c:v>5.8020000000000002E-2</c:v>
                </c:pt>
                <c:pt idx="45">
                  <c:v>5.9029999999999999E-2</c:v>
                </c:pt>
                <c:pt idx="46">
                  <c:v>5.9659999999999998E-2</c:v>
                </c:pt>
                <c:pt idx="47">
                  <c:v>5.8880000000000002E-2</c:v>
                </c:pt>
                <c:pt idx="48">
                  <c:v>5.756E-2</c:v>
                </c:pt>
                <c:pt idx="49">
                  <c:v>5.9670000000000001E-2</c:v>
                </c:pt>
                <c:pt idx="50">
                  <c:v>6.1170000000000002E-2</c:v>
                </c:pt>
                <c:pt idx="51">
                  <c:v>5.9499999999999997E-2</c:v>
                </c:pt>
                <c:pt idx="52">
                  <c:v>6.0580000000000002E-2</c:v>
                </c:pt>
                <c:pt idx="53">
                  <c:v>5.8569999999999997E-2</c:v>
                </c:pt>
                <c:pt idx="54">
                  <c:v>5.9119999999999999E-2</c:v>
                </c:pt>
                <c:pt idx="55">
                  <c:v>5.8369999999999998E-2</c:v>
                </c:pt>
                <c:pt idx="56">
                  <c:v>5.7450000000000001E-2</c:v>
                </c:pt>
                <c:pt idx="57">
                  <c:v>5.6610000000000001E-2</c:v>
                </c:pt>
                <c:pt idx="58">
                  <c:v>5.6840000000000002E-2</c:v>
                </c:pt>
                <c:pt idx="59">
                  <c:v>5.738E-2</c:v>
                </c:pt>
                <c:pt idx="60">
                  <c:v>5.7209999999999997E-2</c:v>
                </c:pt>
                <c:pt idx="61">
                  <c:v>5.688E-2</c:v>
                </c:pt>
                <c:pt idx="62">
                  <c:v>5.7239999999999999E-2</c:v>
                </c:pt>
                <c:pt idx="63">
                  <c:v>5.7939999999999998E-2</c:v>
                </c:pt>
                <c:pt idx="64">
                  <c:v>5.6529999999999997E-2</c:v>
                </c:pt>
                <c:pt idx="65">
                  <c:v>5.7779999999999998E-2</c:v>
                </c:pt>
                <c:pt idx="66">
                  <c:v>5.6910000000000002E-2</c:v>
                </c:pt>
                <c:pt idx="67">
                  <c:v>5.8630000000000002E-2</c:v>
                </c:pt>
                <c:pt idx="68">
                  <c:v>5.6649999999999999E-2</c:v>
                </c:pt>
                <c:pt idx="69">
                  <c:v>5.6230000000000002E-2</c:v>
                </c:pt>
                <c:pt idx="70">
                  <c:v>5.7169999999999999E-2</c:v>
                </c:pt>
                <c:pt idx="71">
                  <c:v>5.7910000000000003E-2</c:v>
                </c:pt>
                <c:pt idx="72">
                  <c:v>5.8259999999999999E-2</c:v>
                </c:pt>
                <c:pt idx="73">
                  <c:v>5.7250000000000002E-2</c:v>
                </c:pt>
                <c:pt idx="74">
                  <c:v>6.132E-2</c:v>
                </c:pt>
                <c:pt idx="75">
                  <c:v>6.1170000000000002E-2</c:v>
                </c:pt>
                <c:pt idx="76">
                  <c:v>5.8470000000000001E-2</c:v>
                </c:pt>
                <c:pt idx="77">
                  <c:v>5.7439999999999998E-2</c:v>
                </c:pt>
                <c:pt idx="78">
                  <c:v>6.191E-2</c:v>
                </c:pt>
                <c:pt idx="79">
                  <c:v>5.9889999999999999E-2</c:v>
                </c:pt>
                <c:pt idx="80">
                  <c:v>6.0130000000000003E-2</c:v>
                </c:pt>
                <c:pt idx="81">
                  <c:v>5.9409999999999998E-2</c:v>
                </c:pt>
                <c:pt idx="82">
                  <c:v>6.021E-2</c:v>
                </c:pt>
                <c:pt idx="83">
                  <c:v>5.7529999999999998E-2</c:v>
                </c:pt>
                <c:pt idx="84">
                  <c:v>5.9020000000000003E-2</c:v>
                </c:pt>
                <c:pt idx="85">
                  <c:v>5.8520000000000003E-2</c:v>
                </c:pt>
                <c:pt idx="86">
                  <c:v>5.7509999999999999E-2</c:v>
                </c:pt>
                <c:pt idx="87">
                  <c:v>5.9970000000000002E-2</c:v>
                </c:pt>
                <c:pt idx="88">
                  <c:v>6.0249999999999998E-2</c:v>
                </c:pt>
                <c:pt idx="89">
                  <c:v>5.688E-2</c:v>
                </c:pt>
                <c:pt idx="90">
                  <c:v>5.6779999999999997E-2</c:v>
                </c:pt>
                <c:pt idx="91">
                  <c:v>5.7000000000000002E-2</c:v>
                </c:pt>
                <c:pt idx="92">
                  <c:v>6.0350000000000001E-2</c:v>
                </c:pt>
                <c:pt idx="93">
                  <c:v>5.8380000000000001E-2</c:v>
                </c:pt>
                <c:pt idx="94">
                  <c:v>5.8560000000000001E-2</c:v>
                </c:pt>
                <c:pt idx="95">
                  <c:v>5.7000000000000002E-2</c:v>
                </c:pt>
                <c:pt idx="96">
                  <c:v>5.9080000000000001E-2</c:v>
                </c:pt>
                <c:pt idx="97">
                  <c:v>5.7200000000000001E-2</c:v>
                </c:pt>
                <c:pt idx="98">
                  <c:v>5.8840000000000003E-2</c:v>
                </c:pt>
                <c:pt idx="99">
                  <c:v>5.645E-2</c:v>
                </c:pt>
                <c:pt idx="100">
                  <c:v>5.7290000000000001E-2</c:v>
                </c:pt>
                <c:pt idx="101">
                  <c:v>5.7099999999999998E-2</c:v>
                </c:pt>
                <c:pt idx="102">
                  <c:v>5.8139999999999997E-2</c:v>
                </c:pt>
                <c:pt idx="103">
                  <c:v>6.08E-2</c:v>
                </c:pt>
                <c:pt idx="104">
                  <c:v>5.919E-2</c:v>
                </c:pt>
                <c:pt idx="105">
                  <c:v>5.8840000000000003E-2</c:v>
                </c:pt>
                <c:pt idx="106">
                  <c:v>5.9889999999999999E-2</c:v>
                </c:pt>
                <c:pt idx="107">
                  <c:v>5.9159999999999997E-2</c:v>
                </c:pt>
                <c:pt idx="108">
                  <c:v>6.4519999999999994E-2</c:v>
                </c:pt>
                <c:pt idx="109">
                  <c:v>6.2260000000000003E-2</c:v>
                </c:pt>
                <c:pt idx="110">
                  <c:v>6.2979999999999994E-2</c:v>
                </c:pt>
                <c:pt idx="111">
                  <c:v>5.8349999999999999E-2</c:v>
                </c:pt>
                <c:pt idx="112">
                  <c:v>6.0940000000000001E-2</c:v>
                </c:pt>
                <c:pt idx="113">
                  <c:v>6.0040000000000003E-2</c:v>
                </c:pt>
                <c:pt idx="114">
                  <c:v>5.9290000000000002E-2</c:v>
                </c:pt>
                <c:pt idx="115">
                  <c:v>5.9679999999999997E-2</c:v>
                </c:pt>
                <c:pt idx="116">
                  <c:v>6.046E-2</c:v>
                </c:pt>
                <c:pt idx="117">
                  <c:v>6.0159999999999998E-2</c:v>
                </c:pt>
                <c:pt idx="118">
                  <c:v>6.0569999999999999E-2</c:v>
                </c:pt>
                <c:pt idx="119">
                  <c:v>5.9429999999999997E-2</c:v>
                </c:pt>
                <c:pt idx="120">
                  <c:v>5.7660000000000003E-2</c:v>
                </c:pt>
                <c:pt idx="121">
                  <c:v>5.8650000000000001E-2</c:v>
                </c:pt>
                <c:pt idx="122">
                  <c:v>6.003E-2</c:v>
                </c:pt>
                <c:pt idx="123">
                  <c:v>6.2260000000000003E-2</c:v>
                </c:pt>
                <c:pt idx="124">
                  <c:v>6.0760000000000002E-2</c:v>
                </c:pt>
                <c:pt idx="125">
                  <c:v>6.0429999999999998E-2</c:v>
                </c:pt>
                <c:pt idx="126">
                  <c:v>5.901E-2</c:v>
                </c:pt>
                <c:pt idx="127">
                  <c:v>5.9229999999999998E-2</c:v>
                </c:pt>
                <c:pt idx="128">
                  <c:v>5.9420000000000001E-2</c:v>
                </c:pt>
                <c:pt idx="129">
                  <c:v>5.7160000000000002E-2</c:v>
                </c:pt>
                <c:pt idx="130">
                  <c:v>6.0740000000000002E-2</c:v>
                </c:pt>
                <c:pt idx="131">
                  <c:v>6.1490000000000003E-2</c:v>
                </c:pt>
                <c:pt idx="132">
                  <c:v>5.892E-2</c:v>
                </c:pt>
                <c:pt idx="133">
                  <c:v>6.0440000000000001E-2</c:v>
                </c:pt>
                <c:pt idx="134">
                  <c:v>6.2829999999999997E-2</c:v>
                </c:pt>
                <c:pt idx="135">
                  <c:v>6.2719999999999998E-2</c:v>
                </c:pt>
                <c:pt idx="136">
                  <c:v>6.318E-2</c:v>
                </c:pt>
                <c:pt idx="137">
                  <c:v>6.2089999999999999E-2</c:v>
                </c:pt>
                <c:pt idx="138">
                  <c:v>6.2289999999999998E-2</c:v>
                </c:pt>
                <c:pt idx="139">
                  <c:v>6.3530000000000003E-2</c:v>
                </c:pt>
                <c:pt idx="140">
                  <c:v>6.4269999999999994E-2</c:v>
                </c:pt>
                <c:pt idx="141">
                  <c:v>6.3219999999999998E-2</c:v>
                </c:pt>
                <c:pt idx="142">
                  <c:v>6.4930000000000002E-2</c:v>
                </c:pt>
                <c:pt idx="143">
                  <c:v>6.2129999999999998E-2</c:v>
                </c:pt>
                <c:pt idx="144">
                  <c:v>6.2059999999999997E-2</c:v>
                </c:pt>
                <c:pt idx="145">
                  <c:v>6.5549999999999997E-2</c:v>
                </c:pt>
                <c:pt idx="146">
                  <c:v>6.4030000000000004E-2</c:v>
                </c:pt>
                <c:pt idx="147">
                  <c:v>6.4049999999999996E-2</c:v>
                </c:pt>
                <c:pt idx="148">
                  <c:v>6.3060000000000005E-2</c:v>
                </c:pt>
                <c:pt idx="149">
                  <c:v>6.5490000000000007E-2</c:v>
                </c:pt>
                <c:pt idx="150">
                  <c:v>6.5250000000000002E-2</c:v>
                </c:pt>
                <c:pt idx="151">
                  <c:v>6.2489999999999997E-2</c:v>
                </c:pt>
                <c:pt idx="152">
                  <c:v>6.2269999999999999E-2</c:v>
                </c:pt>
                <c:pt idx="153">
                  <c:v>6.4060000000000006E-2</c:v>
                </c:pt>
                <c:pt idx="154">
                  <c:v>6.5379999999999994E-2</c:v>
                </c:pt>
                <c:pt idx="155">
                  <c:v>6.404E-2</c:v>
                </c:pt>
                <c:pt idx="156">
                  <c:v>6.3329999999999997E-2</c:v>
                </c:pt>
                <c:pt idx="157">
                  <c:v>6.2570000000000001E-2</c:v>
                </c:pt>
                <c:pt idx="158">
                  <c:v>6.4530000000000004E-2</c:v>
                </c:pt>
                <c:pt idx="159">
                  <c:v>6.3380000000000006E-2</c:v>
                </c:pt>
                <c:pt idx="160">
                  <c:v>6.4269999999999994E-2</c:v>
                </c:pt>
                <c:pt idx="161">
                  <c:v>5.8939999999999999E-2</c:v>
                </c:pt>
                <c:pt idx="162">
                  <c:v>6.3390000000000002E-2</c:v>
                </c:pt>
                <c:pt idx="163">
                  <c:v>6.3399999999999998E-2</c:v>
                </c:pt>
                <c:pt idx="164">
                  <c:v>6.404E-2</c:v>
                </c:pt>
                <c:pt idx="165">
                  <c:v>6.4049999999999996E-2</c:v>
                </c:pt>
                <c:pt idx="166">
                  <c:v>6.3250000000000001E-2</c:v>
                </c:pt>
                <c:pt idx="167">
                  <c:v>6.2460000000000002E-2</c:v>
                </c:pt>
                <c:pt idx="168">
                  <c:v>6.7129999999999995E-2</c:v>
                </c:pt>
                <c:pt idx="169">
                  <c:v>6.5879999999999994E-2</c:v>
                </c:pt>
                <c:pt idx="170">
                  <c:v>6.6689999999999999E-2</c:v>
                </c:pt>
                <c:pt idx="171">
                  <c:v>6.7369999999999999E-2</c:v>
                </c:pt>
                <c:pt idx="172">
                  <c:v>6.522E-2</c:v>
                </c:pt>
                <c:pt idx="173">
                  <c:v>6.5089999999999995E-2</c:v>
                </c:pt>
                <c:pt idx="174">
                  <c:v>6.5369999999999998E-2</c:v>
                </c:pt>
                <c:pt idx="175">
                  <c:v>6.7589999999999997E-2</c:v>
                </c:pt>
                <c:pt idx="176">
                  <c:v>6.7390000000000005E-2</c:v>
                </c:pt>
                <c:pt idx="177">
                  <c:v>6.8250000000000005E-2</c:v>
                </c:pt>
                <c:pt idx="178">
                  <c:v>6.7049999999999998E-2</c:v>
                </c:pt>
                <c:pt idx="179">
                  <c:v>6.8440000000000001E-2</c:v>
                </c:pt>
                <c:pt idx="180">
                  <c:v>6.6299999999999998E-2</c:v>
                </c:pt>
                <c:pt idx="181">
                  <c:v>6.7559999999999995E-2</c:v>
                </c:pt>
                <c:pt idx="182">
                  <c:v>6.837E-2</c:v>
                </c:pt>
                <c:pt idx="183">
                  <c:v>6.6600000000000006E-2</c:v>
                </c:pt>
                <c:pt idx="184">
                  <c:v>6.8409999999999999E-2</c:v>
                </c:pt>
                <c:pt idx="185">
                  <c:v>6.6799999999999998E-2</c:v>
                </c:pt>
                <c:pt idx="186">
                  <c:v>6.7909999999999998E-2</c:v>
                </c:pt>
                <c:pt idx="187">
                  <c:v>6.6860000000000003E-2</c:v>
                </c:pt>
                <c:pt idx="188">
                  <c:v>6.6019999999999995E-2</c:v>
                </c:pt>
                <c:pt idx="189">
                  <c:v>6.5460000000000004E-2</c:v>
                </c:pt>
                <c:pt idx="190">
                  <c:v>6.8570000000000006E-2</c:v>
                </c:pt>
                <c:pt idx="191">
                  <c:v>6.7269999999999996E-2</c:v>
                </c:pt>
                <c:pt idx="192">
                  <c:v>6.633E-2</c:v>
                </c:pt>
                <c:pt idx="193">
                  <c:v>6.6820000000000004E-2</c:v>
                </c:pt>
                <c:pt idx="194">
                  <c:v>6.6119999999999998E-2</c:v>
                </c:pt>
                <c:pt idx="195">
                  <c:v>6.7330000000000001E-2</c:v>
                </c:pt>
                <c:pt idx="196">
                  <c:v>6.6790000000000002E-2</c:v>
                </c:pt>
                <c:pt idx="197">
                  <c:v>6.9260000000000002E-2</c:v>
                </c:pt>
                <c:pt idx="198">
                  <c:v>6.9489999999999996E-2</c:v>
                </c:pt>
                <c:pt idx="199">
                  <c:v>6.7629999999999996E-2</c:v>
                </c:pt>
                <c:pt idx="200">
                  <c:v>6.9489999999999996E-2</c:v>
                </c:pt>
                <c:pt idx="201">
                  <c:v>6.6949999999999996E-2</c:v>
                </c:pt>
                <c:pt idx="202">
                  <c:v>6.8500000000000005E-2</c:v>
                </c:pt>
                <c:pt idx="203">
                  <c:v>6.8500000000000005E-2</c:v>
                </c:pt>
                <c:pt idx="204">
                  <c:v>6.6909999999999997E-2</c:v>
                </c:pt>
                <c:pt idx="205">
                  <c:v>6.8479999999999999E-2</c:v>
                </c:pt>
                <c:pt idx="206">
                  <c:v>7.0239999999999997E-2</c:v>
                </c:pt>
                <c:pt idx="207">
                  <c:v>7.0400000000000004E-2</c:v>
                </c:pt>
                <c:pt idx="208">
                  <c:v>6.9650000000000004E-2</c:v>
                </c:pt>
                <c:pt idx="209">
                  <c:v>7.0499999999999993E-2</c:v>
                </c:pt>
                <c:pt idx="210">
                  <c:v>7.0980000000000001E-2</c:v>
                </c:pt>
                <c:pt idx="211">
                  <c:v>7.17E-2</c:v>
                </c:pt>
                <c:pt idx="212">
                  <c:v>6.9250000000000006E-2</c:v>
                </c:pt>
                <c:pt idx="213">
                  <c:v>7.1379999999999999E-2</c:v>
                </c:pt>
                <c:pt idx="214">
                  <c:v>7.0150000000000004E-2</c:v>
                </c:pt>
                <c:pt idx="215">
                  <c:v>6.9409999999999999E-2</c:v>
                </c:pt>
                <c:pt idx="216">
                  <c:v>7.1150000000000005E-2</c:v>
                </c:pt>
                <c:pt idx="217">
                  <c:v>6.8580000000000002E-2</c:v>
                </c:pt>
                <c:pt idx="218">
                  <c:v>6.9279999999999994E-2</c:v>
                </c:pt>
                <c:pt idx="219">
                  <c:v>7.041E-2</c:v>
                </c:pt>
                <c:pt idx="220">
                  <c:v>6.8349999999999994E-2</c:v>
                </c:pt>
                <c:pt idx="221">
                  <c:v>6.6500000000000004E-2</c:v>
                </c:pt>
                <c:pt idx="222">
                  <c:v>6.5159999999999996E-2</c:v>
                </c:pt>
                <c:pt idx="223">
                  <c:v>6.8339999999999998E-2</c:v>
                </c:pt>
                <c:pt idx="224">
                  <c:v>7.0440000000000003E-2</c:v>
                </c:pt>
                <c:pt idx="225">
                  <c:v>6.9650000000000004E-2</c:v>
                </c:pt>
                <c:pt idx="226">
                  <c:v>6.9110000000000005E-2</c:v>
                </c:pt>
                <c:pt idx="227">
                  <c:v>6.88E-2</c:v>
                </c:pt>
                <c:pt idx="228">
                  <c:v>7.109E-2</c:v>
                </c:pt>
                <c:pt idx="229">
                  <c:v>6.9699999999999998E-2</c:v>
                </c:pt>
                <c:pt idx="230">
                  <c:v>7.0540000000000005E-2</c:v>
                </c:pt>
                <c:pt idx="231">
                  <c:v>7.0830000000000004E-2</c:v>
                </c:pt>
                <c:pt idx="232">
                  <c:v>7.2099999999999997E-2</c:v>
                </c:pt>
                <c:pt idx="233">
                  <c:v>7.2109999999999994E-2</c:v>
                </c:pt>
                <c:pt idx="234">
                  <c:v>7.1660000000000001E-2</c:v>
                </c:pt>
                <c:pt idx="235">
                  <c:v>7.2539999999999993E-2</c:v>
                </c:pt>
                <c:pt idx="236">
                  <c:v>7.0379999999999998E-2</c:v>
                </c:pt>
                <c:pt idx="237">
                  <c:v>7.2179999999999994E-2</c:v>
                </c:pt>
                <c:pt idx="238">
                  <c:v>7.2069999999999995E-2</c:v>
                </c:pt>
                <c:pt idx="239">
                  <c:v>7.2190000000000004E-2</c:v>
                </c:pt>
                <c:pt idx="240">
                  <c:v>7.1510000000000004E-2</c:v>
                </c:pt>
                <c:pt idx="241">
                  <c:v>7.2999999999999995E-2</c:v>
                </c:pt>
                <c:pt idx="242">
                  <c:v>7.2800000000000004E-2</c:v>
                </c:pt>
                <c:pt idx="243">
                  <c:v>7.1489999999999998E-2</c:v>
                </c:pt>
                <c:pt idx="244">
                  <c:v>7.2300000000000003E-2</c:v>
                </c:pt>
                <c:pt idx="245">
                  <c:v>7.1980000000000002E-2</c:v>
                </c:pt>
                <c:pt idx="246">
                  <c:v>7.1690000000000004E-2</c:v>
                </c:pt>
                <c:pt idx="247">
                  <c:v>7.0550000000000002E-2</c:v>
                </c:pt>
                <c:pt idx="248">
                  <c:v>7.0430000000000006E-2</c:v>
                </c:pt>
                <c:pt idx="249">
                  <c:v>6.9839999999999999E-2</c:v>
                </c:pt>
                <c:pt idx="250">
                  <c:v>6.9790000000000005E-2</c:v>
                </c:pt>
                <c:pt idx="251">
                  <c:v>7.0599999999999996E-2</c:v>
                </c:pt>
                <c:pt idx="252">
                  <c:v>7.1110000000000007E-2</c:v>
                </c:pt>
                <c:pt idx="253">
                  <c:v>6.9790000000000005E-2</c:v>
                </c:pt>
                <c:pt idx="254">
                  <c:v>6.9940000000000002E-2</c:v>
                </c:pt>
                <c:pt idx="255">
                  <c:v>7.0980000000000001E-2</c:v>
                </c:pt>
                <c:pt idx="256">
                  <c:v>6.9980000000000001E-2</c:v>
                </c:pt>
                <c:pt idx="257">
                  <c:v>6.9669999999999996E-2</c:v>
                </c:pt>
                <c:pt idx="258">
                  <c:v>7.1529999999999996E-2</c:v>
                </c:pt>
                <c:pt idx="259">
                  <c:v>7.2220000000000006E-2</c:v>
                </c:pt>
                <c:pt idx="260">
                  <c:v>7.0889999999999995E-2</c:v>
                </c:pt>
                <c:pt idx="261">
                  <c:v>7.2020000000000001E-2</c:v>
                </c:pt>
                <c:pt idx="262">
                  <c:v>7.3410000000000003E-2</c:v>
                </c:pt>
                <c:pt idx="263">
                  <c:v>7.2669999999999998E-2</c:v>
                </c:pt>
                <c:pt idx="264">
                  <c:v>7.238E-2</c:v>
                </c:pt>
                <c:pt idx="265">
                  <c:v>7.4389999999999998E-2</c:v>
                </c:pt>
                <c:pt idx="266">
                  <c:v>7.3109999999999994E-2</c:v>
                </c:pt>
                <c:pt idx="267">
                  <c:v>7.5380000000000003E-2</c:v>
                </c:pt>
                <c:pt idx="268">
                  <c:v>7.2550000000000003E-2</c:v>
                </c:pt>
                <c:pt idx="269">
                  <c:v>7.4340000000000003E-2</c:v>
                </c:pt>
                <c:pt idx="270">
                  <c:v>7.5109999999999996E-2</c:v>
                </c:pt>
                <c:pt idx="271">
                  <c:v>7.4789999999999995E-2</c:v>
                </c:pt>
                <c:pt idx="272">
                  <c:v>7.4380000000000002E-2</c:v>
                </c:pt>
                <c:pt idx="273">
                  <c:v>7.4690000000000006E-2</c:v>
                </c:pt>
                <c:pt idx="274">
                  <c:v>7.3469999999999994E-2</c:v>
                </c:pt>
                <c:pt idx="275">
                  <c:v>7.399E-2</c:v>
                </c:pt>
                <c:pt idx="276">
                  <c:v>7.3810000000000001E-2</c:v>
                </c:pt>
                <c:pt idx="277">
                  <c:v>7.4399999999999994E-2</c:v>
                </c:pt>
                <c:pt idx="278">
                  <c:v>7.4749999999999997E-2</c:v>
                </c:pt>
                <c:pt idx="279">
                  <c:v>7.2010000000000005E-2</c:v>
                </c:pt>
                <c:pt idx="280">
                  <c:v>7.238E-2</c:v>
                </c:pt>
                <c:pt idx="281">
                  <c:v>7.3069999999999996E-2</c:v>
                </c:pt>
                <c:pt idx="282">
                  <c:v>7.0199999999999999E-2</c:v>
                </c:pt>
                <c:pt idx="283">
                  <c:v>7.2400000000000006E-2</c:v>
                </c:pt>
                <c:pt idx="284">
                  <c:v>7.0879999999999999E-2</c:v>
                </c:pt>
                <c:pt idx="285">
                  <c:v>7.0559999999999998E-2</c:v>
                </c:pt>
                <c:pt idx="286">
                  <c:v>7.3150000000000007E-2</c:v>
                </c:pt>
                <c:pt idx="287">
                  <c:v>7.1889999999999996E-2</c:v>
                </c:pt>
                <c:pt idx="288">
                  <c:v>7.2580000000000006E-2</c:v>
                </c:pt>
                <c:pt idx="289">
                  <c:v>7.3179999999999995E-2</c:v>
                </c:pt>
                <c:pt idx="290">
                  <c:v>7.2340000000000002E-2</c:v>
                </c:pt>
                <c:pt idx="291">
                  <c:v>7.2450000000000001E-2</c:v>
                </c:pt>
                <c:pt idx="292">
                  <c:v>7.2830000000000006E-2</c:v>
                </c:pt>
                <c:pt idx="293">
                  <c:v>7.2319999999999995E-2</c:v>
                </c:pt>
                <c:pt idx="294">
                  <c:v>7.1319999999999995E-2</c:v>
                </c:pt>
                <c:pt idx="295">
                  <c:v>7.1160000000000001E-2</c:v>
                </c:pt>
                <c:pt idx="296">
                  <c:v>7.1349999999999997E-2</c:v>
                </c:pt>
                <c:pt idx="297">
                  <c:v>7.2069999999999995E-2</c:v>
                </c:pt>
                <c:pt idx="298">
                  <c:v>7.4520000000000003E-2</c:v>
                </c:pt>
                <c:pt idx="299">
                  <c:v>7.1609999999999993E-2</c:v>
                </c:pt>
                <c:pt idx="300">
                  <c:v>7.5829999999999995E-2</c:v>
                </c:pt>
                <c:pt idx="301">
                  <c:v>7.3840000000000003E-2</c:v>
                </c:pt>
                <c:pt idx="302">
                  <c:v>7.4069999999999997E-2</c:v>
                </c:pt>
                <c:pt idx="303">
                  <c:v>7.3120000000000004E-2</c:v>
                </c:pt>
                <c:pt idx="304">
                  <c:v>7.5149999999999995E-2</c:v>
                </c:pt>
                <c:pt idx="305">
                  <c:v>7.4620000000000006E-2</c:v>
                </c:pt>
                <c:pt idx="306">
                  <c:v>7.1340000000000001E-2</c:v>
                </c:pt>
                <c:pt idx="307">
                  <c:v>7.2599999999999998E-2</c:v>
                </c:pt>
                <c:pt idx="308">
                  <c:v>7.0389999999999994E-2</c:v>
                </c:pt>
                <c:pt idx="309">
                  <c:v>6.8779999999999994E-2</c:v>
                </c:pt>
                <c:pt idx="310">
                  <c:v>7.1069999999999994E-2</c:v>
                </c:pt>
                <c:pt idx="311">
                  <c:v>6.8860000000000005E-2</c:v>
                </c:pt>
                <c:pt idx="312">
                  <c:v>6.7229999999999998E-2</c:v>
                </c:pt>
                <c:pt idx="313">
                  <c:v>6.7919999999999994E-2</c:v>
                </c:pt>
                <c:pt idx="314">
                  <c:v>6.8449999999999997E-2</c:v>
                </c:pt>
                <c:pt idx="315">
                  <c:v>6.7479999999999998E-2</c:v>
                </c:pt>
                <c:pt idx="316">
                  <c:v>6.8159999999999998E-2</c:v>
                </c:pt>
                <c:pt idx="317">
                  <c:v>6.9019999999999998E-2</c:v>
                </c:pt>
                <c:pt idx="318">
                  <c:v>6.9610000000000005E-2</c:v>
                </c:pt>
                <c:pt idx="319">
                  <c:v>6.8699999999999997E-2</c:v>
                </c:pt>
                <c:pt idx="320">
                  <c:v>6.8589999999999998E-2</c:v>
                </c:pt>
                <c:pt idx="321">
                  <c:v>6.8729999999999999E-2</c:v>
                </c:pt>
                <c:pt idx="322">
                  <c:v>6.6339999999999996E-2</c:v>
                </c:pt>
                <c:pt idx="323">
                  <c:v>6.694E-2</c:v>
                </c:pt>
                <c:pt idx="324">
                  <c:v>6.6360000000000002E-2</c:v>
                </c:pt>
                <c:pt idx="325">
                  <c:v>6.5519999999999995E-2</c:v>
                </c:pt>
                <c:pt idx="326">
                  <c:v>6.7140000000000005E-2</c:v>
                </c:pt>
                <c:pt idx="327">
                  <c:v>6.5869999999999998E-2</c:v>
                </c:pt>
                <c:pt idx="328">
                  <c:v>6.6530000000000006E-2</c:v>
                </c:pt>
                <c:pt idx="329">
                  <c:v>6.8129999999999996E-2</c:v>
                </c:pt>
                <c:pt idx="330">
                  <c:v>6.9540000000000005E-2</c:v>
                </c:pt>
                <c:pt idx="331">
                  <c:v>6.8930000000000005E-2</c:v>
                </c:pt>
                <c:pt idx="332">
                  <c:v>6.8589999999999998E-2</c:v>
                </c:pt>
                <c:pt idx="333">
                  <c:v>6.8970000000000004E-2</c:v>
                </c:pt>
                <c:pt idx="334">
                  <c:v>6.7659999999999998E-2</c:v>
                </c:pt>
                <c:pt idx="335">
                  <c:v>6.5369999999999998E-2</c:v>
                </c:pt>
                <c:pt idx="336">
                  <c:v>6.8970000000000004E-2</c:v>
                </c:pt>
                <c:pt idx="337">
                  <c:v>6.5759999999999999E-2</c:v>
                </c:pt>
                <c:pt idx="338">
                  <c:v>6.7159999999999997E-2</c:v>
                </c:pt>
                <c:pt idx="339">
                  <c:v>6.5689999999999998E-2</c:v>
                </c:pt>
                <c:pt idx="340">
                  <c:v>6.3560000000000005E-2</c:v>
                </c:pt>
                <c:pt idx="341">
                  <c:v>6.404E-2</c:v>
                </c:pt>
                <c:pt idx="342">
                  <c:v>6.411E-2</c:v>
                </c:pt>
                <c:pt idx="343">
                  <c:v>6.3810000000000006E-2</c:v>
                </c:pt>
                <c:pt idx="344">
                  <c:v>6.2489999999999997E-2</c:v>
                </c:pt>
                <c:pt idx="345">
                  <c:v>6.4339999999999994E-2</c:v>
                </c:pt>
                <c:pt idx="346">
                  <c:v>6.5240000000000006E-2</c:v>
                </c:pt>
                <c:pt idx="347">
                  <c:v>6.3820000000000002E-2</c:v>
                </c:pt>
                <c:pt idx="348">
                  <c:v>6.5170000000000006E-2</c:v>
                </c:pt>
                <c:pt idx="349">
                  <c:v>6.4070000000000002E-2</c:v>
                </c:pt>
                <c:pt idx="350">
                  <c:v>6.4879999999999993E-2</c:v>
                </c:pt>
                <c:pt idx="351">
                  <c:v>6.2039999999999998E-2</c:v>
                </c:pt>
                <c:pt idx="352">
                  <c:v>6.2460000000000002E-2</c:v>
                </c:pt>
                <c:pt idx="353">
                  <c:v>6.1899999999999997E-2</c:v>
                </c:pt>
                <c:pt idx="354">
                  <c:v>6.0859999999999997E-2</c:v>
                </c:pt>
                <c:pt idx="355">
                  <c:v>6.2609999999999999E-2</c:v>
                </c:pt>
                <c:pt idx="356">
                  <c:v>6.1510000000000002E-2</c:v>
                </c:pt>
                <c:pt idx="357">
                  <c:v>6.087E-2</c:v>
                </c:pt>
                <c:pt idx="358">
                  <c:v>5.951E-2</c:v>
                </c:pt>
                <c:pt idx="359">
                  <c:v>5.8819999999999997E-2</c:v>
                </c:pt>
                <c:pt idx="360">
                  <c:v>6.1879999999999998E-2</c:v>
                </c:pt>
                <c:pt idx="361">
                  <c:v>6.3200000000000006E-2</c:v>
                </c:pt>
                <c:pt idx="362">
                  <c:v>6.2010000000000003E-2</c:v>
                </c:pt>
                <c:pt idx="363">
                  <c:v>6.3E-2</c:v>
                </c:pt>
                <c:pt idx="364">
                  <c:v>6.1170000000000002E-2</c:v>
                </c:pt>
                <c:pt idx="365">
                  <c:v>6.3659999999999994E-2</c:v>
                </c:pt>
                <c:pt idx="366">
                  <c:v>6.2740000000000004E-2</c:v>
                </c:pt>
                <c:pt idx="367">
                  <c:v>6.2289999999999998E-2</c:v>
                </c:pt>
                <c:pt idx="368">
                  <c:v>6.2059999999999997E-2</c:v>
                </c:pt>
                <c:pt idx="369">
                  <c:v>5.9339999999999997E-2</c:v>
                </c:pt>
                <c:pt idx="370">
                  <c:v>5.9970000000000002E-2</c:v>
                </c:pt>
                <c:pt idx="371">
                  <c:v>6.0859999999999997E-2</c:v>
                </c:pt>
                <c:pt idx="372">
                  <c:v>5.9290000000000002E-2</c:v>
                </c:pt>
                <c:pt idx="373">
                  <c:v>5.9540000000000003E-2</c:v>
                </c:pt>
                <c:pt idx="374">
                  <c:v>5.901E-2</c:v>
                </c:pt>
                <c:pt idx="375">
                  <c:v>5.876E-2</c:v>
                </c:pt>
                <c:pt idx="376">
                  <c:v>5.8979999999999998E-2</c:v>
                </c:pt>
                <c:pt idx="377">
                  <c:v>5.9060000000000001E-2</c:v>
                </c:pt>
                <c:pt idx="378">
                  <c:v>5.8930000000000003E-2</c:v>
                </c:pt>
                <c:pt idx="379">
                  <c:v>5.9740000000000001E-2</c:v>
                </c:pt>
                <c:pt idx="380">
                  <c:v>5.8770000000000003E-2</c:v>
                </c:pt>
                <c:pt idx="381">
                  <c:v>5.9060000000000001E-2</c:v>
                </c:pt>
                <c:pt idx="382">
                  <c:v>5.9209999999999999E-2</c:v>
                </c:pt>
                <c:pt idx="383">
                  <c:v>5.7169999999999999E-2</c:v>
                </c:pt>
                <c:pt idx="384">
                  <c:v>5.7270000000000001E-2</c:v>
                </c:pt>
                <c:pt idx="385">
                  <c:v>5.6649999999999999E-2</c:v>
                </c:pt>
                <c:pt idx="386">
                  <c:v>5.7160000000000002E-2</c:v>
                </c:pt>
                <c:pt idx="387">
                  <c:v>5.8729999999999997E-2</c:v>
                </c:pt>
                <c:pt idx="388">
                  <c:v>5.985E-2</c:v>
                </c:pt>
                <c:pt idx="389">
                  <c:v>5.7099999999999998E-2</c:v>
                </c:pt>
                <c:pt idx="390">
                  <c:v>5.6750000000000002E-2</c:v>
                </c:pt>
                <c:pt idx="391">
                  <c:v>5.7779999999999998E-2</c:v>
                </c:pt>
                <c:pt idx="392">
                  <c:v>5.815E-2</c:v>
                </c:pt>
                <c:pt idx="393">
                  <c:v>5.8319999999999997E-2</c:v>
                </c:pt>
                <c:pt idx="394">
                  <c:v>5.8020000000000002E-2</c:v>
                </c:pt>
                <c:pt idx="395">
                  <c:v>5.9290000000000002E-2</c:v>
                </c:pt>
                <c:pt idx="396">
                  <c:v>5.799E-2</c:v>
                </c:pt>
                <c:pt idx="397">
                  <c:v>5.7099999999999998E-2</c:v>
                </c:pt>
                <c:pt idx="398">
                  <c:v>5.808E-2</c:v>
                </c:pt>
                <c:pt idx="399">
                  <c:v>5.5640000000000002E-2</c:v>
                </c:pt>
                <c:pt idx="400">
                  <c:v>5.6750000000000002E-2</c:v>
                </c:pt>
                <c:pt idx="401">
                  <c:v>5.706E-2</c:v>
                </c:pt>
                <c:pt idx="402">
                  <c:v>5.4719999999999998E-2</c:v>
                </c:pt>
                <c:pt idx="403">
                  <c:v>5.6669999999999998E-2</c:v>
                </c:pt>
                <c:pt idx="404">
                  <c:v>5.6009999999999997E-2</c:v>
                </c:pt>
                <c:pt idx="405">
                  <c:v>5.6390000000000003E-2</c:v>
                </c:pt>
                <c:pt idx="406">
                  <c:v>5.7049999999999997E-2</c:v>
                </c:pt>
                <c:pt idx="407">
                  <c:v>5.8639999999999998E-2</c:v>
                </c:pt>
                <c:pt idx="408">
                  <c:v>5.697E-2</c:v>
                </c:pt>
                <c:pt idx="409">
                  <c:v>5.7009999999999998E-2</c:v>
                </c:pt>
                <c:pt idx="410">
                  <c:v>5.7910000000000003E-2</c:v>
                </c:pt>
                <c:pt idx="411">
                  <c:v>5.62E-2</c:v>
                </c:pt>
                <c:pt idx="412">
                  <c:v>5.7750000000000003E-2</c:v>
                </c:pt>
                <c:pt idx="413">
                  <c:v>5.6590000000000001E-2</c:v>
                </c:pt>
                <c:pt idx="414">
                  <c:v>5.5169999999999997E-2</c:v>
                </c:pt>
                <c:pt idx="415">
                  <c:v>5.4530000000000002E-2</c:v>
                </c:pt>
                <c:pt idx="416">
                  <c:v>5.525E-2</c:v>
                </c:pt>
                <c:pt idx="417">
                  <c:v>5.5350000000000003E-2</c:v>
                </c:pt>
                <c:pt idx="418">
                  <c:v>5.7250000000000002E-2</c:v>
                </c:pt>
                <c:pt idx="419">
                  <c:v>5.7619999999999998E-2</c:v>
                </c:pt>
                <c:pt idx="420">
                  <c:v>5.7009999999999998E-2</c:v>
                </c:pt>
                <c:pt idx="421">
                  <c:v>5.7230000000000003E-2</c:v>
                </c:pt>
                <c:pt idx="422">
                  <c:v>5.6919999999999998E-2</c:v>
                </c:pt>
                <c:pt idx="423">
                  <c:v>5.953E-2</c:v>
                </c:pt>
                <c:pt idx="424">
                  <c:v>5.7320000000000003E-2</c:v>
                </c:pt>
                <c:pt idx="425">
                  <c:v>6.0170000000000001E-2</c:v>
                </c:pt>
                <c:pt idx="426">
                  <c:v>5.8200000000000002E-2</c:v>
                </c:pt>
                <c:pt idx="427">
                  <c:v>5.9619999999999999E-2</c:v>
                </c:pt>
                <c:pt idx="428">
                  <c:v>5.7329999999999999E-2</c:v>
                </c:pt>
                <c:pt idx="429">
                  <c:v>5.8069999999999997E-2</c:v>
                </c:pt>
                <c:pt idx="430">
                  <c:v>5.7849999999999999E-2</c:v>
                </c:pt>
                <c:pt idx="431">
                  <c:v>5.6759999999999998E-2</c:v>
                </c:pt>
                <c:pt idx="432">
                  <c:v>5.6230000000000002E-2</c:v>
                </c:pt>
                <c:pt idx="433">
                  <c:v>5.738E-2</c:v>
                </c:pt>
                <c:pt idx="434">
                  <c:v>5.6059999999999999E-2</c:v>
                </c:pt>
                <c:pt idx="435">
                  <c:v>5.7820000000000003E-2</c:v>
                </c:pt>
                <c:pt idx="436">
                  <c:v>5.7599999999999998E-2</c:v>
                </c:pt>
                <c:pt idx="437">
                  <c:v>5.663E-2</c:v>
                </c:pt>
                <c:pt idx="438">
                  <c:v>5.883E-2</c:v>
                </c:pt>
                <c:pt idx="439">
                  <c:v>5.9659999999999998E-2</c:v>
                </c:pt>
                <c:pt idx="440">
                  <c:v>5.9389999999999998E-2</c:v>
                </c:pt>
                <c:pt idx="441">
                  <c:v>6.0220000000000003E-2</c:v>
                </c:pt>
                <c:pt idx="442">
                  <c:v>5.9549999999999999E-2</c:v>
                </c:pt>
                <c:pt idx="443">
                  <c:v>5.9400000000000001E-2</c:v>
                </c:pt>
                <c:pt idx="444">
                  <c:v>5.9979999999999999E-2</c:v>
                </c:pt>
                <c:pt idx="445">
                  <c:v>5.8770000000000003E-2</c:v>
                </c:pt>
                <c:pt idx="446">
                  <c:v>5.8009999999999999E-2</c:v>
                </c:pt>
                <c:pt idx="447">
                  <c:v>6.0100000000000001E-2</c:v>
                </c:pt>
                <c:pt idx="448">
                  <c:v>6.0229999999999999E-2</c:v>
                </c:pt>
                <c:pt idx="449">
                  <c:v>6.003E-2</c:v>
                </c:pt>
                <c:pt idx="450">
                  <c:v>5.9979999999999999E-2</c:v>
                </c:pt>
                <c:pt idx="451">
                  <c:v>5.9639999999999999E-2</c:v>
                </c:pt>
                <c:pt idx="452">
                  <c:v>6.1129999999999997E-2</c:v>
                </c:pt>
                <c:pt idx="453">
                  <c:v>5.9670000000000001E-2</c:v>
                </c:pt>
                <c:pt idx="454">
                  <c:v>6.1830000000000003E-2</c:v>
                </c:pt>
                <c:pt idx="455">
                  <c:v>6.0949999999999997E-2</c:v>
                </c:pt>
                <c:pt idx="456">
                  <c:v>6.2140000000000001E-2</c:v>
                </c:pt>
                <c:pt idx="457">
                  <c:v>6.2609999999999999E-2</c:v>
                </c:pt>
                <c:pt idx="458">
                  <c:v>6.0929999999999998E-2</c:v>
                </c:pt>
                <c:pt idx="459">
                  <c:v>6.0909999999999999E-2</c:v>
                </c:pt>
                <c:pt idx="460">
                  <c:v>6.1260000000000002E-2</c:v>
                </c:pt>
                <c:pt idx="461">
                  <c:v>5.9959999999999999E-2</c:v>
                </c:pt>
                <c:pt idx="462">
                  <c:v>5.9429999999999997E-2</c:v>
                </c:pt>
                <c:pt idx="463">
                  <c:v>5.9089999999999997E-2</c:v>
                </c:pt>
                <c:pt idx="464">
                  <c:v>6.0380000000000003E-2</c:v>
                </c:pt>
                <c:pt idx="465">
                  <c:v>5.9880000000000003E-2</c:v>
                </c:pt>
                <c:pt idx="466">
                  <c:v>6.0220000000000003E-2</c:v>
                </c:pt>
                <c:pt idx="467">
                  <c:v>6.2190000000000002E-2</c:v>
                </c:pt>
                <c:pt idx="468">
                  <c:v>6.1150000000000003E-2</c:v>
                </c:pt>
                <c:pt idx="469">
                  <c:v>6.3140000000000002E-2</c:v>
                </c:pt>
                <c:pt idx="470">
                  <c:v>6.3200000000000006E-2</c:v>
                </c:pt>
                <c:pt idx="471">
                  <c:v>6.1949999999999998E-2</c:v>
                </c:pt>
                <c:pt idx="472">
                  <c:v>6.1159999999999999E-2</c:v>
                </c:pt>
                <c:pt idx="473">
                  <c:v>6.3600000000000004E-2</c:v>
                </c:pt>
                <c:pt idx="474">
                  <c:v>6.1839999999999999E-2</c:v>
                </c:pt>
                <c:pt idx="475">
                  <c:v>6.2590000000000007E-2</c:v>
                </c:pt>
                <c:pt idx="476">
                  <c:v>6.3509999999999997E-2</c:v>
                </c:pt>
                <c:pt idx="477">
                  <c:v>6.2129999999999998E-2</c:v>
                </c:pt>
                <c:pt idx="478">
                  <c:v>6.3810000000000006E-2</c:v>
                </c:pt>
                <c:pt idx="479">
                  <c:v>6.3089999999999993E-2</c:v>
                </c:pt>
                <c:pt idx="480">
                  <c:v>6.3789999999999999E-2</c:v>
                </c:pt>
                <c:pt idx="481">
                  <c:v>6.4310000000000006E-2</c:v>
                </c:pt>
                <c:pt idx="482">
                  <c:v>6.5009999999999998E-2</c:v>
                </c:pt>
                <c:pt idx="483">
                  <c:v>6.5610000000000002E-2</c:v>
                </c:pt>
                <c:pt idx="484">
                  <c:v>6.3719999999999999E-2</c:v>
                </c:pt>
                <c:pt idx="485">
                  <c:v>6.3820000000000002E-2</c:v>
                </c:pt>
                <c:pt idx="486">
                  <c:v>6.5699999999999995E-2</c:v>
                </c:pt>
                <c:pt idx="487">
                  <c:v>6.4479999999999996E-2</c:v>
                </c:pt>
                <c:pt idx="488">
                  <c:v>6.4000000000000001E-2</c:v>
                </c:pt>
                <c:pt idx="489">
                  <c:v>6.4229999999999995E-2</c:v>
                </c:pt>
                <c:pt idx="490">
                  <c:v>6.2979999999999994E-2</c:v>
                </c:pt>
                <c:pt idx="491">
                  <c:v>6.1420000000000002E-2</c:v>
                </c:pt>
                <c:pt idx="492">
                  <c:v>6.2960000000000002E-2</c:v>
                </c:pt>
                <c:pt idx="493">
                  <c:v>6.2570000000000001E-2</c:v>
                </c:pt>
                <c:pt idx="494">
                  <c:v>6.2170000000000003E-2</c:v>
                </c:pt>
                <c:pt idx="495">
                  <c:v>6.2460000000000002E-2</c:v>
                </c:pt>
                <c:pt idx="496">
                  <c:v>6.2239999999999997E-2</c:v>
                </c:pt>
                <c:pt idx="497">
                  <c:v>6.3409999999999994E-2</c:v>
                </c:pt>
                <c:pt idx="498">
                  <c:v>6.2810000000000005E-2</c:v>
                </c:pt>
                <c:pt idx="499">
                  <c:v>6.2700000000000006E-2</c:v>
                </c:pt>
                <c:pt idx="500">
                  <c:v>6.4159999999999995E-2</c:v>
                </c:pt>
                <c:pt idx="501">
                  <c:v>6.4600000000000005E-2</c:v>
                </c:pt>
                <c:pt idx="502">
                  <c:v>6.4829999999999999E-2</c:v>
                </c:pt>
                <c:pt idx="503">
                  <c:v>6.59E-2</c:v>
                </c:pt>
                <c:pt idx="504">
                  <c:v>6.368E-2</c:v>
                </c:pt>
                <c:pt idx="505">
                  <c:v>6.232E-2</c:v>
                </c:pt>
                <c:pt idx="506">
                  <c:v>6.2920000000000004E-2</c:v>
                </c:pt>
                <c:pt idx="507">
                  <c:v>6.4610000000000001E-2</c:v>
                </c:pt>
                <c:pt idx="508">
                  <c:v>6.3380000000000006E-2</c:v>
                </c:pt>
                <c:pt idx="509">
                  <c:v>6.4380000000000007E-2</c:v>
                </c:pt>
                <c:pt idx="510">
                  <c:v>6.3969999999999999E-2</c:v>
                </c:pt>
                <c:pt idx="511">
                  <c:v>6.5180000000000002E-2</c:v>
                </c:pt>
                <c:pt idx="512">
                  <c:v>6.5579999999999999E-2</c:v>
                </c:pt>
                <c:pt idx="513">
                  <c:v>6.3979999999999995E-2</c:v>
                </c:pt>
                <c:pt idx="514">
                  <c:v>6.5860000000000002E-2</c:v>
                </c:pt>
                <c:pt idx="515">
                  <c:v>6.6360000000000002E-2</c:v>
                </c:pt>
                <c:pt idx="516">
                  <c:v>6.7159999999999997E-2</c:v>
                </c:pt>
                <c:pt idx="517">
                  <c:v>6.3530000000000003E-2</c:v>
                </c:pt>
                <c:pt idx="518">
                  <c:v>6.4960000000000004E-2</c:v>
                </c:pt>
                <c:pt idx="519">
                  <c:v>6.5809999999999994E-2</c:v>
                </c:pt>
                <c:pt idx="520">
                  <c:v>6.3990000000000005E-2</c:v>
                </c:pt>
                <c:pt idx="521">
                  <c:v>6.3539999999999999E-2</c:v>
                </c:pt>
                <c:pt idx="522">
                  <c:v>6.2880000000000005E-2</c:v>
                </c:pt>
                <c:pt idx="523">
                  <c:v>6.2759999999999996E-2</c:v>
                </c:pt>
                <c:pt idx="524">
                  <c:v>6.1629999999999997E-2</c:v>
                </c:pt>
                <c:pt idx="525">
                  <c:v>6.0560000000000003E-2</c:v>
                </c:pt>
                <c:pt idx="526">
                  <c:v>6.1690000000000002E-2</c:v>
                </c:pt>
                <c:pt idx="527">
                  <c:v>6.166E-2</c:v>
                </c:pt>
                <c:pt idx="528">
                  <c:v>6.1280000000000001E-2</c:v>
                </c:pt>
                <c:pt idx="529">
                  <c:v>6.1780000000000002E-2</c:v>
                </c:pt>
                <c:pt idx="530">
                  <c:v>6.2440000000000002E-2</c:v>
                </c:pt>
                <c:pt idx="531">
                  <c:v>6.3500000000000001E-2</c:v>
                </c:pt>
                <c:pt idx="532">
                  <c:v>6.2420000000000003E-2</c:v>
                </c:pt>
                <c:pt idx="533">
                  <c:v>6.3469999999999999E-2</c:v>
                </c:pt>
                <c:pt idx="534">
                  <c:v>6.293E-2</c:v>
                </c:pt>
                <c:pt idx="535">
                  <c:v>6.4299999999999996E-2</c:v>
                </c:pt>
                <c:pt idx="536">
                  <c:v>6.3810000000000006E-2</c:v>
                </c:pt>
                <c:pt idx="537">
                  <c:v>6.25E-2</c:v>
                </c:pt>
                <c:pt idx="538">
                  <c:v>6.293E-2</c:v>
                </c:pt>
                <c:pt idx="539">
                  <c:v>6.5089999999999995E-2</c:v>
                </c:pt>
                <c:pt idx="540">
                  <c:v>6.5479999999999997E-2</c:v>
                </c:pt>
                <c:pt idx="541">
                  <c:v>6.6720000000000002E-2</c:v>
                </c:pt>
                <c:pt idx="542">
                  <c:v>6.5820000000000004E-2</c:v>
                </c:pt>
                <c:pt idx="543">
                  <c:v>6.633E-2</c:v>
                </c:pt>
                <c:pt idx="544">
                  <c:v>6.7150000000000001E-2</c:v>
                </c:pt>
                <c:pt idx="545">
                  <c:v>6.9809999999999997E-2</c:v>
                </c:pt>
                <c:pt idx="546">
                  <c:v>6.7760000000000001E-2</c:v>
                </c:pt>
                <c:pt idx="547">
                  <c:v>6.8330000000000002E-2</c:v>
                </c:pt>
                <c:pt idx="548">
                  <c:v>6.8510000000000001E-2</c:v>
                </c:pt>
                <c:pt idx="549">
                  <c:v>6.8260000000000001E-2</c:v>
                </c:pt>
                <c:pt idx="550">
                  <c:v>6.9349999999999995E-2</c:v>
                </c:pt>
                <c:pt idx="551">
                  <c:v>6.8489999999999995E-2</c:v>
                </c:pt>
                <c:pt idx="552">
                  <c:v>6.8690000000000001E-2</c:v>
                </c:pt>
                <c:pt idx="553">
                  <c:v>7.0269999999999999E-2</c:v>
                </c:pt>
                <c:pt idx="554">
                  <c:v>6.973E-2</c:v>
                </c:pt>
                <c:pt idx="555">
                  <c:v>7.1980000000000002E-2</c:v>
                </c:pt>
                <c:pt idx="556">
                  <c:v>7.2889999999999996E-2</c:v>
                </c:pt>
                <c:pt idx="557">
                  <c:v>7.5910000000000005E-2</c:v>
                </c:pt>
                <c:pt idx="558">
                  <c:v>7.8E-2</c:v>
                </c:pt>
                <c:pt idx="559">
                  <c:v>8.1019999999999995E-2</c:v>
                </c:pt>
                <c:pt idx="560">
                  <c:v>8.2650000000000001E-2</c:v>
                </c:pt>
                <c:pt idx="561">
                  <c:v>8.7760000000000005E-2</c:v>
                </c:pt>
                <c:pt idx="562">
                  <c:v>9.178E-2</c:v>
                </c:pt>
                <c:pt idx="563">
                  <c:v>9.6540000000000001E-2</c:v>
                </c:pt>
                <c:pt idx="564">
                  <c:v>0.10206</c:v>
                </c:pt>
                <c:pt idx="565">
                  <c:v>0.10674</c:v>
                </c:pt>
                <c:pt idx="566">
                  <c:v>0.11998</c:v>
                </c:pt>
                <c:pt idx="567">
                  <c:v>0.12841</c:v>
                </c:pt>
                <c:pt idx="568">
                  <c:v>0.14576</c:v>
                </c:pt>
                <c:pt idx="569">
                  <c:v>0.16092000000000001</c:v>
                </c:pt>
                <c:pt idx="570">
                  <c:v>0.19223999999999999</c:v>
                </c:pt>
                <c:pt idx="571">
                  <c:v>0.22805</c:v>
                </c:pt>
                <c:pt idx="572">
                  <c:v>0.27677000000000002</c:v>
                </c:pt>
                <c:pt idx="573">
                  <c:v>0.34022000000000002</c:v>
                </c:pt>
                <c:pt idx="574">
                  <c:v>0.41474</c:v>
                </c:pt>
                <c:pt idx="575">
                  <c:v>0.4758</c:v>
                </c:pt>
                <c:pt idx="576">
                  <c:v>0.49041000000000001</c:v>
                </c:pt>
                <c:pt idx="577">
                  <c:v>0.44396000000000002</c:v>
                </c:pt>
                <c:pt idx="578">
                  <c:v>0.36626999999999998</c:v>
                </c:pt>
                <c:pt idx="579">
                  <c:v>0.29076999999999997</c:v>
                </c:pt>
                <c:pt idx="580">
                  <c:v>0.22961000000000001</c:v>
                </c:pt>
                <c:pt idx="581">
                  <c:v>0.18343000000000001</c:v>
                </c:pt>
                <c:pt idx="582">
                  <c:v>0.15087999999999999</c:v>
                </c:pt>
                <c:pt idx="583">
                  <c:v>0.12939000000000001</c:v>
                </c:pt>
                <c:pt idx="584">
                  <c:v>0.1119</c:v>
                </c:pt>
                <c:pt idx="585">
                  <c:v>9.9790000000000004E-2</c:v>
                </c:pt>
                <c:pt idx="586">
                  <c:v>8.8039999999999993E-2</c:v>
                </c:pt>
                <c:pt idx="587">
                  <c:v>8.2019999999999996E-2</c:v>
                </c:pt>
                <c:pt idx="588">
                  <c:v>7.5990000000000002E-2</c:v>
                </c:pt>
                <c:pt idx="589">
                  <c:v>7.1120000000000003E-2</c:v>
                </c:pt>
                <c:pt idx="590">
                  <c:v>6.762E-2</c:v>
                </c:pt>
                <c:pt idx="591">
                  <c:v>6.5019999999999994E-2</c:v>
                </c:pt>
                <c:pt idx="592">
                  <c:v>6.1159999999999999E-2</c:v>
                </c:pt>
                <c:pt idx="593">
                  <c:v>5.9630000000000002E-2</c:v>
                </c:pt>
                <c:pt idx="594">
                  <c:v>5.706E-2</c:v>
                </c:pt>
                <c:pt idx="595">
                  <c:v>5.6660000000000002E-2</c:v>
                </c:pt>
                <c:pt idx="596">
                  <c:v>5.3809999999999997E-2</c:v>
                </c:pt>
                <c:pt idx="597">
                  <c:v>5.3589999999999999E-2</c:v>
                </c:pt>
                <c:pt idx="598">
                  <c:v>5.2490000000000002E-2</c:v>
                </c:pt>
                <c:pt idx="599">
                  <c:v>5.178E-2</c:v>
                </c:pt>
                <c:pt idx="600">
                  <c:v>5.0279999999999998E-2</c:v>
                </c:pt>
                <c:pt idx="601">
                  <c:v>4.9779999999999998E-2</c:v>
                </c:pt>
                <c:pt idx="602">
                  <c:v>5.0999999999999997E-2</c:v>
                </c:pt>
                <c:pt idx="603">
                  <c:v>4.9910000000000003E-2</c:v>
                </c:pt>
                <c:pt idx="604">
                  <c:v>5.3260000000000002E-2</c:v>
                </c:pt>
                <c:pt idx="605">
                  <c:v>5.2729999999999999E-2</c:v>
                </c:pt>
                <c:pt idx="606">
                  <c:v>5.0959999999999998E-2</c:v>
                </c:pt>
                <c:pt idx="607">
                  <c:v>5.1569999999999998E-2</c:v>
                </c:pt>
                <c:pt idx="608">
                  <c:v>4.9509999999999998E-2</c:v>
                </c:pt>
                <c:pt idx="609">
                  <c:v>5.0540000000000002E-2</c:v>
                </c:pt>
                <c:pt idx="610">
                  <c:v>4.931E-2</c:v>
                </c:pt>
                <c:pt idx="611">
                  <c:v>4.8009999999999997E-2</c:v>
                </c:pt>
                <c:pt idx="612">
                  <c:v>4.6780000000000002E-2</c:v>
                </c:pt>
                <c:pt idx="613">
                  <c:v>4.6100000000000002E-2</c:v>
                </c:pt>
                <c:pt idx="614">
                  <c:v>4.5449999999999997E-2</c:v>
                </c:pt>
                <c:pt idx="615">
                  <c:v>4.4499999999999998E-2</c:v>
                </c:pt>
                <c:pt idx="616">
                  <c:v>4.4380000000000003E-2</c:v>
                </c:pt>
                <c:pt idx="617">
                  <c:v>4.4900000000000002E-2</c:v>
                </c:pt>
                <c:pt idx="618">
                  <c:v>4.4150000000000002E-2</c:v>
                </c:pt>
                <c:pt idx="619">
                  <c:v>4.4470000000000003E-2</c:v>
                </c:pt>
                <c:pt idx="620">
                  <c:v>4.4110000000000003E-2</c:v>
                </c:pt>
                <c:pt idx="621">
                  <c:v>4.4010000000000001E-2</c:v>
                </c:pt>
                <c:pt idx="622">
                  <c:v>4.3049999999999998E-2</c:v>
                </c:pt>
                <c:pt idx="623">
                  <c:v>4.1459999999999997E-2</c:v>
                </c:pt>
                <c:pt idx="624">
                  <c:v>4.1610000000000001E-2</c:v>
                </c:pt>
                <c:pt idx="625">
                  <c:v>4.181E-2</c:v>
                </c:pt>
                <c:pt idx="626">
                  <c:v>4.1779999999999998E-2</c:v>
                </c:pt>
                <c:pt idx="627">
                  <c:v>4.1849999999999998E-2</c:v>
                </c:pt>
                <c:pt idx="628">
                  <c:v>4.045E-2</c:v>
                </c:pt>
                <c:pt idx="629">
                  <c:v>4.0419999999999998E-2</c:v>
                </c:pt>
                <c:pt idx="630">
                  <c:v>4.1939999999999998E-2</c:v>
                </c:pt>
                <c:pt idx="631">
                  <c:v>3.9370000000000002E-2</c:v>
                </c:pt>
                <c:pt idx="632">
                  <c:v>4.0710000000000003E-2</c:v>
                </c:pt>
                <c:pt idx="633">
                  <c:v>4.011E-2</c:v>
                </c:pt>
                <c:pt idx="634">
                  <c:v>4.1320000000000003E-2</c:v>
                </c:pt>
                <c:pt idx="635">
                  <c:v>4.1779999999999998E-2</c:v>
                </c:pt>
                <c:pt idx="636">
                  <c:v>4.2590000000000003E-2</c:v>
                </c:pt>
                <c:pt idx="637">
                  <c:v>4.2549999999999998E-2</c:v>
                </c:pt>
                <c:pt idx="638">
                  <c:v>4.2180000000000002E-2</c:v>
                </c:pt>
                <c:pt idx="639">
                  <c:v>4.2709999999999998E-2</c:v>
                </c:pt>
                <c:pt idx="640">
                  <c:v>4.1880000000000001E-2</c:v>
                </c:pt>
                <c:pt idx="641">
                  <c:v>4.1169999999999998E-2</c:v>
                </c:pt>
                <c:pt idx="642">
                  <c:v>4.0349999999999997E-2</c:v>
                </c:pt>
                <c:pt idx="643">
                  <c:v>3.9469999999999998E-2</c:v>
                </c:pt>
                <c:pt idx="644">
                  <c:v>4.1369999999999997E-2</c:v>
                </c:pt>
                <c:pt idx="645">
                  <c:v>3.8890000000000001E-2</c:v>
                </c:pt>
                <c:pt idx="646">
                  <c:v>4.122E-2</c:v>
                </c:pt>
                <c:pt idx="647">
                  <c:v>3.9649999999999998E-2</c:v>
                </c:pt>
                <c:pt idx="648">
                  <c:v>3.8469999999999997E-2</c:v>
                </c:pt>
                <c:pt idx="649">
                  <c:v>3.7319999999999999E-2</c:v>
                </c:pt>
                <c:pt idx="650">
                  <c:v>3.7999999999999999E-2</c:v>
                </c:pt>
                <c:pt idx="651">
                  <c:v>3.9359999999999999E-2</c:v>
                </c:pt>
                <c:pt idx="652">
                  <c:v>3.7929999999999998E-2</c:v>
                </c:pt>
                <c:pt idx="653">
                  <c:v>3.78E-2</c:v>
                </c:pt>
                <c:pt idx="654">
                  <c:v>3.7350000000000001E-2</c:v>
                </c:pt>
                <c:pt idx="655">
                  <c:v>3.8289999999999998E-2</c:v>
                </c:pt>
                <c:pt idx="656">
                  <c:v>3.6749999999999998E-2</c:v>
                </c:pt>
                <c:pt idx="657">
                  <c:v>3.7229999999999999E-2</c:v>
                </c:pt>
                <c:pt idx="658">
                  <c:v>3.6330000000000001E-2</c:v>
                </c:pt>
                <c:pt idx="659">
                  <c:v>3.6839999999999998E-2</c:v>
                </c:pt>
                <c:pt idx="660">
                  <c:v>3.5409999999999997E-2</c:v>
                </c:pt>
                <c:pt idx="661">
                  <c:v>3.6020000000000003E-2</c:v>
                </c:pt>
                <c:pt idx="662">
                  <c:v>3.3759999999999998E-2</c:v>
                </c:pt>
                <c:pt idx="663">
                  <c:v>3.6330000000000001E-2</c:v>
                </c:pt>
                <c:pt idx="664">
                  <c:v>3.7659999999999999E-2</c:v>
                </c:pt>
                <c:pt idx="665">
                  <c:v>3.712E-2</c:v>
                </c:pt>
                <c:pt idx="666">
                  <c:v>3.7170000000000002E-2</c:v>
                </c:pt>
                <c:pt idx="667">
                  <c:v>3.8120000000000001E-2</c:v>
                </c:pt>
                <c:pt idx="668">
                  <c:v>3.7179999999999998E-2</c:v>
                </c:pt>
                <c:pt idx="669">
                  <c:v>3.7929999999999998E-2</c:v>
                </c:pt>
                <c:pt idx="670">
                  <c:v>3.8179999999999999E-2</c:v>
                </c:pt>
                <c:pt idx="671">
                  <c:v>3.7479999999999999E-2</c:v>
                </c:pt>
                <c:pt idx="672">
                  <c:v>3.669E-2</c:v>
                </c:pt>
                <c:pt idx="673">
                  <c:v>3.7199999999999997E-2</c:v>
                </c:pt>
                <c:pt idx="674">
                  <c:v>3.6720000000000003E-2</c:v>
                </c:pt>
                <c:pt idx="675">
                  <c:v>3.5630000000000002E-2</c:v>
                </c:pt>
                <c:pt idx="676">
                  <c:v>3.5340000000000003E-2</c:v>
                </c:pt>
                <c:pt idx="677">
                  <c:v>3.4520000000000002E-2</c:v>
                </c:pt>
                <c:pt idx="678">
                  <c:v>3.5560000000000001E-2</c:v>
                </c:pt>
                <c:pt idx="679">
                  <c:v>3.4950000000000002E-2</c:v>
                </c:pt>
                <c:pt idx="680">
                  <c:v>3.6069999999999998E-2</c:v>
                </c:pt>
                <c:pt idx="681">
                  <c:v>3.4520000000000002E-2</c:v>
                </c:pt>
                <c:pt idx="682">
                  <c:v>3.6549999999999999E-2</c:v>
                </c:pt>
                <c:pt idx="683">
                  <c:v>3.5770000000000003E-2</c:v>
                </c:pt>
                <c:pt idx="684">
                  <c:v>3.3779999999999998E-2</c:v>
                </c:pt>
                <c:pt idx="685">
                  <c:v>3.5860000000000003E-2</c:v>
                </c:pt>
                <c:pt idx="686">
                  <c:v>3.5090000000000003E-2</c:v>
                </c:pt>
                <c:pt idx="687">
                  <c:v>3.3739999999999999E-2</c:v>
                </c:pt>
                <c:pt idx="688">
                  <c:v>3.1550000000000002E-2</c:v>
                </c:pt>
                <c:pt idx="689">
                  <c:v>3.2989999999999998E-2</c:v>
                </c:pt>
                <c:pt idx="690">
                  <c:v>3.1280000000000002E-2</c:v>
                </c:pt>
                <c:pt idx="691">
                  <c:v>2.989E-2</c:v>
                </c:pt>
                <c:pt idx="692">
                  <c:v>3.1919999999999997E-2</c:v>
                </c:pt>
                <c:pt idx="693">
                  <c:v>3.2099999999999997E-2</c:v>
                </c:pt>
                <c:pt idx="694">
                  <c:v>3.3270000000000001E-2</c:v>
                </c:pt>
                <c:pt idx="695">
                  <c:v>3.2379999999999999E-2</c:v>
                </c:pt>
                <c:pt idx="696">
                  <c:v>3.3309999999999999E-2</c:v>
                </c:pt>
                <c:pt idx="697">
                  <c:v>3.2969999999999999E-2</c:v>
                </c:pt>
                <c:pt idx="698">
                  <c:v>3.6360000000000003E-2</c:v>
                </c:pt>
                <c:pt idx="699">
                  <c:v>3.397E-2</c:v>
                </c:pt>
                <c:pt idx="700">
                  <c:v>3.5130000000000002E-2</c:v>
                </c:pt>
                <c:pt idx="701">
                  <c:v>3.2550000000000003E-2</c:v>
                </c:pt>
                <c:pt idx="702">
                  <c:v>3.3640000000000003E-2</c:v>
                </c:pt>
                <c:pt idx="703">
                  <c:v>3.3309999999999999E-2</c:v>
                </c:pt>
                <c:pt idx="704">
                  <c:v>3.4430000000000002E-2</c:v>
                </c:pt>
                <c:pt idx="705">
                  <c:v>3.1199999999999999E-2</c:v>
                </c:pt>
                <c:pt idx="706">
                  <c:v>3.0800000000000001E-2</c:v>
                </c:pt>
                <c:pt idx="707">
                  <c:v>3.0689999999999999E-2</c:v>
                </c:pt>
                <c:pt idx="708">
                  <c:v>3.211E-2</c:v>
                </c:pt>
                <c:pt idx="709">
                  <c:v>3.3239999999999999E-2</c:v>
                </c:pt>
                <c:pt idx="710">
                  <c:v>3.1060000000000001E-2</c:v>
                </c:pt>
                <c:pt idx="711">
                  <c:v>3.4860000000000002E-2</c:v>
                </c:pt>
                <c:pt idx="712">
                  <c:v>3.3340000000000002E-2</c:v>
                </c:pt>
                <c:pt idx="713">
                  <c:v>3.3489999999999999E-2</c:v>
                </c:pt>
                <c:pt idx="714">
                  <c:v>3.2809999999999999E-2</c:v>
                </c:pt>
                <c:pt idx="715">
                  <c:v>3.1829999999999997E-2</c:v>
                </c:pt>
                <c:pt idx="716">
                  <c:v>3.313E-2</c:v>
                </c:pt>
                <c:pt idx="717">
                  <c:v>3.2030000000000003E-2</c:v>
                </c:pt>
                <c:pt idx="718">
                  <c:v>3.0890000000000001E-2</c:v>
                </c:pt>
                <c:pt idx="719">
                  <c:v>3.09E-2</c:v>
                </c:pt>
                <c:pt idx="720">
                  <c:v>3.211E-2</c:v>
                </c:pt>
                <c:pt idx="721">
                  <c:v>3.1890000000000002E-2</c:v>
                </c:pt>
                <c:pt idx="722">
                  <c:v>3.0040000000000001E-2</c:v>
                </c:pt>
                <c:pt idx="723">
                  <c:v>3.0269999999999998E-2</c:v>
                </c:pt>
                <c:pt idx="724">
                  <c:v>3.2439999999999997E-2</c:v>
                </c:pt>
                <c:pt idx="725">
                  <c:v>3.0769999999999999E-2</c:v>
                </c:pt>
                <c:pt idx="726">
                  <c:v>3.2199999999999999E-2</c:v>
                </c:pt>
                <c:pt idx="727">
                  <c:v>3.2329999999999998E-2</c:v>
                </c:pt>
                <c:pt idx="728">
                  <c:v>3.2669999999999998E-2</c:v>
                </c:pt>
                <c:pt idx="729">
                  <c:v>3.2989999999999998E-2</c:v>
                </c:pt>
                <c:pt idx="730">
                  <c:v>3.2009999999999997E-2</c:v>
                </c:pt>
                <c:pt idx="731">
                  <c:v>3.2730000000000002E-2</c:v>
                </c:pt>
                <c:pt idx="732">
                  <c:v>3.3020000000000001E-2</c:v>
                </c:pt>
                <c:pt idx="733">
                  <c:v>3.3950000000000001E-2</c:v>
                </c:pt>
                <c:pt idx="734">
                  <c:v>3.0949999999999998E-2</c:v>
                </c:pt>
                <c:pt idx="735">
                  <c:v>3.0679999999999999E-2</c:v>
                </c:pt>
                <c:pt idx="736">
                  <c:v>3.0499999999999999E-2</c:v>
                </c:pt>
                <c:pt idx="737">
                  <c:v>3.057E-2</c:v>
                </c:pt>
                <c:pt idx="738">
                  <c:v>3.125E-2</c:v>
                </c:pt>
                <c:pt idx="739">
                  <c:v>3.236E-2</c:v>
                </c:pt>
                <c:pt idx="740">
                  <c:v>3.1660000000000001E-2</c:v>
                </c:pt>
                <c:pt idx="741">
                  <c:v>3.288E-2</c:v>
                </c:pt>
                <c:pt idx="742">
                  <c:v>3.1730000000000001E-2</c:v>
                </c:pt>
                <c:pt idx="743">
                  <c:v>3.2539999999999999E-2</c:v>
                </c:pt>
                <c:pt idx="744">
                  <c:v>3.2309999999999998E-2</c:v>
                </c:pt>
                <c:pt idx="745">
                  <c:v>3.15E-2</c:v>
                </c:pt>
                <c:pt idx="746">
                  <c:v>3.2289999999999999E-2</c:v>
                </c:pt>
                <c:pt idx="747">
                  <c:v>3.2779999999999997E-2</c:v>
                </c:pt>
                <c:pt idx="748">
                  <c:v>3.2960000000000003E-2</c:v>
                </c:pt>
                <c:pt idx="749">
                  <c:v>3.2439999999999997E-2</c:v>
                </c:pt>
                <c:pt idx="750">
                  <c:v>3.3680000000000002E-2</c:v>
                </c:pt>
                <c:pt idx="751">
                  <c:v>3.3180000000000001E-2</c:v>
                </c:pt>
                <c:pt idx="752">
                  <c:v>3.1280000000000002E-2</c:v>
                </c:pt>
                <c:pt idx="753">
                  <c:v>3.2820000000000002E-2</c:v>
                </c:pt>
                <c:pt idx="754">
                  <c:v>3.3000000000000002E-2</c:v>
                </c:pt>
                <c:pt idx="755">
                  <c:v>3.3570000000000003E-2</c:v>
                </c:pt>
                <c:pt idx="756">
                  <c:v>3.3169999999999998E-2</c:v>
                </c:pt>
                <c:pt idx="757">
                  <c:v>3.5409999999999997E-2</c:v>
                </c:pt>
                <c:pt idx="758">
                  <c:v>3.6929999999999998E-2</c:v>
                </c:pt>
                <c:pt idx="759">
                  <c:v>3.7269999999999998E-2</c:v>
                </c:pt>
                <c:pt idx="760">
                  <c:v>3.6909999999999998E-2</c:v>
                </c:pt>
                <c:pt idx="761">
                  <c:v>3.9359999999999999E-2</c:v>
                </c:pt>
                <c:pt idx="762">
                  <c:v>3.814E-2</c:v>
                </c:pt>
                <c:pt idx="763">
                  <c:v>4.1390000000000003E-2</c:v>
                </c:pt>
                <c:pt idx="764">
                  <c:v>4.4010000000000001E-2</c:v>
                </c:pt>
                <c:pt idx="765">
                  <c:v>4.6710000000000002E-2</c:v>
                </c:pt>
                <c:pt idx="766">
                  <c:v>4.9020000000000001E-2</c:v>
                </c:pt>
                <c:pt idx="767">
                  <c:v>5.1749999999999997E-2</c:v>
                </c:pt>
                <c:pt idx="768">
                  <c:v>5.0500000000000003E-2</c:v>
                </c:pt>
                <c:pt idx="769">
                  <c:v>5.0509999999999999E-2</c:v>
                </c:pt>
                <c:pt idx="770">
                  <c:v>4.5780000000000001E-2</c:v>
                </c:pt>
                <c:pt idx="771">
                  <c:v>4.5269999999999998E-2</c:v>
                </c:pt>
                <c:pt idx="772">
                  <c:v>4.1489999999999999E-2</c:v>
                </c:pt>
                <c:pt idx="773">
                  <c:v>4.1680000000000002E-2</c:v>
                </c:pt>
                <c:pt idx="774">
                  <c:v>4.0289999999999999E-2</c:v>
                </c:pt>
                <c:pt idx="775">
                  <c:v>3.644E-2</c:v>
                </c:pt>
                <c:pt idx="776">
                  <c:v>3.5950000000000003E-2</c:v>
                </c:pt>
                <c:pt idx="777">
                  <c:v>3.7819999999999999E-2</c:v>
                </c:pt>
                <c:pt idx="778">
                  <c:v>3.5040000000000002E-2</c:v>
                </c:pt>
                <c:pt idx="779">
                  <c:v>3.5610000000000003E-2</c:v>
                </c:pt>
                <c:pt idx="780">
                  <c:v>3.3930000000000002E-2</c:v>
                </c:pt>
                <c:pt idx="781">
                  <c:v>3.5000000000000003E-2</c:v>
                </c:pt>
                <c:pt idx="782">
                  <c:v>3.3430000000000001E-2</c:v>
                </c:pt>
                <c:pt idx="783">
                  <c:v>3.4419999999999999E-2</c:v>
                </c:pt>
                <c:pt idx="784">
                  <c:v>3.3340000000000002E-2</c:v>
                </c:pt>
                <c:pt idx="785">
                  <c:v>3.3599999999999998E-2</c:v>
                </c:pt>
                <c:pt idx="786">
                  <c:v>3.4950000000000002E-2</c:v>
                </c:pt>
                <c:pt idx="787">
                  <c:v>3.5180000000000003E-2</c:v>
                </c:pt>
                <c:pt idx="788">
                  <c:v>3.5319999999999997E-2</c:v>
                </c:pt>
                <c:pt idx="789">
                  <c:v>3.5610000000000003E-2</c:v>
                </c:pt>
                <c:pt idx="790">
                  <c:v>3.3590000000000002E-2</c:v>
                </c:pt>
                <c:pt idx="791">
                  <c:v>3.3709999999999997E-2</c:v>
                </c:pt>
                <c:pt idx="792">
                  <c:v>3.5389999999999998E-2</c:v>
                </c:pt>
                <c:pt idx="793">
                  <c:v>3.4619999999999998E-2</c:v>
                </c:pt>
                <c:pt idx="794">
                  <c:v>3.3090000000000001E-2</c:v>
                </c:pt>
                <c:pt idx="795">
                  <c:v>3.2770000000000001E-2</c:v>
                </c:pt>
                <c:pt idx="796">
                  <c:v>3.227E-2</c:v>
                </c:pt>
                <c:pt idx="797">
                  <c:v>3.2280000000000003E-2</c:v>
                </c:pt>
                <c:pt idx="798">
                  <c:v>3.2169999999999997E-2</c:v>
                </c:pt>
                <c:pt idx="799">
                  <c:v>3.193E-2</c:v>
                </c:pt>
                <c:pt idx="800">
                  <c:v>3.2629999999999999E-2</c:v>
                </c:pt>
              </c:numCache>
            </c:numRef>
          </c:yVal>
          <c:smooth val="0"/>
          <c:extLst>
            <c:ext xmlns:c16="http://schemas.microsoft.com/office/drawing/2014/chart" uri="{C3380CC4-5D6E-409C-BE32-E72D297353CC}">
              <c16:uniqueId val="{00000001-149E-42FD-A969-A4D42F4E9934}"/>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 BaTiO3</a:t>
            </a:r>
            <a:r>
              <a:rPr lang="en-GB" sz="1400" baseline="0"/>
              <a:t> Containing Samples</a:t>
            </a:r>
            <a:endParaRPr lang="en-GB" sz="1400"/>
          </a:p>
        </c:rich>
      </c:tx>
      <c:overlay val="0"/>
    </c:title>
    <c:autoTitleDeleted val="0"/>
    <c:plotArea>
      <c:layout/>
      <c:scatterChart>
        <c:scatterStyle val="lineMarker"/>
        <c:varyColors val="0"/>
        <c:ser>
          <c:idx val="1"/>
          <c:order val="0"/>
          <c:tx>
            <c:strRef>
              <c:f>'RT_XC09103-13 (prior)'!$R$25:$R$26</c:f>
              <c:strCache>
                <c:ptCount val="2"/>
                <c:pt idx="0">
                  <c:v>XC09110</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(prior)'!$R$27:$R$827</c:f>
              <c:numCache>
                <c:formatCode>0.0000</c:formatCode>
                <c:ptCount val="801"/>
                <c:pt idx="0">
                  <c:v>4.2543199999999999</c:v>
                </c:pt>
                <c:pt idx="1">
                  <c:v>4.2553700000000001</c:v>
                </c:pt>
                <c:pt idx="2">
                  <c:v>4.2539699999999998</c:v>
                </c:pt>
                <c:pt idx="3">
                  <c:v>4.2538999999999998</c:v>
                </c:pt>
                <c:pt idx="4">
                  <c:v>4.2548700000000004</c:v>
                </c:pt>
                <c:pt idx="5">
                  <c:v>4.2531499999999998</c:v>
                </c:pt>
                <c:pt idx="6">
                  <c:v>4.2543699999999998</c:v>
                </c:pt>
                <c:pt idx="7">
                  <c:v>4.2540399999999998</c:v>
                </c:pt>
                <c:pt idx="8">
                  <c:v>4.2536199999999997</c:v>
                </c:pt>
                <c:pt idx="9">
                  <c:v>4.2549000000000001</c:v>
                </c:pt>
                <c:pt idx="10">
                  <c:v>4.2548599999999999</c:v>
                </c:pt>
                <c:pt idx="11">
                  <c:v>4.2560200000000004</c:v>
                </c:pt>
                <c:pt idx="12">
                  <c:v>4.2569800000000004</c:v>
                </c:pt>
                <c:pt idx="13">
                  <c:v>4.2555199999999997</c:v>
                </c:pt>
                <c:pt idx="14">
                  <c:v>4.2561600000000004</c:v>
                </c:pt>
                <c:pt idx="15">
                  <c:v>4.2561900000000001</c:v>
                </c:pt>
                <c:pt idx="16">
                  <c:v>4.2574500000000004</c:v>
                </c:pt>
                <c:pt idx="17">
                  <c:v>4.2568799999999998</c:v>
                </c:pt>
                <c:pt idx="18">
                  <c:v>4.25725</c:v>
                </c:pt>
                <c:pt idx="19">
                  <c:v>4.25793</c:v>
                </c:pt>
                <c:pt idx="20">
                  <c:v>4.2568999999999999</c:v>
                </c:pt>
                <c:pt idx="21">
                  <c:v>4.2571199999999996</c:v>
                </c:pt>
                <c:pt idx="22">
                  <c:v>4.2566100000000002</c:v>
                </c:pt>
                <c:pt idx="23">
                  <c:v>4.2572099999999997</c:v>
                </c:pt>
                <c:pt idx="24">
                  <c:v>4.25753</c:v>
                </c:pt>
                <c:pt idx="25">
                  <c:v>4.2576999999999998</c:v>
                </c:pt>
                <c:pt idx="26">
                  <c:v>4.2589899999999998</c:v>
                </c:pt>
                <c:pt idx="27">
                  <c:v>4.2567599999999999</c:v>
                </c:pt>
                <c:pt idx="28">
                  <c:v>4.2575599999999998</c:v>
                </c:pt>
                <c:pt idx="29">
                  <c:v>4.25847</c:v>
                </c:pt>
                <c:pt idx="30">
                  <c:v>4.2575099999999999</c:v>
                </c:pt>
                <c:pt idx="31">
                  <c:v>4.2584799999999996</c:v>
                </c:pt>
                <c:pt idx="32">
                  <c:v>4.2577999999999996</c:v>
                </c:pt>
                <c:pt idx="33">
                  <c:v>4.2588200000000001</c:v>
                </c:pt>
                <c:pt idx="34">
                  <c:v>4.25692</c:v>
                </c:pt>
                <c:pt idx="35">
                  <c:v>4.2572999999999999</c:v>
                </c:pt>
                <c:pt idx="36">
                  <c:v>4.2571500000000002</c:v>
                </c:pt>
                <c:pt idx="37">
                  <c:v>4.2566199999999998</c:v>
                </c:pt>
                <c:pt idx="38">
                  <c:v>4.2587299999999999</c:v>
                </c:pt>
                <c:pt idx="39">
                  <c:v>4.2576099999999997</c:v>
                </c:pt>
                <c:pt idx="40">
                  <c:v>4.2573800000000004</c:v>
                </c:pt>
                <c:pt idx="41">
                  <c:v>4.2578800000000001</c:v>
                </c:pt>
                <c:pt idx="42">
                  <c:v>4.2577800000000003</c:v>
                </c:pt>
                <c:pt idx="43">
                  <c:v>4.2602900000000004</c:v>
                </c:pt>
                <c:pt idx="44">
                  <c:v>4.2582800000000001</c:v>
                </c:pt>
                <c:pt idx="45">
                  <c:v>4.2580999999999998</c:v>
                </c:pt>
                <c:pt idx="46">
                  <c:v>4.2589199999999998</c:v>
                </c:pt>
                <c:pt idx="47">
                  <c:v>4.2591999999999999</c:v>
                </c:pt>
                <c:pt idx="48">
                  <c:v>4.2583000000000002</c:v>
                </c:pt>
                <c:pt idx="49">
                  <c:v>4.2586700000000004</c:v>
                </c:pt>
                <c:pt idx="50">
                  <c:v>4.2584299999999997</c:v>
                </c:pt>
                <c:pt idx="51">
                  <c:v>4.2581499999999997</c:v>
                </c:pt>
                <c:pt idx="52">
                  <c:v>4.2595299999999998</c:v>
                </c:pt>
                <c:pt idx="53">
                  <c:v>4.2590700000000004</c:v>
                </c:pt>
                <c:pt idx="54">
                  <c:v>4.2591700000000001</c:v>
                </c:pt>
                <c:pt idx="55">
                  <c:v>4.2585100000000002</c:v>
                </c:pt>
                <c:pt idx="56">
                  <c:v>4.2589100000000002</c:v>
                </c:pt>
                <c:pt idx="57">
                  <c:v>4.2603600000000004</c:v>
                </c:pt>
                <c:pt idx="58">
                  <c:v>4.2607699999999999</c:v>
                </c:pt>
                <c:pt idx="59">
                  <c:v>4.2593300000000003</c:v>
                </c:pt>
                <c:pt idx="60">
                  <c:v>4.2604100000000003</c:v>
                </c:pt>
                <c:pt idx="61">
                  <c:v>4.2613300000000001</c:v>
                </c:pt>
                <c:pt idx="62">
                  <c:v>4.2592800000000004</c:v>
                </c:pt>
                <c:pt idx="63">
                  <c:v>4.2603299999999997</c:v>
                </c:pt>
                <c:pt idx="64">
                  <c:v>4.2580400000000003</c:v>
                </c:pt>
                <c:pt idx="65">
                  <c:v>4.2587400000000004</c:v>
                </c:pt>
                <c:pt idx="66">
                  <c:v>4.25962</c:v>
                </c:pt>
                <c:pt idx="67">
                  <c:v>4.2596400000000001</c:v>
                </c:pt>
                <c:pt idx="68">
                  <c:v>4.2597199999999997</c:v>
                </c:pt>
                <c:pt idx="69">
                  <c:v>4.2591799999999997</c:v>
                </c:pt>
                <c:pt idx="70">
                  <c:v>4.2595700000000001</c:v>
                </c:pt>
                <c:pt idx="71">
                  <c:v>4.2586300000000001</c:v>
                </c:pt>
                <c:pt idx="72">
                  <c:v>4.26037</c:v>
                </c:pt>
                <c:pt idx="73">
                  <c:v>4.2597699999999996</c:v>
                </c:pt>
                <c:pt idx="74">
                  <c:v>4.2595499999999999</c:v>
                </c:pt>
                <c:pt idx="75">
                  <c:v>4.2583500000000001</c:v>
                </c:pt>
                <c:pt idx="76">
                  <c:v>4.2584200000000001</c:v>
                </c:pt>
                <c:pt idx="77">
                  <c:v>4.25929</c:v>
                </c:pt>
                <c:pt idx="78">
                  <c:v>4.2599900000000002</c:v>
                </c:pt>
                <c:pt idx="79">
                  <c:v>4.2595900000000002</c:v>
                </c:pt>
                <c:pt idx="80">
                  <c:v>4.2592499999999998</c:v>
                </c:pt>
                <c:pt idx="81">
                  <c:v>4.2593300000000003</c:v>
                </c:pt>
                <c:pt idx="82">
                  <c:v>4.2586899999999996</c:v>
                </c:pt>
                <c:pt idx="83">
                  <c:v>4.2600899999999999</c:v>
                </c:pt>
                <c:pt idx="84">
                  <c:v>4.2606000000000002</c:v>
                </c:pt>
                <c:pt idx="85">
                  <c:v>4.2604199999999999</c:v>
                </c:pt>
                <c:pt idx="86">
                  <c:v>4.2585100000000002</c:v>
                </c:pt>
                <c:pt idx="87">
                  <c:v>4.2584200000000001</c:v>
                </c:pt>
                <c:pt idx="88">
                  <c:v>4.2619100000000003</c:v>
                </c:pt>
                <c:pt idx="89">
                  <c:v>4.2601800000000001</c:v>
                </c:pt>
                <c:pt idx="90">
                  <c:v>4.2600600000000002</c:v>
                </c:pt>
                <c:pt idx="91">
                  <c:v>4.2613099999999999</c:v>
                </c:pt>
                <c:pt idx="92">
                  <c:v>4.2601500000000003</c:v>
                </c:pt>
                <c:pt idx="93">
                  <c:v>4.2595499999999999</c:v>
                </c:pt>
                <c:pt idx="94">
                  <c:v>4.2583700000000002</c:v>
                </c:pt>
                <c:pt idx="95">
                  <c:v>4.2596100000000003</c:v>
                </c:pt>
                <c:pt idx="96">
                  <c:v>4.2584099999999996</c:v>
                </c:pt>
                <c:pt idx="97">
                  <c:v>4.25739</c:v>
                </c:pt>
                <c:pt idx="98">
                  <c:v>4.2596299999999996</c:v>
                </c:pt>
                <c:pt idx="99">
                  <c:v>4.2596600000000002</c:v>
                </c:pt>
                <c:pt idx="100">
                  <c:v>4.2584400000000002</c:v>
                </c:pt>
                <c:pt idx="101">
                  <c:v>4.2595900000000002</c:v>
                </c:pt>
                <c:pt idx="102">
                  <c:v>4.2595299999999998</c:v>
                </c:pt>
                <c:pt idx="103">
                  <c:v>4.2594700000000003</c:v>
                </c:pt>
                <c:pt idx="104">
                  <c:v>4.2589600000000001</c:v>
                </c:pt>
                <c:pt idx="105">
                  <c:v>4.2588600000000003</c:v>
                </c:pt>
                <c:pt idx="106">
                  <c:v>4.2590199999999996</c:v>
                </c:pt>
                <c:pt idx="107">
                  <c:v>4.2591099999999997</c:v>
                </c:pt>
                <c:pt idx="108">
                  <c:v>4.25807</c:v>
                </c:pt>
                <c:pt idx="109">
                  <c:v>4.2588600000000003</c:v>
                </c:pt>
                <c:pt idx="110">
                  <c:v>4.2577800000000003</c:v>
                </c:pt>
                <c:pt idx="111">
                  <c:v>4.25793</c:v>
                </c:pt>
                <c:pt idx="112">
                  <c:v>4.25814</c:v>
                </c:pt>
                <c:pt idx="113">
                  <c:v>4.2579200000000004</c:v>
                </c:pt>
                <c:pt idx="114">
                  <c:v>4.2573299999999996</c:v>
                </c:pt>
                <c:pt idx="115">
                  <c:v>4.2587000000000002</c:v>
                </c:pt>
                <c:pt idx="116">
                  <c:v>4.25929</c:v>
                </c:pt>
                <c:pt idx="117">
                  <c:v>4.2589699999999997</c:v>
                </c:pt>
                <c:pt idx="118">
                  <c:v>4.25922</c:v>
                </c:pt>
                <c:pt idx="119">
                  <c:v>4.2583599999999997</c:v>
                </c:pt>
                <c:pt idx="120">
                  <c:v>4.2586899999999996</c:v>
                </c:pt>
                <c:pt idx="121">
                  <c:v>4.25861</c:v>
                </c:pt>
                <c:pt idx="122">
                  <c:v>4.2603299999999997</c:v>
                </c:pt>
                <c:pt idx="123">
                  <c:v>4.2593100000000002</c:v>
                </c:pt>
                <c:pt idx="124">
                  <c:v>4.2591700000000001</c:v>
                </c:pt>
                <c:pt idx="125">
                  <c:v>4.2583599999999997</c:v>
                </c:pt>
                <c:pt idx="126">
                  <c:v>4.2581499999999997</c:v>
                </c:pt>
                <c:pt idx="127">
                  <c:v>4.2582700000000004</c:v>
                </c:pt>
                <c:pt idx="128">
                  <c:v>4.25875</c:v>
                </c:pt>
                <c:pt idx="129">
                  <c:v>4.2583799999999998</c:v>
                </c:pt>
                <c:pt idx="130">
                  <c:v>4.2574800000000002</c:v>
                </c:pt>
                <c:pt idx="131">
                  <c:v>4.25814</c:v>
                </c:pt>
                <c:pt idx="132">
                  <c:v>4.25807</c:v>
                </c:pt>
                <c:pt idx="133">
                  <c:v>4.25861</c:v>
                </c:pt>
                <c:pt idx="134">
                  <c:v>4.2580400000000003</c:v>
                </c:pt>
                <c:pt idx="135">
                  <c:v>4.2594399999999997</c:v>
                </c:pt>
                <c:pt idx="136">
                  <c:v>4.2591200000000002</c:v>
                </c:pt>
                <c:pt idx="137">
                  <c:v>4.2588800000000004</c:v>
                </c:pt>
                <c:pt idx="138">
                  <c:v>4.2577499999999997</c:v>
                </c:pt>
                <c:pt idx="139">
                  <c:v>4.25671</c:v>
                </c:pt>
                <c:pt idx="140">
                  <c:v>4.2566600000000001</c:v>
                </c:pt>
                <c:pt idx="141">
                  <c:v>4.2570800000000002</c:v>
                </c:pt>
                <c:pt idx="142">
                  <c:v>4.2571199999999996</c:v>
                </c:pt>
                <c:pt idx="143">
                  <c:v>4.2569999999999997</c:v>
                </c:pt>
                <c:pt idx="144">
                  <c:v>4.2570199999999998</c:v>
                </c:pt>
                <c:pt idx="145">
                  <c:v>4.2564799999999998</c:v>
                </c:pt>
                <c:pt idx="146">
                  <c:v>4.2569699999999999</c:v>
                </c:pt>
                <c:pt idx="147">
                  <c:v>4.2579000000000002</c:v>
                </c:pt>
                <c:pt idx="148">
                  <c:v>4.2564799999999998</c:v>
                </c:pt>
                <c:pt idx="149">
                  <c:v>4.2573400000000001</c:v>
                </c:pt>
                <c:pt idx="150">
                  <c:v>4.2583099999999998</c:v>
                </c:pt>
                <c:pt idx="151">
                  <c:v>4.2568299999999999</c:v>
                </c:pt>
                <c:pt idx="152">
                  <c:v>4.2568599999999996</c:v>
                </c:pt>
                <c:pt idx="153">
                  <c:v>4.2570600000000001</c:v>
                </c:pt>
                <c:pt idx="154">
                  <c:v>4.2558699999999998</c:v>
                </c:pt>
                <c:pt idx="155">
                  <c:v>4.2575500000000002</c:v>
                </c:pt>
                <c:pt idx="156">
                  <c:v>4.2553999999999998</c:v>
                </c:pt>
                <c:pt idx="157">
                  <c:v>4.2554499999999997</c:v>
                </c:pt>
                <c:pt idx="158">
                  <c:v>4.2559100000000001</c:v>
                </c:pt>
                <c:pt idx="159">
                  <c:v>4.2567300000000001</c:v>
                </c:pt>
                <c:pt idx="160">
                  <c:v>4.25753</c:v>
                </c:pt>
                <c:pt idx="161">
                  <c:v>4.2573999999999996</c:v>
                </c:pt>
                <c:pt idx="162">
                  <c:v>4.2576299999999998</c:v>
                </c:pt>
                <c:pt idx="163">
                  <c:v>4.25624</c:v>
                </c:pt>
                <c:pt idx="164">
                  <c:v>4.2573400000000001</c:v>
                </c:pt>
                <c:pt idx="165">
                  <c:v>4.2565299999999997</c:v>
                </c:pt>
                <c:pt idx="166">
                  <c:v>4.2564599999999997</c:v>
                </c:pt>
                <c:pt idx="167">
                  <c:v>4.2563000000000004</c:v>
                </c:pt>
                <c:pt idx="168">
                  <c:v>4.2560700000000002</c:v>
                </c:pt>
                <c:pt idx="169">
                  <c:v>4.2558999999999996</c:v>
                </c:pt>
                <c:pt idx="170">
                  <c:v>4.2548599999999999</c:v>
                </c:pt>
                <c:pt idx="171">
                  <c:v>4.2556799999999999</c:v>
                </c:pt>
                <c:pt idx="172">
                  <c:v>4.2564200000000003</c:v>
                </c:pt>
                <c:pt idx="173">
                  <c:v>4.2562300000000004</c:v>
                </c:pt>
                <c:pt idx="174">
                  <c:v>4.2567599999999999</c:v>
                </c:pt>
                <c:pt idx="175">
                  <c:v>4.2571500000000002</c:v>
                </c:pt>
                <c:pt idx="176">
                  <c:v>4.2573499999999997</c:v>
                </c:pt>
                <c:pt idx="177">
                  <c:v>4.2561200000000001</c:v>
                </c:pt>
                <c:pt idx="178">
                  <c:v>4.2575900000000004</c:v>
                </c:pt>
                <c:pt idx="179">
                  <c:v>4.2581699999999998</c:v>
                </c:pt>
                <c:pt idx="180">
                  <c:v>4.2579700000000003</c:v>
                </c:pt>
                <c:pt idx="181">
                  <c:v>4.25753</c:v>
                </c:pt>
                <c:pt idx="182">
                  <c:v>4.2584900000000001</c:v>
                </c:pt>
                <c:pt idx="183">
                  <c:v>4.2577699999999998</c:v>
                </c:pt>
                <c:pt idx="184">
                  <c:v>4.2580499999999999</c:v>
                </c:pt>
                <c:pt idx="185">
                  <c:v>4.2582599999999999</c:v>
                </c:pt>
                <c:pt idx="186">
                  <c:v>4.2587200000000003</c:v>
                </c:pt>
                <c:pt idx="187">
                  <c:v>4.2589300000000003</c:v>
                </c:pt>
                <c:pt idx="188">
                  <c:v>4.2576000000000001</c:v>
                </c:pt>
                <c:pt idx="189">
                  <c:v>4.2580900000000002</c:v>
                </c:pt>
                <c:pt idx="190">
                  <c:v>4.2574399999999999</c:v>
                </c:pt>
                <c:pt idx="191">
                  <c:v>4.2589499999999996</c:v>
                </c:pt>
                <c:pt idx="192">
                  <c:v>4.2582599999999999</c:v>
                </c:pt>
                <c:pt idx="193">
                  <c:v>4.2580200000000001</c:v>
                </c:pt>
                <c:pt idx="194">
                  <c:v>4.2577100000000003</c:v>
                </c:pt>
                <c:pt idx="195">
                  <c:v>4.2576599999999996</c:v>
                </c:pt>
                <c:pt idx="196">
                  <c:v>4.2577299999999996</c:v>
                </c:pt>
                <c:pt idx="197">
                  <c:v>4.2580999999999998</c:v>
                </c:pt>
                <c:pt idx="198">
                  <c:v>4.2580200000000001</c:v>
                </c:pt>
                <c:pt idx="199">
                  <c:v>4.2575500000000002</c:v>
                </c:pt>
                <c:pt idx="200">
                  <c:v>4.2555699999999996</c:v>
                </c:pt>
                <c:pt idx="201">
                  <c:v>4.2578199999999997</c:v>
                </c:pt>
                <c:pt idx="202">
                  <c:v>4.2564700000000002</c:v>
                </c:pt>
                <c:pt idx="203">
                  <c:v>4.2565200000000001</c:v>
                </c:pt>
                <c:pt idx="204">
                  <c:v>4.2562100000000003</c:v>
                </c:pt>
                <c:pt idx="205">
                  <c:v>4.2569699999999999</c:v>
                </c:pt>
                <c:pt idx="206">
                  <c:v>4.2571599999999998</c:v>
                </c:pt>
                <c:pt idx="207">
                  <c:v>4.2574899999999998</c:v>
                </c:pt>
                <c:pt idx="208">
                  <c:v>4.2561400000000003</c:v>
                </c:pt>
                <c:pt idx="209">
                  <c:v>4.2572400000000004</c:v>
                </c:pt>
                <c:pt idx="210">
                  <c:v>4.2559100000000001</c:v>
                </c:pt>
                <c:pt idx="211">
                  <c:v>4.2576200000000002</c:v>
                </c:pt>
                <c:pt idx="212">
                  <c:v>4.25563</c:v>
                </c:pt>
                <c:pt idx="213">
                  <c:v>4.2577199999999999</c:v>
                </c:pt>
                <c:pt idx="214">
                  <c:v>4.2565600000000003</c:v>
                </c:pt>
                <c:pt idx="215">
                  <c:v>4.2561299999999997</c:v>
                </c:pt>
                <c:pt idx="216">
                  <c:v>4.25624</c:v>
                </c:pt>
                <c:pt idx="217">
                  <c:v>4.2564200000000003</c:v>
                </c:pt>
                <c:pt idx="218">
                  <c:v>4.25549</c:v>
                </c:pt>
                <c:pt idx="219">
                  <c:v>4.2566300000000004</c:v>
                </c:pt>
                <c:pt idx="220">
                  <c:v>4.25603</c:v>
                </c:pt>
                <c:pt idx="221">
                  <c:v>4.2572999999999999</c:v>
                </c:pt>
                <c:pt idx="222">
                  <c:v>4.2571700000000003</c:v>
                </c:pt>
                <c:pt idx="223">
                  <c:v>4.25753</c:v>
                </c:pt>
                <c:pt idx="224">
                  <c:v>4.2568599999999996</c:v>
                </c:pt>
                <c:pt idx="225">
                  <c:v>4.25671</c:v>
                </c:pt>
                <c:pt idx="226">
                  <c:v>4.2576099999999997</c:v>
                </c:pt>
                <c:pt idx="227">
                  <c:v>4.2556099999999999</c:v>
                </c:pt>
                <c:pt idx="228">
                  <c:v>4.2558299999999996</c:v>
                </c:pt>
                <c:pt idx="229">
                  <c:v>4.2550800000000004</c:v>
                </c:pt>
                <c:pt idx="230">
                  <c:v>4.2562199999999999</c:v>
                </c:pt>
                <c:pt idx="231">
                  <c:v>4.2567899999999996</c:v>
                </c:pt>
                <c:pt idx="232">
                  <c:v>4.2561099999999996</c:v>
                </c:pt>
                <c:pt idx="233">
                  <c:v>4.2565499999999998</c:v>
                </c:pt>
                <c:pt idx="234">
                  <c:v>4.2552000000000003</c:v>
                </c:pt>
                <c:pt idx="235">
                  <c:v>4.2561999999999998</c:v>
                </c:pt>
                <c:pt idx="236">
                  <c:v>4.2562899999999999</c:v>
                </c:pt>
                <c:pt idx="237">
                  <c:v>4.2560399999999996</c:v>
                </c:pt>
                <c:pt idx="238">
                  <c:v>4.25671</c:v>
                </c:pt>
                <c:pt idx="239">
                  <c:v>4.2563500000000003</c:v>
                </c:pt>
                <c:pt idx="240">
                  <c:v>4.2559100000000001</c:v>
                </c:pt>
                <c:pt idx="241">
                  <c:v>4.2566800000000002</c:v>
                </c:pt>
                <c:pt idx="242">
                  <c:v>4.2572900000000002</c:v>
                </c:pt>
                <c:pt idx="243">
                  <c:v>4.2563899999999997</c:v>
                </c:pt>
                <c:pt idx="244">
                  <c:v>4.2570600000000001</c:v>
                </c:pt>
                <c:pt idx="245">
                  <c:v>4.2557400000000003</c:v>
                </c:pt>
                <c:pt idx="246">
                  <c:v>4.2554100000000004</c:v>
                </c:pt>
                <c:pt idx="247">
                  <c:v>4.2557400000000003</c:v>
                </c:pt>
                <c:pt idx="248">
                  <c:v>4.2555699999999996</c:v>
                </c:pt>
                <c:pt idx="249">
                  <c:v>4.2564399999999996</c:v>
                </c:pt>
                <c:pt idx="250">
                  <c:v>4.2552500000000002</c:v>
                </c:pt>
                <c:pt idx="251">
                  <c:v>4.2557400000000003</c:v>
                </c:pt>
                <c:pt idx="252">
                  <c:v>4.2554699999999999</c:v>
                </c:pt>
                <c:pt idx="253">
                  <c:v>4.2556000000000003</c:v>
                </c:pt>
                <c:pt idx="254">
                  <c:v>4.2554100000000004</c:v>
                </c:pt>
                <c:pt idx="255">
                  <c:v>4.2553999999999998</c:v>
                </c:pt>
                <c:pt idx="256">
                  <c:v>4.2549799999999998</c:v>
                </c:pt>
                <c:pt idx="257">
                  <c:v>4.2552199999999996</c:v>
                </c:pt>
                <c:pt idx="258">
                  <c:v>4.2546900000000001</c:v>
                </c:pt>
                <c:pt idx="259">
                  <c:v>4.2555500000000004</c:v>
                </c:pt>
                <c:pt idx="260">
                  <c:v>4.2556200000000004</c:v>
                </c:pt>
                <c:pt idx="261">
                  <c:v>4.2543899999999999</c:v>
                </c:pt>
                <c:pt idx="262">
                  <c:v>4.2532100000000002</c:v>
                </c:pt>
                <c:pt idx="263">
                  <c:v>4.2538900000000002</c:v>
                </c:pt>
                <c:pt idx="264">
                  <c:v>4.2536500000000004</c:v>
                </c:pt>
                <c:pt idx="265">
                  <c:v>4.25474</c:v>
                </c:pt>
                <c:pt idx="266">
                  <c:v>4.2537500000000001</c:v>
                </c:pt>
                <c:pt idx="267">
                  <c:v>4.2548300000000001</c:v>
                </c:pt>
                <c:pt idx="268">
                  <c:v>4.2539999999999996</c:v>
                </c:pt>
                <c:pt idx="269">
                  <c:v>4.2550299999999996</c:v>
                </c:pt>
                <c:pt idx="270">
                  <c:v>4.2553299999999998</c:v>
                </c:pt>
                <c:pt idx="271">
                  <c:v>4.2549200000000003</c:v>
                </c:pt>
                <c:pt idx="272">
                  <c:v>4.2543600000000001</c:v>
                </c:pt>
                <c:pt idx="273">
                  <c:v>4.2553099999999997</c:v>
                </c:pt>
                <c:pt idx="274">
                  <c:v>4.2542400000000002</c:v>
                </c:pt>
                <c:pt idx="275">
                  <c:v>4.2537700000000003</c:v>
                </c:pt>
                <c:pt idx="276">
                  <c:v>4.2550100000000004</c:v>
                </c:pt>
                <c:pt idx="277">
                  <c:v>4.2542099999999996</c:v>
                </c:pt>
                <c:pt idx="278">
                  <c:v>4.2541500000000001</c:v>
                </c:pt>
                <c:pt idx="279">
                  <c:v>4.2532100000000002</c:v>
                </c:pt>
                <c:pt idx="280">
                  <c:v>4.2532500000000004</c:v>
                </c:pt>
                <c:pt idx="281">
                  <c:v>4.2549900000000003</c:v>
                </c:pt>
                <c:pt idx="282">
                  <c:v>4.2552599999999998</c:v>
                </c:pt>
                <c:pt idx="283">
                  <c:v>4.25495</c:v>
                </c:pt>
                <c:pt idx="284">
                  <c:v>4.25448</c:v>
                </c:pt>
                <c:pt idx="285">
                  <c:v>4.25556</c:v>
                </c:pt>
                <c:pt idx="286">
                  <c:v>4.2558600000000002</c:v>
                </c:pt>
                <c:pt idx="287">
                  <c:v>4.2552300000000001</c:v>
                </c:pt>
                <c:pt idx="288">
                  <c:v>4.25549</c:v>
                </c:pt>
                <c:pt idx="289">
                  <c:v>4.2550499999999998</c:v>
                </c:pt>
                <c:pt idx="290">
                  <c:v>4.2539800000000003</c:v>
                </c:pt>
                <c:pt idx="291">
                  <c:v>4.2539199999999999</c:v>
                </c:pt>
                <c:pt idx="292">
                  <c:v>4.2541000000000002</c:v>
                </c:pt>
                <c:pt idx="293">
                  <c:v>4.2542200000000001</c:v>
                </c:pt>
                <c:pt idx="294">
                  <c:v>4.2536199999999997</c:v>
                </c:pt>
                <c:pt idx="295">
                  <c:v>4.2554100000000004</c:v>
                </c:pt>
                <c:pt idx="296">
                  <c:v>4.25488</c:v>
                </c:pt>
                <c:pt idx="297">
                  <c:v>4.2553700000000001</c:v>
                </c:pt>
                <c:pt idx="298">
                  <c:v>4.2560000000000002</c:v>
                </c:pt>
                <c:pt idx="299">
                  <c:v>4.2566600000000001</c:v>
                </c:pt>
                <c:pt idx="300">
                  <c:v>4.25631</c:v>
                </c:pt>
                <c:pt idx="301">
                  <c:v>4.2576900000000002</c:v>
                </c:pt>
                <c:pt idx="302">
                  <c:v>4.258</c:v>
                </c:pt>
                <c:pt idx="303">
                  <c:v>4.2571599999999998</c:v>
                </c:pt>
                <c:pt idx="304">
                  <c:v>4.2583399999999996</c:v>
                </c:pt>
                <c:pt idx="305">
                  <c:v>4.2579900000000004</c:v>
                </c:pt>
                <c:pt idx="306">
                  <c:v>4.2584799999999996</c:v>
                </c:pt>
                <c:pt idx="307">
                  <c:v>4.2582500000000003</c:v>
                </c:pt>
                <c:pt idx="308">
                  <c:v>4.2597300000000002</c:v>
                </c:pt>
                <c:pt idx="309">
                  <c:v>4.26004</c:v>
                </c:pt>
                <c:pt idx="310">
                  <c:v>4.2604699999999998</c:v>
                </c:pt>
                <c:pt idx="311">
                  <c:v>4.2608800000000002</c:v>
                </c:pt>
                <c:pt idx="312">
                  <c:v>4.2612899999999998</c:v>
                </c:pt>
                <c:pt idx="313">
                  <c:v>4.2612800000000002</c:v>
                </c:pt>
                <c:pt idx="314">
                  <c:v>4.2583900000000003</c:v>
                </c:pt>
                <c:pt idx="315">
                  <c:v>4.25448</c:v>
                </c:pt>
                <c:pt idx="316">
                  <c:v>4.2505600000000001</c:v>
                </c:pt>
                <c:pt idx="317">
                  <c:v>4.2454400000000003</c:v>
                </c:pt>
                <c:pt idx="318">
                  <c:v>4.2398699999999998</c:v>
                </c:pt>
                <c:pt idx="319">
                  <c:v>4.23766</c:v>
                </c:pt>
                <c:pt idx="320">
                  <c:v>4.2360899999999999</c:v>
                </c:pt>
                <c:pt idx="321">
                  <c:v>4.2343400000000004</c:v>
                </c:pt>
                <c:pt idx="322">
                  <c:v>4.2344600000000003</c:v>
                </c:pt>
                <c:pt idx="323">
                  <c:v>4.2331200000000004</c:v>
                </c:pt>
                <c:pt idx="324">
                  <c:v>4.2345899999999999</c:v>
                </c:pt>
                <c:pt idx="325">
                  <c:v>4.23597</c:v>
                </c:pt>
                <c:pt idx="326">
                  <c:v>4.2359299999999998</c:v>
                </c:pt>
                <c:pt idx="327">
                  <c:v>4.23752</c:v>
                </c:pt>
                <c:pt idx="328">
                  <c:v>4.2378400000000003</c:v>
                </c:pt>
                <c:pt idx="329">
                  <c:v>4.2388000000000003</c:v>
                </c:pt>
                <c:pt idx="330">
                  <c:v>4.23942</c:v>
                </c:pt>
                <c:pt idx="331">
                  <c:v>4.2389299999999999</c:v>
                </c:pt>
                <c:pt idx="332">
                  <c:v>4.2398199999999999</c:v>
                </c:pt>
                <c:pt idx="333">
                  <c:v>4.2407000000000004</c:v>
                </c:pt>
                <c:pt idx="334">
                  <c:v>4.2412999999999998</c:v>
                </c:pt>
                <c:pt idx="335">
                  <c:v>4.2412099999999997</c:v>
                </c:pt>
                <c:pt idx="336">
                  <c:v>4.2405499999999998</c:v>
                </c:pt>
                <c:pt idx="337">
                  <c:v>4.2410199999999998</c:v>
                </c:pt>
                <c:pt idx="338">
                  <c:v>4.2401200000000001</c:v>
                </c:pt>
                <c:pt idx="339">
                  <c:v>4.2418699999999996</c:v>
                </c:pt>
                <c:pt idx="340">
                  <c:v>4.2419700000000002</c:v>
                </c:pt>
                <c:pt idx="341">
                  <c:v>4.2417999999999996</c:v>
                </c:pt>
                <c:pt idx="342">
                  <c:v>4.2415200000000004</c:v>
                </c:pt>
                <c:pt idx="343">
                  <c:v>4.24275</c:v>
                </c:pt>
                <c:pt idx="344">
                  <c:v>4.2429600000000001</c:v>
                </c:pt>
                <c:pt idx="345">
                  <c:v>4.2432699999999999</c:v>
                </c:pt>
                <c:pt idx="346">
                  <c:v>4.2443799999999996</c:v>
                </c:pt>
                <c:pt idx="347">
                  <c:v>4.24397</c:v>
                </c:pt>
                <c:pt idx="348">
                  <c:v>4.2427900000000003</c:v>
                </c:pt>
                <c:pt idx="349">
                  <c:v>4.2426700000000004</c:v>
                </c:pt>
                <c:pt idx="350">
                  <c:v>4.2428499999999998</c:v>
                </c:pt>
                <c:pt idx="351">
                  <c:v>4.2439099999999996</c:v>
                </c:pt>
                <c:pt idx="352">
                  <c:v>4.2432999999999996</c:v>
                </c:pt>
                <c:pt idx="353">
                  <c:v>4.2432499999999997</c:v>
                </c:pt>
                <c:pt idx="354">
                  <c:v>4.2436699999999998</c:v>
                </c:pt>
                <c:pt idx="355">
                  <c:v>4.2431000000000001</c:v>
                </c:pt>
                <c:pt idx="356">
                  <c:v>4.2431799999999997</c:v>
                </c:pt>
                <c:pt idx="357">
                  <c:v>4.2430000000000003</c:v>
                </c:pt>
                <c:pt idx="358">
                  <c:v>4.2444499999999996</c:v>
                </c:pt>
                <c:pt idx="359">
                  <c:v>4.2437899999999997</c:v>
                </c:pt>
                <c:pt idx="360">
                  <c:v>4.2446099999999998</c:v>
                </c:pt>
                <c:pt idx="361">
                  <c:v>4.2446099999999998</c:v>
                </c:pt>
                <c:pt idx="362">
                  <c:v>4.2437500000000004</c:v>
                </c:pt>
                <c:pt idx="363">
                  <c:v>4.2443400000000002</c:v>
                </c:pt>
                <c:pt idx="364">
                  <c:v>4.2447400000000002</c:v>
                </c:pt>
                <c:pt idx="365">
                  <c:v>4.2449899999999996</c:v>
                </c:pt>
                <c:pt idx="366">
                  <c:v>4.2441500000000003</c:v>
                </c:pt>
                <c:pt idx="367">
                  <c:v>4.2442200000000003</c:v>
                </c:pt>
                <c:pt idx="368">
                  <c:v>4.2436800000000003</c:v>
                </c:pt>
                <c:pt idx="369">
                  <c:v>4.2440499999999997</c:v>
                </c:pt>
                <c:pt idx="370">
                  <c:v>4.2443099999999996</c:v>
                </c:pt>
                <c:pt idx="371">
                  <c:v>4.2446599999999997</c:v>
                </c:pt>
                <c:pt idx="372">
                  <c:v>4.2451400000000001</c:v>
                </c:pt>
                <c:pt idx="373">
                  <c:v>4.2449399999999997</c:v>
                </c:pt>
                <c:pt idx="374">
                  <c:v>4.24519</c:v>
                </c:pt>
                <c:pt idx="375">
                  <c:v>4.2461399999999996</c:v>
                </c:pt>
                <c:pt idx="376">
                  <c:v>4.2454499999999999</c:v>
                </c:pt>
                <c:pt idx="377">
                  <c:v>4.2451600000000003</c:v>
                </c:pt>
                <c:pt idx="378">
                  <c:v>4.2462099999999996</c:v>
                </c:pt>
                <c:pt idx="379">
                  <c:v>4.2458400000000003</c:v>
                </c:pt>
                <c:pt idx="380">
                  <c:v>4.2459600000000002</c:v>
                </c:pt>
                <c:pt idx="381">
                  <c:v>4.2456899999999997</c:v>
                </c:pt>
                <c:pt idx="382">
                  <c:v>4.2458499999999999</c:v>
                </c:pt>
                <c:pt idx="383">
                  <c:v>4.2453700000000003</c:v>
                </c:pt>
                <c:pt idx="384">
                  <c:v>4.24533</c:v>
                </c:pt>
                <c:pt idx="385">
                  <c:v>4.2452699999999997</c:v>
                </c:pt>
                <c:pt idx="386">
                  <c:v>4.2461099999999998</c:v>
                </c:pt>
                <c:pt idx="387">
                  <c:v>4.2457900000000004</c:v>
                </c:pt>
                <c:pt idx="388">
                  <c:v>4.24491</c:v>
                </c:pt>
                <c:pt idx="389">
                  <c:v>4.2455100000000003</c:v>
                </c:pt>
                <c:pt idx="390">
                  <c:v>4.24566</c:v>
                </c:pt>
                <c:pt idx="391">
                  <c:v>4.2453200000000004</c:v>
                </c:pt>
                <c:pt idx="392">
                  <c:v>4.2459899999999999</c:v>
                </c:pt>
                <c:pt idx="393">
                  <c:v>4.2460100000000001</c:v>
                </c:pt>
                <c:pt idx="394">
                  <c:v>4.2452800000000002</c:v>
                </c:pt>
                <c:pt idx="395">
                  <c:v>4.2460199999999997</c:v>
                </c:pt>
                <c:pt idx="396">
                  <c:v>4.2452100000000002</c:v>
                </c:pt>
                <c:pt idx="397">
                  <c:v>4.2452800000000002</c:v>
                </c:pt>
                <c:pt idx="398">
                  <c:v>4.2456500000000004</c:v>
                </c:pt>
                <c:pt idx="399">
                  <c:v>4.2450299999999999</c:v>
                </c:pt>
                <c:pt idx="400">
                  <c:v>4.2456399999999999</c:v>
                </c:pt>
                <c:pt idx="401">
                  <c:v>4.2454700000000001</c:v>
                </c:pt>
                <c:pt idx="402">
                  <c:v>4.24512</c:v>
                </c:pt>
                <c:pt idx="403">
                  <c:v>4.2453599999999998</c:v>
                </c:pt>
                <c:pt idx="404">
                  <c:v>4.2460899999999997</c:v>
                </c:pt>
                <c:pt idx="405">
                  <c:v>4.2449700000000004</c:v>
                </c:pt>
                <c:pt idx="406">
                  <c:v>4.2462400000000002</c:v>
                </c:pt>
                <c:pt idx="407">
                  <c:v>4.24512</c:v>
                </c:pt>
                <c:pt idx="408">
                  <c:v>4.2453700000000003</c:v>
                </c:pt>
                <c:pt idx="409">
                  <c:v>4.24533</c:v>
                </c:pt>
                <c:pt idx="410">
                  <c:v>4.2459199999999999</c:v>
                </c:pt>
                <c:pt idx="411">
                  <c:v>4.2447999999999997</c:v>
                </c:pt>
                <c:pt idx="412">
                  <c:v>4.2449899999999996</c:v>
                </c:pt>
                <c:pt idx="413">
                  <c:v>4.24519</c:v>
                </c:pt>
                <c:pt idx="414">
                  <c:v>4.2446400000000004</c:v>
                </c:pt>
                <c:pt idx="415">
                  <c:v>4.2453000000000003</c:v>
                </c:pt>
                <c:pt idx="416">
                  <c:v>4.2445599999999999</c:v>
                </c:pt>
                <c:pt idx="417">
                  <c:v>4.2452800000000002</c:v>
                </c:pt>
                <c:pt idx="418">
                  <c:v>4.2462900000000001</c:v>
                </c:pt>
                <c:pt idx="419">
                  <c:v>4.2456500000000004</c:v>
                </c:pt>
                <c:pt idx="420">
                  <c:v>4.2467800000000002</c:v>
                </c:pt>
                <c:pt idx="421">
                  <c:v>4.2457900000000004</c:v>
                </c:pt>
                <c:pt idx="422">
                  <c:v>4.2461599999999997</c:v>
                </c:pt>
                <c:pt idx="423">
                  <c:v>4.2457500000000001</c:v>
                </c:pt>
                <c:pt idx="424">
                  <c:v>4.2451800000000004</c:v>
                </c:pt>
                <c:pt idx="425">
                  <c:v>4.2457399999999996</c:v>
                </c:pt>
                <c:pt idx="426">
                  <c:v>4.2454700000000001</c:v>
                </c:pt>
                <c:pt idx="427">
                  <c:v>4.2445399999999998</c:v>
                </c:pt>
                <c:pt idx="428">
                  <c:v>4.2454099999999997</c:v>
                </c:pt>
                <c:pt idx="429">
                  <c:v>4.2458900000000002</c:v>
                </c:pt>
                <c:pt idx="430">
                  <c:v>4.2452699999999997</c:v>
                </c:pt>
                <c:pt idx="431">
                  <c:v>4.2453099999999999</c:v>
                </c:pt>
                <c:pt idx="432">
                  <c:v>4.2450900000000003</c:v>
                </c:pt>
                <c:pt idx="433">
                  <c:v>4.2451999999999996</c:v>
                </c:pt>
                <c:pt idx="434">
                  <c:v>4.2455100000000003</c:v>
                </c:pt>
                <c:pt idx="435">
                  <c:v>4.2458299999999998</c:v>
                </c:pt>
                <c:pt idx="436">
                  <c:v>4.2458</c:v>
                </c:pt>
                <c:pt idx="437">
                  <c:v>4.2448899999999998</c:v>
                </c:pt>
                <c:pt idx="438">
                  <c:v>4.2458200000000001</c:v>
                </c:pt>
                <c:pt idx="439">
                  <c:v>4.2464300000000001</c:v>
                </c:pt>
                <c:pt idx="440">
                  <c:v>4.2449899999999996</c:v>
                </c:pt>
                <c:pt idx="441">
                  <c:v>4.2458900000000002</c:v>
                </c:pt>
                <c:pt idx="442">
                  <c:v>4.2446900000000003</c:v>
                </c:pt>
                <c:pt idx="443">
                  <c:v>4.2439900000000002</c:v>
                </c:pt>
                <c:pt idx="444">
                  <c:v>4.2440300000000004</c:v>
                </c:pt>
                <c:pt idx="445">
                  <c:v>4.2443200000000001</c:v>
                </c:pt>
                <c:pt idx="446">
                  <c:v>4.2434900000000004</c:v>
                </c:pt>
                <c:pt idx="447">
                  <c:v>4.2442000000000002</c:v>
                </c:pt>
                <c:pt idx="448">
                  <c:v>4.2449000000000003</c:v>
                </c:pt>
                <c:pt idx="449">
                  <c:v>4.2444300000000004</c:v>
                </c:pt>
                <c:pt idx="450">
                  <c:v>4.24411</c:v>
                </c:pt>
                <c:pt idx="451">
                  <c:v>4.2446299999999999</c:v>
                </c:pt>
                <c:pt idx="452">
                  <c:v>4.2460500000000003</c:v>
                </c:pt>
                <c:pt idx="453">
                  <c:v>4.2446400000000004</c:v>
                </c:pt>
                <c:pt idx="454">
                  <c:v>4.2454499999999999</c:v>
                </c:pt>
                <c:pt idx="455">
                  <c:v>4.2458900000000002</c:v>
                </c:pt>
                <c:pt idx="456">
                  <c:v>4.2453399999999997</c:v>
                </c:pt>
                <c:pt idx="457">
                  <c:v>4.2449500000000002</c:v>
                </c:pt>
                <c:pt idx="458">
                  <c:v>4.2453799999999999</c:v>
                </c:pt>
                <c:pt idx="459">
                  <c:v>4.2446000000000002</c:v>
                </c:pt>
                <c:pt idx="460">
                  <c:v>4.2454400000000003</c:v>
                </c:pt>
                <c:pt idx="461">
                  <c:v>4.2448800000000002</c:v>
                </c:pt>
                <c:pt idx="462">
                  <c:v>4.2444899999999999</c:v>
                </c:pt>
                <c:pt idx="463">
                  <c:v>4.2453900000000004</c:v>
                </c:pt>
                <c:pt idx="464">
                  <c:v>4.2454499999999999</c:v>
                </c:pt>
                <c:pt idx="465">
                  <c:v>4.2460800000000001</c:v>
                </c:pt>
                <c:pt idx="466">
                  <c:v>4.2456199999999997</c:v>
                </c:pt>
                <c:pt idx="467">
                  <c:v>4.2453599999999998</c:v>
                </c:pt>
                <c:pt idx="468">
                  <c:v>4.2455800000000004</c:v>
                </c:pt>
                <c:pt idx="469">
                  <c:v>4.24559</c:v>
                </c:pt>
                <c:pt idx="470">
                  <c:v>4.2454700000000001</c:v>
                </c:pt>
                <c:pt idx="471">
                  <c:v>4.2459800000000003</c:v>
                </c:pt>
                <c:pt idx="472">
                  <c:v>4.24594</c:v>
                </c:pt>
                <c:pt idx="473">
                  <c:v>4.2454499999999999</c:v>
                </c:pt>
                <c:pt idx="474">
                  <c:v>4.2454499999999999</c:v>
                </c:pt>
                <c:pt idx="475">
                  <c:v>4.2450000000000001</c:v>
                </c:pt>
                <c:pt idx="476">
                  <c:v>4.2450900000000003</c:v>
                </c:pt>
                <c:pt idx="477">
                  <c:v>4.2459899999999999</c:v>
                </c:pt>
                <c:pt idx="478">
                  <c:v>4.2472200000000004</c:v>
                </c:pt>
                <c:pt idx="479">
                  <c:v>4.24655</c:v>
                </c:pt>
                <c:pt idx="480">
                  <c:v>4.2468000000000004</c:v>
                </c:pt>
                <c:pt idx="481">
                  <c:v>4.2474600000000002</c:v>
                </c:pt>
                <c:pt idx="482">
                  <c:v>4.2484099999999998</c:v>
                </c:pt>
                <c:pt idx="483">
                  <c:v>4.2475500000000004</c:v>
                </c:pt>
                <c:pt idx="484">
                  <c:v>4.2484900000000003</c:v>
                </c:pt>
                <c:pt idx="485">
                  <c:v>4.2476099999999999</c:v>
                </c:pt>
                <c:pt idx="486">
                  <c:v>4.2481200000000001</c:v>
                </c:pt>
                <c:pt idx="487">
                  <c:v>4.2472899999999996</c:v>
                </c:pt>
                <c:pt idx="488">
                  <c:v>4.2473599999999996</c:v>
                </c:pt>
                <c:pt idx="489">
                  <c:v>4.2468899999999996</c:v>
                </c:pt>
                <c:pt idx="490">
                  <c:v>4.2472500000000002</c:v>
                </c:pt>
                <c:pt idx="491">
                  <c:v>4.2461799999999998</c:v>
                </c:pt>
                <c:pt idx="492">
                  <c:v>4.2454299999999998</c:v>
                </c:pt>
                <c:pt idx="493">
                  <c:v>4.2447900000000001</c:v>
                </c:pt>
                <c:pt idx="494">
                  <c:v>4.2446400000000004</c:v>
                </c:pt>
                <c:pt idx="495">
                  <c:v>4.2437699999999996</c:v>
                </c:pt>
                <c:pt idx="496">
                  <c:v>4.2440899999999999</c:v>
                </c:pt>
                <c:pt idx="497">
                  <c:v>4.2425699999999997</c:v>
                </c:pt>
                <c:pt idx="498">
                  <c:v>4.2421499999999996</c:v>
                </c:pt>
                <c:pt idx="499">
                  <c:v>4.2427299999999999</c:v>
                </c:pt>
                <c:pt idx="500">
                  <c:v>4.2431700000000001</c:v>
                </c:pt>
                <c:pt idx="501">
                  <c:v>4.2414699999999996</c:v>
                </c:pt>
                <c:pt idx="502">
                  <c:v>4.2415399999999996</c:v>
                </c:pt>
                <c:pt idx="503">
                  <c:v>4.2420200000000001</c:v>
                </c:pt>
                <c:pt idx="504">
                  <c:v>4.2423900000000003</c:v>
                </c:pt>
                <c:pt idx="505">
                  <c:v>4.2413699999999999</c:v>
                </c:pt>
                <c:pt idx="506">
                  <c:v>4.2422500000000003</c:v>
                </c:pt>
                <c:pt idx="507">
                  <c:v>4.2416799999999997</c:v>
                </c:pt>
                <c:pt idx="508">
                  <c:v>4.2425100000000002</c:v>
                </c:pt>
                <c:pt idx="509">
                  <c:v>4.2427400000000004</c:v>
                </c:pt>
                <c:pt idx="510">
                  <c:v>4.2427700000000002</c:v>
                </c:pt>
                <c:pt idx="511">
                  <c:v>4.2420900000000001</c:v>
                </c:pt>
                <c:pt idx="512">
                  <c:v>4.2436299999999996</c:v>
                </c:pt>
                <c:pt idx="513">
                  <c:v>4.2442099999999998</c:v>
                </c:pt>
                <c:pt idx="514">
                  <c:v>4.2442299999999999</c:v>
                </c:pt>
                <c:pt idx="515">
                  <c:v>4.2454799999999997</c:v>
                </c:pt>
                <c:pt idx="516">
                  <c:v>4.2451499999999998</c:v>
                </c:pt>
                <c:pt idx="517">
                  <c:v>4.2447499999999998</c:v>
                </c:pt>
                <c:pt idx="518">
                  <c:v>4.2443799999999996</c:v>
                </c:pt>
                <c:pt idx="519">
                  <c:v>4.2453700000000003</c:v>
                </c:pt>
                <c:pt idx="520">
                  <c:v>4.2447400000000002</c:v>
                </c:pt>
                <c:pt idx="521">
                  <c:v>4.2446200000000003</c:v>
                </c:pt>
                <c:pt idx="522">
                  <c:v>4.2435</c:v>
                </c:pt>
                <c:pt idx="523">
                  <c:v>4.2447900000000001</c:v>
                </c:pt>
                <c:pt idx="524">
                  <c:v>4.2442500000000001</c:v>
                </c:pt>
                <c:pt idx="525">
                  <c:v>4.2439799999999996</c:v>
                </c:pt>
                <c:pt idx="526">
                  <c:v>4.24491</c:v>
                </c:pt>
                <c:pt idx="527">
                  <c:v>4.2450599999999996</c:v>
                </c:pt>
                <c:pt idx="528">
                  <c:v>4.2446999999999999</c:v>
                </c:pt>
                <c:pt idx="529">
                  <c:v>4.2446799999999998</c:v>
                </c:pt>
                <c:pt idx="530">
                  <c:v>4.2433899999999998</c:v>
                </c:pt>
                <c:pt idx="531">
                  <c:v>4.2429199999999998</c:v>
                </c:pt>
                <c:pt idx="532">
                  <c:v>4.2435299999999998</c:v>
                </c:pt>
                <c:pt idx="533">
                  <c:v>4.2419700000000002</c:v>
                </c:pt>
                <c:pt idx="534">
                  <c:v>4.2428900000000001</c:v>
                </c:pt>
                <c:pt idx="535">
                  <c:v>4.2423299999999999</c:v>
                </c:pt>
                <c:pt idx="536">
                  <c:v>4.2418500000000003</c:v>
                </c:pt>
                <c:pt idx="537">
                  <c:v>4.2417299999999996</c:v>
                </c:pt>
                <c:pt idx="538">
                  <c:v>4.2424799999999996</c:v>
                </c:pt>
                <c:pt idx="539">
                  <c:v>4.2425100000000002</c:v>
                </c:pt>
                <c:pt idx="540">
                  <c:v>4.2429300000000003</c:v>
                </c:pt>
                <c:pt idx="541">
                  <c:v>4.2429500000000004</c:v>
                </c:pt>
                <c:pt idx="542">
                  <c:v>4.2433100000000001</c:v>
                </c:pt>
                <c:pt idx="543">
                  <c:v>4.2430199999999996</c:v>
                </c:pt>
                <c:pt idx="544">
                  <c:v>4.2442200000000003</c:v>
                </c:pt>
                <c:pt idx="545">
                  <c:v>4.2437399999999998</c:v>
                </c:pt>
                <c:pt idx="546">
                  <c:v>4.2443400000000002</c:v>
                </c:pt>
                <c:pt idx="547">
                  <c:v>4.2434000000000003</c:v>
                </c:pt>
                <c:pt idx="548">
                  <c:v>4.2435400000000003</c:v>
                </c:pt>
                <c:pt idx="549">
                  <c:v>4.2454900000000002</c:v>
                </c:pt>
                <c:pt idx="550">
                  <c:v>4.2446599999999997</c:v>
                </c:pt>
                <c:pt idx="551">
                  <c:v>4.2443099999999996</c:v>
                </c:pt>
                <c:pt idx="552">
                  <c:v>4.2447699999999999</c:v>
                </c:pt>
                <c:pt idx="553">
                  <c:v>4.2450099999999997</c:v>
                </c:pt>
                <c:pt idx="554">
                  <c:v>4.2443499999999998</c:v>
                </c:pt>
                <c:pt idx="555">
                  <c:v>4.2448800000000002</c:v>
                </c:pt>
                <c:pt idx="556">
                  <c:v>4.2452399999999999</c:v>
                </c:pt>
                <c:pt idx="557">
                  <c:v>4.2444300000000004</c:v>
                </c:pt>
                <c:pt idx="558">
                  <c:v>4.2446299999999999</c:v>
                </c:pt>
                <c:pt idx="559">
                  <c:v>4.2452800000000002</c:v>
                </c:pt>
                <c:pt idx="560">
                  <c:v>4.2446000000000002</c:v>
                </c:pt>
                <c:pt idx="561">
                  <c:v>4.2448399999999999</c:v>
                </c:pt>
                <c:pt idx="562">
                  <c:v>4.2450799999999997</c:v>
                </c:pt>
                <c:pt idx="563">
                  <c:v>4.2444199999999999</c:v>
                </c:pt>
                <c:pt idx="564">
                  <c:v>4.2436100000000003</c:v>
                </c:pt>
                <c:pt idx="565">
                  <c:v>4.2442299999999999</c:v>
                </c:pt>
                <c:pt idx="566">
                  <c:v>4.2441000000000004</c:v>
                </c:pt>
                <c:pt idx="567">
                  <c:v>4.24369</c:v>
                </c:pt>
                <c:pt idx="568">
                  <c:v>4.2434000000000003</c:v>
                </c:pt>
                <c:pt idx="569">
                  <c:v>4.2441399999999998</c:v>
                </c:pt>
                <c:pt idx="570">
                  <c:v>4.2439999999999998</c:v>
                </c:pt>
                <c:pt idx="571">
                  <c:v>4.2450000000000001</c:v>
                </c:pt>
                <c:pt idx="572">
                  <c:v>4.2447299999999997</c:v>
                </c:pt>
                <c:pt idx="573">
                  <c:v>4.2449899999999996</c:v>
                </c:pt>
                <c:pt idx="574">
                  <c:v>4.2460300000000002</c:v>
                </c:pt>
                <c:pt idx="575">
                  <c:v>4.2459600000000002</c:v>
                </c:pt>
                <c:pt idx="576">
                  <c:v>4.2458999999999998</c:v>
                </c:pt>
                <c:pt idx="577">
                  <c:v>4.2461799999999998</c:v>
                </c:pt>
                <c:pt idx="578">
                  <c:v>4.2468500000000002</c:v>
                </c:pt>
                <c:pt idx="579">
                  <c:v>4.2473900000000002</c:v>
                </c:pt>
                <c:pt idx="580">
                  <c:v>4.24695</c:v>
                </c:pt>
                <c:pt idx="581">
                  <c:v>4.24674</c:v>
                </c:pt>
                <c:pt idx="582">
                  <c:v>4.2472000000000003</c:v>
                </c:pt>
                <c:pt idx="583">
                  <c:v>4.2474699999999999</c:v>
                </c:pt>
                <c:pt idx="584">
                  <c:v>4.2474400000000001</c:v>
                </c:pt>
                <c:pt idx="585">
                  <c:v>4.2482600000000001</c:v>
                </c:pt>
                <c:pt idx="586">
                  <c:v>4.2483700000000004</c:v>
                </c:pt>
                <c:pt idx="587">
                  <c:v>4.2485200000000001</c:v>
                </c:pt>
                <c:pt idx="588">
                  <c:v>4.2478699999999998</c:v>
                </c:pt>
                <c:pt idx="589">
                  <c:v>4.2480599999999997</c:v>
                </c:pt>
                <c:pt idx="590">
                  <c:v>4.2481200000000001</c:v>
                </c:pt>
                <c:pt idx="591">
                  <c:v>4.2480799999999999</c:v>
                </c:pt>
                <c:pt idx="592">
                  <c:v>4.2480399999999996</c:v>
                </c:pt>
                <c:pt idx="593">
                  <c:v>4.2476799999999999</c:v>
                </c:pt>
                <c:pt idx="594">
                  <c:v>4.2469400000000004</c:v>
                </c:pt>
                <c:pt idx="595">
                  <c:v>4.2469700000000001</c:v>
                </c:pt>
                <c:pt idx="596">
                  <c:v>4.2462</c:v>
                </c:pt>
                <c:pt idx="597">
                  <c:v>4.2460899999999997</c:v>
                </c:pt>
                <c:pt idx="598">
                  <c:v>4.2465900000000003</c:v>
                </c:pt>
                <c:pt idx="599">
                  <c:v>4.2460800000000001</c:v>
                </c:pt>
                <c:pt idx="600">
                  <c:v>4.2459600000000002</c:v>
                </c:pt>
                <c:pt idx="601">
                  <c:v>4.2468000000000004</c:v>
                </c:pt>
                <c:pt idx="602">
                  <c:v>4.2467100000000002</c:v>
                </c:pt>
                <c:pt idx="603">
                  <c:v>4.2472000000000003</c:v>
                </c:pt>
                <c:pt idx="604">
                  <c:v>4.2479100000000001</c:v>
                </c:pt>
                <c:pt idx="605">
                  <c:v>4.2480900000000004</c:v>
                </c:pt>
                <c:pt idx="606">
                  <c:v>4.2478199999999999</c:v>
                </c:pt>
                <c:pt idx="607">
                  <c:v>4.2479199999999997</c:v>
                </c:pt>
                <c:pt idx="608">
                  <c:v>4.2479199999999997</c:v>
                </c:pt>
                <c:pt idx="609">
                  <c:v>4.2489299999999997</c:v>
                </c:pt>
                <c:pt idx="610">
                  <c:v>4.2482499999999996</c:v>
                </c:pt>
                <c:pt idx="611">
                  <c:v>4.2482499999999996</c:v>
                </c:pt>
                <c:pt idx="612">
                  <c:v>4.2486100000000002</c:v>
                </c:pt>
                <c:pt idx="613">
                  <c:v>4.2487899999999996</c:v>
                </c:pt>
                <c:pt idx="614">
                  <c:v>4.2494199999999998</c:v>
                </c:pt>
                <c:pt idx="615">
                  <c:v>4.24993</c:v>
                </c:pt>
                <c:pt idx="616">
                  <c:v>4.2497999999999996</c:v>
                </c:pt>
                <c:pt idx="617">
                  <c:v>4.2505699999999997</c:v>
                </c:pt>
                <c:pt idx="618">
                  <c:v>4.2506700000000004</c:v>
                </c:pt>
                <c:pt idx="619">
                  <c:v>4.2511299999999999</c:v>
                </c:pt>
                <c:pt idx="620">
                  <c:v>4.2516699999999998</c:v>
                </c:pt>
                <c:pt idx="621">
                  <c:v>4.2507200000000003</c:v>
                </c:pt>
                <c:pt idx="622">
                  <c:v>4.2504200000000001</c:v>
                </c:pt>
                <c:pt idx="623">
                  <c:v>4.2506700000000004</c:v>
                </c:pt>
                <c:pt idx="624">
                  <c:v>4.2512100000000004</c:v>
                </c:pt>
                <c:pt idx="625">
                  <c:v>4.2506500000000003</c:v>
                </c:pt>
                <c:pt idx="626">
                  <c:v>4.2503099999999998</c:v>
                </c:pt>
                <c:pt idx="627">
                  <c:v>4.24892</c:v>
                </c:pt>
                <c:pt idx="628">
                  <c:v>4.2499599999999997</c:v>
                </c:pt>
                <c:pt idx="629">
                  <c:v>4.2494800000000001</c:v>
                </c:pt>
                <c:pt idx="630">
                  <c:v>4.2504600000000003</c:v>
                </c:pt>
                <c:pt idx="631">
                  <c:v>4.2499399999999996</c:v>
                </c:pt>
                <c:pt idx="632">
                  <c:v>4.2495799999999999</c:v>
                </c:pt>
                <c:pt idx="633">
                  <c:v>4.24979</c:v>
                </c:pt>
                <c:pt idx="634">
                  <c:v>4.2516400000000001</c:v>
                </c:pt>
                <c:pt idx="635">
                  <c:v>4.2505600000000001</c:v>
                </c:pt>
                <c:pt idx="636">
                  <c:v>4.2511200000000002</c:v>
                </c:pt>
                <c:pt idx="637">
                  <c:v>4.2518900000000004</c:v>
                </c:pt>
                <c:pt idx="638">
                  <c:v>4.2515799999999997</c:v>
                </c:pt>
                <c:pt idx="639">
                  <c:v>4.2524100000000002</c:v>
                </c:pt>
                <c:pt idx="640">
                  <c:v>4.2518700000000003</c:v>
                </c:pt>
                <c:pt idx="641">
                  <c:v>4.2521599999999999</c:v>
                </c:pt>
                <c:pt idx="642">
                  <c:v>4.2520300000000004</c:v>
                </c:pt>
                <c:pt idx="643">
                  <c:v>4.25352</c:v>
                </c:pt>
                <c:pt idx="644">
                  <c:v>4.2529500000000002</c:v>
                </c:pt>
                <c:pt idx="645">
                  <c:v>4.2528600000000001</c:v>
                </c:pt>
                <c:pt idx="646">
                  <c:v>4.2549200000000003</c:v>
                </c:pt>
                <c:pt idx="647">
                  <c:v>4.25387</c:v>
                </c:pt>
                <c:pt idx="648">
                  <c:v>4.2544000000000004</c:v>
                </c:pt>
                <c:pt idx="649">
                  <c:v>4.2534200000000002</c:v>
                </c:pt>
                <c:pt idx="650">
                  <c:v>4.2530799999999997</c:v>
                </c:pt>
                <c:pt idx="651">
                  <c:v>4.2523799999999996</c:v>
                </c:pt>
                <c:pt idx="652">
                  <c:v>4.2510500000000002</c:v>
                </c:pt>
                <c:pt idx="653">
                  <c:v>4.24993</c:v>
                </c:pt>
                <c:pt idx="654">
                  <c:v>4.2472000000000003</c:v>
                </c:pt>
                <c:pt idx="655">
                  <c:v>4.24594</c:v>
                </c:pt>
                <c:pt idx="656">
                  <c:v>4.2433199999999998</c:v>
                </c:pt>
                <c:pt idx="657">
                  <c:v>4.2413600000000002</c:v>
                </c:pt>
                <c:pt idx="658">
                  <c:v>4.2404200000000003</c:v>
                </c:pt>
                <c:pt idx="659">
                  <c:v>4.2403000000000004</c:v>
                </c:pt>
                <c:pt idx="660">
                  <c:v>4.2383300000000004</c:v>
                </c:pt>
                <c:pt idx="661">
                  <c:v>4.2381900000000003</c:v>
                </c:pt>
                <c:pt idx="662">
                  <c:v>4.2382</c:v>
                </c:pt>
                <c:pt idx="663">
                  <c:v>4.2384599999999999</c:v>
                </c:pt>
                <c:pt idx="664">
                  <c:v>4.2385599999999997</c:v>
                </c:pt>
                <c:pt idx="665">
                  <c:v>4.2395199999999997</c:v>
                </c:pt>
                <c:pt idx="666">
                  <c:v>4.2391399999999999</c:v>
                </c:pt>
                <c:pt idx="667">
                  <c:v>4.2386999999999997</c:v>
                </c:pt>
                <c:pt idx="668">
                  <c:v>4.2395800000000001</c:v>
                </c:pt>
                <c:pt idx="669">
                  <c:v>4.2399100000000001</c:v>
                </c:pt>
                <c:pt idx="670">
                  <c:v>4.2404299999999999</c:v>
                </c:pt>
                <c:pt idx="671">
                  <c:v>4.2403199999999996</c:v>
                </c:pt>
                <c:pt idx="672">
                  <c:v>4.2397</c:v>
                </c:pt>
                <c:pt idx="673">
                  <c:v>4.2415599999999998</c:v>
                </c:pt>
                <c:pt idx="674">
                  <c:v>4.2414199999999997</c:v>
                </c:pt>
                <c:pt idx="675">
                  <c:v>4.2416400000000003</c:v>
                </c:pt>
                <c:pt idx="676">
                  <c:v>4.24153</c:v>
                </c:pt>
                <c:pt idx="677">
                  <c:v>4.2424499999999998</c:v>
                </c:pt>
                <c:pt idx="678">
                  <c:v>4.24308</c:v>
                </c:pt>
                <c:pt idx="679">
                  <c:v>4.2433800000000002</c:v>
                </c:pt>
                <c:pt idx="680">
                  <c:v>4.2436299999999996</c:v>
                </c:pt>
                <c:pt idx="681">
                  <c:v>4.2446999999999999</c:v>
                </c:pt>
                <c:pt idx="682">
                  <c:v>4.2442900000000003</c:v>
                </c:pt>
                <c:pt idx="683">
                  <c:v>4.2448100000000002</c:v>
                </c:pt>
                <c:pt idx="684">
                  <c:v>4.2449399999999997</c:v>
                </c:pt>
                <c:pt idx="685">
                  <c:v>4.2443499999999998</c:v>
                </c:pt>
                <c:pt idx="686">
                  <c:v>4.24411</c:v>
                </c:pt>
                <c:pt idx="687">
                  <c:v>4.2437800000000001</c:v>
                </c:pt>
                <c:pt idx="688">
                  <c:v>4.2437100000000001</c:v>
                </c:pt>
                <c:pt idx="689">
                  <c:v>4.2437899999999997</c:v>
                </c:pt>
                <c:pt idx="690">
                  <c:v>4.2434200000000004</c:v>
                </c:pt>
                <c:pt idx="691">
                  <c:v>4.2423000000000002</c:v>
                </c:pt>
                <c:pt idx="692">
                  <c:v>4.2426199999999996</c:v>
                </c:pt>
                <c:pt idx="693">
                  <c:v>4.2432100000000004</c:v>
                </c:pt>
                <c:pt idx="694">
                  <c:v>4.2423099999999998</c:v>
                </c:pt>
                <c:pt idx="695">
                  <c:v>4.2432100000000004</c:v>
                </c:pt>
                <c:pt idx="696">
                  <c:v>4.2434000000000003</c:v>
                </c:pt>
                <c:pt idx="697">
                  <c:v>4.242</c:v>
                </c:pt>
                <c:pt idx="698">
                  <c:v>4.2429399999999999</c:v>
                </c:pt>
                <c:pt idx="699">
                  <c:v>4.2422700000000004</c:v>
                </c:pt>
                <c:pt idx="700">
                  <c:v>4.24207</c:v>
                </c:pt>
                <c:pt idx="701">
                  <c:v>4.2415099999999999</c:v>
                </c:pt>
                <c:pt idx="702">
                  <c:v>4.2418100000000001</c:v>
                </c:pt>
                <c:pt idx="703">
                  <c:v>4.2413800000000004</c:v>
                </c:pt>
                <c:pt idx="704">
                  <c:v>4.2416400000000003</c:v>
                </c:pt>
                <c:pt idx="705">
                  <c:v>4.2416499999999999</c:v>
                </c:pt>
                <c:pt idx="706">
                  <c:v>4.2430199999999996</c:v>
                </c:pt>
                <c:pt idx="707">
                  <c:v>4.24322</c:v>
                </c:pt>
                <c:pt idx="708">
                  <c:v>4.2436699999999998</c:v>
                </c:pt>
                <c:pt idx="709">
                  <c:v>4.2436699999999998</c:v>
                </c:pt>
                <c:pt idx="710">
                  <c:v>4.2440699999999998</c:v>
                </c:pt>
                <c:pt idx="711">
                  <c:v>4.2443999999999997</c:v>
                </c:pt>
                <c:pt idx="712">
                  <c:v>4.2446400000000004</c:v>
                </c:pt>
                <c:pt idx="713">
                  <c:v>4.2449500000000002</c:v>
                </c:pt>
                <c:pt idx="714">
                  <c:v>4.2451499999999998</c:v>
                </c:pt>
                <c:pt idx="715">
                  <c:v>4.24594</c:v>
                </c:pt>
                <c:pt idx="716">
                  <c:v>4.2462400000000002</c:v>
                </c:pt>
                <c:pt idx="717">
                  <c:v>4.2455699999999998</c:v>
                </c:pt>
                <c:pt idx="718">
                  <c:v>4.2457200000000004</c:v>
                </c:pt>
                <c:pt idx="719">
                  <c:v>4.2454799999999997</c:v>
                </c:pt>
                <c:pt idx="720">
                  <c:v>4.24512</c:v>
                </c:pt>
                <c:pt idx="721">
                  <c:v>4.2454700000000001</c:v>
                </c:pt>
                <c:pt idx="722">
                  <c:v>4.2448800000000002</c:v>
                </c:pt>
                <c:pt idx="723">
                  <c:v>4.24566</c:v>
                </c:pt>
                <c:pt idx="724">
                  <c:v>4.2456199999999997</c:v>
                </c:pt>
                <c:pt idx="725">
                  <c:v>4.2442799999999998</c:v>
                </c:pt>
                <c:pt idx="726">
                  <c:v>4.2451299999999996</c:v>
                </c:pt>
                <c:pt idx="727">
                  <c:v>4.2450400000000004</c:v>
                </c:pt>
                <c:pt idx="728">
                  <c:v>4.24512</c:v>
                </c:pt>
                <c:pt idx="729">
                  <c:v>4.2436600000000002</c:v>
                </c:pt>
                <c:pt idx="730">
                  <c:v>4.2438000000000002</c:v>
                </c:pt>
                <c:pt idx="731">
                  <c:v>4.24369</c:v>
                </c:pt>
                <c:pt idx="732">
                  <c:v>4.2434399999999997</c:v>
                </c:pt>
                <c:pt idx="733">
                  <c:v>4.2432299999999996</c:v>
                </c:pt>
                <c:pt idx="734">
                  <c:v>4.24221</c:v>
                </c:pt>
                <c:pt idx="735">
                  <c:v>4.2426399999999997</c:v>
                </c:pt>
                <c:pt idx="736">
                  <c:v>4.2433100000000001</c:v>
                </c:pt>
                <c:pt idx="737">
                  <c:v>4.2432100000000004</c:v>
                </c:pt>
                <c:pt idx="738">
                  <c:v>4.2438500000000001</c:v>
                </c:pt>
                <c:pt idx="739">
                  <c:v>4.24411</c:v>
                </c:pt>
                <c:pt idx="740">
                  <c:v>4.2447600000000003</c:v>
                </c:pt>
                <c:pt idx="741">
                  <c:v>4.2448699999999997</c:v>
                </c:pt>
                <c:pt idx="742">
                  <c:v>4.2446000000000002</c:v>
                </c:pt>
                <c:pt idx="743">
                  <c:v>4.2451299999999996</c:v>
                </c:pt>
                <c:pt idx="744">
                  <c:v>4.2450299999999999</c:v>
                </c:pt>
                <c:pt idx="745">
                  <c:v>4.2452300000000003</c:v>
                </c:pt>
                <c:pt idx="746">
                  <c:v>4.2457700000000003</c:v>
                </c:pt>
                <c:pt idx="747">
                  <c:v>4.2457900000000004</c:v>
                </c:pt>
                <c:pt idx="748">
                  <c:v>4.2457599999999998</c:v>
                </c:pt>
                <c:pt idx="749">
                  <c:v>4.2467800000000002</c:v>
                </c:pt>
                <c:pt idx="750">
                  <c:v>4.2457900000000004</c:v>
                </c:pt>
                <c:pt idx="751">
                  <c:v>4.2466600000000003</c:v>
                </c:pt>
                <c:pt idx="752">
                  <c:v>4.24749</c:v>
                </c:pt>
                <c:pt idx="753">
                  <c:v>4.2475399999999999</c:v>
                </c:pt>
                <c:pt idx="754">
                  <c:v>4.2476900000000004</c:v>
                </c:pt>
                <c:pt idx="755">
                  <c:v>4.2473900000000002</c:v>
                </c:pt>
                <c:pt idx="756">
                  <c:v>4.2469099999999997</c:v>
                </c:pt>
                <c:pt idx="757">
                  <c:v>4.2478199999999999</c:v>
                </c:pt>
                <c:pt idx="758">
                  <c:v>4.2474800000000004</c:v>
                </c:pt>
                <c:pt idx="759">
                  <c:v>4.2460899999999997</c:v>
                </c:pt>
                <c:pt idx="760">
                  <c:v>4.2457700000000003</c:v>
                </c:pt>
                <c:pt idx="761">
                  <c:v>4.2460500000000003</c:v>
                </c:pt>
                <c:pt idx="762">
                  <c:v>4.2455299999999996</c:v>
                </c:pt>
                <c:pt idx="763">
                  <c:v>4.2457200000000004</c:v>
                </c:pt>
                <c:pt idx="764">
                  <c:v>4.2447100000000004</c:v>
                </c:pt>
                <c:pt idx="765">
                  <c:v>4.2445000000000004</c:v>
                </c:pt>
                <c:pt idx="766">
                  <c:v>4.24491</c:v>
                </c:pt>
                <c:pt idx="767">
                  <c:v>4.2441700000000004</c:v>
                </c:pt>
                <c:pt idx="768">
                  <c:v>4.2442799999999998</c:v>
                </c:pt>
                <c:pt idx="769">
                  <c:v>4.24533</c:v>
                </c:pt>
                <c:pt idx="770">
                  <c:v>4.2443499999999998</c:v>
                </c:pt>
                <c:pt idx="771">
                  <c:v>4.2447400000000002</c:v>
                </c:pt>
                <c:pt idx="772">
                  <c:v>4.2456100000000001</c:v>
                </c:pt>
                <c:pt idx="773">
                  <c:v>4.2447800000000004</c:v>
                </c:pt>
                <c:pt idx="774">
                  <c:v>4.24444</c:v>
                </c:pt>
                <c:pt idx="775">
                  <c:v>4.2446000000000002</c:v>
                </c:pt>
                <c:pt idx="776">
                  <c:v>4.2455299999999996</c:v>
                </c:pt>
                <c:pt idx="777">
                  <c:v>4.24451</c:v>
                </c:pt>
                <c:pt idx="778">
                  <c:v>4.2451600000000003</c:v>
                </c:pt>
                <c:pt idx="779">
                  <c:v>4.2453599999999998</c:v>
                </c:pt>
                <c:pt idx="780">
                  <c:v>4.2461399999999996</c:v>
                </c:pt>
                <c:pt idx="781">
                  <c:v>4.2468899999999996</c:v>
                </c:pt>
                <c:pt idx="782">
                  <c:v>4.2469299999999999</c:v>
                </c:pt>
                <c:pt idx="783">
                  <c:v>4.2466699999999999</c:v>
                </c:pt>
                <c:pt idx="784">
                  <c:v>4.2475199999999997</c:v>
                </c:pt>
                <c:pt idx="785">
                  <c:v>4.2473099999999997</c:v>
                </c:pt>
                <c:pt idx="786">
                  <c:v>4.2484400000000004</c:v>
                </c:pt>
                <c:pt idx="787">
                  <c:v>4.2478899999999999</c:v>
                </c:pt>
                <c:pt idx="788">
                  <c:v>4.2491500000000002</c:v>
                </c:pt>
                <c:pt idx="789">
                  <c:v>4.24885</c:v>
                </c:pt>
                <c:pt idx="790">
                  <c:v>4.2490899999999998</c:v>
                </c:pt>
                <c:pt idx="791">
                  <c:v>4.2484200000000003</c:v>
                </c:pt>
                <c:pt idx="792">
                  <c:v>4.2481499999999999</c:v>
                </c:pt>
                <c:pt idx="793">
                  <c:v>4.2480599999999997</c:v>
                </c:pt>
                <c:pt idx="794">
                  <c:v>4.2481299999999997</c:v>
                </c:pt>
                <c:pt idx="795">
                  <c:v>4.2479800000000001</c:v>
                </c:pt>
                <c:pt idx="796">
                  <c:v>4.2471100000000002</c:v>
                </c:pt>
                <c:pt idx="797">
                  <c:v>4.2469200000000003</c:v>
                </c:pt>
                <c:pt idx="798">
                  <c:v>4.2470299999999996</c:v>
                </c:pt>
                <c:pt idx="799">
                  <c:v>4.24709</c:v>
                </c:pt>
                <c:pt idx="800">
                  <c:v>4.2469000000000001</c:v>
                </c:pt>
              </c:numCache>
            </c:numRef>
          </c:yVal>
          <c:smooth val="0"/>
          <c:extLst>
            <c:ext xmlns:c16="http://schemas.microsoft.com/office/drawing/2014/chart" uri="{C3380CC4-5D6E-409C-BE32-E72D297353CC}">
              <c16:uniqueId val="{00000000-A0B6-4DEA-9D63-AC7B2F392C7E}"/>
            </c:ext>
          </c:extLst>
        </c:ser>
        <c:ser>
          <c:idx val="2"/>
          <c:order val="1"/>
          <c:tx>
            <c:strRef>
              <c:f>'RT_XC09103-13 (prior)'!$S$25:$S$26</c:f>
              <c:strCache>
                <c:ptCount val="2"/>
                <c:pt idx="0">
                  <c:v>XC09110</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(prior)'!$S$27:$S$827</c:f>
              <c:numCache>
                <c:formatCode>0.0000</c:formatCode>
                <c:ptCount val="801"/>
                <c:pt idx="0">
                  <c:v>3.3709999999999997E-2</c:v>
                </c:pt>
                <c:pt idx="1">
                  <c:v>3.499E-2</c:v>
                </c:pt>
                <c:pt idx="2">
                  <c:v>3.2320000000000002E-2</c:v>
                </c:pt>
                <c:pt idx="3">
                  <c:v>3.4569999999999997E-2</c:v>
                </c:pt>
                <c:pt idx="4">
                  <c:v>3.5130000000000002E-2</c:v>
                </c:pt>
                <c:pt idx="5">
                  <c:v>3.3000000000000002E-2</c:v>
                </c:pt>
                <c:pt idx="6">
                  <c:v>3.5959999999999999E-2</c:v>
                </c:pt>
                <c:pt idx="7">
                  <c:v>3.4329999999999999E-2</c:v>
                </c:pt>
                <c:pt idx="8">
                  <c:v>3.508E-2</c:v>
                </c:pt>
                <c:pt idx="9">
                  <c:v>3.5540000000000002E-2</c:v>
                </c:pt>
                <c:pt idx="10">
                  <c:v>3.3869999999999997E-2</c:v>
                </c:pt>
                <c:pt idx="11">
                  <c:v>3.551E-2</c:v>
                </c:pt>
                <c:pt idx="12">
                  <c:v>3.3550000000000003E-2</c:v>
                </c:pt>
                <c:pt idx="13">
                  <c:v>3.406E-2</c:v>
                </c:pt>
                <c:pt idx="14">
                  <c:v>3.3230000000000003E-2</c:v>
                </c:pt>
                <c:pt idx="15">
                  <c:v>3.456E-2</c:v>
                </c:pt>
                <c:pt idx="16">
                  <c:v>3.4569999999999997E-2</c:v>
                </c:pt>
                <c:pt idx="17">
                  <c:v>3.4410000000000003E-2</c:v>
                </c:pt>
                <c:pt idx="18">
                  <c:v>3.465E-2</c:v>
                </c:pt>
                <c:pt idx="19">
                  <c:v>3.32E-2</c:v>
                </c:pt>
                <c:pt idx="20">
                  <c:v>3.406E-2</c:v>
                </c:pt>
                <c:pt idx="21">
                  <c:v>3.3070000000000002E-2</c:v>
                </c:pt>
                <c:pt idx="22">
                  <c:v>3.4450000000000001E-2</c:v>
                </c:pt>
                <c:pt idx="23">
                  <c:v>3.3829999999999999E-2</c:v>
                </c:pt>
                <c:pt idx="24">
                  <c:v>3.3680000000000002E-2</c:v>
                </c:pt>
                <c:pt idx="25">
                  <c:v>3.245E-2</c:v>
                </c:pt>
                <c:pt idx="26">
                  <c:v>3.3579999999999999E-2</c:v>
                </c:pt>
                <c:pt idx="27">
                  <c:v>3.3660000000000002E-2</c:v>
                </c:pt>
                <c:pt idx="28">
                  <c:v>3.4090000000000002E-2</c:v>
                </c:pt>
                <c:pt idx="29">
                  <c:v>3.2480000000000002E-2</c:v>
                </c:pt>
                <c:pt idx="30">
                  <c:v>3.458E-2</c:v>
                </c:pt>
                <c:pt idx="31">
                  <c:v>3.3730000000000003E-2</c:v>
                </c:pt>
                <c:pt idx="32">
                  <c:v>3.4509999999999999E-2</c:v>
                </c:pt>
                <c:pt idx="33">
                  <c:v>3.4459999999999998E-2</c:v>
                </c:pt>
                <c:pt idx="34">
                  <c:v>3.499E-2</c:v>
                </c:pt>
                <c:pt idx="35">
                  <c:v>3.3840000000000002E-2</c:v>
                </c:pt>
                <c:pt idx="36">
                  <c:v>3.5040000000000002E-2</c:v>
                </c:pt>
                <c:pt idx="37">
                  <c:v>3.372E-2</c:v>
                </c:pt>
                <c:pt idx="38">
                  <c:v>3.458E-2</c:v>
                </c:pt>
                <c:pt idx="39">
                  <c:v>3.4290000000000001E-2</c:v>
                </c:pt>
                <c:pt idx="40">
                  <c:v>3.5090000000000003E-2</c:v>
                </c:pt>
                <c:pt idx="41">
                  <c:v>3.415E-2</c:v>
                </c:pt>
                <c:pt idx="42">
                  <c:v>3.3939999999999998E-2</c:v>
                </c:pt>
                <c:pt idx="43">
                  <c:v>3.4299999999999997E-2</c:v>
                </c:pt>
                <c:pt idx="44">
                  <c:v>3.456E-2</c:v>
                </c:pt>
                <c:pt idx="45">
                  <c:v>3.5020000000000003E-2</c:v>
                </c:pt>
                <c:pt idx="46">
                  <c:v>3.669E-2</c:v>
                </c:pt>
                <c:pt idx="47">
                  <c:v>3.5400000000000001E-2</c:v>
                </c:pt>
                <c:pt idx="48">
                  <c:v>3.5110000000000002E-2</c:v>
                </c:pt>
                <c:pt idx="49">
                  <c:v>3.4950000000000002E-2</c:v>
                </c:pt>
                <c:pt idx="50">
                  <c:v>3.492E-2</c:v>
                </c:pt>
                <c:pt idx="51">
                  <c:v>3.5099999999999999E-2</c:v>
                </c:pt>
                <c:pt idx="52">
                  <c:v>3.5860000000000003E-2</c:v>
                </c:pt>
                <c:pt idx="53">
                  <c:v>3.397E-2</c:v>
                </c:pt>
                <c:pt idx="54">
                  <c:v>3.397E-2</c:v>
                </c:pt>
                <c:pt idx="55">
                  <c:v>3.5409999999999997E-2</c:v>
                </c:pt>
                <c:pt idx="56">
                  <c:v>3.415E-2</c:v>
                </c:pt>
                <c:pt idx="57">
                  <c:v>3.4209999999999997E-2</c:v>
                </c:pt>
                <c:pt idx="58">
                  <c:v>3.4599999999999999E-2</c:v>
                </c:pt>
                <c:pt idx="59">
                  <c:v>3.4939999999999999E-2</c:v>
                </c:pt>
                <c:pt idx="60">
                  <c:v>3.483E-2</c:v>
                </c:pt>
                <c:pt idx="61">
                  <c:v>3.3890000000000003E-2</c:v>
                </c:pt>
                <c:pt idx="62">
                  <c:v>3.4709999999999998E-2</c:v>
                </c:pt>
                <c:pt idx="63">
                  <c:v>3.5409999999999997E-2</c:v>
                </c:pt>
                <c:pt idx="64">
                  <c:v>3.517E-2</c:v>
                </c:pt>
                <c:pt idx="65">
                  <c:v>3.5569999999999997E-2</c:v>
                </c:pt>
                <c:pt idx="66">
                  <c:v>3.3910000000000003E-2</c:v>
                </c:pt>
                <c:pt idx="67">
                  <c:v>3.6069999999999998E-2</c:v>
                </c:pt>
                <c:pt idx="68">
                  <c:v>3.5090000000000003E-2</c:v>
                </c:pt>
                <c:pt idx="69">
                  <c:v>3.338E-2</c:v>
                </c:pt>
                <c:pt idx="70">
                  <c:v>3.4639999999999997E-2</c:v>
                </c:pt>
                <c:pt idx="71">
                  <c:v>3.5119999999999998E-2</c:v>
                </c:pt>
                <c:pt idx="72">
                  <c:v>3.5400000000000001E-2</c:v>
                </c:pt>
                <c:pt idx="73">
                  <c:v>3.5810000000000002E-2</c:v>
                </c:pt>
                <c:pt idx="74">
                  <c:v>3.6380000000000003E-2</c:v>
                </c:pt>
                <c:pt idx="75">
                  <c:v>3.6949999999999997E-2</c:v>
                </c:pt>
                <c:pt idx="76">
                  <c:v>3.4689999999999999E-2</c:v>
                </c:pt>
                <c:pt idx="77">
                  <c:v>3.5639999999999998E-2</c:v>
                </c:pt>
                <c:pt idx="78">
                  <c:v>3.8559999999999997E-2</c:v>
                </c:pt>
                <c:pt idx="79">
                  <c:v>3.6330000000000001E-2</c:v>
                </c:pt>
                <c:pt idx="80">
                  <c:v>3.6790000000000003E-2</c:v>
                </c:pt>
                <c:pt idx="81">
                  <c:v>3.6810000000000002E-2</c:v>
                </c:pt>
                <c:pt idx="82">
                  <c:v>3.7100000000000001E-2</c:v>
                </c:pt>
                <c:pt idx="83">
                  <c:v>3.4680000000000002E-2</c:v>
                </c:pt>
                <c:pt idx="84">
                  <c:v>3.6740000000000002E-2</c:v>
                </c:pt>
                <c:pt idx="85">
                  <c:v>3.5810000000000002E-2</c:v>
                </c:pt>
                <c:pt idx="86">
                  <c:v>3.6240000000000001E-2</c:v>
                </c:pt>
                <c:pt idx="87">
                  <c:v>3.6920000000000001E-2</c:v>
                </c:pt>
                <c:pt idx="88">
                  <c:v>3.6209999999999999E-2</c:v>
                </c:pt>
                <c:pt idx="89">
                  <c:v>3.4889999999999997E-2</c:v>
                </c:pt>
                <c:pt idx="90">
                  <c:v>3.5659999999999997E-2</c:v>
                </c:pt>
                <c:pt idx="91">
                  <c:v>3.628E-2</c:v>
                </c:pt>
                <c:pt idx="92">
                  <c:v>3.7260000000000001E-2</c:v>
                </c:pt>
                <c:pt idx="93">
                  <c:v>3.6760000000000001E-2</c:v>
                </c:pt>
                <c:pt idx="94">
                  <c:v>3.6909999999999998E-2</c:v>
                </c:pt>
                <c:pt idx="95">
                  <c:v>3.6049999999999999E-2</c:v>
                </c:pt>
                <c:pt idx="96">
                  <c:v>3.6970000000000003E-2</c:v>
                </c:pt>
                <c:pt idx="97">
                  <c:v>3.551E-2</c:v>
                </c:pt>
                <c:pt idx="98">
                  <c:v>3.551E-2</c:v>
                </c:pt>
                <c:pt idx="99">
                  <c:v>3.5490000000000001E-2</c:v>
                </c:pt>
                <c:pt idx="100">
                  <c:v>3.5549999999999998E-2</c:v>
                </c:pt>
                <c:pt idx="101">
                  <c:v>3.5400000000000001E-2</c:v>
                </c:pt>
                <c:pt idx="102">
                  <c:v>3.6479999999999999E-2</c:v>
                </c:pt>
                <c:pt idx="103">
                  <c:v>3.8949999999999999E-2</c:v>
                </c:pt>
                <c:pt idx="104">
                  <c:v>3.6659999999999998E-2</c:v>
                </c:pt>
                <c:pt idx="105">
                  <c:v>3.7740000000000003E-2</c:v>
                </c:pt>
                <c:pt idx="106">
                  <c:v>3.7839999999999999E-2</c:v>
                </c:pt>
                <c:pt idx="107">
                  <c:v>3.6540000000000003E-2</c:v>
                </c:pt>
                <c:pt idx="108">
                  <c:v>4.0120000000000003E-2</c:v>
                </c:pt>
                <c:pt idx="109">
                  <c:v>3.8370000000000001E-2</c:v>
                </c:pt>
                <c:pt idx="110">
                  <c:v>4.0280000000000003E-2</c:v>
                </c:pt>
                <c:pt idx="111">
                  <c:v>3.7929999999999998E-2</c:v>
                </c:pt>
                <c:pt idx="112">
                  <c:v>3.705E-2</c:v>
                </c:pt>
                <c:pt idx="113">
                  <c:v>3.7609999999999998E-2</c:v>
                </c:pt>
                <c:pt idx="114">
                  <c:v>3.8629999999999998E-2</c:v>
                </c:pt>
                <c:pt idx="115">
                  <c:v>3.7629999999999997E-2</c:v>
                </c:pt>
                <c:pt idx="116">
                  <c:v>3.805E-2</c:v>
                </c:pt>
                <c:pt idx="117">
                  <c:v>3.8210000000000001E-2</c:v>
                </c:pt>
                <c:pt idx="118">
                  <c:v>3.7740000000000003E-2</c:v>
                </c:pt>
                <c:pt idx="119">
                  <c:v>3.8399999999999997E-2</c:v>
                </c:pt>
                <c:pt idx="120">
                  <c:v>3.6429999999999997E-2</c:v>
                </c:pt>
                <c:pt idx="121">
                  <c:v>3.7629999999999997E-2</c:v>
                </c:pt>
                <c:pt idx="122">
                  <c:v>3.7850000000000002E-2</c:v>
                </c:pt>
                <c:pt idx="123">
                  <c:v>3.85E-2</c:v>
                </c:pt>
                <c:pt idx="124">
                  <c:v>3.8379999999999997E-2</c:v>
                </c:pt>
                <c:pt idx="125">
                  <c:v>3.7530000000000001E-2</c:v>
                </c:pt>
                <c:pt idx="126">
                  <c:v>3.6319999999999998E-2</c:v>
                </c:pt>
                <c:pt idx="127">
                  <c:v>3.8190000000000002E-2</c:v>
                </c:pt>
                <c:pt idx="128">
                  <c:v>3.7969999999999997E-2</c:v>
                </c:pt>
                <c:pt idx="129">
                  <c:v>3.6490000000000002E-2</c:v>
                </c:pt>
                <c:pt idx="130">
                  <c:v>3.789E-2</c:v>
                </c:pt>
                <c:pt idx="131">
                  <c:v>3.8490000000000003E-2</c:v>
                </c:pt>
                <c:pt idx="132">
                  <c:v>3.7580000000000002E-2</c:v>
                </c:pt>
                <c:pt idx="133">
                  <c:v>3.6200000000000003E-2</c:v>
                </c:pt>
                <c:pt idx="134">
                  <c:v>3.8830000000000003E-2</c:v>
                </c:pt>
                <c:pt idx="135">
                  <c:v>3.891E-2</c:v>
                </c:pt>
                <c:pt idx="136">
                  <c:v>3.9600000000000003E-2</c:v>
                </c:pt>
                <c:pt idx="137">
                  <c:v>3.8760000000000003E-2</c:v>
                </c:pt>
                <c:pt idx="138">
                  <c:v>3.8309999999999997E-2</c:v>
                </c:pt>
                <c:pt idx="139">
                  <c:v>4.02E-2</c:v>
                </c:pt>
                <c:pt idx="140">
                  <c:v>3.968E-2</c:v>
                </c:pt>
                <c:pt idx="141">
                  <c:v>4.0480000000000002E-2</c:v>
                </c:pt>
                <c:pt idx="142">
                  <c:v>4.0489999999999998E-2</c:v>
                </c:pt>
                <c:pt idx="143">
                  <c:v>4.018E-2</c:v>
                </c:pt>
                <c:pt idx="144">
                  <c:v>3.9120000000000002E-2</c:v>
                </c:pt>
                <c:pt idx="145">
                  <c:v>3.9359999999999999E-2</c:v>
                </c:pt>
                <c:pt idx="146">
                  <c:v>4.0230000000000002E-2</c:v>
                </c:pt>
                <c:pt idx="147">
                  <c:v>3.9940000000000003E-2</c:v>
                </c:pt>
                <c:pt idx="148">
                  <c:v>3.8370000000000001E-2</c:v>
                </c:pt>
                <c:pt idx="149">
                  <c:v>3.9640000000000002E-2</c:v>
                </c:pt>
                <c:pt idx="150">
                  <c:v>3.977E-2</c:v>
                </c:pt>
                <c:pt idx="151">
                  <c:v>3.8769999999999999E-2</c:v>
                </c:pt>
                <c:pt idx="152">
                  <c:v>3.9219999999999998E-2</c:v>
                </c:pt>
                <c:pt idx="153">
                  <c:v>4.0189999999999997E-2</c:v>
                </c:pt>
                <c:pt idx="154">
                  <c:v>4.0599999999999997E-2</c:v>
                </c:pt>
                <c:pt idx="155">
                  <c:v>3.9260000000000003E-2</c:v>
                </c:pt>
                <c:pt idx="156">
                  <c:v>3.9199999999999999E-2</c:v>
                </c:pt>
                <c:pt idx="157">
                  <c:v>3.9350000000000003E-2</c:v>
                </c:pt>
                <c:pt idx="158">
                  <c:v>3.9300000000000002E-2</c:v>
                </c:pt>
                <c:pt idx="159">
                  <c:v>3.8670000000000003E-2</c:v>
                </c:pt>
                <c:pt idx="160">
                  <c:v>3.9780000000000003E-2</c:v>
                </c:pt>
                <c:pt idx="161">
                  <c:v>3.7609999999999998E-2</c:v>
                </c:pt>
                <c:pt idx="162">
                  <c:v>3.891E-2</c:v>
                </c:pt>
                <c:pt idx="163">
                  <c:v>3.8429999999999999E-2</c:v>
                </c:pt>
                <c:pt idx="164">
                  <c:v>4.0219999999999999E-2</c:v>
                </c:pt>
                <c:pt idx="165">
                  <c:v>4.0719999999999999E-2</c:v>
                </c:pt>
                <c:pt idx="166">
                  <c:v>4.0559999999999999E-2</c:v>
                </c:pt>
                <c:pt idx="167">
                  <c:v>3.9219999999999998E-2</c:v>
                </c:pt>
                <c:pt idx="168">
                  <c:v>4.0960000000000003E-2</c:v>
                </c:pt>
                <c:pt idx="169">
                  <c:v>4.07E-2</c:v>
                </c:pt>
                <c:pt idx="170">
                  <c:v>4.1799999999999997E-2</c:v>
                </c:pt>
                <c:pt idx="171">
                  <c:v>4.1419999999999998E-2</c:v>
                </c:pt>
                <c:pt idx="172">
                  <c:v>4.1029999999999997E-2</c:v>
                </c:pt>
                <c:pt idx="173">
                  <c:v>4.122E-2</c:v>
                </c:pt>
                <c:pt idx="174">
                  <c:v>3.9539999999999999E-2</c:v>
                </c:pt>
                <c:pt idx="175">
                  <c:v>4.0649999999999999E-2</c:v>
                </c:pt>
                <c:pt idx="176">
                  <c:v>4.1509999999999998E-2</c:v>
                </c:pt>
                <c:pt idx="177">
                  <c:v>4.1689999999999998E-2</c:v>
                </c:pt>
                <c:pt idx="178">
                  <c:v>4.0599999999999997E-2</c:v>
                </c:pt>
                <c:pt idx="179">
                  <c:v>4.2349999999999999E-2</c:v>
                </c:pt>
                <c:pt idx="180">
                  <c:v>4.0939999999999997E-2</c:v>
                </c:pt>
                <c:pt idx="181">
                  <c:v>4.1840000000000002E-2</c:v>
                </c:pt>
                <c:pt idx="182">
                  <c:v>4.1759999999999999E-2</c:v>
                </c:pt>
                <c:pt idx="183">
                  <c:v>4.1709999999999997E-2</c:v>
                </c:pt>
                <c:pt idx="184">
                  <c:v>4.2810000000000001E-2</c:v>
                </c:pt>
                <c:pt idx="185">
                  <c:v>4.1450000000000001E-2</c:v>
                </c:pt>
                <c:pt idx="186">
                  <c:v>4.1849999999999998E-2</c:v>
                </c:pt>
                <c:pt idx="187">
                  <c:v>4.1070000000000002E-2</c:v>
                </c:pt>
                <c:pt idx="188">
                  <c:v>4.1450000000000001E-2</c:v>
                </c:pt>
                <c:pt idx="189">
                  <c:v>4.1300000000000003E-2</c:v>
                </c:pt>
                <c:pt idx="190">
                  <c:v>4.1689999999999998E-2</c:v>
                </c:pt>
                <c:pt idx="191">
                  <c:v>4.1959999999999997E-2</c:v>
                </c:pt>
                <c:pt idx="192">
                  <c:v>4.1779999999999998E-2</c:v>
                </c:pt>
                <c:pt idx="193">
                  <c:v>4.2189999999999998E-2</c:v>
                </c:pt>
                <c:pt idx="194">
                  <c:v>4.19E-2</c:v>
                </c:pt>
                <c:pt idx="195">
                  <c:v>4.2139999999999997E-2</c:v>
                </c:pt>
                <c:pt idx="196">
                  <c:v>4.1869999999999997E-2</c:v>
                </c:pt>
                <c:pt idx="197">
                  <c:v>4.2869999999999998E-2</c:v>
                </c:pt>
                <c:pt idx="198">
                  <c:v>4.2939999999999999E-2</c:v>
                </c:pt>
                <c:pt idx="199">
                  <c:v>4.2639999999999997E-2</c:v>
                </c:pt>
                <c:pt idx="200">
                  <c:v>4.2430000000000002E-2</c:v>
                </c:pt>
                <c:pt idx="201">
                  <c:v>4.1320000000000003E-2</c:v>
                </c:pt>
                <c:pt idx="202">
                  <c:v>4.233E-2</c:v>
                </c:pt>
                <c:pt idx="203">
                  <c:v>4.2799999999999998E-2</c:v>
                </c:pt>
                <c:pt idx="204">
                  <c:v>4.181E-2</c:v>
                </c:pt>
                <c:pt idx="205">
                  <c:v>4.2389999999999997E-2</c:v>
                </c:pt>
                <c:pt idx="206">
                  <c:v>4.394E-2</c:v>
                </c:pt>
                <c:pt idx="207">
                  <c:v>4.3110000000000002E-2</c:v>
                </c:pt>
                <c:pt idx="208">
                  <c:v>4.2700000000000002E-2</c:v>
                </c:pt>
                <c:pt idx="209">
                  <c:v>4.4110000000000003E-2</c:v>
                </c:pt>
                <c:pt idx="210">
                  <c:v>4.3540000000000002E-2</c:v>
                </c:pt>
                <c:pt idx="211">
                  <c:v>4.3970000000000002E-2</c:v>
                </c:pt>
                <c:pt idx="212">
                  <c:v>4.2790000000000002E-2</c:v>
                </c:pt>
                <c:pt idx="213">
                  <c:v>4.4479999999999999E-2</c:v>
                </c:pt>
                <c:pt idx="214">
                  <c:v>4.3839999999999997E-2</c:v>
                </c:pt>
                <c:pt idx="215">
                  <c:v>4.3720000000000002E-2</c:v>
                </c:pt>
                <c:pt idx="216">
                  <c:v>4.3459999999999999E-2</c:v>
                </c:pt>
                <c:pt idx="217">
                  <c:v>4.333E-2</c:v>
                </c:pt>
                <c:pt idx="218">
                  <c:v>4.2529999999999998E-2</c:v>
                </c:pt>
                <c:pt idx="219">
                  <c:v>4.3529999999999999E-2</c:v>
                </c:pt>
                <c:pt idx="220">
                  <c:v>4.2590000000000003E-2</c:v>
                </c:pt>
                <c:pt idx="221">
                  <c:v>4.2189999999999998E-2</c:v>
                </c:pt>
                <c:pt idx="222">
                  <c:v>4.2340000000000003E-2</c:v>
                </c:pt>
                <c:pt idx="223">
                  <c:v>4.2840000000000003E-2</c:v>
                </c:pt>
                <c:pt idx="224">
                  <c:v>4.4720000000000003E-2</c:v>
                </c:pt>
                <c:pt idx="225">
                  <c:v>4.3740000000000001E-2</c:v>
                </c:pt>
                <c:pt idx="226">
                  <c:v>4.36E-2</c:v>
                </c:pt>
                <c:pt idx="227">
                  <c:v>4.3810000000000002E-2</c:v>
                </c:pt>
                <c:pt idx="228">
                  <c:v>4.4690000000000001E-2</c:v>
                </c:pt>
                <c:pt idx="229">
                  <c:v>4.3589999999999997E-2</c:v>
                </c:pt>
                <c:pt idx="230">
                  <c:v>4.3920000000000001E-2</c:v>
                </c:pt>
                <c:pt idx="231">
                  <c:v>4.4450000000000003E-2</c:v>
                </c:pt>
                <c:pt idx="232">
                  <c:v>4.4470000000000003E-2</c:v>
                </c:pt>
                <c:pt idx="233">
                  <c:v>4.548E-2</c:v>
                </c:pt>
                <c:pt idx="234">
                  <c:v>4.4260000000000001E-2</c:v>
                </c:pt>
                <c:pt idx="235">
                  <c:v>4.41E-2</c:v>
                </c:pt>
                <c:pt idx="236">
                  <c:v>4.4080000000000001E-2</c:v>
                </c:pt>
                <c:pt idx="237">
                  <c:v>4.4409999999999998E-2</c:v>
                </c:pt>
                <c:pt idx="238">
                  <c:v>4.453E-2</c:v>
                </c:pt>
                <c:pt idx="239">
                  <c:v>4.351E-2</c:v>
                </c:pt>
                <c:pt idx="240">
                  <c:v>4.4040000000000003E-2</c:v>
                </c:pt>
                <c:pt idx="241">
                  <c:v>4.4889999999999999E-2</c:v>
                </c:pt>
                <c:pt idx="242">
                  <c:v>4.48E-2</c:v>
                </c:pt>
                <c:pt idx="243">
                  <c:v>4.3499999999999997E-2</c:v>
                </c:pt>
                <c:pt idx="244">
                  <c:v>4.3869999999999999E-2</c:v>
                </c:pt>
                <c:pt idx="245">
                  <c:v>4.3900000000000002E-2</c:v>
                </c:pt>
                <c:pt idx="246">
                  <c:v>4.4479999999999999E-2</c:v>
                </c:pt>
                <c:pt idx="247">
                  <c:v>4.4310000000000002E-2</c:v>
                </c:pt>
                <c:pt idx="248">
                  <c:v>4.3999999999999997E-2</c:v>
                </c:pt>
                <c:pt idx="249">
                  <c:v>4.3470000000000002E-2</c:v>
                </c:pt>
                <c:pt idx="250">
                  <c:v>4.3740000000000001E-2</c:v>
                </c:pt>
                <c:pt idx="251">
                  <c:v>4.3479999999999998E-2</c:v>
                </c:pt>
                <c:pt idx="252">
                  <c:v>4.3569999999999998E-2</c:v>
                </c:pt>
                <c:pt idx="253">
                  <c:v>4.2439999999999999E-2</c:v>
                </c:pt>
                <c:pt idx="254">
                  <c:v>4.3209999999999998E-2</c:v>
                </c:pt>
                <c:pt idx="255">
                  <c:v>4.3749999999999997E-2</c:v>
                </c:pt>
                <c:pt idx="256">
                  <c:v>4.4299999999999999E-2</c:v>
                </c:pt>
                <c:pt idx="257">
                  <c:v>4.2779999999999999E-2</c:v>
                </c:pt>
                <c:pt idx="258">
                  <c:v>4.4380000000000003E-2</c:v>
                </c:pt>
                <c:pt idx="259">
                  <c:v>4.4499999999999998E-2</c:v>
                </c:pt>
                <c:pt idx="260">
                  <c:v>4.4249999999999998E-2</c:v>
                </c:pt>
                <c:pt idx="261">
                  <c:v>4.4139999999999999E-2</c:v>
                </c:pt>
                <c:pt idx="262">
                  <c:v>4.3549999999999998E-2</c:v>
                </c:pt>
                <c:pt idx="263">
                  <c:v>4.3159999999999997E-2</c:v>
                </c:pt>
                <c:pt idx="264">
                  <c:v>4.2560000000000001E-2</c:v>
                </c:pt>
                <c:pt idx="265">
                  <c:v>4.453E-2</c:v>
                </c:pt>
                <c:pt idx="266">
                  <c:v>4.3740000000000001E-2</c:v>
                </c:pt>
                <c:pt idx="267">
                  <c:v>4.394E-2</c:v>
                </c:pt>
                <c:pt idx="268">
                  <c:v>4.3970000000000002E-2</c:v>
                </c:pt>
                <c:pt idx="269">
                  <c:v>4.5409999999999999E-2</c:v>
                </c:pt>
                <c:pt idx="270">
                  <c:v>4.4690000000000001E-2</c:v>
                </c:pt>
                <c:pt idx="271">
                  <c:v>4.514E-2</c:v>
                </c:pt>
                <c:pt idx="272">
                  <c:v>4.5560000000000003E-2</c:v>
                </c:pt>
                <c:pt idx="273">
                  <c:v>4.437E-2</c:v>
                </c:pt>
                <c:pt idx="274">
                  <c:v>4.5089999999999998E-2</c:v>
                </c:pt>
                <c:pt idx="275">
                  <c:v>4.4720000000000003E-2</c:v>
                </c:pt>
                <c:pt idx="276">
                  <c:v>4.4850000000000001E-2</c:v>
                </c:pt>
                <c:pt idx="277">
                  <c:v>4.4699999999999997E-2</c:v>
                </c:pt>
                <c:pt idx="278">
                  <c:v>4.4240000000000002E-2</c:v>
                </c:pt>
                <c:pt idx="279">
                  <c:v>4.4580000000000002E-2</c:v>
                </c:pt>
                <c:pt idx="280">
                  <c:v>4.4409999999999998E-2</c:v>
                </c:pt>
                <c:pt idx="281">
                  <c:v>4.4609999999999997E-2</c:v>
                </c:pt>
                <c:pt idx="282">
                  <c:v>4.3779999999999999E-2</c:v>
                </c:pt>
                <c:pt idx="283">
                  <c:v>4.4519999999999997E-2</c:v>
                </c:pt>
                <c:pt idx="284">
                  <c:v>4.3290000000000002E-2</c:v>
                </c:pt>
                <c:pt idx="285">
                  <c:v>4.3720000000000002E-2</c:v>
                </c:pt>
                <c:pt idx="286">
                  <c:v>4.3439999999999999E-2</c:v>
                </c:pt>
                <c:pt idx="287">
                  <c:v>4.4179999999999997E-2</c:v>
                </c:pt>
                <c:pt idx="288">
                  <c:v>4.546E-2</c:v>
                </c:pt>
                <c:pt idx="289">
                  <c:v>4.5809999999999997E-2</c:v>
                </c:pt>
                <c:pt idx="290">
                  <c:v>4.3959999999999999E-2</c:v>
                </c:pt>
                <c:pt idx="291">
                  <c:v>4.446E-2</c:v>
                </c:pt>
                <c:pt idx="292">
                  <c:v>4.4339999999999997E-2</c:v>
                </c:pt>
                <c:pt idx="293">
                  <c:v>4.4720000000000003E-2</c:v>
                </c:pt>
                <c:pt idx="294">
                  <c:v>4.4830000000000002E-2</c:v>
                </c:pt>
                <c:pt idx="295">
                  <c:v>4.3450000000000003E-2</c:v>
                </c:pt>
                <c:pt idx="296">
                  <c:v>4.5269999999999998E-2</c:v>
                </c:pt>
                <c:pt idx="297">
                  <c:v>4.4510000000000001E-2</c:v>
                </c:pt>
                <c:pt idx="298">
                  <c:v>4.5929999999999999E-2</c:v>
                </c:pt>
                <c:pt idx="299">
                  <c:v>4.521E-2</c:v>
                </c:pt>
                <c:pt idx="300">
                  <c:v>4.7469999999999998E-2</c:v>
                </c:pt>
                <c:pt idx="301">
                  <c:v>4.5960000000000001E-2</c:v>
                </c:pt>
                <c:pt idx="302">
                  <c:v>4.7320000000000001E-2</c:v>
                </c:pt>
                <c:pt idx="303">
                  <c:v>4.6899999999999997E-2</c:v>
                </c:pt>
                <c:pt idx="304">
                  <c:v>4.8939999999999997E-2</c:v>
                </c:pt>
                <c:pt idx="305">
                  <c:v>4.9200000000000001E-2</c:v>
                </c:pt>
                <c:pt idx="306">
                  <c:v>4.897E-2</c:v>
                </c:pt>
                <c:pt idx="307">
                  <c:v>5.0560000000000001E-2</c:v>
                </c:pt>
                <c:pt idx="308">
                  <c:v>5.0939999999999999E-2</c:v>
                </c:pt>
                <c:pt idx="309">
                  <c:v>5.0970000000000001E-2</c:v>
                </c:pt>
                <c:pt idx="310">
                  <c:v>5.3809999999999997E-2</c:v>
                </c:pt>
                <c:pt idx="311">
                  <c:v>5.4850000000000003E-2</c:v>
                </c:pt>
                <c:pt idx="312">
                  <c:v>5.8099999999999999E-2</c:v>
                </c:pt>
                <c:pt idx="313">
                  <c:v>6.0659999999999999E-2</c:v>
                </c:pt>
                <c:pt idx="314">
                  <c:v>6.3899999999999998E-2</c:v>
                </c:pt>
                <c:pt idx="315">
                  <c:v>6.5729999999999997E-2</c:v>
                </c:pt>
                <c:pt idx="316">
                  <c:v>6.7119999999999999E-2</c:v>
                </c:pt>
                <c:pt idx="317">
                  <c:v>6.7570000000000005E-2</c:v>
                </c:pt>
                <c:pt idx="318">
                  <c:v>6.5759999999999999E-2</c:v>
                </c:pt>
                <c:pt idx="319">
                  <c:v>6.3339999999999994E-2</c:v>
                </c:pt>
                <c:pt idx="320">
                  <c:v>5.9240000000000001E-2</c:v>
                </c:pt>
                <c:pt idx="321">
                  <c:v>5.62E-2</c:v>
                </c:pt>
                <c:pt idx="322">
                  <c:v>5.3659999999999999E-2</c:v>
                </c:pt>
                <c:pt idx="323">
                  <c:v>5.1139999999999998E-2</c:v>
                </c:pt>
                <c:pt idx="324">
                  <c:v>4.9119999999999997E-2</c:v>
                </c:pt>
                <c:pt idx="325">
                  <c:v>4.8099999999999997E-2</c:v>
                </c:pt>
                <c:pt idx="326">
                  <c:v>4.684E-2</c:v>
                </c:pt>
                <c:pt idx="327">
                  <c:v>4.444E-2</c:v>
                </c:pt>
                <c:pt idx="328">
                  <c:v>4.5760000000000002E-2</c:v>
                </c:pt>
                <c:pt idx="329">
                  <c:v>4.5379999999999997E-2</c:v>
                </c:pt>
                <c:pt idx="330">
                  <c:v>4.598E-2</c:v>
                </c:pt>
                <c:pt idx="331">
                  <c:v>4.5240000000000002E-2</c:v>
                </c:pt>
                <c:pt idx="332">
                  <c:v>4.5400000000000003E-2</c:v>
                </c:pt>
                <c:pt idx="333">
                  <c:v>4.5080000000000002E-2</c:v>
                </c:pt>
                <c:pt idx="334">
                  <c:v>4.4429999999999997E-2</c:v>
                </c:pt>
                <c:pt idx="335">
                  <c:v>4.333E-2</c:v>
                </c:pt>
                <c:pt idx="336">
                  <c:v>4.403E-2</c:v>
                </c:pt>
                <c:pt idx="337">
                  <c:v>4.3659999999999997E-2</c:v>
                </c:pt>
                <c:pt idx="338">
                  <c:v>4.3380000000000002E-2</c:v>
                </c:pt>
                <c:pt idx="339">
                  <c:v>4.2860000000000002E-2</c:v>
                </c:pt>
                <c:pt idx="340">
                  <c:v>4.2070000000000003E-2</c:v>
                </c:pt>
                <c:pt idx="341">
                  <c:v>4.2680000000000003E-2</c:v>
                </c:pt>
                <c:pt idx="342">
                  <c:v>4.2680000000000003E-2</c:v>
                </c:pt>
                <c:pt idx="343">
                  <c:v>4.2009999999999999E-2</c:v>
                </c:pt>
                <c:pt idx="344">
                  <c:v>4.138E-2</c:v>
                </c:pt>
                <c:pt idx="345">
                  <c:v>4.156E-2</c:v>
                </c:pt>
                <c:pt idx="346">
                  <c:v>4.2880000000000001E-2</c:v>
                </c:pt>
                <c:pt idx="347">
                  <c:v>4.2070000000000003E-2</c:v>
                </c:pt>
                <c:pt idx="348">
                  <c:v>4.326E-2</c:v>
                </c:pt>
                <c:pt idx="349">
                  <c:v>4.165E-2</c:v>
                </c:pt>
                <c:pt idx="350">
                  <c:v>4.2659999999999997E-2</c:v>
                </c:pt>
                <c:pt idx="351">
                  <c:v>4.0750000000000001E-2</c:v>
                </c:pt>
                <c:pt idx="352">
                  <c:v>4.0509999999999997E-2</c:v>
                </c:pt>
                <c:pt idx="353">
                  <c:v>4.0439999999999997E-2</c:v>
                </c:pt>
                <c:pt idx="354">
                  <c:v>4.0980000000000003E-2</c:v>
                </c:pt>
                <c:pt idx="355">
                  <c:v>4.165E-2</c:v>
                </c:pt>
                <c:pt idx="356">
                  <c:v>4.0189999999999997E-2</c:v>
                </c:pt>
                <c:pt idx="357">
                  <c:v>3.9329999999999997E-2</c:v>
                </c:pt>
                <c:pt idx="358">
                  <c:v>3.9329999999999997E-2</c:v>
                </c:pt>
                <c:pt idx="359">
                  <c:v>3.9890000000000002E-2</c:v>
                </c:pt>
                <c:pt idx="360">
                  <c:v>4.0379999999999999E-2</c:v>
                </c:pt>
                <c:pt idx="361">
                  <c:v>4.1660000000000003E-2</c:v>
                </c:pt>
                <c:pt idx="362">
                  <c:v>4.1360000000000001E-2</c:v>
                </c:pt>
                <c:pt idx="363">
                  <c:v>4.0669999999999998E-2</c:v>
                </c:pt>
                <c:pt idx="364">
                  <c:v>4.122E-2</c:v>
                </c:pt>
                <c:pt idx="365">
                  <c:v>4.1959999999999997E-2</c:v>
                </c:pt>
                <c:pt idx="366">
                  <c:v>4.1700000000000001E-2</c:v>
                </c:pt>
                <c:pt idx="367">
                  <c:v>4.1799999999999997E-2</c:v>
                </c:pt>
                <c:pt idx="368">
                  <c:v>4.1669999999999999E-2</c:v>
                </c:pt>
                <c:pt idx="369">
                  <c:v>3.9960000000000002E-2</c:v>
                </c:pt>
                <c:pt idx="370">
                  <c:v>4.0320000000000002E-2</c:v>
                </c:pt>
                <c:pt idx="371">
                  <c:v>4.1169999999999998E-2</c:v>
                </c:pt>
                <c:pt idx="372">
                  <c:v>4.1329999999999999E-2</c:v>
                </c:pt>
                <c:pt idx="373">
                  <c:v>4.1000000000000002E-2</c:v>
                </c:pt>
                <c:pt idx="374">
                  <c:v>4.0370000000000003E-2</c:v>
                </c:pt>
                <c:pt idx="375">
                  <c:v>4.0410000000000001E-2</c:v>
                </c:pt>
                <c:pt idx="376">
                  <c:v>4.0309999999999999E-2</c:v>
                </c:pt>
                <c:pt idx="377">
                  <c:v>4.0489999999999998E-2</c:v>
                </c:pt>
                <c:pt idx="378">
                  <c:v>4.0829999999999998E-2</c:v>
                </c:pt>
                <c:pt idx="379">
                  <c:v>4.197E-2</c:v>
                </c:pt>
                <c:pt idx="380">
                  <c:v>4.0129999999999999E-2</c:v>
                </c:pt>
                <c:pt idx="381">
                  <c:v>4.1009999999999998E-2</c:v>
                </c:pt>
                <c:pt idx="382">
                  <c:v>4.0730000000000002E-2</c:v>
                </c:pt>
                <c:pt idx="383">
                  <c:v>3.9620000000000002E-2</c:v>
                </c:pt>
                <c:pt idx="384">
                  <c:v>4.088E-2</c:v>
                </c:pt>
                <c:pt idx="385">
                  <c:v>3.9579999999999997E-2</c:v>
                </c:pt>
                <c:pt idx="386">
                  <c:v>3.9260000000000003E-2</c:v>
                </c:pt>
                <c:pt idx="387">
                  <c:v>3.9600000000000003E-2</c:v>
                </c:pt>
                <c:pt idx="388">
                  <c:v>4.0629999999999999E-2</c:v>
                </c:pt>
                <c:pt idx="389">
                  <c:v>3.9280000000000002E-2</c:v>
                </c:pt>
                <c:pt idx="390">
                  <c:v>3.9010000000000003E-2</c:v>
                </c:pt>
                <c:pt idx="391">
                  <c:v>3.909E-2</c:v>
                </c:pt>
                <c:pt idx="392">
                  <c:v>3.9059999999999997E-2</c:v>
                </c:pt>
                <c:pt idx="393">
                  <c:v>4.0239999999999998E-2</c:v>
                </c:pt>
                <c:pt idx="394">
                  <c:v>3.9079999999999997E-2</c:v>
                </c:pt>
                <c:pt idx="395">
                  <c:v>4.0300000000000002E-2</c:v>
                </c:pt>
                <c:pt idx="396">
                  <c:v>3.9910000000000001E-2</c:v>
                </c:pt>
                <c:pt idx="397">
                  <c:v>4.0129999999999999E-2</c:v>
                </c:pt>
                <c:pt idx="398">
                  <c:v>4.0219999999999999E-2</c:v>
                </c:pt>
                <c:pt idx="399">
                  <c:v>3.8289999999999998E-2</c:v>
                </c:pt>
                <c:pt idx="400">
                  <c:v>3.9730000000000001E-2</c:v>
                </c:pt>
                <c:pt idx="401">
                  <c:v>3.9289999999999999E-2</c:v>
                </c:pt>
                <c:pt idx="402">
                  <c:v>3.807E-2</c:v>
                </c:pt>
                <c:pt idx="403">
                  <c:v>3.9849999999999997E-2</c:v>
                </c:pt>
                <c:pt idx="404">
                  <c:v>3.9629999999999999E-2</c:v>
                </c:pt>
                <c:pt idx="405">
                  <c:v>3.9460000000000002E-2</c:v>
                </c:pt>
                <c:pt idx="406">
                  <c:v>3.9949999999999999E-2</c:v>
                </c:pt>
                <c:pt idx="407">
                  <c:v>4.0680000000000001E-2</c:v>
                </c:pt>
                <c:pt idx="408">
                  <c:v>3.9570000000000001E-2</c:v>
                </c:pt>
                <c:pt idx="409">
                  <c:v>3.9960000000000002E-2</c:v>
                </c:pt>
                <c:pt idx="410">
                  <c:v>4.02E-2</c:v>
                </c:pt>
                <c:pt idx="411">
                  <c:v>3.95E-2</c:v>
                </c:pt>
                <c:pt idx="412">
                  <c:v>3.9350000000000003E-2</c:v>
                </c:pt>
                <c:pt idx="413">
                  <c:v>3.9750000000000001E-2</c:v>
                </c:pt>
                <c:pt idx="414">
                  <c:v>3.8809999999999997E-2</c:v>
                </c:pt>
                <c:pt idx="415">
                  <c:v>3.8559999999999997E-2</c:v>
                </c:pt>
                <c:pt idx="416">
                  <c:v>3.9030000000000002E-2</c:v>
                </c:pt>
                <c:pt idx="417">
                  <c:v>3.8789999999999998E-2</c:v>
                </c:pt>
                <c:pt idx="418">
                  <c:v>3.8670000000000003E-2</c:v>
                </c:pt>
                <c:pt idx="419">
                  <c:v>3.866E-2</c:v>
                </c:pt>
                <c:pt idx="420">
                  <c:v>3.8440000000000002E-2</c:v>
                </c:pt>
                <c:pt idx="421">
                  <c:v>3.8679999999999999E-2</c:v>
                </c:pt>
                <c:pt idx="422">
                  <c:v>3.8780000000000002E-2</c:v>
                </c:pt>
                <c:pt idx="423">
                  <c:v>3.9899999999999998E-2</c:v>
                </c:pt>
                <c:pt idx="424">
                  <c:v>3.8960000000000002E-2</c:v>
                </c:pt>
                <c:pt idx="425">
                  <c:v>4.0419999999999998E-2</c:v>
                </c:pt>
                <c:pt idx="426">
                  <c:v>3.9699999999999999E-2</c:v>
                </c:pt>
                <c:pt idx="427">
                  <c:v>3.968E-2</c:v>
                </c:pt>
                <c:pt idx="428">
                  <c:v>3.8199999999999998E-2</c:v>
                </c:pt>
                <c:pt idx="429">
                  <c:v>3.8870000000000002E-2</c:v>
                </c:pt>
                <c:pt idx="430">
                  <c:v>3.8129999999999997E-2</c:v>
                </c:pt>
                <c:pt idx="431">
                  <c:v>3.8460000000000001E-2</c:v>
                </c:pt>
                <c:pt idx="432">
                  <c:v>3.7830000000000003E-2</c:v>
                </c:pt>
                <c:pt idx="433">
                  <c:v>3.7269999999999998E-2</c:v>
                </c:pt>
                <c:pt idx="434">
                  <c:v>3.7139999999999999E-2</c:v>
                </c:pt>
                <c:pt idx="435">
                  <c:v>3.7670000000000002E-2</c:v>
                </c:pt>
                <c:pt idx="436">
                  <c:v>3.8309999999999997E-2</c:v>
                </c:pt>
                <c:pt idx="437">
                  <c:v>3.7940000000000002E-2</c:v>
                </c:pt>
                <c:pt idx="438">
                  <c:v>3.8620000000000002E-2</c:v>
                </c:pt>
                <c:pt idx="439">
                  <c:v>3.9449999999999999E-2</c:v>
                </c:pt>
                <c:pt idx="440">
                  <c:v>3.8679999999999999E-2</c:v>
                </c:pt>
                <c:pt idx="441">
                  <c:v>3.8800000000000001E-2</c:v>
                </c:pt>
                <c:pt idx="442">
                  <c:v>3.8030000000000001E-2</c:v>
                </c:pt>
                <c:pt idx="443">
                  <c:v>3.8899999999999997E-2</c:v>
                </c:pt>
                <c:pt idx="444">
                  <c:v>3.8269999999999998E-2</c:v>
                </c:pt>
                <c:pt idx="445">
                  <c:v>3.8080000000000003E-2</c:v>
                </c:pt>
                <c:pt idx="446">
                  <c:v>3.7089999999999998E-2</c:v>
                </c:pt>
                <c:pt idx="447">
                  <c:v>3.6889999999999999E-2</c:v>
                </c:pt>
                <c:pt idx="448">
                  <c:v>3.7269999999999998E-2</c:v>
                </c:pt>
                <c:pt idx="449">
                  <c:v>3.7379999999999997E-2</c:v>
                </c:pt>
                <c:pt idx="450">
                  <c:v>3.6940000000000001E-2</c:v>
                </c:pt>
                <c:pt idx="451">
                  <c:v>3.6839999999999998E-2</c:v>
                </c:pt>
                <c:pt idx="452">
                  <c:v>3.6749999999999998E-2</c:v>
                </c:pt>
                <c:pt idx="453">
                  <c:v>3.6490000000000002E-2</c:v>
                </c:pt>
                <c:pt idx="454">
                  <c:v>3.8129999999999997E-2</c:v>
                </c:pt>
                <c:pt idx="455">
                  <c:v>3.6830000000000002E-2</c:v>
                </c:pt>
                <c:pt idx="456">
                  <c:v>3.7220000000000003E-2</c:v>
                </c:pt>
                <c:pt idx="457">
                  <c:v>3.7999999999999999E-2</c:v>
                </c:pt>
                <c:pt idx="458">
                  <c:v>3.7260000000000001E-2</c:v>
                </c:pt>
                <c:pt idx="459">
                  <c:v>3.6569999999999998E-2</c:v>
                </c:pt>
                <c:pt idx="460">
                  <c:v>3.687E-2</c:v>
                </c:pt>
                <c:pt idx="461">
                  <c:v>3.5830000000000001E-2</c:v>
                </c:pt>
                <c:pt idx="462">
                  <c:v>3.5959999999999999E-2</c:v>
                </c:pt>
                <c:pt idx="463">
                  <c:v>3.5130000000000002E-2</c:v>
                </c:pt>
                <c:pt idx="464">
                  <c:v>3.5920000000000001E-2</c:v>
                </c:pt>
                <c:pt idx="465">
                  <c:v>3.6170000000000001E-2</c:v>
                </c:pt>
                <c:pt idx="466">
                  <c:v>3.6260000000000001E-2</c:v>
                </c:pt>
                <c:pt idx="467">
                  <c:v>3.6940000000000001E-2</c:v>
                </c:pt>
                <c:pt idx="468">
                  <c:v>3.6799999999999999E-2</c:v>
                </c:pt>
                <c:pt idx="469">
                  <c:v>3.7769999999999998E-2</c:v>
                </c:pt>
                <c:pt idx="470">
                  <c:v>3.7400000000000003E-2</c:v>
                </c:pt>
                <c:pt idx="471">
                  <c:v>3.7139999999999999E-2</c:v>
                </c:pt>
                <c:pt idx="472">
                  <c:v>3.6940000000000001E-2</c:v>
                </c:pt>
                <c:pt idx="473">
                  <c:v>3.8170000000000003E-2</c:v>
                </c:pt>
                <c:pt idx="474">
                  <c:v>3.6810000000000002E-2</c:v>
                </c:pt>
                <c:pt idx="475">
                  <c:v>3.6749999999999998E-2</c:v>
                </c:pt>
                <c:pt idx="476">
                  <c:v>3.7999999999999999E-2</c:v>
                </c:pt>
                <c:pt idx="477">
                  <c:v>3.7850000000000002E-2</c:v>
                </c:pt>
                <c:pt idx="478">
                  <c:v>3.7109999999999997E-2</c:v>
                </c:pt>
                <c:pt idx="479">
                  <c:v>3.6589999999999998E-2</c:v>
                </c:pt>
                <c:pt idx="480">
                  <c:v>3.8109999999999998E-2</c:v>
                </c:pt>
                <c:pt idx="481">
                  <c:v>3.8109999999999998E-2</c:v>
                </c:pt>
                <c:pt idx="482">
                  <c:v>3.8719999999999997E-2</c:v>
                </c:pt>
                <c:pt idx="483">
                  <c:v>3.8240000000000003E-2</c:v>
                </c:pt>
                <c:pt idx="484">
                  <c:v>3.8010000000000002E-2</c:v>
                </c:pt>
                <c:pt idx="485">
                  <c:v>3.8980000000000001E-2</c:v>
                </c:pt>
                <c:pt idx="486">
                  <c:v>4.0160000000000001E-2</c:v>
                </c:pt>
                <c:pt idx="487">
                  <c:v>4.0289999999999999E-2</c:v>
                </c:pt>
                <c:pt idx="488">
                  <c:v>3.9789999999999999E-2</c:v>
                </c:pt>
                <c:pt idx="489">
                  <c:v>4.018E-2</c:v>
                </c:pt>
                <c:pt idx="490">
                  <c:v>4.036E-2</c:v>
                </c:pt>
                <c:pt idx="491">
                  <c:v>4.0059999999999998E-2</c:v>
                </c:pt>
                <c:pt idx="492">
                  <c:v>4.104E-2</c:v>
                </c:pt>
                <c:pt idx="493">
                  <c:v>4.1169999999999998E-2</c:v>
                </c:pt>
                <c:pt idx="494">
                  <c:v>4.0649999999999999E-2</c:v>
                </c:pt>
                <c:pt idx="495">
                  <c:v>4.0230000000000002E-2</c:v>
                </c:pt>
                <c:pt idx="496">
                  <c:v>3.9289999999999999E-2</c:v>
                </c:pt>
                <c:pt idx="497">
                  <c:v>4.0090000000000001E-2</c:v>
                </c:pt>
                <c:pt idx="498">
                  <c:v>3.952E-2</c:v>
                </c:pt>
                <c:pt idx="499">
                  <c:v>3.9289999999999999E-2</c:v>
                </c:pt>
                <c:pt idx="500">
                  <c:v>3.8960000000000002E-2</c:v>
                </c:pt>
                <c:pt idx="501">
                  <c:v>3.9129999999999998E-2</c:v>
                </c:pt>
                <c:pt idx="502">
                  <c:v>3.8039999999999997E-2</c:v>
                </c:pt>
                <c:pt idx="503">
                  <c:v>3.9059999999999997E-2</c:v>
                </c:pt>
                <c:pt idx="504">
                  <c:v>3.7109999999999997E-2</c:v>
                </c:pt>
                <c:pt idx="505">
                  <c:v>3.6970000000000003E-2</c:v>
                </c:pt>
                <c:pt idx="506">
                  <c:v>3.739E-2</c:v>
                </c:pt>
                <c:pt idx="507">
                  <c:v>3.6880000000000003E-2</c:v>
                </c:pt>
                <c:pt idx="508">
                  <c:v>3.7199999999999997E-2</c:v>
                </c:pt>
                <c:pt idx="509">
                  <c:v>3.6339999999999997E-2</c:v>
                </c:pt>
                <c:pt idx="510">
                  <c:v>3.6409999999999998E-2</c:v>
                </c:pt>
                <c:pt idx="511">
                  <c:v>3.653E-2</c:v>
                </c:pt>
                <c:pt idx="512">
                  <c:v>3.603E-2</c:v>
                </c:pt>
                <c:pt idx="513">
                  <c:v>3.6249999999999998E-2</c:v>
                </c:pt>
                <c:pt idx="514">
                  <c:v>3.6920000000000001E-2</c:v>
                </c:pt>
                <c:pt idx="515">
                  <c:v>3.7339999999999998E-2</c:v>
                </c:pt>
                <c:pt idx="516">
                  <c:v>3.8089999999999999E-2</c:v>
                </c:pt>
                <c:pt idx="517">
                  <c:v>3.6479999999999999E-2</c:v>
                </c:pt>
                <c:pt idx="518">
                  <c:v>3.6209999999999999E-2</c:v>
                </c:pt>
                <c:pt idx="519">
                  <c:v>3.696E-2</c:v>
                </c:pt>
                <c:pt idx="520">
                  <c:v>3.7220000000000003E-2</c:v>
                </c:pt>
                <c:pt idx="521">
                  <c:v>3.6420000000000001E-2</c:v>
                </c:pt>
                <c:pt idx="522">
                  <c:v>3.6179999999999997E-2</c:v>
                </c:pt>
                <c:pt idx="523">
                  <c:v>3.637E-2</c:v>
                </c:pt>
                <c:pt idx="524">
                  <c:v>3.5029999999999999E-2</c:v>
                </c:pt>
                <c:pt idx="525">
                  <c:v>3.4680000000000002E-2</c:v>
                </c:pt>
                <c:pt idx="526">
                  <c:v>3.5349999999999999E-2</c:v>
                </c:pt>
                <c:pt idx="527">
                  <c:v>3.4720000000000001E-2</c:v>
                </c:pt>
                <c:pt idx="528">
                  <c:v>3.4599999999999999E-2</c:v>
                </c:pt>
                <c:pt idx="529">
                  <c:v>3.5749999999999997E-2</c:v>
                </c:pt>
                <c:pt idx="530">
                  <c:v>3.6330000000000001E-2</c:v>
                </c:pt>
                <c:pt idx="531">
                  <c:v>3.5529999999999999E-2</c:v>
                </c:pt>
                <c:pt idx="532">
                  <c:v>3.6170000000000001E-2</c:v>
                </c:pt>
                <c:pt idx="533">
                  <c:v>3.653E-2</c:v>
                </c:pt>
                <c:pt idx="534">
                  <c:v>3.6170000000000001E-2</c:v>
                </c:pt>
                <c:pt idx="535">
                  <c:v>3.6400000000000002E-2</c:v>
                </c:pt>
                <c:pt idx="536">
                  <c:v>3.6299999999999999E-2</c:v>
                </c:pt>
                <c:pt idx="537">
                  <c:v>3.5749999999999997E-2</c:v>
                </c:pt>
                <c:pt idx="538">
                  <c:v>3.5529999999999999E-2</c:v>
                </c:pt>
                <c:pt idx="539">
                  <c:v>3.6240000000000001E-2</c:v>
                </c:pt>
                <c:pt idx="540">
                  <c:v>3.6700000000000003E-2</c:v>
                </c:pt>
                <c:pt idx="541">
                  <c:v>3.5950000000000003E-2</c:v>
                </c:pt>
                <c:pt idx="542">
                  <c:v>3.6940000000000001E-2</c:v>
                </c:pt>
                <c:pt idx="543">
                  <c:v>3.6339999999999997E-2</c:v>
                </c:pt>
                <c:pt idx="544">
                  <c:v>3.635E-2</c:v>
                </c:pt>
                <c:pt idx="545">
                  <c:v>3.7080000000000002E-2</c:v>
                </c:pt>
                <c:pt idx="546">
                  <c:v>3.601E-2</c:v>
                </c:pt>
                <c:pt idx="547">
                  <c:v>3.6549999999999999E-2</c:v>
                </c:pt>
                <c:pt idx="548">
                  <c:v>3.5189999999999999E-2</c:v>
                </c:pt>
                <c:pt idx="549">
                  <c:v>3.5340000000000003E-2</c:v>
                </c:pt>
                <c:pt idx="550">
                  <c:v>3.5860000000000003E-2</c:v>
                </c:pt>
                <c:pt idx="551">
                  <c:v>3.5369999999999999E-2</c:v>
                </c:pt>
                <c:pt idx="552">
                  <c:v>3.4160000000000003E-2</c:v>
                </c:pt>
                <c:pt idx="553">
                  <c:v>3.4799999999999998E-2</c:v>
                </c:pt>
                <c:pt idx="554">
                  <c:v>3.372E-2</c:v>
                </c:pt>
                <c:pt idx="555">
                  <c:v>3.3759999999999998E-2</c:v>
                </c:pt>
                <c:pt idx="556">
                  <c:v>3.3320000000000002E-2</c:v>
                </c:pt>
                <c:pt idx="557">
                  <c:v>3.4509999999999999E-2</c:v>
                </c:pt>
                <c:pt idx="558">
                  <c:v>3.4130000000000001E-2</c:v>
                </c:pt>
                <c:pt idx="559">
                  <c:v>3.3509999999999998E-2</c:v>
                </c:pt>
                <c:pt idx="560">
                  <c:v>3.3570000000000003E-2</c:v>
                </c:pt>
                <c:pt idx="561">
                  <c:v>3.5009999999999999E-2</c:v>
                </c:pt>
                <c:pt idx="562">
                  <c:v>3.4419999999999999E-2</c:v>
                </c:pt>
                <c:pt idx="563">
                  <c:v>3.4680000000000002E-2</c:v>
                </c:pt>
                <c:pt idx="564">
                  <c:v>3.4909999999999997E-2</c:v>
                </c:pt>
                <c:pt idx="565">
                  <c:v>3.3459999999999997E-2</c:v>
                </c:pt>
                <c:pt idx="566">
                  <c:v>3.542E-2</c:v>
                </c:pt>
                <c:pt idx="567">
                  <c:v>3.4340000000000002E-2</c:v>
                </c:pt>
                <c:pt idx="568">
                  <c:v>3.5279999999999999E-2</c:v>
                </c:pt>
                <c:pt idx="569">
                  <c:v>3.32E-2</c:v>
                </c:pt>
                <c:pt idx="570">
                  <c:v>3.5290000000000002E-2</c:v>
                </c:pt>
                <c:pt idx="571">
                  <c:v>3.4610000000000002E-2</c:v>
                </c:pt>
                <c:pt idx="572">
                  <c:v>3.4000000000000002E-2</c:v>
                </c:pt>
                <c:pt idx="573">
                  <c:v>3.4189999999999998E-2</c:v>
                </c:pt>
                <c:pt idx="574">
                  <c:v>3.5400000000000001E-2</c:v>
                </c:pt>
                <c:pt idx="575">
                  <c:v>3.4700000000000002E-2</c:v>
                </c:pt>
                <c:pt idx="576">
                  <c:v>3.5009999999999999E-2</c:v>
                </c:pt>
                <c:pt idx="577">
                  <c:v>3.6229999999999998E-2</c:v>
                </c:pt>
                <c:pt idx="578">
                  <c:v>3.5340000000000003E-2</c:v>
                </c:pt>
                <c:pt idx="579">
                  <c:v>3.5130000000000002E-2</c:v>
                </c:pt>
                <c:pt idx="580">
                  <c:v>3.542E-2</c:v>
                </c:pt>
                <c:pt idx="581">
                  <c:v>3.4529999999999998E-2</c:v>
                </c:pt>
                <c:pt idx="582">
                  <c:v>3.4700000000000002E-2</c:v>
                </c:pt>
                <c:pt idx="583">
                  <c:v>3.4320000000000003E-2</c:v>
                </c:pt>
                <c:pt idx="584">
                  <c:v>3.5659999999999997E-2</c:v>
                </c:pt>
                <c:pt idx="585">
                  <c:v>3.4619999999999998E-2</c:v>
                </c:pt>
                <c:pt idx="586">
                  <c:v>3.4029999999999998E-2</c:v>
                </c:pt>
                <c:pt idx="587">
                  <c:v>3.356E-2</c:v>
                </c:pt>
                <c:pt idx="588">
                  <c:v>3.422E-2</c:v>
                </c:pt>
                <c:pt idx="589">
                  <c:v>3.3520000000000001E-2</c:v>
                </c:pt>
                <c:pt idx="590">
                  <c:v>3.3660000000000002E-2</c:v>
                </c:pt>
                <c:pt idx="591">
                  <c:v>3.3570000000000003E-2</c:v>
                </c:pt>
                <c:pt idx="592">
                  <c:v>3.3489999999999999E-2</c:v>
                </c:pt>
                <c:pt idx="593">
                  <c:v>3.3840000000000002E-2</c:v>
                </c:pt>
                <c:pt idx="594">
                  <c:v>3.3529999999999997E-2</c:v>
                </c:pt>
                <c:pt idx="595">
                  <c:v>3.3919999999999999E-2</c:v>
                </c:pt>
                <c:pt idx="596">
                  <c:v>3.3520000000000001E-2</c:v>
                </c:pt>
                <c:pt idx="597">
                  <c:v>3.3590000000000002E-2</c:v>
                </c:pt>
                <c:pt idx="598">
                  <c:v>3.3649999999999999E-2</c:v>
                </c:pt>
                <c:pt idx="599">
                  <c:v>3.4459999999999998E-2</c:v>
                </c:pt>
                <c:pt idx="600">
                  <c:v>3.3090000000000001E-2</c:v>
                </c:pt>
                <c:pt idx="601">
                  <c:v>3.3329999999999999E-2</c:v>
                </c:pt>
                <c:pt idx="602">
                  <c:v>3.3390000000000003E-2</c:v>
                </c:pt>
                <c:pt idx="603">
                  <c:v>3.3779999999999998E-2</c:v>
                </c:pt>
                <c:pt idx="604">
                  <c:v>3.5180000000000003E-2</c:v>
                </c:pt>
                <c:pt idx="605">
                  <c:v>3.594E-2</c:v>
                </c:pt>
                <c:pt idx="606">
                  <c:v>3.458E-2</c:v>
                </c:pt>
                <c:pt idx="607">
                  <c:v>3.6249999999999998E-2</c:v>
                </c:pt>
                <c:pt idx="608">
                  <c:v>3.5729999999999998E-2</c:v>
                </c:pt>
                <c:pt idx="609">
                  <c:v>3.5369999999999999E-2</c:v>
                </c:pt>
                <c:pt idx="610">
                  <c:v>3.5409999999999997E-2</c:v>
                </c:pt>
                <c:pt idx="611">
                  <c:v>3.4369999999999998E-2</c:v>
                </c:pt>
                <c:pt idx="612">
                  <c:v>3.4529999999999998E-2</c:v>
                </c:pt>
                <c:pt idx="613">
                  <c:v>3.4459999999999998E-2</c:v>
                </c:pt>
                <c:pt idx="614">
                  <c:v>3.4410000000000003E-2</c:v>
                </c:pt>
                <c:pt idx="615">
                  <c:v>3.347E-2</c:v>
                </c:pt>
                <c:pt idx="616">
                  <c:v>3.3910000000000003E-2</c:v>
                </c:pt>
                <c:pt idx="617">
                  <c:v>3.4569999999999997E-2</c:v>
                </c:pt>
                <c:pt idx="618">
                  <c:v>3.4200000000000001E-2</c:v>
                </c:pt>
                <c:pt idx="619">
                  <c:v>3.422E-2</c:v>
                </c:pt>
                <c:pt idx="620">
                  <c:v>3.3799999999999997E-2</c:v>
                </c:pt>
                <c:pt idx="621">
                  <c:v>3.4380000000000001E-2</c:v>
                </c:pt>
                <c:pt idx="622">
                  <c:v>3.356E-2</c:v>
                </c:pt>
                <c:pt idx="623">
                  <c:v>3.4169999999999999E-2</c:v>
                </c:pt>
                <c:pt idx="624">
                  <c:v>3.4509999999999999E-2</c:v>
                </c:pt>
                <c:pt idx="625">
                  <c:v>3.4759999999999999E-2</c:v>
                </c:pt>
                <c:pt idx="626">
                  <c:v>3.4819999999999997E-2</c:v>
                </c:pt>
                <c:pt idx="627">
                  <c:v>3.4520000000000002E-2</c:v>
                </c:pt>
                <c:pt idx="628">
                  <c:v>3.4660000000000003E-2</c:v>
                </c:pt>
                <c:pt idx="629">
                  <c:v>3.4759999999999999E-2</c:v>
                </c:pt>
                <c:pt idx="630">
                  <c:v>3.5069999999999997E-2</c:v>
                </c:pt>
                <c:pt idx="631">
                  <c:v>3.4439999999999998E-2</c:v>
                </c:pt>
                <c:pt idx="632">
                  <c:v>3.4540000000000001E-2</c:v>
                </c:pt>
                <c:pt idx="633">
                  <c:v>3.4459999999999998E-2</c:v>
                </c:pt>
                <c:pt idx="634">
                  <c:v>3.5049999999999998E-2</c:v>
                </c:pt>
                <c:pt idx="635">
                  <c:v>3.6269999999999997E-2</c:v>
                </c:pt>
                <c:pt idx="636">
                  <c:v>3.628E-2</c:v>
                </c:pt>
                <c:pt idx="637">
                  <c:v>3.601E-2</c:v>
                </c:pt>
                <c:pt idx="638">
                  <c:v>3.7679999999999998E-2</c:v>
                </c:pt>
                <c:pt idx="639">
                  <c:v>3.8109999999999998E-2</c:v>
                </c:pt>
                <c:pt idx="640">
                  <c:v>3.8359999999999998E-2</c:v>
                </c:pt>
                <c:pt idx="641">
                  <c:v>3.8350000000000002E-2</c:v>
                </c:pt>
                <c:pt idx="642">
                  <c:v>3.8809999999999997E-2</c:v>
                </c:pt>
                <c:pt idx="643">
                  <c:v>3.884E-2</c:v>
                </c:pt>
                <c:pt idx="644">
                  <c:v>3.9949999999999999E-2</c:v>
                </c:pt>
                <c:pt idx="645">
                  <c:v>3.9730000000000001E-2</c:v>
                </c:pt>
                <c:pt idx="646">
                  <c:v>4.0559999999999999E-2</c:v>
                </c:pt>
                <c:pt idx="647">
                  <c:v>4.1750000000000002E-2</c:v>
                </c:pt>
                <c:pt idx="648">
                  <c:v>4.2070000000000003E-2</c:v>
                </c:pt>
                <c:pt idx="649">
                  <c:v>4.2759999999999999E-2</c:v>
                </c:pt>
                <c:pt idx="650">
                  <c:v>4.4510000000000001E-2</c:v>
                </c:pt>
                <c:pt idx="651">
                  <c:v>4.5130000000000003E-2</c:v>
                </c:pt>
                <c:pt idx="652">
                  <c:v>4.5429999999999998E-2</c:v>
                </c:pt>
                <c:pt idx="653">
                  <c:v>4.5539999999999997E-2</c:v>
                </c:pt>
                <c:pt idx="654">
                  <c:v>4.6019999999999998E-2</c:v>
                </c:pt>
                <c:pt idx="655">
                  <c:v>4.6730000000000001E-2</c:v>
                </c:pt>
                <c:pt idx="656">
                  <c:v>4.5499999999999999E-2</c:v>
                </c:pt>
                <c:pt idx="657">
                  <c:v>4.4240000000000002E-2</c:v>
                </c:pt>
                <c:pt idx="658">
                  <c:v>4.2950000000000002E-2</c:v>
                </c:pt>
                <c:pt idx="659">
                  <c:v>4.2410000000000003E-2</c:v>
                </c:pt>
                <c:pt idx="660">
                  <c:v>3.9739999999999998E-2</c:v>
                </c:pt>
                <c:pt idx="661">
                  <c:v>3.95E-2</c:v>
                </c:pt>
                <c:pt idx="662">
                  <c:v>3.7929999999999998E-2</c:v>
                </c:pt>
                <c:pt idx="663">
                  <c:v>3.8089999999999999E-2</c:v>
                </c:pt>
                <c:pt idx="664">
                  <c:v>3.755E-2</c:v>
                </c:pt>
                <c:pt idx="665">
                  <c:v>3.6749999999999998E-2</c:v>
                </c:pt>
                <c:pt idx="666">
                  <c:v>3.687E-2</c:v>
                </c:pt>
                <c:pt idx="667">
                  <c:v>3.6580000000000001E-2</c:v>
                </c:pt>
                <c:pt idx="668">
                  <c:v>3.5880000000000002E-2</c:v>
                </c:pt>
                <c:pt idx="669">
                  <c:v>3.6429999999999997E-2</c:v>
                </c:pt>
                <c:pt idx="670">
                  <c:v>3.5819999999999998E-2</c:v>
                </c:pt>
                <c:pt idx="671">
                  <c:v>3.5110000000000002E-2</c:v>
                </c:pt>
                <c:pt idx="672">
                  <c:v>3.4759999999999999E-2</c:v>
                </c:pt>
                <c:pt idx="673">
                  <c:v>3.4700000000000002E-2</c:v>
                </c:pt>
                <c:pt idx="674">
                  <c:v>3.4700000000000002E-2</c:v>
                </c:pt>
                <c:pt idx="675">
                  <c:v>3.347E-2</c:v>
                </c:pt>
                <c:pt idx="676">
                  <c:v>3.2509999999999997E-2</c:v>
                </c:pt>
                <c:pt idx="677">
                  <c:v>3.2530000000000003E-2</c:v>
                </c:pt>
                <c:pt idx="678">
                  <c:v>3.354E-2</c:v>
                </c:pt>
                <c:pt idx="679">
                  <c:v>3.3070000000000002E-2</c:v>
                </c:pt>
                <c:pt idx="680">
                  <c:v>3.2649999999999998E-2</c:v>
                </c:pt>
                <c:pt idx="681">
                  <c:v>3.3070000000000002E-2</c:v>
                </c:pt>
                <c:pt idx="682">
                  <c:v>3.381E-2</c:v>
                </c:pt>
                <c:pt idx="683">
                  <c:v>3.2779999999999997E-2</c:v>
                </c:pt>
                <c:pt idx="684">
                  <c:v>3.1899999999999998E-2</c:v>
                </c:pt>
                <c:pt idx="685">
                  <c:v>3.2820000000000002E-2</c:v>
                </c:pt>
                <c:pt idx="686">
                  <c:v>3.2530000000000003E-2</c:v>
                </c:pt>
                <c:pt idx="687">
                  <c:v>3.2390000000000002E-2</c:v>
                </c:pt>
                <c:pt idx="688">
                  <c:v>3.092E-2</c:v>
                </c:pt>
                <c:pt idx="689">
                  <c:v>3.1210000000000002E-2</c:v>
                </c:pt>
                <c:pt idx="690">
                  <c:v>3.091E-2</c:v>
                </c:pt>
                <c:pt idx="691">
                  <c:v>2.9760000000000002E-2</c:v>
                </c:pt>
                <c:pt idx="692">
                  <c:v>3.0519999999999999E-2</c:v>
                </c:pt>
                <c:pt idx="693">
                  <c:v>2.989E-2</c:v>
                </c:pt>
                <c:pt idx="694">
                  <c:v>3.0550000000000001E-2</c:v>
                </c:pt>
                <c:pt idx="695">
                  <c:v>3.1189999999999999E-2</c:v>
                </c:pt>
                <c:pt idx="696">
                  <c:v>3.0890000000000001E-2</c:v>
                </c:pt>
                <c:pt idx="697">
                  <c:v>3.116E-2</c:v>
                </c:pt>
                <c:pt idx="698">
                  <c:v>3.2750000000000001E-2</c:v>
                </c:pt>
                <c:pt idx="699">
                  <c:v>3.1780000000000003E-2</c:v>
                </c:pt>
                <c:pt idx="700">
                  <c:v>3.211E-2</c:v>
                </c:pt>
                <c:pt idx="701">
                  <c:v>3.1440000000000003E-2</c:v>
                </c:pt>
                <c:pt idx="702">
                  <c:v>3.1469999999999998E-2</c:v>
                </c:pt>
                <c:pt idx="703">
                  <c:v>3.2000000000000001E-2</c:v>
                </c:pt>
                <c:pt idx="704">
                  <c:v>3.2759999999999997E-2</c:v>
                </c:pt>
                <c:pt idx="705">
                  <c:v>3.0540000000000001E-2</c:v>
                </c:pt>
                <c:pt idx="706">
                  <c:v>3.0800000000000001E-2</c:v>
                </c:pt>
                <c:pt idx="707">
                  <c:v>3.116E-2</c:v>
                </c:pt>
                <c:pt idx="708">
                  <c:v>3.0499999999999999E-2</c:v>
                </c:pt>
                <c:pt idx="709">
                  <c:v>3.1419999999999997E-2</c:v>
                </c:pt>
                <c:pt idx="710">
                  <c:v>3.116E-2</c:v>
                </c:pt>
                <c:pt idx="711">
                  <c:v>3.211E-2</c:v>
                </c:pt>
                <c:pt idx="712">
                  <c:v>3.1419999999999997E-2</c:v>
                </c:pt>
                <c:pt idx="713">
                  <c:v>3.073E-2</c:v>
                </c:pt>
                <c:pt idx="714">
                  <c:v>3.0370000000000001E-2</c:v>
                </c:pt>
                <c:pt idx="715">
                  <c:v>3.0720000000000001E-2</c:v>
                </c:pt>
                <c:pt idx="716">
                  <c:v>3.1460000000000002E-2</c:v>
                </c:pt>
                <c:pt idx="717">
                  <c:v>3.1E-2</c:v>
                </c:pt>
                <c:pt idx="718">
                  <c:v>3.022E-2</c:v>
                </c:pt>
                <c:pt idx="719">
                  <c:v>0.03</c:v>
                </c:pt>
                <c:pt idx="720">
                  <c:v>3.056E-2</c:v>
                </c:pt>
                <c:pt idx="721">
                  <c:v>2.9690000000000001E-2</c:v>
                </c:pt>
                <c:pt idx="722">
                  <c:v>2.938E-2</c:v>
                </c:pt>
                <c:pt idx="723">
                  <c:v>2.9659999999999999E-2</c:v>
                </c:pt>
                <c:pt idx="724">
                  <c:v>3.0339999999999999E-2</c:v>
                </c:pt>
                <c:pt idx="725">
                  <c:v>2.9399999999999999E-2</c:v>
                </c:pt>
                <c:pt idx="726">
                  <c:v>2.9749999999999999E-2</c:v>
                </c:pt>
                <c:pt idx="727">
                  <c:v>2.988E-2</c:v>
                </c:pt>
                <c:pt idx="728">
                  <c:v>3.024E-2</c:v>
                </c:pt>
                <c:pt idx="729">
                  <c:v>3.0939999999999999E-2</c:v>
                </c:pt>
                <c:pt idx="730">
                  <c:v>2.9669999999999998E-2</c:v>
                </c:pt>
                <c:pt idx="731">
                  <c:v>3.049E-2</c:v>
                </c:pt>
                <c:pt idx="732">
                  <c:v>3.0499999999999999E-2</c:v>
                </c:pt>
                <c:pt idx="733">
                  <c:v>3.1189999999999999E-2</c:v>
                </c:pt>
                <c:pt idx="734">
                  <c:v>3.0290000000000001E-2</c:v>
                </c:pt>
                <c:pt idx="735">
                  <c:v>3.0030000000000001E-2</c:v>
                </c:pt>
                <c:pt idx="736">
                  <c:v>2.9659999999999999E-2</c:v>
                </c:pt>
                <c:pt idx="737">
                  <c:v>3.0640000000000001E-2</c:v>
                </c:pt>
                <c:pt idx="738">
                  <c:v>3.075E-2</c:v>
                </c:pt>
                <c:pt idx="739">
                  <c:v>3.0089999999999999E-2</c:v>
                </c:pt>
                <c:pt idx="740">
                  <c:v>2.998E-2</c:v>
                </c:pt>
                <c:pt idx="741">
                  <c:v>3.0439999999999998E-2</c:v>
                </c:pt>
                <c:pt idx="742">
                  <c:v>3.1099999999999999E-2</c:v>
                </c:pt>
                <c:pt idx="743">
                  <c:v>3.0339999999999999E-2</c:v>
                </c:pt>
                <c:pt idx="744">
                  <c:v>3.0700000000000002E-2</c:v>
                </c:pt>
                <c:pt idx="745">
                  <c:v>3.0550000000000001E-2</c:v>
                </c:pt>
                <c:pt idx="746">
                  <c:v>3.024E-2</c:v>
                </c:pt>
                <c:pt idx="747">
                  <c:v>3.0499999999999999E-2</c:v>
                </c:pt>
                <c:pt idx="748">
                  <c:v>3.116E-2</c:v>
                </c:pt>
                <c:pt idx="749">
                  <c:v>3.0669999999999999E-2</c:v>
                </c:pt>
                <c:pt idx="750">
                  <c:v>3.0769999999999999E-2</c:v>
                </c:pt>
                <c:pt idx="751">
                  <c:v>3.107E-2</c:v>
                </c:pt>
                <c:pt idx="752">
                  <c:v>3.0419999999999999E-2</c:v>
                </c:pt>
                <c:pt idx="753">
                  <c:v>2.946E-2</c:v>
                </c:pt>
                <c:pt idx="754">
                  <c:v>3.0110000000000001E-2</c:v>
                </c:pt>
                <c:pt idx="755">
                  <c:v>2.92E-2</c:v>
                </c:pt>
                <c:pt idx="756">
                  <c:v>2.9170000000000001E-2</c:v>
                </c:pt>
                <c:pt idx="757">
                  <c:v>3.0439999999999998E-2</c:v>
                </c:pt>
                <c:pt idx="758">
                  <c:v>2.9960000000000001E-2</c:v>
                </c:pt>
                <c:pt idx="759">
                  <c:v>2.9960000000000001E-2</c:v>
                </c:pt>
                <c:pt idx="760">
                  <c:v>2.9929999999999998E-2</c:v>
                </c:pt>
                <c:pt idx="761">
                  <c:v>2.9919999999999999E-2</c:v>
                </c:pt>
                <c:pt idx="762">
                  <c:v>2.9069999999999999E-2</c:v>
                </c:pt>
                <c:pt idx="763">
                  <c:v>2.9499999999999998E-2</c:v>
                </c:pt>
                <c:pt idx="764">
                  <c:v>2.9569999999999999E-2</c:v>
                </c:pt>
                <c:pt idx="765">
                  <c:v>2.9510000000000002E-2</c:v>
                </c:pt>
                <c:pt idx="766">
                  <c:v>2.9829999999999999E-2</c:v>
                </c:pt>
                <c:pt idx="767">
                  <c:v>2.9440000000000001E-2</c:v>
                </c:pt>
                <c:pt idx="768">
                  <c:v>2.964E-2</c:v>
                </c:pt>
                <c:pt idx="769">
                  <c:v>3.0030000000000001E-2</c:v>
                </c:pt>
                <c:pt idx="770">
                  <c:v>2.9229999999999999E-2</c:v>
                </c:pt>
                <c:pt idx="771">
                  <c:v>2.9729999999999999E-2</c:v>
                </c:pt>
                <c:pt idx="772">
                  <c:v>2.9760000000000002E-2</c:v>
                </c:pt>
                <c:pt idx="773">
                  <c:v>3.0720000000000001E-2</c:v>
                </c:pt>
                <c:pt idx="774">
                  <c:v>3.091E-2</c:v>
                </c:pt>
                <c:pt idx="775">
                  <c:v>2.9870000000000001E-2</c:v>
                </c:pt>
                <c:pt idx="776">
                  <c:v>3.0980000000000001E-2</c:v>
                </c:pt>
                <c:pt idx="777">
                  <c:v>3.1629999999999998E-2</c:v>
                </c:pt>
                <c:pt idx="778">
                  <c:v>3.184E-2</c:v>
                </c:pt>
                <c:pt idx="779">
                  <c:v>3.1579999999999997E-2</c:v>
                </c:pt>
                <c:pt idx="780">
                  <c:v>3.1460000000000002E-2</c:v>
                </c:pt>
                <c:pt idx="781">
                  <c:v>3.1300000000000001E-2</c:v>
                </c:pt>
                <c:pt idx="782">
                  <c:v>3.107E-2</c:v>
                </c:pt>
                <c:pt idx="783">
                  <c:v>3.1480000000000001E-2</c:v>
                </c:pt>
                <c:pt idx="784">
                  <c:v>3.1710000000000002E-2</c:v>
                </c:pt>
                <c:pt idx="785">
                  <c:v>3.159E-2</c:v>
                </c:pt>
                <c:pt idx="786">
                  <c:v>3.1579999999999997E-2</c:v>
                </c:pt>
                <c:pt idx="787">
                  <c:v>3.1710000000000002E-2</c:v>
                </c:pt>
                <c:pt idx="788">
                  <c:v>3.1510000000000003E-2</c:v>
                </c:pt>
                <c:pt idx="789">
                  <c:v>3.2349999999999997E-2</c:v>
                </c:pt>
                <c:pt idx="790">
                  <c:v>3.1309999999999998E-2</c:v>
                </c:pt>
                <c:pt idx="791">
                  <c:v>3.2460000000000003E-2</c:v>
                </c:pt>
                <c:pt idx="792">
                  <c:v>3.1609999999999999E-2</c:v>
                </c:pt>
                <c:pt idx="793">
                  <c:v>3.1019999999999999E-2</c:v>
                </c:pt>
                <c:pt idx="794">
                  <c:v>3.1150000000000001E-2</c:v>
                </c:pt>
                <c:pt idx="795">
                  <c:v>3.1189999999999999E-2</c:v>
                </c:pt>
                <c:pt idx="796">
                  <c:v>3.1220000000000001E-2</c:v>
                </c:pt>
                <c:pt idx="797">
                  <c:v>2.998E-2</c:v>
                </c:pt>
                <c:pt idx="798">
                  <c:v>3.0439999999999998E-2</c:v>
                </c:pt>
                <c:pt idx="799">
                  <c:v>2.9850000000000002E-2</c:v>
                </c:pt>
                <c:pt idx="800">
                  <c:v>3.0439999999999998E-2</c:v>
                </c:pt>
              </c:numCache>
            </c:numRef>
          </c:yVal>
          <c:smooth val="0"/>
          <c:extLst>
            <c:ext xmlns:c16="http://schemas.microsoft.com/office/drawing/2014/chart" uri="{C3380CC4-5D6E-409C-BE32-E72D297353CC}">
              <c16:uniqueId val="{00000001-A0B6-4DEA-9D63-AC7B2F392C7E}"/>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a:t>
            </a:r>
            <a:r>
              <a:rPr lang="en-GB" sz="1400" baseline="0"/>
              <a:t> ZrTiO4 Containing Samples</a:t>
            </a:r>
            <a:endParaRPr lang="en-GB" sz="1400"/>
          </a:p>
        </c:rich>
      </c:tx>
      <c:overlay val="0"/>
    </c:title>
    <c:autoTitleDeleted val="0"/>
    <c:plotArea>
      <c:layout/>
      <c:scatterChart>
        <c:scatterStyle val="lineMarker"/>
        <c:varyColors val="0"/>
        <c:ser>
          <c:idx val="1"/>
          <c:order val="0"/>
          <c:tx>
            <c:strRef>
              <c:f>'RT_XC09103-13 (prior)'!$T$25:$T$26</c:f>
              <c:strCache>
                <c:ptCount val="2"/>
                <c:pt idx="0">
                  <c:v>XC09111</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(prior)'!$T$27:$T$827</c:f>
              <c:numCache>
                <c:formatCode>0.0000</c:formatCode>
                <c:ptCount val="801"/>
                <c:pt idx="0">
                  <c:v>4.3804100000000004</c:v>
                </c:pt>
                <c:pt idx="1">
                  <c:v>4.3820300000000003</c:v>
                </c:pt>
                <c:pt idx="2">
                  <c:v>4.3793100000000003</c:v>
                </c:pt>
                <c:pt idx="3">
                  <c:v>4.3789300000000004</c:v>
                </c:pt>
                <c:pt idx="4">
                  <c:v>4.38063</c:v>
                </c:pt>
                <c:pt idx="5">
                  <c:v>4.3782500000000004</c:v>
                </c:pt>
                <c:pt idx="6">
                  <c:v>4.3819699999999999</c:v>
                </c:pt>
                <c:pt idx="7">
                  <c:v>4.3784400000000003</c:v>
                </c:pt>
                <c:pt idx="8">
                  <c:v>4.38009</c:v>
                </c:pt>
                <c:pt idx="9">
                  <c:v>4.38049</c:v>
                </c:pt>
                <c:pt idx="10">
                  <c:v>4.3807099999999997</c:v>
                </c:pt>
                <c:pt idx="11">
                  <c:v>4.3830299999999998</c:v>
                </c:pt>
                <c:pt idx="12">
                  <c:v>4.3843199999999998</c:v>
                </c:pt>
                <c:pt idx="13">
                  <c:v>4.3811</c:v>
                </c:pt>
                <c:pt idx="14">
                  <c:v>4.3829500000000001</c:v>
                </c:pt>
                <c:pt idx="15">
                  <c:v>4.3811900000000001</c:v>
                </c:pt>
                <c:pt idx="16">
                  <c:v>4.3841700000000001</c:v>
                </c:pt>
                <c:pt idx="17">
                  <c:v>4.3826700000000001</c:v>
                </c:pt>
                <c:pt idx="18">
                  <c:v>4.3851199999999997</c:v>
                </c:pt>
                <c:pt idx="19">
                  <c:v>4.3844900000000004</c:v>
                </c:pt>
                <c:pt idx="20">
                  <c:v>4.3848799999999999</c:v>
                </c:pt>
                <c:pt idx="21">
                  <c:v>4.3843100000000002</c:v>
                </c:pt>
                <c:pt idx="22">
                  <c:v>4.3815900000000001</c:v>
                </c:pt>
                <c:pt idx="23">
                  <c:v>4.3852099999999998</c:v>
                </c:pt>
                <c:pt idx="24">
                  <c:v>4.3850899999999999</c:v>
                </c:pt>
                <c:pt idx="25">
                  <c:v>4.3847500000000004</c:v>
                </c:pt>
                <c:pt idx="26">
                  <c:v>4.3865299999999996</c:v>
                </c:pt>
                <c:pt idx="27">
                  <c:v>4.3853499999999999</c:v>
                </c:pt>
                <c:pt idx="28">
                  <c:v>4.3847800000000001</c:v>
                </c:pt>
                <c:pt idx="29">
                  <c:v>4.3860799999999998</c:v>
                </c:pt>
                <c:pt idx="30">
                  <c:v>4.3852200000000003</c:v>
                </c:pt>
                <c:pt idx="31">
                  <c:v>4.3866399999999999</c:v>
                </c:pt>
                <c:pt idx="32">
                  <c:v>4.3851399999999998</c:v>
                </c:pt>
                <c:pt idx="33">
                  <c:v>4.3879099999999998</c:v>
                </c:pt>
                <c:pt idx="34">
                  <c:v>4.3826099999999997</c:v>
                </c:pt>
                <c:pt idx="35">
                  <c:v>4.3840000000000003</c:v>
                </c:pt>
                <c:pt idx="36">
                  <c:v>4.3829399999999996</c:v>
                </c:pt>
                <c:pt idx="37">
                  <c:v>4.3836899999999996</c:v>
                </c:pt>
                <c:pt idx="38">
                  <c:v>4.3851100000000001</c:v>
                </c:pt>
                <c:pt idx="39">
                  <c:v>4.3849099999999996</c:v>
                </c:pt>
                <c:pt idx="40">
                  <c:v>4.3864799999999997</c:v>
                </c:pt>
                <c:pt idx="41">
                  <c:v>4.3851500000000003</c:v>
                </c:pt>
                <c:pt idx="42">
                  <c:v>4.3859899999999996</c:v>
                </c:pt>
                <c:pt idx="43">
                  <c:v>4.38598</c:v>
                </c:pt>
                <c:pt idx="44">
                  <c:v>4.38415</c:v>
                </c:pt>
                <c:pt idx="45">
                  <c:v>4.3846699999999998</c:v>
                </c:pt>
                <c:pt idx="46">
                  <c:v>4.3864099999999997</c:v>
                </c:pt>
                <c:pt idx="47">
                  <c:v>4.3864000000000001</c:v>
                </c:pt>
                <c:pt idx="48">
                  <c:v>4.3851199999999997</c:v>
                </c:pt>
                <c:pt idx="49">
                  <c:v>4.38727</c:v>
                </c:pt>
                <c:pt idx="50">
                  <c:v>4.3852000000000002</c:v>
                </c:pt>
                <c:pt idx="51">
                  <c:v>4.3848599999999998</c:v>
                </c:pt>
                <c:pt idx="52">
                  <c:v>4.3859300000000001</c:v>
                </c:pt>
                <c:pt idx="53">
                  <c:v>4.3870899999999997</c:v>
                </c:pt>
                <c:pt idx="54">
                  <c:v>4.3870800000000001</c:v>
                </c:pt>
                <c:pt idx="55">
                  <c:v>4.3857999999999997</c:v>
                </c:pt>
                <c:pt idx="56">
                  <c:v>4.3880499999999998</c:v>
                </c:pt>
                <c:pt idx="57">
                  <c:v>4.38727</c:v>
                </c:pt>
                <c:pt idx="58">
                  <c:v>4.3894700000000002</c:v>
                </c:pt>
                <c:pt idx="59">
                  <c:v>4.3885800000000001</c:v>
                </c:pt>
                <c:pt idx="60">
                  <c:v>4.3905799999999999</c:v>
                </c:pt>
                <c:pt idx="61">
                  <c:v>4.3903999999999996</c:v>
                </c:pt>
                <c:pt idx="62">
                  <c:v>4.3898999999999999</c:v>
                </c:pt>
                <c:pt idx="63">
                  <c:v>4.3898999999999999</c:v>
                </c:pt>
                <c:pt idx="64">
                  <c:v>4.38558</c:v>
                </c:pt>
                <c:pt idx="65">
                  <c:v>4.38727</c:v>
                </c:pt>
                <c:pt idx="66">
                  <c:v>4.3881300000000003</c:v>
                </c:pt>
                <c:pt idx="67">
                  <c:v>4.38741</c:v>
                </c:pt>
                <c:pt idx="68">
                  <c:v>4.3871599999999997</c:v>
                </c:pt>
                <c:pt idx="69">
                  <c:v>4.3882599999999998</c:v>
                </c:pt>
                <c:pt idx="70">
                  <c:v>4.3863000000000003</c:v>
                </c:pt>
                <c:pt idx="71">
                  <c:v>4.3867799999999999</c:v>
                </c:pt>
                <c:pt idx="72">
                  <c:v>4.3896499999999996</c:v>
                </c:pt>
                <c:pt idx="73">
                  <c:v>4.3858300000000003</c:v>
                </c:pt>
                <c:pt idx="74">
                  <c:v>4.3884699999999999</c:v>
                </c:pt>
                <c:pt idx="75">
                  <c:v>4.3893300000000002</c:v>
                </c:pt>
                <c:pt idx="76">
                  <c:v>4.3871000000000002</c:v>
                </c:pt>
                <c:pt idx="77">
                  <c:v>4.38863</c:v>
                </c:pt>
                <c:pt idx="78">
                  <c:v>4.3886799999999999</c:v>
                </c:pt>
                <c:pt idx="79">
                  <c:v>4.3891299999999998</c:v>
                </c:pt>
                <c:pt idx="80">
                  <c:v>4.3856299999999999</c:v>
                </c:pt>
                <c:pt idx="81">
                  <c:v>4.3874500000000003</c:v>
                </c:pt>
                <c:pt idx="82">
                  <c:v>4.3880699999999999</c:v>
                </c:pt>
                <c:pt idx="83">
                  <c:v>4.3885300000000003</c:v>
                </c:pt>
                <c:pt idx="84">
                  <c:v>4.3914400000000002</c:v>
                </c:pt>
                <c:pt idx="85">
                  <c:v>4.3893199999999997</c:v>
                </c:pt>
                <c:pt idx="86">
                  <c:v>4.3890099999999999</c:v>
                </c:pt>
                <c:pt idx="87">
                  <c:v>4.3882700000000003</c:v>
                </c:pt>
                <c:pt idx="88">
                  <c:v>4.3931699999999996</c:v>
                </c:pt>
                <c:pt idx="89">
                  <c:v>4.3895900000000001</c:v>
                </c:pt>
                <c:pt idx="90">
                  <c:v>4.3904899999999998</c:v>
                </c:pt>
                <c:pt idx="91">
                  <c:v>4.3909200000000004</c:v>
                </c:pt>
                <c:pt idx="92">
                  <c:v>4.3895200000000001</c:v>
                </c:pt>
                <c:pt idx="93">
                  <c:v>4.3883900000000002</c:v>
                </c:pt>
                <c:pt idx="94">
                  <c:v>4.3887799999999997</c:v>
                </c:pt>
                <c:pt idx="95">
                  <c:v>4.3884400000000001</c:v>
                </c:pt>
                <c:pt idx="96">
                  <c:v>4.3889800000000001</c:v>
                </c:pt>
                <c:pt idx="97">
                  <c:v>4.38645</c:v>
                </c:pt>
                <c:pt idx="98">
                  <c:v>4.3888199999999999</c:v>
                </c:pt>
                <c:pt idx="99">
                  <c:v>4.3874899999999997</c:v>
                </c:pt>
                <c:pt idx="100">
                  <c:v>4.3881399999999999</c:v>
                </c:pt>
                <c:pt idx="101">
                  <c:v>4.3884699999999999</c:v>
                </c:pt>
                <c:pt idx="102">
                  <c:v>4.39011</c:v>
                </c:pt>
                <c:pt idx="103">
                  <c:v>4.3884699999999999</c:v>
                </c:pt>
                <c:pt idx="104">
                  <c:v>4.3895900000000001</c:v>
                </c:pt>
                <c:pt idx="105">
                  <c:v>4.3869899999999999</c:v>
                </c:pt>
                <c:pt idx="106">
                  <c:v>4.3870199999999997</c:v>
                </c:pt>
                <c:pt idx="107">
                  <c:v>4.3859399999999997</c:v>
                </c:pt>
                <c:pt idx="108">
                  <c:v>4.3875000000000002</c:v>
                </c:pt>
                <c:pt idx="109">
                  <c:v>4.3851100000000001</c:v>
                </c:pt>
                <c:pt idx="110">
                  <c:v>4.3846999999999996</c:v>
                </c:pt>
                <c:pt idx="111">
                  <c:v>4.3835300000000004</c:v>
                </c:pt>
                <c:pt idx="112">
                  <c:v>4.3855000000000004</c:v>
                </c:pt>
                <c:pt idx="113">
                  <c:v>4.3835899999999999</c:v>
                </c:pt>
                <c:pt idx="114">
                  <c:v>4.3856700000000002</c:v>
                </c:pt>
                <c:pt idx="115">
                  <c:v>4.3870699999999996</c:v>
                </c:pt>
                <c:pt idx="116">
                  <c:v>4.3874000000000004</c:v>
                </c:pt>
                <c:pt idx="117">
                  <c:v>4.38584</c:v>
                </c:pt>
                <c:pt idx="118">
                  <c:v>4.3891200000000001</c:v>
                </c:pt>
                <c:pt idx="119">
                  <c:v>4.3856799999999998</c:v>
                </c:pt>
                <c:pt idx="120">
                  <c:v>4.3873100000000003</c:v>
                </c:pt>
                <c:pt idx="121">
                  <c:v>4.3873699999999998</c:v>
                </c:pt>
                <c:pt idx="122">
                  <c:v>4.3881899999999998</c:v>
                </c:pt>
                <c:pt idx="123">
                  <c:v>4.3879599999999996</c:v>
                </c:pt>
                <c:pt idx="124">
                  <c:v>4.3862399999999999</c:v>
                </c:pt>
                <c:pt idx="125">
                  <c:v>4.3868900000000002</c:v>
                </c:pt>
                <c:pt idx="126">
                  <c:v>4.3870500000000003</c:v>
                </c:pt>
                <c:pt idx="127">
                  <c:v>4.3843800000000002</c:v>
                </c:pt>
                <c:pt idx="128">
                  <c:v>4.3883400000000004</c:v>
                </c:pt>
                <c:pt idx="129">
                  <c:v>4.38551</c:v>
                </c:pt>
                <c:pt idx="130">
                  <c:v>4.3862500000000004</c:v>
                </c:pt>
                <c:pt idx="131">
                  <c:v>4.3875999999999999</c:v>
                </c:pt>
                <c:pt idx="132">
                  <c:v>4.3852200000000003</c:v>
                </c:pt>
                <c:pt idx="133">
                  <c:v>4.3890200000000004</c:v>
                </c:pt>
                <c:pt idx="134">
                  <c:v>4.3881600000000001</c:v>
                </c:pt>
                <c:pt idx="135">
                  <c:v>4.3873800000000003</c:v>
                </c:pt>
                <c:pt idx="136">
                  <c:v>4.3882500000000002</c:v>
                </c:pt>
                <c:pt idx="137">
                  <c:v>4.3898299999999999</c:v>
                </c:pt>
                <c:pt idx="138">
                  <c:v>4.3867700000000003</c:v>
                </c:pt>
                <c:pt idx="139">
                  <c:v>4.3862500000000004</c:v>
                </c:pt>
                <c:pt idx="140">
                  <c:v>4.3842100000000004</c:v>
                </c:pt>
                <c:pt idx="141">
                  <c:v>4.3840500000000002</c:v>
                </c:pt>
                <c:pt idx="142">
                  <c:v>4.3846499999999997</c:v>
                </c:pt>
                <c:pt idx="143">
                  <c:v>4.3859000000000004</c:v>
                </c:pt>
                <c:pt idx="144">
                  <c:v>4.3845200000000002</c:v>
                </c:pt>
                <c:pt idx="145">
                  <c:v>4.3854699999999998</c:v>
                </c:pt>
                <c:pt idx="146">
                  <c:v>4.3843300000000003</c:v>
                </c:pt>
                <c:pt idx="147">
                  <c:v>4.3870699999999996</c:v>
                </c:pt>
                <c:pt idx="148">
                  <c:v>4.3859700000000004</c:v>
                </c:pt>
                <c:pt idx="149">
                  <c:v>4.3856900000000003</c:v>
                </c:pt>
                <c:pt idx="150">
                  <c:v>4.38809</c:v>
                </c:pt>
                <c:pt idx="151">
                  <c:v>4.3844399999999997</c:v>
                </c:pt>
                <c:pt idx="152">
                  <c:v>4.3847199999999997</c:v>
                </c:pt>
                <c:pt idx="153">
                  <c:v>4.3863200000000004</c:v>
                </c:pt>
                <c:pt idx="154">
                  <c:v>4.3838900000000001</c:v>
                </c:pt>
                <c:pt idx="155">
                  <c:v>4.3855700000000004</c:v>
                </c:pt>
                <c:pt idx="156">
                  <c:v>4.3834099999999996</c:v>
                </c:pt>
                <c:pt idx="157">
                  <c:v>4.3840599999999998</c:v>
                </c:pt>
                <c:pt idx="158">
                  <c:v>4.3850800000000003</c:v>
                </c:pt>
                <c:pt idx="159">
                  <c:v>4.3858600000000001</c:v>
                </c:pt>
                <c:pt idx="160">
                  <c:v>4.3867399999999996</c:v>
                </c:pt>
                <c:pt idx="161">
                  <c:v>4.3871799999999999</c:v>
                </c:pt>
                <c:pt idx="162">
                  <c:v>4.3879299999999999</c:v>
                </c:pt>
                <c:pt idx="163">
                  <c:v>4.3886799999999999</c:v>
                </c:pt>
                <c:pt idx="164">
                  <c:v>4.38849</c:v>
                </c:pt>
                <c:pt idx="165">
                  <c:v>4.3870399999999998</c:v>
                </c:pt>
                <c:pt idx="166">
                  <c:v>4.3886599999999998</c:v>
                </c:pt>
                <c:pt idx="167">
                  <c:v>4.3881399999999999</c:v>
                </c:pt>
                <c:pt idx="168">
                  <c:v>4.38626</c:v>
                </c:pt>
                <c:pt idx="169">
                  <c:v>4.38626</c:v>
                </c:pt>
                <c:pt idx="170">
                  <c:v>4.3857400000000002</c:v>
                </c:pt>
                <c:pt idx="171">
                  <c:v>4.3850499999999997</c:v>
                </c:pt>
                <c:pt idx="172">
                  <c:v>4.3873800000000003</c:v>
                </c:pt>
                <c:pt idx="173">
                  <c:v>4.3877300000000004</c:v>
                </c:pt>
                <c:pt idx="174">
                  <c:v>4.3885199999999998</c:v>
                </c:pt>
                <c:pt idx="175">
                  <c:v>4.3876999999999997</c:v>
                </c:pt>
                <c:pt idx="176">
                  <c:v>4.3883200000000002</c:v>
                </c:pt>
                <c:pt idx="177">
                  <c:v>4.3866199999999997</c:v>
                </c:pt>
                <c:pt idx="178">
                  <c:v>4.3887099999999997</c:v>
                </c:pt>
                <c:pt idx="179">
                  <c:v>4.3900699999999997</c:v>
                </c:pt>
                <c:pt idx="180">
                  <c:v>4.3888699999999998</c:v>
                </c:pt>
                <c:pt idx="181">
                  <c:v>4.3907600000000002</c:v>
                </c:pt>
                <c:pt idx="182">
                  <c:v>4.3890900000000004</c:v>
                </c:pt>
                <c:pt idx="183">
                  <c:v>4.3891200000000001</c:v>
                </c:pt>
                <c:pt idx="184">
                  <c:v>4.3888699999999998</c:v>
                </c:pt>
                <c:pt idx="185">
                  <c:v>4.3887799999999997</c:v>
                </c:pt>
                <c:pt idx="186">
                  <c:v>4.3900300000000003</c:v>
                </c:pt>
                <c:pt idx="187">
                  <c:v>4.3906200000000002</c:v>
                </c:pt>
                <c:pt idx="188">
                  <c:v>4.3900800000000002</c:v>
                </c:pt>
                <c:pt idx="189">
                  <c:v>4.3891200000000001</c:v>
                </c:pt>
                <c:pt idx="190">
                  <c:v>4.3897000000000004</c:v>
                </c:pt>
                <c:pt idx="191">
                  <c:v>4.3901500000000002</c:v>
                </c:pt>
                <c:pt idx="192">
                  <c:v>4.3904800000000002</c:v>
                </c:pt>
                <c:pt idx="193">
                  <c:v>4.3902299999999999</c:v>
                </c:pt>
                <c:pt idx="194">
                  <c:v>4.3905000000000003</c:v>
                </c:pt>
                <c:pt idx="195">
                  <c:v>4.39175</c:v>
                </c:pt>
                <c:pt idx="196">
                  <c:v>4.3916599999999999</c:v>
                </c:pt>
                <c:pt idx="197">
                  <c:v>4.391</c:v>
                </c:pt>
                <c:pt idx="198">
                  <c:v>4.38971</c:v>
                </c:pt>
                <c:pt idx="199">
                  <c:v>4.3876900000000001</c:v>
                </c:pt>
                <c:pt idx="200">
                  <c:v>4.3871900000000004</c:v>
                </c:pt>
                <c:pt idx="201">
                  <c:v>4.3891</c:v>
                </c:pt>
                <c:pt idx="202">
                  <c:v>4.3877600000000001</c:v>
                </c:pt>
                <c:pt idx="203">
                  <c:v>4.38734</c:v>
                </c:pt>
                <c:pt idx="204">
                  <c:v>4.3889399999999998</c:v>
                </c:pt>
                <c:pt idx="205">
                  <c:v>4.3879799999999998</c:v>
                </c:pt>
                <c:pt idx="206">
                  <c:v>4.3894200000000003</c:v>
                </c:pt>
                <c:pt idx="207">
                  <c:v>4.3894900000000003</c:v>
                </c:pt>
                <c:pt idx="208">
                  <c:v>4.3879000000000001</c:v>
                </c:pt>
                <c:pt idx="209">
                  <c:v>4.3899699999999999</c:v>
                </c:pt>
                <c:pt idx="210">
                  <c:v>4.38828</c:v>
                </c:pt>
                <c:pt idx="211">
                  <c:v>4.3888299999999996</c:v>
                </c:pt>
                <c:pt idx="212">
                  <c:v>4.3877600000000001</c:v>
                </c:pt>
                <c:pt idx="213">
                  <c:v>4.3878899999999996</c:v>
                </c:pt>
                <c:pt idx="214">
                  <c:v>4.3863099999999999</c:v>
                </c:pt>
                <c:pt idx="215">
                  <c:v>4.38652</c:v>
                </c:pt>
                <c:pt idx="216">
                  <c:v>4.3878300000000001</c:v>
                </c:pt>
                <c:pt idx="217">
                  <c:v>4.3870399999999998</c:v>
                </c:pt>
                <c:pt idx="218">
                  <c:v>4.3853499999999999</c:v>
                </c:pt>
                <c:pt idx="219">
                  <c:v>4.3866100000000001</c:v>
                </c:pt>
                <c:pt idx="220">
                  <c:v>4.3850499999999997</c:v>
                </c:pt>
                <c:pt idx="221">
                  <c:v>4.3870100000000001</c:v>
                </c:pt>
                <c:pt idx="222">
                  <c:v>4.3885800000000001</c:v>
                </c:pt>
                <c:pt idx="223">
                  <c:v>4.3876400000000002</c:v>
                </c:pt>
                <c:pt idx="224">
                  <c:v>4.3878500000000003</c:v>
                </c:pt>
                <c:pt idx="225">
                  <c:v>4.3875799999999998</c:v>
                </c:pt>
                <c:pt idx="226">
                  <c:v>4.3904199999999998</c:v>
                </c:pt>
                <c:pt idx="227">
                  <c:v>4.3871599999999997</c:v>
                </c:pt>
                <c:pt idx="228">
                  <c:v>4.3853299999999997</c:v>
                </c:pt>
                <c:pt idx="229">
                  <c:v>4.3866399999999999</c:v>
                </c:pt>
                <c:pt idx="230">
                  <c:v>4.3847699999999996</c:v>
                </c:pt>
                <c:pt idx="231">
                  <c:v>4.3879400000000004</c:v>
                </c:pt>
                <c:pt idx="232">
                  <c:v>4.3873899999999999</c:v>
                </c:pt>
                <c:pt idx="233">
                  <c:v>4.3876600000000003</c:v>
                </c:pt>
                <c:pt idx="234">
                  <c:v>4.3853</c:v>
                </c:pt>
                <c:pt idx="235">
                  <c:v>4.3874700000000004</c:v>
                </c:pt>
                <c:pt idx="236">
                  <c:v>4.38741</c:v>
                </c:pt>
                <c:pt idx="237">
                  <c:v>4.3864299999999998</c:v>
                </c:pt>
                <c:pt idx="238">
                  <c:v>4.3892100000000003</c:v>
                </c:pt>
                <c:pt idx="239">
                  <c:v>4.3884800000000004</c:v>
                </c:pt>
                <c:pt idx="240">
                  <c:v>4.3879099999999998</c:v>
                </c:pt>
                <c:pt idx="241">
                  <c:v>4.3889199999999997</c:v>
                </c:pt>
                <c:pt idx="242">
                  <c:v>4.38828</c:v>
                </c:pt>
                <c:pt idx="243">
                  <c:v>4.3872999999999998</c:v>
                </c:pt>
                <c:pt idx="244">
                  <c:v>4.3867900000000004</c:v>
                </c:pt>
                <c:pt idx="245">
                  <c:v>4.38673</c:v>
                </c:pt>
                <c:pt idx="246">
                  <c:v>4.3859399999999997</c:v>
                </c:pt>
                <c:pt idx="247">
                  <c:v>4.3852799999999998</c:v>
                </c:pt>
                <c:pt idx="248">
                  <c:v>4.3869199999999999</c:v>
                </c:pt>
                <c:pt idx="249">
                  <c:v>4.3857400000000002</c:v>
                </c:pt>
                <c:pt idx="250">
                  <c:v>4.3861400000000001</c:v>
                </c:pt>
                <c:pt idx="251">
                  <c:v>4.3851500000000003</c:v>
                </c:pt>
                <c:pt idx="252">
                  <c:v>4.3849499999999999</c:v>
                </c:pt>
                <c:pt idx="253">
                  <c:v>4.3849799999999997</c:v>
                </c:pt>
                <c:pt idx="254">
                  <c:v>4.3853</c:v>
                </c:pt>
                <c:pt idx="255">
                  <c:v>4.3825000000000003</c:v>
                </c:pt>
                <c:pt idx="256">
                  <c:v>4.3857600000000003</c:v>
                </c:pt>
                <c:pt idx="257">
                  <c:v>4.38436</c:v>
                </c:pt>
                <c:pt idx="258">
                  <c:v>4.3832300000000002</c:v>
                </c:pt>
                <c:pt idx="259">
                  <c:v>4.3853799999999996</c:v>
                </c:pt>
                <c:pt idx="260">
                  <c:v>4.3828100000000001</c:v>
                </c:pt>
                <c:pt idx="261">
                  <c:v>4.3835199999999999</c:v>
                </c:pt>
                <c:pt idx="262">
                  <c:v>4.3810000000000002</c:v>
                </c:pt>
                <c:pt idx="263">
                  <c:v>4.3821700000000003</c:v>
                </c:pt>
                <c:pt idx="264">
                  <c:v>4.3818999999999999</c:v>
                </c:pt>
                <c:pt idx="265">
                  <c:v>4.3834799999999996</c:v>
                </c:pt>
                <c:pt idx="266">
                  <c:v>4.3832199999999997</c:v>
                </c:pt>
                <c:pt idx="267">
                  <c:v>4.38375</c:v>
                </c:pt>
                <c:pt idx="268">
                  <c:v>4.3816600000000001</c:v>
                </c:pt>
                <c:pt idx="269">
                  <c:v>4.3853299999999997</c:v>
                </c:pt>
                <c:pt idx="270">
                  <c:v>4.3843699999999997</c:v>
                </c:pt>
                <c:pt idx="271">
                  <c:v>4.3842999999999996</c:v>
                </c:pt>
                <c:pt idx="272">
                  <c:v>4.3847300000000002</c:v>
                </c:pt>
                <c:pt idx="273">
                  <c:v>4.3837900000000003</c:v>
                </c:pt>
                <c:pt idx="274">
                  <c:v>4.3829700000000003</c:v>
                </c:pt>
                <c:pt idx="275">
                  <c:v>4.3817500000000003</c:v>
                </c:pt>
                <c:pt idx="276">
                  <c:v>4.3832199999999997</c:v>
                </c:pt>
                <c:pt idx="277">
                  <c:v>4.3833500000000001</c:v>
                </c:pt>
                <c:pt idx="278">
                  <c:v>4.3819299999999997</c:v>
                </c:pt>
                <c:pt idx="279">
                  <c:v>4.3814700000000002</c:v>
                </c:pt>
                <c:pt idx="280">
                  <c:v>4.3815</c:v>
                </c:pt>
                <c:pt idx="281">
                  <c:v>4.3827800000000003</c:v>
                </c:pt>
                <c:pt idx="282">
                  <c:v>4.3836500000000003</c:v>
                </c:pt>
                <c:pt idx="283">
                  <c:v>4.3828500000000004</c:v>
                </c:pt>
                <c:pt idx="284">
                  <c:v>4.3831199999999999</c:v>
                </c:pt>
                <c:pt idx="285">
                  <c:v>4.3843199999999998</c:v>
                </c:pt>
                <c:pt idx="286">
                  <c:v>4.3835199999999999</c:v>
                </c:pt>
                <c:pt idx="287">
                  <c:v>4.3834499999999998</c:v>
                </c:pt>
                <c:pt idx="288">
                  <c:v>4.3824300000000003</c:v>
                </c:pt>
                <c:pt idx="289">
                  <c:v>4.3832300000000002</c:v>
                </c:pt>
                <c:pt idx="290">
                  <c:v>4.3797499999999996</c:v>
                </c:pt>
                <c:pt idx="291">
                  <c:v>4.3795700000000002</c:v>
                </c:pt>
                <c:pt idx="292">
                  <c:v>4.3791900000000004</c:v>
                </c:pt>
                <c:pt idx="293">
                  <c:v>4.3794500000000003</c:v>
                </c:pt>
                <c:pt idx="294">
                  <c:v>4.3789600000000002</c:v>
                </c:pt>
                <c:pt idx="295">
                  <c:v>4.3801100000000002</c:v>
                </c:pt>
                <c:pt idx="296">
                  <c:v>4.3809100000000001</c:v>
                </c:pt>
                <c:pt idx="297">
                  <c:v>4.3803900000000002</c:v>
                </c:pt>
                <c:pt idx="298">
                  <c:v>4.3824500000000004</c:v>
                </c:pt>
                <c:pt idx="299">
                  <c:v>4.38171</c:v>
                </c:pt>
                <c:pt idx="300">
                  <c:v>4.3825700000000003</c:v>
                </c:pt>
                <c:pt idx="301">
                  <c:v>4.38117</c:v>
                </c:pt>
                <c:pt idx="302">
                  <c:v>4.38239</c:v>
                </c:pt>
                <c:pt idx="303">
                  <c:v>4.3808299999999996</c:v>
                </c:pt>
                <c:pt idx="304">
                  <c:v>4.3811900000000001</c:v>
                </c:pt>
                <c:pt idx="305">
                  <c:v>4.3811900000000001</c:v>
                </c:pt>
                <c:pt idx="306">
                  <c:v>4.3789100000000003</c:v>
                </c:pt>
                <c:pt idx="307">
                  <c:v>4.3791099999999998</c:v>
                </c:pt>
                <c:pt idx="308">
                  <c:v>4.3797600000000001</c:v>
                </c:pt>
                <c:pt idx="309">
                  <c:v>4.3816600000000001</c:v>
                </c:pt>
                <c:pt idx="310">
                  <c:v>4.3818999999999999</c:v>
                </c:pt>
                <c:pt idx="311">
                  <c:v>4.3803200000000002</c:v>
                </c:pt>
                <c:pt idx="312">
                  <c:v>4.3821399999999997</c:v>
                </c:pt>
                <c:pt idx="313">
                  <c:v>4.3832700000000004</c:v>
                </c:pt>
                <c:pt idx="314">
                  <c:v>4.3829200000000004</c:v>
                </c:pt>
                <c:pt idx="315">
                  <c:v>4.3814599999999997</c:v>
                </c:pt>
                <c:pt idx="316">
                  <c:v>4.3817000000000004</c:v>
                </c:pt>
                <c:pt idx="317">
                  <c:v>4.3815099999999996</c:v>
                </c:pt>
                <c:pt idx="318">
                  <c:v>4.3802399999999997</c:v>
                </c:pt>
                <c:pt idx="319">
                  <c:v>4.3812699999999998</c:v>
                </c:pt>
                <c:pt idx="320">
                  <c:v>4.3821199999999996</c:v>
                </c:pt>
                <c:pt idx="321">
                  <c:v>4.37887</c:v>
                </c:pt>
                <c:pt idx="322">
                  <c:v>4.38035</c:v>
                </c:pt>
                <c:pt idx="323">
                  <c:v>4.3763500000000004</c:v>
                </c:pt>
                <c:pt idx="324">
                  <c:v>4.3793199999999999</c:v>
                </c:pt>
                <c:pt idx="325">
                  <c:v>4.3795700000000002</c:v>
                </c:pt>
                <c:pt idx="326">
                  <c:v>4.3780999999999999</c:v>
                </c:pt>
                <c:pt idx="327">
                  <c:v>4.3820199999999998</c:v>
                </c:pt>
                <c:pt idx="328">
                  <c:v>4.3795700000000002</c:v>
                </c:pt>
                <c:pt idx="329">
                  <c:v>4.3827699999999998</c:v>
                </c:pt>
                <c:pt idx="330">
                  <c:v>4.38171</c:v>
                </c:pt>
                <c:pt idx="331">
                  <c:v>4.3788999999999998</c:v>
                </c:pt>
                <c:pt idx="332">
                  <c:v>4.38103</c:v>
                </c:pt>
                <c:pt idx="333">
                  <c:v>4.3807499999999999</c:v>
                </c:pt>
                <c:pt idx="334">
                  <c:v>4.3807499999999999</c:v>
                </c:pt>
                <c:pt idx="335">
                  <c:v>4.3802300000000001</c:v>
                </c:pt>
                <c:pt idx="336">
                  <c:v>4.38009</c:v>
                </c:pt>
                <c:pt idx="337">
                  <c:v>4.3800299999999996</c:v>
                </c:pt>
                <c:pt idx="338">
                  <c:v>4.3788799999999997</c:v>
                </c:pt>
                <c:pt idx="339">
                  <c:v>4.38131</c:v>
                </c:pt>
                <c:pt idx="340">
                  <c:v>4.3807600000000004</c:v>
                </c:pt>
                <c:pt idx="341">
                  <c:v>4.3809899999999997</c:v>
                </c:pt>
                <c:pt idx="342">
                  <c:v>4.3812199999999999</c:v>
                </c:pt>
                <c:pt idx="343">
                  <c:v>4.3823499999999997</c:v>
                </c:pt>
                <c:pt idx="344">
                  <c:v>4.3827299999999996</c:v>
                </c:pt>
                <c:pt idx="345">
                  <c:v>4.3814099999999998</c:v>
                </c:pt>
                <c:pt idx="346">
                  <c:v>4.3822200000000002</c:v>
                </c:pt>
                <c:pt idx="347">
                  <c:v>4.3815299999999997</c:v>
                </c:pt>
                <c:pt idx="348">
                  <c:v>4.3812600000000002</c:v>
                </c:pt>
                <c:pt idx="349">
                  <c:v>4.3802500000000002</c:v>
                </c:pt>
                <c:pt idx="350">
                  <c:v>4.3820800000000002</c:v>
                </c:pt>
                <c:pt idx="351">
                  <c:v>4.3803900000000002</c:v>
                </c:pt>
                <c:pt idx="352">
                  <c:v>4.3789199999999999</c:v>
                </c:pt>
                <c:pt idx="353">
                  <c:v>4.3785299999999996</c:v>
                </c:pt>
                <c:pt idx="354">
                  <c:v>4.3815799999999996</c:v>
                </c:pt>
                <c:pt idx="355">
                  <c:v>4.3799299999999999</c:v>
                </c:pt>
                <c:pt idx="356">
                  <c:v>4.3805699999999996</c:v>
                </c:pt>
                <c:pt idx="357">
                  <c:v>4.3772000000000002</c:v>
                </c:pt>
                <c:pt idx="358">
                  <c:v>4.3798300000000001</c:v>
                </c:pt>
                <c:pt idx="359">
                  <c:v>4.38124</c:v>
                </c:pt>
                <c:pt idx="360">
                  <c:v>4.3812499999999996</c:v>
                </c:pt>
                <c:pt idx="361">
                  <c:v>4.38361</c:v>
                </c:pt>
                <c:pt idx="362">
                  <c:v>4.3817300000000001</c:v>
                </c:pt>
                <c:pt idx="363">
                  <c:v>4.3805300000000003</c:v>
                </c:pt>
                <c:pt idx="364">
                  <c:v>4.3815099999999996</c:v>
                </c:pt>
                <c:pt idx="365">
                  <c:v>4.3813800000000001</c:v>
                </c:pt>
                <c:pt idx="366">
                  <c:v>4.3798300000000001</c:v>
                </c:pt>
                <c:pt idx="367">
                  <c:v>4.3802599999999998</c:v>
                </c:pt>
                <c:pt idx="368">
                  <c:v>4.3798300000000001</c:v>
                </c:pt>
                <c:pt idx="369">
                  <c:v>4.3807200000000002</c:v>
                </c:pt>
                <c:pt idx="370">
                  <c:v>4.3819999999999997</c:v>
                </c:pt>
                <c:pt idx="371">
                  <c:v>4.3815900000000001</c:v>
                </c:pt>
                <c:pt idx="372">
                  <c:v>4.3822799999999997</c:v>
                </c:pt>
                <c:pt idx="373">
                  <c:v>4.3823299999999996</c:v>
                </c:pt>
                <c:pt idx="374">
                  <c:v>4.3821399999999997</c:v>
                </c:pt>
                <c:pt idx="375">
                  <c:v>4.3832399999999998</c:v>
                </c:pt>
                <c:pt idx="376">
                  <c:v>4.3823100000000004</c:v>
                </c:pt>
                <c:pt idx="377">
                  <c:v>4.3828399999999998</c:v>
                </c:pt>
                <c:pt idx="378">
                  <c:v>4.3847800000000001</c:v>
                </c:pt>
                <c:pt idx="379">
                  <c:v>4.3834</c:v>
                </c:pt>
                <c:pt idx="380">
                  <c:v>4.3832700000000004</c:v>
                </c:pt>
                <c:pt idx="381">
                  <c:v>4.3826400000000003</c:v>
                </c:pt>
                <c:pt idx="382">
                  <c:v>4.3825099999999999</c:v>
                </c:pt>
                <c:pt idx="383">
                  <c:v>4.3837799999999998</c:v>
                </c:pt>
                <c:pt idx="384">
                  <c:v>4.3820100000000002</c:v>
                </c:pt>
                <c:pt idx="385">
                  <c:v>4.3831100000000003</c:v>
                </c:pt>
                <c:pt idx="386">
                  <c:v>4.38164</c:v>
                </c:pt>
                <c:pt idx="387">
                  <c:v>4.3845900000000002</c:v>
                </c:pt>
                <c:pt idx="388">
                  <c:v>4.3830799999999996</c:v>
                </c:pt>
                <c:pt idx="389">
                  <c:v>4.3845099999999997</c:v>
                </c:pt>
                <c:pt idx="390">
                  <c:v>4.3838400000000002</c:v>
                </c:pt>
                <c:pt idx="391">
                  <c:v>4.3841999999999999</c:v>
                </c:pt>
                <c:pt idx="392">
                  <c:v>4.3857900000000001</c:v>
                </c:pt>
                <c:pt idx="393">
                  <c:v>4.3852900000000004</c:v>
                </c:pt>
                <c:pt idx="394">
                  <c:v>4.3848500000000001</c:v>
                </c:pt>
                <c:pt idx="395">
                  <c:v>4.3853</c:v>
                </c:pt>
                <c:pt idx="396">
                  <c:v>4.3843800000000002</c:v>
                </c:pt>
                <c:pt idx="397">
                  <c:v>4.3844799999999999</c:v>
                </c:pt>
                <c:pt idx="398">
                  <c:v>4.3841700000000001</c:v>
                </c:pt>
                <c:pt idx="399">
                  <c:v>4.3836899999999996</c:v>
                </c:pt>
                <c:pt idx="400">
                  <c:v>4.3852700000000002</c:v>
                </c:pt>
                <c:pt idx="401">
                  <c:v>4.38565</c:v>
                </c:pt>
                <c:pt idx="402">
                  <c:v>4.3847399999999999</c:v>
                </c:pt>
                <c:pt idx="403">
                  <c:v>4.3863300000000001</c:v>
                </c:pt>
                <c:pt idx="404">
                  <c:v>4.3875400000000004</c:v>
                </c:pt>
                <c:pt idx="405">
                  <c:v>4.3866199999999997</c:v>
                </c:pt>
                <c:pt idx="406">
                  <c:v>4.3871900000000004</c:v>
                </c:pt>
                <c:pt idx="407">
                  <c:v>4.3866300000000003</c:v>
                </c:pt>
                <c:pt idx="408">
                  <c:v>4.3863099999999999</c:v>
                </c:pt>
                <c:pt idx="409">
                  <c:v>4.3870899999999997</c:v>
                </c:pt>
                <c:pt idx="410">
                  <c:v>4.3881300000000003</c:v>
                </c:pt>
                <c:pt idx="411">
                  <c:v>4.3873600000000001</c:v>
                </c:pt>
                <c:pt idx="412">
                  <c:v>4.3864999999999998</c:v>
                </c:pt>
                <c:pt idx="413">
                  <c:v>4.3875799999999998</c:v>
                </c:pt>
                <c:pt idx="414">
                  <c:v>4.38544</c:v>
                </c:pt>
                <c:pt idx="415">
                  <c:v>4.3876099999999996</c:v>
                </c:pt>
                <c:pt idx="416">
                  <c:v>4.3864299999999998</c:v>
                </c:pt>
                <c:pt idx="417">
                  <c:v>4.38809</c:v>
                </c:pt>
                <c:pt idx="418">
                  <c:v>4.3887499999999999</c:v>
                </c:pt>
                <c:pt idx="419">
                  <c:v>4.3895799999999996</c:v>
                </c:pt>
                <c:pt idx="420">
                  <c:v>4.3884100000000004</c:v>
                </c:pt>
                <c:pt idx="421">
                  <c:v>4.3870199999999997</c:v>
                </c:pt>
                <c:pt idx="422">
                  <c:v>4.3902400000000004</c:v>
                </c:pt>
                <c:pt idx="423">
                  <c:v>4.3890700000000002</c:v>
                </c:pt>
                <c:pt idx="424">
                  <c:v>4.3886900000000004</c:v>
                </c:pt>
                <c:pt idx="425">
                  <c:v>4.38849</c:v>
                </c:pt>
                <c:pt idx="426">
                  <c:v>4.3882000000000003</c:v>
                </c:pt>
                <c:pt idx="427">
                  <c:v>4.3876400000000002</c:v>
                </c:pt>
                <c:pt idx="428">
                  <c:v>4.38835</c:v>
                </c:pt>
                <c:pt idx="429">
                  <c:v>4.3882000000000003</c:v>
                </c:pt>
                <c:pt idx="430">
                  <c:v>4.3887499999999999</c:v>
                </c:pt>
                <c:pt idx="431">
                  <c:v>4.3880100000000004</c:v>
                </c:pt>
                <c:pt idx="432">
                  <c:v>4.3891499999999999</c:v>
                </c:pt>
                <c:pt idx="433">
                  <c:v>4.3890599999999997</c:v>
                </c:pt>
                <c:pt idx="434">
                  <c:v>4.38964</c:v>
                </c:pt>
                <c:pt idx="435">
                  <c:v>4.3901599999999998</c:v>
                </c:pt>
                <c:pt idx="436">
                  <c:v>4.3915199999999999</c:v>
                </c:pt>
                <c:pt idx="437">
                  <c:v>4.3891999999999998</c:v>
                </c:pt>
                <c:pt idx="438">
                  <c:v>4.3908399999999999</c:v>
                </c:pt>
                <c:pt idx="439">
                  <c:v>4.3900300000000003</c:v>
                </c:pt>
                <c:pt idx="440">
                  <c:v>4.38964</c:v>
                </c:pt>
                <c:pt idx="441">
                  <c:v>4.3883200000000002</c:v>
                </c:pt>
                <c:pt idx="442">
                  <c:v>4.3893500000000003</c:v>
                </c:pt>
                <c:pt idx="443">
                  <c:v>4.3882599999999998</c:v>
                </c:pt>
                <c:pt idx="444">
                  <c:v>4.3892100000000003</c:v>
                </c:pt>
                <c:pt idx="445">
                  <c:v>4.38856</c:v>
                </c:pt>
                <c:pt idx="446">
                  <c:v>4.3883700000000001</c:v>
                </c:pt>
                <c:pt idx="447">
                  <c:v>4.3884400000000001</c:v>
                </c:pt>
                <c:pt idx="448">
                  <c:v>4.3899499999999998</c:v>
                </c:pt>
                <c:pt idx="449">
                  <c:v>4.39053</c:v>
                </c:pt>
                <c:pt idx="450">
                  <c:v>4.3900600000000001</c:v>
                </c:pt>
                <c:pt idx="451">
                  <c:v>4.3890900000000004</c:v>
                </c:pt>
                <c:pt idx="452">
                  <c:v>4.3922400000000001</c:v>
                </c:pt>
                <c:pt idx="453">
                  <c:v>4.3912899999999997</c:v>
                </c:pt>
                <c:pt idx="454">
                  <c:v>4.3915300000000004</c:v>
                </c:pt>
                <c:pt idx="455">
                  <c:v>4.3921200000000002</c:v>
                </c:pt>
                <c:pt idx="456">
                  <c:v>4.3905500000000002</c:v>
                </c:pt>
                <c:pt idx="457">
                  <c:v>4.3914999999999997</c:v>
                </c:pt>
                <c:pt idx="458">
                  <c:v>4.39053</c:v>
                </c:pt>
                <c:pt idx="459">
                  <c:v>4.3916300000000001</c:v>
                </c:pt>
                <c:pt idx="460">
                  <c:v>4.3926600000000002</c:v>
                </c:pt>
                <c:pt idx="461">
                  <c:v>4.3914299999999997</c:v>
                </c:pt>
                <c:pt idx="462">
                  <c:v>4.3916399999999998</c:v>
                </c:pt>
                <c:pt idx="463">
                  <c:v>4.39201</c:v>
                </c:pt>
                <c:pt idx="464">
                  <c:v>4.3936200000000003</c:v>
                </c:pt>
                <c:pt idx="465">
                  <c:v>4.3944200000000002</c:v>
                </c:pt>
                <c:pt idx="466">
                  <c:v>4.3949299999999996</c:v>
                </c:pt>
                <c:pt idx="467">
                  <c:v>4.39262</c:v>
                </c:pt>
                <c:pt idx="468">
                  <c:v>4.3950100000000001</c:v>
                </c:pt>
                <c:pt idx="469">
                  <c:v>4.3956400000000002</c:v>
                </c:pt>
                <c:pt idx="470">
                  <c:v>4.3957100000000002</c:v>
                </c:pt>
                <c:pt idx="471">
                  <c:v>4.3948799999999997</c:v>
                </c:pt>
                <c:pt idx="472">
                  <c:v>4.3962000000000003</c:v>
                </c:pt>
                <c:pt idx="473">
                  <c:v>4.3939500000000002</c:v>
                </c:pt>
                <c:pt idx="474">
                  <c:v>4.3953300000000004</c:v>
                </c:pt>
                <c:pt idx="475">
                  <c:v>4.3955799999999998</c:v>
                </c:pt>
                <c:pt idx="476">
                  <c:v>4.3958599999999999</c:v>
                </c:pt>
                <c:pt idx="477">
                  <c:v>4.3970099999999999</c:v>
                </c:pt>
                <c:pt idx="478">
                  <c:v>4.3985700000000003</c:v>
                </c:pt>
                <c:pt idx="479">
                  <c:v>4.39771</c:v>
                </c:pt>
                <c:pt idx="480">
                  <c:v>4.39602</c:v>
                </c:pt>
                <c:pt idx="481">
                  <c:v>4.3990499999999999</c:v>
                </c:pt>
                <c:pt idx="482">
                  <c:v>4.3982799999999997</c:v>
                </c:pt>
                <c:pt idx="483">
                  <c:v>4.39893</c:v>
                </c:pt>
                <c:pt idx="484">
                  <c:v>4.3996199999999996</c:v>
                </c:pt>
                <c:pt idx="485">
                  <c:v>4.39954</c:v>
                </c:pt>
                <c:pt idx="486">
                  <c:v>4.399</c:v>
                </c:pt>
                <c:pt idx="487">
                  <c:v>4.3998999999999997</c:v>
                </c:pt>
                <c:pt idx="488">
                  <c:v>4.4003699999999997</c:v>
                </c:pt>
                <c:pt idx="489">
                  <c:v>4.4000500000000002</c:v>
                </c:pt>
                <c:pt idx="490">
                  <c:v>4.4005799999999997</c:v>
                </c:pt>
                <c:pt idx="491">
                  <c:v>4.3999100000000002</c:v>
                </c:pt>
                <c:pt idx="492">
                  <c:v>4.4013400000000003</c:v>
                </c:pt>
                <c:pt idx="493">
                  <c:v>4.4014499999999996</c:v>
                </c:pt>
                <c:pt idx="494">
                  <c:v>4.4033600000000002</c:v>
                </c:pt>
                <c:pt idx="495">
                  <c:v>4.40388</c:v>
                </c:pt>
                <c:pt idx="496">
                  <c:v>4.4055099999999996</c:v>
                </c:pt>
                <c:pt idx="497">
                  <c:v>4.4042300000000001</c:v>
                </c:pt>
                <c:pt idx="498">
                  <c:v>4.4045699999999997</c:v>
                </c:pt>
                <c:pt idx="499">
                  <c:v>4.40707</c:v>
                </c:pt>
                <c:pt idx="500">
                  <c:v>4.40618</c:v>
                </c:pt>
                <c:pt idx="501">
                  <c:v>4.4063400000000001</c:v>
                </c:pt>
                <c:pt idx="502">
                  <c:v>4.4066099999999997</c:v>
                </c:pt>
                <c:pt idx="503">
                  <c:v>4.40693</c:v>
                </c:pt>
                <c:pt idx="504">
                  <c:v>4.4091300000000002</c:v>
                </c:pt>
                <c:pt idx="505">
                  <c:v>4.4068100000000001</c:v>
                </c:pt>
                <c:pt idx="506">
                  <c:v>4.4112299999999998</c:v>
                </c:pt>
                <c:pt idx="507">
                  <c:v>4.4108400000000003</c:v>
                </c:pt>
                <c:pt idx="508">
                  <c:v>4.4131999999999998</c:v>
                </c:pt>
                <c:pt idx="509">
                  <c:v>4.4131</c:v>
                </c:pt>
                <c:pt idx="510">
                  <c:v>4.41425</c:v>
                </c:pt>
                <c:pt idx="511">
                  <c:v>4.4149900000000004</c:v>
                </c:pt>
                <c:pt idx="512">
                  <c:v>4.4189299999999996</c:v>
                </c:pt>
                <c:pt idx="513">
                  <c:v>4.4201499999999996</c:v>
                </c:pt>
                <c:pt idx="514">
                  <c:v>4.4223299999999997</c:v>
                </c:pt>
                <c:pt idx="515">
                  <c:v>4.4235300000000004</c:v>
                </c:pt>
                <c:pt idx="516">
                  <c:v>4.4248700000000003</c:v>
                </c:pt>
                <c:pt idx="517">
                  <c:v>4.4263599999999999</c:v>
                </c:pt>
                <c:pt idx="518">
                  <c:v>4.42692</c:v>
                </c:pt>
                <c:pt idx="519">
                  <c:v>4.4300100000000002</c:v>
                </c:pt>
                <c:pt idx="520">
                  <c:v>4.4325599999999996</c:v>
                </c:pt>
                <c:pt idx="521">
                  <c:v>4.4336399999999996</c:v>
                </c:pt>
                <c:pt idx="522">
                  <c:v>4.4348799999999997</c:v>
                </c:pt>
                <c:pt idx="523">
                  <c:v>4.4368400000000001</c:v>
                </c:pt>
                <c:pt idx="524">
                  <c:v>4.4382099999999998</c:v>
                </c:pt>
                <c:pt idx="525">
                  <c:v>4.4434500000000003</c:v>
                </c:pt>
                <c:pt idx="526">
                  <c:v>4.4458299999999999</c:v>
                </c:pt>
                <c:pt idx="527">
                  <c:v>4.4498300000000004</c:v>
                </c:pt>
                <c:pt idx="528">
                  <c:v>4.4520400000000002</c:v>
                </c:pt>
                <c:pt idx="529">
                  <c:v>4.4548699999999997</c:v>
                </c:pt>
                <c:pt idx="530">
                  <c:v>4.45655</c:v>
                </c:pt>
                <c:pt idx="531">
                  <c:v>4.4603000000000002</c:v>
                </c:pt>
                <c:pt idx="532">
                  <c:v>4.4652099999999999</c:v>
                </c:pt>
                <c:pt idx="533">
                  <c:v>4.4673299999999996</c:v>
                </c:pt>
                <c:pt idx="534">
                  <c:v>4.47112</c:v>
                </c:pt>
                <c:pt idx="535">
                  <c:v>4.4776800000000003</c:v>
                </c:pt>
                <c:pt idx="536">
                  <c:v>4.4828000000000001</c:v>
                </c:pt>
                <c:pt idx="537">
                  <c:v>4.4879100000000003</c:v>
                </c:pt>
                <c:pt idx="538">
                  <c:v>4.4939799999999996</c:v>
                </c:pt>
                <c:pt idx="539">
                  <c:v>4.5008100000000004</c:v>
                </c:pt>
                <c:pt idx="540">
                  <c:v>4.5082399999999998</c:v>
                </c:pt>
                <c:pt idx="541">
                  <c:v>4.5146499999999996</c:v>
                </c:pt>
                <c:pt idx="542">
                  <c:v>4.5227500000000003</c:v>
                </c:pt>
                <c:pt idx="543">
                  <c:v>4.5261399999999998</c:v>
                </c:pt>
                <c:pt idx="544">
                  <c:v>4.5321600000000002</c:v>
                </c:pt>
                <c:pt idx="545">
                  <c:v>4.5339700000000001</c:v>
                </c:pt>
                <c:pt idx="546">
                  <c:v>4.5331200000000003</c:v>
                </c:pt>
                <c:pt idx="547">
                  <c:v>4.52454</c:v>
                </c:pt>
                <c:pt idx="548">
                  <c:v>4.5099799999999997</c:v>
                </c:pt>
                <c:pt idx="549">
                  <c:v>4.4885700000000002</c:v>
                </c:pt>
                <c:pt idx="550">
                  <c:v>4.452</c:v>
                </c:pt>
                <c:pt idx="551">
                  <c:v>4.4055</c:v>
                </c:pt>
                <c:pt idx="552">
                  <c:v>4.35365</c:v>
                </c:pt>
                <c:pt idx="553">
                  <c:v>4.3009599999999999</c:v>
                </c:pt>
                <c:pt idx="554">
                  <c:v>4.2538</c:v>
                </c:pt>
                <c:pt idx="555">
                  <c:v>4.2173699999999998</c:v>
                </c:pt>
                <c:pt idx="556">
                  <c:v>4.1948299999999996</c:v>
                </c:pt>
                <c:pt idx="557">
                  <c:v>4.1798799999999998</c:v>
                </c:pt>
                <c:pt idx="558">
                  <c:v>4.17516</c:v>
                </c:pt>
                <c:pt idx="559">
                  <c:v>4.1730700000000001</c:v>
                </c:pt>
                <c:pt idx="560">
                  <c:v>4.1763899999999996</c:v>
                </c:pt>
                <c:pt idx="561">
                  <c:v>4.1821099999999998</c:v>
                </c:pt>
                <c:pt idx="562">
                  <c:v>4.1874500000000001</c:v>
                </c:pt>
                <c:pt idx="563">
                  <c:v>4.1939799999999998</c:v>
                </c:pt>
                <c:pt idx="564">
                  <c:v>4.1999399999999998</c:v>
                </c:pt>
                <c:pt idx="565">
                  <c:v>4.2072599999999998</c:v>
                </c:pt>
                <c:pt idx="566">
                  <c:v>4.2137399999999996</c:v>
                </c:pt>
                <c:pt idx="567">
                  <c:v>4.2209399999999997</c:v>
                </c:pt>
                <c:pt idx="568">
                  <c:v>4.2275200000000002</c:v>
                </c:pt>
                <c:pt idx="569">
                  <c:v>4.2341899999999999</c:v>
                </c:pt>
                <c:pt idx="570">
                  <c:v>4.2382099999999996</c:v>
                </c:pt>
                <c:pt idx="571">
                  <c:v>4.24465</c:v>
                </c:pt>
                <c:pt idx="572">
                  <c:v>4.2489299999999997</c:v>
                </c:pt>
                <c:pt idx="573">
                  <c:v>4.2537000000000003</c:v>
                </c:pt>
                <c:pt idx="574">
                  <c:v>4.2592499999999998</c:v>
                </c:pt>
                <c:pt idx="575">
                  <c:v>4.2630600000000003</c:v>
                </c:pt>
                <c:pt idx="576">
                  <c:v>4.2675000000000001</c:v>
                </c:pt>
                <c:pt idx="577">
                  <c:v>4.2697000000000003</c:v>
                </c:pt>
                <c:pt idx="578">
                  <c:v>4.2742899999999997</c:v>
                </c:pt>
                <c:pt idx="579">
                  <c:v>4.2769700000000004</c:v>
                </c:pt>
                <c:pt idx="580">
                  <c:v>4.28</c:v>
                </c:pt>
                <c:pt idx="581">
                  <c:v>4.2832499999999998</c:v>
                </c:pt>
                <c:pt idx="582">
                  <c:v>4.2855699999999999</c:v>
                </c:pt>
                <c:pt idx="583">
                  <c:v>4.2895500000000002</c:v>
                </c:pt>
                <c:pt idx="584">
                  <c:v>4.2903399999999996</c:v>
                </c:pt>
                <c:pt idx="585">
                  <c:v>4.2926500000000001</c:v>
                </c:pt>
                <c:pt idx="586">
                  <c:v>4.2964399999999996</c:v>
                </c:pt>
                <c:pt idx="587">
                  <c:v>4.2979500000000002</c:v>
                </c:pt>
                <c:pt idx="588">
                  <c:v>4.2982199999999997</c:v>
                </c:pt>
                <c:pt idx="589">
                  <c:v>4.3012899999999998</c:v>
                </c:pt>
                <c:pt idx="590">
                  <c:v>4.3021500000000001</c:v>
                </c:pt>
                <c:pt idx="591">
                  <c:v>4.3028199999999996</c:v>
                </c:pt>
                <c:pt idx="592">
                  <c:v>4.3050600000000001</c:v>
                </c:pt>
                <c:pt idx="593">
                  <c:v>4.3056999999999999</c:v>
                </c:pt>
                <c:pt idx="594">
                  <c:v>4.3061299999999996</c:v>
                </c:pt>
                <c:pt idx="595">
                  <c:v>4.3085100000000001</c:v>
                </c:pt>
                <c:pt idx="596">
                  <c:v>4.3080699999999998</c:v>
                </c:pt>
                <c:pt idx="597">
                  <c:v>4.3084600000000002</c:v>
                </c:pt>
                <c:pt idx="598">
                  <c:v>4.3092199999999998</c:v>
                </c:pt>
                <c:pt idx="599">
                  <c:v>4.3125999999999998</c:v>
                </c:pt>
                <c:pt idx="600">
                  <c:v>4.31236</c:v>
                </c:pt>
                <c:pt idx="601">
                  <c:v>4.3142100000000001</c:v>
                </c:pt>
                <c:pt idx="602">
                  <c:v>4.3149800000000003</c:v>
                </c:pt>
                <c:pt idx="603">
                  <c:v>4.3181200000000004</c:v>
                </c:pt>
                <c:pt idx="604">
                  <c:v>4.3171600000000003</c:v>
                </c:pt>
                <c:pt idx="605">
                  <c:v>4.3204399999999996</c:v>
                </c:pt>
                <c:pt idx="606">
                  <c:v>4.3202999999999996</c:v>
                </c:pt>
                <c:pt idx="607">
                  <c:v>4.3215500000000002</c:v>
                </c:pt>
                <c:pt idx="608">
                  <c:v>4.3209999999999997</c:v>
                </c:pt>
                <c:pt idx="609">
                  <c:v>4.3235999999999999</c:v>
                </c:pt>
                <c:pt idx="610">
                  <c:v>4.3235999999999999</c:v>
                </c:pt>
                <c:pt idx="611">
                  <c:v>4.3245300000000002</c:v>
                </c:pt>
                <c:pt idx="612">
                  <c:v>4.3270600000000004</c:v>
                </c:pt>
                <c:pt idx="613">
                  <c:v>4.3277900000000002</c:v>
                </c:pt>
                <c:pt idx="614">
                  <c:v>4.3274999999999997</c:v>
                </c:pt>
                <c:pt idx="615">
                  <c:v>4.3293699999999999</c:v>
                </c:pt>
                <c:pt idx="616">
                  <c:v>4.33148</c:v>
                </c:pt>
                <c:pt idx="617">
                  <c:v>4.3324299999999996</c:v>
                </c:pt>
                <c:pt idx="618">
                  <c:v>4.3334299999999999</c:v>
                </c:pt>
                <c:pt idx="619">
                  <c:v>4.3327999999999998</c:v>
                </c:pt>
                <c:pt idx="620">
                  <c:v>4.3341200000000004</c:v>
                </c:pt>
                <c:pt idx="621">
                  <c:v>4.3342999999999998</c:v>
                </c:pt>
                <c:pt idx="622">
                  <c:v>4.3344899999999997</c:v>
                </c:pt>
                <c:pt idx="623">
                  <c:v>4.3351899999999999</c:v>
                </c:pt>
                <c:pt idx="624">
                  <c:v>4.3349200000000003</c:v>
                </c:pt>
                <c:pt idx="625">
                  <c:v>4.3347699999999998</c:v>
                </c:pt>
                <c:pt idx="626">
                  <c:v>4.3348399999999998</c:v>
                </c:pt>
                <c:pt idx="627">
                  <c:v>4.3333300000000001</c:v>
                </c:pt>
                <c:pt idx="628">
                  <c:v>4.3346</c:v>
                </c:pt>
                <c:pt idx="629">
                  <c:v>4.3336499999999996</c:v>
                </c:pt>
                <c:pt idx="630">
                  <c:v>4.3361099999999997</c:v>
                </c:pt>
                <c:pt idx="631">
                  <c:v>4.33643</c:v>
                </c:pt>
                <c:pt idx="632">
                  <c:v>4.3358800000000004</c:v>
                </c:pt>
                <c:pt idx="633">
                  <c:v>4.3364900000000004</c:v>
                </c:pt>
                <c:pt idx="634">
                  <c:v>4.3394000000000004</c:v>
                </c:pt>
                <c:pt idx="635">
                  <c:v>4.33718</c:v>
                </c:pt>
                <c:pt idx="636">
                  <c:v>4.3379200000000004</c:v>
                </c:pt>
                <c:pt idx="637">
                  <c:v>4.3398399999999997</c:v>
                </c:pt>
                <c:pt idx="638">
                  <c:v>4.33941</c:v>
                </c:pt>
                <c:pt idx="639">
                  <c:v>4.3394700000000004</c:v>
                </c:pt>
                <c:pt idx="640">
                  <c:v>4.3419400000000001</c:v>
                </c:pt>
                <c:pt idx="641">
                  <c:v>4.3396999999999997</c:v>
                </c:pt>
                <c:pt idx="642">
                  <c:v>4.3408199999999999</c:v>
                </c:pt>
                <c:pt idx="643">
                  <c:v>4.3422299999999998</c:v>
                </c:pt>
                <c:pt idx="644">
                  <c:v>4.3418799999999997</c:v>
                </c:pt>
                <c:pt idx="645">
                  <c:v>4.3418400000000004</c:v>
                </c:pt>
                <c:pt idx="646">
                  <c:v>4.3450600000000001</c:v>
                </c:pt>
                <c:pt idx="647">
                  <c:v>4.3433900000000003</c:v>
                </c:pt>
                <c:pt idx="648">
                  <c:v>4.3448200000000003</c:v>
                </c:pt>
                <c:pt idx="649">
                  <c:v>4.3449499999999999</c:v>
                </c:pt>
                <c:pt idx="650">
                  <c:v>4.34537</c:v>
                </c:pt>
                <c:pt idx="651">
                  <c:v>4.3475200000000003</c:v>
                </c:pt>
                <c:pt idx="652">
                  <c:v>4.3468499999999999</c:v>
                </c:pt>
                <c:pt idx="653">
                  <c:v>4.3471700000000002</c:v>
                </c:pt>
                <c:pt idx="654">
                  <c:v>4.3470399999999998</c:v>
                </c:pt>
                <c:pt idx="655">
                  <c:v>4.34788</c:v>
                </c:pt>
                <c:pt idx="656">
                  <c:v>4.3458500000000004</c:v>
                </c:pt>
                <c:pt idx="657">
                  <c:v>4.3458100000000002</c:v>
                </c:pt>
                <c:pt idx="658">
                  <c:v>4.3474599999999999</c:v>
                </c:pt>
                <c:pt idx="659">
                  <c:v>4.3469300000000004</c:v>
                </c:pt>
                <c:pt idx="660">
                  <c:v>4.3460099999999997</c:v>
                </c:pt>
                <c:pt idx="661">
                  <c:v>4.3462899999999998</c:v>
                </c:pt>
                <c:pt idx="662">
                  <c:v>4.3456000000000001</c:v>
                </c:pt>
                <c:pt idx="663">
                  <c:v>4.3466199999999997</c:v>
                </c:pt>
                <c:pt idx="664">
                  <c:v>4.3475700000000002</c:v>
                </c:pt>
                <c:pt idx="665">
                  <c:v>4.3488100000000003</c:v>
                </c:pt>
                <c:pt idx="666">
                  <c:v>4.3486700000000003</c:v>
                </c:pt>
                <c:pt idx="667">
                  <c:v>4.3470599999999999</c:v>
                </c:pt>
                <c:pt idx="668">
                  <c:v>4.3478500000000002</c:v>
                </c:pt>
                <c:pt idx="669">
                  <c:v>4.3472299999999997</c:v>
                </c:pt>
                <c:pt idx="670">
                  <c:v>4.3488300000000004</c:v>
                </c:pt>
                <c:pt idx="671">
                  <c:v>4.34999</c:v>
                </c:pt>
                <c:pt idx="672">
                  <c:v>4.34734</c:v>
                </c:pt>
                <c:pt idx="673">
                  <c:v>4.3499600000000003</c:v>
                </c:pt>
                <c:pt idx="674">
                  <c:v>4.35053</c:v>
                </c:pt>
                <c:pt idx="675">
                  <c:v>4.3501099999999999</c:v>
                </c:pt>
                <c:pt idx="676">
                  <c:v>4.3508599999999999</c:v>
                </c:pt>
                <c:pt idx="677">
                  <c:v>4.3511300000000004</c:v>
                </c:pt>
                <c:pt idx="678">
                  <c:v>4.3527699999999996</c:v>
                </c:pt>
                <c:pt idx="679">
                  <c:v>4.3530300000000004</c:v>
                </c:pt>
                <c:pt idx="680">
                  <c:v>4.3536000000000001</c:v>
                </c:pt>
                <c:pt idx="681">
                  <c:v>4.3537100000000004</c:v>
                </c:pt>
                <c:pt idx="682">
                  <c:v>4.3537299999999997</c:v>
                </c:pt>
                <c:pt idx="683">
                  <c:v>4.3544499999999999</c:v>
                </c:pt>
                <c:pt idx="684">
                  <c:v>4.3530699999999998</c:v>
                </c:pt>
                <c:pt idx="685">
                  <c:v>4.35412</c:v>
                </c:pt>
                <c:pt idx="686">
                  <c:v>4.35405</c:v>
                </c:pt>
                <c:pt idx="687">
                  <c:v>4.3531000000000004</c:v>
                </c:pt>
                <c:pt idx="688">
                  <c:v>4.3525</c:v>
                </c:pt>
                <c:pt idx="689">
                  <c:v>4.3524799999999999</c:v>
                </c:pt>
                <c:pt idx="690">
                  <c:v>4.3517599999999996</c:v>
                </c:pt>
                <c:pt idx="691">
                  <c:v>4.3504199999999997</c:v>
                </c:pt>
                <c:pt idx="692">
                  <c:v>4.3514400000000002</c:v>
                </c:pt>
                <c:pt idx="693">
                  <c:v>4.3511499999999996</c:v>
                </c:pt>
                <c:pt idx="694">
                  <c:v>4.3506499999999999</c:v>
                </c:pt>
                <c:pt idx="695">
                  <c:v>4.3514600000000003</c:v>
                </c:pt>
                <c:pt idx="696">
                  <c:v>4.3518400000000002</c:v>
                </c:pt>
                <c:pt idx="697">
                  <c:v>4.3506299999999998</c:v>
                </c:pt>
                <c:pt idx="698">
                  <c:v>4.3513599999999997</c:v>
                </c:pt>
                <c:pt idx="699">
                  <c:v>4.3524599999999998</c:v>
                </c:pt>
                <c:pt idx="700">
                  <c:v>4.3498900000000003</c:v>
                </c:pt>
                <c:pt idx="701">
                  <c:v>4.3495999999999997</c:v>
                </c:pt>
                <c:pt idx="702">
                  <c:v>4.3499100000000004</c:v>
                </c:pt>
                <c:pt idx="703">
                  <c:v>4.3498999999999999</c:v>
                </c:pt>
                <c:pt idx="704">
                  <c:v>4.3512300000000002</c:v>
                </c:pt>
                <c:pt idx="705">
                  <c:v>4.3497899999999996</c:v>
                </c:pt>
                <c:pt idx="706">
                  <c:v>4.3530100000000003</c:v>
                </c:pt>
                <c:pt idx="707">
                  <c:v>4.3541400000000001</c:v>
                </c:pt>
                <c:pt idx="708">
                  <c:v>4.3555799999999998</c:v>
                </c:pt>
                <c:pt idx="709">
                  <c:v>4.35398</c:v>
                </c:pt>
                <c:pt idx="710">
                  <c:v>4.3565699999999996</c:v>
                </c:pt>
                <c:pt idx="711">
                  <c:v>4.3550300000000002</c:v>
                </c:pt>
                <c:pt idx="712">
                  <c:v>4.3565500000000004</c:v>
                </c:pt>
                <c:pt idx="713">
                  <c:v>4.3574000000000002</c:v>
                </c:pt>
                <c:pt idx="714">
                  <c:v>4.3569500000000003</c:v>
                </c:pt>
                <c:pt idx="715">
                  <c:v>4.3569199999999997</c:v>
                </c:pt>
                <c:pt idx="716">
                  <c:v>4.3577300000000001</c:v>
                </c:pt>
                <c:pt idx="717">
                  <c:v>4.3571400000000002</c:v>
                </c:pt>
                <c:pt idx="718">
                  <c:v>4.3571900000000001</c:v>
                </c:pt>
                <c:pt idx="719">
                  <c:v>4.3588100000000001</c:v>
                </c:pt>
                <c:pt idx="720">
                  <c:v>4.3580100000000002</c:v>
                </c:pt>
                <c:pt idx="721">
                  <c:v>4.35846</c:v>
                </c:pt>
                <c:pt idx="722">
                  <c:v>4.3567999999999998</c:v>
                </c:pt>
                <c:pt idx="723">
                  <c:v>4.3582099999999997</c:v>
                </c:pt>
                <c:pt idx="724">
                  <c:v>4.3592599999999999</c:v>
                </c:pt>
                <c:pt idx="725">
                  <c:v>4.3562000000000003</c:v>
                </c:pt>
                <c:pt idx="726">
                  <c:v>4.3570700000000002</c:v>
                </c:pt>
                <c:pt idx="727">
                  <c:v>4.3581599999999998</c:v>
                </c:pt>
                <c:pt idx="728">
                  <c:v>4.3573500000000003</c:v>
                </c:pt>
                <c:pt idx="729">
                  <c:v>4.3559799999999997</c:v>
                </c:pt>
                <c:pt idx="730">
                  <c:v>4.3553899999999999</c:v>
                </c:pt>
                <c:pt idx="731">
                  <c:v>4.3554700000000004</c:v>
                </c:pt>
                <c:pt idx="732">
                  <c:v>4.3550700000000004</c:v>
                </c:pt>
                <c:pt idx="733">
                  <c:v>4.3547399999999996</c:v>
                </c:pt>
                <c:pt idx="734">
                  <c:v>4.35222</c:v>
                </c:pt>
                <c:pt idx="735">
                  <c:v>4.3533200000000001</c:v>
                </c:pt>
                <c:pt idx="736">
                  <c:v>4.3546199999999997</c:v>
                </c:pt>
                <c:pt idx="737">
                  <c:v>4.3540099999999997</c:v>
                </c:pt>
                <c:pt idx="738">
                  <c:v>4.3551500000000001</c:v>
                </c:pt>
                <c:pt idx="739">
                  <c:v>4.3562200000000004</c:v>
                </c:pt>
                <c:pt idx="740">
                  <c:v>4.3568899999999999</c:v>
                </c:pt>
                <c:pt idx="741">
                  <c:v>4.3577500000000002</c:v>
                </c:pt>
                <c:pt idx="742">
                  <c:v>4.3580199999999998</c:v>
                </c:pt>
                <c:pt idx="743">
                  <c:v>4.3585000000000003</c:v>
                </c:pt>
                <c:pt idx="744">
                  <c:v>4.3575699999999999</c:v>
                </c:pt>
                <c:pt idx="745">
                  <c:v>4.3578799999999998</c:v>
                </c:pt>
                <c:pt idx="746">
                  <c:v>4.3590999999999998</c:v>
                </c:pt>
                <c:pt idx="747">
                  <c:v>4.3597999999999999</c:v>
                </c:pt>
                <c:pt idx="748">
                  <c:v>4.3595199999999998</c:v>
                </c:pt>
                <c:pt idx="749">
                  <c:v>4.3595600000000001</c:v>
                </c:pt>
                <c:pt idx="750">
                  <c:v>4.3606100000000003</c:v>
                </c:pt>
                <c:pt idx="751">
                  <c:v>4.3610699999999998</c:v>
                </c:pt>
                <c:pt idx="752">
                  <c:v>4.3616599999999996</c:v>
                </c:pt>
                <c:pt idx="753">
                  <c:v>4.3608799999999999</c:v>
                </c:pt>
                <c:pt idx="754">
                  <c:v>4.3635400000000004</c:v>
                </c:pt>
                <c:pt idx="755">
                  <c:v>4.3627599999999997</c:v>
                </c:pt>
                <c:pt idx="756">
                  <c:v>4.3620799999999997</c:v>
                </c:pt>
                <c:pt idx="757">
                  <c:v>4.3642799999999999</c:v>
                </c:pt>
                <c:pt idx="758">
                  <c:v>4.3634399999999998</c:v>
                </c:pt>
                <c:pt idx="759">
                  <c:v>4.3616900000000003</c:v>
                </c:pt>
                <c:pt idx="760">
                  <c:v>4.3615700000000004</c:v>
                </c:pt>
                <c:pt idx="761">
                  <c:v>4.3622399999999999</c:v>
                </c:pt>
                <c:pt idx="762">
                  <c:v>4.3607699999999996</c:v>
                </c:pt>
                <c:pt idx="763">
                  <c:v>4.3615599999999999</c:v>
                </c:pt>
                <c:pt idx="764">
                  <c:v>4.3607800000000001</c:v>
                </c:pt>
                <c:pt idx="765">
                  <c:v>4.3611399999999998</c:v>
                </c:pt>
                <c:pt idx="766">
                  <c:v>4.3611300000000002</c:v>
                </c:pt>
                <c:pt idx="767">
                  <c:v>4.3608900000000004</c:v>
                </c:pt>
                <c:pt idx="768">
                  <c:v>4.3605</c:v>
                </c:pt>
                <c:pt idx="769">
                  <c:v>4.3614800000000002</c:v>
                </c:pt>
                <c:pt idx="770">
                  <c:v>4.3627399999999996</c:v>
                </c:pt>
                <c:pt idx="771">
                  <c:v>4.36212</c:v>
                </c:pt>
                <c:pt idx="772">
                  <c:v>4.3628299999999998</c:v>
                </c:pt>
                <c:pt idx="773">
                  <c:v>4.3629300000000004</c:v>
                </c:pt>
                <c:pt idx="774">
                  <c:v>4.3610199999999999</c:v>
                </c:pt>
                <c:pt idx="775">
                  <c:v>4.3623500000000002</c:v>
                </c:pt>
                <c:pt idx="776">
                  <c:v>4.3623500000000002</c:v>
                </c:pt>
                <c:pt idx="777">
                  <c:v>4.3633600000000001</c:v>
                </c:pt>
                <c:pt idx="778">
                  <c:v>4.3635700000000002</c:v>
                </c:pt>
                <c:pt idx="779">
                  <c:v>4.3642500000000002</c:v>
                </c:pt>
                <c:pt idx="780">
                  <c:v>4.3648300000000004</c:v>
                </c:pt>
                <c:pt idx="781">
                  <c:v>4.3648199999999999</c:v>
                </c:pt>
                <c:pt idx="782">
                  <c:v>4.3645899999999997</c:v>
                </c:pt>
                <c:pt idx="783">
                  <c:v>4.3673999999999999</c:v>
                </c:pt>
                <c:pt idx="784">
                  <c:v>4.3685299999999998</c:v>
                </c:pt>
                <c:pt idx="785">
                  <c:v>4.3663100000000004</c:v>
                </c:pt>
                <c:pt idx="786">
                  <c:v>4.36951</c:v>
                </c:pt>
                <c:pt idx="787">
                  <c:v>4.3684500000000002</c:v>
                </c:pt>
                <c:pt idx="788">
                  <c:v>4.3704999999999998</c:v>
                </c:pt>
                <c:pt idx="789">
                  <c:v>4.3701800000000004</c:v>
                </c:pt>
                <c:pt idx="790">
                  <c:v>4.3711500000000001</c:v>
                </c:pt>
                <c:pt idx="791">
                  <c:v>4.3701600000000003</c:v>
                </c:pt>
                <c:pt idx="792">
                  <c:v>4.3704400000000003</c:v>
                </c:pt>
                <c:pt idx="793">
                  <c:v>4.37026</c:v>
                </c:pt>
                <c:pt idx="794">
                  <c:v>4.3707900000000004</c:v>
                </c:pt>
                <c:pt idx="795">
                  <c:v>4.3698899999999998</c:v>
                </c:pt>
                <c:pt idx="796">
                  <c:v>4.3689900000000002</c:v>
                </c:pt>
                <c:pt idx="797">
                  <c:v>4.3685499999999999</c:v>
                </c:pt>
                <c:pt idx="798">
                  <c:v>4.3697100000000004</c:v>
                </c:pt>
                <c:pt idx="799">
                  <c:v>4.3700700000000001</c:v>
                </c:pt>
                <c:pt idx="800">
                  <c:v>4.3686400000000001</c:v>
                </c:pt>
              </c:numCache>
            </c:numRef>
          </c:yVal>
          <c:smooth val="0"/>
          <c:extLst>
            <c:ext xmlns:c16="http://schemas.microsoft.com/office/drawing/2014/chart" uri="{C3380CC4-5D6E-409C-BE32-E72D297353CC}">
              <c16:uniqueId val="{00000000-47AD-4904-81B6-70FBBF2F89BE}"/>
            </c:ext>
          </c:extLst>
        </c:ser>
        <c:ser>
          <c:idx val="2"/>
          <c:order val="1"/>
          <c:tx>
            <c:strRef>
              <c:f>'RT_XC09103-13 (prior)'!$U$25:$U$26</c:f>
              <c:strCache>
                <c:ptCount val="2"/>
                <c:pt idx="0">
                  <c:v>XC09111</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(prior)'!$U$27:$U$827</c:f>
              <c:numCache>
                <c:formatCode>0.0000</c:formatCode>
                <c:ptCount val="801"/>
                <c:pt idx="0">
                  <c:v>6.9120000000000001E-2</c:v>
                </c:pt>
                <c:pt idx="1">
                  <c:v>7.0949999999999999E-2</c:v>
                </c:pt>
                <c:pt idx="2">
                  <c:v>6.6030000000000005E-2</c:v>
                </c:pt>
                <c:pt idx="3">
                  <c:v>6.8849999999999995E-2</c:v>
                </c:pt>
                <c:pt idx="4">
                  <c:v>6.8140000000000006E-2</c:v>
                </c:pt>
                <c:pt idx="5">
                  <c:v>6.6640000000000005E-2</c:v>
                </c:pt>
                <c:pt idx="6">
                  <c:v>6.923E-2</c:v>
                </c:pt>
                <c:pt idx="7">
                  <c:v>6.9400000000000003E-2</c:v>
                </c:pt>
                <c:pt idx="8">
                  <c:v>6.8610000000000004E-2</c:v>
                </c:pt>
                <c:pt idx="9">
                  <c:v>6.9889999999999994E-2</c:v>
                </c:pt>
                <c:pt idx="10">
                  <c:v>6.7460000000000006E-2</c:v>
                </c:pt>
                <c:pt idx="11">
                  <c:v>6.966E-2</c:v>
                </c:pt>
                <c:pt idx="12">
                  <c:v>6.762E-2</c:v>
                </c:pt>
                <c:pt idx="13">
                  <c:v>6.7729999999999999E-2</c:v>
                </c:pt>
                <c:pt idx="14">
                  <c:v>6.7530000000000007E-2</c:v>
                </c:pt>
                <c:pt idx="15">
                  <c:v>7.2389999999999996E-2</c:v>
                </c:pt>
                <c:pt idx="16">
                  <c:v>7.0330000000000004E-2</c:v>
                </c:pt>
                <c:pt idx="17">
                  <c:v>6.8830000000000002E-2</c:v>
                </c:pt>
                <c:pt idx="18">
                  <c:v>6.9430000000000006E-2</c:v>
                </c:pt>
                <c:pt idx="19">
                  <c:v>6.8229999999999999E-2</c:v>
                </c:pt>
                <c:pt idx="20">
                  <c:v>6.9080000000000003E-2</c:v>
                </c:pt>
                <c:pt idx="21">
                  <c:v>6.6750000000000004E-2</c:v>
                </c:pt>
                <c:pt idx="22">
                  <c:v>6.7809999999999995E-2</c:v>
                </c:pt>
                <c:pt idx="23">
                  <c:v>6.6589999999999996E-2</c:v>
                </c:pt>
                <c:pt idx="24">
                  <c:v>6.6210000000000005E-2</c:v>
                </c:pt>
                <c:pt idx="25">
                  <c:v>6.7159999999999997E-2</c:v>
                </c:pt>
                <c:pt idx="26">
                  <c:v>6.5390000000000004E-2</c:v>
                </c:pt>
                <c:pt idx="27">
                  <c:v>6.8580000000000002E-2</c:v>
                </c:pt>
                <c:pt idx="28">
                  <c:v>6.6119999999999998E-2</c:v>
                </c:pt>
                <c:pt idx="29">
                  <c:v>6.5869999999999998E-2</c:v>
                </c:pt>
                <c:pt idx="30">
                  <c:v>6.9169999999999995E-2</c:v>
                </c:pt>
                <c:pt idx="31">
                  <c:v>6.6879999999999995E-2</c:v>
                </c:pt>
                <c:pt idx="32">
                  <c:v>6.8930000000000005E-2</c:v>
                </c:pt>
                <c:pt idx="33">
                  <c:v>6.4619999999999997E-2</c:v>
                </c:pt>
                <c:pt idx="34">
                  <c:v>6.6379999999999995E-2</c:v>
                </c:pt>
                <c:pt idx="35">
                  <c:v>6.8309999999999996E-2</c:v>
                </c:pt>
                <c:pt idx="36">
                  <c:v>6.9400000000000003E-2</c:v>
                </c:pt>
                <c:pt idx="37">
                  <c:v>6.6909999999999997E-2</c:v>
                </c:pt>
                <c:pt idx="38">
                  <c:v>6.6830000000000001E-2</c:v>
                </c:pt>
                <c:pt idx="39">
                  <c:v>6.5759999999999999E-2</c:v>
                </c:pt>
                <c:pt idx="40">
                  <c:v>6.8159999999999998E-2</c:v>
                </c:pt>
                <c:pt idx="41">
                  <c:v>6.7790000000000003E-2</c:v>
                </c:pt>
                <c:pt idx="42">
                  <c:v>6.8180000000000004E-2</c:v>
                </c:pt>
                <c:pt idx="43">
                  <c:v>6.7930000000000004E-2</c:v>
                </c:pt>
                <c:pt idx="44">
                  <c:v>6.9040000000000004E-2</c:v>
                </c:pt>
                <c:pt idx="45">
                  <c:v>6.8750000000000006E-2</c:v>
                </c:pt>
                <c:pt idx="46">
                  <c:v>7.1330000000000005E-2</c:v>
                </c:pt>
                <c:pt idx="47">
                  <c:v>6.9680000000000006E-2</c:v>
                </c:pt>
                <c:pt idx="48">
                  <c:v>6.8750000000000006E-2</c:v>
                </c:pt>
                <c:pt idx="49">
                  <c:v>7.0809999999999998E-2</c:v>
                </c:pt>
                <c:pt idx="50">
                  <c:v>7.1340000000000001E-2</c:v>
                </c:pt>
                <c:pt idx="51">
                  <c:v>6.8930000000000005E-2</c:v>
                </c:pt>
                <c:pt idx="52">
                  <c:v>7.0529999999999995E-2</c:v>
                </c:pt>
                <c:pt idx="53">
                  <c:v>6.8010000000000001E-2</c:v>
                </c:pt>
                <c:pt idx="54">
                  <c:v>7.0180000000000006E-2</c:v>
                </c:pt>
                <c:pt idx="55">
                  <c:v>7.0010000000000003E-2</c:v>
                </c:pt>
                <c:pt idx="56">
                  <c:v>6.9139999999999993E-2</c:v>
                </c:pt>
                <c:pt idx="57">
                  <c:v>6.7210000000000006E-2</c:v>
                </c:pt>
                <c:pt idx="58">
                  <c:v>6.7640000000000006E-2</c:v>
                </c:pt>
                <c:pt idx="59">
                  <c:v>6.8599999999999994E-2</c:v>
                </c:pt>
                <c:pt idx="60">
                  <c:v>6.8610000000000004E-2</c:v>
                </c:pt>
                <c:pt idx="61">
                  <c:v>6.8470000000000003E-2</c:v>
                </c:pt>
                <c:pt idx="62">
                  <c:v>6.8540000000000004E-2</c:v>
                </c:pt>
                <c:pt idx="63">
                  <c:v>7.0279999999999995E-2</c:v>
                </c:pt>
                <c:pt idx="64">
                  <c:v>6.9239999999999996E-2</c:v>
                </c:pt>
                <c:pt idx="65">
                  <c:v>7.0050000000000001E-2</c:v>
                </c:pt>
                <c:pt idx="66">
                  <c:v>6.9629999999999997E-2</c:v>
                </c:pt>
                <c:pt idx="67">
                  <c:v>6.8989999999999996E-2</c:v>
                </c:pt>
                <c:pt idx="68">
                  <c:v>6.9459999999999994E-2</c:v>
                </c:pt>
                <c:pt idx="69">
                  <c:v>6.8229999999999999E-2</c:v>
                </c:pt>
                <c:pt idx="70">
                  <c:v>6.9680000000000006E-2</c:v>
                </c:pt>
                <c:pt idx="71">
                  <c:v>6.8849999999999995E-2</c:v>
                </c:pt>
                <c:pt idx="72">
                  <c:v>6.9830000000000003E-2</c:v>
                </c:pt>
                <c:pt idx="73">
                  <c:v>6.8959999999999994E-2</c:v>
                </c:pt>
                <c:pt idx="74">
                  <c:v>7.1739999999999998E-2</c:v>
                </c:pt>
                <c:pt idx="75">
                  <c:v>7.3529999999999998E-2</c:v>
                </c:pt>
                <c:pt idx="76">
                  <c:v>7.1110000000000007E-2</c:v>
                </c:pt>
                <c:pt idx="77">
                  <c:v>7.152E-2</c:v>
                </c:pt>
                <c:pt idx="78">
                  <c:v>7.5689999999999993E-2</c:v>
                </c:pt>
                <c:pt idx="79">
                  <c:v>7.3289999999999994E-2</c:v>
                </c:pt>
                <c:pt idx="80">
                  <c:v>7.145E-2</c:v>
                </c:pt>
                <c:pt idx="81">
                  <c:v>7.1489999999999998E-2</c:v>
                </c:pt>
                <c:pt idx="82">
                  <c:v>7.2069999999999995E-2</c:v>
                </c:pt>
                <c:pt idx="83">
                  <c:v>7.1720000000000006E-2</c:v>
                </c:pt>
                <c:pt idx="84">
                  <c:v>7.3870000000000005E-2</c:v>
                </c:pt>
                <c:pt idx="85">
                  <c:v>7.0940000000000003E-2</c:v>
                </c:pt>
                <c:pt idx="86">
                  <c:v>7.1459999999999996E-2</c:v>
                </c:pt>
                <c:pt idx="87">
                  <c:v>7.1360000000000007E-2</c:v>
                </c:pt>
                <c:pt idx="88">
                  <c:v>7.3380000000000001E-2</c:v>
                </c:pt>
                <c:pt idx="89">
                  <c:v>6.9459999999999994E-2</c:v>
                </c:pt>
                <c:pt idx="90">
                  <c:v>7.0309999999999997E-2</c:v>
                </c:pt>
                <c:pt idx="91">
                  <c:v>7.1749999999999994E-2</c:v>
                </c:pt>
                <c:pt idx="92">
                  <c:v>7.3190000000000005E-2</c:v>
                </c:pt>
                <c:pt idx="93">
                  <c:v>7.1599999999999997E-2</c:v>
                </c:pt>
                <c:pt idx="94">
                  <c:v>7.0709999999999995E-2</c:v>
                </c:pt>
                <c:pt idx="95">
                  <c:v>6.8970000000000004E-2</c:v>
                </c:pt>
                <c:pt idx="96">
                  <c:v>7.2080000000000005E-2</c:v>
                </c:pt>
                <c:pt idx="97">
                  <c:v>6.9080000000000003E-2</c:v>
                </c:pt>
                <c:pt idx="98">
                  <c:v>6.8080000000000002E-2</c:v>
                </c:pt>
                <c:pt idx="99">
                  <c:v>6.8479999999999999E-2</c:v>
                </c:pt>
                <c:pt idx="100">
                  <c:v>6.8540000000000004E-2</c:v>
                </c:pt>
                <c:pt idx="101">
                  <c:v>6.7799999999999999E-2</c:v>
                </c:pt>
                <c:pt idx="102">
                  <c:v>7.0400000000000004E-2</c:v>
                </c:pt>
                <c:pt idx="103">
                  <c:v>7.2639999999999996E-2</c:v>
                </c:pt>
                <c:pt idx="104">
                  <c:v>7.2550000000000003E-2</c:v>
                </c:pt>
                <c:pt idx="105">
                  <c:v>7.1690000000000004E-2</c:v>
                </c:pt>
                <c:pt idx="106">
                  <c:v>7.3300000000000004E-2</c:v>
                </c:pt>
                <c:pt idx="107">
                  <c:v>7.2609999999999994E-2</c:v>
                </c:pt>
                <c:pt idx="108">
                  <c:v>7.5439999999999993E-2</c:v>
                </c:pt>
                <c:pt idx="109">
                  <c:v>7.5020000000000003E-2</c:v>
                </c:pt>
                <c:pt idx="110">
                  <c:v>7.7170000000000002E-2</c:v>
                </c:pt>
                <c:pt idx="111">
                  <c:v>7.263E-2</c:v>
                </c:pt>
                <c:pt idx="112">
                  <c:v>7.2950000000000001E-2</c:v>
                </c:pt>
                <c:pt idx="113">
                  <c:v>7.2309999999999999E-2</c:v>
                </c:pt>
                <c:pt idx="114">
                  <c:v>7.3179999999999995E-2</c:v>
                </c:pt>
                <c:pt idx="115">
                  <c:v>7.1040000000000006E-2</c:v>
                </c:pt>
                <c:pt idx="116">
                  <c:v>7.1360000000000007E-2</c:v>
                </c:pt>
                <c:pt idx="117">
                  <c:v>7.4520000000000003E-2</c:v>
                </c:pt>
                <c:pt idx="118">
                  <c:v>7.2450000000000001E-2</c:v>
                </c:pt>
                <c:pt idx="119">
                  <c:v>7.3069999999999996E-2</c:v>
                </c:pt>
                <c:pt idx="120">
                  <c:v>7.331E-2</c:v>
                </c:pt>
                <c:pt idx="121">
                  <c:v>7.2969999999999993E-2</c:v>
                </c:pt>
                <c:pt idx="122">
                  <c:v>7.3289999999999994E-2</c:v>
                </c:pt>
                <c:pt idx="123">
                  <c:v>7.3319999999999996E-2</c:v>
                </c:pt>
                <c:pt idx="124">
                  <c:v>7.3539999999999994E-2</c:v>
                </c:pt>
                <c:pt idx="125">
                  <c:v>7.2779999999999997E-2</c:v>
                </c:pt>
                <c:pt idx="126">
                  <c:v>7.1849999999999997E-2</c:v>
                </c:pt>
                <c:pt idx="127">
                  <c:v>7.2230000000000003E-2</c:v>
                </c:pt>
                <c:pt idx="128">
                  <c:v>7.1870000000000003E-2</c:v>
                </c:pt>
                <c:pt idx="129">
                  <c:v>6.9430000000000006E-2</c:v>
                </c:pt>
                <c:pt idx="130">
                  <c:v>7.2109999999999994E-2</c:v>
                </c:pt>
                <c:pt idx="131">
                  <c:v>7.2190000000000004E-2</c:v>
                </c:pt>
                <c:pt idx="132">
                  <c:v>7.1370000000000003E-2</c:v>
                </c:pt>
                <c:pt idx="133">
                  <c:v>6.9409999999999999E-2</c:v>
                </c:pt>
                <c:pt idx="134">
                  <c:v>7.4380000000000002E-2</c:v>
                </c:pt>
                <c:pt idx="135">
                  <c:v>7.4270000000000003E-2</c:v>
                </c:pt>
                <c:pt idx="136">
                  <c:v>7.6189999999999994E-2</c:v>
                </c:pt>
                <c:pt idx="137">
                  <c:v>7.3859999999999995E-2</c:v>
                </c:pt>
                <c:pt idx="138">
                  <c:v>7.349E-2</c:v>
                </c:pt>
                <c:pt idx="139">
                  <c:v>7.4740000000000001E-2</c:v>
                </c:pt>
                <c:pt idx="140">
                  <c:v>7.4010000000000006E-2</c:v>
                </c:pt>
                <c:pt idx="141">
                  <c:v>7.7329999999999996E-2</c:v>
                </c:pt>
                <c:pt idx="142">
                  <c:v>7.6499999999999999E-2</c:v>
                </c:pt>
                <c:pt idx="143">
                  <c:v>7.5160000000000005E-2</c:v>
                </c:pt>
                <c:pt idx="144">
                  <c:v>7.356E-2</c:v>
                </c:pt>
                <c:pt idx="145">
                  <c:v>7.6840000000000006E-2</c:v>
                </c:pt>
                <c:pt idx="146">
                  <c:v>7.4719999999999995E-2</c:v>
                </c:pt>
                <c:pt idx="147">
                  <c:v>7.5069999999999998E-2</c:v>
                </c:pt>
                <c:pt idx="148">
                  <c:v>7.3700000000000002E-2</c:v>
                </c:pt>
                <c:pt idx="149">
                  <c:v>7.6170000000000002E-2</c:v>
                </c:pt>
                <c:pt idx="150">
                  <c:v>7.7329999999999996E-2</c:v>
                </c:pt>
                <c:pt idx="151">
                  <c:v>7.5069999999999998E-2</c:v>
                </c:pt>
                <c:pt idx="152">
                  <c:v>7.4709999999999999E-2</c:v>
                </c:pt>
                <c:pt idx="153">
                  <c:v>7.6520000000000005E-2</c:v>
                </c:pt>
                <c:pt idx="154">
                  <c:v>7.6380000000000003E-2</c:v>
                </c:pt>
                <c:pt idx="155">
                  <c:v>7.4469999999999995E-2</c:v>
                </c:pt>
                <c:pt idx="156">
                  <c:v>7.4569999999999997E-2</c:v>
                </c:pt>
                <c:pt idx="157">
                  <c:v>7.3760000000000006E-2</c:v>
                </c:pt>
                <c:pt idx="158">
                  <c:v>7.5429999999999997E-2</c:v>
                </c:pt>
                <c:pt idx="159">
                  <c:v>7.5259999999999994E-2</c:v>
                </c:pt>
                <c:pt idx="160">
                  <c:v>7.4349999999999999E-2</c:v>
                </c:pt>
                <c:pt idx="161">
                  <c:v>7.2400000000000006E-2</c:v>
                </c:pt>
                <c:pt idx="162">
                  <c:v>7.5090000000000004E-2</c:v>
                </c:pt>
                <c:pt idx="163">
                  <c:v>7.374E-2</c:v>
                </c:pt>
                <c:pt idx="164">
                  <c:v>7.6759999999999995E-2</c:v>
                </c:pt>
                <c:pt idx="165">
                  <c:v>7.6270000000000004E-2</c:v>
                </c:pt>
                <c:pt idx="166">
                  <c:v>7.6439999999999994E-2</c:v>
                </c:pt>
                <c:pt idx="167">
                  <c:v>7.5190000000000007E-2</c:v>
                </c:pt>
                <c:pt idx="168">
                  <c:v>7.9799999999999996E-2</c:v>
                </c:pt>
                <c:pt idx="169">
                  <c:v>7.7939999999999995E-2</c:v>
                </c:pt>
                <c:pt idx="170">
                  <c:v>7.8049999999999994E-2</c:v>
                </c:pt>
                <c:pt idx="171">
                  <c:v>7.8539999999999999E-2</c:v>
                </c:pt>
                <c:pt idx="172">
                  <c:v>7.6609999999999998E-2</c:v>
                </c:pt>
                <c:pt idx="173">
                  <c:v>7.8060000000000004E-2</c:v>
                </c:pt>
                <c:pt idx="174">
                  <c:v>7.5079999999999994E-2</c:v>
                </c:pt>
                <c:pt idx="175">
                  <c:v>7.7399999999999997E-2</c:v>
                </c:pt>
                <c:pt idx="176">
                  <c:v>7.7450000000000005E-2</c:v>
                </c:pt>
                <c:pt idx="177">
                  <c:v>7.8530000000000003E-2</c:v>
                </c:pt>
                <c:pt idx="178">
                  <c:v>7.7380000000000004E-2</c:v>
                </c:pt>
                <c:pt idx="179">
                  <c:v>8.0699999999999994E-2</c:v>
                </c:pt>
                <c:pt idx="180">
                  <c:v>7.6420000000000002E-2</c:v>
                </c:pt>
                <c:pt idx="181">
                  <c:v>7.9469999999999999E-2</c:v>
                </c:pt>
                <c:pt idx="182">
                  <c:v>7.8880000000000006E-2</c:v>
                </c:pt>
                <c:pt idx="183">
                  <c:v>7.8589999999999993E-2</c:v>
                </c:pt>
                <c:pt idx="184">
                  <c:v>7.9560000000000006E-2</c:v>
                </c:pt>
                <c:pt idx="185">
                  <c:v>7.8810000000000005E-2</c:v>
                </c:pt>
                <c:pt idx="186">
                  <c:v>7.8469999999999998E-2</c:v>
                </c:pt>
                <c:pt idx="187">
                  <c:v>7.6740000000000003E-2</c:v>
                </c:pt>
                <c:pt idx="188">
                  <c:v>7.8469999999999998E-2</c:v>
                </c:pt>
                <c:pt idx="189">
                  <c:v>7.7560000000000004E-2</c:v>
                </c:pt>
                <c:pt idx="190">
                  <c:v>7.8850000000000003E-2</c:v>
                </c:pt>
                <c:pt idx="191">
                  <c:v>7.8789999999999999E-2</c:v>
                </c:pt>
                <c:pt idx="192">
                  <c:v>7.8060000000000004E-2</c:v>
                </c:pt>
                <c:pt idx="193">
                  <c:v>7.9500000000000001E-2</c:v>
                </c:pt>
                <c:pt idx="194">
                  <c:v>7.7219999999999997E-2</c:v>
                </c:pt>
                <c:pt idx="195">
                  <c:v>7.9100000000000004E-2</c:v>
                </c:pt>
                <c:pt idx="196">
                  <c:v>7.918E-2</c:v>
                </c:pt>
                <c:pt idx="197">
                  <c:v>8.165E-2</c:v>
                </c:pt>
                <c:pt idx="198">
                  <c:v>7.9880000000000007E-2</c:v>
                </c:pt>
                <c:pt idx="199">
                  <c:v>8.1589999999999996E-2</c:v>
                </c:pt>
                <c:pt idx="200">
                  <c:v>8.0680000000000002E-2</c:v>
                </c:pt>
                <c:pt idx="201">
                  <c:v>7.9570000000000002E-2</c:v>
                </c:pt>
                <c:pt idx="202">
                  <c:v>8.0860000000000001E-2</c:v>
                </c:pt>
                <c:pt idx="203">
                  <c:v>8.0619999999999997E-2</c:v>
                </c:pt>
                <c:pt idx="204">
                  <c:v>8.054E-2</c:v>
                </c:pt>
                <c:pt idx="205">
                  <c:v>7.9909999999999995E-2</c:v>
                </c:pt>
                <c:pt idx="206">
                  <c:v>8.14E-2</c:v>
                </c:pt>
                <c:pt idx="207">
                  <c:v>8.0799999999999997E-2</c:v>
                </c:pt>
                <c:pt idx="208">
                  <c:v>7.8329999999999997E-2</c:v>
                </c:pt>
                <c:pt idx="209">
                  <c:v>8.054E-2</c:v>
                </c:pt>
                <c:pt idx="210">
                  <c:v>8.1470000000000001E-2</c:v>
                </c:pt>
                <c:pt idx="211">
                  <c:v>8.2549999999999998E-2</c:v>
                </c:pt>
                <c:pt idx="212">
                  <c:v>8.0790000000000001E-2</c:v>
                </c:pt>
                <c:pt idx="213">
                  <c:v>8.2530000000000006E-2</c:v>
                </c:pt>
                <c:pt idx="214">
                  <c:v>8.2720000000000002E-2</c:v>
                </c:pt>
                <c:pt idx="215">
                  <c:v>8.1979999999999997E-2</c:v>
                </c:pt>
                <c:pt idx="216">
                  <c:v>8.1710000000000005E-2</c:v>
                </c:pt>
                <c:pt idx="217">
                  <c:v>7.9500000000000001E-2</c:v>
                </c:pt>
                <c:pt idx="218">
                  <c:v>7.8799999999999995E-2</c:v>
                </c:pt>
                <c:pt idx="219">
                  <c:v>8.1269999999999995E-2</c:v>
                </c:pt>
                <c:pt idx="220">
                  <c:v>7.9399999999999998E-2</c:v>
                </c:pt>
                <c:pt idx="221">
                  <c:v>7.7979999999999994E-2</c:v>
                </c:pt>
                <c:pt idx="222">
                  <c:v>7.6520000000000005E-2</c:v>
                </c:pt>
                <c:pt idx="223">
                  <c:v>7.9549999999999996E-2</c:v>
                </c:pt>
                <c:pt idx="224">
                  <c:v>8.319E-2</c:v>
                </c:pt>
                <c:pt idx="225">
                  <c:v>8.2210000000000005E-2</c:v>
                </c:pt>
                <c:pt idx="226">
                  <c:v>8.1479999999999997E-2</c:v>
                </c:pt>
                <c:pt idx="227">
                  <c:v>8.1540000000000001E-2</c:v>
                </c:pt>
                <c:pt idx="228">
                  <c:v>8.1379999999999994E-2</c:v>
                </c:pt>
                <c:pt idx="229">
                  <c:v>8.2869999999999999E-2</c:v>
                </c:pt>
                <c:pt idx="230">
                  <c:v>8.1729999999999997E-2</c:v>
                </c:pt>
                <c:pt idx="231">
                  <c:v>8.2089999999999996E-2</c:v>
                </c:pt>
                <c:pt idx="232">
                  <c:v>8.201E-2</c:v>
                </c:pt>
                <c:pt idx="233">
                  <c:v>8.3949999999999997E-2</c:v>
                </c:pt>
                <c:pt idx="234">
                  <c:v>8.3690000000000001E-2</c:v>
                </c:pt>
                <c:pt idx="235">
                  <c:v>8.2479999999999998E-2</c:v>
                </c:pt>
                <c:pt idx="236">
                  <c:v>8.1659999999999996E-2</c:v>
                </c:pt>
                <c:pt idx="237">
                  <c:v>8.2019999999999996E-2</c:v>
                </c:pt>
                <c:pt idx="238">
                  <c:v>8.2390000000000005E-2</c:v>
                </c:pt>
                <c:pt idx="239">
                  <c:v>8.2750000000000004E-2</c:v>
                </c:pt>
                <c:pt idx="240">
                  <c:v>8.2710000000000006E-2</c:v>
                </c:pt>
                <c:pt idx="241">
                  <c:v>8.2470000000000002E-2</c:v>
                </c:pt>
                <c:pt idx="242">
                  <c:v>8.4400000000000003E-2</c:v>
                </c:pt>
                <c:pt idx="243">
                  <c:v>8.2519999999999996E-2</c:v>
                </c:pt>
                <c:pt idx="244">
                  <c:v>8.4430000000000005E-2</c:v>
                </c:pt>
                <c:pt idx="245">
                  <c:v>8.2500000000000004E-2</c:v>
                </c:pt>
                <c:pt idx="246">
                  <c:v>8.4870000000000001E-2</c:v>
                </c:pt>
                <c:pt idx="247">
                  <c:v>8.337E-2</c:v>
                </c:pt>
                <c:pt idx="248">
                  <c:v>8.1970000000000001E-2</c:v>
                </c:pt>
                <c:pt idx="249">
                  <c:v>8.0790000000000001E-2</c:v>
                </c:pt>
                <c:pt idx="250">
                  <c:v>8.1509999999999999E-2</c:v>
                </c:pt>
                <c:pt idx="251">
                  <c:v>8.0920000000000006E-2</c:v>
                </c:pt>
                <c:pt idx="252">
                  <c:v>8.158E-2</c:v>
                </c:pt>
                <c:pt idx="253">
                  <c:v>8.0879999999999994E-2</c:v>
                </c:pt>
                <c:pt idx="254">
                  <c:v>8.1670000000000006E-2</c:v>
                </c:pt>
                <c:pt idx="255">
                  <c:v>8.1070000000000003E-2</c:v>
                </c:pt>
                <c:pt idx="256">
                  <c:v>8.2350000000000007E-2</c:v>
                </c:pt>
                <c:pt idx="257">
                  <c:v>8.1220000000000001E-2</c:v>
                </c:pt>
                <c:pt idx="258">
                  <c:v>8.3180000000000004E-2</c:v>
                </c:pt>
                <c:pt idx="259">
                  <c:v>8.4150000000000003E-2</c:v>
                </c:pt>
                <c:pt idx="260">
                  <c:v>8.2439999999999999E-2</c:v>
                </c:pt>
                <c:pt idx="261">
                  <c:v>8.2750000000000004E-2</c:v>
                </c:pt>
                <c:pt idx="262">
                  <c:v>8.4790000000000004E-2</c:v>
                </c:pt>
                <c:pt idx="263">
                  <c:v>8.3669999999999994E-2</c:v>
                </c:pt>
                <c:pt idx="264">
                  <c:v>8.2110000000000002E-2</c:v>
                </c:pt>
                <c:pt idx="265">
                  <c:v>8.5019999999999998E-2</c:v>
                </c:pt>
                <c:pt idx="266">
                  <c:v>8.3379999999999996E-2</c:v>
                </c:pt>
                <c:pt idx="267">
                  <c:v>8.4269999999999998E-2</c:v>
                </c:pt>
                <c:pt idx="268">
                  <c:v>8.4260000000000002E-2</c:v>
                </c:pt>
                <c:pt idx="269">
                  <c:v>8.6010000000000003E-2</c:v>
                </c:pt>
                <c:pt idx="270">
                  <c:v>8.6199999999999999E-2</c:v>
                </c:pt>
                <c:pt idx="271">
                  <c:v>8.6760000000000004E-2</c:v>
                </c:pt>
                <c:pt idx="272">
                  <c:v>8.6470000000000005E-2</c:v>
                </c:pt>
                <c:pt idx="273">
                  <c:v>8.5639999999999994E-2</c:v>
                </c:pt>
                <c:pt idx="274">
                  <c:v>8.5470000000000004E-2</c:v>
                </c:pt>
                <c:pt idx="275">
                  <c:v>8.6610000000000006E-2</c:v>
                </c:pt>
                <c:pt idx="276">
                  <c:v>8.5099999999999995E-2</c:v>
                </c:pt>
                <c:pt idx="277">
                  <c:v>8.4540000000000004E-2</c:v>
                </c:pt>
                <c:pt idx="278">
                  <c:v>8.3640000000000006E-2</c:v>
                </c:pt>
                <c:pt idx="279">
                  <c:v>8.2650000000000001E-2</c:v>
                </c:pt>
                <c:pt idx="280">
                  <c:v>8.3479999999999999E-2</c:v>
                </c:pt>
                <c:pt idx="281">
                  <c:v>8.5970000000000005E-2</c:v>
                </c:pt>
                <c:pt idx="282">
                  <c:v>8.0509999999999998E-2</c:v>
                </c:pt>
                <c:pt idx="283">
                  <c:v>8.2729999999999998E-2</c:v>
                </c:pt>
                <c:pt idx="284">
                  <c:v>8.1000000000000003E-2</c:v>
                </c:pt>
                <c:pt idx="285">
                  <c:v>8.2650000000000001E-2</c:v>
                </c:pt>
                <c:pt idx="286">
                  <c:v>8.4989999999999996E-2</c:v>
                </c:pt>
                <c:pt idx="287">
                  <c:v>8.4000000000000005E-2</c:v>
                </c:pt>
                <c:pt idx="288">
                  <c:v>8.4260000000000002E-2</c:v>
                </c:pt>
                <c:pt idx="289">
                  <c:v>8.5999999999999993E-2</c:v>
                </c:pt>
                <c:pt idx="290">
                  <c:v>8.516E-2</c:v>
                </c:pt>
                <c:pt idx="291">
                  <c:v>8.4610000000000005E-2</c:v>
                </c:pt>
                <c:pt idx="292">
                  <c:v>8.3820000000000006E-2</c:v>
                </c:pt>
                <c:pt idx="293">
                  <c:v>8.498E-2</c:v>
                </c:pt>
                <c:pt idx="294">
                  <c:v>8.5830000000000004E-2</c:v>
                </c:pt>
                <c:pt idx="295">
                  <c:v>8.2000000000000003E-2</c:v>
                </c:pt>
                <c:pt idx="296">
                  <c:v>8.3269999999999997E-2</c:v>
                </c:pt>
                <c:pt idx="297">
                  <c:v>8.4940000000000002E-2</c:v>
                </c:pt>
                <c:pt idx="298">
                  <c:v>8.4769999999999998E-2</c:v>
                </c:pt>
                <c:pt idx="299">
                  <c:v>8.2820000000000005E-2</c:v>
                </c:pt>
                <c:pt idx="300">
                  <c:v>8.6529999999999996E-2</c:v>
                </c:pt>
                <c:pt idx="301">
                  <c:v>8.6139999999999994E-2</c:v>
                </c:pt>
                <c:pt idx="302">
                  <c:v>8.813E-2</c:v>
                </c:pt>
                <c:pt idx="303">
                  <c:v>8.5430000000000006E-2</c:v>
                </c:pt>
                <c:pt idx="304">
                  <c:v>8.7779999999999997E-2</c:v>
                </c:pt>
                <c:pt idx="305">
                  <c:v>8.659E-2</c:v>
                </c:pt>
                <c:pt idx="306">
                  <c:v>8.6919999999999997E-2</c:v>
                </c:pt>
                <c:pt idx="307">
                  <c:v>8.5339999999999999E-2</c:v>
                </c:pt>
                <c:pt idx="308">
                  <c:v>8.4930000000000005E-2</c:v>
                </c:pt>
                <c:pt idx="309">
                  <c:v>8.3739999999999995E-2</c:v>
                </c:pt>
                <c:pt idx="310">
                  <c:v>8.4409999999999999E-2</c:v>
                </c:pt>
                <c:pt idx="311">
                  <c:v>8.2589999999999997E-2</c:v>
                </c:pt>
                <c:pt idx="312">
                  <c:v>8.2890000000000005E-2</c:v>
                </c:pt>
                <c:pt idx="313">
                  <c:v>8.1780000000000005E-2</c:v>
                </c:pt>
                <c:pt idx="314">
                  <c:v>8.1939999999999999E-2</c:v>
                </c:pt>
                <c:pt idx="315">
                  <c:v>8.2869999999999999E-2</c:v>
                </c:pt>
                <c:pt idx="316">
                  <c:v>8.2430000000000003E-2</c:v>
                </c:pt>
                <c:pt idx="317">
                  <c:v>8.3650000000000002E-2</c:v>
                </c:pt>
                <c:pt idx="318">
                  <c:v>8.3540000000000003E-2</c:v>
                </c:pt>
                <c:pt idx="319">
                  <c:v>8.3150000000000002E-2</c:v>
                </c:pt>
                <c:pt idx="320">
                  <c:v>8.3669999999999994E-2</c:v>
                </c:pt>
                <c:pt idx="321">
                  <c:v>8.4199999999999997E-2</c:v>
                </c:pt>
                <c:pt idx="322">
                  <c:v>8.2170000000000007E-2</c:v>
                </c:pt>
                <c:pt idx="323">
                  <c:v>8.1890000000000004E-2</c:v>
                </c:pt>
                <c:pt idx="324">
                  <c:v>8.2400000000000001E-2</c:v>
                </c:pt>
                <c:pt idx="325">
                  <c:v>8.1159999999999996E-2</c:v>
                </c:pt>
                <c:pt idx="326">
                  <c:v>8.2180000000000003E-2</c:v>
                </c:pt>
                <c:pt idx="327">
                  <c:v>7.9450000000000007E-2</c:v>
                </c:pt>
                <c:pt idx="328">
                  <c:v>8.3239999999999995E-2</c:v>
                </c:pt>
                <c:pt idx="329">
                  <c:v>8.2439999999999999E-2</c:v>
                </c:pt>
                <c:pt idx="330">
                  <c:v>8.5529999999999995E-2</c:v>
                </c:pt>
                <c:pt idx="331">
                  <c:v>8.4239999999999995E-2</c:v>
                </c:pt>
                <c:pt idx="332">
                  <c:v>8.5279999999999995E-2</c:v>
                </c:pt>
                <c:pt idx="333">
                  <c:v>8.5400000000000004E-2</c:v>
                </c:pt>
                <c:pt idx="334">
                  <c:v>8.4640000000000007E-2</c:v>
                </c:pt>
                <c:pt idx="335">
                  <c:v>8.3239999999999995E-2</c:v>
                </c:pt>
                <c:pt idx="336">
                  <c:v>8.3629999999999996E-2</c:v>
                </c:pt>
                <c:pt idx="337">
                  <c:v>8.3690000000000001E-2</c:v>
                </c:pt>
                <c:pt idx="338">
                  <c:v>8.4709999999999994E-2</c:v>
                </c:pt>
                <c:pt idx="339">
                  <c:v>8.2780000000000006E-2</c:v>
                </c:pt>
                <c:pt idx="340">
                  <c:v>8.1409999999999996E-2</c:v>
                </c:pt>
                <c:pt idx="341">
                  <c:v>8.2640000000000005E-2</c:v>
                </c:pt>
                <c:pt idx="342">
                  <c:v>8.2070000000000004E-2</c:v>
                </c:pt>
                <c:pt idx="343">
                  <c:v>8.0869999999999997E-2</c:v>
                </c:pt>
                <c:pt idx="344">
                  <c:v>7.9899999999999999E-2</c:v>
                </c:pt>
                <c:pt idx="345">
                  <c:v>8.0869999999999997E-2</c:v>
                </c:pt>
                <c:pt idx="346">
                  <c:v>8.2519999999999996E-2</c:v>
                </c:pt>
                <c:pt idx="347">
                  <c:v>8.1689999999999999E-2</c:v>
                </c:pt>
                <c:pt idx="348">
                  <c:v>8.3180000000000004E-2</c:v>
                </c:pt>
                <c:pt idx="349">
                  <c:v>8.1299999999999997E-2</c:v>
                </c:pt>
                <c:pt idx="350">
                  <c:v>8.2650000000000001E-2</c:v>
                </c:pt>
                <c:pt idx="351">
                  <c:v>7.9420000000000004E-2</c:v>
                </c:pt>
                <c:pt idx="352">
                  <c:v>7.9729999999999995E-2</c:v>
                </c:pt>
                <c:pt idx="353">
                  <c:v>7.8630000000000005E-2</c:v>
                </c:pt>
                <c:pt idx="354">
                  <c:v>8.0250000000000002E-2</c:v>
                </c:pt>
                <c:pt idx="355">
                  <c:v>8.0860000000000001E-2</c:v>
                </c:pt>
                <c:pt idx="356">
                  <c:v>8.0350000000000005E-2</c:v>
                </c:pt>
                <c:pt idx="357">
                  <c:v>8.0070000000000002E-2</c:v>
                </c:pt>
                <c:pt idx="358">
                  <c:v>7.8609999999999999E-2</c:v>
                </c:pt>
                <c:pt idx="359">
                  <c:v>7.8909999999999994E-2</c:v>
                </c:pt>
                <c:pt idx="360">
                  <c:v>8.0869999999999997E-2</c:v>
                </c:pt>
                <c:pt idx="361">
                  <c:v>8.1119999999999998E-2</c:v>
                </c:pt>
                <c:pt idx="362">
                  <c:v>8.0750000000000002E-2</c:v>
                </c:pt>
                <c:pt idx="363">
                  <c:v>8.2070000000000004E-2</c:v>
                </c:pt>
                <c:pt idx="364">
                  <c:v>8.1170000000000006E-2</c:v>
                </c:pt>
                <c:pt idx="365">
                  <c:v>8.2549999999999998E-2</c:v>
                </c:pt>
                <c:pt idx="366">
                  <c:v>8.2530000000000006E-2</c:v>
                </c:pt>
                <c:pt idx="367">
                  <c:v>8.2849999999999993E-2</c:v>
                </c:pt>
                <c:pt idx="368">
                  <c:v>8.3330000000000001E-2</c:v>
                </c:pt>
                <c:pt idx="369">
                  <c:v>7.7759999999999996E-2</c:v>
                </c:pt>
                <c:pt idx="370">
                  <c:v>8.0060000000000006E-2</c:v>
                </c:pt>
                <c:pt idx="371">
                  <c:v>7.9960000000000003E-2</c:v>
                </c:pt>
                <c:pt idx="372">
                  <c:v>8.0579999999999999E-2</c:v>
                </c:pt>
                <c:pt idx="373">
                  <c:v>8.0769999999999995E-2</c:v>
                </c:pt>
                <c:pt idx="374">
                  <c:v>7.961E-2</c:v>
                </c:pt>
                <c:pt idx="375">
                  <c:v>7.9729999999999995E-2</c:v>
                </c:pt>
                <c:pt idx="376">
                  <c:v>7.8159999999999993E-2</c:v>
                </c:pt>
                <c:pt idx="377">
                  <c:v>7.9210000000000003E-2</c:v>
                </c:pt>
                <c:pt idx="378">
                  <c:v>8.0449999999999994E-2</c:v>
                </c:pt>
                <c:pt idx="379">
                  <c:v>8.0509999999999998E-2</c:v>
                </c:pt>
                <c:pt idx="380">
                  <c:v>8.0189999999999997E-2</c:v>
                </c:pt>
                <c:pt idx="381">
                  <c:v>8.1409999999999996E-2</c:v>
                </c:pt>
                <c:pt idx="382">
                  <c:v>8.0149999999999999E-2</c:v>
                </c:pt>
                <c:pt idx="383">
                  <c:v>7.8659999999999994E-2</c:v>
                </c:pt>
                <c:pt idx="384">
                  <c:v>7.8460000000000002E-2</c:v>
                </c:pt>
                <c:pt idx="385">
                  <c:v>7.8490000000000004E-2</c:v>
                </c:pt>
                <c:pt idx="386">
                  <c:v>7.7410000000000007E-2</c:v>
                </c:pt>
                <c:pt idx="387">
                  <c:v>7.8689999999999996E-2</c:v>
                </c:pt>
                <c:pt idx="388">
                  <c:v>7.9200000000000007E-2</c:v>
                </c:pt>
                <c:pt idx="389">
                  <c:v>7.8579999999999997E-2</c:v>
                </c:pt>
                <c:pt idx="390">
                  <c:v>7.5889999999999999E-2</c:v>
                </c:pt>
                <c:pt idx="391">
                  <c:v>7.9839999999999994E-2</c:v>
                </c:pt>
                <c:pt idx="392">
                  <c:v>8.0449999999999994E-2</c:v>
                </c:pt>
                <c:pt idx="393">
                  <c:v>8.0939999999999998E-2</c:v>
                </c:pt>
                <c:pt idx="394">
                  <c:v>8.1119999999999998E-2</c:v>
                </c:pt>
                <c:pt idx="395">
                  <c:v>7.9750000000000001E-2</c:v>
                </c:pt>
                <c:pt idx="396">
                  <c:v>8.0890000000000004E-2</c:v>
                </c:pt>
                <c:pt idx="397">
                  <c:v>7.9839999999999994E-2</c:v>
                </c:pt>
                <c:pt idx="398">
                  <c:v>7.9149999999999998E-2</c:v>
                </c:pt>
                <c:pt idx="399">
                  <c:v>7.9079999999999998E-2</c:v>
                </c:pt>
                <c:pt idx="400">
                  <c:v>7.9339999999999994E-2</c:v>
                </c:pt>
                <c:pt idx="401">
                  <c:v>7.9519999999999993E-2</c:v>
                </c:pt>
                <c:pt idx="402">
                  <c:v>7.8280000000000002E-2</c:v>
                </c:pt>
                <c:pt idx="403">
                  <c:v>7.8750000000000001E-2</c:v>
                </c:pt>
                <c:pt idx="404">
                  <c:v>7.979E-2</c:v>
                </c:pt>
                <c:pt idx="405">
                  <c:v>7.9189999999999997E-2</c:v>
                </c:pt>
                <c:pt idx="406">
                  <c:v>7.9269999999999993E-2</c:v>
                </c:pt>
                <c:pt idx="407">
                  <c:v>7.9930000000000001E-2</c:v>
                </c:pt>
                <c:pt idx="408">
                  <c:v>7.9020000000000007E-2</c:v>
                </c:pt>
                <c:pt idx="409">
                  <c:v>8.0750000000000002E-2</c:v>
                </c:pt>
                <c:pt idx="410">
                  <c:v>8.0449999999999994E-2</c:v>
                </c:pt>
                <c:pt idx="411">
                  <c:v>7.9409999999999994E-2</c:v>
                </c:pt>
                <c:pt idx="412">
                  <c:v>8.1049999999999997E-2</c:v>
                </c:pt>
                <c:pt idx="413">
                  <c:v>7.9049999999999995E-2</c:v>
                </c:pt>
                <c:pt idx="414">
                  <c:v>7.8579999999999997E-2</c:v>
                </c:pt>
                <c:pt idx="415">
                  <c:v>7.9269999999999993E-2</c:v>
                </c:pt>
                <c:pt idx="416">
                  <c:v>7.8109999999999999E-2</c:v>
                </c:pt>
                <c:pt idx="417">
                  <c:v>7.9799999999999996E-2</c:v>
                </c:pt>
                <c:pt idx="418">
                  <c:v>7.9560000000000006E-2</c:v>
                </c:pt>
                <c:pt idx="419">
                  <c:v>8.1689999999999999E-2</c:v>
                </c:pt>
                <c:pt idx="420">
                  <c:v>7.9939999999999997E-2</c:v>
                </c:pt>
                <c:pt idx="421">
                  <c:v>8.201E-2</c:v>
                </c:pt>
                <c:pt idx="422">
                  <c:v>8.0460000000000004E-2</c:v>
                </c:pt>
                <c:pt idx="423">
                  <c:v>8.2019999999999996E-2</c:v>
                </c:pt>
                <c:pt idx="424">
                  <c:v>8.1519999999999995E-2</c:v>
                </c:pt>
                <c:pt idx="425">
                  <c:v>8.2369999999999999E-2</c:v>
                </c:pt>
                <c:pt idx="426">
                  <c:v>8.1920000000000007E-2</c:v>
                </c:pt>
                <c:pt idx="427">
                  <c:v>8.3919999999999995E-2</c:v>
                </c:pt>
                <c:pt idx="428">
                  <c:v>8.2339999999999997E-2</c:v>
                </c:pt>
                <c:pt idx="429">
                  <c:v>8.3610000000000004E-2</c:v>
                </c:pt>
                <c:pt idx="430">
                  <c:v>8.2369999999999999E-2</c:v>
                </c:pt>
                <c:pt idx="431">
                  <c:v>8.0629999999999993E-2</c:v>
                </c:pt>
                <c:pt idx="432">
                  <c:v>8.1820000000000004E-2</c:v>
                </c:pt>
                <c:pt idx="433">
                  <c:v>8.0750000000000002E-2</c:v>
                </c:pt>
                <c:pt idx="434">
                  <c:v>8.0920000000000006E-2</c:v>
                </c:pt>
                <c:pt idx="435">
                  <c:v>8.2869999999999999E-2</c:v>
                </c:pt>
                <c:pt idx="436">
                  <c:v>8.1460000000000005E-2</c:v>
                </c:pt>
                <c:pt idx="437">
                  <c:v>8.1670000000000006E-2</c:v>
                </c:pt>
                <c:pt idx="438">
                  <c:v>8.2629999999999995E-2</c:v>
                </c:pt>
                <c:pt idx="439">
                  <c:v>8.3960000000000007E-2</c:v>
                </c:pt>
                <c:pt idx="440">
                  <c:v>8.5250000000000006E-2</c:v>
                </c:pt>
                <c:pt idx="441">
                  <c:v>8.4239999999999995E-2</c:v>
                </c:pt>
                <c:pt idx="442">
                  <c:v>8.3960000000000007E-2</c:v>
                </c:pt>
                <c:pt idx="443">
                  <c:v>8.4400000000000003E-2</c:v>
                </c:pt>
                <c:pt idx="444">
                  <c:v>8.5669999999999996E-2</c:v>
                </c:pt>
                <c:pt idx="445">
                  <c:v>8.4930000000000005E-2</c:v>
                </c:pt>
                <c:pt idx="446">
                  <c:v>8.2379999999999995E-2</c:v>
                </c:pt>
                <c:pt idx="447">
                  <c:v>8.3489999999999995E-2</c:v>
                </c:pt>
                <c:pt idx="448">
                  <c:v>8.3299999999999999E-2</c:v>
                </c:pt>
                <c:pt idx="449">
                  <c:v>8.1939999999999999E-2</c:v>
                </c:pt>
                <c:pt idx="450">
                  <c:v>8.2449999999999996E-2</c:v>
                </c:pt>
                <c:pt idx="451">
                  <c:v>8.2919999999999994E-2</c:v>
                </c:pt>
                <c:pt idx="452">
                  <c:v>8.3409999999999998E-2</c:v>
                </c:pt>
                <c:pt idx="453">
                  <c:v>8.233E-2</c:v>
                </c:pt>
                <c:pt idx="454">
                  <c:v>8.3839999999999998E-2</c:v>
                </c:pt>
                <c:pt idx="455">
                  <c:v>8.1960000000000005E-2</c:v>
                </c:pt>
                <c:pt idx="456">
                  <c:v>8.3339999999999997E-2</c:v>
                </c:pt>
                <c:pt idx="457">
                  <c:v>8.3360000000000004E-2</c:v>
                </c:pt>
                <c:pt idx="458">
                  <c:v>8.3510000000000001E-2</c:v>
                </c:pt>
                <c:pt idx="459">
                  <c:v>8.2320000000000004E-2</c:v>
                </c:pt>
                <c:pt idx="460">
                  <c:v>8.2640000000000005E-2</c:v>
                </c:pt>
                <c:pt idx="461">
                  <c:v>8.1930000000000003E-2</c:v>
                </c:pt>
                <c:pt idx="462">
                  <c:v>8.0799999999999997E-2</c:v>
                </c:pt>
                <c:pt idx="463">
                  <c:v>7.9630000000000006E-2</c:v>
                </c:pt>
                <c:pt idx="464">
                  <c:v>8.1680000000000003E-2</c:v>
                </c:pt>
                <c:pt idx="465">
                  <c:v>8.1869999999999998E-2</c:v>
                </c:pt>
                <c:pt idx="466">
                  <c:v>8.0689999999999998E-2</c:v>
                </c:pt>
                <c:pt idx="467">
                  <c:v>8.3360000000000004E-2</c:v>
                </c:pt>
                <c:pt idx="468">
                  <c:v>8.473E-2</c:v>
                </c:pt>
                <c:pt idx="469">
                  <c:v>8.4440000000000001E-2</c:v>
                </c:pt>
                <c:pt idx="470">
                  <c:v>8.584E-2</c:v>
                </c:pt>
                <c:pt idx="471">
                  <c:v>8.4390000000000007E-2</c:v>
                </c:pt>
                <c:pt idx="472">
                  <c:v>8.4089999999999998E-2</c:v>
                </c:pt>
                <c:pt idx="473">
                  <c:v>8.6029999999999995E-2</c:v>
                </c:pt>
                <c:pt idx="474">
                  <c:v>8.4940000000000002E-2</c:v>
                </c:pt>
                <c:pt idx="475">
                  <c:v>8.5169999999999996E-2</c:v>
                </c:pt>
                <c:pt idx="476">
                  <c:v>8.6580000000000004E-2</c:v>
                </c:pt>
                <c:pt idx="477">
                  <c:v>8.548E-2</c:v>
                </c:pt>
                <c:pt idx="478">
                  <c:v>8.609E-2</c:v>
                </c:pt>
                <c:pt idx="479">
                  <c:v>8.5779999999999995E-2</c:v>
                </c:pt>
                <c:pt idx="480">
                  <c:v>8.6059999999999998E-2</c:v>
                </c:pt>
                <c:pt idx="481">
                  <c:v>8.5900000000000004E-2</c:v>
                </c:pt>
                <c:pt idx="482">
                  <c:v>8.8010000000000005E-2</c:v>
                </c:pt>
                <c:pt idx="483">
                  <c:v>8.6940000000000003E-2</c:v>
                </c:pt>
                <c:pt idx="484">
                  <c:v>8.4459999999999993E-2</c:v>
                </c:pt>
                <c:pt idx="485">
                  <c:v>8.6699999999999999E-2</c:v>
                </c:pt>
                <c:pt idx="486">
                  <c:v>8.7779999999999997E-2</c:v>
                </c:pt>
                <c:pt idx="487">
                  <c:v>8.7069999999999995E-2</c:v>
                </c:pt>
                <c:pt idx="488">
                  <c:v>8.5150000000000003E-2</c:v>
                </c:pt>
                <c:pt idx="489">
                  <c:v>8.6629999999999999E-2</c:v>
                </c:pt>
                <c:pt idx="490">
                  <c:v>8.5279999999999995E-2</c:v>
                </c:pt>
                <c:pt idx="491">
                  <c:v>8.4080000000000002E-2</c:v>
                </c:pt>
                <c:pt idx="492">
                  <c:v>8.5169999999999996E-2</c:v>
                </c:pt>
                <c:pt idx="493">
                  <c:v>8.5199999999999998E-2</c:v>
                </c:pt>
                <c:pt idx="494">
                  <c:v>8.4400000000000003E-2</c:v>
                </c:pt>
                <c:pt idx="495">
                  <c:v>8.5290000000000005E-2</c:v>
                </c:pt>
                <c:pt idx="496">
                  <c:v>8.5110000000000005E-2</c:v>
                </c:pt>
                <c:pt idx="497">
                  <c:v>8.4779999999999994E-2</c:v>
                </c:pt>
                <c:pt idx="498">
                  <c:v>8.6139999999999994E-2</c:v>
                </c:pt>
                <c:pt idx="499">
                  <c:v>8.6840000000000001E-2</c:v>
                </c:pt>
                <c:pt idx="500">
                  <c:v>8.7010000000000004E-2</c:v>
                </c:pt>
                <c:pt idx="501">
                  <c:v>8.7510000000000004E-2</c:v>
                </c:pt>
                <c:pt idx="502">
                  <c:v>8.6790000000000006E-2</c:v>
                </c:pt>
                <c:pt idx="503">
                  <c:v>8.9130000000000001E-2</c:v>
                </c:pt>
                <c:pt idx="504">
                  <c:v>8.6940000000000003E-2</c:v>
                </c:pt>
                <c:pt idx="505">
                  <c:v>8.8160000000000002E-2</c:v>
                </c:pt>
                <c:pt idx="506">
                  <c:v>8.7940000000000004E-2</c:v>
                </c:pt>
                <c:pt idx="507">
                  <c:v>8.8209999999999997E-2</c:v>
                </c:pt>
                <c:pt idx="508">
                  <c:v>8.7779999999999997E-2</c:v>
                </c:pt>
                <c:pt idx="509">
                  <c:v>8.9440000000000006E-2</c:v>
                </c:pt>
                <c:pt idx="510">
                  <c:v>8.7249999999999994E-2</c:v>
                </c:pt>
                <c:pt idx="511">
                  <c:v>8.9760000000000006E-2</c:v>
                </c:pt>
                <c:pt idx="512">
                  <c:v>8.9359999999999995E-2</c:v>
                </c:pt>
                <c:pt idx="513">
                  <c:v>8.9749999999999996E-2</c:v>
                </c:pt>
                <c:pt idx="514">
                  <c:v>9.2649999999999996E-2</c:v>
                </c:pt>
                <c:pt idx="515">
                  <c:v>9.2009999999999995E-2</c:v>
                </c:pt>
                <c:pt idx="516">
                  <c:v>9.3119999999999994E-2</c:v>
                </c:pt>
                <c:pt idx="517">
                  <c:v>9.3090000000000006E-2</c:v>
                </c:pt>
                <c:pt idx="518">
                  <c:v>9.1439999999999994E-2</c:v>
                </c:pt>
                <c:pt idx="519">
                  <c:v>9.4289999999999999E-2</c:v>
                </c:pt>
                <c:pt idx="520">
                  <c:v>9.6140000000000003E-2</c:v>
                </c:pt>
                <c:pt idx="521">
                  <c:v>9.5100000000000004E-2</c:v>
                </c:pt>
                <c:pt idx="522">
                  <c:v>9.4839999999999994E-2</c:v>
                </c:pt>
                <c:pt idx="523">
                  <c:v>9.5579999999999998E-2</c:v>
                </c:pt>
                <c:pt idx="524">
                  <c:v>9.647E-2</c:v>
                </c:pt>
                <c:pt idx="525">
                  <c:v>9.8559999999999995E-2</c:v>
                </c:pt>
                <c:pt idx="526">
                  <c:v>9.8970000000000002E-2</c:v>
                </c:pt>
                <c:pt idx="527">
                  <c:v>9.8989999999999995E-2</c:v>
                </c:pt>
                <c:pt idx="528">
                  <c:v>0.10221</c:v>
                </c:pt>
                <c:pt idx="529">
                  <c:v>0.10509</c:v>
                </c:pt>
                <c:pt idx="530">
                  <c:v>0.10796</c:v>
                </c:pt>
                <c:pt idx="531">
                  <c:v>0.11026</c:v>
                </c:pt>
                <c:pt idx="532">
                  <c:v>0.1143</c:v>
                </c:pt>
                <c:pt idx="533">
                  <c:v>0.11895</c:v>
                </c:pt>
                <c:pt idx="534">
                  <c:v>0.1235</c:v>
                </c:pt>
                <c:pt idx="535">
                  <c:v>0.12756999999999999</c:v>
                </c:pt>
                <c:pt idx="536">
                  <c:v>0.13231000000000001</c:v>
                </c:pt>
                <c:pt idx="537">
                  <c:v>0.13783999999999999</c:v>
                </c:pt>
                <c:pt idx="538">
                  <c:v>0.14509</c:v>
                </c:pt>
                <c:pt idx="539">
                  <c:v>0.15473000000000001</c:v>
                </c:pt>
                <c:pt idx="540">
                  <c:v>0.16511000000000001</c:v>
                </c:pt>
                <c:pt idx="541">
                  <c:v>0.17565</c:v>
                </c:pt>
                <c:pt idx="542">
                  <c:v>0.19103000000000001</c:v>
                </c:pt>
                <c:pt idx="543">
                  <c:v>0.20748</c:v>
                </c:pt>
                <c:pt idx="544">
                  <c:v>0.22672999999999999</c:v>
                </c:pt>
                <c:pt idx="545">
                  <c:v>0.25187999999999999</c:v>
                </c:pt>
                <c:pt idx="546">
                  <c:v>0.27743000000000001</c:v>
                </c:pt>
                <c:pt idx="547">
                  <c:v>0.30929000000000001</c:v>
                </c:pt>
                <c:pt idx="548">
                  <c:v>0.34356999999999999</c:v>
                </c:pt>
                <c:pt idx="549">
                  <c:v>0.37609999999999999</c:v>
                </c:pt>
                <c:pt idx="550">
                  <c:v>0.40527000000000002</c:v>
                </c:pt>
                <c:pt idx="551">
                  <c:v>0.42781999999999998</c:v>
                </c:pt>
                <c:pt idx="552">
                  <c:v>0.43186000000000002</c:v>
                </c:pt>
                <c:pt idx="553">
                  <c:v>0.42414000000000002</c:v>
                </c:pt>
                <c:pt idx="554">
                  <c:v>0.39989000000000002</c:v>
                </c:pt>
                <c:pt idx="555">
                  <c:v>0.37003000000000003</c:v>
                </c:pt>
                <c:pt idx="556">
                  <c:v>0.33318999999999999</c:v>
                </c:pt>
                <c:pt idx="557">
                  <c:v>0.29971999999999999</c:v>
                </c:pt>
                <c:pt idx="558">
                  <c:v>0.26763999999999999</c:v>
                </c:pt>
                <c:pt idx="559">
                  <c:v>0.23784</c:v>
                </c:pt>
                <c:pt idx="560">
                  <c:v>0.21348</c:v>
                </c:pt>
                <c:pt idx="561">
                  <c:v>0.19502</c:v>
                </c:pt>
                <c:pt idx="562">
                  <c:v>0.17741999999999999</c:v>
                </c:pt>
                <c:pt idx="563">
                  <c:v>0.16442999999999999</c:v>
                </c:pt>
                <c:pt idx="564">
                  <c:v>0.15248</c:v>
                </c:pt>
                <c:pt idx="565">
                  <c:v>0.13963</c:v>
                </c:pt>
                <c:pt idx="566">
                  <c:v>0.13478000000000001</c:v>
                </c:pt>
                <c:pt idx="567">
                  <c:v>0.12493</c:v>
                </c:pt>
                <c:pt idx="568">
                  <c:v>0.11996999999999999</c:v>
                </c:pt>
                <c:pt idx="569">
                  <c:v>0.11104</c:v>
                </c:pt>
                <c:pt idx="570">
                  <c:v>0.11051999999999999</c:v>
                </c:pt>
                <c:pt idx="571">
                  <c:v>0.1055</c:v>
                </c:pt>
                <c:pt idx="572">
                  <c:v>0.10038</c:v>
                </c:pt>
                <c:pt idx="573">
                  <c:v>9.8150000000000001E-2</c:v>
                </c:pt>
                <c:pt idx="574">
                  <c:v>9.7239999999999993E-2</c:v>
                </c:pt>
                <c:pt idx="575">
                  <c:v>9.35E-2</c:v>
                </c:pt>
                <c:pt idx="576">
                  <c:v>9.2789999999999997E-2</c:v>
                </c:pt>
                <c:pt idx="577">
                  <c:v>9.128E-2</c:v>
                </c:pt>
                <c:pt idx="578">
                  <c:v>8.8709999999999997E-2</c:v>
                </c:pt>
                <c:pt idx="579">
                  <c:v>8.7099999999999997E-2</c:v>
                </c:pt>
                <c:pt idx="580">
                  <c:v>8.7400000000000005E-2</c:v>
                </c:pt>
                <c:pt idx="581">
                  <c:v>8.2390000000000005E-2</c:v>
                </c:pt>
                <c:pt idx="582">
                  <c:v>8.1930000000000003E-2</c:v>
                </c:pt>
                <c:pt idx="583">
                  <c:v>8.1390000000000004E-2</c:v>
                </c:pt>
                <c:pt idx="584">
                  <c:v>8.0659999999999996E-2</c:v>
                </c:pt>
                <c:pt idx="585">
                  <c:v>7.8210000000000002E-2</c:v>
                </c:pt>
                <c:pt idx="586">
                  <c:v>7.7149999999999996E-2</c:v>
                </c:pt>
                <c:pt idx="587">
                  <c:v>7.5910000000000005E-2</c:v>
                </c:pt>
                <c:pt idx="588">
                  <c:v>7.4709999999999999E-2</c:v>
                </c:pt>
                <c:pt idx="589">
                  <c:v>7.3819999999999997E-2</c:v>
                </c:pt>
                <c:pt idx="590">
                  <c:v>7.2550000000000003E-2</c:v>
                </c:pt>
                <c:pt idx="591">
                  <c:v>7.3279999999999998E-2</c:v>
                </c:pt>
                <c:pt idx="592">
                  <c:v>7.1540000000000006E-2</c:v>
                </c:pt>
                <c:pt idx="593">
                  <c:v>7.1639999999999995E-2</c:v>
                </c:pt>
                <c:pt idx="594">
                  <c:v>7.1110000000000007E-2</c:v>
                </c:pt>
                <c:pt idx="595">
                  <c:v>7.1360000000000007E-2</c:v>
                </c:pt>
                <c:pt idx="596">
                  <c:v>6.9540000000000005E-2</c:v>
                </c:pt>
                <c:pt idx="597">
                  <c:v>7.145E-2</c:v>
                </c:pt>
                <c:pt idx="598">
                  <c:v>6.8739999999999996E-2</c:v>
                </c:pt>
                <c:pt idx="599">
                  <c:v>6.9800000000000001E-2</c:v>
                </c:pt>
                <c:pt idx="600">
                  <c:v>6.9870000000000002E-2</c:v>
                </c:pt>
                <c:pt idx="601">
                  <c:v>6.7790000000000003E-2</c:v>
                </c:pt>
                <c:pt idx="602">
                  <c:v>6.9000000000000006E-2</c:v>
                </c:pt>
                <c:pt idx="603">
                  <c:v>6.7919999999999994E-2</c:v>
                </c:pt>
                <c:pt idx="604">
                  <c:v>7.1819999999999995E-2</c:v>
                </c:pt>
                <c:pt idx="605">
                  <c:v>7.1859999999999993E-2</c:v>
                </c:pt>
                <c:pt idx="606">
                  <c:v>6.9769999999999999E-2</c:v>
                </c:pt>
                <c:pt idx="607">
                  <c:v>7.1540000000000006E-2</c:v>
                </c:pt>
                <c:pt idx="608">
                  <c:v>7.0099999999999996E-2</c:v>
                </c:pt>
                <c:pt idx="609">
                  <c:v>6.9599999999999995E-2</c:v>
                </c:pt>
                <c:pt idx="610">
                  <c:v>6.8640000000000007E-2</c:v>
                </c:pt>
                <c:pt idx="611">
                  <c:v>6.7930000000000004E-2</c:v>
                </c:pt>
                <c:pt idx="612">
                  <c:v>6.6390000000000005E-2</c:v>
                </c:pt>
                <c:pt idx="613">
                  <c:v>6.6449999999999995E-2</c:v>
                </c:pt>
                <c:pt idx="614">
                  <c:v>6.6180000000000003E-2</c:v>
                </c:pt>
                <c:pt idx="615">
                  <c:v>6.5350000000000005E-2</c:v>
                </c:pt>
                <c:pt idx="616">
                  <c:v>6.5310000000000007E-2</c:v>
                </c:pt>
                <c:pt idx="617">
                  <c:v>6.5740000000000007E-2</c:v>
                </c:pt>
                <c:pt idx="618">
                  <c:v>6.4729999999999996E-2</c:v>
                </c:pt>
                <c:pt idx="619">
                  <c:v>6.3039999999999999E-2</c:v>
                </c:pt>
                <c:pt idx="620">
                  <c:v>6.4070000000000002E-2</c:v>
                </c:pt>
                <c:pt idx="621">
                  <c:v>6.404E-2</c:v>
                </c:pt>
                <c:pt idx="622">
                  <c:v>6.3939999999999997E-2</c:v>
                </c:pt>
                <c:pt idx="623">
                  <c:v>6.3649999999999998E-2</c:v>
                </c:pt>
                <c:pt idx="624">
                  <c:v>6.3950000000000007E-2</c:v>
                </c:pt>
                <c:pt idx="625">
                  <c:v>6.3700000000000007E-2</c:v>
                </c:pt>
                <c:pt idx="626">
                  <c:v>6.4259999999999998E-2</c:v>
                </c:pt>
                <c:pt idx="627">
                  <c:v>6.2950000000000006E-2</c:v>
                </c:pt>
                <c:pt idx="628">
                  <c:v>6.2489999999999997E-2</c:v>
                </c:pt>
                <c:pt idx="629">
                  <c:v>6.3500000000000001E-2</c:v>
                </c:pt>
                <c:pt idx="630">
                  <c:v>6.2719999999999998E-2</c:v>
                </c:pt>
                <c:pt idx="631">
                  <c:v>6.2010000000000003E-2</c:v>
                </c:pt>
                <c:pt idx="632">
                  <c:v>6.3219999999999998E-2</c:v>
                </c:pt>
                <c:pt idx="633">
                  <c:v>6.3250000000000001E-2</c:v>
                </c:pt>
                <c:pt idx="634">
                  <c:v>6.234E-2</c:v>
                </c:pt>
                <c:pt idx="635">
                  <c:v>6.3519999999999993E-2</c:v>
                </c:pt>
                <c:pt idx="636">
                  <c:v>6.2390000000000001E-2</c:v>
                </c:pt>
                <c:pt idx="637">
                  <c:v>6.3020000000000007E-2</c:v>
                </c:pt>
                <c:pt idx="638">
                  <c:v>6.2859999999999999E-2</c:v>
                </c:pt>
                <c:pt idx="639">
                  <c:v>6.4750000000000002E-2</c:v>
                </c:pt>
                <c:pt idx="640">
                  <c:v>6.5089999999999995E-2</c:v>
                </c:pt>
                <c:pt idx="641">
                  <c:v>6.3219999999999998E-2</c:v>
                </c:pt>
                <c:pt idx="642">
                  <c:v>6.2300000000000001E-2</c:v>
                </c:pt>
                <c:pt idx="643">
                  <c:v>6.1629999999999997E-2</c:v>
                </c:pt>
                <c:pt idx="644">
                  <c:v>6.368E-2</c:v>
                </c:pt>
                <c:pt idx="645">
                  <c:v>6.0920000000000002E-2</c:v>
                </c:pt>
                <c:pt idx="646">
                  <c:v>6.2630000000000005E-2</c:v>
                </c:pt>
                <c:pt idx="647">
                  <c:v>6.2280000000000002E-2</c:v>
                </c:pt>
                <c:pt idx="648">
                  <c:v>6.0069999999999998E-2</c:v>
                </c:pt>
                <c:pt idx="649">
                  <c:v>5.9310000000000002E-2</c:v>
                </c:pt>
                <c:pt idx="650">
                  <c:v>6.0359999999999997E-2</c:v>
                </c:pt>
                <c:pt idx="651">
                  <c:v>6.1670000000000003E-2</c:v>
                </c:pt>
                <c:pt idx="652">
                  <c:v>5.9069999999999998E-2</c:v>
                </c:pt>
                <c:pt idx="653">
                  <c:v>5.9270000000000003E-2</c:v>
                </c:pt>
                <c:pt idx="654">
                  <c:v>5.926E-2</c:v>
                </c:pt>
                <c:pt idx="655">
                  <c:v>6.0249999999999998E-2</c:v>
                </c:pt>
                <c:pt idx="656">
                  <c:v>5.919E-2</c:v>
                </c:pt>
                <c:pt idx="657">
                  <c:v>5.851E-2</c:v>
                </c:pt>
                <c:pt idx="658">
                  <c:v>5.8700000000000002E-2</c:v>
                </c:pt>
                <c:pt idx="659">
                  <c:v>5.9119999999999999E-2</c:v>
                </c:pt>
                <c:pt idx="660">
                  <c:v>5.6820000000000002E-2</c:v>
                </c:pt>
                <c:pt idx="661">
                  <c:v>5.8689999999999999E-2</c:v>
                </c:pt>
                <c:pt idx="662">
                  <c:v>5.6739999999999999E-2</c:v>
                </c:pt>
                <c:pt idx="663">
                  <c:v>5.7869999999999998E-2</c:v>
                </c:pt>
                <c:pt idx="664">
                  <c:v>5.985E-2</c:v>
                </c:pt>
                <c:pt idx="665">
                  <c:v>5.7349999999999998E-2</c:v>
                </c:pt>
                <c:pt idx="666">
                  <c:v>5.8909999999999997E-2</c:v>
                </c:pt>
                <c:pt idx="667">
                  <c:v>6.0080000000000001E-2</c:v>
                </c:pt>
                <c:pt idx="668">
                  <c:v>5.9549999999999999E-2</c:v>
                </c:pt>
                <c:pt idx="669">
                  <c:v>6.0080000000000001E-2</c:v>
                </c:pt>
                <c:pt idx="670">
                  <c:v>6.0740000000000002E-2</c:v>
                </c:pt>
                <c:pt idx="671">
                  <c:v>5.8479999999999997E-2</c:v>
                </c:pt>
                <c:pt idx="672">
                  <c:v>5.9990000000000002E-2</c:v>
                </c:pt>
                <c:pt idx="673">
                  <c:v>5.9639999999999999E-2</c:v>
                </c:pt>
                <c:pt idx="674">
                  <c:v>5.9589999999999997E-2</c:v>
                </c:pt>
                <c:pt idx="675">
                  <c:v>5.8369999999999998E-2</c:v>
                </c:pt>
                <c:pt idx="676">
                  <c:v>5.756E-2</c:v>
                </c:pt>
                <c:pt idx="677">
                  <c:v>5.7480000000000003E-2</c:v>
                </c:pt>
                <c:pt idx="678">
                  <c:v>5.8400000000000001E-2</c:v>
                </c:pt>
                <c:pt idx="679">
                  <c:v>5.7910000000000003E-2</c:v>
                </c:pt>
                <c:pt idx="680">
                  <c:v>5.7779999999999998E-2</c:v>
                </c:pt>
                <c:pt idx="681">
                  <c:v>5.7590000000000002E-2</c:v>
                </c:pt>
                <c:pt idx="682">
                  <c:v>5.799E-2</c:v>
                </c:pt>
                <c:pt idx="683">
                  <c:v>5.6739999999999999E-2</c:v>
                </c:pt>
                <c:pt idx="684">
                  <c:v>5.7169999999999999E-2</c:v>
                </c:pt>
                <c:pt idx="685">
                  <c:v>5.8209999999999998E-2</c:v>
                </c:pt>
                <c:pt idx="686">
                  <c:v>5.8409999999999997E-2</c:v>
                </c:pt>
                <c:pt idx="687">
                  <c:v>5.6770000000000001E-2</c:v>
                </c:pt>
                <c:pt idx="688">
                  <c:v>5.4219999999999997E-2</c:v>
                </c:pt>
                <c:pt idx="689">
                  <c:v>5.5629999999999999E-2</c:v>
                </c:pt>
                <c:pt idx="690">
                  <c:v>5.3620000000000001E-2</c:v>
                </c:pt>
                <c:pt idx="691">
                  <c:v>5.3620000000000001E-2</c:v>
                </c:pt>
                <c:pt idx="692">
                  <c:v>5.416E-2</c:v>
                </c:pt>
                <c:pt idx="693">
                  <c:v>5.4120000000000001E-2</c:v>
                </c:pt>
                <c:pt idx="694">
                  <c:v>5.534E-2</c:v>
                </c:pt>
                <c:pt idx="695">
                  <c:v>5.4859999999999999E-2</c:v>
                </c:pt>
                <c:pt idx="696">
                  <c:v>5.5710000000000003E-2</c:v>
                </c:pt>
                <c:pt idx="697">
                  <c:v>5.5719999999999999E-2</c:v>
                </c:pt>
                <c:pt idx="698">
                  <c:v>5.8770000000000003E-2</c:v>
                </c:pt>
                <c:pt idx="699">
                  <c:v>5.6120000000000003E-2</c:v>
                </c:pt>
                <c:pt idx="700">
                  <c:v>5.7700000000000001E-2</c:v>
                </c:pt>
                <c:pt idx="701">
                  <c:v>5.5809999999999998E-2</c:v>
                </c:pt>
                <c:pt idx="702">
                  <c:v>5.6559999999999999E-2</c:v>
                </c:pt>
                <c:pt idx="703">
                  <c:v>5.6529999999999997E-2</c:v>
                </c:pt>
                <c:pt idx="704">
                  <c:v>5.7140000000000003E-2</c:v>
                </c:pt>
                <c:pt idx="705">
                  <c:v>5.5960000000000003E-2</c:v>
                </c:pt>
                <c:pt idx="706">
                  <c:v>5.4730000000000001E-2</c:v>
                </c:pt>
                <c:pt idx="707">
                  <c:v>5.4420000000000003E-2</c:v>
                </c:pt>
                <c:pt idx="708">
                  <c:v>5.491E-2</c:v>
                </c:pt>
                <c:pt idx="709">
                  <c:v>5.7000000000000002E-2</c:v>
                </c:pt>
                <c:pt idx="710">
                  <c:v>5.5169999999999997E-2</c:v>
                </c:pt>
                <c:pt idx="711">
                  <c:v>5.7410000000000003E-2</c:v>
                </c:pt>
                <c:pt idx="712">
                  <c:v>5.6890000000000003E-2</c:v>
                </c:pt>
                <c:pt idx="713">
                  <c:v>5.6489999999999999E-2</c:v>
                </c:pt>
                <c:pt idx="714">
                  <c:v>5.6899999999999999E-2</c:v>
                </c:pt>
                <c:pt idx="715">
                  <c:v>5.5800000000000002E-2</c:v>
                </c:pt>
                <c:pt idx="716">
                  <c:v>5.645E-2</c:v>
                </c:pt>
                <c:pt idx="717">
                  <c:v>5.6500000000000002E-2</c:v>
                </c:pt>
                <c:pt idx="718">
                  <c:v>5.5E-2</c:v>
                </c:pt>
                <c:pt idx="719">
                  <c:v>5.4670000000000003E-2</c:v>
                </c:pt>
                <c:pt idx="720">
                  <c:v>5.6480000000000002E-2</c:v>
                </c:pt>
                <c:pt idx="721">
                  <c:v>5.4579999999999997E-2</c:v>
                </c:pt>
                <c:pt idx="722">
                  <c:v>5.5780000000000003E-2</c:v>
                </c:pt>
                <c:pt idx="723">
                  <c:v>5.5849999999999997E-2</c:v>
                </c:pt>
                <c:pt idx="724">
                  <c:v>5.595E-2</c:v>
                </c:pt>
                <c:pt idx="725">
                  <c:v>5.4239999999999997E-2</c:v>
                </c:pt>
                <c:pt idx="726">
                  <c:v>5.5719999999999999E-2</c:v>
                </c:pt>
                <c:pt idx="727">
                  <c:v>5.7329999999999999E-2</c:v>
                </c:pt>
                <c:pt idx="728">
                  <c:v>5.8310000000000001E-2</c:v>
                </c:pt>
                <c:pt idx="729">
                  <c:v>5.7529999999999998E-2</c:v>
                </c:pt>
                <c:pt idx="730">
                  <c:v>5.611E-2</c:v>
                </c:pt>
                <c:pt idx="731">
                  <c:v>5.7389999999999997E-2</c:v>
                </c:pt>
                <c:pt idx="732">
                  <c:v>5.6849999999999998E-2</c:v>
                </c:pt>
                <c:pt idx="733">
                  <c:v>5.901E-2</c:v>
                </c:pt>
                <c:pt idx="734">
                  <c:v>5.7070000000000003E-2</c:v>
                </c:pt>
                <c:pt idx="735">
                  <c:v>5.6009999999999997E-2</c:v>
                </c:pt>
                <c:pt idx="736">
                  <c:v>5.534E-2</c:v>
                </c:pt>
                <c:pt idx="737">
                  <c:v>5.5320000000000001E-2</c:v>
                </c:pt>
                <c:pt idx="738">
                  <c:v>5.4600000000000003E-2</c:v>
                </c:pt>
                <c:pt idx="739">
                  <c:v>5.5550000000000002E-2</c:v>
                </c:pt>
                <c:pt idx="740">
                  <c:v>5.5530000000000003E-2</c:v>
                </c:pt>
                <c:pt idx="741">
                  <c:v>5.6370000000000003E-2</c:v>
                </c:pt>
                <c:pt idx="742">
                  <c:v>5.7020000000000001E-2</c:v>
                </c:pt>
                <c:pt idx="743">
                  <c:v>5.663E-2</c:v>
                </c:pt>
                <c:pt idx="744">
                  <c:v>5.7889999999999997E-2</c:v>
                </c:pt>
                <c:pt idx="745">
                  <c:v>5.5370000000000003E-2</c:v>
                </c:pt>
                <c:pt idx="746">
                  <c:v>5.7610000000000001E-2</c:v>
                </c:pt>
                <c:pt idx="747">
                  <c:v>5.6890000000000003E-2</c:v>
                </c:pt>
                <c:pt idx="748">
                  <c:v>5.7149999999999999E-2</c:v>
                </c:pt>
                <c:pt idx="749">
                  <c:v>5.7020000000000001E-2</c:v>
                </c:pt>
                <c:pt idx="750">
                  <c:v>5.6340000000000001E-2</c:v>
                </c:pt>
                <c:pt idx="751">
                  <c:v>5.6460000000000003E-2</c:v>
                </c:pt>
                <c:pt idx="752">
                  <c:v>5.4730000000000001E-2</c:v>
                </c:pt>
                <c:pt idx="753">
                  <c:v>5.5320000000000001E-2</c:v>
                </c:pt>
                <c:pt idx="754">
                  <c:v>5.6509999999999998E-2</c:v>
                </c:pt>
                <c:pt idx="755">
                  <c:v>5.4489999999999997E-2</c:v>
                </c:pt>
                <c:pt idx="756">
                  <c:v>5.466E-2</c:v>
                </c:pt>
                <c:pt idx="757">
                  <c:v>5.602E-2</c:v>
                </c:pt>
                <c:pt idx="758">
                  <c:v>5.5070000000000001E-2</c:v>
                </c:pt>
                <c:pt idx="759">
                  <c:v>5.5829999999999998E-2</c:v>
                </c:pt>
                <c:pt idx="760">
                  <c:v>5.5129999999999998E-2</c:v>
                </c:pt>
                <c:pt idx="761">
                  <c:v>5.5410000000000001E-2</c:v>
                </c:pt>
                <c:pt idx="762">
                  <c:v>5.3629999999999997E-2</c:v>
                </c:pt>
                <c:pt idx="763">
                  <c:v>5.4600000000000003E-2</c:v>
                </c:pt>
                <c:pt idx="764">
                  <c:v>5.4769999999999999E-2</c:v>
                </c:pt>
                <c:pt idx="765">
                  <c:v>5.389E-2</c:v>
                </c:pt>
                <c:pt idx="766">
                  <c:v>5.4239999999999997E-2</c:v>
                </c:pt>
                <c:pt idx="767">
                  <c:v>5.5530000000000003E-2</c:v>
                </c:pt>
                <c:pt idx="768">
                  <c:v>5.491E-2</c:v>
                </c:pt>
                <c:pt idx="769">
                  <c:v>5.4739999999999997E-2</c:v>
                </c:pt>
                <c:pt idx="770">
                  <c:v>5.3960000000000001E-2</c:v>
                </c:pt>
                <c:pt idx="771">
                  <c:v>5.4670000000000003E-2</c:v>
                </c:pt>
                <c:pt idx="772">
                  <c:v>5.5149999999999998E-2</c:v>
                </c:pt>
                <c:pt idx="773">
                  <c:v>5.5629999999999999E-2</c:v>
                </c:pt>
                <c:pt idx="774">
                  <c:v>5.8169999999999999E-2</c:v>
                </c:pt>
                <c:pt idx="775">
                  <c:v>5.5289999999999999E-2</c:v>
                </c:pt>
                <c:pt idx="776">
                  <c:v>5.8009999999999999E-2</c:v>
                </c:pt>
                <c:pt idx="777">
                  <c:v>5.8349999999999999E-2</c:v>
                </c:pt>
                <c:pt idx="778">
                  <c:v>5.7489999999999999E-2</c:v>
                </c:pt>
                <c:pt idx="779">
                  <c:v>5.7790000000000001E-2</c:v>
                </c:pt>
                <c:pt idx="780">
                  <c:v>5.5789999999999999E-2</c:v>
                </c:pt>
                <c:pt idx="781">
                  <c:v>5.6899999999999999E-2</c:v>
                </c:pt>
                <c:pt idx="782">
                  <c:v>5.5210000000000002E-2</c:v>
                </c:pt>
                <c:pt idx="783">
                  <c:v>5.7849999999999999E-2</c:v>
                </c:pt>
                <c:pt idx="784">
                  <c:v>5.6340000000000001E-2</c:v>
                </c:pt>
                <c:pt idx="785">
                  <c:v>5.8599999999999999E-2</c:v>
                </c:pt>
                <c:pt idx="786">
                  <c:v>5.7970000000000001E-2</c:v>
                </c:pt>
                <c:pt idx="787">
                  <c:v>5.7450000000000001E-2</c:v>
                </c:pt>
                <c:pt idx="788">
                  <c:v>5.8439999999999999E-2</c:v>
                </c:pt>
                <c:pt idx="789">
                  <c:v>5.935E-2</c:v>
                </c:pt>
                <c:pt idx="790">
                  <c:v>5.697E-2</c:v>
                </c:pt>
                <c:pt idx="791">
                  <c:v>5.8029999999999998E-2</c:v>
                </c:pt>
                <c:pt idx="792">
                  <c:v>5.6559999999999999E-2</c:v>
                </c:pt>
                <c:pt idx="793">
                  <c:v>5.7020000000000001E-2</c:v>
                </c:pt>
                <c:pt idx="794">
                  <c:v>5.5489999999999998E-2</c:v>
                </c:pt>
                <c:pt idx="795">
                  <c:v>5.6189999999999997E-2</c:v>
                </c:pt>
                <c:pt idx="796">
                  <c:v>5.6050000000000003E-2</c:v>
                </c:pt>
                <c:pt idx="797">
                  <c:v>5.4809999999999998E-2</c:v>
                </c:pt>
                <c:pt idx="798">
                  <c:v>5.4300000000000001E-2</c:v>
                </c:pt>
                <c:pt idx="799">
                  <c:v>5.4530000000000002E-2</c:v>
                </c:pt>
                <c:pt idx="800">
                  <c:v>5.6259999999999998E-2</c:v>
                </c:pt>
              </c:numCache>
            </c:numRef>
          </c:yVal>
          <c:smooth val="0"/>
          <c:extLst>
            <c:ext xmlns:c16="http://schemas.microsoft.com/office/drawing/2014/chart" uri="{C3380CC4-5D6E-409C-BE32-E72D297353CC}">
              <c16:uniqueId val="{00000001-47AD-4904-81B6-70FBBF2F89BE}"/>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 Sample XC09112</a:t>
            </a:r>
          </a:p>
        </c:rich>
      </c:tx>
      <c:overlay val="0"/>
    </c:title>
    <c:autoTitleDeleted val="0"/>
    <c:plotArea>
      <c:layout/>
      <c:scatterChart>
        <c:scatterStyle val="lineMarker"/>
        <c:varyColors val="0"/>
        <c:ser>
          <c:idx val="1"/>
          <c:order val="0"/>
          <c:tx>
            <c:strRef>
              <c:f>'RT_XC09103-13 (prior)'!$V$25:$V$26</c:f>
              <c:strCache>
                <c:ptCount val="2"/>
                <c:pt idx="0">
                  <c:v>XC09112</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(prior)'!$V$27:$V$827</c:f>
              <c:numCache>
                <c:formatCode>0.0000</c:formatCode>
                <c:ptCount val="801"/>
                <c:pt idx="0">
                  <c:v>4.3260300000000003</c:v>
                </c:pt>
                <c:pt idx="1">
                  <c:v>4.3270400000000002</c:v>
                </c:pt>
                <c:pt idx="2">
                  <c:v>4.3263199999999999</c:v>
                </c:pt>
                <c:pt idx="3">
                  <c:v>4.3264899999999997</c:v>
                </c:pt>
                <c:pt idx="4">
                  <c:v>4.3279399999999999</c:v>
                </c:pt>
                <c:pt idx="5">
                  <c:v>4.3257099999999999</c:v>
                </c:pt>
                <c:pt idx="6">
                  <c:v>4.3266200000000001</c:v>
                </c:pt>
                <c:pt idx="7">
                  <c:v>4.3264100000000001</c:v>
                </c:pt>
                <c:pt idx="8">
                  <c:v>4.32681</c:v>
                </c:pt>
                <c:pt idx="9">
                  <c:v>4.3263499999999997</c:v>
                </c:pt>
                <c:pt idx="10">
                  <c:v>4.3267600000000002</c:v>
                </c:pt>
                <c:pt idx="11">
                  <c:v>4.3288399999999996</c:v>
                </c:pt>
                <c:pt idx="12">
                  <c:v>4.3286800000000003</c:v>
                </c:pt>
                <c:pt idx="13">
                  <c:v>4.3267100000000003</c:v>
                </c:pt>
                <c:pt idx="14">
                  <c:v>4.3281099999999997</c:v>
                </c:pt>
                <c:pt idx="15">
                  <c:v>4.3266600000000004</c:v>
                </c:pt>
                <c:pt idx="16">
                  <c:v>4.3283800000000001</c:v>
                </c:pt>
                <c:pt idx="17">
                  <c:v>4.3274600000000003</c:v>
                </c:pt>
                <c:pt idx="18">
                  <c:v>4.3276199999999996</c:v>
                </c:pt>
                <c:pt idx="19">
                  <c:v>4.32789</c:v>
                </c:pt>
                <c:pt idx="20">
                  <c:v>4.3285099999999996</c:v>
                </c:pt>
                <c:pt idx="21">
                  <c:v>4.3287699999999996</c:v>
                </c:pt>
                <c:pt idx="22">
                  <c:v>4.3263999999999996</c:v>
                </c:pt>
                <c:pt idx="23">
                  <c:v>4.3282999999999996</c:v>
                </c:pt>
                <c:pt idx="24">
                  <c:v>4.3288200000000003</c:v>
                </c:pt>
                <c:pt idx="25">
                  <c:v>4.3280500000000002</c:v>
                </c:pt>
                <c:pt idx="26">
                  <c:v>4.3287000000000004</c:v>
                </c:pt>
                <c:pt idx="27">
                  <c:v>4.3284799999999999</c:v>
                </c:pt>
                <c:pt idx="28">
                  <c:v>4.3281400000000003</c:v>
                </c:pt>
                <c:pt idx="29">
                  <c:v>4.3291000000000004</c:v>
                </c:pt>
                <c:pt idx="30">
                  <c:v>4.3277099999999997</c:v>
                </c:pt>
                <c:pt idx="31">
                  <c:v>4.3273400000000004</c:v>
                </c:pt>
                <c:pt idx="32">
                  <c:v>4.3279300000000003</c:v>
                </c:pt>
                <c:pt idx="33">
                  <c:v>4.3287899999999997</c:v>
                </c:pt>
                <c:pt idx="34">
                  <c:v>4.3264399999999998</c:v>
                </c:pt>
                <c:pt idx="35">
                  <c:v>4.3270400000000002</c:v>
                </c:pt>
                <c:pt idx="36">
                  <c:v>4.3271800000000002</c:v>
                </c:pt>
                <c:pt idx="37">
                  <c:v>4.3268399999999998</c:v>
                </c:pt>
                <c:pt idx="38">
                  <c:v>4.3283899999999997</c:v>
                </c:pt>
                <c:pt idx="39">
                  <c:v>4.3278699999999999</c:v>
                </c:pt>
                <c:pt idx="40">
                  <c:v>4.3277700000000001</c:v>
                </c:pt>
                <c:pt idx="41">
                  <c:v>4.3276399999999997</c:v>
                </c:pt>
                <c:pt idx="42">
                  <c:v>4.3285499999999999</c:v>
                </c:pt>
                <c:pt idx="43">
                  <c:v>4.3288099999999998</c:v>
                </c:pt>
                <c:pt idx="44">
                  <c:v>4.3272899999999996</c:v>
                </c:pt>
                <c:pt idx="45">
                  <c:v>4.3281299999999998</c:v>
                </c:pt>
                <c:pt idx="46">
                  <c:v>4.3281900000000002</c:v>
                </c:pt>
                <c:pt idx="47">
                  <c:v>4.3278999999999996</c:v>
                </c:pt>
                <c:pt idx="48">
                  <c:v>4.3276300000000001</c:v>
                </c:pt>
                <c:pt idx="49">
                  <c:v>4.3289099999999996</c:v>
                </c:pt>
                <c:pt idx="50">
                  <c:v>4.3285200000000001</c:v>
                </c:pt>
                <c:pt idx="51">
                  <c:v>4.3276300000000001</c:v>
                </c:pt>
                <c:pt idx="52">
                  <c:v>4.3287599999999999</c:v>
                </c:pt>
                <c:pt idx="53">
                  <c:v>4.3292400000000004</c:v>
                </c:pt>
                <c:pt idx="54">
                  <c:v>4.3290300000000004</c:v>
                </c:pt>
                <c:pt idx="55">
                  <c:v>4.3283399999999999</c:v>
                </c:pt>
                <c:pt idx="56">
                  <c:v>4.3285999999999998</c:v>
                </c:pt>
                <c:pt idx="57">
                  <c:v>4.3294699999999997</c:v>
                </c:pt>
                <c:pt idx="58">
                  <c:v>4.3290600000000001</c:v>
                </c:pt>
                <c:pt idx="59">
                  <c:v>4.3293499999999998</c:v>
                </c:pt>
                <c:pt idx="60">
                  <c:v>4.3289999999999997</c:v>
                </c:pt>
                <c:pt idx="61">
                  <c:v>4.3298399999999999</c:v>
                </c:pt>
                <c:pt idx="62">
                  <c:v>4.3278999999999996</c:v>
                </c:pt>
                <c:pt idx="63">
                  <c:v>4.3289400000000002</c:v>
                </c:pt>
                <c:pt idx="64">
                  <c:v>4.3280900000000004</c:v>
                </c:pt>
                <c:pt idx="65">
                  <c:v>4.32742</c:v>
                </c:pt>
                <c:pt idx="66">
                  <c:v>4.3288700000000002</c:v>
                </c:pt>
                <c:pt idx="67">
                  <c:v>4.3279300000000003</c:v>
                </c:pt>
                <c:pt idx="68">
                  <c:v>4.3285400000000003</c:v>
                </c:pt>
                <c:pt idx="69">
                  <c:v>4.3278299999999996</c:v>
                </c:pt>
                <c:pt idx="70">
                  <c:v>4.3281700000000001</c:v>
                </c:pt>
                <c:pt idx="71">
                  <c:v>4.3272899999999996</c:v>
                </c:pt>
                <c:pt idx="72">
                  <c:v>4.3276300000000001</c:v>
                </c:pt>
                <c:pt idx="73">
                  <c:v>4.3289</c:v>
                </c:pt>
                <c:pt idx="74">
                  <c:v>4.3284799999999999</c:v>
                </c:pt>
                <c:pt idx="75">
                  <c:v>4.3272399999999998</c:v>
                </c:pt>
                <c:pt idx="76">
                  <c:v>4.3276399999999997</c:v>
                </c:pt>
                <c:pt idx="77">
                  <c:v>4.3276700000000003</c:v>
                </c:pt>
                <c:pt idx="78">
                  <c:v>4.3263199999999999</c:v>
                </c:pt>
                <c:pt idx="79">
                  <c:v>4.3265700000000002</c:v>
                </c:pt>
                <c:pt idx="80">
                  <c:v>4.3274100000000004</c:v>
                </c:pt>
                <c:pt idx="81">
                  <c:v>4.3273599999999997</c:v>
                </c:pt>
                <c:pt idx="82">
                  <c:v>4.3273000000000001</c:v>
                </c:pt>
                <c:pt idx="83">
                  <c:v>4.3272199999999996</c:v>
                </c:pt>
                <c:pt idx="84">
                  <c:v>4.3281999999999998</c:v>
                </c:pt>
                <c:pt idx="85">
                  <c:v>4.3270600000000004</c:v>
                </c:pt>
                <c:pt idx="86">
                  <c:v>4.3271199999999999</c:v>
                </c:pt>
                <c:pt idx="87">
                  <c:v>4.3265700000000002</c:v>
                </c:pt>
                <c:pt idx="88">
                  <c:v>4.3284099999999999</c:v>
                </c:pt>
                <c:pt idx="89">
                  <c:v>4.32707</c:v>
                </c:pt>
                <c:pt idx="90">
                  <c:v>4.3272599999999999</c:v>
                </c:pt>
                <c:pt idx="91">
                  <c:v>4.3274400000000002</c:v>
                </c:pt>
                <c:pt idx="92">
                  <c:v>4.32735</c:v>
                </c:pt>
                <c:pt idx="93">
                  <c:v>4.3269700000000002</c:v>
                </c:pt>
                <c:pt idx="94">
                  <c:v>4.32524</c:v>
                </c:pt>
                <c:pt idx="95">
                  <c:v>4.3258700000000001</c:v>
                </c:pt>
                <c:pt idx="96">
                  <c:v>4.3264399999999998</c:v>
                </c:pt>
                <c:pt idx="97">
                  <c:v>4.3245899999999997</c:v>
                </c:pt>
                <c:pt idx="98">
                  <c:v>4.3275100000000002</c:v>
                </c:pt>
                <c:pt idx="99">
                  <c:v>4.3265000000000002</c:v>
                </c:pt>
                <c:pt idx="100">
                  <c:v>4.3264100000000001</c:v>
                </c:pt>
                <c:pt idx="101">
                  <c:v>4.3280599999999998</c:v>
                </c:pt>
                <c:pt idx="102">
                  <c:v>4.3280399999999997</c:v>
                </c:pt>
                <c:pt idx="103">
                  <c:v>4.3271300000000004</c:v>
                </c:pt>
                <c:pt idx="104">
                  <c:v>4.3265099999999999</c:v>
                </c:pt>
                <c:pt idx="105">
                  <c:v>4.3267699999999998</c:v>
                </c:pt>
                <c:pt idx="106">
                  <c:v>4.32714</c:v>
                </c:pt>
                <c:pt idx="107">
                  <c:v>4.3278299999999996</c:v>
                </c:pt>
                <c:pt idx="108">
                  <c:v>4.3278400000000001</c:v>
                </c:pt>
                <c:pt idx="109">
                  <c:v>4.3270099999999996</c:v>
                </c:pt>
                <c:pt idx="110">
                  <c:v>4.3269700000000002</c:v>
                </c:pt>
                <c:pt idx="111">
                  <c:v>4.3268800000000001</c:v>
                </c:pt>
                <c:pt idx="112">
                  <c:v>4.3277900000000002</c:v>
                </c:pt>
                <c:pt idx="113">
                  <c:v>4.3262799999999997</c:v>
                </c:pt>
                <c:pt idx="114">
                  <c:v>4.3266099999999996</c:v>
                </c:pt>
                <c:pt idx="115">
                  <c:v>4.3262099999999997</c:v>
                </c:pt>
                <c:pt idx="116">
                  <c:v>4.3289299999999997</c:v>
                </c:pt>
                <c:pt idx="117">
                  <c:v>4.3269299999999999</c:v>
                </c:pt>
                <c:pt idx="118">
                  <c:v>4.3289499999999999</c:v>
                </c:pt>
                <c:pt idx="119">
                  <c:v>4.3270499999999998</c:v>
                </c:pt>
                <c:pt idx="120">
                  <c:v>4.3279300000000003</c:v>
                </c:pt>
                <c:pt idx="121">
                  <c:v>4.3279899999999998</c:v>
                </c:pt>
                <c:pt idx="122">
                  <c:v>4.3284500000000001</c:v>
                </c:pt>
                <c:pt idx="123">
                  <c:v>4.32836</c:v>
                </c:pt>
                <c:pt idx="124">
                  <c:v>4.3288799999999998</c:v>
                </c:pt>
                <c:pt idx="125">
                  <c:v>4.3255499999999998</c:v>
                </c:pt>
                <c:pt idx="126">
                  <c:v>4.32667</c:v>
                </c:pt>
                <c:pt idx="127">
                  <c:v>4.3265200000000004</c:v>
                </c:pt>
                <c:pt idx="128">
                  <c:v>4.3270900000000001</c:v>
                </c:pt>
                <c:pt idx="129">
                  <c:v>4.3265200000000004</c:v>
                </c:pt>
                <c:pt idx="130">
                  <c:v>4.3266999999999998</c:v>
                </c:pt>
                <c:pt idx="131">
                  <c:v>4.3275600000000001</c:v>
                </c:pt>
                <c:pt idx="132">
                  <c:v>4.3253700000000004</c:v>
                </c:pt>
                <c:pt idx="133">
                  <c:v>4.3273299999999999</c:v>
                </c:pt>
                <c:pt idx="134">
                  <c:v>4.3265399999999996</c:v>
                </c:pt>
                <c:pt idx="135">
                  <c:v>4.3277900000000002</c:v>
                </c:pt>
                <c:pt idx="136">
                  <c:v>4.3279100000000001</c:v>
                </c:pt>
                <c:pt idx="137">
                  <c:v>4.3278499999999998</c:v>
                </c:pt>
                <c:pt idx="138">
                  <c:v>4.3282400000000001</c:v>
                </c:pt>
                <c:pt idx="139">
                  <c:v>4.3256899999999998</c:v>
                </c:pt>
                <c:pt idx="140">
                  <c:v>4.3259999999999996</c:v>
                </c:pt>
                <c:pt idx="141">
                  <c:v>4.3259400000000001</c:v>
                </c:pt>
                <c:pt idx="142">
                  <c:v>4.3264300000000002</c:v>
                </c:pt>
                <c:pt idx="143">
                  <c:v>4.3276199999999996</c:v>
                </c:pt>
                <c:pt idx="144">
                  <c:v>4.3272399999999998</c:v>
                </c:pt>
                <c:pt idx="145">
                  <c:v>4.3266799999999996</c:v>
                </c:pt>
                <c:pt idx="146">
                  <c:v>4.32653</c:v>
                </c:pt>
                <c:pt idx="147">
                  <c:v>4.3277099999999997</c:v>
                </c:pt>
                <c:pt idx="148">
                  <c:v>4.3269399999999996</c:v>
                </c:pt>
                <c:pt idx="149">
                  <c:v>4.32674</c:v>
                </c:pt>
                <c:pt idx="150">
                  <c:v>4.3273299999999999</c:v>
                </c:pt>
                <c:pt idx="151">
                  <c:v>4.3269200000000003</c:v>
                </c:pt>
                <c:pt idx="152">
                  <c:v>4.3262600000000004</c:v>
                </c:pt>
                <c:pt idx="153">
                  <c:v>4.3266799999999996</c:v>
                </c:pt>
                <c:pt idx="154">
                  <c:v>4.3257899999999996</c:v>
                </c:pt>
                <c:pt idx="155">
                  <c:v>4.3260199999999998</c:v>
                </c:pt>
                <c:pt idx="156">
                  <c:v>4.3243</c:v>
                </c:pt>
                <c:pt idx="157">
                  <c:v>4.3248600000000001</c:v>
                </c:pt>
                <c:pt idx="158">
                  <c:v>4.3250400000000004</c:v>
                </c:pt>
                <c:pt idx="159">
                  <c:v>4.3251200000000001</c:v>
                </c:pt>
                <c:pt idx="160">
                  <c:v>4.3256800000000002</c:v>
                </c:pt>
                <c:pt idx="161">
                  <c:v>4.3254000000000001</c:v>
                </c:pt>
                <c:pt idx="162">
                  <c:v>4.3246599999999997</c:v>
                </c:pt>
                <c:pt idx="163">
                  <c:v>4.3253199999999996</c:v>
                </c:pt>
                <c:pt idx="164">
                  <c:v>4.3250999999999999</c:v>
                </c:pt>
                <c:pt idx="165">
                  <c:v>4.3254700000000001</c:v>
                </c:pt>
                <c:pt idx="166">
                  <c:v>4.3249399999999998</c:v>
                </c:pt>
                <c:pt idx="167">
                  <c:v>4.3241399999999999</c:v>
                </c:pt>
                <c:pt idx="168">
                  <c:v>4.3239700000000001</c:v>
                </c:pt>
                <c:pt idx="169">
                  <c:v>4.32416</c:v>
                </c:pt>
                <c:pt idx="170">
                  <c:v>4.3238899999999996</c:v>
                </c:pt>
                <c:pt idx="171">
                  <c:v>4.3235799999999998</c:v>
                </c:pt>
                <c:pt idx="172">
                  <c:v>4.3245500000000003</c:v>
                </c:pt>
                <c:pt idx="173">
                  <c:v>4.3246099999999998</c:v>
                </c:pt>
                <c:pt idx="174">
                  <c:v>4.3256899999999998</c:v>
                </c:pt>
                <c:pt idx="175">
                  <c:v>4.3250200000000003</c:v>
                </c:pt>
                <c:pt idx="176">
                  <c:v>4.32559</c:v>
                </c:pt>
                <c:pt idx="177">
                  <c:v>4.3245899999999997</c:v>
                </c:pt>
                <c:pt idx="178">
                  <c:v>4.32531</c:v>
                </c:pt>
                <c:pt idx="179">
                  <c:v>4.3265200000000004</c:v>
                </c:pt>
                <c:pt idx="180">
                  <c:v>4.3264300000000002</c:v>
                </c:pt>
                <c:pt idx="181">
                  <c:v>4.3279699999999997</c:v>
                </c:pt>
                <c:pt idx="182">
                  <c:v>4.3263100000000003</c:v>
                </c:pt>
                <c:pt idx="183">
                  <c:v>4.3257700000000003</c:v>
                </c:pt>
                <c:pt idx="184">
                  <c:v>4.3271899999999999</c:v>
                </c:pt>
                <c:pt idx="185">
                  <c:v>4.3262299999999998</c:v>
                </c:pt>
                <c:pt idx="186">
                  <c:v>4.3275100000000002</c:v>
                </c:pt>
                <c:pt idx="187">
                  <c:v>4.3269099999999998</c:v>
                </c:pt>
                <c:pt idx="188">
                  <c:v>4.3253199999999996</c:v>
                </c:pt>
                <c:pt idx="189">
                  <c:v>4.32517</c:v>
                </c:pt>
                <c:pt idx="190">
                  <c:v>4.3252800000000002</c:v>
                </c:pt>
                <c:pt idx="191">
                  <c:v>4.32578</c:v>
                </c:pt>
                <c:pt idx="192">
                  <c:v>4.32613</c:v>
                </c:pt>
                <c:pt idx="193">
                  <c:v>4.3264199999999997</c:v>
                </c:pt>
                <c:pt idx="194">
                  <c:v>4.3260199999999998</c:v>
                </c:pt>
                <c:pt idx="195">
                  <c:v>4.3260500000000004</c:v>
                </c:pt>
                <c:pt idx="196">
                  <c:v>4.3264500000000004</c:v>
                </c:pt>
                <c:pt idx="197">
                  <c:v>4.3254700000000001</c:v>
                </c:pt>
                <c:pt idx="198">
                  <c:v>4.3254299999999999</c:v>
                </c:pt>
                <c:pt idx="199">
                  <c:v>4.32517</c:v>
                </c:pt>
                <c:pt idx="200">
                  <c:v>4.3225499999999997</c:v>
                </c:pt>
                <c:pt idx="201">
                  <c:v>4.3247</c:v>
                </c:pt>
                <c:pt idx="202">
                  <c:v>4.3249599999999999</c:v>
                </c:pt>
                <c:pt idx="203">
                  <c:v>4.3233699999999997</c:v>
                </c:pt>
                <c:pt idx="204">
                  <c:v>4.3247299999999997</c:v>
                </c:pt>
                <c:pt idx="205">
                  <c:v>4.3247999999999998</c:v>
                </c:pt>
                <c:pt idx="206">
                  <c:v>4.3257300000000001</c:v>
                </c:pt>
                <c:pt idx="207">
                  <c:v>4.3265500000000001</c:v>
                </c:pt>
                <c:pt idx="208">
                  <c:v>4.3255699999999999</c:v>
                </c:pt>
                <c:pt idx="209">
                  <c:v>4.3252800000000002</c:v>
                </c:pt>
                <c:pt idx="210">
                  <c:v>4.3244899999999999</c:v>
                </c:pt>
                <c:pt idx="211">
                  <c:v>4.3258200000000002</c:v>
                </c:pt>
                <c:pt idx="212">
                  <c:v>4.3250400000000004</c:v>
                </c:pt>
                <c:pt idx="213">
                  <c:v>4.3259499999999997</c:v>
                </c:pt>
                <c:pt idx="214">
                  <c:v>4.3249000000000004</c:v>
                </c:pt>
                <c:pt idx="215">
                  <c:v>4.3250599999999997</c:v>
                </c:pt>
                <c:pt idx="216">
                  <c:v>4.3248100000000003</c:v>
                </c:pt>
                <c:pt idx="217">
                  <c:v>4.3247900000000001</c:v>
                </c:pt>
                <c:pt idx="218">
                  <c:v>4.32348</c:v>
                </c:pt>
                <c:pt idx="219">
                  <c:v>4.3243</c:v>
                </c:pt>
                <c:pt idx="220">
                  <c:v>4.3243200000000002</c:v>
                </c:pt>
                <c:pt idx="221">
                  <c:v>4.3246700000000002</c:v>
                </c:pt>
                <c:pt idx="222">
                  <c:v>4.3250099999999998</c:v>
                </c:pt>
                <c:pt idx="223">
                  <c:v>4.3243999999999998</c:v>
                </c:pt>
                <c:pt idx="224">
                  <c:v>4.3242000000000003</c:v>
                </c:pt>
                <c:pt idx="225">
                  <c:v>4.3243900000000002</c:v>
                </c:pt>
                <c:pt idx="226">
                  <c:v>4.3242399999999996</c:v>
                </c:pt>
                <c:pt idx="227">
                  <c:v>4.3236699999999999</c:v>
                </c:pt>
                <c:pt idx="228">
                  <c:v>4.3234599999999999</c:v>
                </c:pt>
                <c:pt idx="229">
                  <c:v>4.3225699999999998</c:v>
                </c:pt>
                <c:pt idx="230">
                  <c:v>4.3227099999999998</c:v>
                </c:pt>
                <c:pt idx="231">
                  <c:v>4.32308</c:v>
                </c:pt>
                <c:pt idx="232">
                  <c:v>4.3227200000000003</c:v>
                </c:pt>
                <c:pt idx="233">
                  <c:v>4.3235700000000001</c:v>
                </c:pt>
                <c:pt idx="234">
                  <c:v>4.3227399999999996</c:v>
                </c:pt>
                <c:pt idx="235">
                  <c:v>4.3235200000000003</c:v>
                </c:pt>
                <c:pt idx="236">
                  <c:v>4.32273</c:v>
                </c:pt>
                <c:pt idx="237">
                  <c:v>4.3218800000000002</c:v>
                </c:pt>
                <c:pt idx="238">
                  <c:v>4.3235900000000003</c:v>
                </c:pt>
                <c:pt idx="239">
                  <c:v>4.3236699999999999</c:v>
                </c:pt>
                <c:pt idx="240">
                  <c:v>4.32287</c:v>
                </c:pt>
                <c:pt idx="241">
                  <c:v>4.3234899999999996</c:v>
                </c:pt>
                <c:pt idx="242">
                  <c:v>4.3232499999999998</c:v>
                </c:pt>
                <c:pt idx="243">
                  <c:v>4.3229100000000003</c:v>
                </c:pt>
                <c:pt idx="244">
                  <c:v>4.3231999999999999</c:v>
                </c:pt>
                <c:pt idx="245">
                  <c:v>4.3227099999999998</c:v>
                </c:pt>
                <c:pt idx="246">
                  <c:v>4.3224799999999997</c:v>
                </c:pt>
                <c:pt idx="247">
                  <c:v>4.32254</c:v>
                </c:pt>
                <c:pt idx="248">
                  <c:v>4.3223500000000001</c:v>
                </c:pt>
                <c:pt idx="249">
                  <c:v>4.3228299999999997</c:v>
                </c:pt>
                <c:pt idx="250">
                  <c:v>4.3220499999999999</c:v>
                </c:pt>
                <c:pt idx="251">
                  <c:v>4.3227500000000001</c:v>
                </c:pt>
                <c:pt idx="252">
                  <c:v>4.3219000000000003</c:v>
                </c:pt>
                <c:pt idx="253">
                  <c:v>4.3223700000000003</c:v>
                </c:pt>
                <c:pt idx="254">
                  <c:v>4.32233</c:v>
                </c:pt>
                <c:pt idx="255">
                  <c:v>4.3208900000000003</c:v>
                </c:pt>
                <c:pt idx="256">
                  <c:v>4.3211899999999996</c:v>
                </c:pt>
                <c:pt idx="257">
                  <c:v>4.3216099999999997</c:v>
                </c:pt>
                <c:pt idx="258">
                  <c:v>4.3203899999999997</c:v>
                </c:pt>
                <c:pt idx="259">
                  <c:v>4.3209099999999996</c:v>
                </c:pt>
                <c:pt idx="260">
                  <c:v>4.3203300000000002</c:v>
                </c:pt>
                <c:pt idx="261">
                  <c:v>4.3196000000000003</c:v>
                </c:pt>
                <c:pt idx="262">
                  <c:v>4.3189599999999997</c:v>
                </c:pt>
                <c:pt idx="263">
                  <c:v>4.3191100000000002</c:v>
                </c:pt>
                <c:pt idx="264">
                  <c:v>4.3197599999999996</c:v>
                </c:pt>
                <c:pt idx="265">
                  <c:v>4.3192000000000004</c:v>
                </c:pt>
                <c:pt idx="266">
                  <c:v>4.3194999999999997</c:v>
                </c:pt>
                <c:pt idx="267">
                  <c:v>4.31982</c:v>
                </c:pt>
                <c:pt idx="268">
                  <c:v>4.3193400000000004</c:v>
                </c:pt>
                <c:pt idx="269">
                  <c:v>4.3202600000000002</c:v>
                </c:pt>
                <c:pt idx="270">
                  <c:v>4.3192300000000001</c:v>
                </c:pt>
                <c:pt idx="271">
                  <c:v>4.3195800000000002</c:v>
                </c:pt>
                <c:pt idx="272">
                  <c:v>4.3192500000000003</c:v>
                </c:pt>
                <c:pt idx="273">
                  <c:v>4.3199100000000001</c:v>
                </c:pt>
                <c:pt idx="274">
                  <c:v>4.3191499999999996</c:v>
                </c:pt>
                <c:pt idx="275">
                  <c:v>4.3184800000000001</c:v>
                </c:pt>
                <c:pt idx="276">
                  <c:v>4.3191600000000001</c:v>
                </c:pt>
                <c:pt idx="277">
                  <c:v>4.3202800000000003</c:v>
                </c:pt>
                <c:pt idx="278">
                  <c:v>4.3196300000000001</c:v>
                </c:pt>
                <c:pt idx="279">
                  <c:v>4.3190499999999998</c:v>
                </c:pt>
                <c:pt idx="280">
                  <c:v>4.3184100000000001</c:v>
                </c:pt>
                <c:pt idx="281">
                  <c:v>4.3197000000000001</c:v>
                </c:pt>
                <c:pt idx="282">
                  <c:v>4.3197999999999999</c:v>
                </c:pt>
                <c:pt idx="283">
                  <c:v>4.31935</c:v>
                </c:pt>
                <c:pt idx="284">
                  <c:v>4.3196599999999998</c:v>
                </c:pt>
                <c:pt idx="285">
                  <c:v>4.3195800000000002</c:v>
                </c:pt>
                <c:pt idx="286">
                  <c:v>4.3187699999999998</c:v>
                </c:pt>
                <c:pt idx="287">
                  <c:v>4.3184800000000001</c:v>
                </c:pt>
                <c:pt idx="288">
                  <c:v>4.3187600000000002</c:v>
                </c:pt>
                <c:pt idx="289">
                  <c:v>4.3187600000000002</c:v>
                </c:pt>
                <c:pt idx="290">
                  <c:v>4.3170999999999999</c:v>
                </c:pt>
                <c:pt idx="291">
                  <c:v>4.3167600000000004</c:v>
                </c:pt>
                <c:pt idx="292">
                  <c:v>4.3160600000000002</c:v>
                </c:pt>
                <c:pt idx="293">
                  <c:v>4.3158000000000003</c:v>
                </c:pt>
                <c:pt idx="294">
                  <c:v>4.31576</c:v>
                </c:pt>
                <c:pt idx="295">
                  <c:v>4.3162599999999998</c:v>
                </c:pt>
                <c:pt idx="296">
                  <c:v>4.3158300000000001</c:v>
                </c:pt>
                <c:pt idx="297">
                  <c:v>4.3163400000000003</c:v>
                </c:pt>
                <c:pt idx="298">
                  <c:v>4.3167900000000001</c:v>
                </c:pt>
                <c:pt idx="299">
                  <c:v>4.3170599999999997</c:v>
                </c:pt>
                <c:pt idx="300">
                  <c:v>4.3178400000000003</c:v>
                </c:pt>
                <c:pt idx="301">
                  <c:v>4.3175999999999997</c:v>
                </c:pt>
                <c:pt idx="302">
                  <c:v>4.3175100000000004</c:v>
                </c:pt>
                <c:pt idx="303">
                  <c:v>4.3155200000000002</c:v>
                </c:pt>
                <c:pt idx="304">
                  <c:v>4.3170299999999999</c:v>
                </c:pt>
                <c:pt idx="305">
                  <c:v>4.3158300000000001</c:v>
                </c:pt>
                <c:pt idx="306">
                  <c:v>4.3162000000000003</c:v>
                </c:pt>
                <c:pt idx="307">
                  <c:v>4.3158799999999999</c:v>
                </c:pt>
                <c:pt idx="308">
                  <c:v>4.31684</c:v>
                </c:pt>
                <c:pt idx="309">
                  <c:v>4.3167799999999996</c:v>
                </c:pt>
                <c:pt idx="310">
                  <c:v>4.31691</c:v>
                </c:pt>
                <c:pt idx="311">
                  <c:v>4.3167</c:v>
                </c:pt>
                <c:pt idx="312">
                  <c:v>4.3170099999999998</c:v>
                </c:pt>
                <c:pt idx="313">
                  <c:v>4.3179600000000002</c:v>
                </c:pt>
                <c:pt idx="314">
                  <c:v>4.3176300000000003</c:v>
                </c:pt>
                <c:pt idx="315">
                  <c:v>4.3178700000000001</c:v>
                </c:pt>
                <c:pt idx="316">
                  <c:v>4.31731</c:v>
                </c:pt>
                <c:pt idx="317">
                  <c:v>4.31698</c:v>
                </c:pt>
                <c:pt idx="318">
                  <c:v>4.3164999999999996</c:v>
                </c:pt>
                <c:pt idx="319">
                  <c:v>4.3166599999999997</c:v>
                </c:pt>
                <c:pt idx="320">
                  <c:v>4.3173199999999996</c:v>
                </c:pt>
                <c:pt idx="321">
                  <c:v>4.31508</c:v>
                </c:pt>
                <c:pt idx="322">
                  <c:v>4.3162099999999999</c:v>
                </c:pt>
                <c:pt idx="323">
                  <c:v>4.3131599999999999</c:v>
                </c:pt>
                <c:pt idx="324">
                  <c:v>4.3144900000000002</c:v>
                </c:pt>
                <c:pt idx="325">
                  <c:v>4.3137100000000004</c:v>
                </c:pt>
                <c:pt idx="326">
                  <c:v>4.3122600000000002</c:v>
                </c:pt>
                <c:pt idx="327">
                  <c:v>4.3138399999999999</c:v>
                </c:pt>
                <c:pt idx="328">
                  <c:v>4.3128700000000002</c:v>
                </c:pt>
                <c:pt idx="329">
                  <c:v>4.3136900000000002</c:v>
                </c:pt>
                <c:pt idx="330">
                  <c:v>4.3136900000000002</c:v>
                </c:pt>
                <c:pt idx="331">
                  <c:v>4.3128299999999999</c:v>
                </c:pt>
                <c:pt idx="332">
                  <c:v>4.3138399999999999</c:v>
                </c:pt>
                <c:pt idx="333">
                  <c:v>4.3140400000000003</c:v>
                </c:pt>
                <c:pt idx="334">
                  <c:v>4.3140799999999997</c:v>
                </c:pt>
                <c:pt idx="335">
                  <c:v>4.3137999999999996</c:v>
                </c:pt>
                <c:pt idx="336">
                  <c:v>4.3132599999999996</c:v>
                </c:pt>
                <c:pt idx="337">
                  <c:v>4.3137299999999996</c:v>
                </c:pt>
                <c:pt idx="338">
                  <c:v>4.3131500000000003</c:v>
                </c:pt>
                <c:pt idx="339">
                  <c:v>4.3141699999999998</c:v>
                </c:pt>
                <c:pt idx="340">
                  <c:v>4.3140700000000001</c:v>
                </c:pt>
                <c:pt idx="341">
                  <c:v>4.3149300000000004</c:v>
                </c:pt>
                <c:pt idx="342">
                  <c:v>4.3146199999999997</c:v>
                </c:pt>
                <c:pt idx="343">
                  <c:v>4.3148799999999996</c:v>
                </c:pt>
                <c:pt idx="344">
                  <c:v>4.3146500000000003</c:v>
                </c:pt>
                <c:pt idx="345">
                  <c:v>4.3153300000000003</c:v>
                </c:pt>
                <c:pt idx="346">
                  <c:v>4.3155999999999999</c:v>
                </c:pt>
                <c:pt idx="347">
                  <c:v>4.31541</c:v>
                </c:pt>
                <c:pt idx="348">
                  <c:v>4.3140599999999996</c:v>
                </c:pt>
                <c:pt idx="349">
                  <c:v>4.3142500000000004</c:v>
                </c:pt>
                <c:pt idx="350">
                  <c:v>4.3142399999999999</c:v>
                </c:pt>
                <c:pt idx="351">
                  <c:v>4.3146599999999999</c:v>
                </c:pt>
                <c:pt idx="352">
                  <c:v>4.3133999999999997</c:v>
                </c:pt>
                <c:pt idx="353">
                  <c:v>4.3133499999999998</c:v>
                </c:pt>
                <c:pt idx="354">
                  <c:v>4.3139099999999999</c:v>
                </c:pt>
                <c:pt idx="355">
                  <c:v>4.3135599999999998</c:v>
                </c:pt>
                <c:pt idx="356">
                  <c:v>4.3130899999999999</c:v>
                </c:pt>
                <c:pt idx="357">
                  <c:v>4.3128500000000001</c:v>
                </c:pt>
                <c:pt idx="358">
                  <c:v>4.3133600000000003</c:v>
                </c:pt>
                <c:pt idx="359">
                  <c:v>4.3137100000000004</c:v>
                </c:pt>
                <c:pt idx="360">
                  <c:v>4.3134399999999999</c:v>
                </c:pt>
                <c:pt idx="361">
                  <c:v>4.3145699999999998</c:v>
                </c:pt>
                <c:pt idx="362">
                  <c:v>4.3136900000000002</c:v>
                </c:pt>
                <c:pt idx="363">
                  <c:v>4.3137400000000001</c:v>
                </c:pt>
                <c:pt idx="364">
                  <c:v>4.3129099999999996</c:v>
                </c:pt>
                <c:pt idx="365">
                  <c:v>4.31379</c:v>
                </c:pt>
                <c:pt idx="366">
                  <c:v>4.3136299999999999</c:v>
                </c:pt>
                <c:pt idx="367">
                  <c:v>4.3137699999999999</c:v>
                </c:pt>
                <c:pt idx="368">
                  <c:v>4.3129600000000003</c:v>
                </c:pt>
                <c:pt idx="369">
                  <c:v>4.31412</c:v>
                </c:pt>
                <c:pt idx="370">
                  <c:v>4.3139000000000003</c:v>
                </c:pt>
                <c:pt idx="371">
                  <c:v>4.31351</c:v>
                </c:pt>
                <c:pt idx="372">
                  <c:v>4.3142800000000001</c:v>
                </c:pt>
                <c:pt idx="373">
                  <c:v>4.3144299999999998</c:v>
                </c:pt>
                <c:pt idx="374">
                  <c:v>4.31433</c:v>
                </c:pt>
                <c:pt idx="375">
                  <c:v>4.3140999999999998</c:v>
                </c:pt>
                <c:pt idx="376">
                  <c:v>4.3152999999999997</c:v>
                </c:pt>
                <c:pt idx="377">
                  <c:v>4.3141999999999996</c:v>
                </c:pt>
                <c:pt idx="378">
                  <c:v>4.31501</c:v>
                </c:pt>
                <c:pt idx="379">
                  <c:v>4.3150000000000004</c:v>
                </c:pt>
                <c:pt idx="380">
                  <c:v>4.3147399999999996</c:v>
                </c:pt>
                <c:pt idx="381">
                  <c:v>4.3143200000000004</c:v>
                </c:pt>
                <c:pt idx="382">
                  <c:v>4.3145100000000003</c:v>
                </c:pt>
                <c:pt idx="383">
                  <c:v>4.3144600000000004</c:v>
                </c:pt>
                <c:pt idx="384">
                  <c:v>4.3144999999999998</c:v>
                </c:pt>
                <c:pt idx="385">
                  <c:v>4.3143500000000001</c:v>
                </c:pt>
                <c:pt idx="386">
                  <c:v>4.3147500000000001</c:v>
                </c:pt>
                <c:pt idx="387">
                  <c:v>4.3144499999999999</c:v>
                </c:pt>
                <c:pt idx="388">
                  <c:v>4.3143799999999999</c:v>
                </c:pt>
                <c:pt idx="389">
                  <c:v>4.3148</c:v>
                </c:pt>
                <c:pt idx="390">
                  <c:v>4.3148200000000001</c:v>
                </c:pt>
                <c:pt idx="391">
                  <c:v>4.3141299999999996</c:v>
                </c:pt>
                <c:pt idx="392">
                  <c:v>4.31515</c:v>
                </c:pt>
                <c:pt idx="393">
                  <c:v>4.3149600000000001</c:v>
                </c:pt>
                <c:pt idx="394">
                  <c:v>4.31433</c:v>
                </c:pt>
                <c:pt idx="395">
                  <c:v>4.3150700000000004</c:v>
                </c:pt>
                <c:pt idx="396">
                  <c:v>4.3141999999999996</c:v>
                </c:pt>
                <c:pt idx="397">
                  <c:v>4.3134399999999999</c:v>
                </c:pt>
                <c:pt idx="398">
                  <c:v>4.3151700000000002</c:v>
                </c:pt>
                <c:pt idx="399">
                  <c:v>4.3140599999999996</c:v>
                </c:pt>
                <c:pt idx="400">
                  <c:v>4.3148799999999996</c:v>
                </c:pt>
                <c:pt idx="401">
                  <c:v>4.3146599999999999</c:v>
                </c:pt>
                <c:pt idx="402">
                  <c:v>4.3140400000000003</c:v>
                </c:pt>
                <c:pt idx="403">
                  <c:v>4.3145600000000002</c:v>
                </c:pt>
                <c:pt idx="404">
                  <c:v>4.3158399999999997</c:v>
                </c:pt>
                <c:pt idx="405">
                  <c:v>4.3148600000000004</c:v>
                </c:pt>
                <c:pt idx="406">
                  <c:v>4.31473</c:v>
                </c:pt>
                <c:pt idx="407">
                  <c:v>4.31447</c:v>
                </c:pt>
                <c:pt idx="408">
                  <c:v>4.3153499999999996</c:v>
                </c:pt>
                <c:pt idx="409">
                  <c:v>4.3150300000000001</c:v>
                </c:pt>
                <c:pt idx="410">
                  <c:v>4.3156800000000004</c:v>
                </c:pt>
                <c:pt idx="411">
                  <c:v>4.3158200000000004</c:v>
                </c:pt>
                <c:pt idx="412">
                  <c:v>4.3150399999999998</c:v>
                </c:pt>
                <c:pt idx="413">
                  <c:v>4.3153300000000003</c:v>
                </c:pt>
                <c:pt idx="414">
                  <c:v>4.3145199999999999</c:v>
                </c:pt>
                <c:pt idx="415">
                  <c:v>4.3148900000000001</c:v>
                </c:pt>
                <c:pt idx="416">
                  <c:v>4.31494</c:v>
                </c:pt>
                <c:pt idx="417">
                  <c:v>4.3156600000000003</c:v>
                </c:pt>
                <c:pt idx="418">
                  <c:v>4.3158500000000002</c:v>
                </c:pt>
                <c:pt idx="419">
                  <c:v>4.3161800000000001</c:v>
                </c:pt>
                <c:pt idx="420">
                  <c:v>4.31609</c:v>
                </c:pt>
                <c:pt idx="421">
                  <c:v>4.3155999999999999</c:v>
                </c:pt>
                <c:pt idx="422">
                  <c:v>4.3163099999999996</c:v>
                </c:pt>
                <c:pt idx="423">
                  <c:v>4.3156699999999999</c:v>
                </c:pt>
                <c:pt idx="424">
                  <c:v>4.3153300000000003</c:v>
                </c:pt>
                <c:pt idx="425">
                  <c:v>4.3152600000000003</c:v>
                </c:pt>
                <c:pt idx="426">
                  <c:v>4.3152499999999998</c:v>
                </c:pt>
                <c:pt idx="427">
                  <c:v>4.3146800000000001</c:v>
                </c:pt>
                <c:pt idx="428">
                  <c:v>4.3152999999999997</c:v>
                </c:pt>
                <c:pt idx="429">
                  <c:v>4.3149899999999999</c:v>
                </c:pt>
                <c:pt idx="430">
                  <c:v>4.3146199999999997</c:v>
                </c:pt>
                <c:pt idx="431">
                  <c:v>4.3150599999999999</c:v>
                </c:pt>
                <c:pt idx="432">
                  <c:v>4.3143799999999999</c:v>
                </c:pt>
                <c:pt idx="433">
                  <c:v>4.3144299999999998</c:v>
                </c:pt>
                <c:pt idx="434">
                  <c:v>4.31569</c:v>
                </c:pt>
                <c:pt idx="435">
                  <c:v>4.3151900000000003</c:v>
                </c:pt>
                <c:pt idx="436">
                  <c:v>4.3154599999999999</c:v>
                </c:pt>
                <c:pt idx="437">
                  <c:v>4.31412</c:v>
                </c:pt>
                <c:pt idx="438">
                  <c:v>4.3151400000000004</c:v>
                </c:pt>
                <c:pt idx="439">
                  <c:v>4.31555</c:v>
                </c:pt>
                <c:pt idx="440">
                  <c:v>4.3148099999999996</c:v>
                </c:pt>
                <c:pt idx="441">
                  <c:v>4.31508</c:v>
                </c:pt>
                <c:pt idx="442">
                  <c:v>4.3137400000000001</c:v>
                </c:pt>
                <c:pt idx="443">
                  <c:v>4.3128000000000002</c:v>
                </c:pt>
                <c:pt idx="444">
                  <c:v>4.3132599999999996</c:v>
                </c:pt>
                <c:pt idx="445">
                  <c:v>4.3137800000000004</c:v>
                </c:pt>
                <c:pt idx="446">
                  <c:v>4.3131899999999996</c:v>
                </c:pt>
                <c:pt idx="447">
                  <c:v>4.3141299999999996</c:v>
                </c:pt>
                <c:pt idx="448">
                  <c:v>4.3146100000000001</c:v>
                </c:pt>
                <c:pt idx="449">
                  <c:v>4.3146599999999999</c:v>
                </c:pt>
                <c:pt idx="450">
                  <c:v>4.3149100000000002</c:v>
                </c:pt>
                <c:pt idx="451">
                  <c:v>4.3152100000000004</c:v>
                </c:pt>
                <c:pt idx="452">
                  <c:v>4.3153800000000002</c:v>
                </c:pt>
                <c:pt idx="453">
                  <c:v>4.3150300000000001</c:v>
                </c:pt>
                <c:pt idx="454">
                  <c:v>4.3155700000000001</c:v>
                </c:pt>
                <c:pt idx="455">
                  <c:v>4.3156400000000001</c:v>
                </c:pt>
                <c:pt idx="456">
                  <c:v>4.3153499999999996</c:v>
                </c:pt>
                <c:pt idx="457">
                  <c:v>4.3158599999999998</c:v>
                </c:pt>
                <c:pt idx="458">
                  <c:v>4.3150700000000004</c:v>
                </c:pt>
                <c:pt idx="459">
                  <c:v>4.3146599999999999</c:v>
                </c:pt>
                <c:pt idx="460">
                  <c:v>4.3154399999999997</c:v>
                </c:pt>
                <c:pt idx="461">
                  <c:v>4.3152200000000001</c:v>
                </c:pt>
                <c:pt idx="462">
                  <c:v>4.3146599999999999</c:v>
                </c:pt>
                <c:pt idx="463">
                  <c:v>4.3153600000000001</c:v>
                </c:pt>
                <c:pt idx="464">
                  <c:v>4.3153199999999998</c:v>
                </c:pt>
                <c:pt idx="465">
                  <c:v>4.31637</c:v>
                </c:pt>
                <c:pt idx="466">
                  <c:v>4.3164499999999997</c:v>
                </c:pt>
                <c:pt idx="467">
                  <c:v>4.31576</c:v>
                </c:pt>
                <c:pt idx="468">
                  <c:v>4.3156600000000003</c:v>
                </c:pt>
                <c:pt idx="469">
                  <c:v>4.3165699999999996</c:v>
                </c:pt>
                <c:pt idx="470">
                  <c:v>4.3157300000000003</c:v>
                </c:pt>
                <c:pt idx="471">
                  <c:v>4.3155299999999999</c:v>
                </c:pt>
                <c:pt idx="472">
                  <c:v>4.3156299999999996</c:v>
                </c:pt>
                <c:pt idx="473">
                  <c:v>4.3149699999999998</c:v>
                </c:pt>
                <c:pt idx="474">
                  <c:v>4.3157100000000002</c:v>
                </c:pt>
                <c:pt idx="475">
                  <c:v>4.3160600000000002</c:v>
                </c:pt>
                <c:pt idx="476">
                  <c:v>4.3160999999999996</c:v>
                </c:pt>
                <c:pt idx="477">
                  <c:v>4.3173599999999999</c:v>
                </c:pt>
                <c:pt idx="478">
                  <c:v>4.3170299999999999</c:v>
                </c:pt>
                <c:pt idx="479">
                  <c:v>4.3178200000000002</c:v>
                </c:pt>
                <c:pt idx="480">
                  <c:v>4.3172699999999997</c:v>
                </c:pt>
                <c:pt idx="481">
                  <c:v>4.3178000000000001</c:v>
                </c:pt>
                <c:pt idx="482">
                  <c:v>4.3185599999999997</c:v>
                </c:pt>
                <c:pt idx="483">
                  <c:v>4.3175999999999997</c:v>
                </c:pt>
                <c:pt idx="484">
                  <c:v>4.3187800000000003</c:v>
                </c:pt>
                <c:pt idx="485">
                  <c:v>4.3180800000000001</c:v>
                </c:pt>
                <c:pt idx="486">
                  <c:v>4.3173700000000004</c:v>
                </c:pt>
                <c:pt idx="487">
                  <c:v>4.3167799999999996</c:v>
                </c:pt>
                <c:pt idx="488">
                  <c:v>4.31698</c:v>
                </c:pt>
                <c:pt idx="489">
                  <c:v>4.3162099999999999</c:v>
                </c:pt>
                <c:pt idx="490">
                  <c:v>4.3164199999999999</c:v>
                </c:pt>
                <c:pt idx="491">
                  <c:v>4.3159700000000001</c:v>
                </c:pt>
                <c:pt idx="492">
                  <c:v>4.3159999999999998</c:v>
                </c:pt>
                <c:pt idx="493">
                  <c:v>4.3161800000000001</c:v>
                </c:pt>
                <c:pt idx="494">
                  <c:v>4.31602</c:v>
                </c:pt>
                <c:pt idx="495">
                  <c:v>4.31534</c:v>
                </c:pt>
                <c:pt idx="496">
                  <c:v>4.3163</c:v>
                </c:pt>
                <c:pt idx="497">
                  <c:v>4.3158399999999997</c:v>
                </c:pt>
                <c:pt idx="498">
                  <c:v>4.3154599999999999</c:v>
                </c:pt>
                <c:pt idx="499">
                  <c:v>4.3157399999999999</c:v>
                </c:pt>
                <c:pt idx="500">
                  <c:v>4.3153699999999997</c:v>
                </c:pt>
                <c:pt idx="501">
                  <c:v>4.3146300000000002</c:v>
                </c:pt>
                <c:pt idx="502">
                  <c:v>4.31487</c:v>
                </c:pt>
                <c:pt idx="503">
                  <c:v>4.3145199999999999</c:v>
                </c:pt>
                <c:pt idx="504">
                  <c:v>4.3155299999999999</c:v>
                </c:pt>
                <c:pt idx="505">
                  <c:v>4.3144299999999998</c:v>
                </c:pt>
                <c:pt idx="506">
                  <c:v>4.31473</c:v>
                </c:pt>
                <c:pt idx="507">
                  <c:v>4.31454</c:v>
                </c:pt>
                <c:pt idx="508">
                  <c:v>4.3161699999999996</c:v>
                </c:pt>
                <c:pt idx="509">
                  <c:v>4.3151000000000002</c:v>
                </c:pt>
                <c:pt idx="510">
                  <c:v>4.3150399999999998</c:v>
                </c:pt>
                <c:pt idx="511">
                  <c:v>4.3148099999999996</c:v>
                </c:pt>
                <c:pt idx="512">
                  <c:v>4.3158700000000003</c:v>
                </c:pt>
                <c:pt idx="513">
                  <c:v>4.31677</c:v>
                </c:pt>
                <c:pt idx="514">
                  <c:v>4.3168899999999999</c:v>
                </c:pt>
                <c:pt idx="515">
                  <c:v>4.31656</c:v>
                </c:pt>
                <c:pt idx="516">
                  <c:v>4.3173899999999996</c:v>
                </c:pt>
                <c:pt idx="517">
                  <c:v>4.3163999999999998</c:v>
                </c:pt>
                <c:pt idx="518">
                  <c:v>4.3168800000000003</c:v>
                </c:pt>
                <c:pt idx="519">
                  <c:v>4.3161500000000004</c:v>
                </c:pt>
                <c:pt idx="520">
                  <c:v>4.3164999999999996</c:v>
                </c:pt>
                <c:pt idx="521">
                  <c:v>4.3168600000000001</c:v>
                </c:pt>
                <c:pt idx="522">
                  <c:v>4.3150899999999996</c:v>
                </c:pt>
                <c:pt idx="523">
                  <c:v>4.3159299999999998</c:v>
                </c:pt>
                <c:pt idx="524">
                  <c:v>4.3155700000000001</c:v>
                </c:pt>
                <c:pt idx="525">
                  <c:v>4.3146199999999997</c:v>
                </c:pt>
                <c:pt idx="526">
                  <c:v>4.3149899999999999</c:v>
                </c:pt>
                <c:pt idx="527">
                  <c:v>4.3154700000000004</c:v>
                </c:pt>
                <c:pt idx="528">
                  <c:v>4.3151799999999998</c:v>
                </c:pt>
                <c:pt idx="529">
                  <c:v>4.3143799999999999</c:v>
                </c:pt>
                <c:pt idx="530">
                  <c:v>4.3140999999999998</c:v>
                </c:pt>
                <c:pt idx="531">
                  <c:v>4.3133499999999998</c:v>
                </c:pt>
                <c:pt idx="532">
                  <c:v>4.3131599999999999</c:v>
                </c:pt>
                <c:pt idx="533">
                  <c:v>4.3118800000000004</c:v>
                </c:pt>
                <c:pt idx="534">
                  <c:v>4.3116399999999997</c:v>
                </c:pt>
                <c:pt idx="535">
                  <c:v>4.3118600000000002</c:v>
                </c:pt>
                <c:pt idx="536">
                  <c:v>4.3116099999999999</c:v>
                </c:pt>
                <c:pt idx="537">
                  <c:v>4.3118400000000001</c:v>
                </c:pt>
                <c:pt idx="538">
                  <c:v>4.31203</c:v>
                </c:pt>
                <c:pt idx="539">
                  <c:v>4.3119899999999998</c:v>
                </c:pt>
                <c:pt idx="540">
                  <c:v>4.3125600000000004</c:v>
                </c:pt>
                <c:pt idx="541">
                  <c:v>4.3132599999999996</c:v>
                </c:pt>
                <c:pt idx="542">
                  <c:v>4.3133100000000004</c:v>
                </c:pt>
                <c:pt idx="543">
                  <c:v>4.3131300000000001</c:v>
                </c:pt>
                <c:pt idx="544">
                  <c:v>4.3137699999999999</c:v>
                </c:pt>
                <c:pt idx="545">
                  <c:v>4.3142899999999997</c:v>
                </c:pt>
                <c:pt idx="546">
                  <c:v>4.3138899999999998</c:v>
                </c:pt>
                <c:pt idx="547">
                  <c:v>4.3132799999999998</c:v>
                </c:pt>
                <c:pt idx="548">
                  <c:v>4.3147000000000002</c:v>
                </c:pt>
                <c:pt idx="549">
                  <c:v>4.31555</c:v>
                </c:pt>
                <c:pt idx="550">
                  <c:v>4.3148299999999997</c:v>
                </c:pt>
                <c:pt idx="551">
                  <c:v>4.3153899999999998</c:v>
                </c:pt>
                <c:pt idx="552">
                  <c:v>4.3154599999999999</c:v>
                </c:pt>
                <c:pt idx="553">
                  <c:v>4.3143700000000003</c:v>
                </c:pt>
                <c:pt idx="554">
                  <c:v>4.3148</c:v>
                </c:pt>
                <c:pt idx="555">
                  <c:v>4.3152200000000001</c:v>
                </c:pt>
                <c:pt idx="556">
                  <c:v>4.31494</c:v>
                </c:pt>
                <c:pt idx="557">
                  <c:v>4.3150700000000004</c:v>
                </c:pt>
                <c:pt idx="558">
                  <c:v>4.31501</c:v>
                </c:pt>
                <c:pt idx="559">
                  <c:v>4.3148099999999996</c:v>
                </c:pt>
                <c:pt idx="560">
                  <c:v>4.3141299999999996</c:v>
                </c:pt>
                <c:pt idx="561">
                  <c:v>4.3137800000000004</c:v>
                </c:pt>
                <c:pt idx="562">
                  <c:v>4.3140299999999998</c:v>
                </c:pt>
                <c:pt idx="563">
                  <c:v>4.3133800000000004</c:v>
                </c:pt>
                <c:pt idx="564">
                  <c:v>4.3124099999999999</c:v>
                </c:pt>
                <c:pt idx="565">
                  <c:v>4.3120700000000003</c:v>
                </c:pt>
                <c:pt idx="566">
                  <c:v>4.3132200000000003</c:v>
                </c:pt>
                <c:pt idx="567">
                  <c:v>4.3118299999999996</c:v>
                </c:pt>
                <c:pt idx="568">
                  <c:v>4.3118299999999996</c:v>
                </c:pt>
                <c:pt idx="569">
                  <c:v>4.3124700000000002</c:v>
                </c:pt>
                <c:pt idx="570">
                  <c:v>4.3122499999999997</c:v>
                </c:pt>
                <c:pt idx="571">
                  <c:v>4.31393</c:v>
                </c:pt>
                <c:pt idx="572">
                  <c:v>4.3129099999999996</c:v>
                </c:pt>
                <c:pt idx="573">
                  <c:v>4.3133400000000002</c:v>
                </c:pt>
                <c:pt idx="574">
                  <c:v>4.3143900000000004</c:v>
                </c:pt>
                <c:pt idx="575">
                  <c:v>4.31419</c:v>
                </c:pt>
                <c:pt idx="576">
                  <c:v>4.31555</c:v>
                </c:pt>
                <c:pt idx="577">
                  <c:v>4.3145699999999998</c:v>
                </c:pt>
                <c:pt idx="578">
                  <c:v>4.3160699999999999</c:v>
                </c:pt>
                <c:pt idx="579">
                  <c:v>4.3157300000000003</c:v>
                </c:pt>
                <c:pt idx="580">
                  <c:v>4.3159700000000001</c:v>
                </c:pt>
                <c:pt idx="581">
                  <c:v>4.3167299999999997</c:v>
                </c:pt>
                <c:pt idx="582">
                  <c:v>4.3167499999999999</c:v>
                </c:pt>
                <c:pt idx="583">
                  <c:v>4.3171200000000001</c:v>
                </c:pt>
                <c:pt idx="584">
                  <c:v>4.3169300000000002</c:v>
                </c:pt>
                <c:pt idx="585">
                  <c:v>4.3167999999999997</c:v>
                </c:pt>
                <c:pt idx="586">
                  <c:v>4.3179100000000004</c:v>
                </c:pt>
                <c:pt idx="587">
                  <c:v>4.3174000000000001</c:v>
                </c:pt>
                <c:pt idx="588">
                  <c:v>4.3166500000000001</c:v>
                </c:pt>
                <c:pt idx="589">
                  <c:v>4.3171200000000001</c:v>
                </c:pt>
                <c:pt idx="590">
                  <c:v>4.3165899999999997</c:v>
                </c:pt>
                <c:pt idx="591">
                  <c:v>4.3164300000000004</c:v>
                </c:pt>
                <c:pt idx="592">
                  <c:v>4.3166099999999998</c:v>
                </c:pt>
                <c:pt idx="593">
                  <c:v>4.3158399999999997</c:v>
                </c:pt>
                <c:pt idx="594">
                  <c:v>4.3158700000000003</c:v>
                </c:pt>
                <c:pt idx="595">
                  <c:v>4.3151799999999998</c:v>
                </c:pt>
                <c:pt idx="596">
                  <c:v>4.3144900000000002</c:v>
                </c:pt>
                <c:pt idx="597">
                  <c:v>4.31351</c:v>
                </c:pt>
                <c:pt idx="598">
                  <c:v>4.3133499999999998</c:v>
                </c:pt>
                <c:pt idx="599">
                  <c:v>4.3139000000000003</c:v>
                </c:pt>
                <c:pt idx="600">
                  <c:v>4.3142300000000002</c:v>
                </c:pt>
                <c:pt idx="601">
                  <c:v>4.3137999999999996</c:v>
                </c:pt>
                <c:pt idx="602">
                  <c:v>4.3138500000000004</c:v>
                </c:pt>
                <c:pt idx="603">
                  <c:v>4.3147599999999997</c:v>
                </c:pt>
                <c:pt idx="604">
                  <c:v>4.3148799999999996</c:v>
                </c:pt>
                <c:pt idx="605">
                  <c:v>4.3154399999999997</c:v>
                </c:pt>
                <c:pt idx="606">
                  <c:v>4.3155700000000001</c:v>
                </c:pt>
                <c:pt idx="607">
                  <c:v>4.3152100000000004</c:v>
                </c:pt>
                <c:pt idx="608">
                  <c:v>4.3152900000000001</c:v>
                </c:pt>
                <c:pt idx="609">
                  <c:v>4.3160800000000004</c:v>
                </c:pt>
                <c:pt idx="610">
                  <c:v>4.3158399999999997</c:v>
                </c:pt>
                <c:pt idx="611">
                  <c:v>4.3160400000000001</c:v>
                </c:pt>
                <c:pt idx="612">
                  <c:v>4.3174400000000004</c:v>
                </c:pt>
                <c:pt idx="613">
                  <c:v>4.31677</c:v>
                </c:pt>
                <c:pt idx="614">
                  <c:v>4.3176899999999998</c:v>
                </c:pt>
                <c:pt idx="615">
                  <c:v>4.3183699999999998</c:v>
                </c:pt>
                <c:pt idx="616">
                  <c:v>4.31806</c:v>
                </c:pt>
                <c:pt idx="617">
                  <c:v>4.3185000000000002</c:v>
                </c:pt>
                <c:pt idx="618">
                  <c:v>4.3187800000000003</c:v>
                </c:pt>
                <c:pt idx="619">
                  <c:v>4.3190999999999997</c:v>
                </c:pt>
                <c:pt idx="620">
                  <c:v>4.3197099999999997</c:v>
                </c:pt>
                <c:pt idx="621">
                  <c:v>4.3185200000000004</c:v>
                </c:pt>
                <c:pt idx="622">
                  <c:v>4.3177300000000001</c:v>
                </c:pt>
                <c:pt idx="623">
                  <c:v>4.3180300000000003</c:v>
                </c:pt>
                <c:pt idx="624">
                  <c:v>4.3183600000000002</c:v>
                </c:pt>
                <c:pt idx="625">
                  <c:v>4.3172199999999998</c:v>
                </c:pt>
                <c:pt idx="626">
                  <c:v>4.3170500000000001</c:v>
                </c:pt>
                <c:pt idx="627">
                  <c:v>4.3153499999999996</c:v>
                </c:pt>
                <c:pt idx="628">
                  <c:v>4.3161399999999999</c:v>
                </c:pt>
                <c:pt idx="629">
                  <c:v>4.31609</c:v>
                </c:pt>
                <c:pt idx="630">
                  <c:v>4.31562</c:v>
                </c:pt>
                <c:pt idx="631">
                  <c:v>4.3160100000000003</c:v>
                </c:pt>
                <c:pt idx="632">
                  <c:v>4.3152400000000002</c:v>
                </c:pt>
                <c:pt idx="633">
                  <c:v>4.3151400000000004</c:v>
                </c:pt>
                <c:pt idx="634">
                  <c:v>4.3160100000000003</c:v>
                </c:pt>
                <c:pt idx="635">
                  <c:v>4.3156100000000004</c:v>
                </c:pt>
                <c:pt idx="636">
                  <c:v>4.3157800000000002</c:v>
                </c:pt>
                <c:pt idx="637">
                  <c:v>4.3168699999999998</c:v>
                </c:pt>
                <c:pt idx="638">
                  <c:v>4.3161899999999997</c:v>
                </c:pt>
                <c:pt idx="639">
                  <c:v>4.3162700000000003</c:v>
                </c:pt>
                <c:pt idx="640">
                  <c:v>4.3159400000000003</c:v>
                </c:pt>
                <c:pt idx="641">
                  <c:v>4.3159000000000001</c:v>
                </c:pt>
                <c:pt idx="642">
                  <c:v>4.3163099999999996</c:v>
                </c:pt>
                <c:pt idx="643">
                  <c:v>4.3181099999999999</c:v>
                </c:pt>
                <c:pt idx="644">
                  <c:v>4.3175299999999996</c:v>
                </c:pt>
                <c:pt idx="645">
                  <c:v>4.31717</c:v>
                </c:pt>
                <c:pt idx="646">
                  <c:v>4.3187600000000002</c:v>
                </c:pt>
                <c:pt idx="647">
                  <c:v>4.3189599999999997</c:v>
                </c:pt>
                <c:pt idx="648">
                  <c:v>4.3194400000000002</c:v>
                </c:pt>
                <c:pt idx="649">
                  <c:v>4.3196599999999998</c:v>
                </c:pt>
                <c:pt idx="650">
                  <c:v>4.3196899999999996</c:v>
                </c:pt>
                <c:pt idx="651">
                  <c:v>4.3202800000000003</c:v>
                </c:pt>
                <c:pt idx="652">
                  <c:v>4.3206699999999998</c:v>
                </c:pt>
                <c:pt idx="653">
                  <c:v>4.31968</c:v>
                </c:pt>
                <c:pt idx="654">
                  <c:v>4.3198800000000004</c:v>
                </c:pt>
                <c:pt idx="655">
                  <c:v>4.31867</c:v>
                </c:pt>
                <c:pt idx="656">
                  <c:v>4.3187699999999998</c:v>
                </c:pt>
                <c:pt idx="657">
                  <c:v>4.3177899999999996</c:v>
                </c:pt>
                <c:pt idx="658">
                  <c:v>4.3182200000000002</c:v>
                </c:pt>
                <c:pt idx="659">
                  <c:v>4.31759</c:v>
                </c:pt>
                <c:pt idx="660">
                  <c:v>4.3173700000000004</c:v>
                </c:pt>
                <c:pt idx="661">
                  <c:v>4.3170200000000003</c:v>
                </c:pt>
                <c:pt idx="662">
                  <c:v>4.3170700000000002</c:v>
                </c:pt>
                <c:pt idx="663">
                  <c:v>4.3180800000000001</c:v>
                </c:pt>
                <c:pt idx="664">
                  <c:v>4.3167900000000001</c:v>
                </c:pt>
                <c:pt idx="665">
                  <c:v>4.3176500000000004</c:v>
                </c:pt>
                <c:pt idx="666">
                  <c:v>4.3168199999999999</c:v>
                </c:pt>
                <c:pt idx="667">
                  <c:v>4.3159999999999998</c:v>
                </c:pt>
                <c:pt idx="668">
                  <c:v>4.3163999999999998</c:v>
                </c:pt>
                <c:pt idx="669">
                  <c:v>4.3169300000000002</c:v>
                </c:pt>
                <c:pt idx="670">
                  <c:v>4.3168100000000003</c:v>
                </c:pt>
                <c:pt idx="671">
                  <c:v>4.3162700000000003</c:v>
                </c:pt>
                <c:pt idx="672">
                  <c:v>4.31534</c:v>
                </c:pt>
                <c:pt idx="673">
                  <c:v>4.3161399999999999</c:v>
                </c:pt>
                <c:pt idx="674">
                  <c:v>4.3159799999999997</c:v>
                </c:pt>
                <c:pt idx="675">
                  <c:v>4.3159999999999998</c:v>
                </c:pt>
                <c:pt idx="676">
                  <c:v>4.3147599999999997</c:v>
                </c:pt>
                <c:pt idx="677">
                  <c:v>4.3153499999999996</c:v>
                </c:pt>
                <c:pt idx="678">
                  <c:v>4.3164400000000001</c:v>
                </c:pt>
                <c:pt idx="679">
                  <c:v>4.3155400000000004</c:v>
                </c:pt>
                <c:pt idx="680">
                  <c:v>4.3162700000000003</c:v>
                </c:pt>
                <c:pt idx="681">
                  <c:v>4.31663</c:v>
                </c:pt>
                <c:pt idx="682">
                  <c:v>4.3170099999999998</c:v>
                </c:pt>
                <c:pt idx="683">
                  <c:v>4.3168800000000003</c:v>
                </c:pt>
                <c:pt idx="684">
                  <c:v>4.31778</c:v>
                </c:pt>
                <c:pt idx="685">
                  <c:v>4.3169300000000002</c:v>
                </c:pt>
                <c:pt idx="686">
                  <c:v>4.3172899999999998</c:v>
                </c:pt>
                <c:pt idx="687">
                  <c:v>4.3163499999999999</c:v>
                </c:pt>
                <c:pt idx="688">
                  <c:v>4.3164699999999998</c:v>
                </c:pt>
                <c:pt idx="689">
                  <c:v>4.3159700000000001</c:v>
                </c:pt>
                <c:pt idx="690">
                  <c:v>4.3151000000000002</c:v>
                </c:pt>
                <c:pt idx="691">
                  <c:v>4.3141499999999997</c:v>
                </c:pt>
                <c:pt idx="692">
                  <c:v>4.3141699999999998</c:v>
                </c:pt>
                <c:pt idx="693">
                  <c:v>4.31473</c:v>
                </c:pt>
                <c:pt idx="694">
                  <c:v>4.3136000000000001</c:v>
                </c:pt>
                <c:pt idx="695">
                  <c:v>4.31433</c:v>
                </c:pt>
                <c:pt idx="696">
                  <c:v>4.3140499999999999</c:v>
                </c:pt>
                <c:pt idx="697">
                  <c:v>4.3136200000000002</c:v>
                </c:pt>
                <c:pt idx="698">
                  <c:v>4.31393</c:v>
                </c:pt>
                <c:pt idx="699">
                  <c:v>4.3144499999999999</c:v>
                </c:pt>
                <c:pt idx="700">
                  <c:v>4.3129400000000002</c:v>
                </c:pt>
                <c:pt idx="701">
                  <c:v>4.3124500000000001</c:v>
                </c:pt>
                <c:pt idx="702">
                  <c:v>4.3123500000000003</c:v>
                </c:pt>
                <c:pt idx="703">
                  <c:v>4.3130300000000004</c:v>
                </c:pt>
                <c:pt idx="704">
                  <c:v>4.3126699999999998</c:v>
                </c:pt>
                <c:pt idx="705">
                  <c:v>4.3139900000000004</c:v>
                </c:pt>
                <c:pt idx="706">
                  <c:v>4.31393</c:v>
                </c:pt>
                <c:pt idx="707">
                  <c:v>4.3147599999999997</c:v>
                </c:pt>
                <c:pt idx="708">
                  <c:v>4.3148999999999997</c:v>
                </c:pt>
                <c:pt idx="709">
                  <c:v>4.31576</c:v>
                </c:pt>
                <c:pt idx="710">
                  <c:v>4.3172800000000002</c:v>
                </c:pt>
                <c:pt idx="711">
                  <c:v>4.3175299999999996</c:v>
                </c:pt>
                <c:pt idx="712">
                  <c:v>4.3168600000000001</c:v>
                </c:pt>
                <c:pt idx="713">
                  <c:v>4.3179600000000002</c:v>
                </c:pt>
                <c:pt idx="714">
                  <c:v>4.3183600000000002</c:v>
                </c:pt>
                <c:pt idx="715">
                  <c:v>4.31813</c:v>
                </c:pt>
                <c:pt idx="716">
                  <c:v>4.3190600000000003</c:v>
                </c:pt>
                <c:pt idx="717">
                  <c:v>4.3190299999999997</c:v>
                </c:pt>
                <c:pt idx="718">
                  <c:v>4.3185200000000004</c:v>
                </c:pt>
                <c:pt idx="719">
                  <c:v>4.3197099999999997</c:v>
                </c:pt>
                <c:pt idx="720">
                  <c:v>4.3186900000000001</c:v>
                </c:pt>
                <c:pt idx="721">
                  <c:v>4.3183800000000003</c:v>
                </c:pt>
                <c:pt idx="722">
                  <c:v>4.3183600000000002</c:v>
                </c:pt>
                <c:pt idx="723">
                  <c:v>4.3184199999999997</c:v>
                </c:pt>
                <c:pt idx="724">
                  <c:v>4.3186</c:v>
                </c:pt>
                <c:pt idx="725">
                  <c:v>4.3166000000000002</c:v>
                </c:pt>
                <c:pt idx="726">
                  <c:v>4.3174999999999999</c:v>
                </c:pt>
                <c:pt idx="727">
                  <c:v>4.3168699999999998</c:v>
                </c:pt>
                <c:pt idx="728">
                  <c:v>4.3170400000000004</c:v>
                </c:pt>
                <c:pt idx="729">
                  <c:v>4.3158899999999996</c:v>
                </c:pt>
                <c:pt idx="730">
                  <c:v>4.3157699999999997</c:v>
                </c:pt>
                <c:pt idx="731">
                  <c:v>4.3153499999999996</c:v>
                </c:pt>
                <c:pt idx="732">
                  <c:v>4.3147200000000003</c:v>
                </c:pt>
                <c:pt idx="733">
                  <c:v>4.3139799999999999</c:v>
                </c:pt>
                <c:pt idx="734">
                  <c:v>4.31358</c:v>
                </c:pt>
                <c:pt idx="735">
                  <c:v>4.3136099999999997</c:v>
                </c:pt>
                <c:pt idx="736">
                  <c:v>4.3148299999999997</c:v>
                </c:pt>
                <c:pt idx="737">
                  <c:v>4.3140700000000001</c:v>
                </c:pt>
                <c:pt idx="738">
                  <c:v>4.3144600000000004</c:v>
                </c:pt>
                <c:pt idx="739">
                  <c:v>4.3148799999999996</c:v>
                </c:pt>
                <c:pt idx="740">
                  <c:v>4.3156100000000004</c:v>
                </c:pt>
                <c:pt idx="741">
                  <c:v>4.3158799999999999</c:v>
                </c:pt>
                <c:pt idx="742">
                  <c:v>4.3161100000000001</c:v>
                </c:pt>
                <c:pt idx="743">
                  <c:v>4.3163999999999998</c:v>
                </c:pt>
                <c:pt idx="744">
                  <c:v>4.3168600000000001</c:v>
                </c:pt>
                <c:pt idx="745">
                  <c:v>4.31698</c:v>
                </c:pt>
                <c:pt idx="746">
                  <c:v>4.31731</c:v>
                </c:pt>
                <c:pt idx="747">
                  <c:v>4.31806</c:v>
                </c:pt>
                <c:pt idx="748">
                  <c:v>4.3182999999999998</c:v>
                </c:pt>
                <c:pt idx="749">
                  <c:v>4.3189500000000001</c:v>
                </c:pt>
                <c:pt idx="750">
                  <c:v>4.3190200000000001</c:v>
                </c:pt>
                <c:pt idx="751">
                  <c:v>4.3193999999999999</c:v>
                </c:pt>
                <c:pt idx="752">
                  <c:v>4.31996</c:v>
                </c:pt>
                <c:pt idx="753">
                  <c:v>4.3206600000000002</c:v>
                </c:pt>
                <c:pt idx="754">
                  <c:v>4.32057</c:v>
                </c:pt>
                <c:pt idx="755">
                  <c:v>4.3201799999999997</c:v>
                </c:pt>
                <c:pt idx="756">
                  <c:v>4.3198299999999996</c:v>
                </c:pt>
                <c:pt idx="757">
                  <c:v>4.3192199999999996</c:v>
                </c:pt>
                <c:pt idx="758">
                  <c:v>4.3190400000000002</c:v>
                </c:pt>
                <c:pt idx="759">
                  <c:v>4.3179600000000002</c:v>
                </c:pt>
                <c:pt idx="760">
                  <c:v>4.3173700000000004</c:v>
                </c:pt>
                <c:pt idx="761">
                  <c:v>4.3172499999999996</c:v>
                </c:pt>
                <c:pt idx="762">
                  <c:v>4.31637</c:v>
                </c:pt>
                <c:pt idx="763">
                  <c:v>4.3161800000000001</c:v>
                </c:pt>
                <c:pt idx="764">
                  <c:v>4.3157800000000002</c:v>
                </c:pt>
                <c:pt idx="765">
                  <c:v>4.3150899999999996</c:v>
                </c:pt>
                <c:pt idx="766">
                  <c:v>4.31515</c:v>
                </c:pt>
                <c:pt idx="767">
                  <c:v>4.3143399999999996</c:v>
                </c:pt>
                <c:pt idx="768">
                  <c:v>4.3142699999999996</c:v>
                </c:pt>
                <c:pt idx="769">
                  <c:v>4.3144999999999998</c:v>
                </c:pt>
                <c:pt idx="770">
                  <c:v>4.3142699999999996</c:v>
                </c:pt>
                <c:pt idx="771">
                  <c:v>4.3152699999999999</c:v>
                </c:pt>
                <c:pt idx="772">
                  <c:v>4.3149600000000001</c:v>
                </c:pt>
                <c:pt idx="773">
                  <c:v>4.3144200000000001</c:v>
                </c:pt>
                <c:pt idx="774">
                  <c:v>4.31433</c:v>
                </c:pt>
                <c:pt idx="775">
                  <c:v>4.3153699999999997</c:v>
                </c:pt>
                <c:pt idx="776">
                  <c:v>4.3152600000000003</c:v>
                </c:pt>
                <c:pt idx="777">
                  <c:v>4.3160800000000004</c:v>
                </c:pt>
                <c:pt idx="778">
                  <c:v>4.31562</c:v>
                </c:pt>
                <c:pt idx="779">
                  <c:v>4.3162900000000004</c:v>
                </c:pt>
                <c:pt idx="780">
                  <c:v>4.3167600000000004</c:v>
                </c:pt>
                <c:pt idx="781">
                  <c:v>4.3175699999999999</c:v>
                </c:pt>
                <c:pt idx="782">
                  <c:v>4.3178799999999997</c:v>
                </c:pt>
                <c:pt idx="783">
                  <c:v>4.3187100000000003</c:v>
                </c:pt>
                <c:pt idx="784">
                  <c:v>4.3200500000000002</c:v>
                </c:pt>
                <c:pt idx="785">
                  <c:v>4.3196700000000003</c:v>
                </c:pt>
                <c:pt idx="786">
                  <c:v>4.3200799999999999</c:v>
                </c:pt>
                <c:pt idx="787">
                  <c:v>4.3199100000000001</c:v>
                </c:pt>
                <c:pt idx="788">
                  <c:v>4.3211700000000004</c:v>
                </c:pt>
                <c:pt idx="789">
                  <c:v>4.3209299999999997</c:v>
                </c:pt>
                <c:pt idx="790">
                  <c:v>4.3215700000000004</c:v>
                </c:pt>
                <c:pt idx="791">
                  <c:v>4.3207300000000002</c:v>
                </c:pt>
                <c:pt idx="792">
                  <c:v>4.31982</c:v>
                </c:pt>
                <c:pt idx="793">
                  <c:v>4.3202999999999996</c:v>
                </c:pt>
                <c:pt idx="794">
                  <c:v>4.31968</c:v>
                </c:pt>
                <c:pt idx="795">
                  <c:v>4.31928</c:v>
                </c:pt>
                <c:pt idx="796">
                  <c:v>4.3182099999999997</c:v>
                </c:pt>
                <c:pt idx="797">
                  <c:v>4.3173700000000004</c:v>
                </c:pt>
                <c:pt idx="798">
                  <c:v>4.3180100000000001</c:v>
                </c:pt>
                <c:pt idx="799">
                  <c:v>4.3165899999999997</c:v>
                </c:pt>
                <c:pt idx="800">
                  <c:v>4.31623</c:v>
                </c:pt>
              </c:numCache>
            </c:numRef>
          </c:yVal>
          <c:smooth val="0"/>
          <c:extLst>
            <c:ext xmlns:c16="http://schemas.microsoft.com/office/drawing/2014/chart" uri="{C3380CC4-5D6E-409C-BE32-E72D297353CC}">
              <c16:uniqueId val="{00000000-0009-4360-A474-32455C533912}"/>
            </c:ext>
          </c:extLst>
        </c:ser>
        <c:ser>
          <c:idx val="2"/>
          <c:order val="1"/>
          <c:tx>
            <c:strRef>
              <c:f>'RT_XC09103-13 (prior)'!$W$25:$W$26</c:f>
              <c:strCache>
                <c:ptCount val="2"/>
                <c:pt idx="0">
                  <c:v>XC09112</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(prior)'!$W$27:$W$827</c:f>
              <c:numCache>
                <c:formatCode>0.0000</c:formatCode>
                <c:ptCount val="801"/>
                <c:pt idx="0">
                  <c:v>4.0680000000000001E-2</c:v>
                </c:pt>
                <c:pt idx="1">
                  <c:v>4.1640000000000003E-2</c:v>
                </c:pt>
                <c:pt idx="2">
                  <c:v>3.7949999999999998E-2</c:v>
                </c:pt>
                <c:pt idx="3">
                  <c:v>4.088E-2</c:v>
                </c:pt>
                <c:pt idx="4">
                  <c:v>4.1360000000000001E-2</c:v>
                </c:pt>
                <c:pt idx="5">
                  <c:v>3.9820000000000001E-2</c:v>
                </c:pt>
                <c:pt idx="6">
                  <c:v>4.1459999999999997E-2</c:v>
                </c:pt>
                <c:pt idx="7">
                  <c:v>4.0509999999999997E-2</c:v>
                </c:pt>
                <c:pt idx="8">
                  <c:v>3.9449999999999999E-2</c:v>
                </c:pt>
                <c:pt idx="9">
                  <c:v>4.1669999999999999E-2</c:v>
                </c:pt>
                <c:pt idx="10">
                  <c:v>4.036E-2</c:v>
                </c:pt>
                <c:pt idx="11">
                  <c:v>4.1799999999999997E-2</c:v>
                </c:pt>
                <c:pt idx="12">
                  <c:v>4.0099999999999997E-2</c:v>
                </c:pt>
                <c:pt idx="13">
                  <c:v>4.0059999999999998E-2</c:v>
                </c:pt>
                <c:pt idx="14">
                  <c:v>4.0320000000000002E-2</c:v>
                </c:pt>
                <c:pt idx="15">
                  <c:v>4.1390000000000003E-2</c:v>
                </c:pt>
                <c:pt idx="16">
                  <c:v>4.2439999999999999E-2</c:v>
                </c:pt>
                <c:pt idx="17">
                  <c:v>4.0739999999999998E-2</c:v>
                </c:pt>
                <c:pt idx="18">
                  <c:v>4.1270000000000001E-2</c:v>
                </c:pt>
                <c:pt idx="19">
                  <c:v>4.027E-2</c:v>
                </c:pt>
                <c:pt idx="20">
                  <c:v>4.0509999999999997E-2</c:v>
                </c:pt>
                <c:pt idx="21">
                  <c:v>4.0770000000000001E-2</c:v>
                </c:pt>
                <c:pt idx="22">
                  <c:v>4.104E-2</c:v>
                </c:pt>
                <c:pt idx="23">
                  <c:v>4.0730000000000002E-2</c:v>
                </c:pt>
                <c:pt idx="24">
                  <c:v>3.9649999999999998E-2</c:v>
                </c:pt>
                <c:pt idx="25">
                  <c:v>3.918E-2</c:v>
                </c:pt>
                <c:pt idx="26">
                  <c:v>4.0169999999999997E-2</c:v>
                </c:pt>
                <c:pt idx="27">
                  <c:v>3.9919999999999997E-2</c:v>
                </c:pt>
                <c:pt idx="28">
                  <c:v>3.9919999999999997E-2</c:v>
                </c:pt>
                <c:pt idx="29">
                  <c:v>3.9690000000000003E-2</c:v>
                </c:pt>
                <c:pt idx="30">
                  <c:v>4.07E-2</c:v>
                </c:pt>
                <c:pt idx="31">
                  <c:v>3.9649999999999998E-2</c:v>
                </c:pt>
                <c:pt idx="32">
                  <c:v>4.02E-2</c:v>
                </c:pt>
                <c:pt idx="33">
                  <c:v>4.1140000000000003E-2</c:v>
                </c:pt>
                <c:pt idx="34">
                  <c:v>4.0590000000000001E-2</c:v>
                </c:pt>
                <c:pt idx="35">
                  <c:v>4.1160000000000002E-2</c:v>
                </c:pt>
                <c:pt idx="36">
                  <c:v>4.1919999999999999E-2</c:v>
                </c:pt>
                <c:pt idx="37">
                  <c:v>4.0329999999999998E-2</c:v>
                </c:pt>
                <c:pt idx="38">
                  <c:v>4.0939999999999997E-2</c:v>
                </c:pt>
                <c:pt idx="39">
                  <c:v>4.1669999999999999E-2</c:v>
                </c:pt>
                <c:pt idx="40">
                  <c:v>4.1840000000000002E-2</c:v>
                </c:pt>
                <c:pt idx="41">
                  <c:v>4.07E-2</c:v>
                </c:pt>
                <c:pt idx="42">
                  <c:v>3.9980000000000002E-2</c:v>
                </c:pt>
                <c:pt idx="43">
                  <c:v>4.1009999999999998E-2</c:v>
                </c:pt>
                <c:pt idx="44">
                  <c:v>4.1119999999999997E-2</c:v>
                </c:pt>
                <c:pt idx="45">
                  <c:v>4.1259999999999998E-2</c:v>
                </c:pt>
                <c:pt idx="46">
                  <c:v>4.2430000000000002E-2</c:v>
                </c:pt>
                <c:pt idx="47">
                  <c:v>4.1320000000000003E-2</c:v>
                </c:pt>
                <c:pt idx="48">
                  <c:v>4.1439999999999998E-2</c:v>
                </c:pt>
                <c:pt idx="49">
                  <c:v>4.0989999999999999E-2</c:v>
                </c:pt>
                <c:pt idx="50">
                  <c:v>4.113E-2</c:v>
                </c:pt>
                <c:pt idx="51">
                  <c:v>4.0309999999999999E-2</c:v>
                </c:pt>
                <c:pt idx="52">
                  <c:v>4.0770000000000001E-2</c:v>
                </c:pt>
                <c:pt idx="53">
                  <c:v>4.0090000000000001E-2</c:v>
                </c:pt>
                <c:pt idx="54">
                  <c:v>3.9629999999999999E-2</c:v>
                </c:pt>
                <c:pt idx="55">
                  <c:v>4.0160000000000001E-2</c:v>
                </c:pt>
                <c:pt idx="56">
                  <c:v>3.9419999999999997E-2</c:v>
                </c:pt>
                <c:pt idx="57">
                  <c:v>3.9829999999999997E-2</c:v>
                </c:pt>
                <c:pt idx="58">
                  <c:v>4.0640000000000003E-2</c:v>
                </c:pt>
                <c:pt idx="59">
                  <c:v>4.129E-2</c:v>
                </c:pt>
                <c:pt idx="60">
                  <c:v>3.9300000000000002E-2</c:v>
                </c:pt>
                <c:pt idx="61">
                  <c:v>3.9969999999999999E-2</c:v>
                </c:pt>
                <c:pt idx="62">
                  <c:v>4.0030000000000003E-2</c:v>
                </c:pt>
                <c:pt idx="63">
                  <c:v>3.9940000000000003E-2</c:v>
                </c:pt>
                <c:pt idx="64">
                  <c:v>4.0250000000000001E-2</c:v>
                </c:pt>
                <c:pt idx="65">
                  <c:v>4.0090000000000001E-2</c:v>
                </c:pt>
                <c:pt idx="66">
                  <c:v>3.8519999999999999E-2</c:v>
                </c:pt>
                <c:pt idx="67">
                  <c:v>4.0710000000000003E-2</c:v>
                </c:pt>
                <c:pt idx="68">
                  <c:v>4.045E-2</c:v>
                </c:pt>
                <c:pt idx="69">
                  <c:v>4.0120000000000003E-2</c:v>
                </c:pt>
                <c:pt idx="70">
                  <c:v>3.909E-2</c:v>
                </c:pt>
                <c:pt idx="71">
                  <c:v>4.122E-2</c:v>
                </c:pt>
                <c:pt idx="72">
                  <c:v>3.934E-2</c:v>
                </c:pt>
                <c:pt idx="73">
                  <c:v>3.8850000000000003E-2</c:v>
                </c:pt>
                <c:pt idx="74">
                  <c:v>4.0599999999999997E-2</c:v>
                </c:pt>
                <c:pt idx="75">
                  <c:v>4.1739999999999999E-2</c:v>
                </c:pt>
                <c:pt idx="76">
                  <c:v>3.968E-2</c:v>
                </c:pt>
                <c:pt idx="77">
                  <c:v>3.9E-2</c:v>
                </c:pt>
                <c:pt idx="78">
                  <c:v>4.1480000000000003E-2</c:v>
                </c:pt>
                <c:pt idx="79">
                  <c:v>4.1660000000000003E-2</c:v>
                </c:pt>
                <c:pt idx="80">
                  <c:v>4.147E-2</c:v>
                </c:pt>
                <c:pt idx="81">
                  <c:v>3.9370000000000002E-2</c:v>
                </c:pt>
                <c:pt idx="82">
                  <c:v>3.9879999999999999E-2</c:v>
                </c:pt>
                <c:pt idx="83">
                  <c:v>3.8940000000000002E-2</c:v>
                </c:pt>
                <c:pt idx="84">
                  <c:v>4.0189999999999997E-2</c:v>
                </c:pt>
                <c:pt idx="85">
                  <c:v>3.977E-2</c:v>
                </c:pt>
                <c:pt idx="86">
                  <c:v>3.9379999999999998E-2</c:v>
                </c:pt>
                <c:pt idx="87">
                  <c:v>0.04</c:v>
                </c:pt>
                <c:pt idx="88">
                  <c:v>3.9440000000000003E-2</c:v>
                </c:pt>
                <c:pt idx="89">
                  <c:v>3.8920000000000003E-2</c:v>
                </c:pt>
                <c:pt idx="90">
                  <c:v>3.8510000000000003E-2</c:v>
                </c:pt>
                <c:pt idx="91">
                  <c:v>3.9539999999999999E-2</c:v>
                </c:pt>
                <c:pt idx="92">
                  <c:v>4.0480000000000002E-2</c:v>
                </c:pt>
                <c:pt idx="93">
                  <c:v>3.9780000000000003E-2</c:v>
                </c:pt>
                <c:pt idx="94">
                  <c:v>4.0120000000000003E-2</c:v>
                </c:pt>
                <c:pt idx="95">
                  <c:v>3.9280000000000002E-2</c:v>
                </c:pt>
                <c:pt idx="96">
                  <c:v>4.0739999999999998E-2</c:v>
                </c:pt>
                <c:pt idx="97">
                  <c:v>3.9460000000000002E-2</c:v>
                </c:pt>
                <c:pt idx="98">
                  <c:v>3.9480000000000001E-2</c:v>
                </c:pt>
                <c:pt idx="99">
                  <c:v>3.8300000000000001E-2</c:v>
                </c:pt>
                <c:pt idx="100">
                  <c:v>3.8850000000000003E-2</c:v>
                </c:pt>
                <c:pt idx="101">
                  <c:v>3.9300000000000002E-2</c:v>
                </c:pt>
                <c:pt idx="102">
                  <c:v>3.9170000000000003E-2</c:v>
                </c:pt>
                <c:pt idx="103">
                  <c:v>4.1430000000000002E-2</c:v>
                </c:pt>
                <c:pt idx="104">
                  <c:v>4.0680000000000001E-2</c:v>
                </c:pt>
                <c:pt idx="105">
                  <c:v>4.1779999999999998E-2</c:v>
                </c:pt>
                <c:pt idx="106">
                  <c:v>4.0919999999999998E-2</c:v>
                </c:pt>
                <c:pt idx="107">
                  <c:v>4.0509999999999997E-2</c:v>
                </c:pt>
                <c:pt idx="108">
                  <c:v>4.2889999999999998E-2</c:v>
                </c:pt>
                <c:pt idx="109">
                  <c:v>4.1099999999999998E-2</c:v>
                </c:pt>
                <c:pt idx="110">
                  <c:v>4.2259999999999999E-2</c:v>
                </c:pt>
                <c:pt idx="111">
                  <c:v>4.147E-2</c:v>
                </c:pt>
                <c:pt idx="112">
                  <c:v>4.0750000000000001E-2</c:v>
                </c:pt>
                <c:pt idx="113">
                  <c:v>4.018E-2</c:v>
                </c:pt>
                <c:pt idx="114">
                  <c:v>4.036E-2</c:v>
                </c:pt>
                <c:pt idx="115">
                  <c:v>4.036E-2</c:v>
                </c:pt>
                <c:pt idx="116">
                  <c:v>4.0529999999999997E-2</c:v>
                </c:pt>
                <c:pt idx="117">
                  <c:v>4.0320000000000002E-2</c:v>
                </c:pt>
                <c:pt idx="118">
                  <c:v>4.0590000000000001E-2</c:v>
                </c:pt>
                <c:pt idx="119">
                  <c:v>4.122E-2</c:v>
                </c:pt>
                <c:pt idx="120">
                  <c:v>3.9579999999999997E-2</c:v>
                </c:pt>
                <c:pt idx="121">
                  <c:v>4.0910000000000002E-2</c:v>
                </c:pt>
                <c:pt idx="122">
                  <c:v>4.1110000000000001E-2</c:v>
                </c:pt>
                <c:pt idx="123">
                  <c:v>4.1509999999999998E-2</c:v>
                </c:pt>
                <c:pt idx="124">
                  <c:v>4.0989999999999999E-2</c:v>
                </c:pt>
                <c:pt idx="125">
                  <c:v>4.0099999999999997E-2</c:v>
                </c:pt>
                <c:pt idx="126">
                  <c:v>3.986E-2</c:v>
                </c:pt>
                <c:pt idx="127">
                  <c:v>4.0640000000000003E-2</c:v>
                </c:pt>
                <c:pt idx="128">
                  <c:v>4.0550000000000003E-2</c:v>
                </c:pt>
                <c:pt idx="129">
                  <c:v>3.9109999999999999E-2</c:v>
                </c:pt>
                <c:pt idx="130">
                  <c:v>4.0160000000000001E-2</c:v>
                </c:pt>
                <c:pt idx="131">
                  <c:v>4.1270000000000001E-2</c:v>
                </c:pt>
                <c:pt idx="132">
                  <c:v>3.9910000000000001E-2</c:v>
                </c:pt>
                <c:pt idx="133">
                  <c:v>4.0599999999999997E-2</c:v>
                </c:pt>
                <c:pt idx="134">
                  <c:v>4.1980000000000003E-2</c:v>
                </c:pt>
                <c:pt idx="135">
                  <c:v>4.1619999999999997E-2</c:v>
                </c:pt>
                <c:pt idx="136">
                  <c:v>4.2549999999999998E-2</c:v>
                </c:pt>
                <c:pt idx="137">
                  <c:v>4.1919999999999999E-2</c:v>
                </c:pt>
                <c:pt idx="138">
                  <c:v>4.1919999999999999E-2</c:v>
                </c:pt>
                <c:pt idx="139">
                  <c:v>4.317E-2</c:v>
                </c:pt>
                <c:pt idx="140">
                  <c:v>4.2020000000000002E-2</c:v>
                </c:pt>
                <c:pt idx="141">
                  <c:v>4.3319999999999997E-2</c:v>
                </c:pt>
                <c:pt idx="142">
                  <c:v>4.2799999999999998E-2</c:v>
                </c:pt>
                <c:pt idx="143">
                  <c:v>4.1489999999999999E-2</c:v>
                </c:pt>
                <c:pt idx="144">
                  <c:v>4.1939999999999998E-2</c:v>
                </c:pt>
                <c:pt idx="145">
                  <c:v>4.2779999999999999E-2</c:v>
                </c:pt>
                <c:pt idx="146">
                  <c:v>4.2590000000000003E-2</c:v>
                </c:pt>
                <c:pt idx="147">
                  <c:v>4.2090000000000002E-2</c:v>
                </c:pt>
                <c:pt idx="148">
                  <c:v>4.1489999999999999E-2</c:v>
                </c:pt>
                <c:pt idx="149">
                  <c:v>4.2279999999999998E-2</c:v>
                </c:pt>
                <c:pt idx="150">
                  <c:v>4.2630000000000001E-2</c:v>
                </c:pt>
                <c:pt idx="151">
                  <c:v>4.163E-2</c:v>
                </c:pt>
                <c:pt idx="152">
                  <c:v>4.1680000000000002E-2</c:v>
                </c:pt>
                <c:pt idx="153">
                  <c:v>4.2939999999999999E-2</c:v>
                </c:pt>
                <c:pt idx="154">
                  <c:v>4.36E-2</c:v>
                </c:pt>
                <c:pt idx="155">
                  <c:v>4.1980000000000003E-2</c:v>
                </c:pt>
                <c:pt idx="156">
                  <c:v>4.2200000000000001E-2</c:v>
                </c:pt>
                <c:pt idx="157">
                  <c:v>4.1619999999999997E-2</c:v>
                </c:pt>
                <c:pt idx="158">
                  <c:v>4.156E-2</c:v>
                </c:pt>
                <c:pt idx="159">
                  <c:v>4.2009999999999999E-2</c:v>
                </c:pt>
                <c:pt idx="160">
                  <c:v>4.2099999999999999E-2</c:v>
                </c:pt>
                <c:pt idx="161">
                  <c:v>4.0340000000000001E-2</c:v>
                </c:pt>
                <c:pt idx="162">
                  <c:v>4.1770000000000002E-2</c:v>
                </c:pt>
                <c:pt idx="163">
                  <c:v>4.0939999999999997E-2</c:v>
                </c:pt>
                <c:pt idx="164">
                  <c:v>4.308E-2</c:v>
                </c:pt>
                <c:pt idx="165">
                  <c:v>4.3409999999999997E-2</c:v>
                </c:pt>
                <c:pt idx="166">
                  <c:v>4.4119999999999999E-2</c:v>
                </c:pt>
                <c:pt idx="167">
                  <c:v>4.1820000000000003E-2</c:v>
                </c:pt>
                <c:pt idx="168">
                  <c:v>4.4569999999999999E-2</c:v>
                </c:pt>
                <c:pt idx="169">
                  <c:v>4.3189999999999999E-2</c:v>
                </c:pt>
                <c:pt idx="170">
                  <c:v>4.3799999999999999E-2</c:v>
                </c:pt>
                <c:pt idx="171">
                  <c:v>4.3430000000000003E-2</c:v>
                </c:pt>
                <c:pt idx="172">
                  <c:v>4.3249999999999997E-2</c:v>
                </c:pt>
                <c:pt idx="173">
                  <c:v>4.3110000000000002E-2</c:v>
                </c:pt>
                <c:pt idx="174">
                  <c:v>4.385E-2</c:v>
                </c:pt>
                <c:pt idx="175">
                  <c:v>4.4040000000000003E-2</c:v>
                </c:pt>
                <c:pt idx="176">
                  <c:v>4.376E-2</c:v>
                </c:pt>
                <c:pt idx="177">
                  <c:v>4.3909999999999998E-2</c:v>
                </c:pt>
                <c:pt idx="178">
                  <c:v>4.487E-2</c:v>
                </c:pt>
                <c:pt idx="179">
                  <c:v>4.437E-2</c:v>
                </c:pt>
                <c:pt idx="180">
                  <c:v>4.3560000000000001E-2</c:v>
                </c:pt>
                <c:pt idx="181">
                  <c:v>4.4850000000000001E-2</c:v>
                </c:pt>
                <c:pt idx="182">
                  <c:v>4.385E-2</c:v>
                </c:pt>
                <c:pt idx="183">
                  <c:v>4.3470000000000002E-2</c:v>
                </c:pt>
                <c:pt idx="184">
                  <c:v>4.444E-2</c:v>
                </c:pt>
                <c:pt idx="185">
                  <c:v>4.3650000000000001E-2</c:v>
                </c:pt>
                <c:pt idx="186">
                  <c:v>4.4139999999999999E-2</c:v>
                </c:pt>
                <c:pt idx="187">
                  <c:v>4.301E-2</c:v>
                </c:pt>
                <c:pt idx="188">
                  <c:v>4.4130000000000003E-2</c:v>
                </c:pt>
                <c:pt idx="189">
                  <c:v>4.3090000000000003E-2</c:v>
                </c:pt>
                <c:pt idx="190">
                  <c:v>4.4299999999999999E-2</c:v>
                </c:pt>
                <c:pt idx="191">
                  <c:v>4.3749999999999997E-2</c:v>
                </c:pt>
                <c:pt idx="192">
                  <c:v>4.342E-2</c:v>
                </c:pt>
                <c:pt idx="193">
                  <c:v>4.4569999999999999E-2</c:v>
                </c:pt>
                <c:pt idx="194">
                  <c:v>4.3990000000000001E-2</c:v>
                </c:pt>
                <c:pt idx="195">
                  <c:v>4.4339999999999997E-2</c:v>
                </c:pt>
                <c:pt idx="196">
                  <c:v>4.446E-2</c:v>
                </c:pt>
                <c:pt idx="197">
                  <c:v>4.4909999999999999E-2</c:v>
                </c:pt>
                <c:pt idx="198">
                  <c:v>4.514E-2</c:v>
                </c:pt>
                <c:pt idx="199">
                  <c:v>4.5069999999999999E-2</c:v>
                </c:pt>
                <c:pt idx="200">
                  <c:v>4.5359999999999998E-2</c:v>
                </c:pt>
                <c:pt idx="201">
                  <c:v>4.4209999999999999E-2</c:v>
                </c:pt>
                <c:pt idx="202">
                  <c:v>4.5609999999999998E-2</c:v>
                </c:pt>
                <c:pt idx="203">
                  <c:v>4.5089999999999998E-2</c:v>
                </c:pt>
                <c:pt idx="204">
                  <c:v>4.4240000000000002E-2</c:v>
                </c:pt>
                <c:pt idx="205">
                  <c:v>4.3990000000000001E-2</c:v>
                </c:pt>
                <c:pt idx="206">
                  <c:v>4.5760000000000002E-2</c:v>
                </c:pt>
                <c:pt idx="207">
                  <c:v>4.5260000000000002E-2</c:v>
                </c:pt>
                <c:pt idx="208">
                  <c:v>4.4659999999999998E-2</c:v>
                </c:pt>
                <c:pt idx="209">
                  <c:v>4.5560000000000003E-2</c:v>
                </c:pt>
                <c:pt idx="210">
                  <c:v>4.616E-2</c:v>
                </c:pt>
                <c:pt idx="211">
                  <c:v>4.6030000000000001E-2</c:v>
                </c:pt>
                <c:pt idx="212">
                  <c:v>4.4990000000000002E-2</c:v>
                </c:pt>
                <c:pt idx="213">
                  <c:v>4.6089999999999999E-2</c:v>
                </c:pt>
                <c:pt idx="214">
                  <c:v>4.5859999999999998E-2</c:v>
                </c:pt>
                <c:pt idx="215">
                  <c:v>4.5830000000000003E-2</c:v>
                </c:pt>
                <c:pt idx="216">
                  <c:v>4.546E-2</c:v>
                </c:pt>
                <c:pt idx="217">
                  <c:v>4.4470000000000003E-2</c:v>
                </c:pt>
                <c:pt idx="218">
                  <c:v>4.3860000000000003E-2</c:v>
                </c:pt>
                <c:pt idx="219">
                  <c:v>4.4749999999999998E-2</c:v>
                </c:pt>
                <c:pt idx="220">
                  <c:v>4.428E-2</c:v>
                </c:pt>
                <c:pt idx="221">
                  <c:v>4.4589999999999998E-2</c:v>
                </c:pt>
                <c:pt idx="222">
                  <c:v>4.301E-2</c:v>
                </c:pt>
                <c:pt idx="223">
                  <c:v>4.5539999999999997E-2</c:v>
                </c:pt>
                <c:pt idx="224">
                  <c:v>4.5859999999999998E-2</c:v>
                </c:pt>
                <c:pt idx="225">
                  <c:v>4.5690000000000001E-2</c:v>
                </c:pt>
                <c:pt idx="226">
                  <c:v>4.5609999999999998E-2</c:v>
                </c:pt>
                <c:pt idx="227">
                  <c:v>4.5560000000000003E-2</c:v>
                </c:pt>
                <c:pt idx="228">
                  <c:v>4.6449999999999998E-2</c:v>
                </c:pt>
                <c:pt idx="229">
                  <c:v>4.564E-2</c:v>
                </c:pt>
                <c:pt idx="230">
                  <c:v>4.6800000000000001E-2</c:v>
                </c:pt>
                <c:pt idx="231">
                  <c:v>4.7079999999999997E-2</c:v>
                </c:pt>
                <c:pt idx="232">
                  <c:v>4.6829999999999997E-2</c:v>
                </c:pt>
                <c:pt idx="233">
                  <c:v>4.666E-2</c:v>
                </c:pt>
                <c:pt idx="234">
                  <c:v>4.573E-2</c:v>
                </c:pt>
                <c:pt idx="235">
                  <c:v>4.5990000000000003E-2</c:v>
                </c:pt>
                <c:pt idx="236">
                  <c:v>4.598E-2</c:v>
                </c:pt>
                <c:pt idx="237">
                  <c:v>4.6580000000000003E-2</c:v>
                </c:pt>
                <c:pt idx="238">
                  <c:v>4.648E-2</c:v>
                </c:pt>
                <c:pt idx="239">
                  <c:v>4.6719999999999998E-2</c:v>
                </c:pt>
                <c:pt idx="240">
                  <c:v>4.5969999999999997E-2</c:v>
                </c:pt>
                <c:pt idx="241">
                  <c:v>4.6769999999999999E-2</c:v>
                </c:pt>
                <c:pt idx="242">
                  <c:v>4.6210000000000001E-2</c:v>
                </c:pt>
                <c:pt idx="243">
                  <c:v>4.564E-2</c:v>
                </c:pt>
                <c:pt idx="244">
                  <c:v>4.6580000000000003E-2</c:v>
                </c:pt>
                <c:pt idx="245">
                  <c:v>4.6240000000000003E-2</c:v>
                </c:pt>
                <c:pt idx="246">
                  <c:v>4.657E-2</c:v>
                </c:pt>
                <c:pt idx="247">
                  <c:v>4.5710000000000001E-2</c:v>
                </c:pt>
                <c:pt idx="248">
                  <c:v>4.548E-2</c:v>
                </c:pt>
                <c:pt idx="249">
                  <c:v>4.5190000000000001E-2</c:v>
                </c:pt>
                <c:pt idx="250">
                  <c:v>4.5150000000000003E-2</c:v>
                </c:pt>
                <c:pt idx="251">
                  <c:v>4.4490000000000002E-2</c:v>
                </c:pt>
                <c:pt idx="252">
                  <c:v>4.5440000000000001E-2</c:v>
                </c:pt>
                <c:pt idx="253">
                  <c:v>4.5019999999999998E-2</c:v>
                </c:pt>
                <c:pt idx="254">
                  <c:v>4.5949999999999998E-2</c:v>
                </c:pt>
                <c:pt idx="255">
                  <c:v>4.5609999999999998E-2</c:v>
                </c:pt>
                <c:pt idx="256">
                  <c:v>4.6010000000000002E-2</c:v>
                </c:pt>
                <c:pt idx="257">
                  <c:v>4.5679999999999998E-2</c:v>
                </c:pt>
                <c:pt idx="258">
                  <c:v>4.6420000000000003E-2</c:v>
                </c:pt>
                <c:pt idx="259">
                  <c:v>4.5740000000000003E-2</c:v>
                </c:pt>
                <c:pt idx="260">
                  <c:v>4.5809999999999997E-2</c:v>
                </c:pt>
                <c:pt idx="261">
                  <c:v>4.6989999999999997E-2</c:v>
                </c:pt>
                <c:pt idx="262">
                  <c:v>4.6039999999999998E-2</c:v>
                </c:pt>
                <c:pt idx="263">
                  <c:v>4.7129999999999998E-2</c:v>
                </c:pt>
                <c:pt idx="264">
                  <c:v>4.5010000000000001E-2</c:v>
                </c:pt>
                <c:pt idx="265">
                  <c:v>4.691E-2</c:v>
                </c:pt>
                <c:pt idx="266">
                  <c:v>4.7280000000000003E-2</c:v>
                </c:pt>
                <c:pt idx="267">
                  <c:v>4.6899999999999997E-2</c:v>
                </c:pt>
                <c:pt idx="268">
                  <c:v>4.6800000000000001E-2</c:v>
                </c:pt>
                <c:pt idx="269">
                  <c:v>4.7980000000000002E-2</c:v>
                </c:pt>
                <c:pt idx="270">
                  <c:v>4.7600000000000003E-2</c:v>
                </c:pt>
                <c:pt idx="271">
                  <c:v>4.7620000000000003E-2</c:v>
                </c:pt>
                <c:pt idx="272">
                  <c:v>4.7620000000000003E-2</c:v>
                </c:pt>
                <c:pt idx="273">
                  <c:v>4.6539999999999998E-2</c:v>
                </c:pt>
                <c:pt idx="274">
                  <c:v>4.6679999999999999E-2</c:v>
                </c:pt>
                <c:pt idx="275">
                  <c:v>4.6969999999999998E-2</c:v>
                </c:pt>
                <c:pt idx="276">
                  <c:v>4.6780000000000002E-2</c:v>
                </c:pt>
                <c:pt idx="277">
                  <c:v>4.7149999999999997E-2</c:v>
                </c:pt>
                <c:pt idx="278">
                  <c:v>4.6739999999999997E-2</c:v>
                </c:pt>
                <c:pt idx="279">
                  <c:v>4.5629999999999997E-2</c:v>
                </c:pt>
                <c:pt idx="280">
                  <c:v>4.6429999999999999E-2</c:v>
                </c:pt>
                <c:pt idx="281">
                  <c:v>4.616E-2</c:v>
                </c:pt>
                <c:pt idx="282">
                  <c:v>4.5409999999999999E-2</c:v>
                </c:pt>
                <c:pt idx="283">
                  <c:v>4.5440000000000001E-2</c:v>
                </c:pt>
                <c:pt idx="284">
                  <c:v>4.4150000000000002E-2</c:v>
                </c:pt>
                <c:pt idx="285">
                  <c:v>4.5069999999999999E-2</c:v>
                </c:pt>
                <c:pt idx="286">
                  <c:v>4.5350000000000001E-2</c:v>
                </c:pt>
                <c:pt idx="287">
                  <c:v>4.5909999999999999E-2</c:v>
                </c:pt>
                <c:pt idx="288">
                  <c:v>4.6679999999999999E-2</c:v>
                </c:pt>
                <c:pt idx="289">
                  <c:v>4.6249999999999999E-2</c:v>
                </c:pt>
                <c:pt idx="290">
                  <c:v>4.5789999999999997E-2</c:v>
                </c:pt>
                <c:pt idx="291">
                  <c:v>4.5830000000000003E-2</c:v>
                </c:pt>
                <c:pt idx="292">
                  <c:v>4.6469999999999997E-2</c:v>
                </c:pt>
                <c:pt idx="293">
                  <c:v>4.657E-2</c:v>
                </c:pt>
                <c:pt idx="294">
                  <c:v>4.7260000000000003E-2</c:v>
                </c:pt>
                <c:pt idx="295">
                  <c:v>4.4249999999999998E-2</c:v>
                </c:pt>
                <c:pt idx="296">
                  <c:v>4.5330000000000002E-2</c:v>
                </c:pt>
                <c:pt idx="297">
                  <c:v>4.548E-2</c:v>
                </c:pt>
                <c:pt idx="298">
                  <c:v>4.5530000000000001E-2</c:v>
                </c:pt>
                <c:pt idx="299">
                  <c:v>4.5330000000000002E-2</c:v>
                </c:pt>
                <c:pt idx="300">
                  <c:v>4.6359999999999998E-2</c:v>
                </c:pt>
                <c:pt idx="301">
                  <c:v>4.6300000000000001E-2</c:v>
                </c:pt>
                <c:pt idx="302">
                  <c:v>4.657E-2</c:v>
                </c:pt>
                <c:pt idx="303">
                  <c:v>4.6030000000000001E-2</c:v>
                </c:pt>
                <c:pt idx="304">
                  <c:v>4.632E-2</c:v>
                </c:pt>
                <c:pt idx="305">
                  <c:v>4.6199999999999998E-2</c:v>
                </c:pt>
                <c:pt idx="306">
                  <c:v>4.598E-2</c:v>
                </c:pt>
                <c:pt idx="307">
                  <c:v>4.5519999999999998E-2</c:v>
                </c:pt>
                <c:pt idx="308">
                  <c:v>4.5359999999999998E-2</c:v>
                </c:pt>
                <c:pt idx="309">
                  <c:v>4.4139999999999999E-2</c:v>
                </c:pt>
                <c:pt idx="310">
                  <c:v>4.4339999999999997E-2</c:v>
                </c:pt>
                <c:pt idx="311">
                  <c:v>4.3650000000000001E-2</c:v>
                </c:pt>
                <c:pt idx="312">
                  <c:v>4.3679999999999997E-2</c:v>
                </c:pt>
                <c:pt idx="313">
                  <c:v>4.3929999999999997E-2</c:v>
                </c:pt>
                <c:pt idx="314">
                  <c:v>4.3610000000000003E-2</c:v>
                </c:pt>
                <c:pt idx="315">
                  <c:v>4.2900000000000001E-2</c:v>
                </c:pt>
                <c:pt idx="316">
                  <c:v>4.3490000000000001E-2</c:v>
                </c:pt>
                <c:pt idx="317">
                  <c:v>4.3740000000000001E-2</c:v>
                </c:pt>
                <c:pt idx="318">
                  <c:v>4.41E-2</c:v>
                </c:pt>
                <c:pt idx="319">
                  <c:v>4.4299999999999999E-2</c:v>
                </c:pt>
                <c:pt idx="320">
                  <c:v>4.4729999999999999E-2</c:v>
                </c:pt>
                <c:pt idx="321">
                  <c:v>4.4519999999999997E-2</c:v>
                </c:pt>
                <c:pt idx="322">
                  <c:v>4.4659999999999998E-2</c:v>
                </c:pt>
                <c:pt idx="323">
                  <c:v>4.4089999999999997E-2</c:v>
                </c:pt>
                <c:pt idx="324">
                  <c:v>4.4240000000000002E-2</c:v>
                </c:pt>
                <c:pt idx="325">
                  <c:v>4.351E-2</c:v>
                </c:pt>
                <c:pt idx="326">
                  <c:v>4.3900000000000002E-2</c:v>
                </c:pt>
                <c:pt idx="327">
                  <c:v>4.2349999999999999E-2</c:v>
                </c:pt>
                <c:pt idx="328">
                  <c:v>4.4179999999999997E-2</c:v>
                </c:pt>
                <c:pt idx="329">
                  <c:v>4.3400000000000001E-2</c:v>
                </c:pt>
                <c:pt idx="330">
                  <c:v>4.3920000000000001E-2</c:v>
                </c:pt>
                <c:pt idx="331">
                  <c:v>4.4119999999999999E-2</c:v>
                </c:pt>
                <c:pt idx="332">
                  <c:v>4.335E-2</c:v>
                </c:pt>
                <c:pt idx="333">
                  <c:v>4.3909999999999998E-2</c:v>
                </c:pt>
                <c:pt idx="334">
                  <c:v>4.3369999999999999E-2</c:v>
                </c:pt>
                <c:pt idx="335">
                  <c:v>4.2500000000000003E-2</c:v>
                </c:pt>
                <c:pt idx="336">
                  <c:v>4.335E-2</c:v>
                </c:pt>
                <c:pt idx="337">
                  <c:v>4.3310000000000001E-2</c:v>
                </c:pt>
                <c:pt idx="338">
                  <c:v>4.2549999999999998E-2</c:v>
                </c:pt>
                <c:pt idx="339">
                  <c:v>4.2180000000000002E-2</c:v>
                </c:pt>
                <c:pt idx="340">
                  <c:v>4.0590000000000001E-2</c:v>
                </c:pt>
                <c:pt idx="341">
                  <c:v>4.1059999999999999E-2</c:v>
                </c:pt>
                <c:pt idx="342">
                  <c:v>4.0550000000000003E-2</c:v>
                </c:pt>
                <c:pt idx="343">
                  <c:v>4.1149999999999999E-2</c:v>
                </c:pt>
                <c:pt idx="344">
                  <c:v>4.0660000000000002E-2</c:v>
                </c:pt>
                <c:pt idx="345">
                  <c:v>4.0599999999999997E-2</c:v>
                </c:pt>
                <c:pt idx="346">
                  <c:v>4.122E-2</c:v>
                </c:pt>
                <c:pt idx="347">
                  <c:v>4.0849999999999997E-2</c:v>
                </c:pt>
                <c:pt idx="348">
                  <c:v>4.1880000000000001E-2</c:v>
                </c:pt>
                <c:pt idx="349">
                  <c:v>4.1110000000000001E-2</c:v>
                </c:pt>
                <c:pt idx="350">
                  <c:v>4.1430000000000002E-2</c:v>
                </c:pt>
                <c:pt idx="351">
                  <c:v>3.9809999999999998E-2</c:v>
                </c:pt>
                <c:pt idx="352">
                  <c:v>3.9649999999999998E-2</c:v>
                </c:pt>
                <c:pt idx="353">
                  <c:v>3.9690000000000003E-2</c:v>
                </c:pt>
                <c:pt idx="354">
                  <c:v>4.018E-2</c:v>
                </c:pt>
                <c:pt idx="355">
                  <c:v>4.0640000000000003E-2</c:v>
                </c:pt>
                <c:pt idx="356">
                  <c:v>3.9550000000000002E-2</c:v>
                </c:pt>
                <c:pt idx="357">
                  <c:v>3.8940000000000002E-2</c:v>
                </c:pt>
                <c:pt idx="358">
                  <c:v>3.841E-2</c:v>
                </c:pt>
                <c:pt idx="359">
                  <c:v>3.9489999999999997E-2</c:v>
                </c:pt>
                <c:pt idx="360">
                  <c:v>3.9550000000000002E-2</c:v>
                </c:pt>
                <c:pt idx="361">
                  <c:v>4.027E-2</c:v>
                </c:pt>
                <c:pt idx="362">
                  <c:v>4.0750000000000001E-2</c:v>
                </c:pt>
                <c:pt idx="363">
                  <c:v>4.0460000000000003E-2</c:v>
                </c:pt>
                <c:pt idx="364">
                  <c:v>4.0059999999999998E-2</c:v>
                </c:pt>
                <c:pt idx="365">
                  <c:v>4.1230000000000003E-2</c:v>
                </c:pt>
                <c:pt idx="366">
                  <c:v>4.0489999999999998E-2</c:v>
                </c:pt>
                <c:pt idx="367">
                  <c:v>4.1189999999999997E-2</c:v>
                </c:pt>
                <c:pt idx="368">
                  <c:v>4.0099999999999997E-2</c:v>
                </c:pt>
                <c:pt idx="369">
                  <c:v>3.8530000000000002E-2</c:v>
                </c:pt>
                <c:pt idx="370">
                  <c:v>3.9170000000000003E-2</c:v>
                </c:pt>
                <c:pt idx="371">
                  <c:v>3.9759999999999997E-2</c:v>
                </c:pt>
                <c:pt idx="372">
                  <c:v>4.0300000000000002E-2</c:v>
                </c:pt>
                <c:pt idx="373">
                  <c:v>3.9230000000000001E-2</c:v>
                </c:pt>
                <c:pt idx="374">
                  <c:v>3.9070000000000001E-2</c:v>
                </c:pt>
                <c:pt idx="375">
                  <c:v>3.8429999999999999E-2</c:v>
                </c:pt>
                <c:pt idx="376">
                  <c:v>3.882E-2</c:v>
                </c:pt>
                <c:pt idx="377">
                  <c:v>3.8350000000000002E-2</c:v>
                </c:pt>
                <c:pt idx="378">
                  <c:v>3.8589999999999999E-2</c:v>
                </c:pt>
                <c:pt idx="379">
                  <c:v>3.9969999999999999E-2</c:v>
                </c:pt>
                <c:pt idx="380">
                  <c:v>3.9140000000000001E-2</c:v>
                </c:pt>
                <c:pt idx="381">
                  <c:v>3.9449999999999999E-2</c:v>
                </c:pt>
                <c:pt idx="382">
                  <c:v>3.9600000000000003E-2</c:v>
                </c:pt>
                <c:pt idx="383">
                  <c:v>3.8039999999999997E-2</c:v>
                </c:pt>
                <c:pt idx="384">
                  <c:v>3.8460000000000001E-2</c:v>
                </c:pt>
                <c:pt idx="385">
                  <c:v>3.7900000000000003E-2</c:v>
                </c:pt>
                <c:pt idx="386">
                  <c:v>3.7150000000000002E-2</c:v>
                </c:pt>
                <c:pt idx="387">
                  <c:v>3.7690000000000001E-2</c:v>
                </c:pt>
                <c:pt idx="388">
                  <c:v>3.8800000000000001E-2</c:v>
                </c:pt>
                <c:pt idx="389">
                  <c:v>3.7940000000000002E-2</c:v>
                </c:pt>
                <c:pt idx="390">
                  <c:v>3.771E-2</c:v>
                </c:pt>
                <c:pt idx="391">
                  <c:v>3.8240000000000003E-2</c:v>
                </c:pt>
                <c:pt idx="392">
                  <c:v>3.8379999999999997E-2</c:v>
                </c:pt>
                <c:pt idx="393">
                  <c:v>3.8339999999999999E-2</c:v>
                </c:pt>
                <c:pt idx="394">
                  <c:v>3.866E-2</c:v>
                </c:pt>
                <c:pt idx="395">
                  <c:v>3.8559999999999997E-2</c:v>
                </c:pt>
                <c:pt idx="396">
                  <c:v>3.8330000000000003E-2</c:v>
                </c:pt>
                <c:pt idx="397">
                  <c:v>3.8199999999999998E-2</c:v>
                </c:pt>
                <c:pt idx="398">
                  <c:v>3.8670000000000003E-2</c:v>
                </c:pt>
                <c:pt idx="399">
                  <c:v>3.789E-2</c:v>
                </c:pt>
                <c:pt idx="400">
                  <c:v>3.7560000000000003E-2</c:v>
                </c:pt>
                <c:pt idx="401">
                  <c:v>3.8120000000000001E-2</c:v>
                </c:pt>
                <c:pt idx="402">
                  <c:v>3.7510000000000002E-2</c:v>
                </c:pt>
                <c:pt idx="403">
                  <c:v>3.7929999999999998E-2</c:v>
                </c:pt>
                <c:pt idx="404">
                  <c:v>3.8330000000000003E-2</c:v>
                </c:pt>
                <c:pt idx="405">
                  <c:v>3.7499999999999999E-2</c:v>
                </c:pt>
                <c:pt idx="406">
                  <c:v>3.7479999999999999E-2</c:v>
                </c:pt>
                <c:pt idx="407">
                  <c:v>3.8330000000000003E-2</c:v>
                </c:pt>
                <c:pt idx="408">
                  <c:v>3.7900000000000003E-2</c:v>
                </c:pt>
                <c:pt idx="409">
                  <c:v>3.7670000000000002E-2</c:v>
                </c:pt>
                <c:pt idx="410">
                  <c:v>3.7269999999999998E-2</c:v>
                </c:pt>
                <c:pt idx="411">
                  <c:v>3.7629999999999997E-2</c:v>
                </c:pt>
                <c:pt idx="412">
                  <c:v>3.7190000000000001E-2</c:v>
                </c:pt>
                <c:pt idx="413">
                  <c:v>3.7560000000000003E-2</c:v>
                </c:pt>
                <c:pt idx="414">
                  <c:v>3.6240000000000001E-2</c:v>
                </c:pt>
                <c:pt idx="415">
                  <c:v>3.6380000000000003E-2</c:v>
                </c:pt>
                <c:pt idx="416">
                  <c:v>3.6630000000000003E-2</c:v>
                </c:pt>
                <c:pt idx="417">
                  <c:v>3.6380000000000003E-2</c:v>
                </c:pt>
                <c:pt idx="418">
                  <c:v>3.6839999999999998E-2</c:v>
                </c:pt>
                <c:pt idx="419">
                  <c:v>3.7240000000000002E-2</c:v>
                </c:pt>
                <c:pt idx="420">
                  <c:v>3.7039999999999997E-2</c:v>
                </c:pt>
                <c:pt idx="421">
                  <c:v>3.6970000000000003E-2</c:v>
                </c:pt>
                <c:pt idx="422">
                  <c:v>3.6569999999999998E-2</c:v>
                </c:pt>
                <c:pt idx="423">
                  <c:v>3.7530000000000001E-2</c:v>
                </c:pt>
                <c:pt idx="424">
                  <c:v>3.6940000000000001E-2</c:v>
                </c:pt>
                <c:pt idx="425">
                  <c:v>3.8920000000000003E-2</c:v>
                </c:pt>
                <c:pt idx="426">
                  <c:v>3.7960000000000001E-2</c:v>
                </c:pt>
                <c:pt idx="427">
                  <c:v>3.848E-2</c:v>
                </c:pt>
                <c:pt idx="428">
                  <c:v>3.7289999999999997E-2</c:v>
                </c:pt>
                <c:pt idx="429">
                  <c:v>3.7539999999999997E-2</c:v>
                </c:pt>
                <c:pt idx="430">
                  <c:v>3.755E-2</c:v>
                </c:pt>
                <c:pt idx="431">
                  <c:v>3.7190000000000001E-2</c:v>
                </c:pt>
                <c:pt idx="432">
                  <c:v>3.7560000000000003E-2</c:v>
                </c:pt>
                <c:pt idx="433">
                  <c:v>3.6360000000000003E-2</c:v>
                </c:pt>
                <c:pt idx="434">
                  <c:v>3.6470000000000002E-2</c:v>
                </c:pt>
                <c:pt idx="435">
                  <c:v>3.6389999999999999E-2</c:v>
                </c:pt>
                <c:pt idx="436">
                  <c:v>3.7280000000000001E-2</c:v>
                </c:pt>
                <c:pt idx="437">
                  <c:v>3.6020000000000003E-2</c:v>
                </c:pt>
                <c:pt idx="438">
                  <c:v>3.696E-2</c:v>
                </c:pt>
                <c:pt idx="439">
                  <c:v>3.7949999999999998E-2</c:v>
                </c:pt>
                <c:pt idx="440">
                  <c:v>3.798E-2</c:v>
                </c:pt>
                <c:pt idx="441">
                  <c:v>3.7319999999999999E-2</c:v>
                </c:pt>
                <c:pt idx="442">
                  <c:v>3.6740000000000002E-2</c:v>
                </c:pt>
                <c:pt idx="443">
                  <c:v>3.7019999999999997E-2</c:v>
                </c:pt>
                <c:pt idx="444">
                  <c:v>3.6920000000000001E-2</c:v>
                </c:pt>
                <c:pt idx="445">
                  <c:v>3.6229999999999998E-2</c:v>
                </c:pt>
                <c:pt idx="446">
                  <c:v>3.5119999999999998E-2</c:v>
                </c:pt>
                <c:pt idx="447">
                  <c:v>3.5159999999999997E-2</c:v>
                </c:pt>
                <c:pt idx="448">
                  <c:v>3.4970000000000001E-2</c:v>
                </c:pt>
                <c:pt idx="449">
                  <c:v>3.4729999999999997E-2</c:v>
                </c:pt>
                <c:pt idx="450">
                  <c:v>3.3980000000000003E-2</c:v>
                </c:pt>
                <c:pt idx="451">
                  <c:v>3.4290000000000001E-2</c:v>
                </c:pt>
                <c:pt idx="452">
                  <c:v>3.5020000000000003E-2</c:v>
                </c:pt>
                <c:pt idx="453">
                  <c:v>3.356E-2</c:v>
                </c:pt>
                <c:pt idx="454">
                  <c:v>3.6080000000000001E-2</c:v>
                </c:pt>
                <c:pt idx="455">
                  <c:v>3.458E-2</c:v>
                </c:pt>
                <c:pt idx="456">
                  <c:v>3.4500000000000003E-2</c:v>
                </c:pt>
                <c:pt idx="457">
                  <c:v>3.4939999999999999E-2</c:v>
                </c:pt>
                <c:pt idx="458">
                  <c:v>3.4279999999999998E-2</c:v>
                </c:pt>
                <c:pt idx="459">
                  <c:v>3.3959999999999997E-2</c:v>
                </c:pt>
                <c:pt idx="460">
                  <c:v>3.3890000000000003E-2</c:v>
                </c:pt>
                <c:pt idx="461">
                  <c:v>3.4040000000000001E-2</c:v>
                </c:pt>
                <c:pt idx="462">
                  <c:v>3.4380000000000001E-2</c:v>
                </c:pt>
                <c:pt idx="463">
                  <c:v>3.27E-2</c:v>
                </c:pt>
                <c:pt idx="464">
                  <c:v>3.3369999999999997E-2</c:v>
                </c:pt>
                <c:pt idx="465">
                  <c:v>3.3439999999999998E-2</c:v>
                </c:pt>
                <c:pt idx="466">
                  <c:v>3.3570000000000003E-2</c:v>
                </c:pt>
                <c:pt idx="467">
                  <c:v>3.4869999999999998E-2</c:v>
                </c:pt>
                <c:pt idx="468">
                  <c:v>3.5060000000000001E-2</c:v>
                </c:pt>
                <c:pt idx="469">
                  <c:v>3.551E-2</c:v>
                </c:pt>
                <c:pt idx="470">
                  <c:v>3.6200000000000003E-2</c:v>
                </c:pt>
                <c:pt idx="471">
                  <c:v>3.5580000000000001E-2</c:v>
                </c:pt>
                <c:pt idx="472">
                  <c:v>3.5520000000000003E-2</c:v>
                </c:pt>
                <c:pt idx="473">
                  <c:v>3.5979999999999998E-2</c:v>
                </c:pt>
                <c:pt idx="474">
                  <c:v>3.4909999999999997E-2</c:v>
                </c:pt>
                <c:pt idx="475">
                  <c:v>3.5569999999999997E-2</c:v>
                </c:pt>
                <c:pt idx="476">
                  <c:v>3.576E-2</c:v>
                </c:pt>
                <c:pt idx="477">
                  <c:v>3.5950000000000003E-2</c:v>
                </c:pt>
                <c:pt idx="478">
                  <c:v>3.5470000000000002E-2</c:v>
                </c:pt>
                <c:pt idx="479">
                  <c:v>3.5139999999999998E-2</c:v>
                </c:pt>
                <c:pt idx="480">
                  <c:v>3.5860000000000003E-2</c:v>
                </c:pt>
                <c:pt idx="481">
                  <c:v>3.5490000000000001E-2</c:v>
                </c:pt>
                <c:pt idx="482">
                  <c:v>3.6069999999999998E-2</c:v>
                </c:pt>
                <c:pt idx="483">
                  <c:v>3.5810000000000002E-2</c:v>
                </c:pt>
                <c:pt idx="484">
                  <c:v>3.5389999999999998E-2</c:v>
                </c:pt>
                <c:pt idx="485">
                  <c:v>3.6209999999999999E-2</c:v>
                </c:pt>
                <c:pt idx="486">
                  <c:v>3.6670000000000001E-2</c:v>
                </c:pt>
                <c:pt idx="487">
                  <c:v>3.6940000000000001E-2</c:v>
                </c:pt>
                <c:pt idx="488">
                  <c:v>3.5560000000000001E-2</c:v>
                </c:pt>
                <c:pt idx="489">
                  <c:v>3.6179999999999997E-2</c:v>
                </c:pt>
                <c:pt idx="490">
                  <c:v>3.5639999999999998E-2</c:v>
                </c:pt>
                <c:pt idx="491">
                  <c:v>3.4979999999999997E-2</c:v>
                </c:pt>
                <c:pt idx="492">
                  <c:v>3.5270000000000003E-2</c:v>
                </c:pt>
                <c:pt idx="493">
                  <c:v>3.517E-2</c:v>
                </c:pt>
                <c:pt idx="494">
                  <c:v>3.4700000000000002E-2</c:v>
                </c:pt>
                <c:pt idx="495">
                  <c:v>3.567E-2</c:v>
                </c:pt>
                <c:pt idx="496">
                  <c:v>3.465E-2</c:v>
                </c:pt>
                <c:pt idx="497">
                  <c:v>3.5430000000000003E-2</c:v>
                </c:pt>
                <c:pt idx="498">
                  <c:v>3.6540000000000003E-2</c:v>
                </c:pt>
                <c:pt idx="499">
                  <c:v>3.6060000000000002E-2</c:v>
                </c:pt>
                <c:pt idx="500">
                  <c:v>3.6130000000000002E-2</c:v>
                </c:pt>
                <c:pt idx="501">
                  <c:v>3.6569999999999998E-2</c:v>
                </c:pt>
                <c:pt idx="502">
                  <c:v>3.6060000000000002E-2</c:v>
                </c:pt>
                <c:pt idx="503">
                  <c:v>3.6850000000000001E-2</c:v>
                </c:pt>
                <c:pt idx="504">
                  <c:v>3.6540000000000003E-2</c:v>
                </c:pt>
                <c:pt idx="505">
                  <c:v>3.6810000000000002E-2</c:v>
                </c:pt>
                <c:pt idx="506">
                  <c:v>3.703E-2</c:v>
                </c:pt>
                <c:pt idx="507">
                  <c:v>3.6200000000000003E-2</c:v>
                </c:pt>
                <c:pt idx="508">
                  <c:v>3.6549999999999999E-2</c:v>
                </c:pt>
                <c:pt idx="509">
                  <c:v>3.6260000000000001E-2</c:v>
                </c:pt>
                <c:pt idx="510">
                  <c:v>3.5540000000000002E-2</c:v>
                </c:pt>
                <c:pt idx="511">
                  <c:v>3.6049999999999999E-2</c:v>
                </c:pt>
                <c:pt idx="512">
                  <c:v>3.5869999999999999E-2</c:v>
                </c:pt>
                <c:pt idx="513">
                  <c:v>3.6220000000000002E-2</c:v>
                </c:pt>
                <c:pt idx="514">
                  <c:v>3.6990000000000002E-2</c:v>
                </c:pt>
                <c:pt idx="515">
                  <c:v>3.7220000000000003E-2</c:v>
                </c:pt>
                <c:pt idx="516">
                  <c:v>3.8039999999999997E-2</c:v>
                </c:pt>
                <c:pt idx="517">
                  <c:v>3.6089999999999997E-2</c:v>
                </c:pt>
                <c:pt idx="518">
                  <c:v>3.6049999999999999E-2</c:v>
                </c:pt>
                <c:pt idx="519">
                  <c:v>3.6429999999999997E-2</c:v>
                </c:pt>
                <c:pt idx="520">
                  <c:v>3.696E-2</c:v>
                </c:pt>
                <c:pt idx="521">
                  <c:v>3.6299999999999999E-2</c:v>
                </c:pt>
                <c:pt idx="522">
                  <c:v>3.603E-2</c:v>
                </c:pt>
                <c:pt idx="523">
                  <c:v>3.6360000000000003E-2</c:v>
                </c:pt>
                <c:pt idx="524">
                  <c:v>3.517E-2</c:v>
                </c:pt>
                <c:pt idx="525">
                  <c:v>3.4669999999999999E-2</c:v>
                </c:pt>
                <c:pt idx="526">
                  <c:v>3.5999999999999997E-2</c:v>
                </c:pt>
                <c:pt idx="527">
                  <c:v>3.4569999999999997E-2</c:v>
                </c:pt>
                <c:pt idx="528">
                  <c:v>3.4799999999999998E-2</c:v>
                </c:pt>
                <c:pt idx="529">
                  <c:v>3.576E-2</c:v>
                </c:pt>
                <c:pt idx="530">
                  <c:v>3.6260000000000001E-2</c:v>
                </c:pt>
                <c:pt idx="531">
                  <c:v>3.6049999999999999E-2</c:v>
                </c:pt>
                <c:pt idx="532">
                  <c:v>3.7280000000000001E-2</c:v>
                </c:pt>
                <c:pt idx="533">
                  <c:v>3.7359999999999997E-2</c:v>
                </c:pt>
                <c:pt idx="534">
                  <c:v>3.6799999999999999E-2</c:v>
                </c:pt>
                <c:pt idx="535">
                  <c:v>3.7080000000000002E-2</c:v>
                </c:pt>
                <c:pt idx="536">
                  <c:v>3.6360000000000003E-2</c:v>
                </c:pt>
                <c:pt idx="537">
                  <c:v>3.6549999999999999E-2</c:v>
                </c:pt>
                <c:pt idx="538">
                  <c:v>3.6249999999999998E-2</c:v>
                </c:pt>
                <c:pt idx="539">
                  <c:v>3.6659999999999998E-2</c:v>
                </c:pt>
                <c:pt idx="540">
                  <c:v>3.7139999999999999E-2</c:v>
                </c:pt>
                <c:pt idx="541">
                  <c:v>3.7039999999999997E-2</c:v>
                </c:pt>
                <c:pt idx="542">
                  <c:v>3.7100000000000001E-2</c:v>
                </c:pt>
                <c:pt idx="543">
                  <c:v>3.7080000000000002E-2</c:v>
                </c:pt>
                <c:pt idx="544">
                  <c:v>3.7609999999999998E-2</c:v>
                </c:pt>
                <c:pt idx="545">
                  <c:v>3.7810000000000003E-2</c:v>
                </c:pt>
                <c:pt idx="546">
                  <c:v>3.569E-2</c:v>
                </c:pt>
                <c:pt idx="547">
                  <c:v>3.7249999999999998E-2</c:v>
                </c:pt>
                <c:pt idx="548">
                  <c:v>3.603E-2</c:v>
                </c:pt>
                <c:pt idx="549">
                  <c:v>3.5249999999999997E-2</c:v>
                </c:pt>
                <c:pt idx="550">
                  <c:v>3.5630000000000002E-2</c:v>
                </c:pt>
                <c:pt idx="551">
                  <c:v>3.5319999999999997E-2</c:v>
                </c:pt>
                <c:pt idx="552">
                  <c:v>3.3779999999999998E-2</c:v>
                </c:pt>
                <c:pt idx="553">
                  <c:v>3.422E-2</c:v>
                </c:pt>
                <c:pt idx="554">
                  <c:v>3.3430000000000001E-2</c:v>
                </c:pt>
                <c:pt idx="555">
                  <c:v>3.4099999999999998E-2</c:v>
                </c:pt>
                <c:pt idx="556">
                  <c:v>3.2469999999999999E-2</c:v>
                </c:pt>
                <c:pt idx="557">
                  <c:v>3.329E-2</c:v>
                </c:pt>
                <c:pt idx="558">
                  <c:v>3.4540000000000001E-2</c:v>
                </c:pt>
                <c:pt idx="559">
                  <c:v>3.3369999999999997E-2</c:v>
                </c:pt>
                <c:pt idx="560">
                  <c:v>3.3300000000000003E-2</c:v>
                </c:pt>
                <c:pt idx="561">
                  <c:v>3.4180000000000002E-2</c:v>
                </c:pt>
                <c:pt idx="562">
                  <c:v>3.4709999999999998E-2</c:v>
                </c:pt>
                <c:pt idx="563">
                  <c:v>3.397E-2</c:v>
                </c:pt>
                <c:pt idx="564">
                  <c:v>3.5110000000000002E-2</c:v>
                </c:pt>
                <c:pt idx="565">
                  <c:v>3.3840000000000002E-2</c:v>
                </c:pt>
                <c:pt idx="566">
                  <c:v>3.5009999999999999E-2</c:v>
                </c:pt>
                <c:pt idx="567">
                  <c:v>3.3939999999999998E-2</c:v>
                </c:pt>
                <c:pt idx="568">
                  <c:v>3.4720000000000001E-2</c:v>
                </c:pt>
                <c:pt idx="569">
                  <c:v>3.2719999999999999E-2</c:v>
                </c:pt>
                <c:pt idx="570">
                  <c:v>3.424E-2</c:v>
                </c:pt>
                <c:pt idx="571">
                  <c:v>3.4950000000000002E-2</c:v>
                </c:pt>
                <c:pt idx="572">
                  <c:v>3.406E-2</c:v>
                </c:pt>
                <c:pt idx="573">
                  <c:v>3.5009999999999999E-2</c:v>
                </c:pt>
                <c:pt idx="574">
                  <c:v>3.5520000000000003E-2</c:v>
                </c:pt>
                <c:pt idx="575">
                  <c:v>3.4709999999999998E-2</c:v>
                </c:pt>
                <c:pt idx="576">
                  <c:v>3.5029999999999999E-2</c:v>
                </c:pt>
                <c:pt idx="577">
                  <c:v>3.5560000000000001E-2</c:v>
                </c:pt>
                <c:pt idx="578">
                  <c:v>3.4639999999999997E-2</c:v>
                </c:pt>
                <c:pt idx="579">
                  <c:v>3.4729999999999997E-2</c:v>
                </c:pt>
                <c:pt idx="580">
                  <c:v>3.5060000000000001E-2</c:v>
                </c:pt>
                <c:pt idx="581">
                  <c:v>3.3590000000000002E-2</c:v>
                </c:pt>
                <c:pt idx="582">
                  <c:v>3.3919999999999999E-2</c:v>
                </c:pt>
                <c:pt idx="583">
                  <c:v>3.3590000000000002E-2</c:v>
                </c:pt>
                <c:pt idx="584">
                  <c:v>3.3450000000000001E-2</c:v>
                </c:pt>
                <c:pt idx="585">
                  <c:v>3.3360000000000001E-2</c:v>
                </c:pt>
                <c:pt idx="586">
                  <c:v>3.2129999999999999E-2</c:v>
                </c:pt>
                <c:pt idx="587">
                  <c:v>3.245E-2</c:v>
                </c:pt>
                <c:pt idx="588">
                  <c:v>3.1940000000000003E-2</c:v>
                </c:pt>
                <c:pt idx="589">
                  <c:v>3.1629999999999998E-2</c:v>
                </c:pt>
                <c:pt idx="590">
                  <c:v>3.159E-2</c:v>
                </c:pt>
                <c:pt idx="591">
                  <c:v>3.2579999999999998E-2</c:v>
                </c:pt>
                <c:pt idx="592">
                  <c:v>3.2230000000000002E-2</c:v>
                </c:pt>
                <c:pt idx="593">
                  <c:v>3.218E-2</c:v>
                </c:pt>
                <c:pt idx="594">
                  <c:v>3.1440000000000003E-2</c:v>
                </c:pt>
                <c:pt idx="595">
                  <c:v>3.2379999999999999E-2</c:v>
                </c:pt>
                <c:pt idx="596">
                  <c:v>3.227E-2</c:v>
                </c:pt>
                <c:pt idx="597">
                  <c:v>3.177E-2</c:v>
                </c:pt>
                <c:pt idx="598">
                  <c:v>3.2500000000000001E-2</c:v>
                </c:pt>
                <c:pt idx="599">
                  <c:v>3.2230000000000002E-2</c:v>
                </c:pt>
                <c:pt idx="600">
                  <c:v>3.1870000000000002E-2</c:v>
                </c:pt>
                <c:pt idx="601">
                  <c:v>3.2039999999999999E-2</c:v>
                </c:pt>
                <c:pt idx="602">
                  <c:v>3.3300000000000003E-2</c:v>
                </c:pt>
                <c:pt idx="603">
                  <c:v>3.2599999999999997E-2</c:v>
                </c:pt>
                <c:pt idx="604">
                  <c:v>3.483E-2</c:v>
                </c:pt>
                <c:pt idx="605">
                  <c:v>3.474E-2</c:v>
                </c:pt>
                <c:pt idx="606">
                  <c:v>3.3750000000000002E-2</c:v>
                </c:pt>
                <c:pt idx="607">
                  <c:v>3.5099999999999999E-2</c:v>
                </c:pt>
                <c:pt idx="608">
                  <c:v>3.4369999999999998E-2</c:v>
                </c:pt>
                <c:pt idx="609">
                  <c:v>3.4079999999999999E-2</c:v>
                </c:pt>
                <c:pt idx="610">
                  <c:v>3.3239999999999999E-2</c:v>
                </c:pt>
                <c:pt idx="611">
                  <c:v>3.3119999999999997E-2</c:v>
                </c:pt>
                <c:pt idx="612">
                  <c:v>3.2250000000000001E-2</c:v>
                </c:pt>
                <c:pt idx="613">
                  <c:v>3.2340000000000001E-2</c:v>
                </c:pt>
                <c:pt idx="614">
                  <c:v>3.2509999999999997E-2</c:v>
                </c:pt>
                <c:pt idx="615">
                  <c:v>3.1460000000000002E-2</c:v>
                </c:pt>
                <c:pt idx="616">
                  <c:v>3.1609999999999999E-2</c:v>
                </c:pt>
                <c:pt idx="617">
                  <c:v>3.2039999999999999E-2</c:v>
                </c:pt>
                <c:pt idx="618">
                  <c:v>3.1109999999999999E-2</c:v>
                </c:pt>
                <c:pt idx="619">
                  <c:v>3.09E-2</c:v>
                </c:pt>
                <c:pt idx="620">
                  <c:v>3.0960000000000001E-2</c:v>
                </c:pt>
                <c:pt idx="621">
                  <c:v>3.1640000000000001E-2</c:v>
                </c:pt>
                <c:pt idx="622">
                  <c:v>3.039E-2</c:v>
                </c:pt>
                <c:pt idx="623">
                  <c:v>3.159E-2</c:v>
                </c:pt>
                <c:pt idx="624">
                  <c:v>3.082E-2</c:v>
                </c:pt>
                <c:pt idx="625">
                  <c:v>3.0839999999999999E-2</c:v>
                </c:pt>
                <c:pt idx="626">
                  <c:v>3.1140000000000001E-2</c:v>
                </c:pt>
                <c:pt idx="627">
                  <c:v>3.1440000000000003E-2</c:v>
                </c:pt>
                <c:pt idx="628">
                  <c:v>3.1050000000000001E-2</c:v>
                </c:pt>
                <c:pt idx="629">
                  <c:v>3.092E-2</c:v>
                </c:pt>
                <c:pt idx="630">
                  <c:v>3.1040000000000002E-2</c:v>
                </c:pt>
                <c:pt idx="631">
                  <c:v>3.1060000000000001E-2</c:v>
                </c:pt>
                <c:pt idx="632">
                  <c:v>3.056E-2</c:v>
                </c:pt>
                <c:pt idx="633">
                  <c:v>3.1320000000000001E-2</c:v>
                </c:pt>
                <c:pt idx="634">
                  <c:v>3.1099999999999999E-2</c:v>
                </c:pt>
                <c:pt idx="635">
                  <c:v>3.261E-2</c:v>
                </c:pt>
                <c:pt idx="636">
                  <c:v>3.2980000000000002E-2</c:v>
                </c:pt>
                <c:pt idx="637">
                  <c:v>3.2629999999999999E-2</c:v>
                </c:pt>
                <c:pt idx="638">
                  <c:v>3.2439999999999997E-2</c:v>
                </c:pt>
                <c:pt idx="639">
                  <c:v>3.3259999999999998E-2</c:v>
                </c:pt>
                <c:pt idx="640">
                  <c:v>3.2739999999999998E-2</c:v>
                </c:pt>
                <c:pt idx="641">
                  <c:v>3.2599999999999997E-2</c:v>
                </c:pt>
                <c:pt idx="642">
                  <c:v>3.2149999999999998E-2</c:v>
                </c:pt>
                <c:pt idx="643">
                  <c:v>3.1559999999999998E-2</c:v>
                </c:pt>
                <c:pt idx="644">
                  <c:v>3.252E-2</c:v>
                </c:pt>
                <c:pt idx="645">
                  <c:v>3.124E-2</c:v>
                </c:pt>
                <c:pt idx="646">
                  <c:v>3.2329999999999998E-2</c:v>
                </c:pt>
                <c:pt idx="647">
                  <c:v>3.2120000000000003E-2</c:v>
                </c:pt>
                <c:pt idx="648">
                  <c:v>3.1399999999999997E-2</c:v>
                </c:pt>
                <c:pt idx="649">
                  <c:v>3.0669999999999999E-2</c:v>
                </c:pt>
                <c:pt idx="650">
                  <c:v>3.0589999999999999E-2</c:v>
                </c:pt>
                <c:pt idx="651">
                  <c:v>3.0849999999999999E-2</c:v>
                </c:pt>
                <c:pt idx="652">
                  <c:v>2.9839999999999998E-2</c:v>
                </c:pt>
                <c:pt idx="653">
                  <c:v>2.981E-2</c:v>
                </c:pt>
                <c:pt idx="654">
                  <c:v>3.006E-2</c:v>
                </c:pt>
                <c:pt idx="655">
                  <c:v>3.1050000000000001E-2</c:v>
                </c:pt>
                <c:pt idx="656">
                  <c:v>3.0009999999999998E-2</c:v>
                </c:pt>
                <c:pt idx="657">
                  <c:v>2.9760000000000002E-2</c:v>
                </c:pt>
                <c:pt idx="658">
                  <c:v>3.0290000000000001E-2</c:v>
                </c:pt>
                <c:pt idx="659">
                  <c:v>3.0169999999999999E-2</c:v>
                </c:pt>
                <c:pt idx="660">
                  <c:v>2.9319999999999999E-2</c:v>
                </c:pt>
                <c:pt idx="661">
                  <c:v>0.03</c:v>
                </c:pt>
                <c:pt idx="662">
                  <c:v>2.963E-2</c:v>
                </c:pt>
                <c:pt idx="663">
                  <c:v>3.056E-2</c:v>
                </c:pt>
                <c:pt idx="664">
                  <c:v>3.1370000000000002E-2</c:v>
                </c:pt>
                <c:pt idx="665">
                  <c:v>3.1600000000000003E-2</c:v>
                </c:pt>
                <c:pt idx="666">
                  <c:v>3.2669999999999998E-2</c:v>
                </c:pt>
                <c:pt idx="667">
                  <c:v>3.2660000000000002E-2</c:v>
                </c:pt>
                <c:pt idx="668">
                  <c:v>3.3090000000000001E-2</c:v>
                </c:pt>
                <c:pt idx="669">
                  <c:v>3.4470000000000001E-2</c:v>
                </c:pt>
                <c:pt idx="670">
                  <c:v>3.4689999999999999E-2</c:v>
                </c:pt>
                <c:pt idx="671">
                  <c:v>3.4619999999999998E-2</c:v>
                </c:pt>
                <c:pt idx="672">
                  <c:v>3.5589999999999997E-2</c:v>
                </c:pt>
                <c:pt idx="673">
                  <c:v>3.5139999999999998E-2</c:v>
                </c:pt>
                <c:pt idx="674">
                  <c:v>3.5209999999999998E-2</c:v>
                </c:pt>
                <c:pt idx="675">
                  <c:v>3.3860000000000001E-2</c:v>
                </c:pt>
                <c:pt idx="676">
                  <c:v>3.3340000000000002E-2</c:v>
                </c:pt>
                <c:pt idx="677">
                  <c:v>3.2009999999999997E-2</c:v>
                </c:pt>
                <c:pt idx="678">
                  <c:v>3.209E-2</c:v>
                </c:pt>
                <c:pt idx="679">
                  <c:v>3.1940000000000003E-2</c:v>
                </c:pt>
                <c:pt idx="680">
                  <c:v>3.1719999999999998E-2</c:v>
                </c:pt>
                <c:pt idx="681">
                  <c:v>3.1309999999999998E-2</c:v>
                </c:pt>
                <c:pt idx="682">
                  <c:v>3.1699999999999999E-2</c:v>
                </c:pt>
                <c:pt idx="683">
                  <c:v>3.0339999999999999E-2</c:v>
                </c:pt>
                <c:pt idx="684">
                  <c:v>3.0759999999999999E-2</c:v>
                </c:pt>
                <c:pt idx="685">
                  <c:v>3.005E-2</c:v>
                </c:pt>
                <c:pt idx="686">
                  <c:v>3.022E-2</c:v>
                </c:pt>
                <c:pt idx="687">
                  <c:v>2.946E-2</c:v>
                </c:pt>
                <c:pt idx="688">
                  <c:v>2.8500000000000001E-2</c:v>
                </c:pt>
                <c:pt idx="689">
                  <c:v>2.87E-2</c:v>
                </c:pt>
                <c:pt idx="690">
                  <c:v>2.7529999999999999E-2</c:v>
                </c:pt>
                <c:pt idx="691">
                  <c:v>2.7820000000000001E-2</c:v>
                </c:pt>
                <c:pt idx="692">
                  <c:v>2.8320000000000001E-2</c:v>
                </c:pt>
                <c:pt idx="693">
                  <c:v>2.7490000000000001E-2</c:v>
                </c:pt>
                <c:pt idx="694">
                  <c:v>2.7890000000000002E-2</c:v>
                </c:pt>
                <c:pt idx="695">
                  <c:v>2.7890000000000002E-2</c:v>
                </c:pt>
                <c:pt idx="696">
                  <c:v>2.8899999999999999E-2</c:v>
                </c:pt>
                <c:pt idx="697">
                  <c:v>2.886E-2</c:v>
                </c:pt>
                <c:pt idx="698">
                  <c:v>3.0499999999999999E-2</c:v>
                </c:pt>
                <c:pt idx="699">
                  <c:v>2.9559999999999999E-2</c:v>
                </c:pt>
                <c:pt idx="700">
                  <c:v>2.964E-2</c:v>
                </c:pt>
                <c:pt idx="701">
                  <c:v>2.9579999999999999E-2</c:v>
                </c:pt>
                <c:pt idx="702">
                  <c:v>3.024E-2</c:v>
                </c:pt>
                <c:pt idx="703">
                  <c:v>3.0669999999999999E-2</c:v>
                </c:pt>
                <c:pt idx="704">
                  <c:v>3.056E-2</c:v>
                </c:pt>
                <c:pt idx="705">
                  <c:v>2.8809999999999999E-2</c:v>
                </c:pt>
                <c:pt idx="706">
                  <c:v>2.9489999999999999E-2</c:v>
                </c:pt>
                <c:pt idx="707">
                  <c:v>2.9850000000000002E-2</c:v>
                </c:pt>
                <c:pt idx="708">
                  <c:v>2.9420000000000002E-2</c:v>
                </c:pt>
                <c:pt idx="709">
                  <c:v>3.0130000000000001E-2</c:v>
                </c:pt>
                <c:pt idx="710">
                  <c:v>2.9530000000000001E-2</c:v>
                </c:pt>
                <c:pt idx="711">
                  <c:v>3.022E-2</c:v>
                </c:pt>
                <c:pt idx="712">
                  <c:v>2.9950000000000001E-2</c:v>
                </c:pt>
                <c:pt idx="713">
                  <c:v>2.9590000000000002E-2</c:v>
                </c:pt>
                <c:pt idx="714">
                  <c:v>2.9489999999999999E-2</c:v>
                </c:pt>
                <c:pt idx="715">
                  <c:v>2.9100000000000001E-2</c:v>
                </c:pt>
                <c:pt idx="716">
                  <c:v>2.9899999999999999E-2</c:v>
                </c:pt>
                <c:pt idx="717">
                  <c:v>2.9000000000000001E-2</c:v>
                </c:pt>
                <c:pt idx="718">
                  <c:v>2.8170000000000001E-2</c:v>
                </c:pt>
                <c:pt idx="719">
                  <c:v>2.8379999999999999E-2</c:v>
                </c:pt>
                <c:pt idx="720">
                  <c:v>2.8160000000000001E-2</c:v>
                </c:pt>
                <c:pt idx="721">
                  <c:v>2.8000000000000001E-2</c:v>
                </c:pt>
                <c:pt idx="722">
                  <c:v>2.7230000000000001E-2</c:v>
                </c:pt>
                <c:pt idx="723">
                  <c:v>2.7140000000000001E-2</c:v>
                </c:pt>
                <c:pt idx="724">
                  <c:v>2.7820000000000001E-2</c:v>
                </c:pt>
                <c:pt idx="725">
                  <c:v>2.7369999999999998E-2</c:v>
                </c:pt>
                <c:pt idx="726">
                  <c:v>2.751E-2</c:v>
                </c:pt>
                <c:pt idx="727">
                  <c:v>2.7099999999999999E-2</c:v>
                </c:pt>
                <c:pt idx="728">
                  <c:v>2.81E-2</c:v>
                </c:pt>
                <c:pt idx="729">
                  <c:v>2.826E-2</c:v>
                </c:pt>
                <c:pt idx="730">
                  <c:v>2.7820000000000001E-2</c:v>
                </c:pt>
                <c:pt idx="731">
                  <c:v>2.8819999999999998E-2</c:v>
                </c:pt>
                <c:pt idx="732">
                  <c:v>2.8410000000000001E-2</c:v>
                </c:pt>
                <c:pt idx="733">
                  <c:v>2.9229999999999999E-2</c:v>
                </c:pt>
                <c:pt idx="734">
                  <c:v>2.8389999999999999E-2</c:v>
                </c:pt>
                <c:pt idx="735">
                  <c:v>2.8150000000000001E-2</c:v>
                </c:pt>
                <c:pt idx="736">
                  <c:v>2.8750000000000001E-2</c:v>
                </c:pt>
                <c:pt idx="737">
                  <c:v>2.887E-2</c:v>
                </c:pt>
                <c:pt idx="738">
                  <c:v>2.9420000000000002E-2</c:v>
                </c:pt>
                <c:pt idx="739">
                  <c:v>2.879E-2</c:v>
                </c:pt>
                <c:pt idx="740">
                  <c:v>2.9139999999999999E-2</c:v>
                </c:pt>
                <c:pt idx="741">
                  <c:v>3.0020000000000002E-2</c:v>
                </c:pt>
                <c:pt idx="742">
                  <c:v>2.8819999999999998E-2</c:v>
                </c:pt>
                <c:pt idx="743">
                  <c:v>2.9530000000000001E-2</c:v>
                </c:pt>
                <c:pt idx="744">
                  <c:v>2.92E-2</c:v>
                </c:pt>
                <c:pt idx="745">
                  <c:v>2.878E-2</c:v>
                </c:pt>
                <c:pt idx="746">
                  <c:v>2.921E-2</c:v>
                </c:pt>
                <c:pt idx="747">
                  <c:v>2.9420000000000002E-2</c:v>
                </c:pt>
                <c:pt idx="748">
                  <c:v>2.904E-2</c:v>
                </c:pt>
                <c:pt idx="749">
                  <c:v>2.8670000000000001E-2</c:v>
                </c:pt>
                <c:pt idx="750">
                  <c:v>2.896E-2</c:v>
                </c:pt>
                <c:pt idx="751">
                  <c:v>2.9170000000000001E-2</c:v>
                </c:pt>
                <c:pt idx="752">
                  <c:v>2.8309999999999998E-2</c:v>
                </c:pt>
                <c:pt idx="753">
                  <c:v>2.7859999999999999E-2</c:v>
                </c:pt>
                <c:pt idx="754">
                  <c:v>2.879E-2</c:v>
                </c:pt>
                <c:pt idx="755">
                  <c:v>2.7859999999999999E-2</c:v>
                </c:pt>
                <c:pt idx="756">
                  <c:v>2.7879999999999999E-2</c:v>
                </c:pt>
                <c:pt idx="757">
                  <c:v>2.904E-2</c:v>
                </c:pt>
                <c:pt idx="758">
                  <c:v>2.8510000000000001E-2</c:v>
                </c:pt>
                <c:pt idx="759">
                  <c:v>2.7869999999999999E-2</c:v>
                </c:pt>
                <c:pt idx="760">
                  <c:v>2.81E-2</c:v>
                </c:pt>
                <c:pt idx="761">
                  <c:v>2.8160000000000001E-2</c:v>
                </c:pt>
                <c:pt idx="762">
                  <c:v>2.6960000000000001E-2</c:v>
                </c:pt>
                <c:pt idx="763">
                  <c:v>2.7730000000000001E-2</c:v>
                </c:pt>
                <c:pt idx="764">
                  <c:v>2.7470000000000001E-2</c:v>
                </c:pt>
                <c:pt idx="765">
                  <c:v>2.7629999999999998E-2</c:v>
                </c:pt>
                <c:pt idx="766">
                  <c:v>2.7349999999999999E-2</c:v>
                </c:pt>
                <c:pt idx="767">
                  <c:v>2.7969999999999998E-2</c:v>
                </c:pt>
                <c:pt idx="768">
                  <c:v>2.7300000000000001E-2</c:v>
                </c:pt>
                <c:pt idx="769">
                  <c:v>2.7910000000000001E-2</c:v>
                </c:pt>
                <c:pt idx="770">
                  <c:v>2.775E-2</c:v>
                </c:pt>
                <c:pt idx="771">
                  <c:v>2.8289999999999999E-2</c:v>
                </c:pt>
                <c:pt idx="772">
                  <c:v>2.7789999999999999E-2</c:v>
                </c:pt>
                <c:pt idx="773">
                  <c:v>2.912E-2</c:v>
                </c:pt>
                <c:pt idx="774">
                  <c:v>2.954E-2</c:v>
                </c:pt>
                <c:pt idx="775">
                  <c:v>2.7869999999999999E-2</c:v>
                </c:pt>
                <c:pt idx="776">
                  <c:v>3.0370000000000001E-2</c:v>
                </c:pt>
                <c:pt idx="777">
                  <c:v>3.0280000000000001E-2</c:v>
                </c:pt>
                <c:pt idx="778">
                  <c:v>3.049E-2</c:v>
                </c:pt>
                <c:pt idx="779">
                  <c:v>3.0190000000000002E-2</c:v>
                </c:pt>
                <c:pt idx="780">
                  <c:v>2.9899999999999999E-2</c:v>
                </c:pt>
                <c:pt idx="781">
                  <c:v>3.0630000000000001E-2</c:v>
                </c:pt>
                <c:pt idx="782">
                  <c:v>2.9350000000000001E-2</c:v>
                </c:pt>
                <c:pt idx="783">
                  <c:v>2.9950000000000001E-2</c:v>
                </c:pt>
                <c:pt idx="784">
                  <c:v>2.9680000000000002E-2</c:v>
                </c:pt>
                <c:pt idx="785">
                  <c:v>2.997E-2</c:v>
                </c:pt>
                <c:pt idx="786">
                  <c:v>3.0710000000000001E-2</c:v>
                </c:pt>
                <c:pt idx="787">
                  <c:v>2.9790000000000001E-2</c:v>
                </c:pt>
                <c:pt idx="788">
                  <c:v>3.0179999999999998E-2</c:v>
                </c:pt>
                <c:pt idx="789">
                  <c:v>3.0339999999999999E-2</c:v>
                </c:pt>
                <c:pt idx="790">
                  <c:v>2.9700000000000001E-2</c:v>
                </c:pt>
                <c:pt idx="791">
                  <c:v>3.0499999999999999E-2</c:v>
                </c:pt>
                <c:pt idx="792">
                  <c:v>2.9219999999999999E-2</c:v>
                </c:pt>
                <c:pt idx="793">
                  <c:v>2.9649999999999999E-2</c:v>
                </c:pt>
                <c:pt idx="794">
                  <c:v>2.928E-2</c:v>
                </c:pt>
                <c:pt idx="795">
                  <c:v>2.8379999999999999E-2</c:v>
                </c:pt>
                <c:pt idx="796">
                  <c:v>2.877E-2</c:v>
                </c:pt>
                <c:pt idx="797">
                  <c:v>2.8340000000000001E-2</c:v>
                </c:pt>
                <c:pt idx="798">
                  <c:v>2.7820000000000001E-2</c:v>
                </c:pt>
                <c:pt idx="799">
                  <c:v>2.7480000000000001E-2</c:v>
                </c:pt>
                <c:pt idx="800">
                  <c:v>2.7660000000000001E-2</c:v>
                </c:pt>
              </c:numCache>
            </c:numRef>
          </c:yVal>
          <c:smooth val="0"/>
          <c:extLst>
            <c:ext xmlns:c16="http://schemas.microsoft.com/office/drawing/2014/chart" uri="{C3380CC4-5D6E-409C-BE32-E72D297353CC}">
              <c16:uniqueId val="{00000001-0009-4360-A474-32455C533912}"/>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 CaTiO3</a:t>
            </a:r>
            <a:r>
              <a:rPr lang="en-GB" sz="1400" baseline="0"/>
              <a:t> Containing Samples</a:t>
            </a:r>
            <a:endParaRPr lang="en-GB" sz="1400"/>
          </a:p>
        </c:rich>
      </c:tx>
      <c:overlay val="0"/>
    </c:title>
    <c:autoTitleDeleted val="0"/>
    <c:plotArea>
      <c:layout/>
      <c:scatterChart>
        <c:scatterStyle val="lineMarker"/>
        <c:varyColors val="0"/>
        <c:ser>
          <c:idx val="1"/>
          <c:order val="0"/>
          <c:tx>
            <c:strRef>
              <c:f>'RT_XC09103-13 (prior)'!$X$25:$X$26</c:f>
              <c:strCache>
                <c:ptCount val="2"/>
                <c:pt idx="0">
                  <c:v>XC09113</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(prior)'!$X$27:$X$827</c:f>
              <c:numCache>
                <c:formatCode>0.0000</c:formatCode>
                <c:ptCount val="801"/>
                <c:pt idx="0">
                  <c:v>3.9893299999999998</c:v>
                </c:pt>
                <c:pt idx="1">
                  <c:v>3.9929100000000002</c:v>
                </c:pt>
                <c:pt idx="2">
                  <c:v>3.98969</c:v>
                </c:pt>
                <c:pt idx="3">
                  <c:v>3.9900799999999998</c:v>
                </c:pt>
                <c:pt idx="4">
                  <c:v>3.9914900000000002</c:v>
                </c:pt>
                <c:pt idx="5">
                  <c:v>3.9883799999999998</c:v>
                </c:pt>
                <c:pt idx="6">
                  <c:v>3.9907699999999999</c:v>
                </c:pt>
                <c:pt idx="7">
                  <c:v>3.9903200000000001</c:v>
                </c:pt>
                <c:pt idx="8">
                  <c:v>3.9909400000000002</c:v>
                </c:pt>
                <c:pt idx="9">
                  <c:v>3.99058</c:v>
                </c:pt>
                <c:pt idx="10">
                  <c:v>3.9910100000000002</c:v>
                </c:pt>
                <c:pt idx="11">
                  <c:v>3.9920599999999999</c:v>
                </c:pt>
                <c:pt idx="12">
                  <c:v>3.9929600000000001</c:v>
                </c:pt>
                <c:pt idx="13">
                  <c:v>3.9895999999999998</c:v>
                </c:pt>
                <c:pt idx="14">
                  <c:v>3.9919199999999999</c:v>
                </c:pt>
                <c:pt idx="15">
                  <c:v>3.9898600000000002</c:v>
                </c:pt>
                <c:pt idx="16">
                  <c:v>3.9944799999999998</c:v>
                </c:pt>
                <c:pt idx="17">
                  <c:v>3.9916499999999999</c:v>
                </c:pt>
                <c:pt idx="18">
                  <c:v>3.9918999999999998</c:v>
                </c:pt>
                <c:pt idx="19">
                  <c:v>3.99322</c:v>
                </c:pt>
                <c:pt idx="20">
                  <c:v>3.99295</c:v>
                </c:pt>
                <c:pt idx="21">
                  <c:v>3.9932099999999999</c:v>
                </c:pt>
                <c:pt idx="22">
                  <c:v>3.9907900000000001</c:v>
                </c:pt>
                <c:pt idx="23">
                  <c:v>3.9924499999999998</c:v>
                </c:pt>
                <c:pt idx="24">
                  <c:v>3.9923899999999999</c:v>
                </c:pt>
                <c:pt idx="25">
                  <c:v>3.9919600000000002</c:v>
                </c:pt>
                <c:pt idx="26">
                  <c:v>3.9930599999999998</c:v>
                </c:pt>
                <c:pt idx="27">
                  <c:v>3.9919899999999999</c:v>
                </c:pt>
                <c:pt idx="28">
                  <c:v>3.9919899999999999</c:v>
                </c:pt>
                <c:pt idx="29">
                  <c:v>3.9921799999999998</c:v>
                </c:pt>
                <c:pt idx="30">
                  <c:v>3.9935</c:v>
                </c:pt>
                <c:pt idx="31">
                  <c:v>3.99261</c:v>
                </c:pt>
                <c:pt idx="32">
                  <c:v>3.99268</c:v>
                </c:pt>
                <c:pt idx="33">
                  <c:v>3.99499</c:v>
                </c:pt>
                <c:pt idx="34">
                  <c:v>3.9916999999999998</c:v>
                </c:pt>
                <c:pt idx="35">
                  <c:v>3.9916999999999998</c:v>
                </c:pt>
                <c:pt idx="36">
                  <c:v>3.9940199999999999</c:v>
                </c:pt>
                <c:pt idx="37">
                  <c:v>3.9942899999999999</c:v>
                </c:pt>
                <c:pt idx="38">
                  <c:v>3.9914499999999999</c:v>
                </c:pt>
                <c:pt idx="39">
                  <c:v>3.9943399999999998</c:v>
                </c:pt>
                <c:pt idx="40">
                  <c:v>3.9923799999999998</c:v>
                </c:pt>
                <c:pt idx="41">
                  <c:v>3.99186</c:v>
                </c:pt>
                <c:pt idx="42">
                  <c:v>3.9951099999999999</c:v>
                </c:pt>
                <c:pt idx="43">
                  <c:v>3.9937900000000002</c:v>
                </c:pt>
                <c:pt idx="44">
                  <c:v>3.9926499999999998</c:v>
                </c:pt>
                <c:pt idx="45">
                  <c:v>3.9920800000000001</c:v>
                </c:pt>
                <c:pt idx="46">
                  <c:v>3.99491</c:v>
                </c:pt>
                <c:pt idx="47">
                  <c:v>3.9921899999999999</c:v>
                </c:pt>
                <c:pt idx="48">
                  <c:v>3.9902899999999999</c:v>
                </c:pt>
                <c:pt idx="49">
                  <c:v>3.9916299999999998</c:v>
                </c:pt>
                <c:pt idx="50">
                  <c:v>3.9927199999999998</c:v>
                </c:pt>
                <c:pt idx="51">
                  <c:v>3.9901499999999999</c:v>
                </c:pt>
                <c:pt idx="52">
                  <c:v>3.9915799999999999</c:v>
                </c:pt>
                <c:pt idx="53">
                  <c:v>3.9909599999999998</c:v>
                </c:pt>
                <c:pt idx="54">
                  <c:v>3.9914900000000002</c:v>
                </c:pt>
                <c:pt idx="55">
                  <c:v>3.9904999999999999</c:v>
                </c:pt>
                <c:pt idx="56">
                  <c:v>3.9904799999999998</c:v>
                </c:pt>
                <c:pt idx="57">
                  <c:v>3.9918100000000001</c:v>
                </c:pt>
                <c:pt idx="58">
                  <c:v>3.9919799999999999</c:v>
                </c:pt>
                <c:pt idx="59">
                  <c:v>3.9908399999999999</c:v>
                </c:pt>
                <c:pt idx="60">
                  <c:v>3.9926499999999998</c:v>
                </c:pt>
                <c:pt idx="61">
                  <c:v>3.9918900000000002</c:v>
                </c:pt>
                <c:pt idx="62">
                  <c:v>3.99152</c:v>
                </c:pt>
                <c:pt idx="63">
                  <c:v>3.9933299999999998</c:v>
                </c:pt>
                <c:pt idx="64">
                  <c:v>3.9889899999999998</c:v>
                </c:pt>
                <c:pt idx="65">
                  <c:v>3.9900699999999998</c:v>
                </c:pt>
                <c:pt idx="66">
                  <c:v>3.9902799999999998</c:v>
                </c:pt>
                <c:pt idx="67">
                  <c:v>3.9896600000000002</c:v>
                </c:pt>
                <c:pt idx="68">
                  <c:v>3.9906000000000001</c:v>
                </c:pt>
                <c:pt idx="69">
                  <c:v>3.9915400000000001</c:v>
                </c:pt>
                <c:pt idx="70">
                  <c:v>3.99065</c:v>
                </c:pt>
                <c:pt idx="71">
                  <c:v>3.9895700000000001</c:v>
                </c:pt>
                <c:pt idx="72">
                  <c:v>3.99126</c:v>
                </c:pt>
                <c:pt idx="73">
                  <c:v>3.9899200000000001</c:v>
                </c:pt>
                <c:pt idx="74">
                  <c:v>3.9922900000000001</c:v>
                </c:pt>
                <c:pt idx="75">
                  <c:v>3.9903599999999999</c:v>
                </c:pt>
                <c:pt idx="76">
                  <c:v>3.9895800000000001</c:v>
                </c:pt>
                <c:pt idx="77">
                  <c:v>3.9895200000000002</c:v>
                </c:pt>
                <c:pt idx="78">
                  <c:v>3.9900799999999998</c:v>
                </c:pt>
                <c:pt idx="79">
                  <c:v>3.9880200000000001</c:v>
                </c:pt>
                <c:pt idx="80">
                  <c:v>3.9895299999999998</c:v>
                </c:pt>
                <c:pt idx="81">
                  <c:v>3.9904199999999999</c:v>
                </c:pt>
                <c:pt idx="82">
                  <c:v>3.9870399999999999</c:v>
                </c:pt>
                <c:pt idx="83">
                  <c:v>3.9900199999999999</c:v>
                </c:pt>
                <c:pt idx="84">
                  <c:v>3.9897800000000001</c:v>
                </c:pt>
                <c:pt idx="85">
                  <c:v>3.9900699999999998</c:v>
                </c:pt>
                <c:pt idx="86">
                  <c:v>3.9885899999999999</c:v>
                </c:pt>
                <c:pt idx="87">
                  <c:v>3.9868999999999999</c:v>
                </c:pt>
                <c:pt idx="88">
                  <c:v>3.9898500000000001</c:v>
                </c:pt>
                <c:pt idx="89">
                  <c:v>3.9894400000000001</c:v>
                </c:pt>
                <c:pt idx="90">
                  <c:v>3.9896199999999999</c:v>
                </c:pt>
                <c:pt idx="91">
                  <c:v>3.9916800000000001</c:v>
                </c:pt>
                <c:pt idx="92">
                  <c:v>3.9882399999999998</c:v>
                </c:pt>
                <c:pt idx="93">
                  <c:v>3.9893299999999998</c:v>
                </c:pt>
                <c:pt idx="94">
                  <c:v>3.9853399999999999</c:v>
                </c:pt>
                <c:pt idx="95">
                  <c:v>3.9878200000000001</c:v>
                </c:pt>
                <c:pt idx="96">
                  <c:v>3.9885999999999999</c:v>
                </c:pt>
                <c:pt idx="97">
                  <c:v>3.9863400000000002</c:v>
                </c:pt>
                <c:pt idx="98">
                  <c:v>3.9889299999999999</c:v>
                </c:pt>
                <c:pt idx="99">
                  <c:v>3.98902</c:v>
                </c:pt>
                <c:pt idx="100">
                  <c:v>3.9869500000000002</c:v>
                </c:pt>
                <c:pt idx="101">
                  <c:v>3.9887999999999999</c:v>
                </c:pt>
                <c:pt idx="102">
                  <c:v>3.98942</c:v>
                </c:pt>
                <c:pt idx="103">
                  <c:v>3.9892699999999999</c:v>
                </c:pt>
                <c:pt idx="104">
                  <c:v>3.9895299999999998</c:v>
                </c:pt>
                <c:pt idx="105">
                  <c:v>3.98888</c:v>
                </c:pt>
                <c:pt idx="106">
                  <c:v>3.98929</c:v>
                </c:pt>
                <c:pt idx="107">
                  <c:v>3.9892099999999999</c:v>
                </c:pt>
                <c:pt idx="108">
                  <c:v>3.98861</c:v>
                </c:pt>
                <c:pt idx="109">
                  <c:v>3.98814</c:v>
                </c:pt>
                <c:pt idx="110">
                  <c:v>3.9879099999999998</c:v>
                </c:pt>
                <c:pt idx="111">
                  <c:v>3.9876499999999999</c:v>
                </c:pt>
                <c:pt idx="112">
                  <c:v>3.98908</c:v>
                </c:pt>
                <c:pt idx="113">
                  <c:v>3.98584</c:v>
                </c:pt>
                <c:pt idx="114">
                  <c:v>3.9883899999999999</c:v>
                </c:pt>
                <c:pt idx="115">
                  <c:v>3.9891800000000002</c:v>
                </c:pt>
                <c:pt idx="116">
                  <c:v>3.9906700000000002</c:v>
                </c:pt>
                <c:pt idx="117">
                  <c:v>3.9904799999999998</c:v>
                </c:pt>
                <c:pt idx="118">
                  <c:v>3.9904700000000002</c:v>
                </c:pt>
                <c:pt idx="119">
                  <c:v>3.9885100000000002</c:v>
                </c:pt>
                <c:pt idx="120">
                  <c:v>3.9878800000000001</c:v>
                </c:pt>
                <c:pt idx="121">
                  <c:v>3.9880800000000001</c:v>
                </c:pt>
                <c:pt idx="122">
                  <c:v>3.9883500000000001</c:v>
                </c:pt>
                <c:pt idx="123">
                  <c:v>3.9889999999999999</c:v>
                </c:pt>
                <c:pt idx="124">
                  <c:v>3.9876</c:v>
                </c:pt>
                <c:pt idx="125">
                  <c:v>3.9874800000000001</c:v>
                </c:pt>
                <c:pt idx="126">
                  <c:v>3.9863599999999999</c:v>
                </c:pt>
                <c:pt idx="127">
                  <c:v>3.9868100000000002</c:v>
                </c:pt>
                <c:pt idx="128">
                  <c:v>3.98733</c:v>
                </c:pt>
                <c:pt idx="129">
                  <c:v>3.9855100000000001</c:v>
                </c:pt>
                <c:pt idx="130">
                  <c:v>3.9864199999999999</c:v>
                </c:pt>
                <c:pt idx="131">
                  <c:v>3.9860799999999998</c:v>
                </c:pt>
                <c:pt idx="132">
                  <c:v>3.9855800000000001</c:v>
                </c:pt>
                <c:pt idx="133">
                  <c:v>3.9882599999999999</c:v>
                </c:pt>
                <c:pt idx="134">
                  <c:v>3.9882</c:v>
                </c:pt>
                <c:pt idx="135">
                  <c:v>3.98874</c:v>
                </c:pt>
                <c:pt idx="136">
                  <c:v>3.9875400000000001</c:v>
                </c:pt>
                <c:pt idx="137">
                  <c:v>3.9877699999999998</c:v>
                </c:pt>
                <c:pt idx="138">
                  <c:v>3.9882</c:v>
                </c:pt>
                <c:pt idx="139">
                  <c:v>3.9861499999999999</c:v>
                </c:pt>
                <c:pt idx="140">
                  <c:v>3.9849800000000002</c:v>
                </c:pt>
                <c:pt idx="141">
                  <c:v>3.9842399999999998</c:v>
                </c:pt>
                <c:pt idx="142">
                  <c:v>3.9858699999999998</c:v>
                </c:pt>
                <c:pt idx="143">
                  <c:v>3.9868899999999998</c:v>
                </c:pt>
                <c:pt idx="144">
                  <c:v>3.98556</c:v>
                </c:pt>
                <c:pt idx="145">
                  <c:v>3.9858899999999999</c:v>
                </c:pt>
                <c:pt idx="146">
                  <c:v>3.98569</c:v>
                </c:pt>
                <c:pt idx="147">
                  <c:v>3.9863300000000002</c:v>
                </c:pt>
                <c:pt idx="148">
                  <c:v>3.98576</c:v>
                </c:pt>
                <c:pt idx="149">
                  <c:v>3.98692</c:v>
                </c:pt>
                <c:pt idx="150">
                  <c:v>3.9858099999999999</c:v>
                </c:pt>
                <c:pt idx="151">
                  <c:v>3.9849000000000001</c:v>
                </c:pt>
                <c:pt idx="152">
                  <c:v>3.9837799999999999</c:v>
                </c:pt>
                <c:pt idx="153">
                  <c:v>3.9841500000000001</c:v>
                </c:pt>
                <c:pt idx="154">
                  <c:v>3.9812799999999999</c:v>
                </c:pt>
                <c:pt idx="155">
                  <c:v>3.9841799999999998</c:v>
                </c:pt>
                <c:pt idx="156">
                  <c:v>3.98123</c:v>
                </c:pt>
                <c:pt idx="157">
                  <c:v>3.9823599999999999</c:v>
                </c:pt>
                <c:pt idx="158">
                  <c:v>3.9837500000000001</c:v>
                </c:pt>
                <c:pt idx="159">
                  <c:v>3.9823400000000002</c:v>
                </c:pt>
                <c:pt idx="160">
                  <c:v>3.98515</c:v>
                </c:pt>
                <c:pt idx="161">
                  <c:v>3.9822799999999998</c:v>
                </c:pt>
                <c:pt idx="162">
                  <c:v>3.9834999999999998</c:v>
                </c:pt>
                <c:pt idx="163">
                  <c:v>3.9834800000000001</c:v>
                </c:pt>
                <c:pt idx="164">
                  <c:v>3.9837400000000001</c:v>
                </c:pt>
                <c:pt idx="165">
                  <c:v>3.9827300000000001</c:v>
                </c:pt>
                <c:pt idx="166">
                  <c:v>3.9828000000000001</c:v>
                </c:pt>
                <c:pt idx="167">
                  <c:v>3.98116</c:v>
                </c:pt>
                <c:pt idx="168">
                  <c:v>3.98326</c:v>
                </c:pt>
                <c:pt idx="169">
                  <c:v>3.9841500000000001</c:v>
                </c:pt>
                <c:pt idx="170">
                  <c:v>3.9824899999999999</c:v>
                </c:pt>
                <c:pt idx="171">
                  <c:v>3.9825900000000001</c:v>
                </c:pt>
                <c:pt idx="172">
                  <c:v>3.98244</c:v>
                </c:pt>
                <c:pt idx="173">
                  <c:v>3.9835600000000002</c:v>
                </c:pt>
                <c:pt idx="174">
                  <c:v>3.9849700000000001</c:v>
                </c:pt>
                <c:pt idx="175">
                  <c:v>3.984</c:v>
                </c:pt>
                <c:pt idx="176">
                  <c:v>3.9838100000000001</c:v>
                </c:pt>
                <c:pt idx="177">
                  <c:v>3.9822099999999998</c:v>
                </c:pt>
                <c:pt idx="178">
                  <c:v>3.9836299999999998</c:v>
                </c:pt>
                <c:pt idx="179">
                  <c:v>3.9850400000000001</c:v>
                </c:pt>
                <c:pt idx="180">
                  <c:v>3.9848499999999998</c:v>
                </c:pt>
                <c:pt idx="181">
                  <c:v>3.9854799999999999</c:v>
                </c:pt>
                <c:pt idx="182">
                  <c:v>3.98454</c:v>
                </c:pt>
                <c:pt idx="183">
                  <c:v>3.9840900000000001</c:v>
                </c:pt>
                <c:pt idx="184">
                  <c:v>3.9845000000000002</c:v>
                </c:pt>
                <c:pt idx="185">
                  <c:v>3.9832299999999998</c:v>
                </c:pt>
                <c:pt idx="186">
                  <c:v>3.9846300000000001</c:v>
                </c:pt>
                <c:pt idx="187">
                  <c:v>3.9843999999999999</c:v>
                </c:pt>
                <c:pt idx="188">
                  <c:v>3.9837099999999999</c:v>
                </c:pt>
                <c:pt idx="189">
                  <c:v>3.9840499999999999</c:v>
                </c:pt>
                <c:pt idx="190">
                  <c:v>3.98367</c:v>
                </c:pt>
                <c:pt idx="191">
                  <c:v>3.98699</c:v>
                </c:pt>
                <c:pt idx="192">
                  <c:v>3.9831300000000001</c:v>
                </c:pt>
                <c:pt idx="193">
                  <c:v>3.9851999999999999</c:v>
                </c:pt>
                <c:pt idx="194">
                  <c:v>3.9837199999999999</c:v>
                </c:pt>
                <c:pt idx="195">
                  <c:v>3.9840900000000001</c:v>
                </c:pt>
                <c:pt idx="196">
                  <c:v>3.9856500000000001</c:v>
                </c:pt>
                <c:pt idx="197">
                  <c:v>3.9830399999999999</c:v>
                </c:pt>
                <c:pt idx="198">
                  <c:v>3.9839799999999999</c:v>
                </c:pt>
                <c:pt idx="199">
                  <c:v>3.9831799999999999</c:v>
                </c:pt>
                <c:pt idx="200">
                  <c:v>3.9797799999999999</c:v>
                </c:pt>
                <c:pt idx="201">
                  <c:v>3.9832900000000002</c:v>
                </c:pt>
                <c:pt idx="202">
                  <c:v>3.9815700000000001</c:v>
                </c:pt>
                <c:pt idx="203">
                  <c:v>3.9809800000000002</c:v>
                </c:pt>
                <c:pt idx="204">
                  <c:v>3.9825400000000002</c:v>
                </c:pt>
                <c:pt idx="205">
                  <c:v>3.98333</c:v>
                </c:pt>
                <c:pt idx="206">
                  <c:v>3.98536</c:v>
                </c:pt>
                <c:pt idx="207">
                  <c:v>3.9851200000000002</c:v>
                </c:pt>
                <c:pt idx="208">
                  <c:v>3.9817900000000002</c:v>
                </c:pt>
                <c:pt idx="209">
                  <c:v>3.9836499999999999</c:v>
                </c:pt>
                <c:pt idx="210">
                  <c:v>3.984</c:v>
                </c:pt>
                <c:pt idx="211">
                  <c:v>3.9845000000000002</c:v>
                </c:pt>
                <c:pt idx="212">
                  <c:v>3.98211</c:v>
                </c:pt>
                <c:pt idx="213">
                  <c:v>3.9839199999999999</c:v>
                </c:pt>
                <c:pt idx="214">
                  <c:v>3.9836900000000002</c:v>
                </c:pt>
                <c:pt idx="215">
                  <c:v>3.9832299999999998</c:v>
                </c:pt>
                <c:pt idx="216">
                  <c:v>3.9830800000000002</c:v>
                </c:pt>
                <c:pt idx="217">
                  <c:v>3.9825900000000001</c:v>
                </c:pt>
                <c:pt idx="218">
                  <c:v>3.9805700000000002</c:v>
                </c:pt>
                <c:pt idx="219">
                  <c:v>3.9826899999999998</c:v>
                </c:pt>
                <c:pt idx="220">
                  <c:v>3.9809700000000001</c:v>
                </c:pt>
                <c:pt idx="221">
                  <c:v>3.9832999999999998</c:v>
                </c:pt>
                <c:pt idx="222">
                  <c:v>3.9830800000000002</c:v>
                </c:pt>
                <c:pt idx="223">
                  <c:v>3.9838800000000001</c:v>
                </c:pt>
                <c:pt idx="224">
                  <c:v>3.9819499999999999</c:v>
                </c:pt>
                <c:pt idx="225">
                  <c:v>3.98305</c:v>
                </c:pt>
                <c:pt idx="226">
                  <c:v>3.9842399999999998</c:v>
                </c:pt>
                <c:pt idx="227">
                  <c:v>3.9823900000000001</c:v>
                </c:pt>
                <c:pt idx="228">
                  <c:v>3.9807299999999999</c:v>
                </c:pt>
                <c:pt idx="229">
                  <c:v>3.9810300000000001</c:v>
                </c:pt>
                <c:pt idx="230">
                  <c:v>3.9804599999999999</c:v>
                </c:pt>
                <c:pt idx="231">
                  <c:v>3.98203</c:v>
                </c:pt>
                <c:pt idx="232">
                  <c:v>3.9809999999999999</c:v>
                </c:pt>
                <c:pt idx="233">
                  <c:v>3.9820000000000002</c:v>
                </c:pt>
                <c:pt idx="234">
                  <c:v>3.9805299999999999</c:v>
                </c:pt>
                <c:pt idx="235">
                  <c:v>3.9817399999999998</c:v>
                </c:pt>
                <c:pt idx="236">
                  <c:v>3.9818199999999999</c:v>
                </c:pt>
                <c:pt idx="237">
                  <c:v>3.9807399999999999</c:v>
                </c:pt>
                <c:pt idx="238">
                  <c:v>3.9823900000000001</c:v>
                </c:pt>
                <c:pt idx="239">
                  <c:v>3.9813800000000001</c:v>
                </c:pt>
                <c:pt idx="240">
                  <c:v>3.9817499999999999</c:v>
                </c:pt>
                <c:pt idx="241">
                  <c:v>3.9827400000000002</c:v>
                </c:pt>
                <c:pt idx="242">
                  <c:v>3.9839600000000002</c:v>
                </c:pt>
                <c:pt idx="243">
                  <c:v>3.98238</c:v>
                </c:pt>
                <c:pt idx="244">
                  <c:v>3.98312</c:v>
                </c:pt>
                <c:pt idx="245">
                  <c:v>3.9815700000000001</c:v>
                </c:pt>
                <c:pt idx="246">
                  <c:v>3.98047</c:v>
                </c:pt>
                <c:pt idx="247">
                  <c:v>3.98061</c:v>
                </c:pt>
                <c:pt idx="248">
                  <c:v>3.9805700000000002</c:v>
                </c:pt>
                <c:pt idx="249">
                  <c:v>3.98245</c:v>
                </c:pt>
                <c:pt idx="250">
                  <c:v>3.9787300000000001</c:v>
                </c:pt>
                <c:pt idx="251">
                  <c:v>3.98061</c:v>
                </c:pt>
                <c:pt idx="252">
                  <c:v>3.9800599999999999</c:v>
                </c:pt>
                <c:pt idx="253">
                  <c:v>3.9798</c:v>
                </c:pt>
                <c:pt idx="254">
                  <c:v>3.9789599999999998</c:v>
                </c:pt>
                <c:pt idx="255">
                  <c:v>3.9773499999999999</c:v>
                </c:pt>
                <c:pt idx="256">
                  <c:v>3.9783200000000001</c:v>
                </c:pt>
                <c:pt idx="257">
                  <c:v>3.9775100000000001</c:v>
                </c:pt>
                <c:pt idx="258">
                  <c:v>3.9776799999999999</c:v>
                </c:pt>
                <c:pt idx="259">
                  <c:v>3.9790899999999998</c:v>
                </c:pt>
                <c:pt idx="260">
                  <c:v>3.97715</c:v>
                </c:pt>
                <c:pt idx="261">
                  <c:v>3.9754</c:v>
                </c:pt>
                <c:pt idx="262">
                  <c:v>3.9754</c:v>
                </c:pt>
                <c:pt idx="263">
                  <c:v>3.97498</c:v>
                </c:pt>
                <c:pt idx="264">
                  <c:v>3.9763299999999999</c:v>
                </c:pt>
                <c:pt idx="265">
                  <c:v>3.9765299999999999</c:v>
                </c:pt>
                <c:pt idx="266">
                  <c:v>3.97668</c:v>
                </c:pt>
                <c:pt idx="267">
                  <c:v>3.9770400000000001</c:v>
                </c:pt>
                <c:pt idx="268">
                  <c:v>3.97722</c:v>
                </c:pt>
                <c:pt idx="269">
                  <c:v>3.9780500000000001</c:v>
                </c:pt>
                <c:pt idx="270">
                  <c:v>3.9763600000000001</c:v>
                </c:pt>
                <c:pt idx="271">
                  <c:v>3.9773499999999999</c:v>
                </c:pt>
                <c:pt idx="272">
                  <c:v>3.9767700000000001</c:v>
                </c:pt>
                <c:pt idx="273">
                  <c:v>3.97783</c:v>
                </c:pt>
                <c:pt idx="274">
                  <c:v>3.9758800000000001</c:v>
                </c:pt>
                <c:pt idx="275">
                  <c:v>3.9741200000000001</c:v>
                </c:pt>
                <c:pt idx="276">
                  <c:v>3.9761899999999999</c:v>
                </c:pt>
                <c:pt idx="277">
                  <c:v>3.97587</c:v>
                </c:pt>
                <c:pt idx="278">
                  <c:v>3.9754399999999999</c:v>
                </c:pt>
                <c:pt idx="279">
                  <c:v>3.9757500000000001</c:v>
                </c:pt>
                <c:pt idx="280">
                  <c:v>3.9736799999999999</c:v>
                </c:pt>
                <c:pt idx="281">
                  <c:v>3.9759000000000002</c:v>
                </c:pt>
                <c:pt idx="282">
                  <c:v>3.9763799999999998</c:v>
                </c:pt>
                <c:pt idx="283">
                  <c:v>3.9742299999999999</c:v>
                </c:pt>
                <c:pt idx="284">
                  <c:v>3.9743599999999999</c:v>
                </c:pt>
                <c:pt idx="285">
                  <c:v>3.9758499999999999</c:v>
                </c:pt>
                <c:pt idx="286">
                  <c:v>3.9759899999999999</c:v>
                </c:pt>
                <c:pt idx="287">
                  <c:v>3.9745400000000002</c:v>
                </c:pt>
                <c:pt idx="288">
                  <c:v>3.9746000000000001</c:v>
                </c:pt>
                <c:pt idx="289">
                  <c:v>3.97532</c:v>
                </c:pt>
                <c:pt idx="290">
                  <c:v>3.97119</c:v>
                </c:pt>
                <c:pt idx="291">
                  <c:v>3.9708000000000001</c:v>
                </c:pt>
                <c:pt idx="292">
                  <c:v>3.97153</c:v>
                </c:pt>
                <c:pt idx="293">
                  <c:v>3.97132</c:v>
                </c:pt>
                <c:pt idx="294">
                  <c:v>3.9702999999999999</c:v>
                </c:pt>
                <c:pt idx="295">
                  <c:v>3.9726900000000001</c:v>
                </c:pt>
                <c:pt idx="296">
                  <c:v>3.97167</c:v>
                </c:pt>
                <c:pt idx="297">
                  <c:v>3.9708899999999998</c:v>
                </c:pt>
                <c:pt idx="298">
                  <c:v>3.9728500000000002</c:v>
                </c:pt>
                <c:pt idx="299">
                  <c:v>3.9710000000000001</c:v>
                </c:pt>
                <c:pt idx="300">
                  <c:v>3.9721600000000001</c:v>
                </c:pt>
                <c:pt idx="301">
                  <c:v>3.9727800000000002</c:v>
                </c:pt>
                <c:pt idx="302">
                  <c:v>3.97092</c:v>
                </c:pt>
                <c:pt idx="303">
                  <c:v>3.9704299999999999</c:v>
                </c:pt>
                <c:pt idx="304">
                  <c:v>3.9707400000000002</c:v>
                </c:pt>
                <c:pt idx="305">
                  <c:v>3.97037</c:v>
                </c:pt>
                <c:pt idx="306">
                  <c:v>3.96983</c:v>
                </c:pt>
                <c:pt idx="307">
                  <c:v>3.9710000000000001</c:v>
                </c:pt>
                <c:pt idx="308">
                  <c:v>3.97072</c:v>
                </c:pt>
                <c:pt idx="309">
                  <c:v>3.97133</c:v>
                </c:pt>
                <c:pt idx="310">
                  <c:v>3.9702999999999999</c:v>
                </c:pt>
                <c:pt idx="311">
                  <c:v>3.9699900000000001</c:v>
                </c:pt>
                <c:pt idx="312">
                  <c:v>3.9728300000000001</c:v>
                </c:pt>
                <c:pt idx="313">
                  <c:v>3.9701200000000001</c:v>
                </c:pt>
                <c:pt idx="314">
                  <c:v>3.97</c:v>
                </c:pt>
                <c:pt idx="315">
                  <c:v>3.97011</c:v>
                </c:pt>
                <c:pt idx="316">
                  <c:v>3.97017</c:v>
                </c:pt>
                <c:pt idx="317">
                  <c:v>3.9699300000000002</c:v>
                </c:pt>
                <c:pt idx="318">
                  <c:v>3.9676800000000001</c:v>
                </c:pt>
                <c:pt idx="319">
                  <c:v>3.9687000000000001</c:v>
                </c:pt>
                <c:pt idx="320">
                  <c:v>3.96943</c:v>
                </c:pt>
                <c:pt idx="321">
                  <c:v>3.9666700000000001</c:v>
                </c:pt>
                <c:pt idx="322">
                  <c:v>3.9684599999999999</c:v>
                </c:pt>
                <c:pt idx="323">
                  <c:v>3.9645100000000002</c:v>
                </c:pt>
                <c:pt idx="324">
                  <c:v>3.9666700000000001</c:v>
                </c:pt>
                <c:pt idx="325">
                  <c:v>3.9659900000000001</c:v>
                </c:pt>
                <c:pt idx="326">
                  <c:v>3.9657</c:v>
                </c:pt>
                <c:pt idx="327">
                  <c:v>3.9670000000000001</c:v>
                </c:pt>
                <c:pt idx="328">
                  <c:v>3.9669699999999999</c:v>
                </c:pt>
                <c:pt idx="329">
                  <c:v>3.9679899999999999</c:v>
                </c:pt>
                <c:pt idx="330">
                  <c:v>3.96739</c:v>
                </c:pt>
                <c:pt idx="331">
                  <c:v>3.9664299999999999</c:v>
                </c:pt>
                <c:pt idx="332">
                  <c:v>3.9659200000000001</c:v>
                </c:pt>
                <c:pt idx="333">
                  <c:v>3.9666199999999998</c:v>
                </c:pt>
                <c:pt idx="334">
                  <c:v>3.96699</c:v>
                </c:pt>
                <c:pt idx="335">
                  <c:v>3.9672100000000001</c:v>
                </c:pt>
                <c:pt idx="336">
                  <c:v>3.9670000000000001</c:v>
                </c:pt>
                <c:pt idx="337">
                  <c:v>3.9667300000000001</c:v>
                </c:pt>
                <c:pt idx="338">
                  <c:v>3.9653499999999999</c:v>
                </c:pt>
                <c:pt idx="339">
                  <c:v>3.96597</c:v>
                </c:pt>
                <c:pt idx="340">
                  <c:v>3.9682400000000002</c:v>
                </c:pt>
                <c:pt idx="341">
                  <c:v>3.9678499999999999</c:v>
                </c:pt>
                <c:pt idx="342">
                  <c:v>3.9679799999999998</c:v>
                </c:pt>
                <c:pt idx="343">
                  <c:v>3.9666899999999998</c:v>
                </c:pt>
                <c:pt idx="344">
                  <c:v>3.9674800000000001</c:v>
                </c:pt>
                <c:pt idx="345">
                  <c:v>3.9679000000000002</c:v>
                </c:pt>
                <c:pt idx="346">
                  <c:v>3.9684499999999998</c:v>
                </c:pt>
                <c:pt idx="347">
                  <c:v>3.96705</c:v>
                </c:pt>
                <c:pt idx="348">
                  <c:v>3.96604</c:v>
                </c:pt>
                <c:pt idx="349">
                  <c:v>3.9658600000000002</c:v>
                </c:pt>
                <c:pt idx="350">
                  <c:v>3.9667400000000002</c:v>
                </c:pt>
                <c:pt idx="351">
                  <c:v>3.9662099999999998</c:v>
                </c:pt>
                <c:pt idx="352">
                  <c:v>3.9649200000000002</c:v>
                </c:pt>
                <c:pt idx="353">
                  <c:v>3.9652400000000001</c:v>
                </c:pt>
                <c:pt idx="354">
                  <c:v>3.9648599999999998</c:v>
                </c:pt>
                <c:pt idx="355">
                  <c:v>3.9656699999999998</c:v>
                </c:pt>
                <c:pt idx="356">
                  <c:v>3.9647100000000002</c:v>
                </c:pt>
                <c:pt idx="357">
                  <c:v>3.9639600000000002</c:v>
                </c:pt>
                <c:pt idx="358">
                  <c:v>3.9660700000000002</c:v>
                </c:pt>
                <c:pt idx="359">
                  <c:v>3.9675199999999999</c:v>
                </c:pt>
                <c:pt idx="360">
                  <c:v>3.96766</c:v>
                </c:pt>
                <c:pt idx="361">
                  <c:v>3.9682499999999998</c:v>
                </c:pt>
                <c:pt idx="362">
                  <c:v>3.9669099999999999</c:v>
                </c:pt>
                <c:pt idx="363">
                  <c:v>3.9676999999999998</c:v>
                </c:pt>
                <c:pt idx="364">
                  <c:v>3.9676</c:v>
                </c:pt>
                <c:pt idx="365">
                  <c:v>3.9671500000000002</c:v>
                </c:pt>
                <c:pt idx="366">
                  <c:v>3.9665400000000002</c:v>
                </c:pt>
                <c:pt idx="367">
                  <c:v>3.9667300000000001</c:v>
                </c:pt>
                <c:pt idx="368">
                  <c:v>3.9649899999999998</c:v>
                </c:pt>
                <c:pt idx="369">
                  <c:v>3.9654699999999998</c:v>
                </c:pt>
                <c:pt idx="370">
                  <c:v>3.96678</c:v>
                </c:pt>
                <c:pt idx="371">
                  <c:v>3.96536</c:v>
                </c:pt>
                <c:pt idx="372">
                  <c:v>3.96861</c:v>
                </c:pt>
                <c:pt idx="373">
                  <c:v>3.9680200000000001</c:v>
                </c:pt>
                <c:pt idx="374">
                  <c:v>3.9685800000000002</c:v>
                </c:pt>
                <c:pt idx="375">
                  <c:v>3.9676300000000002</c:v>
                </c:pt>
                <c:pt idx="376">
                  <c:v>3.968</c:v>
                </c:pt>
                <c:pt idx="377">
                  <c:v>3.9674900000000002</c:v>
                </c:pt>
                <c:pt idx="378">
                  <c:v>3.9683199999999998</c:v>
                </c:pt>
                <c:pt idx="379">
                  <c:v>3.9685800000000002</c:v>
                </c:pt>
                <c:pt idx="380">
                  <c:v>3.9683600000000001</c:v>
                </c:pt>
                <c:pt idx="381">
                  <c:v>3.9664899999999998</c:v>
                </c:pt>
                <c:pt idx="382">
                  <c:v>3.9687800000000002</c:v>
                </c:pt>
                <c:pt idx="383">
                  <c:v>3.9682499999999998</c:v>
                </c:pt>
                <c:pt idx="384">
                  <c:v>3.9681600000000001</c:v>
                </c:pt>
                <c:pt idx="385">
                  <c:v>3.96759</c:v>
                </c:pt>
                <c:pt idx="386">
                  <c:v>3.9678599999999999</c:v>
                </c:pt>
                <c:pt idx="387">
                  <c:v>3.9679899999999999</c:v>
                </c:pt>
                <c:pt idx="388">
                  <c:v>3.9703400000000002</c:v>
                </c:pt>
                <c:pt idx="389">
                  <c:v>3.9683799999999998</c:v>
                </c:pt>
                <c:pt idx="390">
                  <c:v>3.9690599999999998</c:v>
                </c:pt>
                <c:pt idx="391">
                  <c:v>3.9676800000000001</c:v>
                </c:pt>
                <c:pt idx="392">
                  <c:v>3.96943</c:v>
                </c:pt>
                <c:pt idx="393">
                  <c:v>3.9687199999999998</c:v>
                </c:pt>
                <c:pt idx="394">
                  <c:v>3.9679099999999998</c:v>
                </c:pt>
                <c:pt idx="395">
                  <c:v>3.9692799999999999</c:v>
                </c:pt>
                <c:pt idx="396">
                  <c:v>3.9678100000000001</c:v>
                </c:pt>
                <c:pt idx="397">
                  <c:v>3.96746</c:v>
                </c:pt>
                <c:pt idx="398">
                  <c:v>3.9690300000000001</c:v>
                </c:pt>
                <c:pt idx="399">
                  <c:v>3.9678800000000001</c:v>
                </c:pt>
                <c:pt idx="400">
                  <c:v>3.97038</c:v>
                </c:pt>
                <c:pt idx="401">
                  <c:v>3.9698600000000002</c:v>
                </c:pt>
                <c:pt idx="402">
                  <c:v>3.96861</c:v>
                </c:pt>
                <c:pt idx="403">
                  <c:v>3.9711099999999999</c:v>
                </c:pt>
                <c:pt idx="404">
                  <c:v>3.9720300000000002</c:v>
                </c:pt>
                <c:pt idx="405">
                  <c:v>3.97065</c:v>
                </c:pt>
                <c:pt idx="406">
                  <c:v>3.9705699999999999</c:v>
                </c:pt>
                <c:pt idx="407">
                  <c:v>3.9693299999999998</c:v>
                </c:pt>
                <c:pt idx="408">
                  <c:v>3.9707499999999998</c:v>
                </c:pt>
                <c:pt idx="409">
                  <c:v>3.9710000000000001</c:v>
                </c:pt>
                <c:pt idx="410">
                  <c:v>3.9704199999999998</c:v>
                </c:pt>
                <c:pt idx="411">
                  <c:v>3.9708000000000001</c:v>
                </c:pt>
                <c:pt idx="412">
                  <c:v>3.97166</c:v>
                </c:pt>
                <c:pt idx="413">
                  <c:v>3.9713500000000002</c:v>
                </c:pt>
                <c:pt idx="414">
                  <c:v>3.9710000000000001</c:v>
                </c:pt>
                <c:pt idx="415">
                  <c:v>3.9712999999999998</c:v>
                </c:pt>
                <c:pt idx="416">
                  <c:v>3.9706999999999999</c:v>
                </c:pt>
                <c:pt idx="417">
                  <c:v>3.9716800000000001</c:v>
                </c:pt>
                <c:pt idx="418">
                  <c:v>3.97282</c:v>
                </c:pt>
                <c:pt idx="419">
                  <c:v>3.9726400000000002</c:v>
                </c:pt>
                <c:pt idx="420">
                  <c:v>3.9736699999999998</c:v>
                </c:pt>
                <c:pt idx="421">
                  <c:v>3.9731100000000001</c:v>
                </c:pt>
                <c:pt idx="422">
                  <c:v>3.9729800000000002</c:v>
                </c:pt>
                <c:pt idx="423">
                  <c:v>3.9727100000000002</c:v>
                </c:pt>
                <c:pt idx="424">
                  <c:v>3.9725899999999998</c:v>
                </c:pt>
                <c:pt idx="425">
                  <c:v>3.9723999999999999</c:v>
                </c:pt>
                <c:pt idx="426">
                  <c:v>3.9729000000000001</c:v>
                </c:pt>
                <c:pt idx="427">
                  <c:v>3.97234</c:v>
                </c:pt>
                <c:pt idx="428">
                  <c:v>3.9734099999999999</c:v>
                </c:pt>
                <c:pt idx="429">
                  <c:v>3.9729199999999998</c:v>
                </c:pt>
                <c:pt idx="430">
                  <c:v>3.97288</c:v>
                </c:pt>
                <c:pt idx="431">
                  <c:v>3.9723099999999998</c:v>
                </c:pt>
                <c:pt idx="432">
                  <c:v>3.9729199999999998</c:v>
                </c:pt>
                <c:pt idx="433">
                  <c:v>3.9725899999999998</c:v>
                </c:pt>
                <c:pt idx="434">
                  <c:v>3.97384</c:v>
                </c:pt>
                <c:pt idx="435">
                  <c:v>3.9748600000000001</c:v>
                </c:pt>
                <c:pt idx="436">
                  <c:v>3.9744999999999999</c:v>
                </c:pt>
                <c:pt idx="437">
                  <c:v>3.9733499999999999</c:v>
                </c:pt>
                <c:pt idx="438">
                  <c:v>3.9741</c:v>
                </c:pt>
                <c:pt idx="439">
                  <c:v>3.9757699999999998</c:v>
                </c:pt>
                <c:pt idx="440">
                  <c:v>3.9742500000000001</c:v>
                </c:pt>
                <c:pt idx="441">
                  <c:v>3.9752999999999998</c:v>
                </c:pt>
                <c:pt idx="442">
                  <c:v>3.97424</c:v>
                </c:pt>
                <c:pt idx="443">
                  <c:v>3.9727399999999999</c:v>
                </c:pt>
                <c:pt idx="444">
                  <c:v>3.9743300000000001</c:v>
                </c:pt>
                <c:pt idx="445">
                  <c:v>3.9725600000000001</c:v>
                </c:pt>
                <c:pt idx="446">
                  <c:v>3.9731299999999998</c:v>
                </c:pt>
                <c:pt idx="447">
                  <c:v>3.9744600000000001</c:v>
                </c:pt>
                <c:pt idx="448">
                  <c:v>3.97498</c:v>
                </c:pt>
                <c:pt idx="449">
                  <c:v>3.97525</c:v>
                </c:pt>
                <c:pt idx="450">
                  <c:v>3.9750899999999998</c:v>
                </c:pt>
                <c:pt idx="451">
                  <c:v>3.9757699999999998</c:v>
                </c:pt>
                <c:pt idx="452">
                  <c:v>3.9755199999999999</c:v>
                </c:pt>
                <c:pt idx="453">
                  <c:v>3.9750999999999999</c:v>
                </c:pt>
                <c:pt idx="454">
                  <c:v>3.9751699999999999</c:v>
                </c:pt>
                <c:pt idx="455">
                  <c:v>3.9750999999999999</c:v>
                </c:pt>
                <c:pt idx="456">
                  <c:v>3.9742500000000001</c:v>
                </c:pt>
                <c:pt idx="457">
                  <c:v>3.9741</c:v>
                </c:pt>
                <c:pt idx="458">
                  <c:v>3.9738099999999998</c:v>
                </c:pt>
                <c:pt idx="459">
                  <c:v>3.9733399999999999</c:v>
                </c:pt>
                <c:pt idx="460">
                  <c:v>3.9730599999999998</c:v>
                </c:pt>
                <c:pt idx="461">
                  <c:v>3.9732699999999999</c:v>
                </c:pt>
                <c:pt idx="462">
                  <c:v>3.9730500000000002</c:v>
                </c:pt>
                <c:pt idx="463">
                  <c:v>3.9721700000000002</c:v>
                </c:pt>
                <c:pt idx="464">
                  <c:v>3.9730799999999999</c:v>
                </c:pt>
                <c:pt idx="465">
                  <c:v>3.9747599999999998</c:v>
                </c:pt>
                <c:pt idx="466">
                  <c:v>3.97397</c:v>
                </c:pt>
                <c:pt idx="467">
                  <c:v>3.97173</c:v>
                </c:pt>
                <c:pt idx="468">
                  <c:v>3.9721899999999999</c:v>
                </c:pt>
                <c:pt idx="469">
                  <c:v>3.9727700000000001</c:v>
                </c:pt>
                <c:pt idx="470">
                  <c:v>3.9731800000000002</c:v>
                </c:pt>
                <c:pt idx="471">
                  <c:v>3.9729199999999998</c:v>
                </c:pt>
                <c:pt idx="472">
                  <c:v>3.9744799999999998</c:v>
                </c:pt>
                <c:pt idx="473">
                  <c:v>3.9713699999999998</c:v>
                </c:pt>
                <c:pt idx="474">
                  <c:v>3.9713500000000002</c:v>
                </c:pt>
                <c:pt idx="475">
                  <c:v>3.9714</c:v>
                </c:pt>
                <c:pt idx="476">
                  <c:v>3.9716399999999998</c:v>
                </c:pt>
                <c:pt idx="477">
                  <c:v>3.9729700000000001</c:v>
                </c:pt>
                <c:pt idx="478">
                  <c:v>3.97383</c:v>
                </c:pt>
                <c:pt idx="479">
                  <c:v>3.9752100000000001</c:v>
                </c:pt>
                <c:pt idx="480">
                  <c:v>3.9737200000000001</c:v>
                </c:pt>
                <c:pt idx="481">
                  <c:v>3.9732099999999999</c:v>
                </c:pt>
                <c:pt idx="482">
                  <c:v>3.9754299999999998</c:v>
                </c:pt>
                <c:pt idx="483">
                  <c:v>3.9730300000000001</c:v>
                </c:pt>
                <c:pt idx="484">
                  <c:v>3.97573</c:v>
                </c:pt>
                <c:pt idx="485">
                  <c:v>3.97397</c:v>
                </c:pt>
                <c:pt idx="486">
                  <c:v>3.97309</c:v>
                </c:pt>
                <c:pt idx="487">
                  <c:v>3.9724599999999999</c:v>
                </c:pt>
                <c:pt idx="488">
                  <c:v>3.9726599999999999</c:v>
                </c:pt>
                <c:pt idx="489">
                  <c:v>3.97174</c:v>
                </c:pt>
                <c:pt idx="490">
                  <c:v>3.9724699999999999</c:v>
                </c:pt>
                <c:pt idx="491">
                  <c:v>3.9716300000000002</c:v>
                </c:pt>
                <c:pt idx="492">
                  <c:v>3.97214</c:v>
                </c:pt>
                <c:pt idx="493">
                  <c:v>3.9716900000000002</c:v>
                </c:pt>
                <c:pt idx="494">
                  <c:v>3.9717699999999998</c:v>
                </c:pt>
                <c:pt idx="495">
                  <c:v>3.9712200000000002</c:v>
                </c:pt>
                <c:pt idx="496">
                  <c:v>3.9721899999999999</c:v>
                </c:pt>
                <c:pt idx="497">
                  <c:v>3.9714999999999998</c:v>
                </c:pt>
                <c:pt idx="498">
                  <c:v>3.97072</c:v>
                </c:pt>
                <c:pt idx="499">
                  <c:v>3.9729000000000001</c:v>
                </c:pt>
                <c:pt idx="500">
                  <c:v>3.9708399999999999</c:v>
                </c:pt>
                <c:pt idx="501">
                  <c:v>3.9703499999999998</c:v>
                </c:pt>
                <c:pt idx="502">
                  <c:v>3.9690500000000002</c:v>
                </c:pt>
                <c:pt idx="503">
                  <c:v>3.9700299999999999</c:v>
                </c:pt>
                <c:pt idx="504">
                  <c:v>3.97004</c:v>
                </c:pt>
                <c:pt idx="505">
                  <c:v>3.9681899999999999</c:v>
                </c:pt>
                <c:pt idx="506">
                  <c:v>3.9702700000000002</c:v>
                </c:pt>
                <c:pt idx="507">
                  <c:v>3.96977</c:v>
                </c:pt>
                <c:pt idx="508">
                  <c:v>3.9715099999999999</c:v>
                </c:pt>
                <c:pt idx="509">
                  <c:v>3.9706800000000002</c:v>
                </c:pt>
                <c:pt idx="510">
                  <c:v>3.9696400000000001</c:v>
                </c:pt>
                <c:pt idx="511">
                  <c:v>3.9698199999999999</c:v>
                </c:pt>
                <c:pt idx="512">
                  <c:v>3.9715099999999999</c:v>
                </c:pt>
                <c:pt idx="513">
                  <c:v>3.9722499999999998</c:v>
                </c:pt>
                <c:pt idx="514">
                  <c:v>3.9717500000000001</c:v>
                </c:pt>
                <c:pt idx="515">
                  <c:v>3.9727800000000002</c:v>
                </c:pt>
                <c:pt idx="516">
                  <c:v>3.9720800000000001</c:v>
                </c:pt>
                <c:pt idx="517">
                  <c:v>3.9716399999999998</c:v>
                </c:pt>
                <c:pt idx="518">
                  <c:v>3.9712200000000002</c:v>
                </c:pt>
                <c:pt idx="519">
                  <c:v>3.9712999999999998</c:v>
                </c:pt>
                <c:pt idx="520">
                  <c:v>3.9702700000000002</c:v>
                </c:pt>
                <c:pt idx="521">
                  <c:v>3.9707499999999998</c:v>
                </c:pt>
                <c:pt idx="522">
                  <c:v>3.9699200000000001</c:v>
                </c:pt>
                <c:pt idx="523">
                  <c:v>3.9702799999999998</c:v>
                </c:pt>
                <c:pt idx="524">
                  <c:v>3.96943</c:v>
                </c:pt>
                <c:pt idx="525">
                  <c:v>3.9705900000000001</c:v>
                </c:pt>
                <c:pt idx="526">
                  <c:v>3.9693200000000002</c:v>
                </c:pt>
                <c:pt idx="527">
                  <c:v>3.9703300000000001</c:v>
                </c:pt>
                <c:pt idx="528">
                  <c:v>3.9705699999999999</c:v>
                </c:pt>
                <c:pt idx="529">
                  <c:v>3.9686699999999999</c:v>
                </c:pt>
                <c:pt idx="530">
                  <c:v>3.9675799999999999</c:v>
                </c:pt>
                <c:pt idx="531">
                  <c:v>3.9666899999999998</c:v>
                </c:pt>
                <c:pt idx="532">
                  <c:v>3.9684499999999998</c:v>
                </c:pt>
                <c:pt idx="533">
                  <c:v>3.9651200000000002</c:v>
                </c:pt>
                <c:pt idx="534">
                  <c:v>3.9664199999999998</c:v>
                </c:pt>
                <c:pt idx="535">
                  <c:v>3.9666999999999999</c:v>
                </c:pt>
                <c:pt idx="536">
                  <c:v>3.9659</c:v>
                </c:pt>
                <c:pt idx="537">
                  <c:v>3.96719</c:v>
                </c:pt>
                <c:pt idx="538">
                  <c:v>3.9679799999999998</c:v>
                </c:pt>
                <c:pt idx="539">
                  <c:v>3.9678</c:v>
                </c:pt>
                <c:pt idx="540">
                  <c:v>3.9687700000000001</c:v>
                </c:pt>
                <c:pt idx="541">
                  <c:v>3.9690099999999999</c:v>
                </c:pt>
                <c:pt idx="542">
                  <c:v>3.9706899999999998</c:v>
                </c:pt>
                <c:pt idx="543">
                  <c:v>3.9698600000000002</c:v>
                </c:pt>
                <c:pt idx="544">
                  <c:v>3.9709099999999999</c:v>
                </c:pt>
                <c:pt idx="545">
                  <c:v>3.9704999999999999</c:v>
                </c:pt>
                <c:pt idx="546">
                  <c:v>3.97119</c:v>
                </c:pt>
                <c:pt idx="547">
                  <c:v>3.9696899999999999</c:v>
                </c:pt>
                <c:pt idx="548">
                  <c:v>3.9712999999999998</c:v>
                </c:pt>
                <c:pt idx="549">
                  <c:v>3.9721500000000001</c:v>
                </c:pt>
                <c:pt idx="550">
                  <c:v>3.9719000000000002</c:v>
                </c:pt>
                <c:pt idx="551">
                  <c:v>3.9715199999999999</c:v>
                </c:pt>
                <c:pt idx="552">
                  <c:v>3.9712200000000002</c:v>
                </c:pt>
                <c:pt idx="553">
                  <c:v>3.97058</c:v>
                </c:pt>
                <c:pt idx="554">
                  <c:v>3.9708800000000002</c:v>
                </c:pt>
                <c:pt idx="555">
                  <c:v>3.9712999999999998</c:v>
                </c:pt>
                <c:pt idx="556">
                  <c:v>3.9724200000000001</c:v>
                </c:pt>
                <c:pt idx="557">
                  <c:v>3.9724699999999999</c:v>
                </c:pt>
                <c:pt idx="558">
                  <c:v>3.97207</c:v>
                </c:pt>
                <c:pt idx="559">
                  <c:v>3.97113</c:v>
                </c:pt>
                <c:pt idx="560">
                  <c:v>3.97078</c:v>
                </c:pt>
                <c:pt idx="561">
                  <c:v>3.9710000000000001</c:v>
                </c:pt>
                <c:pt idx="562">
                  <c:v>3.9708399999999999</c:v>
                </c:pt>
                <c:pt idx="563">
                  <c:v>3.9692699999999999</c:v>
                </c:pt>
                <c:pt idx="564">
                  <c:v>3.96854</c:v>
                </c:pt>
                <c:pt idx="565">
                  <c:v>3.9688699999999999</c:v>
                </c:pt>
                <c:pt idx="566">
                  <c:v>3.9683099999999998</c:v>
                </c:pt>
                <c:pt idx="567">
                  <c:v>3.9681899999999999</c:v>
                </c:pt>
                <c:pt idx="568">
                  <c:v>3.9695499999999999</c:v>
                </c:pt>
                <c:pt idx="569">
                  <c:v>3.96983</c:v>
                </c:pt>
                <c:pt idx="570">
                  <c:v>3.9684900000000001</c:v>
                </c:pt>
                <c:pt idx="571">
                  <c:v>3.9705900000000001</c:v>
                </c:pt>
                <c:pt idx="572">
                  <c:v>3.97024</c:v>
                </c:pt>
                <c:pt idx="573">
                  <c:v>3.9688400000000001</c:v>
                </c:pt>
                <c:pt idx="574">
                  <c:v>3.9721600000000001</c:v>
                </c:pt>
                <c:pt idx="575">
                  <c:v>3.9725299999999999</c:v>
                </c:pt>
                <c:pt idx="576">
                  <c:v>3.97376</c:v>
                </c:pt>
                <c:pt idx="577">
                  <c:v>3.9725899999999998</c:v>
                </c:pt>
                <c:pt idx="578">
                  <c:v>3.9723799999999998</c:v>
                </c:pt>
                <c:pt idx="579">
                  <c:v>3.9735499999999999</c:v>
                </c:pt>
                <c:pt idx="580">
                  <c:v>3.9737900000000002</c:v>
                </c:pt>
                <c:pt idx="581">
                  <c:v>3.97384</c:v>
                </c:pt>
                <c:pt idx="582">
                  <c:v>3.9742199999999999</c:v>
                </c:pt>
                <c:pt idx="583">
                  <c:v>3.97438</c:v>
                </c:pt>
                <c:pt idx="584">
                  <c:v>3.97601</c:v>
                </c:pt>
                <c:pt idx="585">
                  <c:v>3.9762300000000002</c:v>
                </c:pt>
                <c:pt idx="586">
                  <c:v>3.9764699999999999</c:v>
                </c:pt>
                <c:pt idx="587">
                  <c:v>3.9770500000000002</c:v>
                </c:pt>
                <c:pt idx="588">
                  <c:v>3.9751099999999999</c:v>
                </c:pt>
                <c:pt idx="589">
                  <c:v>3.97607</c:v>
                </c:pt>
                <c:pt idx="590">
                  <c:v>3.97533</c:v>
                </c:pt>
                <c:pt idx="591">
                  <c:v>3.9746800000000002</c:v>
                </c:pt>
                <c:pt idx="592">
                  <c:v>3.9755799999999999</c:v>
                </c:pt>
                <c:pt idx="593">
                  <c:v>3.97519</c:v>
                </c:pt>
                <c:pt idx="594">
                  <c:v>3.9741300000000002</c:v>
                </c:pt>
                <c:pt idx="595">
                  <c:v>3.97519</c:v>
                </c:pt>
                <c:pt idx="596">
                  <c:v>3.9744100000000002</c:v>
                </c:pt>
                <c:pt idx="597">
                  <c:v>3.9728599999999998</c:v>
                </c:pt>
                <c:pt idx="598">
                  <c:v>3.9720399999999998</c:v>
                </c:pt>
                <c:pt idx="599">
                  <c:v>3.97567</c:v>
                </c:pt>
                <c:pt idx="600">
                  <c:v>3.97492</c:v>
                </c:pt>
                <c:pt idx="601">
                  <c:v>3.97567</c:v>
                </c:pt>
                <c:pt idx="602">
                  <c:v>3.97729</c:v>
                </c:pt>
                <c:pt idx="603">
                  <c:v>3.9788600000000001</c:v>
                </c:pt>
                <c:pt idx="604">
                  <c:v>3.9803000000000002</c:v>
                </c:pt>
                <c:pt idx="605">
                  <c:v>3.9807800000000002</c:v>
                </c:pt>
                <c:pt idx="606">
                  <c:v>3.98088</c:v>
                </c:pt>
                <c:pt idx="607">
                  <c:v>3.98156</c:v>
                </c:pt>
                <c:pt idx="608">
                  <c:v>3.9827499999999998</c:v>
                </c:pt>
                <c:pt idx="609">
                  <c:v>3.98583</c:v>
                </c:pt>
                <c:pt idx="610">
                  <c:v>3.9859300000000002</c:v>
                </c:pt>
                <c:pt idx="611">
                  <c:v>3.9886300000000001</c:v>
                </c:pt>
                <c:pt idx="612">
                  <c:v>3.9920399999999998</c:v>
                </c:pt>
                <c:pt idx="613">
                  <c:v>3.9921799999999998</c:v>
                </c:pt>
                <c:pt idx="614">
                  <c:v>3.99308</c:v>
                </c:pt>
                <c:pt idx="615">
                  <c:v>3.99221</c:v>
                </c:pt>
                <c:pt idx="616">
                  <c:v>3.98516</c:v>
                </c:pt>
                <c:pt idx="617">
                  <c:v>3.9715500000000001</c:v>
                </c:pt>
                <c:pt idx="618">
                  <c:v>3.95736</c:v>
                </c:pt>
                <c:pt idx="619">
                  <c:v>3.9458500000000001</c:v>
                </c:pt>
                <c:pt idx="620">
                  <c:v>3.9418600000000001</c:v>
                </c:pt>
                <c:pt idx="621">
                  <c:v>3.9411399999999999</c:v>
                </c:pt>
                <c:pt idx="622">
                  <c:v>3.94075</c:v>
                </c:pt>
                <c:pt idx="623">
                  <c:v>3.9428899999999998</c:v>
                </c:pt>
                <c:pt idx="624">
                  <c:v>3.9448799999999999</c:v>
                </c:pt>
                <c:pt idx="625">
                  <c:v>3.9467699999999999</c:v>
                </c:pt>
                <c:pt idx="626">
                  <c:v>3.94801</c:v>
                </c:pt>
                <c:pt idx="627">
                  <c:v>3.94747</c:v>
                </c:pt>
                <c:pt idx="628">
                  <c:v>3.9496099999999998</c:v>
                </c:pt>
                <c:pt idx="629">
                  <c:v>3.9500099999999998</c:v>
                </c:pt>
                <c:pt idx="630">
                  <c:v>3.95235</c:v>
                </c:pt>
                <c:pt idx="631">
                  <c:v>3.9532799999999999</c:v>
                </c:pt>
                <c:pt idx="632">
                  <c:v>3.9542899999999999</c:v>
                </c:pt>
                <c:pt idx="633">
                  <c:v>3.95343</c:v>
                </c:pt>
                <c:pt idx="634">
                  <c:v>3.95844</c:v>
                </c:pt>
                <c:pt idx="635">
                  <c:v>3.9564300000000001</c:v>
                </c:pt>
                <c:pt idx="636">
                  <c:v>3.9583900000000001</c:v>
                </c:pt>
                <c:pt idx="637">
                  <c:v>3.95872</c:v>
                </c:pt>
                <c:pt idx="638">
                  <c:v>3.9575999999999998</c:v>
                </c:pt>
                <c:pt idx="639">
                  <c:v>3.95932</c:v>
                </c:pt>
                <c:pt idx="640">
                  <c:v>3.9588299999999998</c:v>
                </c:pt>
                <c:pt idx="641">
                  <c:v>3.9590100000000001</c:v>
                </c:pt>
                <c:pt idx="642">
                  <c:v>3.9616400000000001</c:v>
                </c:pt>
                <c:pt idx="643">
                  <c:v>3.9625499999999998</c:v>
                </c:pt>
                <c:pt idx="644">
                  <c:v>3.9613299999999998</c:v>
                </c:pt>
                <c:pt idx="645">
                  <c:v>3.96332</c:v>
                </c:pt>
                <c:pt idx="646">
                  <c:v>3.9644400000000002</c:v>
                </c:pt>
                <c:pt idx="647">
                  <c:v>3.9633500000000002</c:v>
                </c:pt>
                <c:pt idx="648">
                  <c:v>3.96469</c:v>
                </c:pt>
                <c:pt idx="649">
                  <c:v>3.9656699999999998</c:v>
                </c:pt>
                <c:pt idx="650">
                  <c:v>3.9655200000000002</c:v>
                </c:pt>
                <c:pt idx="651">
                  <c:v>3.9662000000000002</c:v>
                </c:pt>
                <c:pt idx="652">
                  <c:v>3.9662700000000002</c:v>
                </c:pt>
                <c:pt idx="653">
                  <c:v>3.9656099999999999</c:v>
                </c:pt>
                <c:pt idx="654">
                  <c:v>3.9655399999999998</c:v>
                </c:pt>
                <c:pt idx="655">
                  <c:v>3.9660000000000002</c:v>
                </c:pt>
                <c:pt idx="656">
                  <c:v>3.9652599999999998</c:v>
                </c:pt>
                <c:pt idx="657">
                  <c:v>3.9640499999999999</c:v>
                </c:pt>
                <c:pt idx="658">
                  <c:v>3.9656600000000002</c:v>
                </c:pt>
                <c:pt idx="659">
                  <c:v>3.96509</c:v>
                </c:pt>
                <c:pt idx="660">
                  <c:v>3.9632700000000001</c:v>
                </c:pt>
                <c:pt idx="661">
                  <c:v>3.9626800000000002</c:v>
                </c:pt>
                <c:pt idx="662">
                  <c:v>3.9635099999999999</c:v>
                </c:pt>
                <c:pt idx="663">
                  <c:v>3.96319</c:v>
                </c:pt>
                <c:pt idx="664">
                  <c:v>3.9636999999999998</c:v>
                </c:pt>
                <c:pt idx="665">
                  <c:v>3.9647199999999998</c:v>
                </c:pt>
                <c:pt idx="666">
                  <c:v>3.9636499999999999</c:v>
                </c:pt>
                <c:pt idx="667">
                  <c:v>3.9626399999999999</c:v>
                </c:pt>
                <c:pt idx="668">
                  <c:v>3.9632000000000001</c:v>
                </c:pt>
                <c:pt idx="669">
                  <c:v>3.9630899999999998</c:v>
                </c:pt>
                <c:pt idx="670">
                  <c:v>3.9650400000000001</c:v>
                </c:pt>
                <c:pt idx="671">
                  <c:v>3.9635799999999999</c:v>
                </c:pt>
                <c:pt idx="672">
                  <c:v>3.9628899999999998</c:v>
                </c:pt>
                <c:pt idx="673">
                  <c:v>3.9651900000000002</c:v>
                </c:pt>
                <c:pt idx="674">
                  <c:v>3.96536</c:v>
                </c:pt>
                <c:pt idx="675">
                  <c:v>3.9657200000000001</c:v>
                </c:pt>
                <c:pt idx="676">
                  <c:v>3.96502</c:v>
                </c:pt>
                <c:pt idx="677">
                  <c:v>3.9664000000000001</c:v>
                </c:pt>
                <c:pt idx="678">
                  <c:v>3.96671</c:v>
                </c:pt>
                <c:pt idx="679">
                  <c:v>3.9682300000000001</c:v>
                </c:pt>
                <c:pt idx="680">
                  <c:v>3.96882</c:v>
                </c:pt>
                <c:pt idx="681">
                  <c:v>3.9689399999999999</c:v>
                </c:pt>
                <c:pt idx="682">
                  <c:v>3.9689000000000001</c:v>
                </c:pt>
                <c:pt idx="683">
                  <c:v>3.9694199999999999</c:v>
                </c:pt>
                <c:pt idx="684">
                  <c:v>3.9691200000000002</c:v>
                </c:pt>
                <c:pt idx="685">
                  <c:v>3.9680900000000001</c:v>
                </c:pt>
                <c:pt idx="686">
                  <c:v>3.9681899999999999</c:v>
                </c:pt>
                <c:pt idx="687">
                  <c:v>3.9669400000000001</c:v>
                </c:pt>
                <c:pt idx="688">
                  <c:v>3.9666000000000001</c:v>
                </c:pt>
                <c:pt idx="689">
                  <c:v>3.9662700000000002</c:v>
                </c:pt>
                <c:pt idx="690">
                  <c:v>3.9657100000000001</c:v>
                </c:pt>
                <c:pt idx="691">
                  <c:v>3.9652699999999999</c:v>
                </c:pt>
                <c:pt idx="692">
                  <c:v>3.9647800000000002</c:v>
                </c:pt>
                <c:pt idx="693">
                  <c:v>3.9648699999999999</c:v>
                </c:pt>
                <c:pt idx="694">
                  <c:v>3.9636999999999998</c:v>
                </c:pt>
                <c:pt idx="695">
                  <c:v>3.9637699999999998</c:v>
                </c:pt>
                <c:pt idx="696">
                  <c:v>3.96516</c:v>
                </c:pt>
                <c:pt idx="697">
                  <c:v>3.9627599999999998</c:v>
                </c:pt>
                <c:pt idx="698">
                  <c:v>3.9639000000000002</c:v>
                </c:pt>
                <c:pt idx="699">
                  <c:v>3.9638300000000002</c:v>
                </c:pt>
                <c:pt idx="700">
                  <c:v>3.9622000000000002</c:v>
                </c:pt>
                <c:pt idx="701">
                  <c:v>3.9628399999999999</c:v>
                </c:pt>
                <c:pt idx="702">
                  <c:v>3.9619900000000001</c:v>
                </c:pt>
                <c:pt idx="703">
                  <c:v>3.9621300000000002</c:v>
                </c:pt>
                <c:pt idx="704">
                  <c:v>3.9615499999999999</c:v>
                </c:pt>
                <c:pt idx="705">
                  <c:v>3.9620199999999999</c:v>
                </c:pt>
                <c:pt idx="706">
                  <c:v>3.9648099999999999</c:v>
                </c:pt>
                <c:pt idx="707">
                  <c:v>3.9647700000000001</c:v>
                </c:pt>
                <c:pt idx="708">
                  <c:v>3.96597</c:v>
                </c:pt>
                <c:pt idx="709">
                  <c:v>3.96712</c:v>
                </c:pt>
                <c:pt idx="710">
                  <c:v>3.9676499999999999</c:v>
                </c:pt>
                <c:pt idx="711">
                  <c:v>3.9669099999999999</c:v>
                </c:pt>
                <c:pt idx="712">
                  <c:v>3.968</c:v>
                </c:pt>
                <c:pt idx="713">
                  <c:v>3.9689899999999998</c:v>
                </c:pt>
                <c:pt idx="714">
                  <c:v>3.97017</c:v>
                </c:pt>
                <c:pt idx="715">
                  <c:v>3.9702899999999999</c:v>
                </c:pt>
                <c:pt idx="716">
                  <c:v>3.9703900000000001</c:v>
                </c:pt>
                <c:pt idx="717">
                  <c:v>3.9705499999999998</c:v>
                </c:pt>
                <c:pt idx="718">
                  <c:v>3.9698799999999999</c:v>
                </c:pt>
                <c:pt idx="719">
                  <c:v>3.9701200000000001</c:v>
                </c:pt>
                <c:pt idx="720">
                  <c:v>3.9693100000000001</c:v>
                </c:pt>
                <c:pt idx="721">
                  <c:v>3.9696699999999998</c:v>
                </c:pt>
                <c:pt idx="722">
                  <c:v>3.9687399999999999</c:v>
                </c:pt>
                <c:pt idx="723">
                  <c:v>3.97024</c:v>
                </c:pt>
                <c:pt idx="724">
                  <c:v>3.9698500000000001</c:v>
                </c:pt>
                <c:pt idx="725">
                  <c:v>3.9679000000000002</c:v>
                </c:pt>
                <c:pt idx="726">
                  <c:v>3.9696899999999999</c:v>
                </c:pt>
                <c:pt idx="727">
                  <c:v>3.9690300000000001</c:v>
                </c:pt>
                <c:pt idx="728">
                  <c:v>3.968</c:v>
                </c:pt>
                <c:pt idx="729">
                  <c:v>3.9668399999999999</c:v>
                </c:pt>
                <c:pt idx="730">
                  <c:v>3.9668399999999999</c:v>
                </c:pt>
                <c:pt idx="731">
                  <c:v>3.9660899999999999</c:v>
                </c:pt>
                <c:pt idx="732">
                  <c:v>3.9661</c:v>
                </c:pt>
                <c:pt idx="733">
                  <c:v>3.9646400000000002</c:v>
                </c:pt>
                <c:pt idx="734">
                  <c:v>3.9635899999999999</c:v>
                </c:pt>
                <c:pt idx="735">
                  <c:v>3.9638399999999998</c:v>
                </c:pt>
                <c:pt idx="736">
                  <c:v>3.9642200000000001</c:v>
                </c:pt>
                <c:pt idx="737">
                  <c:v>3.9650799999999999</c:v>
                </c:pt>
                <c:pt idx="738">
                  <c:v>3.96611</c:v>
                </c:pt>
                <c:pt idx="739">
                  <c:v>3.9659900000000001</c:v>
                </c:pt>
                <c:pt idx="740">
                  <c:v>3.96699</c:v>
                </c:pt>
                <c:pt idx="741">
                  <c:v>3.9679600000000002</c:v>
                </c:pt>
                <c:pt idx="742">
                  <c:v>3.9672499999999999</c:v>
                </c:pt>
                <c:pt idx="743">
                  <c:v>3.9685800000000002</c:v>
                </c:pt>
                <c:pt idx="744">
                  <c:v>3.9689700000000001</c:v>
                </c:pt>
                <c:pt idx="745">
                  <c:v>3.9704000000000002</c:v>
                </c:pt>
                <c:pt idx="746">
                  <c:v>3.9707400000000002</c:v>
                </c:pt>
                <c:pt idx="747">
                  <c:v>3.9706199999999998</c:v>
                </c:pt>
                <c:pt idx="748">
                  <c:v>3.9706800000000002</c:v>
                </c:pt>
                <c:pt idx="749">
                  <c:v>3.9718100000000001</c:v>
                </c:pt>
                <c:pt idx="750">
                  <c:v>3.9707699999999999</c:v>
                </c:pt>
                <c:pt idx="751">
                  <c:v>3.9719099999999998</c:v>
                </c:pt>
                <c:pt idx="752">
                  <c:v>3.97227</c:v>
                </c:pt>
                <c:pt idx="753">
                  <c:v>3.9729100000000002</c:v>
                </c:pt>
                <c:pt idx="754">
                  <c:v>3.9740700000000002</c:v>
                </c:pt>
                <c:pt idx="755">
                  <c:v>3.97383</c:v>
                </c:pt>
                <c:pt idx="756">
                  <c:v>3.97343</c:v>
                </c:pt>
                <c:pt idx="757">
                  <c:v>3.9727199999999998</c:v>
                </c:pt>
                <c:pt idx="758">
                  <c:v>3.9729399999999999</c:v>
                </c:pt>
                <c:pt idx="759">
                  <c:v>3.9704100000000002</c:v>
                </c:pt>
                <c:pt idx="760">
                  <c:v>3.9702899999999999</c:v>
                </c:pt>
                <c:pt idx="761">
                  <c:v>3.9697100000000001</c:v>
                </c:pt>
                <c:pt idx="762">
                  <c:v>3.96916</c:v>
                </c:pt>
                <c:pt idx="763">
                  <c:v>3.96855</c:v>
                </c:pt>
                <c:pt idx="764">
                  <c:v>3.9683799999999998</c:v>
                </c:pt>
                <c:pt idx="765">
                  <c:v>3.9669699999999999</c:v>
                </c:pt>
                <c:pt idx="766">
                  <c:v>3.9675799999999999</c:v>
                </c:pt>
                <c:pt idx="767">
                  <c:v>3.9674200000000002</c:v>
                </c:pt>
                <c:pt idx="768">
                  <c:v>3.96638</c:v>
                </c:pt>
                <c:pt idx="769">
                  <c:v>3.9669099999999999</c:v>
                </c:pt>
                <c:pt idx="770">
                  <c:v>3.9682200000000001</c:v>
                </c:pt>
                <c:pt idx="771">
                  <c:v>3.9673600000000002</c:v>
                </c:pt>
                <c:pt idx="772">
                  <c:v>3.9691399999999999</c:v>
                </c:pt>
                <c:pt idx="773">
                  <c:v>3.9675400000000001</c:v>
                </c:pt>
                <c:pt idx="774">
                  <c:v>3.9677199999999999</c:v>
                </c:pt>
                <c:pt idx="775">
                  <c:v>3.9687399999999999</c:v>
                </c:pt>
                <c:pt idx="776">
                  <c:v>3.9691399999999999</c:v>
                </c:pt>
                <c:pt idx="777">
                  <c:v>3.96929</c:v>
                </c:pt>
                <c:pt idx="778">
                  <c:v>3.9704100000000002</c:v>
                </c:pt>
                <c:pt idx="779">
                  <c:v>3.9714499999999999</c:v>
                </c:pt>
                <c:pt idx="780">
                  <c:v>3.9723899999999999</c:v>
                </c:pt>
                <c:pt idx="781">
                  <c:v>3.9733900000000002</c:v>
                </c:pt>
                <c:pt idx="782">
                  <c:v>3.9735200000000002</c:v>
                </c:pt>
                <c:pt idx="783">
                  <c:v>3.9749300000000001</c:v>
                </c:pt>
                <c:pt idx="784">
                  <c:v>3.9761799999999998</c:v>
                </c:pt>
                <c:pt idx="785">
                  <c:v>3.9745900000000001</c:v>
                </c:pt>
                <c:pt idx="786">
                  <c:v>3.97729</c:v>
                </c:pt>
                <c:pt idx="787">
                  <c:v>3.97553</c:v>
                </c:pt>
                <c:pt idx="788">
                  <c:v>3.97784</c:v>
                </c:pt>
                <c:pt idx="789">
                  <c:v>3.9771999999999998</c:v>
                </c:pt>
                <c:pt idx="790">
                  <c:v>3.9780199999999999</c:v>
                </c:pt>
                <c:pt idx="791">
                  <c:v>3.9773900000000002</c:v>
                </c:pt>
                <c:pt idx="792">
                  <c:v>3.9756800000000001</c:v>
                </c:pt>
                <c:pt idx="793">
                  <c:v>3.9766499999999998</c:v>
                </c:pt>
                <c:pt idx="794">
                  <c:v>3.97621</c:v>
                </c:pt>
                <c:pt idx="795">
                  <c:v>3.97526</c:v>
                </c:pt>
                <c:pt idx="796">
                  <c:v>3.9743400000000002</c:v>
                </c:pt>
                <c:pt idx="797">
                  <c:v>3.9728400000000001</c:v>
                </c:pt>
                <c:pt idx="798">
                  <c:v>3.9744600000000001</c:v>
                </c:pt>
                <c:pt idx="799">
                  <c:v>3.97363</c:v>
                </c:pt>
                <c:pt idx="800">
                  <c:v>3.97234</c:v>
                </c:pt>
              </c:numCache>
            </c:numRef>
          </c:yVal>
          <c:smooth val="0"/>
          <c:extLst>
            <c:ext xmlns:c16="http://schemas.microsoft.com/office/drawing/2014/chart" uri="{C3380CC4-5D6E-409C-BE32-E72D297353CC}">
              <c16:uniqueId val="{00000000-295E-4A33-81CC-F305F58DDAC7}"/>
            </c:ext>
          </c:extLst>
        </c:ser>
        <c:ser>
          <c:idx val="2"/>
          <c:order val="1"/>
          <c:tx>
            <c:strRef>
              <c:f>'RT_XC09103-13 (prior)'!$Y$25:$Y$26</c:f>
              <c:strCache>
                <c:ptCount val="2"/>
                <c:pt idx="0">
                  <c:v>XC09113</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(prior)'!$Y$27:$Y$827</c:f>
              <c:numCache>
                <c:formatCode>0.0000</c:formatCode>
                <c:ptCount val="801"/>
                <c:pt idx="0">
                  <c:v>3.9910000000000001E-2</c:v>
                </c:pt>
                <c:pt idx="1">
                  <c:v>4.0739999999999998E-2</c:v>
                </c:pt>
                <c:pt idx="2">
                  <c:v>3.8260000000000002E-2</c:v>
                </c:pt>
                <c:pt idx="3">
                  <c:v>4.3040000000000002E-2</c:v>
                </c:pt>
                <c:pt idx="4">
                  <c:v>3.9469999999999998E-2</c:v>
                </c:pt>
                <c:pt idx="5">
                  <c:v>4.0559999999999999E-2</c:v>
                </c:pt>
                <c:pt idx="6">
                  <c:v>4.4260000000000001E-2</c:v>
                </c:pt>
                <c:pt idx="7">
                  <c:v>4.172E-2</c:v>
                </c:pt>
                <c:pt idx="8">
                  <c:v>4.1840000000000002E-2</c:v>
                </c:pt>
                <c:pt idx="9">
                  <c:v>4.3229999999999998E-2</c:v>
                </c:pt>
                <c:pt idx="10">
                  <c:v>3.9820000000000001E-2</c:v>
                </c:pt>
                <c:pt idx="11">
                  <c:v>4.4999999999999998E-2</c:v>
                </c:pt>
                <c:pt idx="12">
                  <c:v>4.181E-2</c:v>
                </c:pt>
                <c:pt idx="13">
                  <c:v>4.1680000000000002E-2</c:v>
                </c:pt>
                <c:pt idx="14">
                  <c:v>4.2189999999999998E-2</c:v>
                </c:pt>
                <c:pt idx="15">
                  <c:v>4.3470000000000002E-2</c:v>
                </c:pt>
                <c:pt idx="16">
                  <c:v>4.2750000000000003E-2</c:v>
                </c:pt>
                <c:pt idx="17">
                  <c:v>4.045E-2</c:v>
                </c:pt>
                <c:pt idx="18">
                  <c:v>4.3679999999999997E-2</c:v>
                </c:pt>
                <c:pt idx="19">
                  <c:v>4.1680000000000002E-2</c:v>
                </c:pt>
                <c:pt idx="20">
                  <c:v>4.1459999999999997E-2</c:v>
                </c:pt>
                <c:pt idx="21">
                  <c:v>4.0919999999999998E-2</c:v>
                </c:pt>
                <c:pt idx="22">
                  <c:v>4.2799999999999998E-2</c:v>
                </c:pt>
                <c:pt idx="23">
                  <c:v>4.1570000000000003E-2</c:v>
                </c:pt>
                <c:pt idx="24">
                  <c:v>3.9870000000000003E-2</c:v>
                </c:pt>
                <c:pt idx="25">
                  <c:v>3.9989999999999998E-2</c:v>
                </c:pt>
                <c:pt idx="26">
                  <c:v>4.1779999999999998E-2</c:v>
                </c:pt>
                <c:pt idx="27">
                  <c:v>4.1500000000000002E-2</c:v>
                </c:pt>
                <c:pt idx="28">
                  <c:v>4.1889999999999997E-2</c:v>
                </c:pt>
                <c:pt idx="29">
                  <c:v>4.1770000000000002E-2</c:v>
                </c:pt>
                <c:pt idx="30">
                  <c:v>4.1910000000000003E-2</c:v>
                </c:pt>
                <c:pt idx="31">
                  <c:v>4.2389999999999997E-2</c:v>
                </c:pt>
                <c:pt idx="32">
                  <c:v>4.156E-2</c:v>
                </c:pt>
                <c:pt idx="33">
                  <c:v>4.1700000000000001E-2</c:v>
                </c:pt>
                <c:pt idx="34">
                  <c:v>4.2540000000000001E-2</c:v>
                </c:pt>
                <c:pt idx="35">
                  <c:v>4.0829999999999998E-2</c:v>
                </c:pt>
                <c:pt idx="36">
                  <c:v>4.351E-2</c:v>
                </c:pt>
                <c:pt idx="37">
                  <c:v>4.2590000000000003E-2</c:v>
                </c:pt>
                <c:pt idx="38">
                  <c:v>4.1660000000000003E-2</c:v>
                </c:pt>
                <c:pt idx="39">
                  <c:v>4.24E-2</c:v>
                </c:pt>
                <c:pt idx="40">
                  <c:v>4.3709999999999999E-2</c:v>
                </c:pt>
                <c:pt idx="41">
                  <c:v>4.1869999999999997E-2</c:v>
                </c:pt>
                <c:pt idx="42">
                  <c:v>4.2430000000000002E-2</c:v>
                </c:pt>
                <c:pt idx="43">
                  <c:v>4.4010000000000001E-2</c:v>
                </c:pt>
                <c:pt idx="44">
                  <c:v>4.2889999999999998E-2</c:v>
                </c:pt>
                <c:pt idx="45">
                  <c:v>4.3499999999999997E-2</c:v>
                </c:pt>
                <c:pt idx="46">
                  <c:v>4.3880000000000002E-2</c:v>
                </c:pt>
                <c:pt idx="47">
                  <c:v>4.2540000000000001E-2</c:v>
                </c:pt>
                <c:pt idx="48">
                  <c:v>4.3929999999999997E-2</c:v>
                </c:pt>
                <c:pt idx="49">
                  <c:v>4.3209999999999998E-2</c:v>
                </c:pt>
                <c:pt idx="50">
                  <c:v>4.5629999999999997E-2</c:v>
                </c:pt>
                <c:pt idx="51">
                  <c:v>4.369E-2</c:v>
                </c:pt>
                <c:pt idx="52">
                  <c:v>4.4170000000000001E-2</c:v>
                </c:pt>
                <c:pt idx="53">
                  <c:v>4.054E-2</c:v>
                </c:pt>
                <c:pt idx="54">
                  <c:v>4.3540000000000002E-2</c:v>
                </c:pt>
                <c:pt idx="55">
                  <c:v>4.2680000000000003E-2</c:v>
                </c:pt>
                <c:pt idx="56">
                  <c:v>4.2200000000000001E-2</c:v>
                </c:pt>
                <c:pt idx="57">
                  <c:v>4.1619999999999997E-2</c:v>
                </c:pt>
                <c:pt idx="58">
                  <c:v>4.2160000000000003E-2</c:v>
                </c:pt>
                <c:pt idx="59">
                  <c:v>4.2549999999999998E-2</c:v>
                </c:pt>
                <c:pt idx="60">
                  <c:v>4.2279999999999998E-2</c:v>
                </c:pt>
                <c:pt idx="61">
                  <c:v>4.2020000000000002E-2</c:v>
                </c:pt>
                <c:pt idx="62">
                  <c:v>4.0899999999999999E-2</c:v>
                </c:pt>
                <c:pt idx="63">
                  <c:v>4.3270000000000003E-2</c:v>
                </c:pt>
                <c:pt idx="64">
                  <c:v>4.2040000000000001E-2</c:v>
                </c:pt>
                <c:pt idx="65">
                  <c:v>4.3799999999999999E-2</c:v>
                </c:pt>
                <c:pt idx="66">
                  <c:v>4.2380000000000001E-2</c:v>
                </c:pt>
                <c:pt idx="67">
                  <c:v>4.3159999999999997E-2</c:v>
                </c:pt>
                <c:pt idx="68">
                  <c:v>4.2950000000000002E-2</c:v>
                </c:pt>
                <c:pt idx="69">
                  <c:v>4.1320000000000003E-2</c:v>
                </c:pt>
                <c:pt idx="70">
                  <c:v>4.2259999999999999E-2</c:v>
                </c:pt>
                <c:pt idx="71">
                  <c:v>4.3569999999999998E-2</c:v>
                </c:pt>
                <c:pt idx="72">
                  <c:v>4.3279999999999999E-2</c:v>
                </c:pt>
                <c:pt idx="73">
                  <c:v>4.2419999999999999E-2</c:v>
                </c:pt>
                <c:pt idx="74">
                  <c:v>4.2250000000000003E-2</c:v>
                </c:pt>
                <c:pt idx="75">
                  <c:v>4.4110000000000003E-2</c:v>
                </c:pt>
                <c:pt idx="76">
                  <c:v>4.2560000000000001E-2</c:v>
                </c:pt>
                <c:pt idx="77">
                  <c:v>4.2709999999999998E-2</c:v>
                </c:pt>
                <c:pt idx="78">
                  <c:v>4.607E-2</c:v>
                </c:pt>
                <c:pt idx="79">
                  <c:v>4.478E-2</c:v>
                </c:pt>
                <c:pt idx="80">
                  <c:v>4.444E-2</c:v>
                </c:pt>
                <c:pt idx="81">
                  <c:v>4.2279999999999998E-2</c:v>
                </c:pt>
                <c:pt idx="82">
                  <c:v>4.2770000000000002E-2</c:v>
                </c:pt>
                <c:pt idx="83">
                  <c:v>4.283E-2</c:v>
                </c:pt>
                <c:pt idx="84">
                  <c:v>4.478E-2</c:v>
                </c:pt>
                <c:pt idx="85">
                  <c:v>4.3450000000000003E-2</c:v>
                </c:pt>
                <c:pt idx="86">
                  <c:v>4.3310000000000001E-2</c:v>
                </c:pt>
                <c:pt idx="87">
                  <c:v>4.5260000000000002E-2</c:v>
                </c:pt>
                <c:pt idx="88">
                  <c:v>4.4200000000000003E-2</c:v>
                </c:pt>
                <c:pt idx="89">
                  <c:v>4.0419999999999998E-2</c:v>
                </c:pt>
                <c:pt idx="90">
                  <c:v>4.1540000000000001E-2</c:v>
                </c:pt>
                <c:pt idx="91">
                  <c:v>4.2759999999999999E-2</c:v>
                </c:pt>
                <c:pt idx="92">
                  <c:v>4.4909999999999999E-2</c:v>
                </c:pt>
                <c:pt idx="93">
                  <c:v>4.5109999999999997E-2</c:v>
                </c:pt>
                <c:pt idx="94">
                  <c:v>4.3439999999999999E-2</c:v>
                </c:pt>
                <c:pt idx="95">
                  <c:v>4.3209999999999998E-2</c:v>
                </c:pt>
                <c:pt idx="96">
                  <c:v>4.3900000000000002E-2</c:v>
                </c:pt>
                <c:pt idx="97">
                  <c:v>4.36E-2</c:v>
                </c:pt>
                <c:pt idx="98">
                  <c:v>4.2810000000000001E-2</c:v>
                </c:pt>
                <c:pt idx="99">
                  <c:v>4.2130000000000001E-2</c:v>
                </c:pt>
                <c:pt idx="100">
                  <c:v>4.2270000000000002E-2</c:v>
                </c:pt>
                <c:pt idx="101">
                  <c:v>4.2160000000000003E-2</c:v>
                </c:pt>
                <c:pt idx="102">
                  <c:v>4.2979999999999997E-2</c:v>
                </c:pt>
                <c:pt idx="103">
                  <c:v>4.6179999999999999E-2</c:v>
                </c:pt>
                <c:pt idx="104">
                  <c:v>4.5690000000000001E-2</c:v>
                </c:pt>
                <c:pt idx="105">
                  <c:v>4.6559999999999997E-2</c:v>
                </c:pt>
                <c:pt idx="106">
                  <c:v>4.471E-2</c:v>
                </c:pt>
                <c:pt idx="107">
                  <c:v>4.3400000000000001E-2</c:v>
                </c:pt>
                <c:pt idx="108">
                  <c:v>4.6789999999999998E-2</c:v>
                </c:pt>
                <c:pt idx="109">
                  <c:v>4.5870000000000001E-2</c:v>
                </c:pt>
                <c:pt idx="110">
                  <c:v>4.7050000000000002E-2</c:v>
                </c:pt>
                <c:pt idx="111">
                  <c:v>4.4699999999999997E-2</c:v>
                </c:pt>
                <c:pt idx="112">
                  <c:v>4.5130000000000003E-2</c:v>
                </c:pt>
                <c:pt idx="113">
                  <c:v>4.487E-2</c:v>
                </c:pt>
                <c:pt idx="114">
                  <c:v>4.6109999999999998E-2</c:v>
                </c:pt>
                <c:pt idx="115">
                  <c:v>4.4630000000000003E-2</c:v>
                </c:pt>
                <c:pt idx="116">
                  <c:v>4.4900000000000002E-2</c:v>
                </c:pt>
                <c:pt idx="117">
                  <c:v>4.4060000000000002E-2</c:v>
                </c:pt>
                <c:pt idx="118">
                  <c:v>4.48E-2</c:v>
                </c:pt>
                <c:pt idx="119">
                  <c:v>4.4290000000000003E-2</c:v>
                </c:pt>
                <c:pt idx="120">
                  <c:v>4.4139999999999999E-2</c:v>
                </c:pt>
                <c:pt idx="121">
                  <c:v>4.3479999999999998E-2</c:v>
                </c:pt>
                <c:pt idx="122">
                  <c:v>4.6519999999999999E-2</c:v>
                </c:pt>
                <c:pt idx="123">
                  <c:v>4.6739999999999997E-2</c:v>
                </c:pt>
                <c:pt idx="124">
                  <c:v>4.4819999999999999E-2</c:v>
                </c:pt>
                <c:pt idx="125">
                  <c:v>4.5420000000000002E-2</c:v>
                </c:pt>
                <c:pt idx="126">
                  <c:v>4.437E-2</c:v>
                </c:pt>
                <c:pt idx="127">
                  <c:v>4.4470000000000003E-2</c:v>
                </c:pt>
                <c:pt idx="128">
                  <c:v>4.4049999999999999E-2</c:v>
                </c:pt>
                <c:pt idx="129">
                  <c:v>4.3279999999999999E-2</c:v>
                </c:pt>
                <c:pt idx="130">
                  <c:v>4.5330000000000002E-2</c:v>
                </c:pt>
                <c:pt idx="131">
                  <c:v>4.6809999999999997E-2</c:v>
                </c:pt>
                <c:pt idx="132">
                  <c:v>4.4519999999999997E-2</c:v>
                </c:pt>
                <c:pt idx="133">
                  <c:v>4.36E-2</c:v>
                </c:pt>
                <c:pt idx="134">
                  <c:v>4.496E-2</c:v>
                </c:pt>
                <c:pt idx="135">
                  <c:v>4.6080000000000003E-2</c:v>
                </c:pt>
                <c:pt idx="136">
                  <c:v>4.8340000000000001E-2</c:v>
                </c:pt>
                <c:pt idx="137">
                  <c:v>4.8219999999999999E-2</c:v>
                </c:pt>
                <c:pt idx="138">
                  <c:v>4.6730000000000001E-2</c:v>
                </c:pt>
                <c:pt idx="139">
                  <c:v>4.6949999999999999E-2</c:v>
                </c:pt>
                <c:pt idx="140">
                  <c:v>4.7480000000000001E-2</c:v>
                </c:pt>
                <c:pt idx="141">
                  <c:v>4.9520000000000002E-2</c:v>
                </c:pt>
                <c:pt idx="142">
                  <c:v>4.9709999999999997E-2</c:v>
                </c:pt>
                <c:pt idx="143">
                  <c:v>4.7190000000000003E-2</c:v>
                </c:pt>
                <c:pt idx="144">
                  <c:v>4.6769999999999999E-2</c:v>
                </c:pt>
                <c:pt idx="145">
                  <c:v>4.7460000000000002E-2</c:v>
                </c:pt>
                <c:pt idx="146">
                  <c:v>4.8669999999999998E-2</c:v>
                </c:pt>
                <c:pt idx="147">
                  <c:v>4.7629999999999999E-2</c:v>
                </c:pt>
                <c:pt idx="148">
                  <c:v>4.6940000000000003E-2</c:v>
                </c:pt>
                <c:pt idx="149">
                  <c:v>4.7140000000000001E-2</c:v>
                </c:pt>
                <c:pt idx="150">
                  <c:v>4.8149999999999998E-2</c:v>
                </c:pt>
                <c:pt idx="151">
                  <c:v>4.691E-2</c:v>
                </c:pt>
                <c:pt idx="152">
                  <c:v>4.6809999999999997E-2</c:v>
                </c:pt>
                <c:pt idx="153">
                  <c:v>4.8189999999999997E-2</c:v>
                </c:pt>
                <c:pt idx="154">
                  <c:v>4.8579999999999998E-2</c:v>
                </c:pt>
                <c:pt idx="155">
                  <c:v>4.7219999999999998E-2</c:v>
                </c:pt>
                <c:pt idx="156">
                  <c:v>4.5760000000000002E-2</c:v>
                </c:pt>
                <c:pt idx="157">
                  <c:v>4.6519999999999999E-2</c:v>
                </c:pt>
                <c:pt idx="158">
                  <c:v>4.6559999999999997E-2</c:v>
                </c:pt>
                <c:pt idx="159">
                  <c:v>4.6359999999999998E-2</c:v>
                </c:pt>
                <c:pt idx="160">
                  <c:v>4.6129999999999997E-2</c:v>
                </c:pt>
                <c:pt idx="161">
                  <c:v>4.3900000000000002E-2</c:v>
                </c:pt>
                <c:pt idx="162">
                  <c:v>4.8500000000000001E-2</c:v>
                </c:pt>
                <c:pt idx="163">
                  <c:v>4.5609999999999998E-2</c:v>
                </c:pt>
                <c:pt idx="164">
                  <c:v>4.7960000000000003E-2</c:v>
                </c:pt>
                <c:pt idx="165">
                  <c:v>4.7449999999999999E-2</c:v>
                </c:pt>
                <c:pt idx="166">
                  <c:v>4.8419999999999998E-2</c:v>
                </c:pt>
                <c:pt idx="167">
                  <c:v>4.6429999999999999E-2</c:v>
                </c:pt>
                <c:pt idx="168">
                  <c:v>4.9230000000000003E-2</c:v>
                </c:pt>
                <c:pt idx="169">
                  <c:v>4.9270000000000001E-2</c:v>
                </c:pt>
                <c:pt idx="170">
                  <c:v>4.8980000000000003E-2</c:v>
                </c:pt>
                <c:pt idx="171">
                  <c:v>5.0790000000000002E-2</c:v>
                </c:pt>
                <c:pt idx="172">
                  <c:v>4.8099999999999997E-2</c:v>
                </c:pt>
                <c:pt idx="173">
                  <c:v>4.8469999999999999E-2</c:v>
                </c:pt>
                <c:pt idx="174">
                  <c:v>4.8219999999999999E-2</c:v>
                </c:pt>
                <c:pt idx="175">
                  <c:v>5.0229999999999997E-2</c:v>
                </c:pt>
                <c:pt idx="176">
                  <c:v>4.9259999999999998E-2</c:v>
                </c:pt>
                <c:pt idx="177">
                  <c:v>4.938E-2</c:v>
                </c:pt>
                <c:pt idx="178">
                  <c:v>4.8910000000000002E-2</c:v>
                </c:pt>
                <c:pt idx="179">
                  <c:v>4.922E-2</c:v>
                </c:pt>
                <c:pt idx="180">
                  <c:v>4.7759999999999997E-2</c:v>
                </c:pt>
                <c:pt idx="181">
                  <c:v>5.0720000000000001E-2</c:v>
                </c:pt>
                <c:pt idx="182">
                  <c:v>4.8399999999999999E-2</c:v>
                </c:pt>
                <c:pt idx="183">
                  <c:v>4.9689999999999998E-2</c:v>
                </c:pt>
                <c:pt idx="184">
                  <c:v>4.9180000000000001E-2</c:v>
                </c:pt>
                <c:pt idx="185">
                  <c:v>4.6960000000000002E-2</c:v>
                </c:pt>
                <c:pt idx="186">
                  <c:v>4.7719999999999999E-2</c:v>
                </c:pt>
                <c:pt idx="187">
                  <c:v>4.7969999999999999E-2</c:v>
                </c:pt>
                <c:pt idx="188">
                  <c:v>4.7660000000000001E-2</c:v>
                </c:pt>
                <c:pt idx="189">
                  <c:v>4.7239999999999997E-2</c:v>
                </c:pt>
                <c:pt idx="190">
                  <c:v>4.8680000000000001E-2</c:v>
                </c:pt>
                <c:pt idx="191">
                  <c:v>4.8869999999999997E-2</c:v>
                </c:pt>
                <c:pt idx="192">
                  <c:v>4.6989999999999997E-2</c:v>
                </c:pt>
                <c:pt idx="193">
                  <c:v>4.7669999999999997E-2</c:v>
                </c:pt>
                <c:pt idx="194">
                  <c:v>4.8309999999999999E-2</c:v>
                </c:pt>
                <c:pt idx="195">
                  <c:v>4.8140000000000002E-2</c:v>
                </c:pt>
                <c:pt idx="196">
                  <c:v>4.8669999999999998E-2</c:v>
                </c:pt>
                <c:pt idx="197">
                  <c:v>5.0930000000000003E-2</c:v>
                </c:pt>
                <c:pt idx="198">
                  <c:v>4.9489999999999999E-2</c:v>
                </c:pt>
                <c:pt idx="199">
                  <c:v>4.9669999999999999E-2</c:v>
                </c:pt>
                <c:pt idx="200">
                  <c:v>5.0319999999999997E-2</c:v>
                </c:pt>
                <c:pt idx="201">
                  <c:v>4.8840000000000001E-2</c:v>
                </c:pt>
                <c:pt idx="202">
                  <c:v>5.0299999999999997E-2</c:v>
                </c:pt>
                <c:pt idx="203">
                  <c:v>4.9759999999999999E-2</c:v>
                </c:pt>
                <c:pt idx="204">
                  <c:v>4.9149999999999999E-2</c:v>
                </c:pt>
                <c:pt idx="205">
                  <c:v>4.913E-2</c:v>
                </c:pt>
                <c:pt idx="206">
                  <c:v>5.1150000000000001E-2</c:v>
                </c:pt>
                <c:pt idx="207">
                  <c:v>4.9489999999999999E-2</c:v>
                </c:pt>
                <c:pt idx="208">
                  <c:v>4.8899999999999999E-2</c:v>
                </c:pt>
                <c:pt idx="209">
                  <c:v>5.0090000000000003E-2</c:v>
                </c:pt>
                <c:pt idx="210">
                  <c:v>5.0360000000000002E-2</c:v>
                </c:pt>
                <c:pt idx="211">
                  <c:v>5.21E-2</c:v>
                </c:pt>
                <c:pt idx="212">
                  <c:v>4.9070000000000003E-2</c:v>
                </c:pt>
                <c:pt idx="213">
                  <c:v>5.1970000000000002E-2</c:v>
                </c:pt>
                <c:pt idx="214">
                  <c:v>4.9840000000000002E-2</c:v>
                </c:pt>
                <c:pt idx="215">
                  <c:v>4.9880000000000001E-2</c:v>
                </c:pt>
                <c:pt idx="216">
                  <c:v>4.9689999999999998E-2</c:v>
                </c:pt>
                <c:pt idx="217">
                  <c:v>4.9099999999999998E-2</c:v>
                </c:pt>
                <c:pt idx="218">
                  <c:v>4.9750000000000003E-2</c:v>
                </c:pt>
                <c:pt idx="219">
                  <c:v>5.0029999999999998E-2</c:v>
                </c:pt>
                <c:pt idx="220">
                  <c:v>4.7579999999999997E-2</c:v>
                </c:pt>
                <c:pt idx="221">
                  <c:v>4.8000000000000001E-2</c:v>
                </c:pt>
                <c:pt idx="222">
                  <c:v>4.6649999999999997E-2</c:v>
                </c:pt>
                <c:pt idx="223">
                  <c:v>4.9480000000000003E-2</c:v>
                </c:pt>
                <c:pt idx="224">
                  <c:v>5.1389999999999998E-2</c:v>
                </c:pt>
                <c:pt idx="225">
                  <c:v>5.0999999999999997E-2</c:v>
                </c:pt>
                <c:pt idx="226">
                  <c:v>5.1130000000000002E-2</c:v>
                </c:pt>
                <c:pt idx="227">
                  <c:v>4.9020000000000001E-2</c:v>
                </c:pt>
                <c:pt idx="228">
                  <c:v>5.1639999999999998E-2</c:v>
                </c:pt>
                <c:pt idx="229">
                  <c:v>5.1310000000000001E-2</c:v>
                </c:pt>
                <c:pt idx="230">
                  <c:v>5.1240000000000001E-2</c:v>
                </c:pt>
                <c:pt idx="231">
                  <c:v>5.2290000000000003E-2</c:v>
                </c:pt>
                <c:pt idx="232">
                  <c:v>5.3740000000000003E-2</c:v>
                </c:pt>
                <c:pt idx="233">
                  <c:v>5.4940000000000003E-2</c:v>
                </c:pt>
                <c:pt idx="234">
                  <c:v>5.2400000000000002E-2</c:v>
                </c:pt>
                <c:pt idx="235">
                  <c:v>5.2159999999999998E-2</c:v>
                </c:pt>
                <c:pt idx="236">
                  <c:v>5.1450000000000003E-2</c:v>
                </c:pt>
                <c:pt idx="237">
                  <c:v>5.0999999999999997E-2</c:v>
                </c:pt>
                <c:pt idx="238">
                  <c:v>5.1920000000000001E-2</c:v>
                </c:pt>
                <c:pt idx="239">
                  <c:v>5.1670000000000001E-2</c:v>
                </c:pt>
                <c:pt idx="240">
                  <c:v>5.2810000000000003E-2</c:v>
                </c:pt>
                <c:pt idx="241">
                  <c:v>5.262E-2</c:v>
                </c:pt>
                <c:pt idx="242">
                  <c:v>5.3510000000000002E-2</c:v>
                </c:pt>
                <c:pt idx="243">
                  <c:v>5.1139999999999998E-2</c:v>
                </c:pt>
                <c:pt idx="244">
                  <c:v>5.3120000000000001E-2</c:v>
                </c:pt>
                <c:pt idx="245">
                  <c:v>5.2330000000000002E-2</c:v>
                </c:pt>
                <c:pt idx="246">
                  <c:v>5.3490000000000003E-2</c:v>
                </c:pt>
                <c:pt idx="247">
                  <c:v>5.0160000000000003E-2</c:v>
                </c:pt>
                <c:pt idx="248">
                  <c:v>5.0799999999999998E-2</c:v>
                </c:pt>
                <c:pt idx="249">
                  <c:v>5.126E-2</c:v>
                </c:pt>
                <c:pt idx="250">
                  <c:v>5.1909999999999998E-2</c:v>
                </c:pt>
                <c:pt idx="251">
                  <c:v>4.9759999999999999E-2</c:v>
                </c:pt>
                <c:pt idx="252">
                  <c:v>5.0380000000000001E-2</c:v>
                </c:pt>
                <c:pt idx="253">
                  <c:v>5.0560000000000001E-2</c:v>
                </c:pt>
                <c:pt idx="254">
                  <c:v>5.1299999999999998E-2</c:v>
                </c:pt>
                <c:pt idx="255">
                  <c:v>5.0909999999999997E-2</c:v>
                </c:pt>
                <c:pt idx="256">
                  <c:v>5.3069999999999999E-2</c:v>
                </c:pt>
                <c:pt idx="257">
                  <c:v>5.0310000000000001E-2</c:v>
                </c:pt>
                <c:pt idx="258">
                  <c:v>5.339E-2</c:v>
                </c:pt>
                <c:pt idx="259">
                  <c:v>5.3089999999999998E-2</c:v>
                </c:pt>
                <c:pt idx="260">
                  <c:v>5.2109999999999997E-2</c:v>
                </c:pt>
                <c:pt idx="261">
                  <c:v>5.3650000000000003E-2</c:v>
                </c:pt>
                <c:pt idx="262">
                  <c:v>5.2420000000000001E-2</c:v>
                </c:pt>
                <c:pt idx="263">
                  <c:v>5.2729999999999999E-2</c:v>
                </c:pt>
                <c:pt idx="264">
                  <c:v>5.0319999999999997E-2</c:v>
                </c:pt>
                <c:pt idx="265">
                  <c:v>5.3150000000000003E-2</c:v>
                </c:pt>
                <c:pt idx="266">
                  <c:v>5.5160000000000001E-2</c:v>
                </c:pt>
                <c:pt idx="267">
                  <c:v>5.5969999999999999E-2</c:v>
                </c:pt>
                <c:pt idx="268">
                  <c:v>5.3949999999999998E-2</c:v>
                </c:pt>
                <c:pt idx="269">
                  <c:v>5.5980000000000002E-2</c:v>
                </c:pt>
                <c:pt idx="270">
                  <c:v>5.5280000000000003E-2</c:v>
                </c:pt>
                <c:pt idx="271">
                  <c:v>5.484E-2</c:v>
                </c:pt>
                <c:pt idx="272">
                  <c:v>5.5440000000000003E-2</c:v>
                </c:pt>
                <c:pt idx="273">
                  <c:v>5.4089999999999999E-2</c:v>
                </c:pt>
                <c:pt idx="274">
                  <c:v>5.5140000000000002E-2</c:v>
                </c:pt>
                <c:pt idx="275">
                  <c:v>5.5129999999999998E-2</c:v>
                </c:pt>
                <c:pt idx="276">
                  <c:v>5.4579999999999997E-2</c:v>
                </c:pt>
                <c:pt idx="277">
                  <c:v>5.3490000000000003E-2</c:v>
                </c:pt>
                <c:pt idx="278">
                  <c:v>5.3879999999999997E-2</c:v>
                </c:pt>
                <c:pt idx="279">
                  <c:v>5.246E-2</c:v>
                </c:pt>
                <c:pt idx="280">
                  <c:v>5.3530000000000001E-2</c:v>
                </c:pt>
                <c:pt idx="281">
                  <c:v>5.4089999999999999E-2</c:v>
                </c:pt>
                <c:pt idx="282">
                  <c:v>5.1700000000000003E-2</c:v>
                </c:pt>
                <c:pt idx="283">
                  <c:v>5.3129999999999997E-2</c:v>
                </c:pt>
                <c:pt idx="284">
                  <c:v>5.0270000000000002E-2</c:v>
                </c:pt>
                <c:pt idx="285">
                  <c:v>5.1769999999999997E-2</c:v>
                </c:pt>
                <c:pt idx="286">
                  <c:v>5.2069999999999998E-2</c:v>
                </c:pt>
                <c:pt idx="287">
                  <c:v>5.2720000000000003E-2</c:v>
                </c:pt>
                <c:pt idx="288">
                  <c:v>5.3740000000000003E-2</c:v>
                </c:pt>
                <c:pt idx="289">
                  <c:v>5.4170000000000003E-2</c:v>
                </c:pt>
                <c:pt idx="290">
                  <c:v>5.3150000000000003E-2</c:v>
                </c:pt>
                <c:pt idx="291">
                  <c:v>5.3249999999999999E-2</c:v>
                </c:pt>
                <c:pt idx="292">
                  <c:v>5.3560000000000003E-2</c:v>
                </c:pt>
                <c:pt idx="293">
                  <c:v>5.4059999999999997E-2</c:v>
                </c:pt>
                <c:pt idx="294">
                  <c:v>5.1670000000000001E-2</c:v>
                </c:pt>
                <c:pt idx="295">
                  <c:v>5.0470000000000001E-2</c:v>
                </c:pt>
                <c:pt idx="296">
                  <c:v>5.2780000000000001E-2</c:v>
                </c:pt>
                <c:pt idx="297">
                  <c:v>5.3100000000000001E-2</c:v>
                </c:pt>
                <c:pt idx="298">
                  <c:v>5.3359999999999998E-2</c:v>
                </c:pt>
                <c:pt idx="299">
                  <c:v>5.296E-2</c:v>
                </c:pt>
                <c:pt idx="300">
                  <c:v>5.425E-2</c:v>
                </c:pt>
                <c:pt idx="301">
                  <c:v>5.4879999999999998E-2</c:v>
                </c:pt>
                <c:pt idx="302">
                  <c:v>5.5079999999999997E-2</c:v>
                </c:pt>
                <c:pt idx="303">
                  <c:v>5.2699999999999997E-2</c:v>
                </c:pt>
                <c:pt idx="304">
                  <c:v>5.5509999999999997E-2</c:v>
                </c:pt>
                <c:pt idx="305">
                  <c:v>5.3650000000000003E-2</c:v>
                </c:pt>
                <c:pt idx="306">
                  <c:v>5.2780000000000001E-2</c:v>
                </c:pt>
                <c:pt idx="307">
                  <c:v>5.3699999999999998E-2</c:v>
                </c:pt>
                <c:pt idx="308">
                  <c:v>5.1679999999999997E-2</c:v>
                </c:pt>
                <c:pt idx="309">
                  <c:v>5.1540000000000002E-2</c:v>
                </c:pt>
                <c:pt idx="310">
                  <c:v>5.203E-2</c:v>
                </c:pt>
                <c:pt idx="311">
                  <c:v>4.9000000000000002E-2</c:v>
                </c:pt>
                <c:pt idx="312">
                  <c:v>4.8899999999999999E-2</c:v>
                </c:pt>
                <c:pt idx="313">
                  <c:v>4.811E-2</c:v>
                </c:pt>
                <c:pt idx="314">
                  <c:v>4.931E-2</c:v>
                </c:pt>
                <c:pt idx="315">
                  <c:v>4.8719999999999999E-2</c:v>
                </c:pt>
                <c:pt idx="316">
                  <c:v>4.7899999999999998E-2</c:v>
                </c:pt>
                <c:pt idx="317">
                  <c:v>4.895E-2</c:v>
                </c:pt>
                <c:pt idx="318">
                  <c:v>4.829E-2</c:v>
                </c:pt>
                <c:pt idx="319">
                  <c:v>4.9840000000000002E-2</c:v>
                </c:pt>
                <c:pt idx="320">
                  <c:v>4.7410000000000001E-2</c:v>
                </c:pt>
                <c:pt idx="321">
                  <c:v>4.9149999999999999E-2</c:v>
                </c:pt>
                <c:pt idx="322">
                  <c:v>4.9169999999999998E-2</c:v>
                </c:pt>
                <c:pt idx="323">
                  <c:v>4.829E-2</c:v>
                </c:pt>
                <c:pt idx="324">
                  <c:v>4.8489999999999998E-2</c:v>
                </c:pt>
                <c:pt idx="325">
                  <c:v>4.7449999999999999E-2</c:v>
                </c:pt>
                <c:pt idx="326">
                  <c:v>4.641E-2</c:v>
                </c:pt>
                <c:pt idx="327">
                  <c:v>4.4940000000000001E-2</c:v>
                </c:pt>
                <c:pt idx="328">
                  <c:v>4.8959999999999997E-2</c:v>
                </c:pt>
                <c:pt idx="329">
                  <c:v>4.895E-2</c:v>
                </c:pt>
                <c:pt idx="330">
                  <c:v>4.8140000000000002E-2</c:v>
                </c:pt>
                <c:pt idx="331">
                  <c:v>4.827E-2</c:v>
                </c:pt>
                <c:pt idx="332">
                  <c:v>4.9489999999999999E-2</c:v>
                </c:pt>
                <c:pt idx="333">
                  <c:v>4.9730000000000003E-2</c:v>
                </c:pt>
                <c:pt idx="334">
                  <c:v>4.8910000000000002E-2</c:v>
                </c:pt>
                <c:pt idx="335">
                  <c:v>4.7440000000000003E-2</c:v>
                </c:pt>
                <c:pt idx="336">
                  <c:v>4.8230000000000002E-2</c:v>
                </c:pt>
                <c:pt idx="337">
                  <c:v>4.8160000000000001E-2</c:v>
                </c:pt>
                <c:pt idx="338">
                  <c:v>4.7940000000000003E-2</c:v>
                </c:pt>
                <c:pt idx="339">
                  <c:v>4.6859999999999999E-2</c:v>
                </c:pt>
                <c:pt idx="340">
                  <c:v>4.5449999999999997E-2</c:v>
                </c:pt>
                <c:pt idx="341">
                  <c:v>4.582E-2</c:v>
                </c:pt>
                <c:pt idx="342">
                  <c:v>4.5719999999999997E-2</c:v>
                </c:pt>
                <c:pt idx="343">
                  <c:v>4.5330000000000002E-2</c:v>
                </c:pt>
                <c:pt idx="344">
                  <c:v>4.41E-2</c:v>
                </c:pt>
                <c:pt idx="345">
                  <c:v>4.3839999999999997E-2</c:v>
                </c:pt>
                <c:pt idx="346">
                  <c:v>4.573E-2</c:v>
                </c:pt>
                <c:pt idx="347">
                  <c:v>4.3860000000000003E-2</c:v>
                </c:pt>
                <c:pt idx="348">
                  <c:v>4.5580000000000002E-2</c:v>
                </c:pt>
                <c:pt idx="349">
                  <c:v>4.4929999999999998E-2</c:v>
                </c:pt>
                <c:pt idx="350">
                  <c:v>4.5260000000000002E-2</c:v>
                </c:pt>
                <c:pt idx="351">
                  <c:v>4.1950000000000001E-2</c:v>
                </c:pt>
                <c:pt idx="352">
                  <c:v>4.2369999999999998E-2</c:v>
                </c:pt>
                <c:pt idx="353">
                  <c:v>4.233E-2</c:v>
                </c:pt>
                <c:pt idx="354">
                  <c:v>4.1590000000000002E-2</c:v>
                </c:pt>
                <c:pt idx="355">
                  <c:v>4.3819999999999998E-2</c:v>
                </c:pt>
                <c:pt idx="356">
                  <c:v>4.2439999999999999E-2</c:v>
                </c:pt>
                <c:pt idx="357">
                  <c:v>4.1200000000000001E-2</c:v>
                </c:pt>
                <c:pt idx="358">
                  <c:v>4.3049999999999998E-2</c:v>
                </c:pt>
                <c:pt idx="359">
                  <c:v>4.3209999999999998E-2</c:v>
                </c:pt>
                <c:pt idx="360">
                  <c:v>4.2720000000000001E-2</c:v>
                </c:pt>
                <c:pt idx="361">
                  <c:v>4.3409999999999997E-2</c:v>
                </c:pt>
                <c:pt idx="362">
                  <c:v>4.333E-2</c:v>
                </c:pt>
                <c:pt idx="363">
                  <c:v>4.4249999999999998E-2</c:v>
                </c:pt>
                <c:pt idx="364">
                  <c:v>4.2709999999999998E-2</c:v>
                </c:pt>
                <c:pt idx="365">
                  <c:v>4.3409999999999997E-2</c:v>
                </c:pt>
                <c:pt idx="366">
                  <c:v>4.3920000000000001E-2</c:v>
                </c:pt>
                <c:pt idx="367">
                  <c:v>4.3580000000000001E-2</c:v>
                </c:pt>
                <c:pt idx="368">
                  <c:v>4.3040000000000002E-2</c:v>
                </c:pt>
                <c:pt idx="369">
                  <c:v>4.0329999999999998E-2</c:v>
                </c:pt>
                <c:pt idx="370">
                  <c:v>4.1200000000000001E-2</c:v>
                </c:pt>
                <c:pt idx="371">
                  <c:v>4.231E-2</c:v>
                </c:pt>
                <c:pt idx="372">
                  <c:v>4.0579999999999998E-2</c:v>
                </c:pt>
                <c:pt idx="373">
                  <c:v>4.0120000000000003E-2</c:v>
                </c:pt>
                <c:pt idx="374">
                  <c:v>3.9109999999999999E-2</c:v>
                </c:pt>
                <c:pt idx="375">
                  <c:v>4.0770000000000001E-2</c:v>
                </c:pt>
                <c:pt idx="376">
                  <c:v>3.7519999999999998E-2</c:v>
                </c:pt>
                <c:pt idx="377">
                  <c:v>3.9010000000000003E-2</c:v>
                </c:pt>
                <c:pt idx="378">
                  <c:v>3.9210000000000002E-2</c:v>
                </c:pt>
                <c:pt idx="379">
                  <c:v>4.2419999999999999E-2</c:v>
                </c:pt>
                <c:pt idx="380">
                  <c:v>3.9309999999999998E-2</c:v>
                </c:pt>
                <c:pt idx="381">
                  <c:v>3.9419999999999997E-2</c:v>
                </c:pt>
                <c:pt idx="382">
                  <c:v>3.9480000000000001E-2</c:v>
                </c:pt>
                <c:pt idx="383">
                  <c:v>3.884E-2</c:v>
                </c:pt>
                <c:pt idx="384">
                  <c:v>3.7659999999999999E-2</c:v>
                </c:pt>
                <c:pt idx="385">
                  <c:v>3.8580000000000003E-2</c:v>
                </c:pt>
                <c:pt idx="386">
                  <c:v>3.7749999999999999E-2</c:v>
                </c:pt>
                <c:pt idx="387">
                  <c:v>3.9010000000000003E-2</c:v>
                </c:pt>
                <c:pt idx="388">
                  <c:v>4.0070000000000001E-2</c:v>
                </c:pt>
                <c:pt idx="389">
                  <c:v>3.6920000000000001E-2</c:v>
                </c:pt>
                <c:pt idx="390">
                  <c:v>3.7490000000000002E-2</c:v>
                </c:pt>
                <c:pt idx="391">
                  <c:v>3.7589999999999998E-2</c:v>
                </c:pt>
                <c:pt idx="392">
                  <c:v>3.8550000000000001E-2</c:v>
                </c:pt>
                <c:pt idx="393">
                  <c:v>3.8190000000000002E-2</c:v>
                </c:pt>
                <c:pt idx="394">
                  <c:v>3.8539999999999998E-2</c:v>
                </c:pt>
                <c:pt idx="395">
                  <c:v>3.9239999999999997E-2</c:v>
                </c:pt>
                <c:pt idx="396">
                  <c:v>3.9120000000000002E-2</c:v>
                </c:pt>
                <c:pt idx="397">
                  <c:v>3.7609999999999998E-2</c:v>
                </c:pt>
                <c:pt idx="398">
                  <c:v>3.7789999999999997E-2</c:v>
                </c:pt>
                <c:pt idx="399">
                  <c:v>3.5990000000000001E-2</c:v>
                </c:pt>
                <c:pt idx="400">
                  <c:v>3.7580000000000002E-2</c:v>
                </c:pt>
                <c:pt idx="401">
                  <c:v>3.6990000000000002E-2</c:v>
                </c:pt>
                <c:pt idx="402">
                  <c:v>3.585E-2</c:v>
                </c:pt>
                <c:pt idx="403">
                  <c:v>3.7900000000000003E-2</c:v>
                </c:pt>
                <c:pt idx="404">
                  <c:v>3.7330000000000002E-2</c:v>
                </c:pt>
                <c:pt idx="405">
                  <c:v>3.7170000000000002E-2</c:v>
                </c:pt>
                <c:pt idx="406">
                  <c:v>3.7830000000000003E-2</c:v>
                </c:pt>
                <c:pt idx="407">
                  <c:v>3.8850000000000003E-2</c:v>
                </c:pt>
                <c:pt idx="408">
                  <c:v>3.678E-2</c:v>
                </c:pt>
                <c:pt idx="409">
                  <c:v>3.6420000000000001E-2</c:v>
                </c:pt>
                <c:pt idx="410">
                  <c:v>3.5810000000000002E-2</c:v>
                </c:pt>
                <c:pt idx="411">
                  <c:v>3.6679999999999997E-2</c:v>
                </c:pt>
                <c:pt idx="412">
                  <c:v>3.6409999999999998E-2</c:v>
                </c:pt>
                <c:pt idx="413">
                  <c:v>3.6790000000000003E-2</c:v>
                </c:pt>
                <c:pt idx="414">
                  <c:v>3.4779999999999998E-2</c:v>
                </c:pt>
                <c:pt idx="415">
                  <c:v>3.5150000000000001E-2</c:v>
                </c:pt>
                <c:pt idx="416">
                  <c:v>3.3709999999999997E-2</c:v>
                </c:pt>
                <c:pt idx="417">
                  <c:v>3.4529999999999998E-2</c:v>
                </c:pt>
                <c:pt idx="418">
                  <c:v>3.6080000000000001E-2</c:v>
                </c:pt>
                <c:pt idx="419">
                  <c:v>3.6269999999999997E-2</c:v>
                </c:pt>
                <c:pt idx="420">
                  <c:v>3.5340000000000003E-2</c:v>
                </c:pt>
                <c:pt idx="421">
                  <c:v>3.662E-2</c:v>
                </c:pt>
                <c:pt idx="422">
                  <c:v>3.5549999999999998E-2</c:v>
                </c:pt>
                <c:pt idx="423">
                  <c:v>3.7019999999999997E-2</c:v>
                </c:pt>
                <c:pt idx="424">
                  <c:v>3.6839999999999998E-2</c:v>
                </c:pt>
                <c:pt idx="425">
                  <c:v>3.7629999999999997E-2</c:v>
                </c:pt>
                <c:pt idx="426">
                  <c:v>3.6420000000000001E-2</c:v>
                </c:pt>
                <c:pt idx="427">
                  <c:v>3.7249999999999998E-2</c:v>
                </c:pt>
                <c:pt idx="428">
                  <c:v>3.5830000000000001E-2</c:v>
                </c:pt>
                <c:pt idx="429">
                  <c:v>3.6990000000000002E-2</c:v>
                </c:pt>
                <c:pt idx="430">
                  <c:v>3.5470000000000002E-2</c:v>
                </c:pt>
                <c:pt idx="431">
                  <c:v>3.4979999999999997E-2</c:v>
                </c:pt>
                <c:pt idx="432">
                  <c:v>3.4709999999999998E-2</c:v>
                </c:pt>
                <c:pt idx="433">
                  <c:v>3.4169999999999999E-2</c:v>
                </c:pt>
                <c:pt idx="434">
                  <c:v>3.5400000000000001E-2</c:v>
                </c:pt>
                <c:pt idx="435">
                  <c:v>3.517E-2</c:v>
                </c:pt>
                <c:pt idx="436">
                  <c:v>3.4610000000000002E-2</c:v>
                </c:pt>
                <c:pt idx="437">
                  <c:v>3.6630000000000003E-2</c:v>
                </c:pt>
                <c:pt idx="438">
                  <c:v>3.6600000000000001E-2</c:v>
                </c:pt>
                <c:pt idx="439">
                  <c:v>3.7350000000000001E-2</c:v>
                </c:pt>
                <c:pt idx="440">
                  <c:v>3.7229999999999999E-2</c:v>
                </c:pt>
                <c:pt idx="441">
                  <c:v>3.6790000000000003E-2</c:v>
                </c:pt>
                <c:pt idx="442">
                  <c:v>3.5479999999999998E-2</c:v>
                </c:pt>
                <c:pt idx="443">
                  <c:v>3.6799999999999999E-2</c:v>
                </c:pt>
                <c:pt idx="444">
                  <c:v>3.6970000000000003E-2</c:v>
                </c:pt>
                <c:pt idx="445">
                  <c:v>3.6299999999999999E-2</c:v>
                </c:pt>
                <c:pt idx="446">
                  <c:v>3.4549999999999997E-2</c:v>
                </c:pt>
                <c:pt idx="447">
                  <c:v>3.5409999999999997E-2</c:v>
                </c:pt>
                <c:pt idx="448">
                  <c:v>3.5549999999999998E-2</c:v>
                </c:pt>
                <c:pt idx="449">
                  <c:v>3.6110000000000003E-2</c:v>
                </c:pt>
                <c:pt idx="450">
                  <c:v>3.5020000000000003E-2</c:v>
                </c:pt>
                <c:pt idx="451">
                  <c:v>3.5389999999999998E-2</c:v>
                </c:pt>
                <c:pt idx="452">
                  <c:v>3.6740000000000002E-2</c:v>
                </c:pt>
                <c:pt idx="453">
                  <c:v>3.6290000000000003E-2</c:v>
                </c:pt>
                <c:pt idx="454">
                  <c:v>3.8420000000000003E-2</c:v>
                </c:pt>
                <c:pt idx="455">
                  <c:v>3.5589999999999997E-2</c:v>
                </c:pt>
                <c:pt idx="456">
                  <c:v>3.6900000000000002E-2</c:v>
                </c:pt>
                <c:pt idx="457">
                  <c:v>3.8859999999999999E-2</c:v>
                </c:pt>
                <c:pt idx="458">
                  <c:v>3.6450000000000003E-2</c:v>
                </c:pt>
                <c:pt idx="459">
                  <c:v>3.6069999999999998E-2</c:v>
                </c:pt>
                <c:pt idx="460">
                  <c:v>3.6920000000000001E-2</c:v>
                </c:pt>
                <c:pt idx="461">
                  <c:v>3.5310000000000001E-2</c:v>
                </c:pt>
                <c:pt idx="462">
                  <c:v>3.542E-2</c:v>
                </c:pt>
                <c:pt idx="463">
                  <c:v>3.5000000000000003E-2</c:v>
                </c:pt>
                <c:pt idx="464">
                  <c:v>3.6159999999999998E-2</c:v>
                </c:pt>
                <c:pt idx="465">
                  <c:v>3.5189999999999999E-2</c:v>
                </c:pt>
                <c:pt idx="466">
                  <c:v>3.4680000000000002E-2</c:v>
                </c:pt>
                <c:pt idx="467">
                  <c:v>3.8179999999999999E-2</c:v>
                </c:pt>
                <c:pt idx="468">
                  <c:v>3.8620000000000002E-2</c:v>
                </c:pt>
                <c:pt idx="469">
                  <c:v>3.7999999999999999E-2</c:v>
                </c:pt>
                <c:pt idx="470">
                  <c:v>3.8449999999999998E-2</c:v>
                </c:pt>
                <c:pt idx="471">
                  <c:v>3.8339999999999999E-2</c:v>
                </c:pt>
                <c:pt idx="472">
                  <c:v>3.7999999999999999E-2</c:v>
                </c:pt>
                <c:pt idx="473">
                  <c:v>3.934E-2</c:v>
                </c:pt>
                <c:pt idx="474">
                  <c:v>3.8219999999999997E-2</c:v>
                </c:pt>
                <c:pt idx="475">
                  <c:v>3.7240000000000002E-2</c:v>
                </c:pt>
                <c:pt idx="476">
                  <c:v>3.9440000000000003E-2</c:v>
                </c:pt>
                <c:pt idx="477">
                  <c:v>3.8989999999999997E-2</c:v>
                </c:pt>
                <c:pt idx="478">
                  <c:v>3.8780000000000002E-2</c:v>
                </c:pt>
                <c:pt idx="479">
                  <c:v>3.7359999999999997E-2</c:v>
                </c:pt>
                <c:pt idx="480">
                  <c:v>3.8179999999999999E-2</c:v>
                </c:pt>
                <c:pt idx="481">
                  <c:v>3.7449999999999997E-2</c:v>
                </c:pt>
                <c:pt idx="482">
                  <c:v>3.8879999999999998E-2</c:v>
                </c:pt>
                <c:pt idx="483">
                  <c:v>3.8370000000000001E-2</c:v>
                </c:pt>
                <c:pt idx="484">
                  <c:v>3.8519999999999999E-2</c:v>
                </c:pt>
                <c:pt idx="485">
                  <c:v>3.8129999999999997E-2</c:v>
                </c:pt>
                <c:pt idx="486">
                  <c:v>3.9309999999999998E-2</c:v>
                </c:pt>
                <c:pt idx="487">
                  <c:v>3.9449999999999999E-2</c:v>
                </c:pt>
                <c:pt idx="488">
                  <c:v>3.7659999999999999E-2</c:v>
                </c:pt>
                <c:pt idx="489">
                  <c:v>3.9390000000000001E-2</c:v>
                </c:pt>
                <c:pt idx="490">
                  <c:v>3.7330000000000002E-2</c:v>
                </c:pt>
                <c:pt idx="491">
                  <c:v>3.6260000000000001E-2</c:v>
                </c:pt>
                <c:pt idx="492">
                  <c:v>3.7609999999999998E-2</c:v>
                </c:pt>
                <c:pt idx="493">
                  <c:v>3.7859999999999998E-2</c:v>
                </c:pt>
                <c:pt idx="494">
                  <c:v>3.73E-2</c:v>
                </c:pt>
                <c:pt idx="495">
                  <c:v>3.7019999999999997E-2</c:v>
                </c:pt>
                <c:pt idx="496">
                  <c:v>3.7260000000000001E-2</c:v>
                </c:pt>
                <c:pt idx="497">
                  <c:v>3.7130000000000003E-2</c:v>
                </c:pt>
                <c:pt idx="498">
                  <c:v>4.0070000000000001E-2</c:v>
                </c:pt>
                <c:pt idx="499">
                  <c:v>3.9280000000000002E-2</c:v>
                </c:pt>
                <c:pt idx="500">
                  <c:v>3.9419999999999997E-2</c:v>
                </c:pt>
                <c:pt idx="501">
                  <c:v>4.0399999999999998E-2</c:v>
                </c:pt>
                <c:pt idx="502">
                  <c:v>3.8690000000000002E-2</c:v>
                </c:pt>
                <c:pt idx="503">
                  <c:v>4.1200000000000001E-2</c:v>
                </c:pt>
                <c:pt idx="504">
                  <c:v>3.8739999999999997E-2</c:v>
                </c:pt>
                <c:pt idx="505">
                  <c:v>3.8699999999999998E-2</c:v>
                </c:pt>
                <c:pt idx="506">
                  <c:v>3.9149999999999997E-2</c:v>
                </c:pt>
                <c:pt idx="507">
                  <c:v>4.0969999999999999E-2</c:v>
                </c:pt>
                <c:pt idx="508">
                  <c:v>4.0739999999999998E-2</c:v>
                </c:pt>
                <c:pt idx="509">
                  <c:v>3.8530000000000002E-2</c:v>
                </c:pt>
                <c:pt idx="510">
                  <c:v>3.7859999999999998E-2</c:v>
                </c:pt>
                <c:pt idx="511">
                  <c:v>4.0070000000000001E-2</c:v>
                </c:pt>
                <c:pt idx="512">
                  <c:v>3.8550000000000001E-2</c:v>
                </c:pt>
                <c:pt idx="513">
                  <c:v>3.8929999999999999E-2</c:v>
                </c:pt>
                <c:pt idx="514">
                  <c:v>4.0899999999999999E-2</c:v>
                </c:pt>
                <c:pt idx="515">
                  <c:v>4.0239999999999998E-2</c:v>
                </c:pt>
                <c:pt idx="516">
                  <c:v>4.1450000000000001E-2</c:v>
                </c:pt>
                <c:pt idx="517">
                  <c:v>3.875E-2</c:v>
                </c:pt>
                <c:pt idx="518">
                  <c:v>3.8019999999999998E-2</c:v>
                </c:pt>
                <c:pt idx="519">
                  <c:v>3.9620000000000002E-2</c:v>
                </c:pt>
                <c:pt idx="520">
                  <c:v>4.0099999999999997E-2</c:v>
                </c:pt>
                <c:pt idx="521">
                  <c:v>3.8420000000000003E-2</c:v>
                </c:pt>
                <c:pt idx="522">
                  <c:v>3.6429999999999997E-2</c:v>
                </c:pt>
                <c:pt idx="523">
                  <c:v>3.6850000000000001E-2</c:v>
                </c:pt>
                <c:pt idx="524">
                  <c:v>3.5920000000000001E-2</c:v>
                </c:pt>
                <c:pt idx="525">
                  <c:v>3.5650000000000001E-2</c:v>
                </c:pt>
                <c:pt idx="526">
                  <c:v>3.5540000000000002E-2</c:v>
                </c:pt>
                <c:pt idx="527">
                  <c:v>3.603E-2</c:v>
                </c:pt>
                <c:pt idx="528">
                  <c:v>3.5700000000000003E-2</c:v>
                </c:pt>
                <c:pt idx="529">
                  <c:v>3.61E-2</c:v>
                </c:pt>
                <c:pt idx="530">
                  <c:v>3.6679999999999997E-2</c:v>
                </c:pt>
                <c:pt idx="531">
                  <c:v>3.6130000000000002E-2</c:v>
                </c:pt>
                <c:pt idx="532">
                  <c:v>3.7929999999999998E-2</c:v>
                </c:pt>
                <c:pt idx="533">
                  <c:v>3.7749999999999999E-2</c:v>
                </c:pt>
                <c:pt idx="534">
                  <c:v>3.7100000000000001E-2</c:v>
                </c:pt>
                <c:pt idx="535">
                  <c:v>3.7100000000000001E-2</c:v>
                </c:pt>
                <c:pt idx="536">
                  <c:v>3.8089999999999999E-2</c:v>
                </c:pt>
                <c:pt idx="537">
                  <c:v>3.6760000000000001E-2</c:v>
                </c:pt>
                <c:pt idx="538">
                  <c:v>3.6400000000000002E-2</c:v>
                </c:pt>
                <c:pt idx="539">
                  <c:v>3.755E-2</c:v>
                </c:pt>
                <c:pt idx="540">
                  <c:v>3.7870000000000001E-2</c:v>
                </c:pt>
                <c:pt idx="541">
                  <c:v>3.8649999999999997E-2</c:v>
                </c:pt>
                <c:pt idx="542">
                  <c:v>3.7280000000000001E-2</c:v>
                </c:pt>
                <c:pt idx="543">
                  <c:v>3.7310000000000003E-2</c:v>
                </c:pt>
                <c:pt idx="544">
                  <c:v>3.7620000000000001E-2</c:v>
                </c:pt>
                <c:pt idx="545">
                  <c:v>3.8600000000000002E-2</c:v>
                </c:pt>
                <c:pt idx="546">
                  <c:v>3.6069999999999998E-2</c:v>
                </c:pt>
                <c:pt idx="547">
                  <c:v>3.7850000000000002E-2</c:v>
                </c:pt>
                <c:pt idx="548">
                  <c:v>3.5929999999999997E-2</c:v>
                </c:pt>
                <c:pt idx="549">
                  <c:v>3.5459999999999998E-2</c:v>
                </c:pt>
                <c:pt idx="550">
                  <c:v>3.6429999999999997E-2</c:v>
                </c:pt>
                <c:pt idx="551">
                  <c:v>3.4709999999999998E-2</c:v>
                </c:pt>
                <c:pt idx="552">
                  <c:v>3.3779999999999998E-2</c:v>
                </c:pt>
                <c:pt idx="553">
                  <c:v>3.3279999999999997E-2</c:v>
                </c:pt>
                <c:pt idx="554">
                  <c:v>3.363E-2</c:v>
                </c:pt>
                <c:pt idx="555">
                  <c:v>3.4759999999999999E-2</c:v>
                </c:pt>
                <c:pt idx="556">
                  <c:v>3.3160000000000002E-2</c:v>
                </c:pt>
                <c:pt idx="557">
                  <c:v>3.338E-2</c:v>
                </c:pt>
                <c:pt idx="558">
                  <c:v>3.5099999999999999E-2</c:v>
                </c:pt>
                <c:pt idx="559">
                  <c:v>3.4340000000000002E-2</c:v>
                </c:pt>
                <c:pt idx="560">
                  <c:v>3.4139999999999997E-2</c:v>
                </c:pt>
                <c:pt idx="561">
                  <c:v>3.619E-2</c:v>
                </c:pt>
                <c:pt idx="562">
                  <c:v>3.6729999999999999E-2</c:v>
                </c:pt>
                <c:pt idx="563">
                  <c:v>3.5929999999999997E-2</c:v>
                </c:pt>
                <c:pt idx="564">
                  <c:v>3.7339999999999998E-2</c:v>
                </c:pt>
                <c:pt idx="565">
                  <c:v>3.5290000000000002E-2</c:v>
                </c:pt>
                <c:pt idx="566">
                  <c:v>3.7650000000000003E-2</c:v>
                </c:pt>
                <c:pt idx="567">
                  <c:v>3.6459999999999999E-2</c:v>
                </c:pt>
                <c:pt idx="568">
                  <c:v>3.6990000000000002E-2</c:v>
                </c:pt>
                <c:pt idx="569">
                  <c:v>3.218E-2</c:v>
                </c:pt>
                <c:pt idx="570">
                  <c:v>3.7240000000000002E-2</c:v>
                </c:pt>
                <c:pt idx="571">
                  <c:v>3.7510000000000002E-2</c:v>
                </c:pt>
                <c:pt idx="572">
                  <c:v>3.5040000000000002E-2</c:v>
                </c:pt>
                <c:pt idx="573">
                  <c:v>3.5700000000000003E-2</c:v>
                </c:pt>
                <c:pt idx="574">
                  <c:v>3.7789999999999997E-2</c:v>
                </c:pt>
                <c:pt idx="575">
                  <c:v>3.8760000000000003E-2</c:v>
                </c:pt>
                <c:pt idx="576">
                  <c:v>3.7510000000000002E-2</c:v>
                </c:pt>
                <c:pt idx="577">
                  <c:v>3.9129999999999998E-2</c:v>
                </c:pt>
                <c:pt idx="578">
                  <c:v>3.6269999999999997E-2</c:v>
                </c:pt>
                <c:pt idx="579">
                  <c:v>3.6200000000000003E-2</c:v>
                </c:pt>
                <c:pt idx="580">
                  <c:v>3.6650000000000002E-2</c:v>
                </c:pt>
                <c:pt idx="581">
                  <c:v>3.465E-2</c:v>
                </c:pt>
                <c:pt idx="582">
                  <c:v>3.4599999999999999E-2</c:v>
                </c:pt>
                <c:pt idx="583">
                  <c:v>3.5479999999999998E-2</c:v>
                </c:pt>
                <c:pt idx="584">
                  <c:v>3.4889999999999997E-2</c:v>
                </c:pt>
                <c:pt idx="585">
                  <c:v>3.4869999999999998E-2</c:v>
                </c:pt>
                <c:pt idx="586">
                  <c:v>3.2559999999999999E-2</c:v>
                </c:pt>
                <c:pt idx="587">
                  <c:v>3.3570000000000003E-2</c:v>
                </c:pt>
                <c:pt idx="588">
                  <c:v>3.3090000000000001E-2</c:v>
                </c:pt>
                <c:pt idx="589">
                  <c:v>3.3059999999999999E-2</c:v>
                </c:pt>
                <c:pt idx="590">
                  <c:v>3.2629999999999999E-2</c:v>
                </c:pt>
                <c:pt idx="591">
                  <c:v>3.3910000000000003E-2</c:v>
                </c:pt>
                <c:pt idx="592">
                  <c:v>3.2669999999999998E-2</c:v>
                </c:pt>
                <c:pt idx="593">
                  <c:v>3.381E-2</c:v>
                </c:pt>
                <c:pt idx="594">
                  <c:v>3.2759999999999997E-2</c:v>
                </c:pt>
                <c:pt idx="595">
                  <c:v>3.5790000000000002E-2</c:v>
                </c:pt>
                <c:pt idx="596">
                  <c:v>3.4279999999999998E-2</c:v>
                </c:pt>
                <c:pt idx="597">
                  <c:v>3.5189999999999999E-2</c:v>
                </c:pt>
                <c:pt idx="598">
                  <c:v>3.4380000000000001E-2</c:v>
                </c:pt>
                <c:pt idx="599">
                  <c:v>3.585E-2</c:v>
                </c:pt>
                <c:pt idx="600">
                  <c:v>3.3799999999999997E-2</c:v>
                </c:pt>
                <c:pt idx="601">
                  <c:v>3.5229999999999997E-2</c:v>
                </c:pt>
                <c:pt idx="602">
                  <c:v>3.6110000000000003E-2</c:v>
                </c:pt>
                <c:pt idx="603">
                  <c:v>3.5810000000000002E-2</c:v>
                </c:pt>
                <c:pt idx="604">
                  <c:v>3.925E-2</c:v>
                </c:pt>
                <c:pt idx="605">
                  <c:v>4.0570000000000002E-2</c:v>
                </c:pt>
                <c:pt idx="606">
                  <c:v>4.0280000000000003E-2</c:v>
                </c:pt>
                <c:pt idx="607">
                  <c:v>4.1750000000000002E-2</c:v>
                </c:pt>
                <c:pt idx="608">
                  <c:v>4.2500000000000003E-2</c:v>
                </c:pt>
                <c:pt idx="609">
                  <c:v>4.3619999999999999E-2</c:v>
                </c:pt>
                <c:pt idx="610">
                  <c:v>4.5870000000000001E-2</c:v>
                </c:pt>
                <c:pt idx="611">
                  <c:v>4.6780000000000002E-2</c:v>
                </c:pt>
                <c:pt idx="612">
                  <c:v>4.8570000000000002E-2</c:v>
                </c:pt>
                <c:pt idx="613">
                  <c:v>5.2850000000000001E-2</c:v>
                </c:pt>
                <c:pt idx="614">
                  <c:v>6.0569999999999999E-2</c:v>
                </c:pt>
                <c:pt idx="615">
                  <c:v>6.7769999999999997E-2</c:v>
                </c:pt>
                <c:pt idx="616">
                  <c:v>7.7780000000000002E-2</c:v>
                </c:pt>
                <c:pt idx="617">
                  <c:v>8.2669999999999993E-2</c:v>
                </c:pt>
                <c:pt idx="618">
                  <c:v>8.0769999999999995E-2</c:v>
                </c:pt>
                <c:pt idx="619">
                  <c:v>7.2289999999999993E-2</c:v>
                </c:pt>
                <c:pt idx="620">
                  <c:v>6.062E-2</c:v>
                </c:pt>
                <c:pt idx="621">
                  <c:v>5.3420000000000002E-2</c:v>
                </c:pt>
                <c:pt idx="622">
                  <c:v>4.6690000000000002E-2</c:v>
                </c:pt>
                <c:pt idx="623">
                  <c:v>4.0689999999999997E-2</c:v>
                </c:pt>
                <c:pt idx="624">
                  <c:v>3.8339999999999999E-2</c:v>
                </c:pt>
                <c:pt idx="625">
                  <c:v>3.5970000000000002E-2</c:v>
                </c:pt>
                <c:pt idx="626">
                  <c:v>3.4750000000000003E-2</c:v>
                </c:pt>
                <c:pt idx="627">
                  <c:v>3.381E-2</c:v>
                </c:pt>
                <c:pt idx="628">
                  <c:v>3.2000000000000001E-2</c:v>
                </c:pt>
                <c:pt idx="629">
                  <c:v>3.0679999999999999E-2</c:v>
                </c:pt>
                <c:pt idx="630">
                  <c:v>2.963E-2</c:v>
                </c:pt>
                <c:pt idx="631">
                  <c:v>2.7640000000000001E-2</c:v>
                </c:pt>
                <c:pt idx="632">
                  <c:v>2.8680000000000001E-2</c:v>
                </c:pt>
                <c:pt idx="633">
                  <c:v>2.8389999999999999E-2</c:v>
                </c:pt>
                <c:pt idx="634">
                  <c:v>2.9929999999999998E-2</c:v>
                </c:pt>
                <c:pt idx="635">
                  <c:v>3.0849999999999999E-2</c:v>
                </c:pt>
                <c:pt idx="636">
                  <c:v>3.0120000000000001E-2</c:v>
                </c:pt>
                <c:pt idx="637">
                  <c:v>2.9909999999999999E-2</c:v>
                </c:pt>
                <c:pt idx="638">
                  <c:v>3.092E-2</c:v>
                </c:pt>
                <c:pt idx="639">
                  <c:v>3.014E-2</c:v>
                </c:pt>
                <c:pt idx="640">
                  <c:v>3.0460000000000001E-2</c:v>
                </c:pt>
                <c:pt idx="641">
                  <c:v>2.963E-2</c:v>
                </c:pt>
                <c:pt idx="642">
                  <c:v>2.8330000000000001E-2</c:v>
                </c:pt>
                <c:pt idx="643">
                  <c:v>2.7830000000000001E-2</c:v>
                </c:pt>
                <c:pt idx="644">
                  <c:v>2.7619999999999999E-2</c:v>
                </c:pt>
                <c:pt idx="645">
                  <c:v>2.7029999999999998E-2</c:v>
                </c:pt>
                <c:pt idx="646">
                  <c:v>2.8060000000000002E-2</c:v>
                </c:pt>
                <c:pt idx="647">
                  <c:v>2.6239999999999999E-2</c:v>
                </c:pt>
                <c:pt idx="648">
                  <c:v>2.6849999999999999E-2</c:v>
                </c:pt>
                <c:pt idx="649">
                  <c:v>2.5049999999999999E-2</c:v>
                </c:pt>
                <c:pt idx="650">
                  <c:v>2.53E-2</c:v>
                </c:pt>
                <c:pt idx="651">
                  <c:v>2.5850000000000001E-2</c:v>
                </c:pt>
                <c:pt idx="652">
                  <c:v>2.427E-2</c:v>
                </c:pt>
                <c:pt idx="653">
                  <c:v>2.409E-2</c:v>
                </c:pt>
                <c:pt idx="654">
                  <c:v>2.4070000000000001E-2</c:v>
                </c:pt>
                <c:pt idx="655">
                  <c:v>2.4879999999999999E-2</c:v>
                </c:pt>
                <c:pt idx="656">
                  <c:v>2.3290000000000002E-2</c:v>
                </c:pt>
                <c:pt idx="657">
                  <c:v>2.342E-2</c:v>
                </c:pt>
                <c:pt idx="658">
                  <c:v>2.393E-2</c:v>
                </c:pt>
                <c:pt idx="659">
                  <c:v>2.3480000000000001E-2</c:v>
                </c:pt>
                <c:pt idx="660">
                  <c:v>2.1600000000000001E-2</c:v>
                </c:pt>
                <c:pt idx="661">
                  <c:v>2.3439999999999999E-2</c:v>
                </c:pt>
                <c:pt idx="662">
                  <c:v>2.1999999999999999E-2</c:v>
                </c:pt>
                <c:pt idx="663">
                  <c:v>2.3109999999999999E-2</c:v>
                </c:pt>
                <c:pt idx="664">
                  <c:v>2.4729999999999999E-2</c:v>
                </c:pt>
                <c:pt idx="665">
                  <c:v>2.2950000000000002E-2</c:v>
                </c:pt>
                <c:pt idx="666">
                  <c:v>2.4639999999999999E-2</c:v>
                </c:pt>
                <c:pt idx="667">
                  <c:v>2.4379999999999999E-2</c:v>
                </c:pt>
                <c:pt idx="668">
                  <c:v>2.4809999999999999E-2</c:v>
                </c:pt>
                <c:pt idx="669">
                  <c:v>2.5590000000000002E-2</c:v>
                </c:pt>
                <c:pt idx="670">
                  <c:v>2.571E-2</c:v>
                </c:pt>
                <c:pt idx="671">
                  <c:v>2.5159999999999998E-2</c:v>
                </c:pt>
                <c:pt idx="672">
                  <c:v>2.3949999999999999E-2</c:v>
                </c:pt>
                <c:pt idx="673">
                  <c:v>2.4199999999999999E-2</c:v>
                </c:pt>
                <c:pt idx="674">
                  <c:v>2.4209999999999999E-2</c:v>
                </c:pt>
                <c:pt idx="675">
                  <c:v>2.3550000000000001E-2</c:v>
                </c:pt>
                <c:pt idx="676">
                  <c:v>2.2720000000000001E-2</c:v>
                </c:pt>
                <c:pt idx="677">
                  <c:v>2.1760000000000002E-2</c:v>
                </c:pt>
                <c:pt idx="678">
                  <c:v>2.163E-2</c:v>
                </c:pt>
                <c:pt idx="679">
                  <c:v>2.2030000000000001E-2</c:v>
                </c:pt>
                <c:pt idx="680">
                  <c:v>2.2270000000000002E-2</c:v>
                </c:pt>
                <c:pt idx="681">
                  <c:v>2.2179999999999998E-2</c:v>
                </c:pt>
                <c:pt idx="682">
                  <c:v>2.265E-2</c:v>
                </c:pt>
                <c:pt idx="683">
                  <c:v>2.095E-2</c:v>
                </c:pt>
                <c:pt idx="684">
                  <c:v>2.068E-2</c:v>
                </c:pt>
                <c:pt idx="685">
                  <c:v>2.102E-2</c:v>
                </c:pt>
                <c:pt idx="686">
                  <c:v>2.172E-2</c:v>
                </c:pt>
                <c:pt idx="687">
                  <c:v>2.0379999999999999E-2</c:v>
                </c:pt>
                <c:pt idx="688">
                  <c:v>1.8169999999999999E-2</c:v>
                </c:pt>
                <c:pt idx="689">
                  <c:v>1.9060000000000001E-2</c:v>
                </c:pt>
                <c:pt idx="690">
                  <c:v>1.5730000000000001E-2</c:v>
                </c:pt>
                <c:pt idx="691">
                  <c:v>1.7610000000000001E-2</c:v>
                </c:pt>
                <c:pt idx="692">
                  <c:v>1.7829999999999999E-2</c:v>
                </c:pt>
                <c:pt idx="693">
                  <c:v>1.746E-2</c:v>
                </c:pt>
                <c:pt idx="694">
                  <c:v>1.8270000000000002E-2</c:v>
                </c:pt>
                <c:pt idx="695">
                  <c:v>1.7389999999999999E-2</c:v>
                </c:pt>
                <c:pt idx="696">
                  <c:v>1.882E-2</c:v>
                </c:pt>
                <c:pt idx="697">
                  <c:v>1.882E-2</c:v>
                </c:pt>
                <c:pt idx="698">
                  <c:v>2.18E-2</c:v>
                </c:pt>
                <c:pt idx="699">
                  <c:v>1.9089999999999999E-2</c:v>
                </c:pt>
                <c:pt idx="700">
                  <c:v>2.0629999999999999E-2</c:v>
                </c:pt>
                <c:pt idx="701">
                  <c:v>1.9810000000000001E-2</c:v>
                </c:pt>
                <c:pt idx="702">
                  <c:v>2.034E-2</c:v>
                </c:pt>
                <c:pt idx="703">
                  <c:v>2.0789999999999999E-2</c:v>
                </c:pt>
                <c:pt idx="704">
                  <c:v>2.1999999999999999E-2</c:v>
                </c:pt>
                <c:pt idx="705">
                  <c:v>1.873E-2</c:v>
                </c:pt>
                <c:pt idx="706">
                  <c:v>1.9220000000000001E-2</c:v>
                </c:pt>
                <c:pt idx="707">
                  <c:v>1.7829999999999999E-2</c:v>
                </c:pt>
                <c:pt idx="708">
                  <c:v>1.8200000000000001E-2</c:v>
                </c:pt>
                <c:pt idx="709">
                  <c:v>1.8200000000000001E-2</c:v>
                </c:pt>
                <c:pt idx="710">
                  <c:v>1.9269999999999999E-2</c:v>
                </c:pt>
                <c:pt idx="711">
                  <c:v>2.0830000000000001E-2</c:v>
                </c:pt>
                <c:pt idx="712">
                  <c:v>1.9859999999999999E-2</c:v>
                </c:pt>
                <c:pt idx="713">
                  <c:v>1.8849999999999999E-2</c:v>
                </c:pt>
                <c:pt idx="714">
                  <c:v>1.8419999999999999E-2</c:v>
                </c:pt>
                <c:pt idx="715">
                  <c:v>1.8700000000000001E-2</c:v>
                </c:pt>
                <c:pt idx="716">
                  <c:v>1.8720000000000001E-2</c:v>
                </c:pt>
                <c:pt idx="717">
                  <c:v>1.6750000000000001E-2</c:v>
                </c:pt>
                <c:pt idx="718">
                  <c:v>1.6070000000000001E-2</c:v>
                </c:pt>
                <c:pt idx="719">
                  <c:v>1.669E-2</c:v>
                </c:pt>
                <c:pt idx="720">
                  <c:v>1.8239999999999999E-2</c:v>
                </c:pt>
                <c:pt idx="721">
                  <c:v>1.668E-2</c:v>
                </c:pt>
                <c:pt idx="722">
                  <c:v>1.5720000000000001E-2</c:v>
                </c:pt>
                <c:pt idx="723">
                  <c:v>1.6459999999999999E-2</c:v>
                </c:pt>
                <c:pt idx="724">
                  <c:v>1.6760000000000001E-2</c:v>
                </c:pt>
                <c:pt idx="725">
                  <c:v>1.5270000000000001E-2</c:v>
                </c:pt>
                <c:pt idx="726">
                  <c:v>1.5709999999999998E-2</c:v>
                </c:pt>
                <c:pt idx="727">
                  <c:v>1.6549999999999999E-2</c:v>
                </c:pt>
                <c:pt idx="728">
                  <c:v>1.6240000000000001E-2</c:v>
                </c:pt>
                <c:pt idx="729">
                  <c:v>1.685E-2</c:v>
                </c:pt>
                <c:pt idx="730">
                  <c:v>1.6310000000000002E-2</c:v>
                </c:pt>
                <c:pt idx="731">
                  <c:v>1.7829999999999999E-2</c:v>
                </c:pt>
                <c:pt idx="732">
                  <c:v>1.6760000000000001E-2</c:v>
                </c:pt>
                <c:pt idx="733">
                  <c:v>1.8200000000000001E-2</c:v>
                </c:pt>
                <c:pt idx="734">
                  <c:v>1.6580000000000001E-2</c:v>
                </c:pt>
                <c:pt idx="735">
                  <c:v>1.6809999999999999E-2</c:v>
                </c:pt>
                <c:pt idx="736">
                  <c:v>1.5910000000000001E-2</c:v>
                </c:pt>
                <c:pt idx="737">
                  <c:v>1.636E-2</c:v>
                </c:pt>
                <c:pt idx="738">
                  <c:v>1.6539999999999999E-2</c:v>
                </c:pt>
                <c:pt idx="739">
                  <c:v>1.6879999999999999E-2</c:v>
                </c:pt>
                <c:pt idx="740">
                  <c:v>1.7219999999999999E-2</c:v>
                </c:pt>
                <c:pt idx="741">
                  <c:v>1.8329999999999999E-2</c:v>
                </c:pt>
                <c:pt idx="742">
                  <c:v>1.823E-2</c:v>
                </c:pt>
                <c:pt idx="743">
                  <c:v>1.7069999999999998E-2</c:v>
                </c:pt>
                <c:pt idx="744">
                  <c:v>1.6789999999999999E-2</c:v>
                </c:pt>
                <c:pt idx="745">
                  <c:v>1.702E-2</c:v>
                </c:pt>
                <c:pt idx="746">
                  <c:v>1.7760000000000001E-2</c:v>
                </c:pt>
                <c:pt idx="747">
                  <c:v>1.754E-2</c:v>
                </c:pt>
                <c:pt idx="748">
                  <c:v>1.6979999999999999E-2</c:v>
                </c:pt>
                <c:pt idx="749">
                  <c:v>1.7590000000000001E-2</c:v>
                </c:pt>
                <c:pt idx="750">
                  <c:v>1.762E-2</c:v>
                </c:pt>
                <c:pt idx="751">
                  <c:v>1.738E-2</c:v>
                </c:pt>
                <c:pt idx="752">
                  <c:v>1.482E-2</c:v>
                </c:pt>
                <c:pt idx="753">
                  <c:v>1.4930000000000001E-2</c:v>
                </c:pt>
                <c:pt idx="754">
                  <c:v>1.5140000000000001E-2</c:v>
                </c:pt>
                <c:pt idx="755">
                  <c:v>1.3780000000000001E-2</c:v>
                </c:pt>
                <c:pt idx="756">
                  <c:v>1.5350000000000001E-2</c:v>
                </c:pt>
                <c:pt idx="757">
                  <c:v>1.6480000000000002E-2</c:v>
                </c:pt>
                <c:pt idx="758">
                  <c:v>1.5990000000000001E-2</c:v>
                </c:pt>
                <c:pt idx="759">
                  <c:v>1.5259999999999999E-2</c:v>
                </c:pt>
                <c:pt idx="760">
                  <c:v>1.532E-2</c:v>
                </c:pt>
                <c:pt idx="761">
                  <c:v>1.5180000000000001E-2</c:v>
                </c:pt>
                <c:pt idx="762">
                  <c:v>1.225E-2</c:v>
                </c:pt>
                <c:pt idx="763">
                  <c:v>1.443E-2</c:v>
                </c:pt>
                <c:pt idx="764">
                  <c:v>1.447E-2</c:v>
                </c:pt>
                <c:pt idx="765">
                  <c:v>1.409E-2</c:v>
                </c:pt>
                <c:pt idx="766">
                  <c:v>1.444E-2</c:v>
                </c:pt>
                <c:pt idx="767">
                  <c:v>1.3809999999999999E-2</c:v>
                </c:pt>
                <c:pt idx="768">
                  <c:v>1.3690000000000001E-2</c:v>
                </c:pt>
                <c:pt idx="769">
                  <c:v>1.506E-2</c:v>
                </c:pt>
                <c:pt idx="770">
                  <c:v>1.464E-2</c:v>
                </c:pt>
                <c:pt idx="771">
                  <c:v>1.5800000000000002E-2</c:v>
                </c:pt>
                <c:pt idx="772">
                  <c:v>1.504E-2</c:v>
                </c:pt>
                <c:pt idx="773">
                  <c:v>1.7670000000000002E-2</c:v>
                </c:pt>
                <c:pt idx="774">
                  <c:v>1.7909999999999999E-2</c:v>
                </c:pt>
                <c:pt idx="775">
                  <c:v>1.7000000000000001E-2</c:v>
                </c:pt>
                <c:pt idx="776">
                  <c:v>1.789E-2</c:v>
                </c:pt>
                <c:pt idx="777">
                  <c:v>1.9310000000000001E-2</c:v>
                </c:pt>
                <c:pt idx="778">
                  <c:v>1.873E-2</c:v>
                </c:pt>
                <c:pt idx="779">
                  <c:v>1.8620000000000001E-2</c:v>
                </c:pt>
                <c:pt idx="780">
                  <c:v>1.8589999999999999E-2</c:v>
                </c:pt>
                <c:pt idx="781">
                  <c:v>1.9689999999999999E-2</c:v>
                </c:pt>
                <c:pt idx="782">
                  <c:v>1.7350000000000001E-2</c:v>
                </c:pt>
                <c:pt idx="783">
                  <c:v>1.8689999999999998E-2</c:v>
                </c:pt>
                <c:pt idx="784">
                  <c:v>1.8859999999999998E-2</c:v>
                </c:pt>
                <c:pt idx="785">
                  <c:v>1.7760000000000001E-2</c:v>
                </c:pt>
                <c:pt idx="786">
                  <c:v>1.882E-2</c:v>
                </c:pt>
                <c:pt idx="787">
                  <c:v>1.848E-2</c:v>
                </c:pt>
                <c:pt idx="788">
                  <c:v>1.864E-2</c:v>
                </c:pt>
                <c:pt idx="789">
                  <c:v>1.8759999999999999E-2</c:v>
                </c:pt>
                <c:pt idx="790">
                  <c:v>1.796E-2</c:v>
                </c:pt>
                <c:pt idx="791">
                  <c:v>1.7590000000000001E-2</c:v>
                </c:pt>
                <c:pt idx="792">
                  <c:v>1.678E-2</c:v>
                </c:pt>
                <c:pt idx="793">
                  <c:v>1.6660000000000001E-2</c:v>
                </c:pt>
                <c:pt idx="794">
                  <c:v>1.686E-2</c:v>
                </c:pt>
                <c:pt idx="795">
                  <c:v>1.5339999999999999E-2</c:v>
                </c:pt>
                <c:pt idx="796">
                  <c:v>1.525E-2</c:v>
                </c:pt>
                <c:pt idx="797">
                  <c:v>1.494E-2</c:v>
                </c:pt>
                <c:pt idx="798">
                  <c:v>1.4760000000000001E-2</c:v>
                </c:pt>
                <c:pt idx="799">
                  <c:v>1.329E-2</c:v>
                </c:pt>
                <c:pt idx="800">
                  <c:v>1.55E-2</c:v>
                </c:pt>
              </c:numCache>
            </c:numRef>
          </c:yVal>
          <c:smooth val="0"/>
          <c:extLst>
            <c:ext xmlns:c16="http://schemas.microsoft.com/office/drawing/2014/chart" uri="{C3380CC4-5D6E-409C-BE32-E72D297353CC}">
              <c16:uniqueId val="{00000001-295E-4A33-81CC-F305F58DDAC7}"/>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 Carbon</a:t>
            </a:r>
            <a:r>
              <a:rPr lang="en-GB" sz="1400" baseline="0"/>
              <a:t> Black Containing Samples</a:t>
            </a:r>
            <a:endParaRPr lang="en-GB" sz="1400"/>
          </a:p>
        </c:rich>
      </c:tx>
      <c:overlay val="0"/>
    </c:title>
    <c:autoTitleDeleted val="0"/>
    <c:plotArea>
      <c:layout/>
      <c:scatterChart>
        <c:scatterStyle val="lineMarker"/>
        <c:varyColors val="0"/>
        <c:ser>
          <c:idx val="1"/>
          <c:order val="0"/>
          <c:tx>
            <c:strRef>
              <c:f>'RT_XC09103-13 (prior)'!$Z$25:$Z$26</c:f>
              <c:strCache>
                <c:ptCount val="2"/>
                <c:pt idx="0">
                  <c:v>XC09230</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(prior)'!$Z$27:$Z$827</c:f>
              <c:numCache>
                <c:formatCode>0.0000</c:formatCode>
                <c:ptCount val="801"/>
                <c:pt idx="0">
                  <c:v>6.9918199999999997</c:v>
                </c:pt>
                <c:pt idx="1">
                  <c:v>6.9892099999999999</c:v>
                </c:pt>
                <c:pt idx="2">
                  <c:v>6.9886900000000001</c:v>
                </c:pt>
                <c:pt idx="3">
                  <c:v>6.98515</c:v>
                </c:pt>
                <c:pt idx="4">
                  <c:v>6.9872100000000001</c:v>
                </c:pt>
                <c:pt idx="5">
                  <c:v>6.9854000000000003</c:v>
                </c:pt>
                <c:pt idx="6">
                  <c:v>6.98163</c:v>
                </c:pt>
                <c:pt idx="7">
                  <c:v>6.9819100000000001</c:v>
                </c:pt>
                <c:pt idx="8">
                  <c:v>6.9813700000000001</c:v>
                </c:pt>
                <c:pt idx="9">
                  <c:v>6.9801799999999998</c:v>
                </c:pt>
                <c:pt idx="10">
                  <c:v>6.9802999999999997</c:v>
                </c:pt>
                <c:pt idx="11">
                  <c:v>6.9801000000000002</c:v>
                </c:pt>
                <c:pt idx="12">
                  <c:v>6.9826499999999996</c:v>
                </c:pt>
                <c:pt idx="13">
                  <c:v>6.9815699999999996</c:v>
                </c:pt>
                <c:pt idx="14">
                  <c:v>6.9795600000000002</c:v>
                </c:pt>
                <c:pt idx="15">
                  <c:v>6.9758899999999997</c:v>
                </c:pt>
                <c:pt idx="16">
                  <c:v>6.9764200000000001</c:v>
                </c:pt>
                <c:pt idx="17">
                  <c:v>6.9747899999999996</c:v>
                </c:pt>
                <c:pt idx="18">
                  <c:v>6.9750100000000002</c:v>
                </c:pt>
                <c:pt idx="19">
                  <c:v>6.9717399999999996</c:v>
                </c:pt>
                <c:pt idx="20">
                  <c:v>6.9687299999999999</c:v>
                </c:pt>
                <c:pt idx="21">
                  <c:v>6.9678100000000001</c:v>
                </c:pt>
                <c:pt idx="22">
                  <c:v>6.9657999999999998</c:v>
                </c:pt>
                <c:pt idx="23">
                  <c:v>6.9660099999999998</c:v>
                </c:pt>
                <c:pt idx="24">
                  <c:v>6.9672499999999999</c:v>
                </c:pt>
                <c:pt idx="25">
                  <c:v>6.9639499999999996</c:v>
                </c:pt>
                <c:pt idx="26">
                  <c:v>6.9663399999999998</c:v>
                </c:pt>
                <c:pt idx="27">
                  <c:v>6.9621599999999999</c:v>
                </c:pt>
                <c:pt idx="28">
                  <c:v>6.96068</c:v>
                </c:pt>
                <c:pt idx="29">
                  <c:v>6.9628899999999998</c:v>
                </c:pt>
                <c:pt idx="30">
                  <c:v>6.9596600000000004</c:v>
                </c:pt>
                <c:pt idx="31">
                  <c:v>6.9609199999999998</c:v>
                </c:pt>
                <c:pt idx="32">
                  <c:v>6.9599399999999996</c:v>
                </c:pt>
                <c:pt idx="33">
                  <c:v>6.95885</c:v>
                </c:pt>
                <c:pt idx="34">
                  <c:v>6.9540199999999999</c:v>
                </c:pt>
                <c:pt idx="35">
                  <c:v>6.9536800000000003</c:v>
                </c:pt>
                <c:pt idx="36">
                  <c:v>6.95261</c:v>
                </c:pt>
                <c:pt idx="37">
                  <c:v>6.9532400000000001</c:v>
                </c:pt>
                <c:pt idx="38">
                  <c:v>6.9532499999999997</c:v>
                </c:pt>
                <c:pt idx="39">
                  <c:v>6.9534599999999998</c:v>
                </c:pt>
                <c:pt idx="40">
                  <c:v>6.9544300000000003</c:v>
                </c:pt>
                <c:pt idx="41">
                  <c:v>6.94923</c:v>
                </c:pt>
                <c:pt idx="42">
                  <c:v>6.9514699999999996</c:v>
                </c:pt>
                <c:pt idx="43">
                  <c:v>6.9487300000000003</c:v>
                </c:pt>
                <c:pt idx="44">
                  <c:v>6.94855</c:v>
                </c:pt>
                <c:pt idx="45">
                  <c:v>6.9469500000000002</c:v>
                </c:pt>
                <c:pt idx="46">
                  <c:v>6.9483300000000003</c:v>
                </c:pt>
                <c:pt idx="47">
                  <c:v>6.9436799999999996</c:v>
                </c:pt>
                <c:pt idx="48">
                  <c:v>6.9441300000000004</c:v>
                </c:pt>
                <c:pt idx="49">
                  <c:v>6.9433600000000002</c:v>
                </c:pt>
                <c:pt idx="50">
                  <c:v>6.9389399999999997</c:v>
                </c:pt>
                <c:pt idx="51">
                  <c:v>6.9390400000000003</c:v>
                </c:pt>
                <c:pt idx="52">
                  <c:v>6.94102</c:v>
                </c:pt>
                <c:pt idx="53">
                  <c:v>6.9384899999999998</c:v>
                </c:pt>
                <c:pt idx="54">
                  <c:v>6.9380600000000001</c:v>
                </c:pt>
                <c:pt idx="55">
                  <c:v>6.9337999999999997</c:v>
                </c:pt>
                <c:pt idx="56">
                  <c:v>6.9361300000000004</c:v>
                </c:pt>
                <c:pt idx="57">
                  <c:v>6.9360999999999997</c:v>
                </c:pt>
                <c:pt idx="58">
                  <c:v>6.9344200000000003</c:v>
                </c:pt>
                <c:pt idx="59">
                  <c:v>6.9311100000000003</c:v>
                </c:pt>
                <c:pt idx="60">
                  <c:v>6.93018</c:v>
                </c:pt>
                <c:pt idx="61">
                  <c:v>6.9301000000000004</c:v>
                </c:pt>
                <c:pt idx="62">
                  <c:v>6.9284800000000004</c:v>
                </c:pt>
                <c:pt idx="63">
                  <c:v>6.9291400000000003</c:v>
                </c:pt>
                <c:pt idx="64">
                  <c:v>6.9258499999999996</c:v>
                </c:pt>
                <c:pt idx="65">
                  <c:v>6.9247399999999999</c:v>
                </c:pt>
                <c:pt idx="66">
                  <c:v>6.9273499999999997</c:v>
                </c:pt>
                <c:pt idx="67">
                  <c:v>6.9234099999999996</c:v>
                </c:pt>
                <c:pt idx="68">
                  <c:v>6.9255699999999996</c:v>
                </c:pt>
                <c:pt idx="69">
                  <c:v>6.9238799999999996</c:v>
                </c:pt>
                <c:pt idx="70">
                  <c:v>6.9214700000000002</c:v>
                </c:pt>
                <c:pt idx="71">
                  <c:v>6.9194699999999996</c:v>
                </c:pt>
                <c:pt idx="72">
                  <c:v>6.9193800000000003</c:v>
                </c:pt>
                <c:pt idx="73">
                  <c:v>6.9210799999999999</c:v>
                </c:pt>
                <c:pt idx="74">
                  <c:v>6.9167399999999999</c:v>
                </c:pt>
                <c:pt idx="75">
                  <c:v>6.9162800000000004</c:v>
                </c:pt>
                <c:pt idx="76">
                  <c:v>6.9157799999999998</c:v>
                </c:pt>
                <c:pt idx="77">
                  <c:v>6.9152699999999996</c:v>
                </c:pt>
                <c:pt idx="78">
                  <c:v>6.9134099999999998</c:v>
                </c:pt>
                <c:pt idx="79">
                  <c:v>6.9120699999999999</c:v>
                </c:pt>
                <c:pt idx="80">
                  <c:v>6.9083199999999998</c:v>
                </c:pt>
                <c:pt idx="81">
                  <c:v>6.9095700000000004</c:v>
                </c:pt>
                <c:pt idx="82">
                  <c:v>6.90815</c:v>
                </c:pt>
                <c:pt idx="83">
                  <c:v>6.9092099999999999</c:v>
                </c:pt>
                <c:pt idx="84">
                  <c:v>6.9074900000000001</c:v>
                </c:pt>
                <c:pt idx="85">
                  <c:v>6.9050599999999998</c:v>
                </c:pt>
                <c:pt idx="86">
                  <c:v>6.9038199999999996</c:v>
                </c:pt>
                <c:pt idx="87">
                  <c:v>6.9011300000000002</c:v>
                </c:pt>
                <c:pt idx="88">
                  <c:v>6.9029499999999997</c:v>
                </c:pt>
                <c:pt idx="89">
                  <c:v>6.9010100000000003</c:v>
                </c:pt>
                <c:pt idx="90">
                  <c:v>6.90069</c:v>
                </c:pt>
                <c:pt idx="91">
                  <c:v>6.8997400000000004</c:v>
                </c:pt>
                <c:pt idx="92">
                  <c:v>6.8955799999999998</c:v>
                </c:pt>
                <c:pt idx="93">
                  <c:v>6.8931800000000001</c:v>
                </c:pt>
                <c:pt idx="94">
                  <c:v>6.8932099999999998</c:v>
                </c:pt>
                <c:pt idx="95">
                  <c:v>6.8940400000000004</c:v>
                </c:pt>
                <c:pt idx="96">
                  <c:v>6.89316</c:v>
                </c:pt>
                <c:pt idx="97">
                  <c:v>6.8918499999999998</c:v>
                </c:pt>
                <c:pt idx="98">
                  <c:v>6.8928099999999999</c:v>
                </c:pt>
                <c:pt idx="99">
                  <c:v>6.8919800000000002</c:v>
                </c:pt>
                <c:pt idx="100">
                  <c:v>6.8904699999999997</c:v>
                </c:pt>
                <c:pt idx="101">
                  <c:v>6.8918299999999997</c:v>
                </c:pt>
                <c:pt idx="102">
                  <c:v>6.89039</c:v>
                </c:pt>
                <c:pt idx="103">
                  <c:v>6.8868900000000002</c:v>
                </c:pt>
                <c:pt idx="104">
                  <c:v>6.8876099999999996</c:v>
                </c:pt>
                <c:pt idx="105">
                  <c:v>6.88727</c:v>
                </c:pt>
                <c:pt idx="106">
                  <c:v>6.8855199999999996</c:v>
                </c:pt>
                <c:pt idx="107">
                  <c:v>6.8855599999999999</c:v>
                </c:pt>
                <c:pt idx="108">
                  <c:v>6.8875200000000003</c:v>
                </c:pt>
                <c:pt idx="109">
                  <c:v>6.8819100000000004</c:v>
                </c:pt>
                <c:pt idx="110">
                  <c:v>6.8815200000000001</c:v>
                </c:pt>
                <c:pt idx="111">
                  <c:v>6.88239</c:v>
                </c:pt>
                <c:pt idx="112">
                  <c:v>6.8828300000000002</c:v>
                </c:pt>
                <c:pt idx="113">
                  <c:v>6.8807499999999999</c:v>
                </c:pt>
                <c:pt idx="114">
                  <c:v>6.8791000000000002</c:v>
                </c:pt>
                <c:pt idx="115">
                  <c:v>6.8807400000000003</c:v>
                </c:pt>
                <c:pt idx="116">
                  <c:v>6.8804299999999996</c:v>
                </c:pt>
                <c:pt idx="117">
                  <c:v>6.8787900000000004</c:v>
                </c:pt>
                <c:pt idx="118">
                  <c:v>6.8775899999999996</c:v>
                </c:pt>
                <c:pt idx="119">
                  <c:v>6.8759499999999996</c:v>
                </c:pt>
                <c:pt idx="120">
                  <c:v>6.8751100000000003</c:v>
                </c:pt>
                <c:pt idx="121">
                  <c:v>6.8736800000000002</c:v>
                </c:pt>
                <c:pt idx="122">
                  <c:v>6.8728499999999997</c:v>
                </c:pt>
                <c:pt idx="123">
                  <c:v>6.8710399999999998</c:v>
                </c:pt>
                <c:pt idx="124">
                  <c:v>6.8687699999999996</c:v>
                </c:pt>
                <c:pt idx="125">
                  <c:v>6.8670799999999996</c:v>
                </c:pt>
                <c:pt idx="126">
                  <c:v>6.8672000000000004</c:v>
                </c:pt>
                <c:pt idx="127">
                  <c:v>6.8641800000000002</c:v>
                </c:pt>
                <c:pt idx="128">
                  <c:v>6.8651999999999997</c:v>
                </c:pt>
                <c:pt idx="129">
                  <c:v>6.8656100000000002</c:v>
                </c:pt>
                <c:pt idx="130">
                  <c:v>6.8624000000000001</c:v>
                </c:pt>
                <c:pt idx="131">
                  <c:v>6.8619300000000001</c:v>
                </c:pt>
                <c:pt idx="132">
                  <c:v>6.86097</c:v>
                </c:pt>
                <c:pt idx="133">
                  <c:v>6.8624400000000003</c:v>
                </c:pt>
                <c:pt idx="134">
                  <c:v>6.8585200000000004</c:v>
                </c:pt>
                <c:pt idx="135">
                  <c:v>6.8608099999999999</c:v>
                </c:pt>
                <c:pt idx="136">
                  <c:v>6.8570000000000002</c:v>
                </c:pt>
                <c:pt idx="137">
                  <c:v>6.8586099999999997</c:v>
                </c:pt>
                <c:pt idx="138">
                  <c:v>6.8571900000000001</c:v>
                </c:pt>
                <c:pt idx="139">
                  <c:v>6.8527199999999997</c:v>
                </c:pt>
                <c:pt idx="140">
                  <c:v>6.8522100000000004</c:v>
                </c:pt>
                <c:pt idx="141">
                  <c:v>6.8518100000000004</c:v>
                </c:pt>
                <c:pt idx="142">
                  <c:v>6.8496699999999997</c:v>
                </c:pt>
                <c:pt idx="143">
                  <c:v>6.8536299999999999</c:v>
                </c:pt>
                <c:pt idx="144">
                  <c:v>6.8512500000000003</c:v>
                </c:pt>
                <c:pt idx="145">
                  <c:v>6.8516500000000002</c:v>
                </c:pt>
                <c:pt idx="146">
                  <c:v>6.8492100000000002</c:v>
                </c:pt>
                <c:pt idx="147">
                  <c:v>6.8497300000000001</c:v>
                </c:pt>
                <c:pt idx="148">
                  <c:v>6.8467200000000004</c:v>
                </c:pt>
                <c:pt idx="149">
                  <c:v>6.8452299999999999</c:v>
                </c:pt>
                <c:pt idx="150">
                  <c:v>6.8451000000000004</c:v>
                </c:pt>
                <c:pt idx="151">
                  <c:v>6.8429500000000001</c:v>
                </c:pt>
                <c:pt idx="152">
                  <c:v>6.8417199999999996</c:v>
                </c:pt>
                <c:pt idx="153">
                  <c:v>6.8390700000000004</c:v>
                </c:pt>
                <c:pt idx="154">
                  <c:v>6.8386300000000002</c:v>
                </c:pt>
                <c:pt idx="155">
                  <c:v>6.8389199999999999</c:v>
                </c:pt>
                <c:pt idx="156">
                  <c:v>6.8354999999999997</c:v>
                </c:pt>
                <c:pt idx="157">
                  <c:v>6.8358299999999996</c:v>
                </c:pt>
                <c:pt idx="158">
                  <c:v>6.8353900000000003</c:v>
                </c:pt>
                <c:pt idx="159">
                  <c:v>6.8344899999999997</c:v>
                </c:pt>
                <c:pt idx="160">
                  <c:v>6.8343400000000001</c:v>
                </c:pt>
                <c:pt idx="161">
                  <c:v>6.8346799999999996</c:v>
                </c:pt>
                <c:pt idx="162">
                  <c:v>6.8313100000000002</c:v>
                </c:pt>
                <c:pt idx="163">
                  <c:v>6.8312900000000001</c:v>
                </c:pt>
                <c:pt idx="164">
                  <c:v>6.8294600000000001</c:v>
                </c:pt>
                <c:pt idx="165">
                  <c:v>6.8265500000000001</c:v>
                </c:pt>
                <c:pt idx="166">
                  <c:v>6.82552</c:v>
                </c:pt>
                <c:pt idx="167">
                  <c:v>6.8238500000000002</c:v>
                </c:pt>
                <c:pt idx="168">
                  <c:v>6.8215500000000002</c:v>
                </c:pt>
                <c:pt idx="169">
                  <c:v>6.8228400000000002</c:v>
                </c:pt>
                <c:pt idx="170">
                  <c:v>6.8213200000000001</c:v>
                </c:pt>
                <c:pt idx="171">
                  <c:v>6.8211500000000003</c:v>
                </c:pt>
                <c:pt idx="172">
                  <c:v>6.82003</c:v>
                </c:pt>
                <c:pt idx="173">
                  <c:v>6.8201999999999998</c:v>
                </c:pt>
                <c:pt idx="174">
                  <c:v>6.8210300000000004</c:v>
                </c:pt>
                <c:pt idx="175">
                  <c:v>6.8181099999999999</c:v>
                </c:pt>
                <c:pt idx="176">
                  <c:v>6.8172699999999997</c:v>
                </c:pt>
                <c:pt idx="177">
                  <c:v>6.81473</c:v>
                </c:pt>
                <c:pt idx="178">
                  <c:v>6.8165300000000002</c:v>
                </c:pt>
                <c:pt idx="179">
                  <c:v>6.8154199999999996</c:v>
                </c:pt>
                <c:pt idx="180">
                  <c:v>6.8134800000000002</c:v>
                </c:pt>
                <c:pt idx="181">
                  <c:v>6.8144400000000003</c:v>
                </c:pt>
                <c:pt idx="182">
                  <c:v>6.81236</c:v>
                </c:pt>
                <c:pt idx="183">
                  <c:v>6.8088699999999998</c:v>
                </c:pt>
                <c:pt idx="184">
                  <c:v>6.8088899999999999</c:v>
                </c:pt>
                <c:pt idx="185">
                  <c:v>6.8094099999999997</c:v>
                </c:pt>
                <c:pt idx="186">
                  <c:v>6.8085599999999999</c:v>
                </c:pt>
                <c:pt idx="187">
                  <c:v>6.8078900000000004</c:v>
                </c:pt>
                <c:pt idx="188">
                  <c:v>6.8042999999999996</c:v>
                </c:pt>
                <c:pt idx="189">
                  <c:v>6.8048500000000001</c:v>
                </c:pt>
                <c:pt idx="190">
                  <c:v>6.80138</c:v>
                </c:pt>
                <c:pt idx="191">
                  <c:v>6.80185</c:v>
                </c:pt>
                <c:pt idx="192">
                  <c:v>6.8014900000000003</c:v>
                </c:pt>
                <c:pt idx="193">
                  <c:v>6.7986800000000001</c:v>
                </c:pt>
                <c:pt idx="194">
                  <c:v>6.79962</c:v>
                </c:pt>
                <c:pt idx="195">
                  <c:v>6.7987299999999999</c:v>
                </c:pt>
                <c:pt idx="196">
                  <c:v>6.7988900000000001</c:v>
                </c:pt>
                <c:pt idx="197">
                  <c:v>6.7957299999999998</c:v>
                </c:pt>
                <c:pt idx="198">
                  <c:v>6.7944199999999997</c:v>
                </c:pt>
                <c:pt idx="199">
                  <c:v>6.7931699999999999</c:v>
                </c:pt>
                <c:pt idx="200">
                  <c:v>6.7908900000000001</c:v>
                </c:pt>
                <c:pt idx="201">
                  <c:v>6.7934900000000003</c:v>
                </c:pt>
                <c:pt idx="202">
                  <c:v>6.7902300000000002</c:v>
                </c:pt>
                <c:pt idx="203">
                  <c:v>6.7904</c:v>
                </c:pt>
                <c:pt idx="204">
                  <c:v>6.7889400000000002</c:v>
                </c:pt>
                <c:pt idx="205">
                  <c:v>6.7895700000000003</c:v>
                </c:pt>
                <c:pt idx="206">
                  <c:v>6.7881499999999999</c:v>
                </c:pt>
                <c:pt idx="207">
                  <c:v>6.7872599999999998</c:v>
                </c:pt>
                <c:pt idx="208">
                  <c:v>6.7866400000000002</c:v>
                </c:pt>
                <c:pt idx="209">
                  <c:v>6.7852399999999999</c:v>
                </c:pt>
                <c:pt idx="210">
                  <c:v>6.7853300000000001</c:v>
                </c:pt>
                <c:pt idx="211">
                  <c:v>6.7845300000000002</c:v>
                </c:pt>
                <c:pt idx="212">
                  <c:v>6.7836800000000004</c:v>
                </c:pt>
                <c:pt idx="213">
                  <c:v>6.7827599999999997</c:v>
                </c:pt>
                <c:pt idx="214">
                  <c:v>6.7824400000000002</c:v>
                </c:pt>
                <c:pt idx="215">
                  <c:v>6.78207</c:v>
                </c:pt>
                <c:pt idx="216">
                  <c:v>6.7796900000000004</c:v>
                </c:pt>
                <c:pt idx="217">
                  <c:v>6.7797799999999997</c:v>
                </c:pt>
                <c:pt idx="218">
                  <c:v>6.7783199999999999</c:v>
                </c:pt>
                <c:pt idx="219">
                  <c:v>6.7763400000000003</c:v>
                </c:pt>
                <c:pt idx="220">
                  <c:v>6.7771999999999997</c:v>
                </c:pt>
                <c:pt idx="221">
                  <c:v>6.7763299999999997</c:v>
                </c:pt>
                <c:pt idx="222">
                  <c:v>6.7759900000000002</c:v>
                </c:pt>
                <c:pt idx="223">
                  <c:v>6.7740400000000003</c:v>
                </c:pt>
                <c:pt idx="224">
                  <c:v>6.7722699999999998</c:v>
                </c:pt>
                <c:pt idx="225">
                  <c:v>6.7724900000000003</c:v>
                </c:pt>
                <c:pt idx="226">
                  <c:v>6.7715399999999999</c:v>
                </c:pt>
                <c:pt idx="227">
                  <c:v>6.7695299999999996</c:v>
                </c:pt>
                <c:pt idx="228">
                  <c:v>6.7667799999999998</c:v>
                </c:pt>
                <c:pt idx="229">
                  <c:v>6.7653400000000001</c:v>
                </c:pt>
                <c:pt idx="230">
                  <c:v>6.7636200000000004</c:v>
                </c:pt>
                <c:pt idx="231">
                  <c:v>6.7648799999999998</c:v>
                </c:pt>
                <c:pt idx="232">
                  <c:v>6.7633599999999996</c:v>
                </c:pt>
                <c:pt idx="233">
                  <c:v>6.7629400000000004</c:v>
                </c:pt>
                <c:pt idx="234">
                  <c:v>6.7622200000000001</c:v>
                </c:pt>
                <c:pt idx="235">
                  <c:v>6.7604499999999996</c:v>
                </c:pt>
                <c:pt idx="236">
                  <c:v>6.7603299999999997</c:v>
                </c:pt>
                <c:pt idx="237">
                  <c:v>6.7585699999999997</c:v>
                </c:pt>
                <c:pt idx="238">
                  <c:v>6.7594599999999998</c:v>
                </c:pt>
                <c:pt idx="239">
                  <c:v>6.7571399999999997</c:v>
                </c:pt>
                <c:pt idx="240">
                  <c:v>6.7568999999999999</c:v>
                </c:pt>
                <c:pt idx="241">
                  <c:v>6.7562699999999998</c:v>
                </c:pt>
                <c:pt idx="242">
                  <c:v>6.7538299999999998</c:v>
                </c:pt>
                <c:pt idx="243">
                  <c:v>6.7545299999999999</c:v>
                </c:pt>
                <c:pt idx="244">
                  <c:v>6.7520899999999999</c:v>
                </c:pt>
                <c:pt idx="245">
                  <c:v>6.7522900000000003</c:v>
                </c:pt>
                <c:pt idx="246">
                  <c:v>6.7501300000000004</c:v>
                </c:pt>
                <c:pt idx="247">
                  <c:v>6.7488000000000001</c:v>
                </c:pt>
                <c:pt idx="248">
                  <c:v>6.7497499999999997</c:v>
                </c:pt>
                <c:pt idx="249">
                  <c:v>6.7494899999999998</c:v>
                </c:pt>
                <c:pt idx="250">
                  <c:v>6.74918</c:v>
                </c:pt>
                <c:pt idx="251">
                  <c:v>6.7474499999999997</c:v>
                </c:pt>
                <c:pt idx="252">
                  <c:v>6.7462799999999996</c:v>
                </c:pt>
                <c:pt idx="253">
                  <c:v>6.7458299999999998</c:v>
                </c:pt>
                <c:pt idx="254">
                  <c:v>6.7446000000000002</c:v>
                </c:pt>
                <c:pt idx="255">
                  <c:v>6.7404099999999998</c:v>
                </c:pt>
                <c:pt idx="256">
                  <c:v>6.7404000000000002</c:v>
                </c:pt>
                <c:pt idx="257">
                  <c:v>6.7394699999999998</c:v>
                </c:pt>
                <c:pt idx="258">
                  <c:v>6.7371100000000004</c:v>
                </c:pt>
                <c:pt idx="259">
                  <c:v>6.7373700000000003</c:v>
                </c:pt>
                <c:pt idx="260">
                  <c:v>6.7365899999999996</c:v>
                </c:pt>
                <c:pt idx="261">
                  <c:v>6.7330199999999998</c:v>
                </c:pt>
                <c:pt idx="262">
                  <c:v>6.7320399999999996</c:v>
                </c:pt>
                <c:pt idx="263">
                  <c:v>6.7331300000000001</c:v>
                </c:pt>
                <c:pt idx="264">
                  <c:v>6.7325299999999997</c:v>
                </c:pt>
                <c:pt idx="265">
                  <c:v>6.7295600000000002</c:v>
                </c:pt>
                <c:pt idx="266">
                  <c:v>6.7311899999999998</c:v>
                </c:pt>
                <c:pt idx="267">
                  <c:v>6.72959</c:v>
                </c:pt>
                <c:pt idx="268">
                  <c:v>6.72858</c:v>
                </c:pt>
                <c:pt idx="269">
                  <c:v>6.7284899999999999</c:v>
                </c:pt>
                <c:pt idx="270">
                  <c:v>6.7259399999999996</c:v>
                </c:pt>
                <c:pt idx="271">
                  <c:v>6.7250300000000003</c:v>
                </c:pt>
                <c:pt idx="272">
                  <c:v>6.72417</c:v>
                </c:pt>
                <c:pt idx="273">
                  <c:v>6.72445</c:v>
                </c:pt>
                <c:pt idx="274">
                  <c:v>6.7222200000000001</c:v>
                </c:pt>
                <c:pt idx="275">
                  <c:v>6.7213799999999999</c:v>
                </c:pt>
                <c:pt idx="276">
                  <c:v>6.7221700000000002</c:v>
                </c:pt>
                <c:pt idx="277">
                  <c:v>6.7213500000000002</c:v>
                </c:pt>
                <c:pt idx="278">
                  <c:v>6.7199799999999996</c:v>
                </c:pt>
                <c:pt idx="279">
                  <c:v>6.7190500000000002</c:v>
                </c:pt>
                <c:pt idx="280">
                  <c:v>6.7176900000000002</c:v>
                </c:pt>
                <c:pt idx="281">
                  <c:v>6.7188499999999998</c:v>
                </c:pt>
                <c:pt idx="282">
                  <c:v>6.7186300000000001</c:v>
                </c:pt>
                <c:pt idx="283">
                  <c:v>6.7189199999999998</c:v>
                </c:pt>
                <c:pt idx="284">
                  <c:v>6.7160399999999996</c:v>
                </c:pt>
                <c:pt idx="285">
                  <c:v>6.7169499999999998</c:v>
                </c:pt>
                <c:pt idx="286">
                  <c:v>6.7151899999999998</c:v>
                </c:pt>
                <c:pt idx="287">
                  <c:v>6.7133200000000004</c:v>
                </c:pt>
                <c:pt idx="288">
                  <c:v>6.7108499999999998</c:v>
                </c:pt>
                <c:pt idx="289">
                  <c:v>6.7095700000000003</c:v>
                </c:pt>
                <c:pt idx="290">
                  <c:v>6.7073499999999999</c:v>
                </c:pt>
                <c:pt idx="291">
                  <c:v>6.7073700000000001</c:v>
                </c:pt>
                <c:pt idx="292">
                  <c:v>6.7073</c:v>
                </c:pt>
                <c:pt idx="293">
                  <c:v>6.7064700000000004</c:v>
                </c:pt>
                <c:pt idx="294">
                  <c:v>6.7039900000000001</c:v>
                </c:pt>
                <c:pt idx="295">
                  <c:v>6.7069200000000002</c:v>
                </c:pt>
                <c:pt idx="296">
                  <c:v>6.7049500000000002</c:v>
                </c:pt>
                <c:pt idx="297">
                  <c:v>6.7059600000000001</c:v>
                </c:pt>
                <c:pt idx="298">
                  <c:v>6.7033500000000004</c:v>
                </c:pt>
                <c:pt idx="299">
                  <c:v>6.7026399999999997</c:v>
                </c:pt>
                <c:pt idx="300">
                  <c:v>6.70207</c:v>
                </c:pt>
                <c:pt idx="301">
                  <c:v>6.70059</c:v>
                </c:pt>
                <c:pt idx="302">
                  <c:v>6.6994300000000004</c:v>
                </c:pt>
                <c:pt idx="303">
                  <c:v>6.6990400000000001</c:v>
                </c:pt>
                <c:pt idx="304">
                  <c:v>6.6979699999999998</c:v>
                </c:pt>
                <c:pt idx="305">
                  <c:v>6.6966000000000001</c:v>
                </c:pt>
                <c:pt idx="306">
                  <c:v>6.6959400000000002</c:v>
                </c:pt>
                <c:pt idx="307">
                  <c:v>6.6954900000000004</c:v>
                </c:pt>
                <c:pt idx="308">
                  <c:v>6.6942000000000004</c:v>
                </c:pt>
                <c:pt idx="309">
                  <c:v>6.6959299999999997</c:v>
                </c:pt>
                <c:pt idx="310">
                  <c:v>6.6940400000000002</c:v>
                </c:pt>
                <c:pt idx="311">
                  <c:v>6.6936400000000003</c:v>
                </c:pt>
                <c:pt idx="312">
                  <c:v>6.6947799999999997</c:v>
                </c:pt>
                <c:pt idx="313">
                  <c:v>6.6949899999999998</c:v>
                </c:pt>
                <c:pt idx="314">
                  <c:v>6.6932799999999997</c:v>
                </c:pt>
                <c:pt idx="315">
                  <c:v>6.6938199999999997</c:v>
                </c:pt>
                <c:pt idx="316">
                  <c:v>6.6929499999999997</c:v>
                </c:pt>
                <c:pt idx="317">
                  <c:v>6.6895899999999999</c:v>
                </c:pt>
                <c:pt idx="318">
                  <c:v>6.68703</c:v>
                </c:pt>
                <c:pt idx="319">
                  <c:v>6.6884800000000002</c:v>
                </c:pt>
                <c:pt idx="320">
                  <c:v>6.6878200000000003</c:v>
                </c:pt>
                <c:pt idx="321">
                  <c:v>6.6852299999999998</c:v>
                </c:pt>
                <c:pt idx="322">
                  <c:v>6.6874399999999996</c:v>
                </c:pt>
                <c:pt idx="323">
                  <c:v>6.6813799999999999</c:v>
                </c:pt>
                <c:pt idx="324">
                  <c:v>6.6835500000000003</c:v>
                </c:pt>
                <c:pt idx="325">
                  <c:v>6.6815699999999998</c:v>
                </c:pt>
                <c:pt idx="326">
                  <c:v>6.6804500000000004</c:v>
                </c:pt>
                <c:pt idx="327">
                  <c:v>6.6829400000000003</c:v>
                </c:pt>
                <c:pt idx="328">
                  <c:v>6.6781199999999998</c:v>
                </c:pt>
                <c:pt idx="329">
                  <c:v>6.6789100000000001</c:v>
                </c:pt>
                <c:pt idx="330">
                  <c:v>6.6783799999999998</c:v>
                </c:pt>
                <c:pt idx="331">
                  <c:v>6.6772600000000004</c:v>
                </c:pt>
                <c:pt idx="332">
                  <c:v>6.6780799999999996</c:v>
                </c:pt>
                <c:pt idx="333">
                  <c:v>6.6758499999999996</c:v>
                </c:pt>
                <c:pt idx="334">
                  <c:v>6.67685</c:v>
                </c:pt>
                <c:pt idx="335">
                  <c:v>6.6761499999999998</c:v>
                </c:pt>
                <c:pt idx="336">
                  <c:v>6.6732500000000003</c:v>
                </c:pt>
                <c:pt idx="337">
                  <c:v>6.6724800000000002</c:v>
                </c:pt>
                <c:pt idx="338">
                  <c:v>6.6708699999999999</c:v>
                </c:pt>
                <c:pt idx="339">
                  <c:v>6.6724300000000003</c:v>
                </c:pt>
                <c:pt idx="340">
                  <c:v>6.6722400000000004</c:v>
                </c:pt>
                <c:pt idx="341">
                  <c:v>6.67225</c:v>
                </c:pt>
                <c:pt idx="342">
                  <c:v>6.6715799999999996</c:v>
                </c:pt>
                <c:pt idx="343">
                  <c:v>6.67178</c:v>
                </c:pt>
                <c:pt idx="344">
                  <c:v>6.6712999999999996</c:v>
                </c:pt>
                <c:pt idx="345">
                  <c:v>6.6695099999999998</c:v>
                </c:pt>
                <c:pt idx="346">
                  <c:v>6.6699799999999998</c:v>
                </c:pt>
                <c:pt idx="347">
                  <c:v>6.6681400000000002</c:v>
                </c:pt>
                <c:pt idx="348">
                  <c:v>6.6655499999999996</c:v>
                </c:pt>
                <c:pt idx="349">
                  <c:v>6.6660899999999996</c:v>
                </c:pt>
                <c:pt idx="350">
                  <c:v>6.6629699999999996</c:v>
                </c:pt>
                <c:pt idx="351">
                  <c:v>6.6660899999999996</c:v>
                </c:pt>
                <c:pt idx="352">
                  <c:v>6.6632100000000003</c:v>
                </c:pt>
                <c:pt idx="353">
                  <c:v>6.6629399999999999</c:v>
                </c:pt>
                <c:pt idx="354">
                  <c:v>6.6626300000000001</c:v>
                </c:pt>
                <c:pt idx="355">
                  <c:v>6.6605100000000004</c:v>
                </c:pt>
                <c:pt idx="356">
                  <c:v>6.6607099999999999</c:v>
                </c:pt>
                <c:pt idx="357">
                  <c:v>6.6597099999999996</c:v>
                </c:pt>
                <c:pt idx="358">
                  <c:v>6.6598300000000004</c:v>
                </c:pt>
                <c:pt idx="359">
                  <c:v>6.6584899999999996</c:v>
                </c:pt>
                <c:pt idx="360">
                  <c:v>6.6594199999999999</c:v>
                </c:pt>
                <c:pt idx="361">
                  <c:v>6.65808</c:v>
                </c:pt>
                <c:pt idx="362">
                  <c:v>6.6571800000000003</c:v>
                </c:pt>
                <c:pt idx="363">
                  <c:v>6.65646</c:v>
                </c:pt>
                <c:pt idx="364">
                  <c:v>6.6552300000000004</c:v>
                </c:pt>
                <c:pt idx="365">
                  <c:v>6.6527900000000004</c:v>
                </c:pt>
                <c:pt idx="366">
                  <c:v>6.65238</c:v>
                </c:pt>
                <c:pt idx="367">
                  <c:v>6.6517799999999996</c:v>
                </c:pt>
                <c:pt idx="368">
                  <c:v>6.6496300000000002</c:v>
                </c:pt>
                <c:pt idx="369">
                  <c:v>6.6504099999999999</c:v>
                </c:pt>
                <c:pt idx="370">
                  <c:v>6.6500500000000002</c:v>
                </c:pt>
                <c:pt idx="371">
                  <c:v>6.6483100000000004</c:v>
                </c:pt>
                <c:pt idx="372">
                  <c:v>6.6493200000000003</c:v>
                </c:pt>
                <c:pt idx="373">
                  <c:v>6.6483400000000001</c:v>
                </c:pt>
                <c:pt idx="374">
                  <c:v>6.6478700000000002</c:v>
                </c:pt>
                <c:pt idx="375">
                  <c:v>6.6490600000000004</c:v>
                </c:pt>
                <c:pt idx="376">
                  <c:v>6.6485099999999999</c:v>
                </c:pt>
                <c:pt idx="377">
                  <c:v>6.6453600000000002</c:v>
                </c:pt>
                <c:pt idx="378">
                  <c:v>6.64689</c:v>
                </c:pt>
                <c:pt idx="379">
                  <c:v>6.6457499999999996</c:v>
                </c:pt>
                <c:pt idx="380">
                  <c:v>6.6457499999999996</c:v>
                </c:pt>
                <c:pt idx="381">
                  <c:v>6.6432500000000001</c:v>
                </c:pt>
                <c:pt idx="382">
                  <c:v>6.6438300000000003</c:v>
                </c:pt>
                <c:pt idx="383">
                  <c:v>6.6431300000000002</c:v>
                </c:pt>
                <c:pt idx="384">
                  <c:v>6.6419600000000001</c:v>
                </c:pt>
                <c:pt idx="385">
                  <c:v>6.6403699999999999</c:v>
                </c:pt>
                <c:pt idx="386">
                  <c:v>6.6424899999999996</c:v>
                </c:pt>
                <c:pt idx="387">
                  <c:v>6.6399499999999998</c:v>
                </c:pt>
                <c:pt idx="388">
                  <c:v>6.6393000000000004</c:v>
                </c:pt>
                <c:pt idx="389">
                  <c:v>6.6395299999999997</c:v>
                </c:pt>
                <c:pt idx="390">
                  <c:v>6.6405900000000004</c:v>
                </c:pt>
                <c:pt idx="391">
                  <c:v>6.63774</c:v>
                </c:pt>
                <c:pt idx="392">
                  <c:v>6.6368200000000002</c:v>
                </c:pt>
                <c:pt idx="393">
                  <c:v>6.6353900000000001</c:v>
                </c:pt>
                <c:pt idx="394">
                  <c:v>6.6351000000000004</c:v>
                </c:pt>
                <c:pt idx="395">
                  <c:v>6.6344500000000002</c:v>
                </c:pt>
                <c:pt idx="396">
                  <c:v>6.6306000000000003</c:v>
                </c:pt>
                <c:pt idx="397">
                  <c:v>6.6309899999999997</c:v>
                </c:pt>
                <c:pt idx="398">
                  <c:v>6.6314700000000002</c:v>
                </c:pt>
                <c:pt idx="399">
                  <c:v>6.6309199999999997</c:v>
                </c:pt>
                <c:pt idx="400">
                  <c:v>6.6305500000000004</c:v>
                </c:pt>
                <c:pt idx="401">
                  <c:v>6.6295000000000002</c:v>
                </c:pt>
                <c:pt idx="402">
                  <c:v>6.6295500000000001</c:v>
                </c:pt>
                <c:pt idx="403">
                  <c:v>6.6289600000000002</c:v>
                </c:pt>
                <c:pt idx="404">
                  <c:v>6.6283799999999999</c:v>
                </c:pt>
                <c:pt idx="405">
                  <c:v>6.6275199999999996</c:v>
                </c:pt>
                <c:pt idx="406">
                  <c:v>6.6275700000000004</c:v>
                </c:pt>
                <c:pt idx="407">
                  <c:v>6.6251600000000002</c:v>
                </c:pt>
                <c:pt idx="408">
                  <c:v>6.6272099999999998</c:v>
                </c:pt>
                <c:pt idx="409">
                  <c:v>6.6252700000000004</c:v>
                </c:pt>
                <c:pt idx="410">
                  <c:v>6.6247199999999999</c:v>
                </c:pt>
                <c:pt idx="411">
                  <c:v>6.6247199999999999</c:v>
                </c:pt>
                <c:pt idx="412">
                  <c:v>6.6229199999999997</c:v>
                </c:pt>
                <c:pt idx="413">
                  <c:v>6.6244199999999998</c:v>
                </c:pt>
                <c:pt idx="414">
                  <c:v>6.6246400000000003</c:v>
                </c:pt>
                <c:pt idx="415">
                  <c:v>6.6237000000000004</c:v>
                </c:pt>
                <c:pt idx="416">
                  <c:v>6.6223099999999997</c:v>
                </c:pt>
                <c:pt idx="417">
                  <c:v>6.62296</c:v>
                </c:pt>
                <c:pt idx="418">
                  <c:v>6.6226000000000003</c:v>
                </c:pt>
                <c:pt idx="419">
                  <c:v>6.6223900000000002</c:v>
                </c:pt>
                <c:pt idx="420">
                  <c:v>6.6210800000000001</c:v>
                </c:pt>
                <c:pt idx="421">
                  <c:v>6.6196599999999997</c:v>
                </c:pt>
                <c:pt idx="422">
                  <c:v>6.6198300000000003</c:v>
                </c:pt>
                <c:pt idx="423">
                  <c:v>6.6168300000000002</c:v>
                </c:pt>
                <c:pt idx="424">
                  <c:v>6.6162299999999998</c:v>
                </c:pt>
                <c:pt idx="425">
                  <c:v>6.6152300000000004</c:v>
                </c:pt>
                <c:pt idx="426">
                  <c:v>6.6146099999999999</c:v>
                </c:pt>
                <c:pt idx="427">
                  <c:v>6.6115700000000004</c:v>
                </c:pt>
                <c:pt idx="428">
                  <c:v>6.6133800000000003</c:v>
                </c:pt>
                <c:pt idx="429">
                  <c:v>6.6121999999999996</c:v>
                </c:pt>
                <c:pt idx="430">
                  <c:v>6.6112099999999998</c:v>
                </c:pt>
                <c:pt idx="431">
                  <c:v>6.6105600000000004</c:v>
                </c:pt>
                <c:pt idx="432">
                  <c:v>6.6083299999999996</c:v>
                </c:pt>
                <c:pt idx="433">
                  <c:v>6.6098800000000004</c:v>
                </c:pt>
                <c:pt idx="434">
                  <c:v>6.6090900000000001</c:v>
                </c:pt>
                <c:pt idx="435">
                  <c:v>6.6083100000000004</c:v>
                </c:pt>
                <c:pt idx="436">
                  <c:v>6.6085099999999999</c:v>
                </c:pt>
                <c:pt idx="437">
                  <c:v>6.60602</c:v>
                </c:pt>
                <c:pt idx="438">
                  <c:v>6.6060800000000004</c:v>
                </c:pt>
                <c:pt idx="439">
                  <c:v>6.6040900000000002</c:v>
                </c:pt>
                <c:pt idx="440">
                  <c:v>6.6026800000000003</c:v>
                </c:pt>
                <c:pt idx="441">
                  <c:v>6.6025200000000002</c:v>
                </c:pt>
                <c:pt idx="442">
                  <c:v>6.6020899999999996</c:v>
                </c:pt>
                <c:pt idx="443">
                  <c:v>6.6014299999999997</c:v>
                </c:pt>
                <c:pt idx="444">
                  <c:v>6.6021900000000002</c:v>
                </c:pt>
                <c:pt idx="445">
                  <c:v>6.6010400000000002</c:v>
                </c:pt>
                <c:pt idx="446">
                  <c:v>6.6013999999999999</c:v>
                </c:pt>
                <c:pt idx="447">
                  <c:v>6.6019500000000004</c:v>
                </c:pt>
                <c:pt idx="448">
                  <c:v>6.6020899999999996</c:v>
                </c:pt>
                <c:pt idx="449">
                  <c:v>6.6028399999999996</c:v>
                </c:pt>
                <c:pt idx="450">
                  <c:v>6.6026400000000001</c:v>
                </c:pt>
                <c:pt idx="451">
                  <c:v>6.6027300000000002</c:v>
                </c:pt>
                <c:pt idx="452">
                  <c:v>6.6034300000000004</c:v>
                </c:pt>
                <c:pt idx="453">
                  <c:v>6.6026499999999997</c:v>
                </c:pt>
                <c:pt idx="454">
                  <c:v>6.6010099999999996</c:v>
                </c:pt>
                <c:pt idx="455">
                  <c:v>6.6021000000000001</c:v>
                </c:pt>
                <c:pt idx="456">
                  <c:v>6.6012700000000004</c:v>
                </c:pt>
                <c:pt idx="457">
                  <c:v>6.6002099999999997</c:v>
                </c:pt>
                <c:pt idx="458">
                  <c:v>6.6005599999999998</c:v>
                </c:pt>
                <c:pt idx="459">
                  <c:v>6.5995699999999999</c:v>
                </c:pt>
                <c:pt idx="460">
                  <c:v>6.6000199999999998</c:v>
                </c:pt>
                <c:pt idx="461">
                  <c:v>6.5996199999999998</c:v>
                </c:pt>
                <c:pt idx="462">
                  <c:v>6.5989699999999996</c:v>
                </c:pt>
                <c:pt idx="463">
                  <c:v>6.5992800000000003</c:v>
                </c:pt>
                <c:pt idx="464">
                  <c:v>6.5986000000000002</c:v>
                </c:pt>
                <c:pt idx="465">
                  <c:v>6.5979900000000002</c:v>
                </c:pt>
                <c:pt idx="466">
                  <c:v>6.5970399999999998</c:v>
                </c:pt>
                <c:pt idx="467">
                  <c:v>6.5954699999999997</c:v>
                </c:pt>
                <c:pt idx="468">
                  <c:v>6.5945299999999998</c:v>
                </c:pt>
                <c:pt idx="469">
                  <c:v>6.5949999999999998</c:v>
                </c:pt>
                <c:pt idx="470">
                  <c:v>6.5929200000000003</c:v>
                </c:pt>
                <c:pt idx="471">
                  <c:v>6.5933599999999997</c:v>
                </c:pt>
                <c:pt idx="472">
                  <c:v>6.5930600000000004</c:v>
                </c:pt>
                <c:pt idx="473">
                  <c:v>6.5909199999999997</c:v>
                </c:pt>
                <c:pt idx="474">
                  <c:v>6.5916100000000002</c:v>
                </c:pt>
                <c:pt idx="475">
                  <c:v>6.5904600000000002</c:v>
                </c:pt>
                <c:pt idx="476">
                  <c:v>6.5893899999999999</c:v>
                </c:pt>
                <c:pt idx="477">
                  <c:v>6.5910700000000002</c:v>
                </c:pt>
                <c:pt idx="478">
                  <c:v>6.5915600000000003</c:v>
                </c:pt>
                <c:pt idx="479">
                  <c:v>6.5908100000000003</c:v>
                </c:pt>
                <c:pt idx="480">
                  <c:v>6.5889899999999999</c:v>
                </c:pt>
                <c:pt idx="481">
                  <c:v>6.5884499999999999</c:v>
                </c:pt>
                <c:pt idx="482">
                  <c:v>6.5886899999999997</c:v>
                </c:pt>
                <c:pt idx="483">
                  <c:v>6.5868200000000003</c:v>
                </c:pt>
                <c:pt idx="484">
                  <c:v>6.5880000000000001</c:v>
                </c:pt>
                <c:pt idx="485">
                  <c:v>6.5858800000000004</c:v>
                </c:pt>
                <c:pt idx="486">
                  <c:v>6.58432</c:v>
                </c:pt>
                <c:pt idx="487">
                  <c:v>6.5847899999999999</c:v>
                </c:pt>
                <c:pt idx="488">
                  <c:v>6.5830900000000003</c:v>
                </c:pt>
                <c:pt idx="489">
                  <c:v>6.58134</c:v>
                </c:pt>
                <c:pt idx="490">
                  <c:v>6.58066</c:v>
                </c:pt>
                <c:pt idx="491">
                  <c:v>6.5802399999999999</c:v>
                </c:pt>
                <c:pt idx="492">
                  <c:v>6.58</c:v>
                </c:pt>
                <c:pt idx="493">
                  <c:v>6.5796700000000001</c:v>
                </c:pt>
                <c:pt idx="494">
                  <c:v>6.5782100000000003</c:v>
                </c:pt>
                <c:pt idx="495">
                  <c:v>6.5775199999999998</c:v>
                </c:pt>
                <c:pt idx="496">
                  <c:v>6.5780200000000004</c:v>
                </c:pt>
                <c:pt idx="497">
                  <c:v>6.5750500000000001</c:v>
                </c:pt>
                <c:pt idx="498">
                  <c:v>6.5727599999999997</c:v>
                </c:pt>
                <c:pt idx="499">
                  <c:v>6.5737199999999998</c:v>
                </c:pt>
                <c:pt idx="500">
                  <c:v>6.5716999999999999</c:v>
                </c:pt>
                <c:pt idx="501">
                  <c:v>6.5705799999999996</c:v>
                </c:pt>
                <c:pt idx="502">
                  <c:v>6.5693599999999996</c:v>
                </c:pt>
                <c:pt idx="503">
                  <c:v>6.5687699999999998</c:v>
                </c:pt>
                <c:pt idx="504">
                  <c:v>6.5695199999999998</c:v>
                </c:pt>
                <c:pt idx="505">
                  <c:v>6.5682799999999997</c:v>
                </c:pt>
                <c:pt idx="506">
                  <c:v>6.56724</c:v>
                </c:pt>
                <c:pt idx="507">
                  <c:v>6.56595</c:v>
                </c:pt>
                <c:pt idx="508">
                  <c:v>6.5680800000000001</c:v>
                </c:pt>
                <c:pt idx="509">
                  <c:v>6.5667200000000001</c:v>
                </c:pt>
                <c:pt idx="510">
                  <c:v>6.5664600000000002</c:v>
                </c:pt>
                <c:pt idx="511">
                  <c:v>6.5648900000000001</c:v>
                </c:pt>
                <c:pt idx="512">
                  <c:v>6.5669199999999996</c:v>
                </c:pt>
                <c:pt idx="513">
                  <c:v>6.5666099999999998</c:v>
                </c:pt>
                <c:pt idx="514">
                  <c:v>6.5651000000000002</c:v>
                </c:pt>
                <c:pt idx="515">
                  <c:v>6.5649199999999999</c:v>
                </c:pt>
                <c:pt idx="516">
                  <c:v>6.5640700000000001</c:v>
                </c:pt>
                <c:pt idx="517">
                  <c:v>6.5635300000000001</c:v>
                </c:pt>
                <c:pt idx="518">
                  <c:v>6.5623300000000002</c:v>
                </c:pt>
                <c:pt idx="519">
                  <c:v>6.56189</c:v>
                </c:pt>
                <c:pt idx="520">
                  <c:v>6.5597500000000002</c:v>
                </c:pt>
                <c:pt idx="521">
                  <c:v>6.56121</c:v>
                </c:pt>
                <c:pt idx="522">
                  <c:v>6.55863</c:v>
                </c:pt>
                <c:pt idx="523">
                  <c:v>6.5593199999999996</c:v>
                </c:pt>
                <c:pt idx="524">
                  <c:v>6.5566300000000002</c:v>
                </c:pt>
                <c:pt idx="525">
                  <c:v>6.5567900000000003</c:v>
                </c:pt>
                <c:pt idx="526">
                  <c:v>6.5562699999999996</c:v>
                </c:pt>
                <c:pt idx="527">
                  <c:v>6.5558500000000004</c:v>
                </c:pt>
                <c:pt idx="528">
                  <c:v>6.5541099999999997</c:v>
                </c:pt>
                <c:pt idx="529">
                  <c:v>6.5516199999999998</c:v>
                </c:pt>
                <c:pt idx="530">
                  <c:v>6.5499400000000003</c:v>
                </c:pt>
                <c:pt idx="531">
                  <c:v>6.5506200000000003</c:v>
                </c:pt>
                <c:pt idx="532">
                  <c:v>6.5486399999999998</c:v>
                </c:pt>
                <c:pt idx="533">
                  <c:v>6.5456500000000002</c:v>
                </c:pt>
                <c:pt idx="534">
                  <c:v>6.5450100000000004</c:v>
                </c:pt>
                <c:pt idx="535">
                  <c:v>6.54488</c:v>
                </c:pt>
                <c:pt idx="536">
                  <c:v>6.5448899999999997</c:v>
                </c:pt>
                <c:pt idx="537">
                  <c:v>6.54488</c:v>
                </c:pt>
                <c:pt idx="538">
                  <c:v>6.5434599999999996</c:v>
                </c:pt>
                <c:pt idx="539">
                  <c:v>6.5415099999999997</c:v>
                </c:pt>
                <c:pt idx="540">
                  <c:v>6.5428600000000001</c:v>
                </c:pt>
                <c:pt idx="541">
                  <c:v>6.5426000000000002</c:v>
                </c:pt>
                <c:pt idx="542">
                  <c:v>6.5425399999999998</c:v>
                </c:pt>
                <c:pt idx="543">
                  <c:v>6.5435699999999999</c:v>
                </c:pt>
                <c:pt idx="544">
                  <c:v>6.5426000000000002</c:v>
                </c:pt>
                <c:pt idx="545">
                  <c:v>6.5411799999999998</c:v>
                </c:pt>
                <c:pt idx="546">
                  <c:v>6.5423600000000004</c:v>
                </c:pt>
                <c:pt idx="547">
                  <c:v>6.5399099999999999</c:v>
                </c:pt>
                <c:pt idx="548">
                  <c:v>6.5405300000000004</c:v>
                </c:pt>
                <c:pt idx="549">
                  <c:v>6.5410500000000003</c:v>
                </c:pt>
                <c:pt idx="550">
                  <c:v>6.5400999999999998</c:v>
                </c:pt>
                <c:pt idx="551">
                  <c:v>6.5400600000000004</c:v>
                </c:pt>
                <c:pt idx="552">
                  <c:v>6.5408400000000002</c:v>
                </c:pt>
                <c:pt idx="553">
                  <c:v>6.5395099999999999</c:v>
                </c:pt>
                <c:pt idx="554">
                  <c:v>6.5382699999999998</c:v>
                </c:pt>
                <c:pt idx="555">
                  <c:v>6.5371800000000002</c:v>
                </c:pt>
                <c:pt idx="556">
                  <c:v>6.5370799999999996</c:v>
                </c:pt>
                <c:pt idx="557">
                  <c:v>6.5376500000000002</c:v>
                </c:pt>
                <c:pt idx="558">
                  <c:v>6.5341300000000002</c:v>
                </c:pt>
                <c:pt idx="559">
                  <c:v>6.5347999999999997</c:v>
                </c:pt>
                <c:pt idx="560">
                  <c:v>6.5329600000000001</c:v>
                </c:pt>
                <c:pt idx="561">
                  <c:v>6.5305200000000001</c:v>
                </c:pt>
                <c:pt idx="562">
                  <c:v>6.52902</c:v>
                </c:pt>
                <c:pt idx="563">
                  <c:v>6.5285099999999998</c:v>
                </c:pt>
                <c:pt idx="564">
                  <c:v>6.5276699999999996</c:v>
                </c:pt>
                <c:pt idx="565">
                  <c:v>6.5274299999999998</c:v>
                </c:pt>
                <c:pt idx="566">
                  <c:v>6.5243000000000002</c:v>
                </c:pt>
                <c:pt idx="567">
                  <c:v>6.52522</c:v>
                </c:pt>
                <c:pt idx="568">
                  <c:v>6.5229499999999998</c:v>
                </c:pt>
                <c:pt idx="569">
                  <c:v>6.5254399999999997</c:v>
                </c:pt>
                <c:pt idx="570">
                  <c:v>6.5241400000000001</c:v>
                </c:pt>
                <c:pt idx="571">
                  <c:v>6.5244400000000002</c:v>
                </c:pt>
                <c:pt idx="572">
                  <c:v>6.5239200000000004</c:v>
                </c:pt>
                <c:pt idx="573">
                  <c:v>6.5228999999999999</c:v>
                </c:pt>
                <c:pt idx="574">
                  <c:v>6.5229600000000003</c:v>
                </c:pt>
                <c:pt idx="575">
                  <c:v>6.5230699999999997</c:v>
                </c:pt>
                <c:pt idx="576">
                  <c:v>6.5231000000000003</c:v>
                </c:pt>
                <c:pt idx="577">
                  <c:v>6.5227899999999996</c:v>
                </c:pt>
                <c:pt idx="578">
                  <c:v>6.5239000000000003</c:v>
                </c:pt>
                <c:pt idx="579">
                  <c:v>6.5216700000000003</c:v>
                </c:pt>
                <c:pt idx="580">
                  <c:v>6.52224</c:v>
                </c:pt>
                <c:pt idx="581">
                  <c:v>6.5240299999999998</c:v>
                </c:pt>
                <c:pt idx="582">
                  <c:v>6.5237299999999996</c:v>
                </c:pt>
                <c:pt idx="583">
                  <c:v>6.5235000000000003</c:v>
                </c:pt>
                <c:pt idx="584">
                  <c:v>6.5221600000000004</c:v>
                </c:pt>
                <c:pt idx="585">
                  <c:v>6.5224900000000003</c:v>
                </c:pt>
                <c:pt idx="586">
                  <c:v>6.5220399999999996</c:v>
                </c:pt>
                <c:pt idx="587">
                  <c:v>6.52163</c:v>
                </c:pt>
                <c:pt idx="588">
                  <c:v>6.5207699999999997</c:v>
                </c:pt>
                <c:pt idx="589">
                  <c:v>6.5203899999999999</c:v>
                </c:pt>
                <c:pt idx="590">
                  <c:v>6.5191800000000004</c:v>
                </c:pt>
                <c:pt idx="591">
                  <c:v>6.5170599999999999</c:v>
                </c:pt>
                <c:pt idx="592">
                  <c:v>6.5167900000000003</c:v>
                </c:pt>
                <c:pt idx="593">
                  <c:v>6.5150800000000002</c:v>
                </c:pt>
                <c:pt idx="594">
                  <c:v>6.5141200000000001</c:v>
                </c:pt>
                <c:pt idx="595">
                  <c:v>6.5124700000000004</c:v>
                </c:pt>
                <c:pt idx="596">
                  <c:v>6.51145</c:v>
                </c:pt>
                <c:pt idx="597">
                  <c:v>6.5110200000000003</c:v>
                </c:pt>
                <c:pt idx="598">
                  <c:v>6.5084200000000001</c:v>
                </c:pt>
                <c:pt idx="599">
                  <c:v>6.5081899999999999</c:v>
                </c:pt>
                <c:pt idx="600">
                  <c:v>6.50725</c:v>
                </c:pt>
                <c:pt idx="601">
                  <c:v>6.5079099999999999</c:v>
                </c:pt>
                <c:pt idx="602">
                  <c:v>6.50685</c:v>
                </c:pt>
                <c:pt idx="603">
                  <c:v>6.5063700000000004</c:v>
                </c:pt>
                <c:pt idx="604">
                  <c:v>6.5053700000000001</c:v>
                </c:pt>
                <c:pt idx="605">
                  <c:v>6.5056399999999996</c:v>
                </c:pt>
                <c:pt idx="606">
                  <c:v>6.50467</c:v>
                </c:pt>
                <c:pt idx="607">
                  <c:v>6.5027100000000004</c:v>
                </c:pt>
                <c:pt idx="608">
                  <c:v>6.5042299999999997</c:v>
                </c:pt>
                <c:pt idx="609">
                  <c:v>6.5034799999999997</c:v>
                </c:pt>
                <c:pt idx="610">
                  <c:v>6.5034599999999996</c:v>
                </c:pt>
                <c:pt idx="611">
                  <c:v>6.5042400000000002</c:v>
                </c:pt>
                <c:pt idx="612">
                  <c:v>6.5047499999999996</c:v>
                </c:pt>
                <c:pt idx="613">
                  <c:v>6.5031800000000004</c:v>
                </c:pt>
                <c:pt idx="614">
                  <c:v>6.50467</c:v>
                </c:pt>
                <c:pt idx="615">
                  <c:v>6.5045200000000003</c:v>
                </c:pt>
                <c:pt idx="616">
                  <c:v>6.5056200000000004</c:v>
                </c:pt>
                <c:pt idx="617">
                  <c:v>6.5033200000000004</c:v>
                </c:pt>
                <c:pt idx="618">
                  <c:v>6.5046600000000003</c:v>
                </c:pt>
                <c:pt idx="619">
                  <c:v>6.5041799999999999</c:v>
                </c:pt>
                <c:pt idx="620">
                  <c:v>6.5033700000000003</c:v>
                </c:pt>
                <c:pt idx="621">
                  <c:v>6.5022799999999998</c:v>
                </c:pt>
                <c:pt idx="622">
                  <c:v>6.5007999999999999</c:v>
                </c:pt>
                <c:pt idx="623">
                  <c:v>6.5001100000000003</c:v>
                </c:pt>
                <c:pt idx="624">
                  <c:v>6.49899</c:v>
                </c:pt>
                <c:pt idx="625">
                  <c:v>6.4964700000000004</c:v>
                </c:pt>
                <c:pt idx="626">
                  <c:v>6.4958900000000002</c:v>
                </c:pt>
                <c:pt idx="627">
                  <c:v>6.4940899999999999</c:v>
                </c:pt>
                <c:pt idx="628">
                  <c:v>6.4938000000000002</c:v>
                </c:pt>
                <c:pt idx="629">
                  <c:v>6.4916299999999998</c:v>
                </c:pt>
                <c:pt idx="630">
                  <c:v>6.49221</c:v>
                </c:pt>
                <c:pt idx="631">
                  <c:v>6.4915599999999998</c:v>
                </c:pt>
                <c:pt idx="632">
                  <c:v>6.4896799999999999</c:v>
                </c:pt>
                <c:pt idx="633">
                  <c:v>6.4889299999999999</c:v>
                </c:pt>
                <c:pt idx="634">
                  <c:v>6.4895300000000002</c:v>
                </c:pt>
                <c:pt idx="635">
                  <c:v>6.4868300000000003</c:v>
                </c:pt>
                <c:pt idx="636">
                  <c:v>6.48726</c:v>
                </c:pt>
                <c:pt idx="637">
                  <c:v>6.4878999999999998</c:v>
                </c:pt>
                <c:pt idx="638">
                  <c:v>6.4857300000000002</c:v>
                </c:pt>
                <c:pt idx="639">
                  <c:v>6.4866599999999996</c:v>
                </c:pt>
                <c:pt idx="640">
                  <c:v>6.4865199999999996</c:v>
                </c:pt>
                <c:pt idx="641">
                  <c:v>6.4863400000000002</c:v>
                </c:pt>
                <c:pt idx="642">
                  <c:v>6.4853500000000004</c:v>
                </c:pt>
                <c:pt idx="643">
                  <c:v>6.4868399999999999</c:v>
                </c:pt>
                <c:pt idx="644">
                  <c:v>6.4847400000000004</c:v>
                </c:pt>
                <c:pt idx="645">
                  <c:v>6.4847700000000001</c:v>
                </c:pt>
                <c:pt idx="646">
                  <c:v>6.4862000000000002</c:v>
                </c:pt>
                <c:pt idx="647">
                  <c:v>6.4859</c:v>
                </c:pt>
                <c:pt idx="648">
                  <c:v>6.4867299999999997</c:v>
                </c:pt>
                <c:pt idx="649">
                  <c:v>6.4868399999999999</c:v>
                </c:pt>
                <c:pt idx="650">
                  <c:v>6.48651</c:v>
                </c:pt>
                <c:pt idx="651">
                  <c:v>6.4872100000000001</c:v>
                </c:pt>
                <c:pt idx="652">
                  <c:v>6.48604</c:v>
                </c:pt>
                <c:pt idx="653">
                  <c:v>6.4848600000000003</c:v>
                </c:pt>
                <c:pt idx="654">
                  <c:v>6.4840299999999997</c:v>
                </c:pt>
                <c:pt idx="655">
                  <c:v>6.4834399999999999</c:v>
                </c:pt>
                <c:pt idx="656">
                  <c:v>6.4813999999999998</c:v>
                </c:pt>
                <c:pt idx="657">
                  <c:v>6.4806699999999999</c:v>
                </c:pt>
                <c:pt idx="658">
                  <c:v>6.4800500000000003</c:v>
                </c:pt>
                <c:pt idx="659">
                  <c:v>6.47898</c:v>
                </c:pt>
                <c:pt idx="660">
                  <c:v>6.4771700000000001</c:v>
                </c:pt>
                <c:pt idx="661">
                  <c:v>6.4754199999999997</c:v>
                </c:pt>
                <c:pt idx="662">
                  <c:v>6.4752799999999997</c:v>
                </c:pt>
                <c:pt idx="663">
                  <c:v>6.4746499999999996</c:v>
                </c:pt>
                <c:pt idx="664">
                  <c:v>6.47248</c:v>
                </c:pt>
                <c:pt idx="665">
                  <c:v>6.47255</c:v>
                </c:pt>
                <c:pt idx="666">
                  <c:v>6.4711499999999997</c:v>
                </c:pt>
                <c:pt idx="667">
                  <c:v>6.4684999999999997</c:v>
                </c:pt>
                <c:pt idx="668">
                  <c:v>6.4697899999999997</c:v>
                </c:pt>
                <c:pt idx="669">
                  <c:v>6.4681199999999999</c:v>
                </c:pt>
                <c:pt idx="670">
                  <c:v>6.4679599999999997</c:v>
                </c:pt>
                <c:pt idx="671">
                  <c:v>6.46746</c:v>
                </c:pt>
                <c:pt idx="672">
                  <c:v>6.4659199999999997</c:v>
                </c:pt>
                <c:pt idx="673">
                  <c:v>6.4681800000000003</c:v>
                </c:pt>
                <c:pt idx="674">
                  <c:v>6.4670399999999999</c:v>
                </c:pt>
                <c:pt idx="675">
                  <c:v>6.4675099999999999</c:v>
                </c:pt>
                <c:pt idx="676">
                  <c:v>6.4671099999999999</c:v>
                </c:pt>
                <c:pt idx="677">
                  <c:v>6.46854</c:v>
                </c:pt>
                <c:pt idx="678">
                  <c:v>6.4682000000000004</c:v>
                </c:pt>
                <c:pt idx="679">
                  <c:v>6.4686500000000002</c:v>
                </c:pt>
                <c:pt idx="680">
                  <c:v>6.4692100000000003</c:v>
                </c:pt>
                <c:pt idx="681">
                  <c:v>6.4691599999999996</c:v>
                </c:pt>
                <c:pt idx="682">
                  <c:v>6.4686300000000001</c:v>
                </c:pt>
                <c:pt idx="683">
                  <c:v>6.4685199999999998</c:v>
                </c:pt>
                <c:pt idx="684">
                  <c:v>6.4684600000000003</c:v>
                </c:pt>
                <c:pt idx="685">
                  <c:v>6.4670300000000003</c:v>
                </c:pt>
                <c:pt idx="686">
                  <c:v>6.4669699999999999</c:v>
                </c:pt>
                <c:pt idx="687">
                  <c:v>6.4645299999999999</c:v>
                </c:pt>
                <c:pt idx="688">
                  <c:v>6.4657600000000004</c:v>
                </c:pt>
                <c:pt idx="689">
                  <c:v>6.4635499999999997</c:v>
                </c:pt>
                <c:pt idx="690">
                  <c:v>6.4635300000000004</c:v>
                </c:pt>
                <c:pt idx="691">
                  <c:v>6.4607599999999996</c:v>
                </c:pt>
                <c:pt idx="692">
                  <c:v>6.4592000000000001</c:v>
                </c:pt>
                <c:pt idx="693">
                  <c:v>6.4595399999999996</c:v>
                </c:pt>
                <c:pt idx="694">
                  <c:v>6.4579700000000004</c:v>
                </c:pt>
                <c:pt idx="695">
                  <c:v>6.4568300000000001</c:v>
                </c:pt>
                <c:pt idx="696">
                  <c:v>6.4553200000000004</c:v>
                </c:pt>
                <c:pt idx="697">
                  <c:v>6.4554099999999996</c:v>
                </c:pt>
                <c:pt idx="698">
                  <c:v>6.4546900000000003</c:v>
                </c:pt>
                <c:pt idx="699">
                  <c:v>6.4537599999999999</c:v>
                </c:pt>
                <c:pt idx="700">
                  <c:v>6.4513999999999996</c:v>
                </c:pt>
                <c:pt idx="701">
                  <c:v>6.4514100000000001</c:v>
                </c:pt>
                <c:pt idx="702">
                  <c:v>6.4500200000000003</c:v>
                </c:pt>
                <c:pt idx="703">
                  <c:v>6.4490800000000004</c:v>
                </c:pt>
                <c:pt idx="704">
                  <c:v>6.4483199999999998</c:v>
                </c:pt>
                <c:pt idx="705">
                  <c:v>6.4506899999999998</c:v>
                </c:pt>
                <c:pt idx="706">
                  <c:v>6.4504799999999998</c:v>
                </c:pt>
                <c:pt idx="707">
                  <c:v>6.4501299999999997</c:v>
                </c:pt>
                <c:pt idx="708">
                  <c:v>6.4516799999999996</c:v>
                </c:pt>
                <c:pt idx="709">
                  <c:v>6.4516200000000001</c:v>
                </c:pt>
                <c:pt idx="710">
                  <c:v>6.4526399999999997</c:v>
                </c:pt>
                <c:pt idx="711">
                  <c:v>6.45139</c:v>
                </c:pt>
                <c:pt idx="712">
                  <c:v>6.4515500000000001</c:v>
                </c:pt>
                <c:pt idx="713">
                  <c:v>6.4537199999999997</c:v>
                </c:pt>
                <c:pt idx="714">
                  <c:v>6.45303</c:v>
                </c:pt>
                <c:pt idx="715">
                  <c:v>6.4537500000000003</c:v>
                </c:pt>
                <c:pt idx="716">
                  <c:v>6.4537899999999997</c:v>
                </c:pt>
                <c:pt idx="717">
                  <c:v>6.4525699999999997</c:v>
                </c:pt>
                <c:pt idx="718">
                  <c:v>6.4523099999999998</c:v>
                </c:pt>
                <c:pt idx="719">
                  <c:v>6.45113</c:v>
                </c:pt>
                <c:pt idx="720">
                  <c:v>6.4500700000000002</c:v>
                </c:pt>
                <c:pt idx="721">
                  <c:v>6.4509400000000001</c:v>
                </c:pt>
                <c:pt idx="722">
                  <c:v>6.4484700000000004</c:v>
                </c:pt>
                <c:pt idx="723">
                  <c:v>6.4491800000000001</c:v>
                </c:pt>
                <c:pt idx="724">
                  <c:v>6.4478600000000004</c:v>
                </c:pt>
                <c:pt idx="725">
                  <c:v>6.4459400000000002</c:v>
                </c:pt>
                <c:pt idx="726">
                  <c:v>6.4461300000000001</c:v>
                </c:pt>
                <c:pt idx="727">
                  <c:v>6.4453399999999998</c:v>
                </c:pt>
                <c:pt idx="728">
                  <c:v>6.4445899999999998</c:v>
                </c:pt>
                <c:pt idx="729">
                  <c:v>6.4416799999999999</c:v>
                </c:pt>
                <c:pt idx="730">
                  <c:v>6.4412900000000004</c:v>
                </c:pt>
                <c:pt idx="731">
                  <c:v>6.43858</c:v>
                </c:pt>
                <c:pt idx="732">
                  <c:v>6.4382700000000002</c:v>
                </c:pt>
                <c:pt idx="733">
                  <c:v>6.4363999999999999</c:v>
                </c:pt>
                <c:pt idx="734">
                  <c:v>6.4344099999999997</c:v>
                </c:pt>
                <c:pt idx="735">
                  <c:v>6.4332500000000001</c:v>
                </c:pt>
                <c:pt idx="736">
                  <c:v>6.4348599999999996</c:v>
                </c:pt>
                <c:pt idx="737">
                  <c:v>6.43363</c:v>
                </c:pt>
                <c:pt idx="738">
                  <c:v>6.4337999999999997</c:v>
                </c:pt>
                <c:pt idx="739">
                  <c:v>6.43391</c:v>
                </c:pt>
                <c:pt idx="740">
                  <c:v>6.43581</c:v>
                </c:pt>
                <c:pt idx="741">
                  <c:v>6.4341200000000001</c:v>
                </c:pt>
                <c:pt idx="742">
                  <c:v>6.4346399999999999</c:v>
                </c:pt>
                <c:pt idx="743">
                  <c:v>6.4350199999999997</c:v>
                </c:pt>
                <c:pt idx="744">
                  <c:v>6.4341699999999999</c:v>
                </c:pt>
                <c:pt idx="745">
                  <c:v>6.4339700000000004</c:v>
                </c:pt>
                <c:pt idx="746">
                  <c:v>6.4349800000000004</c:v>
                </c:pt>
                <c:pt idx="747">
                  <c:v>6.43466</c:v>
                </c:pt>
                <c:pt idx="748">
                  <c:v>6.4336700000000002</c:v>
                </c:pt>
                <c:pt idx="749">
                  <c:v>6.43377</c:v>
                </c:pt>
                <c:pt idx="750">
                  <c:v>6.4325099999999997</c:v>
                </c:pt>
                <c:pt idx="751">
                  <c:v>6.4340000000000002</c:v>
                </c:pt>
                <c:pt idx="752">
                  <c:v>6.43337</c:v>
                </c:pt>
                <c:pt idx="753">
                  <c:v>6.4339300000000001</c:v>
                </c:pt>
                <c:pt idx="754">
                  <c:v>6.4329400000000003</c:v>
                </c:pt>
                <c:pt idx="755">
                  <c:v>6.4341799999999996</c:v>
                </c:pt>
                <c:pt idx="756">
                  <c:v>6.4319199999999999</c:v>
                </c:pt>
                <c:pt idx="757">
                  <c:v>6.43147</c:v>
                </c:pt>
                <c:pt idx="758">
                  <c:v>6.4318</c:v>
                </c:pt>
                <c:pt idx="759">
                  <c:v>6.4282300000000001</c:v>
                </c:pt>
                <c:pt idx="760">
                  <c:v>6.4272200000000002</c:v>
                </c:pt>
                <c:pt idx="761">
                  <c:v>6.4258699999999997</c:v>
                </c:pt>
                <c:pt idx="762">
                  <c:v>6.4248099999999999</c:v>
                </c:pt>
                <c:pt idx="763">
                  <c:v>6.4241000000000001</c:v>
                </c:pt>
                <c:pt idx="764">
                  <c:v>6.4203999999999999</c:v>
                </c:pt>
                <c:pt idx="765">
                  <c:v>6.4197800000000003</c:v>
                </c:pt>
                <c:pt idx="766">
                  <c:v>6.4174199999999999</c:v>
                </c:pt>
                <c:pt idx="767">
                  <c:v>6.4173499999999999</c:v>
                </c:pt>
                <c:pt idx="768">
                  <c:v>6.41744</c:v>
                </c:pt>
                <c:pt idx="769">
                  <c:v>6.4161299999999999</c:v>
                </c:pt>
                <c:pt idx="770">
                  <c:v>6.4170600000000002</c:v>
                </c:pt>
                <c:pt idx="771">
                  <c:v>6.4152899999999997</c:v>
                </c:pt>
                <c:pt idx="772">
                  <c:v>6.4163300000000003</c:v>
                </c:pt>
                <c:pt idx="773">
                  <c:v>6.41526</c:v>
                </c:pt>
                <c:pt idx="774">
                  <c:v>6.41371</c:v>
                </c:pt>
                <c:pt idx="775">
                  <c:v>6.4144699999999997</c:v>
                </c:pt>
                <c:pt idx="776">
                  <c:v>6.4133699999999996</c:v>
                </c:pt>
                <c:pt idx="777">
                  <c:v>6.4127900000000002</c:v>
                </c:pt>
                <c:pt idx="778">
                  <c:v>6.4126799999999999</c:v>
                </c:pt>
                <c:pt idx="779">
                  <c:v>6.4123200000000002</c:v>
                </c:pt>
                <c:pt idx="780">
                  <c:v>6.4132999999999996</c:v>
                </c:pt>
                <c:pt idx="781">
                  <c:v>6.4123799999999997</c:v>
                </c:pt>
                <c:pt idx="782">
                  <c:v>6.4139200000000001</c:v>
                </c:pt>
                <c:pt idx="783">
                  <c:v>6.4141599999999999</c:v>
                </c:pt>
                <c:pt idx="784">
                  <c:v>6.4142700000000001</c:v>
                </c:pt>
                <c:pt idx="785">
                  <c:v>6.4149099999999999</c:v>
                </c:pt>
                <c:pt idx="786">
                  <c:v>6.4135</c:v>
                </c:pt>
                <c:pt idx="787">
                  <c:v>6.4137199999999996</c:v>
                </c:pt>
                <c:pt idx="788">
                  <c:v>6.4146099999999997</c:v>
                </c:pt>
                <c:pt idx="789">
                  <c:v>6.4129899999999997</c:v>
                </c:pt>
                <c:pt idx="790">
                  <c:v>6.4128600000000002</c:v>
                </c:pt>
                <c:pt idx="791">
                  <c:v>6.4110399999999998</c:v>
                </c:pt>
                <c:pt idx="792">
                  <c:v>6.41059</c:v>
                </c:pt>
                <c:pt idx="793">
                  <c:v>6.4096099999999998</c:v>
                </c:pt>
                <c:pt idx="794">
                  <c:v>6.4084899999999996</c:v>
                </c:pt>
                <c:pt idx="795">
                  <c:v>6.4074999999999998</c:v>
                </c:pt>
                <c:pt idx="796">
                  <c:v>6.4050799999999999</c:v>
                </c:pt>
                <c:pt idx="797">
                  <c:v>6.4032299999999998</c:v>
                </c:pt>
                <c:pt idx="798">
                  <c:v>6.4032900000000001</c:v>
                </c:pt>
                <c:pt idx="799">
                  <c:v>6.4024599999999996</c:v>
                </c:pt>
                <c:pt idx="800">
                  <c:v>6.4001200000000003</c:v>
                </c:pt>
              </c:numCache>
            </c:numRef>
          </c:yVal>
          <c:smooth val="0"/>
          <c:extLst>
            <c:ext xmlns:c16="http://schemas.microsoft.com/office/drawing/2014/chart" uri="{C3380CC4-5D6E-409C-BE32-E72D297353CC}">
              <c16:uniqueId val="{00000000-9D71-4E08-A481-9CB4260922C2}"/>
            </c:ext>
          </c:extLst>
        </c:ser>
        <c:ser>
          <c:idx val="2"/>
          <c:order val="1"/>
          <c:tx>
            <c:strRef>
              <c:f>'RT_XC09103-13 (prior)'!$AA$25:$AA$26</c:f>
              <c:strCache>
                <c:ptCount val="2"/>
                <c:pt idx="0">
                  <c:v>XC09230</c:v>
                </c:pt>
                <c:pt idx="1">
                  <c:v>ε"</c:v>
                </c:pt>
              </c:strCache>
            </c:strRef>
          </c:tx>
          <c:marker>
            <c:symbol val="none"/>
          </c:marker>
          <c:xVal>
            <c:numRef>
              <c:f>'RT_XC09103-13 (prior)'!$B$27:$B$827</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'RT_XC09103-13 (prior)'!$AA$27:$AA$827</c:f>
              <c:numCache>
                <c:formatCode>0.0000</c:formatCode>
                <c:ptCount val="801"/>
                <c:pt idx="0">
                  <c:v>4.4700600000000001</c:v>
                </c:pt>
                <c:pt idx="1">
                  <c:v>4.46983</c:v>
                </c:pt>
                <c:pt idx="2">
                  <c:v>4.4641200000000003</c:v>
                </c:pt>
                <c:pt idx="3">
                  <c:v>4.4653</c:v>
                </c:pt>
                <c:pt idx="4">
                  <c:v>4.46387</c:v>
                </c:pt>
                <c:pt idx="5">
                  <c:v>4.4633500000000002</c:v>
                </c:pt>
                <c:pt idx="6">
                  <c:v>4.4620300000000004</c:v>
                </c:pt>
                <c:pt idx="7">
                  <c:v>4.4573</c:v>
                </c:pt>
                <c:pt idx="8">
                  <c:v>4.4576599999999997</c:v>
                </c:pt>
                <c:pt idx="9">
                  <c:v>4.4564399999999997</c:v>
                </c:pt>
                <c:pt idx="10">
                  <c:v>4.4531400000000003</c:v>
                </c:pt>
                <c:pt idx="11">
                  <c:v>4.4549700000000003</c:v>
                </c:pt>
                <c:pt idx="12">
                  <c:v>4.4528299999999996</c:v>
                </c:pt>
                <c:pt idx="13">
                  <c:v>4.4481200000000003</c:v>
                </c:pt>
                <c:pt idx="14">
                  <c:v>4.4478799999999996</c:v>
                </c:pt>
                <c:pt idx="15">
                  <c:v>4.4450200000000004</c:v>
                </c:pt>
                <c:pt idx="16">
                  <c:v>4.4467100000000004</c:v>
                </c:pt>
                <c:pt idx="17">
                  <c:v>4.4385599999999998</c:v>
                </c:pt>
                <c:pt idx="18">
                  <c:v>4.4423000000000004</c:v>
                </c:pt>
                <c:pt idx="19">
                  <c:v>4.4378599999999997</c:v>
                </c:pt>
                <c:pt idx="20">
                  <c:v>4.43832</c:v>
                </c:pt>
                <c:pt idx="21">
                  <c:v>4.4339500000000003</c:v>
                </c:pt>
                <c:pt idx="22">
                  <c:v>4.4303100000000004</c:v>
                </c:pt>
                <c:pt idx="23">
                  <c:v>4.4325599999999996</c:v>
                </c:pt>
                <c:pt idx="24">
                  <c:v>4.4313200000000004</c:v>
                </c:pt>
                <c:pt idx="25">
                  <c:v>4.4280299999999997</c:v>
                </c:pt>
                <c:pt idx="26">
                  <c:v>4.4279000000000002</c:v>
                </c:pt>
                <c:pt idx="27">
                  <c:v>4.4226400000000003</c:v>
                </c:pt>
                <c:pt idx="28">
                  <c:v>4.4226000000000001</c:v>
                </c:pt>
                <c:pt idx="29">
                  <c:v>4.4219999999999997</c:v>
                </c:pt>
                <c:pt idx="30">
                  <c:v>4.4194100000000001</c:v>
                </c:pt>
                <c:pt idx="31">
                  <c:v>4.4188200000000002</c:v>
                </c:pt>
                <c:pt idx="32">
                  <c:v>4.4173299999999998</c:v>
                </c:pt>
                <c:pt idx="33">
                  <c:v>4.4168000000000003</c:v>
                </c:pt>
                <c:pt idx="34">
                  <c:v>4.4128499999999997</c:v>
                </c:pt>
                <c:pt idx="35">
                  <c:v>4.4099700000000004</c:v>
                </c:pt>
                <c:pt idx="36">
                  <c:v>4.4119700000000002</c:v>
                </c:pt>
                <c:pt idx="37">
                  <c:v>4.4079300000000003</c:v>
                </c:pt>
                <c:pt idx="38">
                  <c:v>4.4070600000000004</c:v>
                </c:pt>
                <c:pt idx="39">
                  <c:v>4.4051099999999996</c:v>
                </c:pt>
                <c:pt idx="40">
                  <c:v>4.4035700000000002</c:v>
                </c:pt>
                <c:pt idx="41">
                  <c:v>4.4004500000000002</c:v>
                </c:pt>
                <c:pt idx="42">
                  <c:v>4.4017499999999998</c:v>
                </c:pt>
                <c:pt idx="43">
                  <c:v>4.40097</c:v>
                </c:pt>
                <c:pt idx="44">
                  <c:v>4.3979600000000003</c:v>
                </c:pt>
                <c:pt idx="45">
                  <c:v>4.3961300000000003</c:v>
                </c:pt>
                <c:pt idx="46">
                  <c:v>4.3934800000000003</c:v>
                </c:pt>
                <c:pt idx="47">
                  <c:v>4.39201</c:v>
                </c:pt>
                <c:pt idx="48">
                  <c:v>4.3889800000000001</c:v>
                </c:pt>
                <c:pt idx="49">
                  <c:v>4.3882500000000002</c:v>
                </c:pt>
                <c:pt idx="50">
                  <c:v>4.3865100000000004</c:v>
                </c:pt>
                <c:pt idx="51">
                  <c:v>4.3813800000000001</c:v>
                </c:pt>
                <c:pt idx="52">
                  <c:v>4.3825500000000002</c:v>
                </c:pt>
                <c:pt idx="53">
                  <c:v>4.37859</c:v>
                </c:pt>
                <c:pt idx="54">
                  <c:v>4.3772399999999996</c:v>
                </c:pt>
                <c:pt idx="55">
                  <c:v>4.3750400000000003</c:v>
                </c:pt>
                <c:pt idx="56">
                  <c:v>4.3716699999999999</c:v>
                </c:pt>
                <c:pt idx="57">
                  <c:v>4.3729199999999997</c:v>
                </c:pt>
                <c:pt idx="58">
                  <c:v>4.3716900000000001</c:v>
                </c:pt>
                <c:pt idx="59">
                  <c:v>4.3671600000000002</c:v>
                </c:pt>
                <c:pt idx="60">
                  <c:v>4.3669900000000004</c:v>
                </c:pt>
                <c:pt idx="61">
                  <c:v>4.3634500000000003</c:v>
                </c:pt>
                <c:pt idx="62">
                  <c:v>4.3610899999999999</c:v>
                </c:pt>
                <c:pt idx="63">
                  <c:v>4.3620900000000002</c:v>
                </c:pt>
                <c:pt idx="64">
                  <c:v>4.3575900000000001</c:v>
                </c:pt>
                <c:pt idx="65">
                  <c:v>4.3558000000000003</c:v>
                </c:pt>
                <c:pt idx="66">
                  <c:v>4.3533200000000001</c:v>
                </c:pt>
                <c:pt idx="67">
                  <c:v>4.3535199999999996</c:v>
                </c:pt>
                <c:pt idx="68">
                  <c:v>4.3515100000000002</c:v>
                </c:pt>
                <c:pt idx="69">
                  <c:v>4.3474899999999996</c:v>
                </c:pt>
                <c:pt idx="70">
                  <c:v>4.3464499999999999</c:v>
                </c:pt>
                <c:pt idx="71">
                  <c:v>4.3443100000000001</c:v>
                </c:pt>
                <c:pt idx="72">
                  <c:v>4.3445600000000004</c:v>
                </c:pt>
                <c:pt idx="73">
                  <c:v>4.3422400000000003</c:v>
                </c:pt>
                <c:pt idx="74">
                  <c:v>4.3394199999999996</c:v>
                </c:pt>
                <c:pt idx="75">
                  <c:v>4.3382399999999999</c:v>
                </c:pt>
                <c:pt idx="76">
                  <c:v>4.3339600000000003</c:v>
                </c:pt>
                <c:pt idx="77">
                  <c:v>4.3325699999999996</c:v>
                </c:pt>
                <c:pt idx="78">
                  <c:v>4.3341799999999999</c:v>
                </c:pt>
                <c:pt idx="79">
                  <c:v>4.3275600000000001</c:v>
                </c:pt>
                <c:pt idx="80">
                  <c:v>4.3279899999999998</c:v>
                </c:pt>
                <c:pt idx="81">
                  <c:v>4.3258400000000004</c:v>
                </c:pt>
                <c:pt idx="82">
                  <c:v>4.3225600000000002</c:v>
                </c:pt>
                <c:pt idx="83">
                  <c:v>4.3196199999999996</c:v>
                </c:pt>
                <c:pt idx="84">
                  <c:v>4.3214600000000001</c:v>
                </c:pt>
                <c:pt idx="85">
                  <c:v>4.3179999999999996</c:v>
                </c:pt>
                <c:pt idx="86">
                  <c:v>4.3158099999999999</c:v>
                </c:pt>
                <c:pt idx="87">
                  <c:v>4.3151700000000002</c:v>
                </c:pt>
                <c:pt idx="88">
                  <c:v>4.3146899999999997</c:v>
                </c:pt>
                <c:pt idx="89">
                  <c:v>4.3107800000000003</c:v>
                </c:pt>
                <c:pt idx="90">
                  <c:v>4.3085100000000001</c:v>
                </c:pt>
                <c:pt idx="91">
                  <c:v>4.3082200000000004</c:v>
                </c:pt>
                <c:pt idx="92">
                  <c:v>4.3082399999999996</c:v>
                </c:pt>
                <c:pt idx="93">
                  <c:v>4.3045900000000001</c:v>
                </c:pt>
                <c:pt idx="94">
                  <c:v>4.30199</c:v>
                </c:pt>
                <c:pt idx="95">
                  <c:v>4.3001100000000001</c:v>
                </c:pt>
                <c:pt idx="96">
                  <c:v>4.3015100000000004</c:v>
                </c:pt>
                <c:pt idx="97">
                  <c:v>4.2966899999999999</c:v>
                </c:pt>
                <c:pt idx="98">
                  <c:v>4.2946799999999996</c:v>
                </c:pt>
                <c:pt idx="99">
                  <c:v>4.2944000000000004</c:v>
                </c:pt>
                <c:pt idx="100">
                  <c:v>4.29122</c:v>
                </c:pt>
                <c:pt idx="101">
                  <c:v>4.2916999999999996</c:v>
                </c:pt>
                <c:pt idx="102">
                  <c:v>4.2922000000000002</c:v>
                </c:pt>
                <c:pt idx="103">
                  <c:v>4.2920100000000003</c:v>
                </c:pt>
                <c:pt idx="104">
                  <c:v>4.28972</c:v>
                </c:pt>
                <c:pt idx="105">
                  <c:v>4.2874400000000001</c:v>
                </c:pt>
                <c:pt idx="106">
                  <c:v>4.28695</c:v>
                </c:pt>
                <c:pt idx="107">
                  <c:v>4.2850599999999996</c:v>
                </c:pt>
                <c:pt idx="108">
                  <c:v>4.2839299999999998</c:v>
                </c:pt>
                <c:pt idx="109">
                  <c:v>4.2811899999999996</c:v>
                </c:pt>
                <c:pt idx="110">
                  <c:v>4.2818300000000002</c:v>
                </c:pt>
                <c:pt idx="111">
                  <c:v>4.2761100000000001</c:v>
                </c:pt>
                <c:pt idx="112">
                  <c:v>4.2740200000000002</c:v>
                </c:pt>
                <c:pt idx="113">
                  <c:v>4.2727500000000003</c:v>
                </c:pt>
                <c:pt idx="114">
                  <c:v>4.2703699999999998</c:v>
                </c:pt>
                <c:pt idx="115">
                  <c:v>4.2695100000000004</c:v>
                </c:pt>
                <c:pt idx="116">
                  <c:v>4.27074</c:v>
                </c:pt>
                <c:pt idx="117">
                  <c:v>4.2672299999999996</c:v>
                </c:pt>
                <c:pt idx="118">
                  <c:v>4.2669499999999996</c:v>
                </c:pt>
                <c:pt idx="119">
                  <c:v>4.2660400000000003</c:v>
                </c:pt>
                <c:pt idx="120">
                  <c:v>4.2625599999999997</c:v>
                </c:pt>
                <c:pt idx="121">
                  <c:v>4.2614700000000001</c:v>
                </c:pt>
                <c:pt idx="122">
                  <c:v>4.2606900000000003</c:v>
                </c:pt>
                <c:pt idx="123">
                  <c:v>4.2597100000000001</c:v>
                </c:pt>
                <c:pt idx="124">
                  <c:v>4.2561600000000004</c:v>
                </c:pt>
                <c:pt idx="125">
                  <c:v>4.2540800000000001</c:v>
                </c:pt>
                <c:pt idx="126">
                  <c:v>4.2518000000000002</c:v>
                </c:pt>
                <c:pt idx="127">
                  <c:v>4.2524499999999996</c:v>
                </c:pt>
                <c:pt idx="128">
                  <c:v>4.2510700000000003</c:v>
                </c:pt>
                <c:pt idx="129">
                  <c:v>4.2462600000000004</c:v>
                </c:pt>
                <c:pt idx="130">
                  <c:v>4.2475500000000004</c:v>
                </c:pt>
                <c:pt idx="131">
                  <c:v>4.2476099999999999</c:v>
                </c:pt>
                <c:pt idx="132">
                  <c:v>4.2439900000000002</c:v>
                </c:pt>
                <c:pt idx="133">
                  <c:v>4.2426300000000001</c:v>
                </c:pt>
                <c:pt idx="134">
                  <c:v>4.2440100000000003</c:v>
                </c:pt>
                <c:pt idx="135">
                  <c:v>4.2441500000000003</c:v>
                </c:pt>
                <c:pt idx="136">
                  <c:v>4.24383</c:v>
                </c:pt>
                <c:pt idx="137">
                  <c:v>4.2391100000000002</c:v>
                </c:pt>
                <c:pt idx="138">
                  <c:v>4.2389999999999999</c:v>
                </c:pt>
                <c:pt idx="139">
                  <c:v>4.2361899999999997</c:v>
                </c:pt>
                <c:pt idx="140">
                  <c:v>4.2343900000000003</c:v>
                </c:pt>
                <c:pt idx="141">
                  <c:v>4.2343799999999998</c:v>
                </c:pt>
                <c:pt idx="142">
                  <c:v>4.2318699999999998</c:v>
                </c:pt>
                <c:pt idx="143">
                  <c:v>4.22858</c:v>
                </c:pt>
                <c:pt idx="144">
                  <c:v>4.2288600000000001</c:v>
                </c:pt>
                <c:pt idx="145">
                  <c:v>4.2281199999999997</c:v>
                </c:pt>
                <c:pt idx="146">
                  <c:v>4.22675</c:v>
                </c:pt>
                <c:pt idx="147">
                  <c:v>4.2239100000000001</c:v>
                </c:pt>
                <c:pt idx="148">
                  <c:v>4.2198399999999996</c:v>
                </c:pt>
                <c:pt idx="149">
                  <c:v>4.2204100000000002</c:v>
                </c:pt>
                <c:pt idx="150">
                  <c:v>4.2196400000000001</c:v>
                </c:pt>
                <c:pt idx="151">
                  <c:v>4.2161299999999997</c:v>
                </c:pt>
                <c:pt idx="152">
                  <c:v>4.2142600000000003</c:v>
                </c:pt>
                <c:pt idx="153">
                  <c:v>4.2149099999999997</c:v>
                </c:pt>
                <c:pt idx="154">
                  <c:v>4.2110599999999998</c:v>
                </c:pt>
                <c:pt idx="155">
                  <c:v>4.2091200000000004</c:v>
                </c:pt>
                <c:pt idx="156">
                  <c:v>4.2070699999999999</c:v>
                </c:pt>
                <c:pt idx="157">
                  <c:v>4.2048399999999999</c:v>
                </c:pt>
                <c:pt idx="158">
                  <c:v>4.2028999999999996</c:v>
                </c:pt>
                <c:pt idx="159">
                  <c:v>4.2018500000000003</c:v>
                </c:pt>
                <c:pt idx="160">
                  <c:v>4.2001099999999996</c:v>
                </c:pt>
                <c:pt idx="161">
                  <c:v>4.19747</c:v>
                </c:pt>
                <c:pt idx="162">
                  <c:v>4.1979199999999999</c:v>
                </c:pt>
                <c:pt idx="163">
                  <c:v>4.1948999999999996</c:v>
                </c:pt>
                <c:pt idx="164">
                  <c:v>4.1967600000000003</c:v>
                </c:pt>
                <c:pt idx="165">
                  <c:v>4.1935599999999997</c:v>
                </c:pt>
                <c:pt idx="166">
                  <c:v>4.19292</c:v>
                </c:pt>
                <c:pt idx="167">
                  <c:v>4.1906600000000003</c:v>
                </c:pt>
                <c:pt idx="168">
                  <c:v>4.1894499999999999</c:v>
                </c:pt>
                <c:pt idx="169">
                  <c:v>4.1883900000000001</c:v>
                </c:pt>
                <c:pt idx="170">
                  <c:v>4.1876899999999999</c:v>
                </c:pt>
                <c:pt idx="171">
                  <c:v>4.1859599999999997</c:v>
                </c:pt>
                <c:pt idx="172">
                  <c:v>4.1840400000000004</c:v>
                </c:pt>
                <c:pt idx="173">
                  <c:v>4.1813000000000002</c:v>
                </c:pt>
                <c:pt idx="174">
                  <c:v>4.1812199999999997</c:v>
                </c:pt>
                <c:pt idx="175">
                  <c:v>4.1792400000000001</c:v>
                </c:pt>
                <c:pt idx="176">
                  <c:v>4.1769699999999998</c:v>
                </c:pt>
                <c:pt idx="177">
                  <c:v>4.1754699999999998</c:v>
                </c:pt>
                <c:pt idx="178">
                  <c:v>4.1754600000000002</c:v>
                </c:pt>
                <c:pt idx="179">
                  <c:v>4.17394</c:v>
                </c:pt>
                <c:pt idx="180">
                  <c:v>4.17178</c:v>
                </c:pt>
                <c:pt idx="181">
                  <c:v>4.1712999999999996</c:v>
                </c:pt>
                <c:pt idx="182">
                  <c:v>4.1683399999999997</c:v>
                </c:pt>
                <c:pt idx="183">
                  <c:v>4.1660700000000004</c:v>
                </c:pt>
                <c:pt idx="184">
                  <c:v>4.1650400000000003</c:v>
                </c:pt>
                <c:pt idx="185">
                  <c:v>4.1633599999999999</c:v>
                </c:pt>
                <c:pt idx="186">
                  <c:v>4.1629800000000001</c:v>
                </c:pt>
                <c:pt idx="187">
                  <c:v>4.1589200000000002</c:v>
                </c:pt>
                <c:pt idx="188">
                  <c:v>4.1583800000000002</c:v>
                </c:pt>
                <c:pt idx="189">
                  <c:v>4.1564399999999999</c:v>
                </c:pt>
                <c:pt idx="190">
                  <c:v>4.15618</c:v>
                </c:pt>
                <c:pt idx="191">
                  <c:v>4.15381</c:v>
                </c:pt>
                <c:pt idx="192">
                  <c:v>4.1517999999999997</c:v>
                </c:pt>
                <c:pt idx="193">
                  <c:v>4.1519500000000003</c:v>
                </c:pt>
                <c:pt idx="194">
                  <c:v>4.1477899999999996</c:v>
                </c:pt>
                <c:pt idx="195">
                  <c:v>4.1477300000000001</c:v>
                </c:pt>
                <c:pt idx="196">
                  <c:v>4.1454500000000003</c:v>
                </c:pt>
                <c:pt idx="197">
                  <c:v>4.1463900000000002</c:v>
                </c:pt>
                <c:pt idx="198">
                  <c:v>4.1454599999999999</c:v>
                </c:pt>
                <c:pt idx="199">
                  <c:v>4.1421000000000001</c:v>
                </c:pt>
                <c:pt idx="200">
                  <c:v>4.1394399999999996</c:v>
                </c:pt>
                <c:pt idx="201">
                  <c:v>4.1384600000000002</c:v>
                </c:pt>
                <c:pt idx="202">
                  <c:v>4.1375599999999997</c:v>
                </c:pt>
                <c:pt idx="203">
                  <c:v>4.1332700000000004</c:v>
                </c:pt>
                <c:pt idx="204">
                  <c:v>4.1335800000000003</c:v>
                </c:pt>
                <c:pt idx="205">
                  <c:v>4.1314200000000003</c:v>
                </c:pt>
                <c:pt idx="206">
                  <c:v>4.1334999999999997</c:v>
                </c:pt>
                <c:pt idx="207">
                  <c:v>4.1311600000000004</c:v>
                </c:pt>
                <c:pt idx="208">
                  <c:v>4.12758</c:v>
                </c:pt>
                <c:pt idx="209">
                  <c:v>4.1287099999999999</c:v>
                </c:pt>
                <c:pt idx="210">
                  <c:v>4.1265299999999998</c:v>
                </c:pt>
                <c:pt idx="211">
                  <c:v>4.1266100000000003</c:v>
                </c:pt>
                <c:pt idx="212">
                  <c:v>4.1234500000000001</c:v>
                </c:pt>
                <c:pt idx="213">
                  <c:v>4.1234200000000003</c:v>
                </c:pt>
                <c:pt idx="214">
                  <c:v>4.1193099999999996</c:v>
                </c:pt>
                <c:pt idx="215">
                  <c:v>4.1172399999999998</c:v>
                </c:pt>
                <c:pt idx="216">
                  <c:v>4.1168300000000002</c:v>
                </c:pt>
                <c:pt idx="217">
                  <c:v>4.1140499999999998</c:v>
                </c:pt>
                <c:pt idx="218">
                  <c:v>4.1111500000000003</c:v>
                </c:pt>
                <c:pt idx="219">
                  <c:v>4.11252</c:v>
                </c:pt>
                <c:pt idx="220">
                  <c:v>4.1081099999999999</c:v>
                </c:pt>
                <c:pt idx="221">
                  <c:v>4.1080899999999998</c:v>
                </c:pt>
                <c:pt idx="222">
                  <c:v>4.1044400000000003</c:v>
                </c:pt>
                <c:pt idx="223">
                  <c:v>4.1057399999999999</c:v>
                </c:pt>
                <c:pt idx="224">
                  <c:v>4.1055799999999998</c:v>
                </c:pt>
                <c:pt idx="225">
                  <c:v>4.10297</c:v>
                </c:pt>
                <c:pt idx="226">
                  <c:v>4.1012899999999997</c:v>
                </c:pt>
                <c:pt idx="227">
                  <c:v>4.0982200000000004</c:v>
                </c:pt>
                <c:pt idx="228">
                  <c:v>4.0984600000000002</c:v>
                </c:pt>
                <c:pt idx="229">
                  <c:v>4.0944599999999998</c:v>
                </c:pt>
                <c:pt idx="230">
                  <c:v>4.09396</c:v>
                </c:pt>
                <c:pt idx="231">
                  <c:v>4.0931300000000004</c:v>
                </c:pt>
                <c:pt idx="232">
                  <c:v>4.0927300000000004</c:v>
                </c:pt>
                <c:pt idx="233">
                  <c:v>4.0908300000000004</c:v>
                </c:pt>
                <c:pt idx="234">
                  <c:v>4.0885999999999996</c:v>
                </c:pt>
                <c:pt idx="235">
                  <c:v>4.0891700000000002</c:v>
                </c:pt>
                <c:pt idx="236">
                  <c:v>4.0869299999999997</c:v>
                </c:pt>
                <c:pt idx="237">
                  <c:v>4.0845399999999996</c:v>
                </c:pt>
                <c:pt idx="238">
                  <c:v>4.0845900000000004</c:v>
                </c:pt>
                <c:pt idx="239">
                  <c:v>4.0817100000000002</c:v>
                </c:pt>
                <c:pt idx="240">
                  <c:v>4.0815000000000001</c:v>
                </c:pt>
                <c:pt idx="241">
                  <c:v>4.0809699999999998</c:v>
                </c:pt>
                <c:pt idx="242">
                  <c:v>4.0793699999999999</c:v>
                </c:pt>
                <c:pt idx="243">
                  <c:v>4.0769299999999999</c:v>
                </c:pt>
                <c:pt idx="244">
                  <c:v>4.0750999999999999</c:v>
                </c:pt>
                <c:pt idx="245">
                  <c:v>4.0736499999999998</c:v>
                </c:pt>
                <c:pt idx="246">
                  <c:v>4.0736699999999999</c:v>
                </c:pt>
                <c:pt idx="247">
                  <c:v>4.0694600000000003</c:v>
                </c:pt>
                <c:pt idx="248">
                  <c:v>4.06785</c:v>
                </c:pt>
                <c:pt idx="249">
                  <c:v>4.0678299999999998</c:v>
                </c:pt>
                <c:pt idx="250">
                  <c:v>4.0644099999999996</c:v>
                </c:pt>
                <c:pt idx="251">
                  <c:v>4.0639200000000004</c:v>
                </c:pt>
                <c:pt idx="252">
                  <c:v>4.0625999999999998</c:v>
                </c:pt>
                <c:pt idx="253">
                  <c:v>4.0588699999999998</c:v>
                </c:pt>
                <c:pt idx="254">
                  <c:v>4.0590700000000002</c:v>
                </c:pt>
                <c:pt idx="255">
                  <c:v>4.05722</c:v>
                </c:pt>
                <c:pt idx="256">
                  <c:v>4.0570199999999996</c:v>
                </c:pt>
                <c:pt idx="257">
                  <c:v>4.0542899999999999</c:v>
                </c:pt>
                <c:pt idx="258">
                  <c:v>4.0537599999999996</c:v>
                </c:pt>
                <c:pt idx="259">
                  <c:v>4.0526600000000004</c:v>
                </c:pt>
                <c:pt idx="260">
                  <c:v>4.0504300000000004</c:v>
                </c:pt>
                <c:pt idx="261">
                  <c:v>4.0488999999999997</c:v>
                </c:pt>
                <c:pt idx="262">
                  <c:v>4.04636</c:v>
                </c:pt>
                <c:pt idx="263">
                  <c:v>4.0448599999999999</c:v>
                </c:pt>
                <c:pt idx="264">
                  <c:v>4.04244</c:v>
                </c:pt>
                <c:pt idx="265">
                  <c:v>4.0435699999999999</c:v>
                </c:pt>
                <c:pt idx="266">
                  <c:v>4.0408900000000001</c:v>
                </c:pt>
                <c:pt idx="267">
                  <c:v>4.0386699999999998</c:v>
                </c:pt>
                <c:pt idx="268">
                  <c:v>4.0376500000000002</c:v>
                </c:pt>
                <c:pt idx="269">
                  <c:v>4.0396599999999996</c:v>
                </c:pt>
                <c:pt idx="270">
                  <c:v>4.0376799999999999</c:v>
                </c:pt>
                <c:pt idx="271">
                  <c:v>4.03559</c:v>
                </c:pt>
                <c:pt idx="272">
                  <c:v>4.0339799999999997</c:v>
                </c:pt>
                <c:pt idx="273">
                  <c:v>4.0336800000000004</c:v>
                </c:pt>
                <c:pt idx="274">
                  <c:v>4.0309400000000002</c:v>
                </c:pt>
                <c:pt idx="275">
                  <c:v>4.0274000000000001</c:v>
                </c:pt>
                <c:pt idx="276">
                  <c:v>4.0291100000000002</c:v>
                </c:pt>
                <c:pt idx="277">
                  <c:v>4.0253899999999998</c:v>
                </c:pt>
                <c:pt idx="278">
                  <c:v>4.0231899999999996</c:v>
                </c:pt>
                <c:pt idx="279">
                  <c:v>4.0220799999999999</c:v>
                </c:pt>
                <c:pt idx="280">
                  <c:v>4.0194299999999998</c:v>
                </c:pt>
                <c:pt idx="281">
                  <c:v>4.0210100000000004</c:v>
                </c:pt>
                <c:pt idx="282">
                  <c:v>4.0174399999999997</c:v>
                </c:pt>
                <c:pt idx="283">
                  <c:v>4.0148299999999999</c:v>
                </c:pt>
                <c:pt idx="284">
                  <c:v>4.0135399999999999</c:v>
                </c:pt>
                <c:pt idx="285">
                  <c:v>4.0144900000000003</c:v>
                </c:pt>
                <c:pt idx="286">
                  <c:v>4.0124599999999999</c:v>
                </c:pt>
                <c:pt idx="287">
                  <c:v>4.0106599999999997</c:v>
                </c:pt>
                <c:pt idx="288">
                  <c:v>4.0095200000000002</c:v>
                </c:pt>
                <c:pt idx="289">
                  <c:v>4.0083599999999997</c:v>
                </c:pt>
                <c:pt idx="290">
                  <c:v>4.0043699999999998</c:v>
                </c:pt>
                <c:pt idx="291">
                  <c:v>4.0029399999999997</c:v>
                </c:pt>
                <c:pt idx="292">
                  <c:v>4.0011799999999997</c:v>
                </c:pt>
                <c:pt idx="293">
                  <c:v>3.9996100000000001</c:v>
                </c:pt>
                <c:pt idx="294">
                  <c:v>3.99709</c:v>
                </c:pt>
                <c:pt idx="295">
                  <c:v>3.9954900000000002</c:v>
                </c:pt>
                <c:pt idx="296">
                  <c:v>3.99539</c:v>
                </c:pt>
                <c:pt idx="297">
                  <c:v>3.99336</c:v>
                </c:pt>
                <c:pt idx="298">
                  <c:v>3.9933900000000002</c:v>
                </c:pt>
                <c:pt idx="299">
                  <c:v>3.9919600000000002</c:v>
                </c:pt>
                <c:pt idx="300">
                  <c:v>3.9922300000000002</c:v>
                </c:pt>
                <c:pt idx="301">
                  <c:v>3.9902299999999999</c:v>
                </c:pt>
                <c:pt idx="302">
                  <c:v>3.99058</c:v>
                </c:pt>
                <c:pt idx="303">
                  <c:v>3.9852699999999999</c:v>
                </c:pt>
                <c:pt idx="304">
                  <c:v>3.98603</c:v>
                </c:pt>
                <c:pt idx="305">
                  <c:v>3.9847600000000001</c:v>
                </c:pt>
                <c:pt idx="306">
                  <c:v>3.9818899999999999</c:v>
                </c:pt>
                <c:pt idx="307">
                  <c:v>3.98027</c:v>
                </c:pt>
                <c:pt idx="308">
                  <c:v>3.9779200000000001</c:v>
                </c:pt>
                <c:pt idx="309">
                  <c:v>3.9752800000000001</c:v>
                </c:pt>
                <c:pt idx="310">
                  <c:v>3.9742799999999998</c:v>
                </c:pt>
                <c:pt idx="311">
                  <c:v>3.9717699999999998</c:v>
                </c:pt>
                <c:pt idx="312">
                  <c:v>3.9721000000000002</c:v>
                </c:pt>
                <c:pt idx="313">
                  <c:v>3.9696099999999999</c:v>
                </c:pt>
                <c:pt idx="314">
                  <c:v>3.9671099999999999</c:v>
                </c:pt>
                <c:pt idx="315">
                  <c:v>3.96428</c:v>
                </c:pt>
                <c:pt idx="316">
                  <c:v>3.9641199999999999</c:v>
                </c:pt>
                <c:pt idx="317">
                  <c:v>3.9630700000000001</c:v>
                </c:pt>
                <c:pt idx="318">
                  <c:v>3.9623499999999998</c:v>
                </c:pt>
                <c:pt idx="319">
                  <c:v>3.9598200000000001</c:v>
                </c:pt>
                <c:pt idx="320">
                  <c:v>3.9586700000000001</c:v>
                </c:pt>
                <c:pt idx="321">
                  <c:v>3.9560200000000001</c:v>
                </c:pt>
                <c:pt idx="322">
                  <c:v>3.9544700000000002</c:v>
                </c:pt>
                <c:pt idx="323">
                  <c:v>3.9508100000000002</c:v>
                </c:pt>
                <c:pt idx="324">
                  <c:v>3.9496699999999998</c:v>
                </c:pt>
                <c:pt idx="325">
                  <c:v>3.9479600000000001</c:v>
                </c:pt>
                <c:pt idx="326">
                  <c:v>3.9468000000000001</c:v>
                </c:pt>
                <c:pt idx="327">
                  <c:v>3.94414</c:v>
                </c:pt>
                <c:pt idx="328">
                  <c:v>3.94476</c:v>
                </c:pt>
                <c:pt idx="329">
                  <c:v>3.94468</c:v>
                </c:pt>
                <c:pt idx="330">
                  <c:v>3.9443600000000001</c:v>
                </c:pt>
                <c:pt idx="331">
                  <c:v>3.9422100000000002</c:v>
                </c:pt>
                <c:pt idx="332">
                  <c:v>3.94041</c:v>
                </c:pt>
                <c:pt idx="333">
                  <c:v>3.9380799999999998</c:v>
                </c:pt>
                <c:pt idx="334">
                  <c:v>3.9377800000000001</c:v>
                </c:pt>
                <c:pt idx="335">
                  <c:v>3.9334199999999999</c:v>
                </c:pt>
                <c:pt idx="336">
                  <c:v>3.9342700000000002</c:v>
                </c:pt>
                <c:pt idx="337">
                  <c:v>3.9336099999999998</c:v>
                </c:pt>
                <c:pt idx="338">
                  <c:v>3.93038</c:v>
                </c:pt>
                <c:pt idx="339">
                  <c:v>3.92849</c:v>
                </c:pt>
                <c:pt idx="340">
                  <c:v>3.9253</c:v>
                </c:pt>
                <c:pt idx="341">
                  <c:v>3.92543</c:v>
                </c:pt>
                <c:pt idx="342">
                  <c:v>3.92483</c:v>
                </c:pt>
                <c:pt idx="343">
                  <c:v>3.9232300000000002</c:v>
                </c:pt>
                <c:pt idx="344">
                  <c:v>3.9209800000000001</c:v>
                </c:pt>
                <c:pt idx="345">
                  <c:v>3.9196200000000001</c:v>
                </c:pt>
                <c:pt idx="346">
                  <c:v>3.9195700000000002</c:v>
                </c:pt>
                <c:pt idx="347">
                  <c:v>3.9161199999999998</c:v>
                </c:pt>
                <c:pt idx="348">
                  <c:v>3.9154800000000001</c:v>
                </c:pt>
                <c:pt idx="349">
                  <c:v>3.9133800000000001</c:v>
                </c:pt>
                <c:pt idx="350">
                  <c:v>3.9138700000000002</c:v>
                </c:pt>
                <c:pt idx="351">
                  <c:v>3.9096099999999998</c:v>
                </c:pt>
                <c:pt idx="352">
                  <c:v>3.9080300000000001</c:v>
                </c:pt>
                <c:pt idx="353">
                  <c:v>3.9045299999999998</c:v>
                </c:pt>
                <c:pt idx="354">
                  <c:v>3.9047900000000002</c:v>
                </c:pt>
                <c:pt idx="355">
                  <c:v>3.9033500000000001</c:v>
                </c:pt>
                <c:pt idx="356">
                  <c:v>3.9015200000000001</c:v>
                </c:pt>
                <c:pt idx="357">
                  <c:v>3.89785</c:v>
                </c:pt>
                <c:pt idx="358">
                  <c:v>3.89655</c:v>
                </c:pt>
                <c:pt idx="359">
                  <c:v>3.8978100000000002</c:v>
                </c:pt>
                <c:pt idx="360">
                  <c:v>3.8970099999999999</c:v>
                </c:pt>
                <c:pt idx="361">
                  <c:v>3.8973200000000001</c:v>
                </c:pt>
                <c:pt idx="362">
                  <c:v>3.8948700000000001</c:v>
                </c:pt>
                <c:pt idx="363">
                  <c:v>3.89377</c:v>
                </c:pt>
                <c:pt idx="364">
                  <c:v>3.8912800000000001</c:v>
                </c:pt>
                <c:pt idx="365">
                  <c:v>3.89181</c:v>
                </c:pt>
                <c:pt idx="366">
                  <c:v>3.8898100000000002</c:v>
                </c:pt>
                <c:pt idx="367">
                  <c:v>3.8892099999999998</c:v>
                </c:pt>
                <c:pt idx="368">
                  <c:v>3.8860299999999999</c:v>
                </c:pt>
                <c:pt idx="369">
                  <c:v>3.8841700000000001</c:v>
                </c:pt>
                <c:pt idx="370">
                  <c:v>3.8822100000000002</c:v>
                </c:pt>
                <c:pt idx="371">
                  <c:v>3.8821099999999999</c:v>
                </c:pt>
                <c:pt idx="372">
                  <c:v>3.8823500000000002</c:v>
                </c:pt>
                <c:pt idx="373">
                  <c:v>3.88008</c:v>
                </c:pt>
                <c:pt idx="374">
                  <c:v>3.8770799999999999</c:v>
                </c:pt>
                <c:pt idx="375">
                  <c:v>3.8771399999999998</c:v>
                </c:pt>
                <c:pt idx="376">
                  <c:v>3.8738100000000002</c:v>
                </c:pt>
                <c:pt idx="377">
                  <c:v>3.87385</c:v>
                </c:pt>
                <c:pt idx="378">
                  <c:v>3.8738299999999999</c:v>
                </c:pt>
                <c:pt idx="379">
                  <c:v>3.8729900000000002</c:v>
                </c:pt>
                <c:pt idx="380">
                  <c:v>3.8702100000000002</c:v>
                </c:pt>
                <c:pt idx="381">
                  <c:v>3.8694199999999999</c:v>
                </c:pt>
                <c:pt idx="382">
                  <c:v>3.8668</c:v>
                </c:pt>
                <c:pt idx="383">
                  <c:v>3.8655300000000001</c:v>
                </c:pt>
                <c:pt idx="384">
                  <c:v>3.8641000000000001</c:v>
                </c:pt>
                <c:pt idx="385">
                  <c:v>3.8624000000000001</c:v>
                </c:pt>
                <c:pt idx="386">
                  <c:v>3.8604099999999999</c:v>
                </c:pt>
                <c:pt idx="387">
                  <c:v>3.8609300000000002</c:v>
                </c:pt>
                <c:pt idx="388">
                  <c:v>3.85846</c:v>
                </c:pt>
                <c:pt idx="389">
                  <c:v>3.8560300000000001</c:v>
                </c:pt>
                <c:pt idx="390">
                  <c:v>3.85412</c:v>
                </c:pt>
                <c:pt idx="391">
                  <c:v>3.8535499999999998</c:v>
                </c:pt>
                <c:pt idx="392">
                  <c:v>3.8548499999999999</c:v>
                </c:pt>
                <c:pt idx="393">
                  <c:v>3.8533300000000001</c:v>
                </c:pt>
                <c:pt idx="394">
                  <c:v>3.8523000000000001</c:v>
                </c:pt>
                <c:pt idx="395">
                  <c:v>3.8510499999999999</c:v>
                </c:pt>
                <c:pt idx="396">
                  <c:v>3.8486600000000002</c:v>
                </c:pt>
                <c:pt idx="397">
                  <c:v>3.84612</c:v>
                </c:pt>
                <c:pt idx="398">
                  <c:v>3.8460800000000002</c:v>
                </c:pt>
                <c:pt idx="399">
                  <c:v>3.8440300000000001</c:v>
                </c:pt>
                <c:pt idx="400">
                  <c:v>3.84531</c:v>
                </c:pt>
                <c:pt idx="401">
                  <c:v>3.8422999999999998</c:v>
                </c:pt>
                <c:pt idx="402">
                  <c:v>3.83989</c:v>
                </c:pt>
                <c:pt idx="403">
                  <c:v>3.84091</c:v>
                </c:pt>
                <c:pt idx="404">
                  <c:v>3.8389799999999998</c:v>
                </c:pt>
                <c:pt idx="405">
                  <c:v>3.8378299999999999</c:v>
                </c:pt>
                <c:pt idx="406">
                  <c:v>3.83846</c:v>
                </c:pt>
                <c:pt idx="407">
                  <c:v>3.83745</c:v>
                </c:pt>
                <c:pt idx="408">
                  <c:v>3.8340100000000001</c:v>
                </c:pt>
                <c:pt idx="409">
                  <c:v>3.8335599999999999</c:v>
                </c:pt>
                <c:pt idx="410">
                  <c:v>3.8332600000000001</c:v>
                </c:pt>
                <c:pt idx="411">
                  <c:v>3.8311999999999999</c:v>
                </c:pt>
                <c:pt idx="412">
                  <c:v>3.8297400000000001</c:v>
                </c:pt>
                <c:pt idx="413">
                  <c:v>3.8276599999999998</c:v>
                </c:pt>
                <c:pt idx="414">
                  <c:v>3.8256100000000002</c:v>
                </c:pt>
                <c:pt idx="415">
                  <c:v>3.8247100000000001</c:v>
                </c:pt>
                <c:pt idx="416">
                  <c:v>3.8243399999999999</c:v>
                </c:pt>
                <c:pt idx="417">
                  <c:v>3.82233</c:v>
                </c:pt>
                <c:pt idx="418">
                  <c:v>3.8214999999999999</c:v>
                </c:pt>
                <c:pt idx="419">
                  <c:v>3.8209900000000001</c:v>
                </c:pt>
                <c:pt idx="420">
                  <c:v>3.8201700000000001</c:v>
                </c:pt>
                <c:pt idx="421">
                  <c:v>3.8188499999999999</c:v>
                </c:pt>
                <c:pt idx="422">
                  <c:v>3.8169900000000001</c:v>
                </c:pt>
                <c:pt idx="423">
                  <c:v>3.8167300000000002</c:v>
                </c:pt>
                <c:pt idx="424">
                  <c:v>3.8155899999999998</c:v>
                </c:pt>
                <c:pt idx="425">
                  <c:v>3.8142800000000001</c:v>
                </c:pt>
                <c:pt idx="426">
                  <c:v>3.8123800000000001</c:v>
                </c:pt>
                <c:pt idx="427">
                  <c:v>3.8107500000000001</c:v>
                </c:pt>
                <c:pt idx="428">
                  <c:v>3.80932</c:v>
                </c:pt>
                <c:pt idx="429">
                  <c:v>3.8084799999999999</c:v>
                </c:pt>
                <c:pt idx="430">
                  <c:v>3.80599</c:v>
                </c:pt>
                <c:pt idx="431">
                  <c:v>3.8037100000000001</c:v>
                </c:pt>
                <c:pt idx="432">
                  <c:v>3.8028200000000001</c:v>
                </c:pt>
                <c:pt idx="433">
                  <c:v>3.7999000000000001</c:v>
                </c:pt>
                <c:pt idx="434">
                  <c:v>3.7987700000000002</c:v>
                </c:pt>
                <c:pt idx="435">
                  <c:v>3.8004199999999999</c:v>
                </c:pt>
                <c:pt idx="436">
                  <c:v>3.7986399999999998</c:v>
                </c:pt>
                <c:pt idx="437">
                  <c:v>3.79434</c:v>
                </c:pt>
                <c:pt idx="438">
                  <c:v>3.7946599999999999</c:v>
                </c:pt>
                <c:pt idx="439">
                  <c:v>3.7949099999999998</c:v>
                </c:pt>
                <c:pt idx="440">
                  <c:v>3.79298</c:v>
                </c:pt>
                <c:pt idx="441">
                  <c:v>3.7917399999999999</c:v>
                </c:pt>
                <c:pt idx="442">
                  <c:v>3.7872599999999998</c:v>
                </c:pt>
                <c:pt idx="443">
                  <c:v>3.7868300000000001</c:v>
                </c:pt>
                <c:pt idx="444">
                  <c:v>3.7837999999999998</c:v>
                </c:pt>
                <c:pt idx="445">
                  <c:v>3.78227</c:v>
                </c:pt>
                <c:pt idx="446">
                  <c:v>3.7790599999999999</c:v>
                </c:pt>
                <c:pt idx="447">
                  <c:v>3.7786499999999998</c:v>
                </c:pt>
                <c:pt idx="448">
                  <c:v>3.7776299999999998</c:v>
                </c:pt>
                <c:pt idx="449">
                  <c:v>3.7760899999999999</c:v>
                </c:pt>
                <c:pt idx="450">
                  <c:v>3.77447</c:v>
                </c:pt>
                <c:pt idx="451">
                  <c:v>3.77271</c:v>
                </c:pt>
                <c:pt idx="452">
                  <c:v>3.7730700000000001</c:v>
                </c:pt>
                <c:pt idx="453">
                  <c:v>3.7696399999999999</c:v>
                </c:pt>
                <c:pt idx="454">
                  <c:v>3.77163</c:v>
                </c:pt>
                <c:pt idx="455">
                  <c:v>3.7684199999999999</c:v>
                </c:pt>
                <c:pt idx="456">
                  <c:v>3.7674599999999998</c:v>
                </c:pt>
                <c:pt idx="457">
                  <c:v>3.7673100000000002</c:v>
                </c:pt>
                <c:pt idx="458">
                  <c:v>3.7644299999999999</c:v>
                </c:pt>
                <c:pt idx="459">
                  <c:v>3.7627100000000002</c:v>
                </c:pt>
                <c:pt idx="460">
                  <c:v>3.76328</c:v>
                </c:pt>
                <c:pt idx="461">
                  <c:v>3.7621699999999998</c:v>
                </c:pt>
                <c:pt idx="462">
                  <c:v>3.7595700000000001</c:v>
                </c:pt>
                <c:pt idx="463">
                  <c:v>3.7575699999999999</c:v>
                </c:pt>
                <c:pt idx="464">
                  <c:v>3.75854</c:v>
                </c:pt>
                <c:pt idx="465">
                  <c:v>3.75698</c:v>
                </c:pt>
                <c:pt idx="466">
                  <c:v>3.75664</c:v>
                </c:pt>
                <c:pt idx="467">
                  <c:v>3.7555900000000002</c:v>
                </c:pt>
                <c:pt idx="468">
                  <c:v>3.7544499999999998</c:v>
                </c:pt>
                <c:pt idx="469">
                  <c:v>3.7551999999999999</c:v>
                </c:pt>
                <c:pt idx="470">
                  <c:v>3.7548900000000001</c:v>
                </c:pt>
                <c:pt idx="471">
                  <c:v>3.7544499999999998</c:v>
                </c:pt>
                <c:pt idx="472">
                  <c:v>3.7521</c:v>
                </c:pt>
                <c:pt idx="473">
                  <c:v>3.7529499999999998</c:v>
                </c:pt>
                <c:pt idx="474">
                  <c:v>3.7492700000000001</c:v>
                </c:pt>
                <c:pt idx="475">
                  <c:v>3.7480199999999999</c:v>
                </c:pt>
                <c:pt idx="476">
                  <c:v>3.7487200000000001</c:v>
                </c:pt>
                <c:pt idx="477">
                  <c:v>3.7472099999999999</c:v>
                </c:pt>
                <c:pt idx="478">
                  <c:v>3.7477399999999998</c:v>
                </c:pt>
                <c:pt idx="479">
                  <c:v>3.7439900000000002</c:v>
                </c:pt>
                <c:pt idx="480">
                  <c:v>3.7451699999999999</c:v>
                </c:pt>
                <c:pt idx="481">
                  <c:v>3.7436799999999999</c:v>
                </c:pt>
                <c:pt idx="482">
                  <c:v>3.7424900000000001</c:v>
                </c:pt>
                <c:pt idx="483">
                  <c:v>3.7409300000000001</c:v>
                </c:pt>
                <c:pt idx="484">
                  <c:v>3.7403400000000002</c:v>
                </c:pt>
                <c:pt idx="485">
                  <c:v>3.7392699999999999</c:v>
                </c:pt>
                <c:pt idx="486">
                  <c:v>3.7379899999999999</c:v>
                </c:pt>
                <c:pt idx="487">
                  <c:v>3.7386900000000001</c:v>
                </c:pt>
                <c:pt idx="488">
                  <c:v>3.7351200000000002</c:v>
                </c:pt>
                <c:pt idx="489">
                  <c:v>3.73367</c:v>
                </c:pt>
                <c:pt idx="490">
                  <c:v>3.7326100000000002</c:v>
                </c:pt>
                <c:pt idx="491">
                  <c:v>3.7298100000000001</c:v>
                </c:pt>
                <c:pt idx="492">
                  <c:v>3.7299000000000002</c:v>
                </c:pt>
                <c:pt idx="493">
                  <c:v>3.7281599999999999</c:v>
                </c:pt>
                <c:pt idx="494">
                  <c:v>3.7270099999999999</c:v>
                </c:pt>
                <c:pt idx="495">
                  <c:v>3.72675</c:v>
                </c:pt>
                <c:pt idx="496">
                  <c:v>3.7248700000000001</c:v>
                </c:pt>
                <c:pt idx="497">
                  <c:v>3.7229000000000001</c:v>
                </c:pt>
                <c:pt idx="498">
                  <c:v>3.7227999999999999</c:v>
                </c:pt>
                <c:pt idx="499">
                  <c:v>3.72296</c:v>
                </c:pt>
                <c:pt idx="500">
                  <c:v>3.7226499999999998</c:v>
                </c:pt>
                <c:pt idx="501">
                  <c:v>3.72038</c:v>
                </c:pt>
                <c:pt idx="502">
                  <c:v>3.7176499999999999</c:v>
                </c:pt>
                <c:pt idx="503">
                  <c:v>3.71766</c:v>
                </c:pt>
                <c:pt idx="504">
                  <c:v>3.7151900000000002</c:v>
                </c:pt>
                <c:pt idx="505">
                  <c:v>3.71584</c:v>
                </c:pt>
                <c:pt idx="506">
                  <c:v>3.7156699999999998</c:v>
                </c:pt>
                <c:pt idx="507">
                  <c:v>3.71366</c:v>
                </c:pt>
                <c:pt idx="508">
                  <c:v>3.7139199999999999</c:v>
                </c:pt>
                <c:pt idx="509">
                  <c:v>3.71062</c:v>
                </c:pt>
                <c:pt idx="510">
                  <c:v>3.70872</c:v>
                </c:pt>
                <c:pt idx="511">
                  <c:v>3.70872</c:v>
                </c:pt>
                <c:pt idx="512">
                  <c:v>3.70784</c:v>
                </c:pt>
                <c:pt idx="513">
                  <c:v>3.7075900000000002</c:v>
                </c:pt>
                <c:pt idx="514">
                  <c:v>3.7079399999999998</c:v>
                </c:pt>
                <c:pt idx="515">
                  <c:v>3.7077599999999999</c:v>
                </c:pt>
                <c:pt idx="516">
                  <c:v>3.7064300000000001</c:v>
                </c:pt>
                <c:pt idx="517">
                  <c:v>3.7039200000000001</c:v>
                </c:pt>
                <c:pt idx="518">
                  <c:v>3.70235</c:v>
                </c:pt>
                <c:pt idx="519">
                  <c:v>3.7029000000000001</c:v>
                </c:pt>
                <c:pt idx="520">
                  <c:v>3.7023600000000001</c:v>
                </c:pt>
                <c:pt idx="521">
                  <c:v>3.6990599999999998</c:v>
                </c:pt>
                <c:pt idx="522">
                  <c:v>3.6979700000000002</c:v>
                </c:pt>
                <c:pt idx="523">
                  <c:v>3.6957800000000001</c:v>
                </c:pt>
                <c:pt idx="524">
                  <c:v>3.6946500000000002</c:v>
                </c:pt>
                <c:pt idx="525">
                  <c:v>3.6909299999999998</c:v>
                </c:pt>
                <c:pt idx="526">
                  <c:v>3.69157</c:v>
                </c:pt>
                <c:pt idx="527">
                  <c:v>3.6908300000000001</c:v>
                </c:pt>
                <c:pt idx="528">
                  <c:v>3.68946</c:v>
                </c:pt>
                <c:pt idx="529">
                  <c:v>3.6889400000000001</c:v>
                </c:pt>
                <c:pt idx="530">
                  <c:v>3.6880700000000002</c:v>
                </c:pt>
                <c:pt idx="531">
                  <c:v>3.6863899999999998</c:v>
                </c:pt>
                <c:pt idx="532">
                  <c:v>3.6850999999999998</c:v>
                </c:pt>
                <c:pt idx="533">
                  <c:v>3.6827299999999998</c:v>
                </c:pt>
                <c:pt idx="534">
                  <c:v>3.6819700000000002</c:v>
                </c:pt>
                <c:pt idx="535">
                  <c:v>3.6825399999999999</c:v>
                </c:pt>
                <c:pt idx="536">
                  <c:v>3.67936</c:v>
                </c:pt>
                <c:pt idx="537">
                  <c:v>3.6781799999999998</c:v>
                </c:pt>
                <c:pt idx="538">
                  <c:v>3.67672</c:v>
                </c:pt>
                <c:pt idx="539">
                  <c:v>3.6767799999999999</c:v>
                </c:pt>
                <c:pt idx="540">
                  <c:v>3.6777099999999998</c:v>
                </c:pt>
                <c:pt idx="541">
                  <c:v>3.6752400000000001</c:v>
                </c:pt>
                <c:pt idx="542">
                  <c:v>3.6758999999999999</c:v>
                </c:pt>
                <c:pt idx="543">
                  <c:v>3.6736399999999998</c:v>
                </c:pt>
                <c:pt idx="544">
                  <c:v>3.6739899999999999</c:v>
                </c:pt>
                <c:pt idx="545">
                  <c:v>3.6717599999999999</c:v>
                </c:pt>
                <c:pt idx="546">
                  <c:v>3.67022</c:v>
                </c:pt>
                <c:pt idx="547">
                  <c:v>3.66913</c:v>
                </c:pt>
                <c:pt idx="548">
                  <c:v>3.66832</c:v>
                </c:pt>
                <c:pt idx="549">
                  <c:v>3.6668599999999998</c:v>
                </c:pt>
                <c:pt idx="550">
                  <c:v>3.6652999999999998</c:v>
                </c:pt>
                <c:pt idx="551">
                  <c:v>3.6645799999999999</c:v>
                </c:pt>
                <c:pt idx="552">
                  <c:v>3.66106</c:v>
                </c:pt>
                <c:pt idx="553">
                  <c:v>3.66066</c:v>
                </c:pt>
                <c:pt idx="554">
                  <c:v>3.6573799999999999</c:v>
                </c:pt>
                <c:pt idx="555">
                  <c:v>3.6571899999999999</c:v>
                </c:pt>
                <c:pt idx="556">
                  <c:v>3.6552199999999999</c:v>
                </c:pt>
                <c:pt idx="557">
                  <c:v>3.65395</c:v>
                </c:pt>
                <c:pt idx="558">
                  <c:v>3.65496</c:v>
                </c:pt>
                <c:pt idx="559">
                  <c:v>3.65211</c:v>
                </c:pt>
                <c:pt idx="560">
                  <c:v>3.65008</c:v>
                </c:pt>
                <c:pt idx="561">
                  <c:v>3.65164</c:v>
                </c:pt>
                <c:pt idx="562">
                  <c:v>3.65015</c:v>
                </c:pt>
                <c:pt idx="563">
                  <c:v>3.6485599999999998</c:v>
                </c:pt>
                <c:pt idx="564">
                  <c:v>3.6467800000000001</c:v>
                </c:pt>
                <c:pt idx="565">
                  <c:v>3.6444700000000001</c:v>
                </c:pt>
                <c:pt idx="566">
                  <c:v>3.6464300000000001</c:v>
                </c:pt>
                <c:pt idx="567">
                  <c:v>3.6424300000000001</c:v>
                </c:pt>
                <c:pt idx="568">
                  <c:v>3.6417000000000002</c:v>
                </c:pt>
                <c:pt idx="569">
                  <c:v>3.63957</c:v>
                </c:pt>
                <c:pt idx="570">
                  <c:v>3.64072</c:v>
                </c:pt>
                <c:pt idx="571">
                  <c:v>3.6402000000000001</c:v>
                </c:pt>
                <c:pt idx="572">
                  <c:v>3.63855</c:v>
                </c:pt>
                <c:pt idx="573">
                  <c:v>3.6380499999999998</c:v>
                </c:pt>
                <c:pt idx="574">
                  <c:v>3.6391499999999999</c:v>
                </c:pt>
                <c:pt idx="575">
                  <c:v>3.6372499999999999</c:v>
                </c:pt>
                <c:pt idx="576">
                  <c:v>3.6371699999999998</c:v>
                </c:pt>
                <c:pt idx="577">
                  <c:v>3.6373899999999999</c:v>
                </c:pt>
                <c:pt idx="578">
                  <c:v>3.6344599999999998</c:v>
                </c:pt>
                <c:pt idx="579">
                  <c:v>3.6345100000000001</c:v>
                </c:pt>
                <c:pt idx="580">
                  <c:v>3.6322800000000002</c:v>
                </c:pt>
                <c:pt idx="581">
                  <c:v>3.6312799999999998</c:v>
                </c:pt>
                <c:pt idx="582">
                  <c:v>3.6308799999999999</c:v>
                </c:pt>
                <c:pt idx="583">
                  <c:v>3.6304099999999999</c:v>
                </c:pt>
                <c:pt idx="584">
                  <c:v>3.6299399999999999</c:v>
                </c:pt>
                <c:pt idx="585">
                  <c:v>3.6277300000000001</c:v>
                </c:pt>
                <c:pt idx="586">
                  <c:v>3.6249199999999999</c:v>
                </c:pt>
                <c:pt idx="587">
                  <c:v>3.6246200000000002</c:v>
                </c:pt>
                <c:pt idx="588">
                  <c:v>3.6219700000000001</c:v>
                </c:pt>
                <c:pt idx="589">
                  <c:v>3.6211000000000002</c:v>
                </c:pt>
                <c:pt idx="590">
                  <c:v>3.6199699999999999</c:v>
                </c:pt>
                <c:pt idx="591">
                  <c:v>3.61897</c:v>
                </c:pt>
                <c:pt idx="592">
                  <c:v>3.6171700000000002</c:v>
                </c:pt>
                <c:pt idx="593">
                  <c:v>3.61625</c:v>
                </c:pt>
                <c:pt idx="594">
                  <c:v>3.6147999999999998</c:v>
                </c:pt>
                <c:pt idx="595">
                  <c:v>3.6139899999999998</c:v>
                </c:pt>
                <c:pt idx="596">
                  <c:v>3.6121400000000001</c:v>
                </c:pt>
                <c:pt idx="597">
                  <c:v>3.6112600000000001</c:v>
                </c:pt>
                <c:pt idx="598">
                  <c:v>3.6089899999999999</c:v>
                </c:pt>
                <c:pt idx="599">
                  <c:v>3.6088900000000002</c:v>
                </c:pt>
                <c:pt idx="600">
                  <c:v>3.60684</c:v>
                </c:pt>
                <c:pt idx="601">
                  <c:v>3.6058300000000001</c:v>
                </c:pt>
                <c:pt idx="602">
                  <c:v>3.6057999999999999</c:v>
                </c:pt>
                <c:pt idx="603">
                  <c:v>3.6059999999999999</c:v>
                </c:pt>
                <c:pt idx="604">
                  <c:v>3.6075900000000001</c:v>
                </c:pt>
                <c:pt idx="605">
                  <c:v>3.6073200000000001</c:v>
                </c:pt>
                <c:pt idx="606">
                  <c:v>3.6048200000000001</c:v>
                </c:pt>
                <c:pt idx="607">
                  <c:v>3.6035400000000002</c:v>
                </c:pt>
                <c:pt idx="608">
                  <c:v>3.6009099999999998</c:v>
                </c:pt>
                <c:pt idx="609">
                  <c:v>3.6022099999999999</c:v>
                </c:pt>
                <c:pt idx="610">
                  <c:v>3.6009000000000002</c:v>
                </c:pt>
                <c:pt idx="611">
                  <c:v>3.5979899999999998</c:v>
                </c:pt>
                <c:pt idx="612">
                  <c:v>3.5985</c:v>
                </c:pt>
                <c:pt idx="613">
                  <c:v>3.5960999999999999</c:v>
                </c:pt>
                <c:pt idx="614">
                  <c:v>3.5954999999999999</c:v>
                </c:pt>
                <c:pt idx="615">
                  <c:v>3.5952999999999999</c:v>
                </c:pt>
                <c:pt idx="616">
                  <c:v>3.5944600000000002</c:v>
                </c:pt>
                <c:pt idx="617">
                  <c:v>3.5935000000000001</c:v>
                </c:pt>
                <c:pt idx="618">
                  <c:v>3.5915400000000002</c:v>
                </c:pt>
                <c:pt idx="619">
                  <c:v>3.5910799999999998</c:v>
                </c:pt>
                <c:pt idx="620">
                  <c:v>3.5891500000000001</c:v>
                </c:pt>
                <c:pt idx="621">
                  <c:v>3.5886399999999998</c:v>
                </c:pt>
                <c:pt idx="622">
                  <c:v>3.5869200000000001</c:v>
                </c:pt>
                <c:pt idx="623">
                  <c:v>3.5853700000000002</c:v>
                </c:pt>
                <c:pt idx="624">
                  <c:v>3.5842200000000002</c:v>
                </c:pt>
                <c:pt idx="625">
                  <c:v>3.5832099999999998</c:v>
                </c:pt>
                <c:pt idx="626">
                  <c:v>3.5828500000000001</c:v>
                </c:pt>
                <c:pt idx="627">
                  <c:v>3.5800200000000002</c:v>
                </c:pt>
                <c:pt idx="628">
                  <c:v>3.5779000000000001</c:v>
                </c:pt>
                <c:pt idx="629">
                  <c:v>3.5762999999999998</c:v>
                </c:pt>
                <c:pt idx="630">
                  <c:v>3.5768399999999998</c:v>
                </c:pt>
                <c:pt idx="631">
                  <c:v>3.5747200000000001</c:v>
                </c:pt>
                <c:pt idx="632">
                  <c:v>3.57423</c:v>
                </c:pt>
                <c:pt idx="633">
                  <c:v>3.5733999999999999</c:v>
                </c:pt>
                <c:pt idx="634">
                  <c:v>3.5735100000000002</c:v>
                </c:pt>
                <c:pt idx="635">
                  <c:v>3.57281</c:v>
                </c:pt>
                <c:pt idx="636">
                  <c:v>3.57206</c:v>
                </c:pt>
                <c:pt idx="637">
                  <c:v>3.57084</c:v>
                </c:pt>
                <c:pt idx="638">
                  <c:v>3.5710999999999999</c:v>
                </c:pt>
                <c:pt idx="639">
                  <c:v>3.5706699999999998</c:v>
                </c:pt>
                <c:pt idx="640">
                  <c:v>3.56908</c:v>
                </c:pt>
                <c:pt idx="641">
                  <c:v>3.5673599999999999</c:v>
                </c:pt>
                <c:pt idx="642">
                  <c:v>3.5676800000000002</c:v>
                </c:pt>
                <c:pt idx="643">
                  <c:v>3.5653299999999999</c:v>
                </c:pt>
                <c:pt idx="644">
                  <c:v>3.56528</c:v>
                </c:pt>
                <c:pt idx="645">
                  <c:v>3.5640399999999999</c:v>
                </c:pt>
                <c:pt idx="646">
                  <c:v>3.56379</c:v>
                </c:pt>
                <c:pt idx="647">
                  <c:v>3.5631699999999999</c:v>
                </c:pt>
                <c:pt idx="648">
                  <c:v>3.5608200000000001</c:v>
                </c:pt>
                <c:pt idx="649">
                  <c:v>3.5578400000000001</c:v>
                </c:pt>
                <c:pt idx="650">
                  <c:v>3.5568599999999999</c:v>
                </c:pt>
                <c:pt idx="651">
                  <c:v>3.5579800000000001</c:v>
                </c:pt>
                <c:pt idx="652">
                  <c:v>3.5557599999999998</c:v>
                </c:pt>
                <c:pt idx="653">
                  <c:v>3.5543399999999998</c:v>
                </c:pt>
                <c:pt idx="654">
                  <c:v>3.5539399999999999</c:v>
                </c:pt>
                <c:pt idx="655">
                  <c:v>3.55213</c:v>
                </c:pt>
                <c:pt idx="656">
                  <c:v>3.5503900000000002</c:v>
                </c:pt>
                <c:pt idx="657">
                  <c:v>3.5477300000000001</c:v>
                </c:pt>
                <c:pt idx="658">
                  <c:v>3.5471900000000001</c:v>
                </c:pt>
                <c:pt idx="659">
                  <c:v>3.5464600000000002</c:v>
                </c:pt>
                <c:pt idx="660">
                  <c:v>3.54372</c:v>
                </c:pt>
                <c:pt idx="661">
                  <c:v>3.5436000000000001</c:v>
                </c:pt>
                <c:pt idx="662">
                  <c:v>3.5417299999999998</c:v>
                </c:pt>
                <c:pt idx="663">
                  <c:v>3.5409000000000002</c:v>
                </c:pt>
                <c:pt idx="664">
                  <c:v>3.5401899999999999</c:v>
                </c:pt>
                <c:pt idx="665">
                  <c:v>3.5405500000000001</c:v>
                </c:pt>
                <c:pt idx="666">
                  <c:v>3.5380699999999998</c:v>
                </c:pt>
                <c:pt idx="667">
                  <c:v>3.5374699999999999</c:v>
                </c:pt>
                <c:pt idx="668">
                  <c:v>3.53715</c:v>
                </c:pt>
                <c:pt idx="669">
                  <c:v>3.5377299999999998</c:v>
                </c:pt>
                <c:pt idx="670">
                  <c:v>3.5365199999999999</c:v>
                </c:pt>
                <c:pt idx="671">
                  <c:v>3.53565</c:v>
                </c:pt>
                <c:pt idx="672">
                  <c:v>3.53294</c:v>
                </c:pt>
                <c:pt idx="673">
                  <c:v>3.5341499999999999</c:v>
                </c:pt>
                <c:pt idx="674">
                  <c:v>3.5335299999999998</c:v>
                </c:pt>
                <c:pt idx="675">
                  <c:v>3.5317400000000001</c:v>
                </c:pt>
                <c:pt idx="676">
                  <c:v>3.5301</c:v>
                </c:pt>
                <c:pt idx="677">
                  <c:v>3.52921</c:v>
                </c:pt>
                <c:pt idx="678">
                  <c:v>3.52813</c:v>
                </c:pt>
                <c:pt idx="679">
                  <c:v>3.5285600000000001</c:v>
                </c:pt>
                <c:pt idx="680">
                  <c:v>3.5274200000000002</c:v>
                </c:pt>
                <c:pt idx="681">
                  <c:v>3.5271499999999998</c:v>
                </c:pt>
                <c:pt idx="682">
                  <c:v>3.5260400000000001</c:v>
                </c:pt>
                <c:pt idx="683">
                  <c:v>3.5248699999999999</c:v>
                </c:pt>
                <c:pt idx="684">
                  <c:v>3.5238</c:v>
                </c:pt>
                <c:pt idx="685">
                  <c:v>3.5222899999999999</c:v>
                </c:pt>
                <c:pt idx="686">
                  <c:v>3.5223300000000002</c:v>
                </c:pt>
                <c:pt idx="687">
                  <c:v>3.51851</c:v>
                </c:pt>
                <c:pt idx="688">
                  <c:v>3.5159799999999999</c:v>
                </c:pt>
                <c:pt idx="689">
                  <c:v>3.5151400000000002</c:v>
                </c:pt>
                <c:pt idx="690">
                  <c:v>3.51166</c:v>
                </c:pt>
                <c:pt idx="691">
                  <c:v>3.5116200000000002</c:v>
                </c:pt>
                <c:pt idx="692">
                  <c:v>3.5099300000000002</c:v>
                </c:pt>
                <c:pt idx="693">
                  <c:v>3.5104199999999999</c:v>
                </c:pt>
                <c:pt idx="694">
                  <c:v>3.5082399999999998</c:v>
                </c:pt>
                <c:pt idx="695">
                  <c:v>3.5069300000000001</c:v>
                </c:pt>
                <c:pt idx="696">
                  <c:v>3.5078299999999998</c:v>
                </c:pt>
                <c:pt idx="697">
                  <c:v>3.5058500000000001</c:v>
                </c:pt>
                <c:pt idx="698">
                  <c:v>3.5061800000000001</c:v>
                </c:pt>
                <c:pt idx="699">
                  <c:v>3.50474</c:v>
                </c:pt>
                <c:pt idx="700">
                  <c:v>3.5026600000000001</c:v>
                </c:pt>
                <c:pt idx="701">
                  <c:v>3.5017</c:v>
                </c:pt>
                <c:pt idx="702">
                  <c:v>3.5008599999999999</c:v>
                </c:pt>
                <c:pt idx="703">
                  <c:v>3.50007</c:v>
                </c:pt>
                <c:pt idx="704">
                  <c:v>3.5007000000000001</c:v>
                </c:pt>
                <c:pt idx="705">
                  <c:v>3.49851</c:v>
                </c:pt>
                <c:pt idx="706">
                  <c:v>3.4973700000000001</c:v>
                </c:pt>
                <c:pt idx="707">
                  <c:v>3.49702</c:v>
                </c:pt>
                <c:pt idx="708">
                  <c:v>3.4967299999999999</c:v>
                </c:pt>
                <c:pt idx="709">
                  <c:v>3.4976600000000002</c:v>
                </c:pt>
                <c:pt idx="710">
                  <c:v>3.4968599999999999</c:v>
                </c:pt>
                <c:pt idx="711">
                  <c:v>3.4962</c:v>
                </c:pt>
                <c:pt idx="712">
                  <c:v>3.4939900000000002</c:v>
                </c:pt>
                <c:pt idx="713">
                  <c:v>3.49383</c:v>
                </c:pt>
                <c:pt idx="714">
                  <c:v>3.4933399999999999</c:v>
                </c:pt>
                <c:pt idx="715">
                  <c:v>3.4929299999999999</c:v>
                </c:pt>
                <c:pt idx="716">
                  <c:v>3.4920800000000001</c:v>
                </c:pt>
                <c:pt idx="717">
                  <c:v>3.4904899999999999</c:v>
                </c:pt>
                <c:pt idx="718">
                  <c:v>3.4873500000000002</c:v>
                </c:pt>
                <c:pt idx="719">
                  <c:v>3.4874499999999999</c:v>
                </c:pt>
                <c:pt idx="720">
                  <c:v>3.4856699999999998</c:v>
                </c:pt>
                <c:pt idx="721">
                  <c:v>3.4833699999999999</c:v>
                </c:pt>
                <c:pt idx="722">
                  <c:v>3.4828399999999999</c:v>
                </c:pt>
                <c:pt idx="723">
                  <c:v>3.4817999999999998</c:v>
                </c:pt>
                <c:pt idx="724">
                  <c:v>3.48062</c:v>
                </c:pt>
                <c:pt idx="725">
                  <c:v>3.47824</c:v>
                </c:pt>
                <c:pt idx="726">
                  <c:v>3.4774500000000002</c:v>
                </c:pt>
                <c:pt idx="727">
                  <c:v>3.4756499999999999</c:v>
                </c:pt>
                <c:pt idx="728">
                  <c:v>3.4771399999999999</c:v>
                </c:pt>
                <c:pt idx="729">
                  <c:v>3.4744299999999999</c:v>
                </c:pt>
                <c:pt idx="730">
                  <c:v>3.47113</c:v>
                </c:pt>
                <c:pt idx="731">
                  <c:v>3.4709099999999999</c:v>
                </c:pt>
                <c:pt idx="732">
                  <c:v>3.4708999999999999</c:v>
                </c:pt>
                <c:pt idx="733">
                  <c:v>3.4695100000000001</c:v>
                </c:pt>
                <c:pt idx="734">
                  <c:v>3.4675400000000001</c:v>
                </c:pt>
                <c:pt idx="735">
                  <c:v>3.4663300000000001</c:v>
                </c:pt>
                <c:pt idx="736">
                  <c:v>3.4652099999999999</c:v>
                </c:pt>
                <c:pt idx="737">
                  <c:v>3.4647899999999998</c:v>
                </c:pt>
                <c:pt idx="738">
                  <c:v>3.4655999999999998</c:v>
                </c:pt>
                <c:pt idx="739">
                  <c:v>3.4644699999999999</c:v>
                </c:pt>
                <c:pt idx="740">
                  <c:v>3.4634</c:v>
                </c:pt>
                <c:pt idx="741">
                  <c:v>3.46394</c:v>
                </c:pt>
                <c:pt idx="742">
                  <c:v>3.4632800000000001</c:v>
                </c:pt>
                <c:pt idx="743">
                  <c:v>3.4615300000000002</c:v>
                </c:pt>
                <c:pt idx="744">
                  <c:v>3.46123</c:v>
                </c:pt>
                <c:pt idx="745">
                  <c:v>3.4602900000000001</c:v>
                </c:pt>
                <c:pt idx="746">
                  <c:v>3.4605999999999999</c:v>
                </c:pt>
                <c:pt idx="747">
                  <c:v>3.4605899999999998</c:v>
                </c:pt>
                <c:pt idx="748">
                  <c:v>3.4590900000000002</c:v>
                </c:pt>
                <c:pt idx="749">
                  <c:v>3.4578000000000002</c:v>
                </c:pt>
                <c:pt idx="750">
                  <c:v>3.4581200000000001</c:v>
                </c:pt>
                <c:pt idx="751">
                  <c:v>3.4570699999999999</c:v>
                </c:pt>
                <c:pt idx="752">
                  <c:v>3.4549699999999999</c:v>
                </c:pt>
                <c:pt idx="753">
                  <c:v>3.4531299999999998</c:v>
                </c:pt>
                <c:pt idx="754">
                  <c:v>3.4530099999999999</c:v>
                </c:pt>
                <c:pt idx="755">
                  <c:v>3.4516399999999998</c:v>
                </c:pt>
                <c:pt idx="756">
                  <c:v>3.44882</c:v>
                </c:pt>
                <c:pt idx="757">
                  <c:v>3.4500600000000001</c:v>
                </c:pt>
                <c:pt idx="758">
                  <c:v>3.4481199999999999</c:v>
                </c:pt>
                <c:pt idx="759">
                  <c:v>3.4454899999999999</c:v>
                </c:pt>
                <c:pt idx="760">
                  <c:v>3.44374</c:v>
                </c:pt>
                <c:pt idx="761">
                  <c:v>3.4416600000000002</c:v>
                </c:pt>
                <c:pt idx="762">
                  <c:v>3.4395600000000002</c:v>
                </c:pt>
                <c:pt idx="763">
                  <c:v>3.4388800000000002</c:v>
                </c:pt>
                <c:pt idx="764">
                  <c:v>3.4378799999999998</c:v>
                </c:pt>
                <c:pt idx="765">
                  <c:v>3.43614</c:v>
                </c:pt>
                <c:pt idx="766">
                  <c:v>3.4358300000000002</c:v>
                </c:pt>
                <c:pt idx="767">
                  <c:v>3.43377</c:v>
                </c:pt>
                <c:pt idx="768">
                  <c:v>3.4321600000000001</c:v>
                </c:pt>
                <c:pt idx="769">
                  <c:v>3.4332400000000001</c:v>
                </c:pt>
                <c:pt idx="770">
                  <c:v>3.4304600000000001</c:v>
                </c:pt>
                <c:pt idx="771">
                  <c:v>3.4299300000000001</c:v>
                </c:pt>
                <c:pt idx="772">
                  <c:v>3.4297599999999999</c:v>
                </c:pt>
                <c:pt idx="773">
                  <c:v>3.4314800000000001</c:v>
                </c:pt>
                <c:pt idx="774">
                  <c:v>3.4315799999999999</c:v>
                </c:pt>
                <c:pt idx="775">
                  <c:v>3.4296000000000002</c:v>
                </c:pt>
                <c:pt idx="776">
                  <c:v>3.43038</c:v>
                </c:pt>
                <c:pt idx="777">
                  <c:v>3.4311799999999999</c:v>
                </c:pt>
                <c:pt idx="778">
                  <c:v>3.4302299999999999</c:v>
                </c:pt>
                <c:pt idx="779">
                  <c:v>3.4292699999999998</c:v>
                </c:pt>
                <c:pt idx="780">
                  <c:v>3.42828</c:v>
                </c:pt>
                <c:pt idx="781">
                  <c:v>3.42821</c:v>
                </c:pt>
                <c:pt idx="782">
                  <c:v>3.4277199999999999</c:v>
                </c:pt>
                <c:pt idx="783">
                  <c:v>3.4285000000000001</c:v>
                </c:pt>
                <c:pt idx="784">
                  <c:v>3.4271500000000001</c:v>
                </c:pt>
                <c:pt idx="785">
                  <c:v>3.4270100000000001</c:v>
                </c:pt>
                <c:pt idx="786">
                  <c:v>3.42597</c:v>
                </c:pt>
                <c:pt idx="787">
                  <c:v>3.4247999999999998</c:v>
                </c:pt>
                <c:pt idx="788">
                  <c:v>3.4248099999999999</c:v>
                </c:pt>
                <c:pt idx="789">
                  <c:v>3.4228299999999998</c:v>
                </c:pt>
                <c:pt idx="790">
                  <c:v>3.4225599999999998</c:v>
                </c:pt>
                <c:pt idx="791">
                  <c:v>3.4210699999999998</c:v>
                </c:pt>
                <c:pt idx="792">
                  <c:v>3.41797</c:v>
                </c:pt>
                <c:pt idx="793">
                  <c:v>3.4164400000000001</c:v>
                </c:pt>
                <c:pt idx="794">
                  <c:v>3.4150499999999999</c:v>
                </c:pt>
                <c:pt idx="795">
                  <c:v>3.4138700000000002</c:v>
                </c:pt>
                <c:pt idx="796">
                  <c:v>3.41093</c:v>
                </c:pt>
                <c:pt idx="797">
                  <c:v>3.40855</c:v>
                </c:pt>
                <c:pt idx="798">
                  <c:v>3.4072100000000001</c:v>
                </c:pt>
                <c:pt idx="799">
                  <c:v>3.4049900000000002</c:v>
                </c:pt>
                <c:pt idx="800">
                  <c:v>3.4054199999999999</c:v>
                </c:pt>
              </c:numCache>
            </c:numRef>
          </c:yVal>
          <c:smooth val="0"/>
          <c:extLst>
            <c:ext xmlns:c16="http://schemas.microsoft.com/office/drawing/2014/chart" uri="{C3380CC4-5D6E-409C-BE32-E72D297353CC}">
              <c16:uniqueId val="{00000001-9D71-4E08-A481-9CB4260922C2}"/>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 Sample XC09105</a:t>
            </a:r>
          </a:p>
        </c:rich>
      </c:tx>
      <c:overlay val="0"/>
    </c:title>
    <c:autoTitleDeleted val="0"/>
    <c:plotArea>
      <c:layout/>
      <c:scatterChart>
        <c:scatterStyle val="lineMarker"/>
        <c:varyColors val="0"/>
        <c:ser>
          <c:idx val="1"/>
          <c:order val="0"/>
          <c:tx>
            <c:strRef>
              <c:f>'RT_XC09105,106,230 (post)'!$D$16:$D$17</c:f>
              <c:strCache>
                <c:ptCount val="2"/>
                <c:pt idx="0">
                  <c:v>XC09105</c:v>
                </c:pt>
                <c:pt idx="1">
                  <c:v>ε'</c:v>
                </c:pt>
              </c:strCache>
            </c:strRef>
          </c:tx>
          <c:marker>
            <c:symbol val="none"/>
          </c:marker>
          <c:xVal>
            <c:numRef>
              <c:f>'RT_XC09105,106,230 (post)'!$B$18:$B$818</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'RT_XC09105,106,230 (post)'!$D$18:$D$818</c:f>
              <c:numCache>
                <c:formatCode>0.0000</c:formatCode>
                <c:ptCount val="801"/>
                <c:pt idx="0">
                  <c:v>4.3298199999999998</c:v>
                </c:pt>
                <c:pt idx="1">
                  <c:v>4.3313899999999999</c:v>
                </c:pt>
                <c:pt idx="2">
                  <c:v>4.3312999999999997</c:v>
                </c:pt>
                <c:pt idx="3">
                  <c:v>4.3314300000000001</c:v>
                </c:pt>
                <c:pt idx="4">
                  <c:v>4.3311900000000003</c:v>
                </c:pt>
                <c:pt idx="5">
                  <c:v>4.3301400000000001</c:v>
                </c:pt>
                <c:pt idx="6">
                  <c:v>4.3300400000000003</c:v>
                </c:pt>
                <c:pt idx="7">
                  <c:v>4.3315999999999999</c:v>
                </c:pt>
                <c:pt idx="8">
                  <c:v>4.3304200000000002</c:v>
                </c:pt>
                <c:pt idx="9">
                  <c:v>4.3311900000000003</c:v>
                </c:pt>
                <c:pt idx="10">
                  <c:v>4.33108</c:v>
                </c:pt>
                <c:pt idx="11">
                  <c:v>4.3322900000000004</c:v>
                </c:pt>
                <c:pt idx="12">
                  <c:v>4.3306500000000003</c:v>
                </c:pt>
                <c:pt idx="13">
                  <c:v>4.3324999999999996</c:v>
                </c:pt>
                <c:pt idx="14">
                  <c:v>4.3324600000000002</c:v>
                </c:pt>
                <c:pt idx="15">
                  <c:v>4.3333899999999996</c:v>
                </c:pt>
                <c:pt idx="16">
                  <c:v>4.3342799999999997</c:v>
                </c:pt>
                <c:pt idx="17">
                  <c:v>4.3334299999999999</c:v>
                </c:pt>
                <c:pt idx="18">
                  <c:v>4.33432</c:v>
                </c:pt>
                <c:pt idx="19">
                  <c:v>4.3341000000000003</c:v>
                </c:pt>
                <c:pt idx="20">
                  <c:v>4.3345500000000001</c:v>
                </c:pt>
                <c:pt idx="21">
                  <c:v>4.3344100000000001</c:v>
                </c:pt>
                <c:pt idx="22">
                  <c:v>4.33291</c:v>
                </c:pt>
                <c:pt idx="23">
                  <c:v>4.3353999999999999</c:v>
                </c:pt>
                <c:pt idx="24">
                  <c:v>4.3353799999999998</c:v>
                </c:pt>
                <c:pt idx="25">
                  <c:v>4.3349399999999996</c:v>
                </c:pt>
                <c:pt idx="26">
                  <c:v>4.3365200000000002</c:v>
                </c:pt>
                <c:pt idx="27">
                  <c:v>4.3360700000000003</c:v>
                </c:pt>
                <c:pt idx="28">
                  <c:v>4.33514</c:v>
                </c:pt>
                <c:pt idx="29">
                  <c:v>4.33521</c:v>
                </c:pt>
                <c:pt idx="30">
                  <c:v>4.3356599999999998</c:v>
                </c:pt>
                <c:pt idx="31">
                  <c:v>4.3363699999999996</c:v>
                </c:pt>
                <c:pt idx="32">
                  <c:v>4.3355800000000002</c:v>
                </c:pt>
                <c:pt idx="33">
                  <c:v>4.3355600000000001</c:v>
                </c:pt>
                <c:pt idx="34">
                  <c:v>4.3352700000000004</c:v>
                </c:pt>
                <c:pt idx="35">
                  <c:v>4.3349700000000002</c:v>
                </c:pt>
                <c:pt idx="36">
                  <c:v>4.3351499999999996</c:v>
                </c:pt>
                <c:pt idx="37">
                  <c:v>4.3350400000000002</c:v>
                </c:pt>
                <c:pt idx="38">
                  <c:v>4.3344899999999997</c:v>
                </c:pt>
                <c:pt idx="39">
                  <c:v>4.3347100000000003</c:v>
                </c:pt>
                <c:pt idx="40">
                  <c:v>4.3349500000000001</c:v>
                </c:pt>
                <c:pt idx="41">
                  <c:v>4.3351899999999999</c:v>
                </c:pt>
                <c:pt idx="42">
                  <c:v>4.3369099999999996</c:v>
                </c:pt>
                <c:pt idx="43">
                  <c:v>4.3356000000000003</c:v>
                </c:pt>
                <c:pt idx="44">
                  <c:v>4.3344699999999996</c:v>
                </c:pt>
                <c:pt idx="45">
                  <c:v>4.3367699999999996</c:v>
                </c:pt>
                <c:pt idx="46">
                  <c:v>4.3357599999999996</c:v>
                </c:pt>
                <c:pt idx="47">
                  <c:v>4.33521</c:v>
                </c:pt>
                <c:pt idx="48">
                  <c:v>4.3360799999999999</c:v>
                </c:pt>
                <c:pt idx="49">
                  <c:v>4.3351800000000003</c:v>
                </c:pt>
                <c:pt idx="50">
                  <c:v>4.3367300000000002</c:v>
                </c:pt>
                <c:pt idx="51">
                  <c:v>4.3369400000000002</c:v>
                </c:pt>
                <c:pt idx="52">
                  <c:v>4.33758</c:v>
                </c:pt>
                <c:pt idx="53">
                  <c:v>4.3374600000000001</c:v>
                </c:pt>
                <c:pt idx="54">
                  <c:v>4.3372999999999999</c:v>
                </c:pt>
                <c:pt idx="55">
                  <c:v>4.3378699999999997</c:v>
                </c:pt>
                <c:pt idx="56">
                  <c:v>4.3372799999999998</c:v>
                </c:pt>
                <c:pt idx="57">
                  <c:v>4.3376000000000001</c:v>
                </c:pt>
                <c:pt idx="58">
                  <c:v>4.3371899999999997</c:v>
                </c:pt>
                <c:pt idx="59">
                  <c:v>4.3382699999999996</c:v>
                </c:pt>
                <c:pt idx="60">
                  <c:v>4.3363699999999996</c:v>
                </c:pt>
                <c:pt idx="61">
                  <c:v>4.3362400000000001</c:v>
                </c:pt>
                <c:pt idx="62">
                  <c:v>4.3368399999999996</c:v>
                </c:pt>
                <c:pt idx="63">
                  <c:v>4.3355499999999996</c:v>
                </c:pt>
                <c:pt idx="64">
                  <c:v>4.3359800000000002</c:v>
                </c:pt>
                <c:pt idx="65">
                  <c:v>4.33582</c:v>
                </c:pt>
                <c:pt idx="66">
                  <c:v>4.3347100000000003</c:v>
                </c:pt>
                <c:pt idx="67">
                  <c:v>4.33718</c:v>
                </c:pt>
                <c:pt idx="68">
                  <c:v>4.3354499999999998</c:v>
                </c:pt>
                <c:pt idx="69">
                  <c:v>4.33453</c:v>
                </c:pt>
                <c:pt idx="70">
                  <c:v>4.3341799999999999</c:v>
                </c:pt>
                <c:pt idx="71">
                  <c:v>4.3351199999999999</c:v>
                </c:pt>
                <c:pt idx="72">
                  <c:v>4.3347600000000002</c:v>
                </c:pt>
                <c:pt idx="73">
                  <c:v>4.3351100000000002</c:v>
                </c:pt>
                <c:pt idx="74">
                  <c:v>4.3348399999999998</c:v>
                </c:pt>
                <c:pt idx="75">
                  <c:v>4.3342099999999997</c:v>
                </c:pt>
                <c:pt idx="76">
                  <c:v>4.3344399999999998</c:v>
                </c:pt>
                <c:pt idx="77">
                  <c:v>4.3345000000000002</c:v>
                </c:pt>
                <c:pt idx="78">
                  <c:v>4.3340899999999998</c:v>
                </c:pt>
                <c:pt idx="79">
                  <c:v>4.3350400000000002</c:v>
                </c:pt>
                <c:pt idx="80">
                  <c:v>4.3340699999999996</c:v>
                </c:pt>
                <c:pt idx="81">
                  <c:v>4.3348300000000002</c:v>
                </c:pt>
                <c:pt idx="82">
                  <c:v>4.3334400000000004</c:v>
                </c:pt>
                <c:pt idx="83">
                  <c:v>4.3357900000000003</c:v>
                </c:pt>
                <c:pt idx="84">
                  <c:v>4.3371599999999999</c:v>
                </c:pt>
                <c:pt idx="85">
                  <c:v>4.3366800000000003</c:v>
                </c:pt>
                <c:pt idx="86">
                  <c:v>4.3366699999999998</c:v>
                </c:pt>
                <c:pt idx="87">
                  <c:v>4.3368700000000002</c:v>
                </c:pt>
                <c:pt idx="88">
                  <c:v>4.3376000000000001</c:v>
                </c:pt>
                <c:pt idx="89">
                  <c:v>4.3379099999999999</c:v>
                </c:pt>
                <c:pt idx="90">
                  <c:v>4.3374800000000002</c:v>
                </c:pt>
                <c:pt idx="91">
                  <c:v>4.3373600000000003</c:v>
                </c:pt>
                <c:pt idx="92">
                  <c:v>4.3370499999999996</c:v>
                </c:pt>
                <c:pt idx="93">
                  <c:v>4.33697</c:v>
                </c:pt>
                <c:pt idx="94">
                  <c:v>4.3366199999999999</c:v>
                </c:pt>
                <c:pt idx="95">
                  <c:v>4.3368700000000002</c:v>
                </c:pt>
                <c:pt idx="96">
                  <c:v>4.3372900000000003</c:v>
                </c:pt>
                <c:pt idx="97">
                  <c:v>4.3368900000000004</c:v>
                </c:pt>
                <c:pt idx="98">
                  <c:v>4.3364099999999999</c:v>
                </c:pt>
                <c:pt idx="99">
                  <c:v>4.3366400000000001</c:v>
                </c:pt>
                <c:pt idx="100">
                  <c:v>4.3369099999999996</c:v>
                </c:pt>
                <c:pt idx="101">
                  <c:v>4.3374199999999998</c:v>
                </c:pt>
                <c:pt idx="102">
                  <c:v>4.33718</c:v>
                </c:pt>
                <c:pt idx="103">
                  <c:v>4.3367800000000001</c:v>
                </c:pt>
                <c:pt idx="104">
                  <c:v>4.3365499999999999</c:v>
                </c:pt>
                <c:pt idx="105">
                  <c:v>4.3360700000000003</c:v>
                </c:pt>
                <c:pt idx="106">
                  <c:v>4.3357400000000004</c:v>
                </c:pt>
                <c:pt idx="107">
                  <c:v>4.3356300000000001</c:v>
                </c:pt>
                <c:pt idx="108">
                  <c:v>4.3358499999999998</c:v>
                </c:pt>
                <c:pt idx="109">
                  <c:v>4.3342299999999998</c:v>
                </c:pt>
                <c:pt idx="110">
                  <c:v>4.3355499999999996</c:v>
                </c:pt>
                <c:pt idx="111">
                  <c:v>4.3350999999999997</c:v>
                </c:pt>
                <c:pt idx="112">
                  <c:v>4.3356599999999998</c:v>
                </c:pt>
                <c:pt idx="113">
                  <c:v>4.3343499999999997</c:v>
                </c:pt>
                <c:pt idx="114">
                  <c:v>4.3352500000000003</c:v>
                </c:pt>
                <c:pt idx="115">
                  <c:v>4.3355499999999996</c:v>
                </c:pt>
                <c:pt idx="116">
                  <c:v>4.3358499999999998</c:v>
                </c:pt>
                <c:pt idx="117">
                  <c:v>4.3372400000000004</c:v>
                </c:pt>
                <c:pt idx="118">
                  <c:v>4.3369200000000001</c:v>
                </c:pt>
                <c:pt idx="119">
                  <c:v>4.3369600000000004</c:v>
                </c:pt>
                <c:pt idx="120">
                  <c:v>4.3369600000000004</c:v>
                </c:pt>
                <c:pt idx="121">
                  <c:v>4.3373299999999997</c:v>
                </c:pt>
                <c:pt idx="122">
                  <c:v>4.3378399999999999</c:v>
                </c:pt>
                <c:pt idx="123">
                  <c:v>4.3364799999999999</c:v>
                </c:pt>
                <c:pt idx="124">
                  <c:v>4.3364599999999998</c:v>
                </c:pt>
                <c:pt idx="125">
                  <c:v>4.3369799999999996</c:v>
                </c:pt>
                <c:pt idx="126">
                  <c:v>4.3366100000000003</c:v>
                </c:pt>
                <c:pt idx="127">
                  <c:v>4.3361099999999997</c:v>
                </c:pt>
                <c:pt idx="128">
                  <c:v>4.33575</c:v>
                </c:pt>
                <c:pt idx="129">
                  <c:v>4.3356199999999996</c:v>
                </c:pt>
                <c:pt idx="130">
                  <c:v>4.3356199999999996</c:v>
                </c:pt>
                <c:pt idx="131">
                  <c:v>4.3359800000000002</c:v>
                </c:pt>
                <c:pt idx="132">
                  <c:v>4.3354799999999996</c:v>
                </c:pt>
                <c:pt idx="133">
                  <c:v>4.3356000000000003</c:v>
                </c:pt>
                <c:pt idx="134">
                  <c:v>4.3359699999999997</c:v>
                </c:pt>
                <c:pt idx="135">
                  <c:v>4.3352399999999998</c:v>
                </c:pt>
                <c:pt idx="136">
                  <c:v>4.3350400000000002</c:v>
                </c:pt>
                <c:pt idx="137">
                  <c:v>4.33399</c:v>
                </c:pt>
                <c:pt idx="138">
                  <c:v>4.33352</c:v>
                </c:pt>
                <c:pt idx="139">
                  <c:v>4.3336300000000003</c:v>
                </c:pt>
                <c:pt idx="140">
                  <c:v>4.3325699999999996</c:v>
                </c:pt>
                <c:pt idx="141">
                  <c:v>4.3334099999999998</c:v>
                </c:pt>
                <c:pt idx="142">
                  <c:v>4.3330000000000002</c:v>
                </c:pt>
                <c:pt idx="143">
                  <c:v>4.3327600000000004</c:v>
                </c:pt>
                <c:pt idx="144">
                  <c:v>4.3340300000000003</c:v>
                </c:pt>
                <c:pt idx="145">
                  <c:v>4.3336899999999998</c:v>
                </c:pt>
                <c:pt idx="146">
                  <c:v>4.3342200000000002</c:v>
                </c:pt>
                <c:pt idx="147">
                  <c:v>4.3335800000000004</c:v>
                </c:pt>
                <c:pt idx="148">
                  <c:v>4.3343800000000003</c:v>
                </c:pt>
                <c:pt idx="149">
                  <c:v>4.33474</c:v>
                </c:pt>
                <c:pt idx="150">
                  <c:v>4.3346799999999996</c:v>
                </c:pt>
                <c:pt idx="151">
                  <c:v>4.3344800000000001</c:v>
                </c:pt>
                <c:pt idx="152">
                  <c:v>4.33514</c:v>
                </c:pt>
                <c:pt idx="153">
                  <c:v>4.3339400000000001</c:v>
                </c:pt>
                <c:pt idx="154">
                  <c:v>4.3339800000000004</c:v>
                </c:pt>
                <c:pt idx="155">
                  <c:v>4.3342200000000002</c:v>
                </c:pt>
                <c:pt idx="156">
                  <c:v>4.3335400000000002</c:v>
                </c:pt>
                <c:pt idx="157">
                  <c:v>4.3340199999999998</c:v>
                </c:pt>
                <c:pt idx="158">
                  <c:v>4.3344100000000001</c:v>
                </c:pt>
                <c:pt idx="159">
                  <c:v>4.3338599999999996</c:v>
                </c:pt>
                <c:pt idx="160">
                  <c:v>4.3346600000000004</c:v>
                </c:pt>
                <c:pt idx="161">
                  <c:v>4.3360200000000004</c:v>
                </c:pt>
                <c:pt idx="162">
                  <c:v>4.33561</c:v>
                </c:pt>
                <c:pt idx="163">
                  <c:v>4.3349399999999996</c:v>
                </c:pt>
                <c:pt idx="164">
                  <c:v>4.3351100000000002</c:v>
                </c:pt>
                <c:pt idx="165">
                  <c:v>4.3350799999999996</c:v>
                </c:pt>
                <c:pt idx="166">
                  <c:v>4.3341500000000002</c:v>
                </c:pt>
                <c:pt idx="167">
                  <c:v>4.3341000000000003</c:v>
                </c:pt>
                <c:pt idx="168">
                  <c:v>4.3337199999999996</c:v>
                </c:pt>
                <c:pt idx="169">
                  <c:v>4.3332100000000002</c:v>
                </c:pt>
                <c:pt idx="170">
                  <c:v>4.3320999999999996</c:v>
                </c:pt>
                <c:pt idx="171">
                  <c:v>4.33134</c:v>
                </c:pt>
                <c:pt idx="172">
                  <c:v>4.3330399999999996</c:v>
                </c:pt>
                <c:pt idx="173">
                  <c:v>4.3334299999999999</c:v>
                </c:pt>
                <c:pt idx="174">
                  <c:v>4.3332499999999996</c:v>
                </c:pt>
                <c:pt idx="175">
                  <c:v>4.3324999999999996</c:v>
                </c:pt>
                <c:pt idx="176">
                  <c:v>4.3328899999999999</c:v>
                </c:pt>
                <c:pt idx="177">
                  <c:v>4.3333300000000001</c:v>
                </c:pt>
                <c:pt idx="178">
                  <c:v>4.3339100000000004</c:v>
                </c:pt>
                <c:pt idx="179">
                  <c:v>4.3348399999999998</c:v>
                </c:pt>
                <c:pt idx="180">
                  <c:v>4.3346799999999996</c:v>
                </c:pt>
                <c:pt idx="181">
                  <c:v>4.3358100000000004</c:v>
                </c:pt>
                <c:pt idx="182">
                  <c:v>4.3338200000000002</c:v>
                </c:pt>
                <c:pt idx="183">
                  <c:v>4.3347699999999998</c:v>
                </c:pt>
                <c:pt idx="184">
                  <c:v>4.3360099999999999</c:v>
                </c:pt>
                <c:pt idx="185">
                  <c:v>4.3350099999999996</c:v>
                </c:pt>
                <c:pt idx="186">
                  <c:v>4.3354699999999999</c:v>
                </c:pt>
                <c:pt idx="187">
                  <c:v>4.3353700000000002</c:v>
                </c:pt>
                <c:pt idx="188">
                  <c:v>4.3348500000000003</c:v>
                </c:pt>
                <c:pt idx="189">
                  <c:v>4.3361499999999999</c:v>
                </c:pt>
                <c:pt idx="190">
                  <c:v>4.3366699999999998</c:v>
                </c:pt>
                <c:pt idx="191">
                  <c:v>4.3372000000000002</c:v>
                </c:pt>
                <c:pt idx="192">
                  <c:v>4.33718</c:v>
                </c:pt>
                <c:pt idx="193">
                  <c:v>4.3365</c:v>
                </c:pt>
                <c:pt idx="194">
                  <c:v>4.3379500000000002</c:v>
                </c:pt>
                <c:pt idx="195">
                  <c:v>4.3356199999999996</c:v>
                </c:pt>
                <c:pt idx="196">
                  <c:v>4.3372099999999998</c:v>
                </c:pt>
                <c:pt idx="197">
                  <c:v>4.3353700000000002</c:v>
                </c:pt>
                <c:pt idx="198">
                  <c:v>4.33535</c:v>
                </c:pt>
                <c:pt idx="199">
                  <c:v>4.3368399999999996</c:v>
                </c:pt>
                <c:pt idx="200">
                  <c:v>4.3356399999999997</c:v>
                </c:pt>
                <c:pt idx="201">
                  <c:v>4.33467</c:v>
                </c:pt>
                <c:pt idx="202">
                  <c:v>4.33514</c:v>
                </c:pt>
                <c:pt idx="203">
                  <c:v>4.3356399999999997</c:v>
                </c:pt>
                <c:pt idx="204">
                  <c:v>4.33439</c:v>
                </c:pt>
                <c:pt idx="205">
                  <c:v>4.3347100000000003</c:v>
                </c:pt>
                <c:pt idx="206">
                  <c:v>4.3350999999999997</c:v>
                </c:pt>
                <c:pt idx="207">
                  <c:v>4.33453</c:v>
                </c:pt>
                <c:pt idx="208">
                  <c:v>4.3347300000000004</c:v>
                </c:pt>
                <c:pt idx="209">
                  <c:v>4.3360599999999998</c:v>
                </c:pt>
                <c:pt idx="210">
                  <c:v>4.3358600000000003</c:v>
                </c:pt>
                <c:pt idx="211">
                  <c:v>4.3357099999999997</c:v>
                </c:pt>
                <c:pt idx="212">
                  <c:v>4.3349900000000003</c:v>
                </c:pt>
                <c:pt idx="213">
                  <c:v>4.3352300000000001</c:v>
                </c:pt>
                <c:pt idx="214">
                  <c:v>4.3351800000000003</c:v>
                </c:pt>
                <c:pt idx="215">
                  <c:v>4.3364000000000003</c:v>
                </c:pt>
                <c:pt idx="216">
                  <c:v>4.3367800000000001</c:v>
                </c:pt>
                <c:pt idx="217">
                  <c:v>4.3355699999999997</c:v>
                </c:pt>
                <c:pt idx="218">
                  <c:v>4.3360300000000001</c:v>
                </c:pt>
                <c:pt idx="219">
                  <c:v>4.3365200000000002</c:v>
                </c:pt>
                <c:pt idx="220">
                  <c:v>4.3375599999999999</c:v>
                </c:pt>
                <c:pt idx="221">
                  <c:v>4.3375300000000001</c:v>
                </c:pt>
                <c:pt idx="222">
                  <c:v>4.3383599999999998</c:v>
                </c:pt>
                <c:pt idx="223">
                  <c:v>4.3381600000000002</c:v>
                </c:pt>
                <c:pt idx="224">
                  <c:v>4.3385199999999999</c:v>
                </c:pt>
                <c:pt idx="225">
                  <c:v>4.3387500000000001</c:v>
                </c:pt>
                <c:pt idx="226">
                  <c:v>4.3387799999999999</c:v>
                </c:pt>
                <c:pt idx="227">
                  <c:v>4.3390899999999997</c:v>
                </c:pt>
                <c:pt idx="228">
                  <c:v>4.33751</c:v>
                </c:pt>
                <c:pt idx="229">
                  <c:v>4.3384400000000003</c:v>
                </c:pt>
                <c:pt idx="230">
                  <c:v>4.3377699999999999</c:v>
                </c:pt>
                <c:pt idx="231">
                  <c:v>4.3375399999999997</c:v>
                </c:pt>
                <c:pt idx="232">
                  <c:v>4.3380000000000001</c:v>
                </c:pt>
                <c:pt idx="233">
                  <c:v>4.33711</c:v>
                </c:pt>
                <c:pt idx="234">
                  <c:v>4.3376099999999997</c:v>
                </c:pt>
                <c:pt idx="235">
                  <c:v>4.3377400000000002</c:v>
                </c:pt>
                <c:pt idx="236">
                  <c:v>4.33765</c:v>
                </c:pt>
                <c:pt idx="237">
                  <c:v>4.3375199999999996</c:v>
                </c:pt>
                <c:pt idx="238">
                  <c:v>4.33704</c:v>
                </c:pt>
                <c:pt idx="239">
                  <c:v>4.3391700000000002</c:v>
                </c:pt>
                <c:pt idx="240">
                  <c:v>4.3375500000000002</c:v>
                </c:pt>
                <c:pt idx="241">
                  <c:v>4.3383000000000003</c:v>
                </c:pt>
                <c:pt idx="242">
                  <c:v>4.3370899999999999</c:v>
                </c:pt>
                <c:pt idx="243">
                  <c:v>4.3380700000000001</c:v>
                </c:pt>
                <c:pt idx="244">
                  <c:v>4.3366899999999999</c:v>
                </c:pt>
                <c:pt idx="245">
                  <c:v>4.3373799999999996</c:v>
                </c:pt>
                <c:pt idx="246">
                  <c:v>4.3374899999999998</c:v>
                </c:pt>
                <c:pt idx="247">
                  <c:v>4.3369</c:v>
                </c:pt>
                <c:pt idx="248">
                  <c:v>4.3386399999999998</c:v>
                </c:pt>
                <c:pt idx="249">
                  <c:v>4.3384999999999998</c:v>
                </c:pt>
                <c:pt idx="250">
                  <c:v>4.3388600000000004</c:v>
                </c:pt>
                <c:pt idx="251">
                  <c:v>4.3394899999999996</c:v>
                </c:pt>
                <c:pt idx="252">
                  <c:v>4.3401500000000004</c:v>
                </c:pt>
                <c:pt idx="253">
                  <c:v>4.3412600000000001</c:v>
                </c:pt>
                <c:pt idx="254">
                  <c:v>4.3418200000000002</c:v>
                </c:pt>
                <c:pt idx="255">
                  <c:v>4.3414900000000003</c:v>
                </c:pt>
                <c:pt idx="256">
                  <c:v>4.3423499999999997</c:v>
                </c:pt>
                <c:pt idx="257">
                  <c:v>4.34354</c:v>
                </c:pt>
                <c:pt idx="258">
                  <c:v>4.3431899999999999</c:v>
                </c:pt>
                <c:pt idx="259">
                  <c:v>4.3426499999999999</c:v>
                </c:pt>
                <c:pt idx="260">
                  <c:v>4.3435899999999998</c:v>
                </c:pt>
                <c:pt idx="261">
                  <c:v>4.3415400000000002</c:v>
                </c:pt>
                <c:pt idx="262">
                  <c:v>4.3386300000000002</c:v>
                </c:pt>
                <c:pt idx="263">
                  <c:v>4.3331299999999997</c:v>
                </c:pt>
                <c:pt idx="264">
                  <c:v>4.3269500000000001</c:v>
                </c:pt>
                <c:pt idx="265">
                  <c:v>4.32355</c:v>
                </c:pt>
                <c:pt idx="266">
                  <c:v>4.3226899999999997</c:v>
                </c:pt>
                <c:pt idx="267">
                  <c:v>4.3211000000000004</c:v>
                </c:pt>
                <c:pt idx="268">
                  <c:v>4.32233</c:v>
                </c:pt>
                <c:pt idx="269">
                  <c:v>4.3219399999999997</c:v>
                </c:pt>
                <c:pt idx="270">
                  <c:v>4.3224999999999998</c:v>
                </c:pt>
                <c:pt idx="271">
                  <c:v>4.3237699999999997</c:v>
                </c:pt>
                <c:pt idx="272">
                  <c:v>4.3239099999999997</c:v>
                </c:pt>
                <c:pt idx="273">
                  <c:v>4.32369</c:v>
                </c:pt>
                <c:pt idx="274">
                  <c:v>4.3247200000000001</c:v>
                </c:pt>
                <c:pt idx="275">
                  <c:v>4.32463</c:v>
                </c:pt>
                <c:pt idx="276">
                  <c:v>4.3244499999999997</c:v>
                </c:pt>
                <c:pt idx="277">
                  <c:v>4.3245300000000002</c:v>
                </c:pt>
                <c:pt idx="278">
                  <c:v>4.32559</c:v>
                </c:pt>
                <c:pt idx="279">
                  <c:v>4.3258900000000002</c:v>
                </c:pt>
                <c:pt idx="280">
                  <c:v>4.32585</c:v>
                </c:pt>
                <c:pt idx="281">
                  <c:v>4.3263299999999996</c:v>
                </c:pt>
                <c:pt idx="282">
                  <c:v>4.3269299999999999</c:v>
                </c:pt>
                <c:pt idx="283">
                  <c:v>4.3268399999999998</c:v>
                </c:pt>
                <c:pt idx="284">
                  <c:v>4.3272000000000004</c:v>
                </c:pt>
                <c:pt idx="285">
                  <c:v>4.3273999999999999</c:v>
                </c:pt>
                <c:pt idx="286">
                  <c:v>4.3281400000000003</c:v>
                </c:pt>
                <c:pt idx="287">
                  <c:v>4.3269799999999998</c:v>
                </c:pt>
                <c:pt idx="288">
                  <c:v>4.32789</c:v>
                </c:pt>
                <c:pt idx="289">
                  <c:v>4.3280799999999999</c:v>
                </c:pt>
                <c:pt idx="290">
                  <c:v>4.3270799999999996</c:v>
                </c:pt>
                <c:pt idx="291">
                  <c:v>4.3276500000000002</c:v>
                </c:pt>
                <c:pt idx="292">
                  <c:v>4.3273599999999997</c:v>
                </c:pt>
                <c:pt idx="293">
                  <c:v>4.3270499999999998</c:v>
                </c:pt>
                <c:pt idx="294">
                  <c:v>4.3282299999999996</c:v>
                </c:pt>
                <c:pt idx="295">
                  <c:v>4.3281999999999998</c:v>
                </c:pt>
                <c:pt idx="296">
                  <c:v>4.3294699999999997</c:v>
                </c:pt>
                <c:pt idx="297">
                  <c:v>4.3282800000000003</c:v>
                </c:pt>
                <c:pt idx="298">
                  <c:v>4.3280700000000003</c:v>
                </c:pt>
                <c:pt idx="299">
                  <c:v>4.3285099999999996</c:v>
                </c:pt>
                <c:pt idx="300">
                  <c:v>4.3283399999999999</c:v>
                </c:pt>
                <c:pt idx="301">
                  <c:v>4.3281000000000001</c:v>
                </c:pt>
                <c:pt idx="302">
                  <c:v>4.3282600000000002</c:v>
                </c:pt>
                <c:pt idx="303">
                  <c:v>4.3280399999999997</c:v>
                </c:pt>
                <c:pt idx="304">
                  <c:v>4.32742</c:v>
                </c:pt>
                <c:pt idx="305">
                  <c:v>4.3273099999999998</c:v>
                </c:pt>
                <c:pt idx="306">
                  <c:v>4.3275399999999999</c:v>
                </c:pt>
                <c:pt idx="307">
                  <c:v>4.3263999999999996</c:v>
                </c:pt>
                <c:pt idx="308">
                  <c:v>4.3267499999999997</c:v>
                </c:pt>
                <c:pt idx="309">
                  <c:v>4.3268000000000004</c:v>
                </c:pt>
                <c:pt idx="310">
                  <c:v>4.3264500000000004</c:v>
                </c:pt>
                <c:pt idx="311">
                  <c:v>4.3259699999999999</c:v>
                </c:pt>
                <c:pt idx="312">
                  <c:v>4.3268199999999997</c:v>
                </c:pt>
                <c:pt idx="313">
                  <c:v>4.3271300000000004</c:v>
                </c:pt>
                <c:pt idx="314">
                  <c:v>4.3269700000000002</c:v>
                </c:pt>
                <c:pt idx="315">
                  <c:v>4.3264699999999996</c:v>
                </c:pt>
                <c:pt idx="316">
                  <c:v>4.3276500000000002</c:v>
                </c:pt>
                <c:pt idx="317">
                  <c:v>4.3282600000000002</c:v>
                </c:pt>
                <c:pt idx="318">
                  <c:v>4.32775</c:v>
                </c:pt>
                <c:pt idx="319">
                  <c:v>4.3272599999999999</c:v>
                </c:pt>
                <c:pt idx="320">
                  <c:v>4.3257500000000002</c:v>
                </c:pt>
                <c:pt idx="321">
                  <c:v>4.3266799999999996</c:v>
                </c:pt>
                <c:pt idx="322">
                  <c:v>4.3263699999999998</c:v>
                </c:pt>
                <c:pt idx="323">
                  <c:v>4.3265000000000002</c:v>
                </c:pt>
                <c:pt idx="324">
                  <c:v>4.3255699999999999</c:v>
                </c:pt>
                <c:pt idx="325">
                  <c:v>4.32735</c:v>
                </c:pt>
                <c:pt idx="326">
                  <c:v>4.3279100000000001</c:v>
                </c:pt>
                <c:pt idx="327">
                  <c:v>4.3269599999999997</c:v>
                </c:pt>
                <c:pt idx="328">
                  <c:v>4.3275100000000002</c:v>
                </c:pt>
                <c:pt idx="329">
                  <c:v>4.32782</c:v>
                </c:pt>
                <c:pt idx="330">
                  <c:v>4.3276599999999998</c:v>
                </c:pt>
                <c:pt idx="331">
                  <c:v>4.3274499999999998</c:v>
                </c:pt>
                <c:pt idx="332">
                  <c:v>4.3267800000000003</c:v>
                </c:pt>
                <c:pt idx="333">
                  <c:v>4.3269900000000003</c:v>
                </c:pt>
                <c:pt idx="334">
                  <c:v>4.3264399999999998</c:v>
                </c:pt>
                <c:pt idx="335">
                  <c:v>4.3261099999999999</c:v>
                </c:pt>
                <c:pt idx="336">
                  <c:v>4.3260800000000001</c:v>
                </c:pt>
                <c:pt idx="337">
                  <c:v>4.3257399999999997</c:v>
                </c:pt>
                <c:pt idx="338">
                  <c:v>4.3251499999999998</c:v>
                </c:pt>
                <c:pt idx="339">
                  <c:v>4.3256199999999998</c:v>
                </c:pt>
                <c:pt idx="340">
                  <c:v>4.3257599999999998</c:v>
                </c:pt>
                <c:pt idx="341">
                  <c:v>4.3252100000000002</c:v>
                </c:pt>
                <c:pt idx="342">
                  <c:v>4.3246700000000002</c:v>
                </c:pt>
                <c:pt idx="343">
                  <c:v>4.3247299999999997</c:v>
                </c:pt>
                <c:pt idx="344">
                  <c:v>4.32531</c:v>
                </c:pt>
                <c:pt idx="345">
                  <c:v>4.32524</c:v>
                </c:pt>
                <c:pt idx="346">
                  <c:v>4.3243600000000004</c:v>
                </c:pt>
                <c:pt idx="347">
                  <c:v>4.3250099999999998</c:v>
                </c:pt>
                <c:pt idx="348">
                  <c:v>4.3249300000000002</c:v>
                </c:pt>
                <c:pt idx="349">
                  <c:v>4.3238000000000003</c:v>
                </c:pt>
                <c:pt idx="350">
                  <c:v>4.3233199999999998</c:v>
                </c:pt>
                <c:pt idx="351">
                  <c:v>4.32416</c:v>
                </c:pt>
                <c:pt idx="352">
                  <c:v>4.3241800000000001</c:v>
                </c:pt>
                <c:pt idx="353">
                  <c:v>4.3231200000000003</c:v>
                </c:pt>
                <c:pt idx="354">
                  <c:v>4.32362</c:v>
                </c:pt>
                <c:pt idx="355">
                  <c:v>4.3249500000000003</c:v>
                </c:pt>
                <c:pt idx="356">
                  <c:v>4.3250900000000003</c:v>
                </c:pt>
                <c:pt idx="357">
                  <c:v>4.32524</c:v>
                </c:pt>
                <c:pt idx="358">
                  <c:v>4.3261000000000003</c:v>
                </c:pt>
                <c:pt idx="359">
                  <c:v>4.32592</c:v>
                </c:pt>
                <c:pt idx="360">
                  <c:v>4.3262200000000002</c:v>
                </c:pt>
                <c:pt idx="361">
                  <c:v>4.3263299999999996</c:v>
                </c:pt>
                <c:pt idx="362">
                  <c:v>4.3253700000000004</c:v>
                </c:pt>
                <c:pt idx="363">
                  <c:v>4.32531</c:v>
                </c:pt>
                <c:pt idx="364">
                  <c:v>4.3257300000000001</c:v>
                </c:pt>
                <c:pt idx="365">
                  <c:v>4.3250500000000001</c:v>
                </c:pt>
                <c:pt idx="366">
                  <c:v>4.3246200000000004</c:v>
                </c:pt>
                <c:pt idx="367">
                  <c:v>4.3248300000000004</c:v>
                </c:pt>
                <c:pt idx="368">
                  <c:v>4.3251099999999996</c:v>
                </c:pt>
                <c:pt idx="369">
                  <c:v>4.3249300000000002</c:v>
                </c:pt>
                <c:pt idx="370">
                  <c:v>4.3250000000000002</c:v>
                </c:pt>
                <c:pt idx="371">
                  <c:v>4.3243600000000004</c:v>
                </c:pt>
                <c:pt idx="372">
                  <c:v>4.3250400000000004</c:v>
                </c:pt>
                <c:pt idx="373">
                  <c:v>4.3250200000000003</c:v>
                </c:pt>
                <c:pt idx="374">
                  <c:v>4.3247999999999998</c:v>
                </c:pt>
                <c:pt idx="375">
                  <c:v>4.3251900000000001</c:v>
                </c:pt>
                <c:pt idx="376">
                  <c:v>4.3253899999999996</c:v>
                </c:pt>
                <c:pt idx="377">
                  <c:v>4.3248899999999999</c:v>
                </c:pt>
                <c:pt idx="378">
                  <c:v>4.3243200000000002</c:v>
                </c:pt>
                <c:pt idx="379">
                  <c:v>4.3244100000000003</c:v>
                </c:pt>
                <c:pt idx="380">
                  <c:v>4.3239400000000003</c:v>
                </c:pt>
                <c:pt idx="381">
                  <c:v>4.3251099999999996</c:v>
                </c:pt>
                <c:pt idx="382">
                  <c:v>4.32498</c:v>
                </c:pt>
                <c:pt idx="383">
                  <c:v>4.3239999999999998</c:v>
                </c:pt>
                <c:pt idx="384">
                  <c:v>4.3232100000000004</c:v>
                </c:pt>
                <c:pt idx="385">
                  <c:v>4.3248199999999999</c:v>
                </c:pt>
                <c:pt idx="386">
                  <c:v>4.3248100000000003</c:v>
                </c:pt>
                <c:pt idx="387">
                  <c:v>4.3245699999999996</c:v>
                </c:pt>
                <c:pt idx="388">
                  <c:v>4.3258299999999998</c:v>
                </c:pt>
                <c:pt idx="389">
                  <c:v>4.3251799999999996</c:v>
                </c:pt>
                <c:pt idx="390">
                  <c:v>4.3257000000000003</c:v>
                </c:pt>
                <c:pt idx="391">
                  <c:v>4.3265000000000002</c:v>
                </c:pt>
                <c:pt idx="392">
                  <c:v>4.3261900000000004</c:v>
                </c:pt>
                <c:pt idx="393">
                  <c:v>4.3261900000000004</c:v>
                </c:pt>
                <c:pt idx="394">
                  <c:v>4.32552</c:v>
                </c:pt>
                <c:pt idx="395">
                  <c:v>4.32592</c:v>
                </c:pt>
                <c:pt idx="396">
                  <c:v>4.3266</c:v>
                </c:pt>
                <c:pt idx="397">
                  <c:v>4.3268399999999998</c:v>
                </c:pt>
                <c:pt idx="398">
                  <c:v>4.3265200000000004</c:v>
                </c:pt>
                <c:pt idx="399">
                  <c:v>4.3268000000000004</c:v>
                </c:pt>
                <c:pt idx="400">
                  <c:v>4.32578</c:v>
                </c:pt>
                <c:pt idx="401">
                  <c:v>4.3269000000000002</c:v>
                </c:pt>
                <c:pt idx="402">
                  <c:v>4.3251999999999997</c:v>
                </c:pt>
                <c:pt idx="403">
                  <c:v>4.32639</c:v>
                </c:pt>
                <c:pt idx="404">
                  <c:v>4.3265200000000004</c:v>
                </c:pt>
                <c:pt idx="405">
                  <c:v>4.32599</c:v>
                </c:pt>
                <c:pt idx="406">
                  <c:v>4.3263800000000003</c:v>
                </c:pt>
                <c:pt idx="407">
                  <c:v>4.3270200000000001</c:v>
                </c:pt>
                <c:pt idx="408">
                  <c:v>4.3265399999999996</c:v>
                </c:pt>
                <c:pt idx="409">
                  <c:v>4.3265000000000002</c:v>
                </c:pt>
                <c:pt idx="410">
                  <c:v>4.3261700000000003</c:v>
                </c:pt>
                <c:pt idx="411">
                  <c:v>4.3261700000000003</c:v>
                </c:pt>
                <c:pt idx="412">
                  <c:v>4.3250299999999999</c:v>
                </c:pt>
                <c:pt idx="413">
                  <c:v>4.3254700000000001</c:v>
                </c:pt>
                <c:pt idx="414">
                  <c:v>4.3260500000000004</c:v>
                </c:pt>
                <c:pt idx="415">
                  <c:v>4.3259699999999999</c:v>
                </c:pt>
                <c:pt idx="416">
                  <c:v>4.3256699999999997</c:v>
                </c:pt>
                <c:pt idx="417">
                  <c:v>4.3267300000000004</c:v>
                </c:pt>
                <c:pt idx="418">
                  <c:v>4.3266499999999999</c:v>
                </c:pt>
                <c:pt idx="419">
                  <c:v>4.3278699999999999</c:v>
                </c:pt>
                <c:pt idx="420">
                  <c:v>4.3275800000000002</c:v>
                </c:pt>
                <c:pt idx="421">
                  <c:v>4.3294499999999996</c:v>
                </c:pt>
                <c:pt idx="422">
                  <c:v>4.3293799999999996</c:v>
                </c:pt>
                <c:pt idx="423">
                  <c:v>4.3293299999999997</c:v>
                </c:pt>
                <c:pt idx="424">
                  <c:v>4.3290899999999999</c:v>
                </c:pt>
                <c:pt idx="425">
                  <c:v>4.3297999999999996</c:v>
                </c:pt>
                <c:pt idx="426">
                  <c:v>4.3288000000000002</c:v>
                </c:pt>
                <c:pt idx="427">
                  <c:v>4.32742</c:v>
                </c:pt>
                <c:pt idx="428">
                  <c:v>4.3277900000000002</c:v>
                </c:pt>
                <c:pt idx="429">
                  <c:v>4.3277099999999997</c:v>
                </c:pt>
                <c:pt idx="430">
                  <c:v>4.3264699999999996</c:v>
                </c:pt>
                <c:pt idx="431">
                  <c:v>4.3266999999999998</c:v>
                </c:pt>
                <c:pt idx="432">
                  <c:v>4.3272399999999998</c:v>
                </c:pt>
                <c:pt idx="433">
                  <c:v>4.3270400000000002</c:v>
                </c:pt>
                <c:pt idx="434">
                  <c:v>4.3279500000000004</c:v>
                </c:pt>
                <c:pt idx="435">
                  <c:v>4.3277400000000004</c:v>
                </c:pt>
                <c:pt idx="436">
                  <c:v>4.3277999999999999</c:v>
                </c:pt>
                <c:pt idx="437">
                  <c:v>4.3278400000000001</c:v>
                </c:pt>
                <c:pt idx="438">
                  <c:v>4.3274600000000003</c:v>
                </c:pt>
                <c:pt idx="439">
                  <c:v>4.32761</c:v>
                </c:pt>
                <c:pt idx="440">
                  <c:v>4.3274400000000002</c:v>
                </c:pt>
                <c:pt idx="441">
                  <c:v>4.3277200000000002</c:v>
                </c:pt>
                <c:pt idx="442">
                  <c:v>4.3258700000000001</c:v>
                </c:pt>
                <c:pt idx="443">
                  <c:v>4.3264500000000004</c:v>
                </c:pt>
                <c:pt idx="444">
                  <c:v>4.3256899999999998</c:v>
                </c:pt>
                <c:pt idx="445">
                  <c:v>4.3265000000000002</c:v>
                </c:pt>
                <c:pt idx="446">
                  <c:v>4.3254299999999999</c:v>
                </c:pt>
                <c:pt idx="447">
                  <c:v>4.3260300000000003</c:v>
                </c:pt>
                <c:pt idx="448">
                  <c:v>4.3268899999999997</c:v>
                </c:pt>
                <c:pt idx="449">
                  <c:v>4.3269099999999998</c:v>
                </c:pt>
                <c:pt idx="450">
                  <c:v>4.3278699999999999</c:v>
                </c:pt>
                <c:pt idx="451">
                  <c:v>4.3280799999999999</c:v>
                </c:pt>
                <c:pt idx="452">
                  <c:v>4.3281099999999997</c:v>
                </c:pt>
                <c:pt idx="453">
                  <c:v>4.3277299999999999</c:v>
                </c:pt>
                <c:pt idx="454">
                  <c:v>4.3292700000000002</c:v>
                </c:pt>
                <c:pt idx="455">
                  <c:v>4.32911</c:v>
                </c:pt>
                <c:pt idx="456">
                  <c:v>4.3297100000000004</c:v>
                </c:pt>
                <c:pt idx="457">
                  <c:v>4.3294499999999996</c:v>
                </c:pt>
                <c:pt idx="458">
                  <c:v>4.32965</c:v>
                </c:pt>
                <c:pt idx="459">
                  <c:v>4.3297800000000004</c:v>
                </c:pt>
                <c:pt idx="460">
                  <c:v>4.3299300000000001</c:v>
                </c:pt>
                <c:pt idx="461">
                  <c:v>4.3311599999999997</c:v>
                </c:pt>
                <c:pt idx="462">
                  <c:v>4.3309199999999999</c:v>
                </c:pt>
                <c:pt idx="463">
                  <c:v>4.3316600000000003</c:v>
                </c:pt>
                <c:pt idx="464">
                  <c:v>4.3322399999999996</c:v>
                </c:pt>
                <c:pt idx="465">
                  <c:v>4.3314899999999996</c:v>
                </c:pt>
                <c:pt idx="466">
                  <c:v>4.33324</c:v>
                </c:pt>
                <c:pt idx="467">
                  <c:v>4.3326500000000001</c:v>
                </c:pt>
                <c:pt idx="468">
                  <c:v>4.33141</c:v>
                </c:pt>
                <c:pt idx="469">
                  <c:v>4.33209</c:v>
                </c:pt>
                <c:pt idx="470">
                  <c:v>4.3315099999999997</c:v>
                </c:pt>
                <c:pt idx="471">
                  <c:v>4.3320100000000004</c:v>
                </c:pt>
                <c:pt idx="472">
                  <c:v>4.3317800000000002</c:v>
                </c:pt>
                <c:pt idx="473">
                  <c:v>4.3315700000000001</c:v>
                </c:pt>
                <c:pt idx="474">
                  <c:v>4.3308900000000001</c:v>
                </c:pt>
                <c:pt idx="475">
                  <c:v>4.3313899999999999</c:v>
                </c:pt>
                <c:pt idx="476">
                  <c:v>4.3313600000000001</c:v>
                </c:pt>
                <c:pt idx="477">
                  <c:v>4.3312200000000001</c:v>
                </c:pt>
                <c:pt idx="478">
                  <c:v>4.33073</c:v>
                </c:pt>
                <c:pt idx="479">
                  <c:v>4.3312299999999997</c:v>
                </c:pt>
                <c:pt idx="480">
                  <c:v>4.3324600000000002</c:v>
                </c:pt>
                <c:pt idx="481">
                  <c:v>4.33291</c:v>
                </c:pt>
                <c:pt idx="482">
                  <c:v>4.3328699999999998</c:v>
                </c:pt>
                <c:pt idx="483">
                  <c:v>4.3320999999999996</c:v>
                </c:pt>
                <c:pt idx="484">
                  <c:v>4.3326799999999999</c:v>
                </c:pt>
                <c:pt idx="485">
                  <c:v>4.3329300000000002</c:v>
                </c:pt>
                <c:pt idx="486">
                  <c:v>4.3331</c:v>
                </c:pt>
                <c:pt idx="487">
                  <c:v>4.3332100000000002</c:v>
                </c:pt>
                <c:pt idx="488">
                  <c:v>4.33345</c:v>
                </c:pt>
                <c:pt idx="489">
                  <c:v>4.3335999999999997</c:v>
                </c:pt>
                <c:pt idx="490">
                  <c:v>4.3340399999999999</c:v>
                </c:pt>
                <c:pt idx="491">
                  <c:v>4.33392</c:v>
                </c:pt>
                <c:pt idx="492">
                  <c:v>4.3341500000000002</c:v>
                </c:pt>
                <c:pt idx="493">
                  <c:v>4.33432</c:v>
                </c:pt>
                <c:pt idx="494">
                  <c:v>4.3355499999999996</c:v>
                </c:pt>
                <c:pt idx="495">
                  <c:v>4.3359399999999999</c:v>
                </c:pt>
                <c:pt idx="496">
                  <c:v>4.3357000000000001</c:v>
                </c:pt>
                <c:pt idx="497">
                  <c:v>4.3364000000000003</c:v>
                </c:pt>
                <c:pt idx="498">
                  <c:v>4.3362800000000004</c:v>
                </c:pt>
                <c:pt idx="499">
                  <c:v>4.3367000000000004</c:v>
                </c:pt>
                <c:pt idx="500">
                  <c:v>4.3365099999999996</c:v>
                </c:pt>
                <c:pt idx="501">
                  <c:v>4.3364000000000003</c:v>
                </c:pt>
                <c:pt idx="502">
                  <c:v>4.3364399999999996</c:v>
                </c:pt>
                <c:pt idx="503">
                  <c:v>4.3348699999999996</c:v>
                </c:pt>
                <c:pt idx="504">
                  <c:v>4.3355399999999999</c:v>
                </c:pt>
                <c:pt idx="505">
                  <c:v>4.33406</c:v>
                </c:pt>
                <c:pt idx="506">
                  <c:v>4.3347899999999999</c:v>
                </c:pt>
                <c:pt idx="507">
                  <c:v>4.3348800000000001</c:v>
                </c:pt>
                <c:pt idx="508">
                  <c:v>4.3350400000000002</c:v>
                </c:pt>
                <c:pt idx="509">
                  <c:v>4.3362299999999996</c:v>
                </c:pt>
                <c:pt idx="510">
                  <c:v>4.3351199999999999</c:v>
                </c:pt>
                <c:pt idx="511">
                  <c:v>4.3355499999999996</c:v>
                </c:pt>
                <c:pt idx="512">
                  <c:v>4.3355199999999998</c:v>
                </c:pt>
                <c:pt idx="513">
                  <c:v>4.3356700000000004</c:v>
                </c:pt>
                <c:pt idx="514">
                  <c:v>4.3363899999999997</c:v>
                </c:pt>
                <c:pt idx="515">
                  <c:v>4.3366699999999998</c:v>
                </c:pt>
                <c:pt idx="516">
                  <c:v>4.33582</c:v>
                </c:pt>
                <c:pt idx="517">
                  <c:v>4.3360799999999999</c:v>
                </c:pt>
                <c:pt idx="518">
                  <c:v>4.3369200000000001</c:v>
                </c:pt>
                <c:pt idx="519">
                  <c:v>4.3369099999999996</c:v>
                </c:pt>
                <c:pt idx="520">
                  <c:v>4.3372599999999997</c:v>
                </c:pt>
                <c:pt idx="521">
                  <c:v>4.3367800000000001</c:v>
                </c:pt>
                <c:pt idx="522">
                  <c:v>4.3373900000000001</c:v>
                </c:pt>
                <c:pt idx="523">
                  <c:v>4.3369400000000002</c:v>
                </c:pt>
                <c:pt idx="524">
                  <c:v>4.3379700000000003</c:v>
                </c:pt>
                <c:pt idx="525">
                  <c:v>4.3386399999999998</c:v>
                </c:pt>
                <c:pt idx="526">
                  <c:v>4.3388299999999997</c:v>
                </c:pt>
                <c:pt idx="527">
                  <c:v>4.3397800000000002</c:v>
                </c:pt>
                <c:pt idx="528">
                  <c:v>4.3400400000000001</c:v>
                </c:pt>
                <c:pt idx="529">
                  <c:v>4.3398899999999996</c:v>
                </c:pt>
                <c:pt idx="530">
                  <c:v>4.3400100000000004</c:v>
                </c:pt>
                <c:pt idx="531">
                  <c:v>4.3394000000000004</c:v>
                </c:pt>
                <c:pt idx="532">
                  <c:v>4.3400600000000003</c:v>
                </c:pt>
                <c:pt idx="533">
                  <c:v>4.3396499999999998</c:v>
                </c:pt>
                <c:pt idx="534">
                  <c:v>4.33969</c:v>
                </c:pt>
                <c:pt idx="535">
                  <c:v>4.3390000000000004</c:v>
                </c:pt>
                <c:pt idx="536">
                  <c:v>4.3390700000000004</c:v>
                </c:pt>
                <c:pt idx="537">
                  <c:v>4.34</c:v>
                </c:pt>
                <c:pt idx="538">
                  <c:v>4.33955</c:v>
                </c:pt>
                <c:pt idx="539">
                  <c:v>4.33901</c:v>
                </c:pt>
                <c:pt idx="540">
                  <c:v>4.3394000000000004</c:v>
                </c:pt>
                <c:pt idx="541">
                  <c:v>4.3391000000000002</c:v>
                </c:pt>
                <c:pt idx="542">
                  <c:v>4.3401100000000001</c:v>
                </c:pt>
                <c:pt idx="543">
                  <c:v>4.3403200000000002</c:v>
                </c:pt>
                <c:pt idx="544">
                  <c:v>4.3404600000000002</c:v>
                </c:pt>
                <c:pt idx="545">
                  <c:v>4.3402099999999999</c:v>
                </c:pt>
                <c:pt idx="546">
                  <c:v>4.3403</c:v>
                </c:pt>
                <c:pt idx="547">
                  <c:v>4.3400800000000004</c:v>
                </c:pt>
                <c:pt idx="548">
                  <c:v>4.3405899999999997</c:v>
                </c:pt>
                <c:pt idx="549">
                  <c:v>4.3405800000000001</c:v>
                </c:pt>
                <c:pt idx="550">
                  <c:v>4.3405300000000002</c:v>
                </c:pt>
                <c:pt idx="551">
                  <c:v>4.3401300000000003</c:v>
                </c:pt>
                <c:pt idx="552">
                  <c:v>4.3417700000000004</c:v>
                </c:pt>
                <c:pt idx="553">
                  <c:v>4.3416699999999997</c:v>
                </c:pt>
                <c:pt idx="554">
                  <c:v>4.3420699999999997</c:v>
                </c:pt>
                <c:pt idx="555">
                  <c:v>4.3424899999999997</c:v>
                </c:pt>
                <c:pt idx="556">
                  <c:v>4.3429599999999997</c:v>
                </c:pt>
                <c:pt idx="557">
                  <c:v>4.34314</c:v>
                </c:pt>
                <c:pt idx="558">
                  <c:v>4.3440899999999996</c:v>
                </c:pt>
                <c:pt idx="559">
                  <c:v>4.3441000000000001</c:v>
                </c:pt>
                <c:pt idx="560">
                  <c:v>4.3437099999999997</c:v>
                </c:pt>
                <c:pt idx="561">
                  <c:v>4.34476</c:v>
                </c:pt>
                <c:pt idx="562">
                  <c:v>4.3440899999999996</c:v>
                </c:pt>
                <c:pt idx="563">
                  <c:v>4.3441400000000003</c:v>
                </c:pt>
                <c:pt idx="564">
                  <c:v>4.3445</c:v>
                </c:pt>
                <c:pt idx="565">
                  <c:v>4.3442800000000004</c:v>
                </c:pt>
                <c:pt idx="566">
                  <c:v>4.34518</c:v>
                </c:pt>
                <c:pt idx="567">
                  <c:v>4.3442499999999997</c:v>
                </c:pt>
                <c:pt idx="568">
                  <c:v>4.3456299999999999</c:v>
                </c:pt>
                <c:pt idx="569">
                  <c:v>4.3465100000000003</c:v>
                </c:pt>
                <c:pt idx="570">
                  <c:v>4.3455899999999996</c:v>
                </c:pt>
                <c:pt idx="571">
                  <c:v>4.3460900000000002</c:v>
                </c:pt>
                <c:pt idx="572">
                  <c:v>4.3465199999999999</c:v>
                </c:pt>
                <c:pt idx="573">
                  <c:v>4.3479999999999999</c:v>
                </c:pt>
                <c:pt idx="574">
                  <c:v>4.3473300000000004</c:v>
                </c:pt>
                <c:pt idx="575">
                  <c:v>4.3476100000000004</c:v>
                </c:pt>
                <c:pt idx="576">
                  <c:v>4.3485500000000004</c:v>
                </c:pt>
                <c:pt idx="577">
                  <c:v>4.3483599999999996</c:v>
                </c:pt>
                <c:pt idx="578">
                  <c:v>4.3493000000000004</c:v>
                </c:pt>
                <c:pt idx="579">
                  <c:v>4.3492100000000002</c:v>
                </c:pt>
                <c:pt idx="580">
                  <c:v>4.3500500000000004</c:v>
                </c:pt>
                <c:pt idx="581">
                  <c:v>4.3506999999999998</c:v>
                </c:pt>
                <c:pt idx="582">
                  <c:v>4.3513400000000004</c:v>
                </c:pt>
                <c:pt idx="583">
                  <c:v>4.3527699999999996</c:v>
                </c:pt>
                <c:pt idx="584">
                  <c:v>4.3536999999999999</c:v>
                </c:pt>
                <c:pt idx="585">
                  <c:v>4.3547500000000001</c:v>
                </c:pt>
                <c:pt idx="586">
                  <c:v>4.3558300000000001</c:v>
                </c:pt>
                <c:pt idx="587">
                  <c:v>4.3564800000000004</c:v>
                </c:pt>
                <c:pt idx="588">
                  <c:v>4.3573500000000003</c:v>
                </c:pt>
                <c:pt idx="589">
                  <c:v>4.35947</c:v>
                </c:pt>
                <c:pt idx="590">
                  <c:v>4.36083</c:v>
                </c:pt>
                <c:pt idx="591">
                  <c:v>4.3603300000000003</c:v>
                </c:pt>
                <c:pt idx="592">
                  <c:v>4.3600399999999997</c:v>
                </c:pt>
                <c:pt idx="593">
                  <c:v>4.3569100000000001</c:v>
                </c:pt>
                <c:pt idx="594">
                  <c:v>4.3507899999999999</c:v>
                </c:pt>
                <c:pt idx="595">
                  <c:v>4.3428800000000001</c:v>
                </c:pt>
                <c:pt idx="596">
                  <c:v>4.3323700000000001</c:v>
                </c:pt>
                <c:pt idx="597">
                  <c:v>4.3238500000000002</c:v>
                </c:pt>
                <c:pt idx="598">
                  <c:v>4.3177599999999998</c:v>
                </c:pt>
                <c:pt idx="599">
                  <c:v>4.3157800000000002</c:v>
                </c:pt>
                <c:pt idx="600">
                  <c:v>4.3146399999999998</c:v>
                </c:pt>
                <c:pt idx="601">
                  <c:v>4.3155200000000002</c:v>
                </c:pt>
                <c:pt idx="602">
                  <c:v>4.3171299999999997</c:v>
                </c:pt>
                <c:pt idx="603">
                  <c:v>4.3178700000000001</c:v>
                </c:pt>
                <c:pt idx="604">
                  <c:v>4.3190200000000001</c:v>
                </c:pt>
                <c:pt idx="605">
                  <c:v>4.3201099999999997</c:v>
                </c:pt>
                <c:pt idx="606">
                  <c:v>4.3219000000000003</c:v>
                </c:pt>
                <c:pt idx="607">
                  <c:v>4.3222899999999997</c:v>
                </c:pt>
                <c:pt idx="608">
                  <c:v>4.3228400000000002</c:v>
                </c:pt>
                <c:pt idx="609">
                  <c:v>4.3237500000000004</c:v>
                </c:pt>
                <c:pt idx="610">
                  <c:v>4.3249599999999999</c:v>
                </c:pt>
                <c:pt idx="611">
                  <c:v>4.3249700000000004</c:v>
                </c:pt>
                <c:pt idx="612">
                  <c:v>4.3261700000000003</c:v>
                </c:pt>
                <c:pt idx="613">
                  <c:v>4.3267300000000004</c:v>
                </c:pt>
                <c:pt idx="614">
                  <c:v>4.3271300000000004</c:v>
                </c:pt>
                <c:pt idx="615">
                  <c:v>4.3282600000000002</c:v>
                </c:pt>
                <c:pt idx="616">
                  <c:v>4.3281499999999999</c:v>
                </c:pt>
                <c:pt idx="617">
                  <c:v>4.3294800000000002</c:v>
                </c:pt>
                <c:pt idx="618">
                  <c:v>4.3304200000000002</c:v>
                </c:pt>
                <c:pt idx="619">
                  <c:v>4.3303399999999996</c:v>
                </c:pt>
                <c:pt idx="620">
                  <c:v>4.33033</c:v>
                </c:pt>
                <c:pt idx="621">
                  <c:v>4.3308200000000001</c:v>
                </c:pt>
                <c:pt idx="622">
                  <c:v>4.3309699999999998</c:v>
                </c:pt>
                <c:pt idx="623">
                  <c:v>4.3318199999999996</c:v>
                </c:pt>
                <c:pt idx="624">
                  <c:v>4.3316600000000003</c:v>
                </c:pt>
                <c:pt idx="625">
                  <c:v>4.3322000000000003</c:v>
                </c:pt>
                <c:pt idx="626">
                  <c:v>4.3322200000000004</c:v>
                </c:pt>
                <c:pt idx="627">
                  <c:v>4.3327</c:v>
                </c:pt>
                <c:pt idx="628">
                  <c:v>4.3319999999999999</c:v>
                </c:pt>
                <c:pt idx="629">
                  <c:v>4.3330900000000003</c:v>
                </c:pt>
                <c:pt idx="630">
                  <c:v>4.3328899999999999</c:v>
                </c:pt>
                <c:pt idx="631">
                  <c:v>4.3336899999999998</c:v>
                </c:pt>
                <c:pt idx="632">
                  <c:v>4.3330599999999997</c:v>
                </c:pt>
                <c:pt idx="633">
                  <c:v>4.3339600000000003</c:v>
                </c:pt>
                <c:pt idx="634">
                  <c:v>4.33528</c:v>
                </c:pt>
                <c:pt idx="635">
                  <c:v>4.3350200000000001</c:v>
                </c:pt>
                <c:pt idx="636">
                  <c:v>4.3354299999999997</c:v>
                </c:pt>
                <c:pt idx="637">
                  <c:v>4.3355899999999998</c:v>
                </c:pt>
                <c:pt idx="638">
                  <c:v>4.3354400000000002</c:v>
                </c:pt>
                <c:pt idx="639">
                  <c:v>4.3341399999999997</c:v>
                </c:pt>
                <c:pt idx="640">
                  <c:v>4.3348800000000001</c:v>
                </c:pt>
                <c:pt idx="641">
                  <c:v>4.3345399999999996</c:v>
                </c:pt>
                <c:pt idx="642">
                  <c:v>4.3348899999999997</c:v>
                </c:pt>
                <c:pt idx="643">
                  <c:v>4.3345200000000004</c:v>
                </c:pt>
                <c:pt idx="644">
                  <c:v>4.3349599999999997</c:v>
                </c:pt>
                <c:pt idx="645">
                  <c:v>4.3349299999999999</c:v>
                </c:pt>
                <c:pt idx="646">
                  <c:v>4.33535</c:v>
                </c:pt>
                <c:pt idx="647">
                  <c:v>4.3352000000000004</c:v>
                </c:pt>
                <c:pt idx="648">
                  <c:v>4.3354400000000002</c:v>
                </c:pt>
                <c:pt idx="649">
                  <c:v>4.3352500000000003</c:v>
                </c:pt>
                <c:pt idx="650">
                  <c:v>4.3355800000000002</c:v>
                </c:pt>
                <c:pt idx="651">
                  <c:v>4.3349700000000002</c:v>
                </c:pt>
                <c:pt idx="652">
                  <c:v>4.3351199999999999</c:v>
                </c:pt>
                <c:pt idx="653">
                  <c:v>4.3343400000000001</c:v>
                </c:pt>
                <c:pt idx="654">
                  <c:v>4.3353799999999998</c:v>
                </c:pt>
                <c:pt idx="655">
                  <c:v>4.3339999999999996</c:v>
                </c:pt>
                <c:pt idx="656">
                  <c:v>4.3348199999999997</c:v>
                </c:pt>
                <c:pt idx="657">
                  <c:v>4.3342799999999997</c:v>
                </c:pt>
                <c:pt idx="658">
                  <c:v>4.33432</c:v>
                </c:pt>
                <c:pt idx="659">
                  <c:v>4.3343499999999997</c:v>
                </c:pt>
                <c:pt idx="660">
                  <c:v>4.3344199999999997</c:v>
                </c:pt>
                <c:pt idx="661">
                  <c:v>4.3352000000000004</c:v>
                </c:pt>
                <c:pt idx="662">
                  <c:v>4.33528</c:v>
                </c:pt>
                <c:pt idx="663">
                  <c:v>4.3360599999999998</c:v>
                </c:pt>
                <c:pt idx="664">
                  <c:v>4.3362100000000003</c:v>
                </c:pt>
                <c:pt idx="665">
                  <c:v>4.3362499999999997</c:v>
                </c:pt>
                <c:pt idx="666">
                  <c:v>4.33575</c:v>
                </c:pt>
                <c:pt idx="667">
                  <c:v>4.3363500000000004</c:v>
                </c:pt>
                <c:pt idx="668">
                  <c:v>4.3366199999999999</c:v>
                </c:pt>
                <c:pt idx="669">
                  <c:v>4.3361099999999997</c:v>
                </c:pt>
                <c:pt idx="670">
                  <c:v>4.3362999999999996</c:v>
                </c:pt>
                <c:pt idx="671">
                  <c:v>4.3367199999999997</c:v>
                </c:pt>
                <c:pt idx="672">
                  <c:v>4.3363500000000004</c:v>
                </c:pt>
                <c:pt idx="673">
                  <c:v>4.3363500000000004</c:v>
                </c:pt>
                <c:pt idx="674">
                  <c:v>4.3358999999999996</c:v>
                </c:pt>
                <c:pt idx="675">
                  <c:v>4.3364000000000003</c:v>
                </c:pt>
                <c:pt idx="676">
                  <c:v>4.33629</c:v>
                </c:pt>
                <c:pt idx="677">
                  <c:v>4.33622</c:v>
                </c:pt>
                <c:pt idx="678">
                  <c:v>4.3361400000000003</c:v>
                </c:pt>
                <c:pt idx="679">
                  <c:v>4.3365600000000004</c:v>
                </c:pt>
                <c:pt idx="680">
                  <c:v>4.3358600000000003</c:v>
                </c:pt>
                <c:pt idx="681">
                  <c:v>4.3358600000000003</c:v>
                </c:pt>
                <c:pt idx="682">
                  <c:v>4.3348300000000002</c:v>
                </c:pt>
                <c:pt idx="683">
                  <c:v>4.33507</c:v>
                </c:pt>
                <c:pt idx="684">
                  <c:v>4.3345200000000004</c:v>
                </c:pt>
                <c:pt idx="685">
                  <c:v>4.33406</c:v>
                </c:pt>
                <c:pt idx="686">
                  <c:v>4.33371</c:v>
                </c:pt>
                <c:pt idx="687">
                  <c:v>4.3334799999999998</c:v>
                </c:pt>
                <c:pt idx="688">
                  <c:v>4.3338200000000002</c:v>
                </c:pt>
                <c:pt idx="689">
                  <c:v>4.3331400000000002</c:v>
                </c:pt>
                <c:pt idx="690">
                  <c:v>4.3342900000000002</c:v>
                </c:pt>
                <c:pt idx="691">
                  <c:v>4.3331200000000001</c:v>
                </c:pt>
                <c:pt idx="692">
                  <c:v>4.3338000000000001</c:v>
                </c:pt>
                <c:pt idx="693">
                  <c:v>4.3334299999999999</c:v>
                </c:pt>
                <c:pt idx="694">
                  <c:v>4.3346900000000002</c:v>
                </c:pt>
                <c:pt idx="695">
                  <c:v>4.3348899999999997</c:v>
                </c:pt>
                <c:pt idx="696">
                  <c:v>4.3351100000000002</c:v>
                </c:pt>
                <c:pt idx="697">
                  <c:v>4.3351699999999997</c:v>
                </c:pt>
                <c:pt idx="698">
                  <c:v>4.3361499999999999</c:v>
                </c:pt>
                <c:pt idx="699">
                  <c:v>4.3357000000000001</c:v>
                </c:pt>
                <c:pt idx="700">
                  <c:v>4.3356199999999996</c:v>
                </c:pt>
                <c:pt idx="701">
                  <c:v>4.3350200000000001</c:v>
                </c:pt>
                <c:pt idx="702">
                  <c:v>4.3358600000000003</c:v>
                </c:pt>
                <c:pt idx="703">
                  <c:v>4.3352000000000004</c:v>
                </c:pt>
                <c:pt idx="704">
                  <c:v>4.3359899999999998</c:v>
                </c:pt>
                <c:pt idx="705">
                  <c:v>4.3356500000000002</c:v>
                </c:pt>
                <c:pt idx="706">
                  <c:v>4.33657</c:v>
                </c:pt>
                <c:pt idx="707">
                  <c:v>4.33657</c:v>
                </c:pt>
                <c:pt idx="708">
                  <c:v>4.3365</c:v>
                </c:pt>
                <c:pt idx="709">
                  <c:v>4.3354200000000001</c:v>
                </c:pt>
                <c:pt idx="710">
                  <c:v>4.3369400000000002</c:v>
                </c:pt>
                <c:pt idx="711">
                  <c:v>4.3366600000000002</c:v>
                </c:pt>
                <c:pt idx="712">
                  <c:v>4.3361700000000001</c:v>
                </c:pt>
                <c:pt idx="713">
                  <c:v>4.3359699999999997</c:v>
                </c:pt>
                <c:pt idx="714">
                  <c:v>4.3344300000000002</c:v>
                </c:pt>
                <c:pt idx="715">
                  <c:v>4.3353000000000002</c:v>
                </c:pt>
                <c:pt idx="716">
                  <c:v>4.3341000000000003</c:v>
                </c:pt>
                <c:pt idx="717">
                  <c:v>4.3341399999999997</c:v>
                </c:pt>
                <c:pt idx="718">
                  <c:v>4.3340100000000001</c:v>
                </c:pt>
                <c:pt idx="719">
                  <c:v>4.3332699999999997</c:v>
                </c:pt>
                <c:pt idx="720">
                  <c:v>4.3338200000000002</c:v>
                </c:pt>
                <c:pt idx="721">
                  <c:v>4.3331299999999997</c:v>
                </c:pt>
                <c:pt idx="722">
                  <c:v>4.3329599999999999</c:v>
                </c:pt>
                <c:pt idx="723">
                  <c:v>4.33399</c:v>
                </c:pt>
                <c:pt idx="724">
                  <c:v>4.3346099999999996</c:v>
                </c:pt>
                <c:pt idx="725">
                  <c:v>4.3337599999999998</c:v>
                </c:pt>
                <c:pt idx="726">
                  <c:v>4.33453</c:v>
                </c:pt>
                <c:pt idx="727">
                  <c:v>4.3345700000000003</c:v>
                </c:pt>
                <c:pt idx="728">
                  <c:v>4.3349000000000002</c:v>
                </c:pt>
                <c:pt idx="729">
                  <c:v>4.3347899999999999</c:v>
                </c:pt>
                <c:pt idx="730">
                  <c:v>4.3354999999999997</c:v>
                </c:pt>
                <c:pt idx="731">
                  <c:v>4.3354799999999996</c:v>
                </c:pt>
                <c:pt idx="732">
                  <c:v>4.3357999999999999</c:v>
                </c:pt>
                <c:pt idx="733">
                  <c:v>4.3357200000000002</c:v>
                </c:pt>
                <c:pt idx="734">
                  <c:v>4.3355199999999998</c:v>
                </c:pt>
                <c:pt idx="735">
                  <c:v>4.33725</c:v>
                </c:pt>
                <c:pt idx="736">
                  <c:v>4.3365799999999997</c:v>
                </c:pt>
                <c:pt idx="737">
                  <c:v>4.3368000000000002</c:v>
                </c:pt>
                <c:pt idx="738">
                  <c:v>4.3367399999999998</c:v>
                </c:pt>
                <c:pt idx="739">
                  <c:v>4.33751</c:v>
                </c:pt>
                <c:pt idx="740">
                  <c:v>4.3376400000000004</c:v>
                </c:pt>
                <c:pt idx="741">
                  <c:v>4.3372999999999999</c:v>
                </c:pt>
                <c:pt idx="742">
                  <c:v>4.3372999999999999</c:v>
                </c:pt>
                <c:pt idx="743">
                  <c:v>4.3366300000000004</c:v>
                </c:pt>
                <c:pt idx="744">
                  <c:v>4.3364700000000003</c:v>
                </c:pt>
                <c:pt idx="745">
                  <c:v>4.33657</c:v>
                </c:pt>
                <c:pt idx="746">
                  <c:v>4.3359199999999998</c:v>
                </c:pt>
                <c:pt idx="747">
                  <c:v>4.3349700000000002</c:v>
                </c:pt>
                <c:pt idx="748">
                  <c:v>4.3353799999999998</c:v>
                </c:pt>
                <c:pt idx="749">
                  <c:v>4.3343400000000001</c:v>
                </c:pt>
                <c:pt idx="750">
                  <c:v>4.3343100000000003</c:v>
                </c:pt>
                <c:pt idx="751">
                  <c:v>4.3337399999999997</c:v>
                </c:pt>
                <c:pt idx="752">
                  <c:v>4.3347100000000003</c:v>
                </c:pt>
                <c:pt idx="753">
                  <c:v>4.3344300000000002</c:v>
                </c:pt>
                <c:pt idx="754">
                  <c:v>4.3341700000000003</c:v>
                </c:pt>
                <c:pt idx="755">
                  <c:v>4.3345000000000002</c:v>
                </c:pt>
                <c:pt idx="756">
                  <c:v>4.3346099999999996</c:v>
                </c:pt>
                <c:pt idx="757">
                  <c:v>4.3346099999999996</c:v>
                </c:pt>
                <c:pt idx="758">
                  <c:v>4.3346299999999998</c:v>
                </c:pt>
                <c:pt idx="759">
                  <c:v>4.33507</c:v>
                </c:pt>
                <c:pt idx="760">
                  <c:v>4.3344399999999998</c:v>
                </c:pt>
                <c:pt idx="761">
                  <c:v>4.3349399999999996</c:v>
                </c:pt>
                <c:pt idx="762">
                  <c:v>4.3348000000000004</c:v>
                </c:pt>
                <c:pt idx="763">
                  <c:v>4.3345099999999999</c:v>
                </c:pt>
                <c:pt idx="764">
                  <c:v>4.3357099999999997</c:v>
                </c:pt>
                <c:pt idx="765">
                  <c:v>4.33697</c:v>
                </c:pt>
                <c:pt idx="766">
                  <c:v>4.3364700000000003</c:v>
                </c:pt>
                <c:pt idx="767">
                  <c:v>4.3377299999999996</c:v>
                </c:pt>
                <c:pt idx="768">
                  <c:v>4.3381699999999999</c:v>
                </c:pt>
                <c:pt idx="769">
                  <c:v>4.3378399999999999</c:v>
                </c:pt>
                <c:pt idx="770">
                  <c:v>4.3385800000000003</c:v>
                </c:pt>
                <c:pt idx="771">
                  <c:v>4.33901</c:v>
                </c:pt>
                <c:pt idx="772">
                  <c:v>4.3384099999999997</c:v>
                </c:pt>
                <c:pt idx="773">
                  <c:v>4.3384</c:v>
                </c:pt>
                <c:pt idx="774">
                  <c:v>4.3381100000000004</c:v>
                </c:pt>
                <c:pt idx="775">
                  <c:v>4.3383900000000004</c:v>
                </c:pt>
                <c:pt idx="776">
                  <c:v>4.3382699999999996</c:v>
                </c:pt>
                <c:pt idx="777">
                  <c:v>4.3379399999999997</c:v>
                </c:pt>
                <c:pt idx="778">
                  <c:v>4.3368900000000004</c:v>
                </c:pt>
                <c:pt idx="779">
                  <c:v>4.3364099999999999</c:v>
                </c:pt>
                <c:pt idx="780">
                  <c:v>4.3357099999999997</c:v>
                </c:pt>
                <c:pt idx="781">
                  <c:v>4.3355199999999998</c:v>
                </c:pt>
                <c:pt idx="782">
                  <c:v>4.3352599999999999</c:v>
                </c:pt>
                <c:pt idx="783">
                  <c:v>4.3352000000000004</c:v>
                </c:pt>
                <c:pt idx="784">
                  <c:v>4.3351499999999996</c:v>
                </c:pt>
                <c:pt idx="785">
                  <c:v>4.3346799999999996</c:v>
                </c:pt>
                <c:pt idx="786">
                  <c:v>4.3343499999999997</c:v>
                </c:pt>
                <c:pt idx="787">
                  <c:v>4.3351100000000002</c:v>
                </c:pt>
                <c:pt idx="788">
                  <c:v>4.3348599999999999</c:v>
                </c:pt>
                <c:pt idx="789">
                  <c:v>4.335</c:v>
                </c:pt>
                <c:pt idx="790">
                  <c:v>4.3352199999999996</c:v>
                </c:pt>
                <c:pt idx="791">
                  <c:v>4.33535</c:v>
                </c:pt>
                <c:pt idx="792">
                  <c:v>4.33521</c:v>
                </c:pt>
                <c:pt idx="793">
                  <c:v>4.3353299999999999</c:v>
                </c:pt>
                <c:pt idx="794">
                  <c:v>4.3360399999999997</c:v>
                </c:pt>
                <c:pt idx="795">
                  <c:v>4.33568</c:v>
                </c:pt>
                <c:pt idx="796">
                  <c:v>4.3362800000000004</c:v>
                </c:pt>
                <c:pt idx="797">
                  <c:v>4.33718</c:v>
                </c:pt>
                <c:pt idx="798">
                  <c:v>4.3379799999999999</c:v>
                </c:pt>
                <c:pt idx="799">
                  <c:v>4.3382899999999998</c:v>
                </c:pt>
                <c:pt idx="800">
                  <c:v>4.3380999999999998</c:v>
                </c:pt>
              </c:numCache>
            </c:numRef>
          </c:yVal>
          <c:smooth val="0"/>
          <c:extLst>
            <c:ext xmlns:c16="http://schemas.microsoft.com/office/drawing/2014/chart" uri="{C3380CC4-5D6E-409C-BE32-E72D297353CC}">
              <c16:uniqueId val="{00000000-4BA5-467D-A45F-F6F90C5ADA95}"/>
            </c:ext>
          </c:extLst>
        </c:ser>
        <c:ser>
          <c:idx val="2"/>
          <c:order val="1"/>
          <c:tx>
            <c:strRef>
              <c:f>'RT_XC09105,106,230 (post)'!$E$16:$E$17</c:f>
              <c:strCache>
                <c:ptCount val="2"/>
                <c:pt idx="0">
                  <c:v>XC09105</c:v>
                </c:pt>
                <c:pt idx="1">
                  <c:v>ε"</c:v>
                </c:pt>
              </c:strCache>
            </c:strRef>
          </c:tx>
          <c:marker>
            <c:symbol val="none"/>
          </c:marker>
          <c:xVal>
            <c:numRef>
              <c:f>'RT_XC09105,106,230 (post)'!$B$18:$B$818</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'RT_XC09105,106,230 (post)'!$E$18:$E$818</c:f>
              <c:numCache>
                <c:formatCode>0.0000</c:formatCode>
                <c:ptCount val="801"/>
                <c:pt idx="0">
                  <c:v>-3.9632900000000004E-3</c:v>
                </c:pt>
                <c:pt idx="1">
                  <c:v>-2.7736100000000001E-3</c:v>
                </c:pt>
                <c:pt idx="2">
                  <c:v>-3.6193000000000002E-3</c:v>
                </c:pt>
                <c:pt idx="3">
                  <c:v>-1.62539E-3</c:v>
                </c:pt>
                <c:pt idx="4">
                  <c:v>-2.8778200000000001E-3</c:v>
                </c:pt>
                <c:pt idx="5">
                  <c:v>-3.3138199999999999E-3</c:v>
                </c:pt>
                <c:pt idx="6">
                  <c:v>-8.0439900000000002E-4</c:v>
                </c:pt>
                <c:pt idx="7">
                  <c:v>-1.02944E-3</c:v>
                </c:pt>
                <c:pt idx="8">
                  <c:v>-8.2854399999999996E-4</c:v>
                </c:pt>
                <c:pt idx="9">
                  <c:v>-1.3643500000000001E-3</c:v>
                </c:pt>
                <c:pt idx="10">
                  <c:v>-4.7856899999999998E-4</c:v>
                </c:pt>
                <c:pt idx="11">
                  <c:v>1.1648400000000001E-3</c:v>
                </c:pt>
                <c:pt idx="12">
                  <c:v>-2.2875099999999999E-4</c:v>
                </c:pt>
                <c:pt idx="13">
                  <c:v>-1.14784E-3</c:v>
                </c:pt>
                <c:pt idx="14">
                  <c:v>3.06547E-4</c:v>
                </c:pt>
                <c:pt idx="15">
                  <c:v>-9.5088200000000001E-4</c:v>
                </c:pt>
                <c:pt idx="16">
                  <c:v>6.2021500000000002E-4</c:v>
                </c:pt>
                <c:pt idx="17">
                  <c:v>3.7800600000000001E-4</c:v>
                </c:pt>
                <c:pt idx="18">
                  <c:v>7.9063799999999997E-4</c:v>
                </c:pt>
                <c:pt idx="19">
                  <c:v>-6.7478999999999998E-4</c:v>
                </c:pt>
                <c:pt idx="20">
                  <c:v>-4.7955900000000001E-4</c:v>
                </c:pt>
                <c:pt idx="21">
                  <c:v>-9.7921300000000005E-4</c:v>
                </c:pt>
                <c:pt idx="22">
                  <c:v>-9.9396300000000005E-4</c:v>
                </c:pt>
                <c:pt idx="23">
                  <c:v>-1.04572E-3</c:v>
                </c:pt>
                <c:pt idx="24">
                  <c:v>-2.0747199999999999E-3</c:v>
                </c:pt>
                <c:pt idx="25">
                  <c:v>-2.1921000000000002E-3</c:v>
                </c:pt>
                <c:pt idx="26">
                  <c:v>-2.1461800000000001E-3</c:v>
                </c:pt>
                <c:pt idx="27">
                  <c:v>-1.95422E-3</c:v>
                </c:pt>
                <c:pt idx="28">
                  <c:v>-2.3256599999999998E-3</c:v>
                </c:pt>
                <c:pt idx="29">
                  <c:v>-2.1389999999999998E-3</c:v>
                </c:pt>
                <c:pt idx="30">
                  <c:v>-2.27859E-3</c:v>
                </c:pt>
                <c:pt idx="31">
                  <c:v>-1.55353E-3</c:v>
                </c:pt>
                <c:pt idx="32">
                  <c:v>-1.7412599999999999E-3</c:v>
                </c:pt>
                <c:pt idx="33">
                  <c:v>-2.1730600000000001E-3</c:v>
                </c:pt>
                <c:pt idx="34">
                  <c:v>-1.53064E-3</c:v>
                </c:pt>
                <c:pt idx="35">
                  <c:v>-1.8309699999999999E-3</c:v>
                </c:pt>
                <c:pt idx="36">
                  <c:v>-2.9416999999999998E-3</c:v>
                </c:pt>
                <c:pt idx="37">
                  <c:v>-1.5361400000000001E-3</c:v>
                </c:pt>
                <c:pt idx="38">
                  <c:v>-1.8131600000000001E-3</c:v>
                </c:pt>
                <c:pt idx="39">
                  <c:v>-1.81015E-3</c:v>
                </c:pt>
                <c:pt idx="40">
                  <c:v>5.1137500000000003E-5</c:v>
                </c:pt>
                <c:pt idx="41">
                  <c:v>-9.8892699999999991E-4</c:v>
                </c:pt>
                <c:pt idx="42">
                  <c:v>1.6007900000000001E-4</c:v>
                </c:pt>
                <c:pt idx="43">
                  <c:v>8.3599E-4</c:v>
                </c:pt>
                <c:pt idx="44">
                  <c:v>-7.4046400000000003E-4</c:v>
                </c:pt>
                <c:pt idx="45">
                  <c:v>1.32599E-3</c:v>
                </c:pt>
                <c:pt idx="46">
                  <c:v>9.931740000000001E-4</c:v>
                </c:pt>
                <c:pt idx="47">
                  <c:v>1.5598000000000001E-3</c:v>
                </c:pt>
                <c:pt idx="48">
                  <c:v>-5.3989600000000002E-5</c:v>
                </c:pt>
                <c:pt idx="49">
                  <c:v>1.8438499999999999E-4</c:v>
                </c:pt>
                <c:pt idx="50">
                  <c:v>-7.2433399999999998E-4</c:v>
                </c:pt>
                <c:pt idx="51">
                  <c:v>1.0615900000000001E-3</c:v>
                </c:pt>
                <c:pt idx="52">
                  <c:v>6.2001500000000002E-4</c:v>
                </c:pt>
                <c:pt idx="53">
                  <c:v>1.01709E-4</c:v>
                </c:pt>
                <c:pt idx="54">
                  <c:v>-6.8694600000000002E-4</c:v>
                </c:pt>
                <c:pt idx="55">
                  <c:v>-1.3014299999999999E-3</c:v>
                </c:pt>
                <c:pt idx="56">
                  <c:v>3.8150499999999997E-4</c:v>
                </c:pt>
                <c:pt idx="57">
                  <c:v>-8.5209000000000001E-4</c:v>
                </c:pt>
                <c:pt idx="58">
                  <c:v>-1.7753000000000001E-3</c:v>
                </c:pt>
                <c:pt idx="59">
                  <c:v>-1.2192399999999999E-3</c:v>
                </c:pt>
                <c:pt idx="60">
                  <c:v>-1.1662300000000001E-3</c:v>
                </c:pt>
                <c:pt idx="61">
                  <c:v>-2.37608E-3</c:v>
                </c:pt>
                <c:pt idx="62">
                  <c:v>-1.88993E-3</c:v>
                </c:pt>
                <c:pt idx="63">
                  <c:v>-1.50657E-3</c:v>
                </c:pt>
                <c:pt idx="64">
                  <c:v>-1.8670900000000001E-3</c:v>
                </c:pt>
                <c:pt idx="65">
                  <c:v>-2.4266299999999999E-3</c:v>
                </c:pt>
                <c:pt idx="66">
                  <c:v>-2.4765999999999998E-3</c:v>
                </c:pt>
                <c:pt idx="67">
                  <c:v>-7.6862700000000003E-4</c:v>
                </c:pt>
                <c:pt idx="68">
                  <c:v>-2.1540000000000001E-3</c:v>
                </c:pt>
                <c:pt idx="69">
                  <c:v>-1.9788800000000001E-3</c:v>
                </c:pt>
                <c:pt idx="70">
                  <c:v>-4.2435599999999997E-4</c:v>
                </c:pt>
                <c:pt idx="71">
                  <c:v>-1.41212E-3</c:v>
                </c:pt>
                <c:pt idx="72">
                  <c:v>-5.10149E-4</c:v>
                </c:pt>
                <c:pt idx="73">
                  <c:v>-1.0712899999999999E-3</c:v>
                </c:pt>
                <c:pt idx="74">
                  <c:v>7.2504199999999996E-4</c:v>
                </c:pt>
                <c:pt idx="75">
                  <c:v>7.5243800000000002E-4</c:v>
                </c:pt>
                <c:pt idx="76">
                  <c:v>1.5794400000000001E-3</c:v>
                </c:pt>
                <c:pt idx="77">
                  <c:v>1.60447E-3</c:v>
                </c:pt>
                <c:pt idx="78">
                  <c:v>7.2118400000000004E-4</c:v>
                </c:pt>
                <c:pt idx="79">
                  <c:v>1.6397300000000001E-3</c:v>
                </c:pt>
                <c:pt idx="80">
                  <c:v>1.6818099999999999E-4</c:v>
                </c:pt>
                <c:pt idx="81">
                  <c:v>3.1516299999999999E-3</c:v>
                </c:pt>
                <c:pt idx="82">
                  <c:v>1.89953E-3</c:v>
                </c:pt>
                <c:pt idx="83">
                  <c:v>1.39601E-3</c:v>
                </c:pt>
                <c:pt idx="84">
                  <c:v>1.9546500000000001E-3</c:v>
                </c:pt>
                <c:pt idx="85">
                  <c:v>1.3978199999999999E-3</c:v>
                </c:pt>
                <c:pt idx="86">
                  <c:v>2.7631399999999999E-3</c:v>
                </c:pt>
                <c:pt idx="87">
                  <c:v>1.19378E-3</c:v>
                </c:pt>
                <c:pt idx="88">
                  <c:v>1.67874E-3</c:v>
                </c:pt>
                <c:pt idx="89">
                  <c:v>1.37352E-3</c:v>
                </c:pt>
                <c:pt idx="90">
                  <c:v>5.9364899999999998E-5</c:v>
                </c:pt>
                <c:pt idx="91">
                  <c:v>1.15759E-3</c:v>
                </c:pt>
                <c:pt idx="92">
                  <c:v>1.54422E-3</c:v>
                </c:pt>
                <c:pt idx="93">
                  <c:v>1.37119E-3</c:v>
                </c:pt>
                <c:pt idx="94">
                  <c:v>5.9880399999999998E-4</c:v>
                </c:pt>
                <c:pt idx="95">
                  <c:v>-4.3933699999999998E-4</c:v>
                </c:pt>
                <c:pt idx="96">
                  <c:v>-7.3527599999999999E-4</c:v>
                </c:pt>
                <c:pt idx="97">
                  <c:v>-1.0231999999999999E-3</c:v>
                </c:pt>
                <c:pt idx="98">
                  <c:v>-1.23116E-3</c:v>
                </c:pt>
                <c:pt idx="99">
                  <c:v>-7.1500100000000005E-4</c:v>
                </c:pt>
                <c:pt idx="100">
                  <c:v>-9.3583999999999996E-4</c:v>
                </c:pt>
                <c:pt idx="101">
                  <c:v>-7.7742000000000002E-4</c:v>
                </c:pt>
                <c:pt idx="102">
                  <c:v>2.6678599999999998E-4</c:v>
                </c:pt>
                <c:pt idx="103">
                  <c:v>1.48214E-4</c:v>
                </c:pt>
                <c:pt idx="104">
                  <c:v>2.1366000000000001E-4</c:v>
                </c:pt>
                <c:pt idx="105">
                  <c:v>9.798719999999999E-4</c:v>
                </c:pt>
                <c:pt idx="106">
                  <c:v>1.1660399999999999E-3</c:v>
                </c:pt>
                <c:pt idx="107">
                  <c:v>1.71685E-3</c:v>
                </c:pt>
                <c:pt idx="108">
                  <c:v>8.9948600000000001E-4</c:v>
                </c:pt>
                <c:pt idx="109">
                  <c:v>2.0630800000000001E-3</c:v>
                </c:pt>
                <c:pt idx="110">
                  <c:v>2.3475100000000001E-3</c:v>
                </c:pt>
                <c:pt idx="111">
                  <c:v>3.0126300000000001E-3</c:v>
                </c:pt>
                <c:pt idx="112">
                  <c:v>2.6328300000000001E-3</c:v>
                </c:pt>
                <c:pt idx="113">
                  <c:v>2.79729E-3</c:v>
                </c:pt>
                <c:pt idx="114">
                  <c:v>2.8656799999999998E-3</c:v>
                </c:pt>
                <c:pt idx="115">
                  <c:v>1.66242E-3</c:v>
                </c:pt>
                <c:pt idx="116">
                  <c:v>2.4531900000000001E-3</c:v>
                </c:pt>
                <c:pt idx="117">
                  <c:v>2.4016599999999999E-3</c:v>
                </c:pt>
                <c:pt idx="118">
                  <c:v>2.3169200000000001E-3</c:v>
                </c:pt>
                <c:pt idx="119">
                  <c:v>2.74698E-3</c:v>
                </c:pt>
                <c:pt idx="120">
                  <c:v>2.7902500000000002E-3</c:v>
                </c:pt>
                <c:pt idx="121">
                  <c:v>1.3407499999999999E-3</c:v>
                </c:pt>
                <c:pt idx="122">
                  <c:v>1.54433E-3</c:v>
                </c:pt>
                <c:pt idx="123">
                  <c:v>9.2225499999999997E-4</c:v>
                </c:pt>
                <c:pt idx="124">
                  <c:v>1.5078100000000001E-3</c:v>
                </c:pt>
                <c:pt idx="125">
                  <c:v>1.0020300000000001E-3</c:v>
                </c:pt>
                <c:pt idx="126">
                  <c:v>-4.1686799999999998E-4</c:v>
                </c:pt>
                <c:pt idx="127">
                  <c:v>7.5692299999999995E-4</c:v>
                </c:pt>
                <c:pt idx="128">
                  <c:v>4.1096699999999998E-4</c:v>
                </c:pt>
                <c:pt idx="129">
                  <c:v>6.3872199999999999E-4</c:v>
                </c:pt>
                <c:pt idx="130">
                  <c:v>4.2346099999999998E-5</c:v>
                </c:pt>
                <c:pt idx="131">
                  <c:v>-4.2880199999999999E-4</c:v>
                </c:pt>
                <c:pt idx="132">
                  <c:v>-9.2708000000000005E-4</c:v>
                </c:pt>
                <c:pt idx="133">
                  <c:v>5.3701400000000005E-4</c:v>
                </c:pt>
                <c:pt idx="134">
                  <c:v>-3.1898299999999999E-5</c:v>
                </c:pt>
                <c:pt idx="135">
                  <c:v>1.0211599999999999E-3</c:v>
                </c:pt>
                <c:pt idx="136">
                  <c:v>5.5493199999999995E-4</c:v>
                </c:pt>
                <c:pt idx="137">
                  <c:v>1.64101E-3</c:v>
                </c:pt>
                <c:pt idx="138">
                  <c:v>1.4928000000000001E-3</c:v>
                </c:pt>
                <c:pt idx="139">
                  <c:v>1.6382199999999999E-3</c:v>
                </c:pt>
                <c:pt idx="140">
                  <c:v>2.6890199999999999E-3</c:v>
                </c:pt>
                <c:pt idx="141">
                  <c:v>1.39807E-3</c:v>
                </c:pt>
                <c:pt idx="142">
                  <c:v>3.4860899999999998E-3</c:v>
                </c:pt>
                <c:pt idx="143">
                  <c:v>2.15957E-3</c:v>
                </c:pt>
                <c:pt idx="144">
                  <c:v>2.9942100000000002E-3</c:v>
                </c:pt>
                <c:pt idx="145">
                  <c:v>2.0854699999999999E-3</c:v>
                </c:pt>
                <c:pt idx="146">
                  <c:v>2.6156700000000001E-3</c:v>
                </c:pt>
                <c:pt idx="147">
                  <c:v>3.01126E-3</c:v>
                </c:pt>
                <c:pt idx="148">
                  <c:v>3.4376599999999999E-3</c:v>
                </c:pt>
                <c:pt idx="149">
                  <c:v>3.79277E-3</c:v>
                </c:pt>
                <c:pt idx="150">
                  <c:v>2.8670499999999999E-3</c:v>
                </c:pt>
                <c:pt idx="151">
                  <c:v>3.2248200000000002E-3</c:v>
                </c:pt>
                <c:pt idx="152">
                  <c:v>4.0352599999999997E-3</c:v>
                </c:pt>
                <c:pt idx="153">
                  <c:v>3.11715E-3</c:v>
                </c:pt>
                <c:pt idx="154">
                  <c:v>4.0992499999999996E-3</c:v>
                </c:pt>
                <c:pt idx="155">
                  <c:v>1.9803500000000001E-3</c:v>
                </c:pt>
                <c:pt idx="156">
                  <c:v>2.3946499999999999E-3</c:v>
                </c:pt>
                <c:pt idx="157">
                  <c:v>1.6096800000000001E-3</c:v>
                </c:pt>
                <c:pt idx="158">
                  <c:v>7.8358300000000002E-4</c:v>
                </c:pt>
                <c:pt idx="159">
                  <c:v>1.5160200000000001E-3</c:v>
                </c:pt>
                <c:pt idx="160">
                  <c:v>8.9487500000000005E-4</c:v>
                </c:pt>
                <c:pt idx="161">
                  <c:v>3.8405299999999998E-4</c:v>
                </c:pt>
                <c:pt idx="162">
                  <c:v>1.2307799999999999E-3</c:v>
                </c:pt>
                <c:pt idx="163">
                  <c:v>1.32077E-3</c:v>
                </c:pt>
                <c:pt idx="164">
                  <c:v>9.6831599999999999E-4</c:v>
                </c:pt>
                <c:pt idx="165">
                  <c:v>1.6076199999999999E-3</c:v>
                </c:pt>
                <c:pt idx="166">
                  <c:v>4.1921500000000002E-4</c:v>
                </c:pt>
                <c:pt idx="167">
                  <c:v>2.7819400000000001E-3</c:v>
                </c:pt>
                <c:pt idx="168">
                  <c:v>3.12035E-3</c:v>
                </c:pt>
                <c:pt idx="169">
                  <c:v>2.32132E-3</c:v>
                </c:pt>
                <c:pt idx="170">
                  <c:v>2.93253E-3</c:v>
                </c:pt>
                <c:pt idx="171">
                  <c:v>4.26217E-3</c:v>
                </c:pt>
                <c:pt idx="172">
                  <c:v>3.8443000000000001E-3</c:v>
                </c:pt>
                <c:pt idx="173">
                  <c:v>2.4026500000000001E-3</c:v>
                </c:pt>
                <c:pt idx="174">
                  <c:v>3.7222000000000002E-3</c:v>
                </c:pt>
                <c:pt idx="175">
                  <c:v>2.5813300000000002E-3</c:v>
                </c:pt>
                <c:pt idx="176">
                  <c:v>4.3118999999999996E-3</c:v>
                </c:pt>
                <c:pt idx="177">
                  <c:v>5.1857800000000001E-3</c:v>
                </c:pt>
                <c:pt idx="178">
                  <c:v>4.5143199999999996E-3</c:v>
                </c:pt>
                <c:pt idx="179">
                  <c:v>3.9332500000000001E-3</c:v>
                </c:pt>
                <c:pt idx="180">
                  <c:v>3.86638E-3</c:v>
                </c:pt>
                <c:pt idx="181">
                  <c:v>4.8957699999999998E-3</c:v>
                </c:pt>
                <c:pt idx="182">
                  <c:v>5.9390399999999996E-3</c:v>
                </c:pt>
                <c:pt idx="183">
                  <c:v>5.2368099999999997E-3</c:v>
                </c:pt>
                <c:pt idx="184">
                  <c:v>6.1313899999999996E-3</c:v>
                </c:pt>
                <c:pt idx="185">
                  <c:v>5.5474399999999998E-3</c:v>
                </c:pt>
                <c:pt idx="186">
                  <c:v>4.5432900000000002E-3</c:v>
                </c:pt>
                <c:pt idx="187">
                  <c:v>5.8790800000000001E-3</c:v>
                </c:pt>
                <c:pt idx="188">
                  <c:v>3.9205500000000001E-3</c:v>
                </c:pt>
                <c:pt idx="189">
                  <c:v>4.6621299999999996E-3</c:v>
                </c:pt>
                <c:pt idx="190">
                  <c:v>4.2100799999999997E-3</c:v>
                </c:pt>
                <c:pt idx="191">
                  <c:v>2.99205E-3</c:v>
                </c:pt>
                <c:pt idx="192">
                  <c:v>4.67023E-3</c:v>
                </c:pt>
                <c:pt idx="193">
                  <c:v>3.50644E-3</c:v>
                </c:pt>
                <c:pt idx="194">
                  <c:v>4.1961100000000003E-3</c:v>
                </c:pt>
                <c:pt idx="195">
                  <c:v>4.1287499999999996E-3</c:v>
                </c:pt>
                <c:pt idx="196">
                  <c:v>3.0104200000000002E-3</c:v>
                </c:pt>
                <c:pt idx="197">
                  <c:v>3.5182E-3</c:v>
                </c:pt>
                <c:pt idx="198">
                  <c:v>4.7385500000000002E-3</c:v>
                </c:pt>
                <c:pt idx="199">
                  <c:v>4.9976400000000002E-3</c:v>
                </c:pt>
                <c:pt idx="200">
                  <c:v>3.6022099999999998E-3</c:v>
                </c:pt>
                <c:pt idx="201">
                  <c:v>3.0436600000000001E-3</c:v>
                </c:pt>
                <c:pt idx="202">
                  <c:v>4.8577100000000003E-3</c:v>
                </c:pt>
                <c:pt idx="203">
                  <c:v>5.0826500000000002E-3</c:v>
                </c:pt>
                <c:pt idx="204">
                  <c:v>4.6032599999999996E-3</c:v>
                </c:pt>
                <c:pt idx="205">
                  <c:v>5.3042300000000001E-3</c:v>
                </c:pt>
                <c:pt idx="206">
                  <c:v>6.0804600000000002E-3</c:v>
                </c:pt>
                <c:pt idx="207">
                  <c:v>5.9140099999999999E-3</c:v>
                </c:pt>
                <c:pt idx="208">
                  <c:v>5.4281199999999998E-3</c:v>
                </c:pt>
                <c:pt idx="209">
                  <c:v>6.4974200000000003E-3</c:v>
                </c:pt>
                <c:pt idx="210">
                  <c:v>7.0519199999999997E-3</c:v>
                </c:pt>
                <c:pt idx="211">
                  <c:v>4.9807200000000001E-3</c:v>
                </c:pt>
                <c:pt idx="212">
                  <c:v>6.4772800000000002E-3</c:v>
                </c:pt>
                <c:pt idx="213">
                  <c:v>7.0391999999999998E-3</c:v>
                </c:pt>
                <c:pt idx="214">
                  <c:v>8.1842300000000007E-3</c:v>
                </c:pt>
                <c:pt idx="215">
                  <c:v>6.8196300000000001E-3</c:v>
                </c:pt>
                <c:pt idx="216">
                  <c:v>7.0953700000000001E-3</c:v>
                </c:pt>
                <c:pt idx="217">
                  <c:v>6.44767E-3</c:v>
                </c:pt>
                <c:pt idx="218">
                  <c:v>5.7046299999999996E-3</c:v>
                </c:pt>
                <c:pt idx="219">
                  <c:v>7.4044100000000002E-3</c:v>
                </c:pt>
                <c:pt idx="220">
                  <c:v>6.0679200000000001E-3</c:v>
                </c:pt>
                <c:pt idx="221">
                  <c:v>5.3286399999999999E-3</c:v>
                </c:pt>
                <c:pt idx="222">
                  <c:v>5.9292299999999997E-3</c:v>
                </c:pt>
                <c:pt idx="223">
                  <c:v>5.6374099999999998E-3</c:v>
                </c:pt>
                <c:pt idx="224">
                  <c:v>5.1537800000000002E-3</c:v>
                </c:pt>
                <c:pt idx="225">
                  <c:v>6.8517999999999999E-3</c:v>
                </c:pt>
                <c:pt idx="226">
                  <c:v>6.6282600000000004E-3</c:v>
                </c:pt>
                <c:pt idx="227">
                  <c:v>5.5606400000000004E-3</c:v>
                </c:pt>
                <c:pt idx="228">
                  <c:v>7.5058099999999999E-3</c:v>
                </c:pt>
                <c:pt idx="229">
                  <c:v>6.3792099999999997E-3</c:v>
                </c:pt>
                <c:pt idx="230">
                  <c:v>7.86449E-3</c:v>
                </c:pt>
                <c:pt idx="231">
                  <c:v>6.2631300000000004E-3</c:v>
                </c:pt>
                <c:pt idx="232">
                  <c:v>7.2075300000000002E-3</c:v>
                </c:pt>
                <c:pt idx="233">
                  <c:v>7.0194799999999998E-3</c:v>
                </c:pt>
                <c:pt idx="234">
                  <c:v>6.6247500000000004E-3</c:v>
                </c:pt>
                <c:pt idx="235">
                  <c:v>6.92583E-3</c:v>
                </c:pt>
                <c:pt idx="236">
                  <c:v>5.70733E-3</c:v>
                </c:pt>
                <c:pt idx="237">
                  <c:v>6.2293899999999996E-3</c:v>
                </c:pt>
                <c:pt idx="238">
                  <c:v>7.4665299999999999E-3</c:v>
                </c:pt>
                <c:pt idx="239">
                  <c:v>7.0258600000000001E-3</c:v>
                </c:pt>
                <c:pt idx="240">
                  <c:v>7.4146300000000002E-3</c:v>
                </c:pt>
                <c:pt idx="241">
                  <c:v>8.0904500000000008E-3</c:v>
                </c:pt>
                <c:pt idx="242">
                  <c:v>7.8101000000000004E-3</c:v>
                </c:pt>
                <c:pt idx="243">
                  <c:v>9.4397300000000003E-3</c:v>
                </c:pt>
                <c:pt idx="244">
                  <c:v>8.6316599999999993E-3</c:v>
                </c:pt>
                <c:pt idx="245">
                  <c:v>9.3861099999999996E-3</c:v>
                </c:pt>
                <c:pt idx="246">
                  <c:v>1.023E-2</c:v>
                </c:pt>
                <c:pt idx="247">
                  <c:v>9.8364100000000003E-3</c:v>
                </c:pt>
                <c:pt idx="248">
                  <c:v>8.5497000000000004E-3</c:v>
                </c:pt>
                <c:pt idx="249">
                  <c:v>8.6352800000000004E-3</c:v>
                </c:pt>
                <c:pt idx="250">
                  <c:v>8.5510599999999992E-3</c:v>
                </c:pt>
                <c:pt idx="251">
                  <c:v>9.9864800000000007E-3</c:v>
                </c:pt>
                <c:pt idx="252">
                  <c:v>9.5051500000000004E-3</c:v>
                </c:pt>
                <c:pt idx="253">
                  <c:v>9.3081099999999996E-3</c:v>
                </c:pt>
                <c:pt idx="254">
                  <c:v>1.039E-2</c:v>
                </c:pt>
                <c:pt idx="255">
                  <c:v>1.0699999999999999E-2</c:v>
                </c:pt>
                <c:pt idx="256">
                  <c:v>1.204E-2</c:v>
                </c:pt>
                <c:pt idx="257">
                  <c:v>1.257E-2</c:v>
                </c:pt>
                <c:pt idx="258">
                  <c:v>1.4659999999999999E-2</c:v>
                </c:pt>
                <c:pt idx="259">
                  <c:v>1.7909999999999999E-2</c:v>
                </c:pt>
                <c:pt idx="260">
                  <c:v>2.077E-2</c:v>
                </c:pt>
                <c:pt idx="261">
                  <c:v>2.3599999999999999E-2</c:v>
                </c:pt>
                <c:pt idx="262">
                  <c:v>2.69E-2</c:v>
                </c:pt>
                <c:pt idx="263">
                  <c:v>2.6890000000000001E-2</c:v>
                </c:pt>
                <c:pt idx="264">
                  <c:v>2.6880000000000001E-2</c:v>
                </c:pt>
                <c:pt idx="265">
                  <c:v>2.4719999999999999E-2</c:v>
                </c:pt>
                <c:pt idx="266">
                  <c:v>2.0299999999999999E-2</c:v>
                </c:pt>
                <c:pt idx="267">
                  <c:v>1.771E-2</c:v>
                </c:pt>
                <c:pt idx="268">
                  <c:v>1.6639999999999999E-2</c:v>
                </c:pt>
                <c:pt idx="269">
                  <c:v>1.4250000000000001E-2</c:v>
                </c:pt>
                <c:pt idx="270">
                  <c:v>1.286E-2</c:v>
                </c:pt>
                <c:pt idx="271">
                  <c:v>1.1809999999999999E-2</c:v>
                </c:pt>
                <c:pt idx="272">
                  <c:v>1.146E-2</c:v>
                </c:pt>
                <c:pt idx="273">
                  <c:v>1.242E-2</c:v>
                </c:pt>
                <c:pt idx="274">
                  <c:v>1.132E-2</c:v>
                </c:pt>
                <c:pt idx="275">
                  <c:v>1.116E-2</c:v>
                </c:pt>
                <c:pt idx="276">
                  <c:v>1.082E-2</c:v>
                </c:pt>
                <c:pt idx="277">
                  <c:v>1.0160000000000001E-2</c:v>
                </c:pt>
                <c:pt idx="278">
                  <c:v>1.0489999999999999E-2</c:v>
                </c:pt>
                <c:pt idx="279">
                  <c:v>9.1051599999999993E-3</c:v>
                </c:pt>
                <c:pt idx="280">
                  <c:v>8.4776299999999999E-3</c:v>
                </c:pt>
                <c:pt idx="281">
                  <c:v>9.1674700000000005E-3</c:v>
                </c:pt>
                <c:pt idx="282">
                  <c:v>8.2456100000000004E-3</c:v>
                </c:pt>
                <c:pt idx="283">
                  <c:v>9.8444299999999995E-3</c:v>
                </c:pt>
                <c:pt idx="284">
                  <c:v>9.2734500000000008E-3</c:v>
                </c:pt>
                <c:pt idx="285">
                  <c:v>8.6773100000000006E-3</c:v>
                </c:pt>
                <c:pt idx="286">
                  <c:v>9.4723900000000007E-3</c:v>
                </c:pt>
                <c:pt idx="287">
                  <c:v>9.5647700000000002E-3</c:v>
                </c:pt>
                <c:pt idx="288">
                  <c:v>8.6279700000000004E-3</c:v>
                </c:pt>
                <c:pt idx="289">
                  <c:v>9.0151699999999994E-3</c:v>
                </c:pt>
                <c:pt idx="290">
                  <c:v>8.7389400000000006E-3</c:v>
                </c:pt>
                <c:pt idx="291">
                  <c:v>7.9973600000000002E-3</c:v>
                </c:pt>
                <c:pt idx="292">
                  <c:v>8.9076899999999994E-3</c:v>
                </c:pt>
                <c:pt idx="293">
                  <c:v>8.2801899999999998E-3</c:v>
                </c:pt>
                <c:pt idx="294">
                  <c:v>6.3721000000000003E-3</c:v>
                </c:pt>
                <c:pt idx="295">
                  <c:v>7.0922800000000003E-3</c:v>
                </c:pt>
                <c:pt idx="296">
                  <c:v>7.0116199999999997E-3</c:v>
                </c:pt>
                <c:pt idx="297">
                  <c:v>6.9694900000000001E-3</c:v>
                </c:pt>
                <c:pt idx="298">
                  <c:v>6.9534999999999996E-3</c:v>
                </c:pt>
                <c:pt idx="299">
                  <c:v>7.3188400000000001E-3</c:v>
                </c:pt>
                <c:pt idx="300">
                  <c:v>7.7134400000000002E-3</c:v>
                </c:pt>
                <c:pt idx="301">
                  <c:v>6.9640400000000003E-3</c:v>
                </c:pt>
                <c:pt idx="302">
                  <c:v>8.1009299999999992E-3</c:v>
                </c:pt>
                <c:pt idx="303">
                  <c:v>8.2179799999999997E-3</c:v>
                </c:pt>
                <c:pt idx="304">
                  <c:v>8.9542400000000005E-3</c:v>
                </c:pt>
                <c:pt idx="305">
                  <c:v>9.5203700000000002E-3</c:v>
                </c:pt>
                <c:pt idx="306">
                  <c:v>7.5838800000000003E-3</c:v>
                </c:pt>
                <c:pt idx="307">
                  <c:v>9.7089900000000007E-3</c:v>
                </c:pt>
                <c:pt idx="308">
                  <c:v>8.2237200000000003E-3</c:v>
                </c:pt>
                <c:pt idx="309">
                  <c:v>7.7806000000000004E-3</c:v>
                </c:pt>
                <c:pt idx="310">
                  <c:v>8.0761199999999991E-3</c:v>
                </c:pt>
                <c:pt idx="311">
                  <c:v>7.9313200000000004E-3</c:v>
                </c:pt>
                <c:pt idx="312">
                  <c:v>7.8503500000000007E-3</c:v>
                </c:pt>
                <c:pt idx="313">
                  <c:v>8.0450799999999996E-3</c:v>
                </c:pt>
                <c:pt idx="314">
                  <c:v>8.02895E-3</c:v>
                </c:pt>
                <c:pt idx="315">
                  <c:v>8.2858099999999994E-3</c:v>
                </c:pt>
                <c:pt idx="316">
                  <c:v>8.9895900000000004E-3</c:v>
                </c:pt>
                <c:pt idx="317">
                  <c:v>9.0773899999999994E-3</c:v>
                </c:pt>
                <c:pt idx="318">
                  <c:v>9.5044299999999995E-3</c:v>
                </c:pt>
                <c:pt idx="319">
                  <c:v>8.0519800000000002E-3</c:v>
                </c:pt>
                <c:pt idx="320">
                  <c:v>7.5056799999999998E-3</c:v>
                </c:pt>
                <c:pt idx="321">
                  <c:v>8.1907300000000002E-3</c:v>
                </c:pt>
                <c:pt idx="322">
                  <c:v>8.5306500000000007E-3</c:v>
                </c:pt>
                <c:pt idx="323">
                  <c:v>8.0754099999999999E-3</c:v>
                </c:pt>
                <c:pt idx="324">
                  <c:v>8.03362E-3</c:v>
                </c:pt>
                <c:pt idx="325">
                  <c:v>8.2516499999999993E-3</c:v>
                </c:pt>
                <c:pt idx="326">
                  <c:v>7.3840800000000003E-3</c:v>
                </c:pt>
                <c:pt idx="327">
                  <c:v>7.1624100000000001E-3</c:v>
                </c:pt>
                <c:pt idx="328">
                  <c:v>6.1127799999999999E-3</c:v>
                </c:pt>
                <c:pt idx="329">
                  <c:v>6.7168200000000001E-3</c:v>
                </c:pt>
                <c:pt idx="330">
                  <c:v>6.8875999999999998E-3</c:v>
                </c:pt>
                <c:pt idx="331">
                  <c:v>6.8070400000000003E-3</c:v>
                </c:pt>
                <c:pt idx="332">
                  <c:v>7.1626499999999996E-3</c:v>
                </c:pt>
                <c:pt idx="333">
                  <c:v>6.8492099999999997E-3</c:v>
                </c:pt>
                <c:pt idx="334">
                  <c:v>7.8150900000000002E-3</c:v>
                </c:pt>
                <c:pt idx="335">
                  <c:v>7.2736299999999997E-3</c:v>
                </c:pt>
                <c:pt idx="336">
                  <c:v>6.3197100000000001E-3</c:v>
                </c:pt>
                <c:pt idx="337">
                  <c:v>7.2638800000000003E-3</c:v>
                </c:pt>
                <c:pt idx="338">
                  <c:v>7.0119500000000003E-3</c:v>
                </c:pt>
                <c:pt idx="339">
                  <c:v>6.0685599999999998E-3</c:v>
                </c:pt>
                <c:pt idx="340">
                  <c:v>6.1444400000000001E-3</c:v>
                </c:pt>
                <c:pt idx="341">
                  <c:v>6.2326400000000002E-3</c:v>
                </c:pt>
                <c:pt idx="342">
                  <c:v>6.0070899999999997E-3</c:v>
                </c:pt>
                <c:pt idx="343">
                  <c:v>6.7452700000000003E-3</c:v>
                </c:pt>
                <c:pt idx="344">
                  <c:v>5.9330800000000003E-3</c:v>
                </c:pt>
                <c:pt idx="345">
                  <c:v>7.4543400000000003E-3</c:v>
                </c:pt>
                <c:pt idx="346">
                  <c:v>5.95694E-3</c:v>
                </c:pt>
                <c:pt idx="347">
                  <c:v>7.1844400000000003E-3</c:v>
                </c:pt>
                <c:pt idx="348">
                  <c:v>8.6305400000000008E-3</c:v>
                </c:pt>
                <c:pt idx="349">
                  <c:v>6.7361799999999996E-3</c:v>
                </c:pt>
                <c:pt idx="350">
                  <c:v>6.6254499999999997E-3</c:v>
                </c:pt>
                <c:pt idx="351">
                  <c:v>6.6656500000000004E-3</c:v>
                </c:pt>
                <c:pt idx="352">
                  <c:v>7.1965600000000003E-3</c:v>
                </c:pt>
                <c:pt idx="353">
                  <c:v>6.5041099999999996E-3</c:v>
                </c:pt>
                <c:pt idx="354">
                  <c:v>6.4932699999999998E-3</c:v>
                </c:pt>
                <c:pt idx="355">
                  <c:v>5.5176499999999998E-3</c:v>
                </c:pt>
                <c:pt idx="356">
                  <c:v>5.8492199999999996E-3</c:v>
                </c:pt>
                <c:pt idx="357">
                  <c:v>4.6581900000000004E-3</c:v>
                </c:pt>
                <c:pt idx="358">
                  <c:v>5.6878199999999997E-3</c:v>
                </c:pt>
                <c:pt idx="359">
                  <c:v>4.9935800000000001E-3</c:v>
                </c:pt>
                <c:pt idx="360">
                  <c:v>5.6770600000000003E-3</c:v>
                </c:pt>
                <c:pt idx="361">
                  <c:v>5.9992300000000004E-3</c:v>
                </c:pt>
                <c:pt idx="362">
                  <c:v>5.06049E-3</c:v>
                </c:pt>
                <c:pt idx="363">
                  <c:v>5.7281199999999997E-3</c:v>
                </c:pt>
                <c:pt idx="364">
                  <c:v>5.5535599999999999E-3</c:v>
                </c:pt>
                <c:pt idx="365">
                  <c:v>4.7030700000000002E-3</c:v>
                </c:pt>
                <c:pt idx="366">
                  <c:v>4.9809700000000004E-3</c:v>
                </c:pt>
                <c:pt idx="367">
                  <c:v>4.41772E-3</c:v>
                </c:pt>
                <c:pt idx="368">
                  <c:v>4.3902999999999998E-3</c:v>
                </c:pt>
                <c:pt idx="369">
                  <c:v>4.62919E-3</c:v>
                </c:pt>
                <c:pt idx="370">
                  <c:v>3.7516699999999999E-3</c:v>
                </c:pt>
                <c:pt idx="371">
                  <c:v>3.0373800000000001E-3</c:v>
                </c:pt>
                <c:pt idx="372">
                  <c:v>3.3630800000000001E-3</c:v>
                </c:pt>
                <c:pt idx="373">
                  <c:v>3.6407200000000001E-3</c:v>
                </c:pt>
                <c:pt idx="374">
                  <c:v>4.9497899999999999E-3</c:v>
                </c:pt>
                <c:pt idx="375">
                  <c:v>3.65476E-3</c:v>
                </c:pt>
                <c:pt idx="376">
                  <c:v>4.7784400000000001E-3</c:v>
                </c:pt>
                <c:pt idx="377">
                  <c:v>4.0887800000000002E-3</c:v>
                </c:pt>
                <c:pt idx="378">
                  <c:v>4.5163E-3</c:v>
                </c:pt>
                <c:pt idx="379">
                  <c:v>4.4053299999999998E-3</c:v>
                </c:pt>
                <c:pt idx="380">
                  <c:v>4.7701200000000001E-3</c:v>
                </c:pt>
                <c:pt idx="381">
                  <c:v>4.46957E-3</c:v>
                </c:pt>
                <c:pt idx="382">
                  <c:v>4.2452799999999997E-3</c:v>
                </c:pt>
                <c:pt idx="383">
                  <c:v>3.1390900000000002E-3</c:v>
                </c:pt>
                <c:pt idx="384">
                  <c:v>2.9876299999999998E-3</c:v>
                </c:pt>
                <c:pt idx="385">
                  <c:v>3.3621699999999998E-3</c:v>
                </c:pt>
                <c:pt idx="386">
                  <c:v>3.8060199999999998E-3</c:v>
                </c:pt>
                <c:pt idx="387">
                  <c:v>3.1057699999999999E-3</c:v>
                </c:pt>
                <c:pt idx="388">
                  <c:v>4.7499200000000004E-3</c:v>
                </c:pt>
                <c:pt idx="389">
                  <c:v>2.3943300000000001E-3</c:v>
                </c:pt>
                <c:pt idx="390">
                  <c:v>3.1707900000000002E-3</c:v>
                </c:pt>
                <c:pt idx="391">
                  <c:v>3.0434699999999999E-3</c:v>
                </c:pt>
                <c:pt idx="392">
                  <c:v>2.8394000000000002E-3</c:v>
                </c:pt>
                <c:pt idx="393">
                  <c:v>3.1788099999999998E-3</c:v>
                </c:pt>
                <c:pt idx="394">
                  <c:v>3.12773E-3</c:v>
                </c:pt>
                <c:pt idx="395">
                  <c:v>3.3852600000000002E-3</c:v>
                </c:pt>
                <c:pt idx="396">
                  <c:v>2.5245900000000002E-3</c:v>
                </c:pt>
                <c:pt idx="397">
                  <c:v>2.3460199999999999E-3</c:v>
                </c:pt>
                <c:pt idx="398">
                  <c:v>1.5139400000000001E-3</c:v>
                </c:pt>
                <c:pt idx="399">
                  <c:v>2.1408199999999999E-3</c:v>
                </c:pt>
                <c:pt idx="400">
                  <c:v>4.7666400000000002E-4</c:v>
                </c:pt>
                <c:pt idx="401">
                  <c:v>4.2544399999999997E-4</c:v>
                </c:pt>
                <c:pt idx="402">
                  <c:v>3.9730599999999999E-4</c:v>
                </c:pt>
                <c:pt idx="403">
                  <c:v>5.9499800000000001E-4</c:v>
                </c:pt>
                <c:pt idx="404">
                  <c:v>4.59803E-4</c:v>
                </c:pt>
                <c:pt idx="405">
                  <c:v>-7.8406099999999996E-4</c:v>
                </c:pt>
                <c:pt idx="406">
                  <c:v>1.2863099999999999E-3</c:v>
                </c:pt>
                <c:pt idx="407">
                  <c:v>2.34541E-3</c:v>
                </c:pt>
                <c:pt idx="408">
                  <c:v>1.15237E-3</c:v>
                </c:pt>
                <c:pt idx="409">
                  <c:v>1.9984299999999998E-3</c:v>
                </c:pt>
                <c:pt idx="410">
                  <c:v>9.5144700000000001E-4</c:v>
                </c:pt>
                <c:pt idx="411">
                  <c:v>1.95115E-3</c:v>
                </c:pt>
                <c:pt idx="412">
                  <c:v>1.4788900000000001E-3</c:v>
                </c:pt>
                <c:pt idx="413">
                  <c:v>1.71171E-3</c:v>
                </c:pt>
                <c:pt idx="414">
                  <c:v>1.3442700000000001E-3</c:v>
                </c:pt>
                <c:pt idx="415">
                  <c:v>4.4834300000000003E-4</c:v>
                </c:pt>
                <c:pt idx="416">
                  <c:v>1.33248E-3</c:v>
                </c:pt>
                <c:pt idx="417">
                  <c:v>7.0822500000000004E-4</c:v>
                </c:pt>
                <c:pt idx="418">
                  <c:v>1.12795E-3</c:v>
                </c:pt>
                <c:pt idx="419">
                  <c:v>1.0231000000000001E-3</c:v>
                </c:pt>
                <c:pt idx="420">
                  <c:v>1.8877900000000001E-3</c:v>
                </c:pt>
                <c:pt idx="421">
                  <c:v>1.7111800000000001E-3</c:v>
                </c:pt>
                <c:pt idx="422">
                  <c:v>1.77158E-3</c:v>
                </c:pt>
                <c:pt idx="423">
                  <c:v>2.2389200000000001E-3</c:v>
                </c:pt>
                <c:pt idx="424">
                  <c:v>1.73675E-3</c:v>
                </c:pt>
                <c:pt idx="425">
                  <c:v>1.9162700000000001E-3</c:v>
                </c:pt>
                <c:pt idx="426">
                  <c:v>2.9230599999999999E-3</c:v>
                </c:pt>
                <c:pt idx="427">
                  <c:v>3.2569299999999999E-3</c:v>
                </c:pt>
                <c:pt idx="428">
                  <c:v>2.6474699999999999E-3</c:v>
                </c:pt>
                <c:pt idx="429">
                  <c:v>1.2362499999999999E-3</c:v>
                </c:pt>
                <c:pt idx="430">
                  <c:v>-1.7454100000000001E-4</c:v>
                </c:pt>
                <c:pt idx="431">
                  <c:v>-9.4608400000000003E-4</c:v>
                </c:pt>
                <c:pt idx="432">
                  <c:v>-1.57037E-3</c:v>
                </c:pt>
                <c:pt idx="433">
                  <c:v>-1.59807E-3</c:v>
                </c:pt>
                <c:pt idx="434">
                  <c:v>-2.6141799999999998E-3</c:v>
                </c:pt>
                <c:pt idx="435">
                  <c:v>-2.54441E-3</c:v>
                </c:pt>
                <c:pt idx="436">
                  <c:v>-2.57194E-3</c:v>
                </c:pt>
                <c:pt idx="437">
                  <c:v>-2.78086E-3</c:v>
                </c:pt>
                <c:pt idx="438">
                  <c:v>-3.5179299999999998E-3</c:v>
                </c:pt>
                <c:pt idx="439">
                  <c:v>-2.6473099999999999E-3</c:v>
                </c:pt>
                <c:pt idx="440">
                  <c:v>-2.3067399999999998E-3</c:v>
                </c:pt>
                <c:pt idx="441">
                  <c:v>-1.9623000000000002E-3</c:v>
                </c:pt>
                <c:pt idx="442">
                  <c:v>-2.6818100000000002E-3</c:v>
                </c:pt>
                <c:pt idx="443">
                  <c:v>-3.1310399999999999E-3</c:v>
                </c:pt>
                <c:pt idx="444">
                  <c:v>-2.72245E-3</c:v>
                </c:pt>
                <c:pt idx="445">
                  <c:v>-2.2885200000000001E-3</c:v>
                </c:pt>
                <c:pt idx="446">
                  <c:v>-1.72751E-3</c:v>
                </c:pt>
                <c:pt idx="447">
                  <c:v>-2.4043200000000002E-3</c:v>
                </c:pt>
                <c:pt idx="448">
                  <c:v>-3.78145E-3</c:v>
                </c:pt>
                <c:pt idx="449">
                  <c:v>-2.7798300000000001E-3</c:v>
                </c:pt>
                <c:pt idx="450">
                  <c:v>-3.6890299999999998E-3</c:v>
                </c:pt>
                <c:pt idx="451">
                  <c:v>-3.5900300000000001E-3</c:v>
                </c:pt>
                <c:pt idx="452">
                  <c:v>-1.6779799999999999E-3</c:v>
                </c:pt>
                <c:pt idx="453">
                  <c:v>-1.9729600000000002E-3</c:v>
                </c:pt>
                <c:pt idx="454">
                  <c:v>-2.60933E-3</c:v>
                </c:pt>
                <c:pt idx="455">
                  <c:v>-1.8790600000000001E-3</c:v>
                </c:pt>
                <c:pt idx="456">
                  <c:v>-2.49891E-3</c:v>
                </c:pt>
                <c:pt idx="457">
                  <c:v>-2.5860599999999998E-3</c:v>
                </c:pt>
                <c:pt idx="458">
                  <c:v>-3.0639999999999999E-3</c:v>
                </c:pt>
                <c:pt idx="459">
                  <c:v>-3.2434400000000002E-3</c:v>
                </c:pt>
                <c:pt idx="460">
                  <c:v>-3.0018800000000002E-3</c:v>
                </c:pt>
                <c:pt idx="461">
                  <c:v>-3.3992900000000001E-3</c:v>
                </c:pt>
                <c:pt idx="462">
                  <c:v>-4.51484E-3</c:v>
                </c:pt>
                <c:pt idx="463">
                  <c:v>-4.6546399999999998E-3</c:v>
                </c:pt>
                <c:pt idx="464">
                  <c:v>-4.4728499999999996E-3</c:v>
                </c:pt>
                <c:pt idx="465">
                  <c:v>-5.6460900000000003E-3</c:v>
                </c:pt>
                <c:pt idx="466">
                  <c:v>-4.3909400000000003E-3</c:v>
                </c:pt>
                <c:pt idx="467">
                  <c:v>-4.4995499999999997E-3</c:v>
                </c:pt>
                <c:pt idx="468">
                  <c:v>-4.7701000000000002E-3</c:v>
                </c:pt>
                <c:pt idx="469">
                  <c:v>-4.6769899999999998E-3</c:v>
                </c:pt>
                <c:pt idx="470">
                  <c:v>-4.9663299999999997E-3</c:v>
                </c:pt>
                <c:pt idx="471">
                  <c:v>-3.9219800000000003E-3</c:v>
                </c:pt>
                <c:pt idx="472">
                  <c:v>-4.7560299999999996E-3</c:v>
                </c:pt>
                <c:pt idx="473">
                  <c:v>-4.4172200000000003E-3</c:v>
                </c:pt>
                <c:pt idx="474">
                  <c:v>-3.5449100000000001E-3</c:v>
                </c:pt>
                <c:pt idx="475">
                  <c:v>-4.8908199999999997E-3</c:v>
                </c:pt>
                <c:pt idx="476">
                  <c:v>-4.3658600000000001E-3</c:v>
                </c:pt>
                <c:pt idx="477">
                  <c:v>-3.8974999999999999E-3</c:v>
                </c:pt>
                <c:pt idx="478">
                  <c:v>-4.3980599999999996E-3</c:v>
                </c:pt>
                <c:pt idx="479">
                  <c:v>-3.7699500000000002E-3</c:v>
                </c:pt>
                <c:pt idx="480">
                  <c:v>-4.0810200000000003E-3</c:v>
                </c:pt>
                <c:pt idx="481">
                  <c:v>-3.7216800000000002E-3</c:v>
                </c:pt>
                <c:pt idx="482">
                  <c:v>-4.0247399999999997E-3</c:v>
                </c:pt>
                <c:pt idx="483">
                  <c:v>-3.13189E-3</c:v>
                </c:pt>
                <c:pt idx="484">
                  <c:v>-2.38653E-3</c:v>
                </c:pt>
                <c:pt idx="485">
                  <c:v>-3.8220099999999998E-3</c:v>
                </c:pt>
                <c:pt idx="486">
                  <c:v>-2.7130600000000002E-3</c:v>
                </c:pt>
                <c:pt idx="487">
                  <c:v>-2.8406600000000001E-3</c:v>
                </c:pt>
                <c:pt idx="488">
                  <c:v>-3.2503499999999999E-3</c:v>
                </c:pt>
                <c:pt idx="489">
                  <c:v>-2.5765300000000001E-3</c:v>
                </c:pt>
                <c:pt idx="490">
                  <c:v>-3.6484199999999999E-3</c:v>
                </c:pt>
                <c:pt idx="491">
                  <c:v>-4.2497100000000003E-3</c:v>
                </c:pt>
                <c:pt idx="492">
                  <c:v>-3.4670199999999999E-3</c:v>
                </c:pt>
                <c:pt idx="493">
                  <c:v>-4.6035399999999997E-3</c:v>
                </c:pt>
                <c:pt idx="494">
                  <c:v>-4.87325E-3</c:v>
                </c:pt>
                <c:pt idx="495">
                  <c:v>-4.51045E-3</c:v>
                </c:pt>
                <c:pt idx="496">
                  <c:v>-5.0469499999999997E-3</c:v>
                </c:pt>
                <c:pt idx="497">
                  <c:v>-4.2516000000000003E-3</c:v>
                </c:pt>
                <c:pt idx="498">
                  <c:v>-4.1945799999999998E-3</c:v>
                </c:pt>
                <c:pt idx="499">
                  <c:v>-4.6956799999999998E-3</c:v>
                </c:pt>
                <c:pt idx="500">
                  <c:v>-4.7627199999999998E-3</c:v>
                </c:pt>
                <c:pt idx="501">
                  <c:v>-3.8337599999999999E-3</c:v>
                </c:pt>
                <c:pt idx="502">
                  <c:v>-4.2356499999999997E-3</c:v>
                </c:pt>
                <c:pt idx="503">
                  <c:v>-4.2428300000000004E-3</c:v>
                </c:pt>
                <c:pt idx="504">
                  <c:v>-4.3482900000000003E-3</c:v>
                </c:pt>
                <c:pt idx="505">
                  <c:v>-4.1440899999999996E-3</c:v>
                </c:pt>
                <c:pt idx="506">
                  <c:v>-3.85622E-3</c:v>
                </c:pt>
                <c:pt idx="507">
                  <c:v>-3.6367499999999998E-3</c:v>
                </c:pt>
                <c:pt idx="508">
                  <c:v>-3.8932300000000001E-3</c:v>
                </c:pt>
                <c:pt idx="509">
                  <c:v>-3.5853E-3</c:v>
                </c:pt>
                <c:pt idx="510">
                  <c:v>-3.8618599999999999E-3</c:v>
                </c:pt>
                <c:pt idx="511">
                  <c:v>-3.6110700000000001E-3</c:v>
                </c:pt>
                <c:pt idx="512">
                  <c:v>-3.3857800000000001E-3</c:v>
                </c:pt>
                <c:pt idx="513">
                  <c:v>-3.1049300000000001E-3</c:v>
                </c:pt>
                <c:pt idx="514">
                  <c:v>-3.2138800000000001E-3</c:v>
                </c:pt>
                <c:pt idx="515">
                  <c:v>-3.1716000000000001E-3</c:v>
                </c:pt>
                <c:pt idx="516">
                  <c:v>-2.41465E-3</c:v>
                </c:pt>
                <c:pt idx="517">
                  <c:v>-1.4757800000000001E-3</c:v>
                </c:pt>
                <c:pt idx="518">
                  <c:v>-2.01856E-3</c:v>
                </c:pt>
                <c:pt idx="519">
                  <c:v>-2.2673900000000002E-3</c:v>
                </c:pt>
                <c:pt idx="520">
                  <c:v>-2.9843299999999999E-3</c:v>
                </c:pt>
                <c:pt idx="521">
                  <c:v>-2.2910000000000001E-3</c:v>
                </c:pt>
                <c:pt idx="522">
                  <c:v>-2.9301800000000001E-3</c:v>
                </c:pt>
                <c:pt idx="523">
                  <c:v>-3.0223699999999999E-3</c:v>
                </c:pt>
                <c:pt idx="524">
                  <c:v>-2.4363399999999999E-3</c:v>
                </c:pt>
                <c:pt idx="525">
                  <c:v>-3.5593500000000002E-3</c:v>
                </c:pt>
                <c:pt idx="526">
                  <c:v>-2.3666899999999999E-3</c:v>
                </c:pt>
                <c:pt idx="527">
                  <c:v>-3.1242000000000002E-3</c:v>
                </c:pt>
                <c:pt idx="528">
                  <c:v>-3.0946599999999999E-3</c:v>
                </c:pt>
                <c:pt idx="529">
                  <c:v>-2.1819700000000001E-3</c:v>
                </c:pt>
                <c:pt idx="530">
                  <c:v>-2.8426100000000002E-3</c:v>
                </c:pt>
                <c:pt idx="531">
                  <c:v>-2.9757500000000001E-3</c:v>
                </c:pt>
                <c:pt idx="532">
                  <c:v>-2.2045900000000002E-3</c:v>
                </c:pt>
                <c:pt idx="533">
                  <c:v>-2.4208799999999998E-3</c:v>
                </c:pt>
                <c:pt idx="534">
                  <c:v>-1.9920599999999999E-3</c:v>
                </c:pt>
                <c:pt idx="535">
                  <c:v>-2.7052999999999999E-3</c:v>
                </c:pt>
                <c:pt idx="536">
                  <c:v>-2.9731200000000001E-3</c:v>
                </c:pt>
                <c:pt idx="537">
                  <c:v>-2.5430000000000001E-3</c:v>
                </c:pt>
                <c:pt idx="538">
                  <c:v>-2.2782599999999998E-3</c:v>
                </c:pt>
                <c:pt idx="539">
                  <c:v>-3.3007800000000001E-3</c:v>
                </c:pt>
                <c:pt idx="540">
                  <c:v>-2.91874E-3</c:v>
                </c:pt>
                <c:pt idx="541">
                  <c:v>-2.1770100000000001E-3</c:v>
                </c:pt>
                <c:pt idx="542">
                  <c:v>-1.7378599999999999E-3</c:v>
                </c:pt>
                <c:pt idx="543">
                  <c:v>-1.79565E-3</c:v>
                </c:pt>
                <c:pt idx="544">
                  <c:v>-7.2354799999999996E-4</c:v>
                </c:pt>
                <c:pt idx="545">
                  <c:v>-6.6169999999999998E-4</c:v>
                </c:pt>
                <c:pt idx="546">
                  <c:v>-5.9670000000000003E-4</c:v>
                </c:pt>
                <c:pt idx="547">
                  <c:v>-5.1767000000000002E-4</c:v>
                </c:pt>
                <c:pt idx="548">
                  <c:v>-4.85162E-6</c:v>
                </c:pt>
                <c:pt idx="549">
                  <c:v>-4.9156099999999995E-4</c:v>
                </c:pt>
                <c:pt idx="550">
                  <c:v>3.4669399999999998E-4</c:v>
                </c:pt>
                <c:pt idx="551">
                  <c:v>-1.42146E-4</c:v>
                </c:pt>
                <c:pt idx="552">
                  <c:v>7.3422699999999998E-5</c:v>
                </c:pt>
                <c:pt idx="553">
                  <c:v>-6.2066400000000005E-4</c:v>
                </c:pt>
                <c:pt idx="554">
                  <c:v>-7.80669E-4</c:v>
                </c:pt>
                <c:pt idx="555">
                  <c:v>-9.2641100000000003E-4</c:v>
                </c:pt>
                <c:pt idx="556">
                  <c:v>-3.6635200000000002E-4</c:v>
                </c:pt>
                <c:pt idx="557">
                  <c:v>-7.8365699999999994E-5</c:v>
                </c:pt>
                <c:pt idx="558">
                  <c:v>-4.3223099999999999E-4</c:v>
                </c:pt>
                <c:pt idx="559">
                  <c:v>9.2565599999999996E-4</c:v>
                </c:pt>
                <c:pt idx="560">
                  <c:v>3.5979499999999999E-4</c:v>
                </c:pt>
                <c:pt idx="561">
                  <c:v>9.1388500000000002E-4</c:v>
                </c:pt>
                <c:pt idx="562">
                  <c:v>3.2864999999999999E-4</c:v>
                </c:pt>
                <c:pt idx="563">
                  <c:v>-1.3789799999999999E-4</c:v>
                </c:pt>
                <c:pt idx="564">
                  <c:v>4.9428299999999998E-4</c:v>
                </c:pt>
                <c:pt idx="565">
                  <c:v>1.3296E-4</c:v>
                </c:pt>
                <c:pt idx="566">
                  <c:v>3.5618599999999998E-4</c:v>
                </c:pt>
                <c:pt idx="567">
                  <c:v>2.1895999999999998E-5</c:v>
                </c:pt>
                <c:pt idx="568">
                  <c:v>5.3952199999999996E-4</c:v>
                </c:pt>
                <c:pt idx="569">
                  <c:v>5.4314900000000004E-4</c:v>
                </c:pt>
                <c:pt idx="570">
                  <c:v>6.7271200000000001E-4</c:v>
                </c:pt>
                <c:pt idx="571">
                  <c:v>6.1418900000000001E-4</c:v>
                </c:pt>
                <c:pt idx="572">
                  <c:v>1.8112099999999999E-3</c:v>
                </c:pt>
                <c:pt idx="573">
                  <c:v>5.6372200000000001E-4</c:v>
                </c:pt>
                <c:pt idx="574">
                  <c:v>1.8861699999999999E-3</c:v>
                </c:pt>
                <c:pt idx="575">
                  <c:v>3.1463799999999998E-3</c:v>
                </c:pt>
                <c:pt idx="576">
                  <c:v>3.0790399999999999E-3</c:v>
                </c:pt>
                <c:pt idx="577">
                  <c:v>3.7799499999999998E-3</c:v>
                </c:pt>
                <c:pt idx="578">
                  <c:v>4.0948699999999996E-3</c:v>
                </c:pt>
                <c:pt idx="579">
                  <c:v>3.8755299999999999E-3</c:v>
                </c:pt>
                <c:pt idx="580">
                  <c:v>5.21647E-3</c:v>
                </c:pt>
                <c:pt idx="581">
                  <c:v>5.2838299999999998E-3</c:v>
                </c:pt>
                <c:pt idx="582">
                  <c:v>6.2946299999999998E-3</c:v>
                </c:pt>
                <c:pt idx="583">
                  <c:v>6.6575999999999996E-3</c:v>
                </c:pt>
                <c:pt idx="584">
                  <c:v>7.8896299999999999E-3</c:v>
                </c:pt>
                <c:pt idx="585">
                  <c:v>9.2914899999999995E-3</c:v>
                </c:pt>
                <c:pt idx="586">
                  <c:v>1.048E-2</c:v>
                </c:pt>
                <c:pt idx="587">
                  <c:v>1.189E-2</c:v>
                </c:pt>
                <c:pt idx="588">
                  <c:v>1.482E-2</c:v>
                </c:pt>
                <c:pt idx="589">
                  <c:v>1.8710000000000001E-2</c:v>
                </c:pt>
                <c:pt idx="590">
                  <c:v>2.164E-2</c:v>
                </c:pt>
                <c:pt idx="591">
                  <c:v>2.6419999999999999E-2</c:v>
                </c:pt>
                <c:pt idx="592">
                  <c:v>3.2779999999999997E-2</c:v>
                </c:pt>
                <c:pt idx="593">
                  <c:v>3.8469999999999997E-2</c:v>
                </c:pt>
                <c:pt idx="594">
                  <c:v>4.444E-2</c:v>
                </c:pt>
                <c:pt idx="595">
                  <c:v>4.8410000000000002E-2</c:v>
                </c:pt>
                <c:pt idx="596">
                  <c:v>4.8779999999999997E-2</c:v>
                </c:pt>
                <c:pt idx="597">
                  <c:v>4.4690000000000001E-2</c:v>
                </c:pt>
                <c:pt idx="598">
                  <c:v>3.8550000000000001E-2</c:v>
                </c:pt>
                <c:pt idx="599">
                  <c:v>3.2120000000000003E-2</c:v>
                </c:pt>
                <c:pt idx="600">
                  <c:v>2.6100000000000002E-2</c:v>
                </c:pt>
                <c:pt idx="601">
                  <c:v>2.2259999999999999E-2</c:v>
                </c:pt>
                <c:pt idx="602">
                  <c:v>1.7940000000000001E-2</c:v>
                </c:pt>
                <c:pt idx="603">
                  <c:v>1.583E-2</c:v>
                </c:pt>
                <c:pt idx="604">
                  <c:v>1.3520000000000001E-2</c:v>
                </c:pt>
                <c:pt idx="605">
                  <c:v>1.299E-2</c:v>
                </c:pt>
                <c:pt idx="606">
                  <c:v>1.093E-2</c:v>
                </c:pt>
                <c:pt idx="607">
                  <c:v>1.0410000000000001E-2</c:v>
                </c:pt>
                <c:pt idx="608">
                  <c:v>9.4504600000000008E-3</c:v>
                </c:pt>
                <c:pt idx="609">
                  <c:v>8.0125400000000003E-3</c:v>
                </c:pt>
                <c:pt idx="610">
                  <c:v>8.2536199999999997E-3</c:v>
                </c:pt>
                <c:pt idx="611">
                  <c:v>7.7225799999999997E-3</c:v>
                </c:pt>
                <c:pt idx="612">
                  <c:v>7.4289500000000001E-3</c:v>
                </c:pt>
                <c:pt idx="613">
                  <c:v>6.8737399999999997E-3</c:v>
                </c:pt>
                <c:pt idx="614">
                  <c:v>5.9887500000000001E-3</c:v>
                </c:pt>
                <c:pt idx="615">
                  <c:v>6.14272E-3</c:v>
                </c:pt>
                <c:pt idx="616">
                  <c:v>5.1616700000000001E-3</c:v>
                </c:pt>
                <c:pt idx="617">
                  <c:v>5.4659399999999999E-3</c:v>
                </c:pt>
                <c:pt idx="618">
                  <c:v>5.8497100000000002E-3</c:v>
                </c:pt>
                <c:pt idx="619">
                  <c:v>6.0670400000000001E-3</c:v>
                </c:pt>
                <c:pt idx="620">
                  <c:v>5.0791899999999999E-3</c:v>
                </c:pt>
                <c:pt idx="621">
                  <c:v>5.9491700000000002E-3</c:v>
                </c:pt>
                <c:pt idx="622">
                  <c:v>5.68266E-3</c:v>
                </c:pt>
                <c:pt idx="623">
                  <c:v>5.9930299999999999E-3</c:v>
                </c:pt>
                <c:pt idx="624">
                  <c:v>5.5410099999999999E-3</c:v>
                </c:pt>
                <c:pt idx="625">
                  <c:v>5.9494999999999999E-3</c:v>
                </c:pt>
                <c:pt idx="626">
                  <c:v>5.4900799999999996E-3</c:v>
                </c:pt>
                <c:pt idx="627">
                  <c:v>5.7405499999999996E-3</c:v>
                </c:pt>
                <c:pt idx="628">
                  <c:v>5.6502899999999997E-3</c:v>
                </c:pt>
                <c:pt idx="629">
                  <c:v>5.3958799999999996E-3</c:v>
                </c:pt>
                <c:pt idx="630">
                  <c:v>4.9243799999999999E-3</c:v>
                </c:pt>
                <c:pt idx="631">
                  <c:v>5.1421399999999999E-3</c:v>
                </c:pt>
                <c:pt idx="632">
                  <c:v>5.2785499999999999E-3</c:v>
                </c:pt>
                <c:pt idx="633">
                  <c:v>6.17061E-3</c:v>
                </c:pt>
                <c:pt idx="634">
                  <c:v>5.22947E-3</c:v>
                </c:pt>
                <c:pt idx="635">
                  <c:v>7.35565E-3</c:v>
                </c:pt>
                <c:pt idx="636">
                  <c:v>6.80111E-3</c:v>
                </c:pt>
                <c:pt idx="637">
                  <c:v>5.8799999999999998E-3</c:v>
                </c:pt>
                <c:pt idx="638">
                  <c:v>6.3959999999999998E-3</c:v>
                </c:pt>
                <c:pt idx="639">
                  <c:v>6.5371600000000002E-3</c:v>
                </c:pt>
                <c:pt idx="640">
                  <c:v>7.3216399999999999E-3</c:v>
                </c:pt>
                <c:pt idx="641">
                  <c:v>5.9235599999999996E-3</c:v>
                </c:pt>
                <c:pt idx="642">
                  <c:v>6.1700399999999999E-3</c:v>
                </c:pt>
                <c:pt idx="643">
                  <c:v>5.4691899999999996E-3</c:v>
                </c:pt>
                <c:pt idx="644">
                  <c:v>6.7010799999999999E-3</c:v>
                </c:pt>
                <c:pt idx="645">
                  <c:v>6.0982500000000004E-3</c:v>
                </c:pt>
                <c:pt idx="646">
                  <c:v>5.1219999999999998E-3</c:v>
                </c:pt>
                <c:pt idx="647">
                  <c:v>5.4143500000000001E-3</c:v>
                </c:pt>
                <c:pt idx="648">
                  <c:v>5.1309900000000002E-3</c:v>
                </c:pt>
                <c:pt idx="649">
                  <c:v>5.1212499999999999E-3</c:v>
                </c:pt>
                <c:pt idx="650">
                  <c:v>6.3175999999999996E-3</c:v>
                </c:pt>
                <c:pt idx="651">
                  <c:v>5.6336900000000002E-3</c:v>
                </c:pt>
                <c:pt idx="652">
                  <c:v>5.74414E-3</c:v>
                </c:pt>
                <c:pt idx="653">
                  <c:v>6.3435999999999996E-3</c:v>
                </c:pt>
                <c:pt idx="654">
                  <c:v>6.6111900000000003E-3</c:v>
                </c:pt>
                <c:pt idx="655">
                  <c:v>6.3285700000000004E-3</c:v>
                </c:pt>
                <c:pt idx="656">
                  <c:v>5.6949100000000001E-3</c:v>
                </c:pt>
                <c:pt idx="657">
                  <c:v>5.6655799999999999E-3</c:v>
                </c:pt>
                <c:pt idx="658">
                  <c:v>5.43758E-3</c:v>
                </c:pt>
                <c:pt idx="659">
                  <c:v>5.6601100000000003E-3</c:v>
                </c:pt>
                <c:pt idx="660">
                  <c:v>5.7079499999999998E-3</c:v>
                </c:pt>
                <c:pt idx="661">
                  <c:v>4.9222600000000004E-3</c:v>
                </c:pt>
                <c:pt idx="662">
                  <c:v>6.2059000000000003E-3</c:v>
                </c:pt>
                <c:pt idx="663">
                  <c:v>6.69537E-3</c:v>
                </c:pt>
                <c:pt idx="664">
                  <c:v>5.8215999999999997E-3</c:v>
                </c:pt>
                <c:pt idx="665">
                  <c:v>5.11482E-3</c:v>
                </c:pt>
                <c:pt idx="666">
                  <c:v>7.6836600000000001E-3</c:v>
                </c:pt>
                <c:pt idx="667">
                  <c:v>7.3232599999999998E-3</c:v>
                </c:pt>
                <c:pt idx="668">
                  <c:v>6.6667599999999999E-3</c:v>
                </c:pt>
                <c:pt idx="669">
                  <c:v>6.4510399999999999E-3</c:v>
                </c:pt>
                <c:pt idx="670">
                  <c:v>6.4725800000000003E-3</c:v>
                </c:pt>
                <c:pt idx="671">
                  <c:v>7.54902E-3</c:v>
                </c:pt>
                <c:pt idx="672">
                  <c:v>6.6033300000000001E-3</c:v>
                </c:pt>
                <c:pt idx="673">
                  <c:v>7.3954199999999998E-3</c:v>
                </c:pt>
                <c:pt idx="674">
                  <c:v>6.5270099999999998E-3</c:v>
                </c:pt>
                <c:pt idx="675">
                  <c:v>5.5573000000000003E-3</c:v>
                </c:pt>
                <c:pt idx="676">
                  <c:v>5.4277300000000004E-3</c:v>
                </c:pt>
                <c:pt idx="677">
                  <c:v>4.7678599999999996E-3</c:v>
                </c:pt>
                <c:pt idx="678">
                  <c:v>4.9563799999999998E-3</c:v>
                </c:pt>
                <c:pt idx="679">
                  <c:v>4.7200200000000001E-3</c:v>
                </c:pt>
                <c:pt idx="680">
                  <c:v>5.0443099999999998E-3</c:v>
                </c:pt>
                <c:pt idx="681">
                  <c:v>4.6272300000000004E-3</c:v>
                </c:pt>
                <c:pt idx="682">
                  <c:v>5.5232900000000001E-3</c:v>
                </c:pt>
                <c:pt idx="683">
                  <c:v>5.6580500000000004E-3</c:v>
                </c:pt>
                <c:pt idx="684">
                  <c:v>5.7755000000000003E-3</c:v>
                </c:pt>
                <c:pt idx="685">
                  <c:v>5.72763E-3</c:v>
                </c:pt>
                <c:pt idx="686">
                  <c:v>4.8111200000000003E-3</c:v>
                </c:pt>
                <c:pt idx="687">
                  <c:v>5.04822E-3</c:v>
                </c:pt>
                <c:pt idx="688">
                  <c:v>4.8393799999999999E-3</c:v>
                </c:pt>
                <c:pt idx="689">
                  <c:v>5.1241799999999999E-3</c:v>
                </c:pt>
                <c:pt idx="690">
                  <c:v>5.6734899999999998E-3</c:v>
                </c:pt>
                <c:pt idx="691">
                  <c:v>4.6448000000000001E-3</c:v>
                </c:pt>
                <c:pt idx="692">
                  <c:v>4.9696300000000001E-3</c:v>
                </c:pt>
                <c:pt idx="693">
                  <c:v>5.3138999999999999E-3</c:v>
                </c:pt>
                <c:pt idx="694">
                  <c:v>4.2640899999999999E-3</c:v>
                </c:pt>
                <c:pt idx="695">
                  <c:v>5.4535900000000003E-3</c:v>
                </c:pt>
                <c:pt idx="696">
                  <c:v>5.5532200000000002E-3</c:v>
                </c:pt>
                <c:pt idx="697">
                  <c:v>6.9499200000000001E-3</c:v>
                </c:pt>
                <c:pt idx="698">
                  <c:v>6.3101399999999997E-3</c:v>
                </c:pt>
                <c:pt idx="699">
                  <c:v>6.5198699999999997E-3</c:v>
                </c:pt>
                <c:pt idx="700">
                  <c:v>6.8560699999999997E-3</c:v>
                </c:pt>
                <c:pt idx="701">
                  <c:v>6.2094899999999998E-3</c:v>
                </c:pt>
                <c:pt idx="702">
                  <c:v>5.4881000000000001E-3</c:v>
                </c:pt>
                <c:pt idx="703">
                  <c:v>5.80825E-3</c:v>
                </c:pt>
                <c:pt idx="704">
                  <c:v>5.1929000000000003E-3</c:v>
                </c:pt>
                <c:pt idx="705">
                  <c:v>5.5927599999999996E-3</c:v>
                </c:pt>
                <c:pt idx="706">
                  <c:v>4.7777699999999998E-3</c:v>
                </c:pt>
                <c:pt idx="707">
                  <c:v>4.5472200000000003E-3</c:v>
                </c:pt>
                <c:pt idx="708">
                  <c:v>4.24816E-3</c:v>
                </c:pt>
                <c:pt idx="709">
                  <c:v>3.8533399999999998E-3</c:v>
                </c:pt>
                <c:pt idx="710">
                  <c:v>4.5805999999999998E-3</c:v>
                </c:pt>
                <c:pt idx="711">
                  <c:v>3.7409399999999999E-3</c:v>
                </c:pt>
                <c:pt idx="712">
                  <c:v>3.6512900000000002E-3</c:v>
                </c:pt>
                <c:pt idx="713">
                  <c:v>3.8073999999999998E-3</c:v>
                </c:pt>
                <c:pt idx="714">
                  <c:v>3.24734E-3</c:v>
                </c:pt>
                <c:pt idx="715">
                  <c:v>3.7543400000000001E-3</c:v>
                </c:pt>
                <c:pt idx="716">
                  <c:v>4.3906600000000002E-3</c:v>
                </c:pt>
                <c:pt idx="717">
                  <c:v>3.5446499999999999E-3</c:v>
                </c:pt>
                <c:pt idx="718">
                  <c:v>3.2915100000000001E-3</c:v>
                </c:pt>
                <c:pt idx="719">
                  <c:v>3.2902999999999999E-3</c:v>
                </c:pt>
                <c:pt idx="720">
                  <c:v>3.7027100000000001E-3</c:v>
                </c:pt>
                <c:pt idx="721">
                  <c:v>2.7671499999999999E-3</c:v>
                </c:pt>
                <c:pt idx="722">
                  <c:v>4.0650599999999997E-3</c:v>
                </c:pt>
                <c:pt idx="723">
                  <c:v>3.0537899999999998E-3</c:v>
                </c:pt>
                <c:pt idx="724">
                  <c:v>3.3926400000000002E-3</c:v>
                </c:pt>
                <c:pt idx="725">
                  <c:v>4.08677E-3</c:v>
                </c:pt>
                <c:pt idx="726">
                  <c:v>4.5318900000000002E-3</c:v>
                </c:pt>
                <c:pt idx="727">
                  <c:v>5.1113299999999999E-3</c:v>
                </c:pt>
                <c:pt idx="728">
                  <c:v>5.4966199999999998E-3</c:v>
                </c:pt>
                <c:pt idx="729">
                  <c:v>5.1719299999999999E-3</c:v>
                </c:pt>
                <c:pt idx="730">
                  <c:v>5.36675E-3</c:v>
                </c:pt>
                <c:pt idx="731">
                  <c:v>4.8090900000000002E-3</c:v>
                </c:pt>
                <c:pt idx="732">
                  <c:v>5.4893499999999996E-3</c:v>
                </c:pt>
                <c:pt idx="733">
                  <c:v>5.7156899999999998E-3</c:v>
                </c:pt>
                <c:pt idx="734">
                  <c:v>5.4317300000000001E-3</c:v>
                </c:pt>
                <c:pt idx="735">
                  <c:v>5.1182299999999997E-3</c:v>
                </c:pt>
                <c:pt idx="736">
                  <c:v>3.86017E-3</c:v>
                </c:pt>
                <c:pt idx="737">
                  <c:v>4.5169800000000003E-3</c:v>
                </c:pt>
                <c:pt idx="738">
                  <c:v>3.9271599999999999E-3</c:v>
                </c:pt>
                <c:pt idx="739">
                  <c:v>4.28832E-3</c:v>
                </c:pt>
                <c:pt idx="740">
                  <c:v>3.8175000000000001E-3</c:v>
                </c:pt>
                <c:pt idx="741">
                  <c:v>2.7702E-3</c:v>
                </c:pt>
                <c:pt idx="742">
                  <c:v>3.9815900000000001E-3</c:v>
                </c:pt>
                <c:pt idx="743">
                  <c:v>4.1368899999999998E-3</c:v>
                </c:pt>
                <c:pt idx="744">
                  <c:v>2.4330699999999999E-3</c:v>
                </c:pt>
                <c:pt idx="745">
                  <c:v>3.6257799999999999E-3</c:v>
                </c:pt>
                <c:pt idx="746">
                  <c:v>3.3432100000000001E-3</c:v>
                </c:pt>
                <c:pt idx="747">
                  <c:v>2.4184200000000001E-3</c:v>
                </c:pt>
                <c:pt idx="748">
                  <c:v>1.9815700000000002E-3</c:v>
                </c:pt>
                <c:pt idx="749">
                  <c:v>2.3050599999999998E-3</c:v>
                </c:pt>
                <c:pt idx="750">
                  <c:v>1.9272099999999999E-3</c:v>
                </c:pt>
                <c:pt idx="751">
                  <c:v>2.28313E-3</c:v>
                </c:pt>
                <c:pt idx="752">
                  <c:v>2.2611599999999999E-3</c:v>
                </c:pt>
                <c:pt idx="753">
                  <c:v>2.63175E-3</c:v>
                </c:pt>
                <c:pt idx="754">
                  <c:v>2.5012099999999998E-3</c:v>
                </c:pt>
                <c:pt idx="755">
                  <c:v>3.4182399999999999E-3</c:v>
                </c:pt>
                <c:pt idx="756">
                  <c:v>3.8740900000000002E-3</c:v>
                </c:pt>
                <c:pt idx="757">
                  <c:v>4.0145299999999997E-3</c:v>
                </c:pt>
                <c:pt idx="758">
                  <c:v>5.1417399999999997E-3</c:v>
                </c:pt>
                <c:pt idx="759">
                  <c:v>4.4885300000000001E-3</c:v>
                </c:pt>
                <c:pt idx="760">
                  <c:v>5.94E-3</c:v>
                </c:pt>
                <c:pt idx="761">
                  <c:v>4.9688700000000002E-3</c:v>
                </c:pt>
                <c:pt idx="762">
                  <c:v>5.5975399999999998E-3</c:v>
                </c:pt>
                <c:pt idx="763">
                  <c:v>4.5966000000000002E-3</c:v>
                </c:pt>
                <c:pt idx="764">
                  <c:v>5.5206999999999999E-3</c:v>
                </c:pt>
                <c:pt idx="765">
                  <c:v>5.8392299999999999E-3</c:v>
                </c:pt>
                <c:pt idx="766">
                  <c:v>4.3259800000000001E-3</c:v>
                </c:pt>
                <c:pt idx="767">
                  <c:v>5.6498599999999996E-3</c:v>
                </c:pt>
                <c:pt idx="768">
                  <c:v>4.6599299999999996E-3</c:v>
                </c:pt>
                <c:pt idx="769">
                  <c:v>4.7931099999999997E-3</c:v>
                </c:pt>
                <c:pt idx="770">
                  <c:v>4.6722500000000002E-3</c:v>
                </c:pt>
                <c:pt idx="771">
                  <c:v>4.4796599999999999E-3</c:v>
                </c:pt>
                <c:pt idx="772">
                  <c:v>5.29503E-3</c:v>
                </c:pt>
                <c:pt idx="773">
                  <c:v>4.3691299999999997E-3</c:v>
                </c:pt>
                <c:pt idx="774">
                  <c:v>4.6164999999999999E-3</c:v>
                </c:pt>
                <c:pt idx="775">
                  <c:v>4.5986100000000004E-3</c:v>
                </c:pt>
                <c:pt idx="776">
                  <c:v>4.2815199999999996E-3</c:v>
                </c:pt>
                <c:pt idx="777">
                  <c:v>3.9753000000000002E-3</c:v>
                </c:pt>
                <c:pt idx="778">
                  <c:v>3.1862399999999999E-3</c:v>
                </c:pt>
                <c:pt idx="779">
                  <c:v>2.68476E-3</c:v>
                </c:pt>
                <c:pt idx="780">
                  <c:v>3.0912100000000001E-3</c:v>
                </c:pt>
                <c:pt idx="781">
                  <c:v>3.1333099999999998E-3</c:v>
                </c:pt>
                <c:pt idx="782">
                  <c:v>2.2172300000000002E-3</c:v>
                </c:pt>
                <c:pt idx="783">
                  <c:v>3.5642099999999999E-3</c:v>
                </c:pt>
                <c:pt idx="784">
                  <c:v>2.78144E-3</c:v>
                </c:pt>
                <c:pt idx="785">
                  <c:v>3.80351E-3</c:v>
                </c:pt>
                <c:pt idx="786">
                  <c:v>3.0448699999999999E-3</c:v>
                </c:pt>
                <c:pt idx="787">
                  <c:v>4.2720199999999996E-3</c:v>
                </c:pt>
                <c:pt idx="788">
                  <c:v>4.1198099999999998E-3</c:v>
                </c:pt>
                <c:pt idx="789">
                  <c:v>5.1443499999999998E-3</c:v>
                </c:pt>
                <c:pt idx="790">
                  <c:v>4.4217600000000003E-3</c:v>
                </c:pt>
                <c:pt idx="791">
                  <c:v>5.0873699999999999E-3</c:v>
                </c:pt>
                <c:pt idx="792">
                  <c:v>5.2946299999999998E-3</c:v>
                </c:pt>
                <c:pt idx="793">
                  <c:v>5.6181E-3</c:v>
                </c:pt>
                <c:pt idx="794">
                  <c:v>5.6575200000000001E-3</c:v>
                </c:pt>
                <c:pt idx="795">
                  <c:v>5.2376899999999997E-3</c:v>
                </c:pt>
                <c:pt idx="796">
                  <c:v>5.3819000000000002E-3</c:v>
                </c:pt>
                <c:pt idx="797">
                  <c:v>5.8349300000000003E-3</c:v>
                </c:pt>
                <c:pt idx="798">
                  <c:v>5.3630500000000003E-3</c:v>
                </c:pt>
                <c:pt idx="799">
                  <c:v>6.2907400000000004E-3</c:v>
                </c:pt>
                <c:pt idx="800">
                  <c:v>6.6674100000000004E-3</c:v>
                </c:pt>
              </c:numCache>
            </c:numRef>
          </c:yVal>
          <c:smooth val="0"/>
          <c:extLst>
            <c:ext xmlns:c16="http://schemas.microsoft.com/office/drawing/2014/chart" uri="{C3380CC4-5D6E-409C-BE32-E72D297353CC}">
              <c16:uniqueId val="{00000001-4BA5-467D-A45F-F6F90C5ADA95}"/>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min val="0"/>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 Sample XC09106</a:t>
            </a:r>
          </a:p>
        </c:rich>
      </c:tx>
      <c:overlay val="0"/>
    </c:title>
    <c:autoTitleDeleted val="0"/>
    <c:plotArea>
      <c:layout/>
      <c:scatterChart>
        <c:scatterStyle val="lineMarker"/>
        <c:varyColors val="0"/>
        <c:ser>
          <c:idx val="1"/>
          <c:order val="0"/>
          <c:tx>
            <c:strRef>
              <c:f>'RT_XC09105,106,230 (post)'!$F$16:$F$17</c:f>
              <c:strCache>
                <c:ptCount val="2"/>
                <c:pt idx="0">
                  <c:v>XC09106</c:v>
                </c:pt>
                <c:pt idx="1">
                  <c:v>ε'</c:v>
                </c:pt>
              </c:strCache>
            </c:strRef>
          </c:tx>
          <c:marker>
            <c:symbol val="none"/>
          </c:marker>
          <c:xVal>
            <c:numRef>
              <c:f>'RT_XC09105,106,230 (post)'!$B$18:$B$818</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'RT_XC09105,106,230 (post)'!$F$18:$F$818</c:f>
              <c:numCache>
                <c:formatCode>0.0000</c:formatCode>
                <c:ptCount val="801"/>
                <c:pt idx="0">
                  <c:v>4.7825899999999999</c:v>
                </c:pt>
                <c:pt idx="1">
                  <c:v>4.7819099999999999</c:v>
                </c:pt>
                <c:pt idx="2">
                  <c:v>4.7816200000000002</c:v>
                </c:pt>
                <c:pt idx="3">
                  <c:v>4.7828499999999998</c:v>
                </c:pt>
                <c:pt idx="4">
                  <c:v>4.7818800000000001</c:v>
                </c:pt>
                <c:pt idx="5">
                  <c:v>4.7821499999999997</c:v>
                </c:pt>
                <c:pt idx="6">
                  <c:v>4.7822899999999997</c:v>
                </c:pt>
                <c:pt idx="7">
                  <c:v>4.7840400000000001</c:v>
                </c:pt>
                <c:pt idx="8">
                  <c:v>4.78322</c:v>
                </c:pt>
                <c:pt idx="9">
                  <c:v>4.7842200000000004</c:v>
                </c:pt>
                <c:pt idx="10">
                  <c:v>4.7829199999999998</c:v>
                </c:pt>
                <c:pt idx="11">
                  <c:v>4.7863499999999997</c:v>
                </c:pt>
                <c:pt idx="12">
                  <c:v>4.7852699999999997</c:v>
                </c:pt>
                <c:pt idx="13">
                  <c:v>4.7855400000000001</c:v>
                </c:pt>
                <c:pt idx="14">
                  <c:v>4.7849700000000004</c:v>
                </c:pt>
                <c:pt idx="15">
                  <c:v>4.7876700000000003</c:v>
                </c:pt>
                <c:pt idx="16">
                  <c:v>4.7877000000000001</c:v>
                </c:pt>
                <c:pt idx="17">
                  <c:v>4.7865000000000002</c:v>
                </c:pt>
                <c:pt idx="18">
                  <c:v>4.7882100000000003</c:v>
                </c:pt>
                <c:pt idx="19">
                  <c:v>4.7868599999999999</c:v>
                </c:pt>
                <c:pt idx="20">
                  <c:v>4.7884900000000004</c:v>
                </c:pt>
                <c:pt idx="21">
                  <c:v>4.7892099999999997</c:v>
                </c:pt>
                <c:pt idx="22">
                  <c:v>4.78674</c:v>
                </c:pt>
                <c:pt idx="23">
                  <c:v>4.7888700000000002</c:v>
                </c:pt>
                <c:pt idx="24">
                  <c:v>4.7891700000000004</c:v>
                </c:pt>
                <c:pt idx="25">
                  <c:v>4.7887500000000003</c:v>
                </c:pt>
                <c:pt idx="26">
                  <c:v>4.7915299999999998</c:v>
                </c:pt>
                <c:pt idx="27">
                  <c:v>4.7899799999999999</c:v>
                </c:pt>
                <c:pt idx="28">
                  <c:v>4.7893100000000004</c:v>
                </c:pt>
                <c:pt idx="29">
                  <c:v>4.7892000000000001</c:v>
                </c:pt>
                <c:pt idx="30">
                  <c:v>4.7904499999999999</c:v>
                </c:pt>
                <c:pt idx="31">
                  <c:v>4.7900200000000002</c:v>
                </c:pt>
                <c:pt idx="32">
                  <c:v>4.78864</c:v>
                </c:pt>
                <c:pt idx="33">
                  <c:v>4.7900600000000004</c:v>
                </c:pt>
                <c:pt idx="34">
                  <c:v>4.7896099999999997</c:v>
                </c:pt>
                <c:pt idx="35">
                  <c:v>4.7895899999999996</c:v>
                </c:pt>
                <c:pt idx="36">
                  <c:v>4.7904900000000001</c:v>
                </c:pt>
                <c:pt idx="37">
                  <c:v>4.78918</c:v>
                </c:pt>
                <c:pt idx="38">
                  <c:v>4.7906000000000004</c:v>
                </c:pt>
                <c:pt idx="39">
                  <c:v>4.7896700000000001</c:v>
                </c:pt>
                <c:pt idx="40">
                  <c:v>4.7910399999999997</c:v>
                </c:pt>
                <c:pt idx="41">
                  <c:v>4.7911200000000003</c:v>
                </c:pt>
                <c:pt idx="42">
                  <c:v>4.7928600000000001</c:v>
                </c:pt>
                <c:pt idx="43">
                  <c:v>4.7908799999999996</c:v>
                </c:pt>
                <c:pt idx="44">
                  <c:v>4.7911999999999999</c:v>
                </c:pt>
                <c:pt idx="45">
                  <c:v>4.7925500000000003</c:v>
                </c:pt>
                <c:pt idx="46">
                  <c:v>4.7923499999999999</c:v>
                </c:pt>
                <c:pt idx="47">
                  <c:v>4.7922900000000004</c:v>
                </c:pt>
                <c:pt idx="48">
                  <c:v>4.79298</c:v>
                </c:pt>
                <c:pt idx="49">
                  <c:v>4.7921800000000001</c:v>
                </c:pt>
                <c:pt idx="50">
                  <c:v>4.7937500000000002</c:v>
                </c:pt>
                <c:pt idx="51">
                  <c:v>4.7939800000000004</c:v>
                </c:pt>
                <c:pt idx="52">
                  <c:v>4.7939600000000002</c:v>
                </c:pt>
                <c:pt idx="53">
                  <c:v>4.7942600000000004</c:v>
                </c:pt>
                <c:pt idx="54">
                  <c:v>4.7938000000000001</c:v>
                </c:pt>
                <c:pt idx="55">
                  <c:v>4.7964099999999998</c:v>
                </c:pt>
                <c:pt idx="56">
                  <c:v>4.7952599999999999</c:v>
                </c:pt>
                <c:pt idx="57">
                  <c:v>4.7963300000000002</c:v>
                </c:pt>
                <c:pt idx="58">
                  <c:v>4.7955199999999998</c:v>
                </c:pt>
                <c:pt idx="59">
                  <c:v>4.7962300000000004</c:v>
                </c:pt>
                <c:pt idx="60">
                  <c:v>4.7946900000000001</c:v>
                </c:pt>
                <c:pt idx="61">
                  <c:v>4.79521</c:v>
                </c:pt>
                <c:pt idx="62">
                  <c:v>4.7954499999999998</c:v>
                </c:pt>
                <c:pt idx="63">
                  <c:v>4.7946400000000002</c:v>
                </c:pt>
                <c:pt idx="64">
                  <c:v>4.7949700000000002</c:v>
                </c:pt>
                <c:pt idx="65">
                  <c:v>4.7946799999999996</c:v>
                </c:pt>
                <c:pt idx="66">
                  <c:v>4.7940399999999999</c:v>
                </c:pt>
                <c:pt idx="67">
                  <c:v>4.7950299999999997</c:v>
                </c:pt>
                <c:pt idx="68">
                  <c:v>4.79514</c:v>
                </c:pt>
                <c:pt idx="69">
                  <c:v>4.7934700000000001</c:v>
                </c:pt>
                <c:pt idx="70">
                  <c:v>4.7942999999999998</c:v>
                </c:pt>
                <c:pt idx="71">
                  <c:v>4.7940699999999996</c:v>
                </c:pt>
                <c:pt idx="72">
                  <c:v>4.7950600000000003</c:v>
                </c:pt>
                <c:pt idx="73">
                  <c:v>4.7949299999999999</c:v>
                </c:pt>
                <c:pt idx="74">
                  <c:v>4.79481</c:v>
                </c:pt>
                <c:pt idx="75">
                  <c:v>4.7936699999999997</c:v>
                </c:pt>
                <c:pt idx="76">
                  <c:v>4.7946799999999996</c:v>
                </c:pt>
                <c:pt idx="77">
                  <c:v>4.79481</c:v>
                </c:pt>
                <c:pt idx="78">
                  <c:v>4.7961600000000004</c:v>
                </c:pt>
                <c:pt idx="79">
                  <c:v>4.7962499999999997</c:v>
                </c:pt>
                <c:pt idx="80">
                  <c:v>4.7950499999999998</c:v>
                </c:pt>
                <c:pt idx="81">
                  <c:v>4.7965600000000004</c:v>
                </c:pt>
                <c:pt idx="82">
                  <c:v>4.7948399999999998</c:v>
                </c:pt>
                <c:pt idx="83">
                  <c:v>4.7968299999999999</c:v>
                </c:pt>
                <c:pt idx="84">
                  <c:v>4.7974100000000002</c:v>
                </c:pt>
                <c:pt idx="85">
                  <c:v>4.7983399999999996</c:v>
                </c:pt>
                <c:pt idx="86">
                  <c:v>4.79793</c:v>
                </c:pt>
                <c:pt idx="87">
                  <c:v>4.7980900000000002</c:v>
                </c:pt>
                <c:pt idx="88">
                  <c:v>4.7993800000000002</c:v>
                </c:pt>
                <c:pt idx="89">
                  <c:v>4.7990899999999996</c:v>
                </c:pt>
                <c:pt idx="90">
                  <c:v>4.7986000000000004</c:v>
                </c:pt>
                <c:pt idx="91">
                  <c:v>4.79948</c:v>
                </c:pt>
                <c:pt idx="92">
                  <c:v>4.7978699999999996</c:v>
                </c:pt>
                <c:pt idx="93">
                  <c:v>4.7972400000000004</c:v>
                </c:pt>
                <c:pt idx="94">
                  <c:v>4.7980700000000001</c:v>
                </c:pt>
                <c:pt idx="95">
                  <c:v>4.7980999999999998</c:v>
                </c:pt>
                <c:pt idx="96">
                  <c:v>4.7981299999999996</c:v>
                </c:pt>
                <c:pt idx="97">
                  <c:v>4.79826</c:v>
                </c:pt>
                <c:pt idx="98">
                  <c:v>4.7985199999999999</c:v>
                </c:pt>
                <c:pt idx="99">
                  <c:v>4.7987399999999996</c:v>
                </c:pt>
                <c:pt idx="100">
                  <c:v>4.79833</c:v>
                </c:pt>
                <c:pt idx="101">
                  <c:v>4.7994899999999996</c:v>
                </c:pt>
                <c:pt idx="102">
                  <c:v>4.7991200000000003</c:v>
                </c:pt>
                <c:pt idx="103">
                  <c:v>4.8000299999999996</c:v>
                </c:pt>
                <c:pt idx="104">
                  <c:v>4.7987399999999996</c:v>
                </c:pt>
                <c:pt idx="105">
                  <c:v>4.79922</c:v>
                </c:pt>
                <c:pt idx="106">
                  <c:v>4.7980799999999997</c:v>
                </c:pt>
                <c:pt idx="107">
                  <c:v>4.79861</c:v>
                </c:pt>
                <c:pt idx="108">
                  <c:v>4.7988900000000001</c:v>
                </c:pt>
                <c:pt idx="109">
                  <c:v>4.7984499999999999</c:v>
                </c:pt>
                <c:pt idx="110">
                  <c:v>4.7992100000000004</c:v>
                </c:pt>
                <c:pt idx="111">
                  <c:v>4.7993199999999998</c:v>
                </c:pt>
                <c:pt idx="112">
                  <c:v>4.8002599999999997</c:v>
                </c:pt>
                <c:pt idx="113">
                  <c:v>4.7989100000000002</c:v>
                </c:pt>
                <c:pt idx="114">
                  <c:v>4.8002900000000004</c:v>
                </c:pt>
                <c:pt idx="115">
                  <c:v>4.8001199999999997</c:v>
                </c:pt>
                <c:pt idx="116">
                  <c:v>4.8010299999999999</c:v>
                </c:pt>
                <c:pt idx="117">
                  <c:v>4.8015499999999998</c:v>
                </c:pt>
                <c:pt idx="118">
                  <c:v>4.8024399999999998</c:v>
                </c:pt>
                <c:pt idx="119">
                  <c:v>4.8032199999999996</c:v>
                </c:pt>
                <c:pt idx="120">
                  <c:v>4.8031300000000003</c:v>
                </c:pt>
                <c:pt idx="121">
                  <c:v>4.8031699999999997</c:v>
                </c:pt>
                <c:pt idx="122">
                  <c:v>4.8038600000000002</c:v>
                </c:pt>
                <c:pt idx="123">
                  <c:v>4.8038400000000001</c:v>
                </c:pt>
                <c:pt idx="124">
                  <c:v>4.8029700000000002</c:v>
                </c:pt>
                <c:pt idx="125">
                  <c:v>4.8032899999999996</c:v>
                </c:pt>
                <c:pt idx="126">
                  <c:v>4.8030999999999997</c:v>
                </c:pt>
                <c:pt idx="127">
                  <c:v>4.8030400000000002</c:v>
                </c:pt>
                <c:pt idx="128">
                  <c:v>4.8038800000000004</c:v>
                </c:pt>
                <c:pt idx="129">
                  <c:v>4.8031199999999998</c:v>
                </c:pt>
                <c:pt idx="130">
                  <c:v>4.8035699999999997</c:v>
                </c:pt>
                <c:pt idx="131">
                  <c:v>4.8052400000000004</c:v>
                </c:pt>
                <c:pt idx="132">
                  <c:v>4.8046300000000004</c:v>
                </c:pt>
                <c:pt idx="133">
                  <c:v>4.80497</c:v>
                </c:pt>
                <c:pt idx="134">
                  <c:v>4.8056700000000001</c:v>
                </c:pt>
                <c:pt idx="135">
                  <c:v>4.80471</c:v>
                </c:pt>
                <c:pt idx="136">
                  <c:v>4.8063200000000004</c:v>
                </c:pt>
                <c:pt idx="137">
                  <c:v>4.8052299999999999</c:v>
                </c:pt>
                <c:pt idx="138">
                  <c:v>4.8041799999999997</c:v>
                </c:pt>
                <c:pt idx="139">
                  <c:v>4.80532</c:v>
                </c:pt>
                <c:pt idx="140">
                  <c:v>4.8041400000000003</c:v>
                </c:pt>
                <c:pt idx="141">
                  <c:v>4.8047300000000002</c:v>
                </c:pt>
                <c:pt idx="142">
                  <c:v>4.80504</c:v>
                </c:pt>
                <c:pt idx="143">
                  <c:v>4.8060700000000001</c:v>
                </c:pt>
                <c:pt idx="144">
                  <c:v>4.8063900000000004</c:v>
                </c:pt>
                <c:pt idx="145">
                  <c:v>4.80762</c:v>
                </c:pt>
                <c:pt idx="146">
                  <c:v>4.80844</c:v>
                </c:pt>
                <c:pt idx="147">
                  <c:v>4.8083</c:v>
                </c:pt>
                <c:pt idx="148">
                  <c:v>4.81006</c:v>
                </c:pt>
                <c:pt idx="149">
                  <c:v>4.81013</c:v>
                </c:pt>
                <c:pt idx="150">
                  <c:v>4.8111600000000001</c:v>
                </c:pt>
                <c:pt idx="151">
                  <c:v>4.8111899999999999</c:v>
                </c:pt>
                <c:pt idx="152">
                  <c:v>4.8116700000000003</c:v>
                </c:pt>
                <c:pt idx="153">
                  <c:v>4.81067</c:v>
                </c:pt>
                <c:pt idx="154">
                  <c:v>4.81189</c:v>
                </c:pt>
                <c:pt idx="155">
                  <c:v>4.8123399999999998</c:v>
                </c:pt>
                <c:pt idx="156">
                  <c:v>4.8126600000000002</c:v>
                </c:pt>
                <c:pt idx="157">
                  <c:v>4.8121099999999997</c:v>
                </c:pt>
                <c:pt idx="158">
                  <c:v>4.8137499999999998</c:v>
                </c:pt>
                <c:pt idx="159">
                  <c:v>4.8137400000000001</c:v>
                </c:pt>
                <c:pt idx="160">
                  <c:v>4.8149899999999999</c:v>
                </c:pt>
                <c:pt idx="161">
                  <c:v>4.8149699999999998</c:v>
                </c:pt>
                <c:pt idx="162">
                  <c:v>4.8148999999999997</c:v>
                </c:pt>
                <c:pt idx="163">
                  <c:v>4.8141499999999997</c:v>
                </c:pt>
                <c:pt idx="164">
                  <c:v>4.8142699999999996</c:v>
                </c:pt>
                <c:pt idx="165">
                  <c:v>4.8129999999999997</c:v>
                </c:pt>
                <c:pt idx="166">
                  <c:v>4.81168</c:v>
                </c:pt>
                <c:pt idx="167">
                  <c:v>4.8106900000000001</c:v>
                </c:pt>
                <c:pt idx="168">
                  <c:v>4.8089700000000004</c:v>
                </c:pt>
                <c:pt idx="169">
                  <c:v>4.80647</c:v>
                </c:pt>
                <c:pt idx="170">
                  <c:v>4.8038999999999996</c:v>
                </c:pt>
                <c:pt idx="171">
                  <c:v>4.8007099999999996</c:v>
                </c:pt>
                <c:pt idx="172">
                  <c:v>4.7981600000000002</c:v>
                </c:pt>
                <c:pt idx="173">
                  <c:v>4.79514</c:v>
                </c:pt>
                <c:pt idx="174">
                  <c:v>4.79129</c:v>
                </c:pt>
                <c:pt idx="175">
                  <c:v>4.78728</c:v>
                </c:pt>
                <c:pt idx="176">
                  <c:v>4.7831200000000003</c:v>
                </c:pt>
                <c:pt idx="177">
                  <c:v>4.7800399999999996</c:v>
                </c:pt>
                <c:pt idx="178">
                  <c:v>4.7753100000000002</c:v>
                </c:pt>
                <c:pt idx="179">
                  <c:v>4.7734899999999998</c:v>
                </c:pt>
                <c:pt idx="180">
                  <c:v>4.7689500000000002</c:v>
                </c:pt>
                <c:pt idx="181">
                  <c:v>4.7655599999999998</c:v>
                </c:pt>
                <c:pt idx="182">
                  <c:v>4.7610700000000001</c:v>
                </c:pt>
                <c:pt idx="183">
                  <c:v>4.7588699999999999</c:v>
                </c:pt>
                <c:pt idx="184">
                  <c:v>4.7565299999999997</c:v>
                </c:pt>
                <c:pt idx="185">
                  <c:v>4.75441</c:v>
                </c:pt>
                <c:pt idx="186">
                  <c:v>4.7534000000000001</c:v>
                </c:pt>
                <c:pt idx="187">
                  <c:v>4.7516999999999996</c:v>
                </c:pt>
                <c:pt idx="188">
                  <c:v>4.7506399999999998</c:v>
                </c:pt>
                <c:pt idx="189">
                  <c:v>4.7501499999999997</c:v>
                </c:pt>
                <c:pt idx="190">
                  <c:v>4.7511200000000002</c:v>
                </c:pt>
                <c:pt idx="191">
                  <c:v>4.7506700000000004</c:v>
                </c:pt>
                <c:pt idx="192">
                  <c:v>4.7514900000000004</c:v>
                </c:pt>
                <c:pt idx="193">
                  <c:v>4.7500499999999999</c:v>
                </c:pt>
                <c:pt idx="194">
                  <c:v>4.7524600000000001</c:v>
                </c:pt>
                <c:pt idx="195">
                  <c:v>4.7515000000000001</c:v>
                </c:pt>
                <c:pt idx="196">
                  <c:v>4.75223</c:v>
                </c:pt>
                <c:pt idx="197">
                  <c:v>4.75176</c:v>
                </c:pt>
                <c:pt idx="198">
                  <c:v>4.7508800000000004</c:v>
                </c:pt>
                <c:pt idx="199">
                  <c:v>4.7528899999999998</c:v>
                </c:pt>
                <c:pt idx="200">
                  <c:v>4.7530900000000003</c:v>
                </c:pt>
                <c:pt idx="201">
                  <c:v>4.75319</c:v>
                </c:pt>
                <c:pt idx="202">
                  <c:v>4.7537700000000003</c:v>
                </c:pt>
                <c:pt idx="203">
                  <c:v>4.7546200000000001</c:v>
                </c:pt>
                <c:pt idx="204">
                  <c:v>4.7540699999999996</c:v>
                </c:pt>
                <c:pt idx="205">
                  <c:v>4.7553900000000002</c:v>
                </c:pt>
                <c:pt idx="206">
                  <c:v>4.7556799999999999</c:v>
                </c:pt>
                <c:pt idx="207">
                  <c:v>4.7560700000000002</c:v>
                </c:pt>
                <c:pt idx="208">
                  <c:v>4.7579799999999999</c:v>
                </c:pt>
                <c:pt idx="209">
                  <c:v>4.7596800000000004</c:v>
                </c:pt>
                <c:pt idx="210">
                  <c:v>4.7595299999999998</c:v>
                </c:pt>
                <c:pt idx="211">
                  <c:v>4.7597699999999996</c:v>
                </c:pt>
                <c:pt idx="212">
                  <c:v>4.7606400000000004</c:v>
                </c:pt>
                <c:pt idx="213">
                  <c:v>4.7606799999999998</c:v>
                </c:pt>
                <c:pt idx="214">
                  <c:v>4.7606099999999998</c:v>
                </c:pt>
                <c:pt idx="215">
                  <c:v>4.7622400000000003</c:v>
                </c:pt>
                <c:pt idx="216">
                  <c:v>4.7637</c:v>
                </c:pt>
                <c:pt idx="217">
                  <c:v>4.7623100000000003</c:v>
                </c:pt>
                <c:pt idx="218">
                  <c:v>4.7643000000000004</c:v>
                </c:pt>
                <c:pt idx="219">
                  <c:v>4.7645299999999997</c:v>
                </c:pt>
                <c:pt idx="220">
                  <c:v>4.7661800000000003</c:v>
                </c:pt>
                <c:pt idx="221">
                  <c:v>4.7668600000000003</c:v>
                </c:pt>
                <c:pt idx="222">
                  <c:v>4.7673699999999997</c:v>
                </c:pt>
                <c:pt idx="223">
                  <c:v>4.7689500000000002</c:v>
                </c:pt>
                <c:pt idx="224">
                  <c:v>4.7693500000000002</c:v>
                </c:pt>
                <c:pt idx="225">
                  <c:v>4.76912</c:v>
                </c:pt>
                <c:pt idx="226">
                  <c:v>4.7690999999999999</c:v>
                </c:pt>
                <c:pt idx="227">
                  <c:v>4.7701500000000001</c:v>
                </c:pt>
                <c:pt idx="228">
                  <c:v>4.7695299999999996</c:v>
                </c:pt>
                <c:pt idx="229">
                  <c:v>4.7708399999999997</c:v>
                </c:pt>
                <c:pt idx="230">
                  <c:v>4.7693500000000002</c:v>
                </c:pt>
                <c:pt idx="231">
                  <c:v>4.7699999999999996</c:v>
                </c:pt>
                <c:pt idx="232">
                  <c:v>4.7690999999999999</c:v>
                </c:pt>
                <c:pt idx="233">
                  <c:v>4.7706200000000001</c:v>
                </c:pt>
                <c:pt idx="234">
                  <c:v>4.7707699999999997</c:v>
                </c:pt>
                <c:pt idx="235">
                  <c:v>4.7716700000000003</c:v>
                </c:pt>
                <c:pt idx="236">
                  <c:v>4.7708599999999999</c:v>
                </c:pt>
                <c:pt idx="237">
                  <c:v>4.7710400000000002</c:v>
                </c:pt>
                <c:pt idx="238">
                  <c:v>4.7713599999999996</c:v>
                </c:pt>
                <c:pt idx="239">
                  <c:v>4.7732099999999997</c:v>
                </c:pt>
                <c:pt idx="240">
                  <c:v>4.7712599999999998</c:v>
                </c:pt>
                <c:pt idx="241">
                  <c:v>4.7729999999999997</c:v>
                </c:pt>
                <c:pt idx="242">
                  <c:v>4.7709299999999999</c:v>
                </c:pt>
                <c:pt idx="243">
                  <c:v>4.7725799999999996</c:v>
                </c:pt>
                <c:pt idx="244">
                  <c:v>4.7711699999999997</c:v>
                </c:pt>
                <c:pt idx="245">
                  <c:v>4.7713799999999997</c:v>
                </c:pt>
                <c:pt idx="246">
                  <c:v>4.7718600000000002</c:v>
                </c:pt>
                <c:pt idx="247">
                  <c:v>4.7711499999999996</c:v>
                </c:pt>
                <c:pt idx="248">
                  <c:v>4.7733400000000001</c:v>
                </c:pt>
                <c:pt idx="249">
                  <c:v>4.7726800000000003</c:v>
                </c:pt>
                <c:pt idx="250">
                  <c:v>4.7723300000000002</c:v>
                </c:pt>
                <c:pt idx="251">
                  <c:v>4.7734500000000004</c:v>
                </c:pt>
                <c:pt idx="252">
                  <c:v>4.7739700000000003</c:v>
                </c:pt>
                <c:pt idx="253">
                  <c:v>4.7741600000000002</c:v>
                </c:pt>
                <c:pt idx="254">
                  <c:v>4.7749199999999998</c:v>
                </c:pt>
                <c:pt idx="255">
                  <c:v>4.7744</c:v>
                </c:pt>
                <c:pt idx="256">
                  <c:v>4.7751599999999996</c:v>
                </c:pt>
                <c:pt idx="257">
                  <c:v>4.7749699999999997</c:v>
                </c:pt>
                <c:pt idx="258">
                  <c:v>4.7745800000000003</c:v>
                </c:pt>
                <c:pt idx="259">
                  <c:v>4.7736400000000003</c:v>
                </c:pt>
                <c:pt idx="260">
                  <c:v>4.7747900000000003</c:v>
                </c:pt>
                <c:pt idx="261">
                  <c:v>4.7744299999999997</c:v>
                </c:pt>
                <c:pt idx="262">
                  <c:v>4.7748799999999996</c:v>
                </c:pt>
                <c:pt idx="263">
                  <c:v>4.7747400000000004</c:v>
                </c:pt>
                <c:pt idx="264">
                  <c:v>4.7742699999999996</c:v>
                </c:pt>
                <c:pt idx="265">
                  <c:v>4.7749100000000002</c:v>
                </c:pt>
                <c:pt idx="266">
                  <c:v>4.7751999999999999</c:v>
                </c:pt>
                <c:pt idx="267">
                  <c:v>4.7741600000000002</c:v>
                </c:pt>
                <c:pt idx="268">
                  <c:v>4.7754300000000001</c:v>
                </c:pt>
                <c:pt idx="269">
                  <c:v>4.7762000000000002</c:v>
                </c:pt>
                <c:pt idx="270">
                  <c:v>4.7751700000000001</c:v>
                </c:pt>
                <c:pt idx="271">
                  <c:v>4.7759900000000002</c:v>
                </c:pt>
                <c:pt idx="272">
                  <c:v>4.7754000000000003</c:v>
                </c:pt>
                <c:pt idx="273">
                  <c:v>4.7743200000000003</c:v>
                </c:pt>
                <c:pt idx="274">
                  <c:v>4.7748299999999997</c:v>
                </c:pt>
                <c:pt idx="275">
                  <c:v>4.7751700000000001</c:v>
                </c:pt>
                <c:pt idx="276">
                  <c:v>4.7750500000000002</c:v>
                </c:pt>
                <c:pt idx="277">
                  <c:v>4.7743200000000003</c:v>
                </c:pt>
                <c:pt idx="278">
                  <c:v>4.77576</c:v>
                </c:pt>
                <c:pt idx="279">
                  <c:v>4.7759799999999997</c:v>
                </c:pt>
                <c:pt idx="280">
                  <c:v>4.7748699999999999</c:v>
                </c:pt>
                <c:pt idx="281">
                  <c:v>4.7759999999999998</c:v>
                </c:pt>
                <c:pt idx="282">
                  <c:v>4.7763900000000001</c:v>
                </c:pt>
                <c:pt idx="283">
                  <c:v>4.7754500000000002</c:v>
                </c:pt>
                <c:pt idx="284">
                  <c:v>4.7755599999999996</c:v>
                </c:pt>
                <c:pt idx="285">
                  <c:v>4.77576</c:v>
                </c:pt>
                <c:pt idx="286">
                  <c:v>4.77698</c:v>
                </c:pt>
                <c:pt idx="287">
                  <c:v>4.7760899999999999</c:v>
                </c:pt>
                <c:pt idx="288">
                  <c:v>4.7769199999999996</c:v>
                </c:pt>
                <c:pt idx="289">
                  <c:v>4.7763099999999996</c:v>
                </c:pt>
                <c:pt idx="290">
                  <c:v>4.7756100000000004</c:v>
                </c:pt>
                <c:pt idx="291">
                  <c:v>4.7758099999999999</c:v>
                </c:pt>
                <c:pt idx="292">
                  <c:v>4.7759999999999998</c:v>
                </c:pt>
                <c:pt idx="293">
                  <c:v>4.7748400000000002</c:v>
                </c:pt>
                <c:pt idx="294">
                  <c:v>4.7761300000000002</c:v>
                </c:pt>
                <c:pt idx="295">
                  <c:v>4.7769300000000001</c:v>
                </c:pt>
                <c:pt idx="296">
                  <c:v>4.7769300000000001</c:v>
                </c:pt>
                <c:pt idx="297">
                  <c:v>4.7768300000000004</c:v>
                </c:pt>
                <c:pt idx="298">
                  <c:v>4.7762500000000001</c:v>
                </c:pt>
                <c:pt idx="299">
                  <c:v>4.7770400000000004</c:v>
                </c:pt>
                <c:pt idx="300">
                  <c:v>4.7769700000000004</c:v>
                </c:pt>
                <c:pt idx="301">
                  <c:v>4.7779499999999997</c:v>
                </c:pt>
                <c:pt idx="302">
                  <c:v>4.7769399999999997</c:v>
                </c:pt>
                <c:pt idx="303">
                  <c:v>4.7765300000000002</c:v>
                </c:pt>
                <c:pt idx="304">
                  <c:v>4.7767600000000003</c:v>
                </c:pt>
                <c:pt idx="305">
                  <c:v>4.7763299999999997</c:v>
                </c:pt>
                <c:pt idx="306">
                  <c:v>4.7762700000000002</c:v>
                </c:pt>
                <c:pt idx="307">
                  <c:v>4.77508</c:v>
                </c:pt>
                <c:pt idx="308">
                  <c:v>4.7763200000000001</c:v>
                </c:pt>
                <c:pt idx="309">
                  <c:v>4.7755400000000003</c:v>
                </c:pt>
                <c:pt idx="310">
                  <c:v>4.7751099999999997</c:v>
                </c:pt>
                <c:pt idx="311">
                  <c:v>4.7762900000000004</c:v>
                </c:pt>
                <c:pt idx="312">
                  <c:v>4.7762200000000004</c:v>
                </c:pt>
                <c:pt idx="313">
                  <c:v>4.7764199999999999</c:v>
                </c:pt>
                <c:pt idx="314">
                  <c:v>4.7773300000000001</c:v>
                </c:pt>
                <c:pt idx="315">
                  <c:v>4.7762599999999997</c:v>
                </c:pt>
                <c:pt idx="316">
                  <c:v>4.77658</c:v>
                </c:pt>
                <c:pt idx="317">
                  <c:v>4.7772100000000002</c:v>
                </c:pt>
                <c:pt idx="318">
                  <c:v>4.7772800000000002</c:v>
                </c:pt>
                <c:pt idx="319">
                  <c:v>4.7766599999999997</c:v>
                </c:pt>
                <c:pt idx="320">
                  <c:v>4.7755599999999996</c:v>
                </c:pt>
                <c:pt idx="321">
                  <c:v>4.7765500000000003</c:v>
                </c:pt>
                <c:pt idx="322">
                  <c:v>4.7751099999999997</c:v>
                </c:pt>
                <c:pt idx="323">
                  <c:v>4.7768699999999997</c:v>
                </c:pt>
                <c:pt idx="324">
                  <c:v>4.7757100000000001</c:v>
                </c:pt>
                <c:pt idx="325">
                  <c:v>4.7764100000000003</c:v>
                </c:pt>
                <c:pt idx="326">
                  <c:v>4.77691</c:v>
                </c:pt>
                <c:pt idx="327">
                  <c:v>4.77684</c:v>
                </c:pt>
                <c:pt idx="328">
                  <c:v>4.7775999999999996</c:v>
                </c:pt>
                <c:pt idx="329">
                  <c:v>4.7781399999999996</c:v>
                </c:pt>
                <c:pt idx="330">
                  <c:v>4.7774900000000002</c:v>
                </c:pt>
                <c:pt idx="331">
                  <c:v>4.7767799999999996</c:v>
                </c:pt>
                <c:pt idx="332">
                  <c:v>4.7766200000000003</c:v>
                </c:pt>
                <c:pt idx="333">
                  <c:v>4.7762599999999997</c:v>
                </c:pt>
                <c:pt idx="334">
                  <c:v>4.7762500000000001</c:v>
                </c:pt>
                <c:pt idx="335">
                  <c:v>4.7758200000000004</c:v>
                </c:pt>
                <c:pt idx="336">
                  <c:v>4.7757699999999996</c:v>
                </c:pt>
                <c:pt idx="337">
                  <c:v>4.7754099999999999</c:v>
                </c:pt>
                <c:pt idx="338">
                  <c:v>4.7748200000000001</c:v>
                </c:pt>
                <c:pt idx="339">
                  <c:v>4.77508</c:v>
                </c:pt>
                <c:pt idx="340">
                  <c:v>4.7754200000000004</c:v>
                </c:pt>
                <c:pt idx="341">
                  <c:v>4.77508</c:v>
                </c:pt>
                <c:pt idx="342">
                  <c:v>4.7747599999999997</c:v>
                </c:pt>
                <c:pt idx="343">
                  <c:v>4.7747400000000004</c:v>
                </c:pt>
                <c:pt idx="344">
                  <c:v>4.7751599999999996</c:v>
                </c:pt>
                <c:pt idx="345">
                  <c:v>4.7750000000000004</c:v>
                </c:pt>
                <c:pt idx="346">
                  <c:v>4.7756100000000004</c:v>
                </c:pt>
                <c:pt idx="347">
                  <c:v>4.7752499999999998</c:v>
                </c:pt>
                <c:pt idx="348">
                  <c:v>4.7757800000000001</c:v>
                </c:pt>
                <c:pt idx="349">
                  <c:v>4.7741600000000002</c:v>
                </c:pt>
                <c:pt idx="350">
                  <c:v>4.7741400000000001</c:v>
                </c:pt>
                <c:pt idx="351">
                  <c:v>4.7744600000000004</c:v>
                </c:pt>
                <c:pt idx="352">
                  <c:v>4.7746199999999996</c:v>
                </c:pt>
                <c:pt idx="353">
                  <c:v>4.7728999999999999</c:v>
                </c:pt>
                <c:pt idx="354">
                  <c:v>4.7741400000000001</c:v>
                </c:pt>
                <c:pt idx="355">
                  <c:v>4.7748900000000001</c:v>
                </c:pt>
                <c:pt idx="356">
                  <c:v>4.7748799999999996</c:v>
                </c:pt>
                <c:pt idx="357">
                  <c:v>4.7757100000000001</c:v>
                </c:pt>
                <c:pt idx="358">
                  <c:v>4.7766400000000004</c:v>
                </c:pt>
                <c:pt idx="359">
                  <c:v>4.7773199999999996</c:v>
                </c:pt>
                <c:pt idx="360">
                  <c:v>4.7771600000000003</c:v>
                </c:pt>
                <c:pt idx="361">
                  <c:v>4.7769399999999997</c:v>
                </c:pt>
                <c:pt idx="362">
                  <c:v>4.7760800000000003</c:v>
                </c:pt>
                <c:pt idx="363">
                  <c:v>4.7763299999999997</c:v>
                </c:pt>
                <c:pt idx="364">
                  <c:v>4.77623</c:v>
                </c:pt>
                <c:pt idx="365">
                  <c:v>4.7760300000000004</c:v>
                </c:pt>
                <c:pt idx="366">
                  <c:v>4.7753199999999998</c:v>
                </c:pt>
                <c:pt idx="367">
                  <c:v>4.77597</c:v>
                </c:pt>
                <c:pt idx="368">
                  <c:v>4.7762500000000001</c:v>
                </c:pt>
                <c:pt idx="369">
                  <c:v>4.7764699999999998</c:v>
                </c:pt>
                <c:pt idx="370">
                  <c:v>4.7767299999999997</c:v>
                </c:pt>
                <c:pt idx="371">
                  <c:v>4.7759799999999997</c:v>
                </c:pt>
                <c:pt idx="372">
                  <c:v>4.7759999999999998</c:v>
                </c:pt>
                <c:pt idx="373">
                  <c:v>4.7770000000000001</c:v>
                </c:pt>
                <c:pt idx="374">
                  <c:v>4.7766299999999999</c:v>
                </c:pt>
                <c:pt idx="375">
                  <c:v>4.7771800000000004</c:v>
                </c:pt>
                <c:pt idx="376">
                  <c:v>4.7778099999999997</c:v>
                </c:pt>
                <c:pt idx="377">
                  <c:v>4.7767200000000001</c:v>
                </c:pt>
                <c:pt idx="378">
                  <c:v>4.7768899999999999</c:v>
                </c:pt>
                <c:pt idx="379">
                  <c:v>4.7777799999999999</c:v>
                </c:pt>
                <c:pt idx="380">
                  <c:v>4.7769899999999996</c:v>
                </c:pt>
                <c:pt idx="381">
                  <c:v>4.7774599999999996</c:v>
                </c:pt>
                <c:pt idx="382">
                  <c:v>4.7778299999999998</c:v>
                </c:pt>
                <c:pt idx="383">
                  <c:v>4.7770099999999998</c:v>
                </c:pt>
                <c:pt idx="384">
                  <c:v>4.7762599999999997</c:v>
                </c:pt>
                <c:pt idx="385">
                  <c:v>4.7779699999999998</c:v>
                </c:pt>
                <c:pt idx="386">
                  <c:v>4.7784700000000004</c:v>
                </c:pt>
                <c:pt idx="387">
                  <c:v>4.7787199999999999</c:v>
                </c:pt>
                <c:pt idx="388">
                  <c:v>4.7787100000000002</c:v>
                </c:pt>
                <c:pt idx="389">
                  <c:v>4.7798400000000001</c:v>
                </c:pt>
                <c:pt idx="390">
                  <c:v>4.7803899999999997</c:v>
                </c:pt>
                <c:pt idx="391">
                  <c:v>4.7807000000000004</c:v>
                </c:pt>
                <c:pt idx="392">
                  <c:v>4.7805900000000001</c:v>
                </c:pt>
                <c:pt idx="393">
                  <c:v>4.7795699999999997</c:v>
                </c:pt>
                <c:pt idx="394">
                  <c:v>4.7804900000000004</c:v>
                </c:pt>
                <c:pt idx="395">
                  <c:v>4.7808400000000004</c:v>
                </c:pt>
                <c:pt idx="396">
                  <c:v>4.7819599999999998</c:v>
                </c:pt>
                <c:pt idx="397">
                  <c:v>4.7821899999999999</c:v>
                </c:pt>
                <c:pt idx="398">
                  <c:v>4.7818800000000001</c:v>
                </c:pt>
                <c:pt idx="399">
                  <c:v>4.7814699999999997</c:v>
                </c:pt>
                <c:pt idx="400">
                  <c:v>4.78085</c:v>
                </c:pt>
                <c:pt idx="401">
                  <c:v>4.7822199999999997</c:v>
                </c:pt>
                <c:pt idx="402">
                  <c:v>4.7812799999999998</c:v>
                </c:pt>
                <c:pt idx="403">
                  <c:v>4.7824400000000002</c:v>
                </c:pt>
                <c:pt idx="404">
                  <c:v>4.7811500000000002</c:v>
                </c:pt>
                <c:pt idx="405">
                  <c:v>4.7827999999999999</c:v>
                </c:pt>
                <c:pt idx="406">
                  <c:v>4.78322</c:v>
                </c:pt>
                <c:pt idx="407">
                  <c:v>4.7830399999999997</c:v>
                </c:pt>
                <c:pt idx="408">
                  <c:v>4.7835099999999997</c:v>
                </c:pt>
                <c:pt idx="409">
                  <c:v>4.78362</c:v>
                </c:pt>
                <c:pt idx="410">
                  <c:v>4.7833100000000002</c:v>
                </c:pt>
                <c:pt idx="411">
                  <c:v>4.7832299999999996</c:v>
                </c:pt>
                <c:pt idx="412">
                  <c:v>4.78261</c:v>
                </c:pt>
                <c:pt idx="413">
                  <c:v>4.7831900000000003</c:v>
                </c:pt>
                <c:pt idx="414">
                  <c:v>4.7836699999999999</c:v>
                </c:pt>
                <c:pt idx="415">
                  <c:v>4.7835299999999998</c:v>
                </c:pt>
                <c:pt idx="416">
                  <c:v>4.7845300000000002</c:v>
                </c:pt>
                <c:pt idx="417">
                  <c:v>4.7857000000000003</c:v>
                </c:pt>
                <c:pt idx="418">
                  <c:v>4.7857700000000003</c:v>
                </c:pt>
                <c:pt idx="419">
                  <c:v>4.7872500000000002</c:v>
                </c:pt>
                <c:pt idx="420">
                  <c:v>4.7873900000000003</c:v>
                </c:pt>
                <c:pt idx="421">
                  <c:v>4.7887500000000003</c:v>
                </c:pt>
                <c:pt idx="422">
                  <c:v>4.7883899999999997</c:v>
                </c:pt>
                <c:pt idx="423">
                  <c:v>4.7888000000000002</c:v>
                </c:pt>
                <c:pt idx="424">
                  <c:v>4.7891300000000001</c:v>
                </c:pt>
                <c:pt idx="425">
                  <c:v>4.7899099999999999</c:v>
                </c:pt>
                <c:pt idx="426">
                  <c:v>4.7904200000000001</c:v>
                </c:pt>
                <c:pt idx="427">
                  <c:v>4.7898699999999996</c:v>
                </c:pt>
                <c:pt idx="428">
                  <c:v>4.7905300000000004</c:v>
                </c:pt>
                <c:pt idx="429">
                  <c:v>4.7907900000000003</c:v>
                </c:pt>
                <c:pt idx="430">
                  <c:v>4.7913199999999998</c:v>
                </c:pt>
                <c:pt idx="431">
                  <c:v>4.7911299999999999</c:v>
                </c:pt>
                <c:pt idx="432">
                  <c:v>4.7919700000000001</c:v>
                </c:pt>
                <c:pt idx="433">
                  <c:v>4.7919799999999997</c:v>
                </c:pt>
                <c:pt idx="434">
                  <c:v>4.7935499999999998</c:v>
                </c:pt>
                <c:pt idx="435">
                  <c:v>4.7928699999999997</c:v>
                </c:pt>
                <c:pt idx="436">
                  <c:v>4.7940899999999997</c:v>
                </c:pt>
                <c:pt idx="437">
                  <c:v>4.79352</c:v>
                </c:pt>
                <c:pt idx="438">
                  <c:v>4.7935499999999998</c:v>
                </c:pt>
                <c:pt idx="439">
                  <c:v>4.7934099999999997</c:v>
                </c:pt>
                <c:pt idx="440">
                  <c:v>4.7938400000000003</c:v>
                </c:pt>
                <c:pt idx="441">
                  <c:v>4.7938299999999998</c:v>
                </c:pt>
                <c:pt idx="442">
                  <c:v>4.7925300000000002</c:v>
                </c:pt>
                <c:pt idx="443">
                  <c:v>4.7930099999999998</c:v>
                </c:pt>
                <c:pt idx="444">
                  <c:v>4.7932899999999998</c:v>
                </c:pt>
                <c:pt idx="445">
                  <c:v>4.7932699999999997</c:v>
                </c:pt>
                <c:pt idx="446">
                  <c:v>4.7919799999999997</c:v>
                </c:pt>
                <c:pt idx="447">
                  <c:v>4.7930000000000001</c:v>
                </c:pt>
                <c:pt idx="448">
                  <c:v>4.7927</c:v>
                </c:pt>
                <c:pt idx="449">
                  <c:v>4.7927299999999997</c:v>
                </c:pt>
                <c:pt idx="450">
                  <c:v>4.7940500000000004</c:v>
                </c:pt>
                <c:pt idx="451">
                  <c:v>4.7933199999999996</c:v>
                </c:pt>
                <c:pt idx="452">
                  <c:v>4.7931900000000001</c:v>
                </c:pt>
                <c:pt idx="453">
                  <c:v>4.7915799999999997</c:v>
                </c:pt>
                <c:pt idx="454">
                  <c:v>4.7919499999999999</c:v>
                </c:pt>
                <c:pt idx="455">
                  <c:v>4.7903000000000002</c:v>
                </c:pt>
                <c:pt idx="456">
                  <c:v>4.7894800000000002</c:v>
                </c:pt>
                <c:pt idx="457">
                  <c:v>4.7883699999999996</c:v>
                </c:pt>
                <c:pt idx="458">
                  <c:v>4.7870999999999997</c:v>
                </c:pt>
                <c:pt idx="459">
                  <c:v>4.78559</c:v>
                </c:pt>
                <c:pt idx="460">
                  <c:v>4.7831900000000003</c:v>
                </c:pt>
                <c:pt idx="461">
                  <c:v>4.7825899999999999</c:v>
                </c:pt>
                <c:pt idx="462">
                  <c:v>4.7788000000000004</c:v>
                </c:pt>
                <c:pt idx="463">
                  <c:v>4.7777900000000004</c:v>
                </c:pt>
                <c:pt idx="464">
                  <c:v>4.77637</c:v>
                </c:pt>
                <c:pt idx="465">
                  <c:v>4.7732400000000004</c:v>
                </c:pt>
                <c:pt idx="466">
                  <c:v>4.7714999999999996</c:v>
                </c:pt>
                <c:pt idx="467">
                  <c:v>4.7692100000000002</c:v>
                </c:pt>
                <c:pt idx="468">
                  <c:v>4.7663099999999998</c:v>
                </c:pt>
                <c:pt idx="469">
                  <c:v>4.7637299999999998</c:v>
                </c:pt>
                <c:pt idx="470">
                  <c:v>4.7608499999999996</c:v>
                </c:pt>
                <c:pt idx="471">
                  <c:v>4.7593199999999998</c:v>
                </c:pt>
                <c:pt idx="472">
                  <c:v>4.7573800000000004</c:v>
                </c:pt>
                <c:pt idx="473">
                  <c:v>4.7553299999999998</c:v>
                </c:pt>
                <c:pt idx="474">
                  <c:v>4.7527699999999999</c:v>
                </c:pt>
                <c:pt idx="475">
                  <c:v>4.7521500000000003</c:v>
                </c:pt>
                <c:pt idx="476">
                  <c:v>4.7501600000000002</c:v>
                </c:pt>
                <c:pt idx="477">
                  <c:v>4.7495099999999999</c:v>
                </c:pt>
                <c:pt idx="478">
                  <c:v>4.7480399999999996</c:v>
                </c:pt>
                <c:pt idx="479">
                  <c:v>4.7483000000000004</c:v>
                </c:pt>
                <c:pt idx="480">
                  <c:v>4.7474699999999999</c:v>
                </c:pt>
                <c:pt idx="481">
                  <c:v>4.7483199999999997</c:v>
                </c:pt>
                <c:pt idx="482">
                  <c:v>4.74735</c:v>
                </c:pt>
                <c:pt idx="483">
                  <c:v>4.7469700000000001</c:v>
                </c:pt>
                <c:pt idx="484">
                  <c:v>4.74695</c:v>
                </c:pt>
                <c:pt idx="485">
                  <c:v>4.7473400000000003</c:v>
                </c:pt>
                <c:pt idx="486">
                  <c:v>4.7474299999999996</c:v>
                </c:pt>
                <c:pt idx="487">
                  <c:v>4.7476399999999996</c:v>
                </c:pt>
                <c:pt idx="488">
                  <c:v>4.7480099999999998</c:v>
                </c:pt>
                <c:pt idx="489">
                  <c:v>4.7484400000000004</c:v>
                </c:pt>
                <c:pt idx="490">
                  <c:v>4.7484299999999999</c:v>
                </c:pt>
                <c:pt idx="491">
                  <c:v>4.7479800000000001</c:v>
                </c:pt>
                <c:pt idx="492">
                  <c:v>4.74932</c:v>
                </c:pt>
                <c:pt idx="493">
                  <c:v>4.7501199999999999</c:v>
                </c:pt>
                <c:pt idx="494">
                  <c:v>4.7517100000000001</c:v>
                </c:pt>
                <c:pt idx="495">
                  <c:v>4.7519999999999998</c:v>
                </c:pt>
                <c:pt idx="496">
                  <c:v>4.7524699999999998</c:v>
                </c:pt>
                <c:pt idx="497">
                  <c:v>4.7528699999999997</c:v>
                </c:pt>
                <c:pt idx="498">
                  <c:v>4.7532800000000002</c:v>
                </c:pt>
                <c:pt idx="499">
                  <c:v>4.7538099999999996</c:v>
                </c:pt>
                <c:pt idx="500">
                  <c:v>4.7543199999999999</c:v>
                </c:pt>
                <c:pt idx="501">
                  <c:v>4.7544500000000003</c:v>
                </c:pt>
                <c:pt idx="502">
                  <c:v>4.7549000000000001</c:v>
                </c:pt>
                <c:pt idx="503">
                  <c:v>4.7543499999999996</c:v>
                </c:pt>
                <c:pt idx="504">
                  <c:v>4.7554499999999997</c:v>
                </c:pt>
                <c:pt idx="505">
                  <c:v>4.75481</c:v>
                </c:pt>
                <c:pt idx="506">
                  <c:v>4.7551800000000002</c:v>
                </c:pt>
                <c:pt idx="507">
                  <c:v>4.7560099999999998</c:v>
                </c:pt>
                <c:pt idx="508">
                  <c:v>4.7561499999999999</c:v>
                </c:pt>
                <c:pt idx="509">
                  <c:v>4.7574199999999998</c:v>
                </c:pt>
                <c:pt idx="510">
                  <c:v>4.7570699999999997</c:v>
                </c:pt>
                <c:pt idx="511">
                  <c:v>4.7583700000000002</c:v>
                </c:pt>
                <c:pt idx="512">
                  <c:v>4.7576000000000001</c:v>
                </c:pt>
                <c:pt idx="513">
                  <c:v>4.7586599999999999</c:v>
                </c:pt>
                <c:pt idx="514">
                  <c:v>4.7594399999999997</c:v>
                </c:pt>
                <c:pt idx="515">
                  <c:v>4.7595999999999998</c:v>
                </c:pt>
                <c:pt idx="516">
                  <c:v>4.7598200000000004</c:v>
                </c:pt>
                <c:pt idx="517">
                  <c:v>4.75962</c:v>
                </c:pt>
                <c:pt idx="518">
                  <c:v>4.7609300000000001</c:v>
                </c:pt>
                <c:pt idx="519">
                  <c:v>4.7609000000000004</c:v>
                </c:pt>
                <c:pt idx="520">
                  <c:v>4.7619600000000002</c:v>
                </c:pt>
                <c:pt idx="521">
                  <c:v>4.7610799999999998</c:v>
                </c:pt>
                <c:pt idx="522">
                  <c:v>4.7616500000000004</c:v>
                </c:pt>
                <c:pt idx="523">
                  <c:v>4.7613899999999996</c:v>
                </c:pt>
                <c:pt idx="524">
                  <c:v>4.76295</c:v>
                </c:pt>
                <c:pt idx="525">
                  <c:v>4.7631100000000002</c:v>
                </c:pt>
                <c:pt idx="526">
                  <c:v>4.7638400000000001</c:v>
                </c:pt>
                <c:pt idx="527">
                  <c:v>4.7652000000000001</c:v>
                </c:pt>
                <c:pt idx="528">
                  <c:v>4.7643500000000003</c:v>
                </c:pt>
                <c:pt idx="529">
                  <c:v>4.7652799999999997</c:v>
                </c:pt>
                <c:pt idx="530">
                  <c:v>4.7647399999999998</c:v>
                </c:pt>
                <c:pt idx="531">
                  <c:v>4.7647399999999998</c:v>
                </c:pt>
                <c:pt idx="532">
                  <c:v>4.7651599999999998</c:v>
                </c:pt>
                <c:pt idx="533">
                  <c:v>4.7650600000000001</c:v>
                </c:pt>
                <c:pt idx="534">
                  <c:v>4.7643599999999999</c:v>
                </c:pt>
                <c:pt idx="535">
                  <c:v>4.7650300000000003</c:v>
                </c:pt>
                <c:pt idx="536">
                  <c:v>4.7654800000000002</c:v>
                </c:pt>
                <c:pt idx="537">
                  <c:v>4.7654699999999997</c:v>
                </c:pt>
                <c:pt idx="538">
                  <c:v>4.7657800000000003</c:v>
                </c:pt>
                <c:pt idx="539">
                  <c:v>4.7660400000000003</c:v>
                </c:pt>
                <c:pt idx="540">
                  <c:v>4.7657299999999996</c:v>
                </c:pt>
                <c:pt idx="541">
                  <c:v>4.7665600000000001</c:v>
                </c:pt>
                <c:pt idx="542">
                  <c:v>4.7667900000000003</c:v>
                </c:pt>
                <c:pt idx="543">
                  <c:v>4.7678099999999999</c:v>
                </c:pt>
                <c:pt idx="544">
                  <c:v>4.7679</c:v>
                </c:pt>
                <c:pt idx="545">
                  <c:v>4.7675700000000001</c:v>
                </c:pt>
                <c:pt idx="546">
                  <c:v>4.7680199999999999</c:v>
                </c:pt>
                <c:pt idx="547">
                  <c:v>4.7675000000000001</c:v>
                </c:pt>
                <c:pt idx="548">
                  <c:v>4.7678099999999999</c:v>
                </c:pt>
                <c:pt idx="549">
                  <c:v>4.7683600000000004</c:v>
                </c:pt>
                <c:pt idx="550">
                  <c:v>4.7686700000000002</c:v>
                </c:pt>
                <c:pt idx="551">
                  <c:v>4.7681800000000001</c:v>
                </c:pt>
                <c:pt idx="552">
                  <c:v>4.76945</c:v>
                </c:pt>
                <c:pt idx="553">
                  <c:v>4.7696300000000003</c:v>
                </c:pt>
                <c:pt idx="554">
                  <c:v>4.7698799999999997</c:v>
                </c:pt>
                <c:pt idx="555">
                  <c:v>4.7699999999999996</c:v>
                </c:pt>
                <c:pt idx="556">
                  <c:v>4.7704599999999999</c:v>
                </c:pt>
                <c:pt idx="557">
                  <c:v>4.7713900000000002</c:v>
                </c:pt>
                <c:pt idx="558">
                  <c:v>4.7716000000000003</c:v>
                </c:pt>
                <c:pt idx="559">
                  <c:v>4.7724399999999996</c:v>
                </c:pt>
                <c:pt idx="560">
                  <c:v>4.7709700000000002</c:v>
                </c:pt>
                <c:pt idx="561">
                  <c:v>4.7719699999999996</c:v>
                </c:pt>
                <c:pt idx="562">
                  <c:v>4.7713400000000004</c:v>
                </c:pt>
                <c:pt idx="563">
                  <c:v>4.7708399999999997</c:v>
                </c:pt>
                <c:pt idx="564">
                  <c:v>4.7711399999999999</c:v>
                </c:pt>
                <c:pt idx="565">
                  <c:v>4.7716000000000003</c:v>
                </c:pt>
                <c:pt idx="566">
                  <c:v>4.7716599999999998</c:v>
                </c:pt>
                <c:pt idx="567">
                  <c:v>4.7702799999999996</c:v>
                </c:pt>
                <c:pt idx="568">
                  <c:v>4.7716599999999998</c:v>
                </c:pt>
                <c:pt idx="569">
                  <c:v>4.7720200000000004</c:v>
                </c:pt>
                <c:pt idx="570">
                  <c:v>4.7720500000000001</c:v>
                </c:pt>
                <c:pt idx="571">
                  <c:v>4.7726300000000004</c:v>
                </c:pt>
                <c:pt idx="572">
                  <c:v>4.77217</c:v>
                </c:pt>
                <c:pt idx="573">
                  <c:v>4.7738699999999996</c:v>
                </c:pt>
                <c:pt idx="574">
                  <c:v>4.7727599999999999</c:v>
                </c:pt>
                <c:pt idx="575">
                  <c:v>4.7736799999999997</c:v>
                </c:pt>
                <c:pt idx="576">
                  <c:v>4.7728999999999999</c:v>
                </c:pt>
                <c:pt idx="577">
                  <c:v>4.7728900000000003</c:v>
                </c:pt>
                <c:pt idx="578">
                  <c:v>4.7729900000000001</c:v>
                </c:pt>
                <c:pt idx="579">
                  <c:v>4.7736200000000002</c:v>
                </c:pt>
                <c:pt idx="580">
                  <c:v>4.7731399999999997</c:v>
                </c:pt>
                <c:pt idx="581">
                  <c:v>4.7733100000000004</c:v>
                </c:pt>
                <c:pt idx="582">
                  <c:v>4.7736000000000001</c:v>
                </c:pt>
                <c:pt idx="583">
                  <c:v>4.7734199999999998</c:v>
                </c:pt>
                <c:pt idx="584">
                  <c:v>4.7743599999999997</c:v>
                </c:pt>
                <c:pt idx="585">
                  <c:v>4.7743000000000002</c:v>
                </c:pt>
                <c:pt idx="586">
                  <c:v>4.7741100000000003</c:v>
                </c:pt>
                <c:pt idx="587">
                  <c:v>4.7744600000000004</c:v>
                </c:pt>
                <c:pt idx="588">
                  <c:v>4.7739700000000003</c:v>
                </c:pt>
                <c:pt idx="589">
                  <c:v>4.7744400000000002</c:v>
                </c:pt>
                <c:pt idx="590">
                  <c:v>4.7753500000000004</c:v>
                </c:pt>
                <c:pt idx="591">
                  <c:v>4.7751299999999999</c:v>
                </c:pt>
                <c:pt idx="592">
                  <c:v>4.7751700000000001</c:v>
                </c:pt>
                <c:pt idx="593">
                  <c:v>4.7748999999999997</c:v>
                </c:pt>
                <c:pt idx="594">
                  <c:v>4.7744</c:v>
                </c:pt>
                <c:pt idx="595">
                  <c:v>4.77501</c:v>
                </c:pt>
                <c:pt idx="596">
                  <c:v>4.7746599999999999</c:v>
                </c:pt>
                <c:pt idx="597">
                  <c:v>4.7744499999999999</c:v>
                </c:pt>
                <c:pt idx="598">
                  <c:v>4.7740600000000004</c:v>
                </c:pt>
                <c:pt idx="599">
                  <c:v>4.7749899999999998</c:v>
                </c:pt>
                <c:pt idx="600">
                  <c:v>4.7747700000000002</c:v>
                </c:pt>
                <c:pt idx="601">
                  <c:v>4.7751799999999998</c:v>
                </c:pt>
                <c:pt idx="602">
                  <c:v>4.7762099999999998</c:v>
                </c:pt>
                <c:pt idx="603">
                  <c:v>4.7759999999999998</c:v>
                </c:pt>
                <c:pt idx="604">
                  <c:v>4.7757699999999996</c:v>
                </c:pt>
                <c:pt idx="605">
                  <c:v>4.7759099999999997</c:v>
                </c:pt>
                <c:pt idx="606">
                  <c:v>4.7774000000000001</c:v>
                </c:pt>
                <c:pt idx="607">
                  <c:v>4.7760800000000003</c:v>
                </c:pt>
                <c:pt idx="608">
                  <c:v>4.7759499999999999</c:v>
                </c:pt>
                <c:pt idx="609">
                  <c:v>4.7757899999999998</c:v>
                </c:pt>
                <c:pt idx="610">
                  <c:v>4.7757500000000004</c:v>
                </c:pt>
                <c:pt idx="611">
                  <c:v>4.7758599999999998</c:v>
                </c:pt>
                <c:pt idx="612">
                  <c:v>4.77691</c:v>
                </c:pt>
                <c:pt idx="613">
                  <c:v>4.7762200000000004</c:v>
                </c:pt>
                <c:pt idx="614">
                  <c:v>4.7768699999999997</c:v>
                </c:pt>
                <c:pt idx="615">
                  <c:v>4.7772199999999998</c:v>
                </c:pt>
                <c:pt idx="616">
                  <c:v>4.7765599999999999</c:v>
                </c:pt>
                <c:pt idx="617">
                  <c:v>4.7776300000000003</c:v>
                </c:pt>
                <c:pt idx="618">
                  <c:v>4.7772899999999998</c:v>
                </c:pt>
                <c:pt idx="619">
                  <c:v>4.7774400000000004</c:v>
                </c:pt>
                <c:pt idx="620">
                  <c:v>4.7771699999999999</c:v>
                </c:pt>
                <c:pt idx="621">
                  <c:v>4.7775100000000004</c:v>
                </c:pt>
                <c:pt idx="622">
                  <c:v>4.7769500000000003</c:v>
                </c:pt>
                <c:pt idx="623">
                  <c:v>4.7773700000000003</c:v>
                </c:pt>
                <c:pt idx="624">
                  <c:v>4.77684</c:v>
                </c:pt>
                <c:pt idx="625">
                  <c:v>4.7769700000000004</c:v>
                </c:pt>
                <c:pt idx="626">
                  <c:v>4.7778099999999997</c:v>
                </c:pt>
                <c:pt idx="627">
                  <c:v>4.7767299999999997</c:v>
                </c:pt>
                <c:pt idx="628">
                  <c:v>4.7767900000000001</c:v>
                </c:pt>
                <c:pt idx="629">
                  <c:v>4.7769700000000004</c:v>
                </c:pt>
                <c:pt idx="630">
                  <c:v>4.7770799999999998</c:v>
                </c:pt>
                <c:pt idx="631">
                  <c:v>4.7774599999999996</c:v>
                </c:pt>
                <c:pt idx="632">
                  <c:v>4.7766900000000003</c:v>
                </c:pt>
                <c:pt idx="633">
                  <c:v>4.7778600000000004</c:v>
                </c:pt>
                <c:pt idx="634">
                  <c:v>4.77806</c:v>
                </c:pt>
                <c:pt idx="635">
                  <c:v>4.7766799999999998</c:v>
                </c:pt>
                <c:pt idx="636">
                  <c:v>4.7775499999999997</c:v>
                </c:pt>
                <c:pt idx="637">
                  <c:v>4.7776699999999996</c:v>
                </c:pt>
                <c:pt idx="638">
                  <c:v>4.7774200000000002</c:v>
                </c:pt>
                <c:pt idx="639">
                  <c:v>4.7766099999999998</c:v>
                </c:pt>
                <c:pt idx="640">
                  <c:v>4.7764800000000003</c:v>
                </c:pt>
                <c:pt idx="641">
                  <c:v>4.7770799999999998</c:v>
                </c:pt>
                <c:pt idx="642">
                  <c:v>4.7767999999999997</c:v>
                </c:pt>
                <c:pt idx="643">
                  <c:v>4.7762900000000004</c:v>
                </c:pt>
                <c:pt idx="644">
                  <c:v>4.7763</c:v>
                </c:pt>
                <c:pt idx="645">
                  <c:v>4.7768100000000002</c:v>
                </c:pt>
                <c:pt idx="646">
                  <c:v>4.7766599999999997</c:v>
                </c:pt>
                <c:pt idx="647">
                  <c:v>4.7762399999999996</c:v>
                </c:pt>
                <c:pt idx="648">
                  <c:v>4.7765500000000003</c:v>
                </c:pt>
                <c:pt idx="649">
                  <c:v>4.7761199999999997</c:v>
                </c:pt>
                <c:pt idx="650">
                  <c:v>4.7762399999999996</c:v>
                </c:pt>
                <c:pt idx="651">
                  <c:v>4.7769700000000004</c:v>
                </c:pt>
                <c:pt idx="652">
                  <c:v>4.7762399999999996</c:v>
                </c:pt>
                <c:pt idx="653">
                  <c:v>4.7753100000000002</c:v>
                </c:pt>
                <c:pt idx="654">
                  <c:v>4.7763299999999997</c:v>
                </c:pt>
                <c:pt idx="655">
                  <c:v>4.7747799999999998</c:v>
                </c:pt>
                <c:pt idx="656">
                  <c:v>4.7754000000000003</c:v>
                </c:pt>
                <c:pt idx="657">
                  <c:v>4.7746700000000004</c:v>
                </c:pt>
                <c:pt idx="658">
                  <c:v>4.7750199999999996</c:v>
                </c:pt>
                <c:pt idx="659">
                  <c:v>4.7755700000000001</c:v>
                </c:pt>
                <c:pt idx="660">
                  <c:v>4.7749300000000003</c:v>
                </c:pt>
                <c:pt idx="661">
                  <c:v>4.77555</c:v>
                </c:pt>
                <c:pt idx="662">
                  <c:v>4.7752800000000004</c:v>
                </c:pt>
                <c:pt idx="663">
                  <c:v>4.7764199999999999</c:v>
                </c:pt>
                <c:pt idx="664">
                  <c:v>4.7751999999999999</c:v>
                </c:pt>
                <c:pt idx="665">
                  <c:v>4.7759299999999998</c:v>
                </c:pt>
                <c:pt idx="666">
                  <c:v>4.7759</c:v>
                </c:pt>
                <c:pt idx="667">
                  <c:v>4.7756699999999999</c:v>
                </c:pt>
                <c:pt idx="668">
                  <c:v>4.7760199999999999</c:v>
                </c:pt>
                <c:pt idx="669">
                  <c:v>4.7754700000000003</c:v>
                </c:pt>
                <c:pt idx="670">
                  <c:v>4.77536</c:v>
                </c:pt>
                <c:pt idx="671">
                  <c:v>4.7752100000000004</c:v>
                </c:pt>
                <c:pt idx="672">
                  <c:v>4.7752699999999999</c:v>
                </c:pt>
                <c:pt idx="673">
                  <c:v>4.7746899999999997</c:v>
                </c:pt>
                <c:pt idx="674">
                  <c:v>4.7741400000000001</c:v>
                </c:pt>
                <c:pt idx="675">
                  <c:v>4.7749100000000002</c:v>
                </c:pt>
                <c:pt idx="676">
                  <c:v>4.7754500000000002</c:v>
                </c:pt>
                <c:pt idx="677">
                  <c:v>4.7754599999999998</c:v>
                </c:pt>
                <c:pt idx="678">
                  <c:v>4.7744299999999997</c:v>
                </c:pt>
                <c:pt idx="679">
                  <c:v>4.77468</c:v>
                </c:pt>
                <c:pt idx="680">
                  <c:v>4.77407</c:v>
                </c:pt>
                <c:pt idx="681">
                  <c:v>4.7741400000000001</c:v>
                </c:pt>
                <c:pt idx="682">
                  <c:v>4.7738800000000001</c:v>
                </c:pt>
                <c:pt idx="683">
                  <c:v>4.7737400000000001</c:v>
                </c:pt>
                <c:pt idx="684">
                  <c:v>4.7732700000000001</c:v>
                </c:pt>
                <c:pt idx="685">
                  <c:v>4.77285</c:v>
                </c:pt>
                <c:pt idx="686">
                  <c:v>4.7724099999999998</c:v>
                </c:pt>
                <c:pt idx="687">
                  <c:v>4.77203</c:v>
                </c:pt>
                <c:pt idx="688">
                  <c:v>4.77196</c:v>
                </c:pt>
                <c:pt idx="689">
                  <c:v>4.7715699999999996</c:v>
                </c:pt>
                <c:pt idx="690">
                  <c:v>4.77182</c:v>
                </c:pt>
                <c:pt idx="691">
                  <c:v>4.7711399999999999</c:v>
                </c:pt>
                <c:pt idx="692">
                  <c:v>4.7714800000000004</c:v>
                </c:pt>
                <c:pt idx="693">
                  <c:v>4.7716000000000003</c:v>
                </c:pt>
                <c:pt idx="694">
                  <c:v>4.7715100000000001</c:v>
                </c:pt>
                <c:pt idx="695">
                  <c:v>4.7718400000000001</c:v>
                </c:pt>
                <c:pt idx="696">
                  <c:v>4.77257</c:v>
                </c:pt>
                <c:pt idx="697">
                  <c:v>4.7724900000000003</c:v>
                </c:pt>
                <c:pt idx="698">
                  <c:v>4.7727500000000003</c:v>
                </c:pt>
                <c:pt idx="699">
                  <c:v>4.7725499999999998</c:v>
                </c:pt>
                <c:pt idx="700">
                  <c:v>4.7722899999999999</c:v>
                </c:pt>
                <c:pt idx="701">
                  <c:v>4.7724599999999997</c:v>
                </c:pt>
                <c:pt idx="702">
                  <c:v>4.7726100000000002</c:v>
                </c:pt>
                <c:pt idx="703">
                  <c:v>4.7712000000000003</c:v>
                </c:pt>
                <c:pt idx="704">
                  <c:v>4.7726199999999999</c:v>
                </c:pt>
                <c:pt idx="705">
                  <c:v>4.7721099999999996</c:v>
                </c:pt>
                <c:pt idx="706">
                  <c:v>4.7727599999999999</c:v>
                </c:pt>
                <c:pt idx="707">
                  <c:v>4.7719100000000001</c:v>
                </c:pt>
                <c:pt idx="708">
                  <c:v>4.7723500000000003</c:v>
                </c:pt>
                <c:pt idx="709">
                  <c:v>4.7722899999999999</c:v>
                </c:pt>
                <c:pt idx="710">
                  <c:v>4.7729699999999999</c:v>
                </c:pt>
                <c:pt idx="711">
                  <c:v>4.7730499999999996</c:v>
                </c:pt>
                <c:pt idx="712">
                  <c:v>4.7729600000000003</c:v>
                </c:pt>
                <c:pt idx="713">
                  <c:v>4.7737400000000001</c:v>
                </c:pt>
                <c:pt idx="714">
                  <c:v>4.7710999999999997</c:v>
                </c:pt>
                <c:pt idx="715">
                  <c:v>4.7718699999999998</c:v>
                </c:pt>
                <c:pt idx="716">
                  <c:v>4.7712000000000003</c:v>
                </c:pt>
                <c:pt idx="717">
                  <c:v>4.7706299999999997</c:v>
                </c:pt>
                <c:pt idx="718">
                  <c:v>4.7702600000000004</c:v>
                </c:pt>
                <c:pt idx="719">
                  <c:v>4.7699400000000001</c:v>
                </c:pt>
                <c:pt idx="720">
                  <c:v>4.7702299999999997</c:v>
                </c:pt>
                <c:pt idx="721">
                  <c:v>4.7706900000000001</c:v>
                </c:pt>
                <c:pt idx="722">
                  <c:v>4.7702299999999997</c:v>
                </c:pt>
                <c:pt idx="723">
                  <c:v>4.7708399999999997</c:v>
                </c:pt>
                <c:pt idx="724">
                  <c:v>4.7714499999999997</c:v>
                </c:pt>
                <c:pt idx="725">
                  <c:v>4.7706799999999996</c:v>
                </c:pt>
                <c:pt idx="726">
                  <c:v>4.7717900000000002</c:v>
                </c:pt>
                <c:pt idx="727">
                  <c:v>4.7711100000000002</c:v>
                </c:pt>
                <c:pt idx="728">
                  <c:v>4.7714100000000004</c:v>
                </c:pt>
                <c:pt idx="729">
                  <c:v>4.7714499999999997</c:v>
                </c:pt>
                <c:pt idx="730">
                  <c:v>4.7721299999999998</c:v>
                </c:pt>
                <c:pt idx="731">
                  <c:v>4.7716399999999997</c:v>
                </c:pt>
                <c:pt idx="732">
                  <c:v>4.7722499999999997</c:v>
                </c:pt>
                <c:pt idx="733">
                  <c:v>4.7724500000000001</c:v>
                </c:pt>
                <c:pt idx="734">
                  <c:v>4.7718400000000001</c:v>
                </c:pt>
                <c:pt idx="735">
                  <c:v>4.7725</c:v>
                </c:pt>
                <c:pt idx="736">
                  <c:v>4.7722199999999999</c:v>
                </c:pt>
                <c:pt idx="737">
                  <c:v>4.7730100000000002</c:v>
                </c:pt>
                <c:pt idx="738">
                  <c:v>4.7731500000000002</c:v>
                </c:pt>
                <c:pt idx="739">
                  <c:v>4.7726899999999999</c:v>
                </c:pt>
                <c:pt idx="740">
                  <c:v>4.7737100000000003</c:v>
                </c:pt>
                <c:pt idx="741">
                  <c:v>4.7729799999999996</c:v>
                </c:pt>
                <c:pt idx="742">
                  <c:v>4.7725900000000001</c:v>
                </c:pt>
                <c:pt idx="743">
                  <c:v>4.7725499999999998</c:v>
                </c:pt>
                <c:pt idx="744">
                  <c:v>4.7727500000000003</c:v>
                </c:pt>
                <c:pt idx="745">
                  <c:v>4.7716500000000002</c:v>
                </c:pt>
                <c:pt idx="746">
                  <c:v>4.7710400000000002</c:v>
                </c:pt>
                <c:pt idx="747">
                  <c:v>4.7704399999999998</c:v>
                </c:pt>
                <c:pt idx="748">
                  <c:v>4.7712500000000002</c:v>
                </c:pt>
                <c:pt idx="749">
                  <c:v>4.7702299999999997</c:v>
                </c:pt>
                <c:pt idx="750">
                  <c:v>4.7699199999999999</c:v>
                </c:pt>
                <c:pt idx="751">
                  <c:v>4.7695100000000004</c:v>
                </c:pt>
                <c:pt idx="752">
                  <c:v>4.7694000000000001</c:v>
                </c:pt>
                <c:pt idx="753">
                  <c:v>4.7709000000000001</c:v>
                </c:pt>
                <c:pt idx="754">
                  <c:v>4.7707199999999998</c:v>
                </c:pt>
                <c:pt idx="755">
                  <c:v>4.7705399999999996</c:v>
                </c:pt>
                <c:pt idx="756">
                  <c:v>4.7704399999999998</c:v>
                </c:pt>
                <c:pt idx="757">
                  <c:v>4.7708399999999997</c:v>
                </c:pt>
                <c:pt idx="758">
                  <c:v>4.7702600000000004</c:v>
                </c:pt>
                <c:pt idx="759">
                  <c:v>4.7720000000000002</c:v>
                </c:pt>
                <c:pt idx="760">
                  <c:v>4.7713799999999997</c:v>
                </c:pt>
                <c:pt idx="761">
                  <c:v>4.7722300000000004</c:v>
                </c:pt>
                <c:pt idx="762">
                  <c:v>4.7714800000000004</c:v>
                </c:pt>
                <c:pt idx="763">
                  <c:v>4.7713299999999998</c:v>
                </c:pt>
                <c:pt idx="764">
                  <c:v>4.7722300000000004</c:v>
                </c:pt>
                <c:pt idx="765">
                  <c:v>4.7720200000000004</c:v>
                </c:pt>
                <c:pt idx="766">
                  <c:v>4.77257</c:v>
                </c:pt>
                <c:pt idx="767">
                  <c:v>4.7727899999999996</c:v>
                </c:pt>
                <c:pt idx="768">
                  <c:v>4.7728099999999998</c:v>
                </c:pt>
                <c:pt idx="769">
                  <c:v>4.7739599999999998</c:v>
                </c:pt>
                <c:pt idx="770">
                  <c:v>4.7738899999999997</c:v>
                </c:pt>
                <c:pt idx="771">
                  <c:v>4.7748900000000001</c:v>
                </c:pt>
                <c:pt idx="772">
                  <c:v>4.7746899999999997</c:v>
                </c:pt>
                <c:pt idx="773">
                  <c:v>4.7744400000000002</c:v>
                </c:pt>
                <c:pt idx="774">
                  <c:v>4.7740499999999999</c:v>
                </c:pt>
                <c:pt idx="775">
                  <c:v>4.7736999999999998</c:v>
                </c:pt>
                <c:pt idx="776">
                  <c:v>4.77393</c:v>
                </c:pt>
                <c:pt idx="777">
                  <c:v>4.7730699999999997</c:v>
                </c:pt>
                <c:pt idx="778">
                  <c:v>4.7719500000000004</c:v>
                </c:pt>
                <c:pt idx="779">
                  <c:v>4.7722100000000003</c:v>
                </c:pt>
                <c:pt idx="780">
                  <c:v>4.7715300000000003</c:v>
                </c:pt>
                <c:pt idx="781">
                  <c:v>4.7716799999999999</c:v>
                </c:pt>
                <c:pt idx="782">
                  <c:v>4.7707100000000002</c:v>
                </c:pt>
                <c:pt idx="783">
                  <c:v>4.7708199999999996</c:v>
                </c:pt>
                <c:pt idx="784">
                  <c:v>4.7715300000000003</c:v>
                </c:pt>
                <c:pt idx="785">
                  <c:v>4.7710699999999999</c:v>
                </c:pt>
                <c:pt idx="786">
                  <c:v>4.7712399999999997</c:v>
                </c:pt>
                <c:pt idx="787">
                  <c:v>4.7713400000000004</c:v>
                </c:pt>
                <c:pt idx="788">
                  <c:v>4.7714499999999997</c:v>
                </c:pt>
                <c:pt idx="789">
                  <c:v>4.7712000000000003</c:v>
                </c:pt>
                <c:pt idx="790">
                  <c:v>4.7707899999999999</c:v>
                </c:pt>
                <c:pt idx="791">
                  <c:v>4.7712500000000002</c:v>
                </c:pt>
                <c:pt idx="792">
                  <c:v>4.7716799999999999</c:v>
                </c:pt>
                <c:pt idx="793">
                  <c:v>4.7705599999999997</c:v>
                </c:pt>
                <c:pt idx="794">
                  <c:v>4.7718299999999996</c:v>
                </c:pt>
                <c:pt idx="795">
                  <c:v>4.7709900000000003</c:v>
                </c:pt>
                <c:pt idx="796">
                  <c:v>4.77189</c:v>
                </c:pt>
                <c:pt idx="797">
                  <c:v>4.7721400000000003</c:v>
                </c:pt>
                <c:pt idx="798">
                  <c:v>4.7724200000000003</c:v>
                </c:pt>
                <c:pt idx="799">
                  <c:v>4.7732400000000004</c:v>
                </c:pt>
                <c:pt idx="800">
                  <c:v>4.7727399999999998</c:v>
                </c:pt>
              </c:numCache>
            </c:numRef>
          </c:yVal>
          <c:smooth val="0"/>
          <c:extLst>
            <c:ext xmlns:c16="http://schemas.microsoft.com/office/drawing/2014/chart" uri="{C3380CC4-5D6E-409C-BE32-E72D297353CC}">
              <c16:uniqueId val="{00000000-2908-43E8-A266-3303AE2146E1}"/>
            </c:ext>
          </c:extLst>
        </c:ser>
        <c:ser>
          <c:idx val="2"/>
          <c:order val="1"/>
          <c:tx>
            <c:strRef>
              <c:f>'RT_XC09105,106,230 (post)'!$G$16:$G$17</c:f>
              <c:strCache>
                <c:ptCount val="2"/>
                <c:pt idx="0">
                  <c:v>XC09106</c:v>
                </c:pt>
                <c:pt idx="1">
                  <c:v>ε"</c:v>
                </c:pt>
              </c:strCache>
            </c:strRef>
          </c:tx>
          <c:marker>
            <c:symbol val="none"/>
          </c:marker>
          <c:xVal>
            <c:numRef>
              <c:f>'RT_XC09105,106,230 (post)'!$B$18:$B$818</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'RT_XC09105,106,230 (post)'!$G$18:$G$818</c:f>
              <c:numCache>
                <c:formatCode>0.0000</c:formatCode>
                <c:ptCount val="801"/>
                <c:pt idx="0">
                  <c:v>6.9599999999999995E-2</c:v>
                </c:pt>
                <c:pt idx="1">
                  <c:v>7.1249999999999994E-2</c:v>
                </c:pt>
                <c:pt idx="2">
                  <c:v>6.9400000000000003E-2</c:v>
                </c:pt>
                <c:pt idx="3">
                  <c:v>7.1290000000000006E-2</c:v>
                </c:pt>
                <c:pt idx="4">
                  <c:v>7.0760000000000003E-2</c:v>
                </c:pt>
                <c:pt idx="5">
                  <c:v>6.9860000000000005E-2</c:v>
                </c:pt>
                <c:pt idx="6">
                  <c:v>7.2470000000000007E-2</c:v>
                </c:pt>
                <c:pt idx="7">
                  <c:v>7.059E-2</c:v>
                </c:pt>
                <c:pt idx="8">
                  <c:v>7.1660000000000001E-2</c:v>
                </c:pt>
                <c:pt idx="9">
                  <c:v>7.1110000000000007E-2</c:v>
                </c:pt>
                <c:pt idx="10">
                  <c:v>7.2789999999999994E-2</c:v>
                </c:pt>
                <c:pt idx="11">
                  <c:v>7.4010000000000006E-2</c:v>
                </c:pt>
                <c:pt idx="12">
                  <c:v>7.3700000000000002E-2</c:v>
                </c:pt>
                <c:pt idx="13">
                  <c:v>7.2230000000000003E-2</c:v>
                </c:pt>
                <c:pt idx="14">
                  <c:v>7.4520000000000003E-2</c:v>
                </c:pt>
                <c:pt idx="15">
                  <c:v>7.3419999999999999E-2</c:v>
                </c:pt>
                <c:pt idx="16">
                  <c:v>7.2999999999999995E-2</c:v>
                </c:pt>
                <c:pt idx="17">
                  <c:v>7.3940000000000006E-2</c:v>
                </c:pt>
                <c:pt idx="18">
                  <c:v>7.3340000000000002E-2</c:v>
                </c:pt>
                <c:pt idx="19">
                  <c:v>7.3550000000000004E-2</c:v>
                </c:pt>
                <c:pt idx="20">
                  <c:v>7.1370000000000003E-2</c:v>
                </c:pt>
                <c:pt idx="21">
                  <c:v>7.2020000000000001E-2</c:v>
                </c:pt>
                <c:pt idx="22">
                  <c:v>7.213E-2</c:v>
                </c:pt>
                <c:pt idx="23">
                  <c:v>7.1660000000000001E-2</c:v>
                </c:pt>
                <c:pt idx="24">
                  <c:v>7.0400000000000004E-2</c:v>
                </c:pt>
                <c:pt idx="25">
                  <c:v>7.0010000000000003E-2</c:v>
                </c:pt>
                <c:pt idx="26">
                  <c:v>7.0760000000000003E-2</c:v>
                </c:pt>
                <c:pt idx="27">
                  <c:v>7.0430000000000006E-2</c:v>
                </c:pt>
                <c:pt idx="28">
                  <c:v>7.0510000000000003E-2</c:v>
                </c:pt>
                <c:pt idx="29">
                  <c:v>7.1010000000000004E-2</c:v>
                </c:pt>
                <c:pt idx="30">
                  <c:v>7.0930000000000007E-2</c:v>
                </c:pt>
                <c:pt idx="31">
                  <c:v>7.1040000000000006E-2</c:v>
                </c:pt>
                <c:pt idx="32">
                  <c:v>7.2139999999999996E-2</c:v>
                </c:pt>
                <c:pt idx="33">
                  <c:v>7.1529999999999996E-2</c:v>
                </c:pt>
                <c:pt idx="34">
                  <c:v>7.2480000000000003E-2</c:v>
                </c:pt>
                <c:pt idx="35">
                  <c:v>7.1690000000000004E-2</c:v>
                </c:pt>
                <c:pt idx="36">
                  <c:v>7.0290000000000005E-2</c:v>
                </c:pt>
                <c:pt idx="37">
                  <c:v>7.2069999999999995E-2</c:v>
                </c:pt>
                <c:pt idx="38">
                  <c:v>7.1639999999999995E-2</c:v>
                </c:pt>
                <c:pt idx="39">
                  <c:v>7.2639999999999996E-2</c:v>
                </c:pt>
                <c:pt idx="40">
                  <c:v>7.2270000000000001E-2</c:v>
                </c:pt>
                <c:pt idx="41">
                  <c:v>7.2989999999999999E-2</c:v>
                </c:pt>
                <c:pt idx="42">
                  <c:v>7.374E-2</c:v>
                </c:pt>
                <c:pt idx="43">
                  <c:v>7.3980000000000004E-2</c:v>
                </c:pt>
                <c:pt idx="44">
                  <c:v>7.4260000000000007E-2</c:v>
                </c:pt>
                <c:pt idx="45">
                  <c:v>7.6249999999999998E-2</c:v>
                </c:pt>
                <c:pt idx="46">
                  <c:v>7.4620000000000006E-2</c:v>
                </c:pt>
                <c:pt idx="47">
                  <c:v>7.5359999999999996E-2</c:v>
                </c:pt>
                <c:pt idx="48">
                  <c:v>7.3959999999999998E-2</c:v>
                </c:pt>
                <c:pt idx="49">
                  <c:v>7.5810000000000002E-2</c:v>
                </c:pt>
                <c:pt idx="50">
                  <c:v>7.4139999999999998E-2</c:v>
                </c:pt>
                <c:pt idx="51">
                  <c:v>7.5300000000000006E-2</c:v>
                </c:pt>
                <c:pt idx="52">
                  <c:v>7.4399999999999994E-2</c:v>
                </c:pt>
                <c:pt idx="53">
                  <c:v>7.4249999999999997E-2</c:v>
                </c:pt>
                <c:pt idx="54">
                  <c:v>7.4260000000000007E-2</c:v>
                </c:pt>
                <c:pt idx="55">
                  <c:v>7.2160000000000002E-2</c:v>
                </c:pt>
                <c:pt idx="56">
                  <c:v>7.5219999999999995E-2</c:v>
                </c:pt>
                <c:pt idx="57">
                  <c:v>7.5550000000000006E-2</c:v>
                </c:pt>
                <c:pt idx="58">
                  <c:v>7.3230000000000003E-2</c:v>
                </c:pt>
                <c:pt idx="59">
                  <c:v>7.3099999999999998E-2</c:v>
                </c:pt>
                <c:pt idx="60">
                  <c:v>7.4050000000000005E-2</c:v>
                </c:pt>
                <c:pt idx="61">
                  <c:v>7.1709999999999996E-2</c:v>
                </c:pt>
                <c:pt idx="62">
                  <c:v>7.3800000000000004E-2</c:v>
                </c:pt>
                <c:pt idx="63">
                  <c:v>7.4120000000000005E-2</c:v>
                </c:pt>
                <c:pt idx="64">
                  <c:v>7.3179999999999995E-2</c:v>
                </c:pt>
                <c:pt idx="65">
                  <c:v>7.2330000000000005E-2</c:v>
                </c:pt>
                <c:pt idx="66">
                  <c:v>7.3800000000000004E-2</c:v>
                </c:pt>
                <c:pt idx="67">
                  <c:v>7.4209999999999998E-2</c:v>
                </c:pt>
                <c:pt idx="68">
                  <c:v>7.2429999999999994E-2</c:v>
                </c:pt>
                <c:pt idx="69">
                  <c:v>7.3510000000000006E-2</c:v>
                </c:pt>
                <c:pt idx="70">
                  <c:v>7.4429999999999996E-2</c:v>
                </c:pt>
                <c:pt idx="71">
                  <c:v>7.3880000000000001E-2</c:v>
                </c:pt>
                <c:pt idx="72">
                  <c:v>7.4840000000000004E-2</c:v>
                </c:pt>
                <c:pt idx="73">
                  <c:v>7.3749999999999996E-2</c:v>
                </c:pt>
                <c:pt idx="74">
                  <c:v>7.5300000000000006E-2</c:v>
                </c:pt>
                <c:pt idx="75">
                  <c:v>7.6780000000000001E-2</c:v>
                </c:pt>
                <c:pt idx="76">
                  <c:v>7.6939999999999995E-2</c:v>
                </c:pt>
                <c:pt idx="77">
                  <c:v>7.707E-2</c:v>
                </c:pt>
                <c:pt idx="78">
                  <c:v>7.6929999999999998E-2</c:v>
                </c:pt>
                <c:pt idx="79">
                  <c:v>7.7359999999999998E-2</c:v>
                </c:pt>
                <c:pt idx="80">
                  <c:v>7.5800000000000006E-2</c:v>
                </c:pt>
                <c:pt idx="81">
                  <c:v>7.7509999999999996E-2</c:v>
                </c:pt>
                <c:pt idx="82">
                  <c:v>7.6700000000000004E-2</c:v>
                </c:pt>
                <c:pt idx="83">
                  <c:v>7.7259999999999995E-2</c:v>
                </c:pt>
                <c:pt idx="84">
                  <c:v>7.6950000000000005E-2</c:v>
                </c:pt>
                <c:pt idx="85">
                  <c:v>7.7410000000000007E-2</c:v>
                </c:pt>
                <c:pt idx="86">
                  <c:v>7.8789999999999999E-2</c:v>
                </c:pt>
                <c:pt idx="87">
                  <c:v>7.7679999999999999E-2</c:v>
                </c:pt>
                <c:pt idx="88">
                  <c:v>7.7060000000000003E-2</c:v>
                </c:pt>
                <c:pt idx="89">
                  <c:v>7.7219999999999997E-2</c:v>
                </c:pt>
                <c:pt idx="90">
                  <c:v>7.5689999999999993E-2</c:v>
                </c:pt>
                <c:pt idx="91">
                  <c:v>7.7009999999999995E-2</c:v>
                </c:pt>
                <c:pt idx="92">
                  <c:v>7.825E-2</c:v>
                </c:pt>
                <c:pt idx="93">
                  <c:v>7.7039999999999997E-2</c:v>
                </c:pt>
                <c:pt idx="94">
                  <c:v>7.6289999999999997E-2</c:v>
                </c:pt>
                <c:pt idx="95">
                  <c:v>7.5990000000000002E-2</c:v>
                </c:pt>
                <c:pt idx="96">
                  <c:v>7.6560000000000003E-2</c:v>
                </c:pt>
                <c:pt idx="97">
                  <c:v>7.5539999999999996E-2</c:v>
                </c:pt>
                <c:pt idx="98">
                  <c:v>7.5730000000000006E-2</c:v>
                </c:pt>
                <c:pt idx="99">
                  <c:v>7.6619999999999994E-2</c:v>
                </c:pt>
                <c:pt idx="100">
                  <c:v>7.5689999999999993E-2</c:v>
                </c:pt>
                <c:pt idx="101">
                  <c:v>7.5889999999999999E-2</c:v>
                </c:pt>
                <c:pt idx="102">
                  <c:v>7.7649999999999997E-2</c:v>
                </c:pt>
                <c:pt idx="103">
                  <c:v>7.6660000000000006E-2</c:v>
                </c:pt>
                <c:pt idx="104">
                  <c:v>7.7310000000000004E-2</c:v>
                </c:pt>
                <c:pt idx="105">
                  <c:v>7.8979999999999995E-2</c:v>
                </c:pt>
                <c:pt idx="106">
                  <c:v>7.8450000000000006E-2</c:v>
                </c:pt>
                <c:pt idx="107">
                  <c:v>7.9969999999999999E-2</c:v>
                </c:pt>
                <c:pt idx="108">
                  <c:v>7.9100000000000004E-2</c:v>
                </c:pt>
                <c:pt idx="109">
                  <c:v>8.0100000000000005E-2</c:v>
                </c:pt>
                <c:pt idx="110">
                  <c:v>8.0170000000000005E-2</c:v>
                </c:pt>
                <c:pt idx="111">
                  <c:v>8.0820000000000003E-2</c:v>
                </c:pt>
                <c:pt idx="112">
                  <c:v>8.14E-2</c:v>
                </c:pt>
                <c:pt idx="113">
                  <c:v>8.1390000000000004E-2</c:v>
                </c:pt>
                <c:pt idx="114">
                  <c:v>8.0960000000000004E-2</c:v>
                </c:pt>
                <c:pt idx="115">
                  <c:v>8.004E-2</c:v>
                </c:pt>
                <c:pt idx="116">
                  <c:v>8.1470000000000001E-2</c:v>
                </c:pt>
                <c:pt idx="117">
                  <c:v>8.1759999999999999E-2</c:v>
                </c:pt>
                <c:pt idx="118">
                  <c:v>8.1570000000000004E-2</c:v>
                </c:pt>
                <c:pt idx="119">
                  <c:v>8.1409999999999996E-2</c:v>
                </c:pt>
                <c:pt idx="120">
                  <c:v>8.1920000000000007E-2</c:v>
                </c:pt>
                <c:pt idx="121">
                  <c:v>8.2239999999999994E-2</c:v>
                </c:pt>
                <c:pt idx="122">
                  <c:v>8.0729999999999996E-2</c:v>
                </c:pt>
                <c:pt idx="123">
                  <c:v>8.1309999999999993E-2</c:v>
                </c:pt>
                <c:pt idx="124">
                  <c:v>8.2409999999999997E-2</c:v>
                </c:pt>
                <c:pt idx="125">
                  <c:v>8.183E-2</c:v>
                </c:pt>
                <c:pt idx="126">
                  <c:v>7.9979999999999996E-2</c:v>
                </c:pt>
                <c:pt idx="127">
                  <c:v>8.1210000000000004E-2</c:v>
                </c:pt>
                <c:pt idx="128">
                  <c:v>8.1189999999999998E-2</c:v>
                </c:pt>
                <c:pt idx="129">
                  <c:v>8.1519999999999995E-2</c:v>
                </c:pt>
                <c:pt idx="130">
                  <c:v>8.1629999999999994E-2</c:v>
                </c:pt>
                <c:pt idx="131">
                  <c:v>8.14E-2</c:v>
                </c:pt>
                <c:pt idx="132">
                  <c:v>8.1369999999999998E-2</c:v>
                </c:pt>
                <c:pt idx="133">
                  <c:v>8.2619999999999999E-2</c:v>
                </c:pt>
                <c:pt idx="134">
                  <c:v>8.2960000000000006E-2</c:v>
                </c:pt>
                <c:pt idx="135">
                  <c:v>8.4140000000000006E-2</c:v>
                </c:pt>
                <c:pt idx="136">
                  <c:v>8.4720000000000004E-2</c:v>
                </c:pt>
                <c:pt idx="137">
                  <c:v>8.5550000000000001E-2</c:v>
                </c:pt>
                <c:pt idx="138">
                  <c:v>8.4870000000000001E-2</c:v>
                </c:pt>
                <c:pt idx="139">
                  <c:v>8.6760000000000004E-2</c:v>
                </c:pt>
                <c:pt idx="140">
                  <c:v>8.7120000000000003E-2</c:v>
                </c:pt>
                <c:pt idx="141">
                  <c:v>8.6989999999999998E-2</c:v>
                </c:pt>
                <c:pt idx="142">
                  <c:v>8.9719999999999994E-2</c:v>
                </c:pt>
                <c:pt idx="143">
                  <c:v>8.9169999999999999E-2</c:v>
                </c:pt>
                <c:pt idx="144">
                  <c:v>9.1109999999999997E-2</c:v>
                </c:pt>
                <c:pt idx="145">
                  <c:v>9.1359999999999997E-2</c:v>
                </c:pt>
                <c:pt idx="146">
                  <c:v>9.2399999999999996E-2</c:v>
                </c:pt>
                <c:pt idx="147">
                  <c:v>9.3390000000000001E-2</c:v>
                </c:pt>
                <c:pt idx="148">
                  <c:v>9.332E-2</c:v>
                </c:pt>
                <c:pt idx="149">
                  <c:v>9.5189999999999997E-2</c:v>
                </c:pt>
                <c:pt idx="150">
                  <c:v>9.6360000000000001E-2</c:v>
                </c:pt>
                <c:pt idx="151">
                  <c:v>9.8729999999999998E-2</c:v>
                </c:pt>
                <c:pt idx="152">
                  <c:v>9.8900000000000002E-2</c:v>
                </c:pt>
                <c:pt idx="153">
                  <c:v>9.9580000000000002E-2</c:v>
                </c:pt>
                <c:pt idx="154">
                  <c:v>0.10093000000000001</c:v>
                </c:pt>
                <c:pt idx="155">
                  <c:v>0.10136000000000001</c:v>
                </c:pt>
                <c:pt idx="156">
                  <c:v>0.10291</c:v>
                </c:pt>
                <c:pt idx="157">
                  <c:v>0.10317</c:v>
                </c:pt>
                <c:pt idx="158">
                  <c:v>0.10460999999999999</c:v>
                </c:pt>
                <c:pt idx="159">
                  <c:v>0.10632</c:v>
                </c:pt>
                <c:pt idx="160">
                  <c:v>0.1077</c:v>
                </c:pt>
                <c:pt idx="161">
                  <c:v>0.10988000000000001</c:v>
                </c:pt>
                <c:pt idx="162">
                  <c:v>0.11297</c:v>
                </c:pt>
                <c:pt idx="163">
                  <c:v>0.11573</c:v>
                </c:pt>
                <c:pt idx="164">
                  <c:v>0.11745</c:v>
                </c:pt>
                <c:pt idx="165">
                  <c:v>0.11971</c:v>
                </c:pt>
                <c:pt idx="166">
                  <c:v>0.1222</c:v>
                </c:pt>
                <c:pt idx="167">
                  <c:v>0.12739</c:v>
                </c:pt>
                <c:pt idx="168">
                  <c:v>0.12984999999999999</c:v>
                </c:pt>
                <c:pt idx="169">
                  <c:v>0.13261000000000001</c:v>
                </c:pt>
                <c:pt idx="170">
                  <c:v>0.13531000000000001</c:v>
                </c:pt>
                <c:pt idx="171">
                  <c:v>0.13838</c:v>
                </c:pt>
                <c:pt idx="172">
                  <c:v>0.14083000000000001</c:v>
                </c:pt>
                <c:pt idx="173">
                  <c:v>0.1421</c:v>
                </c:pt>
                <c:pt idx="174">
                  <c:v>0.14430999999999999</c:v>
                </c:pt>
                <c:pt idx="175">
                  <c:v>0.14509</c:v>
                </c:pt>
                <c:pt idx="176">
                  <c:v>0.14713000000000001</c:v>
                </c:pt>
                <c:pt idx="177">
                  <c:v>0.14732999999999999</c:v>
                </c:pt>
                <c:pt idx="178">
                  <c:v>0.14649000000000001</c:v>
                </c:pt>
                <c:pt idx="179">
                  <c:v>0.14577000000000001</c:v>
                </c:pt>
                <c:pt idx="180">
                  <c:v>0.14496999999999999</c:v>
                </c:pt>
                <c:pt idx="181">
                  <c:v>0.14349999999999999</c:v>
                </c:pt>
                <c:pt idx="182">
                  <c:v>0.14058999999999999</c:v>
                </c:pt>
                <c:pt idx="183">
                  <c:v>0.13841999999999999</c:v>
                </c:pt>
                <c:pt idx="184">
                  <c:v>0.13694999999999999</c:v>
                </c:pt>
                <c:pt idx="185">
                  <c:v>0.13216</c:v>
                </c:pt>
                <c:pt idx="186">
                  <c:v>0.12809000000000001</c:v>
                </c:pt>
                <c:pt idx="187">
                  <c:v>0.12687000000000001</c:v>
                </c:pt>
                <c:pt idx="188">
                  <c:v>0.12221</c:v>
                </c:pt>
                <c:pt idx="189">
                  <c:v>0.12</c:v>
                </c:pt>
                <c:pt idx="190">
                  <c:v>0.11698</c:v>
                </c:pt>
                <c:pt idx="191">
                  <c:v>0.1135</c:v>
                </c:pt>
                <c:pt idx="192">
                  <c:v>0.11246</c:v>
                </c:pt>
                <c:pt idx="193">
                  <c:v>0.10961</c:v>
                </c:pt>
                <c:pt idx="194">
                  <c:v>0.10723000000000001</c:v>
                </c:pt>
                <c:pt idx="195">
                  <c:v>0.10599</c:v>
                </c:pt>
                <c:pt idx="196">
                  <c:v>0.10299</c:v>
                </c:pt>
                <c:pt idx="197">
                  <c:v>0.10241</c:v>
                </c:pt>
                <c:pt idx="198">
                  <c:v>0.10105</c:v>
                </c:pt>
                <c:pt idx="199">
                  <c:v>0.1008</c:v>
                </c:pt>
                <c:pt idx="200">
                  <c:v>9.7180000000000002E-2</c:v>
                </c:pt>
                <c:pt idx="201">
                  <c:v>9.6820000000000003E-2</c:v>
                </c:pt>
                <c:pt idx="202">
                  <c:v>9.7220000000000001E-2</c:v>
                </c:pt>
                <c:pt idx="203">
                  <c:v>9.529E-2</c:v>
                </c:pt>
                <c:pt idx="204">
                  <c:v>9.493E-2</c:v>
                </c:pt>
                <c:pt idx="205">
                  <c:v>9.4390000000000002E-2</c:v>
                </c:pt>
                <c:pt idx="206">
                  <c:v>9.3770000000000006E-2</c:v>
                </c:pt>
                <c:pt idx="207">
                  <c:v>9.2899999999999996E-2</c:v>
                </c:pt>
                <c:pt idx="208">
                  <c:v>9.3549999999999994E-2</c:v>
                </c:pt>
                <c:pt idx="209">
                  <c:v>9.2770000000000005E-2</c:v>
                </c:pt>
                <c:pt idx="210">
                  <c:v>9.2999999999999999E-2</c:v>
                </c:pt>
                <c:pt idx="211">
                  <c:v>9.103E-2</c:v>
                </c:pt>
                <c:pt idx="212">
                  <c:v>9.214E-2</c:v>
                </c:pt>
                <c:pt idx="213">
                  <c:v>9.2380000000000004E-2</c:v>
                </c:pt>
                <c:pt idx="214">
                  <c:v>9.257E-2</c:v>
                </c:pt>
                <c:pt idx="215">
                  <c:v>8.9980000000000004E-2</c:v>
                </c:pt>
                <c:pt idx="216">
                  <c:v>8.9810000000000001E-2</c:v>
                </c:pt>
                <c:pt idx="217">
                  <c:v>8.9410000000000003E-2</c:v>
                </c:pt>
                <c:pt idx="218">
                  <c:v>8.8069999999999996E-2</c:v>
                </c:pt>
                <c:pt idx="219">
                  <c:v>8.974E-2</c:v>
                </c:pt>
                <c:pt idx="220">
                  <c:v>8.8789999999999994E-2</c:v>
                </c:pt>
                <c:pt idx="221">
                  <c:v>8.6499999999999994E-2</c:v>
                </c:pt>
                <c:pt idx="222">
                  <c:v>8.7220000000000006E-2</c:v>
                </c:pt>
                <c:pt idx="223">
                  <c:v>8.6879999999999999E-2</c:v>
                </c:pt>
                <c:pt idx="224">
                  <c:v>8.6400000000000005E-2</c:v>
                </c:pt>
                <c:pt idx="225">
                  <c:v>8.7730000000000002E-2</c:v>
                </c:pt>
                <c:pt idx="226">
                  <c:v>8.7770000000000001E-2</c:v>
                </c:pt>
                <c:pt idx="227">
                  <c:v>8.6819999999999994E-2</c:v>
                </c:pt>
                <c:pt idx="228">
                  <c:v>8.8050000000000003E-2</c:v>
                </c:pt>
                <c:pt idx="229">
                  <c:v>8.6099999999999996E-2</c:v>
                </c:pt>
                <c:pt idx="230">
                  <c:v>8.8139999999999996E-2</c:v>
                </c:pt>
                <c:pt idx="231">
                  <c:v>8.6019999999999999E-2</c:v>
                </c:pt>
                <c:pt idx="232">
                  <c:v>8.72E-2</c:v>
                </c:pt>
                <c:pt idx="233">
                  <c:v>8.7179999999999994E-2</c:v>
                </c:pt>
                <c:pt idx="234">
                  <c:v>8.5699999999999998E-2</c:v>
                </c:pt>
                <c:pt idx="235">
                  <c:v>8.6470000000000005E-2</c:v>
                </c:pt>
                <c:pt idx="236">
                  <c:v>8.5830000000000004E-2</c:v>
                </c:pt>
                <c:pt idx="237">
                  <c:v>8.5809999999999997E-2</c:v>
                </c:pt>
                <c:pt idx="238">
                  <c:v>8.5800000000000001E-2</c:v>
                </c:pt>
                <c:pt idx="239">
                  <c:v>8.6550000000000002E-2</c:v>
                </c:pt>
                <c:pt idx="240">
                  <c:v>8.6550000000000002E-2</c:v>
                </c:pt>
                <c:pt idx="241">
                  <c:v>8.7980000000000003E-2</c:v>
                </c:pt>
                <c:pt idx="242">
                  <c:v>8.6720000000000005E-2</c:v>
                </c:pt>
                <c:pt idx="243">
                  <c:v>8.8929999999999995E-2</c:v>
                </c:pt>
                <c:pt idx="244">
                  <c:v>8.6709999999999995E-2</c:v>
                </c:pt>
                <c:pt idx="245">
                  <c:v>8.7790000000000007E-2</c:v>
                </c:pt>
                <c:pt idx="246">
                  <c:v>8.7480000000000002E-2</c:v>
                </c:pt>
                <c:pt idx="247">
                  <c:v>8.7679999999999994E-2</c:v>
                </c:pt>
                <c:pt idx="248">
                  <c:v>8.5129999999999997E-2</c:v>
                </c:pt>
                <c:pt idx="249">
                  <c:v>8.5849999999999996E-2</c:v>
                </c:pt>
                <c:pt idx="250">
                  <c:v>8.5699999999999998E-2</c:v>
                </c:pt>
                <c:pt idx="251">
                  <c:v>8.6749999999999994E-2</c:v>
                </c:pt>
                <c:pt idx="252">
                  <c:v>8.5919999999999996E-2</c:v>
                </c:pt>
                <c:pt idx="253">
                  <c:v>8.584E-2</c:v>
                </c:pt>
                <c:pt idx="254">
                  <c:v>8.5610000000000006E-2</c:v>
                </c:pt>
                <c:pt idx="255">
                  <c:v>8.5919999999999996E-2</c:v>
                </c:pt>
                <c:pt idx="256">
                  <c:v>8.5959999999999995E-2</c:v>
                </c:pt>
                <c:pt idx="257">
                  <c:v>8.5550000000000001E-2</c:v>
                </c:pt>
                <c:pt idx="258">
                  <c:v>8.6910000000000001E-2</c:v>
                </c:pt>
                <c:pt idx="259">
                  <c:v>8.6739999999999998E-2</c:v>
                </c:pt>
                <c:pt idx="260">
                  <c:v>8.7459999999999996E-2</c:v>
                </c:pt>
                <c:pt idx="261">
                  <c:v>8.6569999999999994E-2</c:v>
                </c:pt>
                <c:pt idx="262">
                  <c:v>8.6449999999999999E-2</c:v>
                </c:pt>
                <c:pt idx="263">
                  <c:v>8.4059999999999996E-2</c:v>
                </c:pt>
                <c:pt idx="264">
                  <c:v>8.5739999999999997E-2</c:v>
                </c:pt>
                <c:pt idx="265">
                  <c:v>8.7169999999999997E-2</c:v>
                </c:pt>
                <c:pt idx="266">
                  <c:v>8.591E-2</c:v>
                </c:pt>
                <c:pt idx="267">
                  <c:v>8.6209999999999995E-2</c:v>
                </c:pt>
                <c:pt idx="268">
                  <c:v>8.7139999999999995E-2</c:v>
                </c:pt>
                <c:pt idx="269">
                  <c:v>8.6669999999999997E-2</c:v>
                </c:pt>
                <c:pt idx="270">
                  <c:v>8.6230000000000001E-2</c:v>
                </c:pt>
                <c:pt idx="271">
                  <c:v>8.8010000000000005E-2</c:v>
                </c:pt>
                <c:pt idx="272">
                  <c:v>8.7790000000000007E-2</c:v>
                </c:pt>
                <c:pt idx="273">
                  <c:v>9.0029999999999999E-2</c:v>
                </c:pt>
                <c:pt idx="274">
                  <c:v>8.8120000000000004E-2</c:v>
                </c:pt>
                <c:pt idx="275">
                  <c:v>8.9149999999999993E-2</c:v>
                </c:pt>
                <c:pt idx="276">
                  <c:v>8.8440000000000005E-2</c:v>
                </c:pt>
                <c:pt idx="277">
                  <c:v>8.8609999999999994E-2</c:v>
                </c:pt>
                <c:pt idx="278">
                  <c:v>8.7919999999999998E-2</c:v>
                </c:pt>
                <c:pt idx="279">
                  <c:v>8.7620000000000003E-2</c:v>
                </c:pt>
                <c:pt idx="280">
                  <c:v>8.8050000000000003E-2</c:v>
                </c:pt>
                <c:pt idx="281">
                  <c:v>8.7379999999999999E-2</c:v>
                </c:pt>
                <c:pt idx="282">
                  <c:v>8.7709999999999996E-2</c:v>
                </c:pt>
                <c:pt idx="283">
                  <c:v>8.8770000000000002E-2</c:v>
                </c:pt>
                <c:pt idx="284">
                  <c:v>8.8459999999999997E-2</c:v>
                </c:pt>
                <c:pt idx="285">
                  <c:v>8.8179999999999994E-2</c:v>
                </c:pt>
                <c:pt idx="286">
                  <c:v>8.7800000000000003E-2</c:v>
                </c:pt>
                <c:pt idx="287">
                  <c:v>8.8840000000000002E-2</c:v>
                </c:pt>
                <c:pt idx="288">
                  <c:v>8.8370000000000004E-2</c:v>
                </c:pt>
                <c:pt idx="289">
                  <c:v>8.8910000000000003E-2</c:v>
                </c:pt>
                <c:pt idx="290">
                  <c:v>8.8459999999999997E-2</c:v>
                </c:pt>
                <c:pt idx="291">
                  <c:v>8.838E-2</c:v>
                </c:pt>
                <c:pt idx="292">
                  <c:v>8.8660000000000003E-2</c:v>
                </c:pt>
                <c:pt idx="293">
                  <c:v>8.7590000000000001E-2</c:v>
                </c:pt>
                <c:pt idx="294">
                  <c:v>8.6309999999999998E-2</c:v>
                </c:pt>
                <c:pt idx="295">
                  <c:v>8.7929999999999994E-2</c:v>
                </c:pt>
                <c:pt idx="296">
                  <c:v>8.7110000000000007E-2</c:v>
                </c:pt>
                <c:pt idx="297">
                  <c:v>8.72E-2</c:v>
                </c:pt>
                <c:pt idx="298">
                  <c:v>8.7620000000000003E-2</c:v>
                </c:pt>
                <c:pt idx="299">
                  <c:v>8.7400000000000005E-2</c:v>
                </c:pt>
                <c:pt idx="300">
                  <c:v>8.9450000000000002E-2</c:v>
                </c:pt>
                <c:pt idx="301">
                  <c:v>8.8010000000000005E-2</c:v>
                </c:pt>
                <c:pt idx="302">
                  <c:v>8.9149999999999993E-2</c:v>
                </c:pt>
                <c:pt idx="303">
                  <c:v>8.9279999999999998E-2</c:v>
                </c:pt>
                <c:pt idx="304">
                  <c:v>8.9410000000000003E-2</c:v>
                </c:pt>
                <c:pt idx="305">
                  <c:v>9.1200000000000003E-2</c:v>
                </c:pt>
                <c:pt idx="306">
                  <c:v>8.9139999999999997E-2</c:v>
                </c:pt>
                <c:pt idx="307">
                  <c:v>9.0990000000000001E-2</c:v>
                </c:pt>
                <c:pt idx="308">
                  <c:v>8.9660000000000004E-2</c:v>
                </c:pt>
                <c:pt idx="309">
                  <c:v>8.9679999999999996E-2</c:v>
                </c:pt>
                <c:pt idx="310">
                  <c:v>9.0039999999999995E-2</c:v>
                </c:pt>
                <c:pt idx="311">
                  <c:v>8.9840000000000003E-2</c:v>
                </c:pt>
                <c:pt idx="312">
                  <c:v>9.0240000000000001E-2</c:v>
                </c:pt>
                <c:pt idx="313">
                  <c:v>8.9080000000000006E-2</c:v>
                </c:pt>
                <c:pt idx="314">
                  <c:v>9.0670000000000001E-2</c:v>
                </c:pt>
                <c:pt idx="315">
                  <c:v>9.0459999999999999E-2</c:v>
                </c:pt>
                <c:pt idx="316">
                  <c:v>9.1350000000000001E-2</c:v>
                </c:pt>
                <c:pt idx="317">
                  <c:v>9.1859999999999997E-2</c:v>
                </c:pt>
                <c:pt idx="318">
                  <c:v>9.1990000000000002E-2</c:v>
                </c:pt>
                <c:pt idx="319">
                  <c:v>9.1039999999999996E-2</c:v>
                </c:pt>
                <c:pt idx="320">
                  <c:v>9.0740000000000001E-2</c:v>
                </c:pt>
                <c:pt idx="321">
                  <c:v>9.1189999999999993E-2</c:v>
                </c:pt>
                <c:pt idx="322">
                  <c:v>9.1060000000000002E-2</c:v>
                </c:pt>
                <c:pt idx="323">
                  <c:v>9.0120000000000006E-2</c:v>
                </c:pt>
                <c:pt idx="324">
                  <c:v>9.11E-2</c:v>
                </c:pt>
                <c:pt idx="325">
                  <c:v>9.0740000000000001E-2</c:v>
                </c:pt>
                <c:pt idx="326">
                  <c:v>9.0569999999999998E-2</c:v>
                </c:pt>
                <c:pt idx="327">
                  <c:v>8.8800000000000004E-2</c:v>
                </c:pt>
                <c:pt idx="328">
                  <c:v>8.8730000000000003E-2</c:v>
                </c:pt>
                <c:pt idx="329">
                  <c:v>8.9260000000000006E-2</c:v>
                </c:pt>
                <c:pt idx="330">
                  <c:v>8.9270000000000002E-2</c:v>
                </c:pt>
                <c:pt idx="331">
                  <c:v>8.9950000000000002E-2</c:v>
                </c:pt>
                <c:pt idx="332">
                  <c:v>8.8900000000000007E-2</c:v>
                </c:pt>
                <c:pt idx="333">
                  <c:v>9.0209999999999999E-2</c:v>
                </c:pt>
                <c:pt idx="334">
                  <c:v>9.0459999999999999E-2</c:v>
                </c:pt>
                <c:pt idx="335">
                  <c:v>9.0959999999999999E-2</c:v>
                </c:pt>
                <c:pt idx="336">
                  <c:v>9.0529999999999999E-2</c:v>
                </c:pt>
                <c:pt idx="337">
                  <c:v>9.0990000000000001E-2</c:v>
                </c:pt>
                <c:pt idx="338">
                  <c:v>9.0609999999999996E-2</c:v>
                </c:pt>
                <c:pt idx="339">
                  <c:v>8.931E-2</c:v>
                </c:pt>
                <c:pt idx="340">
                  <c:v>9.0920000000000001E-2</c:v>
                </c:pt>
                <c:pt idx="341">
                  <c:v>9.0579999999999994E-2</c:v>
                </c:pt>
                <c:pt idx="342">
                  <c:v>8.9480000000000004E-2</c:v>
                </c:pt>
                <c:pt idx="343">
                  <c:v>9.0109999999999996E-2</c:v>
                </c:pt>
                <c:pt idx="344">
                  <c:v>8.9730000000000004E-2</c:v>
                </c:pt>
                <c:pt idx="345">
                  <c:v>9.1679999999999998E-2</c:v>
                </c:pt>
                <c:pt idx="346">
                  <c:v>9.1109999999999997E-2</c:v>
                </c:pt>
                <c:pt idx="347">
                  <c:v>9.0950000000000003E-2</c:v>
                </c:pt>
                <c:pt idx="348">
                  <c:v>9.2469999999999997E-2</c:v>
                </c:pt>
                <c:pt idx="349">
                  <c:v>9.1109999999999997E-2</c:v>
                </c:pt>
                <c:pt idx="350">
                  <c:v>9.1259999999999994E-2</c:v>
                </c:pt>
                <c:pt idx="351">
                  <c:v>9.0590000000000004E-2</c:v>
                </c:pt>
                <c:pt idx="352">
                  <c:v>9.2179999999999998E-2</c:v>
                </c:pt>
                <c:pt idx="353">
                  <c:v>9.0579999999999994E-2</c:v>
                </c:pt>
                <c:pt idx="354">
                  <c:v>9.0690000000000007E-2</c:v>
                </c:pt>
                <c:pt idx="355">
                  <c:v>8.8800000000000004E-2</c:v>
                </c:pt>
                <c:pt idx="356">
                  <c:v>9.0310000000000001E-2</c:v>
                </c:pt>
                <c:pt idx="357">
                  <c:v>8.9660000000000004E-2</c:v>
                </c:pt>
                <c:pt idx="358">
                  <c:v>8.9499999999999996E-2</c:v>
                </c:pt>
                <c:pt idx="359">
                  <c:v>8.9910000000000004E-2</c:v>
                </c:pt>
                <c:pt idx="360">
                  <c:v>8.9109999999999995E-2</c:v>
                </c:pt>
                <c:pt idx="361">
                  <c:v>8.9910000000000004E-2</c:v>
                </c:pt>
                <c:pt idx="362">
                  <c:v>8.9389999999999997E-2</c:v>
                </c:pt>
                <c:pt idx="363">
                  <c:v>8.949E-2</c:v>
                </c:pt>
                <c:pt idx="364">
                  <c:v>9.0310000000000001E-2</c:v>
                </c:pt>
                <c:pt idx="365">
                  <c:v>8.9080000000000006E-2</c:v>
                </c:pt>
                <c:pt idx="366">
                  <c:v>8.9679999999999996E-2</c:v>
                </c:pt>
                <c:pt idx="367">
                  <c:v>8.9069999999999996E-2</c:v>
                </c:pt>
                <c:pt idx="368">
                  <c:v>8.9169999999999999E-2</c:v>
                </c:pt>
                <c:pt idx="369">
                  <c:v>8.9160000000000003E-2</c:v>
                </c:pt>
                <c:pt idx="370">
                  <c:v>8.9440000000000006E-2</c:v>
                </c:pt>
                <c:pt idx="371">
                  <c:v>8.9020000000000002E-2</c:v>
                </c:pt>
                <c:pt idx="372">
                  <c:v>8.8419999999999999E-2</c:v>
                </c:pt>
                <c:pt idx="373">
                  <c:v>8.8270000000000001E-2</c:v>
                </c:pt>
                <c:pt idx="374">
                  <c:v>8.9959999999999998E-2</c:v>
                </c:pt>
                <c:pt idx="375">
                  <c:v>8.9149999999999993E-2</c:v>
                </c:pt>
                <c:pt idx="376">
                  <c:v>8.9359999999999995E-2</c:v>
                </c:pt>
                <c:pt idx="377">
                  <c:v>9.0130000000000002E-2</c:v>
                </c:pt>
                <c:pt idx="378">
                  <c:v>9.0230000000000005E-2</c:v>
                </c:pt>
                <c:pt idx="379">
                  <c:v>8.9639999999999997E-2</c:v>
                </c:pt>
                <c:pt idx="380">
                  <c:v>9.0520000000000003E-2</c:v>
                </c:pt>
                <c:pt idx="381">
                  <c:v>9.0050000000000005E-2</c:v>
                </c:pt>
                <c:pt idx="382">
                  <c:v>8.9840000000000003E-2</c:v>
                </c:pt>
                <c:pt idx="383">
                  <c:v>8.8980000000000004E-2</c:v>
                </c:pt>
                <c:pt idx="384">
                  <c:v>8.8730000000000003E-2</c:v>
                </c:pt>
                <c:pt idx="385">
                  <c:v>8.8950000000000001E-2</c:v>
                </c:pt>
                <c:pt idx="386">
                  <c:v>8.9959999999999998E-2</c:v>
                </c:pt>
                <c:pt idx="387">
                  <c:v>8.8709999999999997E-2</c:v>
                </c:pt>
                <c:pt idx="388">
                  <c:v>9.0560000000000002E-2</c:v>
                </c:pt>
                <c:pt idx="389">
                  <c:v>8.8569999999999996E-2</c:v>
                </c:pt>
                <c:pt idx="390">
                  <c:v>8.9520000000000002E-2</c:v>
                </c:pt>
                <c:pt idx="391">
                  <c:v>8.8609999999999994E-2</c:v>
                </c:pt>
                <c:pt idx="392">
                  <c:v>8.8859999999999995E-2</c:v>
                </c:pt>
                <c:pt idx="393">
                  <c:v>8.9039999999999994E-2</c:v>
                </c:pt>
                <c:pt idx="394">
                  <c:v>8.9039999999999994E-2</c:v>
                </c:pt>
                <c:pt idx="395">
                  <c:v>8.9249999999999996E-2</c:v>
                </c:pt>
                <c:pt idx="396">
                  <c:v>8.949E-2</c:v>
                </c:pt>
                <c:pt idx="397">
                  <c:v>8.838E-2</c:v>
                </c:pt>
                <c:pt idx="398">
                  <c:v>8.9300000000000004E-2</c:v>
                </c:pt>
                <c:pt idx="399">
                  <c:v>8.9359999999999995E-2</c:v>
                </c:pt>
                <c:pt idx="400">
                  <c:v>8.8370000000000004E-2</c:v>
                </c:pt>
                <c:pt idx="401">
                  <c:v>8.8429999999999995E-2</c:v>
                </c:pt>
                <c:pt idx="402">
                  <c:v>8.7529999999999997E-2</c:v>
                </c:pt>
                <c:pt idx="403">
                  <c:v>8.7730000000000002E-2</c:v>
                </c:pt>
                <c:pt idx="404">
                  <c:v>8.8840000000000002E-2</c:v>
                </c:pt>
                <c:pt idx="405">
                  <c:v>8.6999999999999994E-2</c:v>
                </c:pt>
                <c:pt idx="406">
                  <c:v>8.9149999999999993E-2</c:v>
                </c:pt>
                <c:pt idx="407">
                  <c:v>8.9580000000000007E-2</c:v>
                </c:pt>
                <c:pt idx="408">
                  <c:v>8.9690000000000006E-2</c:v>
                </c:pt>
                <c:pt idx="409">
                  <c:v>9.0450000000000003E-2</c:v>
                </c:pt>
                <c:pt idx="410">
                  <c:v>9.1230000000000006E-2</c:v>
                </c:pt>
                <c:pt idx="411">
                  <c:v>9.0370000000000006E-2</c:v>
                </c:pt>
                <c:pt idx="412">
                  <c:v>9.0230000000000005E-2</c:v>
                </c:pt>
                <c:pt idx="413">
                  <c:v>9.1300000000000006E-2</c:v>
                </c:pt>
                <c:pt idx="414">
                  <c:v>9.0690000000000007E-2</c:v>
                </c:pt>
                <c:pt idx="415">
                  <c:v>9.0480000000000005E-2</c:v>
                </c:pt>
                <c:pt idx="416">
                  <c:v>9.1179999999999997E-2</c:v>
                </c:pt>
                <c:pt idx="417">
                  <c:v>9.01E-2</c:v>
                </c:pt>
                <c:pt idx="418">
                  <c:v>9.1469999999999996E-2</c:v>
                </c:pt>
                <c:pt idx="419">
                  <c:v>9.2450000000000004E-2</c:v>
                </c:pt>
                <c:pt idx="420">
                  <c:v>9.1429999999999997E-2</c:v>
                </c:pt>
                <c:pt idx="421">
                  <c:v>9.2649999999999996E-2</c:v>
                </c:pt>
                <c:pt idx="422">
                  <c:v>9.1859999999999997E-2</c:v>
                </c:pt>
                <c:pt idx="423">
                  <c:v>9.2810000000000004E-2</c:v>
                </c:pt>
                <c:pt idx="424">
                  <c:v>9.2030000000000001E-2</c:v>
                </c:pt>
                <c:pt idx="425">
                  <c:v>9.3179999999999999E-2</c:v>
                </c:pt>
                <c:pt idx="426">
                  <c:v>9.3289999999999998E-2</c:v>
                </c:pt>
                <c:pt idx="427">
                  <c:v>9.493E-2</c:v>
                </c:pt>
                <c:pt idx="428">
                  <c:v>9.4289999999999999E-2</c:v>
                </c:pt>
                <c:pt idx="429">
                  <c:v>9.4460000000000002E-2</c:v>
                </c:pt>
                <c:pt idx="430">
                  <c:v>9.3899999999999997E-2</c:v>
                </c:pt>
                <c:pt idx="431">
                  <c:v>9.4390000000000002E-2</c:v>
                </c:pt>
                <c:pt idx="432">
                  <c:v>9.3869999999999995E-2</c:v>
                </c:pt>
                <c:pt idx="433">
                  <c:v>9.5159999999999995E-2</c:v>
                </c:pt>
                <c:pt idx="434">
                  <c:v>9.5130000000000006E-2</c:v>
                </c:pt>
                <c:pt idx="435">
                  <c:v>9.6299999999999997E-2</c:v>
                </c:pt>
                <c:pt idx="436">
                  <c:v>9.6970000000000001E-2</c:v>
                </c:pt>
                <c:pt idx="437">
                  <c:v>9.7869999999999999E-2</c:v>
                </c:pt>
                <c:pt idx="438">
                  <c:v>9.8369999999999999E-2</c:v>
                </c:pt>
                <c:pt idx="439">
                  <c:v>9.9260000000000001E-2</c:v>
                </c:pt>
                <c:pt idx="440">
                  <c:v>0.1008</c:v>
                </c:pt>
                <c:pt idx="441">
                  <c:v>0.10274999999999999</c:v>
                </c:pt>
                <c:pt idx="442">
                  <c:v>0.10335999999999999</c:v>
                </c:pt>
                <c:pt idx="443">
                  <c:v>0.10312</c:v>
                </c:pt>
                <c:pt idx="444">
                  <c:v>0.10505</c:v>
                </c:pt>
                <c:pt idx="445">
                  <c:v>0.10630000000000001</c:v>
                </c:pt>
                <c:pt idx="446">
                  <c:v>0.10813</c:v>
                </c:pt>
                <c:pt idx="447">
                  <c:v>0.10982</c:v>
                </c:pt>
                <c:pt idx="448">
                  <c:v>0.10995000000000001</c:v>
                </c:pt>
                <c:pt idx="449">
                  <c:v>0.11137</c:v>
                </c:pt>
                <c:pt idx="450">
                  <c:v>0.11311</c:v>
                </c:pt>
                <c:pt idx="451">
                  <c:v>0.11445</c:v>
                </c:pt>
                <c:pt idx="452">
                  <c:v>0.11753</c:v>
                </c:pt>
                <c:pt idx="453">
                  <c:v>0.11901</c:v>
                </c:pt>
                <c:pt idx="454">
                  <c:v>0.12003999999999999</c:v>
                </c:pt>
                <c:pt idx="455">
                  <c:v>0.12178</c:v>
                </c:pt>
                <c:pt idx="456">
                  <c:v>0.12264</c:v>
                </c:pt>
                <c:pt idx="457">
                  <c:v>0.12447999999999999</c:v>
                </c:pt>
                <c:pt idx="458">
                  <c:v>0.12567999999999999</c:v>
                </c:pt>
                <c:pt idx="459">
                  <c:v>0.12740000000000001</c:v>
                </c:pt>
                <c:pt idx="460">
                  <c:v>0.12820999999999999</c:v>
                </c:pt>
                <c:pt idx="461">
                  <c:v>0.12902</c:v>
                </c:pt>
                <c:pt idx="462">
                  <c:v>0.12848999999999999</c:v>
                </c:pt>
                <c:pt idx="463">
                  <c:v>0.12977</c:v>
                </c:pt>
                <c:pt idx="464">
                  <c:v>0.12983</c:v>
                </c:pt>
                <c:pt idx="465">
                  <c:v>0.13027</c:v>
                </c:pt>
                <c:pt idx="466">
                  <c:v>0.13070000000000001</c:v>
                </c:pt>
                <c:pt idx="467">
                  <c:v>0.13061</c:v>
                </c:pt>
                <c:pt idx="468">
                  <c:v>0.1298</c:v>
                </c:pt>
                <c:pt idx="469">
                  <c:v>0.12987000000000001</c:v>
                </c:pt>
                <c:pt idx="470">
                  <c:v>0.12812000000000001</c:v>
                </c:pt>
                <c:pt idx="471">
                  <c:v>0.12808</c:v>
                </c:pt>
                <c:pt idx="472">
                  <c:v>0.12609999999999999</c:v>
                </c:pt>
                <c:pt idx="473">
                  <c:v>0.12496</c:v>
                </c:pt>
                <c:pt idx="474">
                  <c:v>0.12447999999999999</c:v>
                </c:pt>
                <c:pt idx="475">
                  <c:v>0.12111</c:v>
                </c:pt>
                <c:pt idx="476">
                  <c:v>0.12039</c:v>
                </c:pt>
                <c:pt idx="477">
                  <c:v>0.11884</c:v>
                </c:pt>
                <c:pt idx="478">
                  <c:v>0.11675000000000001</c:v>
                </c:pt>
                <c:pt idx="479">
                  <c:v>0.11589000000000001</c:v>
                </c:pt>
                <c:pt idx="480">
                  <c:v>0.11279</c:v>
                </c:pt>
                <c:pt idx="481">
                  <c:v>0.11294</c:v>
                </c:pt>
                <c:pt idx="482">
                  <c:v>0.10996</c:v>
                </c:pt>
                <c:pt idx="483">
                  <c:v>0.10918</c:v>
                </c:pt>
                <c:pt idx="484">
                  <c:v>0.10919</c:v>
                </c:pt>
                <c:pt idx="485">
                  <c:v>0.10625</c:v>
                </c:pt>
                <c:pt idx="486">
                  <c:v>0.10624</c:v>
                </c:pt>
                <c:pt idx="487">
                  <c:v>0.10494000000000001</c:v>
                </c:pt>
                <c:pt idx="488">
                  <c:v>0.10285</c:v>
                </c:pt>
                <c:pt idx="489">
                  <c:v>0.10194</c:v>
                </c:pt>
                <c:pt idx="490">
                  <c:v>0.10007000000000001</c:v>
                </c:pt>
                <c:pt idx="491">
                  <c:v>9.8970000000000002E-2</c:v>
                </c:pt>
                <c:pt idx="492">
                  <c:v>9.7729999999999997E-2</c:v>
                </c:pt>
                <c:pt idx="493">
                  <c:v>9.6920000000000006E-2</c:v>
                </c:pt>
                <c:pt idx="494">
                  <c:v>9.5140000000000002E-2</c:v>
                </c:pt>
                <c:pt idx="495">
                  <c:v>9.486E-2</c:v>
                </c:pt>
                <c:pt idx="496">
                  <c:v>9.3600000000000003E-2</c:v>
                </c:pt>
                <c:pt idx="497">
                  <c:v>9.4350000000000003E-2</c:v>
                </c:pt>
                <c:pt idx="498">
                  <c:v>9.3410000000000007E-2</c:v>
                </c:pt>
                <c:pt idx="499">
                  <c:v>9.2490000000000003E-2</c:v>
                </c:pt>
                <c:pt idx="500">
                  <c:v>9.1990000000000002E-2</c:v>
                </c:pt>
                <c:pt idx="501">
                  <c:v>9.221E-2</c:v>
                </c:pt>
                <c:pt idx="502">
                  <c:v>9.2340000000000005E-2</c:v>
                </c:pt>
                <c:pt idx="503">
                  <c:v>9.1020000000000004E-2</c:v>
                </c:pt>
                <c:pt idx="504">
                  <c:v>9.1060000000000002E-2</c:v>
                </c:pt>
                <c:pt idx="505">
                  <c:v>9.0859999999999996E-2</c:v>
                </c:pt>
                <c:pt idx="506">
                  <c:v>8.9770000000000003E-2</c:v>
                </c:pt>
                <c:pt idx="507">
                  <c:v>9.0090000000000003E-2</c:v>
                </c:pt>
                <c:pt idx="508">
                  <c:v>8.9050000000000004E-2</c:v>
                </c:pt>
                <c:pt idx="509">
                  <c:v>8.8819999999999996E-2</c:v>
                </c:pt>
                <c:pt idx="510">
                  <c:v>8.8620000000000004E-2</c:v>
                </c:pt>
                <c:pt idx="511">
                  <c:v>8.8910000000000003E-2</c:v>
                </c:pt>
                <c:pt idx="512">
                  <c:v>8.8660000000000003E-2</c:v>
                </c:pt>
                <c:pt idx="513">
                  <c:v>8.8450000000000001E-2</c:v>
                </c:pt>
                <c:pt idx="514">
                  <c:v>8.8880000000000001E-2</c:v>
                </c:pt>
                <c:pt idx="515">
                  <c:v>8.8090000000000002E-2</c:v>
                </c:pt>
                <c:pt idx="516">
                  <c:v>8.8719999999999993E-2</c:v>
                </c:pt>
                <c:pt idx="517">
                  <c:v>8.9270000000000002E-2</c:v>
                </c:pt>
                <c:pt idx="518">
                  <c:v>8.8590000000000002E-2</c:v>
                </c:pt>
                <c:pt idx="519">
                  <c:v>8.8679999999999995E-2</c:v>
                </c:pt>
                <c:pt idx="520">
                  <c:v>8.7900000000000006E-2</c:v>
                </c:pt>
                <c:pt idx="521">
                  <c:v>8.77E-2</c:v>
                </c:pt>
                <c:pt idx="522">
                  <c:v>8.6860000000000007E-2</c:v>
                </c:pt>
                <c:pt idx="523">
                  <c:v>8.6430000000000007E-2</c:v>
                </c:pt>
                <c:pt idx="524">
                  <c:v>8.7429999999999994E-2</c:v>
                </c:pt>
                <c:pt idx="525">
                  <c:v>8.6569999999999994E-2</c:v>
                </c:pt>
                <c:pt idx="526">
                  <c:v>8.7370000000000003E-2</c:v>
                </c:pt>
                <c:pt idx="527">
                  <c:v>8.6669999999999997E-2</c:v>
                </c:pt>
                <c:pt idx="528">
                  <c:v>8.6449999999999999E-2</c:v>
                </c:pt>
                <c:pt idx="529">
                  <c:v>8.6709999999999995E-2</c:v>
                </c:pt>
                <c:pt idx="530">
                  <c:v>8.6129999999999998E-2</c:v>
                </c:pt>
                <c:pt idx="531">
                  <c:v>8.6029999999999995E-2</c:v>
                </c:pt>
                <c:pt idx="532">
                  <c:v>8.6739999999999998E-2</c:v>
                </c:pt>
                <c:pt idx="533">
                  <c:v>8.6050000000000001E-2</c:v>
                </c:pt>
                <c:pt idx="534">
                  <c:v>8.7410000000000002E-2</c:v>
                </c:pt>
                <c:pt idx="535">
                  <c:v>8.609E-2</c:v>
                </c:pt>
                <c:pt idx="536">
                  <c:v>8.6209999999999995E-2</c:v>
                </c:pt>
                <c:pt idx="537">
                  <c:v>8.5959999999999995E-2</c:v>
                </c:pt>
                <c:pt idx="538">
                  <c:v>8.616E-2</c:v>
                </c:pt>
                <c:pt idx="539">
                  <c:v>8.5650000000000004E-2</c:v>
                </c:pt>
                <c:pt idx="540">
                  <c:v>8.6209999999999995E-2</c:v>
                </c:pt>
                <c:pt idx="541">
                  <c:v>8.6489999999999997E-2</c:v>
                </c:pt>
                <c:pt idx="542">
                  <c:v>8.6709999999999995E-2</c:v>
                </c:pt>
                <c:pt idx="543">
                  <c:v>8.6610000000000006E-2</c:v>
                </c:pt>
                <c:pt idx="544">
                  <c:v>8.8160000000000002E-2</c:v>
                </c:pt>
                <c:pt idx="545">
                  <c:v>8.8209999999999997E-2</c:v>
                </c:pt>
                <c:pt idx="546">
                  <c:v>8.8349999999999998E-2</c:v>
                </c:pt>
                <c:pt idx="547">
                  <c:v>8.8950000000000001E-2</c:v>
                </c:pt>
                <c:pt idx="548">
                  <c:v>8.8529999999999998E-2</c:v>
                </c:pt>
                <c:pt idx="549">
                  <c:v>8.8260000000000005E-2</c:v>
                </c:pt>
                <c:pt idx="550">
                  <c:v>8.9609999999999995E-2</c:v>
                </c:pt>
                <c:pt idx="551">
                  <c:v>8.8020000000000001E-2</c:v>
                </c:pt>
                <c:pt idx="552">
                  <c:v>8.8679999999999995E-2</c:v>
                </c:pt>
                <c:pt idx="553">
                  <c:v>8.7120000000000003E-2</c:v>
                </c:pt>
                <c:pt idx="554">
                  <c:v>8.8139999999999996E-2</c:v>
                </c:pt>
                <c:pt idx="555">
                  <c:v>8.7550000000000003E-2</c:v>
                </c:pt>
                <c:pt idx="556">
                  <c:v>8.7809999999999999E-2</c:v>
                </c:pt>
                <c:pt idx="557">
                  <c:v>8.8029999999999997E-2</c:v>
                </c:pt>
                <c:pt idx="558">
                  <c:v>8.8620000000000004E-2</c:v>
                </c:pt>
                <c:pt idx="559">
                  <c:v>8.8400000000000006E-2</c:v>
                </c:pt>
                <c:pt idx="560">
                  <c:v>8.8569999999999996E-2</c:v>
                </c:pt>
                <c:pt idx="561">
                  <c:v>8.813E-2</c:v>
                </c:pt>
                <c:pt idx="562">
                  <c:v>8.8999999999999996E-2</c:v>
                </c:pt>
                <c:pt idx="563">
                  <c:v>8.8099999999999998E-2</c:v>
                </c:pt>
                <c:pt idx="564">
                  <c:v>8.8719999999999993E-2</c:v>
                </c:pt>
                <c:pt idx="565">
                  <c:v>8.7929999999999994E-2</c:v>
                </c:pt>
                <c:pt idx="566">
                  <c:v>8.7919999999999998E-2</c:v>
                </c:pt>
                <c:pt idx="567">
                  <c:v>8.8160000000000002E-2</c:v>
                </c:pt>
                <c:pt idx="568">
                  <c:v>8.8319999999999996E-2</c:v>
                </c:pt>
                <c:pt idx="569">
                  <c:v>8.8429999999999995E-2</c:v>
                </c:pt>
                <c:pt idx="570">
                  <c:v>8.8429999999999995E-2</c:v>
                </c:pt>
                <c:pt idx="571">
                  <c:v>8.7690000000000004E-2</c:v>
                </c:pt>
                <c:pt idx="572">
                  <c:v>8.9630000000000001E-2</c:v>
                </c:pt>
                <c:pt idx="573">
                  <c:v>8.856E-2</c:v>
                </c:pt>
                <c:pt idx="574">
                  <c:v>8.9179999999999995E-2</c:v>
                </c:pt>
                <c:pt idx="575">
                  <c:v>9.0630000000000002E-2</c:v>
                </c:pt>
                <c:pt idx="576">
                  <c:v>9.0219999999999995E-2</c:v>
                </c:pt>
                <c:pt idx="577">
                  <c:v>9.1660000000000005E-2</c:v>
                </c:pt>
                <c:pt idx="578">
                  <c:v>9.0759999999999993E-2</c:v>
                </c:pt>
                <c:pt idx="579">
                  <c:v>9.1069999999999998E-2</c:v>
                </c:pt>
                <c:pt idx="580">
                  <c:v>9.1090000000000004E-2</c:v>
                </c:pt>
                <c:pt idx="581">
                  <c:v>9.1590000000000005E-2</c:v>
                </c:pt>
                <c:pt idx="582">
                  <c:v>9.0800000000000006E-2</c:v>
                </c:pt>
                <c:pt idx="583">
                  <c:v>9.1209999999999999E-2</c:v>
                </c:pt>
                <c:pt idx="584">
                  <c:v>9.0459999999999999E-2</c:v>
                </c:pt>
                <c:pt idx="585">
                  <c:v>9.1410000000000005E-2</c:v>
                </c:pt>
                <c:pt idx="586">
                  <c:v>9.0899999999999995E-2</c:v>
                </c:pt>
                <c:pt idx="587">
                  <c:v>9.0340000000000004E-2</c:v>
                </c:pt>
                <c:pt idx="588">
                  <c:v>9.1509999999999994E-2</c:v>
                </c:pt>
                <c:pt idx="589">
                  <c:v>9.2109999999999997E-2</c:v>
                </c:pt>
                <c:pt idx="590">
                  <c:v>9.1700000000000004E-2</c:v>
                </c:pt>
                <c:pt idx="591">
                  <c:v>9.1800000000000007E-2</c:v>
                </c:pt>
                <c:pt idx="592">
                  <c:v>9.2530000000000001E-2</c:v>
                </c:pt>
                <c:pt idx="593">
                  <c:v>9.2549999999999993E-2</c:v>
                </c:pt>
                <c:pt idx="594">
                  <c:v>9.2730000000000007E-2</c:v>
                </c:pt>
                <c:pt idx="595">
                  <c:v>9.2219999999999996E-2</c:v>
                </c:pt>
                <c:pt idx="596">
                  <c:v>9.2520000000000005E-2</c:v>
                </c:pt>
                <c:pt idx="597">
                  <c:v>9.2619999999999994E-2</c:v>
                </c:pt>
                <c:pt idx="598">
                  <c:v>9.2700000000000005E-2</c:v>
                </c:pt>
                <c:pt idx="599">
                  <c:v>9.1869999999999993E-2</c:v>
                </c:pt>
                <c:pt idx="600">
                  <c:v>9.2710000000000001E-2</c:v>
                </c:pt>
                <c:pt idx="601">
                  <c:v>9.3210000000000001E-2</c:v>
                </c:pt>
                <c:pt idx="602">
                  <c:v>9.2899999999999996E-2</c:v>
                </c:pt>
                <c:pt idx="603">
                  <c:v>9.4009999999999996E-2</c:v>
                </c:pt>
                <c:pt idx="604">
                  <c:v>9.3509999999999996E-2</c:v>
                </c:pt>
                <c:pt idx="605">
                  <c:v>9.3950000000000006E-2</c:v>
                </c:pt>
                <c:pt idx="606">
                  <c:v>9.4E-2</c:v>
                </c:pt>
                <c:pt idx="607">
                  <c:v>9.4339999999999993E-2</c:v>
                </c:pt>
                <c:pt idx="608">
                  <c:v>9.4640000000000002E-2</c:v>
                </c:pt>
                <c:pt idx="609">
                  <c:v>9.4270000000000007E-2</c:v>
                </c:pt>
                <c:pt idx="610">
                  <c:v>9.529E-2</c:v>
                </c:pt>
                <c:pt idx="611">
                  <c:v>9.5829999999999999E-2</c:v>
                </c:pt>
                <c:pt idx="612">
                  <c:v>9.5750000000000002E-2</c:v>
                </c:pt>
                <c:pt idx="613">
                  <c:v>9.5299999999999996E-2</c:v>
                </c:pt>
                <c:pt idx="614">
                  <c:v>9.4829999999999998E-2</c:v>
                </c:pt>
                <c:pt idx="615">
                  <c:v>9.5820000000000002E-2</c:v>
                </c:pt>
                <c:pt idx="616">
                  <c:v>9.4729999999999995E-2</c:v>
                </c:pt>
                <c:pt idx="617">
                  <c:v>9.5299999999999996E-2</c:v>
                </c:pt>
                <c:pt idx="618">
                  <c:v>9.529E-2</c:v>
                </c:pt>
                <c:pt idx="619">
                  <c:v>9.6119999999999997E-2</c:v>
                </c:pt>
                <c:pt idx="620">
                  <c:v>9.5350000000000004E-2</c:v>
                </c:pt>
                <c:pt idx="621">
                  <c:v>9.6140000000000003E-2</c:v>
                </c:pt>
                <c:pt idx="622">
                  <c:v>9.5729999999999996E-2</c:v>
                </c:pt>
                <c:pt idx="623">
                  <c:v>9.6430000000000002E-2</c:v>
                </c:pt>
                <c:pt idx="624">
                  <c:v>9.5699999999999993E-2</c:v>
                </c:pt>
                <c:pt idx="625">
                  <c:v>9.6229999999999996E-2</c:v>
                </c:pt>
                <c:pt idx="626">
                  <c:v>9.64E-2</c:v>
                </c:pt>
                <c:pt idx="627">
                  <c:v>9.6170000000000005E-2</c:v>
                </c:pt>
                <c:pt idx="628">
                  <c:v>9.6500000000000002E-2</c:v>
                </c:pt>
                <c:pt idx="629">
                  <c:v>9.6360000000000001E-2</c:v>
                </c:pt>
                <c:pt idx="630">
                  <c:v>9.5320000000000002E-2</c:v>
                </c:pt>
                <c:pt idx="631">
                  <c:v>9.6890000000000004E-2</c:v>
                </c:pt>
                <c:pt idx="632">
                  <c:v>9.6420000000000006E-2</c:v>
                </c:pt>
                <c:pt idx="633">
                  <c:v>9.665E-2</c:v>
                </c:pt>
                <c:pt idx="634">
                  <c:v>9.6860000000000002E-2</c:v>
                </c:pt>
                <c:pt idx="635">
                  <c:v>9.8559999999999995E-2</c:v>
                </c:pt>
                <c:pt idx="636">
                  <c:v>9.8040000000000002E-2</c:v>
                </c:pt>
                <c:pt idx="637">
                  <c:v>9.8269999999999996E-2</c:v>
                </c:pt>
                <c:pt idx="638">
                  <c:v>9.8369999999999999E-2</c:v>
                </c:pt>
                <c:pt idx="639">
                  <c:v>9.8619999999999999E-2</c:v>
                </c:pt>
                <c:pt idx="640">
                  <c:v>9.9229999999999999E-2</c:v>
                </c:pt>
                <c:pt idx="641">
                  <c:v>9.783E-2</c:v>
                </c:pt>
                <c:pt idx="642">
                  <c:v>9.8760000000000001E-2</c:v>
                </c:pt>
                <c:pt idx="643">
                  <c:v>9.8140000000000005E-2</c:v>
                </c:pt>
                <c:pt idx="644">
                  <c:v>9.9199999999999997E-2</c:v>
                </c:pt>
                <c:pt idx="645">
                  <c:v>9.844E-2</c:v>
                </c:pt>
                <c:pt idx="646">
                  <c:v>9.7809999999999994E-2</c:v>
                </c:pt>
                <c:pt idx="647">
                  <c:v>9.8530000000000006E-2</c:v>
                </c:pt>
                <c:pt idx="648">
                  <c:v>9.7780000000000006E-2</c:v>
                </c:pt>
                <c:pt idx="649">
                  <c:v>9.7960000000000005E-2</c:v>
                </c:pt>
                <c:pt idx="650">
                  <c:v>9.9159999999999998E-2</c:v>
                </c:pt>
                <c:pt idx="651">
                  <c:v>9.8350000000000007E-2</c:v>
                </c:pt>
                <c:pt idx="652">
                  <c:v>9.9309999999999996E-2</c:v>
                </c:pt>
                <c:pt idx="653">
                  <c:v>9.9599999999999994E-2</c:v>
                </c:pt>
                <c:pt idx="654">
                  <c:v>9.8849999999999993E-2</c:v>
                </c:pt>
                <c:pt idx="655">
                  <c:v>9.8949999999999996E-2</c:v>
                </c:pt>
                <c:pt idx="656">
                  <c:v>9.9040000000000003E-2</c:v>
                </c:pt>
                <c:pt idx="657">
                  <c:v>9.8580000000000001E-2</c:v>
                </c:pt>
                <c:pt idx="658">
                  <c:v>9.8479999999999998E-2</c:v>
                </c:pt>
                <c:pt idx="659">
                  <c:v>9.7540000000000002E-2</c:v>
                </c:pt>
                <c:pt idx="660">
                  <c:v>9.8089999999999997E-2</c:v>
                </c:pt>
                <c:pt idx="661">
                  <c:v>9.7809999999999994E-2</c:v>
                </c:pt>
                <c:pt idx="662">
                  <c:v>9.8140000000000005E-2</c:v>
                </c:pt>
                <c:pt idx="663">
                  <c:v>9.9269999999999997E-2</c:v>
                </c:pt>
                <c:pt idx="664">
                  <c:v>9.7489999999999993E-2</c:v>
                </c:pt>
                <c:pt idx="665">
                  <c:v>9.7489999999999993E-2</c:v>
                </c:pt>
                <c:pt idx="666">
                  <c:v>0.10014000000000001</c:v>
                </c:pt>
                <c:pt idx="667">
                  <c:v>9.9809999999999996E-2</c:v>
                </c:pt>
                <c:pt idx="668">
                  <c:v>9.9529999999999993E-2</c:v>
                </c:pt>
                <c:pt idx="669">
                  <c:v>9.9279999999999993E-2</c:v>
                </c:pt>
                <c:pt idx="670">
                  <c:v>9.9589999999999998E-2</c:v>
                </c:pt>
                <c:pt idx="671">
                  <c:v>0.10050000000000001</c:v>
                </c:pt>
                <c:pt idx="672">
                  <c:v>9.9409999999999998E-2</c:v>
                </c:pt>
                <c:pt idx="673">
                  <c:v>9.9890000000000007E-2</c:v>
                </c:pt>
                <c:pt idx="674">
                  <c:v>9.9540000000000003E-2</c:v>
                </c:pt>
                <c:pt idx="675">
                  <c:v>9.8589999999999997E-2</c:v>
                </c:pt>
                <c:pt idx="676">
                  <c:v>9.8710000000000006E-2</c:v>
                </c:pt>
                <c:pt idx="677">
                  <c:v>9.7360000000000002E-2</c:v>
                </c:pt>
                <c:pt idx="678">
                  <c:v>9.8500000000000004E-2</c:v>
                </c:pt>
                <c:pt idx="679">
                  <c:v>9.8640000000000005E-2</c:v>
                </c:pt>
                <c:pt idx="680">
                  <c:v>9.8799999999999999E-2</c:v>
                </c:pt>
                <c:pt idx="681">
                  <c:v>9.8760000000000001E-2</c:v>
                </c:pt>
                <c:pt idx="682">
                  <c:v>9.8790000000000003E-2</c:v>
                </c:pt>
                <c:pt idx="683">
                  <c:v>9.9680000000000005E-2</c:v>
                </c:pt>
                <c:pt idx="684">
                  <c:v>9.9900000000000003E-2</c:v>
                </c:pt>
                <c:pt idx="685">
                  <c:v>0.10047</c:v>
                </c:pt>
                <c:pt idx="686">
                  <c:v>9.894E-2</c:v>
                </c:pt>
                <c:pt idx="687">
                  <c:v>9.9669999999999995E-2</c:v>
                </c:pt>
                <c:pt idx="688">
                  <c:v>9.8979999999999999E-2</c:v>
                </c:pt>
                <c:pt idx="689">
                  <c:v>9.8650000000000002E-2</c:v>
                </c:pt>
                <c:pt idx="690">
                  <c:v>9.9669999999999995E-2</c:v>
                </c:pt>
                <c:pt idx="691">
                  <c:v>9.9210000000000007E-2</c:v>
                </c:pt>
                <c:pt idx="692">
                  <c:v>9.8930000000000004E-2</c:v>
                </c:pt>
                <c:pt idx="693">
                  <c:v>9.9129999999999996E-2</c:v>
                </c:pt>
                <c:pt idx="694">
                  <c:v>9.8049999999999998E-2</c:v>
                </c:pt>
                <c:pt idx="695">
                  <c:v>9.9489999999999995E-2</c:v>
                </c:pt>
                <c:pt idx="696">
                  <c:v>9.9820000000000006E-2</c:v>
                </c:pt>
                <c:pt idx="697">
                  <c:v>0.10022</c:v>
                </c:pt>
                <c:pt idx="698">
                  <c:v>0.10004</c:v>
                </c:pt>
                <c:pt idx="699">
                  <c:v>0.10092</c:v>
                </c:pt>
                <c:pt idx="700">
                  <c:v>0.10055</c:v>
                </c:pt>
                <c:pt idx="701">
                  <c:v>0.10014000000000001</c:v>
                </c:pt>
                <c:pt idx="702">
                  <c:v>9.9750000000000005E-2</c:v>
                </c:pt>
                <c:pt idx="703">
                  <c:v>0.10008</c:v>
                </c:pt>
                <c:pt idx="704">
                  <c:v>9.9699999999999997E-2</c:v>
                </c:pt>
                <c:pt idx="705">
                  <c:v>0.10027</c:v>
                </c:pt>
                <c:pt idx="706">
                  <c:v>9.9390000000000006E-2</c:v>
                </c:pt>
                <c:pt idx="707">
                  <c:v>9.8919999999999994E-2</c:v>
                </c:pt>
                <c:pt idx="708">
                  <c:v>9.8820000000000005E-2</c:v>
                </c:pt>
                <c:pt idx="709">
                  <c:v>9.8839999999999997E-2</c:v>
                </c:pt>
                <c:pt idx="710">
                  <c:v>9.9290000000000003E-2</c:v>
                </c:pt>
                <c:pt idx="711">
                  <c:v>9.8860000000000003E-2</c:v>
                </c:pt>
                <c:pt idx="712">
                  <c:v>9.9049999999999999E-2</c:v>
                </c:pt>
                <c:pt idx="713">
                  <c:v>9.9040000000000003E-2</c:v>
                </c:pt>
                <c:pt idx="714">
                  <c:v>9.9390000000000006E-2</c:v>
                </c:pt>
                <c:pt idx="715">
                  <c:v>0.10031</c:v>
                </c:pt>
                <c:pt idx="716">
                  <c:v>0.10014000000000001</c:v>
                </c:pt>
                <c:pt idx="717">
                  <c:v>9.9769999999999998E-2</c:v>
                </c:pt>
                <c:pt idx="718">
                  <c:v>9.8979999999999999E-2</c:v>
                </c:pt>
                <c:pt idx="719">
                  <c:v>9.987E-2</c:v>
                </c:pt>
                <c:pt idx="720">
                  <c:v>9.9970000000000003E-2</c:v>
                </c:pt>
                <c:pt idx="721">
                  <c:v>9.8030000000000006E-2</c:v>
                </c:pt>
                <c:pt idx="722">
                  <c:v>9.9339999999999998E-2</c:v>
                </c:pt>
                <c:pt idx="723">
                  <c:v>9.8580000000000001E-2</c:v>
                </c:pt>
                <c:pt idx="724">
                  <c:v>9.887E-2</c:v>
                </c:pt>
                <c:pt idx="725">
                  <c:v>9.9279999999999993E-2</c:v>
                </c:pt>
                <c:pt idx="726">
                  <c:v>0.10043000000000001</c:v>
                </c:pt>
                <c:pt idx="727">
                  <c:v>0.10005</c:v>
                </c:pt>
                <c:pt idx="728">
                  <c:v>0.10029</c:v>
                </c:pt>
                <c:pt idx="729">
                  <c:v>0.10124</c:v>
                </c:pt>
                <c:pt idx="730">
                  <c:v>0.10106999999999999</c:v>
                </c:pt>
                <c:pt idx="731">
                  <c:v>0.10088</c:v>
                </c:pt>
                <c:pt idx="732">
                  <c:v>0.10183</c:v>
                </c:pt>
                <c:pt idx="733">
                  <c:v>0.10120999999999999</c:v>
                </c:pt>
                <c:pt idx="734">
                  <c:v>0.10058</c:v>
                </c:pt>
                <c:pt idx="735">
                  <c:v>0.10066</c:v>
                </c:pt>
                <c:pt idx="736">
                  <c:v>9.9779999999999994E-2</c:v>
                </c:pt>
                <c:pt idx="737">
                  <c:v>0.10027</c:v>
                </c:pt>
                <c:pt idx="738">
                  <c:v>0.10086000000000001</c:v>
                </c:pt>
                <c:pt idx="739">
                  <c:v>9.9449999999999997E-2</c:v>
                </c:pt>
                <c:pt idx="740">
                  <c:v>0.10038</c:v>
                </c:pt>
                <c:pt idx="741">
                  <c:v>9.9610000000000004E-2</c:v>
                </c:pt>
                <c:pt idx="742">
                  <c:v>0.10145999999999999</c:v>
                </c:pt>
                <c:pt idx="743">
                  <c:v>0.10052</c:v>
                </c:pt>
                <c:pt idx="744">
                  <c:v>9.987E-2</c:v>
                </c:pt>
                <c:pt idx="745">
                  <c:v>0.10073</c:v>
                </c:pt>
                <c:pt idx="746">
                  <c:v>9.9659999999999999E-2</c:v>
                </c:pt>
                <c:pt idx="747">
                  <c:v>0.10013</c:v>
                </c:pt>
                <c:pt idx="748">
                  <c:v>9.9750000000000005E-2</c:v>
                </c:pt>
                <c:pt idx="749">
                  <c:v>0.10023</c:v>
                </c:pt>
                <c:pt idx="750">
                  <c:v>0.10013</c:v>
                </c:pt>
                <c:pt idx="751">
                  <c:v>0.10120999999999999</c:v>
                </c:pt>
                <c:pt idx="752">
                  <c:v>0.10095</c:v>
                </c:pt>
                <c:pt idx="753">
                  <c:v>0.10032000000000001</c:v>
                </c:pt>
                <c:pt idx="754">
                  <c:v>0.10077</c:v>
                </c:pt>
                <c:pt idx="755">
                  <c:v>0.10156999999999999</c:v>
                </c:pt>
                <c:pt idx="756">
                  <c:v>0.10198</c:v>
                </c:pt>
                <c:pt idx="757">
                  <c:v>0.10144</c:v>
                </c:pt>
                <c:pt idx="758">
                  <c:v>0.10233</c:v>
                </c:pt>
                <c:pt idx="759">
                  <c:v>0.1016</c:v>
                </c:pt>
                <c:pt idx="760">
                  <c:v>0.10306999999999999</c:v>
                </c:pt>
                <c:pt idx="761">
                  <c:v>0.1032</c:v>
                </c:pt>
                <c:pt idx="762">
                  <c:v>0.10333000000000001</c:v>
                </c:pt>
                <c:pt idx="763">
                  <c:v>0.10216</c:v>
                </c:pt>
                <c:pt idx="764">
                  <c:v>0.10342</c:v>
                </c:pt>
                <c:pt idx="765">
                  <c:v>0.10323</c:v>
                </c:pt>
                <c:pt idx="766">
                  <c:v>0.10223</c:v>
                </c:pt>
                <c:pt idx="767">
                  <c:v>0.10281</c:v>
                </c:pt>
                <c:pt idx="768">
                  <c:v>0.10263</c:v>
                </c:pt>
                <c:pt idx="769">
                  <c:v>0.10249</c:v>
                </c:pt>
                <c:pt idx="770">
                  <c:v>0.10231999999999999</c:v>
                </c:pt>
                <c:pt idx="771">
                  <c:v>0.10333000000000001</c:v>
                </c:pt>
                <c:pt idx="772">
                  <c:v>0.10437</c:v>
                </c:pt>
                <c:pt idx="773">
                  <c:v>0.10215</c:v>
                </c:pt>
                <c:pt idx="774">
                  <c:v>0.10289</c:v>
                </c:pt>
                <c:pt idx="775">
                  <c:v>0.1032</c:v>
                </c:pt>
                <c:pt idx="776">
                  <c:v>0.10383000000000001</c:v>
                </c:pt>
                <c:pt idx="777">
                  <c:v>0.10326</c:v>
                </c:pt>
                <c:pt idx="778">
                  <c:v>0.10322000000000001</c:v>
                </c:pt>
                <c:pt idx="779">
                  <c:v>0.10197000000000001</c:v>
                </c:pt>
                <c:pt idx="780">
                  <c:v>0.10381</c:v>
                </c:pt>
                <c:pt idx="781">
                  <c:v>0.10353</c:v>
                </c:pt>
                <c:pt idx="782">
                  <c:v>0.10274999999999999</c:v>
                </c:pt>
                <c:pt idx="783">
                  <c:v>0.10424</c:v>
                </c:pt>
                <c:pt idx="784">
                  <c:v>0.10387</c:v>
                </c:pt>
                <c:pt idx="785">
                  <c:v>0.10552</c:v>
                </c:pt>
                <c:pt idx="786">
                  <c:v>0.10527</c:v>
                </c:pt>
                <c:pt idx="787">
                  <c:v>0.10586</c:v>
                </c:pt>
                <c:pt idx="788">
                  <c:v>0.10609</c:v>
                </c:pt>
                <c:pt idx="789">
                  <c:v>0.10679</c:v>
                </c:pt>
                <c:pt idx="790">
                  <c:v>0.10723000000000001</c:v>
                </c:pt>
                <c:pt idx="791">
                  <c:v>0.1087</c:v>
                </c:pt>
                <c:pt idx="792">
                  <c:v>0.10852000000000001</c:v>
                </c:pt>
                <c:pt idx="793">
                  <c:v>0.10895000000000001</c:v>
                </c:pt>
                <c:pt idx="794">
                  <c:v>0.10885</c:v>
                </c:pt>
                <c:pt idx="795">
                  <c:v>0.10854999999999999</c:v>
                </c:pt>
                <c:pt idx="796">
                  <c:v>0.10882</c:v>
                </c:pt>
                <c:pt idx="797">
                  <c:v>0.10897999999999999</c:v>
                </c:pt>
                <c:pt idx="798">
                  <c:v>0.10917</c:v>
                </c:pt>
                <c:pt idx="799">
                  <c:v>0.11027000000000001</c:v>
                </c:pt>
                <c:pt idx="800">
                  <c:v>0.11094999999999999</c:v>
                </c:pt>
              </c:numCache>
            </c:numRef>
          </c:yVal>
          <c:smooth val="0"/>
          <c:extLst>
            <c:ext xmlns:c16="http://schemas.microsoft.com/office/drawing/2014/chart" uri="{C3380CC4-5D6E-409C-BE32-E72D297353CC}">
              <c16:uniqueId val="{00000001-2908-43E8-A266-3303AE2146E1}"/>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GB" sz="1400"/>
              <a:t>Permittivity of Sample XC09230</a:t>
            </a:r>
          </a:p>
        </c:rich>
      </c:tx>
      <c:overlay val="0"/>
    </c:title>
    <c:autoTitleDeleted val="0"/>
    <c:plotArea>
      <c:layout/>
      <c:scatterChart>
        <c:scatterStyle val="lineMarker"/>
        <c:varyColors val="0"/>
        <c:ser>
          <c:idx val="1"/>
          <c:order val="0"/>
          <c:tx>
            <c:strRef>
              <c:f>'RT_XC09105,106,230 (post)'!$H$16:$H$17</c:f>
              <c:strCache>
                <c:ptCount val="2"/>
                <c:pt idx="0">
                  <c:v>XC09230</c:v>
                </c:pt>
                <c:pt idx="1">
                  <c:v>ε'</c:v>
                </c:pt>
              </c:strCache>
            </c:strRef>
          </c:tx>
          <c:marker>
            <c:symbol val="none"/>
          </c:marker>
          <c:xVal>
            <c:numRef>
              <c:f>'RT_XC09105,106,230 (post)'!$B$18:$B$818</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'RT_XC09105,106,230 (post)'!$H$18:$H$818</c:f>
              <c:numCache>
                <c:formatCode>0.0000</c:formatCode>
                <c:ptCount val="801"/>
                <c:pt idx="0">
                  <c:v>6.5937900000000003</c:v>
                </c:pt>
                <c:pt idx="1">
                  <c:v>6.59274</c:v>
                </c:pt>
                <c:pt idx="2">
                  <c:v>6.5924800000000001</c:v>
                </c:pt>
                <c:pt idx="3">
                  <c:v>6.5916600000000001</c:v>
                </c:pt>
                <c:pt idx="4">
                  <c:v>6.5913500000000003</c:v>
                </c:pt>
                <c:pt idx="5">
                  <c:v>6.5889600000000002</c:v>
                </c:pt>
                <c:pt idx="6">
                  <c:v>6.5854499999999998</c:v>
                </c:pt>
                <c:pt idx="7">
                  <c:v>6.5851100000000002</c:v>
                </c:pt>
                <c:pt idx="8">
                  <c:v>6.5823099999999997</c:v>
                </c:pt>
                <c:pt idx="9">
                  <c:v>6.5838400000000004</c:v>
                </c:pt>
                <c:pt idx="10">
                  <c:v>6.5819299999999998</c:v>
                </c:pt>
                <c:pt idx="11">
                  <c:v>6.5821699999999996</c:v>
                </c:pt>
                <c:pt idx="12">
                  <c:v>6.5802800000000001</c:v>
                </c:pt>
                <c:pt idx="13">
                  <c:v>6.5816299999999996</c:v>
                </c:pt>
                <c:pt idx="14">
                  <c:v>6.5787000000000004</c:v>
                </c:pt>
                <c:pt idx="15">
                  <c:v>6.5816600000000003</c:v>
                </c:pt>
                <c:pt idx="16">
                  <c:v>6.5789600000000004</c:v>
                </c:pt>
                <c:pt idx="17">
                  <c:v>6.57768</c:v>
                </c:pt>
                <c:pt idx="18">
                  <c:v>6.5776199999999996</c:v>
                </c:pt>
                <c:pt idx="19">
                  <c:v>6.5750299999999999</c:v>
                </c:pt>
                <c:pt idx="20">
                  <c:v>6.5772199999999996</c:v>
                </c:pt>
                <c:pt idx="21">
                  <c:v>6.5780200000000004</c:v>
                </c:pt>
                <c:pt idx="22">
                  <c:v>6.5732299999999997</c:v>
                </c:pt>
                <c:pt idx="23">
                  <c:v>6.5756899999999998</c:v>
                </c:pt>
                <c:pt idx="24">
                  <c:v>6.5751900000000001</c:v>
                </c:pt>
                <c:pt idx="25">
                  <c:v>6.5762600000000004</c:v>
                </c:pt>
                <c:pt idx="26">
                  <c:v>6.5801699999999999</c:v>
                </c:pt>
                <c:pt idx="27">
                  <c:v>6.5750500000000001</c:v>
                </c:pt>
                <c:pt idx="28">
                  <c:v>6.5717699999999999</c:v>
                </c:pt>
                <c:pt idx="29">
                  <c:v>6.5717400000000001</c:v>
                </c:pt>
                <c:pt idx="30">
                  <c:v>6.5706499999999997</c:v>
                </c:pt>
                <c:pt idx="31">
                  <c:v>6.5717499999999998</c:v>
                </c:pt>
                <c:pt idx="32">
                  <c:v>6.5665399999999998</c:v>
                </c:pt>
                <c:pt idx="33">
                  <c:v>6.5691899999999999</c:v>
                </c:pt>
                <c:pt idx="34">
                  <c:v>6.56656</c:v>
                </c:pt>
                <c:pt idx="35">
                  <c:v>6.5655599999999996</c:v>
                </c:pt>
                <c:pt idx="36">
                  <c:v>6.5664600000000002</c:v>
                </c:pt>
                <c:pt idx="37">
                  <c:v>6.5650199999999996</c:v>
                </c:pt>
                <c:pt idx="38">
                  <c:v>6.5620599999999998</c:v>
                </c:pt>
                <c:pt idx="39">
                  <c:v>6.5610099999999996</c:v>
                </c:pt>
                <c:pt idx="40">
                  <c:v>6.5591600000000003</c:v>
                </c:pt>
                <c:pt idx="41">
                  <c:v>6.56046</c:v>
                </c:pt>
                <c:pt idx="42">
                  <c:v>6.55905</c:v>
                </c:pt>
                <c:pt idx="43">
                  <c:v>6.5556200000000002</c:v>
                </c:pt>
                <c:pt idx="44">
                  <c:v>6.5544200000000004</c:v>
                </c:pt>
                <c:pt idx="45">
                  <c:v>6.5543899999999997</c:v>
                </c:pt>
                <c:pt idx="46">
                  <c:v>6.5531100000000002</c:v>
                </c:pt>
                <c:pt idx="47">
                  <c:v>6.5520800000000001</c:v>
                </c:pt>
                <c:pt idx="48">
                  <c:v>6.5526200000000001</c:v>
                </c:pt>
                <c:pt idx="49">
                  <c:v>6.5504800000000003</c:v>
                </c:pt>
                <c:pt idx="50">
                  <c:v>6.55124</c:v>
                </c:pt>
                <c:pt idx="51">
                  <c:v>6.55091</c:v>
                </c:pt>
                <c:pt idx="52">
                  <c:v>6.5504499999999997</c:v>
                </c:pt>
                <c:pt idx="53">
                  <c:v>6.5509500000000003</c:v>
                </c:pt>
                <c:pt idx="54">
                  <c:v>6.5478800000000001</c:v>
                </c:pt>
                <c:pt idx="55">
                  <c:v>6.54901</c:v>
                </c:pt>
                <c:pt idx="56">
                  <c:v>6.5484999999999998</c:v>
                </c:pt>
                <c:pt idx="57">
                  <c:v>6.5477400000000001</c:v>
                </c:pt>
                <c:pt idx="58">
                  <c:v>6.5468999999999999</c:v>
                </c:pt>
                <c:pt idx="59">
                  <c:v>6.5473100000000004</c:v>
                </c:pt>
                <c:pt idx="60">
                  <c:v>6.5437799999999999</c:v>
                </c:pt>
                <c:pt idx="61">
                  <c:v>6.54427</c:v>
                </c:pt>
                <c:pt idx="62">
                  <c:v>6.54373</c:v>
                </c:pt>
                <c:pt idx="63">
                  <c:v>6.5396299999999998</c:v>
                </c:pt>
                <c:pt idx="64">
                  <c:v>6.5407099999999998</c:v>
                </c:pt>
                <c:pt idx="65">
                  <c:v>6.5403900000000004</c:v>
                </c:pt>
                <c:pt idx="66">
                  <c:v>6.5378600000000002</c:v>
                </c:pt>
                <c:pt idx="67">
                  <c:v>6.5362799999999996</c:v>
                </c:pt>
                <c:pt idx="68">
                  <c:v>6.5362</c:v>
                </c:pt>
                <c:pt idx="69">
                  <c:v>6.5345500000000003</c:v>
                </c:pt>
                <c:pt idx="70">
                  <c:v>6.5323000000000002</c:v>
                </c:pt>
                <c:pt idx="71">
                  <c:v>6.5318300000000002</c:v>
                </c:pt>
                <c:pt idx="72">
                  <c:v>6.5306899999999999</c:v>
                </c:pt>
                <c:pt idx="73">
                  <c:v>6.5312299999999999</c:v>
                </c:pt>
                <c:pt idx="74">
                  <c:v>6.5297400000000003</c:v>
                </c:pt>
                <c:pt idx="75">
                  <c:v>6.52529</c:v>
                </c:pt>
                <c:pt idx="76">
                  <c:v>6.5248999999999997</c:v>
                </c:pt>
                <c:pt idx="77">
                  <c:v>6.5258799999999999</c:v>
                </c:pt>
                <c:pt idx="78">
                  <c:v>6.5246300000000002</c:v>
                </c:pt>
                <c:pt idx="79">
                  <c:v>6.5232999999999999</c:v>
                </c:pt>
                <c:pt idx="80">
                  <c:v>6.5230100000000002</c:v>
                </c:pt>
                <c:pt idx="81">
                  <c:v>6.5217499999999999</c:v>
                </c:pt>
                <c:pt idx="82">
                  <c:v>6.5185899999999997</c:v>
                </c:pt>
                <c:pt idx="83">
                  <c:v>6.5212399999999997</c:v>
                </c:pt>
                <c:pt idx="84">
                  <c:v>6.5225400000000002</c:v>
                </c:pt>
                <c:pt idx="85">
                  <c:v>6.5210800000000004</c:v>
                </c:pt>
                <c:pt idx="86">
                  <c:v>6.5198299999999998</c:v>
                </c:pt>
                <c:pt idx="87">
                  <c:v>6.52224</c:v>
                </c:pt>
                <c:pt idx="88">
                  <c:v>6.5216900000000004</c:v>
                </c:pt>
                <c:pt idx="89">
                  <c:v>6.5199100000000003</c:v>
                </c:pt>
                <c:pt idx="90">
                  <c:v>6.51877</c:v>
                </c:pt>
                <c:pt idx="91">
                  <c:v>6.5178799999999999</c:v>
                </c:pt>
                <c:pt idx="92">
                  <c:v>6.5159399999999996</c:v>
                </c:pt>
                <c:pt idx="93">
                  <c:v>6.5156499999999999</c:v>
                </c:pt>
                <c:pt idx="94">
                  <c:v>6.5153699999999999</c:v>
                </c:pt>
                <c:pt idx="95">
                  <c:v>6.5154300000000003</c:v>
                </c:pt>
                <c:pt idx="96">
                  <c:v>6.5166599999999999</c:v>
                </c:pt>
                <c:pt idx="97">
                  <c:v>6.51633</c:v>
                </c:pt>
                <c:pt idx="98">
                  <c:v>6.5130800000000004</c:v>
                </c:pt>
                <c:pt idx="99">
                  <c:v>6.51349</c:v>
                </c:pt>
                <c:pt idx="100">
                  <c:v>6.5129200000000003</c:v>
                </c:pt>
                <c:pt idx="101">
                  <c:v>6.5136399999999997</c:v>
                </c:pt>
                <c:pt idx="102">
                  <c:v>6.5110400000000004</c:v>
                </c:pt>
                <c:pt idx="103">
                  <c:v>6.5111999999999997</c:v>
                </c:pt>
                <c:pt idx="104">
                  <c:v>6.5098500000000001</c:v>
                </c:pt>
                <c:pt idx="105">
                  <c:v>6.5041200000000003</c:v>
                </c:pt>
                <c:pt idx="106">
                  <c:v>6.50183</c:v>
                </c:pt>
                <c:pt idx="107">
                  <c:v>6.5020199999999999</c:v>
                </c:pt>
                <c:pt idx="108">
                  <c:v>6.5025500000000003</c:v>
                </c:pt>
                <c:pt idx="109">
                  <c:v>6.4990800000000002</c:v>
                </c:pt>
                <c:pt idx="110">
                  <c:v>6.4996799999999997</c:v>
                </c:pt>
                <c:pt idx="111">
                  <c:v>6.49871</c:v>
                </c:pt>
                <c:pt idx="112">
                  <c:v>6.4989299999999997</c:v>
                </c:pt>
                <c:pt idx="113">
                  <c:v>6.4973700000000001</c:v>
                </c:pt>
                <c:pt idx="114">
                  <c:v>6.4967800000000002</c:v>
                </c:pt>
                <c:pt idx="115">
                  <c:v>6.4964399999999998</c:v>
                </c:pt>
                <c:pt idx="116">
                  <c:v>6.4942799999999998</c:v>
                </c:pt>
                <c:pt idx="117">
                  <c:v>6.4965700000000002</c:v>
                </c:pt>
                <c:pt idx="118">
                  <c:v>6.49634</c:v>
                </c:pt>
                <c:pt idx="119">
                  <c:v>6.4952699999999997</c:v>
                </c:pt>
                <c:pt idx="120">
                  <c:v>6.4960399999999998</c:v>
                </c:pt>
                <c:pt idx="121">
                  <c:v>6.4945199999999996</c:v>
                </c:pt>
                <c:pt idx="122">
                  <c:v>6.4940100000000003</c:v>
                </c:pt>
                <c:pt idx="123">
                  <c:v>6.4929899999999998</c:v>
                </c:pt>
                <c:pt idx="124">
                  <c:v>6.4904500000000001</c:v>
                </c:pt>
                <c:pt idx="125">
                  <c:v>6.4898800000000003</c:v>
                </c:pt>
                <c:pt idx="126">
                  <c:v>6.4906600000000001</c:v>
                </c:pt>
                <c:pt idx="127">
                  <c:v>6.4883499999999996</c:v>
                </c:pt>
                <c:pt idx="128">
                  <c:v>6.4865899999999996</c:v>
                </c:pt>
                <c:pt idx="129">
                  <c:v>6.4861199999999997</c:v>
                </c:pt>
                <c:pt idx="130">
                  <c:v>6.4863999999999997</c:v>
                </c:pt>
                <c:pt idx="131">
                  <c:v>6.4868699999999997</c:v>
                </c:pt>
                <c:pt idx="132">
                  <c:v>6.4852400000000001</c:v>
                </c:pt>
                <c:pt idx="133">
                  <c:v>6.4844099999999996</c:v>
                </c:pt>
                <c:pt idx="134">
                  <c:v>6.4819399999999998</c:v>
                </c:pt>
                <c:pt idx="135">
                  <c:v>6.4810699999999999</c:v>
                </c:pt>
                <c:pt idx="136">
                  <c:v>6.4797000000000002</c:v>
                </c:pt>
                <c:pt idx="137">
                  <c:v>6.4772699999999999</c:v>
                </c:pt>
                <c:pt idx="138">
                  <c:v>6.4737900000000002</c:v>
                </c:pt>
                <c:pt idx="139">
                  <c:v>6.4742300000000004</c:v>
                </c:pt>
                <c:pt idx="140">
                  <c:v>6.4722200000000001</c:v>
                </c:pt>
                <c:pt idx="141">
                  <c:v>6.47173</c:v>
                </c:pt>
                <c:pt idx="142">
                  <c:v>6.4696199999999999</c:v>
                </c:pt>
                <c:pt idx="143">
                  <c:v>6.47058</c:v>
                </c:pt>
                <c:pt idx="144">
                  <c:v>6.4692499999999997</c:v>
                </c:pt>
                <c:pt idx="145">
                  <c:v>6.4687200000000002</c:v>
                </c:pt>
                <c:pt idx="146">
                  <c:v>6.4693399999999999</c:v>
                </c:pt>
                <c:pt idx="147">
                  <c:v>6.46699</c:v>
                </c:pt>
                <c:pt idx="148">
                  <c:v>6.4683400000000004</c:v>
                </c:pt>
                <c:pt idx="149">
                  <c:v>6.4659300000000002</c:v>
                </c:pt>
                <c:pt idx="150">
                  <c:v>6.4658699999999998</c:v>
                </c:pt>
                <c:pt idx="151">
                  <c:v>6.4641000000000002</c:v>
                </c:pt>
                <c:pt idx="152">
                  <c:v>6.4628899999999998</c:v>
                </c:pt>
                <c:pt idx="153">
                  <c:v>6.4624199999999998</c:v>
                </c:pt>
                <c:pt idx="154">
                  <c:v>6.4622000000000002</c:v>
                </c:pt>
                <c:pt idx="155">
                  <c:v>6.4617100000000001</c:v>
                </c:pt>
                <c:pt idx="156">
                  <c:v>6.4610399999999997</c:v>
                </c:pt>
                <c:pt idx="157">
                  <c:v>6.46157</c:v>
                </c:pt>
                <c:pt idx="158">
                  <c:v>6.46075</c:v>
                </c:pt>
                <c:pt idx="159">
                  <c:v>6.4602399999999998</c:v>
                </c:pt>
                <c:pt idx="160">
                  <c:v>6.4608600000000003</c:v>
                </c:pt>
                <c:pt idx="161">
                  <c:v>6.4606700000000004</c:v>
                </c:pt>
                <c:pt idx="162">
                  <c:v>6.4591200000000004</c:v>
                </c:pt>
                <c:pt idx="163">
                  <c:v>6.45702</c:v>
                </c:pt>
                <c:pt idx="164">
                  <c:v>6.4568000000000003</c:v>
                </c:pt>
                <c:pt idx="165">
                  <c:v>6.4548800000000002</c:v>
                </c:pt>
                <c:pt idx="166">
                  <c:v>6.4533300000000002</c:v>
                </c:pt>
                <c:pt idx="167">
                  <c:v>6.4514399999999998</c:v>
                </c:pt>
                <c:pt idx="168">
                  <c:v>6.4512099999999997</c:v>
                </c:pt>
                <c:pt idx="169">
                  <c:v>6.4495699999999996</c:v>
                </c:pt>
                <c:pt idx="170">
                  <c:v>6.4487199999999998</c:v>
                </c:pt>
                <c:pt idx="171">
                  <c:v>6.4456199999999999</c:v>
                </c:pt>
                <c:pt idx="172">
                  <c:v>6.44679</c:v>
                </c:pt>
                <c:pt idx="173">
                  <c:v>6.44625</c:v>
                </c:pt>
                <c:pt idx="174">
                  <c:v>6.4444400000000002</c:v>
                </c:pt>
                <c:pt idx="175">
                  <c:v>6.4436</c:v>
                </c:pt>
                <c:pt idx="176">
                  <c:v>6.4431200000000004</c:v>
                </c:pt>
                <c:pt idx="177">
                  <c:v>6.4422699999999997</c:v>
                </c:pt>
                <c:pt idx="178">
                  <c:v>6.44177</c:v>
                </c:pt>
                <c:pt idx="179">
                  <c:v>6.4433199999999999</c:v>
                </c:pt>
                <c:pt idx="180">
                  <c:v>6.4423899999999996</c:v>
                </c:pt>
                <c:pt idx="181">
                  <c:v>6.4416500000000001</c:v>
                </c:pt>
                <c:pt idx="182">
                  <c:v>6.4388699999999996</c:v>
                </c:pt>
                <c:pt idx="183">
                  <c:v>6.4386700000000001</c:v>
                </c:pt>
                <c:pt idx="184">
                  <c:v>6.4381599999999999</c:v>
                </c:pt>
                <c:pt idx="185">
                  <c:v>6.4377300000000002</c:v>
                </c:pt>
                <c:pt idx="186">
                  <c:v>6.4393399999999996</c:v>
                </c:pt>
                <c:pt idx="187">
                  <c:v>6.4353300000000004</c:v>
                </c:pt>
                <c:pt idx="188">
                  <c:v>6.4364400000000002</c:v>
                </c:pt>
                <c:pt idx="189">
                  <c:v>6.4369500000000004</c:v>
                </c:pt>
                <c:pt idx="190">
                  <c:v>6.4374000000000002</c:v>
                </c:pt>
                <c:pt idx="191">
                  <c:v>6.4375</c:v>
                </c:pt>
                <c:pt idx="192">
                  <c:v>6.4367700000000001</c:v>
                </c:pt>
                <c:pt idx="193">
                  <c:v>6.4343000000000004</c:v>
                </c:pt>
                <c:pt idx="194">
                  <c:v>6.4355099999999998</c:v>
                </c:pt>
                <c:pt idx="195">
                  <c:v>6.4324399999999997</c:v>
                </c:pt>
                <c:pt idx="196">
                  <c:v>6.4338499999999996</c:v>
                </c:pt>
                <c:pt idx="197">
                  <c:v>6.43187</c:v>
                </c:pt>
                <c:pt idx="198">
                  <c:v>6.4294099999999998</c:v>
                </c:pt>
                <c:pt idx="199">
                  <c:v>6.4300499999999996</c:v>
                </c:pt>
                <c:pt idx="200">
                  <c:v>6.42936</c:v>
                </c:pt>
                <c:pt idx="201">
                  <c:v>6.42699</c:v>
                </c:pt>
                <c:pt idx="202">
                  <c:v>6.4253</c:v>
                </c:pt>
                <c:pt idx="203">
                  <c:v>6.4248399999999997</c:v>
                </c:pt>
                <c:pt idx="204">
                  <c:v>6.4243199999999998</c:v>
                </c:pt>
                <c:pt idx="205">
                  <c:v>6.4230799999999997</c:v>
                </c:pt>
                <c:pt idx="206">
                  <c:v>6.4220899999999999</c:v>
                </c:pt>
                <c:pt idx="207">
                  <c:v>6.4212499999999997</c:v>
                </c:pt>
                <c:pt idx="208">
                  <c:v>6.4209300000000002</c:v>
                </c:pt>
                <c:pt idx="209">
                  <c:v>6.4202000000000004</c:v>
                </c:pt>
                <c:pt idx="210">
                  <c:v>6.41899</c:v>
                </c:pt>
                <c:pt idx="211">
                  <c:v>6.4184400000000004</c:v>
                </c:pt>
                <c:pt idx="212">
                  <c:v>6.4164599999999998</c:v>
                </c:pt>
                <c:pt idx="213">
                  <c:v>6.4151800000000003</c:v>
                </c:pt>
                <c:pt idx="214">
                  <c:v>6.4143299999999996</c:v>
                </c:pt>
                <c:pt idx="215">
                  <c:v>6.41418</c:v>
                </c:pt>
                <c:pt idx="216">
                  <c:v>6.4155300000000004</c:v>
                </c:pt>
                <c:pt idx="217">
                  <c:v>6.4131900000000002</c:v>
                </c:pt>
                <c:pt idx="218">
                  <c:v>6.4141300000000001</c:v>
                </c:pt>
                <c:pt idx="219">
                  <c:v>6.4120499999999998</c:v>
                </c:pt>
                <c:pt idx="220">
                  <c:v>6.4131999999999998</c:v>
                </c:pt>
                <c:pt idx="221">
                  <c:v>6.4135099999999996</c:v>
                </c:pt>
                <c:pt idx="222">
                  <c:v>6.4137700000000004</c:v>
                </c:pt>
                <c:pt idx="223">
                  <c:v>6.4145200000000004</c:v>
                </c:pt>
                <c:pt idx="224">
                  <c:v>6.4140600000000001</c:v>
                </c:pt>
                <c:pt idx="225">
                  <c:v>6.4126700000000003</c:v>
                </c:pt>
                <c:pt idx="226">
                  <c:v>6.4109499999999997</c:v>
                </c:pt>
                <c:pt idx="227">
                  <c:v>6.4116400000000002</c:v>
                </c:pt>
                <c:pt idx="228">
                  <c:v>6.4076300000000002</c:v>
                </c:pt>
                <c:pt idx="229">
                  <c:v>6.4095199999999997</c:v>
                </c:pt>
                <c:pt idx="230">
                  <c:v>6.4062999999999999</c:v>
                </c:pt>
                <c:pt idx="231">
                  <c:v>6.4050099999999999</c:v>
                </c:pt>
                <c:pt idx="232">
                  <c:v>6.4047700000000001</c:v>
                </c:pt>
                <c:pt idx="233">
                  <c:v>6.40238</c:v>
                </c:pt>
                <c:pt idx="234">
                  <c:v>6.4039099999999998</c:v>
                </c:pt>
                <c:pt idx="235">
                  <c:v>6.4009600000000004</c:v>
                </c:pt>
                <c:pt idx="236">
                  <c:v>6.4008900000000004</c:v>
                </c:pt>
                <c:pt idx="237">
                  <c:v>6.3999300000000003</c:v>
                </c:pt>
                <c:pt idx="238">
                  <c:v>6.3982400000000004</c:v>
                </c:pt>
                <c:pt idx="239">
                  <c:v>6.4004700000000003</c:v>
                </c:pt>
                <c:pt idx="240">
                  <c:v>6.3959799999999998</c:v>
                </c:pt>
                <c:pt idx="241">
                  <c:v>6.3956799999999996</c:v>
                </c:pt>
                <c:pt idx="242">
                  <c:v>6.3944099999999997</c:v>
                </c:pt>
                <c:pt idx="243">
                  <c:v>6.39283</c:v>
                </c:pt>
                <c:pt idx="244">
                  <c:v>6.3913200000000003</c:v>
                </c:pt>
                <c:pt idx="245">
                  <c:v>6.3904199999999998</c:v>
                </c:pt>
                <c:pt idx="246">
                  <c:v>6.3904800000000002</c:v>
                </c:pt>
                <c:pt idx="247">
                  <c:v>6.3879999999999999</c:v>
                </c:pt>
                <c:pt idx="248">
                  <c:v>6.3898400000000004</c:v>
                </c:pt>
                <c:pt idx="249">
                  <c:v>6.3893800000000001</c:v>
                </c:pt>
                <c:pt idx="250">
                  <c:v>6.3875000000000002</c:v>
                </c:pt>
                <c:pt idx="251">
                  <c:v>6.3873300000000004</c:v>
                </c:pt>
                <c:pt idx="252">
                  <c:v>6.3876799999999996</c:v>
                </c:pt>
                <c:pt idx="253">
                  <c:v>6.3877600000000001</c:v>
                </c:pt>
                <c:pt idx="254">
                  <c:v>6.3867099999999999</c:v>
                </c:pt>
                <c:pt idx="255">
                  <c:v>6.3849200000000002</c:v>
                </c:pt>
                <c:pt idx="256">
                  <c:v>6.3860599999999996</c:v>
                </c:pt>
                <c:pt idx="257">
                  <c:v>6.3853</c:v>
                </c:pt>
                <c:pt idx="258">
                  <c:v>6.3811</c:v>
                </c:pt>
                <c:pt idx="259">
                  <c:v>6.3788</c:v>
                </c:pt>
                <c:pt idx="260">
                  <c:v>6.3805500000000004</c:v>
                </c:pt>
                <c:pt idx="261">
                  <c:v>6.3799299999999999</c:v>
                </c:pt>
                <c:pt idx="262">
                  <c:v>6.3791900000000004</c:v>
                </c:pt>
                <c:pt idx="263">
                  <c:v>6.3809199999999997</c:v>
                </c:pt>
                <c:pt idx="264">
                  <c:v>6.3777600000000003</c:v>
                </c:pt>
                <c:pt idx="265">
                  <c:v>6.37737</c:v>
                </c:pt>
                <c:pt idx="266">
                  <c:v>6.3777699999999999</c:v>
                </c:pt>
                <c:pt idx="267">
                  <c:v>6.3740899999999998</c:v>
                </c:pt>
                <c:pt idx="268">
                  <c:v>6.37507</c:v>
                </c:pt>
                <c:pt idx="269">
                  <c:v>6.3747999999999996</c:v>
                </c:pt>
                <c:pt idx="270">
                  <c:v>6.3734900000000003</c:v>
                </c:pt>
                <c:pt idx="271">
                  <c:v>6.3715400000000004</c:v>
                </c:pt>
                <c:pt idx="272">
                  <c:v>6.3704200000000002</c:v>
                </c:pt>
                <c:pt idx="273">
                  <c:v>6.3674099999999996</c:v>
                </c:pt>
                <c:pt idx="274">
                  <c:v>6.3680300000000001</c:v>
                </c:pt>
                <c:pt idx="275">
                  <c:v>6.3658099999999997</c:v>
                </c:pt>
                <c:pt idx="276">
                  <c:v>6.3654099999999998</c:v>
                </c:pt>
                <c:pt idx="277">
                  <c:v>6.3642500000000002</c:v>
                </c:pt>
                <c:pt idx="278">
                  <c:v>6.36477</c:v>
                </c:pt>
                <c:pt idx="279">
                  <c:v>6.3640400000000001</c:v>
                </c:pt>
                <c:pt idx="280">
                  <c:v>6.3630300000000002</c:v>
                </c:pt>
                <c:pt idx="281">
                  <c:v>6.3633199999999999</c:v>
                </c:pt>
                <c:pt idx="282">
                  <c:v>6.36233</c:v>
                </c:pt>
                <c:pt idx="283">
                  <c:v>6.3621299999999996</c:v>
                </c:pt>
                <c:pt idx="284">
                  <c:v>6.3611800000000001</c:v>
                </c:pt>
                <c:pt idx="285">
                  <c:v>6.36083</c:v>
                </c:pt>
                <c:pt idx="286">
                  <c:v>6.3605400000000003</c:v>
                </c:pt>
                <c:pt idx="287">
                  <c:v>6.3588699999999996</c:v>
                </c:pt>
                <c:pt idx="288">
                  <c:v>6.3577399999999997</c:v>
                </c:pt>
                <c:pt idx="289">
                  <c:v>6.3576600000000001</c:v>
                </c:pt>
                <c:pt idx="290">
                  <c:v>6.3553699999999997</c:v>
                </c:pt>
                <c:pt idx="291">
                  <c:v>6.3570000000000002</c:v>
                </c:pt>
                <c:pt idx="292">
                  <c:v>6.3540900000000002</c:v>
                </c:pt>
                <c:pt idx="293">
                  <c:v>6.3542100000000001</c:v>
                </c:pt>
                <c:pt idx="294">
                  <c:v>6.35419</c:v>
                </c:pt>
                <c:pt idx="295">
                  <c:v>6.3550000000000004</c:v>
                </c:pt>
                <c:pt idx="296">
                  <c:v>6.3529299999999997</c:v>
                </c:pt>
                <c:pt idx="297">
                  <c:v>6.3532400000000004</c:v>
                </c:pt>
                <c:pt idx="298">
                  <c:v>6.3516500000000002</c:v>
                </c:pt>
                <c:pt idx="299">
                  <c:v>6.3500500000000004</c:v>
                </c:pt>
                <c:pt idx="300">
                  <c:v>6.34978</c:v>
                </c:pt>
                <c:pt idx="301">
                  <c:v>6.3490900000000003</c:v>
                </c:pt>
                <c:pt idx="302">
                  <c:v>6.3475900000000003</c:v>
                </c:pt>
                <c:pt idx="303">
                  <c:v>6.3445</c:v>
                </c:pt>
                <c:pt idx="304">
                  <c:v>6.34335</c:v>
                </c:pt>
                <c:pt idx="305">
                  <c:v>6.34152</c:v>
                </c:pt>
                <c:pt idx="306">
                  <c:v>6.3419600000000003</c:v>
                </c:pt>
                <c:pt idx="307">
                  <c:v>6.33988</c:v>
                </c:pt>
                <c:pt idx="308">
                  <c:v>6.3403999999999998</c:v>
                </c:pt>
                <c:pt idx="309">
                  <c:v>6.3399299999999998</c:v>
                </c:pt>
                <c:pt idx="310">
                  <c:v>6.3374600000000001</c:v>
                </c:pt>
                <c:pt idx="311">
                  <c:v>6.3380099999999997</c:v>
                </c:pt>
                <c:pt idx="312">
                  <c:v>6.3374199999999998</c:v>
                </c:pt>
                <c:pt idx="313">
                  <c:v>6.3375899999999996</c:v>
                </c:pt>
                <c:pt idx="314">
                  <c:v>6.3378399999999999</c:v>
                </c:pt>
                <c:pt idx="315">
                  <c:v>6.3350999999999997</c:v>
                </c:pt>
                <c:pt idx="316">
                  <c:v>6.3339800000000004</c:v>
                </c:pt>
                <c:pt idx="317">
                  <c:v>6.3349500000000001</c:v>
                </c:pt>
                <c:pt idx="318">
                  <c:v>6.33324</c:v>
                </c:pt>
                <c:pt idx="319">
                  <c:v>6.3328699999999998</c:v>
                </c:pt>
                <c:pt idx="320">
                  <c:v>6.3310000000000004</c:v>
                </c:pt>
                <c:pt idx="321">
                  <c:v>6.3299500000000002</c:v>
                </c:pt>
                <c:pt idx="322">
                  <c:v>6.3275499999999996</c:v>
                </c:pt>
                <c:pt idx="323">
                  <c:v>6.3299700000000003</c:v>
                </c:pt>
                <c:pt idx="324">
                  <c:v>6.3274299999999997</c:v>
                </c:pt>
                <c:pt idx="325">
                  <c:v>6.3284500000000001</c:v>
                </c:pt>
                <c:pt idx="326">
                  <c:v>6.3271499999999996</c:v>
                </c:pt>
                <c:pt idx="327">
                  <c:v>6.3269900000000003</c:v>
                </c:pt>
                <c:pt idx="328">
                  <c:v>6.3275199999999998</c:v>
                </c:pt>
                <c:pt idx="329">
                  <c:v>6.3272500000000003</c:v>
                </c:pt>
                <c:pt idx="330">
                  <c:v>6.3263999999999996</c:v>
                </c:pt>
                <c:pt idx="331">
                  <c:v>6.3243400000000003</c:v>
                </c:pt>
                <c:pt idx="332">
                  <c:v>6.3226800000000001</c:v>
                </c:pt>
                <c:pt idx="333">
                  <c:v>6.3228499999999999</c:v>
                </c:pt>
                <c:pt idx="334">
                  <c:v>6.3205</c:v>
                </c:pt>
                <c:pt idx="335">
                  <c:v>6.31867</c:v>
                </c:pt>
                <c:pt idx="336">
                  <c:v>6.3188500000000003</c:v>
                </c:pt>
                <c:pt idx="337">
                  <c:v>6.3178999999999998</c:v>
                </c:pt>
                <c:pt idx="338">
                  <c:v>6.3159299999999998</c:v>
                </c:pt>
                <c:pt idx="339">
                  <c:v>6.3172199999999998</c:v>
                </c:pt>
                <c:pt idx="340">
                  <c:v>6.31555</c:v>
                </c:pt>
                <c:pt idx="341">
                  <c:v>6.3131500000000003</c:v>
                </c:pt>
                <c:pt idx="342">
                  <c:v>6.3129600000000003</c:v>
                </c:pt>
                <c:pt idx="343">
                  <c:v>6.3123300000000002</c:v>
                </c:pt>
                <c:pt idx="344">
                  <c:v>6.3117900000000002</c:v>
                </c:pt>
                <c:pt idx="345">
                  <c:v>6.3092800000000002</c:v>
                </c:pt>
                <c:pt idx="346">
                  <c:v>6.3103499999999997</c:v>
                </c:pt>
                <c:pt idx="347">
                  <c:v>6.3084300000000004</c:v>
                </c:pt>
                <c:pt idx="348">
                  <c:v>6.3083400000000003</c:v>
                </c:pt>
                <c:pt idx="349">
                  <c:v>6.3064499999999999</c:v>
                </c:pt>
                <c:pt idx="350">
                  <c:v>6.3059500000000002</c:v>
                </c:pt>
                <c:pt idx="351">
                  <c:v>6.3061100000000003</c:v>
                </c:pt>
                <c:pt idx="352">
                  <c:v>6.3039300000000003</c:v>
                </c:pt>
                <c:pt idx="353">
                  <c:v>6.3023699999999998</c:v>
                </c:pt>
                <c:pt idx="354">
                  <c:v>6.30307</c:v>
                </c:pt>
                <c:pt idx="355">
                  <c:v>6.3050499999999996</c:v>
                </c:pt>
                <c:pt idx="356">
                  <c:v>6.3035699999999997</c:v>
                </c:pt>
                <c:pt idx="357">
                  <c:v>6.3037999999999998</c:v>
                </c:pt>
                <c:pt idx="358">
                  <c:v>6.3043399999999998</c:v>
                </c:pt>
                <c:pt idx="359">
                  <c:v>6.3049600000000003</c:v>
                </c:pt>
                <c:pt idx="360">
                  <c:v>6.3025500000000001</c:v>
                </c:pt>
                <c:pt idx="361">
                  <c:v>6.3018200000000002</c:v>
                </c:pt>
                <c:pt idx="362">
                  <c:v>6.30044</c:v>
                </c:pt>
                <c:pt idx="363">
                  <c:v>6.2996299999999996</c:v>
                </c:pt>
                <c:pt idx="364">
                  <c:v>6.2988900000000001</c:v>
                </c:pt>
                <c:pt idx="365">
                  <c:v>6.2990500000000003</c:v>
                </c:pt>
                <c:pt idx="366">
                  <c:v>6.29711</c:v>
                </c:pt>
                <c:pt idx="367">
                  <c:v>6.2976400000000003</c:v>
                </c:pt>
                <c:pt idx="368">
                  <c:v>6.2980999999999998</c:v>
                </c:pt>
                <c:pt idx="369">
                  <c:v>6.2957200000000002</c:v>
                </c:pt>
                <c:pt idx="370">
                  <c:v>6.2960000000000003</c:v>
                </c:pt>
                <c:pt idx="371">
                  <c:v>6.2962400000000001</c:v>
                </c:pt>
                <c:pt idx="372">
                  <c:v>6.2957799999999997</c:v>
                </c:pt>
                <c:pt idx="373">
                  <c:v>6.2956399999999997</c:v>
                </c:pt>
                <c:pt idx="374">
                  <c:v>6.2937799999999999</c:v>
                </c:pt>
                <c:pt idx="375">
                  <c:v>6.2941000000000003</c:v>
                </c:pt>
                <c:pt idx="376">
                  <c:v>6.2928600000000001</c:v>
                </c:pt>
                <c:pt idx="377">
                  <c:v>6.2924800000000003</c:v>
                </c:pt>
                <c:pt idx="378">
                  <c:v>6.2897400000000001</c:v>
                </c:pt>
                <c:pt idx="379">
                  <c:v>6.2901999999999996</c:v>
                </c:pt>
                <c:pt idx="380">
                  <c:v>6.2889799999999996</c:v>
                </c:pt>
                <c:pt idx="381">
                  <c:v>6.2892000000000001</c:v>
                </c:pt>
                <c:pt idx="382">
                  <c:v>6.2883599999999999</c:v>
                </c:pt>
                <c:pt idx="383">
                  <c:v>6.2878800000000004</c:v>
                </c:pt>
                <c:pt idx="384">
                  <c:v>6.2870600000000003</c:v>
                </c:pt>
                <c:pt idx="385">
                  <c:v>6.2868199999999996</c:v>
                </c:pt>
                <c:pt idx="386">
                  <c:v>6.2863499999999997</c:v>
                </c:pt>
                <c:pt idx="387">
                  <c:v>6.2872199999999996</c:v>
                </c:pt>
                <c:pt idx="388">
                  <c:v>6.2855699999999999</c:v>
                </c:pt>
                <c:pt idx="389">
                  <c:v>6.2869400000000004</c:v>
                </c:pt>
                <c:pt idx="390">
                  <c:v>6.28667</c:v>
                </c:pt>
                <c:pt idx="391">
                  <c:v>6.2871499999999996</c:v>
                </c:pt>
                <c:pt idx="392">
                  <c:v>6.2858000000000001</c:v>
                </c:pt>
                <c:pt idx="393">
                  <c:v>6.2846399999999996</c:v>
                </c:pt>
                <c:pt idx="394">
                  <c:v>6.2839999999999998</c:v>
                </c:pt>
                <c:pt idx="395">
                  <c:v>6.2838099999999999</c:v>
                </c:pt>
                <c:pt idx="396">
                  <c:v>6.2850400000000004</c:v>
                </c:pt>
                <c:pt idx="397">
                  <c:v>6.2838399999999996</c:v>
                </c:pt>
                <c:pt idx="398">
                  <c:v>6.2839</c:v>
                </c:pt>
                <c:pt idx="399">
                  <c:v>6.28308</c:v>
                </c:pt>
                <c:pt idx="400">
                  <c:v>6.2828799999999996</c:v>
                </c:pt>
                <c:pt idx="401">
                  <c:v>6.2836800000000004</c:v>
                </c:pt>
                <c:pt idx="402">
                  <c:v>6.2813999999999997</c:v>
                </c:pt>
                <c:pt idx="403">
                  <c:v>6.28207</c:v>
                </c:pt>
                <c:pt idx="404">
                  <c:v>6.27996</c:v>
                </c:pt>
                <c:pt idx="405">
                  <c:v>6.2808200000000003</c:v>
                </c:pt>
                <c:pt idx="406">
                  <c:v>6.2797599999999996</c:v>
                </c:pt>
                <c:pt idx="407">
                  <c:v>6.2782999999999998</c:v>
                </c:pt>
                <c:pt idx="408">
                  <c:v>6.2775699999999999</c:v>
                </c:pt>
                <c:pt idx="409">
                  <c:v>6.2778299999999998</c:v>
                </c:pt>
                <c:pt idx="410">
                  <c:v>6.2757199999999997</c:v>
                </c:pt>
                <c:pt idx="411">
                  <c:v>6.2744400000000002</c:v>
                </c:pt>
                <c:pt idx="412">
                  <c:v>6.2735500000000002</c:v>
                </c:pt>
                <c:pt idx="413">
                  <c:v>6.2748799999999996</c:v>
                </c:pt>
                <c:pt idx="414">
                  <c:v>6.2725499999999998</c:v>
                </c:pt>
                <c:pt idx="415">
                  <c:v>6.27393</c:v>
                </c:pt>
                <c:pt idx="416">
                  <c:v>6.2724799999999998</c:v>
                </c:pt>
                <c:pt idx="417">
                  <c:v>6.2739599999999998</c:v>
                </c:pt>
                <c:pt idx="418">
                  <c:v>6.2730300000000003</c:v>
                </c:pt>
                <c:pt idx="419">
                  <c:v>6.2743099999999998</c:v>
                </c:pt>
                <c:pt idx="420">
                  <c:v>6.2740099999999996</c:v>
                </c:pt>
                <c:pt idx="421">
                  <c:v>6.2724500000000001</c:v>
                </c:pt>
                <c:pt idx="422">
                  <c:v>6.2735700000000003</c:v>
                </c:pt>
                <c:pt idx="423">
                  <c:v>6.2715199999999998</c:v>
                </c:pt>
                <c:pt idx="424">
                  <c:v>6.2724099999999998</c:v>
                </c:pt>
                <c:pt idx="425">
                  <c:v>6.27271</c:v>
                </c:pt>
                <c:pt idx="426">
                  <c:v>6.2720399999999996</c:v>
                </c:pt>
                <c:pt idx="427">
                  <c:v>6.2706999999999997</c:v>
                </c:pt>
                <c:pt idx="428">
                  <c:v>6.2712399999999997</c:v>
                </c:pt>
                <c:pt idx="429">
                  <c:v>6.2721400000000003</c:v>
                </c:pt>
                <c:pt idx="430">
                  <c:v>6.2725999999999997</c:v>
                </c:pt>
                <c:pt idx="431">
                  <c:v>6.2702400000000003</c:v>
                </c:pt>
                <c:pt idx="432">
                  <c:v>6.2709599999999996</c:v>
                </c:pt>
                <c:pt idx="433">
                  <c:v>6.2693599999999998</c:v>
                </c:pt>
                <c:pt idx="434">
                  <c:v>6.2707800000000002</c:v>
                </c:pt>
                <c:pt idx="435">
                  <c:v>6.2709599999999996</c:v>
                </c:pt>
                <c:pt idx="436">
                  <c:v>6.2692800000000002</c:v>
                </c:pt>
                <c:pt idx="437">
                  <c:v>6.2679900000000002</c:v>
                </c:pt>
                <c:pt idx="438">
                  <c:v>6.2674000000000003</c:v>
                </c:pt>
                <c:pt idx="439">
                  <c:v>6.2664600000000004</c:v>
                </c:pt>
                <c:pt idx="440">
                  <c:v>6.2652599999999996</c:v>
                </c:pt>
                <c:pt idx="441">
                  <c:v>6.26403</c:v>
                </c:pt>
                <c:pt idx="442">
                  <c:v>6.2622099999999996</c:v>
                </c:pt>
                <c:pt idx="443">
                  <c:v>6.2623699999999998</c:v>
                </c:pt>
                <c:pt idx="444">
                  <c:v>6.2614900000000002</c:v>
                </c:pt>
                <c:pt idx="445">
                  <c:v>6.2619699999999998</c:v>
                </c:pt>
                <c:pt idx="446">
                  <c:v>6.25793</c:v>
                </c:pt>
                <c:pt idx="447">
                  <c:v>6.2586899999999996</c:v>
                </c:pt>
                <c:pt idx="448">
                  <c:v>6.2593800000000002</c:v>
                </c:pt>
                <c:pt idx="449">
                  <c:v>6.2590300000000001</c:v>
                </c:pt>
                <c:pt idx="450">
                  <c:v>6.2593800000000002</c:v>
                </c:pt>
                <c:pt idx="451">
                  <c:v>6.2594200000000004</c:v>
                </c:pt>
                <c:pt idx="452">
                  <c:v>6.2585300000000004</c:v>
                </c:pt>
                <c:pt idx="453">
                  <c:v>6.2567399999999997</c:v>
                </c:pt>
                <c:pt idx="454">
                  <c:v>6.2581899999999999</c:v>
                </c:pt>
                <c:pt idx="455">
                  <c:v>6.2578699999999996</c:v>
                </c:pt>
                <c:pt idx="456">
                  <c:v>6.2575700000000003</c:v>
                </c:pt>
                <c:pt idx="457">
                  <c:v>6.2578100000000001</c:v>
                </c:pt>
                <c:pt idx="458">
                  <c:v>6.2579000000000002</c:v>
                </c:pt>
                <c:pt idx="459">
                  <c:v>6.2568799999999998</c:v>
                </c:pt>
                <c:pt idx="460">
                  <c:v>6.2568000000000001</c:v>
                </c:pt>
                <c:pt idx="461">
                  <c:v>6.2575700000000003</c:v>
                </c:pt>
                <c:pt idx="462">
                  <c:v>6.25603</c:v>
                </c:pt>
                <c:pt idx="463">
                  <c:v>6.2577999999999996</c:v>
                </c:pt>
                <c:pt idx="464">
                  <c:v>6.2572799999999997</c:v>
                </c:pt>
                <c:pt idx="465">
                  <c:v>6.2571899999999996</c:v>
                </c:pt>
                <c:pt idx="466">
                  <c:v>6.2563199999999997</c:v>
                </c:pt>
                <c:pt idx="467">
                  <c:v>6.2563800000000001</c:v>
                </c:pt>
                <c:pt idx="468">
                  <c:v>6.2545900000000003</c:v>
                </c:pt>
                <c:pt idx="469">
                  <c:v>6.2536899999999997</c:v>
                </c:pt>
                <c:pt idx="470">
                  <c:v>6.2530200000000002</c:v>
                </c:pt>
                <c:pt idx="471">
                  <c:v>6.2533300000000001</c:v>
                </c:pt>
                <c:pt idx="472">
                  <c:v>6.2517899999999997</c:v>
                </c:pt>
                <c:pt idx="473">
                  <c:v>6.2501199999999999</c:v>
                </c:pt>
                <c:pt idx="474">
                  <c:v>6.2489499999999998</c:v>
                </c:pt>
                <c:pt idx="475">
                  <c:v>6.2495000000000003</c:v>
                </c:pt>
                <c:pt idx="476">
                  <c:v>6.2487899999999996</c:v>
                </c:pt>
                <c:pt idx="477">
                  <c:v>6.2472700000000003</c:v>
                </c:pt>
                <c:pt idx="478">
                  <c:v>6.2462999999999997</c:v>
                </c:pt>
                <c:pt idx="479">
                  <c:v>6.2459199999999999</c:v>
                </c:pt>
                <c:pt idx="480">
                  <c:v>6.2465599999999997</c:v>
                </c:pt>
                <c:pt idx="481">
                  <c:v>6.2463199999999999</c:v>
                </c:pt>
                <c:pt idx="482">
                  <c:v>6.2465700000000002</c:v>
                </c:pt>
                <c:pt idx="483">
                  <c:v>6.2433800000000002</c:v>
                </c:pt>
                <c:pt idx="484">
                  <c:v>6.2433899999999998</c:v>
                </c:pt>
                <c:pt idx="485">
                  <c:v>6.2441899999999997</c:v>
                </c:pt>
                <c:pt idx="486">
                  <c:v>6.2430500000000002</c:v>
                </c:pt>
                <c:pt idx="487">
                  <c:v>6.2415200000000004</c:v>
                </c:pt>
                <c:pt idx="488">
                  <c:v>6.2424400000000002</c:v>
                </c:pt>
                <c:pt idx="489">
                  <c:v>6.2423999999999999</c:v>
                </c:pt>
                <c:pt idx="490">
                  <c:v>6.2417400000000001</c:v>
                </c:pt>
                <c:pt idx="491">
                  <c:v>6.2408000000000001</c:v>
                </c:pt>
                <c:pt idx="492">
                  <c:v>6.2416600000000004</c:v>
                </c:pt>
                <c:pt idx="493">
                  <c:v>6.2411300000000001</c:v>
                </c:pt>
                <c:pt idx="494">
                  <c:v>6.24275</c:v>
                </c:pt>
                <c:pt idx="495">
                  <c:v>6.24153</c:v>
                </c:pt>
                <c:pt idx="496">
                  <c:v>6.2421199999999999</c:v>
                </c:pt>
                <c:pt idx="497">
                  <c:v>6.2406199999999998</c:v>
                </c:pt>
                <c:pt idx="498">
                  <c:v>6.2403899999999997</c:v>
                </c:pt>
                <c:pt idx="499">
                  <c:v>6.2400399999999996</c:v>
                </c:pt>
                <c:pt idx="500">
                  <c:v>6.2392000000000003</c:v>
                </c:pt>
                <c:pt idx="501">
                  <c:v>6.23712</c:v>
                </c:pt>
                <c:pt idx="502">
                  <c:v>6.2375999999999996</c:v>
                </c:pt>
                <c:pt idx="503">
                  <c:v>6.2354099999999999</c:v>
                </c:pt>
                <c:pt idx="504">
                  <c:v>6.2345899999999999</c:v>
                </c:pt>
                <c:pt idx="505">
                  <c:v>6.2328099999999997</c:v>
                </c:pt>
                <c:pt idx="506">
                  <c:v>6.2326499999999996</c:v>
                </c:pt>
                <c:pt idx="507">
                  <c:v>6.2325400000000002</c:v>
                </c:pt>
                <c:pt idx="508">
                  <c:v>6.2313400000000003</c:v>
                </c:pt>
                <c:pt idx="509">
                  <c:v>6.2317</c:v>
                </c:pt>
                <c:pt idx="510">
                  <c:v>6.2298499999999999</c:v>
                </c:pt>
                <c:pt idx="511">
                  <c:v>6.2295199999999999</c:v>
                </c:pt>
                <c:pt idx="512">
                  <c:v>6.2283900000000001</c:v>
                </c:pt>
                <c:pt idx="513">
                  <c:v>6.2287499999999998</c:v>
                </c:pt>
                <c:pt idx="514">
                  <c:v>6.2272299999999996</c:v>
                </c:pt>
                <c:pt idx="515">
                  <c:v>6.2271999999999998</c:v>
                </c:pt>
                <c:pt idx="516">
                  <c:v>6.2257100000000003</c:v>
                </c:pt>
                <c:pt idx="517">
                  <c:v>6.2244700000000002</c:v>
                </c:pt>
                <c:pt idx="518">
                  <c:v>6.2257300000000004</c:v>
                </c:pt>
                <c:pt idx="519">
                  <c:v>6.2247300000000001</c:v>
                </c:pt>
                <c:pt idx="520">
                  <c:v>6.22485</c:v>
                </c:pt>
                <c:pt idx="521">
                  <c:v>6.22349</c:v>
                </c:pt>
                <c:pt idx="522">
                  <c:v>6.2228199999999996</c:v>
                </c:pt>
                <c:pt idx="523">
                  <c:v>6.2232799999999999</c:v>
                </c:pt>
                <c:pt idx="524">
                  <c:v>6.2226699999999999</c:v>
                </c:pt>
                <c:pt idx="525">
                  <c:v>6.2225700000000002</c:v>
                </c:pt>
                <c:pt idx="526">
                  <c:v>6.2219199999999999</c:v>
                </c:pt>
                <c:pt idx="527">
                  <c:v>6.2241499999999998</c:v>
                </c:pt>
                <c:pt idx="528">
                  <c:v>6.2223699999999997</c:v>
                </c:pt>
                <c:pt idx="529">
                  <c:v>6.2206999999999999</c:v>
                </c:pt>
                <c:pt idx="530">
                  <c:v>6.2204800000000002</c:v>
                </c:pt>
                <c:pt idx="531">
                  <c:v>6.21915</c:v>
                </c:pt>
                <c:pt idx="532">
                  <c:v>6.21828</c:v>
                </c:pt>
                <c:pt idx="533">
                  <c:v>6.2167700000000004</c:v>
                </c:pt>
                <c:pt idx="534">
                  <c:v>6.2157099999999996</c:v>
                </c:pt>
                <c:pt idx="535">
                  <c:v>6.2152099999999999</c:v>
                </c:pt>
                <c:pt idx="536">
                  <c:v>6.2142900000000001</c:v>
                </c:pt>
                <c:pt idx="537">
                  <c:v>6.2135300000000004</c:v>
                </c:pt>
                <c:pt idx="538">
                  <c:v>6.2132399999999999</c:v>
                </c:pt>
                <c:pt idx="539">
                  <c:v>6.2122799999999998</c:v>
                </c:pt>
                <c:pt idx="540">
                  <c:v>6.2120899999999999</c:v>
                </c:pt>
                <c:pt idx="541">
                  <c:v>6.21143</c:v>
                </c:pt>
                <c:pt idx="542">
                  <c:v>6.2098599999999999</c:v>
                </c:pt>
                <c:pt idx="543">
                  <c:v>6.2096299999999998</c:v>
                </c:pt>
                <c:pt idx="544">
                  <c:v>6.20967</c:v>
                </c:pt>
                <c:pt idx="545">
                  <c:v>6.2076599999999997</c:v>
                </c:pt>
                <c:pt idx="546">
                  <c:v>6.2076200000000004</c:v>
                </c:pt>
                <c:pt idx="547">
                  <c:v>6.2046200000000002</c:v>
                </c:pt>
                <c:pt idx="548">
                  <c:v>6.2043999999999997</c:v>
                </c:pt>
                <c:pt idx="549">
                  <c:v>6.2047400000000001</c:v>
                </c:pt>
                <c:pt idx="550">
                  <c:v>6.2037300000000002</c:v>
                </c:pt>
                <c:pt idx="551">
                  <c:v>6.2031700000000001</c:v>
                </c:pt>
                <c:pt idx="552">
                  <c:v>6.2030900000000004</c:v>
                </c:pt>
                <c:pt idx="553">
                  <c:v>6.2030700000000003</c:v>
                </c:pt>
                <c:pt idx="554">
                  <c:v>6.2032400000000001</c:v>
                </c:pt>
                <c:pt idx="555">
                  <c:v>6.2034599999999998</c:v>
                </c:pt>
                <c:pt idx="556">
                  <c:v>6.2030599999999998</c:v>
                </c:pt>
                <c:pt idx="557">
                  <c:v>6.2024400000000002</c:v>
                </c:pt>
                <c:pt idx="558">
                  <c:v>6.2024499999999998</c:v>
                </c:pt>
                <c:pt idx="559">
                  <c:v>6.2014800000000001</c:v>
                </c:pt>
                <c:pt idx="560">
                  <c:v>6.2003199999999996</c:v>
                </c:pt>
                <c:pt idx="561">
                  <c:v>6.2002600000000001</c:v>
                </c:pt>
                <c:pt idx="562">
                  <c:v>6.1993099999999997</c:v>
                </c:pt>
                <c:pt idx="563">
                  <c:v>6.1974999999999998</c:v>
                </c:pt>
                <c:pt idx="564">
                  <c:v>6.1978099999999996</c:v>
                </c:pt>
                <c:pt idx="565">
                  <c:v>6.19679</c:v>
                </c:pt>
                <c:pt idx="566">
                  <c:v>6.1963800000000004</c:v>
                </c:pt>
                <c:pt idx="567">
                  <c:v>6.1936499999999999</c:v>
                </c:pt>
                <c:pt idx="568">
                  <c:v>6.1952699999999998</c:v>
                </c:pt>
                <c:pt idx="569">
                  <c:v>6.1950599999999998</c:v>
                </c:pt>
                <c:pt idx="570">
                  <c:v>6.1937600000000002</c:v>
                </c:pt>
                <c:pt idx="571">
                  <c:v>6.1925800000000004</c:v>
                </c:pt>
                <c:pt idx="572">
                  <c:v>6.19177</c:v>
                </c:pt>
                <c:pt idx="573">
                  <c:v>6.1934899999999997</c:v>
                </c:pt>
                <c:pt idx="574">
                  <c:v>6.1906699999999999</c:v>
                </c:pt>
                <c:pt idx="575">
                  <c:v>6.1898200000000001</c:v>
                </c:pt>
                <c:pt idx="576">
                  <c:v>6.1889500000000002</c:v>
                </c:pt>
                <c:pt idx="577">
                  <c:v>6.1872400000000001</c:v>
                </c:pt>
                <c:pt idx="578">
                  <c:v>6.1876100000000003</c:v>
                </c:pt>
                <c:pt idx="579">
                  <c:v>6.1855900000000004</c:v>
                </c:pt>
                <c:pt idx="580">
                  <c:v>6.18405</c:v>
                </c:pt>
                <c:pt idx="581">
                  <c:v>6.1839899999999997</c:v>
                </c:pt>
                <c:pt idx="582">
                  <c:v>6.1835300000000002</c:v>
                </c:pt>
                <c:pt idx="583">
                  <c:v>6.1832000000000003</c:v>
                </c:pt>
                <c:pt idx="584">
                  <c:v>6.1841799999999996</c:v>
                </c:pt>
                <c:pt idx="585">
                  <c:v>6.1816000000000004</c:v>
                </c:pt>
                <c:pt idx="586">
                  <c:v>6.1810099999999997</c:v>
                </c:pt>
                <c:pt idx="587">
                  <c:v>6.1807600000000003</c:v>
                </c:pt>
                <c:pt idx="588">
                  <c:v>6.1804399999999999</c:v>
                </c:pt>
                <c:pt idx="589">
                  <c:v>6.1795200000000001</c:v>
                </c:pt>
                <c:pt idx="590">
                  <c:v>6.1792199999999999</c:v>
                </c:pt>
                <c:pt idx="591">
                  <c:v>6.1780600000000003</c:v>
                </c:pt>
                <c:pt idx="592">
                  <c:v>6.1789800000000001</c:v>
                </c:pt>
                <c:pt idx="593">
                  <c:v>6.1771399999999996</c:v>
                </c:pt>
                <c:pt idx="594">
                  <c:v>6.1760200000000003</c:v>
                </c:pt>
                <c:pt idx="595">
                  <c:v>6.1755500000000003</c:v>
                </c:pt>
                <c:pt idx="596">
                  <c:v>6.1748399999999997</c:v>
                </c:pt>
                <c:pt idx="597">
                  <c:v>6.1737099999999998</c:v>
                </c:pt>
                <c:pt idx="598">
                  <c:v>6.1736899999999997</c:v>
                </c:pt>
                <c:pt idx="599">
                  <c:v>6.1745700000000001</c:v>
                </c:pt>
                <c:pt idx="600">
                  <c:v>6.173</c:v>
                </c:pt>
                <c:pt idx="601">
                  <c:v>6.1736199999999997</c:v>
                </c:pt>
                <c:pt idx="602">
                  <c:v>6.1729900000000004</c:v>
                </c:pt>
                <c:pt idx="603">
                  <c:v>6.1714200000000003</c:v>
                </c:pt>
                <c:pt idx="604">
                  <c:v>6.1713500000000003</c:v>
                </c:pt>
                <c:pt idx="605">
                  <c:v>6.1699000000000002</c:v>
                </c:pt>
                <c:pt idx="606">
                  <c:v>6.1715600000000004</c:v>
                </c:pt>
                <c:pt idx="607">
                  <c:v>6.1689600000000002</c:v>
                </c:pt>
                <c:pt idx="608">
                  <c:v>6.1673499999999999</c:v>
                </c:pt>
                <c:pt idx="609">
                  <c:v>6.1678499999999996</c:v>
                </c:pt>
                <c:pt idx="610">
                  <c:v>6.1668799999999999</c:v>
                </c:pt>
                <c:pt idx="611">
                  <c:v>6.1652100000000001</c:v>
                </c:pt>
                <c:pt idx="612">
                  <c:v>6.1664300000000001</c:v>
                </c:pt>
                <c:pt idx="613">
                  <c:v>6.1647400000000001</c:v>
                </c:pt>
                <c:pt idx="614">
                  <c:v>6.1653000000000002</c:v>
                </c:pt>
                <c:pt idx="615">
                  <c:v>6.1645200000000004</c:v>
                </c:pt>
                <c:pt idx="616">
                  <c:v>6.1650600000000004</c:v>
                </c:pt>
                <c:pt idx="617">
                  <c:v>6.1647800000000004</c:v>
                </c:pt>
                <c:pt idx="618">
                  <c:v>6.1635600000000004</c:v>
                </c:pt>
                <c:pt idx="619">
                  <c:v>6.1623299999999999</c:v>
                </c:pt>
                <c:pt idx="620">
                  <c:v>6.1619700000000002</c:v>
                </c:pt>
                <c:pt idx="621">
                  <c:v>6.1614199999999997</c:v>
                </c:pt>
                <c:pt idx="622">
                  <c:v>6.1604400000000004</c:v>
                </c:pt>
                <c:pt idx="623">
                  <c:v>6.1600700000000002</c:v>
                </c:pt>
                <c:pt idx="624">
                  <c:v>6.1595500000000003</c:v>
                </c:pt>
                <c:pt idx="625">
                  <c:v>6.1585400000000003</c:v>
                </c:pt>
                <c:pt idx="626">
                  <c:v>6.1577200000000003</c:v>
                </c:pt>
                <c:pt idx="627">
                  <c:v>6.15754</c:v>
                </c:pt>
                <c:pt idx="628">
                  <c:v>6.1549800000000001</c:v>
                </c:pt>
                <c:pt idx="629">
                  <c:v>6.1569799999999999</c:v>
                </c:pt>
                <c:pt idx="630">
                  <c:v>6.1551999999999998</c:v>
                </c:pt>
                <c:pt idx="631">
                  <c:v>6.1557500000000003</c:v>
                </c:pt>
                <c:pt idx="632">
                  <c:v>6.1547999999999998</c:v>
                </c:pt>
                <c:pt idx="633">
                  <c:v>6.1552699999999998</c:v>
                </c:pt>
                <c:pt idx="634">
                  <c:v>6.1546399999999997</c:v>
                </c:pt>
                <c:pt idx="635">
                  <c:v>6.1524900000000002</c:v>
                </c:pt>
                <c:pt idx="636">
                  <c:v>6.1525800000000004</c:v>
                </c:pt>
                <c:pt idx="637">
                  <c:v>6.15313</c:v>
                </c:pt>
                <c:pt idx="638">
                  <c:v>6.1509799999999997</c:v>
                </c:pt>
                <c:pt idx="639">
                  <c:v>6.1499899999999998</c:v>
                </c:pt>
                <c:pt idx="640">
                  <c:v>6.149</c:v>
                </c:pt>
                <c:pt idx="641">
                  <c:v>6.1491600000000002</c:v>
                </c:pt>
                <c:pt idx="642">
                  <c:v>6.14818</c:v>
                </c:pt>
                <c:pt idx="643">
                  <c:v>6.1478299999999999</c:v>
                </c:pt>
                <c:pt idx="644">
                  <c:v>6.1464800000000004</c:v>
                </c:pt>
                <c:pt idx="645">
                  <c:v>6.1477500000000003</c:v>
                </c:pt>
                <c:pt idx="646">
                  <c:v>6.1471400000000003</c:v>
                </c:pt>
                <c:pt idx="647">
                  <c:v>6.1461699999999997</c:v>
                </c:pt>
                <c:pt idx="648">
                  <c:v>6.1459000000000001</c:v>
                </c:pt>
                <c:pt idx="649">
                  <c:v>6.1460299999999997</c:v>
                </c:pt>
                <c:pt idx="650">
                  <c:v>6.14351</c:v>
                </c:pt>
                <c:pt idx="651">
                  <c:v>6.1436999999999999</c:v>
                </c:pt>
                <c:pt idx="652">
                  <c:v>6.14255</c:v>
                </c:pt>
                <c:pt idx="653">
                  <c:v>6.141</c:v>
                </c:pt>
                <c:pt idx="654">
                  <c:v>6.1401700000000003</c:v>
                </c:pt>
                <c:pt idx="655">
                  <c:v>6.1398099999999998</c:v>
                </c:pt>
                <c:pt idx="656">
                  <c:v>6.1397199999999996</c:v>
                </c:pt>
                <c:pt idx="657">
                  <c:v>6.1375599999999997</c:v>
                </c:pt>
                <c:pt idx="658">
                  <c:v>6.1381699999999997</c:v>
                </c:pt>
                <c:pt idx="659">
                  <c:v>6.1384499999999997</c:v>
                </c:pt>
                <c:pt idx="660">
                  <c:v>6.1366699999999996</c:v>
                </c:pt>
                <c:pt idx="661">
                  <c:v>6.1379200000000003</c:v>
                </c:pt>
                <c:pt idx="662">
                  <c:v>6.1369199999999999</c:v>
                </c:pt>
                <c:pt idx="663">
                  <c:v>6.13626</c:v>
                </c:pt>
                <c:pt idx="664">
                  <c:v>6.13591</c:v>
                </c:pt>
                <c:pt idx="665">
                  <c:v>6.1372900000000001</c:v>
                </c:pt>
                <c:pt idx="666">
                  <c:v>6.1356200000000003</c:v>
                </c:pt>
                <c:pt idx="667">
                  <c:v>6.1352599999999997</c:v>
                </c:pt>
                <c:pt idx="668">
                  <c:v>6.1352200000000003</c:v>
                </c:pt>
                <c:pt idx="669">
                  <c:v>6.1325900000000004</c:v>
                </c:pt>
                <c:pt idx="670">
                  <c:v>6.1325900000000004</c:v>
                </c:pt>
                <c:pt idx="671">
                  <c:v>6.1319699999999999</c:v>
                </c:pt>
                <c:pt idx="672">
                  <c:v>6.1319400000000002</c:v>
                </c:pt>
                <c:pt idx="673">
                  <c:v>6.1312600000000002</c:v>
                </c:pt>
                <c:pt idx="674">
                  <c:v>6.1296999999999997</c:v>
                </c:pt>
                <c:pt idx="675">
                  <c:v>6.1309199999999997</c:v>
                </c:pt>
                <c:pt idx="676">
                  <c:v>6.1308499999999997</c:v>
                </c:pt>
                <c:pt idx="677">
                  <c:v>6.1309800000000001</c:v>
                </c:pt>
                <c:pt idx="678">
                  <c:v>6.1290100000000001</c:v>
                </c:pt>
                <c:pt idx="679">
                  <c:v>6.1293800000000003</c:v>
                </c:pt>
                <c:pt idx="680">
                  <c:v>6.1277600000000003</c:v>
                </c:pt>
                <c:pt idx="681">
                  <c:v>6.1276200000000003</c:v>
                </c:pt>
                <c:pt idx="682">
                  <c:v>6.1266999999999996</c:v>
                </c:pt>
                <c:pt idx="683">
                  <c:v>6.1244500000000004</c:v>
                </c:pt>
                <c:pt idx="684">
                  <c:v>6.1232100000000003</c:v>
                </c:pt>
                <c:pt idx="685">
                  <c:v>6.1233000000000004</c:v>
                </c:pt>
                <c:pt idx="686">
                  <c:v>6.1212499999999999</c:v>
                </c:pt>
                <c:pt idx="687">
                  <c:v>6.1204099999999997</c:v>
                </c:pt>
                <c:pt idx="688">
                  <c:v>6.1210399999999998</c:v>
                </c:pt>
                <c:pt idx="689">
                  <c:v>6.1195500000000003</c:v>
                </c:pt>
                <c:pt idx="690">
                  <c:v>6.1192000000000002</c:v>
                </c:pt>
                <c:pt idx="691">
                  <c:v>6.1180099999999999</c:v>
                </c:pt>
                <c:pt idx="692">
                  <c:v>6.1180500000000002</c:v>
                </c:pt>
                <c:pt idx="693">
                  <c:v>6.1181000000000001</c:v>
                </c:pt>
                <c:pt idx="694">
                  <c:v>6.1184099999999999</c:v>
                </c:pt>
                <c:pt idx="695">
                  <c:v>6.1187300000000002</c:v>
                </c:pt>
                <c:pt idx="696">
                  <c:v>6.11761</c:v>
                </c:pt>
                <c:pt idx="697">
                  <c:v>6.1174099999999996</c:v>
                </c:pt>
                <c:pt idx="698">
                  <c:v>6.1168199999999997</c:v>
                </c:pt>
                <c:pt idx="699">
                  <c:v>6.1156300000000003</c:v>
                </c:pt>
                <c:pt idx="700">
                  <c:v>6.1162599999999996</c:v>
                </c:pt>
                <c:pt idx="701">
                  <c:v>6.1151</c:v>
                </c:pt>
                <c:pt idx="702">
                  <c:v>6.1151600000000004</c:v>
                </c:pt>
                <c:pt idx="703">
                  <c:v>6.1144999999999996</c:v>
                </c:pt>
                <c:pt idx="704">
                  <c:v>6.1153500000000003</c:v>
                </c:pt>
                <c:pt idx="705">
                  <c:v>6.11409</c:v>
                </c:pt>
                <c:pt idx="706">
                  <c:v>6.1145899999999997</c:v>
                </c:pt>
                <c:pt idx="707">
                  <c:v>6.1135599999999997</c:v>
                </c:pt>
                <c:pt idx="708">
                  <c:v>6.1152499999999996</c:v>
                </c:pt>
                <c:pt idx="709">
                  <c:v>6.1134000000000004</c:v>
                </c:pt>
                <c:pt idx="710">
                  <c:v>6.1138300000000001</c:v>
                </c:pt>
                <c:pt idx="711">
                  <c:v>6.1137699999999997</c:v>
                </c:pt>
                <c:pt idx="712">
                  <c:v>6.1126800000000001</c:v>
                </c:pt>
                <c:pt idx="713">
                  <c:v>6.11287</c:v>
                </c:pt>
                <c:pt idx="714">
                  <c:v>6.1090299999999997</c:v>
                </c:pt>
                <c:pt idx="715">
                  <c:v>6.1091199999999999</c:v>
                </c:pt>
                <c:pt idx="716">
                  <c:v>6.1076199999999998</c:v>
                </c:pt>
                <c:pt idx="717">
                  <c:v>6.1057899999999998</c:v>
                </c:pt>
                <c:pt idx="718">
                  <c:v>6.1063499999999999</c:v>
                </c:pt>
                <c:pt idx="719">
                  <c:v>6.1046100000000001</c:v>
                </c:pt>
                <c:pt idx="720">
                  <c:v>6.1051500000000001</c:v>
                </c:pt>
                <c:pt idx="721">
                  <c:v>6.1038899999999998</c:v>
                </c:pt>
                <c:pt idx="722">
                  <c:v>6.1022999999999996</c:v>
                </c:pt>
                <c:pt idx="723">
                  <c:v>6.1028599999999997</c:v>
                </c:pt>
                <c:pt idx="724">
                  <c:v>6.1041600000000003</c:v>
                </c:pt>
                <c:pt idx="725">
                  <c:v>6.1022100000000004</c:v>
                </c:pt>
                <c:pt idx="726">
                  <c:v>6.1020899999999996</c:v>
                </c:pt>
                <c:pt idx="727">
                  <c:v>6.1006299999999998</c:v>
                </c:pt>
                <c:pt idx="728">
                  <c:v>6.1009799999999998</c:v>
                </c:pt>
                <c:pt idx="729">
                  <c:v>6.0993899999999996</c:v>
                </c:pt>
                <c:pt idx="730">
                  <c:v>6.1007499999999997</c:v>
                </c:pt>
                <c:pt idx="731">
                  <c:v>6.1</c:v>
                </c:pt>
                <c:pt idx="732">
                  <c:v>6.0988899999999999</c:v>
                </c:pt>
                <c:pt idx="733">
                  <c:v>6.0996499999999996</c:v>
                </c:pt>
                <c:pt idx="734">
                  <c:v>6.0996300000000003</c:v>
                </c:pt>
                <c:pt idx="735">
                  <c:v>6.09945</c:v>
                </c:pt>
                <c:pt idx="736">
                  <c:v>6.0994400000000004</c:v>
                </c:pt>
                <c:pt idx="737">
                  <c:v>6.0996600000000001</c:v>
                </c:pt>
                <c:pt idx="738">
                  <c:v>6.1002799999999997</c:v>
                </c:pt>
                <c:pt idx="739">
                  <c:v>6.0996100000000002</c:v>
                </c:pt>
                <c:pt idx="740">
                  <c:v>6.0989800000000001</c:v>
                </c:pt>
                <c:pt idx="741">
                  <c:v>6.0987299999999998</c:v>
                </c:pt>
                <c:pt idx="742">
                  <c:v>6.0973199999999999</c:v>
                </c:pt>
                <c:pt idx="743">
                  <c:v>6.0966500000000003</c:v>
                </c:pt>
                <c:pt idx="744">
                  <c:v>6.0965199999999999</c:v>
                </c:pt>
                <c:pt idx="745">
                  <c:v>6.0956999999999999</c:v>
                </c:pt>
                <c:pt idx="746">
                  <c:v>6.0942999999999996</c:v>
                </c:pt>
                <c:pt idx="747">
                  <c:v>6.0934499999999998</c:v>
                </c:pt>
                <c:pt idx="748">
                  <c:v>6.0934699999999999</c:v>
                </c:pt>
                <c:pt idx="749">
                  <c:v>6.0905800000000001</c:v>
                </c:pt>
                <c:pt idx="750">
                  <c:v>6.0900499999999997</c:v>
                </c:pt>
                <c:pt idx="751">
                  <c:v>6.0896499999999998</c:v>
                </c:pt>
                <c:pt idx="752">
                  <c:v>6.0897500000000004</c:v>
                </c:pt>
                <c:pt idx="753">
                  <c:v>6.0889300000000004</c:v>
                </c:pt>
                <c:pt idx="754">
                  <c:v>6.0883200000000004</c:v>
                </c:pt>
                <c:pt idx="755">
                  <c:v>6.0874600000000001</c:v>
                </c:pt>
                <c:pt idx="756">
                  <c:v>6.0879399999999997</c:v>
                </c:pt>
                <c:pt idx="757">
                  <c:v>6.0860000000000003</c:v>
                </c:pt>
                <c:pt idx="758">
                  <c:v>6.0849700000000002</c:v>
                </c:pt>
                <c:pt idx="759">
                  <c:v>6.0861299999999998</c:v>
                </c:pt>
                <c:pt idx="760">
                  <c:v>6.0839800000000004</c:v>
                </c:pt>
                <c:pt idx="761">
                  <c:v>6.0839499999999997</c:v>
                </c:pt>
                <c:pt idx="762">
                  <c:v>6.0845799999999999</c:v>
                </c:pt>
                <c:pt idx="763">
                  <c:v>6.0831400000000002</c:v>
                </c:pt>
                <c:pt idx="764">
                  <c:v>6.0847100000000003</c:v>
                </c:pt>
                <c:pt idx="765">
                  <c:v>6.0839400000000001</c:v>
                </c:pt>
                <c:pt idx="766">
                  <c:v>6.0846900000000002</c:v>
                </c:pt>
                <c:pt idx="767">
                  <c:v>6.0849000000000002</c:v>
                </c:pt>
                <c:pt idx="768">
                  <c:v>6.0842400000000003</c:v>
                </c:pt>
                <c:pt idx="769">
                  <c:v>6.0850499999999998</c:v>
                </c:pt>
                <c:pt idx="770">
                  <c:v>6.08439</c:v>
                </c:pt>
                <c:pt idx="771">
                  <c:v>6.0858100000000004</c:v>
                </c:pt>
                <c:pt idx="772">
                  <c:v>6.0838299999999998</c:v>
                </c:pt>
                <c:pt idx="773">
                  <c:v>6.0842700000000001</c:v>
                </c:pt>
                <c:pt idx="774">
                  <c:v>6.0830700000000002</c:v>
                </c:pt>
                <c:pt idx="775">
                  <c:v>6.0819000000000001</c:v>
                </c:pt>
                <c:pt idx="776">
                  <c:v>6.0812600000000003</c:v>
                </c:pt>
                <c:pt idx="777">
                  <c:v>6.0807599999999997</c:v>
                </c:pt>
                <c:pt idx="778">
                  <c:v>6.0809199999999999</c:v>
                </c:pt>
                <c:pt idx="779">
                  <c:v>6.08</c:v>
                </c:pt>
                <c:pt idx="780">
                  <c:v>6.0780700000000003</c:v>
                </c:pt>
                <c:pt idx="781">
                  <c:v>6.0778400000000001</c:v>
                </c:pt>
                <c:pt idx="782">
                  <c:v>6.0766299999999998</c:v>
                </c:pt>
                <c:pt idx="783">
                  <c:v>6.0762499999999999</c:v>
                </c:pt>
                <c:pt idx="784">
                  <c:v>6.0750099999999998</c:v>
                </c:pt>
                <c:pt idx="785">
                  <c:v>6.0741399999999999</c:v>
                </c:pt>
                <c:pt idx="786">
                  <c:v>6.0742399999999996</c:v>
                </c:pt>
                <c:pt idx="787">
                  <c:v>6.0728600000000004</c:v>
                </c:pt>
                <c:pt idx="788">
                  <c:v>6.0722399999999999</c:v>
                </c:pt>
                <c:pt idx="789">
                  <c:v>6.0716299999999999</c:v>
                </c:pt>
                <c:pt idx="790">
                  <c:v>6.06996</c:v>
                </c:pt>
                <c:pt idx="791">
                  <c:v>6.0699699999999996</c:v>
                </c:pt>
                <c:pt idx="792">
                  <c:v>6.0702600000000002</c:v>
                </c:pt>
                <c:pt idx="793">
                  <c:v>6.0685500000000001</c:v>
                </c:pt>
                <c:pt idx="794">
                  <c:v>6.0704700000000003</c:v>
                </c:pt>
                <c:pt idx="795">
                  <c:v>6.0676600000000001</c:v>
                </c:pt>
                <c:pt idx="796">
                  <c:v>6.0698100000000004</c:v>
                </c:pt>
                <c:pt idx="797">
                  <c:v>6.0686099999999996</c:v>
                </c:pt>
                <c:pt idx="798">
                  <c:v>6.0701999999999998</c:v>
                </c:pt>
                <c:pt idx="799">
                  <c:v>6.0704500000000001</c:v>
                </c:pt>
                <c:pt idx="800">
                  <c:v>6.0691800000000002</c:v>
                </c:pt>
              </c:numCache>
            </c:numRef>
          </c:yVal>
          <c:smooth val="0"/>
          <c:extLst>
            <c:ext xmlns:c16="http://schemas.microsoft.com/office/drawing/2014/chart" uri="{C3380CC4-5D6E-409C-BE32-E72D297353CC}">
              <c16:uniqueId val="{00000000-5A13-4C53-B778-C7AF8B1B1D5B}"/>
            </c:ext>
          </c:extLst>
        </c:ser>
        <c:ser>
          <c:idx val="2"/>
          <c:order val="1"/>
          <c:tx>
            <c:strRef>
              <c:f>'RT_XC09105,106,230 (post)'!$I$16:$I$17</c:f>
              <c:strCache>
                <c:ptCount val="2"/>
                <c:pt idx="0">
                  <c:v>XC09230</c:v>
                </c:pt>
                <c:pt idx="1">
                  <c:v>ε"</c:v>
                </c:pt>
              </c:strCache>
            </c:strRef>
          </c:tx>
          <c:marker>
            <c:symbol val="none"/>
          </c:marker>
          <c:xVal>
            <c:numRef>
              <c:f>'RT_XC09105,106,230 (post)'!$B$18:$B$818</c:f>
              <c:numCache>
                <c:formatCode>0.000</c:formatCode>
                <c:ptCount val="801"/>
                <c:pt idx="0">
                  <c:v>8.1999999999999993</c:v>
                </c:pt>
                <c:pt idx="1">
                  <c:v>8.2052499999999995</c:v>
                </c:pt>
                <c:pt idx="2">
                  <c:v>8.2104999999999997</c:v>
                </c:pt>
                <c:pt idx="3">
                  <c:v>8.2157499999999999</c:v>
                </c:pt>
                <c:pt idx="4">
                  <c:v>8.2210000000000001</c:v>
                </c:pt>
                <c:pt idx="5">
                  <c:v>8.2262500000000003</c:v>
                </c:pt>
                <c:pt idx="6">
                  <c:v>8.2315000000000005</c:v>
                </c:pt>
                <c:pt idx="7">
                  <c:v>8.2367500000000007</c:v>
                </c:pt>
                <c:pt idx="8">
                  <c:v>8.2420000000000009</c:v>
                </c:pt>
                <c:pt idx="9">
                  <c:v>8.2472499999999993</c:v>
                </c:pt>
                <c:pt idx="10">
                  <c:v>8.2524999999999995</c:v>
                </c:pt>
                <c:pt idx="11">
                  <c:v>8.2577499999999997</c:v>
                </c:pt>
                <c:pt idx="12">
                  <c:v>8.2629999999999999</c:v>
                </c:pt>
                <c:pt idx="13">
                  <c:v>8.2682500000000001</c:v>
                </c:pt>
                <c:pt idx="14">
                  <c:v>8.2735000000000003</c:v>
                </c:pt>
                <c:pt idx="15">
                  <c:v>8.2787500000000005</c:v>
                </c:pt>
                <c:pt idx="16">
                  <c:v>8.2840000000000007</c:v>
                </c:pt>
                <c:pt idx="17">
                  <c:v>8.2892499999999991</c:v>
                </c:pt>
                <c:pt idx="18">
                  <c:v>8.2944999999999993</c:v>
                </c:pt>
                <c:pt idx="19">
                  <c:v>8.2997499999999995</c:v>
                </c:pt>
                <c:pt idx="20">
                  <c:v>8.3049999999999997</c:v>
                </c:pt>
                <c:pt idx="21">
                  <c:v>8.3102499999999999</c:v>
                </c:pt>
                <c:pt idx="22">
                  <c:v>8.3155000000000001</c:v>
                </c:pt>
                <c:pt idx="23">
                  <c:v>8.3207500000000003</c:v>
                </c:pt>
                <c:pt idx="24">
                  <c:v>8.3260000000000005</c:v>
                </c:pt>
                <c:pt idx="25">
                  <c:v>8.3312500000000007</c:v>
                </c:pt>
                <c:pt idx="26">
                  <c:v>8.3364999999999991</c:v>
                </c:pt>
                <c:pt idx="27">
                  <c:v>8.3417499999999993</c:v>
                </c:pt>
                <c:pt idx="28">
                  <c:v>8.3469999999999995</c:v>
                </c:pt>
                <c:pt idx="29">
                  <c:v>8.3522499999999997</c:v>
                </c:pt>
                <c:pt idx="30">
                  <c:v>8.3574999999999999</c:v>
                </c:pt>
                <c:pt idx="31">
                  <c:v>8.3627500000000001</c:v>
                </c:pt>
                <c:pt idx="32">
                  <c:v>8.3680000000000003</c:v>
                </c:pt>
                <c:pt idx="33">
                  <c:v>8.3732500000000005</c:v>
                </c:pt>
                <c:pt idx="34">
                  <c:v>8.3785000000000007</c:v>
                </c:pt>
                <c:pt idx="35">
                  <c:v>8.3837499999999991</c:v>
                </c:pt>
                <c:pt idx="36">
                  <c:v>8.3889999999999993</c:v>
                </c:pt>
                <c:pt idx="37">
                  <c:v>8.3942499999999995</c:v>
                </c:pt>
                <c:pt idx="38">
                  <c:v>8.3994999999999997</c:v>
                </c:pt>
                <c:pt idx="39">
                  <c:v>8.4047499999999999</c:v>
                </c:pt>
                <c:pt idx="40">
                  <c:v>8.41</c:v>
                </c:pt>
                <c:pt idx="41">
                  <c:v>8.4152500000000003</c:v>
                </c:pt>
                <c:pt idx="42">
                  <c:v>8.4205000000000005</c:v>
                </c:pt>
                <c:pt idx="43">
                  <c:v>8.4257500000000007</c:v>
                </c:pt>
                <c:pt idx="44">
                  <c:v>8.4309999999999992</c:v>
                </c:pt>
                <c:pt idx="45">
                  <c:v>8.4362499999999994</c:v>
                </c:pt>
                <c:pt idx="46">
                  <c:v>8.4414999999999996</c:v>
                </c:pt>
                <c:pt idx="47">
                  <c:v>8.4467499999999998</c:v>
                </c:pt>
                <c:pt idx="48">
                  <c:v>8.452</c:v>
                </c:pt>
                <c:pt idx="49">
                  <c:v>8.4572500000000002</c:v>
                </c:pt>
                <c:pt idx="50">
                  <c:v>8.4625000000000004</c:v>
                </c:pt>
                <c:pt idx="51">
                  <c:v>8.4677500000000006</c:v>
                </c:pt>
                <c:pt idx="52">
                  <c:v>8.4730000000000008</c:v>
                </c:pt>
                <c:pt idx="53">
                  <c:v>8.4782499999999992</c:v>
                </c:pt>
                <c:pt idx="54">
                  <c:v>8.4834999999999994</c:v>
                </c:pt>
                <c:pt idx="55">
                  <c:v>8.4887499999999996</c:v>
                </c:pt>
                <c:pt idx="56">
                  <c:v>8.4939999999999998</c:v>
                </c:pt>
                <c:pt idx="57">
                  <c:v>8.49925</c:v>
                </c:pt>
                <c:pt idx="58">
                  <c:v>8.5045000000000002</c:v>
                </c:pt>
                <c:pt idx="59">
                  <c:v>8.5097500000000004</c:v>
                </c:pt>
                <c:pt idx="60">
                  <c:v>8.5150000000000006</c:v>
                </c:pt>
                <c:pt idx="61">
                  <c:v>8.5202500000000008</c:v>
                </c:pt>
                <c:pt idx="62">
                  <c:v>8.5254999999999992</c:v>
                </c:pt>
                <c:pt idx="63">
                  <c:v>8.5307499999999994</c:v>
                </c:pt>
                <c:pt idx="64">
                  <c:v>8.5359999999999996</c:v>
                </c:pt>
                <c:pt idx="65">
                  <c:v>8.5412499999999998</c:v>
                </c:pt>
                <c:pt idx="66">
                  <c:v>8.5465</c:v>
                </c:pt>
                <c:pt idx="67">
                  <c:v>8.5517500000000002</c:v>
                </c:pt>
                <c:pt idx="68">
                  <c:v>8.5570000000000004</c:v>
                </c:pt>
                <c:pt idx="69">
                  <c:v>8.5622500000000006</c:v>
                </c:pt>
                <c:pt idx="70">
                  <c:v>8.5675000000000008</c:v>
                </c:pt>
                <c:pt idx="71">
                  <c:v>8.5727499999999992</c:v>
                </c:pt>
                <c:pt idx="72">
                  <c:v>8.5779999999999994</c:v>
                </c:pt>
                <c:pt idx="73">
                  <c:v>8.5832499999999996</c:v>
                </c:pt>
                <c:pt idx="74">
                  <c:v>8.5884999999999998</c:v>
                </c:pt>
                <c:pt idx="75">
                  <c:v>8.59375</c:v>
                </c:pt>
                <c:pt idx="76">
                  <c:v>8.5990000000000002</c:v>
                </c:pt>
                <c:pt idx="77">
                  <c:v>8.6042500000000004</c:v>
                </c:pt>
                <c:pt idx="78">
                  <c:v>8.6095000000000006</c:v>
                </c:pt>
                <c:pt idx="79">
                  <c:v>8.6147500000000008</c:v>
                </c:pt>
                <c:pt idx="80">
                  <c:v>8.6199999999999992</c:v>
                </c:pt>
                <c:pt idx="81">
                  <c:v>8.6252499999999994</c:v>
                </c:pt>
                <c:pt idx="82">
                  <c:v>8.6304999999999996</c:v>
                </c:pt>
                <c:pt idx="83">
                  <c:v>8.6357499999999998</c:v>
                </c:pt>
                <c:pt idx="84">
                  <c:v>8.641</c:v>
                </c:pt>
                <c:pt idx="85">
                  <c:v>8.6462500000000002</c:v>
                </c:pt>
                <c:pt idx="86">
                  <c:v>8.6515000000000004</c:v>
                </c:pt>
                <c:pt idx="87">
                  <c:v>8.6567500000000006</c:v>
                </c:pt>
                <c:pt idx="88">
                  <c:v>8.6620000000000008</c:v>
                </c:pt>
                <c:pt idx="89">
                  <c:v>8.6672499999999992</c:v>
                </c:pt>
                <c:pt idx="90">
                  <c:v>8.6724999999999994</c:v>
                </c:pt>
                <c:pt idx="91">
                  <c:v>8.6777499999999996</c:v>
                </c:pt>
                <c:pt idx="92">
                  <c:v>8.6829999999999998</c:v>
                </c:pt>
                <c:pt idx="93">
                  <c:v>8.68825</c:v>
                </c:pt>
                <c:pt idx="94">
                  <c:v>8.6935000000000002</c:v>
                </c:pt>
                <c:pt idx="95">
                  <c:v>8.6987500000000004</c:v>
                </c:pt>
                <c:pt idx="96">
                  <c:v>8.7040000000000006</c:v>
                </c:pt>
                <c:pt idx="97">
                  <c:v>8.7092500000000008</c:v>
                </c:pt>
                <c:pt idx="98">
                  <c:v>8.7144999999999992</c:v>
                </c:pt>
                <c:pt idx="99">
                  <c:v>8.7197499999999994</c:v>
                </c:pt>
                <c:pt idx="100">
                  <c:v>8.7249999999999996</c:v>
                </c:pt>
                <c:pt idx="101">
                  <c:v>8.7302499999999998</c:v>
                </c:pt>
                <c:pt idx="102">
                  <c:v>8.7355</c:v>
                </c:pt>
                <c:pt idx="103">
                  <c:v>8.7407500000000002</c:v>
                </c:pt>
                <c:pt idx="104">
                  <c:v>8.7460000000000004</c:v>
                </c:pt>
                <c:pt idx="105">
                  <c:v>8.7512500000000006</c:v>
                </c:pt>
                <c:pt idx="106">
                  <c:v>8.7565000000000008</c:v>
                </c:pt>
                <c:pt idx="107">
                  <c:v>8.7617499999999993</c:v>
                </c:pt>
                <c:pt idx="108">
                  <c:v>8.7669999999999995</c:v>
                </c:pt>
                <c:pt idx="109">
                  <c:v>8.7722499999999997</c:v>
                </c:pt>
                <c:pt idx="110">
                  <c:v>8.7774999999999999</c:v>
                </c:pt>
                <c:pt idx="111">
                  <c:v>8.7827500000000001</c:v>
                </c:pt>
                <c:pt idx="112">
                  <c:v>8.7880000000000003</c:v>
                </c:pt>
                <c:pt idx="113">
                  <c:v>8.7932500000000005</c:v>
                </c:pt>
                <c:pt idx="114">
                  <c:v>8.7985000000000007</c:v>
                </c:pt>
                <c:pt idx="115">
                  <c:v>8.8037500000000009</c:v>
                </c:pt>
                <c:pt idx="116">
                  <c:v>8.8089999999999993</c:v>
                </c:pt>
                <c:pt idx="117">
                  <c:v>8.8142499999999995</c:v>
                </c:pt>
                <c:pt idx="118">
                  <c:v>8.8194999999999997</c:v>
                </c:pt>
                <c:pt idx="119">
                  <c:v>8.8247499999999999</c:v>
                </c:pt>
                <c:pt idx="120">
                  <c:v>8.83</c:v>
                </c:pt>
                <c:pt idx="121">
                  <c:v>8.8352500000000003</c:v>
                </c:pt>
                <c:pt idx="122">
                  <c:v>8.8405000000000005</c:v>
                </c:pt>
                <c:pt idx="123">
                  <c:v>8.8457500000000007</c:v>
                </c:pt>
                <c:pt idx="124">
                  <c:v>8.8510000000000009</c:v>
                </c:pt>
                <c:pt idx="125">
                  <c:v>8.8562499999999993</c:v>
                </c:pt>
                <c:pt idx="126">
                  <c:v>8.8614999999999995</c:v>
                </c:pt>
                <c:pt idx="127">
                  <c:v>8.8667499999999997</c:v>
                </c:pt>
                <c:pt idx="128">
                  <c:v>8.8719999999999999</c:v>
                </c:pt>
                <c:pt idx="129">
                  <c:v>8.8772500000000001</c:v>
                </c:pt>
                <c:pt idx="130">
                  <c:v>8.8825000000000003</c:v>
                </c:pt>
                <c:pt idx="131">
                  <c:v>8.8877500000000005</c:v>
                </c:pt>
                <c:pt idx="132">
                  <c:v>8.8930000000000007</c:v>
                </c:pt>
                <c:pt idx="133">
                  <c:v>8.8982500000000009</c:v>
                </c:pt>
                <c:pt idx="134">
                  <c:v>8.9034999999999993</c:v>
                </c:pt>
                <c:pt idx="135">
                  <c:v>8.9087499999999995</c:v>
                </c:pt>
                <c:pt idx="136">
                  <c:v>8.9139999999999997</c:v>
                </c:pt>
                <c:pt idx="137">
                  <c:v>8.9192499999999999</c:v>
                </c:pt>
                <c:pt idx="138">
                  <c:v>8.9245000000000001</c:v>
                </c:pt>
                <c:pt idx="139">
                  <c:v>8.9297500000000003</c:v>
                </c:pt>
                <c:pt idx="140">
                  <c:v>8.9350000000000005</c:v>
                </c:pt>
                <c:pt idx="141">
                  <c:v>8.9402500000000007</c:v>
                </c:pt>
                <c:pt idx="142">
                  <c:v>8.9454999999999991</c:v>
                </c:pt>
                <c:pt idx="143">
                  <c:v>8.9507499999999993</c:v>
                </c:pt>
                <c:pt idx="144">
                  <c:v>8.9559999999999995</c:v>
                </c:pt>
                <c:pt idx="145">
                  <c:v>8.9612499999999997</c:v>
                </c:pt>
                <c:pt idx="146">
                  <c:v>8.9664999999999999</c:v>
                </c:pt>
                <c:pt idx="147">
                  <c:v>8.9717500000000001</c:v>
                </c:pt>
                <c:pt idx="148">
                  <c:v>8.9770000000000003</c:v>
                </c:pt>
                <c:pt idx="149">
                  <c:v>8.9822500000000005</c:v>
                </c:pt>
                <c:pt idx="150">
                  <c:v>8.9875000000000007</c:v>
                </c:pt>
                <c:pt idx="151">
                  <c:v>8.9927499999999991</c:v>
                </c:pt>
                <c:pt idx="152">
                  <c:v>8.9979999999999993</c:v>
                </c:pt>
                <c:pt idx="153">
                  <c:v>9.0032499999999995</c:v>
                </c:pt>
                <c:pt idx="154">
                  <c:v>9.0084999999999997</c:v>
                </c:pt>
                <c:pt idx="155">
                  <c:v>9.0137499999999999</c:v>
                </c:pt>
                <c:pt idx="156">
                  <c:v>9.0190000000000001</c:v>
                </c:pt>
                <c:pt idx="157">
                  <c:v>9.0242500000000003</c:v>
                </c:pt>
                <c:pt idx="158">
                  <c:v>9.0295000000000005</c:v>
                </c:pt>
                <c:pt idx="159">
                  <c:v>9.0347500000000007</c:v>
                </c:pt>
                <c:pt idx="160">
                  <c:v>9.0399999999999991</c:v>
                </c:pt>
                <c:pt idx="161">
                  <c:v>9.0452499999999993</c:v>
                </c:pt>
                <c:pt idx="162">
                  <c:v>9.0504999999999995</c:v>
                </c:pt>
                <c:pt idx="163">
                  <c:v>9.0557499999999997</c:v>
                </c:pt>
                <c:pt idx="164">
                  <c:v>9.0609999999999999</c:v>
                </c:pt>
                <c:pt idx="165">
                  <c:v>9.0662500000000001</c:v>
                </c:pt>
                <c:pt idx="166">
                  <c:v>9.0715000000000003</c:v>
                </c:pt>
                <c:pt idx="167">
                  <c:v>9.0767500000000005</c:v>
                </c:pt>
                <c:pt idx="168">
                  <c:v>9.0820000000000007</c:v>
                </c:pt>
                <c:pt idx="169">
                  <c:v>9.0872499999999992</c:v>
                </c:pt>
                <c:pt idx="170">
                  <c:v>9.0924999999999994</c:v>
                </c:pt>
                <c:pt idx="171">
                  <c:v>9.0977499999999996</c:v>
                </c:pt>
                <c:pt idx="172">
                  <c:v>9.1029999999999998</c:v>
                </c:pt>
                <c:pt idx="173">
                  <c:v>9.10825</c:v>
                </c:pt>
                <c:pt idx="174">
                  <c:v>9.1135000000000002</c:v>
                </c:pt>
                <c:pt idx="175">
                  <c:v>9.1187500000000004</c:v>
                </c:pt>
                <c:pt idx="176">
                  <c:v>9.1240000000000006</c:v>
                </c:pt>
                <c:pt idx="177">
                  <c:v>9.1292500000000008</c:v>
                </c:pt>
                <c:pt idx="178">
                  <c:v>9.1344999999999992</c:v>
                </c:pt>
                <c:pt idx="179">
                  <c:v>9.1397499999999994</c:v>
                </c:pt>
                <c:pt idx="180">
                  <c:v>9.1449999999999996</c:v>
                </c:pt>
                <c:pt idx="181">
                  <c:v>9.1502499999999998</c:v>
                </c:pt>
                <c:pt idx="182">
                  <c:v>9.1555</c:v>
                </c:pt>
                <c:pt idx="183">
                  <c:v>9.1607500000000002</c:v>
                </c:pt>
                <c:pt idx="184">
                  <c:v>9.1660000000000004</c:v>
                </c:pt>
                <c:pt idx="185">
                  <c:v>9.1712500000000006</c:v>
                </c:pt>
                <c:pt idx="186">
                  <c:v>9.1765000000000008</c:v>
                </c:pt>
                <c:pt idx="187">
                  <c:v>9.1817499999999992</c:v>
                </c:pt>
                <c:pt idx="188">
                  <c:v>9.1869999999999994</c:v>
                </c:pt>
                <c:pt idx="189">
                  <c:v>9.1922499999999996</c:v>
                </c:pt>
                <c:pt idx="190">
                  <c:v>9.1974999999999998</c:v>
                </c:pt>
                <c:pt idx="191">
                  <c:v>9.20275</c:v>
                </c:pt>
                <c:pt idx="192">
                  <c:v>9.2080000000000002</c:v>
                </c:pt>
                <c:pt idx="193">
                  <c:v>9.2132500000000004</c:v>
                </c:pt>
                <c:pt idx="194">
                  <c:v>9.2185000000000006</c:v>
                </c:pt>
                <c:pt idx="195">
                  <c:v>9.2237500000000008</c:v>
                </c:pt>
                <c:pt idx="196">
                  <c:v>9.2289999999999992</c:v>
                </c:pt>
                <c:pt idx="197">
                  <c:v>9.2342499999999994</c:v>
                </c:pt>
                <c:pt idx="198">
                  <c:v>9.2394999999999996</c:v>
                </c:pt>
                <c:pt idx="199">
                  <c:v>9.2447499999999998</c:v>
                </c:pt>
                <c:pt idx="200">
                  <c:v>9.25</c:v>
                </c:pt>
                <c:pt idx="201">
                  <c:v>9.2552500000000002</c:v>
                </c:pt>
                <c:pt idx="202">
                  <c:v>9.2605000000000004</c:v>
                </c:pt>
                <c:pt idx="203">
                  <c:v>9.2657500000000006</c:v>
                </c:pt>
                <c:pt idx="204">
                  <c:v>9.2710000000000008</c:v>
                </c:pt>
                <c:pt idx="205">
                  <c:v>9.2762499999999992</c:v>
                </c:pt>
                <c:pt idx="206">
                  <c:v>9.2814999999999994</c:v>
                </c:pt>
                <c:pt idx="207">
                  <c:v>9.2867499999999996</c:v>
                </c:pt>
                <c:pt idx="208">
                  <c:v>9.2919999999999998</c:v>
                </c:pt>
                <c:pt idx="209">
                  <c:v>9.29725</c:v>
                </c:pt>
                <c:pt idx="210">
                  <c:v>9.3025000000000002</c:v>
                </c:pt>
                <c:pt idx="211">
                  <c:v>9.3077500000000004</c:v>
                </c:pt>
                <c:pt idx="212">
                  <c:v>9.3130000000000006</c:v>
                </c:pt>
                <c:pt idx="213">
                  <c:v>9.3182500000000008</c:v>
                </c:pt>
                <c:pt idx="214">
                  <c:v>9.3234999999999992</c:v>
                </c:pt>
                <c:pt idx="215">
                  <c:v>9.3287499999999994</c:v>
                </c:pt>
                <c:pt idx="216">
                  <c:v>9.3339999999999996</c:v>
                </c:pt>
                <c:pt idx="217">
                  <c:v>9.3392499999999998</c:v>
                </c:pt>
                <c:pt idx="218">
                  <c:v>9.3445</c:v>
                </c:pt>
                <c:pt idx="219">
                  <c:v>9.3497500000000002</c:v>
                </c:pt>
                <c:pt idx="220">
                  <c:v>9.3550000000000004</c:v>
                </c:pt>
                <c:pt idx="221">
                  <c:v>9.3602500000000006</c:v>
                </c:pt>
                <c:pt idx="222">
                  <c:v>9.3655000000000008</c:v>
                </c:pt>
                <c:pt idx="223">
                  <c:v>9.3707499999999992</c:v>
                </c:pt>
                <c:pt idx="224">
                  <c:v>9.3759999999999994</c:v>
                </c:pt>
                <c:pt idx="225">
                  <c:v>9.3812499999999996</c:v>
                </c:pt>
                <c:pt idx="226">
                  <c:v>9.3864999999999998</c:v>
                </c:pt>
                <c:pt idx="227">
                  <c:v>9.39175</c:v>
                </c:pt>
                <c:pt idx="228">
                  <c:v>9.3970000000000002</c:v>
                </c:pt>
                <c:pt idx="229">
                  <c:v>9.4022500000000004</c:v>
                </c:pt>
                <c:pt idx="230">
                  <c:v>9.4075000000000006</c:v>
                </c:pt>
                <c:pt idx="231">
                  <c:v>9.4127500000000008</c:v>
                </c:pt>
                <c:pt idx="232">
                  <c:v>9.4179999999999993</c:v>
                </c:pt>
                <c:pt idx="233">
                  <c:v>9.4232499999999995</c:v>
                </c:pt>
                <c:pt idx="234">
                  <c:v>9.4284999999999997</c:v>
                </c:pt>
                <c:pt idx="235">
                  <c:v>9.4337499999999999</c:v>
                </c:pt>
                <c:pt idx="236">
                  <c:v>9.4390000000000001</c:v>
                </c:pt>
                <c:pt idx="237">
                  <c:v>9.4442500000000003</c:v>
                </c:pt>
                <c:pt idx="238">
                  <c:v>9.4495000000000005</c:v>
                </c:pt>
                <c:pt idx="239">
                  <c:v>9.4547500000000007</c:v>
                </c:pt>
                <c:pt idx="240">
                  <c:v>9.4600000000000009</c:v>
                </c:pt>
                <c:pt idx="241">
                  <c:v>9.4652499999999993</c:v>
                </c:pt>
                <c:pt idx="242">
                  <c:v>9.4704999999999995</c:v>
                </c:pt>
                <c:pt idx="243">
                  <c:v>9.4757499999999997</c:v>
                </c:pt>
                <c:pt idx="244">
                  <c:v>9.4809999999999999</c:v>
                </c:pt>
                <c:pt idx="245">
                  <c:v>9.4862500000000001</c:v>
                </c:pt>
                <c:pt idx="246">
                  <c:v>9.4915000000000003</c:v>
                </c:pt>
                <c:pt idx="247">
                  <c:v>9.4967500000000005</c:v>
                </c:pt>
                <c:pt idx="248">
                  <c:v>9.5020000000000007</c:v>
                </c:pt>
                <c:pt idx="249">
                  <c:v>9.5072500000000009</c:v>
                </c:pt>
                <c:pt idx="250">
                  <c:v>9.5124999999999993</c:v>
                </c:pt>
                <c:pt idx="251">
                  <c:v>9.5177499999999995</c:v>
                </c:pt>
                <c:pt idx="252">
                  <c:v>9.5229999999999997</c:v>
                </c:pt>
                <c:pt idx="253">
                  <c:v>9.5282499999999999</c:v>
                </c:pt>
                <c:pt idx="254">
                  <c:v>9.5335000000000001</c:v>
                </c:pt>
                <c:pt idx="255">
                  <c:v>9.5387500000000003</c:v>
                </c:pt>
                <c:pt idx="256">
                  <c:v>9.5440000000000005</c:v>
                </c:pt>
                <c:pt idx="257">
                  <c:v>9.5492500000000007</c:v>
                </c:pt>
                <c:pt idx="258">
                  <c:v>9.5545000000000009</c:v>
                </c:pt>
                <c:pt idx="259">
                  <c:v>9.5597499999999993</c:v>
                </c:pt>
                <c:pt idx="260">
                  <c:v>9.5649999999999995</c:v>
                </c:pt>
                <c:pt idx="261">
                  <c:v>9.5702499999999997</c:v>
                </c:pt>
                <c:pt idx="262">
                  <c:v>9.5754999999999999</c:v>
                </c:pt>
                <c:pt idx="263">
                  <c:v>9.5807500000000001</c:v>
                </c:pt>
                <c:pt idx="264">
                  <c:v>9.5860000000000003</c:v>
                </c:pt>
                <c:pt idx="265">
                  <c:v>9.5912500000000005</c:v>
                </c:pt>
                <c:pt idx="266">
                  <c:v>9.5965000000000007</c:v>
                </c:pt>
                <c:pt idx="267">
                  <c:v>9.6017499999999991</c:v>
                </c:pt>
                <c:pt idx="268">
                  <c:v>9.6069999999999993</c:v>
                </c:pt>
                <c:pt idx="269">
                  <c:v>9.6122499999999995</c:v>
                </c:pt>
                <c:pt idx="270">
                  <c:v>9.6174999999999997</c:v>
                </c:pt>
                <c:pt idx="271">
                  <c:v>9.6227499999999999</c:v>
                </c:pt>
                <c:pt idx="272">
                  <c:v>9.6280000000000001</c:v>
                </c:pt>
                <c:pt idx="273">
                  <c:v>9.6332500000000003</c:v>
                </c:pt>
                <c:pt idx="274">
                  <c:v>9.6385000000000005</c:v>
                </c:pt>
                <c:pt idx="275">
                  <c:v>9.6437500000000007</c:v>
                </c:pt>
                <c:pt idx="276">
                  <c:v>9.6489999999999991</c:v>
                </c:pt>
                <c:pt idx="277">
                  <c:v>9.6542499999999993</c:v>
                </c:pt>
                <c:pt idx="278">
                  <c:v>9.6594999999999995</c:v>
                </c:pt>
                <c:pt idx="279">
                  <c:v>9.6647499999999997</c:v>
                </c:pt>
                <c:pt idx="280">
                  <c:v>9.67</c:v>
                </c:pt>
                <c:pt idx="281">
                  <c:v>9.6752500000000001</c:v>
                </c:pt>
                <c:pt idx="282">
                  <c:v>9.6805000000000003</c:v>
                </c:pt>
                <c:pt idx="283">
                  <c:v>9.6857500000000005</c:v>
                </c:pt>
                <c:pt idx="284">
                  <c:v>9.6910000000000007</c:v>
                </c:pt>
                <c:pt idx="285">
                  <c:v>9.6962499999999991</c:v>
                </c:pt>
                <c:pt idx="286">
                  <c:v>9.7014999999999993</c:v>
                </c:pt>
                <c:pt idx="287">
                  <c:v>9.7067499999999995</c:v>
                </c:pt>
                <c:pt idx="288">
                  <c:v>9.7119999999999997</c:v>
                </c:pt>
                <c:pt idx="289">
                  <c:v>9.7172499999999999</c:v>
                </c:pt>
                <c:pt idx="290">
                  <c:v>9.7225000000000001</c:v>
                </c:pt>
                <c:pt idx="291">
                  <c:v>9.7277500000000003</c:v>
                </c:pt>
                <c:pt idx="292">
                  <c:v>9.7330000000000005</c:v>
                </c:pt>
                <c:pt idx="293">
                  <c:v>9.7382500000000007</c:v>
                </c:pt>
                <c:pt idx="294">
                  <c:v>9.7434999999999992</c:v>
                </c:pt>
                <c:pt idx="295">
                  <c:v>9.7487499999999994</c:v>
                </c:pt>
                <c:pt idx="296">
                  <c:v>9.7539999999999996</c:v>
                </c:pt>
                <c:pt idx="297">
                  <c:v>9.7592499999999998</c:v>
                </c:pt>
                <c:pt idx="298">
                  <c:v>9.7645</c:v>
                </c:pt>
                <c:pt idx="299">
                  <c:v>9.7697500000000002</c:v>
                </c:pt>
                <c:pt idx="300">
                  <c:v>9.7750000000000004</c:v>
                </c:pt>
                <c:pt idx="301">
                  <c:v>9.7802500000000006</c:v>
                </c:pt>
                <c:pt idx="302">
                  <c:v>9.7855000000000008</c:v>
                </c:pt>
                <c:pt idx="303">
                  <c:v>9.7907499999999992</c:v>
                </c:pt>
                <c:pt idx="304">
                  <c:v>9.7959999999999994</c:v>
                </c:pt>
                <c:pt idx="305">
                  <c:v>9.8012499999999996</c:v>
                </c:pt>
                <c:pt idx="306">
                  <c:v>9.8064999999999998</c:v>
                </c:pt>
                <c:pt idx="307">
                  <c:v>9.81175</c:v>
                </c:pt>
                <c:pt idx="308">
                  <c:v>9.8170000000000002</c:v>
                </c:pt>
                <c:pt idx="309">
                  <c:v>9.8222500000000004</c:v>
                </c:pt>
                <c:pt idx="310">
                  <c:v>9.8275000000000006</c:v>
                </c:pt>
                <c:pt idx="311">
                  <c:v>9.8327500000000008</c:v>
                </c:pt>
                <c:pt idx="312">
                  <c:v>9.8379999999999992</c:v>
                </c:pt>
                <c:pt idx="313">
                  <c:v>9.8432499999999994</c:v>
                </c:pt>
                <c:pt idx="314">
                  <c:v>9.8484999999999996</c:v>
                </c:pt>
                <c:pt idx="315">
                  <c:v>9.8537499999999998</c:v>
                </c:pt>
                <c:pt idx="316">
                  <c:v>9.859</c:v>
                </c:pt>
                <c:pt idx="317">
                  <c:v>9.8642500000000002</c:v>
                </c:pt>
                <c:pt idx="318">
                  <c:v>9.8695000000000004</c:v>
                </c:pt>
                <c:pt idx="319">
                  <c:v>9.8747500000000006</c:v>
                </c:pt>
                <c:pt idx="320">
                  <c:v>9.8800000000000008</c:v>
                </c:pt>
                <c:pt idx="321">
                  <c:v>9.8852499999999992</c:v>
                </c:pt>
                <c:pt idx="322">
                  <c:v>9.8904999999999994</c:v>
                </c:pt>
                <c:pt idx="323">
                  <c:v>9.8957499999999996</c:v>
                </c:pt>
                <c:pt idx="324">
                  <c:v>9.9009999999999998</c:v>
                </c:pt>
                <c:pt idx="325">
                  <c:v>9.90625</c:v>
                </c:pt>
                <c:pt idx="326">
                  <c:v>9.9115000000000002</c:v>
                </c:pt>
                <c:pt idx="327">
                  <c:v>9.9167500000000004</c:v>
                </c:pt>
                <c:pt idx="328">
                  <c:v>9.9220000000000006</c:v>
                </c:pt>
                <c:pt idx="329">
                  <c:v>9.9272500000000008</c:v>
                </c:pt>
                <c:pt idx="330">
                  <c:v>9.9324999999999992</c:v>
                </c:pt>
                <c:pt idx="331">
                  <c:v>9.9377499999999994</c:v>
                </c:pt>
                <c:pt idx="332">
                  <c:v>9.9429999999999996</c:v>
                </c:pt>
                <c:pt idx="333">
                  <c:v>9.9482499999999998</c:v>
                </c:pt>
                <c:pt idx="334">
                  <c:v>9.9535</c:v>
                </c:pt>
                <c:pt idx="335">
                  <c:v>9.9587500000000002</c:v>
                </c:pt>
                <c:pt idx="336">
                  <c:v>9.9640000000000004</c:v>
                </c:pt>
                <c:pt idx="337">
                  <c:v>9.9692500000000006</c:v>
                </c:pt>
                <c:pt idx="338">
                  <c:v>9.9745000000000008</c:v>
                </c:pt>
                <c:pt idx="339">
                  <c:v>9.9797499999999992</c:v>
                </c:pt>
                <c:pt idx="340">
                  <c:v>9.9849999999999994</c:v>
                </c:pt>
                <c:pt idx="341">
                  <c:v>9.9902499999999996</c:v>
                </c:pt>
                <c:pt idx="342">
                  <c:v>9.9954999999999998</c:v>
                </c:pt>
                <c:pt idx="343">
                  <c:v>10.00075</c:v>
                </c:pt>
                <c:pt idx="344">
                  <c:v>10.006</c:v>
                </c:pt>
                <c:pt idx="345">
                  <c:v>10.01125</c:v>
                </c:pt>
                <c:pt idx="346">
                  <c:v>10.016500000000001</c:v>
                </c:pt>
                <c:pt idx="347">
                  <c:v>10.021750000000001</c:v>
                </c:pt>
                <c:pt idx="348">
                  <c:v>10.026999999999999</c:v>
                </c:pt>
                <c:pt idx="349">
                  <c:v>10.032249999999999</c:v>
                </c:pt>
                <c:pt idx="350">
                  <c:v>10.0375</c:v>
                </c:pt>
                <c:pt idx="351">
                  <c:v>10.04275</c:v>
                </c:pt>
                <c:pt idx="352">
                  <c:v>10.048</c:v>
                </c:pt>
                <c:pt idx="353">
                  <c:v>10.05325</c:v>
                </c:pt>
                <c:pt idx="354">
                  <c:v>10.0585</c:v>
                </c:pt>
                <c:pt idx="355">
                  <c:v>10.063750000000001</c:v>
                </c:pt>
                <c:pt idx="356">
                  <c:v>10.069000000000001</c:v>
                </c:pt>
                <c:pt idx="357">
                  <c:v>10.074249999999999</c:v>
                </c:pt>
                <c:pt idx="358">
                  <c:v>10.079499999999999</c:v>
                </c:pt>
                <c:pt idx="359">
                  <c:v>10.08475</c:v>
                </c:pt>
                <c:pt idx="360">
                  <c:v>10.09</c:v>
                </c:pt>
                <c:pt idx="361">
                  <c:v>10.09525</c:v>
                </c:pt>
                <c:pt idx="362">
                  <c:v>10.1005</c:v>
                </c:pt>
                <c:pt idx="363">
                  <c:v>10.10575</c:v>
                </c:pt>
                <c:pt idx="364">
                  <c:v>10.111000000000001</c:v>
                </c:pt>
                <c:pt idx="365">
                  <c:v>10.116250000000001</c:v>
                </c:pt>
                <c:pt idx="366">
                  <c:v>10.121499999999999</c:v>
                </c:pt>
                <c:pt idx="367">
                  <c:v>10.126749999999999</c:v>
                </c:pt>
                <c:pt idx="368">
                  <c:v>10.132</c:v>
                </c:pt>
                <c:pt idx="369">
                  <c:v>10.13725</c:v>
                </c:pt>
                <c:pt idx="370">
                  <c:v>10.1425</c:v>
                </c:pt>
                <c:pt idx="371">
                  <c:v>10.14775</c:v>
                </c:pt>
                <c:pt idx="372">
                  <c:v>10.153</c:v>
                </c:pt>
                <c:pt idx="373">
                  <c:v>10.158250000000001</c:v>
                </c:pt>
                <c:pt idx="374">
                  <c:v>10.163500000000001</c:v>
                </c:pt>
                <c:pt idx="375">
                  <c:v>10.168749999999999</c:v>
                </c:pt>
                <c:pt idx="376">
                  <c:v>10.173999999999999</c:v>
                </c:pt>
                <c:pt idx="377">
                  <c:v>10.17925</c:v>
                </c:pt>
                <c:pt idx="378">
                  <c:v>10.1845</c:v>
                </c:pt>
                <c:pt idx="379">
                  <c:v>10.18975</c:v>
                </c:pt>
                <c:pt idx="380">
                  <c:v>10.195</c:v>
                </c:pt>
                <c:pt idx="381">
                  <c:v>10.20025</c:v>
                </c:pt>
                <c:pt idx="382">
                  <c:v>10.205500000000001</c:v>
                </c:pt>
                <c:pt idx="383">
                  <c:v>10.210750000000001</c:v>
                </c:pt>
                <c:pt idx="384">
                  <c:v>10.215999999999999</c:v>
                </c:pt>
                <c:pt idx="385">
                  <c:v>10.22125</c:v>
                </c:pt>
                <c:pt idx="386">
                  <c:v>10.2265</c:v>
                </c:pt>
                <c:pt idx="387">
                  <c:v>10.23175</c:v>
                </c:pt>
                <c:pt idx="388">
                  <c:v>10.237</c:v>
                </c:pt>
                <c:pt idx="389">
                  <c:v>10.24225</c:v>
                </c:pt>
                <c:pt idx="390">
                  <c:v>10.2475</c:v>
                </c:pt>
                <c:pt idx="391">
                  <c:v>10.252750000000001</c:v>
                </c:pt>
                <c:pt idx="392">
                  <c:v>10.257999999999999</c:v>
                </c:pt>
                <c:pt idx="393">
                  <c:v>10.263249999999999</c:v>
                </c:pt>
                <c:pt idx="394">
                  <c:v>10.2685</c:v>
                </c:pt>
                <c:pt idx="395">
                  <c:v>10.27375</c:v>
                </c:pt>
                <c:pt idx="396">
                  <c:v>10.279</c:v>
                </c:pt>
                <c:pt idx="397">
                  <c:v>10.28425</c:v>
                </c:pt>
                <c:pt idx="398">
                  <c:v>10.2895</c:v>
                </c:pt>
                <c:pt idx="399">
                  <c:v>10.294750000000001</c:v>
                </c:pt>
                <c:pt idx="400">
                  <c:v>10.3</c:v>
                </c:pt>
                <c:pt idx="401">
                  <c:v>10.305249999999999</c:v>
                </c:pt>
                <c:pt idx="402">
                  <c:v>10.310499999999999</c:v>
                </c:pt>
                <c:pt idx="403">
                  <c:v>10.31575</c:v>
                </c:pt>
                <c:pt idx="404">
                  <c:v>10.321</c:v>
                </c:pt>
                <c:pt idx="405">
                  <c:v>10.32625</c:v>
                </c:pt>
                <c:pt idx="406">
                  <c:v>10.3315</c:v>
                </c:pt>
                <c:pt idx="407">
                  <c:v>10.33675</c:v>
                </c:pt>
                <c:pt idx="408">
                  <c:v>10.342000000000001</c:v>
                </c:pt>
                <c:pt idx="409">
                  <c:v>10.347250000000001</c:v>
                </c:pt>
                <c:pt idx="410">
                  <c:v>10.352499999999999</c:v>
                </c:pt>
                <c:pt idx="411">
                  <c:v>10.357749999999999</c:v>
                </c:pt>
                <c:pt idx="412">
                  <c:v>10.363</c:v>
                </c:pt>
                <c:pt idx="413">
                  <c:v>10.36825</c:v>
                </c:pt>
                <c:pt idx="414">
                  <c:v>10.3735</c:v>
                </c:pt>
                <c:pt idx="415">
                  <c:v>10.37875</c:v>
                </c:pt>
                <c:pt idx="416">
                  <c:v>10.384</c:v>
                </c:pt>
                <c:pt idx="417">
                  <c:v>10.389250000000001</c:v>
                </c:pt>
                <c:pt idx="418">
                  <c:v>10.394500000000001</c:v>
                </c:pt>
                <c:pt idx="419">
                  <c:v>10.399749999999999</c:v>
                </c:pt>
                <c:pt idx="420">
                  <c:v>10.404999999999999</c:v>
                </c:pt>
                <c:pt idx="421">
                  <c:v>10.41025</c:v>
                </c:pt>
                <c:pt idx="422">
                  <c:v>10.4155</c:v>
                </c:pt>
                <c:pt idx="423">
                  <c:v>10.42075</c:v>
                </c:pt>
                <c:pt idx="424">
                  <c:v>10.426</c:v>
                </c:pt>
                <c:pt idx="425">
                  <c:v>10.43125</c:v>
                </c:pt>
                <c:pt idx="426">
                  <c:v>10.436500000000001</c:v>
                </c:pt>
                <c:pt idx="427">
                  <c:v>10.441750000000001</c:v>
                </c:pt>
                <c:pt idx="428">
                  <c:v>10.446999999999999</c:v>
                </c:pt>
                <c:pt idx="429">
                  <c:v>10.452249999999999</c:v>
                </c:pt>
                <c:pt idx="430">
                  <c:v>10.4575</c:v>
                </c:pt>
                <c:pt idx="431">
                  <c:v>10.46275</c:v>
                </c:pt>
                <c:pt idx="432">
                  <c:v>10.468</c:v>
                </c:pt>
                <c:pt idx="433">
                  <c:v>10.47325</c:v>
                </c:pt>
                <c:pt idx="434">
                  <c:v>10.4785</c:v>
                </c:pt>
                <c:pt idx="435">
                  <c:v>10.483750000000001</c:v>
                </c:pt>
                <c:pt idx="436">
                  <c:v>10.489000000000001</c:v>
                </c:pt>
                <c:pt idx="437">
                  <c:v>10.494249999999999</c:v>
                </c:pt>
                <c:pt idx="438">
                  <c:v>10.499499999999999</c:v>
                </c:pt>
                <c:pt idx="439">
                  <c:v>10.50475</c:v>
                </c:pt>
                <c:pt idx="440">
                  <c:v>10.51</c:v>
                </c:pt>
                <c:pt idx="441">
                  <c:v>10.51525</c:v>
                </c:pt>
                <c:pt idx="442">
                  <c:v>10.5205</c:v>
                </c:pt>
                <c:pt idx="443">
                  <c:v>10.52575</c:v>
                </c:pt>
                <c:pt idx="444">
                  <c:v>10.531000000000001</c:v>
                </c:pt>
                <c:pt idx="445">
                  <c:v>10.536250000000001</c:v>
                </c:pt>
                <c:pt idx="446">
                  <c:v>10.541499999999999</c:v>
                </c:pt>
                <c:pt idx="447">
                  <c:v>10.546749999999999</c:v>
                </c:pt>
                <c:pt idx="448">
                  <c:v>10.552</c:v>
                </c:pt>
                <c:pt idx="449">
                  <c:v>10.55725</c:v>
                </c:pt>
                <c:pt idx="450">
                  <c:v>10.5625</c:v>
                </c:pt>
                <c:pt idx="451">
                  <c:v>10.56775</c:v>
                </c:pt>
                <c:pt idx="452">
                  <c:v>10.573</c:v>
                </c:pt>
                <c:pt idx="453">
                  <c:v>10.578250000000001</c:v>
                </c:pt>
                <c:pt idx="454">
                  <c:v>10.583500000000001</c:v>
                </c:pt>
                <c:pt idx="455">
                  <c:v>10.588749999999999</c:v>
                </c:pt>
                <c:pt idx="456">
                  <c:v>10.593999999999999</c:v>
                </c:pt>
                <c:pt idx="457">
                  <c:v>10.59925</c:v>
                </c:pt>
                <c:pt idx="458">
                  <c:v>10.6045</c:v>
                </c:pt>
                <c:pt idx="459">
                  <c:v>10.60975</c:v>
                </c:pt>
                <c:pt idx="460">
                  <c:v>10.615</c:v>
                </c:pt>
                <c:pt idx="461">
                  <c:v>10.62025</c:v>
                </c:pt>
                <c:pt idx="462">
                  <c:v>10.625500000000001</c:v>
                </c:pt>
                <c:pt idx="463">
                  <c:v>10.630750000000001</c:v>
                </c:pt>
                <c:pt idx="464">
                  <c:v>10.635999999999999</c:v>
                </c:pt>
                <c:pt idx="465">
                  <c:v>10.641249999999999</c:v>
                </c:pt>
                <c:pt idx="466">
                  <c:v>10.6465</c:v>
                </c:pt>
                <c:pt idx="467">
                  <c:v>10.65175</c:v>
                </c:pt>
                <c:pt idx="468">
                  <c:v>10.657</c:v>
                </c:pt>
                <c:pt idx="469">
                  <c:v>10.66225</c:v>
                </c:pt>
                <c:pt idx="470">
                  <c:v>10.6675</c:v>
                </c:pt>
                <c:pt idx="471">
                  <c:v>10.672750000000001</c:v>
                </c:pt>
                <c:pt idx="472">
                  <c:v>10.678000000000001</c:v>
                </c:pt>
                <c:pt idx="473">
                  <c:v>10.683249999999999</c:v>
                </c:pt>
                <c:pt idx="474">
                  <c:v>10.688499999999999</c:v>
                </c:pt>
                <c:pt idx="475">
                  <c:v>10.69375</c:v>
                </c:pt>
                <c:pt idx="476">
                  <c:v>10.699</c:v>
                </c:pt>
                <c:pt idx="477">
                  <c:v>10.70425</c:v>
                </c:pt>
                <c:pt idx="478">
                  <c:v>10.7095</c:v>
                </c:pt>
                <c:pt idx="479">
                  <c:v>10.71475</c:v>
                </c:pt>
                <c:pt idx="480">
                  <c:v>10.72</c:v>
                </c:pt>
                <c:pt idx="481">
                  <c:v>10.725250000000001</c:v>
                </c:pt>
                <c:pt idx="482">
                  <c:v>10.730499999999999</c:v>
                </c:pt>
                <c:pt idx="483">
                  <c:v>10.735749999999999</c:v>
                </c:pt>
                <c:pt idx="484">
                  <c:v>10.741</c:v>
                </c:pt>
                <c:pt idx="485">
                  <c:v>10.74625</c:v>
                </c:pt>
                <c:pt idx="486">
                  <c:v>10.7515</c:v>
                </c:pt>
                <c:pt idx="487">
                  <c:v>10.75675</c:v>
                </c:pt>
                <c:pt idx="488">
                  <c:v>10.762</c:v>
                </c:pt>
                <c:pt idx="489">
                  <c:v>10.767250000000001</c:v>
                </c:pt>
                <c:pt idx="490">
                  <c:v>10.772500000000001</c:v>
                </c:pt>
                <c:pt idx="491">
                  <c:v>10.777749999999999</c:v>
                </c:pt>
                <c:pt idx="492">
                  <c:v>10.782999999999999</c:v>
                </c:pt>
                <c:pt idx="493">
                  <c:v>10.78825</c:v>
                </c:pt>
                <c:pt idx="494">
                  <c:v>10.7935</c:v>
                </c:pt>
                <c:pt idx="495">
                  <c:v>10.79875</c:v>
                </c:pt>
                <c:pt idx="496">
                  <c:v>10.804</c:v>
                </c:pt>
                <c:pt idx="497">
                  <c:v>10.80925</c:v>
                </c:pt>
                <c:pt idx="498">
                  <c:v>10.814500000000001</c:v>
                </c:pt>
                <c:pt idx="499">
                  <c:v>10.819750000000001</c:v>
                </c:pt>
                <c:pt idx="500">
                  <c:v>10.824999999999999</c:v>
                </c:pt>
                <c:pt idx="501">
                  <c:v>10.830249999999999</c:v>
                </c:pt>
                <c:pt idx="502">
                  <c:v>10.8355</c:v>
                </c:pt>
                <c:pt idx="503">
                  <c:v>10.84075</c:v>
                </c:pt>
                <c:pt idx="504">
                  <c:v>10.846</c:v>
                </c:pt>
                <c:pt idx="505">
                  <c:v>10.85125</c:v>
                </c:pt>
                <c:pt idx="506">
                  <c:v>10.8565</c:v>
                </c:pt>
                <c:pt idx="507">
                  <c:v>10.861750000000001</c:v>
                </c:pt>
                <c:pt idx="508">
                  <c:v>10.867000000000001</c:v>
                </c:pt>
                <c:pt idx="509">
                  <c:v>10.872249999999999</c:v>
                </c:pt>
                <c:pt idx="510">
                  <c:v>10.8775</c:v>
                </c:pt>
                <c:pt idx="511">
                  <c:v>10.88275</c:v>
                </c:pt>
                <c:pt idx="512">
                  <c:v>10.888</c:v>
                </c:pt>
                <c:pt idx="513">
                  <c:v>10.89325</c:v>
                </c:pt>
                <c:pt idx="514">
                  <c:v>10.8985</c:v>
                </c:pt>
                <c:pt idx="515">
                  <c:v>10.90375</c:v>
                </c:pt>
                <c:pt idx="516">
                  <c:v>10.909000000000001</c:v>
                </c:pt>
                <c:pt idx="517">
                  <c:v>10.914249999999999</c:v>
                </c:pt>
                <c:pt idx="518">
                  <c:v>10.919499999999999</c:v>
                </c:pt>
                <c:pt idx="519">
                  <c:v>10.92475</c:v>
                </c:pt>
                <c:pt idx="520">
                  <c:v>10.93</c:v>
                </c:pt>
                <c:pt idx="521">
                  <c:v>10.93525</c:v>
                </c:pt>
                <c:pt idx="522">
                  <c:v>10.9405</c:v>
                </c:pt>
                <c:pt idx="523">
                  <c:v>10.94575</c:v>
                </c:pt>
                <c:pt idx="524">
                  <c:v>10.951000000000001</c:v>
                </c:pt>
                <c:pt idx="525">
                  <c:v>10.956250000000001</c:v>
                </c:pt>
                <c:pt idx="526">
                  <c:v>10.961499999999999</c:v>
                </c:pt>
                <c:pt idx="527">
                  <c:v>10.966749999999999</c:v>
                </c:pt>
                <c:pt idx="528">
                  <c:v>10.972</c:v>
                </c:pt>
                <c:pt idx="529">
                  <c:v>10.97725</c:v>
                </c:pt>
                <c:pt idx="530">
                  <c:v>10.9825</c:v>
                </c:pt>
                <c:pt idx="531">
                  <c:v>10.98775</c:v>
                </c:pt>
                <c:pt idx="532">
                  <c:v>10.993</c:v>
                </c:pt>
                <c:pt idx="533">
                  <c:v>10.998250000000001</c:v>
                </c:pt>
                <c:pt idx="534">
                  <c:v>11.003500000000001</c:v>
                </c:pt>
                <c:pt idx="535">
                  <c:v>11.008749999999999</c:v>
                </c:pt>
                <c:pt idx="536">
                  <c:v>11.013999999999999</c:v>
                </c:pt>
                <c:pt idx="537">
                  <c:v>11.01925</c:v>
                </c:pt>
                <c:pt idx="538">
                  <c:v>11.0245</c:v>
                </c:pt>
                <c:pt idx="539">
                  <c:v>11.02975</c:v>
                </c:pt>
                <c:pt idx="540">
                  <c:v>11.035</c:v>
                </c:pt>
                <c:pt idx="541">
                  <c:v>11.04025</c:v>
                </c:pt>
                <c:pt idx="542">
                  <c:v>11.045500000000001</c:v>
                </c:pt>
                <c:pt idx="543">
                  <c:v>11.050750000000001</c:v>
                </c:pt>
                <c:pt idx="544">
                  <c:v>11.055999999999999</c:v>
                </c:pt>
                <c:pt idx="545">
                  <c:v>11.061249999999999</c:v>
                </c:pt>
                <c:pt idx="546">
                  <c:v>11.0665</c:v>
                </c:pt>
                <c:pt idx="547">
                  <c:v>11.07175</c:v>
                </c:pt>
                <c:pt idx="548">
                  <c:v>11.077</c:v>
                </c:pt>
                <c:pt idx="549">
                  <c:v>11.08225</c:v>
                </c:pt>
                <c:pt idx="550">
                  <c:v>11.0875</c:v>
                </c:pt>
                <c:pt idx="551">
                  <c:v>11.092750000000001</c:v>
                </c:pt>
                <c:pt idx="552">
                  <c:v>11.098000000000001</c:v>
                </c:pt>
                <c:pt idx="553">
                  <c:v>11.103249999999999</c:v>
                </c:pt>
                <c:pt idx="554">
                  <c:v>11.108499999999999</c:v>
                </c:pt>
                <c:pt idx="555">
                  <c:v>11.11375</c:v>
                </c:pt>
                <c:pt idx="556">
                  <c:v>11.119</c:v>
                </c:pt>
                <c:pt idx="557">
                  <c:v>11.12425</c:v>
                </c:pt>
                <c:pt idx="558">
                  <c:v>11.1295</c:v>
                </c:pt>
                <c:pt idx="559">
                  <c:v>11.13475</c:v>
                </c:pt>
                <c:pt idx="560">
                  <c:v>11.14</c:v>
                </c:pt>
                <c:pt idx="561">
                  <c:v>11.145250000000001</c:v>
                </c:pt>
                <c:pt idx="562">
                  <c:v>11.150499999999999</c:v>
                </c:pt>
                <c:pt idx="563">
                  <c:v>11.155749999999999</c:v>
                </c:pt>
                <c:pt idx="564">
                  <c:v>11.161</c:v>
                </c:pt>
                <c:pt idx="565">
                  <c:v>11.16625</c:v>
                </c:pt>
                <c:pt idx="566">
                  <c:v>11.1715</c:v>
                </c:pt>
                <c:pt idx="567">
                  <c:v>11.17675</c:v>
                </c:pt>
                <c:pt idx="568">
                  <c:v>11.182</c:v>
                </c:pt>
                <c:pt idx="569">
                  <c:v>11.187250000000001</c:v>
                </c:pt>
                <c:pt idx="570">
                  <c:v>11.192500000000001</c:v>
                </c:pt>
                <c:pt idx="571">
                  <c:v>11.197749999999999</c:v>
                </c:pt>
                <c:pt idx="572">
                  <c:v>11.202999999999999</c:v>
                </c:pt>
                <c:pt idx="573">
                  <c:v>11.20825</c:v>
                </c:pt>
                <c:pt idx="574">
                  <c:v>11.2135</c:v>
                </c:pt>
                <c:pt idx="575">
                  <c:v>11.21875</c:v>
                </c:pt>
                <c:pt idx="576">
                  <c:v>11.224</c:v>
                </c:pt>
                <c:pt idx="577">
                  <c:v>11.22925</c:v>
                </c:pt>
                <c:pt idx="578">
                  <c:v>11.234500000000001</c:v>
                </c:pt>
                <c:pt idx="579">
                  <c:v>11.239750000000001</c:v>
                </c:pt>
                <c:pt idx="580">
                  <c:v>11.244999999999999</c:v>
                </c:pt>
                <c:pt idx="581">
                  <c:v>11.250249999999999</c:v>
                </c:pt>
                <c:pt idx="582">
                  <c:v>11.2555</c:v>
                </c:pt>
                <c:pt idx="583">
                  <c:v>11.26075</c:v>
                </c:pt>
                <c:pt idx="584">
                  <c:v>11.266</c:v>
                </c:pt>
                <c:pt idx="585">
                  <c:v>11.27125</c:v>
                </c:pt>
                <c:pt idx="586">
                  <c:v>11.2765</c:v>
                </c:pt>
                <c:pt idx="587">
                  <c:v>11.281750000000001</c:v>
                </c:pt>
                <c:pt idx="588">
                  <c:v>11.287000000000001</c:v>
                </c:pt>
                <c:pt idx="589">
                  <c:v>11.292249999999999</c:v>
                </c:pt>
                <c:pt idx="590">
                  <c:v>11.297499999999999</c:v>
                </c:pt>
                <c:pt idx="591">
                  <c:v>11.30275</c:v>
                </c:pt>
                <c:pt idx="592">
                  <c:v>11.308</c:v>
                </c:pt>
                <c:pt idx="593">
                  <c:v>11.31325</c:v>
                </c:pt>
                <c:pt idx="594">
                  <c:v>11.3185</c:v>
                </c:pt>
                <c:pt idx="595">
                  <c:v>11.32375</c:v>
                </c:pt>
                <c:pt idx="596">
                  <c:v>11.329000000000001</c:v>
                </c:pt>
                <c:pt idx="597">
                  <c:v>11.334250000000001</c:v>
                </c:pt>
                <c:pt idx="598">
                  <c:v>11.339499999999999</c:v>
                </c:pt>
                <c:pt idx="599">
                  <c:v>11.344749999999999</c:v>
                </c:pt>
                <c:pt idx="600">
                  <c:v>11.35</c:v>
                </c:pt>
                <c:pt idx="601">
                  <c:v>11.35525</c:v>
                </c:pt>
                <c:pt idx="602">
                  <c:v>11.3605</c:v>
                </c:pt>
                <c:pt idx="603">
                  <c:v>11.36575</c:v>
                </c:pt>
                <c:pt idx="604">
                  <c:v>11.371</c:v>
                </c:pt>
                <c:pt idx="605">
                  <c:v>11.376250000000001</c:v>
                </c:pt>
                <c:pt idx="606">
                  <c:v>11.381500000000001</c:v>
                </c:pt>
                <c:pt idx="607">
                  <c:v>11.386749999999999</c:v>
                </c:pt>
                <c:pt idx="608">
                  <c:v>11.391999999999999</c:v>
                </c:pt>
                <c:pt idx="609">
                  <c:v>11.39725</c:v>
                </c:pt>
                <c:pt idx="610">
                  <c:v>11.4025</c:v>
                </c:pt>
                <c:pt idx="611">
                  <c:v>11.40775</c:v>
                </c:pt>
                <c:pt idx="612">
                  <c:v>11.413</c:v>
                </c:pt>
                <c:pt idx="613">
                  <c:v>11.41825</c:v>
                </c:pt>
                <c:pt idx="614">
                  <c:v>11.423500000000001</c:v>
                </c:pt>
                <c:pt idx="615">
                  <c:v>11.428750000000001</c:v>
                </c:pt>
                <c:pt idx="616">
                  <c:v>11.433999999999999</c:v>
                </c:pt>
                <c:pt idx="617">
                  <c:v>11.439249999999999</c:v>
                </c:pt>
                <c:pt idx="618">
                  <c:v>11.4445</c:v>
                </c:pt>
                <c:pt idx="619">
                  <c:v>11.44975</c:v>
                </c:pt>
                <c:pt idx="620">
                  <c:v>11.455</c:v>
                </c:pt>
                <c:pt idx="621">
                  <c:v>11.46025</c:v>
                </c:pt>
                <c:pt idx="622">
                  <c:v>11.4655</c:v>
                </c:pt>
                <c:pt idx="623">
                  <c:v>11.470750000000001</c:v>
                </c:pt>
                <c:pt idx="624">
                  <c:v>11.476000000000001</c:v>
                </c:pt>
                <c:pt idx="625">
                  <c:v>11.481249999999999</c:v>
                </c:pt>
                <c:pt idx="626">
                  <c:v>11.486499999999999</c:v>
                </c:pt>
                <c:pt idx="627">
                  <c:v>11.49175</c:v>
                </c:pt>
                <c:pt idx="628">
                  <c:v>11.497</c:v>
                </c:pt>
                <c:pt idx="629">
                  <c:v>11.50225</c:v>
                </c:pt>
                <c:pt idx="630">
                  <c:v>11.5075</c:v>
                </c:pt>
                <c:pt idx="631">
                  <c:v>11.51275</c:v>
                </c:pt>
                <c:pt idx="632">
                  <c:v>11.518000000000001</c:v>
                </c:pt>
                <c:pt idx="633">
                  <c:v>11.523250000000001</c:v>
                </c:pt>
                <c:pt idx="634">
                  <c:v>11.528499999999999</c:v>
                </c:pt>
                <c:pt idx="635">
                  <c:v>11.53375</c:v>
                </c:pt>
                <c:pt idx="636">
                  <c:v>11.539</c:v>
                </c:pt>
                <c:pt idx="637">
                  <c:v>11.54425</c:v>
                </c:pt>
                <c:pt idx="638">
                  <c:v>11.5495</c:v>
                </c:pt>
                <c:pt idx="639">
                  <c:v>11.55475</c:v>
                </c:pt>
                <c:pt idx="640">
                  <c:v>11.56</c:v>
                </c:pt>
                <c:pt idx="641">
                  <c:v>11.565250000000001</c:v>
                </c:pt>
                <c:pt idx="642">
                  <c:v>11.570499999999999</c:v>
                </c:pt>
                <c:pt idx="643">
                  <c:v>11.575749999999999</c:v>
                </c:pt>
                <c:pt idx="644">
                  <c:v>11.581</c:v>
                </c:pt>
                <c:pt idx="645">
                  <c:v>11.58625</c:v>
                </c:pt>
                <c:pt idx="646">
                  <c:v>11.5915</c:v>
                </c:pt>
                <c:pt idx="647">
                  <c:v>11.59675</c:v>
                </c:pt>
                <c:pt idx="648">
                  <c:v>11.602</c:v>
                </c:pt>
                <c:pt idx="649">
                  <c:v>11.607250000000001</c:v>
                </c:pt>
                <c:pt idx="650">
                  <c:v>11.612500000000001</c:v>
                </c:pt>
                <c:pt idx="651">
                  <c:v>11.617749999999999</c:v>
                </c:pt>
                <c:pt idx="652">
                  <c:v>11.622999999999999</c:v>
                </c:pt>
                <c:pt idx="653">
                  <c:v>11.62825</c:v>
                </c:pt>
                <c:pt idx="654">
                  <c:v>11.6335</c:v>
                </c:pt>
                <c:pt idx="655">
                  <c:v>11.63875</c:v>
                </c:pt>
                <c:pt idx="656">
                  <c:v>11.644</c:v>
                </c:pt>
                <c:pt idx="657">
                  <c:v>11.64925</c:v>
                </c:pt>
                <c:pt idx="658">
                  <c:v>11.654500000000001</c:v>
                </c:pt>
                <c:pt idx="659">
                  <c:v>11.659750000000001</c:v>
                </c:pt>
                <c:pt idx="660">
                  <c:v>11.664999999999999</c:v>
                </c:pt>
                <c:pt idx="661">
                  <c:v>11.670249999999999</c:v>
                </c:pt>
                <c:pt idx="662">
                  <c:v>11.6755</c:v>
                </c:pt>
                <c:pt idx="663">
                  <c:v>11.68075</c:v>
                </c:pt>
                <c:pt idx="664">
                  <c:v>11.686</c:v>
                </c:pt>
                <c:pt idx="665">
                  <c:v>11.69125</c:v>
                </c:pt>
                <c:pt idx="666">
                  <c:v>11.6965</c:v>
                </c:pt>
                <c:pt idx="667">
                  <c:v>11.701750000000001</c:v>
                </c:pt>
                <c:pt idx="668">
                  <c:v>11.707000000000001</c:v>
                </c:pt>
                <c:pt idx="669">
                  <c:v>11.712249999999999</c:v>
                </c:pt>
                <c:pt idx="670">
                  <c:v>11.717499999999999</c:v>
                </c:pt>
                <c:pt idx="671">
                  <c:v>11.72275</c:v>
                </c:pt>
                <c:pt idx="672">
                  <c:v>11.728</c:v>
                </c:pt>
                <c:pt idx="673">
                  <c:v>11.73325</c:v>
                </c:pt>
                <c:pt idx="674">
                  <c:v>11.7385</c:v>
                </c:pt>
                <c:pt idx="675">
                  <c:v>11.74375</c:v>
                </c:pt>
                <c:pt idx="676">
                  <c:v>11.749000000000001</c:v>
                </c:pt>
                <c:pt idx="677">
                  <c:v>11.754250000000001</c:v>
                </c:pt>
                <c:pt idx="678">
                  <c:v>11.759499999999999</c:v>
                </c:pt>
                <c:pt idx="679">
                  <c:v>11.764749999999999</c:v>
                </c:pt>
                <c:pt idx="680">
                  <c:v>11.77</c:v>
                </c:pt>
                <c:pt idx="681">
                  <c:v>11.77525</c:v>
                </c:pt>
                <c:pt idx="682">
                  <c:v>11.7805</c:v>
                </c:pt>
                <c:pt idx="683">
                  <c:v>11.78575</c:v>
                </c:pt>
                <c:pt idx="684">
                  <c:v>11.791</c:v>
                </c:pt>
                <c:pt idx="685">
                  <c:v>11.796250000000001</c:v>
                </c:pt>
                <c:pt idx="686">
                  <c:v>11.801500000000001</c:v>
                </c:pt>
                <c:pt idx="687">
                  <c:v>11.806749999999999</c:v>
                </c:pt>
                <c:pt idx="688">
                  <c:v>11.811999999999999</c:v>
                </c:pt>
                <c:pt idx="689">
                  <c:v>11.81725</c:v>
                </c:pt>
                <c:pt idx="690">
                  <c:v>11.8225</c:v>
                </c:pt>
                <c:pt idx="691">
                  <c:v>11.82775</c:v>
                </c:pt>
                <c:pt idx="692">
                  <c:v>11.833</c:v>
                </c:pt>
                <c:pt idx="693">
                  <c:v>11.83825</c:v>
                </c:pt>
                <c:pt idx="694">
                  <c:v>11.843500000000001</c:v>
                </c:pt>
                <c:pt idx="695">
                  <c:v>11.848750000000001</c:v>
                </c:pt>
                <c:pt idx="696">
                  <c:v>11.853999999999999</c:v>
                </c:pt>
                <c:pt idx="697">
                  <c:v>11.859249999999999</c:v>
                </c:pt>
                <c:pt idx="698">
                  <c:v>11.8645</c:v>
                </c:pt>
                <c:pt idx="699">
                  <c:v>11.86975</c:v>
                </c:pt>
                <c:pt idx="700">
                  <c:v>11.875</c:v>
                </c:pt>
                <c:pt idx="701">
                  <c:v>11.88025</c:v>
                </c:pt>
                <c:pt idx="702">
                  <c:v>11.8855</c:v>
                </c:pt>
                <c:pt idx="703">
                  <c:v>11.890750000000001</c:v>
                </c:pt>
                <c:pt idx="704">
                  <c:v>11.896000000000001</c:v>
                </c:pt>
                <c:pt idx="705">
                  <c:v>11.901249999999999</c:v>
                </c:pt>
                <c:pt idx="706">
                  <c:v>11.906499999999999</c:v>
                </c:pt>
                <c:pt idx="707">
                  <c:v>11.91175</c:v>
                </c:pt>
                <c:pt idx="708">
                  <c:v>11.917</c:v>
                </c:pt>
                <c:pt idx="709">
                  <c:v>11.92225</c:v>
                </c:pt>
                <c:pt idx="710">
                  <c:v>11.9275</c:v>
                </c:pt>
                <c:pt idx="711">
                  <c:v>11.93275</c:v>
                </c:pt>
                <c:pt idx="712">
                  <c:v>11.938000000000001</c:v>
                </c:pt>
                <c:pt idx="713">
                  <c:v>11.943250000000001</c:v>
                </c:pt>
                <c:pt idx="714">
                  <c:v>11.948499999999999</c:v>
                </c:pt>
                <c:pt idx="715">
                  <c:v>11.953749999999999</c:v>
                </c:pt>
                <c:pt idx="716">
                  <c:v>11.959</c:v>
                </c:pt>
                <c:pt idx="717">
                  <c:v>11.96425</c:v>
                </c:pt>
                <c:pt idx="718">
                  <c:v>11.9695</c:v>
                </c:pt>
                <c:pt idx="719">
                  <c:v>11.97475</c:v>
                </c:pt>
                <c:pt idx="720">
                  <c:v>11.98</c:v>
                </c:pt>
                <c:pt idx="721">
                  <c:v>11.985250000000001</c:v>
                </c:pt>
                <c:pt idx="722">
                  <c:v>11.990500000000001</c:v>
                </c:pt>
                <c:pt idx="723">
                  <c:v>11.995749999999999</c:v>
                </c:pt>
                <c:pt idx="724">
                  <c:v>12.000999999999999</c:v>
                </c:pt>
                <c:pt idx="725">
                  <c:v>12.00625</c:v>
                </c:pt>
                <c:pt idx="726">
                  <c:v>12.0115</c:v>
                </c:pt>
                <c:pt idx="727">
                  <c:v>12.01675</c:v>
                </c:pt>
                <c:pt idx="728">
                  <c:v>12.022</c:v>
                </c:pt>
                <c:pt idx="729">
                  <c:v>12.02725</c:v>
                </c:pt>
                <c:pt idx="730">
                  <c:v>12.032500000000001</c:v>
                </c:pt>
                <c:pt idx="731">
                  <c:v>12.037750000000001</c:v>
                </c:pt>
                <c:pt idx="732">
                  <c:v>12.042999999999999</c:v>
                </c:pt>
                <c:pt idx="733">
                  <c:v>12.048249999999999</c:v>
                </c:pt>
                <c:pt idx="734">
                  <c:v>12.0535</c:v>
                </c:pt>
                <c:pt idx="735">
                  <c:v>12.05875</c:v>
                </c:pt>
                <c:pt idx="736">
                  <c:v>12.064</c:v>
                </c:pt>
                <c:pt idx="737">
                  <c:v>12.06925</c:v>
                </c:pt>
                <c:pt idx="738">
                  <c:v>12.0745</c:v>
                </c:pt>
                <c:pt idx="739">
                  <c:v>12.079750000000001</c:v>
                </c:pt>
                <c:pt idx="740">
                  <c:v>12.085000000000001</c:v>
                </c:pt>
                <c:pt idx="741">
                  <c:v>12.090249999999999</c:v>
                </c:pt>
                <c:pt idx="742">
                  <c:v>12.095499999999999</c:v>
                </c:pt>
                <c:pt idx="743">
                  <c:v>12.10075</c:v>
                </c:pt>
                <c:pt idx="744">
                  <c:v>12.106</c:v>
                </c:pt>
                <c:pt idx="745">
                  <c:v>12.11125</c:v>
                </c:pt>
                <c:pt idx="746">
                  <c:v>12.1165</c:v>
                </c:pt>
                <c:pt idx="747">
                  <c:v>12.12175</c:v>
                </c:pt>
                <c:pt idx="748">
                  <c:v>12.127000000000001</c:v>
                </c:pt>
                <c:pt idx="749">
                  <c:v>12.132250000000001</c:v>
                </c:pt>
                <c:pt idx="750">
                  <c:v>12.137499999999999</c:v>
                </c:pt>
                <c:pt idx="751">
                  <c:v>12.142749999999999</c:v>
                </c:pt>
                <c:pt idx="752">
                  <c:v>12.148</c:v>
                </c:pt>
                <c:pt idx="753">
                  <c:v>12.15325</c:v>
                </c:pt>
                <c:pt idx="754">
                  <c:v>12.1585</c:v>
                </c:pt>
                <c:pt idx="755">
                  <c:v>12.16375</c:v>
                </c:pt>
                <c:pt idx="756">
                  <c:v>12.169</c:v>
                </c:pt>
                <c:pt idx="757">
                  <c:v>12.174250000000001</c:v>
                </c:pt>
                <c:pt idx="758">
                  <c:v>12.179500000000001</c:v>
                </c:pt>
                <c:pt idx="759">
                  <c:v>12.184749999999999</c:v>
                </c:pt>
                <c:pt idx="760">
                  <c:v>12.19</c:v>
                </c:pt>
                <c:pt idx="761">
                  <c:v>12.19525</c:v>
                </c:pt>
                <c:pt idx="762">
                  <c:v>12.2005</c:v>
                </c:pt>
                <c:pt idx="763">
                  <c:v>12.20575</c:v>
                </c:pt>
                <c:pt idx="764">
                  <c:v>12.211</c:v>
                </c:pt>
                <c:pt idx="765">
                  <c:v>12.21625</c:v>
                </c:pt>
                <c:pt idx="766">
                  <c:v>12.221500000000001</c:v>
                </c:pt>
                <c:pt idx="767">
                  <c:v>12.226749999999999</c:v>
                </c:pt>
                <c:pt idx="768">
                  <c:v>12.231999999999999</c:v>
                </c:pt>
                <c:pt idx="769">
                  <c:v>12.23725</c:v>
                </c:pt>
                <c:pt idx="770">
                  <c:v>12.2425</c:v>
                </c:pt>
                <c:pt idx="771">
                  <c:v>12.24775</c:v>
                </c:pt>
                <c:pt idx="772">
                  <c:v>12.253</c:v>
                </c:pt>
                <c:pt idx="773">
                  <c:v>12.25825</c:v>
                </c:pt>
                <c:pt idx="774">
                  <c:v>12.263500000000001</c:v>
                </c:pt>
                <c:pt idx="775">
                  <c:v>12.268750000000001</c:v>
                </c:pt>
                <c:pt idx="776">
                  <c:v>12.273999999999999</c:v>
                </c:pt>
                <c:pt idx="777">
                  <c:v>12.279249999999999</c:v>
                </c:pt>
                <c:pt idx="778">
                  <c:v>12.2845</c:v>
                </c:pt>
                <c:pt idx="779">
                  <c:v>12.28975</c:v>
                </c:pt>
                <c:pt idx="780">
                  <c:v>12.295</c:v>
                </c:pt>
                <c:pt idx="781">
                  <c:v>12.30025</c:v>
                </c:pt>
                <c:pt idx="782">
                  <c:v>12.3055</c:v>
                </c:pt>
                <c:pt idx="783">
                  <c:v>12.310750000000001</c:v>
                </c:pt>
                <c:pt idx="784">
                  <c:v>12.316000000000001</c:v>
                </c:pt>
                <c:pt idx="785">
                  <c:v>12.321249999999999</c:v>
                </c:pt>
                <c:pt idx="786">
                  <c:v>12.326499999999999</c:v>
                </c:pt>
                <c:pt idx="787">
                  <c:v>12.33175</c:v>
                </c:pt>
                <c:pt idx="788">
                  <c:v>12.337</c:v>
                </c:pt>
                <c:pt idx="789">
                  <c:v>12.34225</c:v>
                </c:pt>
                <c:pt idx="790">
                  <c:v>12.3475</c:v>
                </c:pt>
                <c:pt idx="791">
                  <c:v>12.35275</c:v>
                </c:pt>
                <c:pt idx="792">
                  <c:v>12.358000000000001</c:v>
                </c:pt>
                <c:pt idx="793">
                  <c:v>12.363250000000001</c:v>
                </c:pt>
                <c:pt idx="794">
                  <c:v>12.368499999999999</c:v>
                </c:pt>
                <c:pt idx="795">
                  <c:v>12.373749999999999</c:v>
                </c:pt>
                <c:pt idx="796">
                  <c:v>12.379</c:v>
                </c:pt>
                <c:pt idx="797">
                  <c:v>12.38425</c:v>
                </c:pt>
                <c:pt idx="798">
                  <c:v>12.3895</c:v>
                </c:pt>
                <c:pt idx="799">
                  <c:v>12.39475</c:v>
                </c:pt>
                <c:pt idx="800">
                  <c:v>12.4</c:v>
                </c:pt>
              </c:numCache>
            </c:numRef>
          </c:xVal>
          <c:yVal>
            <c:numRef>
              <c:f>'RT_XC09105,106,230 (post)'!$I$18:$I$818</c:f>
              <c:numCache>
                <c:formatCode>0.0000</c:formatCode>
                <c:ptCount val="801"/>
                <c:pt idx="0">
                  <c:v>3.6673</c:v>
                </c:pt>
                <c:pt idx="1">
                  <c:v>3.6702900000000001</c:v>
                </c:pt>
                <c:pt idx="2">
                  <c:v>3.66561</c:v>
                </c:pt>
                <c:pt idx="3">
                  <c:v>3.6659700000000002</c:v>
                </c:pt>
                <c:pt idx="4">
                  <c:v>3.6650499999999999</c:v>
                </c:pt>
                <c:pt idx="5">
                  <c:v>3.6606700000000001</c:v>
                </c:pt>
                <c:pt idx="6">
                  <c:v>3.6638700000000002</c:v>
                </c:pt>
                <c:pt idx="7">
                  <c:v>3.6622699999999999</c:v>
                </c:pt>
                <c:pt idx="8">
                  <c:v>3.65951</c:v>
                </c:pt>
                <c:pt idx="9">
                  <c:v>3.65903</c:v>
                </c:pt>
                <c:pt idx="10">
                  <c:v>3.6577299999999999</c:v>
                </c:pt>
                <c:pt idx="11">
                  <c:v>3.6614900000000001</c:v>
                </c:pt>
                <c:pt idx="12">
                  <c:v>3.6567799999999999</c:v>
                </c:pt>
                <c:pt idx="13">
                  <c:v>3.6551</c:v>
                </c:pt>
                <c:pt idx="14">
                  <c:v>3.6526299999999998</c:v>
                </c:pt>
                <c:pt idx="15">
                  <c:v>3.65483</c:v>
                </c:pt>
                <c:pt idx="16">
                  <c:v>3.65158</c:v>
                </c:pt>
                <c:pt idx="17">
                  <c:v>3.6503100000000002</c:v>
                </c:pt>
                <c:pt idx="18">
                  <c:v>3.6514700000000002</c:v>
                </c:pt>
                <c:pt idx="19">
                  <c:v>3.6454200000000001</c:v>
                </c:pt>
                <c:pt idx="20">
                  <c:v>3.6453700000000002</c:v>
                </c:pt>
                <c:pt idx="21">
                  <c:v>3.6442100000000002</c:v>
                </c:pt>
                <c:pt idx="22">
                  <c:v>3.6409199999999999</c:v>
                </c:pt>
                <c:pt idx="23">
                  <c:v>3.64107</c:v>
                </c:pt>
                <c:pt idx="24">
                  <c:v>3.6379999999999999</c:v>
                </c:pt>
                <c:pt idx="25">
                  <c:v>3.6356899999999999</c:v>
                </c:pt>
                <c:pt idx="26">
                  <c:v>3.63652</c:v>
                </c:pt>
                <c:pt idx="27">
                  <c:v>3.6341800000000002</c:v>
                </c:pt>
                <c:pt idx="28">
                  <c:v>3.63056</c:v>
                </c:pt>
                <c:pt idx="29">
                  <c:v>3.6323699999999999</c:v>
                </c:pt>
                <c:pt idx="30">
                  <c:v>3.6272199999999999</c:v>
                </c:pt>
                <c:pt idx="31">
                  <c:v>3.6264099999999999</c:v>
                </c:pt>
                <c:pt idx="32">
                  <c:v>3.6262400000000001</c:v>
                </c:pt>
                <c:pt idx="33">
                  <c:v>3.6254200000000001</c:v>
                </c:pt>
                <c:pt idx="34">
                  <c:v>3.6241300000000001</c:v>
                </c:pt>
                <c:pt idx="35">
                  <c:v>3.6213000000000002</c:v>
                </c:pt>
                <c:pt idx="36">
                  <c:v>3.6194700000000002</c:v>
                </c:pt>
                <c:pt idx="37">
                  <c:v>3.6197300000000001</c:v>
                </c:pt>
                <c:pt idx="38">
                  <c:v>3.61917</c:v>
                </c:pt>
                <c:pt idx="39">
                  <c:v>3.6176499999999998</c:v>
                </c:pt>
                <c:pt idx="40">
                  <c:v>3.6181199999999998</c:v>
                </c:pt>
                <c:pt idx="41">
                  <c:v>3.6142599999999998</c:v>
                </c:pt>
                <c:pt idx="42">
                  <c:v>3.6151200000000001</c:v>
                </c:pt>
                <c:pt idx="43">
                  <c:v>3.6141399999999999</c:v>
                </c:pt>
                <c:pt idx="44">
                  <c:v>3.6118999999999999</c:v>
                </c:pt>
                <c:pt idx="45">
                  <c:v>3.6151800000000001</c:v>
                </c:pt>
                <c:pt idx="46">
                  <c:v>3.6112199999999999</c:v>
                </c:pt>
                <c:pt idx="47">
                  <c:v>3.61076</c:v>
                </c:pt>
                <c:pt idx="48">
                  <c:v>3.6060400000000001</c:v>
                </c:pt>
                <c:pt idx="49">
                  <c:v>3.6051000000000002</c:v>
                </c:pt>
                <c:pt idx="50">
                  <c:v>3.60439</c:v>
                </c:pt>
                <c:pt idx="51">
                  <c:v>3.6053199999999999</c:v>
                </c:pt>
                <c:pt idx="52">
                  <c:v>3.6038700000000001</c:v>
                </c:pt>
                <c:pt idx="53">
                  <c:v>3.6017700000000001</c:v>
                </c:pt>
                <c:pt idx="54">
                  <c:v>3.5989100000000001</c:v>
                </c:pt>
                <c:pt idx="55">
                  <c:v>3.5976499999999998</c:v>
                </c:pt>
                <c:pt idx="56">
                  <c:v>3.5967099999999999</c:v>
                </c:pt>
                <c:pt idx="57">
                  <c:v>3.59551</c:v>
                </c:pt>
                <c:pt idx="58">
                  <c:v>3.5927099999999998</c:v>
                </c:pt>
                <c:pt idx="59">
                  <c:v>3.5928300000000002</c:v>
                </c:pt>
                <c:pt idx="60">
                  <c:v>3.5896300000000001</c:v>
                </c:pt>
                <c:pt idx="61">
                  <c:v>3.5875699999999999</c:v>
                </c:pt>
                <c:pt idx="62">
                  <c:v>3.5870700000000002</c:v>
                </c:pt>
                <c:pt idx="63">
                  <c:v>3.5857800000000002</c:v>
                </c:pt>
                <c:pt idx="64">
                  <c:v>3.5839099999999999</c:v>
                </c:pt>
                <c:pt idx="65">
                  <c:v>3.58114</c:v>
                </c:pt>
                <c:pt idx="66">
                  <c:v>3.5793400000000002</c:v>
                </c:pt>
                <c:pt idx="67">
                  <c:v>3.5822099999999999</c:v>
                </c:pt>
                <c:pt idx="68">
                  <c:v>3.5777800000000002</c:v>
                </c:pt>
                <c:pt idx="69">
                  <c:v>3.5764100000000001</c:v>
                </c:pt>
                <c:pt idx="70">
                  <c:v>3.5761699999999998</c:v>
                </c:pt>
                <c:pt idx="71">
                  <c:v>3.5737999999999999</c:v>
                </c:pt>
                <c:pt idx="72">
                  <c:v>3.5750199999999999</c:v>
                </c:pt>
                <c:pt idx="73">
                  <c:v>3.5731899999999999</c:v>
                </c:pt>
                <c:pt idx="74">
                  <c:v>3.5732900000000001</c:v>
                </c:pt>
                <c:pt idx="75">
                  <c:v>3.5711599999999999</c:v>
                </c:pt>
                <c:pt idx="76">
                  <c:v>3.5728200000000001</c:v>
                </c:pt>
                <c:pt idx="77">
                  <c:v>3.5706799999999999</c:v>
                </c:pt>
                <c:pt idx="78">
                  <c:v>3.5685099999999998</c:v>
                </c:pt>
                <c:pt idx="79">
                  <c:v>3.56969</c:v>
                </c:pt>
                <c:pt idx="80">
                  <c:v>3.5652900000000001</c:v>
                </c:pt>
                <c:pt idx="81">
                  <c:v>3.5672199999999998</c:v>
                </c:pt>
                <c:pt idx="82">
                  <c:v>3.56196</c:v>
                </c:pt>
                <c:pt idx="83">
                  <c:v>3.5660799999999999</c:v>
                </c:pt>
                <c:pt idx="84">
                  <c:v>3.5649899999999999</c:v>
                </c:pt>
                <c:pt idx="85">
                  <c:v>3.5611299999999999</c:v>
                </c:pt>
                <c:pt idx="86">
                  <c:v>3.5627</c:v>
                </c:pt>
                <c:pt idx="87">
                  <c:v>3.5610499999999998</c:v>
                </c:pt>
                <c:pt idx="88">
                  <c:v>3.5589599999999999</c:v>
                </c:pt>
                <c:pt idx="89">
                  <c:v>3.5579800000000001</c:v>
                </c:pt>
                <c:pt idx="90">
                  <c:v>3.5522200000000002</c:v>
                </c:pt>
                <c:pt idx="91">
                  <c:v>3.5544799999999999</c:v>
                </c:pt>
                <c:pt idx="92">
                  <c:v>3.55274</c:v>
                </c:pt>
                <c:pt idx="93">
                  <c:v>3.54942</c:v>
                </c:pt>
                <c:pt idx="94">
                  <c:v>3.54779</c:v>
                </c:pt>
                <c:pt idx="95">
                  <c:v>3.54467</c:v>
                </c:pt>
                <c:pt idx="96">
                  <c:v>3.5455700000000001</c:v>
                </c:pt>
                <c:pt idx="97">
                  <c:v>3.54217</c:v>
                </c:pt>
                <c:pt idx="98">
                  <c:v>3.5407999999999999</c:v>
                </c:pt>
                <c:pt idx="99">
                  <c:v>3.5383599999999999</c:v>
                </c:pt>
                <c:pt idx="100">
                  <c:v>3.5375299999999998</c:v>
                </c:pt>
                <c:pt idx="101">
                  <c:v>3.5376300000000001</c:v>
                </c:pt>
                <c:pt idx="102">
                  <c:v>3.5377800000000001</c:v>
                </c:pt>
                <c:pt idx="103">
                  <c:v>3.5354800000000002</c:v>
                </c:pt>
                <c:pt idx="104">
                  <c:v>3.5336099999999999</c:v>
                </c:pt>
                <c:pt idx="105">
                  <c:v>3.5349400000000002</c:v>
                </c:pt>
                <c:pt idx="106">
                  <c:v>3.53328</c:v>
                </c:pt>
                <c:pt idx="107">
                  <c:v>3.5306099999999998</c:v>
                </c:pt>
                <c:pt idx="108">
                  <c:v>3.5299299999999998</c:v>
                </c:pt>
                <c:pt idx="109">
                  <c:v>3.5269499999999998</c:v>
                </c:pt>
                <c:pt idx="110">
                  <c:v>3.52834</c:v>
                </c:pt>
                <c:pt idx="111">
                  <c:v>3.52691</c:v>
                </c:pt>
                <c:pt idx="112">
                  <c:v>3.5249600000000001</c:v>
                </c:pt>
                <c:pt idx="113">
                  <c:v>3.5216599999999998</c:v>
                </c:pt>
                <c:pt idx="114">
                  <c:v>3.5220400000000001</c:v>
                </c:pt>
                <c:pt idx="115">
                  <c:v>3.5193699999999999</c:v>
                </c:pt>
                <c:pt idx="116">
                  <c:v>3.5204599999999999</c:v>
                </c:pt>
                <c:pt idx="117">
                  <c:v>3.5179800000000001</c:v>
                </c:pt>
                <c:pt idx="118">
                  <c:v>3.5175299999999998</c:v>
                </c:pt>
                <c:pt idx="119">
                  <c:v>3.5153699999999999</c:v>
                </c:pt>
                <c:pt idx="120">
                  <c:v>3.5144299999999999</c:v>
                </c:pt>
                <c:pt idx="121">
                  <c:v>3.5111699999999999</c:v>
                </c:pt>
                <c:pt idx="122">
                  <c:v>3.5102000000000002</c:v>
                </c:pt>
                <c:pt idx="123">
                  <c:v>3.5073599999999998</c:v>
                </c:pt>
                <c:pt idx="124">
                  <c:v>3.5078900000000002</c:v>
                </c:pt>
                <c:pt idx="125">
                  <c:v>3.5055200000000002</c:v>
                </c:pt>
                <c:pt idx="126">
                  <c:v>3.5017100000000001</c:v>
                </c:pt>
                <c:pt idx="127">
                  <c:v>3.50162</c:v>
                </c:pt>
                <c:pt idx="128">
                  <c:v>3.4993300000000001</c:v>
                </c:pt>
                <c:pt idx="129">
                  <c:v>3.4986999999999999</c:v>
                </c:pt>
                <c:pt idx="130">
                  <c:v>3.4952200000000002</c:v>
                </c:pt>
                <c:pt idx="131">
                  <c:v>3.49424</c:v>
                </c:pt>
                <c:pt idx="132">
                  <c:v>3.4916299999999998</c:v>
                </c:pt>
                <c:pt idx="133">
                  <c:v>3.4923999999999999</c:v>
                </c:pt>
                <c:pt idx="134">
                  <c:v>3.4917199999999999</c:v>
                </c:pt>
                <c:pt idx="135">
                  <c:v>3.4886699999999999</c:v>
                </c:pt>
                <c:pt idx="136">
                  <c:v>3.4883500000000001</c:v>
                </c:pt>
                <c:pt idx="137">
                  <c:v>3.4874800000000001</c:v>
                </c:pt>
                <c:pt idx="138">
                  <c:v>3.4841000000000002</c:v>
                </c:pt>
                <c:pt idx="139">
                  <c:v>3.4840900000000001</c:v>
                </c:pt>
                <c:pt idx="140">
                  <c:v>3.4821</c:v>
                </c:pt>
                <c:pt idx="141">
                  <c:v>3.4797400000000001</c:v>
                </c:pt>
                <c:pt idx="142">
                  <c:v>3.4815100000000001</c:v>
                </c:pt>
                <c:pt idx="143">
                  <c:v>3.4787499999999998</c:v>
                </c:pt>
                <c:pt idx="144">
                  <c:v>3.47986</c:v>
                </c:pt>
                <c:pt idx="145">
                  <c:v>3.4782799999999998</c:v>
                </c:pt>
                <c:pt idx="146">
                  <c:v>3.4775</c:v>
                </c:pt>
                <c:pt idx="147">
                  <c:v>3.4776199999999999</c:v>
                </c:pt>
                <c:pt idx="148">
                  <c:v>3.4749099999999999</c:v>
                </c:pt>
                <c:pt idx="149">
                  <c:v>3.47519</c:v>
                </c:pt>
                <c:pt idx="150">
                  <c:v>3.4736600000000002</c:v>
                </c:pt>
                <c:pt idx="151">
                  <c:v>3.47376</c:v>
                </c:pt>
                <c:pt idx="152">
                  <c:v>3.4724699999999999</c:v>
                </c:pt>
                <c:pt idx="153">
                  <c:v>3.4694699999999998</c:v>
                </c:pt>
                <c:pt idx="154">
                  <c:v>3.4685100000000002</c:v>
                </c:pt>
                <c:pt idx="155">
                  <c:v>3.4656899999999999</c:v>
                </c:pt>
                <c:pt idx="156">
                  <c:v>3.4644300000000001</c:v>
                </c:pt>
                <c:pt idx="157">
                  <c:v>3.4622600000000001</c:v>
                </c:pt>
                <c:pt idx="158">
                  <c:v>3.46041</c:v>
                </c:pt>
                <c:pt idx="159">
                  <c:v>3.4599600000000001</c:v>
                </c:pt>
                <c:pt idx="160">
                  <c:v>3.4582199999999998</c:v>
                </c:pt>
                <c:pt idx="161">
                  <c:v>3.45783</c:v>
                </c:pt>
                <c:pt idx="162">
                  <c:v>3.4558599999999999</c:v>
                </c:pt>
                <c:pt idx="163">
                  <c:v>3.4548999999999999</c:v>
                </c:pt>
                <c:pt idx="164">
                  <c:v>3.4542700000000002</c:v>
                </c:pt>
                <c:pt idx="165">
                  <c:v>3.45241</c:v>
                </c:pt>
                <c:pt idx="166">
                  <c:v>3.4510700000000001</c:v>
                </c:pt>
                <c:pt idx="167">
                  <c:v>3.4515099999999999</c:v>
                </c:pt>
                <c:pt idx="168">
                  <c:v>3.4499200000000001</c:v>
                </c:pt>
                <c:pt idx="169">
                  <c:v>3.4488500000000002</c:v>
                </c:pt>
                <c:pt idx="170">
                  <c:v>3.4488599999999998</c:v>
                </c:pt>
                <c:pt idx="171">
                  <c:v>3.4479700000000002</c:v>
                </c:pt>
                <c:pt idx="172">
                  <c:v>3.4464800000000002</c:v>
                </c:pt>
                <c:pt idx="173">
                  <c:v>3.4443800000000002</c:v>
                </c:pt>
                <c:pt idx="174">
                  <c:v>3.4441799999999998</c:v>
                </c:pt>
                <c:pt idx="175">
                  <c:v>3.44326</c:v>
                </c:pt>
                <c:pt idx="176">
                  <c:v>3.44476</c:v>
                </c:pt>
                <c:pt idx="177">
                  <c:v>3.44346</c:v>
                </c:pt>
                <c:pt idx="178">
                  <c:v>3.4427400000000001</c:v>
                </c:pt>
                <c:pt idx="179">
                  <c:v>3.4418600000000001</c:v>
                </c:pt>
                <c:pt idx="180">
                  <c:v>3.4414199999999999</c:v>
                </c:pt>
                <c:pt idx="181">
                  <c:v>3.4411900000000002</c:v>
                </c:pt>
                <c:pt idx="182">
                  <c:v>3.4390800000000001</c:v>
                </c:pt>
                <c:pt idx="183">
                  <c:v>3.4375200000000001</c:v>
                </c:pt>
                <c:pt idx="184">
                  <c:v>3.43838</c:v>
                </c:pt>
                <c:pt idx="185">
                  <c:v>3.4357500000000001</c:v>
                </c:pt>
                <c:pt idx="186">
                  <c:v>3.4333900000000002</c:v>
                </c:pt>
                <c:pt idx="187">
                  <c:v>3.4338000000000002</c:v>
                </c:pt>
                <c:pt idx="188">
                  <c:v>3.4310200000000002</c:v>
                </c:pt>
                <c:pt idx="189">
                  <c:v>3.4308299999999998</c:v>
                </c:pt>
                <c:pt idx="190">
                  <c:v>3.4289100000000001</c:v>
                </c:pt>
                <c:pt idx="191">
                  <c:v>3.4272300000000002</c:v>
                </c:pt>
                <c:pt idx="192">
                  <c:v>3.4276399999999998</c:v>
                </c:pt>
                <c:pt idx="193">
                  <c:v>3.4249000000000001</c:v>
                </c:pt>
                <c:pt idx="194">
                  <c:v>3.4256899999999999</c:v>
                </c:pt>
                <c:pt idx="195">
                  <c:v>3.4232399999999998</c:v>
                </c:pt>
                <c:pt idx="196">
                  <c:v>3.4205999999999999</c:v>
                </c:pt>
                <c:pt idx="197">
                  <c:v>3.4192100000000001</c:v>
                </c:pt>
                <c:pt idx="198">
                  <c:v>3.41981</c:v>
                </c:pt>
                <c:pt idx="199">
                  <c:v>3.4203199999999998</c:v>
                </c:pt>
                <c:pt idx="200">
                  <c:v>3.41526</c:v>
                </c:pt>
                <c:pt idx="201">
                  <c:v>3.4144700000000001</c:v>
                </c:pt>
                <c:pt idx="202">
                  <c:v>3.4156200000000001</c:v>
                </c:pt>
                <c:pt idx="203">
                  <c:v>3.4144399999999999</c:v>
                </c:pt>
                <c:pt idx="204">
                  <c:v>3.41153</c:v>
                </c:pt>
                <c:pt idx="205">
                  <c:v>3.4125200000000002</c:v>
                </c:pt>
                <c:pt idx="206">
                  <c:v>3.4121299999999999</c:v>
                </c:pt>
                <c:pt idx="207">
                  <c:v>3.4112100000000001</c:v>
                </c:pt>
                <c:pt idx="208">
                  <c:v>3.4107799999999999</c:v>
                </c:pt>
                <c:pt idx="209">
                  <c:v>3.4111500000000001</c:v>
                </c:pt>
                <c:pt idx="210">
                  <c:v>3.40978</c:v>
                </c:pt>
                <c:pt idx="211">
                  <c:v>3.4047800000000001</c:v>
                </c:pt>
                <c:pt idx="212">
                  <c:v>3.4064100000000002</c:v>
                </c:pt>
                <c:pt idx="213">
                  <c:v>3.4057300000000001</c:v>
                </c:pt>
                <c:pt idx="214">
                  <c:v>3.4063500000000002</c:v>
                </c:pt>
                <c:pt idx="215">
                  <c:v>3.4033099999999998</c:v>
                </c:pt>
                <c:pt idx="216">
                  <c:v>3.40347</c:v>
                </c:pt>
                <c:pt idx="217">
                  <c:v>3.4022999999999999</c:v>
                </c:pt>
                <c:pt idx="218">
                  <c:v>3.3991799999999999</c:v>
                </c:pt>
                <c:pt idx="219">
                  <c:v>3.4013100000000001</c:v>
                </c:pt>
                <c:pt idx="220">
                  <c:v>3.3988399999999999</c:v>
                </c:pt>
                <c:pt idx="221">
                  <c:v>3.3964400000000001</c:v>
                </c:pt>
                <c:pt idx="222">
                  <c:v>3.3953799999999998</c:v>
                </c:pt>
                <c:pt idx="223">
                  <c:v>3.3940600000000001</c:v>
                </c:pt>
                <c:pt idx="224">
                  <c:v>3.3922400000000001</c:v>
                </c:pt>
                <c:pt idx="225">
                  <c:v>3.3937200000000001</c:v>
                </c:pt>
                <c:pt idx="226">
                  <c:v>3.3919700000000002</c:v>
                </c:pt>
                <c:pt idx="227">
                  <c:v>3.39079</c:v>
                </c:pt>
                <c:pt idx="228">
                  <c:v>3.3891900000000001</c:v>
                </c:pt>
                <c:pt idx="229">
                  <c:v>3.3866900000000002</c:v>
                </c:pt>
                <c:pt idx="230">
                  <c:v>3.3852000000000002</c:v>
                </c:pt>
                <c:pt idx="231">
                  <c:v>3.38435</c:v>
                </c:pt>
                <c:pt idx="232">
                  <c:v>3.3843299999999998</c:v>
                </c:pt>
                <c:pt idx="233">
                  <c:v>3.38252</c:v>
                </c:pt>
                <c:pt idx="234">
                  <c:v>3.3809200000000001</c:v>
                </c:pt>
                <c:pt idx="235">
                  <c:v>3.3806500000000002</c:v>
                </c:pt>
                <c:pt idx="236">
                  <c:v>3.3770899999999999</c:v>
                </c:pt>
                <c:pt idx="237">
                  <c:v>3.3781099999999999</c:v>
                </c:pt>
                <c:pt idx="238">
                  <c:v>3.3769999999999998</c:v>
                </c:pt>
                <c:pt idx="239">
                  <c:v>3.3769999999999998</c:v>
                </c:pt>
                <c:pt idx="240">
                  <c:v>3.3735300000000001</c:v>
                </c:pt>
                <c:pt idx="241">
                  <c:v>3.3764699999999999</c:v>
                </c:pt>
                <c:pt idx="242">
                  <c:v>3.3725399999999999</c:v>
                </c:pt>
                <c:pt idx="243">
                  <c:v>3.3738999999999999</c:v>
                </c:pt>
                <c:pt idx="244">
                  <c:v>3.3696199999999998</c:v>
                </c:pt>
                <c:pt idx="245">
                  <c:v>3.3701300000000001</c:v>
                </c:pt>
                <c:pt idx="246">
                  <c:v>3.3684400000000001</c:v>
                </c:pt>
                <c:pt idx="247">
                  <c:v>3.3672300000000002</c:v>
                </c:pt>
                <c:pt idx="248">
                  <c:v>3.3641800000000002</c:v>
                </c:pt>
                <c:pt idx="249">
                  <c:v>3.3635799999999998</c:v>
                </c:pt>
                <c:pt idx="250">
                  <c:v>3.36063</c:v>
                </c:pt>
                <c:pt idx="251">
                  <c:v>3.3630200000000001</c:v>
                </c:pt>
                <c:pt idx="252">
                  <c:v>3.3603399999999999</c:v>
                </c:pt>
                <c:pt idx="253">
                  <c:v>3.3581500000000002</c:v>
                </c:pt>
                <c:pt idx="254">
                  <c:v>3.3582200000000002</c:v>
                </c:pt>
                <c:pt idx="255">
                  <c:v>3.3573900000000001</c:v>
                </c:pt>
                <c:pt idx="256">
                  <c:v>3.35649</c:v>
                </c:pt>
                <c:pt idx="257">
                  <c:v>3.3551500000000001</c:v>
                </c:pt>
                <c:pt idx="258">
                  <c:v>3.3530799999999998</c:v>
                </c:pt>
                <c:pt idx="259">
                  <c:v>3.3517800000000002</c:v>
                </c:pt>
                <c:pt idx="260">
                  <c:v>3.35175</c:v>
                </c:pt>
                <c:pt idx="261">
                  <c:v>3.34822</c:v>
                </c:pt>
                <c:pt idx="262">
                  <c:v>3.3487200000000001</c:v>
                </c:pt>
                <c:pt idx="263">
                  <c:v>3.34368</c:v>
                </c:pt>
                <c:pt idx="264">
                  <c:v>3.3433600000000001</c:v>
                </c:pt>
                <c:pt idx="265">
                  <c:v>3.3454199999999998</c:v>
                </c:pt>
                <c:pt idx="266">
                  <c:v>3.3420000000000001</c:v>
                </c:pt>
                <c:pt idx="267">
                  <c:v>3.3422000000000001</c:v>
                </c:pt>
                <c:pt idx="268">
                  <c:v>3.3424299999999998</c:v>
                </c:pt>
                <c:pt idx="269">
                  <c:v>3.3397700000000001</c:v>
                </c:pt>
                <c:pt idx="270">
                  <c:v>3.3384999999999998</c:v>
                </c:pt>
                <c:pt idx="271">
                  <c:v>3.3399700000000001</c:v>
                </c:pt>
                <c:pt idx="272">
                  <c:v>3.33772</c:v>
                </c:pt>
                <c:pt idx="273">
                  <c:v>3.3384800000000001</c:v>
                </c:pt>
                <c:pt idx="274">
                  <c:v>3.3358500000000002</c:v>
                </c:pt>
                <c:pt idx="275">
                  <c:v>3.3358500000000002</c:v>
                </c:pt>
                <c:pt idx="276">
                  <c:v>3.3348499999999999</c:v>
                </c:pt>
                <c:pt idx="277">
                  <c:v>3.3315299999999999</c:v>
                </c:pt>
                <c:pt idx="278">
                  <c:v>3.3312900000000001</c:v>
                </c:pt>
                <c:pt idx="279">
                  <c:v>3.32979</c:v>
                </c:pt>
                <c:pt idx="280">
                  <c:v>3.3275600000000001</c:v>
                </c:pt>
                <c:pt idx="281">
                  <c:v>3.3258100000000002</c:v>
                </c:pt>
                <c:pt idx="282">
                  <c:v>3.3249599999999999</c:v>
                </c:pt>
                <c:pt idx="283">
                  <c:v>3.32586</c:v>
                </c:pt>
                <c:pt idx="284">
                  <c:v>3.3240500000000002</c:v>
                </c:pt>
                <c:pt idx="285">
                  <c:v>3.32301</c:v>
                </c:pt>
                <c:pt idx="286">
                  <c:v>3.3223099999999999</c:v>
                </c:pt>
                <c:pt idx="287">
                  <c:v>3.3217400000000001</c:v>
                </c:pt>
                <c:pt idx="288">
                  <c:v>3.32084</c:v>
                </c:pt>
                <c:pt idx="289">
                  <c:v>3.3195999999999999</c:v>
                </c:pt>
                <c:pt idx="290">
                  <c:v>3.3161999999999998</c:v>
                </c:pt>
                <c:pt idx="291">
                  <c:v>3.3144800000000001</c:v>
                </c:pt>
                <c:pt idx="292">
                  <c:v>3.31514</c:v>
                </c:pt>
                <c:pt idx="293">
                  <c:v>3.3118099999999999</c:v>
                </c:pt>
                <c:pt idx="294">
                  <c:v>3.3094299999999999</c:v>
                </c:pt>
                <c:pt idx="295">
                  <c:v>3.30985</c:v>
                </c:pt>
                <c:pt idx="296">
                  <c:v>3.3086600000000002</c:v>
                </c:pt>
                <c:pt idx="297">
                  <c:v>3.30742</c:v>
                </c:pt>
                <c:pt idx="298">
                  <c:v>3.3060700000000001</c:v>
                </c:pt>
                <c:pt idx="299">
                  <c:v>3.3058000000000001</c:v>
                </c:pt>
                <c:pt idx="300">
                  <c:v>3.3066599999999999</c:v>
                </c:pt>
                <c:pt idx="301">
                  <c:v>3.3054899999999998</c:v>
                </c:pt>
                <c:pt idx="302">
                  <c:v>3.30437</c:v>
                </c:pt>
                <c:pt idx="303">
                  <c:v>3.30321</c:v>
                </c:pt>
                <c:pt idx="304">
                  <c:v>3.30308</c:v>
                </c:pt>
                <c:pt idx="305">
                  <c:v>3.3041900000000002</c:v>
                </c:pt>
                <c:pt idx="306">
                  <c:v>3.29955</c:v>
                </c:pt>
                <c:pt idx="307">
                  <c:v>3.29976</c:v>
                </c:pt>
                <c:pt idx="308">
                  <c:v>3.2977699999999999</c:v>
                </c:pt>
                <c:pt idx="309">
                  <c:v>3.29569</c:v>
                </c:pt>
                <c:pt idx="310">
                  <c:v>3.29535</c:v>
                </c:pt>
                <c:pt idx="311">
                  <c:v>3.2934000000000001</c:v>
                </c:pt>
                <c:pt idx="312">
                  <c:v>3.2937599999999998</c:v>
                </c:pt>
                <c:pt idx="313">
                  <c:v>3.29345</c:v>
                </c:pt>
                <c:pt idx="314">
                  <c:v>3.2921999999999998</c:v>
                </c:pt>
                <c:pt idx="315">
                  <c:v>3.2906599999999999</c:v>
                </c:pt>
                <c:pt idx="316">
                  <c:v>3.29108</c:v>
                </c:pt>
                <c:pt idx="317">
                  <c:v>3.2897099999999999</c:v>
                </c:pt>
                <c:pt idx="318">
                  <c:v>3.2901500000000001</c:v>
                </c:pt>
                <c:pt idx="319">
                  <c:v>3.2873000000000001</c:v>
                </c:pt>
                <c:pt idx="320">
                  <c:v>3.28302</c:v>
                </c:pt>
                <c:pt idx="321">
                  <c:v>3.2852299999999999</c:v>
                </c:pt>
                <c:pt idx="322">
                  <c:v>3.2823899999999999</c:v>
                </c:pt>
                <c:pt idx="323">
                  <c:v>3.2808700000000002</c:v>
                </c:pt>
                <c:pt idx="324">
                  <c:v>3.2785799999999998</c:v>
                </c:pt>
                <c:pt idx="325">
                  <c:v>3.2791899999999998</c:v>
                </c:pt>
                <c:pt idx="326">
                  <c:v>3.2761399999999998</c:v>
                </c:pt>
                <c:pt idx="327">
                  <c:v>3.27569</c:v>
                </c:pt>
                <c:pt idx="328">
                  <c:v>3.2730899999999998</c:v>
                </c:pt>
                <c:pt idx="329">
                  <c:v>3.27189</c:v>
                </c:pt>
                <c:pt idx="330">
                  <c:v>3.2727900000000001</c:v>
                </c:pt>
                <c:pt idx="331">
                  <c:v>3.2711600000000001</c:v>
                </c:pt>
                <c:pt idx="332">
                  <c:v>3.2696200000000002</c:v>
                </c:pt>
                <c:pt idx="333">
                  <c:v>3.2703000000000002</c:v>
                </c:pt>
                <c:pt idx="334">
                  <c:v>3.2675900000000002</c:v>
                </c:pt>
                <c:pt idx="335">
                  <c:v>3.2665700000000002</c:v>
                </c:pt>
                <c:pt idx="336">
                  <c:v>3.2633200000000002</c:v>
                </c:pt>
                <c:pt idx="337">
                  <c:v>3.2633999999999999</c:v>
                </c:pt>
                <c:pt idx="338">
                  <c:v>3.2605200000000001</c:v>
                </c:pt>
                <c:pt idx="339">
                  <c:v>3.2603300000000002</c:v>
                </c:pt>
                <c:pt idx="340">
                  <c:v>3.2591399999999999</c:v>
                </c:pt>
                <c:pt idx="341">
                  <c:v>3.2586599999999999</c:v>
                </c:pt>
                <c:pt idx="342">
                  <c:v>3.2575400000000001</c:v>
                </c:pt>
                <c:pt idx="343">
                  <c:v>3.2569400000000002</c:v>
                </c:pt>
                <c:pt idx="344">
                  <c:v>3.2537400000000001</c:v>
                </c:pt>
                <c:pt idx="345">
                  <c:v>3.2566000000000002</c:v>
                </c:pt>
                <c:pt idx="346">
                  <c:v>3.2540900000000001</c:v>
                </c:pt>
                <c:pt idx="347">
                  <c:v>3.2531599999999998</c:v>
                </c:pt>
                <c:pt idx="348">
                  <c:v>3.2528899999999998</c:v>
                </c:pt>
                <c:pt idx="349">
                  <c:v>3.24986</c:v>
                </c:pt>
                <c:pt idx="350">
                  <c:v>3.2479200000000001</c:v>
                </c:pt>
                <c:pt idx="351">
                  <c:v>3.24702</c:v>
                </c:pt>
                <c:pt idx="352">
                  <c:v>3.24648</c:v>
                </c:pt>
                <c:pt idx="353">
                  <c:v>3.2434599999999998</c:v>
                </c:pt>
                <c:pt idx="354">
                  <c:v>3.2427899999999998</c:v>
                </c:pt>
                <c:pt idx="355">
                  <c:v>3.2406799999999998</c:v>
                </c:pt>
                <c:pt idx="356">
                  <c:v>3.2407499999999998</c:v>
                </c:pt>
                <c:pt idx="357">
                  <c:v>3.2389600000000001</c:v>
                </c:pt>
                <c:pt idx="358">
                  <c:v>3.23949</c:v>
                </c:pt>
                <c:pt idx="359">
                  <c:v>3.2361900000000001</c:v>
                </c:pt>
                <c:pt idx="360">
                  <c:v>3.2374100000000001</c:v>
                </c:pt>
                <c:pt idx="361">
                  <c:v>3.2347999999999999</c:v>
                </c:pt>
                <c:pt idx="362">
                  <c:v>3.23332</c:v>
                </c:pt>
                <c:pt idx="363">
                  <c:v>3.2324899999999999</c:v>
                </c:pt>
                <c:pt idx="364">
                  <c:v>3.2311399999999999</c:v>
                </c:pt>
                <c:pt idx="365">
                  <c:v>3.2283300000000001</c:v>
                </c:pt>
                <c:pt idx="366">
                  <c:v>3.2289500000000002</c:v>
                </c:pt>
                <c:pt idx="367">
                  <c:v>3.2254499999999999</c:v>
                </c:pt>
                <c:pt idx="368">
                  <c:v>3.2252399999999999</c:v>
                </c:pt>
                <c:pt idx="369">
                  <c:v>3.22377</c:v>
                </c:pt>
                <c:pt idx="370">
                  <c:v>3.2217199999999999</c:v>
                </c:pt>
                <c:pt idx="371">
                  <c:v>3.2203499999999998</c:v>
                </c:pt>
                <c:pt idx="372">
                  <c:v>3.21862</c:v>
                </c:pt>
                <c:pt idx="373">
                  <c:v>3.21828</c:v>
                </c:pt>
                <c:pt idx="374">
                  <c:v>3.2188599999999998</c:v>
                </c:pt>
                <c:pt idx="375">
                  <c:v>3.2176200000000001</c:v>
                </c:pt>
                <c:pt idx="376">
                  <c:v>3.2171599999999998</c:v>
                </c:pt>
                <c:pt idx="377">
                  <c:v>3.2158600000000002</c:v>
                </c:pt>
                <c:pt idx="378">
                  <c:v>3.2153100000000001</c:v>
                </c:pt>
                <c:pt idx="379">
                  <c:v>3.2133600000000002</c:v>
                </c:pt>
                <c:pt idx="380">
                  <c:v>3.21408</c:v>
                </c:pt>
                <c:pt idx="381">
                  <c:v>3.2108699999999999</c:v>
                </c:pt>
                <c:pt idx="382">
                  <c:v>3.2107100000000002</c:v>
                </c:pt>
                <c:pt idx="383">
                  <c:v>3.2061799999999998</c:v>
                </c:pt>
                <c:pt idx="384">
                  <c:v>3.2040999999999999</c:v>
                </c:pt>
                <c:pt idx="385">
                  <c:v>3.2044700000000002</c:v>
                </c:pt>
                <c:pt idx="386">
                  <c:v>3.2046700000000001</c:v>
                </c:pt>
                <c:pt idx="387">
                  <c:v>3.2033700000000001</c:v>
                </c:pt>
                <c:pt idx="388">
                  <c:v>3.2032500000000002</c:v>
                </c:pt>
                <c:pt idx="389">
                  <c:v>3.2016</c:v>
                </c:pt>
                <c:pt idx="390">
                  <c:v>3.2017199999999999</c:v>
                </c:pt>
                <c:pt idx="391">
                  <c:v>3.1994799999999999</c:v>
                </c:pt>
                <c:pt idx="392">
                  <c:v>3.1993900000000002</c:v>
                </c:pt>
                <c:pt idx="393">
                  <c:v>3.1972299999999998</c:v>
                </c:pt>
                <c:pt idx="394">
                  <c:v>3.1965499999999998</c:v>
                </c:pt>
                <c:pt idx="395">
                  <c:v>3.19556</c:v>
                </c:pt>
                <c:pt idx="396">
                  <c:v>3.19279</c:v>
                </c:pt>
                <c:pt idx="397">
                  <c:v>3.1915399999999998</c:v>
                </c:pt>
                <c:pt idx="398">
                  <c:v>3.1918899999999999</c:v>
                </c:pt>
                <c:pt idx="399">
                  <c:v>3.19095</c:v>
                </c:pt>
                <c:pt idx="400">
                  <c:v>3.1870799999999999</c:v>
                </c:pt>
                <c:pt idx="401">
                  <c:v>3.1852299999999998</c:v>
                </c:pt>
                <c:pt idx="402">
                  <c:v>3.1841599999999999</c:v>
                </c:pt>
                <c:pt idx="403">
                  <c:v>3.1858300000000002</c:v>
                </c:pt>
                <c:pt idx="404">
                  <c:v>3.1835100000000001</c:v>
                </c:pt>
                <c:pt idx="405">
                  <c:v>3.18031</c:v>
                </c:pt>
                <c:pt idx="406">
                  <c:v>3.1823999999999999</c:v>
                </c:pt>
                <c:pt idx="407">
                  <c:v>3.1815600000000002</c:v>
                </c:pt>
                <c:pt idx="408">
                  <c:v>3.18011</c:v>
                </c:pt>
                <c:pt idx="409">
                  <c:v>3.1782900000000001</c:v>
                </c:pt>
                <c:pt idx="410">
                  <c:v>3.1786699999999999</c:v>
                </c:pt>
                <c:pt idx="411">
                  <c:v>3.1774200000000001</c:v>
                </c:pt>
                <c:pt idx="412">
                  <c:v>3.1751900000000002</c:v>
                </c:pt>
                <c:pt idx="413">
                  <c:v>3.17483</c:v>
                </c:pt>
                <c:pt idx="414">
                  <c:v>3.17401</c:v>
                </c:pt>
                <c:pt idx="415">
                  <c:v>3.1726200000000002</c:v>
                </c:pt>
                <c:pt idx="416">
                  <c:v>3.1701000000000001</c:v>
                </c:pt>
                <c:pt idx="417">
                  <c:v>3.16839</c:v>
                </c:pt>
                <c:pt idx="418">
                  <c:v>3.1688800000000001</c:v>
                </c:pt>
                <c:pt idx="419">
                  <c:v>3.1700599999999999</c:v>
                </c:pt>
                <c:pt idx="420">
                  <c:v>3.16858</c:v>
                </c:pt>
                <c:pt idx="421">
                  <c:v>3.1690700000000001</c:v>
                </c:pt>
                <c:pt idx="422">
                  <c:v>3.1661000000000001</c:v>
                </c:pt>
                <c:pt idx="423">
                  <c:v>3.1668799999999999</c:v>
                </c:pt>
                <c:pt idx="424">
                  <c:v>3.16412</c:v>
                </c:pt>
                <c:pt idx="425">
                  <c:v>3.1638899999999999</c:v>
                </c:pt>
                <c:pt idx="426">
                  <c:v>3.1626500000000002</c:v>
                </c:pt>
                <c:pt idx="427">
                  <c:v>3.1613899999999999</c:v>
                </c:pt>
                <c:pt idx="428">
                  <c:v>3.1610200000000002</c:v>
                </c:pt>
                <c:pt idx="429">
                  <c:v>3.15863</c:v>
                </c:pt>
                <c:pt idx="430">
                  <c:v>3.1566299999999998</c:v>
                </c:pt>
                <c:pt idx="431">
                  <c:v>3.1561400000000002</c:v>
                </c:pt>
                <c:pt idx="432">
                  <c:v>3.1535199999999999</c:v>
                </c:pt>
                <c:pt idx="433">
                  <c:v>3.1535799999999998</c:v>
                </c:pt>
                <c:pt idx="434">
                  <c:v>3.1525300000000001</c:v>
                </c:pt>
                <c:pt idx="435">
                  <c:v>3.1522399999999999</c:v>
                </c:pt>
                <c:pt idx="436">
                  <c:v>3.15062</c:v>
                </c:pt>
                <c:pt idx="437">
                  <c:v>3.1494399999999998</c:v>
                </c:pt>
                <c:pt idx="438">
                  <c:v>3.1479499999999998</c:v>
                </c:pt>
                <c:pt idx="439">
                  <c:v>3.14628</c:v>
                </c:pt>
                <c:pt idx="440">
                  <c:v>3.14696</c:v>
                </c:pt>
                <c:pt idx="441">
                  <c:v>3.1463100000000002</c:v>
                </c:pt>
                <c:pt idx="442">
                  <c:v>3.14466</c:v>
                </c:pt>
                <c:pt idx="443">
                  <c:v>3.1433499999999999</c:v>
                </c:pt>
                <c:pt idx="444">
                  <c:v>3.1425399999999999</c:v>
                </c:pt>
                <c:pt idx="445">
                  <c:v>3.1406900000000002</c:v>
                </c:pt>
                <c:pt idx="446">
                  <c:v>3.1400700000000001</c:v>
                </c:pt>
                <c:pt idx="447">
                  <c:v>3.1409699999999998</c:v>
                </c:pt>
                <c:pt idx="448">
                  <c:v>3.1384099999999999</c:v>
                </c:pt>
                <c:pt idx="449">
                  <c:v>3.1394799999999998</c:v>
                </c:pt>
                <c:pt idx="450">
                  <c:v>3.13863</c:v>
                </c:pt>
                <c:pt idx="451">
                  <c:v>3.1382699999999999</c:v>
                </c:pt>
                <c:pt idx="452">
                  <c:v>3.1379299999999999</c:v>
                </c:pt>
                <c:pt idx="453">
                  <c:v>3.13734</c:v>
                </c:pt>
                <c:pt idx="454">
                  <c:v>3.1368399999999999</c:v>
                </c:pt>
                <c:pt idx="455">
                  <c:v>3.1373000000000002</c:v>
                </c:pt>
                <c:pt idx="456">
                  <c:v>3.1347800000000001</c:v>
                </c:pt>
                <c:pt idx="457">
                  <c:v>3.1346599999999998</c:v>
                </c:pt>
                <c:pt idx="458">
                  <c:v>3.1330900000000002</c:v>
                </c:pt>
                <c:pt idx="459">
                  <c:v>3.13279</c:v>
                </c:pt>
                <c:pt idx="460">
                  <c:v>3.1308600000000002</c:v>
                </c:pt>
                <c:pt idx="461">
                  <c:v>3.1314500000000001</c:v>
                </c:pt>
                <c:pt idx="462">
                  <c:v>3.1276899999999999</c:v>
                </c:pt>
                <c:pt idx="463">
                  <c:v>3.1282999999999999</c:v>
                </c:pt>
                <c:pt idx="464">
                  <c:v>3.1286200000000002</c:v>
                </c:pt>
                <c:pt idx="465">
                  <c:v>3.1265200000000002</c:v>
                </c:pt>
                <c:pt idx="466">
                  <c:v>3.12642</c:v>
                </c:pt>
                <c:pt idx="467">
                  <c:v>3.12561</c:v>
                </c:pt>
                <c:pt idx="468">
                  <c:v>3.1243099999999999</c:v>
                </c:pt>
                <c:pt idx="469">
                  <c:v>3.1230199999999999</c:v>
                </c:pt>
                <c:pt idx="470">
                  <c:v>3.1202700000000001</c:v>
                </c:pt>
                <c:pt idx="471">
                  <c:v>3.1219299999999999</c:v>
                </c:pt>
                <c:pt idx="472">
                  <c:v>3.1189499999999999</c:v>
                </c:pt>
                <c:pt idx="473">
                  <c:v>3.11896</c:v>
                </c:pt>
                <c:pt idx="474">
                  <c:v>3.1192299999999999</c:v>
                </c:pt>
                <c:pt idx="475">
                  <c:v>3.1175899999999999</c:v>
                </c:pt>
                <c:pt idx="476">
                  <c:v>3.1172499999999999</c:v>
                </c:pt>
                <c:pt idx="477">
                  <c:v>3.1167799999999999</c:v>
                </c:pt>
                <c:pt idx="478">
                  <c:v>3.1161099999999999</c:v>
                </c:pt>
                <c:pt idx="479">
                  <c:v>3.1162200000000002</c:v>
                </c:pt>
                <c:pt idx="480">
                  <c:v>3.11375</c:v>
                </c:pt>
                <c:pt idx="481">
                  <c:v>3.1157699999999999</c:v>
                </c:pt>
                <c:pt idx="482">
                  <c:v>3.1135700000000002</c:v>
                </c:pt>
                <c:pt idx="483">
                  <c:v>3.1128900000000002</c:v>
                </c:pt>
                <c:pt idx="484">
                  <c:v>3.11476</c:v>
                </c:pt>
                <c:pt idx="485">
                  <c:v>3.1118999999999999</c:v>
                </c:pt>
                <c:pt idx="486">
                  <c:v>3.11252</c:v>
                </c:pt>
                <c:pt idx="487">
                  <c:v>3.1112700000000002</c:v>
                </c:pt>
                <c:pt idx="488">
                  <c:v>3.1094499999999998</c:v>
                </c:pt>
                <c:pt idx="489">
                  <c:v>3.1092599999999999</c:v>
                </c:pt>
                <c:pt idx="490">
                  <c:v>3.1079400000000001</c:v>
                </c:pt>
                <c:pt idx="491">
                  <c:v>3.1062099999999999</c:v>
                </c:pt>
                <c:pt idx="492">
                  <c:v>3.1058400000000002</c:v>
                </c:pt>
                <c:pt idx="493">
                  <c:v>3.1048200000000001</c:v>
                </c:pt>
                <c:pt idx="494">
                  <c:v>3.1042900000000002</c:v>
                </c:pt>
                <c:pt idx="495">
                  <c:v>3.1032199999999999</c:v>
                </c:pt>
                <c:pt idx="496">
                  <c:v>3.10155</c:v>
                </c:pt>
                <c:pt idx="497">
                  <c:v>3.1032700000000002</c:v>
                </c:pt>
                <c:pt idx="498">
                  <c:v>3.1006900000000002</c:v>
                </c:pt>
                <c:pt idx="499">
                  <c:v>3.1001400000000001</c:v>
                </c:pt>
                <c:pt idx="500">
                  <c:v>3.0999099999999999</c:v>
                </c:pt>
                <c:pt idx="501">
                  <c:v>3.0981800000000002</c:v>
                </c:pt>
                <c:pt idx="502">
                  <c:v>3.0989200000000001</c:v>
                </c:pt>
                <c:pt idx="503">
                  <c:v>3.0956199999999998</c:v>
                </c:pt>
                <c:pt idx="504">
                  <c:v>3.0956199999999998</c:v>
                </c:pt>
                <c:pt idx="505">
                  <c:v>3.09409</c:v>
                </c:pt>
                <c:pt idx="506">
                  <c:v>3.0948000000000002</c:v>
                </c:pt>
                <c:pt idx="507">
                  <c:v>3.0934200000000001</c:v>
                </c:pt>
                <c:pt idx="508">
                  <c:v>3.0922999999999998</c:v>
                </c:pt>
                <c:pt idx="509">
                  <c:v>3.0914999999999999</c:v>
                </c:pt>
                <c:pt idx="510">
                  <c:v>3.0908699999999998</c:v>
                </c:pt>
                <c:pt idx="511">
                  <c:v>3.0901700000000001</c:v>
                </c:pt>
                <c:pt idx="512">
                  <c:v>3.0903800000000001</c:v>
                </c:pt>
                <c:pt idx="513">
                  <c:v>3.0885699999999998</c:v>
                </c:pt>
                <c:pt idx="514">
                  <c:v>3.0891600000000001</c:v>
                </c:pt>
                <c:pt idx="515">
                  <c:v>3.0890200000000001</c:v>
                </c:pt>
                <c:pt idx="516">
                  <c:v>3.0874000000000001</c:v>
                </c:pt>
                <c:pt idx="517">
                  <c:v>3.0869599999999999</c:v>
                </c:pt>
                <c:pt idx="518">
                  <c:v>3.08596</c:v>
                </c:pt>
                <c:pt idx="519">
                  <c:v>3.0855999999999999</c:v>
                </c:pt>
                <c:pt idx="520">
                  <c:v>3.0840000000000001</c:v>
                </c:pt>
                <c:pt idx="521">
                  <c:v>3.0840000000000001</c:v>
                </c:pt>
                <c:pt idx="522">
                  <c:v>3.0820400000000001</c:v>
                </c:pt>
                <c:pt idx="523">
                  <c:v>3.0805500000000001</c:v>
                </c:pt>
                <c:pt idx="524">
                  <c:v>3.0809199999999999</c:v>
                </c:pt>
                <c:pt idx="525">
                  <c:v>3.0805199999999999</c:v>
                </c:pt>
                <c:pt idx="526">
                  <c:v>3.0796899999999998</c:v>
                </c:pt>
                <c:pt idx="527">
                  <c:v>3.0791599999999999</c:v>
                </c:pt>
                <c:pt idx="528">
                  <c:v>3.0770499999999998</c:v>
                </c:pt>
                <c:pt idx="529">
                  <c:v>3.0773899999999998</c:v>
                </c:pt>
                <c:pt idx="530">
                  <c:v>3.07639</c:v>
                </c:pt>
                <c:pt idx="531">
                  <c:v>3.0741800000000001</c:v>
                </c:pt>
                <c:pt idx="532">
                  <c:v>3.0748700000000002</c:v>
                </c:pt>
                <c:pt idx="533">
                  <c:v>3.07369</c:v>
                </c:pt>
                <c:pt idx="534">
                  <c:v>3.0728900000000001</c:v>
                </c:pt>
                <c:pt idx="535">
                  <c:v>3.07016</c:v>
                </c:pt>
                <c:pt idx="536">
                  <c:v>3.0699100000000001</c:v>
                </c:pt>
                <c:pt idx="537">
                  <c:v>3.0697899999999998</c:v>
                </c:pt>
                <c:pt idx="538">
                  <c:v>3.06826</c:v>
                </c:pt>
                <c:pt idx="539">
                  <c:v>3.06603</c:v>
                </c:pt>
                <c:pt idx="540">
                  <c:v>3.0658099999999999</c:v>
                </c:pt>
                <c:pt idx="541">
                  <c:v>3.0667499999999999</c:v>
                </c:pt>
                <c:pt idx="542">
                  <c:v>3.0658400000000001</c:v>
                </c:pt>
                <c:pt idx="543">
                  <c:v>3.0658599999999998</c:v>
                </c:pt>
                <c:pt idx="544">
                  <c:v>3.0668099999999998</c:v>
                </c:pt>
                <c:pt idx="545">
                  <c:v>3.0653899999999998</c:v>
                </c:pt>
                <c:pt idx="546">
                  <c:v>3.06494</c:v>
                </c:pt>
                <c:pt idx="547">
                  <c:v>3.06311</c:v>
                </c:pt>
                <c:pt idx="548">
                  <c:v>3.0630999999999999</c:v>
                </c:pt>
                <c:pt idx="549">
                  <c:v>3.0623300000000002</c:v>
                </c:pt>
                <c:pt idx="550">
                  <c:v>3.0621399999999999</c:v>
                </c:pt>
                <c:pt idx="551">
                  <c:v>3.0607600000000001</c:v>
                </c:pt>
                <c:pt idx="552">
                  <c:v>3.0603699999999998</c:v>
                </c:pt>
                <c:pt idx="553">
                  <c:v>3.0594100000000002</c:v>
                </c:pt>
                <c:pt idx="554">
                  <c:v>3.0583900000000002</c:v>
                </c:pt>
                <c:pt idx="555">
                  <c:v>3.0570900000000001</c:v>
                </c:pt>
                <c:pt idx="556">
                  <c:v>3.0578500000000002</c:v>
                </c:pt>
                <c:pt idx="557">
                  <c:v>3.05701</c:v>
                </c:pt>
                <c:pt idx="558">
                  <c:v>3.0550899999999999</c:v>
                </c:pt>
                <c:pt idx="559">
                  <c:v>3.0564100000000001</c:v>
                </c:pt>
                <c:pt idx="560">
                  <c:v>3.0526200000000001</c:v>
                </c:pt>
                <c:pt idx="561">
                  <c:v>3.0547499999999999</c:v>
                </c:pt>
                <c:pt idx="562">
                  <c:v>3.0525899999999999</c:v>
                </c:pt>
                <c:pt idx="563">
                  <c:v>3.04922</c:v>
                </c:pt>
                <c:pt idx="564">
                  <c:v>3.0505100000000001</c:v>
                </c:pt>
                <c:pt idx="565">
                  <c:v>3.04772</c:v>
                </c:pt>
                <c:pt idx="566">
                  <c:v>3.0482900000000002</c:v>
                </c:pt>
                <c:pt idx="567">
                  <c:v>3.0460400000000001</c:v>
                </c:pt>
                <c:pt idx="568">
                  <c:v>3.0453600000000001</c:v>
                </c:pt>
                <c:pt idx="569">
                  <c:v>3.0447700000000002</c:v>
                </c:pt>
                <c:pt idx="570">
                  <c:v>3.04366</c:v>
                </c:pt>
                <c:pt idx="571">
                  <c:v>3.0424500000000001</c:v>
                </c:pt>
                <c:pt idx="572">
                  <c:v>3.0425800000000001</c:v>
                </c:pt>
                <c:pt idx="573">
                  <c:v>3.04115</c:v>
                </c:pt>
                <c:pt idx="574">
                  <c:v>3.0409600000000001</c:v>
                </c:pt>
                <c:pt idx="575">
                  <c:v>3.0413899999999998</c:v>
                </c:pt>
                <c:pt idx="576">
                  <c:v>3.0402300000000002</c:v>
                </c:pt>
                <c:pt idx="577">
                  <c:v>3.0422699999999998</c:v>
                </c:pt>
                <c:pt idx="578">
                  <c:v>3.0399099999999999</c:v>
                </c:pt>
                <c:pt idx="579">
                  <c:v>3.0376300000000001</c:v>
                </c:pt>
                <c:pt idx="580">
                  <c:v>3.0372300000000001</c:v>
                </c:pt>
                <c:pt idx="581">
                  <c:v>3.03755</c:v>
                </c:pt>
                <c:pt idx="582">
                  <c:v>3.0353500000000002</c:v>
                </c:pt>
                <c:pt idx="583">
                  <c:v>3.03485</c:v>
                </c:pt>
                <c:pt idx="584">
                  <c:v>3.0336099999999999</c:v>
                </c:pt>
                <c:pt idx="585">
                  <c:v>3.0349400000000002</c:v>
                </c:pt>
                <c:pt idx="586">
                  <c:v>3.0325600000000001</c:v>
                </c:pt>
                <c:pt idx="587">
                  <c:v>3.0315099999999999</c:v>
                </c:pt>
                <c:pt idx="588">
                  <c:v>3.03085</c:v>
                </c:pt>
                <c:pt idx="589">
                  <c:v>3.0329999999999999</c:v>
                </c:pt>
                <c:pt idx="590">
                  <c:v>3.0313300000000001</c:v>
                </c:pt>
                <c:pt idx="591">
                  <c:v>3.0293299999999999</c:v>
                </c:pt>
                <c:pt idx="592">
                  <c:v>3.0297700000000001</c:v>
                </c:pt>
                <c:pt idx="593">
                  <c:v>3.0295000000000001</c:v>
                </c:pt>
                <c:pt idx="594">
                  <c:v>3.02725</c:v>
                </c:pt>
                <c:pt idx="595">
                  <c:v>3.0277099999999999</c:v>
                </c:pt>
                <c:pt idx="596">
                  <c:v>3.0263599999999999</c:v>
                </c:pt>
                <c:pt idx="597">
                  <c:v>3.02529</c:v>
                </c:pt>
                <c:pt idx="598">
                  <c:v>3.02502</c:v>
                </c:pt>
                <c:pt idx="599">
                  <c:v>3.02325</c:v>
                </c:pt>
                <c:pt idx="600">
                  <c:v>3.0226899999999999</c:v>
                </c:pt>
                <c:pt idx="601">
                  <c:v>3.0224600000000001</c:v>
                </c:pt>
                <c:pt idx="602">
                  <c:v>3.0223300000000002</c:v>
                </c:pt>
                <c:pt idx="603">
                  <c:v>3.0220199999999999</c:v>
                </c:pt>
                <c:pt idx="604">
                  <c:v>3.0202200000000001</c:v>
                </c:pt>
                <c:pt idx="605">
                  <c:v>3.0201699999999998</c:v>
                </c:pt>
                <c:pt idx="606">
                  <c:v>3.0215700000000001</c:v>
                </c:pt>
                <c:pt idx="607">
                  <c:v>3.01973</c:v>
                </c:pt>
                <c:pt idx="608">
                  <c:v>3.0187599999999999</c:v>
                </c:pt>
                <c:pt idx="609">
                  <c:v>3.01728</c:v>
                </c:pt>
                <c:pt idx="610">
                  <c:v>3.0171000000000001</c:v>
                </c:pt>
                <c:pt idx="611">
                  <c:v>3.01627</c:v>
                </c:pt>
                <c:pt idx="612">
                  <c:v>3.0162900000000001</c:v>
                </c:pt>
                <c:pt idx="613">
                  <c:v>3.0147400000000002</c:v>
                </c:pt>
                <c:pt idx="614">
                  <c:v>3.0139900000000002</c:v>
                </c:pt>
                <c:pt idx="615">
                  <c:v>3.0133200000000002</c:v>
                </c:pt>
                <c:pt idx="616">
                  <c:v>3.0112999999999999</c:v>
                </c:pt>
                <c:pt idx="617">
                  <c:v>3.0106799999999998</c:v>
                </c:pt>
                <c:pt idx="618">
                  <c:v>3.0108199999999998</c:v>
                </c:pt>
                <c:pt idx="619">
                  <c:v>3.0103800000000001</c:v>
                </c:pt>
                <c:pt idx="620">
                  <c:v>3.00841</c:v>
                </c:pt>
                <c:pt idx="621">
                  <c:v>3.0085799999999998</c:v>
                </c:pt>
                <c:pt idx="622">
                  <c:v>3.0070299999999999</c:v>
                </c:pt>
                <c:pt idx="623">
                  <c:v>3.0076499999999999</c:v>
                </c:pt>
                <c:pt idx="624">
                  <c:v>3.0056500000000002</c:v>
                </c:pt>
                <c:pt idx="625">
                  <c:v>3.0059200000000001</c:v>
                </c:pt>
                <c:pt idx="626">
                  <c:v>3.0041899999999999</c:v>
                </c:pt>
                <c:pt idx="627">
                  <c:v>3.0023399999999998</c:v>
                </c:pt>
                <c:pt idx="628">
                  <c:v>3.0031599999999998</c:v>
                </c:pt>
                <c:pt idx="629">
                  <c:v>3.00196</c:v>
                </c:pt>
                <c:pt idx="630">
                  <c:v>2.9993599999999998</c:v>
                </c:pt>
                <c:pt idx="631">
                  <c:v>2.99871</c:v>
                </c:pt>
                <c:pt idx="632">
                  <c:v>2.99837</c:v>
                </c:pt>
                <c:pt idx="633">
                  <c:v>2.9980600000000002</c:v>
                </c:pt>
                <c:pt idx="634">
                  <c:v>2.9983499999999998</c:v>
                </c:pt>
                <c:pt idx="635">
                  <c:v>2.9986999999999999</c:v>
                </c:pt>
                <c:pt idx="636">
                  <c:v>2.9979100000000001</c:v>
                </c:pt>
                <c:pt idx="637">
                  <c:v>2.9964599999999999</c:v>
                </c:pt>
                <c:pt idx="638">
                  <c:v>2.99546</c:v>
                </c:pt>
                <c:pt idx="639">
                  <c:v>2.99532</c:v>
                </c:pt>
                <c:pt idx="640">
                  <c:v>2.9941599999999999</c:v>
                </c:pt>
                <c:pt idx="641">
                  <c:v>2.9920200000000001</c:v>
                </c:pt>
                <c:pt idx="642">
                  <c:v>2.9912299999999998</c:v>
                </c:pt>
                <c:pt idx="643">
                  <c:v>2.9895700000000001</c:v>
                </c:pt>
                <c:pt idx="644">
                  <c:v>2.9900500000000001</c:v>
                </c:pt>
                <c:pt idx="645">
                  <c:v>2.9875799999999999</c:v>
                </c:pt>
                <c:pt idx="646">
                  <c:v>2.98658</c:v>
                </c:pt>
                <c:pt idx="647">
                  <c:v>2.9860000000000002</c:v>
                </c:pt>
                <c:pt idx="648">
                  <c:v>2.9847100000000002</c:v>
                </c:pt>
                <c:pt idx="649">
                  <c:v>2.9834700000000001</c:v>
                </c:pt>
                <c:pt idx="650">
                  <c:v>2.9843099999999998</c:v>
                </c:pt>
                <c:pt idx="651">
                  <c:v>2.9820899999999999</c:v>
                </c:pt>
                <c:pt idx="652">
                  <c:v>2.9812500000000002</c:v>
                </c:pt>
                <c:pt idx="653">
                  <c:v>2.9815100000000001</c:v>
                </c:pt>
                <c:pt idx="654">
                  <c:v>2.97926</c:v>
                </c:pt>
                <c:pt idx="655">
                  <c:v>2.9776600000000002</c:v>
                </c:pt>
                <c:pt idx="656">
                  <c:v>2.9778500000000001</c:v>
                </c:pt>
                <c:pt idx="657">
                  <c:v>2.9762900000000001</c:v>
                </c:pt>
                <c:pt idx="658">
                  <c:v>2.9744100000000002</c:v>
                </c:pt>
                <c:pt idx="659">
                  <c:v>2.9723799999999998</c:v>
                </c:pt>
                <c:pt idx="660">
                  <c:v>2.9723199999999999</c:v>
                </c:pt>
                <c:pt idx="661">
                  <c:v>2.9718200000000001</c:v>
                </c:pt>
                <c:pt idx="662">
                  <c:v>2.9724599999999999</c:v>
                </c:pt>
                <c:pt idx="663">
                  <c:v>2.9711500000000002</c:v>
                </c:pt>
                <c:pt idx="664">
                  <c:v>2.9709400000000001</c:v>
                </c:pt>
                <c:pt idx="665">
                  <c:v>2.96902</c:v>
                </c:pt>
                <c:pt idx="666">
                  <c:v>2.9716399999999998</c:v>
                </c:pt>
                <c:pt idx="667">
                  <c:v>2.9705900000000001</c:v>
                </c:pt>
                <c:pt idx="668">
                  <c:v>2.9686400000000002</c:v>
                </c:pt>
                <c:pt idx="669">
                  <c:v>2.9673099999999999</c:v>
                </c:pt>
                <c:pt idx="670">
                  <c:v>2.96726</c:v>
                </c:pt>
                <c:pt idx="671">
                  <c:v>2.9662600000000001</c:v>
                </c:pt>
                <c:pt idx="672">
                  <c:v>2.9658799999999998</c:v>
                </c:pt>
                <c:pt idx="673">
                  <c:v>2.96435</c:v>
                </c:pt>
                <c:pt idx="674">
                  <c:v>2.9626199999999998</c:v>
                </c:pt>
                <c:pt idx="675">
                  <c:v>2.9605199999999998</c:v>
                </c:pt>
                <c:pt idx="676">
                  <c:v>2.95906</c:v>
                </c:pt>
                <c:pt idx="677">
                  <c:v>2.9593799999999999</c:v>
                </c:pt>
                <c:pt idx="678">
                  <c:v>2.95648</c:v>
                </c:pt>
                <c:pt idx="679">
                  <c:v>2.95607</c:v>
                </c:pt>
                <c:pt idx="680">
                  <c:v>2.9552200000000002</c:v>
                </c:pt>
                <c:pt idx="681">
                  <c:v>2.9534600000000002</c:v>
                </c:pt>
                <c:pt idx="682">
                  <c:v>2.9531800000000001</c:v>
                </c:pt>
                <c:pt idx="683">
                  <c:v>2.952</c:v>
                </c:pt>
                <c:pt idx="684">
                  <c:v>2.95153</c:v>
                </c:pt>
                <c:pt idx="685">
                  <c:v>2.9504999999999999</c:v>
                </c:pt>
                <c:pt idx="686">
                  <c:v>2.9467599999999998</c:v>
                </c:pt>
                <c:pt idx="687">
                  <c:v>2.9467400000000001</c:v>
                </c:pt>
                <c:pt idx="688">
                  <c:v>2.9454199999999999</c:v>
                </c:pt>
                <c:pt idx="689">
                  <c:v>2.94462</c:v>
                </c:pt>
                <c:pt idx="690">
                  <c:v>2.9445100000000002</c:v>
                </c:pt>
                <c:pt idx="691">
                  <c:v>2.9436300000000002</c:v>
                </c:pt>
                <c:pt idx="692">
                  <c:v>2.94258</c:v>
                </c:pt>
                <c:pt idx="693">
                  <c:v>2.9419900000000001</c:v>
                </c:pt>
                <c:pt idx="694">
                  <c:v>2.9405700000000001</c:v>
                </c:pt>
                <c:pt idx="695">
                  <c:v>2.9422000000000001</c:v>
                </c:pt>
                <c:pt idx="696">
                  <c:v>2.9421599999999999</c:v>
                </c:pt>
                <c:pt idx="697">
                  <c:v>2.94171</c:v>
                </c:pt>
                <c:pt idx="698">
                  <c:v>2.9401899999999999</c:v>
                </c:pt>
                <c:pt idx="699">
                  <c:v>2.9413900000000002</c:v>
                </c:pt>
                <c:pt idx="700">
                  <c:v>2.9399299999999999</c:v>
                </c:pt>
                <c:pt idx="701">
                  <c:v>2.9371700000000001</c:v>
                </c:pt>
                <c:pt idx="702">
                  <c:v>2.9364400000000002</c:v>
                </c:pt>
                <c:pt idx="703">
                  <c:v>2.9368300000000001</c:v>
                </c:pt>
                <c:pt idx="704">
                  <c:v>2.9350800000000001</c:v>
                </c:pt>
                <c:pt idx="705">
                  <c:v>2.9348999999999998</c:v>
                </c:pt>
                <c:pt idx="706">
                  <c:v>2.9328699999999999</c:v>
                </c:pt>
                <c:pt idx="707">
                  <c:v>2.93215</c:v>
                </c:pt>
                <c:pt idx="708">
                  <c:v>2.9302000000000001</c:v>
                </c:pt>
                <c:pt idx="709">
                  <c:v>2.9287399999999999</c:v>
                </c:pt>
                <c:pt idx="710">
                  <c:v>2.9303300000000001</c:v>
                </c:pt>
                <c:pt idx="711">
                  <c:v>2.9280499999999998</c:v>
                </c:pt>
                <c:pt idx="712">
                  <c:v>2.9264800000000002</c:v>
                </c:pt>
                <c:pt idx="713">
                  <c:v>2.9256600000000001</c:v>
                </c:pt>
                <c:pt idx="714">
                  <c:v>2.9229400000000001</c:v>
                </c:pt>
                <c:pt idx="715">
                  <c:v>2.9233699999999998</c:v>
                </c:pt>
                <c:pt idx="716">
                  <c:v>2.9218500000000001</c:v>
                </c:pt>
                <c:pt idx="717">
                  <c:v>2.9211800000000001</c:v>
                </c:pt>
                <c:pt idx="718">
                  <c:v>2.91893</c:v>
                </c:pt>
                <c:pt idx="719">
                  <c:v>2.9184000000000001</c:v>
                </c:pt>
                <c:pt idx="720">
                  <c:v>2.9179200000000001</c:v>
                </c:pt>
                <c:pt idx="721">
                  <c:v>2.91479</c:v>
                </c:pt>
                <c:pt idx="722">
                  <c:v>2.91553</c:v>
                </c:pt>
                <c:pt idx="723">
                  <c:v>2.9154</c:v>
                </c:pt>
                <c:pt idx="724">
                  <c:v>2.91452</c:v>
                </c:pt>
                <c:pt idx="725">
                  <c:v>2.9140899999999998</c:v>
                </c:pt>
                <c:pt idx="726">
                  <c:v>2.9158400000000002</c:v>
                </c:pt>
                <c:pt idx="727">
                  <c:v>2.9146200000000002</c:v>
                </c:pt>
                <c:pt idx="728">
                  <c:v>2.9141400000000002</c:v>
                </c:pt>
                <c:pt idx="729">
                  <c:v>2.9135399999999998</c:v>
                </c:pt>
                <c:pt idx="730">
                  <c:v>2.9142199999999998</c:v>
                </c:pt>
                <c:pt idx="731">
                  <c:v>2.91208</c:v>
                </c:pt>
                <c:pt idx="732">
                  <c:v>2.9127000000000001</c:v>
                </c:pt>
                <c:pt idx="733">
                  <c:v>2.9111600000000002</c:v>
                </c:pt>
                <c:pt idx="734">
                  <c:v>2.9106399999999999</c:v>
                </c:pt>
                <c:pt idx="735">
                  <c:v>2.9091300000000002</c:v>
                </c:pt>
                <c:pt idx="736">
                  <c:v>2.90801</c:v>
                </c:pt>
                <c:pt idx="737">
                  <c:v>2.90774</c:v>
                </c:pt>
                <c:pt idx="738">
                  <c:v>2.9076300000000002</c:v>
                </c:pt>
                <c:pt idx="739">
                  <c:v>2.9055800000000001</c:v>
                </c:pt>
                <c:pt idx="740">
                  <c:v>2.90564</c:v>
                </c:pt>
                <c:pt idx="741">
                  <c:v>2.90368</c:v>
                </c:pt>
                <c:pt idx="742">
                  <c:v>2.9032</c:v>
                </c:pt>
                <c:pt idx="743">
                  <c:v>2.90299</c:v>
                </c:pt>
                <c:pt idx="744">
                  <c:v>2.9009399999999999</c:v>
                </c:pt>
                <c:pt idx="745">
                  <c:v>2.9005999999999998</c:v>
                </c:pt>
                <c:pt idx="746">
                  <c:v>2.89784</c:v>
                </c:pt>
                <c:pt idx="747">
                  <c:v>2.8951199999999999</c:v>
                </c:pt>
                <c:pt idx="748">
                  <c:v>2.8949799999999999</c:v>
                </c:pt>
                <c:pt idx="749">
                  <c:v>2.8938600000000001</c:v>
                </c:pt>
                <c:pt idx="750">
                  <c:v>2.8935</c:v>
                </c:pt>
                <c:pt idx="751">
                  <c:v>2.8922500000000002</c:v>
                </c:pt>
                <c:pt idx="752">
                  <c:v>2.8915000000000002</c:v>
                </c:pt>
                <c:pt idx="753">
                  <c:v>2.8911500000000001</c:v>
                </c:pt>
                <c:pt idx="754">
                  <c:v>2.8902399999999999</c:v>
                </c:pt>
                <c:pt idx="755">
                  <c:v>2.8906800000000001</c:v>
                </c:pt>
                <c:pt idx="756">
                  <c:v>2.8896799999999998</c:v>
                </c:pt>
                <c:pt idx="757">
                  <c:v>2.8891499999999999</c:v>
                </c:pt>
                <c:pt idx="758">
                  <c:v>2.8896899999999999</c:v>
                </c:pt>
                <c:pt idx="759">
                  <c:v>2.8886099999999999</c:v>
                </c:pt>
                <c:pt idx="760">
                  <c:v>2.88862</c:v>
                </c:pt>
                <c:pt idx="761">
                  <c:v>2.88828</c:v>
                </c:pt>
                <c:pt idx="762">
                  <c:v>2.8876900000000001</c:v>
                </c:pt>
                <c:pt idx="763">
                  <c:v>2.8856700000000002</c:v>
                </c:pt>
                <c:pt idx="764">
                  <c:v>2.8871199999999999</c:v>
                </c:pt>
                <c:pt idx="765">
                  <c:v>2.88585</c:v>
                </c:pt>
                <c:pt idx="766">
                  <c:v>2.8839700000000001</c:v>
                </c:pt>
                <c:pt idx="767">
                  <c:v>2.8852799999999998</c:v>
                </c:pt>
                <c:pt idx="768">
                  <c:v>2.8828800000000001</c:v>
                </c:pt>
                <c:pt idx="769">
                  <c:v>2.8825599999999998</c:v>
                </c:pt>
                <c:pt idx="770">
                  <c:v>2.8819599999999999</c:v>
                </c:pt>
                <c:pt idx="771">
                  <c:v>2.8823300000000001</c:v>
                </c:pt>
                <c:pt idx="772">
                  <c:v>2.8820199999999998</c:v>
                </c:pt>
                <c:pt idx="773">
                  <c:v>2.87954</c:v>
                </c:pt>
                <c:pt idx="774">
                  <c:v>2.8780700000000001</c:v>
                </c:pt>
                <c:pt idx="775">
                  <c:v>2.8780899999999998</c:v>
                </c:pt>
                <c:pt idx="776">
                  <c:v>2.87771</c:v>
                </c:pt>
                <c:pt idx="777">
                  <c:v>2.8755500000000001</c:v>
                </c:pt>
                <c:pt idx="778">
                  <c:v>2.8727399999999998</c:v>
                </c:pt>
                <c:pt idx="779">
                  <c:v>2.8699699999999999</c:v>
                </c:pt>
                <c:pt idx="780">
                  <c:v>2.87094</c:v>
                </c:pt>
                <c:pt idx="781">
                  <c:v>2.8687499999999999</c:v>
                </c:pt>
                <c:pt idx="782">
                  <c:v>2.8673600000000001</c:v>
                </c:pt>
                <c:pt idx="783">
                  <c:v>2.86734</c:v>
                </c:pt>
                <c:pt idx="784">
                  <c:v>2.86578</c:v>
                </c:pt>
                <c:pt idx="785">
                  <c:v>2.8658700000000001</c:v>
                </c:pt>
                <c:pt idx="786">
                  <c:v>2.8640599999999998</c:v>
                </c:pt>
                <c:pt idx="787">
                  <c:v>2.8653400000000002</c:v>
                </c:pt>
                <c:pt idx="788">
                  <c:v>2.8646199999999999</c:v>
                </c:pt>
                <c:pt idx="789">
                  <c:v>2.8643000000000001</c:v>
                </c:pt>
                <c:pt idx="790">
                  <c:v>2.8635700000000002</c:v>
                </c:pt>
                <c:pt idx="791">
                  <c:v>2.86477</c:v>
                </c:pt>
                <c:pt idx="792">
                  <c:v>2.8642799999999999</c:v>
                </c:pt>
                <c:pt idx="793">
                  <c:v>2.86355</c:v>
                </c:pt>
                <c:pt idx="794">
                  <c:v>2.8629799999999999</c:v>
                </c:pt>
                <c:pt idx="795">
                  <c:v>2.8620100000000002</c:v>
                </c:pt>
                <c:pt idx="796">
                  <c:v>2.8613499999999998</c:v>
                </c:pt>
                <c:pt idx="797">
                  <c:v>2.8612199999999999</c:v>
                </c:pt>
                <c:pt idx="798">
                  <c:v>2.86029</c:v>
                </c:pt>
                <c:pt idx="799">
                  <c:v>2.85989</c:v>
                </c:pt>
                <c:pt idx="800">
                  <c:v>2.86043</c:v>
                </c:pt>
              </c:numCache>
            </c:numRef>
          </c:yVal>
          <c:smooth val="0"/>
          <c:extLst>
            <c:ext xmlns:c16="http://schemas.microsoft.com/office/drawing/2014/chart" uri="{C3380CC4-5D6E-409C-BE32-E72D297353CC}">
              <c16:uniqueId val="{00000001-5A13-4C53-B778-C7AF8B1B1D5B}"/>
            </c:ext>
          </c:extLst>
        </c:ser>
        <c:dLbls>
          <c:showLegendKey val="0"/>
          <c:showVal val="0"/>
          <c:showCatName val="0"/>
          <c:showSerName val="0"/>
          <c:showPercent val="0"/>
          <c:showBubbleSize val="0"/>
        </c:dLbls>
        <c:axId val="341690240"/>
        <c:axId val="341700608"/>
      </c:scatterChart>
      <c:valAx>
        <c:axId val="341690240"/>
        <c:scaling>
          <c:orientation val="minMax"/>
          <c:max val="12.5"/>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l-GR" sz="1600"/>
              <a:t>ε</a:t>
            </a:r>
            <a:r>
              <a:rPr lang="en-GB" sz="1600"/>
              <a:t>A</a:t>
            </a:r>
            <a:r>
              <a:rPr lang="el-GR" sz="1600"/>
              <a:t>'</a:t>
            </a:r>
            <a:r>
              <a:rPr lang="en-GB" sz="1600"/>
              <a:t> of Sample</a:t>
            </a:r>
          </a:p>
        </c:rich>
      </c:tx>
      <c:overlay val="0"/>
    </c:title>
    <c:autoTitleDeleted val="0"/>
    <c:plotArea>
      <c:layout/>
      <c:scatterChart>
        <c:scatterStyle val="lineMarker"/>
        <c:varyColors val="0"/>
        <c:ser>
          <c:idx val="7"/>
          <c:order val="0"/>
          <c:tx>
            <c:strRef>
              <c:f>'HT_XC09105 (Fe2O3)'!$D$15</c:f>
              <c:strCache>
                <c:ptCount val="1"/>
                <c:pt idx="0">
                  <c:v>εA'  [T=22] RT_Pr</c:v>
                </c:pt>
              </c:strCache>
            </c:strRef>
          </c:tx>
          <c:spPr>
            <a:ln w="28575" cmpd="sng">
              <a:solidFill>
                <a:sysClr val="windowText" lastClr="000000"/>
              </a:solidFill>
              <a:prstDash val="solid"/>
              <a:headEnd type="none"/>
            </a:ln>
          </c:spPr>
          <c:marker>
            <c:symbol val="none"/>
          </c:marker>
          <c:xVal>
            <c:numRef>
              <c:f>'HT_XC09105 (Fe2O3)'!$C$18:$C$178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(Fe2O3)'!$D$18:$D$178</c:f>
              <c:numCache>
                <c:formatCode>0.000</c:formatCode>
                <c:ptCount val="161"/>
                <c:pt idx="4">
                  <c:v>4.6738</c:v>
                </c:pt>
                <c:pt idx="5">
                  <c:v>4.6730090476190478</c:v>
                </c:pt>
                <c:pt idx="6">
                  <c:v>4.6765885714285718</c:v>
                </c:pt>
                <c:pt idx="7">
                  <c:v>4.6758371428571426</c:v>
                </c:pt>
                <c:pt idx="8">
                  <c:v>4.6744923809523806</c:v>
                </c:pt>
                <c:pt idx="9">
                  <c:v>4.6744223809523815</c:v>
                </c:pt>
                <c:pt idx="10">
                  <c:v>4.6768657142857144</c:v>
                </c:pt>
                <c:pt idx="11">
                  <c:v>4.6750500000000006</c:v>
                </c:pt>
                <c:pt idx="12">
                  <c:v>4.6745080952380951</c:v>
                </c:pt>
                <c:pt idx="13">
                  <c:v>4.6745028571428575</c:v>
                </c:pt>
                <c:pt idx="14">
                  <c:v>4.6741285714285716</c:v>
                </c:pt>
                <c:pt idx="15">
                  <c:v>4.6753395238095239</c:v>
                </c:pt>
                <c:pt idx="16">
                  <c:v>4.6752085714285716</c:v>
                </c:pt>
                <c:pt idx="17">
                  <c:v>4.676125714285714</c:v>
                </c:pt>
                <c:pt idx="18">
                  <c:v>4.6755100000000001</c:v>
                </c:pt>
                <c:pt idx="19">
                  <c:v>4.6748614285714281</c:v>
                </c:pt>
                <c:pt idx="20">
                  <c:v>4.6752333333333338</c:v>
                </c:pt>
                <c:pt idx="21">
                  <c:v>4.6740514285714285</c:v>
                </c:pt>
                <c:pt idx="22">
                  <c:v>4.6740300000000001</c:v>
                </c:pt>
                <c:pt idx="23">
                  <c:v>4.676639047619048</c:v>
                </c:pt>
                <c:pt idx="24">
                  <c:v>4.6765871428571426</c:v>
                </c:pt>
                <c:pt idx="25">
                  <c:v>4.6761100000000004</c:v>
                </c:pt>
                <c:pt idx="26">
                  <c:v>4.6794576190476187</c:v>
                </c:pt>
                <c:pt idx="27">
                  <c:v>4.6788604761904766</c:v>
                </c:pt>
                <c:pt idx="28">
                  <c:v>4.6637657142857147</c:v>
                </c:pt>
                <c:pt idx="29">
                  <c:v>4.6657509523809528</c:v>
                </c:pt>
                <c:pt idx="30">
                  <c:v>4.6666266666666667</c:v>
                </c:pt>
                <c:pt idx="31">
                  <c:v>4.6665271428571424</c:v>
                </c:pt>
                <c:pt idx="32">
                  <c:v>4.6651799999999994</c:v>
                </c:pt>
                <c:pt idx="33">
                  <c:v>4.6663990476190476</c:v>
                </c:pt>
                <c:pt idx="34">
                  <c:v>4.6661214285714285</c:v>
                </c:pt>
                <c:pt idx="35">
                  <c:v>4.6634828571428573</c:v>
                </c:pt>
                <c:pt idx="36">
                  <c:v>4.6630776190476189</c:v>
                </c:pt>
                <c:pt idx="37">
                  <c:v>4.6643428571428567</c:v>
                </c:pt>
                <c:pt idx="38">
                  <c:v>4.6616223809523802</c:v>
                </c:pt>
                <c:pt idx="39">
                  <c:v>4.662326666666667</c:v>
                </c:pt>
                <c:pt idx="40">
                  <c:v>4.6630628571428572</c:v>
                </c:pt>
                <c:pt idx="41">
                  <c:v>4.6622966666666663</c:v>
                </c:pt>
                <c:pt idx="42">
                  <c:v>4.6626757142857143</c:v>
                </c:pt>
                <c:pt idx="43">
                  <c:v>4.6629042857142853</c:v>
                </c:pt>
                <c:pt idx="44">
                  <c:v>4.6643695238095235</c:v>
                </c:pt>
                <c:pt idx="45">
                  <c:v>4.6644699999999997</c:v>
                </c:pt>
                <c:pt idx="46">
                  <c:v>4.6623999999999999</c:v>
                </c:pt>
                <c:pt idx="47">
                  <c:v>4.6652266666666664</c:v>
                </c:pt>
                <c:pt idx="48">
                  <c:v>4.6669838095238099</c:v>
                </c:pt>
                <c:pt idx="49">
                  <c:v>4.6662599999999994</c:v>
                </c:pt>
                <c:pt idx="50">
                  <c:v>4.6660585714285716</c:v>
                </c:pt>
                <c:pt idx="51">
                  <c:v>4.6672795238095235</c:v>
                </c:pt>
                <c:pt idx="52">
                  <c:v>4.6721557142857142</c:v>
                </c:pt>
                <c:pt idx="53">
                  <c:v>4.6745966666666661</c:v>
                </c:pt>
                <c:pt idx="54">
                  <c:v>4.6768938095238095</c:v>
                </c:pt>
                <c:pt idx="55">
                  <c:v>4.6802200000000003</c:v>
                </c:pt>
                <c:pt idx="56">
                  <c:v>4.6813209523809522</c:v>
                </c:pt>
                <c:pt idx="57">
                  <c:v>4.6825347619047619</c:v>
                </c:pt>
                <c:pt idx="58">
                  <c:v>4.6902085714285713</c:v>
                </c:pt>
                <c:pt idx="59">
                  <c:v>4.6954833333333337</c:v>
                </c:pt>
                <c:pt idx="60">
                  <c:v>4.7038599999999997</c:v>
                </c:pt>
                <c:pt idx="61">
                  <c:v>4.7246099999999993</c:v>
                </c:pt>
                <c:pt idx="62">
                  <c:v>4.6942723809523823</c:v>
                </c:pt>
                <c:pt idx="63">
                  <c:v>4.5702504761904761</c:v>
                </c:pt>
                <c:pt idx="64">
                  <c:v>4.5934871428571427</c:v>
                </c:pt>
                <c:pt idx="65">
                  <c:v>4.6156128571428576</c:v>
                </c:pt>
                <c:pt idx="66">
                  <c:v>4.6271952380952381</c:v>
                </c:pt>
                <c:pt idx="67">
                  <c:v>4.6306599999999998</c:v>
                </c:pt>
                <c:pt idx="68">
                  <c:v>4.6377909523809526</c:v>
                </c:pt>
                <c:pt idx="69">
                  <c:v>4.6441004761904763</c:v>
                </c:pt>
                <c:pt idx="70">
                  <c:v>4.6433185714285719</c:v>
                </c:pt>
                <c:pt idx="71">
                  <c:v>4.6454771428571435</c:v>
                </c:pt>
                <c:pt idx="72">
                  <c:v>4.6499576190476191</c:v>
                </c:pt>
                <c:pt idx="73">
                  <c:v>4.649794285714286</c:v>
                </c:pt>
                <c:pt idx="74">
                  <c:v>4.6477866666666667</c:v>
                </c:pt>
                <c:pt idx="75">
                  <c:v>4.6508447619047617</c:v>
                </c:pt>
                <c:pt idx="76">
                  <c:v>4.6538257142857145</c:v>
                </c:pt>
                <c:pt idx="77">
                  <c:v>4.6503771428571428</c:v>
                </c:pt>
                <c:pt idx="78">
                  <c:v>4.6492238095238099</c:v>
                </c:pt>
                <c:pt idx="79">
                  <c:v>4.6544414285714284</c:v>
                </c:pt>
                <c:pt idx="80">
                  <c:v>4.6550180952380948</c:v>
                </c:pt>
                <c:pt idx="81">
                  <c:v>4.6507900000000006</c:v>
                </c:pt>
                <c:pt idx="82">
                  <c:v>4.653594285714286</c:v>
                </c:pt>
                <c:pt idx="83">
                  <c:v>4.6581095238095243</c:v>
                </c:pt>
                <c:pt idx="84">
                  <c:v>4.6555895238095237</c:v>
                </c:pt>
                <c:pt idx="85">
                  <c:v>4.653695714285714</c:v>
                </c:pt>
                <c:pt idx="86">
                  <c:v>4.6572238095238099</c:v>
                </c:pt>
                <c:pt idx="87">
                  <c:v>4.6616219047619047</c:v>
                </c:pt>
                <c:pt idx="88">
                  <c:v>4.6582299999999996</c:v>
                </c:pt>
              </c:numCache>
            </c:numRef>
          </c:yVal>
          <c:smooth val="0"/>
          <c:extLst>
            <c:ext xmlns:c16="http://schemas.microsoft.com/office/drawing/2014/chart" uri="{C3380CC4-5D6E-409C-BE32-E72D297353CC}">
              <c16:uniqueId val="{00000000-5B51-4F8B-9E56-70AAE92C6634}"/>
            </c:ext>
          </c:extLst>
        </c:ser>
        <c:ser>
          <c:idx val="0"/>
          <c:order val="1"/>
          <c:tx>
            <c:strRef>
              <c:f>'HT_XC09105 (Fe2O3)'!$E$15</c:f>
              <c:strCache>
                <c:ptCount val="1"/>
                <c:pt idx="0">
                  <c:v>εA'  [T=22] R</c:v>
                </c:pt>
              </c:strCache>
            </c:strRef>
          </c:tx>
          <c:marker>
            <c:symbol val="none"/>
          </c:marker>
          <c:xVal>
            <c:numRef>
              <c:f>'HT_XC09105 (Fe2O3)'!$C$18:$C$178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(Fe2O3)'!$E$18:$E$178</c:f>
              <c:numCache>
                <c:formatCode>0.000</c:formatCode>
                <c:ptCount val="161"/>
                <c:pt idx="0">
                  <c:v>4.6479999999999997</c:v>
                </c:pt>
                <c:pt idx="1">
                  <c:v>4.641</c:v>
                </c:pt>
                <c:pt idx="2">
                  <c:v>4.6500000000000004</c:v>
                </c:pt>
                <c:pt idx="3">
                  <c:v>4.6550000000000002</c:v>
                </c:pt>
                <c:pt idx="4">
                  <c:v>4.6440000000000001</c:v>
                </c:pt>
                <c:pt idx="5">
                  <c:v>4.6440000000000001</c:v>
                </c:pt>
                <c:pt idx="6">
                  <c:v>4.649</c:v>
                </c:pt>
                <c:pt idx="7">
                  <c:v>4.6550000000000002</c:v>
                </c:pt>
                <c:pt idx="8">
                  <c:v>4.6479999999999997</c:v>
                </c:pt>
                <c:pt idx="9">
                  <c:v>4.6459999999999999</c:v>
                </c:pt>
                <c:pt idx="10">
                  <c:v>4.6529999999999996</c:v>
                </c:pt>
                <c:pt idx="11">
                  <c:v>4.6529999999999996</c:v>
                </c:pt>
                <c:pt idx="12">
                  <c:v>4.6479999999999997</c:v>
                </c:pt>
                <c:pt idx="13">
                  <c:v>4.6479999999999997</c:v>
                </c:pt>
                <c:pt idx="14">
                  <c:v>4.6520000000000001</c:v>
                </c:pt>
                <c:pt idx="15">
                  <c:v>4.6539999999999999</c:v>
                </c:pt>
                <c:pt idx="16">
                  <c:v>4.6459999999999999</c:v>
                </c:pt>
                <c:pt idx="17">
                  <c:v>4.6440000000000001</c:v>
                </c:pt>
                <c:pt idx="18">
                  <c:v>4.6520000000000001</c:v>
                </c:pt>
                <c:pt idx="19">
                  <c:v>4.6559999999999997</c:v>
                </c:pt>
                <c:pt idx="20">
                  <c:v>4.6559999999999997</c:v>
                </c:pt>
                <c:pt idx="21">
                  <c:v>4.6420000000000003</c:v>
                </c:pt>
                <c:pt idx="22">
                  <c:v>4.6459999999999999</c:v>
                </c:pt>
                <c:pt idx="23">
                  <c:v>4.6509999999999998</c:v>
                </c:pt>
                <c:pt idx="24">
                  <c:v>4.6559999999999997</c:v>
                </c:pt>
                <c:pt idx="25">
                  <c:v>4.6509999999999998</c:v>
                </c:pt>
                <c:pt idx="26">
                  <c:v>4.6459999999999999</c:v>
                </c:pt>
                <c:pt idx="27">
                  <c:v>4.6440000000000001</c:v>
                </c:pt>
                <c:pt idx="28">
                  <c:v>4.6470000000000002</c:v>
                </c:pt>
                <c:pt idx="29">
                  <c:v>4.6340000000000003</c:v>
                </c:pt>
                <c:pt idx="30">
                  <c:v>4.641</c:v>
                </c:pt>
                <c:pt idx="31">
                  <c:v>4.6479999999999997</c:v>
                </c:pt>
                <c:pt idx="32">
                  <c:v>4.6509999999999998</c:v>
                </c:pt>
                <c:pt idx="33">
                  <c:v>4.6459999999999999</c:v>
                </c:pt>
                <c:pt idx="34">
                  <c:v>4.6399999999999997</c:v>
                </c:pt>
                <c:pt idx="35">
                  <c:v>4.6349999999999998</c:v>
                </c:pt>
                <c:pt idx="36">
                  <c:v>4.6440000000000001</c:v>
                </c:pt>
                <c:pt idx="37">
                  <c:v>4.6420000000000003</c:v>
                </c:pt>
                <c:pt idx="38">
                  <c:v>4.6429999999999998</c:v>
                </c:pt>
                <c:pt idx="39">
                  <c:v>4.6399999999999997</c:v>
                </c:pt>
                <c:pt idx="40">
                  <c:v>4.6429999999999998</c:v>
                </c:pt>
                <c:pt idx="41">
                  <c:v>4.6399999999999997</c:v>
                </c:pt>
                <c:pt idx="42">
                  <c:v>4.6429999999999998</c:v>
                </c:pt>
                <c:pt idx="43">
                  <c:v>4.6379999999999999</c:v>
                </c:pt>
                <c:pt idx="44">
                  <c:v>4.6420000000000003</c:v>
                </c:pt>
                <c:pt idx="45">
                  <c:v>4.6390000000000002</c:v>
                </c:pt>
                <c:pt idx="46">
                  <c:v>4.6420000000000003</c:v>
                </c:pt>
                <c:pt idx="47">
                  <c:v>4.6420000000000003</c:v>
                </c:pt>
                <c:pt idx="48">
                  <c:v>4.633</c:v>
                </c:pt>
                <c:pt idx="49">
                  <c:v>4.6390000000000002</c:v>
                </c:pt>
                <c:pt idx="50">
                  <c:v>4.6429999999999998</c:v>
                </c:pt>
                <c:pt idx="51">
                  <c:v>4.6420000000000003</c:v>
                </c:pt>
                <c:pt idx="52">
                  <c:v>4.6399999999999997</c:v>
                </c:pt>
                <c:pt idx="53">
                  <c:v>4.6429999999999998</c:v>
                </c:pt>
                <c:pt idx="54">
                  <c:v>4.6440000000000001</c:v>
                </c:pt>
                <c:pt idx="55">
                  <c:v>4.6449999999999996</c:v>
                </c:pt>
                <c:pt idx="56">
                  <c:v>4.641</c:v>
                </c:pt>
                <c:pt idx="57">
                  <c:v>4.6360000000000001</c:v>
                </c:pt>
                <c:pt idx="58">
                  <c:v>4.6429999999999998</c:v>
                </c:pt>
                <c:pt idx="59">
                  <c:v>4.6479999999999997</c:v>
                </c:pt>
                <c:pt idx="60">
                  <c:v>4.6500000000000004</c:v>
                </c:pt>
                <c:pt idx="61">
                  <c:v>4.6529999999999996</c:v>
                </c:pt>
                <c:pt idx="62">
                  <c:v>4.6529999999999996</c:v>
                </c:pt>
                <c:pt idx="63">
                  <c:v>4.6390000000000002</c:v>
                </c:pt>
                <c:pt idx="64">
                  <c:v>4.6289999999999996</c:v>
                </c:pt>
                <c:pt idx="65">
                  <c:v>4.633</c:v>
                </c:pt>
                <c:pt idx="66">
                  <c:v>4.6319999999999997</c:v>
                </c:pt>
                <c:pt idx="67">
                  <c:v>4.6360000000000001</c:v>
                </c:pt>
                <c:pt idx="68">
                  <c:v>4.6390000000000002</c:v>
                </c:pt>
                <c:pt idx="69">
                  <c:v>4.6440000000000001</c:v>
                </c:pt>
                <c:pt idx="70">
                  <c:v>4.641</c:v>
                </c:pt>
                <c:pt idx="71">
                  <c:v>4.6440000000000001</c:v>
                </c:pt>
                <c:pt idx="72">
                  <c:v>4.6399999999999997</c:v>
                </c:pt>
                <c:pt idx="73">
                  <c:v>4.6399999999999997</c:v>
                </c:pt>
                <c:pt idx="74">
                  <c:v>4.6429999999999998</c:v>
                </c:pt>
                <c:pt idx="75">
                  <c:v>4.6449999999999996</c:v>
                </c:pt>
                <c:pt idx="76">
                  <c:v>4.6420000000000003</c:v>
                </c:pt>
                <c:pt idx="77">
                  <c:v>4.6429999999999998</c:v>
                </c:pt>
                <c:pt idx="78">
                  <c:v>4.6440000000000001</c:v>
                </c:pt>
                <c:pt idx="79">
                  <c:v>4.6440000000000001</c:v>
                </c:pt>
                <c:pt idx="80">
                  <c:v>4.6420000000000003</c:v>
                </c:pt>
                <c:pt idx="81">
                  <c:v>4.6420000000000003</c:v>
                </c:pt>
                <c:pt idx="82">
                  <c:v>4.6440000000000001</c:v>
                </c:pt>
                <c:pt idx="83">
                  <c:v>4.6449999999999996</c:v>
                </c:pt>
                <c:pt idx="84">
                  <c:v>4.6449999999999996</c:v>
                </c:pt>
                <c:pt idx="85">
                  <c:v>4.6459999999999999</c:v>
                </c:pt>
                <c:pt idx="86">
                  <c:v>4.6420000000000003</c:v>
                </c:pt>
                <c:pt idx="87">
                  <c:v>4.6470000000000002</c:v>
                </c:pt>
                <c:pt idx="88">
                  <c:v>4.6440000000000001</c:v>
                </c:pt>
                <c:pt idx="89">
                  <c:v>4.6470000000000002</c:v>
                </c:pt>
                <c:pt idx="90">
                  <c:v>4.649</c:v>
                </c:pt>
                <c:pt idx="91">
                  <c:v>4.6520000000000001</c:v>
                </c:pt>
                <c:pt idx="92">
                  <c:v>4.6550000000000002</c:v>
                </c:pt>
                <c:pt idx="93">
                  <c:v>4.6619999999999999</c:v>
                </c:pt>
                <c:pt idx="94">
                  <c:v>4.6660000000000004</c:v>
                </c:pt>
                <c:pt idx="95">
                  <c:v>4.6440000000000001</c:v>
                </c:pt>
                <c:pt idx="96">
                  <c:v>4.6150000000000002</c:v>
                </c:pt>
                <c:pt idx="97">
                  <c:v>4.6189999999999998</c:v>
                </c:pt>
                <c:pt idx="98">
                  <c:v>4.6239999999999997</c:v>
                </c:pt>
                <c:pt idx="99">
                  <c:v>4.6269999999999998</c:v>
                </c:pt>
                <c:pt idx="100">
                  <c:v>4.6260000000000003</c:v>
                </c:pt>
                <c:pt idx="101">
                  <c:v>4.63</c:v>
                </c:pt>
                <c:pt idx="102">
                  <c:v>4.6319999999999997</c:v>
                </c:pt>
                <c:pt idx="103">
                  <c:v>4.6319999999999997</c:v>
                </c:pt>
                <c:pt idx="104">
                  <c:v>4.633</c:v>
                </c:pt>
                <c:pt idx="105">
                  <c:v>4.6349999999999998</c:v>
                </c:pt>
                <c:pt idx="106">
                  <c:v>4.6360000000000001</c:v>
                </c:pt>
                <c:pt idx="107">
                  <c:v>4.6390000000000002</c:v>
                </c:pt>
                <c:pt idx="108">
                  <c:v>4.6500000000000004</c:v>
                </c:pt>
                <c:pt idx="109">
                  <c:v>4.617</c:v>
                </c:pt>
                <c:pt idx="110">
                  <c:v>4.6529999999999996</c:v>
                </c:pt>
                <c:pt idx="111">
                  <c:v>4.6399999999999997</c:v>
                </c:pt>
                <c:pt idx="112">
                  <c:v>4.6479999999999997</c:v>
                </c:pt>
                <c:pt idx="113">
                  <c:v>4.6399999999999997</c:v>
                </c:pt>
                <c:pt idx="114">
                  <c:v>4.6470000000000002</c:v>
                </c:pt>
                <c:pt idx="115">
                  <c:v>4.641</c:v>
                </c:pt>
                <c:pt idx="116">
                  <c:v>4.6459999999999999</c:v>
                </c:pt>
                <c:pt idx="117">
                  <c:v>4.6429999999999998</c:v>
                </c:pt>
                <c:pt idx="118">
                  <c:v>4.6470000000000002</c:v>
                </c:pt>
                <c:pt idx="119">
                  <c:v>4.6479999999999997</c:v>
                </c:pt>
                <c:pt idx="120">
                  <c:v>4.6459999999999999</c:v>
                </c:pt>
                <c:pt idx="121">
                  <c:v>4.6509999999999998</c:v>
                </c:pt>
                <c:pt idx="122">
                  <c:v>4.649</c:v>
                </c:pt>
                <c:pt idx="123">
                  <c:v>4.6509999999999998</c:v>
                </c:pt>
                <c:pt idx="124">
                  <c:v>4.6580000000000004</c:v>
                </c:pt>
                <c:pt idx="125">
                  <c:v>4.6539999999999999</c:v>
                </c:pt>
                <c:pt idx="126">
                  <c:v>4.66</c:v>
                </c:pt>
                <c:pt idx="127">
                  <c:v>4.6669999999999998</c:v>
                </c:pt>
                <c:pt idx="128">
                  <c:v>4.6719999999999997</c:v>
                </c:pt>
                <c:pt idx="129">
                  <c:v>4.6980000000000004</c:v>
                </c:pt>
                <c:pt idx="130">
                  <c:v>4.6470000000000002</c:v>
                </c:pt>
                <c:pt idx="131">
                  <c:v>4.58</c:v>
                </c:pt>
                <c:pt idx="132">
                  <c:v>4.6050000000000004</c:v>
                </c:pt>
                <c:pt idx="133">
                  <c:v>4.6130000000000004</c:v>
                </c:pt>
                <c:pt idx="134">
                  <c:v>4.6260000000000003</c:v>
                </c:pt>
                <c:pt idx="135">
                  <c:v>4.6180000000000003</c:v>
                </c:pt>
                <c:pt idx="136">
                  <c:v>4.6319999999999997</c:v>
                </c:pt>
                <c:pt idx="137">
                  <c:v>4.6219999999999999</c:v>
                </c:pt>
                <c:pt idx="138">
                  <c:v>4.6310000000000002</c:v>
                </c:pt>
                <c:pt idx="139">
                  <c:v>4.6319999999999997</c:v>
                </c:pt>
                <c:pt idx="140">
                  <c:v>4.6449999999999996</c:v>
                </c:pt>
                <c:pt idx="141">
                  <c:v>4.6379999999999999</c:v>
                </c:pt>
                <c:pt idx="142">
                  <c:v>4.6420000000000003</c:v>
                </c:pt>
                <c:pt idx="143">
                  <c:v>4.6369999999999996</c:v>
                </c:pt>
                <c:pt idx="144">
                  <c:v>4.6369999999999996</c:v>
                </c:pt>
                <c:pt idx="145">
                  <c:v>4.6369999999999996</c:v>
                </c:pt>
                <c:pt idx="146">
                  <c:v>4.6420000000000003</c:v>
                </c:pt>
                <c:pt idx="147">
                  <c:v>4.6399999999999997</c:v>
                </c:pt>
                <c:pt idx="148">
                  <c:v>4.6379999999999999</c:v>
                </c:pt>
                <c:pt idx="149">
                  <c:v>4.6429999999999998</c:v>
                </c:pt>
                <c:pt idx="150">
                  <c:v>4.6429999999999998</c:v>
                </c:pt>
                <c:pt idx="151">
                  <c:v>4.6369999999999996</c:v>
                </c:pt>
                <c:pt idx="152">
                  <c:v>4.6379999999999999</c:v>
                </c:pt>
                <c:pt idx="153">
                  <c:v>4.6420000000000003</c:v>
                </c:pt>
                <c:pt idx="154">
                  <c:v>4.6449999999999996</c:v>
                </c:pt>
                <c:pt idx="155">
                  <c:v>4.6399999999999997</c:v>
                </c:pt>
                <c:pt idx="156">
                  <c:v>4.6459999999999999</c:v>
                </c:pt>
                <c:pt idx="157">
                  <c:v>4.649</c:v>
                </c:pt>
                <c:pt idx="158">
                  <c:v>4.6529999999999996</c:v>
                </c:pt>
                <c:pt idx="159">
                  <c:v>4.6399999999999997</c:v>
                </c:pt>
                <c:pt idx="160">
                  <c:v>4.6429999999999998</c:v>
                </c:pt>
              </c:numCache>
            </c:numRef>
          </c:yVal>
          <c:smooth val="0"/>
          <c:extLst>
            <c:ext xmlns:c16="http://schemas.microsoft.com/office/drawing/2014/chart" uri="{C3380CC4-5D6E-409C-BE32-E72D297353CC}">
              <c16:uniqueId val="{00000001-5B51-4F8B-9E56-70AAE92C6634}"/>
            </c:ext>
          </c:extLst>
        </c:ser>
        <c:ser>
          <c:idx val="1"/>
          <c:order val="2"/>
          <c:tx>
            <c:strRef>
              <c:f>'HT_XC09105 (Fe2O3)'!$H$15</c:f>
              <c:strCache>
                <c:ptCount val="1"/>
                <c:pt idx="0">
                  <c:v>εA'  [T=300] R</c:v>
                </c:pt>
              </c:strCache>
            </c:strRef>
          </c:tx>
          <c:spPr>
            <a:ln>
              <a:solidFill>
                <a:srgbClr val="C0504D"/>
              </a:solidFill>
            </a:ln>
          </c:spPr>
          <c:marker>
            <c:symbol val="none"/>
          </c:marker>
          <c:xVal>
            <c:numRef>
              <c:f>'HT_XC09105 (Fe2O3)'!$C$18:$C$178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(Fe2O3)'!$H$18:$H$178</c:f>
              <c:numCache>
                <c:formatCode>0.000</c:formatCode>
                <c:ptCount val="161"/>
                <c:pt idx="0">
                  <c:v>4.6369999999999996</c:v>
                </c:pt>
                <c:pt idx="1">
                  <c:v>4.6559999999999997</c:v>
                </c:pt>
                <c:pt idx="2">
                  <c:v>4.6559999999999997</c:v>
                </c:pt>
                <c:pt idx="3">
                  <c:v>4.6660000000000004</c:v>
                </c:pt>
                <c:pt idx="4">
                  <c:v>4.6529999999999996</c:v>
                </c:pt>
                <c:pt idx="5">
                  <c:v>4.6539999999999999</c:v>
                </c:pt>
                <c:pt idx="6">
                  <c:v>4.6639999999999997</c:v>
                </c:pt>
                <c:pt idx="7">
                  <c:v>4.67</c:v>
                </c:pt>
                <c:pt idx="8">
                  <c:v>4.6619999999999999</c:v>
                </c:pt>
                <c:pt idx="9">
                  <c:v>4.6639999999999997</c:v>
                </c:pt>
                <c:pt idx="10">
                  <c:v>4.6660000000000004</c:v>
                </c:pt>
                <c:pt idx="11">
                  <c:v>4.665</c:v>
                </c:pt>
                <c:pt idx="12">
                  <c:v>4.6639999999999997</c:v>
                </c:pt>
                <c:pt idx="13">
                  <c:v>4.6689999999999996</c:v>
                </c:pt>
                <c:pt idx="14">
                  <c:v>4.6669999999999998</c:v>
                </c:pt>
                <c:pt idx="15">
                  <c:v>4.6660000000000004</c:v>
                </c:pt>
                <c:pt idx="16">
                  <c:v>4.6609999999999996</c:v>
                </c:pt>
                <c:pt idx="17">
                  <c:v>4.657</c:v>
                </c:pt>
                <c:pt idx="18">
                  <c:v>4.6680000000000001</c:v>
                </c:pt>
                <c:pt idx="19">
                  <c:v>4.6630000000000003</c:v>
                </c:pt>
                <c:pt idx="20">
                  <c:v>4.67</c:v>
                </c:pt>
                <c:pt idx="21">
                  <c:v>4.6609999999999996</c:v>
                </c:pt>
                <c:pt idx="22">
                  <c:v>4.6609999999999996</c:v>
                </c:pt>
                <c:pt idx="23">
                  <c:v>4.6669999999999998</c:v>
                </c:pt>
                <c:pt idx="24">
                  <c:v>4.6660000000000004</c:v>
                </c:pt>
                <c:pt idx="25">
                  <c:v>4.6669999999999998</c:v>
                </c:pt>
                <c:pt idx="26">
                  <c:v>4.665</c:v>
                </c:pt>
                <c:pt idx="27">
                  <c:v>4.66</c:v>
                </c:pt>
                <c:pt idx="28">
                  <c:v>4.6619999999999999</c:v>
                </c:pt>
                <c:pt idx="29">
                  <c:v>4.6509999999999998</c:v>
                </c:pt>
                <c:pt idx="30">
                  <c:v>4.6589999999999998</c:v>
                </c:pt>
                <c:pt idx="31">
                  <c:v>4.6639999999999997</c:v>
                </c:pt>
                <c:pt idx="32">
                  <c:v>4.6669999999999998</c:v>
                </c:pt>
                <c:pt idx="33">
                  <c:v>4.6559999999999997</c:v>
                </c:pt>
                <c:pt idx="34">
                  <c:v>4.6520000000000001</c:v>
                </c:pt>
                <c:pt idx="35">
                  <c:v>4.6580000000000004</c:v>
                </c:pt>
                <c:pt idx="36">
                  <c:v>4.657</c:v>
                </c:pt>
                <c:pt idx="37">
                  <c:v>4.6630000000000003</c:v>
                </c:pt>
                <c:pt idx="38">
                  <c:v>4.6580000000000004</c:v>
                </c:pt>
                <c:pt idx="39">
                  <c:v>4.66</c:v>
                </c:pt>
                <c:pt idx="40">
                  <c:v>4.6619999999999999</c:v>
                </c:pt>
                <c:pt idx="41">
                  <c:v>4.6550000000000002</c:v>
                </c:pt>
                <c:pt idx="42">
                  <c:v>4.657</c:v>
                </c:pt>
                <c:pt idx="43">
                  <c:v>4.6539999999999999</c:v>
                </c:pt>
                <c:pt idx="44">
                  <c:v>4.6589999999999998</c:v>
                </c:pt>
                <c:pt idx="45">
                  <c:v>4.66</c:v>
                </c:pt>
                <c:pt idx="46">
                  <c:v>4.66</c:v>
                </c:pt>
                <c:pt idx="47">
                  <c:v>4.6509999999999998</c:v>
                </c:pt>
                <c:pt idx="48">
                  <c:v>4.6539999999999999</c:v>
                </c:pt>
                <c:pt idx="49">
                  <c:v>4.6580000000000004</c:v>
                </c:pt>
                <c:pt idx="50">
                  <c:v>4.66</c:v>
                </c:pt>
                <c:pt idx="51">
                  <c:v>4.6639999999999997</c:v>
                </c:pt>
                <c:pt idx="52">
                  <c:v>4.6609999999999996</c:v>
                </c:pt>
                <c:pt idx="53">
                  <c:v>4.6660000000000004</c:v>
                </c:pt>
                <c:pt idx="54">
                  <c:v>4.6630000000000003</c:v>
                </c:pt>
                <c:pt idx="55">
                  <c:v>4.665</c:v>
                </c:pt>
                <c:pt idx="56">
                  <c:v>4.6550000000000002</c:v>
                </c:pt>
                <c:pt idx="57">
                  <c:v>4.6559999999999997</c:v>
                </c:pt>
                <c:pt idx="58">
                  <c:v>4.6639999999999997</c:v>
                </c:pt>
                <c:pt idx="59">
                  <c:v>4.6680000000000001</c:v>
                </c:pt>
                <c:pt idx="60">
                  <c:v>4.67</c:v>
                </c:pt>
                <c:pt idx="61">
                  <c:v>4.67</c:v>
                </c:pt>
                <c:pt idx="62">
                  <c:v>4.67</c:v>
                </c:pt>
                <c:pt idx="63">
                  <c:v>4.66</c:v>
                </c:pt>
                <c:pt idx="64">
                  <c:v>4.6470000000000002</c:v>
                </c:pt>
                <c:pt idx="65">
                  <c:v>4.6470000000000002</c:v>
                </c:pt>
                <c:pt idx="66">
                  <c:v>4.6470000000000002</c:v>
                </c:pt>
                <c:pt idx="67">
                  <c:v>4.6539999999999999</c:v>
                </c:pt>
                <c:pt idx="68">
                  <c:v>4.6559999999999997</c:v>
                </c:pt>
                <c:pt idx="69">
                  <c:v>4.657</c:v>
                </c:pt>
                <c:pt idx="70">
                  <c:v>4.657</c:v>
                </c:pt>
                <c:pt idx="71">
                  <c:v>4.66</c:v>
                </c:pt>
                <c:pt idx="72">
                  <c:v>4.6589999999999998</c:v>
                </c:pt>
                <c:pt idx="73">
                  <c:v>4.6580000000000004</c:v>
                </c:pt>
                <c:pt idx="74">
                  <c:v>4.6580000000000004</c:v>
                </c:pt>
                <c:pt idx="75">
                  <c:v>4.66</c:v>
                </c:pt>
                <c:pt idx="76">
                  <c:v>4.66</c:v>
                </c:pt>
                <c:pt idx="77">
                  <c:v>4.6619999999999999</c:v>
                </c:pt>
                <c:pt idx="78">
                  <c:v>4.6609999999999996</c:v>
                </c:pt>
                <c:pt idx="79">
                  <c:v>4.6589999999999998</c:v>
                </c:pt>
                <c:pt idx="80">
                  <c:v>4.6609999999999996</c:v>
                </c:pt>
                <c:pt idx="81">
                  <c:v>4.6609999999999996</c:v>
                </c:pt>
                <c:pt idx="82">
                  <c:v>4.6639999999999997</c:v>
                </c:pt>
                <c:pt idx="83">
                  <c:v>4.6660000000000004</c:v>
                </c:pt>
                <c:pt idx="84">
                  <c:v>4.6660000000000004</c:v>
                </c:pt>
                <c:pt idx="85">
                  <c:v>4.6639999999999997</c:v>
                </c:pt>
                <c:pt idx="86">
                  <c:v>4.6630000000000003</c:v>
                </c:pt>
                <c:pt idx="87">
                  <c:v>4.6660000000000004</c:v>
                </c:pt>
                <c:pt idx="88">
                  <c:v>4.665</c:v>
                </c:pt>
                <c:pt idx="89">
                  <c:v>4.6689999999999996</c:v>
                </c:pt>
                <c:pt idx="90">
                  <c:v>4.6689999999999996</c:v>
                </c:pt>
                <c:pt idx="91">
                  <c:v>4.67</c:v>
                </c:pt>
                <c:pt idx="92">
                  <c:v>4.6760000000000002</c:v>
                </c:pt>
                <c:pt idx="93">
                  <c:v>4.68</c:v>
                </c:pt>
                <c:pt idx="94">
                  <c:v>4.6749999999999998</c:v>
                </c:pt>
                <c:pt idx="95">
                  <c:v>4.6479999999999997</c:v>
                </c:pt>
                <c:pt idx="96">
                  <c:v>4.641</c:v>
                </c:pt>
                <c:pt idx="97">
                  <c:v>4.6440000000000001</c:v>
                </c:pt>
                <c:pt idx="98">
                  <c:v>4.6479999999999997</c:v>
                </c:pt>
                <c:pt idx="99">
                  <c:v>4.6539999999999999</c:v>
                </c:pt>
                <c:pt idx="100">
                  <c:v>4.6520000000000001</c:v>
                </c:pt>
                <c:pt idx="101">
                  <c:v>4.6529999999999996</c:v>
                </c:pt>
                <c:pt idx="102">
                  <c:v>4.6550000000000002</c:v>
                </c:pt>
                <c:pt idx="103">
                  <c:v>4.6539999999999999</c:v>
                </c:pt>
                <c:pt idx="104">
                  <c:v>4.6550000000000002</c:v>
                </c:pt>
                <c:pt idx="105">
                  <c:v>4.657</c:v>
                </c:pt>
                <c:pt idx="106">
                  <c:v>4.66</c:v>
                </c:pt>
                <c:pt idx="107">
                  <c:v>4.6470000000000002</c:v>
                </c:pt>
                <c:pt idx="108">
                  <c:v>4.6740000000000004</c:v>
                </c:pt>
                <c:pt idx="109">
                  <c:v>4.6420000000000003</c:v>
                </c:pt>
                <c:pt idx="110">
                  <c:v>4.6769999999999996</c:v>
                </c:pt>
                <c:pt idx="111">
                  <c:v>4.6619999999999999</c:v>
                </c:pt>
                <c:pt idx="112">
                  <c:v>4.6529999999999996</c:v>
                </c:pt>
                <c:pt idx="113">
                  <c:v>4.6639999999999997</c:v>
                </c:pt>
                <c:pt idx="114">
                  <c:v>4.66</c:v>
                </c:pt>
                <c:pt idx="115">
                  <c:v>4.6680000000000001</c:v>
                </c:pt>
                <c:pt idx="116">
                  <c:v>4.6630000000000003</c:v>
                </c:pt>
                <c:pt idx="117">
                  <c:v>4.6660000000000004</c:v>
                </c:pt>
                <c:pt idx="118">
                  <c:v>4.6660000000000004</c:v>
                </c:pt>
                <c:pt idx="119">
                  <c:v>4.6680000000000001</c:v>
                </c:pt>
                <c:pt idx="120">
                  <c:v>4.6689999999999996</c:v>
                </c:pt>
                <c:pt idx="121">
                  <c:v>4.6719999999999997</c:v>
                </c:pt>
                <c:pt idx="122">
                  <c:v>4.67</c:v>
                </c:pt>
                <c:pt idx="123">
                  <c:v>4.6740000000000004</c:v>
                </c:pt>
                <c:pt idx="124">
                  <c:v>4.6840000000000002</c:v>
                </c:pt>
                <c:pt idx="125">
                  <c:v>4.6790000000000003</c:v>
                </c:pt>
                <c:pt idx="126">
                  <c:v>4.6870000000000003</c:v>
                </c:pt>
                <c:pt idx="127">
                  <c:v>4.6970000000000001</c:v>
                </c:pt>
                <c:pt idx="128">
                  <c:v>4.7130000000000001</c:v>
                </c:pt>
                <c:pt idx="129">
                  <c:v>4.67</c:v>
                </c:pt>
                <c:pt idx="130">
                  <c:v>4.6020000000000003</c:v>
                </c:pt>
                <c:pt idx="131">
                  <c:v>4.6239999999999997</c:v>
                </c:pt>
                <c:pt idx="132">
                  <c:v>4.6349999999999998</c:v>
                </c:pt>
                <c:pt idx="133">
                  <c:v>4.6390000000000002</c:v>
                </c:pt>
                <c:pt idx="134">
                  <c:v>4.641</c:v>
                </c:pt>
                <c:pt idx="135">
                  <c:v>4.6399999999999997</c:v>
                </c:pt>
                <c:pt idx="136">
                  <c:v>4.657</c:v>
                </c:pt>
                <c:pt idx="137">
                  <c:v>4.6509999999999998</c:v>
                </c:pt>
                <c:pt idx="138">
                  <c:v>4.6520000000000001</c:v>
                </c:pt>
                <c:pt idx="139">
                  <c:v>4.6520000000000001</c:v>
                </c:pt>
                <c:pt idx="140">
                  <c:v>4.6559999999999997</c:v>
                </c:pt>
                <c:pt idx="141">
                  <c:v>4.657</c:v>
                </c:pt>
                <c:pt idx="142">
                  <c:v>4.6619999999999999</c:v>
                </c:pt>
                <c:pt idx="143">
                  <c:v>4.657</c:v>
                </c:pt>
                <c:pt idx="144">
                  <c:v>4.657</c:v>
                </c:pt>
                <c:pt idx="145">
                  <c:v>4.6589999999999998</c:v>
                </c:pt>
                <c:pt idx="146">
                  <c:v>4.6609999999999996</c:v>
                </c:pt>
                <c:pt idx="147">
                  <c:v>4.6589999999999998</c:v>
                </c:pt>
                <c:pt idx="148">
                  <c:v>4.6630000000000003</c:v>
                </c:pt>
                <c:pt idx="149">
                  <c:v>4.6639999999999997</c:v>
                </c:pt>
                <c:pt idx="150">
                  <c:v>4.6680000000000001</c:v>
                </c:pt>
                <c:pt idx="151">
                  <c:v>4.6580000000000004</c:v>
                </c:pt>
                <c:pt idx="152">
                  <c:v>4.66</c:v>
                </c:pt>
                <c:pt idx="153">
                  <c:v>4.6639999999999997</c:v>
                </c:pt>
                <c:pt idx="154">
                  <c:v>4.6609999999999996</c:v>
                </c:pt>
                <c:pt idx="155">
                  <c:v>4.6669999999999998</c:v>
                </c:pt>
                <c:pt idx="156">
                  <c:v>4.6669999999999998</c:v>
                </c:pt>
                <c:pt idx="157">
                  <c:v>4.6689999999999996</c:v>
                </c:pt>
                <c:pt idx="158">
                  <c:v>4.6580000000000004</c:v>
                </c:pt>
                <c:pt idx="159">
                  <c:v>4.6639999999999997</c:v>
                </c:pt>
                <c:pt idx="160">
                  <c:v>4.665</c:v>
                </c:pt>
              </c:numCache>
            </c:numRef>
          </c:yVal>
          <c:smooth val="0"/>
          <c:extLst>
            <c:ext xmlns:c16="http://schemas.microsoft.com/office/drawing/2014/chart" uri="{C3380CC4-5D6E-409C-BE32-E72D297353CC}">
              <c16:uniqueId val="{00000002-5B51-4F8B-9E56-70AAE92C6634}"/>
            </c:ext>
          </c:extLst>
        </c:ser>
        <c:ser>
          <c:idx val="2"/>
          <c:order val="3"/>
          <c:tx>
            <c:strRef>
              <c:f>'HT_XC09105 (Fe2O3)'!$K$15</c:f>
              <c:strCache>
                <c:ptCount val="1"/>
                <c:pt idx="0">
                  <c:v>εA'  [T=600] R</c:v>
                </c:pt>
              </c:strCache>
            </c:strRef>
          </c:tx>
          <c:spPr>
            <a:ln>
              <a:solidFill>
                <a:srgbClr val="9BBB59"/>
              </a:solidFill>
            </a:ln>
          </c:spPr>
          <c:marker>
            <c:symbol val="none"/>
          </c:marker>
          <c:xVal>
            <c:numRef>
              <c:f>'HT_XC09105 (Fe2O3)'!$C$18:$C$178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(Fe2O3)'!$K$18:$K$178</c:f>
              <c:numCache>
                <c:formatCode>0.000</c:formatCode>
                <c:ptCount val="161"/>
                <c:pt idx="0">
                  <c:v>4.7</c:v>
                </c:pt>
                <c:pt idx="1">
                  <c:v>4.6970000000000001</c:v>
                </c:pt>
                <c:pt idx="2">
                  <c:v>4.6870000000000003</c:v>
                </c:pt>
                <c:pt idx="3">
                  <c:v>4.7039999999999997</c:v>
                </c:pt>
                <c:pt idx="4">
                  <c:v>4.6929999999999996</c:v>
                </c:pt>
                <c:pt idx="5">
                  <c:v>4.7</c:v>
                </c:pt>
                <c:pt idx="6">
                  <c:v>4.7039999999999997</c:v>
                </c:pt>
                <c:pt idx="7">
                  <c:v>4.7039999999999997</c:v>
                </c:pt>
                <c:pt idx="8">
                  <c:v>4.7050000000000001</c:v>
                </c:pt>
                <c:pt idx="9">
                  <c:v>4.7089999999999996</c:v>
                </c:pt>
                <c:pt idx="10">
                  <c:v>4.7060000000000004</c:v>
                </c:pt>
                <c:pt idx="11">
                  <c:v>4.7080000000000002</c:v>
                </c:pt>
                <c:pt idx="12">
                  <c:v>4.7160000000000002</c:v>
                </c:pt>
                <c:pt idx="13">
                  <c:v>4.7160000000000002</c:v>
                </c:pt>
                <c:pt idx="14">
                  <c:v>4.7130000000000001</c:v>
                </c:pt>
                <c:pt idx="15">
                  <c:v>4.7130000000000001</c:v>
                </c:pt>
                <c:pt idx="16">
                  <c:v>4.7110000000000003</c:v>
                </c:pt>
                <c:pt idx="17">
                  <c:v>4.718</c:v>
                </c:pt>
                <c:pt idx="18">
                  <c:v>4.7279999999999998</c:v>
                </c:pt>
                <c:pt idx="19">
                  <c:v>4.7190000000000003</c:v>
                </c:pt>
                <c:pt idx="20">
                  <c:v>4.72</c:v>
                </c:pt>
                <c:pt idx="21">
                  <c:v>4.7149999999999999</c:v>
                </c:pt>
                <c:pt idx="22">
                  <c:v>4.7130000000000001</c:v>
                </c:pt>
                <c:pt idx="23">
                  <c:v>4.7169999999999996</c:v>
                </c:pt>
                <c:pt idx="24">
                  <c:v>4.7220000000000004</c:v>
                </c:pt>
                <c:pt idx="25">
                  <c:v>4.7240000000000002</c:v>
                </c:pt>
                <c:pt idx="26">
                  <c:v>4.7160000000000002</c:v>
                </c:pt>
                <c:pt idx="27">
                  <c:v>4.7130000000000001</c:v>
                </c:pt>
                <c:pt idx="28">
                  <c:v>4.72</c:v>
                </c:pt>
                <c:pt idx="29">
                  <c:v>4.7130000000000001</c:v>
                </c:pt>
                <c:pt idx="30">
                  <c:v>4.7160000000000002</c:v>
                </c:pt>
                <c:pt idx="31">
                  <c:v>4.7210000000000001</c:v>
                </c:pt>
                <c:pt idx="32">
                  <c:v>4.7220000000000004</c:v>
                </c:pt>
                <c:pt idx="33">
                  <c:v>4.7149999999999999</c:v>
                </c:pt>
                <c:pt idx="34">
                  <c:v>4.7140000000000004</c:v>
                </c:pt>
                <c:pt idx="35">
                  <c:v>4.7169999999999996</c:v>
                </c:pt>
                <c:pt idx="36">
                  <c:v>4.718</c:v>
                </c:pt>
                <c:pt idx="37">
                  <c:v>4.72</c:v>
                </c:pt>
                <c:pt idx="38">
                  <c:v>4.7190000000000003</c:v>
                </c:pt>
                <c:pt idx="39">
                  <c:v>4.7190000000000003</c:v>
                </c:pt>
                <c:pt idx="40">
                  <c:v>4.7169999999999996</c:v>
                </c:pt>
                <c:pt idx="41">
                  <c:v>4.7119999999999997</c:v>
                </c:pt>
                <c:pt idx="42">
                  <c:v>4.718</c:v>
                </c:pt>
                <c:pt idx="43">
                  <c:v>4.7169999999999996</c:v>
                </c:pt>
                <c:pt idx="44">
                  <c:v>4.72</c:v>
                </c:pt>
                <c:pt idx="45">
                  <c:v>4.718</c:v>
                </c:pt>
                <c:pt idx="46">
                  <c:v>4.7140000000000004</c:v>
                </c:pt>
                <c:pt idx="47">
                  <c:v>4.7149999999999999</c:v>
                </c:pt>
                <c:pt idx="48">
                  <c:v>4.7160000000000002</c:v>
                </c:pt>
                <c:pt idx="49">
                  <c:v>4.7210000000000001</c:v>
                </c:pt>
                <c:pt idx="50">
                  <c:v>4.7229999999999999</c:v>
                </c:pt>
                <c:pt idx="51">
                  <c:v>4.726</c:v>
                </c:pt>
                <c:pt idx="52">
                  <c:v>4.7220000000000004</c:v>
                </c:pt>
                <c:pt idx="53">
                  <c:v>4.7270000000000003</c:v>
                </c:pt>
                <c:pt idx="54">
                  <c:v>4.7240000000000002</c:v>
                </c:pt>
                <c:pt idx="55">
                  <c:v>4.7190000000000003</c:v>
                </c:pt>
                <c:pt idx="56">
                  <c:v>4.7160000000000002</c:v>
                </c:pt>
                <c:pt idx="57">
                  <c:v>4.7210000000000001</c:v>
                </c:pt>
                <c:pt idx="58">
                  <c:v>4.726</c:v>
                </c:pt>
                <c:pt idx="59">
                  <c:v>4.7300000000000004</c:v>
                </c:pt>
                <c:pt idx="60">
                  <c:v>4.7240000000000002</c:v>
                </c:pt>
                <c:pt idx="61">
                  <c:v>4.718</c:v>
                </c:pt>
                <c:pt idx="62">
                  <c:v>4.7140000000000004</c:v>
                </c:pt>
                <c:pt idx="63">
                  <c:v>4.7140000000000004</c:v>
                </c:pt>
                <c:pt idx="64">
                  <c:v>4.7130000000000001</c:v>
                </c:pt>
                <c:pt idx="65">
                  <c:v>4.71</c:v>
                </c:pt>
                <c:pt idx="66">
                  <c:v>4.7140000000000004</c:v>
                </c:pt>
                <c:pt idx="67">
                  <c:v>4.718</c:v>
                </c:pt>
                <c:pt idx="68">
                  <c:v>4.72</c:v>
                </c:pt>
                <c:pt idx="69">
                  <c:v>4.72</c:v>
                </c:pt>
                <c:pt idx="70">
                  <c:v>4.7190000000000003</c:v>
                </c:pt>
                <c:pt idx="71">
                  <c:v>4.7190000000000003</c:v>
                </c:pt>
                <c:pt idx="72">
                  <c:v>4.718</c:v>
                </c:pt>
                <c:pt idx="73">
                  <c:v>4.7220000000000004</c:v>
                </c:pt>
                <c:pt idx="74">
                  <c:v>4.7210000000000001</c:v>
                </c:pt>
                <c:pt idx="75">
                  <c:v>4.72</c:v>
                </c:pt>
                <c:pt idx="76">
                  <c:v>4.7210000000000001</c:v>
                </c:pt>
                <c:pt idx="77">
                  <c:v>4.7229999999999999</c:v>
                </c:pt>
                <c:pt idx="78">
                  <c:v>4.7240000000000002</c:v>
                </c:pt>
                <c:pt idx="79">
                  <c:v>4.7210000000000001</c:v>
                </c:pt>
                <c:pt idx="80">
                  <c:v>4.7220000000000004</c:v>
                </c:pt>
                <c:pt idx="81">
                  <c:v>4.7270000000000003</c:v>
                </c:pt>
                <c:pt idx="82">
                  <c:v>4.7270000000000003</c:v>
                </c:pt>
                <c:pt idx="83">
                  <c:v>4.7290000000000001</c:v>
                </c:pt>
                <c:pt idx="84">
                  <c:v>4.7290000000000001</c:v>
                </c:pt>
                <c:pt idx="85">
                  <c:v>4.7249999999999996</c:v>
                </c:pt>
                <c:pt idx="86">
                  <c:v>4.7220000000000004</c:v>
                </c:pt>
                <c:pt idx="87">
                  <c:v>4.7270000000000003</c:v>
                </c:pt>
                <c:pt idx="88">
                  <c:v>4.7270000000000003</c:v>
                </c:pt>
                <c:pt idx="89">
                  <c:v>4.726</c:v>
                </c:pt>
                <c:pt idx="90">
                  <c:v>4.7249999999999996</c:v>
                </c:pt>
                <c:pt idx="91">
                  <c:v>4.72</c:v>
                </c:pt>
                <c:pt idx="92">
                  <c:v>4.7160000000000002</c:v>
                </c:pt>
                <c:pt idx="93">
                  <c:v>4.7140000000000004</c:v>
                </c:pt>
                <c:pt idx="94">
                  <c:v>4.7130000000000001</c:v>
                </c:pt>
                <c:pt idx="95">
                  <c:v>4.71</c:v>
                </c:pt>
                <c:pt idx="96">
                  <c:v>4.71</c:v>
                </c:pt>
                <c:pt idx="97">
                  <c:v>4.7119999999999997</c:v>
                </c:pt>
                <c:pt idx="98">
                  <c:v>4.7149999999999999</c:v>
                </c:pt>
                <c:pt idx="99">
                  <c:v>4.7169999999999996</c:v>
                </c:pt>
                <c:pt idx="100">
                  <c:v>4.7149999999999999</c:v>
                </c:pt>
                <c:pt idx="101">
                  <c:v>4.7149999999999999</c:v>
                </c:pt>
                <c:pt idx="102">
                  <c:v>4.7160000000000002</c:v>
                </c:pt>
                <c:pt idx="103">
                  <c:v>4.7169999999999996</c:v>
                </c:pt>
                <c:pt idx="104">
                  <c:v>4.718</c:v>
                </c:pt>
                <c:pt idx="105">
                  <c:v>4.7220000000000004</c:v>
                </c:pt>
                <c:pt idx="106">
                  <c:v>4.7190000000000003</c:v>
                </c:pt>
                <c:pt idx="107">
                  <c:v>4.72</c:v>
                </c:pt>
                <c:pt idx="108">
                  <c:v>4.7130000000000001</c:v>
                </c:pt>
                <c:pt idx="109">
                  <c:v>4.7279999999999998</c:v>
                </c:pt>
                <c:pt idx="110">
                  <c:v>4.7270000000000003</c:v>
                </c:pt>
                <c:pt idx="111">
                  <c:v>4.7489999999999997</c:v>
                </c:pt>
                <c:pt idx="112">
                  <c:v>4.718</c:v>
                </c:pt>
                <c:pt idx="113">
                  <c:v>4.7329999999999997</c:v>
                </c:pt>
                <c:pt idx="114">
                  <c:v>4.7249999999999996</c:v>
                </c:pt>
                <c:pt idx="115">
                  <c:v>4.7309999999999999</c:v>
                </c:pt>
                <c:pt idx="116">
                  <c:v>4.7309999999999999</c:v>
                </c:pt>
                <c:pt idx="117">
                  <c:v>4.7279999999999998</c:v>
                </c:pt>
                <c:pt idx="118">
                  <c:v>4.726</c:v>
                </c:pt>
                <c:pt idx="119">
                  <c:v>4.7309999999999999</c:v>
                </c:pt>
                <c:pt idx="120">
                  <c:v>4.7329999999999997</c:v>
                </c:pt>
                <c:pt idx="121">
                  <c:v>4.734</c:v>
                </c:pt>
                <c:pt idx="122">
                  <c:v>4.7320000000000002</c:v>
                </c:pt>
                <c:pt idx="123">
                  <c:v>4.7370000000000001</c:v>
                </c:pt>
                <c:pt idx="124">
                  <c:v>4.7430000000000003</c:v>
                </c:pt>
                <c:pt idx="125">
                  <c:v>4.7469999999999999</c:v>
                </c:pt>
                <c:pt idx="126">
                  <c:v>4.7619999999999996</c:v>
                </c:pt>
                <c:pt idx="127">
                  <c:v>4.726</c:v>
                </c:pt>
                <c:pt idx="128">
                  <c:v>4.6950000000000003</c:v>
                </c:pt>
                <c:pt idx="129">
                  <c:v>4.6890000000000001</c:v>
                </c:pt>
                <c:pt idx="130">
                  <c:v>4.6970000000000001</c:v>
                </c:pt>
                <c:pt idx="131">
                  <c:v>4.7030000000000003</c:v>
                </c:pt>
                <c:pt idx="132">
                  <c:v>4.702</c:v>
                </c:pt>
                <c:pt idx="133">
                  <c:v>4.7089999999999996</c:v>
                </c:pt>
                <c:pt idx="134">
                  <c:v>4.7</c:v>
                </c:pt>
                <c:pt idx="135">
                  <c:v>4.7140000000000004</c:v>
                </c:pt>
                <c:pt idx="136">
                  <c:v>4.7069999999999999</c:v>
                </c:pt>
                <c:pt idx="137">
                  <c:v>4.7149999999999999</c:v>
                </c:pt>
                <c:pt idx="138">
                  <c:v>4.7160000000000002</c:v>
                </c:pt>
                <c:pt idx="139">
                  <c:v>4.72</c:v>
                </c:pt>
                <c:pt idx="140">
                  <c:v>4.7190000000000003</c:v>
                </c:pt>
                <c:pt idx="141">
                  <c:v>4.7169999999999996</c:v>
                </c:pt>
                <c:pt idx="142">
                  <c:v>4.7119999999999997</c:v>
                </c:pt>
                <c:pt idx="143">
                  <c:v>4.7190000000000003</c:v>
                </c:pt>
                <c:pt idx="144">
                  <c:v>4.718</c:v>
                </c:pt>
                <c:pt idx="145">
                  <c:v>4.7210000000000001</c:v>
                </c:pt>
                <c:pt idx="146">
                  <c:v>4.7190000000000003</c:v>
                </c:pt>
                <c:pt idx="147">
                  <c:v>4.7210000000000001</c:v>
                </c:pt>
                <c:pt idx="148">
                  <c:v>4.726</c:v>
                </c:pt>
                <c:pt idx="149">
                  <c:v>4.7270000000000003</c:v>
                </c:pt>
                <c:pt idx="150">
                  <c:v>4.718</c:v>
                </c:pt>
                <c:pt idx="151">
                  <c:v>4.7160000000000002</c:v>
                </c:pt>
                <c:pt idx="152">
                  <c:v>4.7210000000000001</c:v>
                </c:pt>
                <c:pt idx="153">
                  <c:v>4.7210000000000001</c:v>
                </c:pt>
                <c:pt idx="154">
                  <c:v>4.72</c:v>
                </c:pt>
                <c:pt idx="155">
                  <c:v>4.7190000000000003</c:v>
                </c:pt>
                <c:pt idx="156">
                  <c:v>4.726</c:v>
                </c:pt>
                <c:pt idx="157">
                  <c:v>4.7149999999999999</c:v>
                </c:pt>
                <c:pt idx="158">
                  <c:v>4.7220000000000004</c:v>
                </c:pt>
                <c:pt idx="159">
                  <c:v>4.7249999999999996</c:v>
                </c:pt>
                <c:pt idx="160">
                  <c:v>4.7240000000000002</c:v>
                </c:pt>
              </c:numCache>
            </c:numRef>
          </c:yVal>
          <c:smooth val="0"/>
          <c:extLst>
            <c:ext xmlns:c16="http://schemas.microsoft.com/office/drawing/2014/chart" uri="{C3380CC4-5D6E-409C-BE32-E72D297353CC}">
              <c16:uniqueId val="{00000003-5B51-4F8B-9E56-70AAE92C6634}"/>
            </c:ext>
          </c:extLst>
        </c:ser>
        <c:ser>
          <c:idx val="3"/>
          <c:order val="4"/>
          <c:tx>
            <c:strRef>
              <c:f>'HT_XC09105 (Fe2O3)'!$O$15</c:f>
              <c:strCache>
                <c:ptCount val="1"/>
                <c:pt idx="0">
                  <c:v>εA'  [T=950] R</c:v>
                </c:pt>
              </c:strCache>
            </c:strRef>
          </c:tx>
          <c:spPr>
            <a:ln>
              <a:solidFill>
                <a:srgbClr val="8064A2"/>
              </a:solidFill>
            </a:ln>
          </c:spPr>
          <c:marker>
            <c:symbol val="none"/>
          </c:marker>
          <c:xVal>
            <c:numRef>
              <c:f>'HT_XC09105 (Fe2O3)'!$C$18:$C$178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(Fe2O3)'!$O$18:$O$178</c:f>
              <c:numCache>
                <c:formatCode>0.000</c:formatCode>
                <c:ptCount val="161"/>
                <c:pt idx="0">
                  <c:v>5.1790000000000003</c:v>
                </c:pt>
                <c:pt idx="1">
                  <c:v>5.2069999999999999</c:v>
                </c:pt>
                <c:pt idx="2">
                  <c:v>5.1890000000000001</c:v>
                </c:pt>
                <c:pt idx="3">
                  <c:v>5.202</c:v>
                </c:pt>
                <c:pt idx="4">
                  <c:v>5.1879999999999997</c:v>
                </c:pt>
                <c:pt idx="5">
                  <c:v>5.194</c:v>
                </c:pt>
                <c:pt idx="6">
                  <c:v>5.2060000000000004</c:v>
                </c:pt>
                <c:pt idx="7">
                  <c:v>5.2089999999999996</c:v>
                </c:pt>
                <c:pt idx="8">
                  <c:v>5.202</c:v>
                </c:pt>
                <c:pt idx="9">
                  <c:v>5.1950000000000003</c:v>
                </c:pt>
                <c:pt idx="10">
                  <c:v>5.2039999999999997</c:v>
                </c:pt>
                <c:pt idx="11">
                  <c:v>5.2140000000000004</c:v>
                </c:pt>
                <c:pt idx="12">
                  <c:v>5.2140000000000004</c:v>
                </c:pt>
                <c:pt idx="13">
                  <c:v>5.2089999999999996</c:v>
                </c:pt>
                <c:pt idx="14">
                  <c:v>5.2089999999999996</c:v>
                </c:pt>
                <c:pt idx="15">
                  <c:v>5.22</c:v>
                </c:pt>
                <c:pt idx="16">
                  <c:v>5.2160000000000002</c:v>
                </c:pt>
                <c:pt idx="17">
                  <c:v>5.2140000000000004</c:v>
                </c:pt>
                <c:pt idx="18">
                  <c:v>5.2279999999999998</c:v>
                </c:pt>
                <c:pt idx="19">
                  <c:v>5.2249999999999996</c:v>
                </c:pt>
                <c:pt idx="20">
                  <c:v>5.21</c:v>
                </c:pt>
                <c:pt idx="21">
                  <c:v>5.2050000000000001</c:v>
                </c:pt>
                <c:pt idx="22">
                  <c:v>5.2089999999999996</c:v>
                </c:pt>
                <c:pt idx="23">
                  <c:v>5.2149999999999999</c:v>
                </c:pt>
                <c:pt idx="24">
                  <c:v>5.2110000000000003</c:v>
                </c:pt>
                <c:pt idx="25">
                  <c:v>5.2110000000000003</c:v>
                </c:pt>
                <c:pt idx="26">
                  <c:v>5.2060000000000004</c:v>
                </c:pt>
                <c:pt idx="27">
                  <c:v>5.21</c:v>
                </c:pt>
                <c:pt idx="28">
                  <c:v>5.2119999999999997</c:v>
                </c:pt>
                <c:pt idx="29">
                  <c:v>5.2119999999999997</c:v>
                </c:pt>
                <c:pt idx="30">
                  <c:v>5.2050000000000001</c:v>
                </c:pt>
                <c:pt idx="31">
                  <c:v>5.21</c:v>
                </c:pt>
                <c:pt idx="32">
                  <c:v>5.2160000000000002</c:v>
                </c:pt>
                <c:pt idx="33">
                  <c:v>5.2080000000000002</c:v>
                </c:pt>
                <c:pt idx="34">
                  <c:v>5.2</c:v>
                </c:pt>
                <c:pt idx="35">
                  <c:v>5.21</c:v>
                </c:pt>
                <c:pt idx="36">
                  <c:v>5.2069999999999999</c:v>
                </c:pt>
                <c:pt idx="37">
                  <c:v>5.2060000000000004</c:v>
                </c:pt>
                <c:pt idx="38">
                  <c:v>5.1920000000000002</c:v>
                </c:pt>
                <c:pt idx="39">
                  <c:v>5.1950000000000003</c:v>
                </c:pt>
                <c:pt idx="40">
                  <c:v>5.2</c:v>
                </c:pt>
                <c:pt idx="41">
                  <c:v>5.202</c:v>
                </c:pt>
                <c:pt idx="42">
                  <c:v>5.1970000000000001</c:v>
                </c:pt>
                <c:pt idx="43">
                  <c:v>5.194</c:v>
                </c:pt>
                <c:pt idx="44">
                  <c:v>5.1959999999999997</c:v>
                </c:pt>
                <c:pt idx="45">
                  <c:v>5.2</c:v>
                </c:pt>
                <c:pt idx="46">
                  <c:v>5.1870000000000003</c:v>
                </c:pt>
                <c:pt idx="47">
                  <c:v>5.1840000000000002</c:v>
                </c:pt>
                <c:pt idx="48">
                  <c:v>5.1929999999999996</c:v>
                </c:pt>
                <c:pt idx="49">
                  <c:v>5.1989999999999998</c:v>
                </c:pt>
                <c:pt idx="50">
                  <c:v>5.2</c:v>
                </c:pt>
                <c:pt idx="51">
                  <c:v>5.1970000000000001</c:v>
                </c:pt>
                <c:pt idx="52">
                  <c:v>5.1920000000000002</c:v>
                </c:pt>
                <c:pt idx="53">
                  <c:v>5.1890000000000001</c:v>
                </c:pt>
                <c:pt idx="54">
                  <c:v>5.1859999999999999</c:v>
                </c:pt>
                <c:pt idx="55">
                  <c:v>5.1790000000000003</c:v>
                </c:pt>
                <c:pt idx="56">
                  <c:v>5.1849999999999996</c:v>
                </c:pt>
                <c:pt idx="57">
                  <c:v>5.1879999999999997</c:v>
                </c:pt>
                <c:pt idx="58">
                  <c:v>5.1879999999999997</c:v>
                </c:pt>
                <c:pt idx="59">
                  <c:v>5.194</c:v>
                </c:pt>
                <c:pt idx="60">
                  <c:v>5.1820000000000004</c:v>
                </c:pt>
                <c:pt idx="61">
                  <c:v>5.1790000000000003</c:v>
                </c:pt>
                <c:pt idx="62">
                  <c:v>5.181</c:v>
                </c:pt>
                <c:pt idx="63">
                  <c:v>5.18</c:v>
                </c:pt>
                <c:pt idx="64">
                  <c:v>5.1829999999999998</c:v>
                </c:pt>
                <c:pt idx="65">
                  <c:v>5.1790000000000003</c:v>
                </c:pt>
                <c:pt idx="66">
                  <c:v>5.1829999999999998</c:v>
                </c:pt>
                <c:pt idx="67">
                  <c:v>5.181</c:v>
                </c:pt>
                <c:pt idx="68">
                  <c:v>5.18</c:v>
                </c:pt>
                <c:pt idx="69">
                  <c:v>5.1769999999999996</c:v>
                </c:pt>
                <c:pt idx="70">
                  <c:v>5.18</c:v>
                </c:pt>
                <c:pt idx="71">
                  <c:v>5.1769999999999996</c:v>
                </c:pt>
                <c:pt idx="72">
                  <c:v>5.1790000000000003</c:v>
                </c:pt>
                <c:pt idx="73">
                  <c:v>5.1760000000000002</c:v>
                </c:pt>
                <c:pt idx="74">
                  <c:v>5.1740000000000004</c:v>
                </c:pt>
                <c:pt idx="75">
                  <c:v>5.1760000000000002</c:v>
                </c:pt>
                <c:pt idx="76">
                  <c:v>5.1749999999999998</c:v>
                </c:pt>
                <c:pt idx="77">
                  <c:v>5.173</c:v>
                </c:pt>
                <c:pt idx="78">
                  <c:v>5.1680000000000001</c:v>
                </c:pt>
                <c:pt idx="79">
                  <c:v>5.1660000000000004</c:v>
                </c:pt>
                <c:pt idx="80">
                  <c:v>5.17</c:v>
                </c:pt>
                <c:pt idx="81">
                  <c:v>5.1710000000000003</c:v>
                </c:pt>
                <c:pt idx="82">
                  <c:v>5.1669999999999998</c:v>
                </c:pt>
                <c:pt idx="83">
                  <c:v>5.165</c:v>
                </c:pt>
                <c:pt idx="84">
                  <c:v>5.1630000000000003</c:v>
                </c:pt>
                <c:pt idx="85">
                  <c:v>5.1580000000000004</c:v>
                </c:pt>
                <c:pt idx="86">
                  <c:v>5.1589999999999998</c:v>
                </c:pt>
                <c:pt idx="87">
                  <c:v>5.1589999999999998</c:v>
                </c:pt>
                <c:pt idx="88">
                  <c:v>5.1609999999999996</c:v>
                </c:pt>
                <c:pt idx="89">
                  <c:v>5.157</c:v>
                </c:pt>
                <c:pt idx="90">
                  <c:v>5.1559999999999997</c:v>
                </c:pt>
                <c:pt idx="91">
                  <c:v>5.1559999999999997</c:v>
                </c:pt>
                <c:pt idx="92">
                  <c:v>5.1580000000000004</c:v>
                </c:pt>
                <c:pt idx="93">
                  <c:v>5.157</c:v>
                </c:pt>
                <c:pt idx="94">
                  <c:v>5.1539999999999999</c:v>
                </c:pt>
                <c:pt idx="95">
                  <c:v>5.1529999999999996</c:v>
                </c:pt>
                <c:pt idx="96">
                  <c:v>5.1529999999999996</c:v>
                </c:pt>
                <c:pt idx="97">
                  <c:v>5.1559999999999997</c:v>
                </c:pt>
                <c:pt idx="98">
                  <c:v>5.157</c:v>
                </c:pt>
                <c:pt idx="99">
                  <c:v>5.1550000000000002</c:v>
                </c:pt>
                <c:pt idx="100">
                  <c:v>5.149</c:v>
                </c:pt>
                <c:pt idx="101">
                  <c:v>5.149</c:v>
                </c:pt>
                <c:pt idx="102">
                  <c:v>5.15</c:v>
                </c:pt>
                <c:pt idx="103">
                  <c:v>5.1529999999999996</c:v>
                </c:pt>
                <c:pt idx="104">
                  <c:v>5.1550000000000002</c:v>
                </c:pt>
                <c:pt idx="105">
                  <c:v>5.1449999999999996</c:v>
                </c:pt>
                <c:pt idx="106">
                  <c:v>5.1539999999999999</c:v>
                </c:pt>
                <c:pt idx="107">
                  <c:v>5.1440000000000001</c:v>
                </c:pt>
                <c:pt idx="108">
                  <c:v>5.1509999999999998</c:v>
                </c:pt>
                <c:pt idx="109">
                  <c:v>5.1589999999999998</c:v>
                </c:pt>
                <c:pt idx="110">
                  <c:v>5.1760000000000002</c:v>
                </c:pt>
                <c:pt idx="111">
                  <c:v>5.149</c:v>
                </c:pt>
                <c:pt idx="112">
                  <c:v>5.15</c:v>
                </c:pt>
                <c:pt idx="113">
                  <c:v>5.165</c:v>
                </c:pt>
                <c:pt idx="114">
                  <c:v>5.1559999999999997</c:v>
                </c:pt>
                <c:pt idx="115">
                  <c:v>5.1479999999999997</c:v>
                </c:pt>
                <c:pt idx="116">
                  <c:v>5.149</c:v>
                </c:pt>
                <c:pt idx="117">
                  <c:v>5.15</c:v>
                </c:pt>
                <c:pt idx="118">
                  <c:v>5.1509999999999998</c:v>
                </c:pt>
                <c:pt idx="119">
                  <c:v>5.1550000000000002</c:v>
                </c:pt>
                <c:pt idx="120">
                  <c:v>5.1529999999999996</c:v>
                </c:pt>
                <c:pt idx="121">
                  <c:v>5.141</c:v>
                </c:pt>
                <c:pt idx="122">
                  <c:v>5.1340000000000003</c:v>
                </c:pt>
                <c:pt idx="123">
                  <c:v>5.1260000000000003</c:v>
                </c:pt>
                <c:pt idx="124">
                  <c:v>5.12</c:v>
                </c:pt>
                <c:pt idx="125">
                  <c:v>5.1120000000000001</c:v>
                </c:pt>
                <c:pt idx="126">
                  <c:v>5.1109999999999998</c:v>
                </c:pt>
                <c:pt idx="127">
                  <c:v>5.1260000000000003</c:v>
                </c:pt>
                <c:pt idx="128">
                  <c:v>5.117</c:v>
                </c:pt>
                <c:pt idx="129">
                  <c:v>5.1210000000000004</c:v>
                </c:pt>
                <c:pt idx="130">
                  <c:v>5.1239999999999997</c:v>
                </c:pt>
                <c:pt idx="131">
                  <c:v>5.1210000000000004</c:v>
                </c:pt>
                <c:pt idx="132">
                  <c:v>5.1210000000000004</c:v>
                </c:pt>
                <c:pt idx="133">
                  <c:v>5.1159999999999997</c:v>
                </c:pt>
                <c:pt idx="134">
                  <c:v>5.12</c:v>
                </c:pt>
                <c:pt idx="135">
                  <c:v>5.1100000000000003</c:v>
                </c:pt>
                <c:pt idx="136">
                  <c:v>5.1219999999999999</c:v>
                </c:pt>
                <c:pt idx="137">
                  <c:v>5.1239999999999997</c:v>
                </c:pt>
                <c:pt idx="138">
                  <c:v>5.1230000000000002</c:v>
                </c:pt>
                <c:pt idx="139">
                  <c:v>5.1210000000000004</c:v>
                </c:pt>
                <c:pt idx="140">
                  <c:v>5.1150000000000002</c:v>
                </c:pt>
                <c:pt idx="141">
                  <c:v>5.125</c:v>
                </c:pt>
                <c:pt idx="142">
                  <c:v>5.1230000000000002</c:v>
                </c:pt>
                <c:pt idx="143">
                  <c:v>5.1180000000000003</c:v>
                </c:pt>
                <c:pt idx="144">
                  <c:v>5.1130000000000004</c:v>
                </c:pt>
                <c:pt idx="145">
                  <c:v>5.1109999999999998</c:v>
                </c:pt>
                <c:pt idx="146">
                  <c:v>5.1180000000000003</c:v>
                </c:pt>
                <c:pt idx="147">
                  <c:v>5.1210000000000004</c:v>
                </c:pt>
                <c:pt idx="148">
                  <c:v>5.12</c:v>
                </c:pt>
                <c:pt idx="149">
                  <c:v>5.1139999999999999</c:v>
                </c:pt>
                <c:pt idx="150">
                  <c:v>5.1109999999999998</c:v>
                </c:pt>
                <c:pt idx="151">
                  <c:v>5.1130000000000004</c:v>
                </c:pt>
                <c:pt idx="152">
                  <c:v>5.109</c:v>
                </c:pt>
                <c:pt idx="153">
                  <c:v>5.1130000000000004</c:v>
                </c:pt>
                <c:pt idx="154">
                  <c:v>5.109</c:v>
                </c:pt>
                <c:pt idx="155">
                  <c:v>5.1139999999999999</c:v>
                </c:pt>
                <c:pt idx="156">
                  <c:v>5.0979999999999999</c:v>
                </c:pt>
                <c:pt idx="157">
                  <c:v>5.1139999999999999</c:v>
                </c:pt>
                <c:pt idx="158">
                  <c:v>5.1150000000000002</c:v>
                </c:pt>
                <c:pt idx="159">
                  <c:v>5.1050000000000004</c:v>
                </c:pt>
                <c:pt idx="160">
                  <c:v>5.1070000000000002</c:v>
                </c:pt>
              </c:numCache>
            </c:numRef>
          </c:yVal>
          <c:smooth val="0"/>
          <c:extLst>
            <c:ext xmlns:c16="http://schemas.microsoft.com/office/drawing/2014/chart" uri="{C3380CC4-5D6E-409C-BE32-E72D297353CC}">
              <c16:uniqueId val="{00000004-5B51-4F8B-9E56-70AAE92C6634}"/>
            </c:ext>
          </c:extLst>
        </c:ser>
        <c:ser>
          <c:idx val="4"/>
          <c:order val="5"/>
          <c:tx>
            <c:strRef>
              <c:f>'HT_XC09105 (Fe2O3)'!$Q$15</c:f>
              <c:strCache>
                <c:ptCount val="1"/>
                <c:pt idx="0">
                  <c:v>εA'  [T=950] F</c:v>
                </c:pt>
              </c:strCache>
            </c:strRef>
          </c:tx>
          <c:spPr>
            <a:ln>
              <a:solidFill>
                <a:srgbClr val="8064A2"/>
              </a:solidFill>
              <a:prstDash val="sysDash"/>
            </a:ln>
          </c:spPr>
          <c:marker>
            <c:symbol val="none"/>
          </c:marker>
          <c:xVal>
            <c:numRef>
              <c:f>'HT_XC09105 (Fe2O3)'!$C$18:$C$178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(Fe2O3)'!$Q$18:$Q$178</c:f>
              <c:numCache>
                <c:formatCode>0.000</c:formatCode>
                <c:ptCount val="161"/>
                <c:pt idx="0">
                  <c:v>5.1909999999999998</c:v>
                </c:pt>
                <c:pt idx="1">
                  <c:v>5.2149999999999999</c:v>
                </c:pt>
                <c:pt idx="2">
                  <c:v>5.1970000000000001</c:v>
                </c:pt>
                <c:pt idx="3">
                  <c:v>5.2119999999999997</c:v>
                </c:pt>
                <c:pt idx="4">
                  <c:v>5.2</c:v>
                </c:pt>
                <c:pt idx="5">
                  <c:v>5.202</c:v>
                </c:pt>
                <c:pt idx="6">
                  <c:v>5.2140000000000004</c:v>
                </c:pt>
                <c:pt idx="7">
                  <c:v>5.218</c:v>
                </c:pt>
                <c:pt idx="8">
                  <c:v>5.2080000000000002</c:v>
                </c:pt>
                <c:pt idx="9">
                  <c:v>5.2050000000000001</c:v>
                </c:pt>
                <c:pt idx="10">
                  <c:v>5.2119999999999997</c:v>
                </c:pt>
                <c:pt idx="11">
                  <c:v>5.2229999999999999</c:v>
                </c:pt>
                <c:pt idx="12">
                  <c:v>5.2229999999999999</c:v>
                </c:pt>
                <c:pt idx="13">
                  <c:v>5.2160000000000002</c:v>
                </c:pt>
                <c:pt idx="14">
                  <c:v>5.2169999999999996</c:v>
                </c:pt>
                <c:pt idx="15">
                  <c:v>5.2270000000000003</c:v>
                </c:pt>
                <c:pt idx="16">
                  <c:v>5.2249999999999996</c:v>
                </c:pt>
                <c:pt idx="17">
                  <c:v>5.2220000000000004</c:v>
                </c:pt>
                <c:pt idx="18">
                  <c:v>5.2350000000000003</c:v>
                </c:pt>
                <c:pt idx="19">
                  <c:v>5.2309999999999999</c:v>
                </c:pt>
                <c:pt idx="20">
                  <c:v>5.218</c:v>
                </c:pt>
                <c:pt idx="21">
                  <c:v>5.2130000000000001</c:v>
                </c:pt>
                <c:pt idx="22">
                  <c:v>5.2149999999999999</c:v>
                </c:pt>
                <c:pt idx="23">
                  <c:v>5.2220000000000004</c:v>
                </c:pt>
                <c:pt idx="24">
                  <c:v>5.22</c:v>
                </c:pt>
                <c:pt idx="25">
                  <c:v>5.218</c:v>
                </c:pt>
                <c:pt idx="26">
                  <c:v>5.2130000000000001</c:v>
                </c:pt>
                <c:pt idx="27">
                  <c:v>5.218</c:v>
                </c:pt>
                <c:pt idx="28">
                  <c:v>5.2190000000000003</c:v>
                </c:pt>
                <c:pt idx="29">
                  <c:v>5.22</c:v>
                </c:pt>
                <c:pt idx="30">
                  <c:v>5.2119999999999997</c:v>
                </c:pt>
                <c:pt idx="31">
                  <c:v>5.2190000000000003</c:v>
                </c:pt>
                <c:pt idx="32">
                  <c:v>5.2240000000000002</c:v>
                </c:pt>
                <c:pt idx="33">
                  <c:v>5.2160000000000002</c:v>
                </c:pt>
                <c:pt idx="34">
                  <c:v>5.2060000000000004</c:v>
                </c:pt>
                <c:pt idx="35">
                  <c:v>5.218</c:v>
                </c:pt>
                <c:pt idx="36">
                  <c:v>5.2149999999999999</c:v>
                </c:pt>
                <c:pt idx="37">
                  <c:v>5.2149999999999999</c:v>
                </c:pt>
                <c:pt idx="38">
                  <c:v>5.2009999999999996</c:v>
                </c:pt>
                <c:pt idx="39">
                  <c:v>5.2030000000000003</c:v>
                </c:pt>
                <c:pt idx="40">
                  <c:v>5.2089999999999996</c:v>
                </c:pt>
                <c:pt idx="41">
                  <c:v>5.2110000000000003</c:v>
                </c:pt>
                <c:pt idx="42">
                  <c:v>5.2050000000000001</c:v>
                </c:pt>
                <c:pt idx="43">
                  <c:v>5.202</c:v>
                </c:pt>
                <c:pt idx="44">
                  <c:v>5.2050000000000001</c:v>
                </c:pt>
                <c:pt idx="45">
                  <c:v>5.2089999999999996</c:v>
                </c:pt>
                <c:pt idx="46">
                  <c:v>5.1959999999999997</c:v>
                </c:pt>
                <c:pt idx="47">
                  <c:v>5.1920000000000002</c:v>
                </c:pt>
                <c:pt idx="48">
                  <c:v>5.2009999999999996</c:v>
                </c:pt>
                <c:pt idx="49">
                  <c:v>5.2069999999999999</c:v>
                </c:pt>
                <c:pt idx="50">
                  <c:v>5.2069999999999999</c:v>
                </c:pt>
                <c:pt idx="51">
                  <c:v>5.2050000000000001</c:v>
                </c:pt>
                <c:pt idx="52">
                  <c:v>5.2009999999999996</c:v>
                </c:pt>
                <c:pt idx="53">
                  <c:v>5.1980000000000004</c:v>
                </c:pt>
                <c:pt idx="54">
                  <c:v>5.1950000000000003</c:v>
                </c:pt>
                <c:pt idx="55">
                  <c:v>5.1890000000000001</c:v>
                </c:pt>
                <c:pt idx="56">
                  <c:v>5.1929999999999996</c:v>
                </c:pt>
                <c:pt idx="57">
                  <c:v>5.1959999999999997</c:v>
                </c:pt>
                <c:pt idx="58">
                  <c:v>5.1959999999999997</c:v>
                </c:pt>
                <c:pt idx="59">
                  <c:v>5.202</c:v>
                </c:pt>
                <c:pt idx="60">
                  <c:v>5.19</c:v>
                </c:pt>
                <c:pt idx="61">
                  <c:v>5.1870000000000003</c:v>
                </c:pt>
                <c:pt idx="62">
                  <c:v>5.1890000000000001</c:v>
                </c:pt>
                <c:pt idx="63">
                  <c:v>5.1890000000000001</c:v>
                </c:pt>
                <c:pt idx="64">
                  <c:v>5.19</c:v>
                </c:pt>
                <c:pt idx="65">
                  <c:v>5.1870000000000003</c:v>
                </c:pt>
                <c:pt idx="66">
                  <c:v>5.1929999999999996</c:v>
                </c:pt>
                <c:pt idx="67">
                  <c:v>5.1879999999999997</c:v>
                </c:pt>
                <c:pt idx="68">
                  <c:v>5.1879999999999997</c:v>
                </c:pt>
                <c:pt idx="69">
                  <c:v>5.1849999999999996</c:v>
                </c:pt>
                <c:pt idx="70">
                  <c:v>5.1879999999999997</c:v>
                </c:pt>
                <c:pt idx="71">
                  <c:v>5.1840000000000002</c:v>
                </c:pt>
                <c:pt idx="72">
                  <c:v>5.1870000000000003</c:v>
                </c:pt>
                <c:pt idx="73">
                  <c:v>5.1829999999999998</c:v>
                </c:pt>
                <c:pt idx="74">
                  <c:v>5.1820000000000004</c:v>
                </c:pt>
                <c:pt idx="75">
                  <c:v>5.1829999999999998</c:v>
                </c:pt>
                <c:pt idx="76">
                  <c:v>5.1820000000000004</c:v>
                </c:pt>
                <c:pt idx="77">
                  <c:v>5.18</c:v>
                </c:pt>
                <c:pt idx="78">
                  <c:v>5.1760000000000002</c:v>
                </c:pt>
                <c:pt idx="79">
                  <c:v>5.1740000000000004</c:v>
                </c:pt>
                <c:pt idx="80">
                  <c:v>5.1779999999999999</c:v>
                </c:pt>
                <c:pt idx="81">
                  <c:v>5.1790000000000003</c:v>
                </c:pt>
                <c:pt idx="82">
                  <c:v>5.1769999999999996</c:v>
                </c:pt>
                <c:pt idx="83">
                  <c:v>5.173</c:v>
                </c:pt>
                <c:pt idx="84">
                  <c:v>5.17</c:v>
                </c:pt>
                <c:pt idx="85">
                  <c:v>5.165</c:v>
                </c:pt>
                <c:pt idx="86">
                  <c:v>5.1660000000000004</c:v>
                </c:pt>
                <c:pt idx="87">
                  <c:v>5.1669999999999998</c:v>
                </c:pt>
                <c:pt idx="88">
                  <c:v>5.1689999999999996</c:v>
                </c:pt>
                <c:pt idx="89">
                  <c:v>5.165</c:v>
                </c:pt>
                <c:pt idx="90">
                  <c:v>5.1639999999999997</c:v>
                </c:pt>
                <c:pt idx="91">
                  <c:v>5.1639999999999997</c:v>
                </c:pt>
                <c:pt idx="92">
                  <c:v>5.1660000000000004</c:v>
                </c:pt>
                <c:pt idx="93">
                  <c:v>5.1660000000000004</c:v>
                </c:pt>
                <c:pt idx="94">
                  <c:v>5.1639999999999997</c:v>
                </c:pt>
                <c:pt idx="95">
                  <c:v>5.1630000000000003</c:v>
                </c:pt>
                <c:pt idx="96">
                  <c:v>5.1609999999999996</c:v>
                </c:pt>
                <c:pt idx="97">
                  <c:v>5.1639999999999997</c:v>
                </c:pt>
                <c:pt idx="98">
                  <c:v>5.165</c:v>
                </c:pt>
                <c:pt idx="99">
                  <c:v>5.1619999999999999</c:v>
                </c:pt>
                <c:pt idx="100">
                  <c:v>5.157</c:v>
                </c:pt>
                <c:pt idx="101">
                  <c:v>5.1559999999999997</c:v>
                </c:pt>
                <c:pt idx="102">
                  <c:v>5.1580000000000004</c:v>
                </c:pt>
                <c:pt idx="103">
                  <c:v>5.1609999999999996</c:v>
                </c:pt>
                <c:pt idx="104">
                  <c:v>5.1630000000000003</c:v>
                </c:pt>
                <c:pt idx="105">
                  <c:v>5.1529999999999996</c:v>
                </c:pt>
                <c:pt idx="106">
                  <c:v>5.1609999999999996</c:v>
                </c:pt>
                <c:pt idx="107">
                  <c:v>5.1509999999999998</c:v>
                </c:pt>
                <c:pt idx="108">
                  <c:v>5.1580000000000004</c:v>
                </c:pt>
                <c:pt idx="109">
                  <c:v>5.1669999999999998</c:v>
                </c:pt>
                <c:pt idx="110">
                  <c:v>5.1849999999999996</c:v>
                </c:pt>
                <c:pt idx="111">
                  <c:v>5.1559999999999997</c:v>
                </c:pt>
                <c:pt idx="112">
                  <c:v>5.1559999999999997</c:v>
                </c:pt>
                <c:pt idx="113">
                  <c:v>5.173</c:v>
                </c:pt>
                <c:pt idx="114">
                  <c:v>5.1619999999999999</c:v>
                </c:pt>
                <c:pt idx="115">
                  <c:v>5.1550000000000002</c:v>
                </c:pt>
                <c:pt idx="116">
                  <c:v>5.1559999999999997</c:v>
                </c:pt>
                <c:pt idx="117">
                  <c:v>5.157</c:v>
                </c:pt>
                <c:pt idx="118">
                  <c:v>5.1580000000000004</c:v>
                </c:pt>
                <c:pt idx="119">
                  <c:v>5.1619999999999999</c:v>
                </c:pt>
                <c:pt idx="120">
                  <c:v>5.16</c:v>
                </c:pt>
                <c:pt idx="121">
                  <c:v>5.1479999999999997</c:v>
                </c:pt>
                <c:pt idx="122">
                  <c:v>5.14</c:v>
                </c:pt>
                <c:pt idx="123">
                  <c:v>5.1319999999999997</c:v>
                </c:pt>
                <c:pt idx="124">
                  <c:v>5.1269999999999998</c:v>
                </c:pt>
                <c:pt idx="125">
                  <c:v>5.12</c:v>
                </c:pt>
                <c:pt idx="126">
                  <c:v>5.117</c:v>
                </c:pt>
                <c:pt idx="127">
                  <c:v>5.133</c:v>
                </c:pt>
                <c:pt idx="128">
                  <c:v>5.1239999999999997</c:v>
                </c:pt>
                <c:pt idx="129">
                  <c:v>5.1269999999999998</c:v>
                </c:pt>
                <c:pt idx="130">
                  <c:v>5.1310000000000002</c:v>
                </c:pt>
                <c:pt idx="131">
                  <c:v>5.1289999999999996</c:v>
                </c:pt>
                <c:pt idx="132">
                  <c:v>5.1280000000000001</c:v>
                </c:pt>
                <c:pt idx="133">
                  <c:v>5.1230000000000002</c:v>
                </c:pt>
                <c:pt idx="134">
                  <c:v>5.1269999999999998</c:v>
                </c:pt>
                <c:pt idx="135">
                  <c:v>5.117</c:v>
                </c:pt>
                <c:pt idx="136">
                  <c:v>5.1289999999999996</c:v>
                </c:pt>
                <c:pt idx="137">
                  <c:v>5.1310000000000002</c:v>
                </c:pt>
                <c:pt idx="138">
                  <c:v>5.13</c:v>
                </c:pt>
                <c:pt idx="139">
                  <c:v>5.1260000000000003</c:v>
                </c:pt>
                <c:pt idx="140">
                  <c:v>5.1230000000000002</c:v>
                </c:pt>
                <c:pt idx="141">
                  <c:v>5.1319999999999997</c:v>
                </c:pt>
                <c:pt idx="142">
                  <c:v>5.13</c:v>
                </c:pt>
                <c:pt idx="143">
                  <c:v>5.1239999999999997</c:v>
                </c:pt>
                <c:pt idx="144">
                  <c:v>5.12</c:v>
                </c:pt>
                <c:pt idx="145">
                  <c:v>5.1180000000000003</c:v>
                </c:pt>
                <c:pt idx="146">
                  <c:v>5.1230000000000002</c:v>
                </c:pt>
                <c:pt idx="147">
                  <c:v>5.1269999999999998</c:v>
                </c:pt>
                <c:pt idx="148">
                  <c:v>5.1269999999999998</c:v>
                </c:pt>
                <c:pt idx="149">
                  <c:v>5.1210000000000004</c:v>
                </c:pt>
                <c:pt idx="150">
                  <c:v>5.1180000000000003</c:v>
                </c:pt>
                <c:pt idx="151">
                  <c:v>5.1189999999999998</c:v>
                </c:pt>
                <c:pt idx="152">
                  <c:v>5.1150000000000002</c:v>
                </c:pt>
                <c:pt idx="153">
                  <c:v>5.12</c:v>
                </c:pt>
                <c:pt idx="154">
                  <c:v>5.117</c:v>
                </c:pt>
                <c:pt idx="155">
                  <c:v>5.1210000000000004</c:v>
                </c:pt>
                <c:pt idx="156">
                  <c:v>5.1050000000000004</c:v>
                </c:pt>
                <c:pt idx="157">
                  <c:v>5.12</c:v>
                </c:pt>
                <c:pt idx="158">
                  <c:v>5.12</c:v>
                </c:pt>
                <c:pt idx="159">
                  <c:v>5.1109999999999998</c:v>
                </c:pt>
                <c:pt idx="160">
                  <c:v>5.1130000000000004</c:v>
                </c:pt>
              </c:numCache>
            </c:numRef>
          </c:yVal>
          <c:smooth val="0"/>
          <c:extLst>
            <c:ext xmlns:c16="http://schemas.microsoft.com/office/drawing/2014/chart" uri="{C3380CC4-5D6E-409C-BE32-E72D297353CC}">
              <c16:uniqueId val="{00000005-5B51-4F8B-9E56-70AAE92C6634}"/>
            </c:ext>
          </c:extLst>
        </c:ser>
        <c:ser>
          <c:idx val="5"/>
          <c:order val="6"/>
          <c:tx>
            <c:strRef>
              <c:f>'HT_XC09105 (Fe2O3)'!$U$15</c:f>
              <c:strCache>
                <c:ptCount val="1"/>
                <c:pt idx="0">
                  <c:v>εA'  [T=600] F</c:v>
                </c:pt>
              </c:strCache>
            </c:strRef>
          </c:tx>
          <c:spPr>
            <a:ln>
              <a:solidFill>
                <a:srgbClr val="9BBB59"/>
              </a:solidFill>
              <a:prstDash val="sysDash"/>
            </a:ln>
          </c:spPr>
          <c:marker>
            <c:symbol val="none"/>
          </c:marker>
          <c:xVal>
            <c:numRef>
              <c:f>'HT_XC09105 (Fe2O3)'!$C$18:$C$178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(Fe2O3)'!$U$18:$U$178</c:f>
              <c:numCache>
                <c:formatCode>0.000</c:formatCode>
                <c:ptCount val="161"/>
                <c:pt idx="0">
                  <c:v>4.6879999999999997</c:v>
                </c:pt>
                <c:pt idx="1">
                  <c:v>4.6840000000000002</c:v>
                </c:pt>
                <c:pt idx="2">
                  <c:v>4.6689999999999996</c:v>
                </c:pt>
                <c:pt idx="3">
                  <c:v>4.6849999999999996</c:v>
                </c:pt>
                <c:pt idx="4">
                  <c:v>4.6760000000000002</c:v>
                </c:pt>
                <c:pt idx="5">
                  <c:v>4.6779999999999999</c:v>
                </c:pt>
                <c:pt idx="6">
                  <c:v>4.6870000000000003</c:v>
                </c:pt>
                <c:pt idx="7">
                  <c:v>4.6900000000000004</c:v>
                </c:pt>
                <c:pt idx="8">
                  <c:v>4.6859999999999999</c:v>
                </c:pt>
                <c:pt idx="9">
                  <c:v>4.6829999999999998</c:v>
                </c:pt>
                <c:pt idx="10">
                  <c:v>4.6820000000000004</c:v>
                </c:pt>
                <c:pt idx="11">
                  <c:v>4.6900000000000004</c:v>
                </c:pt>
                <c:pt idx="12">
                  <c:v>4.7</c:v>
                </c:pt>
                <c:pt idx="13">
                  <c:v>4.694</c:v>
                </c:pt>
                <c:pt idx="14">
                  <c:v>4.6909999999999998</c:v>
                </c:pt>
                <c:pt idx="15">
                  <c:v>4.6970000000000001</c:v>
                </c:pt>
                <c:pt idx="16">
                  <c:v>4.6970000000000001</c:v>
                </c:pt>
                <c:pt idx="17">
                  <c:v>4.6989999999999998</c:v>
                </c:pt>
                <c:pt idx="18">
                  <c:v>4.7060000000000004</c:v>
                </c:pt>
                <c:pt idx="19">
                  <c:v>4.7030000000000003</c:v>
                </c:pt>
                <c:pt idx="20">
                  <c:v>4.7009999999999996</c:v>
                </c:pt>
                <c:pt idx="21">
                  <c:v>4.6900000000000004</c:v>
                </c:pt>
                <c:pt idx="22">
                  <c:v>4.6859999999999999</c:v>
                </c:pt>
                <c:pt idx="23">
                  <c:v>4.6959999999999997</c:v>
                </c:pt>
                <c:pt idx="24">
                  <c:v>4.6980000000000004</c:v>
                </c:pt>
                <c:pt idx="25">
                  <c:v>4.6980000000000004</c:v>
                </c:pt>
                <c:pt idx="26">
                  <c:v>4.6890000000000001</c:v>
                </c:pt>
                <c:pt idx="27">
                  <c:v>4.6920000000000002</c:v>
                </c:pt>
                <c:pt idx="28">
                  <c:v>4.6989999999999998</c:v>
                </c:pt>
                <c:pt idx="29">
                  <c:v>4.6900000000000004</c:v>
                </c:pt>
                <c:pt idx="30">
                  <c:v>4.6890000000000001</c:v>
                </c:pt>
                <c:pt idx="31">
                  <c:v>4.694</c:v>
                </c:pt>
                <c:pt idx="32">
                  <c:v>4.6989999999999998</c:v>
                </c:pt>
                <c:pt idx="33">
                  <c:v>4.6929999999999996</c:v>
                </c:pt>
                <c:pt idx="34">
                  <c:v>4.6859999999999999</c:v>
                </c:pt>
                <c:pt idx="35">
                  <c:v>4.6920000000000002</c:v>
                </c:pt>
                <c:pt idx="36">
                  <c:v>4.694</c:v>
                </c:pt>
                <c:pt idx="37">
                  <c:v>4.7</c:v>
                </c:pt>
                <c:pt idx="38">
                  <c:v>4.6909999999999998</c:v>
                </c:pt>
                <c:pt idx="39">
                  <c:v>4.6900000000000004</c:v>
                </c:pt>
                <c:pt idx="40">
                  <c:v>4.6890000000000001</c:v>
                </c:pt>
                <c:pt idx="41">
                  <c:v>4.6879999999999997</c:v>
                </c:pt>
                <c:pt idx="42">
                  <c:v>4.6959999999999997</c:v>
                </c:pt>
                <c:pt idx="43">
                  <c:v>4.6900000000000004</c:v>
                </c:pt>
                <c:pt idx="44">
                  <c:v>4.6909999999999998</c:v>
                </c:pt>
                <c:pt idx="45">
                  <c:v>4.6929999999999996</c:v>
                </c:pt>
                <c:pt idx="46">
                  <c:v>4.6909999999999998</c:v>
                </c:pt>
                <c:pt idx="47">
                  <c:v>4.6879999999999997</c:v>
                </c:pt>
                <c:pt idx="48">
                  <c:v>4.6890000000000001</c:v>
                </c:pt>
                <c:pt idx="49">
                  <c:v>4.6950000000000003</c:v>
                </c:pt>
                <c:pt idx="50">
                  <c:v>4.6989999999999998</c:v>
                </c:pt>
                <c:pt idx="51">
                  <c:v>4.7030000000000003</c:v>
                </c:pt>
                <c:pt idx="52">
                  <c:v>4.6980000000000004</c:v>
                </c:pt>
                <c:pt idx="53">
                  <c:v>4.7</c:v>
                </c:pt>
                <c:pt idx="54">
                  <c:v>4.6980000000000004</c:v>
                </c:pt>
                <c:pt idx="55">
                  <c:v>4.6950000000000003</c:v>
                </c:pt>
                <c:pt idx="56">
                  <c:v>4.6920000000000002</c:v>
                </c:pt>
                <c:pt idx="57">
                  <c:v>4.6959999999999997</c:v>
                </c:pt>
                <c:pt idx="58">
                  <c:v>4.702</c:v>
                </c:pt>
                <c:pt idx="59">
                  <c:v>4.7080000000000002</c:v>
                </c:pt>
                <c:pt idx="60">
                  <c:v>4.702</c:v>
                </c:pt>
                <c:pt idx="61">
                  <c:v>4.6950000000000003</c:v>
                </c:pt>
                <c:pt idx="62">
                  <c:v>4.6909999999999998</c:v>
                </c:pt>
                <c:pt idx="63">
                  <c:v>4.6890000000000001</c:v>
                </c:pt>
                <c:pt idx="64">
                  <c:v>4.6890000000000001</c:v>
                </c:pt>
                <c:pt idx="65">
                  <c:v>4.6870000000000003</c:v>
                </c:pt>
                <c:pt idx="66">
                  <c:v>4.6900000000000004</c:v>
                </c:pt>
                <c:pt idx="67">
                  <c:v>4.6929999999999996</c:v>
                </c:pt>
                <c:pt idx="68">
                  <c:v>4.6929999999999996</c:v>
                </c:pt>
                <c:pt idx="69">
                  <c:v>4.694</c:v>
                </c:pt>
                <c:pt idx="70">
                  <c:v>4.6959999999999997</c:v>
                </c:pt>
                <c:pt idx="71">
                  <c:v>4.6950000000000003</c:v>
                </c:pt>
                <c:pt idx="72">
                  <c:v>4.6950000000000003</c:v>
                </c:pt>
                <c:pt idx="73">
                  <c:v>4.6959999999999997</c:v>
                </c:pt>
                <c:pt idx="74">
                  <c:v>4.6959999999999997</c:v>
                </c:pt>
                <c:pt idx="75">
                  <c:v>4.6970000000000001</c:v>
                </c:pt>
                <c:pt idx="76">
                  <c:v>4.6970000000000001</c:v>
                </c:pt>
                <c:pt idx="77">
                  <c:v>4.6980000000000004</c:v>
                </c:pt>
                <c:pt idx="78">
                  <c:v>4.6980000000000004</c:v>
                </c:pt>
                <c:pt idx="79">
                  <c:v>4.6950000000000003</c:v>
                </c:pt>
                <c:pt idx="80">
                  <c:v>4.6980000000000004</c:v>
                </c:pt>
                <c:pt idx="81">
                  <c:v>4.7009999999999996</c:v>
                </c:pt>
                <c:pt idx="82">
                  <c:v>4.702</c:v>
                </c:pt>
                <c:pt idx="83">
                  <c:v>4.7030000000000003</c:v>
                </c:pt>
                <c:pt idx="84">
                  <c:v>4.702</c:v>
                </c:pt>
                <c:pt idx="85">
                  <c:v>4.6980000000000004</c:v>
                </c:pt>
                <c:pt idx="86">
                  <c:v>4.6970000000000001</c:v>
                </c:pt>
                <c:pt idx="87">
                  <c:v>4.702</c:v>
                </c:pt>
                <c:pt idx="88">
                  <c:v>4.7009999999999996</c:v>
                </c:pt>
                <c:pt idx="89">
                  <c:v>4.7030000000000003</c:v>
                </c:pt>
                <c:pt idx="90">
                  <c:v>4.7009999999999996</c:v>
                </c:pt>
                <c:pt idx="91">
                  <c:v>4.6989999999999998</c:v>
                </c:pt>
                <c:pt idx="92">
                  <c:v>4.6950000000000003</c:v>
                </c:pt>
                <c:pt idx="93">
                  <c:v>4.6920000000000002</c:v>
                </c:pt>
                <c:pt idx="94">
                  <c:v>4.6879999999999997</c:v>
                </c:pt>
                <c:pt idx="95">
                  <c:v>4.6829999999999998</c:v>
                </c:pt>
                <c:pt idx="96">
                  <c:v>4.6820000000000004</c:v>
                </c:pt>
                <c:pt idx="97">
                  <c:v>4.6829999999999998</c:v>
                </c:pt>
                <c:pt idx="98">
                  <c:v>4.6859999999999999</c:v>
                </c:pt>
                <c:pt idx="99">
                  <c:v>4.6870000000000003</c:v>
                </c:pt>
                <c:pt idx="100">
                  <c:v>4.6849999999999996</c:v>
                </c:pt>
                <c:pt idx="101">
                  <c:v>4.6829999999999998</c:v>
                </c:pt>
                <c:pt idx="102">
                  <c:v>4.6840000000000002</c:v>
                </c:pt>
                <c:pt idx="103">
                  <c:v>4.6859999999999999</c:v>
                </c:pt>
                <c:pt idx="104">
                  <c:v>4.6849999999999996</c:v>
                </c:pt>
                <c:pt idx="105">
                  <c:v>4.6890000000000001</c:v>
                </c:pt>
                <c:pt idx="106">
                  <c:v>4.681</c:v>
                </c:pt>
                <c:pt idx="107">
                  <c:v>4.6870000000000003</c:v>
                </c:pt>
                <c:pt idx="108">
                  <c:v>4.681</c:v>
                </c:pt>
                <c:pt idx="109">
                  <c:v>4.694</c:v>
                </c:pt>
                <c:pt idx="110">
                  <c:v>4.6900000000000004</c:v>
                </c:pt>
                <c:pt idx="111">
                  <c:v>4.6900000000000004</c:v>
                </c:pt>
                <c:pt idx="112">
                  <c:v>4.6829999999999998</c:v>
                </c:pt>
                <c:pt idx="113">
                  <c:v>4.6900000000000004</c:v>
                </c:pt>
                <c:pt idx="114">
                  <c:v>4.694</c:v>
                </c:pt>
                <c:pt idx="115">
                  <c:v>4.694</c:v>
                </c:pt>
                <c:pt idx="116">
                  <c:v>4.6929999999999996</c:v>
                </c:pt>
                <c:pt idx="117">
                  <c:v>4.6900000000000004</c:v>
                </c:pt>
                <c:pt idx="118">
                  <c:v>4.6909999999999998</c:v>
                </c:pt>
                <c:pt idx="119">
                  <c:v>4.694</c:v>
                </c:pt>
                <c:pt idx="120">
                  <c:v>4.6950000000000003</c:v>
                </c:pt>
                <c:pt idx="121">
                  <c:v>4.6959999999999997</c:v>
                </c:pt>
                <c:pt idx="122">
                  <c:v>4.6929999999999996</c:v>
                </c:pt>
                <c:pt idx="123">
                  <c:v>4.7</c:v>
                </c:pt>
                <c:pt idx="124">
                  <c:v>4.7050000000000001</c:v>
                </c:pt>
                <c:pt idx="125">
                  <c:v>4.7080000000000002</c:v>
                </c:pt>
                <c:pt idx="126">
                  <c:v>4.7210000000000001</c:v>
                </c:pt>
                <c:pt idx="127">
                  <c:v>4.6959999999999997</c:v>
                </c:pt>
                <c:pt idx="128">
                  <c:v>4.6589999999999998</c:v>
                </c:pt>
                <c:pt idx="129">
                  <c:v>4.6509999999999998</c:v>
                </c:pt>
                <c:pt idx="130">
                  <c:v>4.6609999999999996</c:v>
                </c:pt>
                <c:pt idx="131">
                  <c:v>4.6660000000000004</c:v>
                </c:pt>
                <c:pt idx="132">
                  <c:v>4.6660000000000004</c:v>
                </c:pt>
                <c:pt idx="133">
                  <c:v>4.6710000000000003</c:v>
                </c:pt>
                <c:pt idx="134">
                  <c:v>4.6639999999999997</c:v>
                </c:pt>
                <c:pt idx="135">
                  <c:v>4.6769999999999996</c:v>
                </c:pt>
                <c:pt idx="136">
                  <c:v>4.6749999999999998</c:v>
                </c:pt>
                <c:pt idx="137">
                  <c:v>4.6790000000000003</c:v>
                </c:pt>
                <c:pt idx="138">
                  <c:v>4.681</c:v>
                </c:pt>
                <c:pt idx="139">
                  <c:v>4.6820000000000004</c:v>
                </c:pt>
                <c:pt idx="140">
                  <c:v>4.6790000000000003</c:v>
                </c:pt>
                <c:pt idx="141">
                  <c:v>4.6829999999999998</c:v>
                </c:pt>
                <c:pt idx="142">
                  <c:v>4.6769999999999996</c:v>
                </c:pt>
                <c:pt idx="143">
                  <c:v>4.6849999999999996</c:v>
                </c:pt>
                <c:pt idx="144">
                  <c:v>4.6829999999999998</c:v>
                </c:pt>
                <c:pt idx="145">
                  <c:v>4.6849999999999996</c:v>
                </c:pt>
                <c:pt idx="146">
                  <c:v>4.6820000000000004</c:v>
                </c:pt>
                <c:pt idx="147">
                  <c:v>4.6859999999999999</c:v>
                </c:pt>
                <c:pt idx="148">
                  <c:v>4.6900000000000004</c:v>
                </c:pt>
                <c:pt idx="149">
                  <c:v>4.6950000000000003</c:v>
                </c:pt>
                <c:pt idx="150">
                  <c:v>4.6840000000000002</c:v>
                </c:pt>
                <c:pt idx="151">
                  <c:v>4.6840000000000002</c:v>
                </c:pt>
                <c:pt idx="152">
                  <c:v>4.6859999999999999</c:v>
                </c:pt>
                <c:pt idx="153">
                  <c:v>4.6840000000000002</c:v>
                </c:pt>
                <c:pt idx="154">
                  <c:v>4.6879999999999997</c:v>
                </c:pt>
                <c:pt idx="155">
                  <c:v>4.6859999999999999</c:v>
                </c:pt>
                <c:pt idx="156">
                  <c:v>4.6909999999999998</c:v>
                </c:pt>
                <c:pt idx="157">
                  <c:v>4.6790000000000003</c:v>
                </c:pt>
                <c:pt idx="158">
                  <c:v>4.6890000000000001</c:v>
                </c:pt>
                <c:pt idx="159">
                  <c:v>4.6890000000000001</c:v>
                </c:pt>
                <c:pt idx="160">
                  <c:v>4.6879999999999997</c:v>
                </c:pt>
              </c:numCache>
            </c:numRef>
          </c:yVal>
          <c:smooth val="0"/>
          <c:extLst>
            <c:ext xmlns:c16="http://schemas.microsoft.com/office/drawing/2014/chart" uri="{C3380CC4-5D6E-409C-BE32-E72D297353CC}">
              <c16:uniqueId val="{00000006-5B51-4F8B-9E56-70AAE92C6634}"/>
            </c:ext>
          </c:extLst>
        </c:ser>
        <c:ser>
          <c:idx val="6"/>
          <c:order val="7"/>
          <c:tx>
            <c:strRef>
              <c:f>'HT_XC09105 (Fe2O3)'!$X$15</c:f>
              <c:strCache>
                <c:ptCount val="1"/>
                <c:pt idx="0">
                  <c:v>εA'  [T=300] F</c:v>
                </c:pt>
              </c:strCache>
            </c:strRef>
          </c:tx>
          <c:spPr>
            <a:ln>
              <a:solidFill>
                <a:srgbClr val="C0504D"/>
              </a:solidFill>
              <a:prstDash val="sysDash"/>
            </a:ln>
          </c:spPr>
          <c:marker>
            <c:symbol val="none"/>
          </c:marker>
          <c:xVal>
            <c:numRef>
              <c:f>'HT_XC09105 (Fe2O3)'!$C$18:$C$178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(Fe2O3)'!$X$18:$X$178</c:f>
              <c:numCache>
                <c:formatCode>0.000</c:formatCode>
                <c:ptCount val="161"/>
                <c:pt idx="0">
                  <c:v>4.5030000000000001</c:v>
                </c:pt>
                <c:pt idx="1">
                  <c:v>4.5119999999999996</c:v>
                </c:pt>
                <c:pt idx="2">
                  <c:v>4.51</c:v>
                </c:pt>
                <c:pt idx="3">
                  <c:v>4.5190000000000001</c:v>
                </c:pt>
                <c:pt idx="4">
                  <c:v>4.5069999999999997</c:v>
                </c:pt>
                <c:pt idx="5">
                  <c:v>4.51</c:v>
                </c:pt>
                <c:pt idx="6">
                  <c:v>4.5199999999999996</c:v>
                </c:pt>
                <c:pt idx="7">
                  <c:v>4.5289999999999999</c:v>
                </c:pt>
                <c:pt idx="8">
                  <c:v>4.524</c:v>
                </c:pt>
                <c:pt idx="9">
                  <c:v>4.5179999999999998</c:v>
                </c:pt>
                <c:pt idx="10">
                  <c:v>4.5199999999999996</c:v>
                </c:pt>
                <c:pt idx="11">
                  <c:v>4.524</c:v>
                </c:pt>
                <c:pt idx="12">
                  <c:v>4.5270000000000001</c:v>
                </c:pt>
                <c:pt idx="13">
                  <c:v>4.5259999999999998</c:v>
                </c:pt>
                <c:pt idx="14">
                  <c:v>4.5270000000000001</c:v>
                </c:pt>
                <c:pt idx="15">
                  <c:v>4.5330000000000004</c:v>
                </c:pt>
                <c:pt idx="16">
                  <c:v>4.5330000000000004</c:v>
                </c:pt>
                <c:pt idx="17">
                  <c:v>4.5309999999999997</c:v>
                </c:pt>
                <c:pt idx="18">
                  <c:v>4.5369999999999999</c:v>
                </c:pt>
                <c:pt idx="19">
                  <c:v>4.532</c:v>
                </c:pt>
                <c:pt idx="20">
                  <c:v>4.5369999999999999</c:v>
                </c:pt>
                <c:pt idx="21">
                  <c:v>4.5259999999999998</c:v>
                </c:pt>
                <c:pt idx="22">
                  <c:v>4.5199999999999996</c:v>
                </c:pt>
                <c:pt idx="23">
                  <c:v>4.5279999999999996</c:v>
                </c:pt>
                <c:pt idx="24">
                  <c:v>4.5289999999999999</c:v>
                </c:pt>
                <c:pt idx="25">
                  <c:v>4.5289999999999999</c:v>
                </c:pt>
                <c:pt idx="26">
                  <c:v>4.524</c:v>
                </c:pt>
                <c:pt idx="27">
                  <c:v>4.5250000000000004</c:v>
                </c:pt>
                <c:pt idx="28">
                  <c:v>4.532</c:v>
                </c:pt>
                <c:pt idx="29">
                  <c:v>4.5229999999999997</c:v>
                </c:pt>
                <c:pt idx="30">
                  <c:v>4.5199999999999996</c:v>
                </c:pt>
                <c:pt idx="31">
                  <c:v>4.5259999999999998</c:v>
                </c:pt>
                <c:pt idx="32">
                  <c:v>4.532</c:v>
                </c:pt>
                <c:pt idx="33">
                  <c:v>4.5209999999999999</c:v>
                </c:pt>
                <c:pt idx="34">
                  <c:v>4.5179999999999998</c:v>
                </c:pt>
                <c:pt idx="35">
                  <c:v>4.5220000000000002</c:v>
                </c:pt>
                <c:pt idx="36">
                  <c:v>4.5220000000000002</c:v>
                </c:pt>
                <c:pt idx="37">
                  <c:v>4.5309999999999997</c:v>
                </c:pt>
                <c:pt idx="38">
                  <c:v>4.524</c:v>
                </c:pt>
                <c:pt idx="39">
                  <c:v>4.5199999999999996</c:v>
                </c:pt>
                <c:pt idx="40">
                  <c:v>4.5229999999999997</c:v>
                </c:pt>
                <c:pt idx="41">
                  <c:v>4.5199999999999996</c:v>
                </c:pt>
                <c:pt idx="42">
                  <c:v>4.524</c:v>
                </c:pt>
                <c:pt idx="43">
                  <c:v>4.5209999999999999</c:v>
                </c:pt>
                <c:pt idx="44">
                  <c:v>4.5220000000000002</c:v>
                </c:pt>
                <c:pt idx="45">
                  <c:v>4.5229999999999997</c:v>
                </c:pt>
                <c:pt idx="46">
                  <c:v>4.5289999999999999</c:v>
                </c:pt>
                <c:pt idx="47">
                  <c:v>4.5229999999999997</c:v>
                </c:pt>
                <c:pt idx="48">
                  <c:v>4.5229999999999997</c:v>
                </c:pt>
                <c:pt idx="49">
                  <c:v>4.5250000000000004</c:v>
                </c:pt>
                <c:pt idx="50">
                  <c:v>4.53</c:v>
                </c:pt>
                <c:pt idx="51">
                  <c:v>4.5309999999999997</c:v>
                </c:pt>
                <c:pt idx="52">
                  <c:v>4.532</c:v>
                </c:pt>
                <c:pt idx="53">
                  <c:v>4.5339999999999998</c:v>
                </c:pt>
                <c:pt idx="54">
                  <c:v>4.5309999999999997</c:v>
                </c:pt>
                <c:pt idx="55">
                  <c:v>4.5339999999999998</c:v>
                </c:pt>
                <c:pt idx="56">
                  <c:v>4.5250000000000004</c:v>
                </c:pt>
                <c:pt idx="57">
                  <c:v>4.5270000000000001</c:v>
                </c:pt>
                <c:pt idx="58">
                  <c:v>4.5350000000000001</c:v>
                </c:pt>
                <c:pt idx="59">
                  <c:v>4.5389999999999997</c:v>
                </c:pt>
                <c:pt idx="60">
                  <c:v>4.5410000000000004</c:v>
                </c:pt>
                <c:pt idx="61">
                  <c:v>4.5380000000000003</c:v>
                </c:pt>
                <c:pt idx="62">
                  <c:v>4.54</c:v>
                </c:pt>
                <c:pt idx="63">
                  <c:v>4.5439999999999996</c:v>
                </c:pt>
                <c:pt idx="64">
                  <c:v>4.5549999999999997</c:v>
                </c:pt>
                <c:pt idx="65">
                  <c:v>4.5209999999999999</c:v>
                </c:pt>
                <c:pt idx="66">
                  <c:v>4.5090000000000003</c:v>
                </c:pt>
                <c:pt idx="67">
                  <c:v>4.5209999999999999</c:v>
                </c:pt>
                <c:pt idx="68">
                  <c:v>4.5229999999999997</c:v>
                </c:pt>
                <c:pt idx="69">
                  <c:v>4.5279999999999996</c:v>
                </c:pt>
                <c:pt idx="70">
                  <c:v>4.53</c:v>
                </c:pt>
                <c:pt idx="71">
                  <c:v>4.5330000000000004</c:v>
                </c:pt>
                <c:pt idx="72">
                  <c:v>4.532</c:v>
                </c:pt>
                <c:pt idx="73">
                  <c:v>4.5309999999999997</c:v>
                </c:pt>
                <c:pt idx="74">
                  <c:v>4.532</c:v>
                </c:pt>
                <c:pt idx="75">
                  <c:v>4.5350000000000001</c:v>
                </c:pt>
                <c:pt idx="76">
                  <c:v>4.5330000000000004</c:v>
                </c:pt>
                <c:pt idx="77">
                  <c:v>4.5350000000000001</c:v>
                </c:pt>
                <c:pt idx="78">
                  <c:v>4.5359999999999996</c:v>
                </c:pt>
                <c:pt idx="79">
                  <c:v>4.5339999999999998</c:v>
                </c:pt>
                <c:pt idx="80">
                  <c:v>4.5350000000000001</c:v>
                </c:pt>
                <c:pt idx="81">
                  <c:v>4.5369999999999999</c:v>
                </c:pt>
                <c:pt idx="82">
                  <c:v>4.54</c:v>
                </c:pt>
                <c:pt idx="83">
                  <c:v>4.5419999999999998</c:v>
                </c:pt>
                <c:pt idx="84">
                  <c:v>4.5410000000000004</c:v>
                </c:pt>
                <c:pt idx="85">
                  <c:v>4.54</c:v>
                </c:pt>
                <c:pt idx="86">
                  <c:v>4.5369999999999999</c:v>
                </c:pt>
                <c:pt idx="87">
                  <c:v>4.5389999999999997</c:v>
                </c:pt>
                <c:pt idx="88">
                  <c:v>4.5380000000000003</c:v>
                </c:pt>
                <c:pt idx="89">
                  <c:v>4.5410000000000004</c:v>
                </c:pt>
                <c:pt idx="90">
                  <c:v>4.5430000000000001</c:v>
                </c:pt>
                <c:pt idx="91">
                  <c:v>4.5419999999999998</c:v>
                </c:pt>
                <c:pt idx="92">
                  <c:v>4.5460000000000003</c:v>
                </c:pt>
                <c:pt idx="93">
                  <c:v>4.55</c:v>
                </c:pt>
                <c:pt idx="94">
                  <c:v>4.556</c:v>
                </c:pt>
                <c:pt idx="95">
                  <c:v>4.5549999999999997</c:v>
                </c:pt>
                <c:pt idx="96">
                  <c:v>4.569</c:v>
                </c:pt>
                <c:pt idx="97">
                  <c:v>4.5519999999999996</c:v>
                </c:pt>
                <c:pt idx="98">
                  <c:v>4.4969999999999999</c:v>
                </c:pt>
                <c:pt idx="99">
                  <c:v>4.516</c:v>
                </c:pt>
                <c:pt idx="100">
                  <c:v>4.5229999999999997</c:v>
                </c:pt>
                <c:pt idx="101">
                  <c:v>4.5259999999999998</c:v>
                </c:pt>
                <c:pt idx="102">
                  <c:v>4.5220000000000002</c:v>
                </c:pt>
                <c:pt idx="103">
                  <c:v>4.524</c:v>
                </c:pt>
                <c:pt idx="104">
                  <c:v>4.5250000000000004</c:v>
                </c:pt>
                <c:pt idx="105">
                  <c:v>4.532</c:v>
                </c:pt>
                <c:pt idx="106">
                  <c:v>4.5309999999999997</c:v>
                </c:pt>
                <c:pt idx="107">
                  <c:v>4.5190000000000001</c:v>
                </c:pt>
                <c:pt idx="108">
                  <c:v>4.5460000000000003</c:v>
                </c:pt>
                <c:pt idx="109">
                  <c:v>4.5140000000000002</c:v>
                </c:pt>
                <c:pt idx="110">
                  <c:v>4.5449999999999999</c:v>
                </c:pt>
                <c:pt idx="111">
                  <c:v>4.5309999999999997</c:v>
                </c:pt>
                <c:pt idx="112">
                  <c:v>4.5220000000000002</c:v>
                </c:pt>
                <c:pt idx="113">
                  <c:v>4.5350000000000001</c:v>
                </c:pt>
                <c:pt idx="114">
                  <c:v>4.5289999999999999</c:v>
                </c:pt>
                <c:pt idx="115">
                  <c:v>4.5380000000000003</c:v>
                </c:pt>
                <c:pt idx="116">
                  <c:v>4.532</c:v>
                </c:pt>
                <c:pt idx="117">
                  <c:v>4.5350000000000001</c:v>
                </c:pt>
                <c:pt idx="118">
                  <c:v>4.5339999999999998</c:v>
                </c:pt>
                <c:pt idx="119">
                  <c:v>4.5359999999999996</c:v>
                </c:pt>
                <c:pt idx="120">
                  <c:v>4.5380000000000003</c:v>
                </c:pt>
                <c:pt idx="121">
                  <c:v>4.5389999999999997</c:v>
                </c:pt>
                <c:pt idx="122">
                  <c:v>4.5359999999999996</c:v>
                </c:pt>
                <c:pt idx="123">
                  <c:v>4.5419999999999998</c:v>
                </c:pt>
                <c:pt idx="124">
                  <c:v>4.5490000000000004</c:v>
                </c:pt>
                <c:pt idx="125">
                  <c:v>4.5439999999999996</c:v>
                </c:pt>
                <c:pt idx="126">
                  <c:v>4.5519999999999996</c:v>
                </c:pt>
                <c:pt idx="127">
                  <c:v>4.556</c:v>
                </c:pt>
                <c:pt idx="128">
                  <c:v>4.5670000000000002</c:v>
                </c:pt>
                <c:pt idx="129">
                  <c:v>4.585</c:v>
                </c:pt>
                <c:pt idx="130">
                  <c:v>4.4790000000000001</c:v>
                </c:pt>
                <c:pt idx="131">
                  <c:v>4.484</c:v>
                </c:pt>
                <c:pt idx="132">
                  <c:v>4.5010000000000003</c:v>
                </c:pt>
                <c:pt idx="133">
                  <c:v>4.5069999999999997</c:v>
                </c:pt>
                <c:pt idx="134">
                  <c:v>4.5140000000000002</c:v>
                </c:pt>
                <c:pt idx="135">
                  <c:v>4.51</c:v>
                </c:pt>
                <c:pt idx="136">
                  <c:v>4.5289999999999999</c:v>
                </c:pt>
                <c:pt idx="137">
                  <c:v>4.5229999999999997</c:v>
                </c:pt>
                <c:pt idx="138">
                  <c:v>4.5229999999999997</c:v>
                </c:pt>
                <c:pt idx="139">
                  <c:v>4.524</c:v>
                </c:pt>
                <c:pt idx="140">
                  <c:v>4.5259999999999998</c:v>
                </c:pt>
                <c:pt idx="141">
                  <c:v>4.5279999999999996</c:v>
                </c:pt>
                <c:pt idx="142">
                  <c:v>4.5339999999999998</c:v>
                </c:pt>
                <c:pt idx="143">
                  <c:v>4.5309999999999997</c:v>
                </c:pt>
                <c:pt idx="144">
                  <c:v>4.5309999999999997</c:v>
                </c:pt>
                <c:pt idx="145">
                  <c:v>4.532</c:v>
                </c:pt>
                <c:pt idx="146">
                  <c:v>4.5350000000000001</c:v>
                </c:pt>
                <c:pt idx="147">
                  <c:v>4.532</c:v>
                </c:pt>
                <c:pt idx="148">
                  <c:v>4.5380000000000003</c:v>
                </c:pt>
                <c:pt idx="149">
                  <c:v>4.54</c:v>
                </c:pt>
                <c:pt idx="150">
                  <c:v>4.5410000000000004</c:v>
                </c:pt>
                <c:pt idx="151">
                  <c:v>4.5309999999999997</c:v>
                </c:pt>
                <c:pt idx="152">
                  <c:v>4.5339999999999998</c:v>
                </c:pt>
                <c:pt idx="153">
                  <c:v>4.5369999999999999</c:v>
                </c:pt>
                <c:pt idx="154">
                  <c:v>4.5330000000000004</c:v>
                </c:pt>
                <c:pt idx="155">
                  <c:v>4.5419999999999998</c:v>
                </c:pt>
                <c:pt idx="156">
                  <c:v>4.5419999999999998</c:v>
                </c:pt>
                <c:pt idx="157">
                  <c:v>4.5490000000000004</c:v>
                </c:pt>
                <c:pt idx="158">
                  <c:v>4.5469999999999997</c:v>
                </c:pt>
                <c:pt idx="159">
                  <c:v>4.556</c:v>
                </c:pt>
                <c:pt idx="160">
                  <c:v>4.5490000000000004</c:v>
                </c:pt>
              </c:numCache>
            </c:numRef>
          </c:yVal>
          <c:smooth val="0"/>
          <c:extLst>
            <c:ext xmlns:c16="http://schemas.microsoft.com/office/drawing/2014/chart" uri="{C3380CC4-5D6E-409C-BE32-E72D297353CC}">
              <c16:uniqueId val="{00000007-5B51-4F8B-9E56-70AAE92C6634}"/>
            </c:ext>
          </c:extLst>
        </c:ser>
        <c:ser>
          <c:idx val="8"/>
          <c:order val="8"/>
          <c:tx>
            <c:strRef>
              <c:f>'HT_XC09105 (Fe2O3)'!$AB$15</c:f>
              <c:strCache>
                <c:ptCount val="1"/>
                <c:pt idx="0">
                  <c:v>εA'  [T=22] RT_Po</c:v>
                </c:pt>
              </c:strCache>
            </c:strRef>
          </c:tx>
          <c:spPr>
            <a:ln w="28575">
              <a:solidFill>
                <a:schemeClr val="tx1"/>
              </a:solidFill>
              <a:prstDash val="sysDash"/>
            </a:ln>
          </c:spPr>
          <c:marker>
            <c:symbol val="none"/>
          </c:marker>
          <c:xVal>
            <c:numRef>
              <c:f>'HT_XC09105 (Fe2O3)'!$C$18:$C$178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(Fe2O3)'!$AB$18:$AB$178</c:f>
              <c:numCache>
                <c:formatCode>0.000</c:formatCode>
                <c:ptCount val="161"/>
                <c:pt idx="4">
                  <c:v>4.4486999999999997</c:v>
                </c:pt>
                <c:pt idx="5">
                  <c:v>4.450045238095238</c:v>
                </c:pt>
                <c:pt idx="6">
                  <c:v>4.4532523809523807</c:v>
                </c:pt>
                <c:pt idx="7">
                  <c:v>4.4543800000000005</c:v>
                </c:pt>
                <c:pt idx="8">
                  <c:v>4.4536547619047626</c:v>
                </c:pt>
                <c:pt idx="9">
                  <c:v>4.454933333333333</c:v>
                </c:pt>
                <c:pt idx="10">
                  <c:v>4.4568757142857143</c:v>
                </c:pt>
                <c:pt idx="11">
                  <c:v>4.4556499999999994</c:v>
                </c:pt>
                <c:pt idx="12">
                  <c:v>4.4535814285714288</c:v>
                </c:pt>
                <c:pt idx="13">
                  <c:v>4.4560257142857136</c:v>
                </c:pt>
                <c:pt idx="14">
                  <c:v>4.4563771428571428</c:v>
                </c:pt>
                <c:pt idx="15">
                  <c:v>4.4554614285714287</c:v>
                </c:pt>
                <c:pt idx="16">
                  <c:v>4.4546285714285716</c:v>
                </c:pt>
                <c:pt idx="17">
                  <c:v>4.4558799999999996</c:v>
                </c:pt>
                <c:pt idx="18">
                  <c:v>4.45505</c:v>
                </c:pt>
                <c:pt idx="19">
                  <c:v>4.4519500000000001</c:v>
                </c:pt>
                <c:pt idx="20">
                  <c:v>4.4539976190476187</c:v>
                </c:pt>
                <c:pt idx="21">
                  <c:v>4.4550438095238096</c:v>
                </c:pt>
                <c:pt idx="22">
                  <c:v>4.4512142857142853</c:v>
                </c:pt>
                <c:pt idx="23">
                  <c:v>4.4551314285714279</c:v>
                </c:pt>
                <c:pt idx="24">
                  <c:v>4.4564266666666663</c:v>
                </c:pt>
                <c:pt idx="25">
                  <c:v>4.4550400000000003</c:v>
                </c:pt>
                <c:pt idx="26">
                  <c:v>4.4553747619047614</c:v>
                </c:pt>
                <c:pt idx="27">
                  <c:v>4.4561123809523808</c:v>
                </c:pt>
                <c:pt idx="28">
                  <c:v>4.4576199999999995</c:v>
                </c:pt>
                <c:pt idx="29">
                  <c:v>4.4567252380952374</c:v>
                </c:pt>
                <c:pt idx="30">
                  <c:v>4.4575842857142858</c:v>
                </c:pt>
                <c:pt idx="31">
                  <c:v>4.4633642857142855</c:v>
                </c:pt>
                <c:pt idx="32">
                  <c:v>4.44095</c:v>
                </c:pt>
                <c:pt idx="33">
                  <c:v>4.4436752380952385</c:v>
                </c:pt>
                <c:pt idx="34">
                  <c:v>4.4472971428571428</c:v>
                </c:pt>
                <c:pt idx="35">
                  <c:v>4.4478661904761907</c:v>
                </c:pt>
                <c:pt idx="36">
                  <c:v>4.4466714285714284</c:v>
                </c:pt>
                <c:pt idx="37">
                  <c:v>4.4461757142857143</c:v>
                </c:pt>
                <c:pt idx="38">
                  <c:v>4.445076666666667</c:v>
                </c:pt>
                <c:pt idx="39">
                  <c:v>4.4461899999999996</c:v>
                </c:pt>
                <c:pt idx="40">
                  <c:v>4.4440200000000001</c:v>
                </c:pt>
                <c:pt idx="41">
                  <c:v>4.4430695238095241</c:v>
                </c:pt>
                <c:pt idx="42">
                  <c:v>4.4448552380952382</c:v>
                </c:pt>
                <c:pt idx="43">
                  <c:v>4.4440385714285711</c:v>
                </c:pt>
                <c:pt idx="44">
                  <c:v>4.4444509523809526</c:v>
                </c:pt>
                <c:pt idx="45">
                  <c:v>4.4455352380952382</c:v>
                </c:pt>
                <c:pt idx="46">
                  <c:v>4.4452999999999996</c:v>
                </c:pt>
                <c:pt idx="47">
                  <c:v>4.4458271428571425</c:v>
                </c:pt>
                <c:pt idx="48">
                  <c:v>4.4474242857142858</c:v>
                </c:pt>
                <c:pt idx="49">
                  <c:v>4.4473414285714288</c:v>
                </c:pt>
                <c:pt idx="50">
                  <c:v>4.4470642857142852</c:v>
                </c:pt>
                <c:pt idx="51">
                  <c:v>4.4461095238095236</c:v>
                </c:pt>
                <c:pt idx="52">
                  <c:v>4.4492371428571431</c:v>
                </c:pt>
                <c:pt idx="53">
                  <c:v>4.4527466666666662</c:v>
                </c:pt>
                <c:pt idx="54">
                  <c:v>4.4511352380952376</c:v>
                </c:pt>
                <c:pt idx="55">
                  <c:v>4.4529128571428567</c:v>
                </c:pt>
                <c:pt idx="56">
                  <c:v>4.4559357142857143</c:v>
                </c:pt>
                <c:pt idx="57">
                  <c:v>4.4543414285714285</c:v>
                </c:pt>
                <c:pt idx="58">
                  <c:v>4.4564471428571428</c:v>
                </c:pt>
                <c:pt idx="59">
                  <c:v>4.4578661904761905</c:v>
                </c:pt>
                <c:pt idx="60">
                  <c:v>4.4598533333333332</c:v>
                </c:pt>
                <c:pt idx="61">
                  <c:v>4.4604671428571425</c:v>
                </c:pt>
                <c:pt idx="62">
                  <c:v>4.461993333333333</c:v>
                </c:pt>
                <c:pt idx="63">
                  <c:v>4.4645495238095236</c:v>
                </c:pt>
                <c:pt idx="64">
                  <c:v>4.4668357142857138</c:v>
                </c:pt>
                <c:pt idx="65">
                  <c:v>4.4715171428571425</c:v>
                </c:pt>
                <c:pt idx="66">
                  <c:v>4.4818685714285715</c:v>
                </c:pt>
                <c:pt idx="67">
                  <c:v>4.43248</c:v>
                </c:pt>
                <c:pt idx="68">
                  <c:v>4.4432409523809522</c:v>
                </c:pt>
                <c:pt idx="69">
                  <c:v>4.4496190476190476</c:v>
                </c:pt>
                <c:pt idx="70">
                  <c:v>4.4521414285714282</c:v>
                </c:pt>
                <c:pt idx="71">
                  <c:v>4.4549804761904772</c:v>
                </c:pt>
                <c:pt idx="72">
                  <c:v>4.4550185714285711</c:v>
                </c:pt>
                <c:pt idx="73">
                  <c:v>4.4539428571428576</c:v>
                </c:pt>
                <c:pt idx="74">
                  <c:v>4.4558866666666672</c:v>
                </c:pt>
                <c:pt idx="75">
                  <c:v>4.4560528571428577</c:v>
                </c:pt>
                <c:pt idx="76">
                  <c:v>4.4534285714285717</c:v>
                </c:pt>
                <c:pt idx="77">
                  <c:v>4.454584761904762</c:v>
                </c:pt>
                <c:pt idx="78">
                  <c:v>4.4554609523809523</c:v>
                </c:pt>
                <c:pt idx="79">
                  <c:v>4.4542614285714288</c:v>
                </c:pt>
                <c:pt idx="80">
                  <c:v>4.4540785714285711</c:v>
                </c:pt>
                <c:pt idx="81">
                  <c:v>4.4552866666666668</c:v>
                </c:pt>
                <c:pt idx="82">
                  <c:v>4.4563685714285715</c:v>
                </c:pt>
                <c:pt idx="83">
                  <c:v>4.4541347619047613</c:v>
                </c:pt>
                <c:pt idx="84">
                  <c:v>4.4543804761904759</c:v>
                </c:pt>
                <c:pt idx="85">
                  <c:v>4.4584542857142857</c:v>
                </c:pt>
                <c:pt idx="86">
                  <c:v>4.4551076190476193</c:v>
                </c:pt>
                <c:pt idx="87">
                  <c:v>4.4548219047619044</c:v>
                </c:pt>
                <c:pt idx="88">
                  <c:v>4.4577400000000003</c:v>
                </c:pt>
              </c:numCache>
            </c:numRef>
          </c:yVal>
          <c:smooth val="0"/>
          <c:extLst>
            <c:ext xmlns:c16="http://schemas.microsoft.com/office/drawing/2014/chart" uri="{C3380CC4-5D6E-409C-BE32-E72D297353CC}">
              <c16:uniqueId val="{00000008-5B51-4F8B-9E56-70AAE92C6634}"/>
            </c:ext>
          </c:extLst>
        </c:ser>
        <c:dLbls>
          <c:showLegendKey val="0"/>
          <c:showVal val="0"/>
          <c:showCatName val="0"/>
          <c:showSerName val="0"/>
          <c:showPercent val="0"/>
          <c:showBubbleSize val="0"/>
        </c:dLbls>
        <c:axId val="341690240"/>
        <c:axId val="341700608"/>
      </c:scatterChart>
      <c:valAx>
        <c:axId val="341690240"/>
        <c:scaling>
          <c:orientation val="minMax"/>
          <c:max val="16"/>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max val="6"/>
          <c:min val="3"/>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GB" sz="1600"/>
              <a:t>Real Permittivity</a:t>
            </a:r>
            <a:r>
              <a:rPr lang="en-GB" sz="1600" baseline="0"/>
              <a:t> (</a:t>
            </a:r>
            <a:r>
              <a:rPr lang="el-GR" sz="1600"/>
              <a:t>ε'</a:t>
            </a:r>
            <a:r>
              <a:rPr lang="en-GB" sz="1600"/>
              <a:t>) of</a:t>
            </a:r>
            <a:r>
              <a:rPr lang="en-GB" sz="1600" baseline="0"/>
              <a:t> 10wt% Fe</a:t>
            </a:r>
            <a:r>
              <a:rPr lang="en-GB" sz="1600" baseline="-25000"/>
              <a:t>2</a:t>
            </a:r>
            <a:r>
              <a:rPr lang="en-GB" sz="1600" baseline="0"/>
              <a:t>O</a:t>
            </a:r>
            <a:r>
              <a:rPr lang="en-GB" sz="1600" baseline="-25000"/>
              <a:t>3</a:t>
            </a:r>
            <a:r>
              <a:rPr lang="en-GB" sz="1600" baseline="0"/>
              <a:t>, Full Thickness Composite</a:t>
            </a:r>
            <a:endParaRPr lang="en-GB" sz="1600"/>
          </a:p>
        </c:rich>
      </c:tx>
      <c:overlay val="0"/>
    </c:title>
    <c:autoTitleDeleted val="0"/>
    <c:plotArea>
      <c:layout/>
      <c:scatterChart>
        <c:scatterStyle val="lineMarker"/>
        <c:varyColors val="0"/>
        <c:ser>
          <c:idx val="1"/>
          <c:order val="0"/>
          <c:tx>
            <c:v>8.2 GHz (Ramp Up) </c:v>
          </c:tx>
          <c:spPr>
            <a:ln>
              <a:solidFill>
                <a:schemeClr val="accent1">
                  <a:lumMod val="75000"/>
                </a:schemeClr>
              </a:solidFill>
            </a:ln>
          </c:spPr>
          <c:marker>
            <c:symbol val="none"/>
          </c:marker>
          <c:xVal>
            <c:numRef>
              <c:f>'HT_XC09105 (Fe2O3)'!$D$17:$O$17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(Fe2O3)'!$D$22:$O$22</c:f>
              <c:numCache>
                <c:formatCode>0.000</c:formatCode>
                <c:ptCount val="12"/>
                <c:pt idx="0">
                  <c:v>4.6738</c:v>
                </c:pt>
                <c:pt idx="1">
                  <c:v>4.6440000000000001</c:v>
                </c:pt>
                <c:pt idx="2">
                  <c:v>4.6900000000000004</c:v>
                </c:pt>
                <c:pt idx="3">
                  <c:v>4.6609999999999996</c:v>
                </c:pt>
                <c:pt idx="4">
                  <c:v>4.6529999999999996</c:v>
                </c:pt>
                <c:pt idx="5">
                  <c:v>4.6340000000000003</c:v>
                </c:pt>
                <c:pt idx="6">
                  <c:v>4.6459999999999999</c:v>
                </c:pt>
                <c:pt idx="7">
                  <c:v>4.6929999999999996</c:v>
                </c:pt>
                <c:pt idx="8">
                  <c:v>4.7720000000000002</c:v>
                </c:pt>
                <c:pt idx="9">
                  <c:v>4.8970000000000002</c:v>
                </c:pt>
                <c:pt idx="10">
                  <c:v>5.077</c:v>
                </c:pt>
                <c:pt idx="11">
                  <c:v>5.1879999999999997</c:v>
                </c:pt>
              </c:numCache>
            </c:numRef>
          </c:yVal>
          <c:smooth val="0"/>
          <c:extLst>
            <c:ext xmlns:c16="http://schemas.microsoft.com/office/drawing/2014/chart" uri="{C3380CC4-5D6E-409C-BE32-E72D297353CC}">
              <c16:uniqueId val="{00000019-7EAA-A240-B8B4-D2CAE6765FD1}"/>
            </c:ext>
          </c:extLst>
        </c:ser>
        <c:ser>
          <c:idx val="2"/>
          <c:order val="1"/>
          <c:tx>
            <c:v>8.2 GHz (Ramp Down)</c:v>
          </c:tx>
          <c:spPr>
            <a:ln>
              <a:solidFill>
                <a:schemeClr val="accent1">
                  <a:lumMod val="75000"/>
                </a:schemeClr>
              </a:solidFill>
              <a:prstDash val="dash"/>
            </a:ln>
          </c:spPr>
          <c:marker>
            <c:symbol val="none"/>
          </c:marker>
          <c:xVal>
            <c:numRef>
              <c:f>'HT_XC09105 (Fe2O3)'!$Q$17:$AB$17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(Fe2O3)'!$Q$22:$AB$22</c:f>
              <c:numCache>
                <c:formatCode>0.000</c:formatCode>
                <c:ptCount val="12"/>
                <c:pt idx="0">
                  <c:v>5.2</c:v>
                </c:pt>
                <c:pt idx="1">
                  <c:v>5.15</c:v>
                </c:pt>
                <c:pt idx="2">
                  <c:v>4.9359999999999999</c:v>
                </c:pt>
                <c:pt idx="3">
                  <c:v>4.7850000000000001</c:v>
                </c:pt>
                <c:pt idx="4">
                  <c:v>4.6760000000000002</c:v>
                </c:pt>
                <c:pt idx="5">
                  <c:v>4.5970000000000004</c:v>
                </c:pt>
                <c:pt idx="6">
                  <c:v>4.5410000000000004</c:v>
                </c:pt>
                <c:pt idx="7">
                  <c:v>4.5069999999999997</c:v>
                </c:pt>
                <c:pt idx="8">
                  <c:v>4.4850000000000003</c:v>
                </c:pt>
                <c:pt idx="9">
                  <c:v>4.4580000000000002</c:v>
                </c:pt>
                <c:pt idx="10">
                  <c:v>4.484</c:v>
                </c:pt>
                <c:pt idx="11">
                  <c:v>4.4486999999999997</c:v>
                </c:pt>
              </c:numCache>
            </c:numRef>
          </c:yVal>
          <c:smooth val="0"/>
          <c:extLst>
            <c:ext xmlns:c16="http://schemas.microsoft.com/office/drawing/2014/chart" uri="{C3380CC4-5D6E-409C-BE32-E72D297353CC}">
              <c16:uniqueId val="{0000001A-7EAA-A240-B8B4-D2CAE6765FD1}"/>
            </c:ext>
          </c:extLst>
        </c:ser>
        <c:ser>
          <c:idx val="4"/>
          <c:order val="2"/>
          <c:tx>
            <c:v>9 GHz (Ramp Up)</c:v>
          </c:tx>
          <c:spPr>
            <a:ln>
              <a:solidFill>
                <a:schemeClr val="accent2"/>
              </a:solidFill>
              <a:prstDash val="solid"/>
            </a:ln>
          </c:spPr>
          <c:marker>
            <c:symbol val="none"/>
          </c:marker>
          <c:xVal>
            <c:numRef>
              <c:f>'HT_XC09105 (Fe2O3)'!$D$17:$O$17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(Fe2O3)'!$D$38:$O$38</c:f>
              <c:numCache>
                <c:formatCode>0.000</c:formatCode>
                <c:ptCount val="12"/>
                <c:pt idx="0">
                  <c:v>4.6752333333333338</c:v>
                </c:pt>
                <c:pt idx="1">
                  <c:v>4.6559999999999997</c:v>
                </c:pt>
                <c:pt idx="2">
                  <c:v>4.6989999999999998</c:v>
                </c:pt>
                <c:pt idx="3">
                  <c:v>4.6680000000000001</c:v>
                </c:pt>
                <c:pt idx="4">
                  <c:v>4.67</c:v>
                </c:pt>
                <c:pt idx="5">
                  <c:v>4.6559999999999997</c:v>
                </c:pt>
                <c:pt idx="6">
                  <c:v>4.6719999999999997</c:v>
                </c:pt>
                <c:pt idx="7">
                  <c:v>4.72</c:v>
                </c:pt>
                <c:pt idx="8">
                  <c:v>4.8019999999999996</c:v>
                </c:pt>
                <c:pt idx="9">
                  <c:v>4.9269999999999996</c:v>
                </c:pt>
                <c:pt idx="10">
                  <c:v>5.0979999999999999</c:v>
                </c:pt>
                <c:pt idx="11">
                  <c:v>5.21</c:v>
                </c:pt>
              </c:numCache>
            </c:numRef>
          </c:yVal>
          <c:smooth val="0"/>
          <c:extLst>
            <c:ext xmlns:c16="http://schemas.microsoft.com/office/drawing/2014/chart" uri="{C3380CC4-5D6E-409C-BE32-E72D297353CC}">
              <c16:uniqueId val="{0000001B-7EAA-A240-B8B4-D2CAE6765FD1}"/>
            </c:ext>
          </c:extLst>
        </c:ser>
        <c:ser>
          <c:idx val="5"/>
          <c:order val="3"/>
          <c:tx>
            <c:v>9 GHz (Ramp Down)</c:v>
          </c:tx>
          <c:spPr>
            <a:ln>
              <a:solidFill>
                <a:schemeClr val="accent2"/>
              </a:solidFill>
              <a:prstDash val="dash"/>
            </a:ln>
          </c:spPr>
          <c:marker>
            <c:symbol val="none"/>
          </c:marker>
          <c:xVal>
            <c:numRef>
              <c:f>'HT_XC09105 (Fe2O3)'!$Q$17:$AB$17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(Fe2O3)'!$Q$38:$AB$38</c:f>
              <c:numCache>
                <c:formatCode>0.000</c:formatCode>
                <c:ptCount val="12"/>
                <c:pt idx="0">
                  <c:v>5.218</c:v>
                </c:pt>
                <c:pt idx="1">
                  <c:v>5.1609999999999996</c:v>
                </c:pt>
                <c:pt idx="2">
                  <c:v>4.9580000000000002</c:v>
                </c:pt>
                <c:pt idx="3">
                  <c:v>4.8120000000000003</c:v>
                </c:pt>
                <c:pt idx="4">
                  <c:v>4.7009999999999996</c:v>
                </c:pt>
                <c:pt idx="5">
                  <c:v>4.6269999999999998</c:v>
                </c:pt>
                <c:pt idx="6">
                  <c:v>4.57</c:v>
                </c:pt>
                <c:pt idx="7">
                  <c:v>4.5369999999999999</c:v>
                </c:pt>
                <c:pt idx="8">
                  <c:v>4.508</c:v>
                </c:pt>
                <c:pt idx="9">
                  <c:v>4.4770000000000003</c:v>
                </c:pt>
                <c:pt idx="10">
                  <c:v>4.5010000000000003</c:v>
                </c:pt>
                <c:pt idx="11">
                  <c:v>4.4539976190476187</c:v>
                </c:pt>
              </c:numCache>
            </c:numRef>
          </c:yVal>
          <c:smooth val="0"/>
          <c:extLst>
            <c:ext xmlns:c16="http://schemas.microsoft.com/office/drawing/2014/chart" uri="{C3380CC4-5D6E-409C-BE32-E72D297353CC}">
              <c16:uniqueId val="{0000001C-7EAA-A240-B8B4-D2CAE6765FD1}"/>
            </c:ext>
          </c:extLst>
        </c:ser>
        <c:ser>
          <c:idx val="0"/>
          <c:order val="4"/>
          <c:tx>
            <c:v>10 GHz (Ramp Up)</c:v>
          </c:tx>
          <c:spPr>
            <a:ln>
              <a:solidFill>
                <a:schemeClr val="accent3"/>
              </a:solidFill>
            </a:ln>
          </c:spPr>
          <c:marker>
            <c:symbol val="none"/>
          </c:marker>
          <c:dPt>
            <c:idx val="0"/>
            <c:bubble3D val="0"/>
            <c:extLst>
              <c:ext xmlns:c16="http://schemas.microsoft.com/office/drawing/2014/chart" uri="{C3380CC4-5D6E-409C-BE32-E72D297353CC}">
                <c16:uniqueId val="{00000000-5CCE-49B5-845D-4B5429626C0A}"/>
              </c:ext>
            </c:extLst>
          </c:dPt>
          <c:dPt>
            <c:idx val="1"/>
            <c:bubble3D val="0"/>
            <c:spPr>
              <a:ln w="25400">
                <a:solidFill>
                  <a:schemeClr val="accent3"/>
                </a:solidFill>
              </a:ln>
            </c:spPr>
            <c:extLst>
              <c:ext xmlns:c16="http://schemas.microsoft.com/office/drawing/2014/chart" uri="{C3380CC4-5D6E-409C-BE32-E72D297353CC}">
                <c16:uniqueId val="{00000002-5CCE-49B5-845D-4B5429626C0A}"/>
              </c:ext>
            </c:extLst>
          </c:dPt>
          <c:xVal>
            <c:numRef>
              <c:f>'HT_XC09105 (Fe2O3)'!$D$17:$O$17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(Fe2O3)'!$D$58:$O$58</c:f>
              <c:numCache>
                <c:formatCode>0.000</c:formatCode>
                <c:ptCount val="12"/>
                <c:pt idx="0">
                  <c:v>4.6630628571428572</c:v>
                </c:pt>
                <c:pt idx="1">
                  <c:v>4.6429999999999998</c:v>
                </c:pt>
                <c:pt idx="2">
                  <c:v>4.6840000000000002</c:v>
                </c:pt>
                <c:pt idx="3">
                  <c:v>4.6580000000000004</c:v>
                </c:pt>
                <c:pt idx="4">
                  <c:v>4.6619999999999999</c:v>
                </c:pt>
                <c:pt idx="5">
                  <c:v>4.6559999999999997</c:v>
                </c:pt>
                <c:pt idx="6">
                  <c:v>4.673</c:v>
                </c:pt>
                <c:pt idx="7">
                  <c:v>4.7169999999999996</c:v>
                </c:pt>
                <c:pt idx="8">
                  <c:v>4.8</c:v>
                </c:pt>
                <c:pt idx="9">
                  <c:v>4.9210000000000003</c:v>
                </c:pt>
                <c:pt idx="10">
                  <c:v>5.0890000000000004</c:v>
                </c:pt>
                <c:pt idx="11">
                  <c:v>5.2</c:v>
                </c:pt>
              </c:numCache>
            </c:numRef>
          </c:yVal>
          <c:smooth val="0"/>
          <c:extLst>
            <c:ext xmlns:c16="http://schemas.microsoft.com/office/drawing/2014/chart" uri="{C3380CC4-5D6E-409C-BE32-E72D297353CC}">
              <c16:uniqueId val="{00000003-5CCE-49B5-845D-4B5429626C0A}"/>
            </c:ext>
          </c:extLst>
        </c:ser>
        <c:ser>
          <c:idx val="7"/>
          <c:order val="5"/>
          <c:tx>
            <c:v>10 GHz (Ramp Down)</c:v>
          </c:tx>
          <c:spPr>
            <a:ln w="25400">
              <a:solidFill>
                <a:schemeClr val="accent3"/>
              </a:solidFill>
              <a:prstDash val="dash"/>
            </a:ln>
          </c:spPr>
          <c:marker>
            <c:symbol val="none"/>
          </c:marker>
          <c:dPt>
            <c:idx val="11"/>
            <c:bubble3D val="0"/>
            <c:spPr>
              <a:ln w="25400">
                <a:solidFill>
                  <a:schemeClr val="accent3"/>
                </a:solidFill>
                <a:prstDash val="dash"/>
              </a:ln>
            </c:spPr>
            <c:extLst>
              <c:ext xmlns:c16="http://schemas.microsoft.com/office/drawing/2014/chart" uri="{C3380CC4-5D6E-409C-BE32-E72D297353CC}">
                <c16:uniqueId val="{0000001D-5CCE-49B5-845D-4B5429626C0A}"/>
              </c:ext>
            </c:extLst>
          </c:dPt>
          <c:dPt>
            <c:idx val="14"/>
            <c:bubble3D val="0"/>
            <c:extLst>
              <c:ext xmlns:c16="http://schemas.microsoft.com/office/drawing/2014/chart" uri="{C3380CC4-5D6E-409C-BE32-E72D297353CC}">
                <c16:uniqueId val="{0000001E-5CCE-49B5-845D-4B5429626C0A}"/>
              </c:ext>
            </c:extLst>
          </c:dPt>
          <c:xVal>
            <c:numRef>
              <c:f>'HT_XC09105 (Fe2O3)'!$Q$17:$AB$17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(Fe2O3)'!$Q$58:$AB$58</c:f>
              <c:numCache>
                <c:formatCode>0.000</c:formatCode>
                <c:ptCount val="12"/>
                <c:pt idx="0">
                  <c:v>5.2089999999999996</c:v>
                </c:pt>
                <c:pt idx="1">
                  <c:v>5.1440000000000001</c:v>
                </c:pt>
                <c:pt idx="2">
                  <c:v>4.9450000000000003</c:v>
                </c:pt>
                <c:pt idx="3">
                  <c:v>4.8029999999999999</c:v>
                </c:pt>
                <c:pt idx="4">
                  <c:v>4.6890000000000001</c:v>
                </c:pt>
                <c:pt idx="5">
                  <c:v>4.617</c:v>
                </c:pt>
                <c:pt idx="6">
                  <c:v>4.5629999999999997</c:v>
                </c:pt>
                <c:pt idx="7">
                  <c:v>4.5229999999999997</c:v>
                </c:pt>
                <c:pt idx="8">
                  <c:v>4.492</c:v>
                </c:pt>
                <c:pt idx="9">
                  <c:v>4.4539999999999997</c:v>
                </c:pt>
                <c:pt idx="10">
                  <c:v>4.4809999999999999</c:v>
                </c:pt>
                <c:pt idx="11">
                  <c:v>4.4440200000000001</c:v>
                </c:pt>
              </c:numCache>
            </c:numRef>
          </c:yVal>
          <c:smooth val="0"/>
          <c:extLst>
            <c:ext xmlns:c16="http://schemas.microsoft.com/office/drawing/2014/chart" uri="{C3380CC4-5D6E-409C-BE32-E72D297353CC}">
              <c16:uniqueId val="{0000001F-5CCE-49B5-845D-4B5429626C0A}"/>
            </c:ext>
          </c:extLst>
        </c:ser>
        <c:ser>
          <c:idx val="8"/>
          <c:order val="6"/>
          <c:tx>
            <c:v>11 GHz (Ramp Up)</c:v>
          </c:tx>
          <c:spPr>
            <a:ln>
              <a:solidFill>
                <a:schemeClr val="accent4"/>
              </a:solidFill>
            </a:ln>
          </c:spPr>
          <c:marker>
            <c:symbol val="none"/>
          </c:marker>
          <c:xVal>
            <c:numRef>
              <c:f>'HT_XC09105 (Fe2O3)'!$D$17:$O$17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(Fe2O3)'!$D$78:$O$78</c:f>
              <c:numCache>
                <c:formatCode>0.000</c:formatCode>
                <c:ptCount val="12"/>
                <c:pt idx="0">
                  <c:v>4.7038599999999997</c:v>
                </c:pt>
                <c:pt idx="1">
                  <c:v>4.6500000000000004</c:v>
                </c:pt>
                <c:pt idx="2">
                  <c:v>4.6929999999999996</c:v>
                </c:pt>
                <c:pt idx="3">
                  <c:v>4.665</c:v>
                </c:pt>
                <c:pt idx="4">
                  <c:v>4.67</c:v>
                </c:pt>
                <c:pt idx="5">
                  <c:v>4.6680000000000001</c:v>
                </c:pt>
                <c:pt idx="6">
                  <c:v>4.6820000000000004</c:v>
                </c:pt>
                <c:pt idx="7">
                  <c:v>4.7240000000000002</c:v>
                </c:pt>
                <c:pt idx="8">
                  <c:v>4.7960000000000003</c:v>
                </c:pt>
                <c:pt idx="9">
                  <c:v>4.9059999999999997</c:v>
                </c:pt>
                <c:pt idx="10">
                  <c:v>5.0739999999999998</c:v>
                </c:pt>
                <c:pt idx="11">
                  <c:v>5.1820000000000004</c:v>
                </c:pt>
              </c:numCache>
            </c:numRef>
          </c:yVal>
          <c:smooth val="0"/>
          <c:extLst>
            <c:ext xmlns:c16="http://schemas.microsoft.com/office/drawing/2014/chart" uri="{C3380CC4-5D6E-409C-BE32-E72D297353CC}">
              <c16:uniqueId val="{0000001D-7EAA-A240-B8B4-D2CAE6765FD1}"/>
            </c:ext>
          </c:extLst>
        </c:ser>
        <c:ser>
          <c:idx val="9"/>
          <c:order val="7"/>
          <c:tx>
            <c:v>11 GHz (Ramp Down)</c:v>
          </c:tx>
          <c:spPr>
            <a:ln>
              <a:solidFill>
                <a:schemeClr val="accent4"/>
              </a:solidFill>
              <a:prstDash val="dash"/>
            </a:ln>
          </c:spPr>
          <c:marker>
            <c:symbol val="none"/>
          </c:marker>
          <c:xVal>
            <c:numRef>
              <c:f>'HT_XC09105 (Fe2O3)'!$Q$17:$AB$17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(Fe2O3)'!$Q$78:$AB$78</c:f>
              <c:numCache>
                <c:formatCode>0.000</c:formatCode>
                <c:ptCount val="12"/>
                <c:pt idx="0">
                  <c:v>5.19</c:v>
                </c:pt>
                <c:pt idx="1">
                  <c:v>5.125</c:v>
                </c:pt>
                <c:pt idx="2">
                  <c:v>4.9340000000000002</c:v>
                </c:pt>
                <c:pt idx="3">
                  <c:v>4.8019999999999996</c:v>
                </c:pt>
                <c:pt idx="4">
                  <c:v>4.702</c:v>
                </c:pt>
                <c:pt idx="5">
                  <c:v>4.633</c:v>
                </c:pt>
                <c:pt idx="6">
                  <c:v>4.5789999999999997</c:v>
                </c:pt>
                <c:pt idx="7">
                  <c:v>4.5410000000000004</c:v>
                </c:pt>
                <c:pt idx="8">
                  <c:v>4.5090000000000003</c:v>
                </c:pt>
                <c:pt idx="9">
                  <c:v>4.4720000000000004</c:v>
                </c:pt>
                <c:pt idx="10">
                  <c:v>4.492</c:v>
                </c:pt>
                <c:pt idx="11">
                  <c:v>4.4598533333333332</c:v>
                </c:pt>
              </c:numCache>
            </c:numRef>
          </c:yVal>
          <c:smooth val="0"/>
          <c:extLst>
            <c:ext xmlns:c16="http://schemas.microsoft.com/office/drawing/2014/chart" uri="{C3380CC4-5D6E-409C-BE32-E72D297353CC}">
              <c16:uniqueId val="{0000001E-7EAA-A240-B8B4-D2CAE6765FD1}"/>
            </c:ext>
          </c:extLst>
        </c:ser>
        <c:ser>
          <c:idx val="3"/>
          <c:order val="8"/>
          <c:tx>
            <c:v>12.4 GHz (Ramp Up)</c:v>
          </c:tx>
          <c:spPr>
            <a:ln>
              <a:solidFill>
                <a:srgbClr val="FF0000"/>
              </a:solidFill>
            </a:ln>
          </c:spPr>
          <c:marker>
            <c:symbol val="none"/>
          </c:marker>
          <c:xVal>
            <c:numRef>
              <c:f>'HT_XC09105 (Fe2O3)'!$D$17:$O$17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(Fe2O3)'!$D$106:$O$106</c:f>
              <c:numCache>
                <c:formatCode>0.000</c:formatCode>
                <c:ptCount val="12"/>
                <c:pt idx="0">
                  <c:v>4.6582299999999996</c:v>
                </c:pt>
                <c:pt idx="1">
                  <c:v>4.6440000000000001</c:v>
                </c:pt>
                <c:pt idx="2">
                  <c:v>4.6859999999999999</c:v>
                </c:pt>
                <c:pt idx="3">
                  <c:v>4.6609999999999996</c:v>
                </c:pt>
                <c:pt idx="4">
                  <c:v>4.665</c:v>
                </c:pt>
                <c:pt idx="5">
                  <c:v>4.6639999999999997</c:v>
                </c:pt>
                <c:pt idx="6">
                  <c:v>4.6849999999999996</c:v>
                </c:pt>
                <c:pt idx="7">
                  <c:v>4.7270000000000003</c:v>
                </c:pt>
                <c:pt idx="8">
                  <c:v>4.7949999999999999</c:v>
                </c:pt>
                <c:pt idx="9">
                  <c:v>4.9000000000000004</c:v>
                </c:pt>
                <c:pt idx="10">
                  <c:v>5.056</c:v>
                </c:pt>
                <c:pt idx="11">
                  <c:v>5.1609999999999996</c:v>
                </c:pt>
              </c:numCache>
            </c:numRef>
          </c:yVal>
          <c:smooth val="0"/>
          <c:extLst>
            <c:ext xmlns:c16="http://schemas.microsoft.com/office/drawing/2014/chart" uri="{C3380CC4-5D6E-409C-BE32-E72D297353CC}">
              <c16:uniqueId val="{00000007-5CCE-49B5-845D-4B5429626C0A}"/>
            </c:ext>
          </c:extLst>
        </c:ser>
        <c:ser>
          <c:idx val="6"/>
          <c:order val="9"/>
          <c:tx>
            <c:v>12.4 GHz (Ramp Down)</c:v>
          </c:tx>
          <c:spPr>
            <a:ln>
              <a:solidFill>
                <a:srgbClr val="FF0000"/>
              </a:solidFill>
              <a:prstDash val="dash"/>
            </a:ln>
          </c:spPr>
          <c:marker>
            <c:symbol val="none"/>
          </c:marker>
          <c:dPt>
            <c:idx val="14"/>
            <c:bubble3D val="0"/>
            <c:extLst>
              <c:ext xmlns:c16="http://schemas.microsoft.com/office/drawing/2014/chart" uri="{C3380CC4-5D6E-409C-BE32-E72D297353CC}">
                <c16:uniqueId val="{0000001A-5CCE-49B5-845D-4B5429626C0A}"/>
              </c:ext>
            </c:extLst>
          </c:dPt>
          <c:xVal>
            <c:numRef>
              <c:f>'HT_XC09105 (Fe2O3)'!$Q$17:$AB$17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(Fe2O3)'!$Q$106:$AB$106</c:f>
              <c:numCache>
                <c:formatCode>0.000</c:formatCode>
                <c:ptCount val="12"/>
                <c:pt idx="0">
                  <c:v>5.1689999999999996</c:v>
                </c:pt>
                <c:pt idx="1">
                  <c:v>5.1020000000000003</c:v>
                </c:pt>
                <c:pt idx="2">
                  <c:v>4.9210000000000003</c:v>
                </c:pt>
                <c:pt idx="3">
                  <c:v>4.7960000000000003</c:v>
                </c:pt>
                <c:pt idx="4">
                  <c:v>4.7009999999999996</c:v>
                </c:pt>
                <c:pt idx="5">
                  <c:v>4.633</c:v>
                </c:pt>
                <c:pt idx="6">
                  <c:v>4.577</c:v>
                </c:pt>
                <c:pt idx="7">
                  <c:v>4.5380000000000003</c:v>
                </c:pt>
                <c:pt idx="8">
                  <c:v>4.508</c:v>
                </c:pt>
                <c:pt idx="9">
                  <c:v>4.4690000000000003</c:v>
                </c:pt>
                <c:pt idx="10">
                  <c:v>4.49</c:v>
                </c:pt>
                <c:pt idx="11">
                  <c:v>4.4577400000000003</c:v>
                </c:pt>
              </c:numCache>
            </c:numRef>
          </c:yVal>
          <c:smooth val="0"/>
          <c:extLst>
            <c:ext xmlns:c16="http://schemas.microsoft.com/office/drawing/2014/chart" uri="{C3380CC4-5D6E-409C-BE32-E72D297353CC}">
              <c16:uniqueId val="{0000001B-5CCE-49B5-845D-4B5429626C0A}"/>
            </c:ext>
          </c:extLst>
        </c:ser>
        <c:dLbls>
          <c:showLegendKey val="0"/>
          <c:showVal val="0"/>
          <c:showCatName val="0"/>
          <c:showSerName val="0"/>
          <c:showPercent val="0"/>
          <c:showBubbleSize val="0"/>
        </c:dLbls>
        <c:axId val="342162432"/>
        <c:axId val="342176896"/>
      </c:scatterChart>
      <c:valAx>
        <c:axId val="342162432"/>
        <c:scaling>
          <c:orientation val="minMax"/>
        </c:scaling>
        <c:delete val="0"/>
        <c:axPos val="b"/>
        <c:majorGridlines/>
        <c:title>
          <c:tx>
            <c:rich>
              <a:bodyPr/>
              <a:lstStyle/>
              <a:p>
                <a:pPr>
                  <a:defRPr/>
                </a:pPr>
                <a:r>
                  <a:rPr lang="en-GB"/>
                  <a:t>Temperature /°C</a:t>
                </a:r>
              </a:p>
            </c:rich>
          </c:tx>
          <c:overlay val="0"/>
        </c:title>
        <c:numFmt formatCode="General" sourceLinked="0"/>
        <c:majorTickMark val="out"/>
        <c:minorTickMark val="none"/>
        <c:tickLblPos val="nextTo"/>
        <c:crossAx val="342176896"/>
        <c:crossesAt val="-1000"/>
        <c:crossBetween val="midCat"/>
      </c:valAx>
      <c:valAx>
        <c:axId val="342176896"/>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2162432"/>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bg1"/>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l-GR" sz="1600"/>
              <a:t>ε</a:t>
            </a:r>
            <a:r>
              <a:rPr lang="en-GB" sz="1600"/>
              <a:t>A'</a:t>
            </a:r>
            <a:r>
              <a:rPr lang="el-GR" sz="1600"/>
              <a:t>'</a:t>
            </a:r>
            <a:r>
              <a:rPr lang="en-GB" sz="1600"/>
              <a:t> of Sample</a:t>
            </a:r>
          </a:p>
        </c:rich>
      </c:tx>
      <c:overlay val="0"/>
    </c:title>
    <c:autoTitleDeleted val="0"/>
    <c:plotArea>
      <c:layout/>
      <c:scatterChart>
        <c:scatterStyle val="lineMarker"/>
        <c:varyColors val="0"/>
        <c:ser>
          <c:idx val="7"/>
          <c:order val="0"/>
          <c:tx>
            <c:strRef>
              <c:f>'HT_XC09105 (Fe2O3)'!$AG$15</c:f>
              <c:strCache>
                <c:ptCount val="1"/>
                <c:pt idx="0">
                  <c:v>εA"  [T=22] RT_Pr</c:v>
                </c:pt>
              </c:strCache>
            </c:strRef>
          </c:tx>
          <c:spPr>
            <a:ln w="28575" cmpd="sng">
              <a:solidFill>
                <a:sysClr val="windowText" lastClr="000000"/>
              </a:solidFill>
              <a:prstDash val="solid"/>
              <a:headEnd type="none"/>
            </a:ln>
          </c:spPr>
          <c:marker>
            <c:symbol val="none"/>
          </c:marker>
          <c:xVal>
            <c:numRef>
              <c:f>'HT_XC09105 (Fe2O3)'!$AF$18:$AF$178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(Fe2O3)'!$AG$18:$AG$178</c:f>
              <c:numCache>
                <c:formatCode>0.000</c:formatCode>
                <c:ptCount val="161"/>
                <c:pt idx="4">
                  <c:v>5.9589999999999997E-2</c:v>
                </c:pt>
                <c:pt idx="5">
                  <c:v>6.0439523809523714E-2</c:v>
                </c:pt>
                <c:pt idx="6">
                  <c:v>6.0994761904761871E-2</c:v>
                </c:pt>
                <c:pt idx="7">
                  <c:v>6.0088571428571429E-2</c:v>
                </c:pt>
                <c:pt idx="8">
                  <c:v>6.1150476190476165E-2</c:v>
                </c:pt>
                <c:pt idx="9">
                  <c:v>6.2115714285714371E-2</c:v>
                </c:pt>
                <c:pt idx="10">
                  <c:v>6.0202857142857141E-2</c:v>
                </c:pt>
                <c:pt idx="11">
                  <c:v>6.1409999999999645E-2</c:v>
                </c:pt>
                <c:pt idx="12">
                  <c:v>6.1792380952380932E-2</c:v>
                </c:pt>
                <c:pt idx="13">
                  <c:v>6.1858571428571651E-2</c:v>
                </c:pt>
                <c:pt idx="14">
                  <c:v>6.2523809523809357E-2</c:v>
                </c:pt>
                <c:pt idx="15">
                  <c:v>6.318190476190462E-2</c:v>
                </c:pt>
                <c:pt idx="16">
                  <c:v>6.2392857142857444E-2</c:v>
                </c:pt>
                <c:pt idx="17">
                  <c:v>6.3840476190476322E-2</c:v>
                </c:pt>
                <c:pt idx="18">
                  <c:v>6.3926666666665938E-2</c:v>
                </c:pt>
                <c:pt idx="19">
                  <c:v>6.536714285714286E-2</c:v>
                </c:pt>
                <c:pt idx="20">
                  <c:v>6.54E-2</c:v>
                </c:pt>
                <c:pt idx="21">
                  <c:v>6.5414285714285494E-2</c:v>
                </c:pt>
                <c:pt idx="22">
                  <c:v>6.7514285714285707E-2</c:v>
                </c:pt>
                <c:pt idx="23">
                  <c:v>6.8586666666666268E-2</c:v>
                </c:pt>
                <c:pt idx="24">
                  <c:v>6.8636666666666665E-2</c:v>
                </c:pt>
                <c:pt idx="25">
                  <c:v>6.9580000000000003E-2</c:v>
                </c:pt>
                <c:pt idx="26">
                  <c:v>7.3325714285714466E-2</c:v>
                </c:pt>
                <c:pt idx="27">
                  <c:v>8.2433333333333289E-2</c:v>
                </c:pt>
                <c:pt idx="28">
                  <c:v>7.9664285714285993E-2</c:v>
                </c:pt>
                <c:pt idx="29">
                  <c:v>7.4796666666666733E-2</c:v>
                </c:pt>
                <c:pt idx="30">
                  <c:v>7.224285714285722E-2</c:v>
                </c:pt>
                <c:pt idx="31">
                  <c:v>7.1761428571428018E-2</c:v>
                </c:pt>
                <c:pt idx="32">
                  <c:v>7.3183333333333336E-2</c:v>
                </c:pt>
                <c:pt idx="33">
                  <c:v>7.2834761904761861E-2</c:v>
                </c:pt>
                <c:pt idx="34">
                  <c:v>7.1571428571428578E-2</c:v>
                </c:pt>
                <c:pt idx="35">
                  <c:v>7.049428571428587E-2</c:v>
                </c:pt>
                <c:pt idx="36">
                  <c:v>7.2517619047619122E-2</c:v>
                </c:pt>
                <c:pt idx="37">
                  <c:v>6.9079999999999989E-2</c:v>
                </c:pt>
                <c:pt idx="38">
                  <c:v>6.8722380952381229E-2</c:v>
                </c:pt>
                <c:pt idx="39">
                  <c:v>7.0570000000000147E-2</c:v>
                </c:pt>
                <c:pt idx="40">
                  <c:v>6.7464285714285713E-2</c:v>
                </c:pt>
                <c:pt idx="41">
                  <c:v>6.7060000000000286E-2</c:v>
                </c:pt>
                <c:pt idx="42">
                  <c:v>6.7742857142857174E-2</c:v>
                </c:pt>
                <c:pt idx="43">
                  <c:v>6.7004285714285641E-2</c:v>
                </c:pt>
                <c:pt idx="44">
                  <c:v>6.6483333333333255E-2</c:v>
                </c:pt>
                <c:pt idx="45">
                  <c:v>6.6760952380952365E-2</c:v>
                </c:pt>
                <c:pt idx="46">
                  <c:v>6.7080000000000001E-2</c:v>
                </c:pt>
                <c:pt idx="47">
                  <c:v>6.5213333333333331E-2</c:v>
                </c:pt>
                <c:pt idx="48">
                  <c:v>6.3709523809523827E-2</c:v>
                </c:pt>
                <c:pt idx="49">
                  <c:v>6.5522857142857147E-2</c:v>
                </c:pt>
                <c:pt idx="50">
                  <c:v>6.3717142857143E-2</c:v>
                </c:pt>
                <c:pt idx="51">
                  <c:v>5.9631904761904872E-2</c:v>
                </c:pt>
                <c:pt idx="52">
                  <c:v>5.9912857142857143E-2</c:v>
                </c:pt>
                <c:pt idx="53">
                  <c:v>6.1289999999999734E-2</c:v>
                </c:pt>
                <c:pt idx="54">
                  <c:v>6.4502857142857292E-2</c:v>
                </c:pt>
                <c:pt idx="55">
                  <c:v>6.6941428571428568E-2</c:v>
                </c:pt>
                <c:pt idx="56">
                  <c:v>6.6798571428571402E-2</c:v>
                </c:pt>
                <c:pt idx="57">
                  <c:v>7.007904761904761E-2</c:v>
                </c:pt>
                <c:pt idx="58">
                  <c:v>7.2659999999999905E-2</c:v>
                </c:pt>
                <c:pt idx="59">
                  <c:v>7.6007619047618907E-2</c:v>
                </c:pt>
                <c:pt idx="60">
                  <c:v>8.7489999999999832E-2</c:v>
                </c:pt>
                <c:pt idx="61">
                  <c:v>0.1172199999999982</c:v>
                </c:pt>
                <c:pt idx="62">
                  <c:v>0.2098738095238086</c:v>
                </c:pt>
                <c:pt idx="63">
                  <c:v>0.14196571428571608</c:v>
                </c:pt>
                <c:pt idx="64">
                  <c:v>8.5828571428571435E-2</c:v>
                </c:pt>
                <c:pt idx="65">
                  <c:v>7.1934285714285479E-2</c:v>
                </c:pt>
                <c:pt idx="66">
                  <c:v>6.6021428571428536E-2</c:v>
                </c:pt>
                <c:pt idx="67">
                  <c:v>6.4140000000000003E-2</c:v>
                </c:pt>
                <c:pt idx="68">
                  <c:v>6.551666666666689E-2</c:v>
                </c:pt>
                <c:pt idx="69">
                  <c:v>6.2515714285714355E-2</c:v>
                </c:pt>
                <c:pt idx="70">
                  <c:v>6.2032857142857147E-2</c:v>
                </c:pt>
                <c:pt idx="71">
                  <c:v>6.4367142857142762E-2</c:v>
                </c:pt>
                <c:pt idx="72">
                  <c:v>6.2571904761904745E-2</c:v>
                </c:pt>
                <c:pt idx="73">
                  <c:v>6.0867142857142724E-2</c:v>
                </c:pt>
                <c:pt idx="74">
                  <c:v>6.2763333333333102E-2</c:v>
                </c:pt>
                <c:pt idx="75">
                  <c:v>6.2065714285714377E-2</c:v>
                </c:pt>
                <c:pt idx="76">
                  <c:v>6.1212857142857124E-2</c:v>
                </c:pt>
                <c:pt idx="77">
                  <c:v>6.0449047619047451E-2</c:v>
                </c:pt>
                <c:pt idx="78">
                  <c:v>6.1759523809524222E-2</c:v>
                </c:pt>
                <c:pt idx="79">
                  <c:v>6.1331428571428571E-2</c:v>
                </c:pt>
                <c:pt idx="80">
                  <c:v>5.9848095238095242E-2</c:v>
                </c:pt>
                <c:pt idx="81">
                  <c:v>6.2416666666666815E-2</c:v>
                </c:pt>
                <c:pt idx="82">
                  <c:v>6.1887142857142856E-2</c:v>
                </c:pt>
                <c:pt idx="83">
                  <c:v>6.0607142857142825E-2</c:v>
                </c:pt>
                <c:pt idx="84">
                  <c:v>6.0551428571428652E-2</c:v>
                </c:pt>
                <c:pt idx="85">
                  <c:v>6.1605714285714291E-2</c:v>
                </c:pt>
                <c:pt idx="86">
                  <c:v>6.3888571428571503E-2</c:v>
                </c:pt>
                <c:pt idx="87">
                  <c:v>6.4009523809523766E-2</c:v>
                </c:pt>
                <c:pt idx="88">
                  <c:v>6.3339999999999994E-2</c:v>
                </c:pt>
              </c:numCache>
            </c:numRef>
          </c:yVal>
          <c:smooth val="0"/>
          <c:extLst>
            <c:ext xmlns:c16="http://schemas.microsoft.com/office/drawing/2014/chart" uri="{C3380CC4-5D6E-409C-BE32-E72D297353CC}">
              <c16:uniqueId val="{00000000-4656-4F5D-BD67-015B5F770E54}"/>
            </c:ext>
          </c:extLst>
        </c:ser>
        <c:ser>
          <c:idx val="0"/>
          <c:order val="1"/>
          <c:tx>
            <c:strRef>
              <c:f>'HT_XC09105 (Fe2O3)'!$AH$15</c:f>
              <c:strCache>
                <c:ptCount val="1"/>
                <c:pt idx="0">
                  <c:v>εA"  [T=22] R</c:v>
                </c:pt>
              </c:strCache>
            </c:strRef>
          </c:tx>
          <c:spPr>
            <a:ln>
              <a:solidFill>
                <a:srgbClr val="4F81BD"/>
              </a:solidFill>
            </a:ln>
          </c:spPr>
          <c:marker>
            <c:symbol val="none"/>
          </c:marker>
          <c:xVal>
            <c:numRef>
              <c:f>'HT_XC09105 (Fe2O3)'!$AF$18:$AF$178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(Fe2O3)'!$AH$18:$AH$178</c:f>
              <c:numCache>
                <c:formatCode>0.000</c:formatCode>
                <c:ptCount val="161"/>
                <c:pt idx="0">
                  <c:v>4.4039999999999999E-3</c:v>
                </c:pt>
                <c:pt idx="1">
                  <c:v>-7.7679999999999997E-3</c:v>
                </c:pt>
                <c:pt idx="2">
                  <c:v>8.4259999999999995E-3</c:v>
                </c:pt>
                <c:pt idx="3">
                  <c:v>2.5230000000000001E-3</c:v>
                </c:pt>
                <c:pt idx="4">
                  <c:v>1.3780000000000001E-2</c:v>
                </c:pt>
                <c:pt idx="5">
                  <c:v>9.6039999999999997E-3</c:v>
                </c:pt>
                <c:pt idx="6">
                  <c:v>1.413E-2</c:v>
                </c:pt>
                <c:pt idx="7">
                  <c:v>1.167E-2</c:v>
                </c:pt>
                <c:pt idx="8">
                  <c:v>1.1010000000000001E-2</c:v>
                </c:pt>
                <c:pt idx="9">
                  <c:v>1.719E-2</c:v>
                </c:pt>
                <c:pt idx="10">
                  <c:v>1.532E-2</c:v>
                </c:pt>
                <c:pt idx="11">
                  <c:v>1.153E-2</c:v>
                </c:pt>
                <c:pt idx="12">
                  <c:v>1.316E-2</c:v>
                </c:pt>
                <c:pt idx="13">
                  <c:v>1.5859999999999999E-2</c:v>
                </c:pt>
                <c:pt idx="14">
                  <c:v>2.443E-2</c:v>
                </c:pt>
                <c:pt idx="15">
                  <c:v>1.787E-2</c:v>
                </c:pt>
                <c:pt idx="16">
                  <c:v>2.6100000000000002E-2</c:v>
                </c:pt>
                <c:pt idx="17">
                  <c:v>2.188E-2</c:v>
                </c:pt>
                <c:pt idx="18">
                  <c:v>1.6049999999999998E-2</c:v>
                </c:pt>
                <c:pt idx="19">
                  <c:v>2.3879999999999998E-2</c:v>
                </c:pt>
                <c:pt idx="20">
                  <c:v>2.4070000000000001E-2</c:v>
                </c:pt>
                <c:pt idx="21">
                  <c:v>2.7890000000000002E-2</c:v>
                </c:pt>
                <c:pt idx="22">
                  <c:v>2.545E-2</c:v>
                </c:pt>
                <c:pt idx="23">
                  <c:v>2.1739999999999999E-2</c:v>
                </c:pt>
                <c:pt idx="24">
                  <c:v>2.0449999999999999E-2</c:v>
                </c:pt>
                <c:pt idx="25">
                  <c:v>2.5440000000000001E-2</c:v>
                </c:pt>
                <c:pt idx="26">
                  <c:v>2.477E-2</c:v>
                </c:pt>
                <c:pt idx="27">
                  <c:v>3.116E-2</c:v>
                </c:pt>
                <c:pt idx="28">
                  <c:v>3.0040000000000001E-2</c:v>
                </c:pt>
                <c:pt idx="29">
                  <c:v>2.785E-2</c:v>
                </c:pt>
                <c:pt idx="30">
                  <c:v>2.9049999999999999E-2</c:v>
                </c:pt>
                <c:pt idx="31">
                  <c:v>2.6290000000000001E-2</c:v>
                </c:pt>
                <c:pt idx="32">
                  <c:v>2.75E-2</c:v>
                </c:pt>
                <c:pt idx="33">
                  <c:v>2.7619999999999999E-2</c:v>
                </c:pt>
                <c:pt idx="34">
                  <c:v>3.0259999999999999E-2</c:v>
                </c:pt>
                <c:pt idx="35">
                  <c:v>2.5100000000000001E-2</c:v>
                </c:pt>
                <c:pt idx="36">
                  <c:v>3.117E-2</c:v>
                </c:pt>
                <c:pt idx="37">
                  <c:v>2.3279999999999999E-2</c:v>
                </c:pt>
                <c:pt idx="38">
                  <c:v>2.887E-2</c:v>
                </c:pt>
                <c:pt idx="39">
                  <c:v>2.1360000000000001E-2</c:v>
                </c:pt>
                <c:pt idx="40">
                  <c:v>2.7779999999999999E-2</c:v>
                </c:pt>
                <c:pt idx="41">
                  <c:v>2.3E-2</c:v>
                </c:pt>
                <c:pt idx="42">
                  <c:v>2.5520000000000001E-2</c:v>
                </c:pt>
                <c:pt idx="43">
                  <c:v>2.0310000000000002E-2</c:v>
                </c:pt>
                <c:pt idx="44">
                  <c:v>2.725E-2</c:v>
                </c:pt>
                <c:pt idx="45">
                  <c:v>2.2579999999999999E-2</c:v>
                </c:pt>
                <c:pt idx="46">
                  <c:v>2.801E-2</c:v>
                </c:pt>
                <c:pt idx="47">
                  <c:v>2.605E-2</c:v>
                </c:pt>
                <c:pt idx="48">
                  <c:v>3.0700000000000002E-2</c:v>
                </c:pt>
                <c:pt idx="49">
                  <c:v>2.29E-2</c:v>
                </c:pt>
                <c:pt idx="50">
                  <c:v>2.4559999999999998E-2</c:v>
                </c:pt>
                <c:pt idx="51">
                  <c:v>2.4539999999999999E-2</c:v>
                </c:pt>
                <c:pt idx="52">
                  <c:v>2.4279999999999999E-2</c:v>
                </c:pt>
                <c:pt idx="53">
                  <c:v>2.2919999999999999E-2</c:v>
                </c:pt>
                <c:pt idx="54">
                  <c:v>2.3130000000000001E-2</c:v>
                </c:pt>
                <c:pt idx="55">
                  <c:v>2.6169999999999999E-2</c:v>
                </c:pt>
                <c:pt idx="56">
                  <c:v>2.623E-2</c:v>
                </c:pt>
                <c:pt idx="57">
                  <c:v>2.7269999999999999E-2</c:v>
                </c:pt>
                <c:pt idx="58">
                  <c:v>2.4379999999999999E-2</c:v>
                </c:pt>
                <c:pt idx="59">
                  <c:v>2.162E-2</c:v>
                </c:pt>
                <c:pt idx="60">
                  <c:v>2.5360000000000001E-2</c:v>
                </c:pt>
                <c:pt idx="61">
                  <c:v>2.8170000000000001E-2</c:v>
                </c:pt>
                <c:pt idx="62">
                  <c:v>3.6080000000000001E-2</c:v>
                </c:pt>
                <c:pt idx="63">
                  <c:v>4.5060000000000003E-2</c:v>
                </c:pt>
                <c:pt idx="64">
                  <c:v>3.5000000000000003E-2</c:v>
                </c:pt>
                <c:pt idx="65">
                  <c:v>2.3910000000000001E-2</c:v>
                </c:pt>
                <c:pt idx="66">
                  <c:v>2.5520000000000001E-2</c:v>
                </c:pt>
                <c:pt idx="67">
                  <c:v>2.631E-2</c:v>
                </c:pt>
                <c:pt idx="68">
                  <c:v>2.6589999999999999E-2</c:v>
                </c:pt>
                <c:pt idx="69">
                  <c:v>2.461E-2</c:v>
                </c:pt>
                <c:pt idx="70">
                  <c:v>2.5389999999999999E-2</c:v>
                </c:pt>
                <c:pt idx="71">
                  <c:v>2.4809999999999999E-2</c:v>
                </c:pt>
                <c:pt idx="72">
                  <c:v>2.163E-2</c:v>
                </c:pt>
                <c:pt idx="73">
                  <c:v>2.6610000000000002E-2</c:v>
                </c:pt>
                <c:pt idx="74">
                  <c:v>2.5149999999999999E-2</c:v>
                </c:pt>
                <c:pt idx="75">
                  <c:v>2.487E-2</c:v>
                </c:pt>
                <c:pt idx="76">
                  <c:v>2.461E-2</c:v>
                </c:pt>
                <c:pt idx="77">
                  <c:v>2.393E-2</c:v>
                </c:pt>
                <c:pt idx="78">
                  <c:v>2.3970000000000002E-2</c:v>
                </c:pt>
                <c:pt idx="79">
                  <c:v>2.487E-2</c:v>
                </c:pt>
                <c:pt idx="80">
                  <c:v>2.5219999999999999E-2</c:v>
                </c:pt>
                <c:pt idx="81">
                  <c:v>2.4930000000000001E-2</c:v>
                </c:pt>
                <c:pt idx="82">
                  <c:v>2.3689999999999999E-2</c:v>
                </c:pt>
                <c:pt idx="83">
                  <c:v>2.5080000000000002E-2</c:v>
                </c:pt>
                <c:pt idx="84">
                  <c:v>2.7789999999999999E-2</c:v>
                </c:pt>
                <c:pt idx="85">
                  <c:v>2.596E-2</c:v>
                </c:pt>
                <c:pt idx="86">
                  <c:v>2.6190000000000001E-2</c:v>
                </c:pt>
                <c:pt idx="87">
                  <c:v>2.3019999999999999E-2</c:v>
                </c:pt>
                <c:pt idx="88">
                  <c:v>2.409E-2</c:v>
                </c:pt>
                <c:pt idx="89">
                  <c:v>2.6409999999999999E-2</c:v>
                </c:pt>
                <c:pt idx="90">
                  <c:v>2.5839999999999998E-2</c:v>
                </c:pt>
                <c:pt idx="91">
                  <c:v>3.0960000000000001E-2</c:v>
                </c:pt>
                <c:pt idx="92">
                  <c:v>3.3169999999999998E-2</c:v>
                </c:pt>
                <c:pt idx="93">
                  <c:v>3.61E-2</c:v>
                </c:pt>
                <c:pt idx="94">
                  <c:v>5.3870000000000001E-2</c:v>
                </c:pt>
                <c:pt idx="95">
                  <c:v>7.6609999999999998E-2</c:v>
                </c:pt>
                <c:pt idx="96">
                  <c:v>5.4829999999999997E-2</c:v>
                </c:pt>
                <c:pt idx="97">
                  <c:v>3.6679999999999997E-2</c:v>
                </c:pt>
                <c:pt idx="98">
                  <c:v>3.091E-2</c:v>
                </c:pt>
                <c:pt idx="99">
                  <c:v>3.1289999999999998E-2</c:v>
                </c:pt>
                <c:pt idx="100">
                  <c:v>2.7689999999999999E-2</c:v>
                </c:pt>
                <c:pt idx="101">
                  <c:v>2.92E-2</c:v>
                </c:pt>
                <c:pt idx="102">
                  <c:v>2.903E-2</c:v>
                </c:pt>
                <c:pt idx="103">
                  <c:v>2.4459999999999999E-2</c:v>
                </c:pt>
                <c:pt idx="104">
                  <c:v>2.4590000000000001E-2</c:v>
                </c:pt>
                <c:pt idx="105">
                  <c:v>1.924E-2</c:v>
                </c:pt>
                <c:pt idx="106">
                  <c:v>2.401E-2</c:v>
                </c:pt>
                <c:pt idx="107">
                  <c:v>2.5700000000000001E-2</c:v>
                </c:pt>
                <c:pt idx="108">
                  <c:v>1.4449999999999999E-2</c:v>
                </c:pt>
                <c:pt idx="109">
                  <c:v>3.5439999999999999E-2</c:v>
                </c:pt>
                <c:pt idx="110">
                  <c:v>2.6870000000000002E-2</c:v>
                </c:pt>
                <c:pt idx="111">
                  <c:v>2.0930000000000001E-2</c:v>
                </c:pt>
                <c:pt idx="112">
                  <c:v>2.7519999999999999E-2</c:v>
                </c:pt>
                <c:pt idx="113">
                  <c:v>1.299E-2</c:v>
                </c:pt>
                <c:pt idx="114">
                  <c:v>2.5669999999999998E-2</c:v>
                </c:pt>
                <c:pt idx="115">
                  <c:v>2.2259999999999999E-2</c:v>
                </c:pt>
                <c:pt idx="116">
                  <c:v>2.3300000000000001E-2</c:v>
                </c:pt>
                <c:pt idx="117">
                  <c:v>2.6079999999999999E-2</c:v>
                </c:pt>
                <c:pt idx="118">
                  <c:v>2.3550000000000001E-2</c:v>
                </c:pt>
                <c:pt idx="119">
                  <c:v>2.751E-2</c:v>
                </c:pt>
                <c:pt idx="120">
                  <c:v>2.8490000000000001E-2</c:v>
                </c:pt>
                <c:pt idx="121">
                  <c:v>2.426E-2</c:v>
                </c:pt>
                <c:pt idx="122">
                  <c:v>2.7279999999999999E-2</c:v>
                </c:pt>
                <c:pt idx="123">
                  <c:v>2.478E-2</c:v>
                </c:pt>
                <c:pt idx="124">
                  <c:v>2.4E-2</c:v>
                </c:pt>
                <c:pt idx="125">
                  <c:v>3.0620000000000001E-2</c:v>
                </c:pt>
                <c:pt idx="126">
                  <c:v>2.9559999999999999E-2</c:v>
                </c:pt>
                <c:pt idx="127">
                  <c:v>3.2140000000000002E-2</c:v>
                </c:pt>
                <c:pt idx="128">
                  <c:v>3.9190000000000003E-2</c:v>
                </c:pt>
                <c:pt idx="129">
                  <c:v>6.5619999999999998E-2</c:v>
                </c:pt>
                <c:pt idx="130">
                  <c:v>0.1605</c:v>
                </c:pt>
                <c:pt idx="131">
                  <c:v>6.4130000000000006E-2</c:v>
                </c:pt>
                <c:pt idx="132">
                  <c:v>3.5470000000000002E-2</c:v>
                </c:pt>
                <c:pt idx="133">
                  <c:v>3.024E-2</c:v>
                </c:pt>
                <c:pt idx="134">
                  <c:v>2.418E-2</c:v>
                </c:pt>
                <c:pt idx="135">
                  <c:v>2.8060000000000002E-2</c:v>
                </c:pt>
                <c:pt idx="136">
                  <c:v>2.6610000000000002E-2</c:v>
                </c:pt>
                <c:pt idx="137">
                  <c:v>3.5249999999999997E-2</c:v>
                </c:pt>
                <c:pt idx="138">
                  <c:v>2.827E-2</c:v>
                </c:pt>
                <c:pt idx="139">
                  <c:v>2.5739999999999999E-2</c:v>
                </c:pt>
                <c:pt idx="140">
                  <c:v>2.4719999999999999E-2</c:v>
                </c:pt>
                <c:pt idx="141">
                  <c:v>2.8199999999999999E-2</c:v>
                </c:pt>
                <c:pt idx="142">
                  <c:v>2.7390000000000001E-2</c:v>
                </c:pt>
                <c:pt idx="143">
                  <c:v>2.9479999999999999E-2</c:v>
                </c:pt>
                <c:pt idx="144">
                  <c:v>2.8299999999999999E-2</c:v>
                </c:pt>
                <c:pt idx="145">
                  <c:v>2.988E-2</c:v>
                </c:pt>
                <c:pt idx="146">
                  <c:v>2.972E-2</c:v>
                </c:pt>
                <c:pt idx="147">
                  <c:v>2.7130000000000001E-2</c:v>
                </c:pt>
                <c:pt idx="148">
                  <c:v>2.861E-2</c:v>
                </c:pt>
                <c:pt idx="149">
                  <c:v>3.023E-2</c:v>
                </c:pt>
                <c:pt idx="150">
                  <c:v>2.777E-2</c:v>
                </c:pt>
                <c:pt idx="151">
                  <c:v>2.6349999999999998E-2</c:v>
                </c:pt>
                <c:pt idx="152">
                  <c:v>2.8850000000000001E-2</c:v>
                </c:pt>
                <c:pt idx="153">
                  <c:v>2.2970000000000001E-2</c:v>
                </c:pt>
                <c:pt idx="154">
                  <c:v>2.9760000000000002E-2</c:v>
                </c:pt>
                <c:pt idx="155">
                  <c:v>3.0519999999999999E-2</c:v>
                </c:pt>
                <c:pt idx="156">
                  <c:v>3.2620000000000003E-2</c:v>
                </c:pt>
                <c:pt idx="157">
                  <c:v>3.1260000000000003E-2</c:v>
                </c:pt>
                <c:pt idx="158">
                  <c:v>5.398E-2</c:v>
                </c:pt>
                <c:pt idx="159">
                  <c:v>3.8969999999999998E-2</c:v>
                </c:pt>
                <c:pt idx="160">
                  <c:v>3.236E-2</c:v>
                </c:pt>
              </c:numCache>
            </c:numRef>
          </c:yVal>
          <c:smooth val="0"/>
          <c:extLst>
            <c:ext xmlns:c16="http://schemas.microsoft.com/office/drawing/2014/chart" uri="{C3380CC4-5D6E-409C-BE32-E72D297353CC}">
              <c16:uniqueId val="{00000001-4656-4F5D-BD67-015B5F770E54}"/>
            </c:ext>
          </c:extLst>
        </c:ser>
        <c:ser>
          <c:idx val="1"/>
          <c:order val="2"/>
          <c:tx>
            <c:strRef>
              <c:f>'HT_XC09105 (Fe2O3)'!$AK$15</c:f>
              <c:strCache>
                <c:ptCount val="1"/>
                <c:pt idx="0">
                  <c:v>εA"  [T=300] R</c:v>
                </c:pt>
              </c:strCache>
            </c:strRef>
          </c:tx>
          <c:spPr>
            <a:ln>
              <a:solidFill>
                <a:srgbClr val="C0504D"/>
              </a:solidFill>
            </a:ln>
          </c:spPr>
          <c:marker>
            <c:symbol val="none"/>
          </c:marker>
          <c:xVal>
            <c:numRef>
              <c:f>'HT_XC09105 (Fe2O3)'!$AF$18:$AF$178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(Fe2O3)'!$AK$18:$AK$178</c:f>
              <c:numCache>
                <c:formatCode>0.000</c:formatCode>
                <c:ptCount val="161"/>
                <c:pt idx="0">
                  <c:v>3.9669999999999997E-2</c:v>
                </c:pt>
                <c:pt idx="1">
                  <c:v>2.9479999999999999E-2</c:v>
                </c:pt>
                <c:pt idx="2">
                  <c:v>3.4750000000000003E-2</c:v>
                </c:pt>
                <c:pt idx="3">
                  <c:v>3.4849999999999999E-2</c:v>
                </c:pt>
                <c:pt idx="4">
                  <c:v>3.9379999999999998E-2</c:v>
                </c:pt>
                <c:pt idx="5">
                  <c:v>3.6080000000000001E-2</c:v>
                </c:pt>
                <c:pt idx="6">
                  <c:v>3.5439999999999999E-2</c:v>
                </c:pt>
                <c:pt idx="7">
                  <c:v>3.4610000000000002E-2</c:v>
                </c:pt>
                <c:pt idx="8">
                  <c:v>3.4479999999999997E-2</c:v>
                </c:pt>
                <c:pt idx="9">
                  <c:v>4.19E-2</c:v>
                </c:pt>
                <c:pt idx="10">
                  <c:v>4.2560000000000001E-2</c:v>
                </c:pt>
                <c:pt idx="11">
                  <c:v>4.2290000000000001E-2</c:v>
                </c:pt>
                <c:pt idx="12">
                  <c:v>3.8249999999999999E-2</c:v>
                </c:pt>
                <c:pt idx="13">
                  <c:v>4.5170000000000002E-2</c:v>
                </c:pt>
                <c:pt idx="14">
                  <c:v>5.1679999999999997E-2</c:v>
                </c:pt>
                <c:pt idx="15">
                  <c:v>4.5909999999999999E-2</c:v>
                </c:pt>
                <c:pt idx="16">
                  <c:v>4.8439999999999997E-2</c:v>
                </c:pt>
                <c:pt idx="17">
                  <c:v>4.7849999999999997E-2</c:v>
                </c:pt>
                <c:pt idx="18">
                  <c:v>3.9780000000000003E-2</c:v>
                </c:pt>
                <c:pt idx="19">
                  <c:v>4.5659999999999999E-2</c:v>
                </c:pt>
                <c:pt idx="20">
                  <c:v>4.5909999999999999E-2</c:v>
                </c:pt>
                <c:pt idx="21">
                  <c:v>4.9930000000000002E-2</c:v>
                </c:pt>
                <c:pt idx="22">
                  <c:v>5.3019999999999998E-2</c:v>
                </c:pt>
                <c:pt idx="23">
                  <c:v>4.4350000000000001E-2</c:v>
                </c:pt>
                <c:pt idx="24">
                  <c:v>4.8599999999999997E-2</c:v>
                </c:pt>
                <c:pt idx="25">
                  <c:v>4.9439999999999998E-2</c:v>
                </c:pt>
                <c:pt idx="26">
                  <c:v>4.7260000000000003E-2</c:v>
                </c:pt>
                <c:pt idx="27">
                  <c:v>5.697E-2</c:v>
                </c:pt>
                <c:pt idx="28">
                  <c:v>5.2940000000000001E-2</c:v>
                </c:pt>
                <c:pt idx="29">
                  <c:v>4.7699999999999999E-2</c:v>
                </c:pt>
                <c:pt idx="30">
                  <c:v>5.2040000000000003E-2</c:v>
                </c:pt>
                <c:pt idx="31">
                  <c:v>5.2420000000000001E-2</c:v>
                </c:pt>
                <c:pt idx="32">
                  <c:v>4.7579999999999997E-2</c:v>
                </c:pt>
                <c:pt idx="33">
                  <c:v>5.0909999999999997E-2</c:v>
                </c:pt>
                <c:pt idx="34">
                  <c:v>5.3710000000000001E-2</c:v>
                </c:pt>
                <c:pt idx="35">
                  <c:v>5.2409999999999998E-2</c:v>
                </c:pt>
                <c:pt idx="36">
                  <c:v>4.8739999999999999E-2</c:v>
                </c:pt>
                <c:pt idx="37">
                  <c:v>4.8189999999999997E-2</c:v>
                </c:pt>
                <c:pt idx="38">
                  <c:v>5.2060000000000002E-2</c:v>
                </c:pt>
                <c:pt idx="39">
                  <c:v>4.7899999999999998E-2</c:v>
                </c:pt>
                <c:pt idx="40">
                  <c:v>5.2049999999999999E-2</c:v>
                </c:pt>
                <c:pt idx="41">
                  <c:v>4.777E-2</c:v>
                </c:pt>
                <c:pt idx="42">
                  <c:v>4.5359999999999998E-2</c:v>
                </c:pt>
                <c:pt idx="43">
                  <c:v>4.5620000000000001E-2</c:v>
                </c:pt>
                <c:pt idx="44">
                  <c:v>5.0250000000000003E-2</c:v>
                </c:pt>
                <c:pt idx="45">
                  <c:v>4.5699999999999998E-2</c:v>
                </c:pt>
                <c:pt idx="46">
                  <c:v>4.9029999999999997E-2</c:v>
                </c:pt>
                <c:pt idx="47">
                  <c:v>4.648E-2</c:v>
                </c:pt>
                <c:pt idx="48">
                  <c:v>4.4810000000000003E-2</c:v>
                </c:pt>
                <c:pt idx="49">
                  <c:v>4.7600000000000003E-2</c:v>
                </c:pt>
                <c:pt idx="50">
                  <c:v>4.1369999999999997E-2</c:v>
                </c:pt>
                <c:pt idx="51">
                  <c:v>4.5760000000000002E-2</c:v>
                </c:pt>
                <c:pt idx="52">
                  <c:v>4.3920000000000001E-2</c:v>
                </c:pt>
                <c:pt idx="53">
                  <c:v>4.3409999999999997E-2</c:v>
                </c:pt>
                <c:pt idx="54">
                  <c:v>4.1860000000000001E-2</c:v>
                </c:pt>
                <c:pt idx="55">
                  <c:v>4.5440000000000001E-2</c:v>
                </c:pt>
                <c:pt idx="56">
                  <c:v>4.3270000000000003E-2</c:v>
                </c:pt>
                <c:pt idx="57">
                  <c:v>4.4650000000000002E-2</c:v>
                </c:pt>
                <c:pt idx="58">
                  <c:v>4.4130000000000003E-2</c:v>
                </c:pt>
                <c:pt idx="59">
                  <c:v>4.3770000000000003E-2</c:v>
                </c:pt>
                <c:pt idx="60">
                  <c:v>4.6289999999999998E-2</c:v>
                </c:pt>
                <c:pt idx="61">
                  <c:v>4.7390000000000002E-2</c:v>
                </c:pt>
                <c:pt idx="62">
                  <c:v>5.6649999999999999E-2</c:v>
                </c:pt>
                <c:pt idx="63">
                  <c:v>6.7159999999999997E-2</c:v>
                </c:pt>
                <c:pt idx="64">
                  <c:v>5.4620000000000002E-2</c:v>
                </c:pt>
                <c:pt idx="65">
                  <c:v>4.7730000000000002E-2</c:v>
                </c:pt>
                <c:pt idx="66">
                  <c:v>4.9230000000000003E-2</c:v>
                </c:pt>
                <c:pt idx="67">
                  <c:v>4.5429999999999998E-2</c:v>
                </c:pt>
                <c:pt idx="68">
                  <c:v>4.2009999999999999E-2</c:v>
                </c:pt>
                <c:pt idx="69">
                  <c:v>4.4409999999999998E-2</c:v>
                </c:pt>
                <c:pt idx="70">
                  <c:v>4.2099999999999999E-2</c:v>
                </c:pt>
                <c:pt idx="71">
                  <c:v>4.0969999999999999E-2</c:v>
                </c:pt>
                <c:pt idx="72">
                  <c:v>4.0989999999999999E-2</c:v>
                </c:pt>
                <c:pt idx="73">
                  <c:v>3.8809999999999997E-2</c:v>
                </c:pt>
                <c:pt idx="74">
                  <c:v>3.9780000000000003E-2</c:v>
                </c:pt>
                <c:pt idx="75">
                  <c:v>4.0869999999999997E-2</c:v>
                </c:pt>
                <c:pt idx="76">
                  <c:v>4.1540000000000001E-2</c:v>
                </c:pt>
                <c:pt idx="77">
                  <c:v>4.0239999999999998E-2</c:v>
                </c:pt>
                <c:pt idx="78">
                  <c:v>4.0289999999999999E-2</c:v>
                </c:pt>
                <c:pt idx="79">
                  <c:v>3.7539999999999997E-2</c:v>
                </c:pt>
                <c:pt idx="80">
                  <c:v>4.1500000000000002E-2</c:v>
                </c:pt>
                <c:pt idx="81">
                  <c:v>4.0779999999999997E-2</c:v>
                </c:pt>
                <c:pt idx="82">
                  <c:v>3.9280000000000002E-2</c:v>
                </c:pt>
                <c:pt idx="83">
                  <c:v>4.0960000000000003E-2</c:v>
                </c:pt>
                <c:pt idx="84">
                  <c:v>4.3090000000000003E-2</c:v>
                </c:pt>
                <c:pt idx="85">
                  <c:v>3.9320000000000001E-2</c:v>
                </c:pt>
                <c:pt idx="86">
                  <c:v>4.0079999999999998E-2</c:v>
                </c:pt>
                <c:pt idx="87">
                  <c:v>3.9440000000000003E-2</c:v>
                </c:pt>
                <c:pt idx="88">
                  <c:v>3.9370000000000002E-2</c:v>
                </c:pt>
                <c:pt idx="89">
                  <c:v>3.9079999999999997E-2</c:v>
                </c:pt>
                <c:pt idx="90">
                  <c:v>4.3139999999999998E-2</c:v>
                </c:pt>
                <c:pt idx="91">
                  <c:v>4.6379999999999998E-2</c:v>
                </c:pt>
                <c:pt idx="92">
                  <c:v>4.8820000000000002E-2</c:v>
                </c:pt>
                <c:pt idx="93">
                  <c:v>5.9990000000000002E-2</c:v>
                </c:pt>
                <c:pt idx="94">
                  <c:v>7.263E-2</c:v>
                </c:pt>
                <c:pt idx="95">
                  <c:v>7.238E-2</c:v>
                </c:pt>
                <c:pt idx="96">
                  <c:v>5.4989999999999997E-2</c:v>
                </c:pt>
                <c:pt idx="97">
                  <c:v>4.2279999999999998E-2</c:v>
                </c:pt>
                <c:pt idx="98">
                  <c:v>3.9710000000000002E-2</c:v>
                </c:pt>
                <c:pt idx="99">
                  <c:v>4.2700000000000002E-2</c:v>
                </c:pt>
                <c:pt idx="100">
                  <c:v>4.2529999999999998E-2</c:v>
                </c:pt>
                <c:pt idx="101">
                  <c:v>4.2999999999999997E-2</c:v>
                </c:pt>
                <c:pt idx="102">
                  <c:v>4.054E-2</c:v>
                </c:pt>
                <c:pt idx="103">
                  <c:v>3.5830000000000001E-2</c:v>
                </c:pt>
                <c:pt idx="104">
                  <c:v>3.4340000000000002E-2</c:v>
                </c:pt>
                <c:pt idx="105">
                  <c:v>3.1600000000000003E-2</c:v>
                </c:pt>
                <c:pt idx="106">
                  <c:v>3.5959999999999999E-2</c:v>
                </c:pt>
                <c:pt idx="107">
                  <c:v>3.7659999999999999E-2</c:v>
                </c:pt>
                <c:pt idx="108">
                  <c:v>3.5360000000000003E-2</c:v>
                </c:pt>
                <c:pt idx="109">
                  <c:v>2.6950000000000002E-2</c:v>
                </c:pt>
                <c:pt idx="110">
                  <c:v>3.798E-2</c:v>
                </c:pt>
                <c:pt idx="111">
                  <c:v>3.7949999999999998E-2</c:v>
                </c:pt>
                <c:pt idx="112">
                  <c:v>4.3619999999999999E-2</c:v>
                </c:pt>
                <c:pt idx="113">
                  <c:v>2.8060000000000002E-2</c:v>
                </c:pt>
                <c:pt idx="114">
                  <c:v>3.6839999999999998E-2</c:v>
                </c:pt>
                <c:pt idx="115">
                  <c:v>3.3189999999999997E-2</c:v>
                </c:pt>
                <c:pt idx="116">
                  <c:v>3.7699999999999997E-2</c:v>
                </c:pt>
                <c:pt idx="117">
                  <c:v>3.8199999999999998E-2</c:v>
                </c:pt>
                <c:pt idx="118">
                  <c:v>3.6119999999999999E-2</c:v>
                </c:pt>
                <c:pt idx="119">
                  <c:v>3.8690000000000002E-2</c:v>
                </c:pt>
                <c:pt idx="120">
                  <c:v>3.7190000000000001E-2</c:v>
                </c:pt>
                <c:pt idx="121">
                  <c:v>3.5380000000000002E-2</c:v>
                </c:pt>
                <c:pt idx="122">
                  <c:v>3.8390000000000001E-2</c:v>
                </c:pt>
                <c:pt idx="123">
                  <c:v>3.143E-2</c:v>
                </c:pt>
                <c:pt idx="124">
                  <c:v>4.1009999999999998E-2</c:v>
                </c:pt>
                <c:pt idx="125">
                  <c:v>4.0930000000000001E-2</c:v>
                </c:pt>
                <c:pt idx="126">
                  <c:v>3.9460000000000002E-2</c:v>
                </c:pt>
                <c:pt idx="127">
                  <c:v>5.271E-2</c:v>
                </c:pt>
                <c:pt idx="128">
                  <c:v>7.3029999999999998E-2</c:v>
                </c:pt>
                <c:pt idx="129">
                  <c:v>0.1595</c:v>
                </c:pt>
                <c:pt idx="130">
                  <c:v>7.8420000000000004E-2</c:v>
                </c:pt>
                <c:pt idx="131">
                  <c:v>4.6030000000000001E-2</c:v>
                </c:pt>
                <c:pt idx="132">
                  <c:v>3.7420000000000002E-2</c:v>
                </c:pt>
                <c:pt idx="133">
                  <c:v>3.8609999999999998E-2</c:v>
                </c:pt>
                <c:pt idx="134">
                  <c:v>3.9E-2</c:v>
                </c:pt>
                <c:pt idx="135">
                  <c:v>3.5880000000000002E-2</c:v>
                </c:pt>
                <c:pt idx="136">
                  <c:v>3.6409999999999998E-2</c:v>
                </c:pt>
                <c:pt idx="137">
                  <c:v>3.193E-2</c:v>
                </c:pt>
                <c:pt idx="138">
                  <c:v>3.5409999999999997E-2</c:v>
                </c:pt>
                <c:pt idx="139">
                  <c:v>3.1919999999999997E-2</c:v>
                </c:pt>
                <c:pt idx="140">
                  <c:v>3.1910000000000001E-2</c:v>
                </c:pt>
                <c:pt idx="141">
                  <c:v>3.4169999999999999E-2</c:v>
                </c:pt>
                <c:pt idx="142">
                  <c:v>3.2039999999999999E-2</c:v>
                </c:pt>
                <c:pt idx="143">
                  <c:v>3.6949999999999997E-2</c:v>
                </c:pt>
                <c:pt idx="144">
                  <c:v>3.7620000000000001E-2</c:v>
                </c:pt>
                <c:pt idx="145">
                  <c:v>3.3759999999999998E-2</c:v>
                </c:pt>
                <c:pt idx="146">
                  <c:v>3.644E-2</c:v>
                </c:pt>
                <c:pt idx="147">
                  <c:v>3.4569999999999997E-2</c:v>
                </c:pt>
                <c:pt idx="148">
                  <c:v>3.3360000000000001E-2</c:v>
                </c:pt>
                <c:pt idx="149">
                  <c:v>3.5119999999999998E-2</c:v>
                </c:pt>
                <c:pt idx="150">
                  <c:v>3.4840000000000003E-2</c:v>
                </c:pt>
                <c:pt idx="151">
                  <c:v>2.9760000000000002E-2</c:v>
                </c:pt>
                <c:pt idx="152">
                  <c:v>3.295E-2</c:v>
                </c:pt>
                <c:pt idx="153">
                  <c:v>3.2030000000000003E-2</c:v>
                </c:pt>
                <c:pt idx="154">
                  <c:v>4.6719999999999998E-2</c:v>
                </c:pt>
                <c:pt idx="155">
                  <c:v>3.9710000000000002E-2</c:v>
                </c:pt>
                <c:pt idx="156">
                  <c:v>3.7409999999999999E-2</c:v>
                </c:pt>
                <c:pt idx="157">
                  <c:v>3.5319999999999997E-2</c:v>
                </c:pt>
                <c:pt idx="158">
                  <c:v>3.8809999999999997E-2</c:v>
                </c:pt>
                <c:pt idx="159">
                  <c:v>3.5549999999999998E-2</c:v>
                </c:pt>
                <c:pt idx="160">
                  <c:v>3.6499999999999998E-2</c:v>
                </c:pt>
              </c:numCache>
            </c:numRef>
          </c:yVal>
          <c:smooth val="0"/>
          <c:extLst>
            <c:ext xmlns:c16="http://schemas.microsoft.com/office/drawing/2014/chart" uri="{C3380CC4-5D6E-409C-BE32-E72D297353CC}">
              <c16:uniqueId val="{00000002-4656-4F5D-BD67-015B5F770E54}"/>
            </c:ext>
          </c:extLst>
        </c:ser>
        <c:ser>
          <c:idx val="2"/>
          <c:order val="3"/>
          <c:tx>
            <c:strRef>
              <c:f>'HT_XC09105 (Fe2O3)'!$AN$15</c:f>
              <c:strCache>
                <c:ptCount val="1"/>
                <c:pt idx="0">
                  <c:v>εA"  [T=600] R</c:v>
                </c:pt>
              </c:strCache>
            </c:strRef>
          </c:tx>
          <c:spPr>
            <a:ln>
              <a:solidFill>
                <a:srgbClr val="9BBB59"/>
              </a:solidFill>
            </a:ln>
          </c:spPr>
          <c:marker>
            <c:symbol val="none"/>
          </c:marker>
          <c:xVal>
            <c:numRef>
              <c:f>'HT_XC09105 (Fe2O3)'!$AF$18:$AF$178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(Fe2O3)'!$AN$18:$AN$178</c:f>
              <c:numCache>
                <c:formatCode>0.000</c:formatCode>
                <c:ptCount val="161"/>
                <c:pt idx="0">
                  <c:v>0.1646</c:v>
                </c:pt>
                <c:pt idx="1">
                  <c:v>0.1484</c:v>
                </c:pt>
                <c:pt idx="2">
                  <c:v>0.1547</c:v>
                </c:pt>
                <c:pt idx="3">
                  <c:v>0.15989999999999999</c:v>
                </c:pt>
                <c:pt idx="4">
                  <c:v>0.16919999999999999</c:v>
                </c:pt>
                <c:pt idx="5">
                  <c:v>0.15740000000000001</c:v>
                </c:pt>
                <c:pt idx="6">
                  <c:v>0.15359999999999999</c:v>
                </c:pt>
                <c:pt idx="7">
                  <c:v>0.15809999999999999</c:v>
                </c:pt>
                <c:pt idx="8">
                  <c:v>0.1585</c:v>
                </c:pt>
                <c:pt idx="9">
                  <c:v>0.155</c:v>
                </c:pt>
                <c:pt idx="10">
                  <c:v>0.15379999999999999</c:v>
                </c:pt>
                <c:pt idx="11">
                  <c:v>0.15840000000000001</c:v>
                </c:pt>
                <c:pt idx="12">
                  <c:v>0.15559999999999999</c:v>
                </c:pt>
                <c:pt idx="13">
                  <c:v>0.151</c:v>
                </c:pt>
                <c:pt idx="14">
                  <c:v>0.15179999999999999</c:v>
                </c:pt>
                <c:pt idx="15">
                  <c:v>0.16270000000000001</c:v>
                </c:pt>
                <c:pt idx="16">
                  <c:v>0.16109999999999999</c:v>
                </c:pt>
                <c:pt idx="17">
                  <c:v>0.1585</c:v>
                </c:pt>
                <c:pt idx="18">
                  <c:v>0.16619999999999999</c:v>
                </c:pt>
                <c:pt idx="19">
                  <c:v>0.1653</c:v>
                </c:pt>
                <c:pt idx="20">
                  <c:v>0.16639999999999999</c:v>
                </c:pt>
                <c:pt idx="21">
                  <c:v>0.16420000000000001</c:v>
                </c:pt>
                <c:pt idx="22">
                  <c:v>0.16370000000000001</c:v>
                </c:pt>
                <c:pt idx="23">
                  <c:v>0.159</c:v>
                </c:pt>
                <c:pt idx="24">
                  <c:v>0.16300000000000001</c:v>
                </c:pt>
                <c:pt idx="25">
                  <c:v>0.16489999999999999</c:v>
                </c:pt>
                <c:pt idx="26">
                  <c:v>0.1605</c:v>
                </c:pt>
                <c:pt idx="27">
                  <c:v>0.16309999999999999</c:v>
                </c:pt>
                <c:pt idx="28">
                  <c:v>0.15759999999999999</c:v>
                </c:pt>
                <c:pt idx="29">
                  <c:v>0.15359999999999999</c:v>
                </c:pt>
                <c:pt idx="30">
                  <c:v>0.16109999999999999</c:v>
                </c:pt>
                <c:pt idx="31">
                  <c:v>0.16539999999999999</c:v>
                </c:pt>
                <c:pt idx="32">
                  <c:v>0.1583</c:v>
                </c:pt>
                <c:pt idx="33">
                  <c:v>0.15640000000000001</c:v>
                </c:pt>
                <c:pt idx="34">
                  <c:v>0.16189999999999999</c:v>
                </c:pt>
                <c:pt idx="35">
                  <c:v>0.159</c:v>
                </c:pt>
                <c:pt idx="36">
                  <c:v>0.15609999999999999</c:v>
                </c:pt>
                <c:pt idx="37">
                  <c:v>0.1565</c:v>
                </c:pt>
                <c:pt idx="38">
                  <c:v>0.15859999999999999</c:v>
                </c:pt>
                <c:pt idx="39">
                  <c:v>0.156</c:v>
                </c:pt>
                <c:pt idx="40">
                  <c:v>0.16209999999999999</c:v>
                </c:pt>
                <c:pt idx="41">
                  <c:v>0.15290000000000001</c:v>
                </c:pt>
                <c:pt idx="42">
                  <c:v>0.15290000000000001</c:v>
                </c:pt>
                <c:pt idx="43">
                  <c:v>0.15229999999999999</c:v>
                </c:pt>
                <c:pt idx="44">
                  <c:v>0.15490000000000001</c:v>
                </c:pt>
                <c:pt idx="45">
                  <c:v>0.15</c:v>
                </c:pt>
                <c:pt idx="46">
                  <c:v>0.1507</c:v>
                </c:pt>
                <c:pt idx="47">
                  <c:v>0.15390000000000001</c:v>
                </c:pt>
                <c:pt idx="48">
                  <c:v>0.1522</c:v>
                </c:pt>
                <c:pt idx="49">
                  <c:v>0.1487</c:v>
                </c:pt>
                <c:pt idx="50">
                  <c:v>0.14699999999999999</c:v>
                </c:pt>
                <c:pt idx="51">
                  <c:v>0.14799999999999999</c:v>
                </c:pt>
                <c:pt idx="52">
                  <c:v>0.14599999999999999</c:v>
                </c:pt>
                <c:pt idx="53">
                  <c:v>0.1462</c:v>
                </c:pt>
                <c:pt idx="54">
                  <c:v>0.14879999999999999</c:v>
                </c:pt>
                <c:pt idx="55">
                  <c:v>0.1527</c:v>
                </c:pt>
                <c:pt idx="56">
                  <c:v>0.154</c:v>
                </c:pt>
                <c:pt idx="57">
                  <c:v>0.14949999999999999</c:v>
                </c:pt>
                <c:pt idx="58">
                  <c:v>0.15409999999999999</c:v>
                </c:pt>
                <c:pt idx="59">
                  <c:v>0.15240000000000001</c:v>
                </c:pt>
                <c:pt idx="60">
                  <c:v>0.15329999999999999</c:v>
                </c:pt>
                <c:pt idx="61">
                  <c:v>0.155</c:v>
                </c:pt>
                <c:pt idx="62">
                  <c:v>0.14929999999999999</c:v>
                </c:pt>
                <c:pt idx="63">
                  <c:v>0.1492</c:v>
                </c:pt>
                <c:pt idx="64">
                  <c:v>0.14760000000000001</c:v>
                </c:pt>
                <c:pt idx="65">
                  <c:v>0.14410000000000001</c:v>
                </c:pt>
                <c:pt idx="66">
                  <c:v>0.14449999999999999</c:v>
                </c:pt>
                <c:pt idx="67">
                  <c:v>0.14269999999999999</c:v>
                </c:pt>
                <c:pt idx="68">
                  <c:v>0.14399999999999999</c:v>
                </c:pt>
                <c:pt idx="69">
                  <c:v>0.1389</c:v>
                </c:pt>
                <c:pt idx="70">
                  <c:v>0.13739999999999999</c:v>
                </c:pt>
                <c:pt idx="71">
                  <c:v>0.13589999999999999</c:v>
                </c:pt>
                <c:pt idx="72">
                  <c:v>0.13739999999999999</c:v>
                </c:pt>
                <c:pt idx="73">
                  <c:v>0.13800000000000001</c:v>
                </c:pt>
                <c:pt idx="74">
                  <c:v>0.13619999999999999</c:v>
                </c:pt>
                <c:pt idx="75">
                  <c:v>0.1363</c:v>
                </c:pt>
                <c:pt idx="76">
                  <c:v>0.1371</c:v>
                </c:pt>
                <c:pt idx="77">
                  <c:v>0.13519999999999999</c:v>
                </c:pt>
                <c:pt idx="78">
                  <c:v>0.13550000000000001</c:v>
                </c:pt>
                <c:pt idx="79">
                  <c:v>0.13539999999999999</c:v>
                </c:pt>
                <c:pt idx="80">
                  <c:v>0.13650000000000001</c:v>
                </c:pt>
                <c:pt idx="81">
                  <c:v>0.13769999999999999</c:v>
                </c:pt>
                <c:pt idx="82">
                  <c:v>0.13439999999999999</c:v>
                </c:pt>
                <c:pt idx="83">
                  <c:v>0.13900000000000001</c:v>
                </c:pt>
                <c:pt idx="84">
                  <c:v>0.13750000000000001</c:v>
                </c:pt>
                <c:pt idx="85">
                  <c:v>0.13539999999999999</c:v>
                </c:pt>
                <c:pt idx="86">
                  <c:v>0.1363</c:v>
                </c:pt>
                <c:pt idx="87">
                  <c:v>0.1376</c:v>
                </c:pt>
                <c:pt idx="88">
                  <c:v>0.1394</c:v>
                </c:pt>
                <c:pt idx="89">
                  <c:v>0.14330000000000001</c:v>
                </c:pt>
                <c:pt idx="90">
                  <c:v>0.1464</c:v>
                </c:pt>
                <c:pt idx="91">
                  <c:v>0.1482</c:v>
                </c:pt>
                <c:pt idx="92">
                  <c:v>0.1492</c:v>
                </c:pt>
                <c:pt idx="93">
                  <c:v>0.1459</c:v>
                </c:pt>
                <c:pt idx="94">
                  <c:v>0.13880000000000001</c:v>
                </c:pt>
                <c:pt idx="95">
                  <c:v>0.13350000000000001</c:v>
                </c:pt>
                <c:pt idx="96">
                  <c:v>0.12959999999999999</c:v>
                </c:pt>
                <c:pt idx="97">
                  <c:v>0.127</c:v>
                </c:pt>
                <c:pt idx="98">
                  <c:v>0.1283</c:v>
                </c:pt>
                <c:pt idx="99">
                  <c:v>0.13100000000000001</c:v>
                </c:pt>
                <c:pt idx="100">
                  <c:v>0.13039999999999999</c:v>
                </c:pt>
                <c:pt idx="101">
                  <c:v>0.12759999999999999</c:v>
                </c:pt>
                <c:pt idx="102">
                  <c:v>0.12559999999999999</c:v>
                </c:pt>
                <c:pt idx="103">
                  <c:v>0.1208</c:v>
                </c:pt>
                <c:pt idx="104">
                  <c:v>0.12089999999999999</c:v>
                </c:pt>
                <c:pt idx="105">
                  <c:v>0.12239999999999999</c:v>
                </c:pt>
                <c:pt idx="106">
                  <c:v>0.13389999999999999</c:v>
                </c:pt>
                <c:pt idx="107">
                  <c:v>0.1154</c:v>
                </c:pt>
                <c:pt idx="108">
                  <c:v>0.12620000000000001</c:v>
                </c:pt>
                <c:pt idx="109">
                  <c:v>0.1187</c:v>
                </c:pt>
                <c:pt idx="110">
                  <c:v>0.12529999999999999</c:v>
                </c:pt>
                <c:pt idx="111">
                  <c:v>0.13400000000000001</c:v>
                </c:pt>
                <c:pt idx="112">
                  <c:v>0.1183</c:v>
                </c:pt>
                <c:pt idx="113">
                  <c:v>0.1236</c:v>
                </c:pt>
                <c:pt idx="114">
                  <c:v>0.11409999999999999</c:v>
                </c:pt>
                <c:pt idx="115">
                  <c:v>0.1208</c:v>
                </c:pt>
                <c:pt idx="116">
                  <c:v>0.1222</c:v>
                </c:pt>
                <c:pt idx="117">
                  <c:v>0.1203</c:v>
                </c:pt>
                <c:pt idx="118">
                  <c:v>0.1208</c:v>
                </c:pt>
                <c:pt idx="119">
                  <c:v>0.1201</c:v>
                </c:pt>
                <c:pt idx="120">
                  <c:v>0.1206</c:v>
                </c:pt>
                <c:pt idx="121">
                  <c:v>0.1183</c:v>
                </c:pt>
                <c:pt idx="122">
                  <c:v>0.11940000000000001</c:v>
                </c:pt>
                <c:pt idx="123">
                  <c:v>0.12180000000000001</c:v>
                </c:pt>
                <c:pt idx="124">
                  <c:v>0.13070000000000001</c:v>
                </c:pt>
                <c:pt idx="125">
                  <c:v>0.1366</c:v>
                </c:pt>
                <c:pt idx="126">
                  <c:v>0.15540000000000001</c:v>
                </c:pt>
                <c:pt idx="127">
                  <c:v>0.1782</c:v>
                </c:pt>
                <c:pt idx="128">
                  <c:v>0.16250000000000001</c:v>
                </c:pt>
                <c:pt idx="129">
                  <c:v>0.1366</c:v>
                </c:pt>
                <c:pt idx="130">
                  <c:v>0.1227</c:v>
                </c:pt>
                <c:pt idx="131">
                  <c:v>0.1191</c:v>
                </c:pt>
                <c:pt idx="132">
                  <c:v>0.1164</c:v>
                </c:pt>
                <c:pt idx="133">
                  <c:v>0.1173</c:v>
                </c:pt>
                <c:pt idx="134">
                  <c:v>0.1229</c:v>
                </c:pt>
                <c:pt idx="135">
                  <c:v>0.11849999999999999</c:v>
                </c:pt>
                <c:pt idx="136">
                  <c:v>0.11799999999999999</c:v>
                </c:pt>
                <c:pt idx="137">
                  <c:v>0.11550000000000001</c:v>
                </c:pt>
                <c:pt idx="138">
                  <c:v>0.1139</c:v>
                </c:pt>
                <c:pt idx="139">
                  <c:v>0.1158</c:v>
                </c:pt>
                <c:pt idx="140">
                  <c:v>0.1177</c:v>
                </c:pt>
                <c:pt idx="141">
                  <c:v>0.1096</c:v>
                </c:pt>
                <c:pt idx="142">
                  <c:v>0.1236</c:v>
                </c:pt>
                <c:pt idx="143">
                  <c:v>0.1169</c:v>
                </c:pt>
                <c:pt idx="144">
                  <c:v>0.1157</c:v>
                </c:pt>
                <c:pt idx="145">
                  <c:v>0.1123</c:v>
                </c:pt>
                <c:pt idx="146">
                  <c:v>0.11169999999999999</c:v>
                </c:pt>
                <c:pt idx="147">
                  <c:v>0.1103</c:v>
                </c:pt>
                <c:pt idx="148">
                  <c:v>0.11310000000000001</c:v>
                </c:pt>
                <c:pt idx="149">
                  <c:v>0.1138</c:v>
                </c:pt>
                <c:pt idx="150">
                  <c:v>0.1132</c:v>
                </c:pt>
                <c:pt idx="151">
                  <c:v>0.1118</c:v>
                </c:pt>
                <c:pt idx="152">
                  <c:v>0.11509999999999999</c:v>
                </c:pt>
                <c:pt idx="153">
                  <c:v>0.1203</c:v>
                </c:pt>
                <c:pt idx="154">
                  <c:v>0.11310000000000001</c:v>
                </c:pt>
                <c:pt idx="155">
                  <c:v>0.1157</c:v>
                </c:pt>
                <c:pt idx="156">
                  <c:v>0.11269999999999999</c:v>
                </c:pt>
                <c:pt idx="157">
                  <c:v>0.1203</c:v>
                </c:pt>
                <c:pt idx="158">
                  <c:v>0.1115</c:v>
                </c:pt>
                <c:pt idx="159">
                  <c:v>0.10829999999999999</c:v>
                </c:pt>
                <c:pt idx="160">
                  <c:v>0.1138</c:v>
                </c:pt>
              </c:numCache>
            </c:numRef>
          </c:yVal>
          <c:smooth val="0"/>
          <c:extLst>
            <c:ext xmlns:c16="http://schemas.microsoft.com/office/drawing/2014/chart" uri="{C3380CC4-5D6E-409C-BE32-E72D297353CC}">
              <c16:uniqueId val="{00000003-4656-4F5D-BD67-015B5F770E54}"/>
            </c:ext>
          </c:extLst>
        </c:ser>
        <c:ser>
          <c:idx val="3"/>
          <c:order val="4"/>
          <c:tx>
            <c:strRef>
              <c:f>'HT_XC09105 (Fe2O3)'!$AR$15</c:f>
              <c:strCache>
                <c:ptCount val="1"/>
                <c:pt idx="0">
                  <c:v>εA"  [T=950] R</c:v>
                </c:pt>
              </c:strCache>
            </c:strRef>
          </c:tx>
          <c:spPr>
            <a:ln>
              <a:solidFill>
                <a:srgbClr val="8064A2"/>
              </a:solidFill>
            </a:ln>
          </c:spPr>
          <c:marker>
            <c:symbol val="none"/>
          </c:marker>
          <c:xVal>
            <c:numRef>
              <c:f>'HT_XC09105 (Fe2O3)'!$AF$18:$AF$178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(Fe2O3)'!$AR$18:$AR$178</c:f>
              <c:numCache>
                <c:formatCode>0.000</c:formatCode>
                <c:ptCount val="161"/>
                <c:pt idx="0">
                  <c:v>0.45700000000000002</c:v>
                </c:pt>
                <c:pt idx="1">
                  <c:v>0.4597</c:v>
                </c:pt>
                <c:pt idx="2">
                  <c:v>0.46879999999999999</c:v>
                </c:pt>
                <c:pt idx="3">
                  <c:v>0.47070000000000001</c:v>
                </c:pt>
                <c:pt idx="4">
                  <c:v>0.4723</c:v>
                </c:pt>
                <c:pt idx="5">
                  <c:v>0.46750000000000003</c:v>
                </c:pt>
                <c:pt idx="6">
                  <c:v>0.46550000000000002</c:v>
                </c:pt>
                <c:pt idx="7">
                  <c:v>0.4572</c:v>
                </c:pt>
                <c:pt idx="8">
                  <c:v>0.4627</c:v>
                </c:pt>
                <c:pt idx="9">
                  <c:v>0.46379999999999999</c:v>
                </c:pt>
                <c:pt idx="10">
                  <c:v>0.46529999999999999</c:v>
                </c:pt>
                <c:pt idx="11">
                  <c:v>0.45860000000000001</c:v>
                </c:pt>
                <c:pt idx="12">
                  <c:v>0.45760000000000001</c:v>
                </c:pt>
                <c:pt idx="13">
                  <c:v>0.45500000000000002</c:v>
                </c:pt>
                <c:pt idx="14">
                  <c:v>0.45069999999999999</c:v>
                </c:pt>
                <c:pt idx="15">
                  <c:v>0.46689999999999998</c:v>
                </c:pt>
                <c:pt idx="16">
                  <c:v>0.46289999999999998</c:v>
                </c:pt>
                <c:pt idx="17">
                  <c:v>0.46870000000000001</c:v>
                </c:pt>
                <c:pt idx="18">
                  <c:v>0.48420000000000002</c:v>
                </c:pt>
                <c:pt idx="19">
                  <c:v>0.47070000000000001</c:v>
                </c:pt>
                <c:pt idx="20">
                  <c:v>0.47310000000000002</c:v>
                </c:pt>
                <c:pt idx="21">
                  <c:v>0.46229999999999999</c:v>
                </c:pt>
                <c:pt idx="22">
                  <c:v>0.4667</c:v>
                </c:pt>
                <c:pt idx="23">
                  <c:v>0.47370000000000001</c:v>
                </c:pt>
                <c:pt idx="24">
                  <c:v>0.47689999999999999</c:v>
                </c:pt>
                <c:pt idx="25">
                  <c:v>0.47320000000000001</c:v>
                </c:pt>
                <c:pt idx="26">
                  <c:v>0.46439999999999998</c:v>
                </c:pt>
                <c:pt idx="27">
                  <c:v>0.46529999999999999</c:v>
                </c:pt>
                <c:pt idx="28">
                  <c:v>0.46629999999999999</c:v>
                </c:pt>
                <c:pt idx="29">
                  <c:v>0.45910000000000001</c:v>
                </c:pt>
                <c:pt idx="30">
                  <c:v>0.46800000000000003</c:v>
                </c:pt>
                <c:pt idx="31">
                  <c:v>0.47320000000000001</c:v>
                </c:pt>
                <c:pt idx="32">
                  <c:v>0.47349999999999998</c:v>
                </c:pt>
                <c:pt idx="33">
                  <c:v>0.46889999999999998</c:v>
                </c:pt>
                <c:pt idx="34">
                  <c:v>0.46860000000000002</c:v>
                </c:pt>
                <c:pt idx="35">
                  <c:v>0.46350000000000002</c:v>
                </c:pt>
                <c:pt idx="36">
                  <c:v>0.46200000000000002</c:v>
                </c:pt>
                <c:pt idx="37">
                  <c:v>0.46500000000000002</c:v>
                </c:pt>
                <c:pt idx="38">
                  <c:v>0.46779999999999999</c:v>
                </c:pt>
                <c:pt idx="39">
                  <c:v>0.47</c:v>
                </c:pt>
                <c:pt idx="40">
                  <c:v>0.47139999999999999</c:v>
                </c:pt>
                <c:pt idx="41">
                  <c:v>0.4637</c:v>
                </c:pt>
                <c:pt idx="42">
                  <c:v>0.46179999999999999</c:v>
                </c:pt>
                <c:pt idx="43">
                  <c:v>0.46139999999999998</c:v>
                </c:pt>
                <c:pt idx="44">
                  <c:v>0.46039999999999998</c:v>
                </c:pt>
                <c:pt idx="45">
                  <c:v>0.4632</c:v>
                </c:pt>
                <c:pt idx="46">
                  <c:v>0.4577</c:v>
                </c:pt>
                <c:pt idx="47">
                  <c:v>0.45810000000000001</c:v>
                </c:pt>
                <c:pt idx="48">
                  <c:v>0.45989999999999998</c:v>
                </c:pt>
                <c:pt idx="49">
                  <c:v>0.45910000000000001</c:v>
                </c:pt>
                <c:pt idx="50">
                  <c:v>0.46039999999999998</c:v>
                </c:pt>
                <c:pt idx="51">
                  <c:v>0.45469999999999999</c:v>
                </c:pt>
                <c:pt idx="52">
                  <c:v>0.4556</c:v>
                </c:pt>
                <c:pt idx="53">
                  <c:v>0.45119999999999999</c:v>
                </c:pt>
                <c:pt idx="54">
                  <c:v>0.46500000000000002</c:v>
                </c:pt>
                <c:pt idx="55">
                  <c:v>0.46189999999999998</c:v>
                </c:pt>
                <c:pt idx="56">
                  <c:v>0.4582</c:v>
                </c:pt>
                <c:pt idx="57">
                  <c:v>0.45250000000000001</c:v>
                </c:pt>
                <c:pt idx="58">
                  <c:v>0.45829999999999999</c:v>
                </c:pt>
                <c:pt idx="59">
                  <c:v>0.45500000000000002</c:v>
                </c:pt>
                <c:pt idx="60">
                  <c:v>0.45219999999999999</c:v>
                </c:pt>
                <c:pt idx="61">
                  <c:v>0.45200000000000001</c:v>
                </c:pt>
                <c:pt idx="62">
                  <c:v>0.44550000000000001</c:v>
                </c:pt>
                <c:pt idx="63">
                  <c:v>0.45119999999999999</c:v>
                </c:pt>
                <c:pt idx="64">
                  <c:v>0.45279999999999998</c:v>
                </c:pt>
                <c:pt idx="65">
                  <c:v>0.4511</c:v>
                </c:pt>
                <c:pt idx="66">
                  <c:v>0.45079999999999998</c:v>
                </c:pt>
                <c:pt idx="67">
                  <c:v>0.45050000000000001</c:v>
                </c:pt>
                <c:pt idx="68">
                  <c:v>0.45069999999999999</c:v>
                </c:pt>
                <c:pt idx="69">
                  <c:v>0.44490000000000002</c:v>
                </c:pt>
                <c:pt idx="70">
                  <c:v>0.44769999999999999</c:v>
                </c:pt>
                <c:pt idx="71">
                  <c:v>0.4415</c:v>
                </c:pt>
                <c:pt idx="72">
                  <c:v>0.44850000000000001</c:v>
                </c:pt>
                <c:pt idx="73">
                  <c:v>0.44729999999999998</c:v>
                </c:pt>
                <c:pt idx="74">
                  <c:v>0.4461</c:v>
                </c:pt>
                <c:pt idx="75">
                  <c:v>0.4496</c:v>
                </c:pt>
                <c:pt idx="76">
                  <c:v>0.4456</c:v>
                </c:pt>
                <c:pt idx="77">
                  <c:v>0.4456</c:v>
                </c:pt>
                <c:pt idx="78">
                  <c:v>0.44590000000000002</c:v>
                </c:pt>
                <c:pt idx="79">
                  <c:v>0.44390000000000002</c:v>
                </c:pt>
                <c:pt idx="80">
                  <c:v>0.44600000000000001</c:v>
                </c:pt>
                <c:pt idx="81">
                  <c:v>0.44740000000000002</c:v>
                </c:pt>
                <c:pt idx="82">
                  <c:v>0.44180000000000003</c:v>
                </c:pt>
                <c:pt idx="83">
                  <c:v>0.44469999999999998</c:v>
                </c:pt>
                <c:pt idx="84">
                  <c:v>0.44159999999999999</c:v>
                </c:pt>
                <c:pt idx="85">
                  <c:v>0.438</c:v>
                </c:pt>
                <c:pt idx="86">
                  <c:v>0.4395</c:v>
                </c:pt>
                <c:pt idx="87">
                  <c:v>0.43759999999999999</c:v>
                </c:pt>
                <c:pt idx="88">
                  <c:v>0.43840000000000001</c:v>
                </c:pt>
                <c:pt idx="89">
                  <c:v>0.43540000000000001</c:v>
                </c:pt>
                <c:pt idx="90">
                  <c:v>0.4365</c:v>
                </c:pt>
                <c:pt idx="91">
                  <c:v>0.4375</c:v>
                </c:pt>
                <c:pt idx="92">
                  <c:v>0.43440000000000001</c:v>
                </c:pt>
                <c:pt idx="93">
                  <c:v>0.43540000000000001</c:v>
                </c:pt>
                <c:pt idx="94">
                  <c:v>0.43330000000000002</c:v>
                </c:pt>
                <c:pt idx="95">
                  <c:v>0.42830000000000001</c:v>
                </c:pt>
                <c:pt idx="96">
                  <c:v>0.42849999999999999</c:v>
                </c:pt>
                <c:pt idx="97">
                  <c:v>0.43090000000000001</c:v>
                </c:pt>
                <c:pt idx="98">
                  <c:v>0.43390000000000001</c:v>
                </c:pt>
                <c:pt idx="99">
                  <c:v>0.43390000000000001</c:v>
                </c:pt>
                <c:pt idx="100">
                  <c:v>0.42949999999999999</c:v>
                </c:pt>
                <c:pt idx="101">
                  <c:v>0.42509999999999998</c:v>
                </c:pt>
                <c:pt idx="102">
                  <c:v>0.42499999999999999</c:v>
                </c:pt>
                <c:pt idx="103">
                  <c:v>0.42499999999999999</c:v>
                </c:pt>
                <c:pt idx="104">
                  <c:v>0.42399999999999999</c:v>
                </c:pt>
                <c:pt idx="105">
                  <c:v>0.43330000000000002</c:v>
                </c:pt>
                <c:pt idx="106">
                  <c:v>0.42680000000000001</c:v>
                </c:pt>
                <c:pt idx="107">
                  <c:v>0.42230000000000001</c:v>
                </c:pt>
                <c:pt idx="108">
                  <c:v>0.4284</c:v>
                </c:pt>
                <c:pt idx="109">
                  <c:v>0.42799999999999999</c:v>
                </c:pt>
                <c:pt idx="110">
                  <c:v>0.40160000000000001</c:v>
                </c:pt>
                <c:pt idx="111">
                  <c:v>0.41120000000000001</c:v>
                </c:pt>
                <c:pt idx="112">
                  <c:v>0.4415</c:v>
                </c:pt>
                <c:pt idx="113">
                  <c:v>0.4138</c:v>
                </c:pt>
                <c:pt idx="114">
                  <c:v>0.44269999999999998</c:v>
                </c:pt>
                <c:pt idx="115">
                  <c:v>0.42870000000000003</c:v>
                </c:pt>
                <c:pt idx="116">
                  <c:v>0.43369999999999997</c:v>
                </c:pt>
                <c:pt idx="117">
                  <c:v>0.432</c:v>
                </c:pt>
                <c:pt idx="118">
                  <c:v>0.43149999999999999</c:v>
                </c:pt>
                <c:pt idx="119">
                  <c:v>0.43070000000000003</c:v>
                </c:pt>
                <c:pt idx="120">
                  <c:v>0.43780000000000002</c:v>
                </c:pt>
                <c:pt idx="121">
                  <c:v>0.44130000000000003</c:v>
                </c:pt>
                <c:pt idx="122">
                  <c:v>0.44969999999999999</c:v>
                </c:pt>
                <c:pt idx="123">
                  <c:v>0.45279999999999998</c:v>
                </c:pt>
                <c:pt idx="124">
                  <c:v>0.4486</c:v>
                </c:pt>
                <c:pt idx="125">
                  <c:v>0.4375</c:v>
                </c:pt>
                <c:pt idx="126">
                  <c:v>0.42949999999999999</c:v>
                </c:pt>
                <c:pt idx="127">
                  <c:v>0.43209999999999998</c:v>
                </c:pt>
                <c:pt idx="128">
                  <c:v>0.42230000000000001</c:v>
                </c:pt>
                <c:pt idx="129">
                  <c:v>0.42080000000000001</c:v>
                </c:pt>
                <c:pt idx="130">
                  <c:v>0.42630000000000001</c:v>
                </c:pt>
                <c:pt idx="131">
                  <c:v>0.4194</c:v>
                </c:pt>
                <c:pt idx="132">
                  <c:v>0.41810000000000003</c:v>
                </c:pt>
                <c:pt idx="133">
                  <c:v>0.4219</c:v>
                </c:pt>
                <c:pt idx="134">
                  <c:v>0.41560000000000002</c:v>
                </c:pt>
                <c:pt idx="135">
                  <c:v>0.42320000000000002</c:v>
                </c:pt>
                <c:pt idx="136">
                  <c:v>0.42009999999999997</c:v>
                </c:pt>
                <c:pt idx="137">
                  <c:v>0.42249999999999999</c:v>
                </c:pt>
                <c:pt idx="138">
                  <c:v>0.42370000000000002</c:v>
                </c:pt>
                <c:pt idx="139">
                  <c:v>0.4234</c:v>
                </c:pt>
                <c:pt idx="140">
                  <c:v>0.41660000000000003</c:v>
                </c:pt>
                <c:pt idx="141">
                  <c:v>0.43130000000000002</c:v>
                </c:pt>
                <c:pt idx="142">
                  <c:v>0.41920000000000002</c:v>
                </c:pt>
                <c:pt idx="143">
                  <c:v>0.41970000000000002</c:v>
                </c:pt>
                <c:pt idx="144">
                  <c:v>0.42159999999999997</c:v>
                </c:pt>
                <c:pt idx="145">
                  <c:v>0.41899999999999998</c:v>
                </c:pt>
                <c:pt idx="146">
                  <c:v>0.41830000000000001</c:v>
                </c:pt>
                <c:pt idx="147">
                  <c:v>0.42020000000000002</c:v>
                </c:pt>
                <c:pt idx="148">
                  <c:v>0.42570000000000002</c:v>
                </c:pt>
                <c:pt idx="149">
                  <c:v>0.42149999999999999</c:v>
                </c:pt>
                <c:pt idx="150">
                  <c:v>0.42149999999999999</c:v>
                </c:pt>
                <c:pt idx="151">
                  <c:v>0.42059999999999997</c:v>
                </c:pt>
                <c:pt idx="152">
                  <c:v>0.4244</c:v>
                </c:pt>
                <c:pt idx="153">
                  <c:v>0.42059999999999997</c:v>
                </c:pt>
                <c:pt idx="154">
                  <c:v>0.42270000000000002</c:v>
                </c:pt>
                <c:pt idx="155">
                  <c:v>0.41439999999999999</c:v>
                </c:pt>
                <c:pt idx="156">
                  <c:v>0.42480000000000001</c:v>
                </c:pt>
                <c:pt idx="157">
                  <c:v>0.42249999999999999</c:v>
                </c:pt>
                <c:pt idx="158">
                  <c:v>0.42449999999999999</c:v>
                </c:pt>
                <c:pt idx="159">
                  <c:v>0.42409999999999998</c:v>
                </c:pt>
                <c:pt idx="160">
                  <c:v>0.42709999999999998</c:v>
                </c:pt>
              </c:numCache>
            </c:numRef>
          </c:yVal>
          <c:smooth val="0"/>
          <c:extLst>
            <c:ext xmlns:c16="http://schemas.microsoft.com/office/drawing/2014/chart" uri="{C3380CC4-5D6E-409C-BE32-E72D297353CC}">
              <c16:uniqueId val="{00000004-4656-4F5D-BD67-015B5F770E54}"/>
            </c:ext>
          </c:extLst>
        </c:ser>
        <c:ser>
          <c:idx val="4"/>
          <c:order val="5"/>
          <c:tx>
            <c:strRef>
              <c:f>'HT_XC09105 (Fe2O3)'!$AT$15</c:f>
              <c:strCache>
                <c:ptCount val="1"/>
                <c:pt idx="0">
                  <c:v>εA"  [T=950] F</c:v>
                </c:pt>
              </c:strCache>
            </c:strRef>
          </c:tx>
          <c:spPr>
            <a:ln>
              <a:solidFill>
                <a:srgbClr val="8064A2"/>
              </a:solidFill>
              <a:prstDash val="sysDash"/>
            </a:ln>
          </c:spPr>
          <c:marker>
            <c:symbol val="none"/>
          </c:marker>
          <c:xVal>
            <c:numRef>
              <c:f>'HT_XC09105 (Fe2O3)'!$AF$18:$AF$178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(Fe2O3)'!$AT$18:$AT$178</c:f>
              <c:numCache>
                <c:formatCode>0.000</c:formatCode>
                <c:ptCount val="161"/>
                <c:pt idx="0">
                  <c:v>0.45960000000000001</c:v>
                </c:pt>
                <c:pt idx="1">
                  <c:v>0.46239999999999998</c:v>
                </c:pt>
                <c:pt idx="2">
                  <c:v>0.47139999999999999</c:v>
                </c:pt>
                <c:pt idx="3">
                  <c:v>0.47460000000000002</c:v>
                </c:pt>
                <c:pt idx="4">
                  <c:v>0.47439999999999999</c:v>
                </c:pt>
                <c:pt idx="5">
                  <c:v>0.47020000000000001</c:v>
                </c:pt>
                <c:pt idx="6">
                  <c:v>0.46629999999999999</c:v>
                </c:pt>
                <c:pt idx="7">
                  <c:v>0.46029999999999999</c:v>
                </c:pt>
                <c:pt idx="8">
                  <c:v>0.4637</c:v>
                </c:pt>
                <c:pt idx="9">
                  <c:v>0.4662</c:v>
                </c:pt>
                <c:pt idx="10">
                  <c:v>0.46850000000000003</c:v>
                </c:pt>
                <c:pt idx="11">
                  <c:v>0.46260000000000001</c:v>
                </c:pt>
                <c:pt idx="12">
                  <c:v>0.46</c:v>
                </c:pt>
                <c:pt idx="13">
                  <c:v>0.45760000000000001</c:v>
                </c:pt>
                <c:pt idx="14">
                  <c:v>0.45440000000000003</c:v>
                </c:pt>
                <c:pt idx="15">
                  <c:v>0.4703</c:v>
                </c:pt>
                <c:pt idx="16">
                  <c:v>0.46610000000000001</c:v>
                </c:pt>
                <c:pt idx="17">
                  <c:v>0.47149999999999997</c:v>
                </c:pt>
                <c:pt idx="18">
                  <c:v>0.4879</c:v>
                </c:pt>
                <c:pt idx="19">
                  <c:v>0.47260000000000002</c:v>
                </c:pt>
                <c:pt idx="20">
                  <c:v>0.47639999999999999</c:v>
                </c:pt>
                <c:pt idx="21">
                  <c:v>0.46450000000000002</c:v>
                </c:pt>
                <c:pt idx="22">
                  <c:v>0.47010000000000002</c:v>
                </c:pt>
                <c:pt idx="23">
                  <c:v>0.47660000000000002</c:v>
                </c:pt>
                <c:pt idx="24">
                  <c:v>0.47899999999999998</c:v>
                </c:pt>
                <c:pt idx="25">
                  <c:v>0.47599999999999998</c:v>
                </c:pt>
                <c:pt idx="26">
                  <c:v>0.47210000000000002</c:v>
                </c:pt>
                <c:pt idx="27">
                  <c:v>0.46910000000000002</c:v>
                </c:pt>
                <c:pt idx="28">
                  <c:v>0.47060000000000002</c:v>
                </c:pt>
                <c:pt idx="29">
                  <c:v>0.46260000000000001</c:v>
                </c:pt>
                <c:pt idx="30">
                  <c:v>0.47120000000000001</c:v>
                </c:pt>
                <c:pt idx="31">
                  <c:v>0.47599999999999998</c:v>
                </c:pt>
                <c:pt idx="32">
                  <c:v>0.47670000000000001</c:v>
                </c:pt>
                <c:pt idx="33">
                  <c:v>0.4713</c:v>
                </c:pt>
                <c:pt idx="34">
                  <c:v>0.4708</c:v>
                </c:pt>
                <c:pt idx="35">
                  <c:v>0.46629999999999999</c:v>
                </c:pt>
                <c:pt idx="36">
                  <c:v>0.46510000000000001</c:v>
                </c:pt>
                <c:pt idx="37">
                  <c:v>0.46850000000000003</c:v>
                </c:pt>
                <c:pt idx="38">
                  <c:v>0.47099999999999997</c:v>
                </c:pt>
                <c:pt idx="39">
                  <c:v>0.47220000000000001</c:v>
                </c:pt>
                <c:pt idx="40">
                  <c:v>0.4743</c:v>
                </c:pt>
                <c:pt idx="41">
                  <c:v>0.46679999999999999</c:v>
                </c:pt>
                <c:pt idx="42">
                  <c:v>0.46479999999999999</c:v>
                </c:pt>
                <c:pt idx="43">
                  <c:v>0.46450000000000002</c:v>
                </c:pt>
                <c:pt idx="44">
                  <c:v>0.46339999999999998</c:v>
                </c:pt>
                <c:pt idx="45">
                  <c:v>0.46589999999999998</c:v>
                </c:pt>
                <c:pt idx="46">
                  <c:v>0.46110000000000001</c:v>
                </c:pt>
                <c:pt idx="47">
                  <c:v>0.46289999999999998</c:v>
                </c:pt>
                <c:pt idx="48">
                  <c:v>0.46250000000000002</c:v>
                </c:pt>
                <c:pt idx="49">
                  <c:v>0.46210000000000001</c:v>
                </c:pt>
                <c:pt idx="50">
                  <c:v>0.4632</c:v>
                </c:pt>
                <c:pt idx="51">
                  <c:v>0.45750000000000002</c:v>
                </c:pt>
                <c:pt idx="52">
                  <c:v>0.45839999999999997</c:v>
                </c:pt>
                <c:pt idx="53">
                  <c:v>0.45419999999999999</c:v>
                </c:pt>
                <c:pt idx="54">
                  <c:v>0.46829999999999999</c:v>
                </c:pt>
                <c:pt idx="55">
                  <c:v>0.46529999999999999</c:v>
                </c:pt>
                <c:pt idx="56">
                  <c:v>0.46229999999999999</c:v>
                </c:pt>
                <c:pt idx="57">
                  <c:v>0.45590000000000003</c:v>
                </c:pt>
                <c:pt idx="58">
                  <c:v>0.46089999999999998</c:v>
                </c:pt>
                <c:pt idx="59">
                  <c:v>0.45779999999999998</c:v>
                </c:pt>
                <c:pt idx="60">
                  <c:v>0.45569999999999999</c:v>
                </c:pt>
                <c:pt idx="61">
                  <c:v>0.45569999999999999</c:v>
                </c:pt>
                <c:pt idx="62">
                  <c:v>0.44900000000000001</c:v>
                </c:pt>
                <c:pt idx="63">
                  <c:v>0.4541</c:v>
                </c:pt>
                <c:pt idx="64">
                  <c:v>0.45550000000000002</c:v>
                </c:pt>
                <c:pt idx="65">
                  <c:v>0.45379999999999998</c:v>
                </c:pt>
                <c:pt idx="66">
                  <c:v>0.45290000000000002</c:v>
                </c:pt>
                <c:pt idx="67">
                  <c:v>0.45369999999999999</c:v>
                </c:pt>
                <c:pt idx="68">
                  <c:v>0.45419999999999999</c:v>
                </c:pt>
                <c:pt idx="69">
                  <c:v>0.44829999999999998</c:v>
                </c:pt>
                <c:pt idx="70">
                  <c:v>0.45090000000000002</c:v>
                </c:pt>
                <c:pt idx="71">
                  <c:v>0.4451</c:v>
                </c:pt>
                <c:pt idx="72">
                  <c:v>0.45140000000000002</c:v>
                </c:pt>
                <c:pt idx="73">
                  <c:v>0.45040000000000002</c:v>
                </c:pt>
                <c:pt idx="74">
                  <c:v>0.44950000000000001</c:v>
                </c:pt>
                <c:pt idx="75">
                  <c:v>0.45300000000000001</c:v>
                </c:pt>
                <c:pt idx="76">
                  <c:v>0.45040000000000002</c:v>
                </c:pt>
                <c:pt idx="77">
                  <c:v>0.44890000000000002</c:v>
                </c:pt>
                <c:pt idx="78">
                  <c:v>0.44940000000000002</c:v>
                </c:pt>
                <c:pt idx="79">
                  <c:v>0.44719999999999999</c:v>
                </c:pt>
                <c:pt idx="80">
                  <c:v>0.44969999999999999</c:v>
                </c:pt>
                <c:pt idx="81">
                  <c:v>0.45119999999999999</c:v>
                </c:pt>
                <c:pt idx="82">
                  <c:v>0.4451</c:v>
                </c:pt>
                <c:pt idx="83">
                  <c:v>0.44829999999999998</c:v>
                </c:pt>
                <c:pt idx="84">
                  <c:v>0.44469999999999998</c:v>
                </c:pt>
                <c:pt idx="85">
                  <c:v>0.44169999999999998</c:v>
                </c:pt>
                <c:pt idx="86">
                  <c:v>0.44290000000000002</c:v>
                </c:pt>
                <c:pt idx="87">
                  <c:v>0.44109999999999999</c:v>
                </c:pt>
                <c:pt idx="88">
                  <c:v>0.44140000000000001</c:v>
                </c:pt>
                <c:pt idx="89">
                  <c:v>0.43919999999999998</c:v>
                </c:pt>
                <c:pt idx="90">
                  <c:v>0.44080000000000003</c:v>
                </c:pt>
                <c:pt idx="91">
                  <c:v>0.441</c:v>
                </c:pt>
                <c:pt idx="92">
                  <c:v>0.43830000000000002</c:v>
                </c:pt>
                <c:pt idx="93">
                  <c:v>0.43990000000000001</c:v>
                </c:pt>
                <c:pt idx="94">
                  <c:v>0.43630000000000002</c:v>
                </c:pt>
                <c:pt idx="95">
                  <c:v>0.43230000000000002</c:v>
                </c:pt>
                <c:pt idx="96">
                  <c:v>0.43169999999999997</c:v>
                </c:pt>
                <c:pt idx="97">
                  <c:v>0.43419999999999997</c:v>
                </c:pt>
                <c:pt idx="98">
                  <c:v>0.43769999999999998</c:v>
                </c:pt>
                <c:pt idx="99">
                  <c:v>0.438</c:v>
                </c:pt>
                <c:pt idx="100">
                  <c:v>0.43309999999999998</c:v>
                </c:pt>
                <c:pt idx="101">
                  <c:v>0.42809999999999998</c:v>
                </c:pt>
                <c:pt idx="102">
                  <c:v>0.42820000000000003</c:v>
                </c:pt>
                <c:pt idx="103">
                  <c:v>0.42809999999999998</c:v>
                </c:pt>
                <c:pt idx="104">
                  <c:v>0.42749999999999999</c:v>
                </c:pt>
                <c:pt idx="105">
                  <c:v>0.43640000000000001</c:v>
                </c:pt>
                <c:pt idx="106">
                  <c:v>0.43009999999999998</c:v>
                </c:pt>
                <c:pt idx="107">
                  <c:v>0.42530000000000001</c:v>
                </c:pt>
                <c:pt idx="108">
                  <c:v>0.43159999999999998</c:v>
                </c:pt>
                <c:pt idx="109">
                  <c:v>0.43190000000000001</c:v>
                </c:pt>
                <c:pt idx="110">
                  <c:v>0.40870000000000001</c:v>
                </c:pt>
                <c:pt idx="111">
                  <c:v>0.4153</c:v>
                </c:pt>
                <c:pt idx="112">
                  <c:v>0.44429999999999997</c:v>
                </c:pt>
                <c:pt idx="113">
                  <c:v>0.41770000000000002</c:v>
                </c:pt>
                <c:pt idx="114">
                  <c:v>0.44550000000000001</c:v>
                </c:pt>
                <c:pt idx="115">
                  <c:v>0.43159999999999998</c:v>
                </c:pt>
                <c:pt idx="116">
                  <c:v>0.43690000000000001</c:v>
                </c:pt>
                <c:pt idx="117">
                  <c:v>0.43509999999999999</c:v>
                </c:pt>
                <c:pt idx="118">
                  <c:v>0.43480000000000002</c:v>
                </c:pt>
                <c:pt idx="119">
                  <c:v>0.43469999999999998</c:v>
                </c:pt>
                <c:pt idx="120">
                  <c:v>0.44090000000000001</c:v>
                </c:pt>
                <c:pt idx="121">
                  <c:v>0.4446</c:v>
                </c:pt>
                <c:pt idx="122">
                  <c:v>0.45290000000000002</c:v>
                </c:pt>
                <c:pt idx="123">
                  <c:v>0.45639999999999997</c:v>
                </c:pt>
                <c:pt idx="124">
                  <c:v>0.45200000000000001</c:v>
                </c:pt>
                <c:pt idx="125">
                  <c:v>0.44009999999999999</c:v>
                </c:pt>
                <c:pt idx="126">
                  <c:v>0.43259999999999998</c:v>
                </c:pt>
                <c:pt idx="127">
                  <c:v>0.43590000000000001</c:v>
                </c:pt>
                <c:pt idx="128">
                  <c:v>0.42559999999999998</c:v>
                </c:pt>
                <c:pt idx="129">
                  <c:v>0.42459999999999998</c:v>
                </c:pt>
                <c:pt idx="130">
                  <c:v>0.42949999999999999</c:v>
                </c:pt>
                <c:pt idx="131">
                  <c:v>0.42299999999999999</c:v>
                </c:pt>
                <c:pt idx="132">
                  <c:v>0.4209</c:v>
                </c:pt>
                <c:pt idx="133">
                  <c:v>0.42499999999999999</c:v>
                </c:pt>
                <c:pt idx="134">
                  <c:v>0.41959999999999997</c:v>
                </c:pt>
                <c:pt idx="135">
                  <c:v>0.4264</c:v>
                </c:pt>
                <c:pt idx="136">
                  <c:v>0.42270000000000002</c:v>
                </c:pt>
                <c:pt idx="137">
                  <c:v>0.42549999999999999</c:v>
                </c:pt>
                <c:pt idx="138">
                  <c:v>0.42759999999999998</c:v>
                </c:pt>
                <c:pt idx="139">
                  <c:v>0.42620000000000002</c:v>
                </c:pt>
                <c:pt idx="140">
                  <c:v>0.4204</c:v>
                </c:pt>
                <c:pt idx="141">
                  <c:v>0.43540000000000001</c:v>
                </c:pt>
                <c:pt idx="142">
                  <c:v>0.42159999999999997</c:v>
                </c:pt>
                <c:pt idx="143">
                  <c:v>0.42209999999999998</c:v>
                </c:pt>
                <c:pt idx="144">
                  <c:v>0.42509999999999998</c:v>
                </c:pt>
                <c:pt idx="145">
                  <c:v>0.42330000000000001</c:v>
                </c:pt>
                <c:pt idx="146">
                  <c:v>0.42220000000000002</c:v>
                </c:pt>
                <c:pt idx="147">
                  <c:v>0.4234</c:v>
                </c:pt>
                <c:pt idx="148">
                  <c:v>0.42920000000000003</c:v>
                </c:pt>
                <c:pt idx="149">
                  <c:v>0.4249</c:v>
                </c:pt>
                <c:pt idx="150">
                  <c:v>0.42499999999999999</c:v>
                </c:pt>
                <c:pt idx="151">
                  <c:v>0.42420000000000002</c:v>
                </c:pt>
                <c:pt idx="152">
                  <c:v>0.42820000000000003</c:v>
                </c:pt>
                <c:pt idx="153">
                  <c:v>0.42430000000000001</c:v>
                </c:pt>
                <c:pt idx="154">
                  <c:v>0.42620000000000002</c:v>
                </c:pt>
                <c:pt idx="155">
                  <c:v>0.41789999999999999</c:v>
                </c:pt>
                <c:pt idx="156">
                  <c:v>0.42809999999999998</c:v>
                </c:pt>
                <c:pt idx="157">
                  <c:v>0.42649999999999999</c:v>
                </c:pt>
                <c:pt idx="158">
                  <c:v>0.42780000000000001</c:v>
                </c:pt>
                <c:pt idx="159">
                  <c:v>0.4284</c:v>
                </c:pt>
                <c:pt idx="160">
                  <c:v>0.43049999999999999</c:v>
                </c:pt>
              </c:numCache>
            </c:numRef>
          </c:yVal>
          <c:smooth val="0"/>
          <c:extLst>
            <c:ext xmlns:c16="http://schemas.microsoft.com/office/drawing/2014/chart" uri="{C3380CC4-5D6E-409C-BE32-E72D297353CC}">
              <c16:uniqueId val="{00000005-4656-4F5D-BD67-015B5F770E54}"/>
            </c:ext>
          </c:extLst>
        </c:ser>
        <c:ser>
          <c:idx val="5"/>
          <c:order val="6"/>
          <c:tx>
            <c:strRef>
              <c:f>'HT_XC09105 (Fe2O3)'!$AX$15</c:f>
              <c:strCache>
                <c:ptCount val="1"/>
                <c:pt idx="0">
                  <c:v>εA"  [T=600] F</c:v>
                </c:pt>
              </c:strCache>
            </c:strRef>
          </c:tx>
          <c:spPr>
            <a:ln>
              <a:solidFill>
                <a:srgbClr val="9BBB59"/>
              </a:solidFill>
              <a:prstDash val="sysDash"/>
            </a:ln>
          </c:spPr>
          <c:marker>
            <c:symbol val="none"/>
          </c:marker>
          <c:xVal>
            <c:numRef>
              <c:f>'HT_XC09105 (Fe2O3)'!$AF$18:$AF$178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(Fe2O3)'!$AX$18:$AX$178</c:f>
              <c:numCache>
                <c:formatCode>0.000</c:formatCode>
                <c:ptCount val="161"/>
                <c:pt idx="0">
                  <c:v>0.14130000000000001</c:v>
                </c:pt>
                <c:pt idx="1">
                  <c:v>0.12920000000000001</c:v>
                </c:pt>
                <c:pt idx="2">
                  <c:v>0.13450000000000001</c:v>
                </c:pt>
                <c:pt idx="3">
                  <c:v>0.14219999999999999</c:v>
                </c:pt>
                <c:pt idx="4">
                  <c:v>0.1439</c:v>
                </c:pt>
                <c:pt idx="5">
                  <c:v>0.13089999999999999</c:v>
                </c:pt>
                <c:pt idx="6">
                  <c:v>0.13159999999999999</c:v>
                </c:pt>
                <c:pt idx="7">
                  <c:v>0.13070000000000001</c:v>
                </c:pt>
                <c:pt idx="8">
                  <c:v>0.13020000000000001</c:v>
                </c:pt>
                <c:pt idx="9">
                  <c:v>0.13070000000000001</c:v>
                </c:pt>
                <c:pt idx="10">
                  <c:v>0.13239999999999999</c:v>
                </c:pt>
                <c:pt idx="11">
                  <c:v>0.13370000000000001</c:v>
                </c:pt>
                <c:pt idx="12">
                  <c:v>0.13170000000000001</c:v>
                </c:pt>
                <c:pt idx="13">
                  <c:v>0.12620000000000001</c:v>
                </c:pt>
                <c:pt idx="14">
                  <c:v>0.1265</c:v>
                </c:pt>
                <c:pt idx="15">
                  <c:v>0.13869999999999999</c:v>
                </c:pt>
                <c:pt idx="16">
                  <c:v>0.13850000000000001</c:v>
                </c:pt>
                <c:pt idx="17">
                  <c:v>0.1414</c:v>
                </c:pt>
                <c:pt idx="18">
                  <c:v>0.15049999999999999</c:v>
                </c:pt>
                <c:pt idx="19">
                  <c:v>0.1489</c:v>
                </c:pt>
                <c:pt idx="20">
                  <c:v>0.1477</c:v>
                </c:pt>
                <c:pt idx="21">
                  <c:v>0.14349999999999999</c:v>
                </c:pt>
                <c:pt idx="22">
                  <c:v>0.14369999999999999</c:v>
                </c:pt>
                <c:pt idx="23">
                  <c:v>0.1416</c:v>
                </c:pt>
                <c:pt idx="24">
                  <c:v>0.14680000000000001</c:v>
                </c:pt>
                <c:pt idx="25">
                  <c:v>0.14879999999999999</c:v>
                </c:pt>
                <c:pt idx="26">
                  <c:v>0.1431</c:v>
                </c:pt>
                <c:pt idx="27">
                  <c:v>0.14369999999999999</c:v>
                </c:pt>
                <c:pt idx="28">
                  <c:v>0.13780000000000001</c:v>
                </c:pt>
                <c:pt idx="29">
                  <c:v>0.1356</c:v>
                </c:pt>
                <c:pt idx="30">
                  <c:v>0.1431</c:v>
                </c:pt>
                <c:pt idx="31">
                  <c:v>0.14560000000000001</c:v>
                </c:pt>
                <c:pt idx="32">
                  <c:v>0.1416</c:v>
                </c:pt>
                <c:pt idx="33">
                  <c:v>0.1396</c:v>
                </c:pt>
                <c:pt idx="34">
                  <c:v>0.14430000000000001</c:v>
                </c:pt>
                <c:pt idx="35">
                  <c:v>0.14099999999999999</c:v>
                </c:pt>
                <c:pt idx="36">
                  <c:v>0.1353</c:v>
                </c:pt>
                <c:pt idx="37">
                  <c:v>0.13730000000000001</c:v>
                </c:pt>
                <c:pt idx="38">
                  <c:v>0.1394</c:v>
                </c:pt>
                <c:pt idx="39">
                  <c:v>0.13769999999999999</c:v>
                </c:pt>
                <c:pt idx="40">
                  <c:v>0.14180000000000001</c:v>
                </c:pt>
                <c:pt idx="41">
                  <c:v>0.13439999999999999</c:v>
                </c:pt>
                <c:pt idx="42">
                  <c:v>0.1368</c:v>
                </c:pt>
                <c:pt idx="43">
                  <c:v>0.13270000000000001</c:v>
                </c:pt>
                <c:pt idx="44">
                  <c:v>0.13650000000000001</c:v>
                </c:pt>
                <c:pt idx="45">
                  <c:v>0.13150000000000001</c:v>
                </c:pt>
                <c:pt idx="46">
                  <c:v>0.13350000000000001</c:v>
                </c:pt>
                <c:pt idx="47">
                  <c:v>0.13619999999999999</c:v>
                </c:pt>
                <c:pt idx="48">
                  <c:v>0.1326</c:v>
                </c:pt>
                <c:pt idx="49">
                  <c:v>0.1295</c:v>
                </c:pt>
                <c:pt idx="50">
                  <c:v>0.13009999999999999</c:v>
                </c:pt>
                <c:pt idx="51">
                  <c:v>0.13189999999999999</c:v>
                </c:pt>
                <c:pt idx="52">
                  <c:v>0.12939999999999999</c:v>
                </c:pt>
                <c:pt idx="53">
                  <c:v>0.12740000000000001</c:v>
                </c:pt>
                <c:pt idx="54">
                  <c:v>0.13159999999999999</c:v>
                </c:pt>
                <c:pt idx="55">
                  <c:v>0.13700000000000001</c:v>
                </c:pt>
                <c:pt idx="56">
                  <c:v>0.1371</c:v>
                </c:pt>
                <c:pt idx="57">
                  <c:v>0.1323</c:v>
                </c:pt>
                <c:pt idx="58">
                  <c:v>0.13600000000000001</c:v>
                </c:pt>
                <c:pt idx="59">
                  <c:v>0.13619999999999999</c:v>
                </c:pt>
                <c:pt idx="60">
                  <c:v>0.13639999999999999</c:v>
                </c:pt>
                <c:pt idx="61">
                  <c:v>0.13980000000000001</c:v>
                </c:pt>
                <c:pt idx="62">
                  <c:v>0.13500000000000001</c:v>
                </c:pt>
                <c:pt idx="63">
                  <c:v>0.1368</c:v>
                </c:pt>
                <c:pt idx="64">
                  <c:v>0.1341</c:v>
                </c:pt>
                <c:pt idx="65">
                  <c:v>0.12970000000000001</c:v>
                </c:pt>
                <c:pt idx="66">
                  <c:v>0.13020000000000001</c:v>
                </c:pt>
                <c:pt idx="67">
                  <c:v>0.12870000000000001</c:v>
                </c:pt>
                <c:pt idx="68">
                  <c:v>0.13020000000000001</c:v>
                </c:pt>
                <c:pt idx="69">
                  <c:v>0.12470000000000001</c:v>
                </c:pt>
                <c:pt idx="70">
                  <c:v>0.1231</c:v>
                </c:pt>
                <c:pt idx="71">
                  <c:v>0.1207</c:v>
                </c:pt>
                <c:pt idx="72">
                  <c:v>0.1246</c:v>
                </c:pt>
                <c:pt idx="73">
                  <c:v>0.1242</c:v>
                </c:pt>
                <c:pt idx="74">
                  <c:v>0.12330000000000001</c:v>
                </c:pt>
                <c:pt idx="75">
                  <c:v>0.12479999999999999</c:v>
                </c:pt>
                <c:pt idx="76">
                  <c:v>0.1249</c:v>
                </c:pt>
                <c:pt idx="77">
                  <c:v>0.1234</c:v>
                </c:pt>
                <c:pt idx="78">
                  <c:v>0.1246</c:v>
                </c:pt>
                <c:pt idx="79">
                  <c:v>0.124</c:v>
                </c:pt>
                <c:pt idx="80">
                  <c:v>0.12520000000000001</c:v>
                </c:pt>
                <c:pt idx="81">
                  <c:v>0.12559999999999999</c:v>
                </c:pt>
                <c:pt idx="82">
                  <c:v>0.123</c:v>
                </c:pt>
                <c:pt idx="83">
                  <c:v>0.12839999999999999</c:v>
                </c:pt>
                <c:pt idx="84">
                  <c:v>0.126</c:v>
                </c:pt>
                <c:pt idx="85">
                  <c:v>0.1234</c:v>
                </c:pt>
                <c:pt idx="86">
                  <c:v>0.12590000000000001</c:v>
                </c:pt>
                <c:pt idx="87">
                  <c:v>0.1265</c:v>
                </c:pt>
                <c:pt idx="88">
                  <c:v>0.12740000000000001</c:v>
                </c:pt>
                <c:pt idx="89">
                  <c:v>0.12959999999999999</c:v>
                </c:pt>
                <c:pt idx="90">
                  <c:v>0.13420000000000001</c:v>
                </c:pt>
                <c:pt idx="91">
                  <c:v>0.1376</c:v>
                </c:pt>
                <c:pt idx="92">
                  <c:v>0.14180000000000001</c:v>
                </c:pt>
                <c:pt idx="93">
                  <c:v>0.14019999999999999</c:v>
                </c:pt>
                <c:pt idx="94">
                  <c:v>0.13780000000000001</c:v>
                </c:pt>
                <c:pt idx="95">
                  <c:v>0.13220000000000001</c:v>
                </c:pt>
                <c:pt idx="96">
                  <c:v>0.1275</c:v>
                </c:pt>
                <c:pt idx="97">
                  <c:v>0.1241</c:v>
                </c:pt>
                <c:pt idx="98">
                  <c:v>0.1246</c:v>
                </c:pt>
                <c:pt idx="99">
                  <c:v>0.12720000000000001</c:v>
                </c:pt>
                <c:pt idx="100">
                  <c:v>0.12640000000000001</c:v>
                </c:pt>
                <c:pt idx="101">
                  <c:v>0.1221</c:v>
                </c:pt>
                <c:pt idx="102">
                  <c:v>0.1205</c:v>
                </c:pt>
                <c:pt idx="103">
                  <c:v>0.11749999999999999</c:v>
                </c:pt>
                <c:pt idx="104">
                  <c:v>0.11650000000000001</c:v>
                </c:pt>
                <c:pt idx="105">
                  <c:v>0.1192</c:v>
                </c:pt>
                <c:pt idx="106">
                  <c:v>0.1229</c:v>
                </c:pt>
                <c:pt idx="107">
                  <c:v>0.11119999999999999</c:v>
                </c:pt>
                <c:pt idx="108">
                  <c:v>0.12089999999999999</c:v>
                </c:pt>
                <c:pt idx="109">
                  <c:v>0.1138</c:v>
                </c:pt>
                <c:pt idx="110">
                  <c:v>0.11559999999999999</c:v>
                </c:pt>
                <c:pt idx="111">
                  <c:v>0.1326</c:v>
                </c:pt>
                <c:pt idx="112">
                  <c:v>0.113</c:v>
                </c:pt>
                <c:pt idx="113">
                  <c:v>0.1173</c:v>
                </c:pt>
                <c:pt idx="114">
                  <c:v>0.1103</c:v>
                </c:pt>
                <c:pt idx="115">
                  <c:v>0.12</c:v>
                </c:pt>
                <c:pt idx="116">
                  <c:v>0.11459999999999999</c:v>
                </c:pt>
                <c:pt idx="117">
                  <c:v>0.114</c:v>
                </c:pt>
                <c:pt idx="118">
                  <c:v>0.1145</c:v>
                </c:pt>
                <c:pt idx="119">
                  <c:v>0.1135</c:v>
                </c:pt>
                <c:pt idx="120">
                  <c:v>0.1144</c:v>
                </c:pt>
                <c:pt idx="121">
                  <c:v>0.112</c:v>
                </c:pt>
                <c:pt idx="122">
                  <c:v>0.1113</c:v>
                </c:pt>
                <c:pt idx="123">
                  <c:v>0.1154</c:v>
                </c:pt>
                <c:pt idx="124">
                  <c:v>0.1239</c:v>
                </c:pt>
                <c:pt idx="125">
                  <c:v>0.1278</c:v>
                </c:pt>
                <c:pt idx="126">
                  <c:v>0.1434</c:v>
                </c:pt>
                <c:pt idx="127">
                  <c:v>0.1638</c:v>
                </c:pt>
                <c:pt idx="128">
                  <c:v>0.1641</c:v>
                </c:pt>
                <c:pt idx="129">
                  <c:v>0.129</c:v>
                </c:pt>
                <c:pt idx="130">
                  <c:v>0.1149</c:v>
                </c:pt>
                <c:pt idx="131">
                  <c:v>0.1106</c:v>
                </c:pt>
                <c:pt idx="132">
                  <c:v>0.1045</c:v>
                </c:pt>
                <c:pt idx="133">
                  <c:v>0.1051</c:v>
                </c:pt>
                <c:pt idx="134">
                  <c:v>0.1114</c:v>
                </c:pt>
                <c:pt idx="135">
                  <c:v>0.1103</c:v>
                </c:pt>
                <c:pt idx="136">
                  <c:v>0.10630000000000001</c:v>
                </c:pt>
                <c:pt idx="137">
                  <c:v>0.10489999999999999</c:v>
                </c:pt>
                <c:pt idx="138">
                  <c:v>0.1013</c:v>
                </c:pt>
                <c:pt idx="139">
                  <c:v>0.1046</c:v>
                </c:pt>
                <c:pt idx="140">
                  <c:v>0.1082</c:v>
                </c:pt>
                <c:pt idx="141">
                  <c:v>0.10150000000000001</c:v>
                </c:pt>
                <c:pt idx="142">
                  <c:v>0.1091</c:v>
                </c:pt>
                <c:pt idx="143">
                  <c:v>0.10680000000000001</c:v>
                </c:pt>
                <c:pt idx="144">
                  <c:v>0.1047</c:v>
                </c:pt>
                <c:pt idx="145">
                  <c:v>0.1045</c:v>
                </c:pt>
                <c:pt idx="146">
                  <c:v>0.1026</c:v>
                </c:pt>
                <c:pt idx="147">
                  <c:v>0.1003</c:v>
                </c:pt>
                <c:pt idx="148">
                  <c:v>0.1032</c:v>
                </c:pt>
                <c:pt idx="149">
                  <c:v>0.10539999999999999</c:v>
                </c:pt>
                <c:pt idx="150">
                  <c:v>0.1042</c:v>
                </c:pt>
                <c:pt idx="151">
                  <c:v>0.1026</c:v>
                </c:pt>
                <c:pt idx="152">
                  <c:v>0.1061</c:v>
                </c:pt>
                <c:pt idx="153">
                  <c:v>0.1173</c:v>
                </c:pt>
                <c:pt idx="154">
                  <c:v>0.1077</c:v>
                </c:pt>
                <c:pt idx="155">
                  <c:v>0.1084</c:v>
                </c:pt>
                <c:pt idx="156">
                  <c:v>0.1084</c:v>
                </c:pt>
                <c:pt idx="157">
                  <c:v>0.1075</c:v>
                </c:pt>
                <c:pt idx="158">
                  <c:v>0.1041</c:v>
                </c:pt>
                <c:pt idx="159">
                  <c:v>0.10249999999999999</c:v>
                </c:pt>
                <c:pt idx="160">
                  <c:v>0.107</c:v>
                </c:pt>
              </c:numCache>
            </c:numRef>
          </c:yVal>
          <c:smooth val="0"/>
          <c:extLst>
            <c:ext xmlns:c16="http://schemas.microsoft.com/office/drawing/2014/chart" uri="{C3380CC4-5D6E-409C-BE32-E72D297353CC}">
              <c16:uniqueId val="{00000006-4656-4F5D-BD67-015B5F770E54}"/>
            </c:ext>
          </c:extLst>
        </c:ser>
        <c:ser>
          <c:idx val="6"/>
          <c:order val="7"/>
          <c:tx>
            <c:strRef>
              <c:f>'HT_XC09105 (Fe2O3)'!$BA$15</c:f>
              <c:strCache>
                <c:ptCount val="1"/>
                <c:pt idx="0">
                  <c:v>εA"  [T=300] F</c:v>
                </c:pt>
              </c:strCache>
            </c:strRef>
          </c:tx>
          <c:spPr>
            <a:ln>
              <a:solidFill>
                <a:srgbClr val="C0504D"/>
              </a:solidFill>
              <a:prstDash val="sysDash"/>
            </a:ln>
          </c:spPr>
          <c:marker>
            <c:symbol val="none"/>
          </c:marker>
          <c:xVal>
            <c:numRef>
              <c:f>'HT_XC09105 (Fe2O3)'!$AF$18:$AF$178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(Fe2O3)'!$BA$18:$BA$178</c:f>
              <c:numCache>
                <c:formatCode>0.000</c:formatCode>
                <c:ptCount val="161"/>
                <c:pt idx="0">
                  <c:v>5.6810000000000003E-3</c:v>
                </c:pt>
                <c:pt idx="1">
                  <c:v>-1.1730000000000001E-2</c:v>
                </c:pt>
                <c:pt idx="2">
                  <c:v>-5.3569999999999998E-3</c:v>
                </c:pt>
                <c:pt idx="3">
                  <c:v>-6.7720000000000002E-3</c:v>
                </c:pt>
                <c:pt idx="4">
                  <c:v>4.618E-4</c:v>
                </c:pt>
                <c:pt idx="5">
                  <c:v>-5.0899999999999999E-3</c:v>
                </c:pt>
                <c:pt idx="6">
                  <c:v>-5.1019999999999998E-3</c:v>
                </c:pt>
                <c:pt idx="7">
                  <c:v>-5.5840000000000004E-3</c:v>
                </c:pt>
                <c:pt idx="8">
                  <c:v>-7.5459999999999998E-3</c:v>
                </c:pt>
                <c:pt idx="9">
                  <c:v>-7.8790000000000002E-4</c:v>
                </c:pt>
                <c:pt idx="10">
                  <c:v>5.3870000000000003E-4</c:v>
                </c:pt>
                <c:pt idx="11">
                  <c:v>3.0079999999999998E-3</c:v>
                </c:pt>
                <c:pt idx="12">
                  <c:v>-3.637E-3</c:v>
                </c:pt>
                <c:pt idx="13">
                  <c:v>-3.4680000000000002E-3</c:v>
                </c:pt>
                <c:pt idx="14">
                  <c:v>1.8940000000000001E-3</c:v>
                </c:pt>
                <c:pt idx="15">
                  <c:v>-1.186E-3</c:v>
                </c:pt>
                <c:pt idx="16">
                  <c:v>5.7019999999999996E-3</c:v>
                </c:pt>
                <c:pt idx="17">
                  <c:v>1.274E-2</c:v>
                </c:pt>
                <c:pt idx="18">
                  <c:v>1.24E-2</c:v>
                </c:pt>
                <c:pt idx="19">
                  <c:v>1.652E-2</c:v>
                </c:pt>
                <c:pt idx="20">
                  <c:v>1.2409999999999999E-2</c:v>
                </c:pt>
                <c:pt idx="21">
                  <c:v>1.4460000000000001E-2</c:v>
                </c:pt>
                <c:pt idx="22">
                  <c:v>1.5959999999999998E-2</c:v>
                </c:pt>
                <c:pt idx="23">
                  <c:v>9.3690000000000006E-3</c:v>
                </c:pt>
                <c:pt idx="24">
                  <c:v>1.434E-2</c:v>
                </c:pt>
                <c:pt idx="25">
                  <c:v>1.585E-2</c:v>
                </c:pt>
                <c:pt idx="26">
                  <c:v>1.418E-2</c:v>
                </c:pt>
                <c:pt idx="27">
                  <c:v>1.9310000000000001E-2</c:v>
                </c:pt>
                <c:pt idx="28">
                  <c:v>1.4760000000000001E-2</c:v>
                </c:pt>
                <c:pt idx="29">
                  <c:v>1.2659999999999999E-2</c:v>
                </c:pt>
                <c:pt idx="30">
                  <c:v>1.651E-2</c:v>
                </c:pt>
                <c:pt idx="31">
                  <c:v>1.5820000000000001E-2</c:v>
                </c:pt>
                <c:pt idx="32">
                  <c:v>1.1050000000000001E-2</c:v>
                </c:pt>
                <c:pt idx="33">
                  <c:v>1.5779999999999999E-2</c:v>
                </c:pt>
                <c:pt idx="34">
                  <c:v>1.9259999999999999E-2</c:v>
                </c:pt>
                <c:pt idx="35">
                  <c:v>1.6080000000000001E-2</c:v>
                </c:pt>
                <c:pt idx="36">
                  <c:v>1.1979999999999999E-2</c:v>
                </c:pt>
                <c:pt idx="37">
                  <c:v>1.1220000000000001E-2</c:v>
                </c:pt>
                <c:pt idx="38">
                  <c:v>1.5219999999999999E-2</c:v>
                </c:pt>
                <c:pt idx="39">
                  <c:v>1.052E-2</c:v>
                </c:pt>
                <c:pt idx="40">
                  <c:v>1.507E-2</c:v>
                </c:pt>
                <c:pt idx="41">
                  <c:v>1.157E-2</c:v>
                </c:pt>
                <c:pt idx="42">
                  <c:v>8.2489999999999994E-3</c:v>
                </c:pt>
                <c:pt idx="43">
                  <c:v>8.8749999999999992E-3</c:v>
                </c:pt>
                <c:pt idx="44">
                  <c:v>1.026E-2</c:v>
                </c:pt>
                <c:pt idx="45">
                  <c:v>5.7019999999999996E-3</c:v>
                </c:pt>
                <c:pt idx="46">
                  <c:v>8.0929999999999995E-3</c:v>
                </c:pt>
                <c:pt idx="47">
                  <c:v>1.0529999999999999E-2</c:v>
                </c:pt>
                <c:pt idx="48">
                  <c:v>7.9699999999999997E-3</c:v>
                </c:pt>
                <c:pt idx="49">
                  <c:v>8.2109999999999995E-3</c:v>
                </c:pt>
                <c:pt idx="50">
                  <c:v>4.1209999999999997E-3</c:v>
                </c:pt>
                <c:pt idx="51">
                  <c:v>6.7149999999999996E-3</c:v>
                </c:pt>
                <c:pt idx="52">
                  <c:v>6.6909999999999999E-3</c:v>
                </c:pt>
                <c:pt idx="53">
                  <c:v>3.424E-3</c:v>
                </c:pt>
                <c:pt idx="54">
                  <c:v>4.8300000000000001E-3</c:v>
                </c:pt>
                <c:pt idx="55">
                  <c:v>5.973E-3</c:v>
                </c:pt>
                <c:pt idx="56">
                  <c:v>6.0860000000000003E-3</c:v>
                </c:pt>
                <c:pt idx="57">
                  <c:v>8.1560000000000001E-3</c:v>
                </c:pt>
                <c:pt idx="58">
                  <c:v>7.0320000000000001E-3</c:v>
                </c:pt>
                <c:pt idx="59">
                  <c:v>6.0959999999999999E-3</c:v>
                </c:pt>
                <c:pt idx="60">
                  <c:v>7.7409999999999996E-3</c:v>
                </c:pt>
                <c:pt idx="61">
                  <c:v>5.9709999999999997E-3</c:v>
                </c:pt>
                <c:pt idx="62">
                  <c:v>9.3080000000000003E-3</c:v>
                </c:pt>
                <c:pt idx="63">
                  <c:v>1.133E-2</c:v>
                </c:pt>
                <c:pt idx="64">
                  <c:v>2.1659999999999999E-2</c:v>
                </c:pt>
                <c:pt idx="65">
                  <c:v>5.1700000000000003E-2</c:v>
                </c:pt>
                <c:pt idx="66">
                  <c:v>2.1770000000000001E-2</c:v>
                </c:pt>
                <c:pt idx="67">
                  <c:v>1.183E-2</c:v>
                </c:pt>
                <c:pt idx="68">
                  <c:v>8.8710000000000004E-3</c:v>
                </c:pt>
                <c:pt idx="69">
                  <c:v>9.9019999999999993E-3</c:v>
                </c:pt>
                <c:pt idx="70">
                  <c:v>7.8270000000000006E-3</c:v>
                </c:pt>
                <c:pt idx="71">
                  <c:v>5.9810000000000002E-3</c:v>
                </c:pt>
                <c:pt idx="72">
                  <c:v>6.2430000000000003E-3</c:v>
                </c:pt>
                <c:pt idx="73">
                  <c:v>4.5760000000000002E-3</c:v>
                </c:pt>
                <c:pt idx="74">
                  <c:v>6.0559999999999998E-3</c:v>
                </c:pt>
                <c:pt idx="75">
                  <c:v>7.143E-3</c:v>
                </c:pt>
                <c:pt idx="76">
                  <c:v>7.7470000000000004E-3</c:v>
                </c:pt>
                <c:pt idx="77">
                  <c:v>6.4469999999999996E-3</c:v>
                </c:pt>
                <c:pt idx="78">
                  <c:v>6.5199999999999998E-3</c:v>
                </c:pt>
                <c:pt idx="79">
                  <c:v>7.1000000000000004E-3</c:v>
                </c:pt>
                <c:pt idx="80">
                  <c:v>9.5940000000000001E-3</c:v>
                </c:pt>
                <c:pt idx="81">
                  <c:v>9.1909999999999995E-3</c:v>
                </c:pt>
                <c:pt idx="82">
                  <c:v>6.8719999999999996E-3</c:v>
                </c:pt>
                <c:pt idx="83">
                  <c:v>9.1020000000000007E-3</c:v>
                </c:pt>
                <c:pt idx="84">
                  <c:v>1.15E-2</c:v>
                </c:pt>
                <c:pt idx="85">
                  <c:v>8.2000000000000007E-3</c:v>
                </c:pt>
                <c:pt idx="86">
                  <c:v>7.953E-3</c:v>
                </c:pt>
                <c:pt idx="87">
                  <c:v>7.9150000000000002E-3</c:v>
                </c:pt>
                <c:pt idx="88">
                  <c:v>9.1990000000000006E-3</c:v>
                </c:pt>
                <c:pt idx="89">
                  <c:v>8.7980000000000003E-3</c:v>
                </c:pt>
                <c:pt idx="90">
                  <c:v>1.0500000000000001E-2</c:v>
                </c:pt>
                <c:pt idx="91">
                  <c:v>1.205E-2</c:v>
                </c:pt>
                <c:pt idx="92">
                  <c:v>1.2189999999999999E-2</c:v>
                </c:pt>
                <c:pt idx="93">
                  <c:v>1.6160000000000001E-2</c:v>
                </c:pt>
                <c:pt idx="94">
                  <c:v>1.5869999999999999E-2</c:v>
                </c:pt>
                <c:pt idx="95">
                  <c:v>1.9019999999999999E-2</c:v>
                </c:pt>
                <c:pt idx="96">
                  <c:v>3.0290000000000001E-2</c:v>
                </c:pt>
                <c:pt idx="97">
                  <c:v>8.3510000000000001E-2</c:v>
                </c:pt>
                <c:pt idx="98">
                  <c:v>3.8150000000000003E-2</c:v>
                </c:pt>
                <c:pt idx="99">
                  <c:v>2.1690000000000001E-2</c:v>
                </c:pt>
                <c:pt idx="100">
                  <c:v>1.89E-2</c:v>
                </c:pt>
                <c:pt idx="101">
                  <c:v>2.1899999999999999E-2</c:v>
                </c:pt>
                <c:pt idx="102">
                  <c:v>1.677E-2</c:v>
                </c:pt>
                <c:pt idx="103">
                  <c:v>1.008E-2</c:v>
                </c:pt>
                <c:pt idx="104">
                  <c:v>9.2270000000000008E-3</c:v>
                </c:pt>
                <c:pt idx="105">
                  <c:v>6.7159999999999997E-3</c:v>
                </c:pt>
                <c:pt idx="106">
                  <c:v>1.0970000000000001E-2</c:v>
                </c:pt>
                <c:pt idx="107">
                  <c:v>9.5670000000000009E-3</c:v>
                </c:pt>
                <c:pt idx="108">
                  <c:v>1.1180000000000001E-2</c:v>
                </c:pt>
                <c:pt idx="109">
                  <c:v>-5.6950000000000004E-3</c:v>
                </c:pt>
                <c:pt idx="110">
                  <c:v>1.465E-2</c:v>
                </c:pt>
                <c:pt idx="111">
                  <c:v>1.268E-2</c:v>
                </c:pt>
                <c:pt idx="112">
                  <c:v>1.711E-2</c:v>
                </c:pt>
                <c:pt idx="113">
                  <c:v>2.7179999999999999E-3</c:v>
                </c:pt>
                <c:pt idx="114">
                  <c:v>1.157E-2</c:v>
                </c:pt>
                <c:pt idx="115">
                  <c:v>8.9750000000000003E-3</c:v>
                </c:pt>
                <c:pt idx="116">
                  <c:v>8.3719999999999992E-3</c:v>
                </c:pt>
                <c:pt idx="117">
                  <c:v>1.1339999999999999E-2</c:v>
                </c:pt>
                <c:pt idx="118">
                  <c:v>1.009E-2</c:v>
                </c:pt>
                <c:pt idx="119">
                  <c:v>1.1509999999999999E-2</c:v>
                </c:pt>
                <c:pt idx="120">
                  <c:v>1.095E-2</c:v>
                </c:pt>
                <c:pt idx="121">
                  <c:v>9.1629999999999993E-3</c:v>
                </c:pt>
                <c:pt idx="122">
                  <c:v>1.119E-2</c:v>
                </c:pt>
                <c:pt idx="123">
                  <c:v>4.045E-3</c:v>
                </c:pt>
                <c:pt idx="124">
                  <c:v>1.7319999999999999E-2</c:v>
                </c:pt>
                <c:pt idx="125">
                  <c:v>1.3350000000000001E-2</c:v>
                </c:pt>
                <c:pt idx="126">
                  <c:v>6.4700000000000001E-3</c:v>
                </c:pt>
                <c:pt idx="127">
                  <c:v>1.7760000000000001E-2</c:v>
                </c:pt>
                <c:pt idx="128">
                  <c:v>2.4459999999999999E-2</c:v>
                </c:pt>
                <c:pt idx="129">
                  <c:v>6.7760000000000001E-2</c:v>
                </c:pt>
                <c:pt idx="130">
                  <c:v>0.10290000000000001</c:v>
                </c:pt>
                <c:pt idx="131">
                  <c:v>2.2749999999999999E-2</c:v>
                </c:pt>
                <c:pt idx="132">
                  <c:v>8.7569999999999992E-3</c:v>
                </c:pt>
                <c:pt idx="133">
                  <c:v>6.4209999999999996E-3</c:v>
                </c:pt>
                <c:pt idx="134">
                  <c:v>6.2509999999999996E-3</c:v>
                </c:pt>
                <c:pt idx="135">
                  <c:v>5.1919999999999996E-3</c:v>
                </c:pt>
                <c:pt idx="136">
                  <c:v>7.1999999999999998E-3</c:v>
                </c:pt>
                <c:pt idx="137">
                  <c:v>2.542E-3</c:v>
                </c:pt>
                <c:pt idx="138">
                  <c:v>4.8979999999999996E-3</c:v>
                </c:pt>
                <c:pt idx="139">
                  <c:v>6.2640000000000005E-4</c:v>
                </c:pt>
                <c:pt idx="140">
                  <c:v>1.873E-4</c:v>
                </c:pt>
                <c:pt idx="141">
                  <c:v>4.0660000000000002E-3</c:v>
                </c:pt>
                <c:pt idx="142">
                  <c:v>2.4520000000000002E-3</c:v>
                </c:pt>
                <c:pt idx="143">
                  <c:v>7.1700000000000002E-3</c:v>
                </c:pt>
                <c:pt idx="144">
                  <c:v>6.7689999999999998E-3</c:v>
                </c:pt>
                <c:pt idx="145">
                  <c:v>4.0959999999999998E-3</c:v>
                </c:pt>
                <c:pt idx="146">
                  <c:v>5.6990000000000001E-3</c:v>
                </c:pt>
                <c:pt idx="147">
                  <c:v>2.934E-3</c:v>
                </c:pt>
                <c:pt idx="148">
                  <c:v>2.4529999999999999E-3</c:v>
                </c:pt>
                <c:pt idx="149">
                  <c:v>6.365E-3</c:v>
                </c:pt>
                <c:pt idx="150">
                  <c:v>9.3900000000000008E-3</c:v>
                </c:pt>
                <c:pt idx="151">
                  <c:v>1.438E-4</c:v>
                </c:pt>
                <c:pt idx="152">
                  <c:v>3.4880000000000002E-3</c:v>
                </c:pt>
                <c:pt idx="153">
                  <c:v>1.823E-3</c:v>
                </c:pt>
                <c:pt idx="154">
                  <c:v>1.1860000000000001E-2</c:v>
                </c:pt>
                <c:pt idx="155">
                  <c:v>8.4259999999999995E-3</c:v>
                </c:pt>
                <c:pt idx="156">
                  <c:v>2.7230000000000002E-3</c:v>
                </c:pt>
                <c:pt idx="157">
                  <c:v>-1.3799999999999999E-3</c:v>
                </c:pt>
                <c:pt idx="158">
                  <c:v>6.4469999999999996E-3</c:v>
                </c:pt>
                <c:pt idx="159">
                  <c:v>1.141E-2</c:v>
                </c:pt>
                <c:pt idx="160">
                  <c:v>3.2190000000000003E-2</c:v>
                </c:pt>
              </c:numCache>
            </c:numRef>
          </c:yVal>
          <c:smooth val="0"/>
          <c:extLst>
            <c:ext xmlns:c16="http://schemas.microsoft.com/office/drawing/2014/chart" uri="{C3380CC4-5D6E-409C-BE32-E72D297353CC}">
              <c16:uniqueId val="{00000007-4656-4F5D-BD67-015B5F770E54}"/>
            </c:ext>
          </c:extLst>
        </c:ser>
        <c:ser>
          <c:idx val="8"/>
          <c:order val="8"/>
          <c:tx>
            <c:strRef>
              <c:f>'HT_XC09105 (Fe2O3)'!$BE$15</c:f>
              <c:strCache>
                <c:ptCount val="1"/>
                <c:pt idx="0">
                  <c:v>εA""  [T=22] RT_Po</c:v>
                </c:pt>
              </c:strCache>
            </c:strRef>
          </c:tx>
          <c:spPr>
            <a:ln w="28575">
              <a:solidFill>
                <a:schemeClr val="tx1"/>
              </a:solidFill>
              <a:prstDash val="sysDash"/>
            </a:ln>
          </c:spPr>
          <c:marker>
            <c:symbol val="none"/>
          </c:marker>
          <c:xVal>
            <c:numRef>
              <c:f>'HT_XC09105 (Fe2O3)'!$AF$18:$AF$178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'HT_XC09105 (Fe2O3)'!$BE$18:$BE$178</c:f>
              <c:numCache>
                <c:formatCode>0.000</c:formatCode>
                <c:ptCount val="161"/>
                <c:pt idx="4">
                  <c:v>-1.90255E-3</c:v>
                </c:pt>
                <c:pt idx="5">
                  <c:v>1.428837619047732E-3</c:v>
                </c:pt>
                <c:pt idx="6">
                  <c:v>1.7161004761904522E-3</c:v>
                </c:pt>
                <c:pt idx="7">
                  <c:v>1.1783082857142858E-4</c:v>
                </c:pt>
                <c:pt idx="8">
                  <c:v>6.2021547619047195E-4</c:v>
                </c:pt>
                <c:pt idx="9">
                  <c:v>3.2245414285716201E-3</c:v>
                </c:pt>
                <c:pt idx="10">
                  <c:v>1.6159021428571428E-3</c:v>
                </c:pt>
                <c:pt idx="11">
                  <c:v>1.2505929333329225E-3</c:v>
                </c:pt>
                <c:pt idx="12">
                  <c:v>4.4266333333333255E-3</c:v>
                </c:pt>
                <c:pt idx="13">
                  <c:v>5.3979857142852266E-3</c:v>
                </c:pt>
                <c:pt idx="14">
                  <c:v>2.2866490476191144E-3</c:v>
                </c:pt>
                <c:pt idx="15">
                  <c:v>3.7154014285713365E-3</c:v>
                </c:pt>
                <c:pt idx="16">
                  <c:v>5.6448471428575675E-3</c:v>
                </c:pt>
                <c:pt idx="17">
                  <c:v>4.413442857142718E-3</c:v>
                </c:pt>
                <c:pt idx="18">
                  <c:v>3.286743333333543E-3</c:v>
                </c:pt>
                <c:pt idx="19">
                  <c:v>5.4948099999999993E-3</c:v>
                </c:pt>
                <c:pt idx="20">
                  <c:v>6.9042019047617972E-3</c:v>
                </c:pt>
                <c:pt idx="21">
                  <c:v>4.2354819047618073E-3</c:v>
                </c:pt>
                <c:pt idx="22">
                  <c:v>7.4252228571428571E-3</c:v>
                </c:pt>
                <c:pt idx="23">
                  <c:v>8.2883219047616644E-3</c:v>
                </c:pt>
                <c:pt idx="24">
                  <c:v>7.0211276190477612E-3</c:v>
                </c:pt>
                <c:pt idx="25">
                  <c:v>6.9876299999999999E-3</c:v>
                </c:pt>
                <c:pt idx="26">
                  <c:v>1.04485714285713E-2</c:v>
                </c:pt>
                <c:pt idx="27">
                  <c:v>1.105364095238111E-2</c:v>
                </c:pt>
                <c:pt idx="28">
                  <c:v>1.0531428571428967E-2</c:v>
                </c:pt>
                <c:pt idx="29">
                  <c:v>1.1225238095238201E-2</c:v>
                </c:pt>
                <c:pt idx="30">
                  <c:v>1.2874285714285866E-2</c:v>
                </c:pt>
                <c:pt idx="31">
                  <c:v>1.6645714285713563E-2</c:v>
                </c:pt>
                <c:pt idx="32">
                  <c:v>2.3113333333333333E-2</c:v>
                </c:pt>
                <c:pt idx="33">
                  <c:v>1.4994761904761985E-2</c:v>
                </c:pt>
                <c:pt idx="34">
                  <c:v>1.3408571428571428E-2</c:v>
                </c:pt>
                <c:pt idx="35">
                  <c:v>1.1165714285714279E-2</c:v>
                </c:pt>
                <c:pt idx="36">
                  <c:v>1.3667142857142789E-2</c:v>
                </c:pt>
                <c:pt idx="37">
                  <c:v>1.2384285714285714E-2</c:v>
                </c:pt>
                <c:pt idx="38">
                  <c:v>1.2349523809523821E-2</c:v>
                </c:pt>
                <c:pt idx="39">
                  <c:v>1.1503333333333216E-2</c:v>
                </c:pt>
                <c:pt idx="40">
                  <c:v>1.1007142857142858E-2</c:v>
                </c:pt>
                <c:pt idx="41">
                  <c:v>1.1353333333333491E-2</c:v>
                </c:pt>
                <c:pt idx="42">
                  <c:v>9.5493885714286828E-3</c:v>
                </c:pt>
                <c:pt idx="43">
                  <c:v>7.5587914285713135E-3</c:v>
                </c:pt>
                <c:pt idx="44">
                  <c:v>8.9361771428572122E-3</c:v>
                </c:pt>
                <c:pt idx="45">
                  <c:v>7.6422023809523988E-3</c:v>
                </c:pt>
                <c:pt idx="46">
                  <c:v>4.9109399999999999E-3</c:v>
                </c:pt>
                <c:pt idx="47">
                  <c:v>5.933317142857197E-3</c:v>
                </c:pt>
                <c:pt idx="48">
                  <c:v>5.6714109523808521E-3</c:v>
                </c:pt>
                <c:pt idx="49">
                  <c:v>6.4661085714285711E-3</c:v>
                </c:pt>
                <c:pt idx="50">
                  <c:v>1.0025062857143847E-3</c:v>
                </c:pt>
                <c:pt idx="51">
                  <c:v>1.2484377142858781E-3</c:v>
                </c:pt>
                <c:pt idx="52">
                  <c:v>1.9811285714285715E-3</c:v>
                </c:pt>
                <c:pt idx="53">
                  <c:v>1.8565400000002341E-4</c:v>
                </c:pt>
                <c:pt idx="54">
                  <c:v>4.3613109523803857E-4</c:v>
                </c:pt>
                <c:pt idx="55">
                  <c:v>1.7451462857142857E-3</c:v>
                </c:pt>
                <c:pt idx="56">
                  <c:v>2.1358847619060828E-4</c:v>
                </c:pt>
                <c:pt idx="57">
                  <c:v>7.2317261904759271E-4</c:v>
                </c:pt>
                <c:pt idx="58">
                  <c:v>1.8592157142856907E-3</c:v>
                </c:pt>
                <c:pt idx="59">
                  <c:v>2.6317999999998587E-3</c:v>
                </c:pt>
                <c:pt idx="60">
                  <c:v>2.9862733333332835E-3</c:v>
                </c:pt>
                <c:pt idx="61">
                  <c:v>3.5741457142857429E-3</c:v>
                </c:pt>
                <c:pt idx="62">
                  <c:v>5.3131852380953028E-3</c:v>
                </c:pt>
                <c:pt idx="63">
                  <c:v>6.018762857142943E-3</c:v>
                </c:pt>
                <c:pt idx="64">
                  <c:v>6.9490657142857147E-3</c:v>
                </c:pt>
                <c:pt idx="65">
                  <c:v>1.1416190476190484E-2</c:v>
                </c:pt>
                <c:pt idx="66">
                  <c:v>3.1602857142856565E-2</c:v>
                </c:pt>
                <c:pt idx="67">
                  <c:v>3.3410000000000002E-2</c:v>
                </c:pt>
                <c:pt idx="68">
                  <c:v>1.4176190476190419E-2</c:v>
                </c:pt>
                <c:pt idx="69">
                  <c:v>1.2011428571428687E-2</c:v>
                </c:pt>
                <c:pt idx="70">
                  <c:v>1.1618571428571429E-2</c:v>
                </c:pt>
                <c:pt idx="71">
                  <c:v>1.2554285714285681E-2</c:v>
                </c:pt>
                <c:pt idx="72">
                  <c:v>1.1300476190476224E-2</c:v>
                </c:pt>
                <c:pt idx="73">
                  <c:v>1.1784285714285775E-2</c:v>
                </c:pt>
                <c:pt idx="74">
                  <c:v>1.3826666666666753E-2</c:v>
                </c:pt>
                <c:pt idx="75">
                  <c:v>1.1536666666666745E-2</c:v>
                </c:pt>
                <c:pt idx="76">
                  <c:v>1.1252857142857455E-2</c:v>
                </c:pt>
                <c:pt idx="77">
                  <c:v>1.1856190476190459E-2</c:v>
                </c:pt>
                <c:pt idx="78">
                  <c:v>1.189190476190469E-2</c:v>
                </c:pt>
                <c:pt idx="79">
                  <c:v>9.6470928571428562E-3</c:v>
                </c:pt>
                <c:pt idx="80">
                  <c:v>9.7305328571428967E-3</c:v>
                </c:pt>
                <c:pt idx="81">
                  <c:v>1.2253333333333366E-2</c:v>
                </c:pt>
                <c:pt idx="82">
                  <c:v>1.0634285714285714E-2</c:v>
                </c:pt>
                <c:pt idx="83">
                  <c:v>8.9150799999999138E-3</c:v>
                </c:pt>
                <c:pt idx="84">
                  <c:v>1.2337142857142783E-2</c:v>
                </c:pt>
                <c:pt idx="85">
                  <c:v>1.1690000000000001E-2</c:v>
                </c:pt>
                <c:pt idx="86">
                  <c:v>9.8770904761904827E-3</c:v>
                </c:pt>
                <c:pt idx="87">
                  <c:v>1.1643333333333254E-2</c:v>
                </c:pt>
                <c:pt idx="88">
                  <c:v>1.3820000000000001E-2</c:v>
                </c:pt>
              </c:numCache>
            </c:numRef>
          </c:yVal>
          <c:smooth val="0"/>
          <c:extLst>
            <c:ext xmlns:c16="http://schemas.microsoft.com/office/drawing/2014/chart" uri="{C3380CC4-5D6E-409C-BE32-E72D297353CC}">
              <c16:uniqueId val="{00000008-4656-4F5D-BD67-015B5F770E54}"/>
            </c:ext>
          </c:extLst>
        </c:ser>
        <c:dLbls>
          <c:showLegendKey val="0"/>
          <c:showVal val="0"/>
          <c:showCatName val="0"/>
          <c:showSerName val="0"/>
          <c:showPercent val="0"/>
          <c:showBubbleSize val="0"/>
        </c:dLbls>
        <c:axId val="342237184"/>
        <c:axId val="342239104"/>
      </c:scatterChart>
      <c:valAx>
        <c:axId val="342237184"/>
        <c:scaling>
          <c:orientation val="minMax"/>
          <c:max val="16"/>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2239104"/>
        <c:crossesAt val="-1000"/>
        <c:crossBetween val="midCat"/>
      </c:valAx>
      <c:valAx>
        <c:axId val="342239104"/>
        <c:scaling>
          <c:orientation val="minMax"/>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2237184"/>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GB" sz="1800" b="1" i="0" baseline="0">
                <a:effectLst/>
              </a:rPr>
              <a:t>Imaginary Permittivity (</a:t>
            </a:r>
            <a:r>
              <a:rPr lang="el-GR" sz="1800" b="1" i="0" baseline="0">
                <a:effectLst/>
              </a:rPr>
              <a:t>ε'</a:t>
            </a:r>
            <a:r>
              <a:rPr lang="en-GB" sz="1800" b="1" i="0" baseline="0">
                <a:effectLst/>
              </a:rPr>
              <a:t>') of 10wt% Fe</a:t>
            </a:r>
            <a:r>
              <a:rPr lang="en-GB" sz="1800" b="1" i="0" baseline="-25000">
                <a:effectLst/>
              </a:rPr>
              <a:t>2</a:t>
            </a:r>
            <a:r>
              <a:rPr lang="en-GB" sz="1800" b="1" i="0" baseline="0">
                <a:effectLst/>
              </a:rPr>
              <a:t>O</a:t>
            </a:r>
            <a:r>
              <a:rPr lang="en-GB" sz="1800" b="1" i="0" baseline="-25000">
                <a:effectLst/>
              </a:rPr>
              <a:t>3</a:t>
            </a:r>
            <a:r>
              <a:rPr lang="en-GB" sz="1800" b="1" i="0" baseline="0">
                <a:effectLst/>
              </a:rPr>
              <a:t>, Full Thickness Composite</a:t>
            </a:r>
            <a:endParaRPr lang="en-GB" sz="1600">
              <a:effectLst/>
            </a:endParaRPr>
          </a:p>
        </c:rich>
      </c:tx>
      <c:overlay val="0"/>
    </c:title>
    <c:autoTitleDeleted val="0"/>
    <c:plotArea>
      <c:layout/>
      <c:scatterChart>
        <c:scatterStyle val="lineMarker"/>
        <c:varyColors val="0"/>
        <c:ser>
          <c:idx val="1"/>
          <c:order val="0"/>
          <c:tx>
            <c:v>8.2 GHz (Ramp Up)</c:v>
          </c:tx>
          <c:spPr>
            <a:ln>
              <a:solidFill>
                <a:schemeClr val="accent1">
                  <a:lumMod val="75000"/>
                </a:schemeClr>
              </a:solidFill>
            </a:ln>
          </c:spPr>
          <c:marker>
            <c:symbol val="none"/>
          </c:marker>
          <c:xVal>
            <c:numRef>
              <c:f>'HT_XC09105 (Fe2O3)'!$AG$17:$AR$17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(Fe2O3)'!$AG$22:$AR$22</c:f>
              <c:numCache>
                <c:formatCode>0.000</c:formatCode>
                <c:ptCount val="12"/>
                <c:pt idx="0">
                  <c:v>5.9589999999999997E-2</c:v>
                </c:pt>
                <c:pt idx="1">
                  <c:v>1.3780000000000001E-2</c:v>
                </c:pt>
                <c:pt idx="2">
                  <c:v>1.959E-2</c:v>
                </c:pt>
                <c:pt idx="3">
                  <c:v>3.1329999999999997E-2</c:v>
                </c:pt>
                <c:pt idx="4">
                  <c:v>3.9379999999999998E-2</c:v>
                </c:pt>
                <c:pt idx="5">
                  <c:v>5.9619999999999999E-2</c:v>
                </c:pt>
                <c:pt idx="6">
                  <c:v>0.1066</c:v>
                </c:pt>
                <c:pt idx="7">
                  <c:v>0.16919999999999999</c:v>
                </c:pt>
                <c:pt idx="8">
                  <c:v>0.24010000000000001</c:v>
                </c:pt>
                <c:pt idx="9">
                  <c:v>0.32740000000000002</c:v>
                </c:pt>
                <c:pt idx="10">
                  <c:v>0.4269</c:v>
                </c:pt>
                <c:pt idx="11">
                  <c:v>0.4723</c:v>
                </c:pt>
              </c:numCache>
            </c:numRef>
          </c:yVal>
          <c:smooth val="0"/>
          <c:extLst>
            <c:ext xmlns:c16="http://schemas.microsoft.com/office/drawing/2014/chart" uri="{C3380CC4-5D6E-409C-BE32-E72D297353CC}">
              <c16:uniqueId val="{00000019-3259-AF4B-B54F-141434DDC4A9}"/>
            </c:ext>
          </c:extLst>
        </c:ser>
        <c:ser>
          <c:idx val="2"/>
          <c:order val="1"/>
          <c:tx>
            <c:v>8.2 GHz (Ramp Down)</c:v>
          </c:tx>
          <c:spPr>
            <a:ln>
              <a:solidFill>
                <a:schemeClr val="accent1">
                  <a:lumMod val="75000"/>
                </a:schemeClr>
              </a:solidFill>
              <a:prstDash val="dash"/>
            </a:ln>
          </c:spPr>
          <c:marker>
            <c:symbol val="none"/>
          </c:marker>
          <c:xVal>
            <c:numRef>
              <c:f>'HT_XC09105 (Fe2O3)'!$AT$17:$BE$17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(Fe2O3)'!$AT$22:$BE$22</c:f>
              <c:numCache>
                <c:formatCode>0.000</c:formatCode>
                <c:ptCount val="12"/>
                <c:pt idx="0">
                  <c:v>0.47439999999999999</c:v>
                </c:pt>
                <c:pt idx="1">
                  <c:v>0.44579999999999997</c:v>
                </c:pt>
                <c:pt idx="2">
                  <c:v>0.34179999999999999</c:v>
                </c:pt>
                <c:pt idx="3">
                  <c:v>0.23760000000000001</c:v>
                </c:pt>
                <c:pt idx="4">
                  <c:v>0.1439</c:v>
                </c:pt>
                <c:pt idx="5">
                  <c:v>7.7679999999999999E-2</c:v>
                </c:pt>
                <c:pt idx="6">
                  <c:v>2.8170000000000001E-2</c:v>
                </c:pt>
                <c:pt idx="7">
                  <c:v>4.618E-4</c:v>
                </c:pt>
                <c:pt idx="8">
                  <c:v>-6.7299999999999999E-3</c:v>
                </c:pt>
                <c:pt idx="9">
                  <c:v>-1.5310000000000001E-2</c:v>
                </c:pt>
                <c:pt idx="10">
                  <c:v>-5.7190000000000001E-3</c:v>
                </c:pt>
                <c:pt idx="11">
                  <c:v>-1.90255E-3</c:v>
                </c:pt>
              </c:numCache>
            </c:numRef>
          </c:yVal>
          <c:smooth val="0"/>
          <c:extLst>
            <c:ext xmlns:c16="http://schemas.microsoft.com/office/drawing/2014/chart" uri="{C3380CC4-5D6E-409C-BE32-E72D297353CC}">
              <c16:uniqueId val="{0000001A-3259-AF4B-B54F-141434DDC4A9}"/>
            </c:ext>
          </c:extLst>
        </c:ser>
        <c:ser>
          <c:idx val="4"/>
          <c:order val="2"/>
          <c:tx>
            <c:v>9 GHz (Ramp Up)</c:v>
          </c:tx>
          <c:spPr>
            <a:ln>
              <a:solidFill>
                <a:schemeClr val="accent2"/>
              </a:solidFill>
            </a:ln>
          </c:spPr>
          <c:marker>
            <c:symbol val="none"/>
          </c:marker>
          <c:xVal>
            <c:numRef>
              <c:f>'HT_XC09105 (Fe2O3)'!$AG$17:$AR$17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(Fe2O3)'!$AG$38:$AR$38</c:f>
              <c:numCache>
                <c:formatCode>0.000</c:formatCode>
                <c:ptCount val="12"/>
                <c:pt idx="0">
                  <c:v>6.54E-2</c:v>
                </c:pt>
                <c:pt idx="1">
                  <c:v>2.4070000000000001E-2</c:v>
                </c:pt>
                <c:pt idx="2">
                  <c:v>2.8219999999999999E-2</c:v>
                </c:pt>
                <c:pt idx="3">
                  <c:v>3.5560000000000001E-2</c:v>
                </c:pt>
                <c:pt idx="4">
                  <c:v>4.5909999999999999E-2</c:v>
                </c:pt>
                <c:pt idx="5">
                  <c:v>5.842E-2</c:v>
                </c:pt>
                <c:pt idx="6">
                  <c:v>0.1037</c:v>
                </c:pt>
                <c:pt idx="7">
                  <c:v>0.16639999999999999</c:v>
                </c:pt>
                <c:pt idx="8">
                  <c:v>0.2334</c:v>
                </c:pt>
                <c:pt idx="9">
                  <c:v>0.3221</c:v>
                </c:pt>
                <c:pt idx="10">
                  <c:v>0.42730000000000001</c:v>
                </c:pt>
                <c:pt idx="11">
                  <c:v>0.47310000000000002</c:v>
                </c:pt>
              </c:numCache>
            </c:numRef>
          </c:yVal>
          <c:smooth val="0"/>
          <c:extLst>
            <c:ext xmlns:c16="http://schemas.microsoft.com/office/drawing/2014/chart" uri="{C3380CC4-5D6E-409C-BE32-E72D297353CC}">
              <c16:uniqueId val="{0000001B-3259-AF4B-B54F-141434DDC4A9}"/>
            </c:ext>
          </c:extLst>
        </c:ser>
        <c:ser>
          <c:idx val="5"/>
          <c:order val="3"/>
          <c:tx>
            <c:v>9 GHz (Ramp Down)</c:v>
          </c:tx>
          <c:spPr>
            <a:ln>
              <a:solidFill>
                <a:schemeClr val="accent2"/>
              </a:solidFill>
              <a:prstDash val="dash"/>
            </a:ln>
          </c:spPr>
          <c:marker>
            <c:symbol val="none"/>
          </c:marker>
          <c:xVal>
            <c:numRef>
              <c:f>'HT_XC09105 (Fe2O3)'!$AT$17:$BE$17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(Fe2O3)'!$AT$38:$BE$38</c:f>
              <c:numCache>
                <c:formatCode>0.000</c:formatCode>
                <c:ptCount val="12"/>
                <c:pt idx="0">
                  <c:v>0.47639999999999999</c:v>
                </c:pt>
                <c:pt idx="1">
                  <c:v>0.44729999999999998</c:v>
                </c:pt>
                <c:pt idx="2">
                  <c:v>0.33979999999999999</c:v>
                </c:pt>
                <c:pt idx="3">
                  <c:v>0.2359</c:v>
                </c:pt>
                <c:pt idx="4">
                  <c:v>0.1477</c:v>
                </c:pt>
                <c:pt idx="5">
                  <c:v>8.3409999999999998E-2</c:v>
                </c:pt>
                <c:pt idx="6">
                  <c:v>3.4070000000000003E-2</c:v>
                </c:pt>
                <c:pt idx="7">
                  <c:v>1.2409999999999999E-2</c:v>
                </c:pt>
                <c:pt idx="8">
                  <c:v>5.032E-3</c:v>
                </c:pt>
                <c:pt idx="9">
                  <c:v>4.5199999999999997E-3</c:v>
                </c:pt>
                <c:pt idx="10">
                  <c:v>1.158E-2</c:v>
                </c:pt>
                <c:pt idx="11">
                  <c:v>6.9042019047617972E-3</c:v>
                </c:pt>
              </c:numCache>
            </c:numRef>
          </c:yVal>
          <c:smooth val="0"/>
          <c:extLst>
            <c:ext xmlns:c16="http://schemas.microsoft.com/office/drawing/2014/chart" uri="{C3380CC4-5D6E-409C-BE32-E72D297353CC}">
              <c16:uniqueId val="{0000001C-3259-AF4B-B54F-141434DDC4A9}"/>
            </c:ext>
          </c:extLst>
        </c:ser>
        <c:ser>
          <c:idx val="0"/>
          <c:order val="4"/>
          <c:tx>
            <c:v>10 GHz (Ramp Up)</c:v>
          </c:tx>
          <c:spPr>
            <a:ln>
              <a:solidFill>
                <a:schemeClr val="accent3"/>
              </a:solidFill>
            </a:ln>
          </c:spPr>
          <c:marker>
            <c:symbol val="none"/>
          </c:marker>
          <c:dPt>
            <c:idx val="0"/>
            <c:bubble3D val="0"/>
            <c:extLst>
              <c:ext xmlns:c16="http://schemas.microsoft.com/office/drawing/2014/chart" uri="{C3380CC4-5D6E-409C-BE32-E72D297353CC}">
                <c16:uniqueId val="{00000000-895A-45D8-94CF-216F9AEA14DC}"/>
              </c:ext>
            </c:extLst>
          </c:dPt>
          <c:dPt>
            <c:idx val="1"/>
            <c:bubble3D val="0"/>
            <c:spPr>
              <a:ln w="25400">
                <a:solidFill>
                  <a:schemeClr val="accent3"/>
                </a:solidFill>
              </a:ln>
            </c:spPr>
            <c:extLst>
              <c:ext xmlns:c16="http://schemas.microsoft.com/office/drawing/2014/chart" uri="{C3380CC4-5D6E-409C-BE32-E72D297353CC}">
                <c16:uniqueId val="{00000002-895A-45D8-94CF-216F9AEA14DC}"/>
              </c:ext>
            </c:extLst>
          </c:dPt>
          <c:xVal>
            <c:numRef>
              <c:f>'HT_XC09105 (Fe2O3)'!$AG$17:$AR$17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(Fe2O3)'!$AG$58:$AR$58</c:f>
              <c:numCache>
                <c:formatCode>0.000</c:formatCode>
                <c:ptCount val="12"/>
                <c:pt idx="0">
                  <c:v>6.7464285714285713E-2</c:v>
                </c:pt>
                <c:pt idx="1">
                  <c:v>2.7779999999999999E-2</c:v>
                </c:pt>
                <c:pt idx="2">
                  <c:v>2.8289999999999999E-2</c:v>
                </c:pt>
                <c:pt idx="3">
                  <c:v>3.7130000000000003E-2</c:v>
                </c:pt>
                <c:pt idx="4">
                  <c:v>5.2049999999999999E-2</c:v>
                </c:pt>
                <c:pt idx="5">
                  <c:v>6.2920000000000004E-2</c:v>
                </c:pt>
                <c:pt idx="6">
                  <c:v>0.1027</c:v>
                </c:pt>
                <c:pt idx="7">
                  <c:v>0.16209999999999999</c:v>
                </c:pt>
                <c:pt idx="8">
                  <c:v>0.22700000000000001</c:v>
                </c:pt>
                <c:pt idx="9">
                  <c:v>0.31879999999999997</c:v>
                </c:pt>
                <c:pt idx="10">
                  <c:v>0.42370000000000002</c:v>
                </c:pt>
                <c:pt idx="11">
                  <c:v>0.47139999999999999</c:v>
                </c:pt>
              </c:numCache>
            </c:numRef>
          </c:yVal>
          <c:smooth val="0"/>
          <c:extLst>
            <c:ext xmlns:c16="http://schemas.microsoft.com/office/drawing/2014/chart" uri="{C3380CC4-5D6E-409C-BE32-E72D297353CC}">
              <c16:uniqueId val="{00000003-895A-45D8-94CF-216F9AEA14DC}"/>
            </c:ext>
          </c:extLst>
        </c:ser>
        <c:ser>
          <c:idx val="7"/>
          <c:order val="5"/>
          <c:tx>
            <c:v>10 GHz (Ramp Down)</c:v>
          </c:tx>
          <c:spPr>
            <a:ln>
              <a:solidFill>
                <a:schemeClr val="accent3"/>
              </a:solidFill>
              <a:prstDash val="dash"/>
            </a:ln>
          </c:spPr>
          <c:marker>
            <c:symbol val="none"/>
          </c:marker>
          <c:dPt>
            <c:idx val="11"/>
            <c:bubble3D val="0"/>
            <c:spPr>
              <a:ln w="25400">
                <a:solidFill>
                  <a:schemeClr val="accent3"/>
                </a:solidFill>
                <a:prstDash val="dash"/>
              </a:ln>
            </c:spPr>
            <c:extLst>
              <c:ext xmlns:c16="http://schemas.microsoft.com/office/drawing/2014/chart" uri="{C3380CC4-5D6E-409C-BE32-E72D297353CC}">
                <c16:uniqueId val="{0000001D-895A-45D8-94CF-216F9AEA14DC}"/>
              </c:ext>
            </c:extLst>
          </c:dPt>
          <c:dPt>
            <c:idx val="14"/>
            <c:bubble3D val="0"/>
            <c:extLst>
              <c:ext xmlns:c16="http://schemas.microsoft.com/office/drawing/2014/chart" uri="{C3380CC4-5D6E-409C-BE32-E72D297353CC}">
                <c16:uniqueId val="{0000001E-895A-45D8-94CF-216F9AEA14DC}"/>
              </c:ext>
            </c:extLst>
          </c:dPt>
          <c:xVal>
            <c:numRef>
              <c:f>'HT_XC09105 (Fe2O3)'!$AT$17:$BE$17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(Fe2O3)'!$AT$58:$BE$58</c:f>
              <c:numCache>
                <c:formatCode>0.000</c:formatCode>
                <c:ptCount val="12"/>
                <c:pt idx="0">
                  <c:v>0.4743</c:v>
                </c:pt>
                <c:pt idx="1">
                  <c:v>0.44230000000000003</c:v>
                </c:pt>
                <c:pt idx="2">
                  <c:v>0.33439999999999998</c:v>
                </c:pt>
                <c:pt idx="3">
                  <c:v>0.22800000000000001</c:v>
                </c:pt>
                <c:pt idx="4">
                  <c:v>0.14180000000000001</c:v>
                </c:pt>
                <c:pt idx="5">
                  <c:v>7.8710000000000002E-2</c:v>
                </c:pt>
                <c:pt idx="6">
                  <c:v>3.8039999999999997E-2</c:v>
                </c:pt>
                <c:pt idx="7">
                  <c:v>1.507E-2</c:v>
                </c:pt>
                <c:pt idx="8">
                  <c:v>4.2550000000000001E-3</c:v>
                </c:pt>
                <c:pt idx="9">
                  <c:v>2.5869999999999999E-3</c:v>
                </c:pt>
                <c:pt idx="10">
                  <c:v>1.047E-2</c:v>
                </c:pt>
                <c:pt idx="11">
                  <c:v>1.1007142857142858E-2</c:v>
                </c:pt>
              </c:numCache>
            </c:numRef>
          </c:yVal>
          <c:smooth val="0"/>
          <c:extLst>
            <c:ext xmlns:c16="http://schemas.microsoft.com/office/drawing/2014/chart" uri="{C3380CC4-5D6E-409C-BE32-E72D297353CC}">
              <c16:uniqueId val="{0000001F-895A-45D8-94CF-216F9AEA14DC}"/>
            </c:ext>
          </c:extLst>
        </c:ser>
        <c:ser>
          <c:idx val="8"/>
          <c:order val="6"/>
          <c:tx>
            <c:v>11 GHz (Ramp Up)</c:v>
          </c:tx>
          <c:spPr>
            <a:ln>
              <a:solidFill>
                <a:schemeClr val="accent4"/>
              </a:solidFill>
            </a:ln>
          </c:spPr>
          <c:marker>
            <c:symbol val="none"/>
          </c:marker>
          <c:xVal>
            <c:numRef>
              <c:f>'HT_XC09105 (Fe2O3)'!$AG$78:$AR$78</c:f>
              <c:numCache>
                <c:formatCode>0.000</c:formatCode>
                <c:ptCount val="12"/>
                <c:pt idx="0">
                  <c:v>8.7489999999999832E-2</c:v>
                </c:pt>
                <c:pt idx="1">
                  <c:v>2.5360000000000001E-2</c:v>
                </c:pt>
                <c:pt idx="2">
                  <c:v>2.5399999999999999E-2</c:v>
                </c:pt>
                <c:pt idx="3">
                  <c:v>3.1660000000000001E-2</c:v>
                </c:pt>
                <c:pt idx="4">
                  <c:v>4.6289999999999998E-2</c:v>
                </c:pt>
                <c:pt idx="5">
                  <c:v>5.5599999999999997E-2</c:v>
                </c:pt>
                <c:pt idx="6">
                  <c:v>9.4109999999999999E-2</c:v>
                </c:pt>
                <c:pt idx="7">
                  <c:v>0.15329999999999999</c:v>
                </c:pt>
                <c:pt idx="8">
                  <c:v>0.2167</c:v>
                </c:pt>
                <c:pt idx="9">
                  <c:v>0.30109999999999998</c:v>
                </c:pt>
                <c:pt idx="10">
                  <c:v>0.40300000000000002</c:v>
                </c:pt>
                <c:pt idx="11">
                  <c:v>0.45219999999999999</c:v>
                </c:pt>
              </c:numCache>
            </c:numRef>
          </c:xVal>
          <c:yVal>
            <c:numLit>
              <c:formatCode>General</c:formatCode>
              <c:ptCount val="1"/>
              <c:pt idx="0">
                <c:v>1</c:v>
              </c:pt>
            </c:numLit>
          </c:yVal>
          <c:smooth val="0"/>
          <c:extLst>
            <c:ext xmlns:c16="http://schemas.microsoft.com/office/drawing/2014/chart" uri="{C3380CC4-5D6E-409C-BE32-E72D297353CC}">
              <c16:uniqueId val="{0000001D-3259-AF4B-B54F-141434DDC4A9}"/>
            </c:ext>
          </c:extLst>
        </c:ser>
        <c:ser>
          <c:idx val="9"/>
          <c:order val="7"/>
          <c:tx>
            <c:v>11 GHz (Ramp Down)</c:v>
          </c:tx>
          <c:spPr>
            <a:ln>
              <a:solidFill>
                <a:schemeClr val="accent4"/>
              </a:solidFill>
              <a:prstDash val="dash"/>
            </a:ln>
          </c:spPr>
          <c:marker>
            <c:symbol val="none"/>
          </c:marker>
          <c:xVal>
            <c:numRef>
              <c:f>'HT_XC09105 (Fe2O3)'!$AT$17:$BE$17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(Fe2O3)'!$AT$78:$BE$78</c:f>
              <c:numCache>
                <c:formatCode>0.000</c:formatCode>
                <c:ptCount val="12"/>
                <c:pt idx="0">
                  <c:v>0.45569999999999999</c:v>
                </c:pt>
                <c:pt idx="1">
                  <c:v>0.4244</c:v>
                </c:pt>
                <c:pt idx="2">
                  <c:v>0.31769999999999998</c:v>
                </c:pt>
                <c:pt idx="3">
                  <c:v>0.21809999999999999</c:v>
                </c:pt>
                <c:pt idx="4">
                  <c:v>0.13639999999999999</c:v>
                </c:pt>
                <c:pt idx="5">
                  <c:v>6.9029999999999994E-2</c:v>
                </c:pt>
                <c:pt idx="6">
                  <c:v>2.6759999999999999E-2</c:v>
                </c:pt>
                <c:pt idx="7">
                  <c:v>7.7409999999999996E-3</c:v>
                </c:pt>
                <c:pt idx="8">
                  <c:v>-4.333E-3</c:v>
                </c:pt>
                <c:pt idx="9">
                  <c:v>-6.2110000000000004E-3</c:v>
                </c:pt>
                <c:pt idx="10">
                  <c:v>3.4140000000000002E-5</c:v>
                </c:pt>
                <c:pt idx="11">
                  <c:v>2.9862733333332835E-3</c:v>
                </c:pt>
              </c:numCache>
            </c:numRef>
          </c:yVal>
          <c:smooth val="0"/>
          <c:extLst>
            <c:ext xmlns:c16="http://schemas.microsoft.com/office/drawing/2014/chart" uri="{C3380CC4-5D6E-409C-BE32-E72D297353CC}">
              <c16:uniqueId val="{0000001E-3259-AF4B-B54F-141434DDC4A9}"/>
            </c:ext>
          </c:extLst>
        </c:ser>
        <c:ser>
          <c:idx val="3"/>
          <c:order val="8"/>
          <c:tx>
            <c:v>12.4 GHz (Ramp Up)</c:v>
          </c:tx>
          <c:spPr>
            <a:ln>
              <a:solidFill>
                <a:srgbClr val="FF0000"/>
              </a:solidFill>
            </a:ln>
          </c:spPr>
          <c:marker>
            <c:symbol val="none"/>
          </c:marker>
          <c:xVal>
            <c:numRef>
              <c:f>'HT_XC09105 (Fe2O3)'!$AG$17:$AR$17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(Fe2O3)'!$AG$106:$AR$106</c:f>
              <c:numCache>
                <c:formatCode>0.000</c:formatCode>
                <c:ptCount val="12"/>
                <c:pt idx="0">
                  <c:v>6.3339999999999994E-2</c:v>
                </c:pt>
                <c:pt idx="1">
                  <c:v>2.409E-2</c:v>
                </c:pt>
                <c:pt idx="2">
                  <c:v>2.2720000000000001E-2</c:v>
                </c:pt>
                <c:pt idx="3">
                  <c:v>2.7969999999999998E-2</c:v>
                </c:pt>
                <c:pt idx="4">
                  <c:v>3.9370000000000002E-2</c:v>
                </c:pt>
                <c:pt idx="5">
                  <c:v>4.5229999999999999E-2</c:v>
                </c:pt>
                <c:pt idx="6">
                  <c:v>8.2530000000000006E-2</c:v>
                </c:pt>
                <c:pt idx="7">
                  <c:v>0.1394</c:v>
                </c:pt>
                <c:pt idx="8">
                  <c:v>0.2026</c:v>
                </c:pt>
                <c:pt idx="9">
                  <c:v>0.28960000000000002</c:v>
                </c:pt>
                <c:pt idx="10">
                  <c:v>0.38969999999999999</c:v>
                </c:pt>
                <c:pt idx="11">
                  <c:v>0.43840000000000001</c:v>
                </c:pt>
              </c:numCache>
            </c:numRef>
          </c:yVal>
          <c:smooth val="0"/>
          <c:extLst>
            <c:ext xmlns:c16="http://schemas.microsoft.com/office/drawing/2014/chart" uri="{C3380CC4-5D6E-409C-BE32-E72D297353CC}">
              <c16:uniqueId val="{00000007-895A-45D8-94CF-216F9AEA14DC}"/>
            </c:ext>
          </c:extLst>
        </c:ser>
        <c:ser>
          <c:idx val="6"/>
          <c:order val="9"/>
          <c:tx>
            <c:v>12.4 GHz (Ramp Down)</c:v>
          </c:tx>
          <c:spPr>
            <a:ln>
              <a:solidFill>
                <a:srgbClr val="FF0000"/>
              </a:solidFill>
              <a:prstDash val="dash"/>
            </a:ln>
          </c:spPr>
          <c:marker>
            <c:symbol val="none"/>
          </c:marker>
          <c:dPt>
            <c:idx val="14"/>
            <c:bubble3D val="0"/>
            <c:extLst>
              <c:ext xmlns:c16="http://schemas.microsoft.com/office/drawing/2014/chart" uri="{C3380CC4-5D6E-409C-BE32-E72D297353CC}">
                <c16:uniqueId val="{0000001A-895A-45D8-94CF-216F9AEA14DC}"/>
              </c:ext>
            </c:extLst>
          </c:dPt>
          <c:xVal>
            <c:numRef>
              <c:f>'HT_XC09105 (Fe2O3)'!$AT$17:$BE$17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(Fe2O3)'!$AT$106:$BE$106</c:f>
              <c:numCache>
                <c:formatCode>0.000</c:formatCode>
                <c:ptCount val="12"/>
                <c:pt idx="0">
                  <c:v>0.44140000000000001</c:v>
                </c:pt>
                <c:pt idx="1">
                  <c:v>0.41220000000000001</c:v>
                </c:pt>
                <c:pt idx="2">
                  <c:v>0.30759999999999998</c:v>
                </c:pt>
                <c:pt idx="3">
                  <c:v>0.21190000000000001</c:v>
                </c:pt>
                <c:pt idx="4">
                  <c:v>0.12740000000000001</c:v>
                </c:pt>
                <c:pt idx="5">
                  <c:v>6.5809999999999994E-2</c:v>
                </c:pt>
                <c:pt idx="6">
                  <c:v>2.7449999999999999E-2</c:v>
                </c:pt>
                <c:pt idx="7">
                  <c:v>9.1990000000000006E-3</c:v>
                </c:pt>
                <c:pt idx="8">
                  <c:v>-7.1929999999999997E-4</c:v>
                </c:pt>
                <c:pt idx="9">
                  <c:v>-2.833E-3</c:v>
                </c:pt>
                <c:pt idx="10">
                  <c:v>1.596E-3</c:v>
                </c:pt>
                <c:pt idx="11">
                  <c:v>1.3820000000000001E-2</c:v>
                </c:pt>
              </c:numCache>
            </c:numRef>
          </c:yVal>
          <c:smooth val="0"/>
          <c:extLst>
            <c:ext xmlns:c16="http://schemas.microsoft.com/office/drawing/2014/chart" uri="{C3380CC4-5D6E-409C-BE32-E72D297353CC}">
              <c16:uniqueId val="{0000001B-895A-45D8-94CF-216F9AEA14DC}"/>
            </c:ext>
          </c:extLst>
        </c:ser>
        <c:dLbls>
          <c:showLegendKey val="0"/>
          <c:showVal val="0"/>
          <c:showCatName val="0"/>
          <c:showSerName val="0"/>
          <c:showPercent val="0"/>
          <c:showBubbleSize val="0"/>
        </c:dLbls>
        <c:axId val="342417792"/>
        <c:axId val="342419712"/>
      </c:scatterChart>
      <c:valAx>
        <c:axId val="342417792"/>
        <c:scaling>
          <c:orientation val="minMax"/>
        </c:scaling>
        <c:delete val="0"/>
        <c:axPos val="b"/>
        <c:majorGridlines/>
        <c:title>
          <c:tx>
            <c:rich>
              <a:bodyPr/>
              <a:lstStyle/>
              <a:p>
                <a:pPr>
                  <a:defRPr/>
                </a:pPr>
                <a:r>
                  <a:rPr lang="en-GB"/>
                  <a:t>Temperature /°C</a:t>
                </a:r>
              </a:p>
            </c:rich>
          </c:tx>
          <c:overlay val="0"/>
        </c:title>
        <c:numFmt formatCode="General" sourceLinked="0"/>
        <c:majorTickMark val="out"/>
        <c:minorTickMark val="none"/>
        <c:tickLblPos val="nextTo"/>
        <c:crossAx val="342419712"/>
        <c:crossesAt val="-1000"/>
        <c:crossBetween val="midCat"/>
      </c:valAx>
      <c:valAx>
        <c:axId val="342419712"/>
        <c:scaling>
          <c:orientation val="minMax"/>
          <c:max val="0.5"/>
          <c:min val="-0.1"/>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2417792"/>
        <c:crosses val="autoZero"/>
        <c:crossBetween val="midCat"/>
        <c:majorUnit val="0.1"/>
      </c:valAx>
    </c:plotArea>
    <c:legend>
      <c:legendPos val="b"/>
      <c:overlay val="0"/>
      <c:txPr>
        <a:bodyPr/>
        <a:lstStyle/>
        <a:p>
          <a:pPr>
            <a:defRPr sz="700"/>
          </a:pPr>
          <a:endParaRPr lang="en-US"/>
        </a:p>
      </c:txPr>
    </c:legend>
    <c:plotVisOnly val="1"/>
    <c:dispBlanksAs val="gap"/>
    <c:showDLblsOverMax val="0"/>
  </c:chart>
  <c:spPr>
    <a:solidFill>
      <a:schemeClr val="bg1"/>
    </a:solidFill>
  </c:spPr>
  <c:txPr>
    <a:bodyPr/>
    <a:lstStyle/>
    <a:p>
      <a:pPr>
        <a:defRPr>
          <a:latin typeface="Arial" pitchFamily="34" charset="0"/>
          <a:cs typeface="Arial" pitchFamily="34" charset="0"/>
        </a:defRPr>
      </a:pPr>
      <a:endParaRPr lang="en-US"/>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Reflection Loss for 10</a:t>
            </a:r>
            <a:r>
              <a:rPr lang="en-GB" baseline="0"/>
              <a:t> wt% Fe</a:t>
            </a:r>
            <a:r>
              <a:rPr lang="en-GB" baseline="-25000"/>
              <a:t>2</a:t>
            </a:r>
            <a:r>
              <a:rPr lang="en-GB" baseline="0"/>
              <a:t>O</a:t>
            </a:r>
            <a:r>
              <a:rPr lang="en-GB" baseline="-25000"/>
              <a:t>3</a:t>
            </a:r>
            <a:r>
              <a:rPr lang="en-GB" baseline="0"/>
              <a:t> Containing Composites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8.2 GHz (Ramp Up)</c:v>
          </c:tx>
          <c:spPr>
            <a:ln w="19050" cap="rnd">
              <a:solidFill>
                <a:schemeClr val="accent1">
                  <a:lumMod val="75000"/>
                </a:schemeClr>
              </a:solidFill>
              <a:round/>
            </a:ln>
            <a:effectLst/>
          </c:spPr>
          <c:marker>
            <c:symbol val="none"/>
          </c:marker>
          <c:xVal>
            <c:numRef>
              <c:f>'HT_XC09105 (Fe2O3)'!$GK$17:$GV$17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(Fe2O3)'!$GK$22:$GV$22</c:f>
              <c:numCache>
                <c:formatCode>0.00</c:formatCode>
                <c:ptCount val="12"/>
                <c:pt idx="0">
                  <c:v>-3.6138341952070063</c:v>
                </c:pt>
                <c:pt idx="1">
                  <c:v>-3.5878608567768384</c:v>
                </c:pt>
                <c:pt idx="2">
                  <c:v>-3.6245646378405345</c:v>
                </c:pt>
                <c:pt idx="3">
                  <c:v>-3.6019113990341167</c:v>
                </c:pt>
                <c:pt idx="4">
                  <c:v>-3.5959396448661876</c:v>
                </c:pt>
                <c:pt idx="5">
                  <c:v>-3.5822051716392234</c:v>
                </c:pt>
                <c:pt idx="6">
                  <c:v>-3.5970511552752922</c:v>
                </c:pt>
                <c:pt idx="7">
                  <c:v>-3.6461153897813863</c:v>
                </c:pt>
                <c:pt idx="8">
                  <c:v>-3.7285259438130214</c:v>
                </c:pt>
                <c:pt idx="9">
                  <c:v>-3.8612031154685846</c:v>
                </c:pt>
                <c:pt idx="10">
                  <c:v>-4.0543532642012803</c:v>
                </c:pt>
                <c:pt idx="11">
                  <c:v>-4.1696687077927939</c:v>
                </c:pt>
              </c:numCache>
            </c:numRef>
          </c:yVal>
          <c:smooth val="0"/>
          <c:extLst>
            <c:ext xmlns:c16="http://schemas.microsoft.com/office/drawing/2014/chart" uri="{C3380CC4-5D6E-409C-BE32-E72D297353CC}">
              <c16:uniqueId val="{00000000-DD2D-B84B-A9AC-2ED6518F1F16}"/>
            </c:ext>
          </c:extLst>
        </c:ser>
        <c:ser>
          <c:idx val="5"/>
          <c:order val="1"/>
          <c:tx>
            <c:v>8.2 GHz (Ramp Down)</c:v>
          </c:tx>
          <c:spPr>
            <a:ln w="19050" cap="rnd">
              <a:solidFill>
                <a:schemeClr val="accent1">
                  <a:lumMod val="75000"/>
                </a:schemeClr>
              </a:solidFill>
              <a:prstDash val="dash"/>
              <a:round/>
            </a:ln>
            <a:effectLst/>
          </c:spPr>
          <c:marker>
            <c:symbol val="none"/>
          </c:marker>
          <c:xVal>
            <c:numRef>
              <c:f>'HT_XC09105 (Fe2O3)'!$GX$17:$HI$17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(Fe2O3)'!$GX$22:$HI$22</c:f>
              <c:numCache>
                <c:formatCode>0.00</c:formatCode>
                <c:ptCount val="12"/>
                <c:pt idx="0">
                  <c:v>-4.1805424616356373</c:v>
                </c:pt>
                <c:pt idx="1">
                  <c:v>-4.1234049417241199</c:v>
                </c:pt>
                <c:pt idx="2">
                  <c:v>-3.8986767317862632</c:v>
                </c:pt>
                <c:pt idx="3">
                  <c:v>-3.73805906488864</c:v>
                </c:pt>
                <c:pt idx="4">
                  <c:v>-3.6272341062240643</c:v>
                </c:pt>
                <c:pt idx="5">
                  <c:v>-3.5545101951417197</c:v>
                </c:pt>
                <c:pt idx="6">
                  <c:v>-3.5064968295367276</c:v>
                </c:pt>
                <c:pt idx="7">
                  <c:v>-3.4789941163611711</c:v>
                </c:pt>
                <c:pt idx="8">
                  <c:v>-3.4615887267701941</c:v>
                </c:pt>
                <c:pt idx="9">
                  <c:v>-3.4403287600523438</c:v>
                </c:pt>
                <c:pt idx="10">
                  <c:v>-3.4607877140152925</c:v>
                </c:pt>
                <c:pt idx="11">
                  <c:v>-3.4328053778410741</c:v>
                </c:pt>
              </c:numCache>
            </c:numRef>
          </c:yVal>
          <c:smooth val="0"/>
          <c:extLst>
            <c:ext xmlns:c16="http://schemas.microsoft.com/office/drawing/2014/chart" uri="{C3380CC4-5D6E-409C-BE32-E72D297353CC}">
              <c16:uniqueId val="{00000006-DD2D-B84B-A9AC-2ED6518F1F16}"/>
            </c:ext>
          </c:extLst>
        </c:ser>
        <c:ser>
          <c:idx val="1"/>
          <c:order val="2"/>
          <c:tx>
            <c:v>9 GHz (Ramp Up)</c:v>
          </c:tx>
          <c:spPr>
            <a:ln w="19050" cap="rnd">
              <a:solidFill>
                <a:schemeClr val="accent2"/>
              </a:solidFill>
              <a:round/>
            </a:ln>
            <a:effectLst/>
          </c:spPr>
          <c:marker>
            <c:symbol val="none"/>
          </c:marker>
          <c:xVal>
            <c:numRef>
              <c:f>'HT_XC09105 (Fe2O3)'!$GK$17:$GV$17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(Fe2O3)'!$GK$38:$GV$38</c:f>
              <c:numCache>
                <c:formatCode>0.00</c:formatCode>
                <c:ptCount val="12"/>
                <c:pt idx="0">
                  <c:v>-3.2858028841678832</c:v>
                </c:pt>
                <c:pt idx="1">
                  <c:v>-3.2698530874357514</c:v>
                </c:pt>
                <c:pt idx="2">
                  <c:v>-3.3009006532457468</c:v>
                </c:pt>
                <c:pt idx="3">
                  <c:v>-3.2788738463845406</c:v>
                </c:pt>
                <c:pt idx="4">
                  <c:v>-3.2807956424716913</c:v>
                </c:pt>
                <c:pt idx="5">
                  <c:v>-3.2714793816584291</c:v>
                </c:pt>
                <c:pt idx="6">
                  <c:v>-3.2871916701427359</c:v>
                </c:pt>
                <c:pt idx="7">
                  <c:v>-3.3313965351029879</c:v>
                </c:pt>
                <c:pt idx="8">
                  <c:v>-3.4056504505061689</c:v>
                </c:pt>
                <c:pt idx="9">
                  <c:v>-3.5235319789471804</c:v>
                </c:pt>
                <c:pt idx="10">
                  <c:v>-3.6909288746685531</c:v>
                </c:pt>
                <c:pt idx="11">
                  <c:v>-3.7945886560548976</c:v>
                </c:pt>
              </c:numCache>
            </c:numRef>
          </c:yVal>
          <c:smooth val="0"/>
          <c:extLst>
            <c:ext xmlns:c16="http://schemas.microsoft.com/office/drawing/2014/chart" uri="{C3380CC4-5D6E-409C-BE32-E72D297353CC}">
              <c16:uniqueId val="{00000002-DD2D-B84B-A9AC-2ED6518F1F16}"/>
            </c:ext>
          </c:extLst>
        </c:ser>
        <c:ser>
          <c:idx val="6"/>
          <c:order val="3"/>
          <c:tx>
            <c:v>9 GHz (Ramp Down)</c:v>
          </c:tx>
          <c:spPr>
            <a:ln w="19050" cap="rnd">
              <a:solidFill>
                <a:schemeClr val="accent2"/>
              </a:solidFill>
              <a:prstDash val="dash"/>
              <a:round/>
            </a:ln>
            <a:effectLst/>
          </c:spPr>
          <c:marker>
            <c:symbol val="none"/>
          </c:marker>
          <c:xVal>
            <c:numRef>
              <c:f>'HT_XC09105 (Fe2O3)'!$GX$17:$HI$17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(Fe2O3)'!$GX$38:$HI$38</c:f>
              <c:numCache>
                <c:formatCode>0.00</c:formatCode>
                <c:ptCount val="12"/>
                <c:pt idx="0">
                  <c:v>-3.8020937433970685</c:v>
                </c:pt>
                <c:pt idx="1">
                  <c:v>-3.7460756977436587</c:v>
                </c:pt>
                <c:pt idx="2">
                  <c:v>-3.5524583581994156</c:v>
                </c:pt>
                <c:pt idx="3">
                  <c:v>-3.4135126940364473</c:v>
                </c:pt>
                <c:pt idx="4">
                  <c:v>-3.3143759378728106</c:v>
                </c:pt>
                <c:pt idx="5">
                  <c:v>-3.2526734144549501</c:v>
                </c:pt>
                <c:pt idx="6">
                  <c:v>-3.2084026312904408</c:v>
                </c:pt>
                <c:pt idx="7">
                  <c:v>-3.1841357560357295</c:v>
                </c:pt>
                <c:pt idx="8">
                  <c:v>-3.1632551310813635</c:v>
                </c:pt>
                <c:pt idx="9">
                  <c:v>-3.1410208617606972</c:v>
                </c:pt>
                <c:pt idx="10">
                  <c:v>-3.1582970245196469</c:v>
                </c:pt>
                <c:pt idx="11">
                  <c:v>-3.1245471838554142</c:v>
                </c:pt>
              </c:numCache>
            </c:numRef>
          </c:yVal>
          <c:smooth val="0"/>
          <c:extLst>
            <c:ext xmlns:c16="http://schemas.microsoft.com/office/drawing/2014/chart" uri="{C3380CC4-5D6E-409C-BE32-E72D297353CC}">
              <c16:uniqueId val="{00000007-DD2D-B84B-A9AC-2ED6518F1F16}"/>
            </c:ext>
          </c:extLst>
        </c:ser>
        <c:ser>
          <c:idx val="2"/>
          <c:order val="4"/>
          <c:tx>
            <c:v>10 GHz (Ramp Up)</c:v>
          </c:tx>
          <c:spPr>
            <a:ln w="19050" cap="rnd">
              <a:solidFill>
                <a:schemeClr val="accent3"/>
              </a:solidFill>
              <a:round/>
            </a:ln>
            <a:effectLst/>
          </c:spPr>
          <c:marker>
            <c:symbol val="none"/>
          </c:marker>
          <c:xVal>
            <c:numRef>
              <c:f>'HT_XC09105 (Fe2O3)'!$GK$17:$GV$17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(Fe2O3)'!$GK$58:$GV$58</c:f>
              <c:numCache>
                <c:formatCode>0.00</c:formatCode>
                <c:ptCount val="12"/>
                <c:pt idx="0">
                  <c:v>-2.9426377239818962</c:v>
                </c:pt>
                <c:pt idx="1">
                  <c:v>-2.9279584044368825</c:v>
                </c:pt>
                <c:pt idx="2">
                  <c:v>-2.9543224911657791</c:v>
                </c:pt>
                <c:pt idx="3">
                  <c:v>-2.9378842626326627</c:v>
                </c:pt>
                <c:pt idx="4">
                  <c:v>-2.941083899984362</c:v>
                </c:pt>
                <c:pt idx="5">
                  <c:v>-2.9378189703304742</c:v>
                </c:pt>
                <c:pt idx="6">
                  <c:v>-2.9518565989031957</c:v>
                </c:pt>
                <c:pt idx="7">
                  <c:v>-2.9875551312553488</c:v>
                </c:pt>
                <c:pt idx="8">
                  <c:v>-3.0527893342671786</c:v>
                </c:pt>
                <c:pt idx="9">
                  <c:v>-3.1540450813897736</c:v>
                </c:pt>
                <c:pt idx="10">
                  <c:v>-3.2982709113351865</c:v>
                </c:pt>
                <c:pt idx="11">
                  <c:v>-3.3893801190375807</c:v>
                </c:pt>
              </c:numCache>
            </c:numRef>
          </c:yVal>
          <c:smooth val="0"/>
          <c:extLst>
            <c:ext xmlns:c16="http://schemas.microsoft.com/office/drawing/2014/chart" uri="{C3380CC4-5D6E-409C-BE32-E72D297353CC}">
              <c16:uniqueId val="{00000003-DD2D-B84B-A9AC-2ED6518F1F16}"/>
            </c:ext>
          </c:extLst>
        </c:ser>
        <c:ser>
          <c:idx val="7"/>
          <c:order val="5"/>
          <c:tx>
            <c:v>10 GHz (Ramp Down)</c:v>
          </c:tx>
          <c:spPr>
            <a:ln w="19050" cap="rnd">
              <a:solidFill>
                <a:schemeClr val="accent3"/>
              </a:solidFill>
              <a:prstDash val="dash"/>
              <a:round/>
            </a:ln>
            <a:effectLst/>
          </c:spPr>
          <c:marker>
            <c:symbol val="none"/>
          </c:marker>
          <c:xVal>
            <c:numRef>
              <c:f>'HT_XC09105 (Fe2O3)'!$GX$17:$HI$17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(Fe2O3)'!$GX$58:$HI$58</c:f>
              <c:numCache>
                <c:formatCode>0.00</c:formatCode>
                <c:ptCount val="12"/>
                <c:pt idx="0">
                  <c:v>-3.3964341618441196</c:v>
                </c:pt>
                <c:pt idx="1">
                  <c:v>-3.3411005831805114</c:v>
                </c:pt>
                <c:pt idx="2">
                  <c:v>-3.1742312242406645</c:v>
                </c:pt>
                <c:pt idx="3">
                  <c:v>-3.0549319499169396</c:v>
                </c:pt>
                <c:pt idx="4">
                  <c:v>-2.9666514766522756</c:v>
                </c:pt>
                <c:pt idx="5">
                  <c:v>-2.9138226547983539</c:v>
                </c:pt>
                <c:pt idx="6">
                  <c:v>-2.8769012324593595</c:v>
                </c:pt>
                <c:pt idx="7">
                  <c:v>-2.8506522820717888</c:v>
                </c:pt>
                <c:pt idx="8">
                  <c:v>-2.8306668989346315</c:v>
                </c:pt>
                <c:pt idx="9">
                  <c:v>-2.8062949551558356</c:v>
                </c:pt>
                <c:pt idx="10">
                  <c:v>-2.8236558291398723</c:v>
                </c:pt>
                <c:pt idx="11">
                  <c:v>-2.7999518627508846</c:v>
                </c:pt>
              </c:numCache>
            </c:numRef>
          </c:yVal>
          <c:smooth val="0"/>
          <c:extLst>
            <c:ext xmlns:c16="http://schemas.microsoft.com/office/drawing/2014/chart" uri="{C3380CC4-5D6E-409C-BE32-E72D297353CC}">
              <c16:uniqueId val="{00000008-DD2D-B84B-A9AC-2ED6518F1F16}"/>
            </c:ext>
          </c:extLst>
        </c:ser>
        <c:ser>
          <c:idx val="3"/>
          <c:order val="6"/>
          <c:tx>
            <c:v>11 GHz (Ramp Up)</c:v>
          </c:tx>
          <c:spPr>
            <a:ln w="19050" cap="rnd">
              <a:solidFill>
                <a:schemeClr val="accent4"/>
              </a:solidFill>
              <a:round/>
            </a:ln>
            <a:effectLst/>
          </c:spPr>
          <c:marker>
            <c:symbol val="none"/>
          </c:marker>
          <c:xVal>
            <c:numRef>
              <c:f>'HT_XC09105 (Fe2O3)'!$GK$17:$GV$17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(Fe2O3)'!$GK$78:$GV$78</c:f>
              <c:numCache>
                <c:formatCode>0.00</c:formatCode>
                <c:ptCount val="12"/>
                <c:pt idx="0">
                  <c:v>-2.6954776099795357</c:v>
                </c:pt>
                <c:pt idx="1">
                  <c:v>-2.6613875310760164</c:v>
                </c:pt>
                <c:pt idx="2">
                  <c:v>-2.6863886016047598</c:v>
                </c:pt>
                <c:pt idx="3">
                  <c:v>-2.6702496231375754</c:v>
                </c:pt>
                <c:pt idx="4">
                  <c:v>-2.6736082071172591</c:v>
                </c:pt>
                <c:pt idx="5">
                  <c:v>-2.6728212135846983</c:v>
                </c:pt>
                <c:pt idx="6">
                  <c:v>-2.6832430741229993</c:v>
                </c:pt>
                <c:pt idx="7">
                  <c:v>-2.713452927891165</c:v>
                </c:pt>
                <c:pt idx="8">
                  <c:v>-2.7645746522134624</c:v>
                </c:pt>
                <c:pt idx="9">
                  <c:v>-2.8457231433420818</c:v>
                </c:pt>
                <c:pt idx="10">
                  <c:v>-2.9714671042909346</c:v>
                </c:pt>
                <c:pt idx="11">
                  <c:v>-3.0506405613640792</c:v>
                </c:pt>
              </c:numCache>
            </c:numRef>
          </c:yVal>
          <c:smooth val="0"/>
          <c:extLst>
            <c:ext xmlns:c16="http://schemas.microsoft.com/office/drawing/2014/chart" uri="{C3380CC4-5D6E-409C-BE32-E72D297353CC}">
              <c16:uniqueId val="{00000004-DD2D-B84B-A9AC-2ED6518F1F16}"/>
            </c:ext>
          </c:extLst>
        </c:ser>
        <c:ser>
          <c:idx val="8"/>
          <c:order val="7"/>
          <c:tx>
            <c:v>11 GHz (Ramp Down)</c:v>
          </c:tx>
          <c:spPr>
            <a:ln w="19050" cap="rnd">
              <a:solidFill>
                <a:schemeClr val="accent4"/>
              </a:solidFill>
              <a:prstDash val="dash"/>
              <a:round/>
            </a:ln>
            <a:effectLst/>
          </c:spPr>
          <c:marker>
            <c:symbol val="none"/>
          </c:marker>
          <c:xVal>
            <c:numRef>
              <c:f>'HT_XC09105 (Fe2O3)'!$GX$17:$HI$17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(Fe2O3)'!$GX$78:$HI$78</c:f>
              <c:numCache>
                <c:formatCode>0.00</c:formatCode>
                <c:ptCount val="12"/>
                <c:pt idx="0">
                  <c:v>-3.0565265190870194</c:v>
                </c:pt>
                <c:pt idx="1">
                  <c:v>-3.0080236971073875</c:v>
                </c:pt>
                <c:pt idx="2">
                  <c:v>-2.8660343773625958</c:v>
                </c:pt>
                <c:pt idx="3">
                  <c:v>-2.7683040388990547</c:v>
                </c:pt>
                <c:pt idx="4">
                  <c:v>-2.6987269718559022</c:v>
                </c:pt>
                <c:pt idx="5">
                  <c:v>-2.6531411910224278</c:v>
                </c:pt>
                <c:pt idx="6">
                  <c:v>-2.6201608826643863</c:v>
                </c:pt>
                <c:pt idx="7">
                  <c:v>-2.597831573123317</c:v>
                </c:pt>
                <c:pt idx="8">
                  <c:v>-2.5792375064605491</c:v>
                </c:pt>
                <c:pt idx="9">
                  <c:v>-2.5577722235450882</c:v>
                </c:pt>
                <c:pt idx="10">
                  <c:v>-2.569363009013006</c:v>
                </c:pt>
                <c:pt idx="11">
                  <c:v>-2.5507127063455259</c:v>
                </c:pt>
              </c:numCache>
            </c:numRef>
          </c:yVal>
          <c:smooth val="0"/>
          <c:extLst>
            <c:ext xmlns:c16="http://schemas.microsoft.com/office/drawing/2014/chart" uri="{C3380CC4-5D6E-409C-BE32-E72D297353CC}">
              <c16:uniqueId val="{00000009-DD2D-B84B-A9AC-2ED6518F1F16}"/>
            </c:ext>
          </c:extLst>
        </c:ser>
        <c:ser>
          <c:idx val="4"/>
          <c:order val="8"/>
          <c:tx>
            <c:v>12.4 GHz (Ramp Up)</c:v>
          </c:tx>
          <c:spPr>
            <a:ln w="19050" cap="rnd">
              <a:solidFill>
                <a:srgbClr val="FF0000"/>
              </a:solidFill>
              <a:round/>
            </a:ln>
            <a:effectLst/>
          </c:spPr>
          <c:marker>
            <c:symbol val="none"/>
          </c:marker>
          <c:xVal>
            <c:numRef>
              <c:f>'HT_XC09105 (Fe2O3)'!$GK$17:$GV$17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'HT_XC09105 (Fe2O3)'!$GK$106:$GV$106</c:f>
              <c:numCache>
                <c:formatCode>0.00</c:formatCode>
                <c:ptCount val="12"/>
                <c:pt idx="0">
                  <c:v>-2.3622350488436754</c:v>
                </c:pt>
                <c:pt idx="1">
                  <c:v>-2.3538469119157899</c:v>
                </c:pt>
                <c:pt idx="2">
                  <c:v>-2.3753778283793436</c:v>
                </c:pt>
                <c:pt idx="3">
                  <c:v>-2.362633146805825</c:v>
                </c:pt>
                <c:pt idx="4">
                  <c:v>-2.3649287805188699</c:v>
                </c:pt>
                <c:pt idx="5">
                  <c:v>-2.364572707674601</c:v>
                </c:pt>
                <c:pt idx="6">
                  <c:v>-2.3768574239582767</c:v>
                </c:pt>
                <c:pt idx="7">
                  <c:v>-2.4024030440685107</c:v>
                </c:pt>
                <c:pt idx="8">
                  <c:v>-2.4441271032692748</c:v>
                </c:pt>
                <c:pt idx="9">
                  <c:v>-2.5114976876127897</c:v>
                </c:pt>
                <c:pt idx="10">
                  <c:v>-2.6128659063722157</c:v>
                </c:pt>
                <c:pt idx="11">
                  <c:v>-2.679338793723324</c:v>
                </c:pt>
              </c:numCache>
            </c:numRef>
          </c:yVal>
          <c:smooth val="0"/>
          <c:extLst>
            <c:ext xmlns:c16="http://schemas.microsoft.com/office/drawing/2014/chart" uri="{C3380CC4-5D6E-409C-BE32-E72D297353CC}">
              <c16:uniqueId val="{00000005-DD2D-B84B-A9AC-2ED6518F1F16}"/>
            </c:ext>
          </c:extLst>
        </c:ser>
        <c:ser>
          <c:idx val="9"/>
          <c:order val="9"/>
          <c:tx>
            <c:v>12.4 GHz (Ramp Down)</c:v>
          </c:tx>
          <c:spPr>
            <a:ln w="19050" cap="rnd">
              <a:solidFill>
                <a:srgbClr val="FF0000"/>
              </a:solidFill>
              <a:prstDash val="dash"/>
              <a:round/>
            </a:ln>
            <a:effectLst/>
          </c:spPr>
          <c:marker>
            <c:symbol val="none"/>
          </c:marker>
          <c:xVal>
            <c:numRef>
              <c:f>'HT_XC09105 (Fe2O3)'!$GX$17:$HI$17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'HT_XC09105 (Fe2O3)'!$GX$106:$HI$106</c:f>
              <c:numCache>
                <c:formatCode>0.00</c:formatCode>
                <c:ptCount val="12"/>
                <c:pt idx="0">
                  <c:v>-2.6842674169311098</c:v>
                </c:pt>
                <c:pt idx="1">
                  <c:v>-2.6421087524845661</c:v>
                </c:pt>
                <c:pt idx="2">
                  <c:v>-2.5256509875532847</c:v>
                </c:pt>
                <c:pt idx="3">
                  <c:v>-2.4458553231506164</c:v>
                </c:pt>
                <c:pt idx="4">
                  <c:v>-2.3880481826960782</c:v>
                </c:pt>
                <c:pt idx="5">
                  <c:v>-2.3493927913572552</c:v>
                </c:pt>
                <c:pt idx="6">
                  <c:v>-2.3195374462851217</c:v>
                </c:pt>
                <c:pt idx="7">
                  <c:v>-2.299330023055878</c:v>
                </c:pt>
                <c:pt idx="8">
                  <c:v>-2.283926596421654</c:v>
                </c:pt>
                <c:pt idx="9">
                  <c:v>-2.2639446024326482</c:v>
                </c:pt>
                <c:pt idx="10">
                  <c:v>-2.274702936360705</c:v>
                </c:pt>
                <c:pt idx="11">
                  <c:v>-2.2582341492025244</c:v>
                </c:pt>
              </c:numCache>
            </c:numRef>
          </c:yVal>
          <c:smooth val="0"/>
          <c:extLst>
            <c:ext xmlns:c16="http://schemas.microsoft.com/office/drawing/2014/chart" uri="{C3380CC4-5D6E-409C-BE32-E72D297353CC}">
              <c16:uniqueId val="{0000000A-DD2D-B84B-A9AC-2ED6518F1F16}"/>
            </c:ext>
          </c:extLst>
        </c:ser>
        <c:dLbls>
          <c:showLegendKey val="0"/>
          <c:showVal val="0"/>
          <c:showCatName val="0"/>
          <c:showSerName val="0"/>
          <c:showPercent val="0"/>
          <c:showBubbleSize val="0"/>
        </c:dLbls>
        <c:axId val="828711471"/>
        <c:axId val="416200767"/>
      </c:scatterChart>
      <c:valAx>
        <c:axId val="828711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Temperature</a:t>
                </a:r>
                <a:r>
                  <a:rPr lang="en-GB" baseline="0"/>
                  <a:t> (</a:t>
                </a:r>
                <a:r>
                  <a:rPr lang="en-GB" baseline="30000"/>
                  <a:t>o</a:t>
                </a:r>
                <a:r>
                  <a:rPr lang="en-GB" baseline="0"/>
                  <a:t>C)</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00767"/>
        <c:crosses val="autoZero"/>
        <c:crossBetween val="midCat"/>
      </c:valAx>
      <c:valAx>
        <c:axId val="416200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Reflection</a:t>
                </a:r>
                <a:r>
                  <a:rPr lang="en-GB" baseline="0"/>
                  <a:t> Loss (dB)</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114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GB" sz="1600"/>
              <a:t>Real Permittivity (</a:t>
            </a:r>
            <a:r>
              <a:rPr lang="el-GR" sz="1600"/>
              <a:t>ε'</a:t>
            </a:r>
            <a:r>
              <a:rPr lang="en-GB" sz="1600"/>
              <a:t>) of</a:t>
            </a:r>
            <a:r>
              <a:rPr lang="en-GB" sz="1600" baseline="0"/>
              <a:t> 10wt% SiC , Full Thickness Composite</a:t>
            </a:r>
            <a:endParaRPr lang="en-GB" sz="1600"/>
          </a:p>
        </c:rich>
      </c:tx>
      <c:overlay val="0"/>
    </c:title>
    <c:autoTitleDeleted val="0"/>
    <c:plotArea>
      <c:layout/>
      <c:scatterChart>
        <c:scatterStyle val="lineMarker"/>
        <c:varyColors val="0"/>
        <c:ser>
          <c:idx val="7"/>
          <c:order val="0"/>
          <c:tx>
            <c:strRef>
              <c:f>'HT_XC09106 (SiC)'!$D$15</c:f>
              <c:strCache>
                <c:ptCount val="1"/>
                <c:pt idx="0">
                  <c:v>εA'  [T=22] RT_Pr</c:v>
                </c:pt>
              </c:strCache>
            </c:strRef>
          </c:tx>
          <c:spPr>
            <a:ln w="28575" cmpd="sng">
              <a:solidFill>
                <a:sysClr val="windowText" lastClr="000000"/>
              </a:solidFill>
              <a:prstDash val="solid"/>
              <a:headEnd type="none"/>
            </a:ln>
          </c:spPr>
          <c:marker>
            <c:symbol val="none"/>
          </c:marker>
          <c:xVal>
            <c:numRef>
              <c:f>'HT_XC09106 (SiC)'!$C$18:$C$178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(SiC)'!$D$18:$D$178</c:f>
              <c:numCache>
                <c:formatCode>0.000</c:formatCode>
                <c:ptCount val="161"/>
                <c:pt idx="4">
                  <c:v>4.89283</c:v>
                </c:pt>
                <c:pt idx="5">
                  <c:v>4.8935676190476194</c:v>
                </c:pt>
                <c:pt idx="6">
                  <c:v>4.8965823809523803</c:v>
                </c:pt>
                <c:pt idx="7">
                  <c:v>4.8971628571428569</c:v>
                </c:pt>
                <c:pt idx="8">
                  <c:v>4.8971723809523811</c:v>
                </c:pt>
                <c:pt idx="9">
                  <c:v>4.8989328571428565</c:v>
                </c:pt>
                <c:pt idx="10">
                  <c:v>4.9009400000000003</c:v>
                </c:pt>
                <c:pt idx="11">
                  <c:v>4.9015000000000004</c:v>
                </c:pt>
                <c:pt idx="12">
                  <c:v>4.9030290476190475</c:v>
                </c:pt>
                <c:pt idx="13">
                  <c:v>4.9045142857142858</c:v>
                </c:pt>
                <c:pt idx="14">
                  <c:v>4.9064785714285719</c:v>
                </c:pt>
                <c:pt idx="15">
                  <c:v>4.909011904761905</c:v>
                </c:pt>
                <c:pt idx="16">
                  <c:v>4.912222857142857</c:v>
                </c:pt>
                <c:pt idx="17">
                  <c:v>4.9178090476190475</c:v>
                </c:pt>
                <c:pt idx="18">
                  <c:v>4.9232566666666662</c:v>
                </c:pt>
                <c:pt idx="19">
                  <c:v>4.9295057142857148</c:v>
                </c:pt>
                <c:pt idx="20">
                  <c:v>4.9292895238095236</c:v>
                </c:pt>
                <c:pt idx="21">
                  <c:v>4.8990276190476196</c:v>
                </c:pt>
                <c:pt idx="22">
                  <c:v>4.8411328571428571</c:v>
                </c:pt>
                <c:pt idx="23">
                  <c:v>4.8264700000000005</c:v>
                </c:pt>
                <c:pt idx="24">
                  <c:v>4.8330299999999999</c:v>
                </c:pt>
                <c:pt idx="25">
                  <c:v>4.8398700000000003</c:v>
                </c:pt>
                <c:pt idx="26">
                  <c:v>4.8475695238095229</c:v>
                </c:pt>
                <c:pt idx="27">
                  <c:v>4.8519314285714286</c:v>
                </c:pt>
                <c:pt idx="28">
                  <c:v>4.8546242857142863</c:v>
                </c:pt>
                <c:pt idx="29">
                  <c:v>4.8580904761904762</c:v>
                </c:pt>
                <c:pt idx="30">
                  <c:v>4.8604490476190474</c:v>
                </c:pt>
                <c:pt idx="31">
                  <c:v>4.8601357142857147</c:v>
                </c:pt>
                <c:pt idx="32">
                  <c:v>4.8612266666666661</c:v>
                </c:pt>
                <c:pt idx="33">
                  <c:v>4.8620633333333334</c:v>
                </c:pt>
                <c:pt idx="34">
                  <c:v>4.8642114285714282</c:v>
                </c:pt>
                <c:pt idx="35">
                  <c:v>4.8625190476190472</c:v>
                </c:pt>
                <c:pt idx="36">
                  <c:v>4.8632304761904761</c:v>
                </c:pt>
                <c:pt idx="37">
                  <c:v>4.8648500000000006</c:v>
                </c:pt>
                <c:pt idx="38">
                  <c:v>4.8641571428571426</c:v>
                </c:pt>
                <c:pt idx="39">
                  <c:v>4.8657233333333334</c:v>
                </c:pt>
                <c:pt idx="40">
                  <c:v>4.86707</c:v>
                </c:pt>
                <c:pt idx="41">
                  <c:v>4.8660514285714287</c:v>
                </c:pt>
                <c:pt idx="42">
                  <c:v>4.8679280952380957</c:v>
                </c:pt>
                <c:pt idx="43">
                  <c:v>4.8695171428571422</c:v>
                </c:pt>
                <c:pt idx="44">
                  <c:v>4.8715728571428576</c:v>
                </c:pt>
                <c:pt idx="45">
                  <c:v>4.8736976190476193</c:v>
                </c:pt>
                <c:pt idx="46">
                  <c:v>4.8752700000000004</c:v>
                </c:pt>
                <c:pt idx="47">
                  <c:v>4.8793238095238101</c:v>
                </c:pt>
                <c:pt idx="48">
                  <c:v>4.8837076190476196</c:v>
                </c:pt>
                <c:pt idx="49">
                  <c:v>4.883991428571429</c:v>
                </c:pt>
                <c:pt idx="50">
                  <c:v>4.8790861904761904</c:v>
                </c:pt>
                <c:pt idx="51">
                  <c:v>4.8577523809523813</c:v>
                </c:pt>
                <c:pt idx="52">
                  <c:v>4.8323800000000006</c:v>
                </c:pt>
                <c:pt idx="53">
                  <c:v>4.8222133333333339</c:v>
                </c:pt>
                <c:pt idx="54">
                  <c:v>4.8234861904761903</c:v>
                </c:pt>
                <c:pt idx="55">
                  <c:v>4.8303757142857142</c:v>
                </c:pt>
                <c:pt idx="56">
                  <c:v>4.833409047619047</c:v>
                </c:pt>
                <c:pt idx="57">
                  <c:v>4.8352890476190478</c:v>
                </c:pt>
                <c:pt idx="58">
                  <c:v>4.8412314285714277</c:v>
                </c:pt>
                <c:pt idx="59">
                  <c:v>4.8422990476190479</c:v>
                </c:pt>
                <c:pt idx="60">
                  <c:v>4.84084</c:v>
                </c:pt>
                <c:pt idx="61">
                  <c:v>4.8438300000000005</c:v>
                </c:pt>
                <c:pt idx="62">
                  <c:v>4.8476595238095239</c:v>
                </c:pt>
                <c:pt idx="63">
                  <c:v>4.8479509523809519</c:v>
                </c:pt>
                <c:pt idx="64">
                  <c:v>4.8483571428571421</c:v>
                </c:pt>
                <c:pt idx="65">
                  <c:v>4.8523399999999999</c:v>
                </c:pt>
                <c:pt idx="66">
                  <c:v>4.8530338095238097</c:v>
                </c:pt>
                <c:pt idx="67">
                  <c:v>4.8509099999999998</c:v>
                </c:pt>
                <c:pt idx="68">
                  <c:v>4.8541852380952379</c:v>
                </c:pt>
                <c:pt idx="69">
                  <c:v>4.8572523809523815</c:v>
                </c:pt>
                <c:pt idx="70">
                  <c:v>4.8550114285714283</c:v>
                </c:pt>
                <c:pt idx="71">
                  <c:v>4.8552038095238093</c:v>
                </c:pt>
                <c:pt idx="72">
                  <c:v>4.8591519047619043</c:v>
                </c:pt>
                <c:pt idx="73">
                  <c:v>4.858148571428571</c:v>
                </c:pt>
                <c:pt idx="74">
                  <c:v>4.856136666666667</c:v>
                </c:pt>
                <c:pt idx="75">
                  <c:v>4.8584466666666666</c:v>
                </c:pt>
                <c:pt idx="76">
                  <c:v>4.8616342857142856</c:v>
                </c:pt>
                <c:pt idx="77">
                  <c:v>4.857442857142857</c:v>
                </c:pt>
                <c:pt idx="78">
                  <c:v>4.8568614285714284</c:v>
                </c:pt>
                <c:pt idx="79">
                  <c:v>4.8625342857142861</c:v>
                </c:pt>
                <c:pt idx="80">
                  <c:v>4.8628885714285719</c:v>
                </c:pt>
                <c:pt idx="81">
                  <c:v>4.8583233333333338</c:v>
                </c:pt>
                <c:pt idx="82">
                  <c:v>4.861795714285714</c:v>
                </c:pt>
                <c:pt idx="83">
                  <c:v>4.8657090476190472</c:v>
                </c:pt>
                <c:pt idx="84">
                  <c:v>4.8615776190476199</c:v>
                </c:pt>
                <c:pt idx="85">
                  <c:v>4.8590271428571432</c:v>
                </c:pt>
                <c:pt idx="86">
                  <c:v>4.8614142857142859</c:v>
                </c:pt>
                <c:pt idx="87">
                  <c:v>4.8608123809523809</c:v>
                </c:pt>
                <c:pt idx="88">
                  <c:v>4.8485500000000004</c:v>
                </c:pt>
              </c:numCache>
            </c:numRef>
          </c:yVal>
          <c:smooth val="0"/>
          <c:extLst>
            <c:ext xmlns:c16="http://schemas.microsoft.com/office/drawing/2014/chart" uri="{C3380CC4-5D6E-409C-BE32-E72D297353CC}">
              <c16:uniqueId val="{00000000-7A5B-4AF4-9769-C27353950F3E}"/>
            </c:ext>
          </c:extLst>
        </c:ser>
        <c:ser>
          <c:idx val="0"/>
          <c:order val="1"/>
          <c:tx>
            <c:strRef>
              <c:f>'HT_XC09106 (SiC)'!$E$15</c:f>
              <c:strCache>
                <c:ptCount val="1"/>
                <c:pt idx="0">
                  <c:v>εA'  [T=22] R</c:v>
                </c:pt>
              </c:strCache>
            </c:strRef>
          </c:tx>
          <c:marker>
            <c:symbol val="none"/>
          </c:marker>
          <c:xVal>
            <c:numRef>
              <c:f>'HT_XC09106 (SiC)'!$C$18:$C$178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(SiC)'!$E$18:$E$178</c:f>
              <c:numCache>
                <c:formatCode>0.000</c:formatCode>
                <c:ptCount val="161"/>
                <c:pt idx="0">
                  <c:v>4.87</c:v>
                </c:pt>
                <c:pt idx="1">
                  <c:v>4.8739999999999997</c:v>
                </c:pt>
                <c:pt idx="2">
                  <c:v>4.8739999999999997</c:v>
                </c:pt>
                <c:pt idx="3">
                  <c:v>4.8819999999999997</c:v>
                </c:pt>
                <c:pt idx="4">
                  <c:v>4.8739999999999997</c:v>
                </c:pt>
                <c:pt idx="5">
                  <c:v>4.8730000000000002</c:v>
                </c:pt>
                <c:pt idx="6">
                  <c:v>4.8739999999999997</c:v>
                </c:pt>
                <c:pt idx="7">
                  <c:v>4.88</c:v>
                </c:pt>
                <c:pt idx="8">
                  <c:v>4.8730000000000002</c:v>
                </c:pt>
                <c:pt idx="9">
                  <c:v>4.875</c:v>
                </c:pt>
                <c:pt idx="10">
                  <c:v>4.883</c:v>
                </c:pt>
                <c:pt idx="11">
                  <c:v>4.8789999999999996</c:v>
                </c:pt>
                <c:pt idx="12">
                  <c:v>4.8769999999999998</c:v>
                </c:pt>
                <c:pt idx="13">
                  <c:v>4.8780000000000001</c:v>
                </c:pt>
                <c:pt idx="14">
                  <c:v>4.8879999999999999</c:v>
                </c:pt>
                <c:pt idx="15">
                  <c:v>4.8860000000000001</c:v>
                </c:pt>
                <c:pt idx="16">
                  <c:v>4.8789999999999996</c:v>
                </c:pt>
                <c:pt idx="17">
                  <c:v>4.8849999999999998</c:v>
                </c:pt>
                <c:pt idx="18">
                  <c:v>4.9050000000000002</c:v>
                </c:pt>
                <c:pt idx="19">
                  <c:v>4.907</c:v>
                </c:pt>
                <c:pt idx="20">
                  <c:v>4.9000000000000004</c:v>
                </c:pt>
                <c:pt idx="21">
                  <c:v>4.8609999999999998</c:v>
                </c:pt>
                <c:pt idx="22">
                  <c:v>4.8319999999999999</c:v>
                </c:pt>
                <c:pt idx="23">
                  <c:v>4.8289999999999997</c:v>
                </c:pt>
                <c:pt idx="24">
                  <c:v>4.8360000000000003</c:v>
                </c:pt>
                <c:pt idx="25">
                  <c:v>4.8419999999999996</c:v>
                </c:pt>
                <c:pt idx="26">
                  <c:v>4.8460000000000001</c:v>
                </c:pt>
                <c:pt idx="27">
                  <c:v>4.8449999999999998</c:v>
                </c:pt>
                <c:pt idx="28">
                  <c:v>4.8490000000000002</c:v>
                </c:pt>
                <c:pt idx="29">
                  <c:v>4.8410000000000002</c:v>
                </c:pt>
                <c:pt idx="30">
                  <c:v>4.8499999999999996</c:v>
                </c:pt>
                <c:pt idx="31">
                  <c:v>4.8550000000000004</c:v>
                </c:pt>
                <c:pt idx="32">
                  <c:v>4.8600000000000003</c:v>
                </c:pt>
                <c:pt idx="33">
                  <c:v>4.8570000000000002</c:v>
                </c:pt>
                <c:pt idx="34">
                  <c:v>4.8550000000000004</c:v>
                </c:pt>
                <c:pt idx="35">
                  <c:v>4.8529999999999998</c:v>
                </c:pt>
                <c:pt idx="36">
                  <c:v>4.8609999999999998</c:v>
                </c:pt>
                <c:pt idx="37">
                  <c:v>4.8579999999999997</c:v>
                </c:pt>
                <c:pt idx="38">
                  <c:v>4.8579999999999997</c:v>
                </c:pt>
                <c:pt idx="39">
                  <c:v>4.859</c:v>
                </c:pt>
                <c:pt idx="40">
                  <c:v>4.8630000000000004</c:v>
                </c:pt>
                <c:pt idx="41">
                  <c:v>4.8620000000000001</c:v>
                </c:pt>
                <c:pt idx="42">
                  <c:v>4.8659999999999997</c:v>
                </c:pt>
                <c:pt idx="43">
                  <c:v>4.8650000000000002</c:v>
                </c:pt>
                <c:pt idx="44">
                  <c:v>4.8730000000000002</c:v>
                </c:pt>
                <c:pt idx="45">
                  <c:v>4.87</c:v>
                </c:pt>
                <c:pt idx="46">
                  <c:v>4.8730000000000002</c:v>
                </c:pt>
                <c:pt idx="47">
                  <c:v>4.8780000000000001</c:v>
                </c:pt>
                <c:pt idx="48">
                  <c:v>4.8719999999999999</c:v>
                </c:pt>
                <c:pt idx="49">
                  <c:v>4.875</c:v>
                </c:pt>
                <c:pt idx="50">
                  <c:v>4.8680000000000003</c:v>
                </c:pt>
                <c:pt idx="51">
                  <c:v>4.8470000000000004</c:v>
                </c:pt>
                <c:pt idx="52">
                  <c:v>4.8280000000000003</c:v>
                </c:pt>
                <c:pt idx="53">
                  <c:v>4.827</c:v>
                </c:pt>
                <c:pt idx="54">
                  <c:v>4.83</c:v>
                </c:pt>
                <c:pt idx="55">
                  <c:v>4.8330000000000002</c:v>
                </c:pt>
                <c:pt idx="56">
                  <c:v>4.8319999999999999</c:v>
                </c:pt>
                <c:pt idx="57">
                  <c:v>4.83</c:v>
                </c:pt>
                <c:pt idx="58">
                  <c:v>4.8380000000000001</c:v>
                </c:pt>
                <c:pt idx="59">
                  <c:v>4.8419999999999996</c:v>
                </c:pt>
                <c:pt idx="60">
                  <c:v>4.8460000000000001</c:v>
                </c:pt>
                <c:pt idx="61">
                  <c:v>4.8479999999999999</c:v>
                </c:pt>
                <c:pt idx="62">
                  <c:v>4.8460000000000001</c:v>
                </c:pt>
                <c:pt idx="63">
                  <c:v>4.8460000000000001</c:v>
                </c:pt>
                <c:pt idx="64">
                  <c:v>4.8479999999999999</c:v>
                </c:pt>
                <c:pt idx="65">
                  <c:v>4.8490000000000002</c:v>
                </c:pt>
                <c:pt idx="66">
                  <c:v>4.8440000000000003</c:v>
                </c:pt>
                <c:pt idx="67">
                  <c:v>4.8470000000000004</c:v>
                </c:pt>
                <c:pt idx="68">
                  <c:v>4.8499999999999996</c:v>
                </c:pt>
                <c:pt idx="69">
                  <c:v>4.8579999999999997</c:v>
                </c:pt>
                <c:pt idx="70">
                  <c:v>4.8550000000000004</c:v>
                </c:pt>
                <c:pt idx="71">
                  <c:v>4.8570000000000002</c:v>
                </c:pt>
                <c:pt idx="72">
                  <c:v>4.8550000000000004</c:v>
                </c:pt>
                <c:pt idx="73">
                  <c:v>4.8540000000000001</c:v>
                </c:pt>
                <c:pt idx="74">
                  <c:v>4.8570000000000002</c:v>
                </c:pt>
                <c:pt idx="75">
                  <c:v>4.8600000000000003</c:v>
                </c:pt>
                <c:pt idx="76">
                  <c:v>4.8559999999999999</c:v>
                </c:pt>
                <c:pt idx="77">
                  <c:v>4.859</c:v>
                </c:pt>
                <c:pt idx="78">
                  <c:v>4.8609999999999998</c:v>
                </c:pt>
                <c:pt idx="79">
                  <c:v>4.8630000000000004</c:v>
                </c:pt>
                <c:pt idx="80">
                  <c:v>4.8600000000000003</c:v>
                </c:pt>
                <c:pt idx="81">
                  <c:v>4.8600000000000003</c:v>
                </c:pt>
                <c:pt idx="82">
                  <c:v>4.8600000000000003</c:v>
                </c:pt>
                <c:pt idx="83">
                  <c:v>4.8639999999999999</c:v>
                </c:pt>
                <c:pt idx="84">
                  <c:v>4.8650000000000002</c:v>
                </c:pt>
                <c:pt idx="85">
                  <c:v>4.8650000000000002</c:v>
                </c:pt>
                <c:pt idx="86">
                  <c:v>4.8620000000000001</c:v>
                </c:pt>
                <c:pt idx="87">
                  <c:v>4.8630000000000004</c:v>
                </c:pt>
                <c:pt idx="88">
                  <c:v>4.8540000000000001</c:v>
                </c:pt>
                <c:pt idx="89">
                  <c:v>4.851</c:v>
                </c:pt>
                <c:pt idx="90">
                  <c:v>4.8520000000000003</c:v>
                </c:pt>
                <c:pt idx="91">
                  <c:v>4.8520000000000003</c:v>
                </c:pt>
                <c:pt idx="92">
                  <c:v>4.851</c:v>
                </c:pt>
                <c:pt idx="93">
                  <c:v>4.8540000000000001</c:v>
                </c:pt>
                <c:pt idx="94">
                  <c:v>4.8529999999999998</c:v>
                </c:pt>
                <c:pt idx="95">
                  <c:v>4.8540000000000001</c:v>
                </c:pt>
                <c:pt idx="96">
                  <c:v>4.859</c:v>
                </c:pt>
                <c:pt idx="97">
                  <c:v>4.859</c:v>
                </c:pt>
                <c:pt idx="98">
                  <c:v>4.8600000000000003</c:v>
                </c:pt>
                <c:pt idx="99">
                  <c:v>4.8620000000000001</c:v>
                </c:pt>
                <c:pt idx="100">
                  <c:v>4.8579999999999997</c:v>
                </c:pt>
                <c:pt idx="101">
                  <c:v>4.8600000000000003</c:v>
                </c:pt>
                <c:pt idx="102">
                  <c:v>4.8600000000000003</c:v>
                </c:pt>
                <c:pt idx="103">
                  <c:v>4.859</c:v>
                </c:pt>
                <c:pt idx="104">
                  <c:v>4.859</c:v>
                </c:pt>
                <c:pt idx="105">
                  <c:v>4.8609999999999998</c:v>
                </c:pt>
                <c:pt idx="106">
                  <c:v>4.8630000000000004</c:v>
                </c:pt>
                <c:pt idx="107">
                  <c:v>4.867</c:v>
                </c:pt>
                <c:pt idx="108">
                  <c:v>4.87</c:v>
                </c:pt>
                <c:pt idx="109">
                  <c:v>4.8419999999999996</c:v>
                </c:pt>
                <c:pt idx="110">
                  <c:v>4.8769999999999998</c:v>
                </c:pt>
                <c:pt idx="111">
                  <c:v>4.8630000000000004</c:v>
                </c:pt>
                <c:pt idx="112">
                  <c:v>4.8689999999999998</c:v>
                </c:pt>
                <c:pt idx="113">
                  <c:v>4.8570000000000002</c:v>
                </c:pt>
                <c:pt idx="114">
                  <c:v>4.8659999999999997</c:v>
                </c:pt>
                <c:pt idx="115">
                  <c:v>4.8600000000000003</c:v>
                </c:pt>
                <c:pt idx="116">
                  <c:v>4.8659999999999997</c:v>
                </c:pt>
                <c:pt idx="117">
                  <c:v>4.8630000000000004</c:v>
                </c:pt>
                <c:pt idx="118">
                  <c:v>4.867</c:v>
                </c:pt>
                <c:pt idx="119">
                  <c:v>4.8680000000000003</c:v>
                </c:pt>
                <c:pt idx="120">
                  <c:v>4.8650000000000002</c:v>
                </c:pt>
                <c:pt idx="121">
                  <c:v>4.8719999999999999</c:v>
                </c:pt>
                <c:pt idx="122">
                  <c:v>4.8689999999999998</c:v>
                </c:pt>
                <c:pt idx="123">
                  <c:v>4.8689999999999998</c:v>
                </c:pt>
                <c:pt idx="124">
                  <c:v>4.875</c:v>
                </c:pt>
                <c:pt idx="125">
                  <c:v>4.8620000000000001</c:v>
                </c:pt>
                <c:pt idx="126">
                  <c:v>4.8490000000000002</c:v>
                </c:pt>
                <c:pt idx="127">
                  <c:v>4.8470000000000004</c:v>
                </c:pt>
                <c:pt idx="128">
                  <c:v>4.8470000000000004</c:v>
                </c:pt>
                <c:pt idx="129">
                  <c:v>4.8579999999999997</c:v>
                </c:pt>
                <c:pt idx="130">
                  <c:v>4.8540000000000001</c:v>
                </c:pt>
                <c:pt idx="131">
                  <c:v>4.859</c:v>
                </c:pt>
                <c:pt idx="132">
                  <c:v>4.8600000000000003</c:v>
                </c:pt>
                <c:pt idx="133">
                  <c:v>4.8570000000000002</c:v>
                </c:pt>
                <c:pt idx="134">
                  <c:v>4.867</c:v>
                </c:pt>
                <c:pt idx="135">
                  <c:v>4.8470000000000004</c:v>
                </c:pt>
                <c:pt idx="136">
                  <c:v>4.8559999999999999</c:v>
                </c:pt>
                <c:pt idx="137">
                  <c:v>4.8490000000000002</c:v>
                </c:pt>
                <c:pt idx="138">
                  <c:v>4.8559999999999999</c:v>
                </c:pt>
                <c:pt idx="139">
                  <c:v>4.8570000000000002</c:v>
                </c:pt>
                <c:pt idx="140">
                  <c:v>4.8710000000000004</c:v>
                </c:pt>
                <c:pt idx="141">
                  <c:v>4.8630000000000004</c:v>
                </c:pt>
                <c:pt idx="142">
                  <c:v>4.8639999999999999</c:v>
                </c:pt>
                <c:pt idx="143">
                  <c:v>4.8550000000000004</c:v>
                </c:pt>
                <c:pt idx="144">
                  <c:v>4.8540000000000001</c:v>
                </c:pt>
                <c:pt idx="145">
                  <c:v>4.8520000000000003</c:v>
                </c:pt>
                <c:pt idx="146">
                  <c:v>4.8600000000000003</c:v>
                </c:pt>
                <c:pt idx="147">
                  <c:v>4.8579999999999997</c:v>
                </c:pt>
                <c:pt idx="148">
                  <c:v>4.8559999999999999</c:v>
                </c:pt>
                <c:pt idx="149">
                  <c:v>4.8570000000000002</c:v>
                </c:pt>
                <c:pt idx="150">
                  <c:v>4.8630000000000004</c:v>
                </c:pt>
                <c:pt idx="151">
                  <c:v>4.8520000000000003</c:v>
                </c:pt>
                <c:pt idx="152">
                  <c:v>4.851</c:v>
                </c:pt>
                <c:pt idx="153">
                  <c:v>4.8570000000000002</c:v>
                </c:pt>
                <c:pt idx="154">
                  <c:v>4.859</c:v>
                </c:pt>
                <c:pt idx="155">
                  <c:v>4.8520000000000003</c:v>
                </c:pt>
                <c:pt idx="156">
                  <c:v>4.8540000000000001</c:v>
                </c:pt>
                <c:pt idx="157">
                  <c:v>4.8620000000000001</c:v>
                </c:pt>
                <c:pt idx="158">
                  <c:v>4.8630000000000004</c:v>
                </c:pt>
                <c:pt idx="159">
                  <c:v>4.8639999999999999</c:v>
                </c:pt>
                <c:pt idx="160">
                  <c:v>4.87</c:v>
                </c:pt>
              </c:numCache>
            </c:numRef>
          </c:yVal>
          <c:smooth val="0"/>
          <c:extLst>
            <c:ext xmlns:c16="http://schemas.microsoft.com/office/drawing/2014/chart" uri="{C3380CC4-5D6E-409C-BE32-E72D297353CC}">
              <c16:uniqueId val="{00000001-7A5B-4AF4-9769-C27353950F3E}"/>
            </c:ext>
          </c:extLst>
        </c:ser>
        <c:ser>
          <c:idx val="1"/>
          <c:order val="2"/>
          <c:tx>
            <c:strRef>
              <c:f>'HT_XC09106 (SiC)'!$H$15</c:f>
              <c:strCache>
                <c:ptCount val="1"/>
                <c:pt idx="0">
                  <c:v>εA'  [T=300] R</c:v>
                </c:pt>
              </c:strCache>
            </c:strRef>
          </c:tx>
          <c:spPr>
            <a:ln>
              <a:solidFill>
                <a:srgbClr val="C0504D"/>
              </a:solidFill>
            </a:ln>
          </c:spPr>
          <c:marker>
            <c:symbol val="none"/>
          </c:marker>
          <c:xVal>
            <c:numRef>
              <c:f>'HT_XC09106 (SiC)'!$C$18:$C$178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(SiC)'!$H$18:$H$178</c:f>
              <c:numCache>
                <c:formatCode>0.000</c:formatCode>
                <c:ptCount val="161"/>
                <c:pt idx="0">
                  <c:v>4.875</c:v>
                </c:pt>
                <c:pt idx="1">
                  <c:v>4.907</c:v>
                </c:pt>
                <c:pt idx="2">
                  <c:v>4.9080000000000004</c:v>
                </c:pt>
                <c:pt idx="3">
                  <c:v>4.915</c:v>
                </c:pt>
                <c:pt idx="4">
                  <c:v>4.9020000000000001</c:v>
                </c:pt>
                <c:pt idx="5">
                  <c:v>4.9039999999999999</c:v>
                </c:pt>
                <c:pt idx="6">
                  <c:v>4.9160000000000004</c:v>
                </c:pt>
                <c:pt idx="7">
                  <c:v>4.9219999999999997</c:v>
                </c:pt>
                <c:pt idx="8">
                  <c:v>4.9160000000000004</c:v>
                </c:pt>
                <c:pt idx="9">
                  <c:v>4.9189999999999996</c:v>
                </c:pt>
                <c:pt idx="10">
                  <c:v>4.9260000000000002</c:v>
                </c:pt>
                <c:pt idx="11">
                  <c:v>4.92</c:v>
                </c:pt>
                <c:pt idx="12">
                  <c:v>4.9240000000000004</c:v>
                </c:pt>
                <c:pt idx="13">
                  <c:v>4.931</c:v>
                </c:pt>
                <c:pt idx="14">
                  <c:v>4.9370000000000003</c:v>
                </c:pt>
                <c:pt idx="15">
                  <c:v>4.9370000000000003</c:v>
                </c:pt>
                <c:pt idx="16">
                  <c:v>4.9340000000000002</c:v>
                </c:pt>
                <c:pt idx="17">
                  <c:v>4.9409999999999998</c:v>
                </c:pt>
                <c:pt idx="18">
                  <c:v>4.9589999999999996</c:v>
                </c:pt>
                <c:pt idx="19">
                  <c:v>4.9420000000000002</c:v>
                </c:pt>
                <c:pt idx="20">
                  <c:v>4.9109999999999996</c:v>
                </c:pt>
                <c:pt idx="21">
                  <c:v>4.8769999999999998</c:v>
                </c:pt>
                <c:pt idx="22">
                  <c:v>4.8769999999999998</c:v>
                </c:pt>
                <c:pt idx="23">
                  <c:v>4.8879999999999999</c:v>
                </c:pt>
                <c:pt idx="24">
                  <c:v>4.8920000000000003</c:v>
                </c:pt>
                <c:pt idx="25">
                  <c:v>4.9029999999999996</c:v>
                </c:pt>
                <c:pt idx="26">
                  <c:v>4.907</c:v>
                </c:pt>
                <c:pt idx="27">
                  <c:v>4.9020000000000001</c:v>
                </c:pt>
                <c:pt idx="28">
                  <c:v>4.907</c:v>
                </c:pt>
                <c:pt idx="29">
                  <c:v>4.899</c:v>
                </c:pt>
                <c:pt idx="30">
                  <c:v>4.9109999999999996</c:v>
                </c:pt>
                <c:pt idx="31">
                  <c:v>4.9160000000000004</c:v>
                </c:pt>
                <c:pt idx="32">
                  <c:v>4.9189999999999996</c:v>
                </c:pt>
                <c:pt idx="33">
                  <c:v>4.91</c:v>
                </c:pt>
                <c:pt idx="34">
                  <c:v>4.9109999999999996</c:v>
                </c:pt>
                <c:pt idx="35">
                  <c:v>4.9180000000000001</c:v>
                </c:pt>
                <c:pt idx="36">
                  <c:v>4.9189999999999996</c:v>
                </c:pt>
                <c:pt idx="37">
                  <c:v>4.923</c:v>
                </c:pt>
                <c:pt idx="38">
                  <c:v>4.9210000000000003</c:v>
                </c:pt>
                <c:pt idx="39">
                  <c:v>4.9269999999999996</c:v>
                </c:pt>
                <c:pt idx="40">
                  <c:v>4.9320000000000004</c:v>
                </c:pt>
                <c:pt idx="41">
                  <c:v>4.9249999999999998</c:v>
                </c:pt>
                <c:pt idx="42">
                  <c:v>4.93</c:v>
                </c:pt>
                <c:pt idx="43">
                  <c:v>4.9320000000000004</c:v>
                </c:pt>
                <c:pt idx="44">
                  <c:v>4.9429999999999996</c:v>
                </c:pt>
                <c:pt idx="45">
                  <c:v>4.9459999999999997</c:v>
                </c:pt>
                <c:pt idx="46">
                  <c:v>4.9480000000000004</c:v>
                </c:pt>
                <c:pt idx="47">
                  <c:v>4.9450000000000003</c:v>
                </c:pt>
                <c:pt idx="48">
                  <c:v>4.9509999999999996</c:v>
                </c:pt>
                <c:pt idx="49">
                  <c:v>4.9420000000000002</c:v>
                </c:pt>
                <c:pt idx="50">
                  <c:v>4.9109999999999996</c:v>
                </c:pt>
                <c:pt idx="51">
                  <c:v>4.8819999999999997</c:v>
                </c:pt>
                <c:pt idx="52">
                  <c:v>4.8730000000000002</c:v>
                </c:pt>
                <c:pt idx="53">
                  <c:v>4.8789999999999996</c:v>
                </c:pt>
                <c:pt idx="54">
                  <c:v>4.883</c:v>
                </c:pt>
                <c:pt idx="55">
                  <c:v>4.8879999999999999</c:v>
                </c:pt>
                <c:pt idx="56">
                  <c:v>4.8810000000000002</c:v>
                </c:pt>
                <c:pt idx="57">
                  <c:v>4.8860000000000001</c:v>
                </c:pt>
                <c:pt idx="58">
                  <c:v>4.8979999999999997</c:v>
                </c:pt>
                <c:pt idx="59">
                  <c:v>4.9009999999999998</c:v>
                </c:pt>
                <c:pt idx="60">
                  <c:v>4.9050000000000002</c:v>
                </c:pt>
                <c:pt idx="61">
                  <c:v>4.9020000000000001</c:v>
                </c:pt>
                <c:pt idx="62">
                  <c:v>4.9039999999999999</c:v>
                </c:pt>
                <c:pt idx="63">
                  <c:v>4.9050000000000002</c:v>
                </c:pt>
                <c:pt idx="64">
                  <c:v>4.9080000000000004</c:v>
                </c:pt>
                <c:pt idx="65">
                  <c:v>4.9059999999999997</c:v>
                </c:pt>
                <c:pt idx="66">
                  <c:v>4.9059999999999997</c:v>
                </c:pt>
                <c:pt idx="67">
                  <c:v>4.9109999999999996</c:v>
                </c:pt>
                <c:pt idx="68">
                  <c:v>4.9109999999999996</c:v>
                </c:pt>
                <c:pt idx="69">
                  <c:v>4.9169999999999998</c:v>
                </c:pt>
                <c:pt idx="70">
                  <c:v>4.9169999999999998</c:v>
                </c:pt>
                <c:pt idx="71">
                  <c:v>4.9189999999999996</c:v>
                </c:pt>
                <c:pt idx="72">
                  <c:v>4.9189999999999996</c:v>
                </c:pt>
                <c:pt idx="73">
                  <c:v>4.9169999999999998</c:v>
                </c:pt>
                <c:pt idx="74">
                  <c:v>4.9189999999999996</c:v>
                </c:pt>
                <c:pt idx="75">
                  <c:v>4.9210000000000003</c:v>
                </c:pt>
                <c:pt idx="76">
                  <c:v>4.92</c:v>
                </c:pt>
                <c:pt idx="77">
                  <c:v>4.9240000000000004</c:v>
                </c:pt>
                <c:pt idx="78">
                  <c:v>4.923</c:v>
                </c:pt>
                <c:pt idx="79">
                  <c:v>4.9240000000000004</c:v>
                </c:pt>
                <c:pt idx="80">
                  <c:v>4.9260000000000002</c:v>
                </c:pt>
                <c:pt idx="81">
                  <c:v>4.9249999999999998</c:v>
                </c:pt>
                <c:pt idx="82">
                  <c:v>4.9279999999999999</c:v>
                </c:pt>
                <c:pt idx="83">
                  <c:v>4.93</c:v>
                </c:pt>
                <c:pt idx="84">
                  <c:v>4.931</c:v>
                </c:pt>
                <c:pt idx="85">
                  <c:v>4.93</c:v>
                </c:pt>
                <c:pt idx="86">
                  <c:v>4.9249999999999998</c:v>
                </c:pt>
                <c:pt idx="87">
                  <c:v>4.9249999999999998</c:v>
                </c:pt>
                <c:pt idx="88">
                  <c:v>4.92</c:v>
                </c:pt>
                <c:pt idx="89">
                  <c:v>4.923</c:v>
                </c:pt>
                <c:pt idx="90">
                  <c:v>4.9219999999999997</c:v>
                </c:pt>
                <c:pt idx="91">
                  <c:v>4.92</c:v>
                </c:pt>
                <c:pt idx="92">
                  <c:v>4.9240000000000004</c:v>
                </c:pt>
                <c:pt idx="93">
                  <c:v>4.9249999999999998</c:v>
                </c:pt>
                <c:pt idx="94">
                  <c:v>4.9279999999999999</c:v>
                </c:pt>
                <c:pt idx="95">
                  <c:v>4.9249999999999998</c:v>
                </c:pt>
                <c:pt idx="96">
                  <c:v>4.9279999999999999</c:v>
                </c:pt>
                <c:pt idx="97">
                  <c:v>4.93</c:v>
                </c:pt>
                <c:pt idx="98">
                  <c:v>4.93</c:v>
                </c:pt>
                <c:pt idx="99">
                  <c:v>4.9340000000000002</c:v>
                </c:pt>
                <c:pt idx="100">
                  <c:v>4.931</c:v>
                </c:pt>
                <c:pt idx="101">
                  <c:v>4.931</c:v>
                </c:pt>
                <c:pt idx="102">
                  <c:v>4.9320000000000004</c:v>
                </c:pt>
                <c:pt idx="103">
                  <c:v>4.9290000000000003</c:v>
                </c:pt>
                <c:pt idx="104">
                  <c:v>4.93</c:v>
                </c:pt>
                <c:pt idx="105">
                  <c:v>4.9329999999999998</c:v>
                </c:pt>
                <c:pt idx="106">
                  <c:v>4.9379999999999997</c:v>
                </c:pt>
                <c:pt idx="107">
                  <c:v>4.9189999999999996</c:v>
                </c:pt>
                <c:pt idx="108">
                  <c:v>4.9459999999999997</c:v>
                </c:pt>
                <c:pt idx="109">
                  <c:v>4.9139999999999997</c:v>
                </c:pt>
                <c:pt idx="110">
                  <c:v>4.9539999999999997</c:v>
                </c:pt>
                <c:pt idx="111">
                  <c:v>4.9370000000000003</c:v>
                </c:pt>
                <c:pt idx="112">
                  <c:v>4.923</c:v>
                </c:pt>
                <c:pt idx="113">
                  <c:v>4.9349999999999996</c:v>
                </c:pt>
                <c:pt idx="114">
                  <c:v>4.931</c:v>
                </c:pt>
                <c:pt idx="115">
                  <c:v>4.9400000000000004</c:v>
                </c:pt>
                <c:pt idx="116">
                  <c:v>4.9329999999999998</c:v>
                </c:pt>
                <c:pt idx="117">
                  <c:v>4.9390000000000001</c:v>
                </c:pt>
                <c:pt idx="118">
                  <c:v>4.9400000000000004</c:v>
                </c:pt>
                <c:pt idx="119">
                  <c:v>4.9409999999999998</c:v>
                </c:pt>
                <c:pt idx="120">
                  <c:v>4.944</c:v>
                </c:pt>
                <c:pt idx="121">
                  <c:v>4.9489999999999998</c:v>
                </c:pt>
                <c:pt idx="122">
                  <c:v>4.944</c:v>
                </c:pt>
                <c:pt idx="123">
                  <c:v>4.95</c:v>
                </c:pt>
                <c:pt idx="124">
                  <c:v>4.9409999999999998</c:v>
                </c:pt>
                <c:pt idx="125">
                  <c:v>4.9119999999999999</c:v>
                </c:pt>
                <c:pt idx="126">
                  <c:v>4.9180000000000001</c:v>
                </c:pt>
                <c:pt idx="127">
                  <c:v>4.923</c:v>
                </c:pt>
                <c:pt idx="128">
                  <c:v>4.9269999999999996</c:v>
                </c:pt>
                <c:pt idx="129">
                  <c:v>4.9260000000000002</c:v>
                </c:pt>
                <c:pt idx="130">
                  <c:v>4.9340000000000002</c:v>
                </c:pt>
                <c:pt idx="131">
                  <c:v>4.9349999999999996</c:v>
                </c:pt>
                <c:pt idx="132">
                  <c:v>4.9320000000000004</c:v>
                </c:pt>
                <c:pt idx="133">
                  <c:v>4.9290000000000003</c:v>
                </c:pt>
                <c:pt idx="134">
                  <c:v>4.9260000000000002</c:v>
                </c:pt>
                <c:pt idx="135">
                  <c:v>4.9210000000000003</c:v>
                </c:pt>
                <c:pt idx="136">
                  <c:v>4.9379999999999997</c:v>
                </c:pt>
                <c:pt idx="137">
                  <c:v>4.9340000000000002</c:v>
                </c:pt>
                <c:pt idx="138">
                  <c:v>4.931</c:v>
                </c:pt>
                <c:pt idx="139">
                  <c:v>4.9320000000000004</c:v>
                </c:pt>
                <c:pt idx="140">
                  <c:v>4.9370000000000003</c:v>
                </c:pt>
                <c:pt idx="141">
                  <c:v>4.9370000000000003</c:v>
                </c:pt>
                <c:pt idx="142">
                  <c:v>4.9409999999999998</c:v>
                </c:pt>
                <c:pt idx="143">
                  <c:v>4.93</c:v>
                </c:pt>
                <c:pt idx="144">
                  <c:v>4.93</c:v>
                </c:pt>
                <c:pt idx="145">
                  <c:v>4.93</c:v>
                </c:pt>
                <c:pt idx="146">
                  <c:v>4.9359999999999999</c:v>
                </c:pt>
                <c:pt idx="147">
                  <c:v>4.93</c:v>
                </c:pt>
                <c:pt idx="148">
                  <c:v>4.9349999999999996</c:v>
                </c:pt>
                <c:pt idx="149">
                  <c:v>4.9370000000000003</c:v>
                </c:pt>
                <c:pt idx="150">
                  <c:v>4.9480000000000004</c:v>
                </c:pt>
                <c:pt idx="151">
                  <c:v>4.9359999999999999</c:v>
                </c:pt>
                <c:pt idx="152">
                  <c:v>4.9340000000000002</c:v>
                </c:pt>
                <c:pt idx="153">
                  <c:v>4.9359999999999999</c:v>
                </c:pt>
                <c:pt idx="154">
                  <c:v>4.9279999999999999</c:v>
                </c:pt>
                <c:pt idx="155">
                  <c:v>4.9409999999999998</c:v>
                </c:pt>
                <c:pt idx="156">
                  <c:v>4.9379999999999997</c:v>
                </c:pt>
                <c:pt idx="157">
                  <c:v>4.9459999999999997</c:v>
                </c:pt>
                <c:pt idx="158">
                  <c:v>4.9400000000000004</c:v>
                </c:pt>
                <c:pt idx="159">
                  <c:v>4.95</c:v>
                </c:pt>
                <c:pt idx="160">
                  <c:v>4.9539999999999997</c:v>
                </c:pt>
              </c:numCache>
            </c:numRef>
          </c:yVal>
          <c:smooth val="0"/>
          <c:extLst>
            <c:ext xmlns:c16="http://schemas.microsoft.com/office/drawing/2014/chart" uri="{C3380CC4-5D6E-409C-BE32-E72D297353CC}">
              <c16:uniqueId val="{00000002-7A5B-4AF4-9769-C27353950F3E}"/>
            </c:ext>
          </c:extLst>
        </c:ser>
        <c:ser>
          <c:idx val="2"/>
          <c:order val="3"/>
          <c:tx>
            <c:strRef>
              <c:f>'HT_XC09106 (SiC)'!$K$15</c:f>
              <c:strCache>
                <c:ptCount val="1"/>
                <c:pt idx="0">
                  <c:v>εA'  [T=600] R</c:v>
                </c:pt>
              </c:strCache>
            </c:strRef>
          </c:tx>
          <c:spPr>
            <a:ln>
              <a:solidFill>
                <a:srgbClr val="9BBB59"/>
              </a:solidFill>
            </a:ln>
          </c:spPr>
          <c:marker>
            <c:symbol val="none"/>
          </c:marker>
          <c:xVal>
            <c:numRef>
              <c:f>'HT_XC09106 (SiC)'!$C$18:$C$178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(SiC)'!$K$18:$K$178</c:f>
              <c:numCache>
                <c:formatCode>0.000</c:formatCode>
                <c:ptCount val="161"/>
                <c:pt idx="0">
                  <c:v>4.9870000000000001</c:v>
                </c:pt>
                <c:pt idx="1">
                  <c:v>4.99</c:v>
                </c:pt>
                <c:pt idx="2">
                  <c:v>4.9850000000000003</c:v>
                </c:pt>
                <c:pt idx="3">
                  <c:v>4.9960000000000004</c:v>
                </c:pt>
                <c:pt idx="4">
                  <c:v>4.9820000000000002</c:v>
                </c:pt>
                <c:pt idx="5">
                  <c:v>4.9909999999999997</c:v>
                </c:pt>
                <c:pt idx="6">
                  <c:v>4.9989999999999997</c:v>
                </c:pt>
                <c:pt idx="7">
                  <c:v>5.0019999999999998</c:v>
                </c:pt>
                <c:pt idx="8">
                  <c:v>5.0019999999999998</c:v>
                </c:pt>
                <c:pt idx="9">
                  <c:v>5.0060000000000002</c:v>
                </c:pt>
                <c:pt idx="10">
                  <c:v>5.0060000000000002</c:v>
                </c:pt>
                <c:pt idx="11">
                  <c:v>5.0090000000000003</c:v>
                </c:pt>
                <c:pt idx="12">
                  <c:v>5.0220000000000002</c:v>
                </c:pt>
                <c:pt idx="13">
                  <c:v>5.0229999999999997</c:v>
                </c:pt>
                <c:pt idx="14">
                  <c:v>5.0190000000000001</c:v>
                </c:pt>
                <c:pt idx="15">
                  <c:v>5.0170000000000003</c:v>
                </c:pt>
                <c:pt idx="16">
                  <c:v>5.0140000000000002</c:v>
                </c:pt>
                <c:pt idx="17">
                  <c:v>5.0110000000000001</c:v>
                </c:pt>
                <c:pt idx="18">
                  <c:v>5.0110000000000001</c:v>
                </c:pt>
                <c:pt idx="19">
                  <c:v>4.992</c:v>
                </c:pt>
                <c:pt idx="20">
                  <c:v>4.992</c:v>
                </c:pt>
                <c:pt idx="21">
                  <c:v>4.9870000000000001</c:v>
                </c:pt>
                <c:pt idx="22">
                  <c:v>4.9870000000000001</c:v>
                </c:pt>
                <c:pt idx="23">
                  <c:v>4.9939999999999998</c:v>
                </c:pt>
                <c:pt idx="24">
                  <c:v>5</c:v>
                </c:pt>
                <c:pt idx="25">
                  <c:v>5.0110000000000001</c:v>
                </c:pt>
                <c:pt idx="26">
                  <c:v>5.0030000000000001</c:v>
                </c:pt>
                <c:pt idx="27">
                  <c:v>4.9969999999999999</c:v>
                </c:pt>
                <c:pt idx="28">
                  <c:v>5.0060000000000002</c:v>
                </c:pt>
                <c:pt idx="29">
                  <c:v>5.0019999999999998</c:v>
                </c:pt>
                <c:pt idx="30">
                  <c:v>5.0119999999999996</c:v>
                </c:pt>
                <c:pt idx="31">
                  <c:v>5.0170000000000003</c:v>
                </c:pt>
                <c:pt idx="32">
                  <c:v>5.0170000000000003</c:v>
                </c:pt>
                <c:pt idx="33">
                  <c:v>5.0119999999999996</c:v>
                </c:pt>
                <c:pt idx="34">
                  <c:v>5.0090000000000003</c:v>
                </c:pt>
                <c:pt idx="35">
                  <c:v>5.0170000000000003</c:v>
                </c:pt>
                <c:pt idx="36">
                  <c:v>5.0170000000000003</c:v>
                </c:pt>
                <c:pt idx="37">
                  <c:v>5.0229999999999997</c:v>
                </c:pt>
                <c:pt idx="38">
                  <c:v>5.0250000000000004</c:v>
                </c:pt>
                <c:pt idx="39">
                  <c:v>5.0289999999999999</c:v>
                </c:pt>
                <c:pt idx="40">
                  <c:v>5.03</c:v>
                </c:pt>
                <c:pt idx="41">
                  <c:v>5.0259999999999998</c:v>
                </c:pt>
                <c:pt idx="42">
                  <c:v>5.0350000000000001</c:v>
                </c:pt>
                <c:pt idx="43">
                  <c:v>5.0359999999999996</c:v>
                </c:pt>
                <c:pt idx="44">
                  <c:v>5.0419999999999998</c:v>
                </c:pt>
                <c:pt idx="45">
                  <c:v>5.0369999999999999</c:v>
                </c:pt>
                <c:pt idx="46">
                  <c:v>5.0270000000000001</c:v>
                </c:pt>
                <c:pt idx="47">
                  <c:v>5.016</c:v>
                </c:pt>
                <c:pt idx="48">
                  <c:v>5.0039999999999996</c:v>
                </c:pt>
                <c:pt idx="49">
                  <c:v>4.9909999999999997</c:v>
                </c:pt>
                <c:pt idx="50">
                  <c:v>4.9800000000000004</c:v>
                </c:pt>
                <c:pt idx="51">
                  <c:v>4.9749999999999996</c:v>
                </c:pt>
                <c:pt idx="52">
                  <c:v>4.97</c:v>
                </c:pt>
                <c:pt idx="53">
                  <c:v>4.9749999999999996</c:v>
                </c:pt>
                <c:pt idx="54">
                  <c:v>4.9749999999999996</c:v>
                </c:pt>
                <c:pt idx="55">
                  <c:v>4.9749999999999996</c:v>
                </c:pt>
                <c:pt idx="56">
                  <c:v>4.9720000000000004</c:v>
                </c:pt>
                <c:pt idx="57">
                  <c:v>4.9800000000000004</c:v>
                </c:pt>
                <c:pt idx="58">
                  <c:v>4.99</c:v>
                </c:pt>
                <c:pt idx="59">
                  <c:v>4.9950000000000001</c:v>
                </c:pt>
                <c:pt idx="60">
                  <c:v>4.9939999999999998</c:v>
                </c:pt>
                <c:pt idx="61">
                  <c:v>4.9909999999999997</c:v>
                </c:pt>
                <c:pt idx="62">
                  <c:v>4.9930000000000003</c:v>
                </c:pt>
                <c:pt idx="63">
                  <c:v>4.9960000000000004</c:v>
                </c:pt>
                <c:pt idx="64">
                  <c:v>4.9969999999999999</c:v>
                </c:pt>
                <c:pt idx="65">
                  <c:v>4.9950000000000001</c:v>
                </c:pt>
                <c:pt idx="66">
                  <c:v>4.9989999999999997</c:v>
                </c:pt>
                <c:pt idx="67">
                  <c:v>5.0039999999999996</c:v>
                </c:pt>
                <c:pt idx="68">
                  <c:v>5.0049999999999999</c:v>
                </c:pt>
                <c:pt idx="69">
                  <c:v>5.008</c:v>
                </c:pt>
                <c:pt idx="70">
                  <c:v>5.0069999999999997</c:v>
                </c:pt>
                <c:pt idx="71">
                  <c:v>5.0060000000000002</c:v>
                </c:pt>
                <c:pt idx="72">
                  <c:v>5.0090000000000003</c:v>
                </c:pt>
                <c:pt idx="73">
                  <c:v>5.0110000000000001</c:v>
                </c:pt>
                <c:pt idx="74">
                  <c:v>5.0119999999999996</c:v>
                </c:pt>
                <c:pt idx="75">
                  <c:v>5.0110000000000001</c:v>
                </c:pt>
                <c:pt idx="76">
                  <c:v>5.0119999999999996</c:v>
                </c:pt>
                <c:pt idx="77">
                  <c:v>5.0140000000000002</c:v>
                </c:pt>
                <c:pt idx="78">
                  <c:v>5.016</c:v>
                </c:pt>
                <c:pt idx="79">
                  <c:v>5.0119999999999996</c:v>
                </c:pt>
                <c:pt idx="80">
                  <c:v>5.0149999999999997</c:v>
                </c:pt>
                <c:pt idx="81">
                  <c:v>5.0170000000000003</c:v>
                </c:pt>
                <c:pt idx="82">
                  <c:v>5.0209999999999999</c:v>
                </c:pt>
                <c:pt idx="83">
                  <c:v>5.0199999999999996</c:v>
                </c:pt>
                <c:pt idx="84">
                  <c:v>5.0190000000000001</c:v>
                </c:pt>
                <c:pt idx="85">
                  <c:v>5.0140000000000002</c:v>
                </c:pt>
                <c:pt idx="86">
                  <c:v>5.0110000000000001</c:v>
                </c:pt>
                <c:pt idx="87">
                  <c:v>5.016</c:v>
                </c:pt>
                <c:pt idx="88">
                  <c:v>5.016</c:v>
                </c:pt>
                <c:pt idx="89">
                  <c:v>5.016</c:v>
                </c:pt>
                <c:pt idx="90">
                  <c:v>5.0179999999999998</c:v>
                </c:pt>
                <c:pt idx="91">
                  <c:v>5.0149999999999997</c:v>
                </c:pt>
                <c:pt idx="92">
                  <c:v>5.016</c:v>
                </c:pt>
                <c:pt idx="93">
                  <c:v>5.0190000000000001</c:v>
                </c:pt>
                <c:pt idx="94">
                  <c:v>5.0199999999999996</c:v>
                </c:pt>
                <c:pt idx="95">
                  <c:v>5.0179999999999998</c:v>
                </c:pt>
                <c:pt idx="96">
                  <c:v>5.0190000000000001</c:v>
                </c:pt>
                <c:pt idx="97">
                  <c:v>5.0190000000000001</c:v>
                </c:pt>
                <c:pt idx="98">
                  <c:v>5.0229999999999997</c:v>
                </c:pt>
                <c:pt idx="99">
                  <c:v>5.0250000000000004</c:v>
                </c:pt>
                <c:pt idx="100">
                  <c:v>5.0220000000000002</c:v>
                </c:pt>
                <c:pt idx="101">
                  <c:v>5.0209999999999999</c:v>
                </c:pt>
                <c:pt idx="102">
                  <c:v>5.0220000000000002</c:v>
                </c:pt>
                <c:pt idx="103">
                  <c:v>5.0220000000000002</c:v>
                </c:pt>
                <c:pt idx="104">
                  <c:v>5.024</c:v>
                </c:pt>
                <c:pt idx="105">
                  <c:v>5.0289999999999999</c:v>
                </c:pt>
                <c:pt idx="106">
                  <c:v>5.0209999999999999</c:v>
                </c:pt>
                <c:pt idx="107">
                  <c:v>5.0220000000000002</c:v>
                </c:pt>
                <c:pt idx="108">
                  <c:v>5.0179999999999998</c:v>
                </c:pt>
                <c:pt idx="109">
                  <c:v>5.032</c:v>
                </c:pt>
                <c:pt idx="110">
                  <c:v>5.032</c:v>
                </c:pt>
                <c:pt idx="111">
                  <c:v>5.0529999999999999</c:v>
                </c:pt>
                <c:pt idx="112">
                  <c:v>5.0190000000000001</c:v>
                </c:pt>
                <c:pt idx="113">
                  <c:v>5.0339999999999998</c:v>
                </c:pt>
                <c:pt idx="114">
                  <c:v>5.0279999999999996</c:v>
                </c:pt>
                <c:pt idx="115">
                  <c:v>5.0369999999999999</c:v>
                </c:pt>
                <c:pt idx="116">
                  <c:v>5.0350000000000001</c:v>
                </c:pt>
                <c:pt idx="117">
                  <c:v>5.0330000000000004</c:v>
                </c:pt>
                <c:pt idx="118">
                  <c:v>5.03</c:v>
                </c:pt>
                <c:pt idx="119">
                  <c:v>5.0350000000000001</c:v>
                </c:pt>
                <c:pt idx="120">
                  <c:v>5.04</c:v>
                </c:pt>
                <c:pt idx="121">
                  <c:v>5.0380000000000003</c:v>
                </c:pt>
                <c:pt idx="122">
                  <c:v>5.0199999999999996</c:v>
                </c:pt>
                <c:pt idx="123">
                  <c:v>5.0119999999999996</c:v>
                </c:pt>
                <c:pt idx="124">
                  <c:v>5.01</c:v>
                </c:pt>
                <c:pt idx="125">
                  <c:v>5.0110000000000001</c:v>
                </c:pt>
                <c:pt idx="126">
                  <c:v>5.0259999999999998</c:v>
                </c:pt>
                <c:pt idx="127">
                  <c:v>5.0170000000000003</c:v>
                </c:pt>
                <c:pt idx="128">
                  <c:v>5.03</c:v>
                </c:pt>
                <c:pt idx="129">
                  <c:v>5.0199999999999996</c:v>
                </c:pt>
                <c:pt idx="130">
                  <c:v>5.0250000000000004</c:v>
                </c:pt>
                <c:pt idx="131">
                  <c:v>5.024</c:v>
                </c:pt>
                <c:pt idx="132">
                  <c:v>5.0209999999999999</c:v>
                </c:pt>
                <c:pt idx="133">
                  <c:v>5.0250000000000004</c:v>
                </c:pt>
                <c:pt idx="134">
                  <c:v>5.01</c:v>
                </c:pt>
                <c:pt idx="135">
                  <c:v>5.0220000000000002</c:v>
                </c:pt>
                <c:pt idx="136">
                  <c:v>5.0179999999999998</c:v>
                </c:pt>
                <c:pt idx="137">
                  <c:v>5.024</c:v>
                </c:pt>
                <c:pt idx="138">
                  <c:v>5.0229999999999997</c:v>
                </c:pt>
                <c:pt idx="139">
                  <c:v>5.0270000000000001</c:v>
                </c:pt>
                <c:pt idx="140">
                  <c:v>5.0250000000000004</c:v>
                </c:pt>
                <c:pt idx="141">
                  <c:v>5.0259999999999998</c:v>
                </c:pt>
                <c:pt idx="142">
                  <c:v>5.0140000000000002</c:v>
                </c:pt>
                <c:pt idx="143">
                  <c:v>5.024</c:v>
                </c:pt>
                <c:pt idx="144">
                  <c:v>5.0229999999999997</c:v>
                </c:pt>
                <c:pt idx="145">
                  <c:v>5.0279999999999996</c:v>
                </c:pt>
                <c:pt idx="146">
                  <c:v>5.0259999999999998</c:v>
                </c:pt>
                <c:pt idx="147">
                  <c:v>5.0270000000000001</c:v>
                </c:pt>
                <c:pt idx="148">
                  <c:v>5.0330000000000004</c:v>
                </c:pt>
                <c:pt idx="149">
                  <c:v>5.0380000000000003</c:v>
                </c:pt>
                <c:pt idx="150">
                  <c:v>5.0259999999999998</c:v>
                </c:pt>
                <c:pt idx="151">
                  <c:v>5.0259999999999998</c:v>
                </c:pt>
                <c:pt idx="152">
                  <c:v>5.03</c:v>
                </c:pt>
                <c:pt idx="153">
                  <c:v>5.0309999999999997</c:v>
                </c:pt>
                <c:pt idx="154">
                  <c:v>5.0339999999999998</c:v>
                </c:pt>
                <c:pt idx="155">
                  <c:v>5.0339999999999998</c:v>
                </c:pt>
                <c:pt idx="156">
                  <c:v>5.0430000000000001</c:v>
                </c:pt>
                <c:pt idx="157">
                  <c:v>5.0350000000000001</c:v>
                </c:pt>
                <c:pt idx="158">
                  <c:v>5.0419999999999998</c:v>
                </c:pt>
                <c:pt idx="159">
                  <c:v>5.0490000000000004</c:v>
                </c:pt>
                <c:pt idx="160">
                  <c:v>5.05</c:v>
                </c:pt>
              </c:numCache>
            </c:numRef>
          </c:yVal>
          <c:smooth val="0"/>
          <c:extLst>
            <c:ext xmlns:c16="http://schemas.microsoft.com/office/drawing/2014/chart" uri="{C3380CC4-5D6E-409C-BE32-E72D297353CC}">
              <c16:uniqueId val="{00000003-7A5B-4AF4-9769-C27353950F3E}"/>
            </c:ext>
          </c:extLst>
        </c:ser>
        <c:ser>
          <c:idx val="3"/>
          <c:order val="4"/>
          <c:tx>
            <c:strRef>
              <c:f>'HT_XC09106 (SiC)'!$O$15</c:f>
              <c:strCache>
                <c:ptCount val="1"/>
                <c:pt idx="0">
                  <c:v>εA'  [T=950] R</c:v>
                </c:pt>
              </c:strCache>
            </c:strRef>
          </c:tx>
          <c:spPr>
            <a:ln>
              <a:solidFill>
                <a:srgbClr val="8064A2"/>
              </a:solidFill>
            </a:ln>
          </c:spPr>
          <c:marker>
            <c:symbol val="none"/>
          </c:marker>
          <c:xVal>
            <c:numRef>
              <c:f>'HT_XC09106 (SiC)'!$C$18:$C$178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(SiC)'!$O$18:$O$178</c:f>
              <c:numCache>
                <c:formatCode>0.000</c:formatCode>
                <c:ptCount val="161"/>
                <c:pt idx="0">
                  <c:v>5.2949999999999999</c:v>
                </c:pt>
                <c:pt idx="1">
                  <c:v>5.31</c:v>
                </c:pt>
                <c:pt idx="2">
                  <c:v>5.3040000000000003</c:v>
                </c:pt>
                <c:pt idx="3">
                  <c:v>5.3150000000000004</c:v>
                </c:pt>
                <c:pt idx="4">
                  <c:v>5.2939999999999996</c:v>
                </c:pt>
                <c:pt idx="5">
                  <c:v>5.3029999999999999</c:v>
                </c:pt>
                <c:pt idx="6">
                  <c:v>5.3250000000000002</c:v>
                </c:pt>
                <c:pt idx="7">
                  <c:v>5.3289999999999997</c:v>
                </c:pt>
                <c:pt idx="8">
                  <c:v>5.32</c:v>
                </c:pt>
                <c:pt idx="9">
                  <c:v>5.3049999999999997</c:v>
                </c:pt>
                <c:pt idx="10">
                  <c:v>5.3209999999999997</c:v>
                </c:pt>
                <c:pt idx="11">
                  <c:v>5.3330000000000002</c:v>
                </c:pt>
                <c:pt idx="12">
                  <c:v>5.3310000000000004</c:v>
                </c:pt>
                <c:pt idx="13">
                  <c:v>5.3140000000000001</c:v>
                </c:pt>
                <c:pt idx="14">
                  <c:v>5.3179999999999996</c:v>
                </c:pt>
                <c:pt idx="15">
                  <c:v>5.3289999999999997</c:v>
                </c:pt>
                <c:pt idx="16">
                  <c:v>5.335</c:v>
                </c:pt>
                <c:pt idx="17">
                  <c:v>5.3259999999999996</c:v>
                </c:pt>
                <c:pt idx="18">
                  <c:v>5.3410000000000002</c:v>
                </c:pt>
                <c:pt idx="19">
                  <c:v>5.3390000000000004</c:v>
                </c:pt>
                <c:pt idx="20">
                  <c:v>5.327</c:v>
                </c:pt>
                <c:pt idx="21">
                  <c:v>5.3220000000000001</c:v>
                </c:pt>
                <c:pt idx="22">
                  <c:v>5.327</c:v>
                </c:pt>
                <c:pt idx="23">
                  <c:v>5.3410000000000002</c:v>
                </c:pt>
                <c:pt idx="24">
                  <c:v>5.3440000000000003</c:v>
                </c:pt>
                <c:pt idx="25">
                  <c:v>5.3440000000000003</c:v>
                </c:pt>
                <c:pt idx="26">
                  <c:v>5.3369999999999997</c:v>
                </c:pt>
                <c:pt idx="27">
                  <c:v>5.3369999999999997</c:v>
                </c:pt>
                <c:pt idx="28">
                  <c:v>5.3440000000000003</c:v>
                </c:pt>
                <c:pt idx="29">
                  <c:v>5.3490000000000002</c:v>
                </c:pt>
                <c:pt idx="30">
                  <c:v>5.3479999999999999</c:v>
                </c:pt>
                <c:pt idx="31">
                  <c:v>5.3579999999999997</c:v>
                </c:pt>
                <c:pt idx="32">
                  <c:v>5.3639999999999999</c:v>
                </c:pt>
                <c:pt idx="33">
                  <c:v>5.359</c:v>
                </c:pt>
                <c:pt idx="34">
                  <c:v>5.3449999999999998</c:v>
                </c:pt>
                <c:pt idx="35">
                  <c:v>5.3540000000000001</c:v>
                </c:pt>
                <c:pt idx="36">
                  <c:v>5.3550000000000004</c:v>
                </c:pt>
                <c:pt idx="37">
                  <c:v>5.3630000000000004</c:v>
                </c:pt>
                <c:pt idx="38">
                  <c:v>5.3460000000000001</c:v>
                </c:pt>
                <c:pt idx="39">
                  <c:v>5.343</c:v>
                </c:pt>
                <c:pt idx="40">
                  <c:v>5.343</c:v>
                </c:pt>
                <c:pt idx="41">
                  <c:v>5.3369999999999997</c:v>
                </c:pt>
                <c:pt idx="42">
                  <c:v>5.3220000000000001</c:v>
                </c:pt>
                <c:pt idx="43">
                  <c:v>5.3079999999999998</c:v>
                </c:pt>
                <c:pt idx="44">
                  <c:v>5.298</c:v>
                </c:pt>
                <c:pt idx="45">
                  <c:v>5.2919999999999998</c:v>
                </c:pt>
                <c:pt idx="46">
                  <c:v>5.2759999999999998</c:v>
                </c:pt>
                <c:pt idx="47">
                  <c:v>5.27</c:v>
                </c:pt>
                <c:pt idx="48">
                  <c:v>5.2779999999999996</c:v>
                </c:pt>
                <c:pt idx="49">
                  <c:v>5.2830000000000004</c:v>
                </c:pt>
                <c:pt idx="50">
                  <c:v>5.2880000000000003</c:v>
                </c:pt>
                <c:pt idx="51">
                  <c:v>5.2859999999999996</c:v>
                </c:pt>
                <c:pt idx="52">
                  <c:v>5.2850000000000001</c:v>
                </c:pt>
                <c:pt idx="53">
                  <c:v>5.2830000000000004</c:v>
                </c:pt>
                <c:pt idx="54">
                  <c:v>5.2830000000000004</c:v>
                </c:pt>
                <c:pt idx="55">
                  <c:v>5.2830000000000004</c:v>
                </c:pt>
                <c:pt idx="56">
                  <c:v>5.2889999999999997</c:v>
                </c:pt>
                <c:pt idx="57">
                  <c:v>5.298</c:v>
                </c:pt>
                <c:pt idx="58">
                  <c:v>5.3019999999999996</c:v>
                </c:pt>
                <c:pt idx="59">
                  <c:v>5.3070000000000004</c:v>
                </c:pt>
                <c:pt idx="60">
                  <c:v>5.2969999999999997</c:v>
                </c:pt>
                <c:pt idx="61">
                  <c:v>5.2960000000000003</c:v>
                </c:pt>
                <c:pt idx="62">
                  <c:v>5.3</c:v>
                </c:pt>
                <c:pt idx="63">
                  <c:v>5.3</c:v>
                </c:pt>
                <c:pt idx="64">
                  <c:v>5.3049999999999997</c:v>
                </c:pt>
                <c:pt idx="65">
                  <c:v>5.306</c:v>
                </c:pt>
                <c:pt idx="66">
                  <c:v>5.3129999999999997</c:v>
                </c:pt>
                <c:pt idx="67">
                  <c:v>5.3129999999999997</c:v>
                </c:pt>
                <c:pt idx="68">
                  <c:v>5.3129999999999997</c:v>
                </c:pt>
                <c:pt idx="69">
                  <c:v>5.3070000000000004</c:v>
                </c:pt>
                <c:pt idx="70">
                  <c:v>5.3129999999999997</c:v>
                </c:pt>
                <c:pt idx="71">
                  <c:v>5.3129999999999997</c:v>
                </c:pt>
                <c:pt idx="72">
                  <c:v>5.3159999999999998</c:v>
                </c:pt>
                <c:pt idx="73">
                  <c:v>5.3129999999999997</c:v>
                </c:pt>
                <c:pt idx="74">
                  <c:v>5.3140000000000001</c:v>
                </c:pt>
                <c:pt idx="75">
                  <c:v>5.3170000000000002</c:v>
                </c:pt>
                <c:pt idx="76">
                  <c:v>5.3170000000000002</c:v>
                </c:pt>
                <c:pt idx="77">
                  <c:v>5.3159999999999998</c:v>
                </c:pt>
                <c:pt idx="78">
                  <c:v>5.3109999999999999</c:v>
                </c:pt>
                <c:pt idx="79">
                  <c:v>5.31</c:v>
                </c:pt>
                <c:pt idx="80">
                  <c:v>5.3170000000000002</c:v>
                </c:pt>
                <c:pt idx="81">
                  <c:v>5.32</c:v>
                </c:pt>
                <c:pt idx="82">
                  <c:v>5.3179999999999996</c:v>
                </c:pt>
                <c:pt idx="83">
                  <c:v>5.319</c:v>
                </c:pt>
                <c:pt idx="84">
                  <c:v>5.3170000000000002</c:v>
                </c:pt>
                <c:pt idx="85">
                  <c:v>5.3109999999999999</c:v>
                </c:pt>
                <c:pt idx="86">
                  <c:v>5.3129999999999997</c:v>
                </c:pt>
                <c:pt idx="87">
                  <c:v>5.3150000000000004</c:v>
                </c:pt>
                <c:pt idx="88">
                  <c:v>5.3170000000000002</c:v>
                </c:pt>
                <c:pt idx="89">
                  <c:v>5.3150000000000004</c:v>
                </c:pt>
                <c:pt idx="90">
                  <c:v>5.3159999999999998</c:v>
                </c:pt>
                <c:pt idx="91">
                  <c:v>5.3150000000000004</c:v>
                </c:pt>
                <c:pt idx="92">
                  <c:v>5.3179999999999996</c:v>
                </c:pt>
                <c:pt idx="93">
                  <c:v>5.3220000000000001</c:v>
                </c:pt>
                <c:pt idx="94">
                  <c:v>5.319</c:v>
                </c:pt>
                <c:pt idx="95">
                  <c:v>5.3179999999999996</c:v>
                </c:pt>
                <c:pt idx="96">
                  <c:v>5.3159999999999998</c:v>
                </c:pt>
                <c:pt idx="97">
                  <c:v>5.32</c:v>
                </c:pt>
                <c:pt idx="98">
                  <c:v>5.3230000000000004</c:v>
                </c:pt>
                <c:pt idx="99">
                  <c:v>5.319</c:v>
                </c:pt>
                <c:pt idx="100">
                  <c:v>5.3150000000000004</c:v>
                </c:pt>
                <c:pt idx="101">
                  <c:v>5.3150000000000004</c:v>
                </c:pt>
                <c:pt idx="102">
                  <c:v>5.3170000000000002</c:v>
                </c:pt>
                <c:pt idx="103">
                  <c:v>5.3220000000000001</c:v>
                </c:pt>
                <c:pt idx="104">
                  <c:v>5.3250000000000002</c:v>
                </c:pt>
                <c:pt idx="105">
                  <c:v>5.3120000000000003</c:v>
                </c:pt>
                <c:pt idx="106">
                  <c:v>5.3230000000000004</c:v>
                </c:pt>
                <c:pt idx="107">
                  <c:v>5.3150000000000004</c:v>
                </c:pt>
                <c:pt idx="108">
                  <c:v>5.3220000000000001</c:v>
                </c:pt>
                <c:pt idx="109">
                  <c:v>5.3330000000000002</c:v>
                </c:pt>
                <c:pt idx="110">
                  <c:v>5.3529999999999998</c:v>
                </c:pt>
                <c:pt idx="111">
                  <c:v>5.3209999999999997</c:v>
                </c:pt>
                <c:pt idx="112">
                  <c:v>5.32</c:v>
                </c:pt>
                <c:pt idx="113">
                  <c:v>5.34</c:v>
                </c:pt>
                <c:pt idx="114">
                  <c:v>5.3289999999999997</c:v>
                </c:pt>
                <c:pt idx="115">
                  <c:v>5.3239999999999998</c:v>
                </c:pt>
                <c:pt idx="116">
                  <c:v>5.3220000000000001</c:v>
                </c:pt>
                <c:pt idx="117">
                  <c:v>5.3159999999999998</c:v>
                </c:pt>
                <c:pt idx="118">
                  <c:v>5.3090000000000002</c:v>
                </c:pt>
                <c:pt idx="119">
                  <c:v>5.3090000000000002</c:v>
                </c:pt>
                <c:pt idx="120">
                  <c:v>5.306</c:v>
                </c:pt>
                <c:pt idx="121">
                  <c:v>5.2939999999999996</c:v>
                </c:pt>
                <c:pt idx="122">
                  <c:v>5.2960000000000003</c:v>
                </c:pt>
                <c:pt idx="123">
                  <c:v>5.3019999999999996</c:v>
                </c:pt>
                <c:pt idx="124">
                  <c:v>5.3049999999999997</c:v>
                </c:pt>
                <c:pt idx="125">
                  <c:v>5.3019999999999996</c:v>
                </c:pt>
                <c:pt idx="126">
                  <c:v>5.3040000000000003</c:v>
                </c:pt>
                <c:pt idx="127">
                  <c:v>5.3220000000000001</c:v>
                </c:pt>
                <c:pt idx="128">
                  <c:v>5.306</c:v>
                </c:pt>
                <c:pt idx="129">
                  <c:v>5.3079999999999998</c:v>
                </c:pt>
                <c:pt idx="130">
                  <c:v>5.3090000000000002</c:v>
                </c:pt>
                <c:pt idx="131">
                  <c:v>5.3090000000000002</c:v>
                </c:pt>
                <c:pt idx="132">
                  <c:v>5.3090000000000002</c:v>
                </c:pt>
                <c:pt idx="133">
                  <c:v>5.306</c:v>
                </c:pt>
                <c:pt idx="134">
                  <c:v>5.31</c:v>
                </c:pt>
                <c:pt idx="135">
                  <c:v>5.3010000000000002</c:v>
                </c:pt>
                <c:pt idx="136">
                  <c:v>5.3109999999999999</c:v>
                </c:pt>
                <c:pt idx="137">
                  <c:v>5.3140000000000001</c:v>
                </c:pt>
                <c:pt idx="138">
                  <c:v>5.3159999999999998</c:v>
                </c:pt>
                <c:pt idx="139">
                  <c:v>5.3079999999999998</c:v>
                </c:pt>
                <c:pt idx="140">
                  <c:v>5.3079999999999998</c:v>
                </c:pt>
                <c:pt idx="141">
                  <c:v>5.32</c:v>
                </c:pt>
                <c:pt idx="142">
                  <c:v>5.3170000000000002</c:v>
                </c:pt>
                <c:pt idx="143">
                  <c:v>5.3120000000000003</c:v>
                </c:pt>
                <c:pt idx="144">
                  <c:v>5.3109999999999999</c:v>
                </c:pt>
                <c:pt idx="145">
                  <c:v>5.306</c:v>
                </c:pt>
                <c:pt idx="146">
                  <c:v>5.3150000000000004</c:v>
                </c:pt>
                <c:pt idx="147">
                  <c:v>5.3209999999999997</c:v>
                </c:pt>
                <c:pt idx="148">
                  <c:v>5.3230000000000004</c:v>
                </c:pt>
                <c:pt idx="149">
                  <c:v>5.3120000000000003</c:v>
                </c:pt>
                <c:pt idx="150">
                  <c:v>5.3090000000000002</c:v>
                </c:pt>
                <c:pt idx="151">
                  <c:v>5.3140000000000001</c:v>
                </c:pt>
                <c:pt idx="152">
                  <c:v>5.31</c:v>
                </c:pt>
                <c:pt idx="153">
                  <c:v>5.32</c:v>
                </c:pt>
                <c:pt idx="154">
                  <c:v>5.32</c:v>
                </c:pt>
                <c:pt idx="155">
                  <c:v>5.3259999999999996</c:v>
                </c:pt>
                <c:pt idx="156">
                  <c:v>5.3140000000000001</c:v>
                </c:pt>
                <c:pt idx="157">
                  <c:v>5.3310000000000004</c:v>
                </c:pt>
                <c:pt idx="158">
                  <c:v>5.3230000000000004</c:v>
                </c:pt>
                <c:pt idx="159">
                  <c:v>5.3090000000000002</c:v>
                </c:pt>
                <c:pt idx="160">
                  <c:v>5.3230000000000004</c:v>
                </c:pt>
              </c:numCache>
            </c:numRef>
          </c:yVal>
          <c:smooth val="0"/>
          <c:extLst>
            <c:ext xmlns:c16="http://schemas.microsoft.com/office/drawing/2014/chart" uri="{C3380CC4-5D6E-409C-BE32-E72D297353CC}">
              <c16:uniqueId val="{00000004-7A5B-4AF4-9769-C27353950F3E}"/>
            </c:ext>
          </c:extLst>
        </c:ser>
        <c:ser>
          <c:idx val="4"/>
          <c:order val="5"/>
          <c:tx>
            <c:strRef>
              <c:f>'HT_XC09106 (SiC)'!$Q$15</c:f>
              <c:strCache>
                <c:ptCount val="1"/>
                <c:pt idx="0">
                  <c:v>εA'  [T=950] F</c:v>
                </c:pt>
              </c:strCache>
            </c:strRef>
          </c:tx>
          <c:spPr>
            <a:ln>
              <a:solidFill>
                <a:srgbClr val="8064A2"/>
              </a:solidFill>
              <a:prstDash val="sysDash"/>
            </a:ln>
          </c:spPr>
          <c:marker>
            <c:symbol val="none"/>
          </c:marker>
          <c:xVal>
            <c:numRef>
              <c:f>'HT_XC09106 (SiC)'!$C$18:$C$178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(SiC)'!$Q$18:$Q$178</c:f>
              <c:numCache>
                <c:formatCode>0.000</c:formatCode>
                <c:ptCount val="161"/>
                <c:pt idx="0">
                  <c:v>5.3029999999999999</c:v>
                </c:pt>
                <c:pt idx="1">
                  <c:v>5.3150000000000004</c:v>
                </c:pt>
                <c:pt idx="2">
                  <c:v>5.31</c:v>
                </c:pt>
                <c:pt idx="3">
                  <c:v>5.3230000000000004</c:v>
                </c:pt>
                <c:pt idx="4">
                  <c:v>5.3</c:v>
                </c:pt>
                <c:pt idx="5">
                  <c:v>5.3079999999999998</c:v>
                </c:pt>
                <c:pt idx="6">
                  <c:v>5.3310000000000004</c:v>
                </c:pt>
                <c:pt idx="7">
                  <c:v>5.3369999999999997</c:v>
                </c:pt>
                <c:pt idx="8">
                  <c:v>5.327</c:v>
                </c:pt>
                <c:pt idx="9">
                  <c:v>5.31</c:v>
                </c:pt>
                <c:pt idx="10">
                  <c:v>5.327</c:v>
                </c:pt>
                <c:pt idx="11">
                  <c:v>5.34</c:v>
                </c:pt>
                <c:pt idx="12">
                  <c:v>5.3380000000000001</c:v>
                </c:pt>
                <c:pt idx="13">
                  <c:v>5.32</c:v>
                </c:pt>
                <c:pt idx="14">
                  <c:v>5.3230000000000004</c:v>
                </c:pt>
                <c:pt idx="15">
                  <c:v>5.3339999999999996</c:v>
                </c:pt>
                <c:pt idx="16">
                  <c:v>5.34</c:v>
                </c:pt>
                <c:pt idx="17">
                  <c:v>5.3319999999999999</c:v>
                </c:pt>
                <c:pt idx="18">
                  <c:v>5.3460000000000001</c:v>
                </c:pt>
                <c:pt idx="19">
                  <c:v>5.3449999999999998</c:v>
                </c:pt>
                <c:pt idx="20">
                  <c:v>5.3339999999999996</c:v>
                </c:pt>
                <c:pt idx="21">
                  <c:v>5.327</c:v>
                </c:pt>
                <c:pt idx="22">
                  <c:v>5.3319999999999999</c:v>
                </c:pt>
                <c:pt idx="23">
                  <c:v>5.3470000000000004</c:v>
                </c:pt>
                <c:pt idx="24">
                  <c:v>5.35</c:v>
                </c:pt>
                <c:pt idx="25">
                  <c:v>5.3490000000000002</c:v>
                </c:pt>
                <c:pt idx="26">
                  <c:v>5.3419999999999996</c:v>
                </c:pt>
                <c:pt idx="27">
                  <c:v>5.3419999999999996</c:v>
                </c:pt>
                <c:pt idx="28">
                  <c:v>5.3490000000000002</c:v>
                </c:pt>
                <c:pt idx="29">
                  <c:v>5.3529999999999998</c:v>
                </c:pt>
                <c:pt idx="30">
                  <c:v>5.3529999999999998</c:v>
                </c:pt>
                <c:pt idx="31">
                  <c:v>5.3630000000000004</c:v>
                </c:pt>
                <c:pt idx="32">
                  <c:v>5.37</c:v>
                </c:pt>
                <c:pt idx="33">
                  <c:v>5.3639999999999999</c:v>
                </c:pt>
                <c:pt idx="34">
                  <c:v>5.35</c:v>
                </c:pt>
                <c:pt idx="35">
                  <c:v>5.3609999999999998</c:v>
                </c:pt>
                <c:pt idx="36">
                  <c:v>5.3609999999999998</c:v>
                </c:pt>
                <c:pt idx="37">
                  <c:v>5.367</c:v>
                </c:pt>
                <c:pt idx="38">
                  <c:v>5.3520000000000003</c:v>
                </c:pt>
                <c:pt idx="39">
                  <c:v>5.3490000000000002</c:v>
                </c:pt>
                <c:pt idx="40">
                  <c:v>5.3490000000000002</c:v>
                </c:pt>
                <c:pt idx="41">
                  <c:v>5.3419999999999996</c:v>
                </c:pt>
                <c:pt idx="42">
                  <c:v>5.327</c:v>
                </c:pt>
                <c:pt idx="43">
                  <c:v>5.3129999999999997</c:v>
                </c:pt>
                <c:pt idx="44">
                  <c:v>5.3029999999999999</c:v>
                </c:pt>
                <c:pt idx="45">
                  <c:v>5.2969999999999997</c:v>
                </c:pt>
                <c:pt idx="46">
                  <c:v>5.282</c:v>
                </c:pt>
                <c:pt idx="47">
                  <c:v>5.2750000000000004</c:v>
                </c:pt>
                <c:pt idx="48">
                  <c:v>5.2839999999999998</c:v>
                </c:pt>
                <c:pt idx="49">
                  <c:v>5.29</c:v>
                </c:pt>
                <c:pt idx="50">
                  <c:v>5.2939999999999996</c:v>
                </c:pt>
                <c:pt idx="51">
                  <c:v>5.2919999999999998</c:v>
                </c:pt>
                <c:pt idx="52">
                  <c:v>5.2910000000000004</c:v>
                </c:pt>
                <c:pt idx="53">
                  <c:v>5.29</c:v>
                </c:pt>
                <c:pt idx="54">
                  <c:v>5.29</c:v>
                </c:pt>
                <c:pt idx="55">
                  <c:v>5.2910000000000004</c:v>
                </c:pt>
                <c:pt idx="56">
                  <c:v>5.2949999999999999</c:v>
                </c:pt>
                <c:pt idx="57">
                  <c:v>5.3049999999999997</c:v>
                </c:pt>
                <c:pt idx="58">
                  <c:v>5.3079999999999998</c:v>
                </c:pt>
                <c:pt idx="59">
                  <c:v>5.3129999999999997</c:v>
                </c:pt>
                <c:pt idx="60">
                  <c:v>5.3040000000000003</c:v>
                </c:pt>
                <c:pt idx="61">
                  <c:v>5.3029999999999999</c:v>
                </c:pt>
                <c:pt idx="62">
                  <c:v>5.306</c:v>
                </c:pt>
                <c:pt idx="63">
                  <c:v>5.306</c:v>
                </c:pt>
                <c:pt idx="64">
                  <c:v>5.3109999999999999</c:v>
                </c:pt>
                <c:pt idx="65">
                  <c:v>5.3120000000000003</c:v>
                </c:pt>
                <c:pt idx="66">
                  <c:v>5.32</c:v>
                </c:pt>
                <c:pt idx="67">
                  <c:v>5.3179999999999996</c:v>
                </c:pt>
                <c:pt idx="68">
                  <c:v>5.319</c:v>
                </c:pt>
                <c:pt idx="69">
                  <c:v>5.3140000000000001</c:v>
                </c:pt>
                <c:pt idx="70">
                  <c:v>5.319</c:v>
                </c:pt>
                <c:pt idx="71">
                  <c:v>5.319</c:v>
                </c:pt>
                <c:pt idx="72">
                  <c:v>5.3220000000000001</c:v>
                </c:pt>
                <c:pt idx="73">
                  <c:v>5.319</c:v>
                </c:pt>
                <c:pt idx="74">
                  <c:v>5.3209999999999997</c:v>
                </c:pt>
                <c:pt idx="75">
                  <c:v>5.3220000000000001</c:v>
                </c:pt>
                <c:pt idx="76">
                  <c:v>5.3230000000000004</c:v>
                </c:pt>
                <c:pt idx="77">
                  <c:v>5.3220000000000001</c:v>
                </c:pt>
                <c:pt idx="78">
                  <c:v>5.32</c:v>
                </c:pt>
                <c:pt idx="79">
                  <c:v>5.3159999999999998</c:v>
                </c:pt>
                <c:pt idx="80">
                  <c:v>5.3220000000000001</c:v>
                </c:pt>
                <c:pt idx="81">
                  <c:v>5.3250000000000002</c:v>
                </c:pt>
                <c:pt idx="82">
                  <c:v>5.3280000000000003</c:v>
                </c:pt>
                <c:pt idx="83">
                  <c:v>5.3239999999999998</c:v>
                </c:pt>
                <c:pt idx="84">
                  <c:v>5.3230000000000004</c:v>
                </c:pt>
                <c:pt idx="85">
                  <c:v>5.3170000000000002</c:v>
                </c:pt>
                <c:pt idx="86">
                  <c:v>5.319</c:v>
                </c:pt>
                <c:pt idx="87">
                  <c:v>5.3209999999999997</c:v>
                </c:pt>
                <c:pt idx="88">
                  <c:v>5.3230000000000004</c:v>
                </c:pt>
                <c:pt idx="89">
                  <c:v>5.3220000000000001</c:v>
                </c:pt>
                <c:pt idx="90">
                  <c:v>5.3209999999999997</c:v>
                </c:pt>
                <c:pt idx="91">
                  <c:v>5.3209999999999997</c:v>
                </c:pt>
                <c:pt idx="92">
                  <c:v>5.3259999999999996</c:v>
                </c:pt>
                <c:pt idx="93">
                  <c:v>5.3280000000000003</c:v>
                </c:pt>
                <c:pt idx="94">
                  <c:v>5.3250000000000002</c:v>
                </c:pt>
                <c:pt idx="95">
                  <c:v>5.3230000000000004</c:v>
                </c:pt>
                <c:pt idx="96">
                  <c:v>5.3220000000000001</c:v>
                </c:pt>
                <c:pt idx="97">
                  <c:v>5.3259999999999996</c:v>
                </c:pt>
                <c:pt idx="98">
                  <c:v>5.3280000000000003</c:v>
                </c:pt>
                <c:pt idx="99">
                  <c:v>5.3239999999999998</c:v>
                </c:pt>
                <c:pt idx="100">
                  <c:v>5.32</c:v>
                </c:pt>
                <c:pt idx="101">
                  <c:v>5.32</c:v>
                </c:pt>
                <c:pt idx="102">
                  <c:v>5.3230000000000004</c:v>
                </c:pt>
                <c:pt idx="103">
                  <c:v>5.3280000000000003</c:v>
                </c:pt>
                <c:pt idx="104">
                  <c:v>5.3310000000000004</c:v>
                </c:pt>
                <c:pt idx="105">
                  <c:v>5.3179999999999996</c:v>
                </c:pt>
                <c:pt idx="106">
                  <c:v>5.3289999999999997</c:v>
                </c:pt>
                <c:pt idx="107">
                  <c:v>5.32</c:v>
                </c:pt>
                <c:pt idx="108">
                  <c:v>5.327</c:v>
                </c:pt>
                <c:pt idx="109">
                  <c:v>5.3380000000000001</c:v>
                </c:pt>
                <c:pt idx="110">
                  <c:v>5.359</c:v>
                </c:pt>
                <c:pt idx="111">
                  <c:v>5.3259999999999996</c:v>
                </c:pt>
                <c:pt idx="112">
                  <c:v>5.3239999999999998</c:v>
                </c:pt>
                <c:pt idx="113">
                  <c:v>5.3460000000000001</c:v>
                </c:pt>
                <c:pt idx="114">
                  <c:v>5.3339999999999996</c:v>
                </c:pt>
                <c:pt idx="115">
                  <c:v>5.3289999999999997</c:v>
                </c:pt>
                <c:pt idx="116">
                  <c:v>5.3259999999999996</c:v>
                </c:pt>
                <c:pt idx="117">
                  <c:v>5.3209999999999997</c:v>
                </c:pt>
                <c:pt idx="118">
                  <c:v>5.3140000000000001</c:v>
                </c:pt>
                <c:pt idx="119">
                  <c:v>5.3140000000000001</c:v>
                </c:pt>
                <c:pt idx="120">
                  <c:v>5.3109999999999999</c:v>
                </c:pt>
                <c:pt idx="121">
                  <c:v>5.3</c:v>
                </c:pt>
                <c:pt idx="122">
                  <c:v>5.3010000000000002</c:v>
                </c:pt>
                <c:pt idx="123">
                  <c:v>5.3070000000000004</c:v>
                </c:pt>
                <c:pt idx="124">
                  <c:v>5.3109999999999999</c:v>
                </c:pt>
                <c:pt idx="125">
                  <c:v>5.3079999999999998</c:v>
                </c:pt>
                <c:pt idx="126">
                  <c:v>5.3090000000000002</c:v>
                </c:pt>
                <c:pt idx="127">
                  <c:v>5.3259999999999996</c:v>
                </c:pt>
                <c:pt idx="128">
                  <c:v>5.3109999999999999</c:v>
                </c:pt>
                <c:pt idx="129">
                  <c:v>5.3129999999999997</c:v>
                </c:pt>
                <c:pt idx="130">
                  <c:v>5.3159999999999998</c:v>
                </c:pt>
                <c:pt idx="131">
                  <c:v>5.3150000000000004</c:v>
                </c:pt>
                <c:pt idx="132">
                  <c:v>5.3140000000000001</c:v>
                </c:pt>
                <c:pt idx="133">
                  <c:v>5.3120000000000003</c:v>
                </c:pt>
                <c:pt idx="134">
                  <c:v>5.3150000000000004</c:v>
                </c:pt>
                <c:pt idx="135">
                  <c:v>5.306</c:v>
                </c:pt>
                <c:pt idx="136">
                  <c:v>5.3170000000000002</c:v>
                </c:pt>
                <c:pt idx="137">
                  <c:v>5.319</c:v>
                </c:pt>
                <c:pt idx="138">
                  <c:v>5.3220000000000001</c:v>
                </c:pt>
                <c:pt idx="139">
                  <c:v>5.3129999999999997</c:v>
                </c:pt>
                <c:pt idx="140">
                  <c:v>5.3129999999999997</c:v>
                </c:pt>
                <c:pt idx="141">
                  <c:v>5.3250000000000002</c:v>
                </c:pt>
                <c:pt idx="142">
                  <c:v>5.3220000000000001</c:v>
                </c:pt>
                <c:pt idx="143">
                  <c:v>5.3179999999999996</c:v>
                </c:pt>
                <c:pt idx="144">
                  <c:v>5.3159999999999998</c:v>
                </c:pt>
                <c:pt idx="145">
                  <c:v>5.3120000000000003</c:v>
                </c:pt>
                <c:pt idx="146">
                  <c:v>5.32</c:v>
                </c:pt>
                <c:pt idx="147">
                  <c:v>5.327</c:v>
                </c:pt>
                <c:pt idx="148">
                  <c:v>5.3280000000000003</c:v>
                </c:pt>
                <c:pt idx="149">
                  <c:v>5.3179999999999996</c:v>
                </c:pt>
                <c:pt idx="150">
                  <c:v>5.3129999999999997</c:v>
                </c:pt>
                <c:pt idx="151">
                  <c:v>5.32</c:v>
                </c:pt>
                <c:pt idx="152">
                  <c:v>5.3150000000000004</c:v>
                </c:pt>
                <c:pt idx="153">
                  <c:v>5.3259999999999996</c:v>
                </c:pt>
                <c:pt idx="154">
                  <c:v>5.3250000000000002</c:v>
                </c:pt>
                <c:pt idx="155">
                  <c:v>5.3319999999999999</c:v>
                </c:pt>
                <c:pt idx="156">
                  <c:v>5.3209999999999997</c:v>
                </c:pt>
                <c:pt idx="157">
                  <c:v>5.3360000000000003</c:v>
                </c:pt>
                <c:pt idx="158">
                  <c:v>5.33</c:v>
                </c:pt>
                <c:pt idx="159">
                  <c:v>5.3140000000000001</c:v>
                </c:pt>
                <c:pt idx="160">
                  <c:v>5.3289999999999997</c:v>
                </c:pt>
              </c:numCache>
            </c:numRef>
          </c:yVal>
          <c:smooth val="0"/>
          <c:extLst>
            <c:ext xmlns:c16="http://schemas.microsoft.com/office/drawing/2014/chart" uri="{C3380CC4-5D6E-409C-BE32-E72D297353CC}">
              <c16:uniqueId val="{00000005-7A5B-4AF4-9769-C27353950F3E}"/>
            </c:ext>
          </c:extLst>
        </c:ser>
        <c:ser>
          <c:idx val="5"/>
          <c:order val="6"/>
          <c:tx>
            <c:strRef>
              <c:f>'HT_XC09106 (SiC)'!$U$15</c:f>
              <c:strCache>
                <c:ptCount val="1"/>
                <c:pt idx="0">
                  <c:v>εA'  [T=600] F</c:v>
                </c:pt>
              </c:strCache>
            </c:strRef>
          </c:tx>
          <c:spPr>
            <a:ln>
              <a:solidFill>
                <a:srgbClr val="9BBB59"/>
              </a:solidFill>
              <a:prstDash val="sysDash"/>
            </a:ln>
          </c:spPr>
          <c:marker>
            <c:symbol val="none"/>
          </c:marker>
          <c:xVal>
            <c:numRef>
              <c:f>'HT_XC09106 (SiC)'!$C$18:$C$178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(SiC)'!$U$18:$U$178</c:f>
              <c:numCache>
                <c:formatCode>0.000</c:formatCode>
                <c:ptCount val="161"/>
                <c:pt idx="0">
                  <c:v>4.99</c:v>
                </c:pt>
                <c:pt idx="1">
                  <c:v>4.9829999999999997</c:v>
                </c:pt>
                <c:pt idx="2">
                  <c:v>4.976</c:v>
                </c:pt>
                <c:pt idx="3">
                  <c:v>4.9880000000000004</c:v>
                </c:pt>
                <c:pt idx="4">
                  <c:v>4.9740000000000002</c:v>
                </c:pt>
                <c:pt idx="5">
                  <c:v>4.976</c:v>
                </c:pt>
                <c:pt idx="6">
                  <c:v>4.9909999999999997</c:v>
                </c:pt>
                <c:pt idx="7">
                  <c:v>4.9950000000000001</c:v>
                </c:pt>
                <c:pt idx="8">
                  <c:v>4.9939999999999998</c:v>
                </c:pt>
                <c:pt idx="9">
                  <c:v>4.9889999999999999</c:v>
                </c:pt>
                <c:pt idx="10">
                  <c:v>4.9909999999999997</c:v>
                </c:pt>
                <c:pt idx="11">
                  <c:v>5.0010000000000003</c:v>
                </c:pt>
                <c:pt idx="12">
                  <c:v>5.0149999999999997</c:v>
                </c:pt>
                <c:pt idx="13">
                  <c:v>5.008</c:v>
                </c:pt>
                <c:pt idx="14">
                  <c:v>5.0039999999999996</c:v>
                </c:pt>
                <c:pt idx="15">
                  <c:v>5.01</c:v>
                </c:pt>
                <c:pt idx="16">
                  <c:v>5.0119999999999996</c:v>
                </c:pt>
                <c:pt idx="17">
                  <c:v>5.0060000000000002</c:v>
                </c:pt>
                <c:pt idx="18">
                  <c:v>5.0019999999999998</c:v>
                </c:pt>
                <c:pt idx="19">
                  <c:v>4.9889999999999999</c:v>
                </c:pt>
                <c:pt idx="20">
                  <c:v>4.9850000000000003</c:v>
                </c:pt>
                <c:pt idx="21">
                  <c:v>4.9729999999999999</c:v>
                </c:pt>
                <c:pt idx="22">
                  <c:v>4.9669999999999996</c:v>
                </c:pt>
                <c:pt idx="23">
                  <c:v>4.9790000000000001</c:v>
                </c:pt>
                <c:pt idx="24">
                  <c:v>4.984</c:v>
                </c:pt>
                <c:pt idx="25">
                  <c:v>4.9930000000000003</c:v>
                </c:pt>
                <c:pt idx="26">
                  <c:v>4.9829999999999997</c:v>
                </c:pt>
                <c:pt idx="27">
                  <c:v>4.9829999999999997</c:v>
                </c:pt>
                <c:pt idx="28">
                  <c:v>4.9939999999999998</c:v>
                </c:pt>
                <c:pt idx="29">
                  <c:v>4.9870000000000001</c:v>
                </c:pt>
                <c:pt idx="30">
                  <c:v>4.9930000000000003</c:v>
                </c:pt>
                <c:pt idx="31">
                  <c:v>4.9989999999999997</c:v>
                </c:pt>
                <c:pt idx="32">
                  <c:v>5.0019999999999998</c:v>
                </c:pt>
                <c:pt idx="33">
                  <c:v>4.9989999999999997</c:v>
                </c:pt>
                <c:pt idx="34">
                  <c:v>4.9909999999999997</c:v>
                </c:pt>
                <c:pt idx="35">
                  <c:v>5.0010000000000003</c:v>
                </c:pt>
                <c:pt idx="36">
                  <c:v>5.0019999999999998</c:v>
                </c:pt>
                <c:pt idx="37">
                  <c:v>5.0119999999999996</c:v>
                </c:pt>
                <c:pt idx="38">
                  <c:v>5.0060000000000002</c:v>
                </c:pt>
                <c:pt idx="39">
                  <c:v>5.008</c:v>
                </c:pt>
                <c:pt idx="40">
                  <c:v>5.0119999999999996</c:v>
                </c:pt>
                <c:pt idx="41">
                  <c:v>5.0090000000000003</c:v>
                </c:pt>
                <c:pt idx="42">
                  <c:v>5.0199999999999996</c:v>
                </c:pt>
                <c:pt idx="43">
                  <c:v>5.0170000000000003</c:v>
                </c:pt>
                <c:pt idx="44">
                  <c:v>5.0220000000000002</c:v>
                </c:pt>
                <c:pt idx="45">
                  <c:v>5.0199999999999996</c:v>
                </c:pt>
                <c:pt idx="46">
                  <c:v>5.0140000000000002</c:v>
                </c:pt>
                <c:pt idx="47">
                  <c:v>5.0049999999999999</c:v>
                </c:pt>
                <c:pt idx="48">
                  <c:v>4.9930000000000003</c:v>
                </c:pt>
                <c:pt idx="49">
                  <c:v>4.9809999999999999</c:v>
                </c:pt>
                <c:pt idx="50">
                  <c:v>4.97</c:v>
                </c:pt>
                <c:pt idx="51">
                  <c:v>4.9649999999999999</c:v>
                </c:pt>
                <c:pt idx="52">
                  <c:v>4.9569999999999999</c:v>
                </c:pt>
                <c:pt idx="53">
                  <c:v>4.9580000000000002</c:v>
                </c:pt>
                <c:pt idx="54">
                  <c:v>4.9580000000000002</c:v>
                </c:pt>
                <c:pt idx="55">
                  <c:v>4.9589999999999996</c:v>
                </c:pt>
                <c:pt idx="56">
                  <c:v>4.9569999999999999</c:v>
                </c:pt>
                <c:pt idx="57">
                  <c:v>4.9649999999999999</c:v>
                </c:pt>
                <c:pt idx="58">
                  <c:v>4.9740000000000002</c:v>
                </c:pt>
                <c:pt idx="59">
                  <c:v>4.9800000000000004</c:v>
                </c:pt>
                <c:pt idx="60">
                  <c:v>4.9779999999999998</c:v>
                </c:pt>
                <c:pt idx="61">
                  <c:v>4.9740000000000002</c:v>
                </c:pt>
                <c:pt idx="62">
                  <c:v>4.976</c:v>
                </c:pt>
                <c:pt idx="63">
                  <c:v>4.9779999999999998</c:v>
                </c:pt>
                <c:pt idx="64">
                  <c:v>4.9809999999999999</c:v>
                </c:pt>
                <c:pt idx="65">
                  <c:v>4.9809999999999999</c:v>
                </c:pt>
                <c:pt idx="66">
                  <c:v>4.9850000000000003</c:v>
                </c:pt>
                <c:pt idx="67">
                  <c:v>4.9880000000000004</c:v>
                </c:pt>
                <c:pt idx="68">
                  <c:v>4.9859999999999998</c:v>
                </c:pt>
                <c:pt idx="69">
                  <c:v>4.99</c:v>
                </c:pt>
                <c:pt idx="70">
                  <c:v>4.992</c:v>
                </c:pt>
                <c:pt idx="71">
                  <c:v>4.99</c:v>
                </c:pt>
                <c:pt idx="72">
                  <c:v>4.992</c:v>
                </c:pt>
                <c:pt idx="73">
                  <c:v>4.9930000000000003</c:v>
                </c:pt>
                <c:pt idx="74">
                  <c:v>4.9939999999999998</c:v>
                </c:pt>
                <c:pt idx="75">
                  <c:v>4.9950000000000001</c:v>
                </c:pt>
                <c:pt idx="76">
                  <c:v>4.9960000000000004</c:v>
                </c:pt>
                <c:pt idx="77">
                  <c:v>4.9969999999999999</c:v>
                </c:pt>
                <c:pt idx="78">
                  <c:v>4.9969999999999999</c:v>
                </c:pt>
                <c:pt idx="79">
                  <c:v>4.9950000000000001</c:v>
                </c:pt>
                <c:pt idx="80">
                  <c:v>4.9960000000000004</c:v>
                </c:pt>
                <c:pt idx="81">
                  <c:v>5.0010000000000003</c:v>
                </c:pt>
                <c:pt idx="82">
                  <c:v>5.0019999999999998</c:v>
                </c:pt>
                <c:pt idx="83">
                  <c:v>5.0019999999999998</c:v>
                </c:pt>
                <c:pt idx="84">
                  <c:v>5.0019999999999998</c:v>
                </c:pt>
                <c:pt idx="85">
                  <c:v>4.9960000000000004</c:v>
                </c:pt>
                <c:pt idx="86">
                  <c:v>4.9939999999999998</c:v>
                </c:pt>
                <c:pt idx="87">
                  <c:v>5</c:v>
                </c:pt>
                <c:pt idx="88">
                  <c:v>4.9980000000000002</c:v>
                </c:pt>
                <c:pt idx="89">
                  <c:v>4.9989999999999997</c:v>
                </c:pt>
                <c:pt idx="90">
                  <c:v>5</c:v>
                </c:pt>
                <c:pt idx="91">
                  <c:v>4.9980000000000002</c:v>
                </c:pt>
                <c:pt idx="92">
                  <c:v>4.9989999999999997</c:v>
                </c:pt>
                <c:pt idx="93">
                  <c:v>5.0010000000000003</c:v>
                </c:pt>
                <c:pt idx="94">
                  <c:v>5.0010000000000003</c:v>
                </c:pt>
                <c:pt idx="95">
                  <c:v>5</c:v>
                </c:pt>
                <c:pt idx="96">
                  <c:v>5.0010000000000003</c:v>
                </c:pt>
                <c:pt idx="97">
                  <c:v>5.0019999999999998</c:v>
                </c:pt>
                <c:pt idx="98">
                  <c:v>5.0049999999999999</c:v>
                </c:pt>
                <c:pt idx="99">
                  <c:v>5.0069999999999997</c:v>
                </c:pt>
                <c:pt idx="100">
                  <c:v>5.0030000000000001</c:v>
                </c:pt>
                <c:pt idx="101">
                  <c:v>5.0010000000000003</c:v>
                </c:pt>
                <c:pt idx="102">
                  <c:v>5.0010000000000003</c:v>
                </c:pt>
                <c:pt idx="103">
                  <c:v>5.0030000000000001</c:v>
                </c:pt>
                <c:pt idx="104">
                  <c:v>5.0019999999999998</c:v>
                </c:pt>
                <c:pt idx="105">
                  <c:v>5.008</c:v>
                </c:pt>
                <c:pt idx="106">
                  <c:v>4.9939999999999998</c:v>
                </c:pt>
                <c:pt idx="107">
                  <c:v>5.0030000000000001</c:v>
                </c:pt>
                <c:pt idx="108">
                  <c:v>4.9980000000000002</c:v>
                </c:pt>
                <c:pt idx="109">
                  <c:v>5.0110000000000001</c:v>
                </c:pt>
                <c:pt idx="110">
                  <c:v>5.0060000000000002</c:v>
                </c:pt>
                <c:pt idx="111">
                  <c:v>5.0030000000000001</c:v>
                </c:pt>
                <c:pt idx="112">
                  <c:v>4.9950000000000001</c:v>
                </c:pt>
                <c:pt idx="113">
                  <c:v>5.0060000000000002</c:v>
                </c:pt>
                <c:pt idx="114">
                  <c:v>5.0119999999999996</c:v>
                </c:pt>
                <c:pt idx="115">
                  <c:v>5.0110000000000001</c:v>
                </c:pt>
                <c:pt idx="116">
                  <c:v>5.008</c:v>
                </c:pt>
                <c:pt idx="117">
                  <c:v>5.0060000000000002</c:v>
                </c:pt>
                <c:pt idx="118">
                  <c:v>5.0060000000000002</c:v>
                </c:pt>
                <c:pt idx="119">
                  <c:v>5.01</c:v>
                </c:pt>
                <c:pt idx="120">
                  <c:v>5.01</c:v>
                </c:pt>
                <c:pt idx="121">
                  <c:v>5.01</c:v>
                </c:pt>
                <c:pt idx="122">
                  <c:v>4.9909999999999997</c:v>
                </c:pt>
                <c:pt idx="123">
                  <c:v>4.984</c:v>
                </c:pt>
                <c:pt idx="124">
                  <c:v>4.984</c:v>
                </c:pt>
                <c:pt idx="125">
                  <c:v>4.9850000000000003</c:v>
                </c:pt>
                <c:pt idx="126">
                  <c:v>4.9960000000000004</c:v>
                </c:pt>
                <c:pt idx="127">
                  <c:v>4.992</c:v>
                </c:pt>
                <c:pt idx="128">
                  <c:v>4.9980000000000002</c:v>
                </c:pt>
                <c:pt idx="129">
                  <c:v>4.9939999999999998</c:v>
                </c:pt>
                <c:pt idx="130">
                  <c:v>5</c:v>
                </c:pt>
                <c:pt idx="131">
                  <c:v>4.9989999999999997</c:v>
                </c:pt>
                <c:pt idx="132">
                  <c:v>4.9960000000000004</c:v>
                </c:pt>
                <c:pt idx="133">
                  <c:v>4.9980000000000002</c:v>
                </c:pt>
                <c:pt idx="134">
                  <c:v>4.9820000000000002</c:v>
                </c:pt>
                <c:pt idx="135">
                  <c:v>4.9960000000000004</c:v>
                </c:pt>
                <c:pt idx="136">
                  <c:v>4.9969999999999999</c:v>
                </c:pt>
                <c:pt idx="137">
                  <c:v>4.9980000000000002</c:v>
                </c:pt>
                <c:pt idx="138">
                  <c:v>4.9980000000000002</c:v>
                </c:pt>
                <c:pt idx="139">
                  <c:v>5</c:v>
                </c:pt>
                <c:pt idx="140">
                  <c:v>4.9939999999999998</c:v>
                </c:pt>
                <c:pt idx="141">
                  <c:v>5</c:v>
                </c:pt>
                <c:pt idx="142">
                  <c:v>4.9870000000000001</c:v>
                </c:pt>
                <c:pt idx="143">
                  <c:v>4.9980000000000002</c:v>
                </c:pt>
                <c:pt idx="144">
                  <c:v>4.9969999999999999</c:v>
                </c:pt>
                <c:pt idx="145">
                  <c:v>5</c:v>
                </c:pt>
                <c:pt idx="146">
                  <c:v>4.9969999999999999</c:v>
                </c:pt>
                <c:pt idx="147">
                  <c:v>4.9980000000000002</c:v>
                </c:pt>
                <c:pt idx="148">
                  <c:v>5.0060000000000002</c:v>
                </c:pt>
                <c:pt idx="149">
                  <c:v>5.0129999999999999</c:v>
                </c:pt>
                <c:pt idx="150">
                  <c:v>4.9989999999999997</c:v>
                </c:pt>
                <c:pt idx="151">
                  <c:v>4.9980000000000002</c:v>
                </c:pt>
                <c:pt idx="152">
                  <c:v>5.0010000000000003</c:v>
                </c:pt>
                <c:pt idx="153">
                  <c:v>4.9969999999999999</c:v>
                </c:pt>
                <c:pt idx="154">
                  <c:v>5.0069999999999997</c:v>
                </c:pt>
                <c:pt idx="155">
                  <c:v>5.0069999999999997</c:v>
                </c:pt>
                <c:pt idx="156">
                  <c:v>5.0140000000000002</c:v>
                </c:pt>
                <c:pt idx="157">
                  <c:v>5.008</c:v>
                </c:pt>
                <c:pt idx="158">
                  <c:v>5.0170000000000003</c:v>
                </c:pt>
                <c:pt idx="159">
                  <c:v>5.0179999999999998</c:v>
                </c:pt>
                <c:pt idx="160">
                  <c:v>5.0179999999999998</c:v>
                </c:pt>
              </c:numCache>
            </c:numRef>
          </c:yVal>
          <c:smooth val="0"/>
          <c:extLst>
            <c:ext xmlns:c16="http://schemas.microsoft.com/office/drawing/2014/chart" uri="{C3380CC4-5D6E-409C-BE32-E72D297353CC}">
              <c16:uniqueId val="{00000006-7A5B-4AF4-9769-C27353950F3E}"/>
            </c:ext>
          </c:extLst>
        </c:ser>
        <c:ser>
          <c:idx val="6"/>
          <c:order val="7"/>
          <c:tx>
            <c:strRef>
              <c:f>'HT_XC09106 (SiC)'!$X$15</c:f>
              <c:strCache>
                <c:ptCount val="1"/>
                <c:pt idx="0">
                  <c:v>εA'  [T=300] F</c:v>
                </c:pt>
              </c:strCache>
            </c:strRef>
          </c:tx>
          <c:spPr>
            <a:ln>
              <a:solidFill>
                <a:srgbClr val="C0504D"/>
              </a:solidFill>
              <a:prstDash val="sysDash"/>
            </a:ln>
          </c:spPr>
          <c:marker>
            <c:symbol val="none"/>
          </c:marker>
          <c:xVal>
            <c:numRef>
              <c:f>'HT_XC09106 (SiC)'!$C$18:$C$178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(SiC)'!$X$18:$X$178</c:f>
              <c:numCache>
                <c:formatCode>0.000</c:formatCode>
                <c:ptCount val="161"/>
                <c:pt idx="0">
                  <c:v>4.8319999999999999</c:v>
                </c:pt>
                <c:pt idx="1">
                  <c:v>4.851</c:v>
                </c:pt>
                <c:pt idx="2">
                  <c:v>4.8490000000000002</c:v>
                </c:pt>
                <c:pt idx="3">
                  <c:v>4.8559999999999999</c:v>
                </c:pt>
                <c:pt idx="4">
                  <c:v>4.843</c:v>
                </c:pt>
                <c:pt idx="5">
                  <c:v>4.8479999999999999</c:v>
                </c:pt>
                <c:pt idx="6">
                  <c:v>4.859</c:v>
                </c:pt>
                <c:pt idx="7">
                  <c:v>4.8659999999999997</c:v>
                </c:pt>
                <c:pt idx="8">
                  <c:v>4.8630000000000004</c:v>
                </c:pt>
                <c:pt idx="9">
                  <c:v>4.859</c:v>
                </c:pt>
                <c:pt idx="10">
                  <c:v>4.8650000000000002</c:v>
                </c:pt>
                <c:pt idx="11">
                  <c:v>4.8639999999999999</c:v>
                </c:pt>
                <c:pt idx="12">
                  <c:v>4.87</c:v>
                </c:pt>
                <c:pt idx="13">
                  <c:v>4.8719999999999999</c:v>
                </c:pt>
                <c:pt idx="14">
                  <c:v>4.8780000000000001</c:v>
                </c:pt>
                <c:pt idx="15">
                  <c:v>4.8810000000000002</c:v>
                </c:pt>
                <c:pt idx="16">
                  <c:v>4.8819999999999997</c:v>
                </c:pt>
                <c:pt idx="17">
                  <c:v>4.8890000000000002</c:v>
                </c:pt>
                <c:pt idx="18">
                  <c:v>4.9050000000000002</c:v>
                </c:pt>
                <c:pt idx="19">
                  <c:v>4.9000000000000004</c:v>
                </c:pt>
                <c:pt idx="20">
                  <c:v>4.891</c:v>
                </c:pt>
                <c:pt idx="21">
                  <c:v>4.835</c:v>
                </c:pt>
                <c:pt idx="22">
                  <c:v>4.8109999999999999</c:v>
                </c:pt>
                <c:pt idx="23">
                  <c:v>4.8209999999999997</c:v>
                </c:pt>
                <c:pt idx="24">
                  <c:v>4.8289999999999997</c:v>
                </c:pt>
                <c:pt idx="25">
                  <c:v>4.8410000000000002</c:v>
                </c:pt>
                <c:pt idx="26">
                  <c:v>4.8410000000000002</c:v>
                </c:pt>
                <c:pt idx="27">
                  <c:v>4.8390000000000004</c:v>
                </c:pt>
                <c:pt idx="28">
                  <c:v>4.8479999999999999</c:v>
                </c:pt>
                <c:pt idx="29">
                  <c:v>4.8410000000000002</c:v>
                </c:pt>
                <c:pt idx="30">
                  <c:v>4.8499999999999996</c:v>
                </c:pt>
                <c:pt idx="31">
                  <c:v>4.8559999999999999</c:v>
                </c:pt>
                <c:pt idx="32">
                  <c:v>4.8600000000000003</c:v>
                </c:pt>
                <c:pt idx="33">
                  <c:v>4.851</c:v>
                </c:pt>
                <c:pt idx="34">
                  <c:v>4.8520000000000003</c:v>
                </c:pt>
                <c:pt idx="35">
                  <c:v>4.8570000000000002</c:v>
                </c:pt>
                <c:pt idx="36">
                  <c:v>4.8579999999999997</c:v>
                </c:pt>
                <c:pt idx="37">
                  <c:v>4.8639999999999999</c:v>
                </c:pt>
                <c:pt idx="38">
                  <c:v>4.8620000000000001</c:v>
                </c:pt>
                <c:pt idx="39">
                  <c:v>4.8630000000000004</c:v>
                </c:pt>
                <c:pt idx="40">
                  <c:v>4.8689999999999998</c:v>
                </c:pt>
                <c:pt idx="41">
                  <c:v>4.8639999999999999</c:v>
                </c:pt>
                <c:pt idx="42">
                  <c:v>4.8710000000000004</c:v>
                </c:pt>
                <c:pt idx="43">
                  <c:v>4.8710000000000004</c:v>
                </c:pt>
                <c:pt idx="44">
                  <c:v>4.8780000000000001</c:v>
                </c:pt>
                <c:pt idx="45">
                  <c:v>4.8789999999999996</c:v>
                </c:pt>
                <c:pt idx="46">
                  <c:v>4.8860000000000001</c:v>
                </c:pt>
                <c:pt idx="47">
                  <c:v>4.8849999999999998</c:v>
                </c:pt>
                <c:pt idx="48">
                  <c:v>4.8940000000000001</c:v>
                </c:pt>
                <c:pt idx="49">
                  <c:v>4.9009999999999998</c:v>
                </c:pt>
                <c:pt idx="50">
                  <c:v>4.8959999999999999</c:v>
                </c:pt>
                <c:pt idx="51">
                  <c:v>4.8559999999999999</c:v>
                </c:pt>
                <c:pt idx="52">
                  <c:v>4.8239999999999998</c:v>
                </c:pt>
                <c:pt idx="53">
                  <c:v>4.8159999999999998</c:v>
                </c:pt>
                <c:pt idx="54">
                  <c:v>4.82</c:v>
                </c:pt>
                <c:pt idx="55">
                  <c:v>4.827</c:v>
                </c:pt>
                <c:pt idx="56">
                  <c:v>4.8220000000000001</c:v>
                </c:pt>
                <c:pt idx="57">
                  <c:v>4.83</c:v>
                </c:pt>
                <c:pt idx="58">
                  <c:v>4.8410000000000002</c:v>
                </c:pt>
                <c:pt idx="59">
                  <c:v>4.8449999999999998</c:v>
                </c:pt>
                <c:pt idx="60">
                  <c:v>4.8490000000000002</c:v>
                </c:pt>
                <c:pt idx="61">
                  <c:v>4.8460000000000001</c:v>
                </c:pt>
                <c:pt idx="62">
                  <c:v>4.8490000000000002</c:v>
                </c:pt>
                <c:pt idx="63">
                  <c:v>4.8499999999999996</c:v>
                </c:pt>
                <c:pt idx="64">
                  <c:v>4.8520000000000003</c:v>
                </c:pt>
                <c:pt idx="65">
                  <c:v>4.8499999999999996</c:v>
                </c:pt>
                <c:pt idx="66">
                  <c:v>4.8499999999999996</c:v>
                </c:pt>
                <c:pt idx="67">
                  <c:v>4.8570000000000002</c:v>
                </c:pt>
                <c:pt idx="68">
                  <c:v>4.8550000000000004</c:v>
                </c:pt>
                <c:pt idx="69">
                  <c:v>4.8620000000000001</c:v>
                </c:pt>
                <c:pt idx="70">
                  <c:v>4.8620000000000001</c:v>
                </c:pt>
                <c:pt idx="71">
                  <c:v>4.8650000000000002</c:v>
                </c:pt>
                <c:pt idx="72">
                  <c:v>4.8630000000000004</c:v>
                </c:pt>
                <c:pt idx="73">
                  <c:v>4.8620000000000001</c:v>
                </c:pt>
                <c:pt idx="74">
                  <c:v>4.8639999999999999</c:v>
                </c:pt>
                <c:pt idx="75">
                  <c:v>4.8659999999999997</c:v>
                </c:pt>
                <c:pt idx="76">
                  <c:v>4.8639999999999999</c:v>
                </c:pt>
                <c:pt idx="77">
                  <c:v>4.8680000000000003</c:v>
                </c:pt>
                <c:pt idx="78">
                  <c:v>4.8680000000000003</c:v>
                </c:pt>
                <c:pt idx="79">
                  <c:v>4.8680000000000003</c:v>
                </c:pt>
                <c:pt idx="80">
                  <c:v>4.8680000000000003</c:v>
                </c:pt>
                <c:pt idx="81">
                  <c:v>4.8710000000000004</c:v>
                </c:pt>
                <c:pt idx="82">
                  <c:v>4.8730000000000002</c:v>
                </c:pt>
                <c:pt idx="83">
                  <c:v>4.8760000000000003</c:v>
                </c:pt>
                <c:pt idx="84">
                  <c:v>4.8769999999999998</c:v>
                </c:pt>
                <c:pt idx="85">
                  <c:v>4.8760000000000003</c:v>
                </c:pt>
                <c:pt idx="86">
                  <c:v>4.875</c:v>
                </c:pt>
                <c:pt idx="87">
                  <c:v>4.8739999999999997</c:v>
                </c:pt>
                <c:pt idx="88">
                  <c:v>4.867</c:v>
                </c:pt>
                <c:pt idx="89">
                  <c:v>4.8689999999999998</c:v>
                </c:pt>
                <c:pt idx="90">
                  <c:v>4.8680000000000003</c:v>
                </c:pt>
                <c:pt idx="91">
                  <c:v>4.8659999999999997</c:v>
                </c:pt>
                <c:pt idx="92">
                  <c:v>4.87</c:v>
                </c:pt>
                <c:pt idx="93">
                  <c:v>4.87</c:v>
                </c:pt>
                <c:pt idx="94">
                  <c:v>4.8739999999999997</c:v>
                </c:pt>
                <c:pt idx="95">
                  <c:v>4.87</c:v>
                </c:pt>
                <c:pt idx="96">
                  <c:v>4.8730000000000002</c:v>
                </c:pt>
                <c:pt idx="97">
                  <c:v>4.8769999999999998</c:v>
                </c:pt>
                <c:pt idx="98">
                  <c:v>4.8769999999999998</c:v>
                </c:pt>
                <c:pt idx="99">
                  <c:v>4.8819999999999997</c:v>
                </c:pt>
                <c:pt idx="100">
                  <c:v>4.8789999999999996</c:v>
                </c:pt>
                <c:pt idx="101">
                  <c:v>4.8789999999999996</c:v>
                </c:pt>
                <c:pt idx="102">
                  <c:v>4.8769999999999998</c:v>
                </c:pt>
                <c:pt idx="103">
                  <c:v>4.8760000000000003</c:v>
                </c:pt>
                <c:pt idx="104">
                  <c:v>4.8760000000000003</c:v>
                </c:pt>
                <c:pt idx="105">
                  <c:v>4.883</c:v>
                </c:pt>
                <c:pt idx="106">
                  <c:v>4.8840000000000003</c:v>
                </c:pt>
                <c:pt idx="107">
                  <c:v>4.867</c:v>
                </c:pt>
                <c:pt idx="108">
                  <c:v>4.8940000000000001</c:v>
                </c:pt>
                <c:pt idx="109">
                  <c:v>4.8609999999999998</c:v>
                </c:pt>
                <c:pt idx="110">
                  <c:v>4.8949999999999996</c:v>
                </c:pt>
                <c:pt idx="111">
                  <c:v>4.8810000000000002</c:v>
                </c:pt>
                <c:pt idx="112">
                  <c:v>4.867</c:v>
                </c:pt>
                <c:pt idx="113">
                  <c:v>4.8789999999999996</c:v>
                </c:pt>
                <c:pt idx="114">
                  <c:v>4.8769999999999998</c:v>
                </c:pt>
                <c:pt idx="115">
                  <c:v>4.8849999999999998</c:v>
                </c:pt>
                <c:pt idx="116">
                  <c:v>4.875</c:v>
                </c:pt>
                <c:pt idx="117">
                  <c:v>4.8810000000000002</c:v>
                </c:pt>
                <c:pt idx="118">
                  <c:v>4.8810000000000002</c:v>
                </c:pt>
                <c:pt idx="119">
                  <c:v>4.8819999999999997</c:v>
                </c:pt>
                <c:pt idx="120">
                  <c:v>4.8849999999999998</c:v>
                </c:pt>
                <c:pt idx="121">
                  <c:v>4.8879999999999999</c:v>
                </c:pt>
                <c:pt idx="122">
                  <c:v>4.8789999999999996</c:v>
                </c:pt>
                <c:pt idx="123">
                  <c:v>4.8860000000000001</c:v>
                </c:pt>
                <c:pt idx="124">
                  <c:v>4.8810000000000002</c:v>
                </c:pt>
                <c:pt idx="125">
                  <c:v>4.8540000000000001</c:v>
                </c:pt>
                <c:pt idx="126">
                  <c:v>4.8600000000000003</c:v>
                </c:pt>
                <c:pt idx="127">
                  <c:v>4.8639999999999999</c:v>
                </c:pt>
                <c:pt idx="128">
                  <c:v>4.8680000000000003</c:v>
                </c:pt>
                <c:pt idx="129">
                  <c:v>4.87</c:v>
                </c:pt>
                <c:pt idx="130">
                  <c:v>4.8760000000000003</c:v>
                </c:pt>
                <c:pt idx="131">
                  <c:v>4.8780000000000001</c:v>
                </c:pt>
                <c:pt idx="132">
                  <c:v>4.8769999999999998</c:v>
                </c:pt>
                <c:pt idx="133">
                  <c:v>4.8719999999999999</c:v>
                </c:pt>
                <c:pt idx="134">
                  <c:v>4.87</c:v>
                </c:pt>
                <c:pt idx="135">
                  <c:v>4.8609999999999998</c:v>
                </c:pt>
                <c:pt idx="136">
                  <c:v>4.8789999999999996</c:v>
                </c:pt>
                <c:pt idx="137">
                  <c:v>4.875</c:v>
                </c:pt>
                <c:pt idx="138">
                  <c:v>4.8719999999999999</c:v>
                </c:pt>
                <c:pt idx="139">
                  <c:v>4.8730000000000002</c:v>
                </c:pt>
                <c:pt idx="140">
                  <c:v>4.8789999999999996</c:v>
                </c:pt>
                <c:pt idx="141">
                  <c:v>4.8789999999999996</c:v>
                </c:pt>
                <c:pt idx="142">
                  <c:v>4.8840000000000003</c:v>
                </c:pt>
                <c:pt idx="143">
                  <c:v>4.8739999999999997</c:v>
                </c:pt>
                <c:pt idx="144">
                  <c:v>4.8719999999999999</c:v>
                </c:pt>
                <c:pt idx="145">
                  <c:v>4.8719999999999999</c:v>
                </c:pt>
                <c:pt idx="146">
                  <c:v>4.875</c:v>
                </c:pt>
                <c:pt idx="147">
                  <c:v>4.8689999999999998</c:v>
                </c:pt>
                <c:pt idx="148">
                  <c:v>4.8760000000000003</c:v>
                </c:pt>
                <c:pt idx="149">
                  <c:v>4.8810000000000002</c:v>
                </c:pt>
                <c:pt idx="150">
                  <c:v>4.8849999999999998</c:v>
                </c:pt>
                <c:pt idx="151">
                  <c:v>4.8760000000000003</c:v>
                </c:pt>
                <c:pt idx="152">
                  <c:v>4.8730000000000002</c:v>
                </c:pt>
                <c:pt idx="153">
                  <c:v>4.8769999999999998</c:v>
                </c:pt>
                <c:pt idx="154">
                  <c:v>4.87</c:v>
                </c:pt>
                <c:pt idx="155">
                  <c:v>4.883</c:v>
                </c:pt>
                <c:pt idx="156">
                  <c:v>4.8810000000000002</c:v>
                </c:pt>
                <c:pt idx="157">
                  <c:v>4.8879999999999999</c:v>
                </c:pt>
                <c:pt idx="158">
                  <c:v>4.8849999999999998</c:v>
                </c:pt>
                <c:pt idx="159">
                  <c:v>4.8920000000000003</c:v>
                </c:pt>
                <c:pt idx="160">
                  <c:v>4.8949999999999996</c:v>
                </c:pt>
              </c:numCache>
            </c:numRef>
          </c:yVal>
          <c:smooth val="0"/>
          <c:extLst>
            <c:ext xmlns:c16="http://schemas.microsoft.com/office/drawing/2014/chart" uri="{C3380CC4-5D6E-409C-BE32-E72D297353CC}">
              <c16:uniqueId val="{00000007-7A5B-4AF4-9769-C27353950F3E}"/>
            </c:ext>
          </c:extLst>
        </c:ser>
        <c:ser>
          <c:idx val="8"/>
          <c:order val="8"/>
          <c:tx>
            <c:strRef>
              <c:f>'HT_XC09106 (SiC)'!$AB$15</c:f>
              <c:strCache>
                <c:ptCount val="1"/>
                <c:pt idx="0">
                  <c:v>εA'  [T=22] RT_Po</c:v>
                </c:pt>
              </c:strCache>
            </c:strRef>
          </c:tx>
          <c:spPr>
            <a:ln w="28575">
              <a:solidFill>
                <a:schemeClr val="tx1"/>
              </a:solidFill>
              <a:prstDash val="sysDash"/>
            </a:ln>
          </c:spPr>
          <c:marker>
            <c:symbol val="none"/>
          </c:marker>
          <c:xVal>
            <c:numRef>
              <c:f>'HT_XC09106 (SiC)'!$C$18:$C$178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(SiC)'!$AB$18:$AB$178</c:f>
              <c:numCache>
                <c:formatCode>0.000</c:formatCode>
                <c:ptCount val="161"/>
                <c:pt idx="4">
                  <c:v>4.78409</c:v>
                </c:pt>
                <c:pt idx="5">
                  <c:v>4.7850490476190481</c:v>
                </c:pt>
                <c:pt idx="6">
                  <c:v>4.7884471428571427</c:v>
                </c:pt>
                <c:pt idx="7">
                  <c:v>4.7907571428571432</c:v>
                </c:pt>
                <c:pt idx="8">
                  <c:v>4.7920123809523805</c:v>
                </c:pt>
                <c:pt idx="9">
                  <c:v>4.7942271428571424</c:v>
                </c:pt>
                <c:pt idx="10">
                  <c:v>4.7977328571428579</c:v>
                </c:pt>
                <c:pt idx="11">
                  <c:v>4.7962100000000003</c:v>
                </c:pt>
                <c:pt idx="12">
                  <c:v>4.7962147619047624</c:v>
                </c:pt>
                <c:pt idx="13">
                  <c:v>4.7995571428571431</c:v>
                </c:pt>
                <c:pt idx="14">
                  <c:v>4.7996247619047621</c:v>
                </c:pt>
                <c:pt idx="15">
                  <c:v>4.8006157142857138</c:v>
                </c:pt>
                <c:pt idx="16">
                  <c:v>4.8017585714285715</c:v>
                </c:pt>
                <c:pt idx="17">
                  <c:v>4.8046557142857145</c:v>
                </c:pt>
                <c:pt idx="18">
                  <c:v>4.8067133333333327</c:v>
                </c:pt>
                <c:pt idx="19">
                  <c:v>4.8074342857142858</c:v>
                </c:pt>
                <c:pt idx="20">
                  <c:v>4.8127990476190474</c:v>
                </c:pt>
                <c:pt idx="21">
                  <c:v>4.8164176190476189</c:v>
                </c:pt>
                <c:pt idx="22">
                  <c:v>4.8011171428571426</c:v>
                </c:pt>
                <c:pt idx="23">
                  <c:v>4.7672114285714295</c:v>
                </c:pt>
                <c:pt idx="24">
                  <c:v>4.7523957142857141</c:v>
                </c:pt>
                <c:pt idx="25">
                  <c:v>4.7545799999999998</c:v>
                </c:pt>
                <c:pt idx="26">
                  <c:v>4.7610961904761906</c:v>
                </c:pt>
                <c:pt idx="27">
                  <c:v>4.7661080952380948</c:v>
                </c:pt>
                <c:pt idx="28">
                  <c:v>4.7717742857142849</c:v>
                </c:pt>
                <c:pt idx="29">
                  <c:v>4.7730361904761898</c:v>
                </c:pt>
                <c:pt idx="30">
                  <c:v>4.774005714285714</c:v>
                </c:pt>
                <c:pt idx="31">
                  <c:v>4.7764228571428573</c:v>
                </c:pt>
                <c:pt idx="32">
                  <c:v>4.7760066666666665</c:v>
                </c:pt>
                <c:pt idx="33">
                  <c:v>4.776410952380953</c:v>
                </c:pt>
                <c:pt idx="34">
                  <c:v>4.7781314285714283</c:v>
                </c:pt>
                <c:pt idx="35">
                  <c:v>4.7784376190476188</c:v>
                </c:pt>
                <c:pt idx="36">
                  <c:v>4.7779400000000001</c:v>
                </c:pt>
                <c:pt idx="37">
                  <c:v>4.7785314285714282</c:v>
                </c:pt>
                <c:pt idx="38">
                  <c:v>4.7774328571428573</c:v>
                </c:pt>
                <c:pt idx="39">
                  <c:v>4.7777566666666669</c:v>
                </c:pt>
                <c:pt idx="40">
                  <c:v>4.776242857142857</c:v>
                </c:pt>
                <c:pt idx="41">
                  <c:v>4.7754647619047619</c:v>
                </c:pt>
                <c:pt idx="42">
                  <c:v>4.7776619047619056</c:v>
                </c:pt>
                <c:pt idx="43">
                  <c:v>4.7774885714285711</c:v>
                </c:pt>
                <c:pt idx="44">
                  <c:v>4.7789376190476185</c:v>
                </c:pt>
                <c:pt idx="45">
                  <c:v>4.7820376190476184</c:v>
                </c:pt>
                <c:pt idx="46">
                  <c:v>4.7823599999999997</c:v>
                </c:pt>
                <c:pt idx="47">
                  <c:v>4.7849628571428573</c:v>
                </c:pt>
                <c:pt idx="48">
                  <c:v>4.788756666666667</c:v>
                </c:pt>
                <c:pt idx="49">
                  <c:v>4.7921785714285718</c:v>
                </c:pt>
                <c:pt idx="50">
                  <c:v>4.7950366666666664</c:v>
                </c:pt>
                <c:pt idx="51">
                  <c:v>4.794314285714286</c:v>
                </c:pt>
                <c:pt idx="52">
                  <c:v>4.7896871428571428</c:v>
                </c:pt>
                <c:pt idx="53">
                  <c:v>4.7714633333333341</c:v>
                </c:pt>
                <c:pt idx="54">
                  <c:v>4.7515261904761905</c:v>
                </c:pt>
                <c:pt idx="55">
                  <c:v>4.7488842857142863</c:v>
                </c:pt>
                <c:pt idx="56">
                  <c:v>4.7535995238095241</c:v>
                </c:pt>
                <c:pt idx="57">
                  <c:v>4.7564523809523811</c:v>
                </c:pt>
                <c:pt idx="58">
                  <c:v>4.7609757142857143</c:v>
                </c:pt>
                <c:pt idx="59">
                  <c:v>4.7641428571428568</c:v>
                </c:pt>
                <c:pt idx="60">
                  <c:v>4.7663166666666665</c:v>
                </c:pt>
                <c:pt idx="61">
                  <c:v>4.7691542857142855</c:v>
                </c:pt>
                <c:pt idx="62">
                  <c:v>4.7710085714285713</c:v>
                </c:pt>
                <c:pt idx="63">
                  <c:v>4.772899047619048</c:v>
                </c:pt>
                <c:pt idx="64">
                  <c:v>4.7739285714285717</c:v>
                </c:pt>
                <c:pt idx="65">
                  <c:v>4.7747923809523805</c:v>
                </c:pt>
                <c:pt idx="66">
                  <c:v>4.7767352380952381</c:v>
                </c:pt>
                <c:pt idx="67">
                  <c:v>4.7762599999999997</c:v>
                </c:pt>
                <c:pt idx="68">
                  <c:v>4.7772642857142857</c:v>
                </c:pt>
                <c:pt idx="69">
                  <c:v>4.7789176190476192</c:v>
                </c:pt>
                <c:pt idx="70">
                  <c:v>4.7783828571428568</c:v>
                </c:pt>
                <c:pt idx="71">
                  <c:v>4.7788419047619053</c:v>
                </c:pt>
                <c:pt idx="72">
                  <c:v>4.7779219047619046</c:v>
                </c:pt>
                <c:pt idx="73">
                  <c:v>4.7762099999999998</c:v>
                </c:pt>
                <c:pt idx="74">
                  <c:v>4.777236666666667</c:v>
                </c:pt>
                <c:pt idx="75">
                  <c:v>4.7769419047619044</c:v>
                </c:pt>
                <c:pt idx="76">
                  <c:v>4.774018571428571</c:v>
                </c:pt>
                <c:pt idx="77">
                  <c:v>4.7735038095238096</c:v>
                </c:pt>
                <c:pt idx="78">
                  <c:v>4.7737190476190481</c:v>
                </c:pt>
                <c:pt idx="79">
                  <c:v>4.7728071428571432</c:v>
                </c:pt>
                <c:pt idx="80">
                  <c:v>4.7728219047619049</c:v>
                </c:pt>
                <c:pt idx="81">
                  <c:v>4.7737299999999996</c:v>
                </c:pt>
                <c:pt idx="82">
                  <c:v>4.774044285714286</c:v>
                </c:pt>
                <c:pt idx="83">
                  <c:v>4.7714552380952373</c:v>
                </c:pt>
                <c:pt idx="84">
                  <c:v>4.7730323809523814</c:v>
                </c:pt>
                <c:pt idx="85">
                  <c:v>4.7762842857142855</c:v>
                </c:pt>
                <c:pt idx="86">
                  <c:v>4.7731623809523809</c:v>
                </c:pt>
                <c:pt idx="87">
                  <c:v>4.7724890476190476</c:v>
                </c:pt>
                <c:pt idx="88">
                  <c:v>4.7742199999999997</c:v>
                </c:pt>
              </c:numCache>
            </c:numRef>
          </c:yVal>
          <c:smooth val="0"/>
          <c:extLst>
            <c:ext xmlns:c16="http://schemas.microsoft.com/office/drawing/2014/chart" uri="{C3380CC4-5D6E-409C-BE32-E72D297353CC}">
              <c16:uniqueId val="{00000008-7A5B-4AF4-9769-C27353950F3E}"/>
            </c:ext>
          </c:extLst>
        </c:ser>
        <c:dLbls>
          <c:showLegendKey val="0"/>
          <c:showVal val="0"/>
          <c:showCatName val="0"/>
          <c:showSerName val="0"/>
          <c:showPercent val="0"/>
          <c:showBubbleSize val="0"/>
        </c:dLbls>
        <c:axId val="341690240"/>
        <c:axId val="341700608"/>
      </c:scatterChart>
      <c:valAx>
        <c:axId val="341690240"/>
        <c:scaling>
          <c:orientation val="minMax"/>
          <c:max val="12.4"/>
          <c:min val="8.1999999999999993"/>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max val="6"/>
          <c:min val="3"/>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GB" sz="1600"/>
              <a:t> Real Permittivity (</a:t>
            </a:r>
            <a:r>
              <a:rPr lang="el-GR" sz="1600"/>
              <a:t>ε'</a:t>
            </a:r>
            <a:r>
              <a:rPr lang="en-GB" sz="1600"/>
              <a:t>) </a:t>
            </a:r>
            <a:r>
              <a:rPr lang="en-GB" sz="1600" b="1" i="0" u="none" strike="noStrike" baseline="0">
                <a:effectLst/>
              </a:rPr>
              <a:t>of 10wt% SiC , Full Thickness Composite</a:t>
            </a:r>
            <a:r>
              <a:rPr lang="en-GB" sz="1600" b="1" i="0" u="none" strike="noStrike" baseline="0"/>
              <a:t> </a:t>
            </a:r>
            <a:endParaRPr lang="en-GB" sz="1600"/>
          </a:p>
        </c:rich>
      </c:tx>
      <c:overlay val="0"/>
    </c:title>
    <c:autoTitleDeleted val="0"/>
    <c:plotArea>
      <c:layout/>
      <c:scatterChart>
        <c:scatterStyle val="lineMarker"/>
        <c:varyColors val="0"/>
        <c:ser>
          <c:idx val="1"/>
          <c:order val="0"/>
          <c:tx>
            <c:v>8.2 GHz (Ramp Up)</c:v>
          </c:tx>
          <c:spPr>
            <a:ln>
              <a:solidFill>
                <a:schemeClr val="accent1">
                  <a:lumMod val="75000"/>
                </a:schemeClr>
              </a:solidFill>
              <a:prstDash val="solid"/>
            </a:ln>
          </c:spPr>
          <c:marker>
            <c:symbol val="none"/>
          </c:marker>
          <c:xVal>
            <c:numRef>
              <c:f>'HT_XC09106 (SiC)'!$E$17:$O$17</c:f>
              <c:numCache>
                <c:formatCode>General</c:formatCode>
                <c:ptCount val="11"/>
                <c:pt idx="0">
                  <c:v>22</c:v>
                </c:pt>
                <c:pt idx="1">
                  <c:v>100</c:v>
                </c:pt>
                <c:pt idx="2">
                  <c:v>200</c:v>
                </c:pt>
                <c:pt idx="3">
                  <c:v>300</c:v>
                </c:pt>
                <c:pt idx="4">
                  <c:v>400</c:v>
                </c:pt>
                <c:pt idx="5">
                  <c:v>500</c:v>
                </c:pt>
                <c:pt idx="6">
                  <c:v>600</c:v>
                </c:pt>
                <c:pt idx="7">
                  <c:v>700</c:v>
                </c:pt>
                <c:pt idx="8">
                  <c:v>800</c:v>
                </c:pt>
                <c:pt idx="9">
                  <c:v>900</c:v>
                </c:pt>
                <c:pt idx="10">
                  <c:v>950</c:v>
                </c:pt>
              </c:numCache>
            </c:numRef>
          </c:xVal>
          <c:yVal>
            <c:numRef>
              <c:f>'HT_XC09106 (SiC)'!$D$22:$O$22</c:f>
              <c:numCache>
                <c:formatCode>0.000</c:formatCode>
                <c:ptCount val="12"/>
                <c:pt idx="0">
                  <c:v>4.89283</c:v>
                </c:pt>
                <c:pt idx="1">
                  <c:v>4.8739999999999997</c:v>
                </c:pt>
                <c:pt idx="2">
                  <c:v>4.8840000000000003</c:v>
                </c:pt>
                <c:pt idx="3">
                  <c:v>4.8940000000000001</c:v>
                </c:pt>
                <c:pt idx="4">
                  <c:v>4.9020000000000001</c:v>
                </c:pt>
                <c:pt idx="5">
                  <c:v>4.92</c:v>
                </c:pt>
                <c:pt idx="6">
                  <c:v>4.9340000000000002</c:v>
                </c:pt>
                <c:pt idx="7">
                  <c:v>4.9820000000000002</c:v>
                </c:pt>
                <c:pt idx="8">
                  <c:v>5.0490000000000004</c:v>
                </c:pt>
                <c:pt idx="9">
                  <c:v>5.1319999999999997</c:v>
                </c:pt>
                <c:pt idx="10">
                  <c:v>5.2309999999999999</c:v>
                </c:pt>
                <c:pt idx="11">
                  <c:v>5.2939999999999996</c:v>
                </c:pt>
              </c:numCache>
            </c:numRef>
          </c:yVal>
          <c:smooth val="0"/>
          <c:extLst>
            <c:ext xmlns:c16="http://schemas.microsoft.com/office/drawing/2014/chart" uri="{C3380CC4-5D6E-409C-BE32-E72D297353CC}">
              <c16:uniqueId val="{00000019-D941-8F49-A5A0-03F00691BA64}"/>
            </c:ext>
          </c:extLst>
        </c:ser>
        <c:ser>
          <c:idx val="2"/>
          <c:order val="1"/>
          <c:tx>
            <c:v>8.2 GHz (Ramp Down)</c:v>
          </c:tx>
          <c:spPr>
            <a:ln>
              <a:solidFill>
                <a:schemeClr val="accent1">
                  <a:lumMod val="75000"/>
                </a:schemeClr>
              </a:solidFill>
              <a:prstDash val="dash"/>
            </a:ln>
          </c:spPr>
          <c:marker>
            <c:symbol val="none"/>
          </c:marker>
          <c:xVal>
            <c:numRef>
              <c:f>'HT_XC09106 (SiC)'!$Q$17:$AB$17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(SiC)'!$Q$22:$AB$22</c:f>
              <c:numCache>
                <c:formatCode>0.000</c:formatCode>
                <c:ptCount val="12"/>
                <c:pt idx="0">
                  <c:v>5.3</c:v>
                </c:pt>
                <c:pt idx="1">
                  <c:v>5.2560000000000002</c:v>
                </c:pt>
                <c:pt idx="2">
                  <c:v>5.1390000000000002</c:v>
                </c:pt>
                <c:pt idx="3">
                  <c:v>5.0490000000000004</c:v>
                </c:pt>
                <c:pt idx="4">
                  <c:v>4.9740000000000002</c:v>
                </c:pt>
                <c:pt idx="5">
                  <c:v>4.9240000000000004</c:v>
                </c:pt>
                <c:pt idx="6">
                  <c:v>4.875</c:v>
                </c:pt>
                <c:pt idx="7">
                  <c:v>4.843</c:v>
                </c:pt>
                <c:pt idx="8">
                  <c:v>4.8390000000000004</c:v>
                </c:pt>
                <c:pt idx="9">
                  <c:v>4.8209999999999997</c:v>
                </c:pt>
                <c:pt idx="10">
                  <c:v>4.83</c:v>
                </c:pt>
                <c:pt idx="11">
                  <c:v>4.78409</c:v>
                </c:pt>
              </c:numCache>
            </c:numRef>
          </c:yVal>
          <c:smooth val="0"/>
          <c:extLst>
            <c:ext xmlns:c16="http://schemas.microsoft.com/office/drawing/2014/chart" uri="{C3380CC4-5D6E-409C-BE32-E72D297353CC}">
              <c16:uniqueId val="{0000001A-D941-8F49-A5A0-03F00691BA64}"/>
            </c:ext>
          </c:extLst>
        </c:ser>
        <c:ser>
          <c:idx val="4"/>
          <c:order val="2"/>
          <c:tx>
            <c:v>9 GHz (Ramp Up)</c:v>
          </c:tx>
          <c:spPr>
            <a:ln>
              <a:solidFill>
                <a:schemeClr val="accent2"/>
              </a:solidFill>
            </a:ln>
          </c:spPr>
          <c:marker>
            <c:symbol val="none"/>
          </c:marker>
          <c:xVal>
            <c:numRef>
              <c:f>'HT_XC09106 (SiC)'!$D$17:$O$17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(SiC)'!$D$38:$O$38</c:f>
              <c:numCache>
                <c:formatCode>0.000</c:formatCode>
                <c:ptCount val="12"/>
                <c:pt idx="0">
                  <c:v>4.9292895238095236</c:v>
                </c:pt>
                <c:pt idx="1">
                  <c:v>4.9000000000000004</c:v>
                </c:pt>
                <c:pt idx="2">
                  <c:v>4.9189999999999996</c:v>
                </c:pt>
                <c:pt idx="3">
                  <c:v>4.9169999999999998</c:v>
                </c:pt>
                <c:pt idx="4">
                  <c:v>4.9109999999999996</c:v>
                </c:pt>
                <c:pt idx="5">
                  <c:v>4.9160000000000004</c:v>
                </c:pt>
                <c:pt idx="6">
                  <c:v>4.9349999999999996</c:v>
                </c:pt>
                <c:pt idx="7">
                  <c:v>4.992</c:v>
                </c:pt>
                <c:pt idx="8">
                  <c:v>5.07</c:v>
                </c:pt>
                <c:pt idx="9">
                  <c:v>5.1580000000000004</c:v>
                </c:pt>
                <c:pt idx="10">
                  <c:v>5.26</c:v>
                </c:pt>
                <c:pt idx="11">
                  <c:v>5.327</c:v>
                </c:pt>
              </c:numCache>
            </c:numRef>
          </c:yVal>
          <c:smooth val="0"/>
          <c:extLst>
            <c:ext xmlns:c16="http://schemas.microsoft.com/office/drawing/2014/chart" uri="{C3380CC4-5D6E-409C-BE32-E72D297353CC}">
              <c16:uniqueId val="{0000001C-D941-8F49-A5A0-03F00691BA64}"/>
            </c:ext>
          </c:extLst>
        </c:ser>
        <c:ser>
          <c:idx val="5"/>
          <c:order val="3"/>
          <c:tx>
            <c:v>9 GHz (Ramp Down)</c:v>
          </c:tx>
          <c:spPr>
            <a:ln>
              <a:solidFill>
                <a:schemeClr val="accent2"/>
              </a:solidFill>
              <a:prstDash val="dash"/>
            </a:ln>
          </c:spPr>
          <c:marker>
            <c:symbol val="none"/>
          </c:marker>
          <c:xVal>
            <c:numRef>
              <c:f>'HT_XC09106 (SiC)'!$Q$17:$AB$17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(SiC)'!$Q$38:$AB$38</c:f>
              <c:numCache>
                <c:formatCode>0.000</c:formatCode>
                <c:ptCount val="12"/>
                <c:pt idx="0">
                  <c:v>5.3339999999999996</c:v>
                </c:pt>
                <c:pt idx="1">
                  <c:v>5.2830000000000004</c:v>
                </c:pt>
                <c:pt idx="2">
                  <c:v>5.165</c:v>
                </c:pt>
                <c:pt idx="3">
                  <c:v>5.0709999999999997</c:v>
                </c:pt>
                <c:pt idx="4">
                  <c:v>4.9850000000000003</c:v>
                </c:pt>
                <c:pt idx="5">
                  <c:v>4.931</c:v>
                </c:pt>
                <c:pt idx="6">
                  <c:v>4.891</c:v>
                </c:pt>
                <c:pt idx="7">
                  <c:v>4.891</c:v>
                </c:pt>
                <c:pt idx="8">
                  <c:v>4.8920000000000003</c:v>
                </c:pt>
                <c:pt idx="9">
                  <c:v>4.8639999999999999</c:v>
                </c:pt>
                <c:pt idx="10">
                  <c:v>4.8650000000000002</c:v>
                </c:pt>
                <c:pt idx="11">
                  <c:v>4.8127990476190474</c:v>
                </c:pt>
              </c:numCache>
            </c:numRef>
          </c:yVal>
          <c:smooth val="0"/>
          <c:extLst>
            <c:ext xmlns:c16="http://schemas.microsoft.com/office/drawing/2014/chart" uri="{C3380CC4-5D6E-409C-BE32-E72D297353CC}">
              <c16:uniqueId val="{0000001D-D941-8F49-A5A0-03F00691BA64}"/>
            </c:ext>
          </c:extLst>
        </c:ser>
        <c:ser>
          <c:idx val="0"/>
          <c:order val="4"/>
          <c:tx>
            <c:v>10 GHz (Ramp Up)</c:v>
          </c:tx>
          <c:spPr>
            <a:ln w="25400">
              <a:solidFill>
                <a:schemeClr val="accent3"/>
              </a:solidFill>
              <a:prstDash val="solid"/>
            </a:ln>
          </c:spPr>
          <c:marker>
            <c:symbol val="none"/>
          </c:marker>
          <c:dPt>
            <c:idx val="0"/>
            <c:bubble3D val="0"/>
            <c:extLst>
              <c:ext xmlns:c16="http://schemas.microsoft.com/office/drawing/2014/chart" uri="{C3380CC4-5D6E-409C-BE32-E72D297353CC}">
                <c16:uniqueId val="{00000000-EED5-4BF5-BD2A-73FEBF6FA251}"/>
              </c:ext>
            </c:extLst>
          </c:dPt>
          <c:dPt>
            <c:idx val="1"/>
            <c:bubble3D val="0"/>
            <c:spPr>
              <a:ln w="25400">
                <a:solidFill>
                  <a:schemeClr val="accent3"/>
                </a:solidFill>
              </a:ln>
            </c:spPr>
            <c:extLst>
              <c:ext xmlns:c16="http://schemas.microsoft.com/office/drawing/2014/chart" uri="{C3380CC4-5D6E-409C-BE32-E72D297353CC}">
                <c16:uniqueId val="{00000002-EED5-4BF5-BD2A-73FEBF6FA251}"/>
              </c:ext>
            </c:extLst>
          </c:dPt>
          <c:xVal>
            <c:numRef>
              <c:f>'HT_XC09106 (SiC)'!$D$17:$O$17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(SiC)'!$D$58:$O$58</c:f>
              <c:numCache>
                <c:formatCode>0.000</c:formatCode>
                <c:ptCount val="12"/>
                <c:pt idx="0">
                  <c:v>4.86707</c:v>
                </c:pt>
                <c:pt idx="1">
                  <c:v>4.8630000000000004</c:v>
                </c:pt>
                <c:pt idx="2">
                  <c:v>4.8890000000000002</c:v>
                </c:pt>
                <c:pt idx="3">
                  <c:v>4.9089999999999998</c:v>
                </c:pt>
                <c:pt idx="4">
                  <c:v>4.9320000000000004</c:v>
                </c:pt>
                <c:pt idx="5">
                  <c:v>4.9569999999999999</c:v>
                </c:pt>
                <c:pt idx="6">
                  <c:v>4.9800000000000004</c:v>
                </c:pt>
                <c:pt idx="7">
                  <c:v>5.03</c:v>
                </c:pt>
                <c:pt idx="8">
                  <c:v>5.1070000000000002</c:v>
                </c:pt>
                <c:pt idx="9">
                  <c:v>5.1909999999999998</c:v>
                </c:pt>
                <c:pt idx="10">
                  <c:v>5.2839999999999998</c:v>
                </c:pt>
                <c:pt idx="11">
                  <c:v>5.343</c:v>
                </c:pt>
              </c:numCache>
            </c:numRef>
          </c:yVal>
          <c:smooth val="0"/>
          <c:extLst>
            <c:ext xmlns:c16="http://schemas.microsoft.com/office/drawing/2014/chart" uri="{C3380CC4-5D6E-409C-BE32-E72D297353CC}">
              <c16:uniqueId val="{00000003-EED5-4BF5-BD2A-73FEBF6FA251}"/>
            </c:ext>
          </c:extLst>
        </c:ser>
        <c:ser>
          <c:idx val="7"/>
          <c:order val="5"/>
          <c:tx>
            <c:v>10 GHz (Ramp Down)</c:v>
          </c:tx>
          <c:spPr>
            <a:ln w="25400">
              <a:solidFill>
                <a:schemeClr val="accent3"/>
              </a:solidFill>
              <a:prstDash val="dash"/>
            </a:ln>
          </c:spPr>
          <c:marker>
            <c:symbol val="none"/>
          </c:marker>
          <c:dPt>
            <c:idx val="11"/>
            <c:bubble3D val="0"/>
            <c:spPr>
              <a:ln w="25400">
                <a:solidFill>
                  <a:schemeClr val="accent3"/>
                </a:solidFill>
                <a:prstDash val="dash"/>
              </a:ln>
            </c:spPr>
            <c:extLst>
              <c:ext xmlns:c16="http://schemas.microsoft.com/office/drawing/2014/chart" uri="{C3380CC4-5D6E-409C-BE32-E72D297353CC}">
                <c16:uniqueId val="{0000001D-EED5-4BF5-BD2A-73FEBF6FA251}"/>
              </c:ext>
            </c:extLst>
          </c:dPt>
          <c:dPt>
            <c:idx val="14"/>
            <c:bubble3D val="0"/>
            <c:extLst>
              <c:ext xmlns:c16="http://schemas.microsoft.com/office/drawing/2014/chart" uri="{C3380CC4-5D6E-409C-BE32-E72D297353CC}">
                <c16:uniqueId val="{0000001E-EED5-4BF5-BD2A-73FEBF6FA251}"/>
              </c:ext>
            </c:extLst>
          </c:dPt>
          <c:xVal>
            <c:numRef>
              <c:f>'HT_XC09106 (SiC)'!$Q$17:$AB$17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(SiC)'!$Q$58:$AB$58</c:f>
              <c:numCache>
                <c:formatCode>0.000</c:formatCode>
                <c:ptCount val="12"/>
                <c:pt idx="0">
                  <c:v>5.3490000000000002</c:v>
                </c:pt>
                <c:pt idx="1">
                  <c:v>5.3019999999999996</c:v>
                </c:pt>
                <c:pt idx="2">
                  <c:v>5.194</c:v>
                </c:pt>
                <c:pt idx="3">
                  <c:v>5.1040000000000001</c:v>
                </c:pt>
                <c:pt idx="4">
                  <c:v>5.0119999999999996</c:v>
                </c:pt>
                <c:pt idx="5">
                  <c:v>4.9580000000000002</c:v>
                </c:pt>
                <c:pt idx="6">
                  <c:v>4.9050000000000002</c:v>
                </c:pt>
                <c:pt idx="7">
                  <c:v>4.8689999999999998</c:v>
                </c:pt>
                <c:pt idx="8">
                  <c:v>4.8460000000000001</c:v>
                </c:pt>
                <c:pt idx="9">
                  <c:v>4.8099999999999996</c:v>
                </c:pt>
                <c:pt idx="10">
                  <c:v>4.8079999999999998</c:v>
                </c:pt>
                <c:pt idx="11">
                  <c:v>4.776242857142857</c:v>
                </c:pt>
              </c:numCache>
            </c:numRef>
          </c:yVal>
          <c:smooth val="0"/>
          <c:extLst>
            <c:ext xmlns:c16="http://schemas.microsoft.com/office/drawing/2014/chart" uri="{C3380CC4-5D6E-409C-BE32-E72D297353CC}">
              <c16:uniqueId val="{0000001F-EED5-4BF5-BD2A-73FEBF6FA251}"/>
            </c:ext>
          </c:extLst>
        </c:ser>
        <c:ser>
          <c:idx val="8"/>
          <c:order val="6"/>
          <c:tx>
            <c:v>11 GHz (Ramp Up)</c:v>
          </c:tx>
          <c:spPr>
            <a:ln>
              <a:solidFill>
                <a:schemeClr val="accent4"/>
              </a:solidFill>
            </a:ln>
          </c:spPr>
          <c:marker>
            <c:symbol val="none"/>
          </c:marker>
          <c:xVal>
            <c:numRef>
              <c:f>'HT_XC09106 (SiC)'!$D$17:$O$17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(SiC)'!$D$78:$O$78</c:f>
              <c:numCache>
                <c:formatCode>0.000</c:formatCode>
                <c:ptCount val="12"/>
                <c:pt idx="0">
                  <c:v>4.84084</c:v>
                </c:pt>
                <c:pt idx="1">
                  <c:v>4.8460000000000001</c:v>
                </c:pt>
                <c:pt idx="2">
                  <c:v>4.8710000000000004</c:v>
                </c:pt>
                <c:pt idx="3">
                  <c:v>4.8869999999999996</c:v>
                </c:pt>
                <c:pt idx="4">
                  <c:v>4.9050000000000002</c:v>
                </c:pt>
                <c:pt idx="5">
                  <c:v>4.9269999999999996</c:v>
                </c:pt>
                <c:pt idx="6">
                  <c:v>4.944</c:v>
                </c:pt>
                <c:pt idx="7">
                  <c:v>4.9939999999999998</c:v>
                </c:pt>
                <c:pt idx="8">
                  <c:v>5.0599999999999996</c:v>
                </c:pt>
                <c:pt idx="9">
                  <c:v>5.1369999999999996</c:v>
                </c:pt>
                <c:pt idx="10">
                  <c:v>5.2350000000000003</c:v>
                </c:pt>
                <c:pt idx="11">
                  <c:v>5.2969999999999997</c:v>
                </c:pt>
              </c:numCache>
            </c:numRef>
          </c:yVal>
          <c:smooth val="0"/>
          <c:extLst>
            <c:ext xmlns:c16="http://schemas.microsoft.com/office/drawing/2014/chart" uri="{C3380CC4-5D6E-409C-BE32-E72D297353CC}">
              <c16:uniqueId val="{0000001E-D941-8F49-A5A0-03F00691BA64}"/>
            </c:ext>
          </c:extLst>
        </c:ser>
        <c:ser>
          <c:idx val="9"/>
          <c:order val="7"/>
          <c:tx>
            <c:v>11 GHz (Ramp Down)</c:v>
          </c:tx>
          <c:spPr>
            <a:ln>
              <a:solidFill>
                <a:schemeClr val="accent4"/>
              </a:solidFill>
              <a:prstDash val="dash"/>
            </a:ln>
          </c:spPr>
          <c:marker>
            <c:symbol val="none"/>
          </c:marker>
          <c:xVal>
            <c:numRef>
              <c:f>'HT_XC09106 (SiC)'!$Q$17:$AB$17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(SiC)'!$Q$78:$AB$78</c:f>
              <c:numCache>
                <c:formatCode>0.000</c:formatCode>
                <c:ptCount val="12"/>
                <c:pt idx="0">
                  <c:v>5.3040000000000003</c:v>
                </c:pt>
                <c:pt idx="1">
                  <c:v>5.2539999999999996</c:v>
                </c:pt>
                <c:pt idx="2">
                  <c:v>5.1440000000000001</c:v>
                </c:pt>
                <c:pt idx="3">
                  <c:v>5.0549999999999997</c:v>
                </c:pt>
                <c:pt idx="4">
                  <c:v>4.9779999999999998</c:v>
                </c:pt>
                <c:pt idx="5">
                  <c:v>4.9260000000000002</c:v>
                </c:pt>
                <c:pt idx="6">
                  <c:v>4.8780000000000001</c:v>
                </c:pt>
                <c:pt idx="7">
                  <c:v>4.8490000000000002</c:v>
                </c:pt>
                <c:pt idx="8">
                  <c:v>4.8310000000000004</c:v>
                </c:pt>
                <c:pt idx="9">
                  <c:v>4.7990000000000004</c:v>
                </c:pt>
                <c:pt idx="10">
                  <c:v>4.7960000000000003</c:v>
                </c:pt>
                <c:pt idx="11">
                  <c:v>4.7663166666666665</c:v>
                </c:pt>
              </c:numCache>
            </c:numRef>
          </c:yVal>
          <c:smooth val="0"/>
          <c:extLst>
            <c:ext xmlns:c16="http://schemas.microsoft.com/office/drawing/2014/chart" uri="{C3380CC4-5D6E-409C-BE32-E72D297353CC}">
              <c16:uniqueId val="{0000001F-D941-8F49-A5A0-03F00691BA64}"/>
            </c:ext>
          </c:extLst>
        </c:ser>
        <c:ser>
          <c:idx val="3"/>
          <c:order val="8"/>
          <c:tx>
            <c:v>12.4 GHz (Ramp Up)</c:v>
          </c:tx>
          <c:spPr>
            <a:ln w="25400">
              <a:solidFill>
                <a:srgbClr val="FF0000"/>
              </a:solidFill>
              <a:prstDash val="solid"/>
            </a:ln>
          </c:spPr>
          <c:marker>
            <c:symbol val="none"/>
          </c:marker>
          <c:dPt>
            <c:idx val="0"/>
            <c:bubble3D val="0"/>
            <c:extLst>
              <c:ext xmlns:c16="http://schemas.microsoft.com/office/drawing/2014/chart" uri="{C3380CC4-5D6E-409C-BE32-E72D297353CC}">
                <c16:uniqueId val="{00000004-EED5-4BF5-BD2A-73FEBF6FA251}"/>
              </c:ext>
            </c:extLst>
          </c:dPt>
          <c:dPt>
            <c:idx val="1"/>
            <c:bubble3D val="0"/>
            <c:spPr>
              <a:ln w="25400">
                <a:solidFill>
                  <a:srgbClr val="FF0000"/>
                </a:solidFill>
              </a:ln>
            </c:spPr>
            <c:extLst>
              <c:ext xmlns:c16="http://schemas.microsoft.com/office/drawing/2014/chart" uri="{C3380CC4-5D6E-409C-BE32-E72D297353CC}">
                <c16:uniqueId val="{00000006-EED5-4BF5-BD2A-73FEBF6FA251}"/>
              </c:ext>
            </c:extLst>
          </c:dPt>
          <c:xVal>
            <c:numRef>
              <c:f>'HT_XC09106 (SiC)'!$D$17:$O$17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(SiC)'!$D$98:$O$98</c:f>
              <c:numCache>
                <c:formatCode>0.000</c:formatCode>
                <c:ptCount val="12"/>
                <c:pt idx="0">
                  <c:v>4.8628885714285719</c:v>
                </c:pt>
                <c:pt idx="1">
                  <c:v>4.8600000000000003</c:v>
                </c:pt>
                <c:pt idx="2">
                  <c:v>4.8869999999999996</c:v>
                </c:pt>
                <c:pt idx="3">
                  <c:v>4.9080000000000004</c:v>
                </c:pt>
                <c:pt idx="4">
                  <c:v>4.9260000000000002</c:v>
                </c:pt>
                <c:pt idx="5">
                  <c:v>4.9470000000000001</c:v>
                </c:pt>
                <c:pt idx="6">
                  <c:v>4.97</c:v>
                </c:pt>
                <c:pt idx="7">
                  <c:v>5.0149999999999997</c:v>
                </c:pt>
                <c:pt idx="8">
                  <c:v>5.0789999999999997</c:v>
                </c:pt>
                <c:pt idx="9">
                  <c:v>5.1559999999999997</c:v>
                </c:pt>
                <c:pt idx="10">
                  <c:v>5.2530000000000001</c:v>
                </c:pt>
                <c:pt idx="11">
                  <c:v>5.3170000000000002</c:v>
                </c:pt>
              </c:numCache>
            </c:numRef>
          </c:yVal>
          <c:smooth val="0"/>
          <c:extLst>
            <c:ext xmlns:c16="http://schemas.microsoft.com/office/drawing/2014/chart" uri="{C3380CC4-5D6E-409C-BE32-E72D297353CC}">
              <c16:uniqueId val="{00000007-EED5-4BF5-BD2A-73FEBF6FA251}"/>
            </c:ext>
          </c:extLst>
        </c:ser>
        <c:ser>
          <c:idx val="6"/>
          <c:order val="9"/>
          <c:tx>
            <c:v>12.4 GHz (Ramp Down)</c:v>
          </c:tx>
          <c:spPr>
            <a:ln w="25400">
              <a:solidFill>
                <a:srgbClr val="FF0000"/>
              </a:solidFill>
              <a:prstDash val="sysDash"/>
            </a:ln>
          </c:spPr>
          <c:marker>
            <c:symbol val="none"/>
          </c:marker>
          <c:dPt>
            <c:idx val="11"/>
            <c:bubble3D val="0"/>
            <c:spPr>
              <a:ln w="25400">
                <a:solidFill>
                  <a:srgbClr val="FF0000"/>
                </a:solidFill>
              </a:ln>
            </c:spPr>
            <c:extLst>
              <c:ext xmlns:c16="http://schemas.microsoft.com/office/drawing/2014/chart" uri="{C3380CC4-5D6E-409C-BE32-E72D297353CC}">
                <c16:uniqueId val="{00000019-EED5-4BF5-BD2A-73FEBF6FA251}"/>
              </c:ext>
            </c:extLst>
          </c:dPt>
          <c:dPt>
            <c:idx val="14"/>
            <c:bubble3D val="0"/>
            <c:extLst>
              <c:ext xmlns:c16="http://schemas.microsoft.com/office/drawing/2014/chart" uri="{C3380CC4-5D6E-409C-BE32-E72D297353CC}">
                <c16:uniqueId val="{0000001A-EED5-4BF5-BD2A-73FEBF6FA251}"/>
              </c:ext>
            </c:extLst>
          </c:dPt>
          <c:xVal>
            <c:numRef>
              <c:f>'HT_XC09106 (SiC)'!$Q$17:$AB$17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(SiC)'!$Q$98:$AB$98</c:f>
              <c:numCache>
                <c:formatCode>0.000</c:formatCode>
                <c:ptCount val="12"/>
                <c:pt idx="0">
                  <c:v>5.3220000000000001</c:v>
                </c:pt>
                <c:pt idx="1">
                  <c:v>5.2720000000000002</c:v>
                </c:pt>
                <c:pt idx="2">
                  <c:v>5.16</c:v>
                </c:pt>
                <c:pt idx="3">
                  <c:v>5.077</c:v>
                </c:pt>
                <c:pt idx="4">
                  <c:v>4.9960000000000004</c:v>
                </c:pt>
                <c:pt idx="5">
                  <c:v>4.95</c:v>
                </c:pt>
                <c:pt idx="6">
                  <c:v>4.9039999999999999</c:v>
                </c:pt>
                <c:pt idx="7">
                  <c:v>4.8680000000000003</c:v>
                </c:pt>
                <c:pt idx="8">
                  <c:v>4.8490000000000002</c:v>
                </c:pt>
                <c:pt idx="9">
                  <c:v>4.8129999999999997</c:v>
                </c:pt>
                <c:pt idx="10">
                  <c:v>4.8120000000000003</c:v>
                </c:pt>
                <c:pt idx="11">
                  <c:v>4.7728219047619049</c:v>
                </c:pt>
              </c:numCache>
            </c:numRef>
          </c:yVal>
          <c:smooth val="0"/>
          <c:extLst>
            <c:ext xmlns:c16="http://schemas.microsoft.com/office/drawing/2014/chart" uri="{C3380CC4-5D6E-409C-BE32-E72D297353CC}">
              <c16:uniqueId val="{0000001B-EED5-4BF5-BD2A-73FEBF6FA251}"/>
            </c:ext>
          </c:extLst>
        </c:ser>
        <c:dLbls>
          <c:showLegendKey val="0"/>
          <c:showVal val="0"/>
          <c:showCatName val="0"/>
          <c:showSerName val="0"/>
          <c:showPercent val="0"/>
          <c:showBubbleSize val="0"/>
        </c:dLbls>
        <c:axId val="342162432"/>
        <c:axId val="342176896"/>
      </c:scatterChart>
      <c:valAx>
        <c:axId val="342162432"/>
        <c:scaling>
          <c:orientation val="minMax"/>
        </c:scaling>
        <c:delete val="0"/>
        <c:axPos val="b"/>
        <c:majorGridlines/>
        <c:title>
          <c:tx>
            <c:rich>
              <a:bodyPr/>
              <a:lstStyle/>
              <a:p>
                <a:pPr>
                  <a:defRPr/>
                </a:pPr>
                <a:r>
                  <a:rPr lang="en-GB"/>
                  <a:t>Temperature /°C</a:t>
                </a:r>
              </a:p>
            </c:rich>
          </c:tx>
          <c:overlay val="0"/>
        </c:title>
        <c:numFmt formatCode="General" sourceLinked="0"/>
        <c:majorTickMark val="out"/>
        <c:minorTickMark val="none"/>
        <c:tickLblPos val="nextTo"/>
        <c:crossAx val="342176896"/>
        <c:crossesAt val="-1000"/>
        <c:crossBetween val="midCat"/>
      </c:valAx>
      <c:valAx>
        <c:axId val="342176896"/>
        <c:scaling>
          <c:orientation val="minMax"/>
          <c:max val="5.5"/>
          <c:min val="4.5"/>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2162432"/>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bg1"/>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GB" sz="1600"/>
              <a:t>Imaginary Permittivity (</a:t>
            </a:r>
            <a:r>
              <a:rPr lang="el-GR" sz="1600"/>
              <a:t>ε</a:t>
            </a:r>
            <a:r>
              <a:rPr lang="en-GB" sz="1600"/>
              <a:t>'</a:t>
            </a:r>
            <a:r>
              <a:rPr lang="el-GR" sz="1600"/>
              <a:t>'</a:t>
            </a:r>
            <a:r>
              <a:rPr lang="en-GB" sz="1600"/>
              <a:t>) </a:t>
            </a:r>
            <a:r>
              <a:rPr lang="en-GB" sz="1600" b="1" i="0" u="none" strike="noStrike" baseline="0">
                <a:effectLst/>
              </a:rPr>
              <a:t>of 10wt% SiC , Full Thickness Composite</a:t>
            </a:r>
            <a:r>
              <a:rPr lang="en-GB" sz="1600" b="1" i="0" u="none" strike="noStrike" baseline="0"/>
              <a:t> </a:t>
            </a:r>
            <a:endParaRPr lang="en-GB" sz="1600"/>
          </a:p>
        </c:rich>
      </c:tx>
      <c:overlay val="0"/>
    </c:title>
    <c:autoTitleDeleted val="0"/>
    <c:plotArea>
      <c:layout/>
      <c:scatterChart>
        <c:scatterStyle val="lineMarker"/>
        <c:varyColors val="0"/>
        <c:ser>
          <c:idx val="7"/>
          <c:order val="0"/>
          <c:tx>
            <c:strRef>
              <c:f>'HT_XC09106 (SiC)'!$AG$15</c:f>
              <c:strCache>
                <c:ptCount val="1"/>
                <c:pt idx="0">
                  <c:v>εA"  [T=22] RT_Pr</c:v>
                </c:pt>
              </c:strCache>
            </c:strRef>
          </c:tx>
          <c:spPr>
            <a:ln w="28575" cmpd="sng">
              <a:solidFill>
                <a:sysClr val="windowText" lastClr="000000"/>
              </a:solidFill>
              <a:prstDash val="solid"/>
              <a:headEnd type="none"/>
            </a:ln>
          </c:spPr>
          <c:marker>
            <c:symbol val="none"/>
          </c:marker>
          <c:xVal>
            <c:numRef>
              <c:f>'HT_XC09106 (SiC)'!$AF$18:$AF$178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(SiC)'!$AG$18:$AG$178</c:f>
              <c:numCache>
                <c:formatCode>0.000</c:formatCode>
                <c:ptCount val="161"/>
                <c:pt idx="4">
                  <c:v>0.10972</c:v>
                </c:pt>
                <c:pt idx="5">
                  <c:v>0.10999428571428554</c:v>
                </c:pt>
                <c:pt idx="6">
                  <c:v>0.11022380952380932</c:v>
                </c:pt>
                <c:pt idx="7">
                  <c:v>0.11064</c:v>
                </c:pt>
                <c:pt idx="8">
                  <c:v>0.11229809523809511</c:v>
                </c:pt>
                <c:pt idx="9">
                  <c:v>0.11330142857142851</c:v>
                </c:pt>
                <c:pt idx="10">
                  <c:v>0.11281714285714285</c:v>
                </c:pt>
                <c:pt idx="11">
                  <c:v>0.11464333333333313</c:v>
                </c:pt>
                <c:pt idx="12">
                  <c:v>0.11599571428571417</c:v>
                </c:pt>
                <c:pt idx="13">
                  <c:v>0.11829285714285701</c:v>
                </c:pt>
                <c:pt idx="14">
                  <c:v>0.11936285714285672</c:v>
                </c:pt>
                <c:pt idx="15">
                  <c:v>0.1230457142857142</c:v>
                </c:pt>
                <c:pt idx="16">
                  <c:v>0.12615285714285759</c:v>
                </c:pt>
                <c:pt idx="17">
                  <c:v>0.13109142857142883</c:v>
                </c:pt>
                <c:pt idx="18">
                  <c:v>0.13907333333333285</c:v>
                </c:pt>
                <c:pt idx="19">
                  <c:v>0.15335857142857143</c:v>
                </c:pt>
                <c:pt idx="20">
                  <c:v>0.18140904761904825</c:v>
                </c:pt>
                <c:pt idx="21">
                  <c:v>0.2167242857142852</c:v>
                </c:pt>
                <c:pt idx="22">
                  <c:v>0.20919857142857143</c:v>
                </c:pt>
                <c:pt idx="23">
                  <c:v>0.17038761904761965</c:v>
                </c:pt>
                <c:pt idx="24">
                  <c:v>0.14658571428571451</c:v>
                </c:pt>
                <c:pt idx="25">
                  <c:v>0.13603999999999999</c:v>
                </c:pt>
                <c:pt idx="26">
                  <c:v>0.13118714285714289</c:v>
                </c:pt>
                <c:pt idx="27">
                  <c:v>0.12822476190476204</c:v>
                </c:pt>
                <c:pt idx="28">
                  <c:v>0.12754000000000049</c:v>
                </c:pt>
                <c:pt idx="29">
                  <c:v>0.12719523809523819</c:v>
                </c:pt>
                <c:pt idx="30">
                  <c:v>0.12600619047619047</c:v>
                </c:pt>
                <c:pt idx="31">
                  <c:v>0.12597714285714209</c:v>
                </c:pt>
                <c:pt idx="32">
                  <c:v>0.12672333333333333</c:v>
                </c:pt>
                <c:pt idx="33">
                  <c:v>0.12710333333333337</c:v>
                </c:pt>
                <c:pt idx="34">
                  <c:v>0.12552857142857143</c:v>
                </c:pt>
                <c:pt idx="35">
                  <c:v>0.12504761904761916</c:v>
                </c:pt>
                <c:pt idx="36">
                  <c:v>0.12801666666666664</c:v>
                </c:pt>
                <c:pt idx="37">
                  <c:v>0.12481</c:v>
                </c:pt>
                <c:pt idx="38">
                  <c:v>0.12470285714285712</c:v>
                </c:pt>
                <c:pt idx="39">
                  <c:v>0.12649333333333343</c:v>
                </c:pt>
                <c:pt idx="40">
                  <c:v>0.12445857142857143</c:v>
                </c:pt>
                <c:pt idx="41">
                  <c:v>0.12463571428571435</c:v>
                </c:pt>
                <c:pt idx="42">
                  <c:v>0.1256380952380953</c:v>
                </c:pt>
                <c:pt idx="43">
                  <c:v>0.12670714285714302</c:v>
                </c:pt>
                <c:pt idx="44">
                  <c:v>0.12739476190476193</c:v>
                </c:pt>
                <c:pt idx="45">
                  <c:v>0.127307619047619</c:v>
                </c:pt>
                <c:pt idx="46">
                  <c:v>0.13003000000000001</c:v>
                </c:pt>
                <c:pt idx="47">
                  <c:v>0.13416952380952377</c:v>
                </c:pt>
                <c:pt idx="48">
                  <c:v>0.13944761904761901</c:v>
                </c:pt>
                <c:pt idx="49">
                  <c:v>0.15055285714285715</c:v>
                </c:pt>
                <c:pt idx="50">
                  <c:v>0.16597333333333361</c:v>
                </c:pt>
                <c:pt idx="51">
                  <c:v>0.17759428571428573</c:v>
                </c:pt>
                <c:pt idx="52">
                  <c:v>0.17032714285714284</c:v>
                </c:pt>
                <c:pt idx="53">
                  <c:v>0.15068333333333353</c:v>
                </c:pt>
                <c:pt idx="54">
                  <c:v>0.13794666666666686</c:v>
                </c:pt>
                <c:pt idx="55">
                  <c:v>0.12966857142857141</c:v>
                </c:pt>
                <c:pt idx="56">
                  <c:v>0.12416714285714289</c:v>
                </c:pt>
                <c:pt idx="57">
                  <c:v>0.12273142857142851</c:v>
                </c:pt>
                <c:pt idx="58">
                  <c:v>0.1211157142857141</c:v>
                </c:pt>
                <c:pt idx="59">
                  <c:v>0.11954000000000009</c:v>
                </c:pt>
                <c:pt idx="60">
                  <c:v>0.12002333333333333</c:v>
                </c:pt>
                <c:pt idx="61">
                  <c:v>0.11868714285714319</c:v>
                </c:pt>
                <c:pt idx="62">
                  <c:v>0.11681428571428565</c:v>
                </c:pt>
                <c:pt idx="63">
                  <c:v>0.11756333333333327</c:v>
                </c:pt>
                <c:pt idx="64">
                  <c:v>0.11753428571428572</c:v>
                </c:pt>
                <c:pt idx="65">
                  <c:v>0.11716571428571416</c:v>
                </c:pt>
                <c:pt idx="66">
                  <c:v>0.11674666666666665</c:v>
                </c:pt>
                <c:pt idx="67">
                  <c:v>0.11676</c:v>
                </c:pt>
                <c:pt idx="68">
                  <c:v>0.11909380952380959</c:v>
                </c:pt>
                <c:pt idx="69">
                  <c:v>0.11691285714285719</c:v>
                </c:pt>
                <c:pt idx="70">
                  <c:v>0.11778571428571429</c:v>
                </c:pt>
                <c:pt idx="71">
                  <c:v>0.11987857142857136</c:v>
                </c:pt>
                <c:pt idx="72">
                  <c:v>0.11956380952380954</c:v>
                </c:pt>
                <c:pt idx="73">
                  <c:v>0.1177885714285712</c:v>
                </c:pt>
                <c:pt idx="74">
                  <c:v>0.11957333333333305</c:v>
                </c:pt>
                <c:pt idx="75">
                  <c:v>0.11976714285714286</c:v>
                </c:pt>
                <c:pt idx="76">
                  <c:v>0.11990428571428549</c:v>
                </c:pt>
                <c:pt idx="77">
                  <c:v>0.11870857142857132</c:v>
                </c:pt>
                <c:pt idx="78">
                  <c:v>0.12083666666666693</c:v>
                </c:pt>
                <c:pt idx="79">
                  <c:v>0.12116285714285714</c:v>
                </c:pt>
                <c:pt idx="80">
                  <c:v>0.12054000000000008</c:v>
                </c:pt>
                <c:pt idx="81">
                  <c:v>0.12310666666666679</c:v>
                </c:pt>
                <c:pt idx="82">
                  <c:v>0.12467428571428571</c:v>
                </c:pt>
                <c:pt idx="83">
                  <c:v>0.12602666666666679</c:v>
                </c:pt>
                <c:pt idx="84">
                  <c:v>0.1264219047619049</c:v>
                </c:pt>
                <c:pt idx="85">
                  <c:v>0.13007142857142859</c:v>
                </c:pt>
                <c:pt idx="86">
                  <c:v>0.13687666666666676</c:v>
                </c:pt>
                <c:pt idx="87">
                  <c:v>0.14035428571428563</c:v>
                </c:pt>
                <c:pt idx="88">
                  <c:v>0.14029</c:v>
                </c:pt>
              </c:numCache>
            </c:numRef>
          </c:yVal>
          <c:smooth val="0"/>
          <c:extLst>
            <c:ext xmlns:c16="http://schemas.microsoft.com/office/drawing/2014/chart" uri="{C3380CC4-5D6E-409C-BE32-E72D297353CC}">
              <c16:uniqueId val="{00000000-0741-468A-9F3A-4F7B145D7E53}"/>
            </c:ext>
          </c:extLst>
        </c:ser>
        <c:ser>
          <c:idx val="0"/>
          <c:order val="1"/>
          <c:tx>
            <c:strRef>
              <c:f>'HT_XC09106 (SiC)'!$AH$15</c:f>
              <c:strCache>
                <c:ptCount val="1"/>
                <c:pt idx="0">
                  <c:v>εA"  [T=22] R</c:v>
                </c:pt>
              </c:strCache>
            </c:strRef>
          </c:tx>
          <c:spPr>
            <a:ln>
              <a:solidFill>
                <a:srgbClr val="4F81BD"/>
              </a:solidFill>
            </a:ln>
          </c:spPr>
          <c:marker>
            <c:symbol val="none"/>
          </c:marker>
          <c:xVal>
            <c:numRef>
              <c:f>'HT_XC09106 (SiC)'!$AF$18:$AF$178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(SiC)'!$AH$18:$AH$178</c:f>
              <c:numCache>
                <c:formatCode>0.000</c:formatCode>
                <c:ptCount val="161"/>
                <c:pt idx="0">
                  <c:v>6.2239999999999997E-2</c:v>
                </c:pt>
                <c:pt idx="1">
                  <c:v>6.4149999999999999E-2</c:v>
                </c:pt>
                <c:pt idx="2">
                  <c:v>7.7119999999999994E-2</c:v>
                </c:pt>
                <c:pt idx="3">
                  <c:v>7.6039999999999996E-2</c:v>
                </c:pt>
                <c:pt idx="4">
                  <c:v>8.9709999999999998E-2</c:v>
                </c:pt>
                <c:pt idx="5">
                  <c:v>8.0490000000000006E-2</c:v>
                </c:pt>
                <c:pt idx="6">
                  <c:v>8.0420000000000005E-2</c:v>
                </c:pt>
                <c:pt idx="7">
                  <c:v>8.3250000000000005E-2</c:v>
                </c:pt>
                <c:pt idx="8">
                  <c:v>8.3809999999999996E-2</c:v>
                </c:pt>
                <c:pt idx="9">
                  <c:v>8.7779999999999997E-2</c:v>
                </c:pt>
                <c:pt idx="10">
                  <c:v>8.3059999999999995E-2</c:v>
                </c:pt>
                <c:pt idx="11">
                  <c:v>8.1290000000000001E-2</c:v>
                </c:pt>
                <c:pt idx="12">
                  <c:v>8.6559999999999998E-2</c:v>
                </c:pt>
                <c:pt idx="13">
                  <c:v>8.72E-2</c:v>
                </c:pt>
                <c:pt idx="14">
                  <c:v>9.3020000000000005E-2</c:v>
                </c:pt>
                <c:pt idx="15">
                  <c:v>8.7349999999999997E-2</c:v>
                </c:pt>
                <c:pt idx="16">
                  <c:v>9.9599999999999994E-2</c:v>
                </c:pt>
                <c:pt idx="17">
                  <c:v>0.1019</c:v>
                </c:pt>
                <c:pt idx="18">
                  <c:v>0.10680000000000001</c:v>
                </c:pt>
                <c:pt idx="19">
                  <c:v>0.1232</c:v>
                </c:pt>
                <c:pt idx="20">
                  <c:v>0.1389</c:v>
                </c:pt>
                <c:pt idx="21">
                  <c:v>0.16220000000000001</c:v>
                </c:pt>
                <c:pt idx="22">
                  <c:v>0.14599999999999999</c:v>
                </c:pt>
                <c:pt idx="23">
                  <c:v>0.1173</c:v>
                </c:pt>
                <c:pt idx="24">
                  <c:v>0.1024</c:v>
                </c:pt>
                <c:pt idx="25">
                  <c:v>0.1004</c:v>
                </c:pt>
                <c:pt idx="26">
                  <c:v>9.4890000000000002E-2</c:v>
                </c:pt>
                <c:pt idx="27">
                  <c:v>0.1</c:v>
                </c:pt>
                <c:pt idx="28">
                  <c:v>8.9440000000000006E-2</c:v>
                </c:pt>
                <c:pt idx="29">
                  <c:v>8.7679999999999994E-2</c:v>
                </c:pt>
                <c:pt idx="30">
                  <c:v>9.2410000000000006E-2</c:v>
                </c:pt>
                <c:pt idx="31">
                  <c:v>9.1200000000000003E-2</c:v>
                </c:pt>
                <c:pt idx="32">
                  <c:v>9.4920000000000004E-2</c:v>
                </c:pt>
                <c:pt idx="33">
                  <c:v>9.529E-2</c:v>
                </c:pt>
                <c:pt idx="34">
                  <c:v>9.5060000000000006E-2</c:v>
                </c:pt>
                <c:pt idx="35">
                  <c:v>9.1350000000000001E-2</c:v>
                </c:pt>
                <c:pt idx="36">
                  <c:v>9.5920000000000005E-2</c:v>
                </c:pt>
                <c:pt idx="37">
                  <c:v>8.8400000000000006E-2</c:v>
                </c:pt>
                <c:pt idx="38">
                  <c:v>9.3560000000000004E-2</c:v>
                </c:pt>
                <c:pt idx="39">
                  <c:v>8.8370000000000004E-2</c:v>
                </c:pt>
                <c:pt idx="40">
                  <c:v>9.4740000000000005E-2</c:v>
                </c:pt>
                <c:pt idx="41">
                  <c:v>9.3149999999999997E-2</c:v>
                </c:pt>
                <c:pt idx="42">
                  <c:v>9.4079999999999997E-2</c:v>
                </c:pt>
                <c:pt idx="43">
                  <c:v>8.8789999999999994E-2</c:v>
                </c:pt>
                <c:pt idx="44">
                  <c:v>9.9290000000000003E-2</c:v>
                </c:pt>
                <c:pt idx="45">
                  <c:v>9.5549999999999996E-2</c:v>
                </c:pt>
                <c:pt idx="46">
                  <c:v>9.9699999999999997E-2</c:v>
                </c:pt>
                <c:pt idx="47">
                  <c:v>0.1062</c:v>
                </c:pt>
                <c:pt idx="48">
                  <c:v>0.1192</c:v>
                </c:pt>
                <c:pt idx="49">
                  <c:v>0.12659999999999999</c:v>
                </c:pt>
                <c:pt idx="50">
                  <c:v>0.1411</c:v>
                </c:pt>
                <c:pt idx="51">
                  <c:v>0.1434</c:v>
                </c:pt>
                <c:pt idx="52">
                  <c:v>0.13100000000000001</c:v>
                </c:pt>
                <c:pt idx="53">
                  <c:v>0.1179</c:v>
                </c:pt>
                <c:pt idx="54">
                  <c:v>0.1061</c:v>
                </c:pt>
                <c:pt idx="55">
                  <c:v>0.10340000000000001</c:v>
                </c:pt>
                <c:pt idx="56">
                  <c:v>9.7449999999999995E-2</c:v>
                </c:pt>
                <c:pt idx="57">
                  <c:v>9.8860000000000003E-2</c:v>
                </c:pt>
                <c:pt idx="58">
                  <c:v>9.4530000000000003E-2</c:v>
                </c:pt>
                <c:pt idx="59">
                  <c:v>9.1619999999999993E-2</c:v>
                </c:pt>
                <c:pt idx="60">
                  <c:v>9.3740000000000004E-2</c:v>
                </c:pt>
                <c:pt idx="61">
                  <c:v>9.4210000000000002E-2</c:v>
                </c:pt>
                <c:pt idx="62">
                  <c:v>9.4420000000000004E-2</c:v>
                </c:pt>
                <c:pt idx="63">
                  <c:v>8.8410000000000002E-2</c:v>
                </c:pt>
                <c:pt idx="64">
                  <c:v>9.0219999999999995E-2</c:v>
                </c:pt>
                <c:pt idx="65">
                  <c:v>8.4900000000000003E-2</c:v>
                </c:pt>
                <c:pt idx="66">
                  <c:v>8.9849999999999999E-2</c:v>
                </c:pt>
                <c:pt idx="67">
                  <c:v>9.2249999999999999E-2</c:v>
                </c:pt>
                <c:pt idx="68">
                  <c:v>9.5070000000000002E-2</c:v>
                </c:pt>
                <c:pt idx="69">
                  <c:v>9.2789999999999997E-2</c:v>
                </c:pt>
                <c:pt idx="70">
                  <c:v>9.1950000000000004E-2</c:v>
                </c:pt>
                <c:pt idx="71">
                  <c:v>9.017E-2</c:v>
                </c:pt>
                <c:pt idx="72">
                  <c:v>8.7359999999999993E-2</c:v>
                </c:pt>
                <c:pt idx="73">
                  <c:v>9.4130000000000005E-2</c:v>
                </c:pt>
                <c:pt idx="74">
                  <c:v>9.1920000000000002E-2</c:v>
                </c:pt>
                <c:pt idx="75">
                  <c:v>9.1450000000000004E-2</c:v>
                </c:pt>
                <c:pt idx="76">
                  <c:v>9.2259999999999995E-2</c:v>
                </c:pt>
                <c:pt idx="77">
                  <c:v>9.2050000000000007E-2</c:v>
                </c:pt>
                <c:pt idx="78">
                  <c:v>9.4089999999999993E-2</c:v>
                </c:pt>
                <c:pt idx="79">
                  <c:v>9.4600000000000004E-2</c:v>
                </c:pt>
                <c:pt idx="80">
                  <c:v>9.3659999999999993E-2</c:v>
                </c:pt>
                <c:pt idx="81">
                  <c:v>9.325E-2</c:v>
                </c:pt>
                <c:pt idx="82">
                  <c:v>9.4509999999999997E-2</c:v>
                </c:pt>
                <c:pt idx="83">
                  <c:v>9.9860000000000004E-2</c:v>
                </c:pt>
                <c:pt idx="84">
                  <c:v>0.1046</c:v>
                </c:pt>
                <c:pt idx="85">
                  <c:v>0.1055</c:v>
                </c:pt>
                <c:pt idx="86">
                  <c:v>0.10730000000000001</c:v>
                </c:pt>
                <c:pt idx="87">
                  <c:v>0.1072</c:v>
                </c:pt>
                <c:pt idx="88">
                  <c:v>0.105</c:v>
                </c:pt>
                <c:pt idx="89">
                  <c:v>0.1047</c:v>
                </c:pt>
                <c:pt idx="90">
                  <c:v>0.1011</c:v>
                </c:pt>
                <c:pt idx="91">
                  <c:v>0.10290000000000001</c:v>
                </c:pt>
                <c:pt idx="92">
                  <c:v>0.1024</c:v>
                </c:pt>
                <c:pt idx="93">
                  <c:v>0.1017</c:v>
                </c:pt>
                <c:pt idx="94">
                  <c:v>0.10580000000000001</c:v>
                </c:pt>
                <c:pt idx="95">
                  <c:v>0.10340000000000001</c:v>
                </c:pt>
                <c:pt idx="96">
                  <c:v>9.8619999999999999E-2</c:v>
                </c:pt>
                <c:pt idx="97">
                  <c:v>9.9930000000000005E-2</c:v>
                </c:pt>
                <c:pt idx="98">
                  <c:v>9.8780000000000007E-2</c:v>
                </c:pt>
                <c:pt idx="99">
                  <c:v>0.10050000000000001</c:v>
                </c:pt>
                <c:pt idx="100">
                  <c:v>0.1013</c:v>
                </c:pt>
                <c:pt idx="101">
                  <c:v>0.10630000000000001</c:v>
                </c:pt>
                <c:pt idx="102">
                  <c:v>0.10680000000000001</c:v>
                </c:pt>
                <c:pt idx="103">
                  <c:v>0.1042</c:v>
                </c:pt>
                <c:pt idx="104">
                  <c:v>0.1065</c:v>
                </c:pt>
                <c:pt idx="105">
                  <c:v>0.1003</c:v>
                </c:pt>
                <c:pt idx="106">
                  <c:v>0.1052</c:v>
                </c:pt>
                <c:pt idx="107">
                  <c:v>0.11219999999999999</c:v>
                </c:pt>
                <c:pt idx="108">
                  <c:v>9.6780000000000005E-2</c:v>
                </c:pt>
                <c:pt idx="109">
                  <c:v>0.1147</c:v>
                </c:pt>
                <c:pt idx="110">
                  <c:v>0.1099</c:v>
                </c:pt>
                <c:pt idx="111">
                  <c:v>0.1048</c:v>
                </c:pt>
                <c:pt idx="112">
                  <c:v>0.11559999999999999</c:v>
                </c:pt>
                <c:pt idx="113">
                  <c:v>9.7350000000000006E-2</c:v>
                </c:pt>
                <c:pt idx="114">
                  <c:v>0.1109</c:v>
                </c:pt>
                <c:pt idx="115">
                  <c:v>0.10580000000000001</c:v>
                </c:pt>
                <c:pt idx="116">
                  <c:v>0.10879999999999999</c:v>
                </c:pt>
                <c:pt idx="117">
                  <c:v>0.1111</c:v>
                </c:pt>
                <c:pt idx="118">
                  <c:v>0.1105</c:v>
                </c:pt>
                <c:pt idx="119">
                  <c:v>0.11360000000000001</c:v>
                </c:pt>
                <c:pt idx="120">
                  <c:v>0.1149</c:v>
                </c:pt>
                <c:pt idx="121">
                  <c:v>0.1123</c:v>
                </c:pt>
                <c:pt idx="122">
                  <c:v>0.11799999999999999</c:v>
                </c:pt>
                <c:pt idx="123">
                  <c:v>0.1149</c:v>
                </c:pt>
                <c:pt idx="124">
                  <c:v>0.1178</c:v>
                </c:pt>
                <c:pt idx="125">
                  <c:v>0.13639999999999999</c:v>
                </c:pt>
                <c:pt idx="126">
                  <c:v>0.1363</c:v>
                </c:pt>
                <c:pt idx="127">
                  <c:v>0.122</c:v>
                </c:pt>
                <c:pt idx="128">
                  <c:v>0.1174</c:v>
                </c:pt>
                <c:pt idx="129">
                  <c:v>0.1192</c:v>
                </c:pt>
                <c:pt idx="130">
                  <c:v>0.1225</c:v>
                </c:pt>
                <c:pt idx="131">
                  <c:v>0.1171</c:v>
                </c:pt>
                <c:pt idx="132">
                  <c:v>0.1159</c:v>
                </c:pt>
                <c:pt idx="133">
                  <c:v>0.1166</c:v>
                </c:pt>
                <c:pt idx="134">
                  <c:v>0.1145</c:v>
                </c:pt>
                <c:pt idx="135">
                  <c:v>0.1176</c:v>
                </c:pt>
                <c:pt idx="136">
                  <c:v>0.1162</c:v>
                </c:pt>
                <c:pt idx="137">
                  <c:v>0.1196</c:v>
                </c:pt>
                <c:pt idx="138">
                  <c:v>0.1203</c:v>
                </c:pt>
                <c:pt idx="139">
                  <c:v>0.1174</c:v>
                </c:pt>
                <c:pt idx="140">
                  <c:v>0.1169</c:v>
                </c:pt>
                <c:pt idx="141">
                  <c:v>0.1208</c:v>
                </c:pt>
                <c:pt idx="142">
                  <c:v>0.11890000000000001</c:v>
                </c:pt>
                <c:pt idx="143">
                  <c:v>0.122</c:v>
                </c:pt>
                <c:pt idx="144">
                  <c:v>0.12089999999999999</c:v>
                </c:pt>
                <c:pt idx="145">
                  <c:v>0.125</c:v>
                </c:pt>
                <c:pt idx="146">
                  <c:v>0.1215</c:v>
                </c:pt>
                <c:pt idx="147">
                  <c:v>0.1205</c:v>
                </c:pt>
                <c:pt idx="148">
                  <c:v>0.12039999999999999</c:v>
                </c:pt>
                <c:pt idx="149">
                  <c:v>0.12139999999999999</c:v>
                </c:pt>
                <c:pt idx="150">
                  <c:v>0.1182</c:v>
                </c:pt>
                <c:pt idx="151">
                  <c:v>0.1187</c:v>
                </c:pt>
                <c:pt idx="152">
                  <c:v>0.1188</c:v>
                </c:pt>
                <c:pt idx="153">
                  <c:v>0.1113</c:v>
                </c:pt>
                <c:pt idx="154">
                  <c:v>0.1193</c:v>
                </c:pt>
                <c:pt idx="155">
                  <c:v>0.1196</c:v>
                </c:pt>
                <c:pt idx="156">
                  <c:v>0.1208</c:v>
                </c:pt>
                <c:pt idx="157">
                  <c:v>0.11310000000000001</c:v>
                </c:pt>
                <c:pt idx="158">
                  <c:v>0.1328</c:v>
                </c:pt>
                <c:pt idx="159">
                  <c:v>0.1229</c:v>
                </c:pt>
                <c:pt idx="160">
                  <c:v>0.11990000000000001</c:v>
                </c:pt>
              </c:numCache>
            </c:numRef>
          </c:yVal>
          <c:smooth val="0"/>
          <c:extLst>
            <c:ext xmlns:c16="http://schemas.microsoft.com/office/drawing/2014/chart" uri="{C3380CC4-5D6E-409C-BE32-E72D297353CC}">
              <c16:uniqueId val="{00000001-0741-468A-9F3A-4F7B145D7E53}"/>
            </c:ext>
          </c:extLst>
        </c:ser>
        <c:ser>
          <c:idx val="1"/>
          <c:order val="2"/>
          <c:tx>
            <c:strRef>
              <c:f>'HT_XC09106 (SiC)'!$AK$15</c:f>
              <c:strCache>
                <c:ptCount val="1"/>
                <c:pt idx="0">
                  <c:v>εA"  [T=300] R</c:v>
                </c:pt>
              </c:strCache>
            </c:strRef>
          </c:tx>
          <c:spPr>
            <a:ln>
              <a:solidFill>
                <a:srgbClr val="C0504D"/>
              </a:solidFill>
            </a:ln>
          </c:spPr>
          <c:marker>
            <c:symbol val="none"/>
          </c:marker>
          <c:xVal>
            <c:numRef>
              <c:f>'HT_XC09106 (SiC)'!$AF$18:$AF$178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(SiC)'!$AK$18:$AK$178</c:f>
              <c:numCache>
                <c:formatCode>0.000</c:formatCode>
                <c:ptCount val="161"/>
                <c:pt idx="0">
                  <c:v>6.9260000000000002E-2</c:v>
                </c:pt>
                <c:pt idx="1">
                  <c:v>6.6019999999999995E-2</c:v>
                </c:pt>
                <c:pt idx="2">
                  <c:v>7.0370000000000002E-2</c:v>
                </c:pt>
                <c:pt idx="3">
                  <c:v>7.1709999999999996E-2</c:v>
                </c:pt>
                <c:pt idx="4">
                  <c:v>8.1640000000000004E-2</c:v>
                </c:pt>
                <c:pt idx="5">
                  <c:v>7.5929999999999997E-2</c:v>
                </c:pt>
                <c:pt idx="6">
                  <c:v>7.0190000000000002E-2</c:v>
                </c:pt>
                <c:pt idx="7">
                  <c:v>7.4200000000000002E-2</c:v>
                </c:pt>
                <c:pt idx="8">
                  <c:v>7.5090000000000004E-2</c:v>
                </c:pt>
                <c:pt idx="9">
                  <c:v>8.0640000000000003E-2</c:v>
                </c:pt>
                <c:pt idx="10">
                  <c:v>7.9519999999999993E-2</c:v>
                </c:pt>
                <c:pt idx="11">
                  <c:v>8.2479999999999998E-2</c:v>
                </c:pt>
                <c:pt idx="12">
                  <c:v>7.9399999999999998E-2</c:v>
                </c:pt>
                <c:pt idx="13">
                  <c:v>8.3229999999999998E-2</c:v>
                </c:pt>
                <c:pt idx="14">
                  <c:v>8.9469999999999994E-2</c:v>
                </c:pt>
                <c:pt idx="15">
                  <c:v>8.7790000000000007E-2</c:v>
                </c:pt>
                <c:pt idx="16">
                  <c:v>9.4219999999999998E-2</c:v>
                </c:pt>
                <c:pt idx="17">
                  <c:v>0.10290000000000001</c:v>
                </c:pt>
                <c:pt idx="18">
                  <c:v>0.11600000000000001</c:v>
                </c:pt>
                <c:pt idx="19">
                  <c:v>0.1434</c:v>
                </c:pt>
                <c:pt idx="20">
                  <c:v>0.1512</c:v>
                </c:pt>
                <c:pt idx="21">
                  <c:v>0.1308</c:v>
                </c:pt>
                <c:pt idx="22">
                  <c:v>0.1132</c:v>
                </c:pt>
                <c:pt idx="23">
                  <c:v>9.3420000000000003E-2</c:v>
                </c:pt>
                <c:pt idx="24">
                  <c:v>9.1560000000000002E-2</c:v>
                </c:pt>
                <c:pt idx="25">
                  <c:v>8.9319999999999997E-2</c:v>
                </c:pt>
                <c:pt idx="26">
                  <c:v>8.6849999999999997E-2</c:v>
                </c:pt>
                <c:pt idx="27">
                  <c:v>9.3149999999999997E-2</c:v>
                </c:pt>
                <c:pt idx="28">
                  <c:v>8.831E-2</c:v>
                </c:pt>
                <c:pt idx="29">
                  <c:v>8.0460000000000004E-2</c:v>
                </c:pt>
                <c:pt idx="30">
                  <c:v>8.6860000000000007E-2</c:v>
                </c:pt>
                <c:pt idx="31">
                  <c:v>9.0550000000000005E-2</c:v>
                </c:pt>
                <c:pt idx="32">
                  <c:v>8.8620000000000004E-2</c:v>
                </c:pt>
                <c:pt idx="33">
                  <c:v>9.0690000000000007E-2</c:v>
                </c:pt>
                <c:pt idx="34">
                  <c:v>9.0920000000000001E-2</c:v>
                </c:pt>
                <c:pt idx="35">
                  <c:v>8.9410000000000003E-2</c:v>
                </c:pt>
                <c:pt idx="36">
                  <c:v>8.6849999999999997E-2</c:v>
                </c:pt>
                <c:pt idx="37">
                  <c:v>8.5870000000000002E-2</c:v>
                </c:pt>
                <c:pt idx="38">
                  <c:v>9.0050000000000005E-2</c:v>
                </c:pt>
                <c:pt idx="39">
                  <c:v>8.795E-2</c:v>
                </c:pt>
                <c:pt idx="40">
                  <c:v>9.4320000000000001E-2</c:v>
                </c:pt>
                <c:pt idx="41">
                  <c:v>9.1800000000000007E-2</c:v>
                </c:pt>
                <c:pt idx="42">
                  <c:v>8.8889999999999997E-2</c:v>
                </c:pt>
                <c:pt idx="43">
                  <c:v>9.0889999999999999E-2</c:v>
                </c:pt>
                <c:pt idx="44">
                  <c:v>9.9690000000000001E-2</c:v>
                </c:pt>
                <c:pt idx="45">
                  <c:v>9.9129999999999996E-2</c:v>
                </c:pt>
                <c:pt idx="46">
                  <c:v>0.106</c:v>
                </c:pt>
                <c:pt idx="47">
                  <c:v>0.115</c:v>
                </c:pt>
                <c:pt idx="48">
                  <c:v>0.13220000000000001</c:v>
                </c:pt>
                <c:pt idx="49">
                  <c:v>0.16109999999999999</c:v>
                </c:pt>
                <c:pt idx="50">
                  <c:v>0.16700000000000001</c:v>
                </c:pt>
                <c:pt idx="51">
                  <c:v>0.1517</c:v>
                </c:pt>
                <c:pt idx="52">
                  <c:v>0.12590000000000001</c:v>
                </c:pt>
                <c:pt idx="53">
                  <c:v>0.1115</c:v>
                </c:pt>
                <c:pt idx="54">
                  <c:v>0.10050000000000001</c:v>
                </c:pt>
                <c:pt idx="55">
                  <c:v>9.6799999999999997E-2</c:v>
                </c:pt>
                <c:pt idx="56">
                  <c:v>8.8669999999999999E-2</c:v>
                </c:pt>
                <c:pt idx="57">
                  <c:v>9.1240000000000002E-2</c:v>
                </c:pt>
                <c:pt idx="58">
                  <c:v>9.0060000000000001E-2</c:v>
                </c:pt>
                <c:pt idx="59">
                  <c:v>8.9399999999999993E-2</c:v>
                </c:pt>
                <c:pt idx="60">
                  <c:v>8.9649999999999994E-2</c:v>
                </c:pt>
                <c:pt idx="61">
                  <c:v>8.5819999999999994E-2</c:v>
                </c:pt>
                <c:pt idx="62">
                  <c:v>8.7660000000000002E-2</c:v>
                </c:pt>
                <c:pt idx="63">
                  <c:v>8.5529999999999995E-2</c:v>
                </c:pt>
                <c:pt idx="64">
                  <c:v>8.1140000000000004E-2</c:v>
                </c:pt>
                <c:pt idx="65">
                  <c:v>8.2400000000000001E-2</c:v>
                </c:pt>
                <c:pt idx="66">
                  <c:v>8.7889999999999996E-2</c:v>
                </c:pt>
                <c:pt idx="67">
                  <c:v>8.6110000000000006E-2</c:v>
                </c:pt>
                <c:pt idx="68">
                  <c:v>8.6980000000000002E-2</c:v>
                </c:pt>
                <c:pt idx="69">
                  <c:v>8.8139999999999996E-2</c:v>
                </c:pt>
                <c:pt idx="70">
                  <c:v>8.3820000000000006E-2</c:v>
                </c:pt>
                <c:pt idx="71">
                  <c:v>8.2500000000000004E-2</c:v>
                </c:pt>
                <c:pt idx="72">
                  <c:v>8.3940000000000001E-2</c:v>
                </c:pt>
                <c:pt idx="73">
                  <c:v>8.337E-2</c:v>
                </c:pt>
                <c:pt idx="74">
                  <c:v>8.4610000000000005E-2</c:v>
                </c:pt>
                <c:pt idx="75">
                  <c:v>8.5070000000000007E-2</c:v>
                </c:pt>
                <c:pt idx="76">
                  <c:v>8.5930000000000006E-2</c:v>
                </c:pt>
                <c:pt idx="77">
                  <c:v>8.6110000000000006E-2</c:v>
                </c:pt>
                <c:pt idx="78">
                  <c:v>8.6610000000000006E-2</c:v>
                </c:pt>
                <c:pt idx="79">
                  <c:v>8.5190000000000002E-2</c:v>
                </c:pt>
                <c:pt idx="80">
                  <c:v>8.8849999999999998E-2</c:v>
                </c:pt>
                <c:pt idx="81">
                  <c:v>8.8300000000000003E-2</c:v>
                </c:pt>
                <c:pt idx="82">
                  <c:v>8.9749999999999996E-2</c:v>
                </c:pt>
                <c:pt idx="83">
                  <c:v>9.4939999999999997E-2</c:v>
                </c:pt>
                <c:pt idx="84">
                  <c:v>9.8320000000000005E-2</c:v>
                </c:pt>
                <c:pt idx="85">
                  <c:v>9.7269999999999995E-2</c:v>
                </c:pt>
                <c:pt idx="86">
                  <c:v>9.9489999999999995E-2</c:v>
                </c:pt>
                <c:pt idx="87">
                  <c:v>9.8549999999999999E-2</c:v>
                </c:pt>
                <c:pt idx="88">
                  <c:v>9.3979999999999994E-2</c:v>
                </c:pt>
                <c:pt idx="89">
                  <c:v>9.2189999999999994E-2</c:v>
                </c:pt>
                <c:pt idx="90">
                  <c:v>9.3369999999999995E-2</c:v>
                </c:pt>
                <c:pt idx="91">
                  <c:v>9.3479999999999994E-2</c:v>
                </c:pt>
                <c:pt idx="92">
                  <c:v>9.4159999999999994E-2</c:v>
                </c:pt>
                <c:pt idx="93">
                  <c:v>9.7320000000000004E-2</c:v>
                </c:pt>
                <c:pt idx="94">
                  <c:v>9.5579999999999998E-2</c:v>
                </c:pt>
                <c:pt idx="95">
                  <c:v>9.4630000000000006E-2</c:v>
                </c:pt>
                <c:pt idx="96">
                  <c:v>9.2979999999999993E-2</c:v>
                </c:pt>
                <c:pt idx="97">
                  <c:v>8.8400000000000006E-2</c:v>
                </c:pt>
                <c:pt idx="98">
                  <c:v>9.0480000000000005E-2</c:v>
                </c:pt>
                <c:pt idx="99">
                  <c:v>9.4789999999999999E-2</c:v>
                </c:pt>
                <c:pt idx="100">
                  <c:v>9.7019999999999995E-2</c:v>
                </c:pt>
                <c:pt idx="101">
                  <c:v>9.9629999999999996E-2</c:v>
                </c:pt>
                <c:pt idx="102">
                  <c:v>9.7699999999999995E-2</c:v>
                </c:pt>
                <c:pt idx="103">
                  <c:v>9.4479999999999995E-2</c:v>
                </c:pt>
                <c:pt idx="104">
                  <c:v>9.4469999999999998E-2</c:v>
                </c:pt>
                <c:pt idx="105">
                  <c:v>9.0440000000000006E-2</c:v>
                </c:pt>
                <c:pt idx="106">
                  <c:v>9.7339999999999996E-2</c:v>
                </c:pt>
                <c:pt idx="107">
                  <c:v>0.1011</c:v>
                </c:pt>
                <c:pt idx="108">
                  <c:v>9.7670000000000007E-2</c:v>
                </c:pt>
                <c:pt idx="109">
                  <c:v>8.8919999999999999E-2</c:v>
                </c:pt>
                <c:pt idx="110">
                  <c:v>0.10390000000000001</c:v>
                </c:pt>
                <c:pt idx="111">
                  <c:v>0.1014</c:v>
                </c:pt>
                <c:pt idx="112">
                  <c:v>0.1082</c:v>
                </c:pt>
                <c:pt idx="113">
                  <c:v>9.1679999999999998E-2</c:v>
                </c:pt>
                <c:pt idx="114">
                  <c:v>0.10050000000000001</c:v>
                </c:pt>
                <c:pt idx="115">
                  <c:v>9.5329999999999998E-2</c:v>
                </c:pt>
                <c:pt idx="116">
                  <c:v>0.10349999999999999</c:v>
                </c:pt>
                <c:pt idx="117">
                  <c:v>0.104</c:v>
                </c:pt>
                <c:pt idx="118">
                  <c:v>0.10440000000000001</c:v>
                </c:pt>
                <c:pt idx="119">
                  <c:v>0.10580000000000001</c:v>
                </c:pt>
                <c:pt idx="120">
                  <c:v>0.1052</c:v>
                </c:pt>
                <c:pt idx="121">
                  <c:v>0.1062</c:v>
                </c:pt>
                <c:pt idx="122">
                  <c:v>0.1178</c:v>
                </c:pt>
                <c:pt idx="123">
                  <c:v>0.1143</c:v>
                </c:pt>
                <c:pt idx="124">
                  <c:v>0.1381</c:v>
                </c:pt>
                <c:pt idx="125">
                  <c:v>0.12379999999999999</c:v>
                </c:pt>
                <c:pt idx="126">
                  <c:v>0.1079</c:v>
                </c:pt>
                <c:pt idx="127">
                  <c:v>0.1115</c:v>
                </c:pt>
                <c:pt idx="128">
                  <c:v>0.1067</c:v>
                </c:pt>
                <c:pt idx="129">
                  <c:v>0.1142</c:v>
                </c:pt>
                <c:pt idx="130">
                  <c:v>0.1075</c:v>
                </c:pt>
                <c:pt idx="131">
                  <c:v>0.1057</c:v>
                </c:pt>
                <c:pt idx="132">
                  <c:v>0.1046</c:v>
                </c:pt>
                <c:pt idx="133">
                  <c:v>0.107</c:v>
                </c:pt>
                <c:pt idx="134">
                  <c:v>0.11210000000000001</c:v>
                </c:pt>
                <c:pt idx="135">
                  <c:v>0.10730000000000001</c:v>
                </c:pt>
                <c:pt idx="136">
                  <c:v>0.1079</c:v>
                </c:pt>
                <c:pt idx="137">
                  <c:v>0.1032</c:v>
                </c:pt>
                <c:pt idx="138">
                  <c:v>0.1104</c:v>
                </c:pt>
                <c:pt idx="139">
                  <c:v>0.1075</c:v>
                </c:pt>
                <c:pt idx="140">
                  <c:v>0.10780000000000001</c:v>
                </c:pt>
                <c:pt idx="141">
                  <c:v>0.1103</c:v>
                </c:pt>
                <c:pt idx="142">
                  <c:v>0.109</c:v>
                </c:pt>
                <c:pt idx="143">
                  <c:v>0.1123</c:v>
                </c:pt>
                <c:pt idx="144">
                  <c:v>0.1129</c:v>
                </c:pt>
                <c:pt idx="145">
                  <c:v>0.108</c:v>
                </c:pt>
                <c:pt idx="146">
                  <c:v>0.1125</c:v>
                </c:pt>
                <c:pt idx="147">
                  <c:v>0.10979999999999999</c:v>
                </c:pt>
                <c:pt idx="148">
                  <c:v>0.1057</c:v>
                </c:pt>
                <c:pt idx="149">
                  <c:v>0.1087</c:v>
                </c:pt>
                <c:pt idx="150">
                  <c:v>0.1138</c:v>
                </c:pt>
                <c:pt idx="151">
                  <c:v>0.1033</c:v>
                </c:pt>
                <c:pt idx="152">
                  <c:v>0.1043</c:v>
                </c:pt>
                <c:pt idx="153">
                  <c:v>0.1028</c:v>
                </c:pt>
                <c:pt idx="154">
                  <c:v>0.11700000000000001</c:v>
                </c:pt>
                <c:pt idx="155">
                  <c:v>0.1113</c:v>
                </c:pt>
                <c:pt idx="156">
                  <c:v>0.1057</c:v>
                </c:pt>
                <c:pt idx="157">
                  <c:v>0.1011</c:v>
                </c:pt>
                <c:pt idx="158">
                  <c:v>0.1041</c:v>
                </c:pt>
                <c:pt idx="159">
                  <c:v>0.1051</c:v>
                </c:pt>
                <c:pt idx="160">
                  <c:v>0.1081</c:v>
                </c:pt>
              </c:numCache>
            </c:numRef>
          </c:yVal>
          <c:smooth val="0"/>
          <c:extLst>
            <c:ext xmlns:c16="http://schemas.microsoft.com/office/drawing/2014/chart" uri="{C3380CC4-5D6E-409C-BE32-E72D297353CC}">
              <c16:uniqueId val="{00000002-0741-468A-9F3A-4F7B145D7E53}"/>
            </c:ext>
          </c:extLst>
        </c:ser>
        <c:ser>
          <c:idx val="2"/>
          <c:order val="3"/>
          <c:tx>
            <c:strRef>
              <c:f>'HT_XC09106 (SiC)'!$AN$15</c:f>
              <c:strCache>
                <c:ptCount val="1"/>
                <c:pt idx="0">
                  <c:v>εA"  [T=600] R</c:v>
                </c:pt>
              </c:strCache>
            </c:strRef>
          </c:tx>
          <c:spPr>
            <a:ln>
              <a:solidFill>
                <a:srgbClr val="9BBB59"/>
              </a:solidFill>
            </a:ln>
          </c:spPr>
          <c:marker>
            <c:symbol val="none"/>
          </c:marker>
          <c:xVal>
            <c:numRef>
              <c:f>'HT_XC09106 (SiC)'!$AF$18:$AF$178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(SiC)'!$AN$18:$AN$178</c:f>
              <c:numCache>
                <c:formatCode>0.000</c:formatCode>
                <c:ptCount val="161"/>
                <c:pt idx="0">
                  <c:v>0.19420000000000001</c:v>
                </c:pt>
                <c:pt idx="1">
                  <c:v>0.16739999999999999</c:v>
                </c:pt>
                <c:pt idx="2">
                  <c:v>0.1797</c:v>
                </c:pt>
                <c:pt idx="3">
                  <c:v>0.18779999999999999</c:v>
                </c:pt>
                <c:pt idx="4">
                  <c:v>0.1946</c:v>
                </c:pt>
                <c:pt idx="5">
                  <c:v>0.1832</c:v>
                </c:pt>
                <c:pt idx="6">
                  <c:v>0.17929999999999999</c:v>
                </c:pt>
                <c:pt idx="7">
                  <c:v>0.186</c:v>
                </c:pt>
                <c:pt idx="8">
                  <c:v>0.18590000000000001</c:v>
                </c:pt>
                <c:pt idx="9">
                  <c:v>0.185</c:v>
                </c:pt>
                <c:pt idx="10">
                  <c:v>0.1893</c:v>
                </c:pt>
                <c:pt idx="11">
                  <c:v>0.19289999999999999</c:v>
                </c:pt>
                <c:pt idx="12">
                  <c:v>0.19059999999999999</c:v>
                </c:pt>
                <c:pt idx="13">
                  <c:v>0.1895</c:v>
                </c:pt>
                <c:pt idx="14">
                  <c:v>0.20150000000000001</c:v>
                </c:pt>
                <c:pt idx="15">
                  <c:v>0.2157</c:v>
                </c:pt>
                <c:pt idx="16">
                  <c:v>0.21740000000000001</c:v>
                </c:pt>
                <c:pt idx="17">
                  <c:v>0.21929999999999999</c:v>
                </c:pt>
                <c:pt idx="18">
                  <c:v>0.2258</c:v>
                </c:pt>
                <c:pt idx="19">
                  <c:v>0.2205</c:v>
                </c:pt>
                <c:pt idx="20">
                  <c:v>0.2155</c:v>
                </c:pt>
                <c:pt idx="21">
                  <c:v>0.20799999999999999</c:v>
                </c:pt>
                <c:pt idx="22">
                  <c:v>0.20330000000000001</c:v>
                </c:pt>
                <c:pt idx="23">
                  <c:v>0.19570000000000001</c:v>
                </c:pt>
                <c:pt idx="24">
                  <c:v>0.1996</c:v>
                </c:pt>
                <c:pt idx="25">
                  <c:v>0.1976</c:v>
                </c:pt>
                <c:pt idx="26">
                  <c:v>0.19040000000000001</c:v>
                </c:pt>
                <c:pt idx="27">
                  <c:v>0.1968</c:v>
                </c:pt>
                <c:pt idx="28">
                  <c:v>0.19320000000000001</c:v>
                </c:pt>
                <c:pt idx="29">
                  <c:v>0.1893</c:v>
                </c:pt>
                <c:pt idx="30">
                  <c:v>0.19470000000000001</c:v>
                </c:pt>
                <c:pt idx="31">
                  <c:v>0.2001</c:v>
                </c:pt>
                <c:pt idx="32">
                  <c:v>0.19650000000000001</c:v>
                </c:pt>
                <c:pt idx="33">
                  <c:v>0.19259999999999999</c:v>
                </c:pt>
                <c:pt idx="34">
                  <c:v>0.19739999999999999</c:v>
                </c:pt>
                <c:pt idx="35">
                  <c:v>0.1953</c:v>
                </c:pt>
                <c:pt idx="36">
                  <c:v>0.1951</c:v>
                </c:pt>
                <c:pt idx="37">
                  <c:v>0.19819999999999999</c:v>
                </c:pt>
                <c:pt idx="38">
                  <c:v>0.2034</c:v>
                </c:pt>
                <c:pt idx="39">
                  <c:v>0.2009</c:v>
                </c:pt>
                <c:pt idx="40">
                  <c:v>0.2104</c:v>
                </c:pt>
                <c:pt idx="41">
                  <c:v>0.20480000000000001</c:v>
                </c:pt>
                <c:pt idx="42">
                  <c:v>0.20860000000000001</c:v>
                </c:pt>
                <c:pt idx="43">
                  <c:v>0.2132</c:v>
                </c:pt>
                <c:pt idx="44">
                  <c:v>0.22470000000000001</c:v>
                </c:pt>
                <c:pt idx="45">
                  <c:v>0.23119999999999999</c:v>
                </c:pt>
                <c:pt idx="46">
                  <c:v>0.24229999999999999</c:v>
                </c:pt>
                <c:pt idx="47">
                  <c:v>0.25690000000000002</c:v>
                </c:pt>
                <c:pt idx="48">
                  <c:v>0.25950000000000001</c:v>
                </c:pt>
                <c:pt idx="49">
                  <c:v>0.2545</c:v>
                </c:pt>
                <c:pt idx="50">
                  <c:v>0.24249999999999999</c:v>
                </c:pt>
                <c:pt idx="51">
                  <c:v>0.22900000000000001</c:v>
                </c:pt>
                <c:pt idx="52">
                  <c:v>0.2172</c:v>
                </c:pt>
                <c:pt idx="53">
                  <c:v>0.21010000000000001</c:v>
                </c:pt>
                <c:pt idx="54">
                  <c:v>0.2054</c:v>
                </c:pt>
                <c:pt idx="55">
                  <c:v>0.20530000000000001</c:v>
                </c:pt>
                <c:pt idx="56">
                  <c:v>0.2016</c:v>
                </c:pt>
                <c:pt idx="57">
                  <c:v>0.19420000000000001</c:v>
                </c:pt>
                <c:pt idx="58">
                  <c:v>0.19370000000000001</c:v>
                </c:pt>
                <c:pt idx="59">
                  <c:v>0.191</c:v>
                </c:pt>
                <c:pt idx="60">
                  <c:v>0.18940000000000001</c:v>
                </c:pt>
                <c:pt idx="61">
                  <c:v>0.1893</c:v>
                </c:pt>
                <c:pt idx="62">
                  <c:v>0.18490000000000001</c:v>
                </c:pt>
                <c:pt idx="63">
                  <c:v>0.18609999999999999</c:v>
                </c:pt>
                <c:pt idx="64">
                  <c:v>0.18629999999999999</c:v>
                </c:pt>
                <c:pt idx="65">
                  <c:v>0.18440000000000001</c:v>
                </c:pt>
                <c:pt idx="66">
                  <c:v>0.18659999999999999</c:v>
                </c:pt>
                <c:pt idx="67">
                  <c:v>0.18529999999999999</c:v>
                </c:pt>
                <c:pt idx="68">
                  <c:v>0.18790000000000001</c:v>
                </c:pt>
                <c:pt idx="69">
                  <c:v>0.1835</c:v>
                </c:pt>
                <c:pt idx="70">
                  <c:v>0.18260000000000001</c:v>
                </c:pt>
                <c:pt idx="71">
                  <c:v>0.18149999999999999</c:v>
                </c:pt>
                <c:pt idx="72">
                  <c:v>0.18329999999999999</c:v>
                </c:pt>
                <c:pt idx="73">
                  <c:v>0.18540000000000001</c:v>
                </c:pt>
                <c:pt idx="74">
                  <c:v>0.1835</c:v>
                </c:pt>
                <c:pt idx="75">
                  <c:v>0.18509999999999999</c:v>
                </c:pt>
                <c:pt idx="76">
                  <c:v>0.1845</c:v>
                </c:pt>
                <c:pt idx="77">
                  <c:v>0.1852</c:v>
                </c:pt>
                <c:pt idx="78">
                  <c:v>0.18609999999999999</c:v>
                </c:pt>
                <c:pt idx="79">
                  <c:v>0.1852</c:v>
                </c:pt>
                <c:pt idx="80">
                  <c:v>0.18640000000000001</c:v>
                </c:pt>
                <c:pt idx="81">
                  <c:v>0.18970000000000001</c:v>
                </c:pt>
                <c:pt idx="82">
                  <c:v>0.18890000000000001</c:v>
                </c:pt>
                <c:pt idx="83">
                  <c:v>0.19359999999999999</c:v>
                </c:pt>
                <c:pt idx="84">
                  <c:v>0.19109999999999999</c:v>
                </c:pt>
                <c:pt idx="85">
                  <c:v>0.18809999999999999</c:v>
                </c:pt>
                <c:pt idx="86">
                  <c:v>0.18809999999999999</c:v>
                </c:pt>
                <c:pt idx="87">
                  <c:v>0.1883</c:v>
                </c:pt>
                <c:pt idx="88">
                  <c:v>0.1862</c:v>
                </c:pt>
                <c:pt idx="89">
                  <c:v>0.1885</c:v>
                </c:pt>
                <c:pt idx="90">
                  <c:v>0.19020000000000001</c:v>
                </c:pt>
                <c:pt idx="91">
                  <c:v>0.19089999999999999</c:v>
                </c:pt>
                <c:pt idx="92">
                  <c:v>0.193</c:v>
                </c:pt>
                <c:pt idx="93">
                  <c:v>0.19020000000000001</c:v>
                </c:pt>
                <c:pt idx="94">
                  <c:v>0.189</c:v>
                </c:pt>
                <c:pt idx="95">
                  <c:v>0.1862</c:v>
                </c:pt>
                <c:pt idx="96">
                  <c:v>0.18479999999999999</c:v>
                </c:pt>
                <c:pt idx="97">
                  <c:v>0.1845</c:v>
                </c:pt>
                <c:pt idx="98">
                  <c:v>0.18820000000000001</c:v>
                </c:pt>
                <c:pt idx="99">
                  <c:v>0.1915</c:v>
                </c:pt>
                <c:pt idx="100">
                  <c:v>0.1918</c:v>
                </c:pt>
                <c:pt idx="101">
                  <c:v>0.19040000000000001</c:v>
                </c:pt>
                <c:pt idx="102">
                  <c:v>0.1905</c:v>
                </c:pt>
                <c:pt idx="103">
                  <c:v>0.18729999999999999</c:v>
                </c:pt>
                <c:pt idx="104">
                  <c:v>0.18720000000000001</c:v>
                </c:pt>
                <c:pt idx="105">
                  <c:v>0.1895</c:v>
                </c:pt>
                <c:pt idx="106">
                  <c:v>0.2077</c:v>
                </c:pt>
                <c:pt idx="107">
                  <c:v>0.18509999999999999</c:v>
                </c:pt>
                <c:pt idx="108">
                  <c:v>0.19600000000000001</c:v>
                </c:pt>
                <c:pt idx="109">
                  <c:v>0.18759999999999999</c:v>
                </c:pt>
                <c:pt idx="110">
                  <c:v>0.19639999999999999</c:v>
                </c:pt>
                <c:pt idx="111">
                  <c:v>0.21379999999999999</c:v>
                </c:pt>
                <c:pt idx="112">
                  <c:v>0.19020000000000001</c:v>
                </c:pt>
                <c:pt idx="113">
                  <c:v>0.19550000000000001</c:v>
                </c:pt>
                <c:pt idx="114">
                  <c:v>0.18640000000000001</c:v>
                </c:pt>
                <c:pt idx="115">
                  <c:v>0.1948</c:v>
                </c:pt>
                <c:pt idx="116">
                  <c:v>0.19719999999999999</c:v>
                </c:pt>
                <c:pt idx="117">
                  <c:v>0.1963</c:v>
                </c:pt>
                <c:pt idx="118">
                  <c:v>0.2</c:v>
                </c:pt>
                <c:pt idx="119">
                  <c:v>0.20100000000000001</c:v>
                </c:pt>
                <c:pt idx="120">
                  <c:v>0.20580000000000001</c:v>
                </c:pt>
                <c:pt idx="121">
                  <c:v>0.21149999999999999</c:v>
                </c:pt>
                <c:pt idx="122">
                  <c:v>0.2167</c:v>
                </c:pt>
                <c:pt idx="123">
                  <c:v>0.21129999999999999</c:v>
                </c:pt>
                <c:pt idx="124">
                  <c:v>0.21</c:v>
                </c:pt>
                <c:pt idx="125">
                  <c:v>0.1996</c:v>
                </c:pt>
                <c:pt idx="126">
                  <c:v>0.19650000000000001</c:v>
                </c:pt>
                <c:pt idx="127">
                  <c:v>0.19350000000000001</c:v>
                </c:pt>
                <c:pt idx="128">
                  <c:v>0.19939999999999999</c:v>
                </c:pt>
                <c:pt idx="129">
                  <c:v>0.1973</c:v>
                </c:pt>
                <c:pt idx="130">
                  <c:v>0.1946</c:v>
                </c:pt>
                <c:pt idx="131">
                  <c:v>0.19719999999999999</c:v>
                </c:pt>
                <c:pt idx="132">
                  <c:v>0.19370000000000001</c:v>
                </c:pt>
                <c:pt idx="133">
                  <c:v>0.1968</c:v>
                </c:pt>
                <c:pt idx="134">
                  <c:v>0.2051</c:v>
                </c:pt>
                <c:pt idx="135">
                  <c:v>0.2011</c:v>
                </c:pt>
                <c:pt idx="136">
                  <c:v>0.19939999999999999</c:v>
                </c:pt>
                <c:pt idx="137">
                  <c:v>0.2</c:v>
                </c:pt>
                <c:pt idx="138">
                  <c:v>0.19739999999999999</c:v>
                </c:pt>
                <c:pt idx="139">
                  <c:v>0.19839999999999999</c:v>
                </c:pt>
                <c:pt idx="140">
                  <c:v>0.20369999999999999</c:v>
                </c:pt>
                <c:pt idx="141">
                  <c:v>0.1913</c:v>
                </c:pt>
                <c:pt idx="142">
                  <c:v>0.21199999999999999</c:v>
                </c:pt>
                <c:pt idx="143">
                  <c:v>0.20039999999999999</c:v>
                </c:pt>
                <c:pt idx="144">
                  <c:v>0.19989999999999999</c:v>
                </c:pt>
                <c:pt idx="145">
                  <c:v>0.1963</c:v>
                </c:pt>
                <c:pt idx="146">
                  <c:v>0.19800000000000001</c:v>
                </c:pt>
                <c:pt idx="147">
                  <c:v>0.19489999999999999</c:v>
                </c:pt>
                <c:pt idx="148">
                  <c:v>0.19689999999999999</c:v>
                </c:pt>
                <c:pt idx="149">
                  <c:v>0.19839999999999999</c:v>
                </c:pt>
                <c:pt idx="150">
                  <c:v>0.1943</c:v>
                </c:pt>
                <c:pt idx="151">
                  <c:v>0.1951</c:v>
                </c:pt>
                <c:pt idx="152">
                  <c:v>0.19700000000000001</c:v>
                </c:pt>
                <c:pt idx="153">
                  <c:v>0.20580000000000001</c:v>
                </c:pt>
                <c:pt idx="154">
                  <c:v>0.1948</c:v>
                </c:pt>
                <c:pt idx="155">
                  <c:v>0.2009</c:v>
                </c:pt>
                <c:pt idx="156">
                  <c:v>0.1966</c:v>
                </c:pt>
                <c:pt idx="157">
                  <c:v>0.20180000000000001</c:v>
                </c:pt>
                <c:pt idx="158">
                  <c:v>0.19789999999999999</c:v>
                </c:pt>
                <c:pt idx="159">
                  <c:v>0.19889999999999999</c:v>
                </c:pt>
                <c:pt idx="160">
                  <c:v>0.20880000000000001</c:v>
                </c:pt>
              </c:numCache>
            </c:numRef>
          </c:yVal>
          <c:smooth val="0"/>
          <c:extLst>
            <c:ext xmlns:c16="http://schemas.microsoft.com/office/drawing/2014/chart" uri="{C3380CC4-5D6E-409C-BE32-E72D297353CC}">
              <c16:uniqueId val="{00000003-0741-468A-9F3A-4F7B145D7E53}"/>
            </c:ext>
          </c:extLst>
        </c:ser>
        <c:ser>
          <c:idx val="3"/>
          <c:order val="4"/>
          <c:tx>
            <c:strRef>
              <c:f>'HT_XC09106 (SiC)'!$AR$15</c:f>
              <c:strCache>
                <c:ptCount val="1"/>
                <c:pt idx="0">
                  <c:v>εA"  [T=950] R</c:v>
                </c:pt>
              </c:strCache>
            </c:strRef>
          </c:tx>
          <c:spPr>
            <a:ln>
              <a:solidFill>
                <a:srgbClr val="8064A2"/>
              </a:solidFill>
            </a:ln>
          </c:spPr>
          <c:marker>
            <c:symbol val="none"/>
          </c:marker>
          <c:xVal>
            <c:numRef>
              <c:f>'HT_XC09106 (SiC)'!$AF$18:$AF$178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(SiC)'!$AR$18:$AR$178</c:f>
              <c:numCache>
                <c:formatCode>0.000</c:formatCode>
                <c:ptCount val="161"/>
                <c:pt idx="0">
                  <c:v>0.36509999999999998</c:v>
                </c:pt>
                <c:pt idx="1">
                  <c:v>0.34510000000000002</c:v>
                </c:pt>
                <c:pt idx="2">
                  <c:v>0.36730000000000002</c:v>
                </c:pt>
                <c:pt idx="3">
                  <c:v>0.36930000000000002</c:v>
                </c:pt>
                <c:pt idx="4">
                  <c:v>0.36649999999999999</c:v>
                </c:pt>
                <c:pt idx="5">
                  <c:v>0.36909999999999998</c:v>
                </c:pt>
                <c:pt idx="6">
                  <c:v>0.372</c:v>
                </c:pt>
                <c:pt idx="7">
                  <c:v>0.36499999999999999</c:v>
                </c:pt>
                <c:pt idx="8">
                  <c:v>0.3664</c:v>
                </c:pt>
                <c:pt idx="9">
                  <c:v>0.37659999999999999</c:v>
                </c:pt>
                <c:pt idx="10">
                  <c:v>0.38440000000000002</c:v>
                </c:pt>
                <c:pt idx="11">
                  <c:v>0.37909999999999999</c:v>
                </c:pt>
                <c:pt idx="12">
                  <c:v>0.37209999999999999</c:v>
                </c:pt>
                <c:pt idx="13">
                  <c:v>0.3715</c:v>
                </c:pt>
                <c:pt idx="14">
                  <c:v>0.37430000000000002</c:v>
                </c:pt>
                <c:pt idx="15">
                  <c:v>0.38479999999999998</c:v>
                </c:pt>
                <c:pt idx="16">
                  <c:v>0.37630000000000002</c:v>
                </c:pt>
                <c:pt idx="17">
                  <c:v>0.37880000000000003</c:v>
                </c:pt>
                <c:pt idx="18">
                  <c:v>0.3896</c:v>
                </c:pt>
                <c:pt idx="19">
                  <c:v>0.37890000000000001</c:v>
                </c:pt>
                <c:pt idx="20">
                  <c:v>0.38779999999999998</c:v>
                </c:pt>
                <c:pt idx="21">
                  <c:v>0.3775</c:v>
                </c:pt>
                <c:pt idx="22">
                  <c:v>0.3826</c:v>
                </c:pt>
                <c:pt idx="23">
                  <c:v>0.38829999999999998</c:v>
                </c:pt>
                <c:pt idx="24">
                  <c:v>0.39190000000000003</c:v>
                </c:pt>
                <c:pt idx="25">
                  <c:v>0.38500000000000001</c:v>
                </c:pt>
                <c:pt idx="26">
                  <c:v>0.37830000000000003</c:v>
                </c:pt>
                <c:pt idx="27">
                  <c:v>0.38519999999999999</c:v>
                </c:pt>
                <c:pt idx="28">
                  <c:v>0.3906</c:v>
                </c:pt>
                <c:pt idx="29">
                  <c:v>0.38740000000000002</c:v>
                </c:pt>
                <c:pt idx="30">
                  <c:v>0.3947</c:v>
                </c:pt>
                <c:pt idx="31">
                  <c:v>0.39939999999999998</c:v>
                </c:pt>
                <c:pt idx="32">
                  <c:v>0.4022</c:v>
                </c:pt>
                <c:pt idx="33">
                  <c:v>0.4022</c:v>
                </c:pt>
                <c:pt idx="34">
                  <c:v>0.40570000000000001</c:v>
                </c:pt>
                <c:pt idx="35">
                  <c:v>0.40479999999999999</c:v>
                </c:pt>
                <c:pt idx="36">
                  <c:v>0.41220000000000001</c:v>
                </c:pt>
                <c:pt idx="37">
                  <c:v>0.42459999999999998</c:v>
                </c:pt>
                <c:pt idx="38">
                  <c:v>0.43759999999999999</c:v>
                </c:pt>
                <c:pt idx="39">
                  <c:v>0.44119999999999998</c:v>
                </c:pt>
                <c:pt idx="40">
                  <c:v>0.44850000000000001</c:v>
                </c:pt>
                <c:pt idx="41">
                  <c:v>0.44779999999999998</c:v>
                </c:pt>
                <c:pt idx="42">
                  <c:v>0.44969999999999999</c:v>
                </c:pt>
                <c:pt idx="43">
                  <c:v>0.45100000000000001</c:v>
                </c:pt>
                <c:pt idx="44">
                  <c:v>0.44490000000000002</c:v>
                </c:pt>
                <c:pt idx="45">
                  <c:v>0.44119999999999998</c:v>
                </c:pt>
                <c:pt idx="46">
                  <c:v>0.43230000000000002</c:v>
                </c:pt>
                <c:pt idx="47">
                  <c:v>0.4279</c:v>
                </c:pt>
                <c:pt idx="48">
                  <c:v>0.41539999999999999</c:v>
                </c:pt>
                <c:pt idx="49">
                  <c:v>0.4047</c:v>
                </c:pt>
                <c:pt idx="50">
                  <c:v>0.40110000000000001</c:v>
                </c:pt>
                <c:pt idx="51">
                  <c:v>0.39219999999999999</c:v>
                </c:pt>
                <c:pt idx="52">
                  <c:v>0.3911</c:v>
                </c:pt>
                <c:pt idx="53">
                  <c:v>0.3836</c:v>
                </c:pt>
                <c:pt idx="54">
                  <c:v>0.39240000000000003</c:v>
                </c:pt>
                <c:pt idx="55">
                  <c:v>0.38950000000000001</c:v>
                </c:pt>
                <c:pt idx="56">
                  <c:v>0.38629999999999998</c:v>
                </c:pt>
                <c:pt idx="57">
                  <c:v>0.3795</c:v>
                </c:pt>
                <c:pt idx="58">
                  <c:v>0.38129999999999997</c:v>
                </c:pt>
                <c:pt idx="59">
                  <c:v>0.37640000000000001</c:v>
                </c:pt>
                <c:pt idx="60">
                  <c:v>0.3755</c:v>
                </c:pt>
                <c:pt idx="61">
                  <c:v>0.37569999999999998</c:v>
                </c:pt>
                <c:pt idx="62">
                  <c:v>0.37040000000000001</c:v>
                </c:pt>
                <c:pt idx="63">
                  <c:v>0.37669999999999998</c:v>
                </c:pt>
                <c:pt idx="64">
                  <c:v>0.37909999999999999</c:v>
                </c:pt>
                <c:pt idx="65">
                  <c:v>0.378</c:v>
                </c:pt>
                <c:pt idx="66">
                  <c:v>0.37719999999999998</c:v>
                </c:pt>
                <c:pt idx="67">
                  <c:v>0.37619999999999998</c:v>
                </c:pt>
                <c:pt idx="68">
                  <c:v>0.3755</c:v>
                </c:pt>
                <c:pt idx="69">
                  <c:v>0.37019999999999997</c:v>
                </c:pt>
                <c:pt idx="70">
                  <c:v>0.3745</c:v>
                </c:pt>
                <c:pt idx="71">
                  <c:v>0.37140000000000001</c:v>
                </c:pt>
                <c:pt idx="72">
                  <c:v>0.37640000000000001</c:v>
                </c:pt>
                <c:pt idx="73">
                  <c:v>0.37659999999999999</c:v>
                </c:pt>
                <c:pt idx="74">
                  <c:v>0.376</c:v>
                </c:pt>
                <c:pt idx="75">
                  <c:v>0.38030000000000003</c:v>
                </c:pt>
                <c:pt idx="76">
                  <c:v>0.377</c:v>
                </c:pt>
                <c:pt idx="77">
                  <c:v>0.37669999999999998</c:v>
                </c:pt>
                <c:pt idx="78">
                  <c:v>0.376</c:v>
                </c:pt>
                <c:pt idx="79">
                  <c:v>0.37559999999999999</c:v>
                </c:pt>
                <c:pt idx="80">
                  <c:v>0.37880000000000003</c:v>
                </c:pt>
                <c:pt idx="81">
                  <c:v>0.38369999999999999</c:v>
                </c:pt>
                <c:pt idx="82">
                  <c:v>0.37859999999999999</c:v>
                </c:pt>
                <c:pt idx="83">
                  <c:v>0.37840000000000001</c:v>
                </c:pt>
                <c:pt idx="84">
                  <c:v>0.37590000000000001</c:v>
                </c:pt>
                <c:pt idx="85">
                  <c:v>0.37359999999999999</c:v>
                </c:pt>
                <c:pt idx="86">
                  <c:v>0.378</c:v>
                </c:pt>
                <c:pt idx="87">
                  <c:v>0.37709999999999999</c:v>
                </c:pt>
                <c:pt idx="88">
                  <c:v>0.37790000000000001</c:v>
                </c:pt>
                <c:pt idx="89">
                  <c:v>0.37759999999999999</c:v>
                </c:pt>
                <c:pt idx="90">
                  <c:v>0.38</c:v>
                </c:pt>
                <c:pt idx="91">
                  <c:v>0.38340000000000002</c:v>
                </c:pt>
                <c:pt idx="92">
                  <c:v>0.37940000000000002</c:v>
                </c:pt>
                <c:pt idx="93">
                  <c:v>0.38</c:v>
                </c:pt>
                <c:pt idx="94">
                  <c:v>0.37840000000000001</c:v>
                </c:pt>
                <c:pt idx="95">
                  <c:v>0.374</c:v>
                </c:pt>
                <c:pt idx="96">
                  <c:v>0.37580000000000002</c:v>
                </c:pt>
                <c:pt idx="97">
                  <c:v>0.38009999999999999</c:v>
                </c:pt>
                <c:pt idx="98">
                  <c:v>0.38479999999999998</c:v>
                </c:pt>
                <c:pt idx="99">
                  <c:v>0.3846</c:v>
                </c:pt>
                <c:pt idx="100">
                  <c:v>0.38109999999999999</c:v>
                </c:pt>
                <c:pt idx="101">
                  <c:v>0.37869999999999998</c:v>
                </c:pt>
                <c:pt idx="102">
                  <c:v>0.37830000000000003</c:v>
                </c:pt>
                <c:pt idx="103">
                  <c:v>0.38019999999999998</c:v>
                </c:pt>
                <c:pt idx="104">
                  <c:v>0.3805</c:v>
                </c:pt>
                <c:pt idx="105">
                  <c:v>0.39100000000000001</c:v>
                </c:pt>
                <c:pt idx="106">
                  <c:v>0.38379999999999997</c:v>
                </c:pt>
                <c:pt idx="107">
                  <c:v>0.38059999999999999</c:v>
                </c:pt>
                <c:pt idx="108">
                  <c:v>0.38700000000000001</c:v>
                </c:pt>
                <c:pt idx="109">
                  <c:v>0.3891</c:v>
                </c:pt>
                <c:pt idx="110">
                  <c:v>0.36620000000000003</c:v>
                </c:pt>
                <c:pt idx="111">
                  <c:v>0.3745</c:v>
                </c:pt>
                <c:pt idx="112">
                  <c:v>0.40770000000000001</c:v>
                </c:pt>
                <c:pt idx="113">
                  <c:v>0.38019999999999998</c:v>
                </c:pt>
                <c:pt idx="114">
                  <c:v>0.41420000000000001</c:v>
                </c:pt>
                <c:pt idx="115">
                  <c:v>0.40050000000000002</c:v>
                </c:pt>
                <c:pt idx="116">
                  <c:v>0.40810000000000002</c:v>
                </c:pt>
                <c:pt idx="117">
                  <c:v>0.40839999999999999</c:v>
                </c:pt>
                <c:pt idx="118">
                  <c:v>0.41049999999999998</c:v>
                </c:pt>
                <c:pt idx="119">
                  <c:v>0.40260000000000001</c:v>
                </c:pt>
                <c:pt idx="120">
                  <c:v>0.40289999999999998</c:v>
                </c:pt>
                <c:pt idx="121">
                  <c:v>0.39219999999999999</c:v>
                </c:pt>
                <c:pt idx="122">
                  <c:v>0.39360000000000001</c:v>
                </c:pt>
                <c:pt idx="123">
                  <c:v>0.39929999999999999</c:v>
                </c:pt>
                <c:pt idx="124">
                  <c:v>0.39579999999999999</c:v>
                </c:pt>
                <c:pt idx="125">
                  <c:v>0.39179999999999998</c:v>
                </c:pt>
                <c:pt idx="126">
                  <c:v>0.3876</c:v>
                </c:pt>
                <c:pt idx="127">
                  <c:v>0.3987</c:v>
                </c:pt>
                <c:pt idx="128">
                  <c:v>0.38829999999999998</c:v>
                </c:pt>
                <c:pt idx="129">
                  <c:v>0.3901</c:v>
                </c:pt>
                <c:pt idx="130">
                  <c:v>0.39760000000000001</c:v>
                </c:pt>
                <c:pt idx="131">
                  <c:v>0.3916</c:v>
                </c:pt>
                <c:pt idx="132">
                  <c:v>0.38979999999999998</c:v>
                </c:pt>
                <c:pt idx="133">
                  <c:v>0.3962</c:v>
                </c:pt>
                <c:pt idx="134">
                  <c:v>0.3911</c:v>
                </c:pt>
                <c:pt idx="135">
                  <c:v>0.39850000000000002</c:v>
                </c:pt>
                <c:pt idx="136">
                  <c:v>0.3947</c:v>
                </c:pt>
                <c:pt idx="137">
                  <c:v>0.39889999999999998</c:v>
                </c:pt>
                <c:pt idx="138">
                  <c:v>0.3972</c:v>
                </c:pt>
                <c:pt idx="139">
                  <c:v>0.40050000000000002</c:v>
                </c:pt>
                <c:pt idx="140">
                  <c:v>0.39360000000000001</c:v>
                </c:pt>
                <c:pt idx="141">
                  <c:v>0.41770000000000002</c:v>
                </c:pt>
                <c:pt idx="142">
                  <c:v>0.40079999999999999</c:v>
                </c:pt>
                <c:pt idx="143">
                  <c:v>0.40200000000000002</c:v>
                </c:pt>
                <c:pt idx="144">
                  <c:v>0.40389999999999998</c:v>
                </c:pt>
                <c:pt idx="145">
                  <c:v>0.40410000000000001</c:v>
                </c:pt>
                <c:pt idx="146">
                  <c:v>0.40129999999999999</c:v>
                </c:pt>
                <c:pt idx="147">
                  <c:v>0.40389999999999998</c:v>
                </c:pt>
                <c:pt idx="148">
                  <c:v>0.4153</c:v>
                </c:pt>
                <c:pt idx="149">
                  <c:v>0.40889999999999999</c:v>
                </c:pt>
                <c:pt idx="150">
                  <c:v>0.4083</c:v>
                </c:pt>
                <c:pt idx="151">
                  <c:v>0.41089999999999999</c:v>
                </c:pt>
                <c:pt idx="152">
                  <c:v>0.41539999999999999</c:v>
                </c:pt>
                <c:pt idx="153">
                  <c:v>0.41499999999999998</c:v>
                </c:pt>
                <c:pt idx="154">
                  <c:v>0.41699999999999998</c:v>
                </c:pt>
                <c:pt idx="155">
                  <c:v>0.41260000000000002</c:v>
                </c:pt>
                <c:pt idx="156">
                  <c:v>0.42180000000000001</c:v>
                </c:pt>
                <c:pt idx="157">
                  <c:v>0.42659999999999998</c:v>
                </c:pt>
                <c:pt idx="158">
                  <c:v>0.43430000000000002</c:v>
                </c:pt>
                <c:pt idx="159">
                  <c:v>0.43830000000000002</c:v>
                </c:pt>
                <c:pt idx="160">
                  <c:v>0.45290000000000002</c:v>
                </c:pt>
              </c:numCache>
            </c:numRef>
          </c:yVal>
          <c:smooth val="0"/>
          <c:extLst>
            <c:ext xmlns:c16="http://schemas.microsoft.com/office/drawing/2014/chart" uri="{C3380CC4-5D6E-409C-BE32-E72D297353CC}">
              <c16:uniqueId val="{00000004-0741-468A-9F3A-4F7B145D7E53}"/>
            </c:ext>
          </c:extLst>
        </c:ser>
        <c:ser>
          <c:idx val="4"/>
          <c:order val="5"/>
          <c:tx>
            <c:strRef>
              <c:f>'HT_XC09106 (SiC)'!$AT$15</c:f>
              <c:strCache>
                <c:ptCount val="1"/>
                <c:pt idx="0">
                  <c:v>εA"  [T=950] F</c:v>
                </c:pt>
              </c:strCache>
            </c:strRef>
          </c:tx>
          <c:spPr>
            <a:ln>
              <a:solidFill>
                <a:srgbClr val="8064A2"/>
              </a:solidFill>
              <a:prstDash val="sysDash"/>
            </a:ln>
          </c:spPr>
          <c:marker>
            <c:symbol val="none"/>
          </c:marker>
          <c:xVal>
            <c:numRef>
              <c:f>'HT_XC09106 (SiC)'!$AF$18:$AF$178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(SiC)'!$AT$18:$AT$178</c:f>
              <c:numCache>
                <c:formatCode>0.000</c:formatCode>
                <c:ptCount val="161"/>
                <c:pt idx="0">
                  <c:v>0.36870000000000003</c:v>
                </c:pt>
                <c:pt idx="1">
                  <c:v>0.34660000000000002</c:v>
                </c:pt>
                <c:pt idx="2">
                  <c:v>0.36870000000000003</c:v>
                </c:pt>
                <c:pt idx="3">
                  <c:v>0.37180000000000002</c:v>
                </c:pt>
                <c:pt idx="4">
                  <c:v>0.36799999999999999</c:v>
                </c:pt>
                <c:pt idx="5">
                  <c:v>0.37119999999999997</c:v>
                </c:pt>
                <c:pt idx="6">
                  <c:v>0.37540000000000001</c:v>
                </c:pt>
                <c:pt idx="7">
                  <c:v>0.36770000000000003</c:v>
                </c:pt>
                <c:pt idx="8">
                  <c:v>0.36749999999999999</c:v>
                </c:pt>
                <c:pt idx="9">
                  <c:v>0.37790000000000001</c:v>
                </c:pt>
                <c:pt idx="10">
                  <c:v>0.3871</c:v>
                </c:pt>
                <c:pt idx="11">
                  <c:v>0.38250000000000001</c:v>
                </c:pt>
                <c:pt idx="12">
                  <c:v>0.3735</c:v>
                </c:pt>
                <c:pt idx="13">
                  <c:v>0.3725</c:v>
                </c:pt>
                <c:pt idx="14">
                  <c:v>0.37630000000000002</c:v>
                </c:pt>
                <c:pt idx="15">
                  <c:v>0.3866</c:v>
                </c:pt>
                <c:pt idx="16">
                  <c:v>0.37809999999999999</c:v>
                </c:pt>
                <c:pt idx="17">
                  <c:v>0.38059999999999999</c:v>
                </c:pt>
                <c:pt idx="18">
                  <c:v>0.39140000000000003</c:v>
                </c:pt>
                <c:pt idx="19">
                  <c:v>0.3805</c:v>
                </c:pt>
                <c:pt idx="20">
                  <c:v>0.39040000000000002</c:v>
                </c:pt>
                <c:pt idx="21">
                  <c:v>0.37859999999999999</c:v>
                </c:pt>
                <c:pt idx="22">
                  <c:v>0.38490000000000002</c:v>
                </c:pt>
                <c:pt idx="23">
                  <c:v>0.39</c:v>
                </c:pt>
                <c:pt idx="24">
                  <c:v>0.39379999999999998</c:v>
                </c:pt>
                <c:pt idx="25">
                  <c:v>0.38600000000000001</c:v>
                </c:pt>
                <c:pt idx="26">
                  <c:v>0.38090000000000002</c:v>
                </c:pt>
                <c:pt idx="27">
                  <c:v>0.38579999999999998</c:v>
                </c:pt>
                <c:pt idx="28">
                  <c:v>0.3931</c:v>
                </c:pt>
                <c:pt idx="29">
                  <c:v>0.38990000000000002</c:v>
                </c:pt>
                <c:pt idx="30">
                  <c:v>0.39660000000000001</c:v>
                </c:pt>
                <c:pt idx="31">
                  <c:v>0.4007</c:v>
                </c:pt>
                <c:pt idx="32">
                  <c:v>0.4037</c:v>
                </c:pt>
                <c:pt idx="33">
                  <c:v>0.40400000000000003</c:v>
                </c:pt>
                <c:pt idx="34">
                  <c:v>0.40739999999999998</c:v>
                </c:pt>
                <c:pt idx="35">
                  <c:v>0.40639999999999998</c:v>
                </c:pt>
                <c:pt idx="36">
                  <c:v>0.4143</c:v>
                </c:pt>
                <c:pt idx="37">
                  <c:v>0.42709999999999998</c:v>
                </c:pt>
                <c:pt idx="38">
                  <c:v>0.43969999999999998</c:v>
                </c:pt>
                <c:pt idx="39">
                  <c:v>0.4425</c:v>
                </c:pt>
                <c:pt idx="40">
                  <c:v>0.45019999999999999</c:v>
                </c:pt>
                <c:pt idx="41">
                  <c:v>0.45019999999999999</c:v>
                </c:pt>
                <c:pt idx="42">
                  <c:v>0.4516</c:v>
                </c:pt>
                <c:pt idx="43">
                  <c:v>0.45169999999999999</c:v>
                </c:pt>
                <c:pt idx="44">
                  <c:v>0.44540000000000002</c:v>
                </c:pt>
                <c:pt idx="45">
                  <c:v>0.44159999999999999</c:v>
                </c:pt>
                <c:pt idx="46">
                  <c:v>0.434</c:v>
                </c:pt>
                <c:pt idx="47">
                  <c:v>0.42770000000000002</c:v>
                </c:pt>
                <c:pt idx="48">
                  <c:v>0.41739999999999999</c:v>
                </c:pt>
                <c:pt idx="49">
                  <c:v>0.40589999999999998</c:v>
                </c:pt>
                <c:pt idx="50">
                  <c:v>0.40250000000000002</c:v>
                </c:pt>
                <c:pt idx="51">
                  <c:v>0.3931</c:v>
                </c:pt>
                <c:pt idx="52">
                  <c:v>0.3926</c:v>
                </c:pt>
                <c:pt idx="53">
                  <c:v>0.38550000000000001</c:v>
                </c:pt>
                <c:pt idx="54">
                  <c:v>0.39350000000000002</c:v>
                </c:pt>
                <c:pt idx="55">
                  <c:v>0.3916</c:v>
                </c:pt>
                <c:pt idx="56">
                  <c:v>0.3886</c:v>
                </c:pt>
                <c:pt idx="57">
                  <c:v>0.38100000000000001</c:v>
                </c:pt>
                <c:pt idx="58">
                  <c:v>0.38279999999999997</c:v>
                </c:pt>
                <c:pt idx="59">
                  <c:v>0.37780000000000002</c:v>
                </c:pt>
                <c:pt idx="60">
                  <c:v>0.37759999999999999</c:v>
                </c:pt>
                <c:pt idx="61">
                  <c:v>0.37769999999999998</c:v>
                </c:pt>
                <c:pt idx="62">
                  <c:v>0.372</c:v>
                </c:pt>
                <c:pt idx="63">
                  <c:v>0.3785</c:v>
                </c:pt>
                <c:pt idx="64">
                  <c:v>0.38030000000000003</c:v>
                </c:pt>
                <c:pt idx="65">
                  <c:v>0.37980000000000003</c:v>
                </c:pt>
                <c:pt idx="66">
                  <c:v>0.37909999999999999</c:v>
                </c:pt>
                <c:pt idx="67">
                  <c:v>0.37809999999999999</c:v>
                </c:pt>
                <c:pt idx="68">
                  <c:v>0.3775</c:v>
                </c:pt>
                <c:pt idx="69">
                  <c:v>0.3725</c:v>
                </c:pt>
                <c:pt idx="70">
                  <c:v>0.37680000000000002</c:v>
                </c:pt>
                <c:pt idx="71">
                  <c:v>0.37369999999999998</c:v>
                </c:pt>
                <c:pt idx="72">
                  <c:v>0.37880000000000003</c:v>
                </c:pt>
                <c:pt idx="73">
                  <c:v>0.37890000000000001</c:v>
                </c:pt>
                <c:pt idx="74">
                  <c:v>0.37840000000000001</c:v>
                </c:pt>
                <c:pt idx="75">
                  <c:v>0.38219999999999998</c:v>
                </c:pt>
                <c:pt idx="76">
                  <c:v>0.38</c:v>
                </c:pt>
                <c:pt idx="77">
                  <c:v>0.379</c:v>
                </c:pt>
                <c:pt idx="78">
                  <c:v>0.37780000000000002</c:v>
                </c:pt>
                <c:pt idx="79">
                  <c:v>0.37790000000000001</c:v>
                </c:pt>
                <c:pt idx="80">
                  <c:v>0.38279999999999997</c:v>
                </c:pt>
                <c:pt idx="81">
                  <c:v>0.38669999999999999</c:v>
                </c:pt>
                <c:pt idx="82">
                  <c:v>0.38340000000000002</c:v>
                </c:pt>
                <c:pt idx="83">
                  <c:v>0.38129999999999997</c:v>
                </c:pt>
                <c:pt idx="84">
                  <c:v>0.37809999999999999</c:v>
                </c:pt>
                <c:pt idx="85">
                  <c:v>0.37630000000000002</c:v>
                </c:pt>
                <c:pt idx="86">
                  <c:v>0.38030000000000003</c:v>
                </c:pt>
                <c:pt idx="87">
                  <c:v>0.37930000000000003</c:v>
                </c:pt>
                <c:pt idx="88">
                  <c:v>0.37980000000000003</c:v>
                </c:pt>
                <c:pt idx="89">
                  <c:v>0.38009999999999999</c:v>
                </c:pt>
                <c:pt idx="90">
                  <c:v>0.38319999999999999</c:v>
                </c:pt>
                <c:pt idx="91">
                  <c:v>0.38569999999999999</c:v>
                </c:pt>
                <c:pt idx="92">
                  <c:v>0.38269999999999998</c:v>
                </c:pt>
                <c:pt idx="93">
                  <c:v>0.38300000000000001</c:v>
                </c:pt>
                <c:pt idx="94">
                  <c:v>0.37980000000000003</c:v>
                </c:pt>
                <c:pt idx="95">
                  <c:v>0.37659999999999999</c:v>
                </c:pt>
                <c:pt idx="96">
                  <c:v>0.37809999999999999</c:v>
                </c:pt>
                <c:pt idx="97">
                  <c:v>0.38200000000000001</c:v>
                </c:pt>
                <c:pt idx="98">
                  <c:v>0.38729999999999998</c:v>
                </c:pt>
                <c:pt idx="99">
                  <c:v>0.38690000000000002</c:v>
                </c:pt>
                <c:pt idx="100">
                  <c:v>0.3831</c:v>
                </c:pt>
                <c:pt idx="101">
                  <c:v>0.38019999999999998</c:v>
                </c:pt>
                <c:pt idx="102">
                  <c:v>0.38030000000000003</c:v>
                </c:pt>
                <c:pt idx="103">
                  <c:v>0.38190000000000002</c:v>
                </c:pt>
                <c:pt idx="104">
                  <c:v>0.3821</c:v>
                </c:pt>
                <c:pt idx="105">
                  <c:v>0.39290000000000003</c:v>
                </c:pt>
                <c:pt idx="106">
                  <c:v>0.38519999999999999</c:v>
                </c:pt>
                <c:pt idx="107">
                  <c:v>0.3821</c:v>
                </c:pt>
                <c:pt idx="108">
                  <c:v>0.38890000000000002</c:v>
                </c:pt>
                <c:pt idx="109">
                  <c:v>0.39129999999999998</c:v>
                </c:pt>
                <c:pt idx="110">
                  <c:v>0.37280000000000002</c:v>
                </c:pt>
                <c:pt idx="111">
                  <c:v>0.37680000000000002</c:v>
                </c:pt>
                <c:pt idx="112">
                  <c:v>0.40899999999999997</c:v>
                </c:pt>
                <c:pt idx="113">
                  <c:v>0.38240000000000002</c:v>
                </c:pt>
                <c:pt idx="114">
                  <c:v>0.41589999999999999</c:v>
                </c:pt>
                <c:pt idx="115">
                  <c:v>0.40200000000000002</c:v>
                </c:pt>
                <c:pt idx="116">
                  <c:v>0.40970000000000001</c:v>
                </c:pt>
                <c:pt idx="117">
                  <c:v>0.40960000000000002</c:v>
                </c:pt>
                <c:pt idx="118">
                  <c:v>0.41139999999999999</c:v>
                </c:pt>
                <c:pt idx="119">
                  <c:v>0.40529999999999999</c:v>
                </c:pt>
                <c:pt idx="120">
                  <c:v>0.40410000000000001</c:v>
                </c:pt>
                <c:pt idx="121">
                  <c:v>0.39379999999999998</c:v>
                </c:pt>
                <c:pt idx="122">
                  <c:v>0.39539999999999997</c:v>
                </c:pt>
                <c:pt idx="123">
                  <c:v>0.40160000000000001</c:v>
                </c:pt>
                <c:pt idx="124">
                  <c:v>0.39810000000000001</c:v>
                </c:pt>
                <c:pt idx="125">
                  <c:v>0.39350000000000002</c:v>
                </c:pt>
                <c:pt idx="126">
                  <c:v>0.3896</c:v>
                </c:pt>
                <c:pt idx="127">
                  <c:v>0.40129999999999999</c:v>
                </c:pt>
                <c:pt idx="128">
                  <c:v>0.3901</c:v>
                </c:pt>
                <c:pt idx="129">
                  <c:v>0.39240000000000003</c:v>
                </c:pt>
                <c:pt idx="130">
                  <c:v>0.3997</c:v>
                </c:pt>
                <c:pt idx="131">
                  <c:v>0.39290000000000003</c:v>
                </c:pt>
                <c:pt idx="132">
                  <c:v>0.39129999999999998</c:v>
                </c:pt>
                <c:pt idx="133">
                  <c:v>0.39789999999999998</c:v>
                </c:pt>
                <c:pt idx="134">
                  <c:v>0.39350000000000002</c:v>
                </c:pt>
                <c:pt idx="135">
                  <c:v>0.4002</c:v>
                </c:pt>
                <c:pt idx="136">
                  <c:v>0.39660000000000001</c:v>
                </c:pt>
                <c:pt idx="137">
                  <c:v>0.40050000000000002</c:v>
                </c:pt>
                <c:pt idx="138">
                  <c:v>0.39960000000000001</c:v>
                </c:pt>
                <c:pt idx="139">
                  <c:v>0.40200000000000002</c:v>
                </c:pt>
                <c:pt idx="140">
                  <c:v>0.39560000000000001</c:v>
                </c:pt>
                <c:pt idx="141">
                  <c:v>0.42049999999999998</c:v>
                </c:pt>
                <c:pt idx="142">
                  <c:v>0.40260000000000001</c:v>
                </c:pt>
                <c:pt idx="143">
                  <c:v>0.40289999999999998</c:v>
                </c:pt>
                <c:pt idx="144">
                  <c:v>0.40560000000000002</c:v>
                </c:pt>
                <c:pt idx="145">
                  <c:v>0.40679999999999999</c:v>
                </c:pt>
                <c:pt idx="146">
                  <c:v>0.40339999999999998</c:v>
                </c:pt>
                <c:pt idx="147">
                  <c:v>0.40510000000000002</c:v>
                </c:pt>
                <c:pt idx="148">
                  <c:v>0.41770000000000002</c:v>
                </c:pt>
                <c:pt idx="149">
                  <c:v>0.41020000000000001</c:v>
                </c:pt>
                <c:pt idx="150">
                  <c:v>0.40989999999999999</c:v>
                </c:pt>
                <c:pt idx="151">
                  <c:v>0.41249999999999998</c:v>
                </c:pt>
                <c:pt idx="152">
                  <c:v>0.41720000000000002</c:v>
                </c:pt>
                <c:pt idx="153">
                  <c:v>0.4173</c:v>
                </c:pt>
                <c:pt idx="154">
                  <c:v>0.41959999999999997</c:v>
                </c:pt>
                <c:pt idx="155">
                  <c:v>0.41420000000000001</c:v>
                </c:pt>
                <c:pt idx="156">
                  <c:v>0.42380000000000001</c:v>
                </c:pt>
                <c:pt idx="157">
                  <c:v>0.42909999999999998</c:v>
                </c:pt>
                <c:pt idx="158">
                  <c:v>0.43640000000000001</c:v>
                </c:pt>
                <c:pt idx="159">
                  <c:v>0.44090000000000001</c:v>
                </c:pt>
                <c:pt idx="160">
                  <c:v>0.45519999999999999</c:v>
                </c:pt>
              </c:numCache>
            </c:numRef>
          </c:yVal>
          <c:smooth val="0"/>
          <c:extLst>
            <c:ext xmlns:c16="http://schemas.microsoft.com/office/drawing/2014/chart" uri="{C3380CC4-5D6E-409C-BE32-E72D297353CC}">
              <c16:uniqueId val="{00000005-0741-468A-9F3A-4F7B145D7E53}"/>
            </c:ext>
          </c:extLst>
        </c:ser>
        <c:ser>
          <c:idx val="5"/>
          <c:order val="6"/>
          <c:tx>
            <c:strRef>
              <c:f>'HT_XC09106 (SiC)'!$AX$15</c:f>
              <c:strCache>
                <c:ptCount val="1"/>
                <c:pt idx="0">
                  <c:v>εA"  [T=600] F</c:v>
                </c:pt>
              </c:strCache>
            </c:strRef>
          </c:tx>
          <c:spPr>
            <a:ln>
              <a:solidFill>
                <a:srgbClr val="9BBB59"/>
              </a:solidFill>
              <a:prstDash val="sysDash"/>
            </a:ln>
          </c:spPr>
          <c:marker>
            <c:symbol val="none"/>
          </c:marker>
          <c:xVal>
            <c:numRef>
              <c:f>'HT_XC09106 (SiC)'!$AF$18:$AF$178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(SiC)'!$AX$18:$AX$178</c:f>
              <c:numCache>
                <c:formatCode>0.000</c:formatCode>
                <c:ptCount val="161"/>
                <c:pt idx="0">
                  <c:v>0.1908</c:v>
                </c:pt>
                <c:pt idx="1">
                  <c:v>0.16900000000000001</c:v>
                </c:pt>
                <c:pt idx="2">
                  <c:v>0.1807</c:v>
                </c:pt>
                <c:pt idx="3">
                  <c:v>0.1895</c:v>
                </c:pt>
                <c:pt idx="4">
                  <c:v>0.1928</c:v>
                </c:pt>
                <c:pt idx="5">
                  <c:v>0.1799</c:v>
                </c:pt>
                <c:pt idx="6">
                  <c:v>0.1862</c:v>
                </c:pt>
                <c:pt idx="7">
                  <c:v>0.18579999999999999</c:v>
                </c:pt>
                <c:pt idx="8">
                  <c:v>0.1804</c:v>
                </c:pt>
                <c:pt idx="9">
                  <c:v>0.18559999999999999</c:v>
                </c:pt>
                <c:pt idx="10">
                  <c:v>0.1933</c:v>
                </c:pt>
                <c:pt idx="11">
                  <c:v>0.19259999999999999</c:v>
                </c:pt>
                <c:pt idx="12">
                  <c:v>0.19059999999999999</c:v>
                </c:pt>
                <c:pt idx="13">
                  <c:v>0.18890000000000001</c:v>
                </c:pt>
                <c:pt idx="14">
                  <c:v>0.19719999999999999</c:v>
                </c:pt>
                <c:pt idx="15">
                  <c:v>0.21310000000000001</c:v>
                </c:pt>
                <c:pt idx="16">
                  <c:v>0.21690000000000001</c:v>
                </c:pt>
                <c:pt idx="17">
                  <c:v>0.22470000000000001</c:v>
                </c:pt>
                <c:pt idx="18">
                  <c:v>0.23649999999999999</c:v>
                </c:pt>
                <c:pt idx="19">
                  <c:v>0.23200000000000001</c:v>
                </c:pt>
                <c:pt idx="20">
                  <c:v>0.22550000000000001</c:v>
                </c:pt>
                <c:pt idx="21">
                  <c:v>0.2145</c:v>
                </c:pt>
                <c:pt idx="22">
                  <c:v>0.2104</c:v>
                </c:pt>
                <c:pt idx="23">
                  <c:v>0.20499999999999999</c:v>
                </c:pt>
                <c:pt idx="24">
                  <c:v>0.2089</c:v>
                </c:pt>
                <c:pt idx="25">
                  <c:v>0.20599999999999999</c:v>
                </c:pt>
                <c:pt idx="26">
                  <c:v>0.19639999999999999</c:v>
                </c:pt>
                <c:pt idx="27">
                  <c:v>0.20019999999999999</c:v>
                </c:pt>
                <c:pt idx="28">
                  <c:v>0.1973</c:v>
                </c:pt>
                <c:pt idx="29">
                  <c:v>0.1938</c:v>
                </c:pt>
                <c:pt idx="30">
                  <c:v>0.19980000000000001</c:v>
                </c:pt>
                <c:pt idx="31">
                  <c:v>0.20269999999999999</c:v>
                </c:pt>
                <c:pt idx="32">
                  <c:v>0.2014</c:v>
                </c:pt>
                <c:pt idx="33">
                  <c:v>0.19750000000000001</c:v>
                </c:pt>
                <c:pt idx="34">
                  <c:v>0.2026</c:v>
                </c:pt>
                <c:pt idx="35">
                  <c:v>0.1988</c:v>
                </c:pt>
                <c:pt idx="36">
                  <c:v>0.19769999999999999</c:v>
                </c:pt>
                <c:pt idx="37">
                  <c:v>0.2014</c:v>
                </c:pt>
                <c:pt idx="38">
                  <c:v>0.20699999999999999</c:v>
                </c:pt>
                <c:pt idx="39">
                  <c:v>0.2049</c:v>
                </c:pt>
                <c:pt idx="40">
                  <c:v>0.21110000000000001</c:v>
                </c:pt>
                <c:pt idx="41">
                  <c:v>0.2059</c:v>
                </c:pt>
                <c:pt idx="42">
                  <c:v>0.2132</c:v>
                </c:pt>
                <c:pt idx="43">
                  <c:v>0.214</c:v>
                </c:pt>
                <c:pt idx="44">
                  <c:v>0.2253</c:v>
                </c:pt>
                <c:pt idx="45">
                  <c:v>0.23</c:v>
                </c:pt>
                <c:pt idx="46">
                  <c:v>0.24249999999999999</c:v>
                </c:pt>
                <c:pt idx="47">
                  <c:v>0.25819999999999999</c:v>
                </c:pt>
                <c:pt idx="48">
                  <c:v>0.2606</c:v>
                </c:pt>
                <c:pt idx="49">
                  <c:v>0.25869999999999999</c:v>
                </c:pt>
                <c:pt idx="50">
                  <c:v>0.25</c:v>
                </c:pt>
                <c:pt idx="51">
                  <c:v>0.2389</c:v>
                </c:pt>
                <c:pt idx="52">
                  <c:v>0.2263</c:v>
                </c:pt>
                <c:pt idx="53">
                  <c:v>0.2165</c:v>
                </c:pt>
                <c:pt idx="54">
                  <c:v>0.2127</c:v>
                </c:pt>
                <c:pt idx="55">
                  <c:v>0.21340000000000001</c:v>
                </c:pt>
                <c:pt idx="56">
                  <c:v>0.2089</c:v>
                </c:pt>
                <c:pt idx="57">
                  <c:v>0.20119999999999999</c:v>
                </c:pt>
                <c:pt idx="58">
                  <c:v>0.20050000000000001</c:v>
                </c:pt>
                <c:pt idx="59">
                  <c:v>0.1983</c:v>
                </c:pt>
                <c:pt idx="60">
                  <c:v>0.1956</c:v>
                </c:pt>
                <c:pt idx="61">
                  <c:v>0.1966</c:v>
                </c:pt>
                <c:pt idx="62">
                  <c:v>0.18990000000000001</c:v>
                </c:pt>
                <c:pt idx="63">
                  <c:v>0.19450000000000001</c:v>
                </c:pt>
                <c:pt idx="64">
                  <c:v>0.19309999999999999</c:v>
                </c:pt>
                <c:pt idx="65">
                  <c:v>0.19139999999999999</c:v>
                </c:pt>
                <c:pt idx="66">
                  <c:v>0.19359999999999999</c:v>
                </c:pt>
                <c:pt idx="67">
                  <c:v>0.19209999999999999</c:v>
                </c:pt>
                <c:pt idx="68">
                  <c:v>0.19520000000000001</c:v>
                </c:pt>
                <c:pt idx="69">
                  <c:v>0.1898</c:v>
                </c:pt>
                <c:pt idx="70">
                  <c:v>0.18909999999999999</c:v>
                </c:pt>
                <c:pt idx="71">
                  <c:v>0.18629999999999999</c:v>
                </c:pt>
                <c:pt idx="72">
                  <c:v>0.191</c:v>
                </c:pt>
                <c:pt idx="73">
                  <c:v>0.1915</c:v>
                </c:pt>
                <c:pt idx="74">
                  <c:v>0.18990000000000001</c:v>
                </c:pt>
                <c:pt idx="75">
                  <c:v>0.193</c:v>
                </c:pt>
                <c:pt idx="76">
                  <c:v>0.1928</c:v>
                </c:pt>
                <c:pt idx="77">
                  <c:v>0.19270000000000001</c:v>
                </c:pt>
                <c:pt idx="78">
                  <c:v>0.19309999999999999</c:v>
                </c:pt>
                <c:pt idx="79">
                  <c:v>0.19339999999999999</c:v>
                </c:pt>
                <c:pt idx="80">
                  <c:v>0.19489999999999999</c:v>
                </c:pt>
                <c:pt idx="81">
                  <c:v>0.1958</c:v>
                </c:pt>
                <c:pt idx="82">
                  <c:v>0.19570000000000001</c:v>
                </c:pt>
                <c:pt idx="83">
                  <c:v>0.20019999999999999</c:v>
                </c:pt>
                <c:pt idx="84">
                  <c:v>0.1973</c:v>
                </c:pt>
                <c:pt idx="85">
                  <c:v>0.19450000000000001</c:v>
                </c:pt>
                <c:pt idx="86">
                  <c:v>0.19620000000000001</c:v>
                </c:pt>
                <c:pt idx="87">
                  <c:v>0.19689999999999999</c:v>
                </c:pt>
                <c:pt idx="88">
                  <c:v>0.1938</c:v>
                </c:pt>
                <c:pt idx="89">
                  <c:v>0.1961</c:v>
                </c:pt>
                <c:pt idx="90">
                  <c:v>0.1978</c:v>
                </c:pt>
                <c:pt idx="91">
                  <c:v>0.1993</c:v>
                </c:pt>
                <c:pt idx="92">
                  <c:v>0.2011</c:v>
                </c:pt>
                <c:pt idx="93">
                  <c:v>0.1988</c:v>
                </c:pt>
                <c:pt idx="94">
                  <c:v>0.19919999999999999</c:v>
                </c:pt>
                <c:pt idx="95">
                  <c:v>0.19750000000000001</c:v>
                </c:pt>
                <c:pt idx="96">
                  <c:v>0.19550000000000001</c:v>
                </c:pt>
                <c:pt idx="97">
                  <c:v>0.1946</c:v>
                </c:pt>
                <c:pt idx="98">
                  <c:v>0.1988</c:v>
                </c:pt>
                <c:pt idx="99">
                  <c:v>0.2026</c:v>
                </c:pt>
                <c:pt idx="100">
                  <c:v>0.2034</c:v>
                </c:pt>
                <c:pt idx="101">
                  <c:v>0.2009</c:v>
                </c:pt>
                <c:pt idx="102">
                  <c:v>0.2</c:v>
                </c:pt>
                <c:pt idx="103">
                  <c:v>0.1993</c:v>
                </c:pt>
                <c:pt idx="104">
                  <c:v>0.19800000000000001</c:v>
                </c:pt>
                <c:pt idx="105">
                  <c:v>0.20300000000000001</c:v>
                </c:pt>
                <c:pt idx="106">
                  <c:v>0.20880000000000001</c:v>
                </c:pt>
                <c:pt idx="107">
                  <c:v>0.1971</c:v>
                </c:pt>
                <c:pt idx="108">
                  <c:v>0.20849999999999999</c:v>
                </c:pt>
                <c:pt idx="109">
                  <c:v>0.19980000000000001</c:v>
                </c:pt>
                <c:pt idx="110">
                  <c:v>0.2031</c:v>
                </c:pt>
                <c:pt idx="111">
                  <c:v>0.2248</c:v>
                </c:pt>
                <c:pt idx="112">
                  <c:v>0.2026</c:v>
                </c:pt>
                <c:pt idx="113">
                  <c:v>0.20669999999999999</c:v>
                </c:pt>
                <c:pt idx="114">
                  <c:v>0.2</c:v>
                </c:pt>
                <c:pt idx="115">
                  <c:v>0.2145</c:v>
                </c:pt>
                <c:pt idx="116">
                  <c:v>0.20830000000000001</c:v>
                </c:pt>
                <c:pt idx="117">
                  <c:v>0.20880000000000001</c:v>
                </c:pt>
                <c:pt idx="118">
                  <c:v>0.21299999999999999</c:v>
                </c:pt>
                <c:pt idx="119">
                  <c:v>0.2135</c:v>
                </c:pt>
                <c:pt idx="120">
                  <c:v>0.21740000000000001</c:v>
                </c:pt>
                <c:pt idx="121">
                  <c:v>0.22370000000000001</c:v>
                </c:pt>
                <c:pt idx="122">
                  <c:v>0.2225</c:v>
                </c:pt>
                <c:pt idx="123">
                  <c:v>0.21909999999999999</c:v>
                </c:pt>
                <c:pt idx="124">
                  <c:v>0.2172</c:v>
                </c:pt>
                <c:pt idx="125">
                  <c:v>0.20910000000000001</c:v>
                </c:pt>
                <c:pt idx="126">
                  <c:v>0.2064</c:v>
                </c:pt>
                <c:pt idx="127">
                  <c:v>0.2011</c:v>
                </c:pt>
                <c:pt idx="128">
                  <c:v>0.21740000000000001</c:v>
                </c:pt>
                <c:pt idx="129">
                  <c:v>0.20580000000000001</c:v>
                </c:pt>
                <c:pt idx="130">
                  <c:v>0.20319999999999999</c:v>
                </c:pt>
                <c:pt idx="131">
                  <c:v>0.20730000000000001</c:v>
                </c:pt>
                <c:pt idx="132">
                  <c:v>0.2001</c:v>
                </c:pt>
                <c:pt idx="133">
                  <c:v>0.20319999999999999</c:v>
                </c:pt>
                <c:pt idx="134">
                  <c:v>0.21049999999999999</c:v>
                </c:pt>
                <c:pt idx="135">
                  <c:v>0.21099999999999999</c:v>
                </c:pt>
                <c:pt idx="136">
                  <c:v>0.20530000000000001</c:v>
                </c:pt>
                <c:pt idx="137">
                  <c:v>0.20699999999999999</c:v>
                </c:pt>
                <c:pt idx="138">
                  <c:v>0.2029</c:v>
                </c:pt>
                <c:pt idx="139">
                  <c:v>0.20530000000000001</c:v>
                </c:pt>
                <c:pt idx="140">
                  <c:v>0.21029999999999999</c:v>
                </c:pt>
                <c:pt idx="141">
                  <c:v>0.2026</c:v>
                </c:pt>
                <c:pt idx="142">
                  <c:v>0.21360000000000001</c:v>
                </c:pt>
                <c:pt idx="143">
                  <c:v>0.20810000000000001</c:v>
                </c:pt>
                <c:pt idx="144">
                  <c:v>0.2059</c:v>
                </c:pt>
                <c:pt idx="145">
                  <c:v>0.20760000000000001</c:v>
                </c:pt>
                <c:pt idx="146">
                  <c:v>0.20599999999999999</c:v>
                </c:pt>
                <c:pt idx="147">
                  <c:v>0.20319999999999999</c:v>
                </c:pt>
                <c:pt idx="148">
                  <c:v>0.20399999999999999</c:v>
                </c:pt>
                <c:pt idx="149">
                  <c:v>0.2099</c:v>
                </c:pt>
                <c:pt idx="150">
                  <c:v>0.20319999999999999</c:v>
                </c:pt>
                <c:pt idx="151">
                  <c:v>0.20269999999999999</c:v>
                </c:pt>
                <c:pt idx="152">
                  <c:v>0.20430000000000001</c:v>
                </c:pt>
                <c:pt idx="153">
                  <c:v>0.2165</c:v>
                </c:pt>
                <c:pt idx="154">
                  <c:v>0.2046</c:v>
                </c:pt>
                <c:pt idx="155">
                  <c:v>0.20830000000000001</c:v>
                </c:pt>
                <c:pt idx="156">
                  <c:v>0.2059</c:v>
                </c:pt>
                <c:pt idx="157">
                  <c:v>0.20699999999999999</c:v>
                </c:pt>
                <c:pt idx="158">
                  <c:v>0.20680000000000001</c:v>
                </c:pt>
                <c:pt idx="159">
                  <c:v>0.2087</c:v>
                </c:pt>
                <c:pt idx="160">
                  <c:v>0.21640000000000001</c:v>
                </c:pt>
              </c:numCache>
            </c:numRef>
          </c:yVal>
          <c:smooth val="0"/>
          <c:extLst>
            <c:ext xmlns:c16="http://schemas.microsoft.com/office/drawing/2014/chart" uri="{C3380CC4-5D6E-409C-BE32-E72D297353CC}">
              <c16:uniqueId val="{00000006-0741-468A-9F3A-4F7B145D7E53}"/>
            </c:ext>
          </c:extLst>
        </c:ser>
        <c:ser>
          <c:idx val="6"/>
          <c:order val="7"/>
          <c:tx>
            <c:strRef>
              <c:f>'HT_XC09106 (SiC)'!$BA$15</c:f>
              <c:strCache>
                <c:ptCount val="1"/>
                <c:pt idx="0">
                  <c:v>εA"  [T=300] F</c:v>
                </c:pt>
              </c:strCache>
            </c:strRef>
          </c:tx>
          <c:spPr>
            <a:ln>
              <a:solidFill>
                <a:srgbClr val="C0504D"/>
              </a:solidFill>
              <a:prstDash val="sysDash"/>
            </a:ln>
          </c:spPr>
          <c:marker>
            <c:symbol val="none"/>
          </c:marker>
          <c:xVal>
            <c:numRef>
              <c:f>'HT_XC09106 (SiC)'!$AF$18:$AF$178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(SiC)'!$BA$18:$BA$178</c:f>
              <c:numCache>
                <c:formatCode>0.000</c:formatCode>
                <c:ptCount val="161"/>
                <c:pt idx="0">
                  <c:v>6.4899999999999999E-2</c:v>
                </c:pt>
                <c:pt idx="1">
                  <c:v>5.3969999999999997E-2</c:v>
                </c:pt>
                <c:pt idx="2">
                  <c:v>6.0339999999999998E-2</c:v>
                </c:pt>
                <c:pt idx="3">
                  <c:v>6.0780000000000001E-2</c:v>
                </c:pt>
                <c:pt idx="4">
                  <c:v>7.5219999999999995E-2</c:v>
                </c:pt>
                <c:pt idx="5">
                  <c:v>6.5670000000000006E-2</c:v>
                </c:pt>
                <c:pt idx="6">
                  <c:v>6.1310000000000003E-2</c:v>
                </c:pt>
                <c:pt idx="7">
                  <c:v>6.7180000000000004E-2</c:v>
                </c:pt>
                <c:pt idx="8">
                  <c:v>6.6000000000000003E-2</c:v>
                </c:pt>
                <c:pt idx="9">
                  <c:v>7.2309999999999999E-2</c:v>
                </c:pt>
                <c:pt idx="10">
                  <c:v>7.2160000000000002E-2</c:v>
                </c:pt>
                <c:pt idx="11">
                  <c:v>7.7950000000000005E-2</c:v>
                </c:pt>
                <c:pt idx="12">
                  <c:v>7.1919999999999998E-2</c:v>
                </c:pt>
                <c:pt idx="13">
                  <c:v>7.1569999999999995E-2</c:v>
                </c:pt>
                <c:pt idx="14">
                  <c:v>7.4660000000000004E-2</c:v>
                </c:pt>
                <c:pt idx="15">
                  <c:v>7.4819999999999998E-2</c:v>
                </c:pt>
                <c:pt idx="16">
                  <c:v>8.3549999999999999E-2</c:v>
                </c:pt>
                <c:pt idx="17">
                  <c:v>9.579E-2</c:v>
                </c:pt>
                <c:pt idx="18">
                  <c:v>0.1082</c:v>
                </c:pt>
                <c:pt idx="19">
                  <c:v>0.12720000000000001</c:v>
                </c:pt>
                <c:pt idx="20">
                  <c:v>0.15</c:v>
                </c:pt>
                <c:pt idx="21">
                  <c:v>0.15540000000000001</c:v>
                </c:pt>
                <c:pt idx="22">
                  <c:v>0.1244</c:v>
                </c:pt>
                <c:pt idx="23">
                  <c:v>9.8140000000000005E-2</c:v>
                </c:pt>
                <c:pt idx="24">
                  <c:v>9.4700000000000006E-2</c:v>
                </c:pt>
                <c:pt idx="25">
                  <c:v>9.0920000000000001E-2</c:v>
                </c:pt>
                <c:pt idx="26">
                  <c:v>8.5529999999999995E-2</c:v>
                </c:pt>
                <c:pt idx="27">
                  <c:v>9.0079999999999993E-2</c:v>
                </c:pt>
                <c:pt idx="28">
                  <c:v>8.5470000000000004E-2</c:v>
                </c:pt>
                <c:pt idx="29">
                  <c:v>7.6149999999999995E-2</c:v>
                </c:pt>
                <c:pt idx="30">
                  <c:v>8.2540000000000002E-2</c:v>
                </c:pt>
                <c:pt idx="31">
                  <c:v>8.6610000000000006E-2</c:v>
                </c:pt>
                <c:pt idx="32">
                  <c:v>8.3839999999999998E-2</c:v>
                </c:pt>
                <c:pt idx="33">
                  <c:v>8.6239999999999997E-2</c:v>
                </c:pt>
                <c:pt idx="34">
                  <c:v>8.8200000000000001E-2</c:v>
                </c:pt>
                <c:pt idx="35">
                  <c:v>8.6129999999999998E-2</c:v>
                </c:pt>
                <c:pt idx="36">
                  <c:v>8.1210000000000004E-2</c:v>
                </c:pt>
                <c:pt idx="37">
                  <c:v>8.0759999999999998E-2</c:v>
                </c:pt>
                <c:pt idx="38">
                  <c:v>8.4390000000000007E-2</c:v>
                </c:pt>
                <c:pt idx="39">
                  <c:v>8.054E-2</c:v>
                </c:pt>
                <c:pt idx="40">
                  <c:v>8.8260000000000005E-2</c:v>
                </c:pt>
                <c:pt idx="41">
                  <c:v>8.5519999999999999E-2</c:v>
                </c:pt>
                <c:pt idx="42">
                  <c:v>8.1299999999999997E-2</c:v>
                </c:pt>
                <c:pt idx="43">
                  <c:v>8.2409999999999997E-2</c:v>
                </c:pt>
                <c:pt idx="44">
                  <c:v>8.8760000000000006E-2</c:v>
                </c:pt>
                <c:pt idx="45">
                  <c:v>8.7419999999999998E-2</c:v>
                </c:pt>
                <c:pt idx="46">
                  <c:v>9.0120000000000006E-2</c:v>
                </c:pt>
                <c:pt idx="47">
                  <c:v>9.5829999999999999E-2</c:v>
                </c:pt>
                <c:pt idx="48">
                  <c:v>0.1062</c:v>
                </c:pt>
                <c:pt idx="49">
                  <c:v>0.127</c:v>
                </c:pt>
                <c:pt idx="50">
                  <c:v>0.15029999999999999</c:v>
                </c:pt>
                <c:pt idx="51">
                  <c:v>0.1666</c:v>
                </c:pt>
                <c:pt idx="52">
                  <c:v>0.14710000000000001</c:v>
                </c:pt>
                <c:pt idx="53">
                  <c:v>0.1193</c:v>
                </c:pt>
                <c:pt idx="54">
                  <c:v>0.1036</c:v>
                </c:pt>
                <c:pt idx="55">
                  <c:v>9.4839999999999994E-2</c:v>
                </c:pt>
                <c:pt idx="56">
                  <c:v>8.5790000000000005E-2</c:v>
                </c:pt>
                <c:pt idx="57">
                  <c:v>8.7340000000000001E-2</c:v>
                </c:pt>
                <c:pt idx="58">
                  <c:v>8.5199999999999998E-2</c:v>
                </c:pt>
                <c:pt idx="59">
                  <c:v>8.3960000000000007E-2</c:v>
                </c:pt>
                <c:pt idx="60">
                  <c:v>8.4390000000000007E-2</c:v>
                </c:pt>
                <c:pt idx="61">
                  <c:v>7.9899999999999999E-2</c:v>
                </c:pt>
                <c:pt idx="62">
                  <c:v>8.2860000000000003E-2</c:v>
                </c:pt>
                <c:pt idx="63">
                  <c:v>8.1320000000000003E-2</c:v>
                </c:pt>
                <c:pt idx="64">
                  <c:v>7.8140000000000001E-2</c:v>
                </c:pt>
                <c:pt idx="65">
                  <c:v>7.7590000000000006E-2</c:v>
                </c:pt>
                <c:pt idx="66">
                  <c:v>8.2070000000000004E-2</c:v>
                </c:pt>
                <c:pt idx="67">
                  <c:v>8.1180000000000002E-2</c:v>
                </c:pt>
                <c:pt idx="68">
                  <c:v>8.2869999999999999E-2</c:v>
                </c:pt>
                <c:pt idx="69">
                  <c:v>8.3919999999999995E-2</c:v>
                </c:pt>
                <c:pt idx="70">
                  <c:v>8.0320000000000003E-2</c:v>
                </c:pt>
                <c:pt idx="71">
                  <c:v>7.8810000000000005E-2</c:v>
                </c:pt>
                <c:pt idx="72">
                  <c:v>7.9589999999999994E-2</c:v>
                </c:pt>
                <c:pt idx="73">
                  <c:v>7.9219999999999999E-2</c:v>
                </c:pt>
                <c:pt idx="74">
                  <c:v>8.0780000000000005E-2</c:v>
                </c:pt>
                <c:pt idx="75">
                  <c:v>8.1250000000000003E-2</c:v>
                </c:pt>
                <c:pt idx="76">
                  <c:v>8.2170000000000007E-2</c:v>
                </c:pt>
                <c:pt idx="77">
                  <c:v>8.1659999999999996E-2</c:v>
                </c:pt>
                <c:pt idx="78">
                  <c:v>8.1850000000000006E-2</c:v>
                </c:pt>
                <c:pt idx="79">
                  <c:v>8.2750000000000004E-2</c:v>
                </c:pt>
                <c:pt idx="80">
                  <c:v>8.4809999999999997E-2</c:v>
                </c:pt>
                <c:pt idx="81">
                  <c:v>8.2830000000000001E-2</c:v>
                </c:pt>
                <c:pt idx="82">
                  <c:v>8.3250000000000005E-2</c:v>
                </c:pt>
                <c:pt idx="83">
                  <c:v>8.7709999999999996E-2</c:v>
                </c:pt>
                <c:pt idx="84">
                  <c:v>9.1439999999999994E-2</c:v>
                </c:pt>
                <c:pt idx="85">
                  <c:v>8.9520000000000002E-2</c:v>
                </c:pt>
                <c:pt idx="86">
                  <c:v>9.196E-2</c:v>
                </c:pt>
                <c:pt idx="87">
                  <c:v>9.4229999999999994E-2</c:v>
                </c:pt>
                <c:pt idx="88">
                  <c:v>9.2679999999999998E-2</c:v>
                </c:pt>
                <c:pt idx="89">
                  <c:v>9.0690000000000007E-2</c:v>
                </c:pt>
                <c:pt idx="90">
                  <c:v>8.9969999999999994E-2</c:v>
                </c:pt>
                <c:pt idx="91">
                  <c:v>8.9340000000000003E-2</c:v>
                </c:pt>
                <c:pt idx="92">
                  <c:v>9.0279999999999999E-2</c:v>
                </c:pt>
                <c:pt idx="93">
                  <c:v>9.2840000000000006E-2</c:v>
                </c:pt>
                <c:pt idx="94">
                  <c:v>9.1770000000000004E-2</c:v>
                </c:pt>
                <c:pt idx="95">
                  <c:v>9.1429999999999997E-2</c:v>
                </c:pt>
                <c:pt idx="96">
                  <c:v>8.9169999999999999E-2</c:v>
                </c:pt>
                <c:pt idx="97">
                  <c:v>8.5419999999999996E-2</c:v>
                </c:pt>
                <c:pt idx="98">
                  <c:v>8.7370000000000003E-2</c:v>
                </c:pt>
                <c:pt idx="99">
                  <c:v>9.2920000000000003E-2</c:v>
                </c:pt>
                <c:pt idx="100">
                  <c:v>9.5409999999999995E-2</c:v>
                </c:pt>
                <c:pt idx="101">
                  <c:v>9.7250000000000003E-2</c:v>
                </c:pt>
                <c:pt idx="102">
                  <c:v>9.5060000000000006E-2</c:v>
                </c:pt>
                <c:pt idx="103">
                  <c:v>9.2310000000000003E-2</c:v>
                </c:pt>
                <c:pt idx="104">
                  <c:v>9.3729999999999994E-2</c:v>
                </c:pt>
                <c:pt idx="105">
                  <c:v>8.9749999999999996E-2</c:v>
                </c:pt>
                <c:pt idx="106">
                  <c:v>9.6890000000000004E-2</c:v>
                </c:pt>
                <c:pt idx="107">
                  <c:v>9.7979999999999998E-2</c:v>
                </c:pt>
                <c:pt idx="108">
                  <c:v>9.8750000000000004E-2</c:v>
                </c:pt>
                <c:pt idx="109">
                  <c:v>8.1290000000000001E-2</c:v>
                </c:pt>
                <c:pt idx="110">
                  <c:v>0.10539999999999999</c:v>
                </c:pt>
                <c:pt idx="111">
                  <c:v>0.10150000000000001</c:v>
                </c:pt>
                <c:pt idx="112">
                  <c:v>0.1076</c:v>
                </c:pt>
                <c:pt idx="113">
                  <c:v>9.1300000000000006E-2</c:v>
                </c:pt>
                <c:pt idx="114">
                  <c:v>0.1023</c:v>
                </c:pt>
                <c:pt idx="115">
                  <c:v>9.9150000000000002E-2</c:v>
                </c:pt>
                <c:pt idx="116">
                  <c:v>0.10150000000000001</c:v>
                </c:pt>
                <c:pt idx="117">
                  <c:v>0.1043</c:v>
                </c:pt>
                <c:pt idx="118">
                  <c:v>0.106</c:v>
                </c:pt>
                <c:pt idx="119">
                  <c:v>0.1067</c:v>
                </c:pt>
                <c:pt idx="120">
                  <c:v>0.1071</c:v>
                </c:pt>
                <c:pt idx="121">
                  <c:v>0.1085</c:v>
                </c:pt>
                <c:pt idx="122">
                  <c:v>0.11650000000000001</c:v>
                </c:pt>
                <c:pt idx="123">
                  <c:v>0.1105</c:v>
                </c:pt>
                <c:pt idx="124">
                  <c:v>0.1351</c:v>
                </c:pt>
                <c:pt idx="125">
                  <c:v>0.12280000000000001</c:v>
                </c:pt>
                <c:pt idx="126">
                  <c:v>0.1013</c:v>
                </c:pt>
                <c:pt idx="127">
                  <c:v>0.1055</c:v>
                </c:pt>
                <c:pt idx="128">
                  <c:v>0.1019</c:v>
                </c:pt>
                <c:pt idx="129">
                  <c:v>0.10680000000000001</c:v>
                </c:pt>
                <c:pt idx="130">
                  <c:v>0.1031</c:v>
                </c:pt>
                <c:pt idx="131">
                  <c:v>0.1024</c:v>
                </c:pt>
                <c:pt idx="132">
                  <c:v>0.1023</c:v>
                </c:pt>
                <c:pt idx="133">
                  <c:v>0.1028</c:v>
                </c:pt>
                <c:pt idx="134">
                  <c:v>0.106</c:v>
                </c:pt>
                <c:pt idx="135">
                  <c:v>0.1048</c:v>
                </c:pt>
                <c:pt idx="136">
                  <c:v>0.106</c:v>
                </c:pt>
                <c:pt idx="137">
                  <c:v>0.1002</c:v>
                </c:pt>
                <c:pt idx="138">
                  <c:v>0.1062</c:v>
                </c:pt>
                <c:pt idx="139">
                  <c:v>0.1016</c:v>
                </c:pt>
                <c:pt idx="140">
                  <c:v>0.10050000000000001</c:v>
                </c:pt>
                <c:pt idx="141">
                  <c:v>0.1066</c:v>
                </c:pt>
                <c:pt idx="142">
                  <c:v>0.1065</c:v>
                </c:pt>
                <c:pt idx="143">
                  <c:v>0.11269999999999999</c:v>
                </c:pt>
                <c:pt idx="144">
                  <c:v>0.1108</c:v>
                </c:pt>
                <c:pt idx="145">
                  <c:v>0.1067</c:v>
                </c:pt>
                <c:pt idx="146">
                  <c:v>0.11</c:v>
                </c:pt>
                <c:pt idx="147">
                  <c:v>0.10630000000000001</c:v>
                </c:pt>
                <c:pt idx="148">
                  <c:v>0.10249999999999999</c:v>
                </c:pt>
                <c:pt idx="149">
                  <c:v>0.10489999999999999</c:v>
                </c:pt>
                <c:pt idx="150">
                  <c:v>0.1167</c:v>
                </c:pt>
                <c:pt idx="151">
                  <c:v>9.9599999999999994E-2</c:v>
                </c:pt>
                <c:pt idx="152">
                  <c:v>0.1011</c:v>
                </c:pt>
                <c:pt idx="153">
                  <c:v>9.9449999999999997E-2</c:v>
                </c:pt>
                <c:pt idx="154">
                  <c:v>0.1079</c:v>
                </c:pt>
                <c:pt idx="155">
                  <c:v>0.1087</c:v>
                </c:pt>
                <c:pt idx="156">
                  <c:v>0.10050000000000001</c:v>
                </c:pt>
                <c:pt idx="157">
                  <c:v>9.5500000000000002E-2</c:v>
                </c:pt>
                <c:pt idx="158">
                  <c:v>0.10150000000000001</c:v>
                </c:pt>
                <c:pt idx="159">
                  <c:v>0.1023</c:v>
                </c:pt>
                <c:pt idx="160">
                  <c:v>0.1046</c:v>
                </c:pt>
              </c:numCache>
            </c:numRef>
          </c:yVal>
          <c:smooth val="0"/>
          <c:extLst>
            <c:ext xmlns:c16="http://schemas.microsoft.com/office/drawing/2014/chart" uri="{C3380CC4-5D6E-409C-BE32-E72D297353CC}">
              <c16:uniqueId val="{00000007-0741-468A-9F3A-4F7B145D7E53}"/>
            </c:ext>
          </c:extLst>
        </c:ser>
        <c:ser>
          <c:idx val="8"/>
          <c:order val="8"/>
          <c:tx>
            <c:strRef>
              <c:f>'HT_XC09106 (SiC)'!$BE$15</c:f>
              <c:strCache>
                <c:ptCount val="1"/>
                <c:pt idx="0">
                  <c:v>εA""  [T=22] RT_Po</c:v>
                </c:pt>
              </c:strCache>
            </c:strRef>
          </c:tx>
          <c:spPr>
            <a:ln w="28575">
              <a:solidFill>
                <a:schemeClr val="tx1"/>
              </a:solidFill>
              <a:prstDash val="sysDash"/>
            </a:ln>
          </c:spPr>
          <c:marker>
            <c:symbol val="none"/>
          </c:marker>
          <c:xVal>
            <c:numRef>
              <c:f>'HT_XC09106 (SiC)'!$AF$18:$AF$178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'HT_XC09106 (SiC)'!$BE$18:$BE$178</c:f>
              <c:numCache>
                <c:formatCode>0.000</c:formatCode>
                <c:ptCount val="161"/>
                <c:pt idx="4">
                  <c:v>6.9629999999999997E-2</c:v>
                </c:pt>
                <c:pt idx="5">
                  <c:v>7.2020000000000181E-2</c:v>
                </c:pt>
                <c:pt idx="6">
                  <c:v>7.3476190476190723E-2</c:v>
                </c:pt>
                <c:pt idx="7">
                  <c:v>7.0835714285714294E-2</c:v>
                </c:pt>
                <c:pt idx="8">
                  <c:v>7.1765238095237868E-2</c:v>
                </c:pt>
                <c:pt idx="9">
                  <c:v>7.4533333333333493E-2</c:v>
                </c:pt>
                <c:pt idx="10">
                  <c:v>7.5258571428571439E-2</c:v>
                </c:pt>
                <c:pt idx="11">
                  <c:v>7.4103333333333243E-2</c:v>
                </c:pt>
                <c:pt idx="12">
                  <c:v>7.7002857142857137E-2</c:v>
                </c:pt>
                <c:pt idx="13">
                  <c:v>7.8435714285713817E-2</c:v>
                </c:pt>
                <c:pt idx="14">
                  <c:v>7.615571428571416E-2</c:v>
                </c:pt>
                <c:pt idx="15">
                  <c:v>7.8619999999999815E-2</c:v>
                </c:pt>
                <c:pt idx="16">
                  <c:v>8.0737142857143174E-2</c:v>
                </c:pt>
                <c:pt idx="17">
                  <c:v>8.2238571428571175E-2</c:v>
                </c:pt>
                <c:pt idx="18">
                  <c:v>8.2773333333333213E-2</c:v>
                </c:pt>
                <c:pt idx="19">
                  <c:v>8.9288571428571425E-2</c:v>
                </c:pt>
                <c:pt idx="20">
                  <c:v>9.9209047619047697E-2</c:v>
                </c:pt>
                <c:pt idx="21">
                  <c:v>0.11272571428571393</c:v>
                </c:pt>
                <c:pt idx="22">
                  <c:v>0.13949571428571428</c:v>
                </c:pt>
                <c:pt idx="23">
                  <c:v>0.14363000000000031</c:v>
                </c:pt>
                <c:pt idx="24">
                  <c:v>0.11537285714285753</c:v>
                </c:pt>
                <c:pt idx="25">
                  <c:v>9.7210000000000005E-2</c:v>
                </c:pt>
                <c:pt idx="26">
                  <c:v>9.2930476190476133E-2</c:v>
                </c:pt>
                <c:pt idx="27">
                  <c:v>8.9734285714285822E-2</c:v>
                </c:pt>
                <c:pt idx="28">
                  <c:v>8.6965714285714951E-2</c:v>
                </c:pt>
                <c:pt idx="29">
                  <c:v>8.5911428571428403E-2</c:v>
                </c:pt>
                <c:pt idx="30">
                  <c:v>8.6141428571428855E-2</c:v>
                </c:pt>
                <c:pt idx="31">
                  <c:v>8.577571428571383E-2</c:v>
                </c:pt>
                <c:pt idx="32">
                  <c:v>8.614999999999999E-2</c:v>
                </c:pt>
                <c:pt idx="33">
                  <c:v>8.851238095238094E-2</c:v>
                </c:pt>
                <c:pt idx="34">
                  <c:v>8.7948571428571432E-2</c:v>
                </c:pt>
                <c:pt idx="35">
                  <c:v>8.7774761904761814E-2</c:v>
                </c:pt>
                <c:pt idx="36">
                  <c:v>9.0813809523809325E-2</c:v>
                </c:pt>
                <c:pt idx="37">
                  <c:v>9.0657142857142853E-2</c:v>
                </c:pt>
                <c:pt idx="38">
                  <c:v>9.0955238095237881E-2</c:v>
                </c:pt>
                <c:pt idx="39">
                  <c:v>9.0339999999999976E-2</c:v>
                </c:pt>
                <c:pt idx="40">
                  <c:v>9.0060000000000001E-2</c:v>
                </c:pt>
                <c:pt idx="41">
                  <c:v>9.1620476190476557E-2</c:v>
                </c:pt>
                <c:pt idx="42">
                  <c:v>8.9480476190476249E-2</c:v>
                </c:pt>
                <c:pt idx="43">
                  <c:v>8.8808571428571625E-2</c:v>
                </c:pt>
                <c:pt idx="44">
                  <c:v>9.0112380952381055E-2</c:v>
                </c:pt>
                <c:pt idx="45">
                  <c:v>8.9136666666666767E-2</c:v>
                </c:pt>
                <c:pt idx="46">
                  <c:v>8.8419999999999999E-2</c:v>
                </c:pt>
                <c:pt idx="47">
                  <c:v>9.0908571428571394E-2</c:v>
                </c:pt>
                <c:pt idx="48">
                  <c:v>9.2451428571428684E-2</c:v>
                </c:pt>
                <c:pt idx="49">
                  <c:v>9.4432857142857138E-2</c:v>
                </c:pt>
                <c:pt idx="50">
                  <c:v>9.8513809523809628E-2</c:v>
                </c:pt>
                <c:pt idx="51">
                  <c:v>0.10995666666666665</c:v>
                </c:pt>
                <c:pt idx="52">
                  <c:v>0.12471142857142857</c:v>
                </c:pt>
                <c:pt idx="53">
                  <c:v>0.13069333333333336</c:v>
                </c:pt>
                <c:pt idx="54">
                  <c:v>0.12014476190476209</c:v>
                </c:pt>
                <c:pt idx="55">
                  <c:v>0.10628571428571429</c:v>
                </c:pt>
                <c:pt idx="56">
                  <c:v>9.4607619047619329E-2</c:v>
                </c:pt>
                <c:pt idx="57">
                  <c:v>9.0947619047619069E-2</c:v>
                </c:pt>
                <c:pt idx="58">
                  <c:v>8.8701428571428834E-2</c:v>
                </c:pt>
                <c:pt idx="59">
                  <c:v>8.7279523809523585E-2</c:v>
                </c:pt>
                <c:pt idx="60">
                  <c:v>8.6549999999999849E-2</c:v>
                </c:pt>
                <c:pt idx="61">
                  <c:v>8.6664285714285749E-2</c:v>
                </c:pt>
                <c:pt idx="62">
                  <c:v>8.8125714285714432E-2</c:v>
                </c:pt>
                <c:pt idx="63">
                  <c:v>8.8958095238095114E-2</c:v>
                </c:pt>
                <c:pt idx="64">
                  <c:v>8.8567142857142858E-2</c:v>
                </c:pt>
                <c:pt idx="65">
                  <c:v>9.1616190476190532E-2</c:v>
                </c:pt>
                <c:pt idx="66">
                  <c:v>9.1792380952380945E-2</c:v>
                </c:pt>
                <c:pt idx="67">
                  <c:v>9.2759999999999995E-2</c:v>
                </c:pt>
                <c:pt idx="68">
                  <c:v>9.4854285714285488E-2</c:v>
                </c:pt>
                <c:pt idx="69">
                  <c:v>9.6133333333333432E-2</c:v>
                </c:pt>
                <c:pt idx="70">
                  <c:v>9.647E-2</c:v>
                </c:pt>
                <c:pt idx="71">
                  <c:v>9.8443809523809461E-2</c:v>
                </c:pt>
                <c:pt idx="72">
                  <c:v>9.8115714285714375E-2</c:v>
                </c:pt>
                <c:pt idx="73">
                  <c:v>9.861571428571432E-2</c:v>
                </c:pt>
                <c:pt idx="74">
                  <c:v>9.9970000000000073E-2</c:v>
                </c:pt>
                <c:pt idx="75">
                  <c:v>9.8500952380952536E-2</c:v>
                </c:pt>
                <c:pt idx="76">
                  <c:v>9.9427142857143366E-2</c:v>
                </c:pt>
                <c:pt idx="77">
                  <c:v>9.961857142857139E-2</c:v>
                </c:pt>
                <c:pt idx="78">
                  <c:v>0.10018428571428561</c:v>
                </c:pt>
                <c:pt idx="79">
                  <c:v>9.9702857142857149E-2</c:v>
                </c:pt>
                <c:pt idx="80">
                  <c:v>9.8864761904761927E-2</c:v>
                </c:pt>
                <c:pt idx="81">
                  <c:v>0.10105000000000007</c:v>
                </c:pt>
                <c:pt idx="82">
                  <c:v>0.10070428571428572</c:v>
                </c:pt>
                <c:pt idx="83">
                  <c:v>0.10076000000000014</c:v>
                </c:pt>
                <c:pt idx="84">
                  <c:v>0.10336761904761903</c:v>
                </c:pt>
                <c:pt idx="85">
                  <c:v>0.10382571428571429</c:v>
                </c:pt>
                <c:pt idx="86">
                  <c:v>0.1035933333333333</c:v>
                </c:pt>
                <c:pt idx="87">
                  <c:v>0.10797999999999984</c:v>
                </c:pt>
                <c:pt idx="88">
                  <c:v>0.111</c:v>
                </c:pt>
              </c:numCache>
            </c:numRef>
          </c:yVal>
          <c:smooth val="0"/>
          <c:extLst>
            <c:ext xmlns:c16="http://schemas.microsoft.com/office/drawing/2014/chart" uri="{C3380CC4-5D6E-409C-BE32-E72D297353CC}">
              <c16:uniqueId val="{00000008-0741-468A-9F3A-4F7B145D7E53}"/>
            </c:ext>
          </c:extLst>
        </c:ser>
        <c:dLbls>
          <c:showLegendKey val="0"/>
          <c:showVal val="0"/>
          <c:showCatName val="0"/>
          <c:showSerName val="0"/>
          <c:showPercent val="0"/>
          <c:showBubbleSize val="0"/>
        </c:dLbls>
        <c:axId val="342237184"/>
        <c:axId val="342239104"/>
      </c:scatterChart>
      <c:valAx>
        <c:axId val="342237184"/>
        <c:scaling>
          <c:orientation val="minMax"/>
          <c:max val="12.4"/>
          <c:min val="8.1999999999999993"/>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2239104"/>
        <c:crossesAt val="-1000"/>
        <c:crossBetween val="midCat"/>
      </c:valAx>
      <c:valAx>
        <c:axId val="342239104"/>
        <c:scaling>
          <c:orientation val="minMax"/>
          <c:max val="0.5"/>
          <c:min val="-0.1"/>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2237184"/>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GB" sz="1800" b="1" i="0" baseline="0">
                <a:effectLst/>
              </a:rPr>
              <a:t>Imaginary Permittivity (</a:t>
            </a:r>
            <a:r>
              <a:rPr lang="el-GR" sz="1800" b="1" i="0" baseline="0">
                <a:effectLst/>
              </a:rPr>
              <a:t>ε</a:t>
            </a:r>
            <a:r>
              <a:rPr lang="en-GB" sz="1800" b="1" i="0" baseline="0">
                <a:effectLst/>
              </a:rPr>
              <a:t>'</a:t>
            </a:r>
            <a:r>
              <a:rPr lang="el-GR" sz="1800" b="1" i="0" baseline="0">
                <a:effectLst/>
              </a:rPr>
              <a:t>'</a:t>
            </a:r>
            <a:r>
              <a:rPr lang="en-GB" sz="1800" b="1" i="0" baseline="0">
                <a:effectLst/>
              </a:rPr>
              <a:t>) of 10wt% SiC , Full Thickness Composite </a:t>
            </a:r>
            <a:endParaRPr lang="en-GB" sz="1600">
              <a:effectLst/>
            </a:endParaRPr>
          </a:p>
        </c:rich>
      </c:tx>
      <c:overlay val="0"/>
    </c:title>
    <c:autoTitleDeleted val="0"/>
    <c:plotArea>
      <c:layout/>
      <c:scatterChart>
        <c:scatterStyle val="lineMarker"/>
        <c:varyColors val="0"/>
        <c:ser>
          <c:idx val="1"/>
          <c:order val="0"/>
          <c:tx>
            <c:v>8.2 GHz (Ramp Up)</c:v>
          </c:tx>
          <c:spPr>
            <a:ln>
              <a:solidFill>
                <a:schemeClr val="accent1">
                  <a:lumMod val="75000"/>
                </a:schemeClr>
              </a:solidFill>
              <a:prstDash val="solid"/>
            </a:ln>
          </c:spPr>
          <c:marker>
            <c:symbol val="none"/>
          </c:marker>
          <c:xVal>
            <c:numRef>
              <c:f>'HT_XC09106 (SiC)'!$AG$17:$AR$17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(SiC)'!$AG$22:$AR$22</c:f>
              <c:numCache>
                <c:formatCode>0.000</c:formatCode>
                <c:ptCount val="12"/>
                <c:pt idx="0">
                  <c:v>0.10972</c:v>
                </c:pt>
                <c:pt idx="1">
                  <c:v>8.9709999999999998E-2</c:v>
                </c:pt>
                <c:pt idx="2">
                  <c:v>7.4800000000000005E-2</c:v>
                </c:pt>
                <c:pt idx="3">
                  <c:v>7.2830000000000006E-2</c:v>
                </c:pt>
                <c:pt idx="4">
                  <c:v>8.1640000000000004E-2</c:v>
                </c:pt>
                <c:pt idx="5">
                  <c:v>0.10539999999999999</c:v>
                </c:pt>
                <c:pt idx="6">
                  <c:v>0.1434</c:v>
                </c:pt>
                <c:pt idx="7">
                  <c:v>0.1946</c:v>
                </c:pt>
                <c:pt idx="8">
                  <c:v>0.254</c:v>
                </c:pt>
                <c:pt idx="9">
                  <c:v>0.30409999999999998</c:v>
                </c:pt>
                <c:pt idx="10">
                  <c:v>0.3488</c:v>
                </c:pt>
                <c:pt idx="11">
                  <c:v>0.36649999999999999</c:v>
                </c:pt>
              </c:numCache>
            </c:numRef>
          </c:yVal>
          <c:smooth val="0"/>
          <c:extLst>
            <c:ext xmlns:c16="http://schemas.microsoft.com/office/drawing/2014/chart" uri="{C3380CC4-5D6E-409C-BE32-E72D297353CC}">
              <c16:uniqueId val="{00000019-263A-C94A-8198-6D3E55FBE5FE}"/>
            </c:ext>
          </c:extLst>
        </c:ser>
        <c:ser>
          <c:idx val="2"/>
          <c:order val="1"/>
          <c:tx>
            <c:v>8.2 GHz (Ramp Down)</c:v>
          </c:tx>
          <c:spPr>
            <a:ln>
              <a:solidFill>
                <a:schemeClr val="accent1">
                  <a:lumMod val="75000"/>
                </a:schemeClr>
              </a:solidFill>
              <a:prstDash val="dash"/>
            </a:ln>
          </c:spPr>
          <c:marker>
            <c:symbol val="none"/>
          </c:marker>
          <c:xVal>
            <c:numRef>
              <c:f>'HT_XC09106 (SiC)'!$AT$17:$BE$17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(SiC)'!$AT$22:$BE$22</c:f>
              <c:numCache>
                <c:formatCode>0.000</c:formatCode>
                <c:ptCount val="12"/>
                <c:pt idx="0">
                  <c:v>0.36799999999999999</c:v>
                </c:pt>
                <c:pt idx="1">
                  <c:v>0.35239999999999999</c:v>
                </c:pt>
                <c:pt idx="2">
                  <c:v>0.30449999999999999</c:v>
                </c:pt>
                <c:pt idx="3">
                  <c:v>0.25009999999999999</c:v>
                </c:pt>
                <c:pt idx="4">
                  <c:v>0.1928</c:v>
                </c:pt>
                <c:pt idx="5">
                  <c:v>0.14130000000000001</c:v>
                </c:pt>
                <c:pt idx="6">
                  <c:v>0.1012</c:v>
                </c:pt>
                <c:pt idx="7">
                  <c:v>7.5219999999999995E-2</c:v>
                </c:pt>
                <c:pt idx="8">
                  <c:v>6.0760000000000002E-2</c:v>
                </c:pt>
                <c:pt idx="9">
                  <c:v>6.0100000000000001E-2</c:v>
                </c:pt>
                <c:pt idx="10">
                  <c:v>7.5829999999999995E-2</c:v>
                </c:pt>
                <c:pt idx="11">
                  <c:v>6.9629999999999997E-2</c:v>
                </c:pt>
              </c:numCache>
            </c:numRef>
          </c:yVal>
          <c:smooth val="0"/>
          <c:extLst>
            <c:ext xmlns:c16="http://schemas.microsoft.com/office/drawing/2014/chart" uri="{C3380CC4-5D6E-409C-BE32-E72D297353CC}">
              <c16:uniqueId val="{0000001A-263A-C94A-8198-6D3E55FBE5FE}"/>
            </c:ext>
          </c:extLst>
        </c:ser>
        <c:ser>
          <c:idx val="4"/>
          <c:order val="2"/>
          <c:tx>
            <c:v>9 GHz (Ramp Up)</c:v>
          </c:tx>
          <c:spPr>
            <a:ln>
              <a:solidFill>
                <a:schemeClr val="accent2"/>
              </a:solidFill>
            </a:ln>
          </c:spPr>
          <c:marker>
            <c:symbol val="none"/>
          </c:marker>
          <c:xVal>
            <c:numRef>
              <c:f>'HT_XC09106 (SiC)'!$AG$17:$AR$17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(SiC)'!$AG$38:$AR$38</c:f>
              <c:numCache>
                <c:formatCode>0.000</c:formatCode>
                <c:ptCount val="12"/>
                <c:pt idx="0">
                  <c:v>0.18140904761904825</c:v>
                </c:pt>
                <c:pt idx="1">
                  <c:v>0.1389</c:v>
                </c:pt>
                <c:pt idx="2">
                  <c:v>0.1361</c:v>
                </c:pt>
                <c:pt idx="3">
                  <c:v>0.1467</c:v>
                </c:pt>
                <c:pt idx="4">
                  <c:v>0.1512</c:v>
                </c:pt>
                <c:pt idx="5">
                  <c:v>0.15409999999999999</c:v>
                </c:pt>
                <c:pt idx="6">
                  <c:v>0.17430000000000001</c:v>
                </c:pt>
                <c:pt idx="7">
                  <c:v>0.2155</c:v>
                </c:pt>
                <c:pt idx="8">
                  <c:v>0.2676</c:v>
                </c:pt>
                <c:pt idx="9">
                  <c:v>0.31919999999999998</c:v>
                </c:pt>
                <c:pt idx="10">
                  <c:v>0.36959999999999998</c:v>
                </c:pt>
                <c:pt idx="11">
                  <c:v>0.38779999999999998</c:v>
                </c:pt>
              </c:numCache>
            </c:numRef>
          </c:yVal>
          <c:smooth val="0"/>
          <c:extLst>
            <c:ext xmlns:c16="http://schemas.microsoft.com/office/drawing/2014/chart" uri="{C3380CC4-5D6E-409C-BE32-E72D297353CC}">
              <c16:uniqueId val="{0000001B-263A-C94A-8198-6D3E55FBE5FE}"/>
            </c:ext>
          </c:extLst>
        </c:ser>
        <c:ser>
          <c:idx val="5"/>
          <c:order val="3"/>
          <c:tx>
            <c:v>9 GHz (Ramp Down)</c:v>
          </c:tx>
          <c:spPr>
            <a:ln>
              <a:solidFill>
                <a:schemeClr val="accent2"/>
              </a:solidFill>
              <a:prstDash val="dash"/>
            </a:ln>
          </c:spPr>
          <c:marker>
            <c:symbol val="none"/>
          </c:marker>
          <c:xVal>
            <c:numRef>
              <c:f>'HT_XC09106 (SiC)'!$AT$17:$BE$17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(SiC)'!$AT$38:$BE$38</c:f>
              <c:numCache>
                <c:formatCode>0.000</c:formatCode>
                <c:ptCount val="12"/>
                <c:pt idx="0">
                  <c:v>0.39040000000000002</c:v>
                </c:pt>
                <c:pt idx="1">
                  <c:v>0.37409999999999999</c:v>
                </c:pt>
                <c:pt idx="2">
                  <c:v>0.32219999999999999</c:v>
                </c:pt>
                <c:pt idx="3">
                  <c:v>0.27110000000000001</c:v>
                </c:pt>
                <c:pt idx="4">
                  <c:v>0.22550000000000001</c:v>
                </c:pt>
                <c:pt idx="5">
                  <c:v>0.18909999999999999</c:v>
                </c:pt>
                <c:pt idx="6">
                  <c:v>0.17050000000000001</c:v>
                </c:pt>
                <c:pt idx="7">
                  <c:v>0.15</c:v>
                </c:pt>
                <c:pt idx="8">
                  <c:v>0.1186</c:v>
                </c:pt>
                <c:pt idx="9">
                  <c:v>0.1012</c:v>
                </c:pt>
                <c:pt idx="10">
                  <c:v>0.1163</c:v>
                </c:pt>
                <c:pt idx="11">
                  <c:v>9.9209047619047697E-2</c:v>
                </c:pt>
              </c:numCache>
            </c:numRef>
          </c:yVal>
          <c:smooth val="0"/>
          <c:extLst>
            <c:ext xmlns:c16="http://schemas.microsoft.com/office/drawing/2014/chart" uri="{C3380CC4-5D6E-409C-BE32-E72D297353CC}">
              <c16:uniqueId val="{0000001C-263A-C94A-8198-6D3E55FBE5FE}"/>
            </c:ext>
          </c:extLst>
        </c:ser>
        <c:ser>
          <c:idx val="0"/>
          <c:order val="4"/>
          <c:tx>
            <c:v>10 GHz (Ramp Up)</c:v>
          </c:tx>
          <c:spPr>
            <a:ln w="25400">
              <a:solidFill>
                <a:schemeClr val="accent3"/>
              </a:solidFill>
              <a:prstDash val="solid"/>
            </a:ln>
          </c:spPr>
          <c:marker>
            <c:symbol val="none"/>
          </c:marker>
          <c:dPt>
            <c:idx val="0"/>
            <c:bubble3D val="0"/>
            <c:extLst>
              <c:ext xmlns:c16="http://schemas.microsoft.com/office/drawing/2014/chart" uri="{C3380CC4-5D6E-409C-BE32-E72D297353CC}">
                <c16:uniqueId val="{00000000-A3E5-404A-9EFB-69C81A1CA9E7}"/>
              </c:ext>
            </c:extLst>
          </c:dPt>
          <c:dPt>
            <c:idx val="1"/>
            <c:bubble3D val="0"/>
            <c:spPr>
              <a:ln w="25400">
                <a:solidFill>
                  <a:schemeClr val="accent3"/>
                </a:solidFill>
              </a:ln>
            </c:spPr>
            <c:extLst>
              <c:ext xmlns:c16="http://schemas.microsoft.com/office/drawing/2014/chart" uri="{C3380CC4-5D6E-409C-BE32-E72D297353CC}">
                <c16:uniqueId val="{00000002-A3E5-404A-9EFB-69C81A1CA9E7}"/>
              </c:ext>
            </c:extLst>
          </c:dPt>
          <c:xVal>
            <c:numRef>
              <c:f>'HT_XC09106 (SiC)'!$AG$17:$AR$17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(SiC)'!$AG$58:$AR$58</c:f>
              <c:numCache>
                <c:formatCode>0.000</c:formatCode>
                <c:ptCount val="12"/>
                <c:pt idx="0">
                  <c:v>0.12445857142857143</c:v>
                </c:pt>
                <c:pt idx="1">
                  <c:v>9.4740000000000005E-2</c:v>
                </c:pt>
                <c:pt idx="2">
                  <c:v>8.0339999999999995E-2</c:v>
                </c:pt>
                <c:pt idx="3">
                  <c:v>8.1540000000000001E-2</c:v>
                </c:pt>
                <c:pt idx="4">
                  <c:v>9.4320000000000001E-2</c:v>
                </c:pt>
                <c:pt idx="5">
                  <c:v>0.115</c:v>
                </c:pt>
                <c:pt idx="6">
                  <c:v>0.152</c:v>
                </c:pt>
                <c:pt idx="7">
                  <c:v>0.2104</c:v>
                </c:pt>
                <c:pt idx="8">
                  <c:v>0.2757</c:v>
                </c:pt>
                <c:pt idx="9">
                  <c:v>0.34960000000000002</c:v>
                </c:pt>
                <c:pt idx="10">
                  <c:v>0.42020000000000002</c:v>
                </c:pt>
                <c:pt idx="11">
                  <c:v>0.44850000000000001</c:v>
                </c:pt>
              </c:numCache>
            </c:numRef>
          </c:yVal>
          <c:smooth val="0"/>
          <c:extLst>
            <c:ext xmlns:c16="http://schemas.microsoft.com/office/drawing/2014/chart" uri="{C3380CC4-5D6E-409C-BE32-E72D297353CC}">
              <c16:uniqueId val="{00000003-A3E5-404A-9EFB-69C81A1CA9E7}"/>
            </c:ext>
          </c:extLst>
        </c:ser>
        <c:ser>
          <c:idx val="7"/>
          <c:order val="5"/>
          <c:tx>
            <c:v>10 GHz (Ramp Down)</c:v>
          </c:tx>
          <c:spPr>
            <a:ln w="25400">
              <a:solidFill>
                <a:schemeClr val="accent3"/>
              </a:solidFill>
              <a:prstDash val="sysDash"/>
            </a:ln>
          </c:spPr>
          <c:marker>
            <c:symbol val="none"/>
          </c:marker>
          <c:dPt>
            <c:idx val="11"/>
            <c:bubble3D val="0"/>
            <c:spPr>
              <a:ln w="25400">
                <a:solidFill>
                  <a:schemeClr val="accent3"/>
                </a:solidFill>
              </a:ln>
            </c:spPr>
            <c:extLst>
              <c:ext xmlns:c16="http://schemas.microsoft.com/office/drawing/2014/chart" uri="{C3380CC4-5D6E-409C-BE32-E72D297353CC}">
                <c16:uniqueId val="{0000001D-A3E5-404A-9EFB-69C81A1CA9E7}"/>
              </c:ext>
            </c:extLst>
          </c:dPt>
          <c:dPt>
            <c:idx val="14"/>
            <c:bubble3D val="0"/>
            <c:extLst>
              <c:ext xmlns:c16="http://schemas.microsoft.com/office/drawing/2014/chart" uri="{C3380CC4-5D6E-409C-BE32-E72D297353CC}">
                <c16:uniqueId val="{0000001E-A3E5-404A-9EFB-69C81A1CA9E7}"/>
              </c:ext>
            </c:extLst>
          </c:dPt>
          <c:xVal>
            <c:numRef>
              <c:f>'HT_XC09106 (SiC)'!$AT$17:$BE$17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(SiC)'!$AT$58:$BE$58</c:f>
              <c:numCache>
                <c:formatCode>0.000</c:formatCode>
                <c:ptCount val="12"/>
                <c:pt idx="0">
                  <c:v>0.45019999999999999</c:v>
                </c:pt>
                <c:pt idx="1">
                  <c:v>0.42449999999999999</c:v>
                </c:pt>
                <c:pt idx="2">
                  <c:v>0.35160000000000002</c:v>
                </c:pt>
                <c:pt idx="3">
                  <c:v>0.27589999999999998</c:v>
                </c:pt>
                <c:pt idx="4">
                  <c:v>0.21110000000000001</c:v>
                </c:pt>
                <c:pt idx="5">
                  <c:v>0.15440000000000001</c:v>
                </c:pt>
                <c:pt idx="6">
                  <c:v>0.11509999999999999</c:v>
                </c:pt>
                <c:pt idx="7">
                  <c:v>8.8260000000000005E-2</c:v>
                </c:pt>
                <c:pt idx="8">
                  <c:v>7.374E-2</c:v>
                </c:pt>
                <c:pt idx="9">
                  <c:v>7.3899999999999993E-2</c:v>
                </c:pt>
                <c:pt idx="10">
                  <c:v>9.11E-2</c:v>
                </c:pt>
                <c:pt idx="11">
                  <c:v>9.0060000000000001E-2</c:v>
                </c:pt>
              </c:numCache>
            </c:numRef>
          </c:yVal>
          <c:smooth val="0"/>
          <c:extLst>
            <c:ext xmlns:c16="http://schemas.microsoft.com/office/drawing/2014/chart" uri="{C3380CC4-5D6E-409C-BE32-E72D297353CC}">
              <c16:uniqueId val="{0000001F-A3E5-404A-9EFB-69C81A1CA9E7}"/>
            </c:ext>
          </c:extLst>
        </c:ser>
        <c:ser>
          <c:idx val="8"/>
          <c:order val="6"/>
          <c:tx>
            <c:v>11 GHz (Ramp Up)</c:v>
          </c:tx>
          <c:spPr>
            <a:ln>
              <a:solidFill>
                <a:schemeClr val="accent4"/>
              </a:solidFill>
            </a:ln>
          </c:spPr>
          <c:marker>
            <c:symbol val="none"/>
          </c:marker>
          <c:xVal>
            <c:numRef>
              <c:f>'HT_XC09106 (SiC)'!$AG$17:$AR$17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(SiC)'!$AG$78:$AR$78</c:f>
              <c:numCache>
                <c:formatCode>0.000</c:formatCode>
                <c:ptCount val="12"/>
                <c:pt idx="0">
                  <c:v>0.12002333333333333</c:v>
                </c:pt>
                <c:pt idx="1">
                  <c:v>9.3740000000000004E-2</c:v>
                </c:pt>
                <c:pt idx="2">
                  <c:v>7.8710000000000002E-2</c:v>
                </c:pt>
                <c:pt idx="3">
                  <c:v>7.7219999999999997E-2</c:v>
                </c:pt>
                <c:pt idx="4">
                  <c:v>8.9649999999999994E-2</c:v>
                </c:pt>
                <c:pt idx="5">
                  <c:v>0.1048</c:v>
                </c:pt>
                <c:pt idx="6">
                  <c:v>0.13769999999999999</c:v>
                </c:pt>
                <c:pt idx="7">
                  <c:v>0.18940000000000001</c:v>
                </c:pt>
                <c:pt idx="8">
                  <c:v>0.2492</c:v>
                </c:pt>
                <c:pt idx="9">
                  <c:v>0.30769999999999997</c:v>
                </c:pt>
                <c:pt idx="10">
                  <c:v>0.35610000000000003</c:v>
                </c:pt>
                <c:pt idx="11">
                  <c:v>0.3755</c:v>
                </c:pt>
              </c:numCache>
            </c:numRef>
          </c:yVal>
          <c:smooth val="0"/>
          <c:extLst>
            <c:ext xmlns:c16="http://schemas.microsoft.com/office/drawing/2014/chart" uri="{C3380CC4-5D6E-409C-BE32-E72D297353CC}">
              <c16:uniqueId val="{0000001D-263A-C94A-8198-6D3E55FBE5FE}"/>
            </c:ext>
          </c:extLst>
        </c:ser>
        <c:ser>
          <c:idx val="9"/>
          <c:order val="7"/>
          <c:tx>
            <c:v>11 GHz (Ramp Down)</c:v>
          </c:tx>
          <c:spPr>
            <a:ln>
              <a:solidFill>
                <a:schemeClr val="accent4"/>
              </a:solidFill>
              <a:prstDash val="dash"/>
            </a:ln>
          </c:spPr>
          <c:marker>
            <c:symbol val="none"/>
          </c:marker>
          <c:xVal>
            <c:numRef>
              <c:f>'HT_XC09106 (SiC)'!$AT$17:$BE$17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(SiC)'!$AT$78:$BE$78</c:f>
              <c:numCache>
                <c:formatCode>0.000</c:formatCode>
                <c:ptCount val="12"/>
                <c:pt idx="0">
                  <c:v>0.37759999999999999</c:v>
                </c:pt>
                <c:pt idx="1">
                  <c:v>0.36230000000000001</c:v>
                </c:pt>
                <c:pt idx="2">
                  <c:v>0.30980000000000002</c:v>
                </c:pt>
                <c:pt idx="3">
                  <c:v>0.25119999999999998</c:v>
                </c:pt>
                <c:pt idx="4">
                  <c:v>0.1956</c:v>
                </c:pt>
                <c:pt idx="5">
                  <c:v>0.1421</c:v>
                </c:pt>
                <c:pt idx="6">
                  <c:v>0.10390000000000001</c:v>
                </c:pt>
                <c:pt idx="7">
                  <c:v>8.4390000000000007E-2</c:v>
                </c:pt>
                <c:pt idx="8">
                  <c:v>6.9940000000000002E-2</c:v>
                </c:pt>
                <c:pt idx="9">
                  <c:v>7.0019999999999999E-2</c:v>
                </c:pt>
                <c:pt idx="10">
                  <c:v>8.4640000000000007E-2</c:v>
                </c:pt>
                <c:pt idx="11">
                  <c:v>8.6549999999999849E-2</c:v>
                </c:pt>
              </c:numCache>
            </c:numRef>
          </c:yVal>
          <c:smooth val="0"/>
          <c:extLst>
            <c:ext xmlns:c16="http://schemas.microsoft.com/office/drawing/2014/chart" uri="{C3380CC4-5D6E-409C-BE32-E72D297353CC}">
              <c16:uniqueId val="{0000001E-263A-C94A-8198-6D3E55FBE5FE}"/>
            </c:ext>
          </c:extLst>
        </c:ser>
        <c:ser>
          <c:idx val="3"/>
          <c:order val="8"/>
          <c:tx>
            <c:v>12.4GHz  (Ramp Up)</c:v>
          </c:tx>
          <c:spPr>
            <a:ln>
              <a:solidFill>
                <a:srgbClr val="FF0000"/>
              </a:solidFill>
            </a:ln>
          </c:spPr>
          <c:marker>
            <c:symbol val="none"/>
          </c:marker>
          <c:xVal>
            <c:numRef>
              <c:f>'HT_XC09106 (SiC)'!$AG$17:$AR$17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(SiC)'!$AG$106:$AR$106</c:f>
              <c:numCache>
                <c:formatCode>0.000</c:formatCode>
                <c:ptCount val="12"/>
                <c:pt idx="0">
                  <c:v>0.14029</c:v>
                </c:pt>
                <c:pt idx="1">
                  <c:v>0.105</c:v>
                </c:pt>
                <c:pt idx="2">
                  <c:v>8.9050000000000004E-2</c:v>
                </c:pt>
                <c:pt idx="3">
                  <c:v>8.5849999999999996E-2</c:v>
                </c:pt>
                <c:pt idx="4">
                  <c:v>9.3979999999999994E-2</c:v>
                </c:pt>
                <c:pt idx="5">
                  <c:v>0.1076</c:v>
                </c:pt>
                <c:pt idx="6">
                  <c:v>0.1399</c:v>
                </c:pt>
                <c:pt idx="7">
                  <c:v>0.1862</c:v>
                </c:pt>
                <c:pt idx="8">
                  <c:v>0.2455</c:v>
                </c:pt>
                <c:pt idx="9">
                  <c:v>0.30730000000000002</c:v>
                </c:pt>
                <c:pt idx="10">
                  <c:v>0.35820000000000002</c:v>
                </c:pt>
                <c:pt idx="11">
                  <c:v>0.37790000000000001</c:v>
                </c:pt>
              </c:numCache>
            </c:numRef>
          </c:yVal>
          <c:smooth val="0"/>
          <c:extLst>
            <c:ext xmlns:c16="http://schemas.microsoft.com/office/drawing/2014/chart" uri="{C3380CC4-5D6E-409C-BE32-E72D297353CC}">
              <c16:uniqueId val="{00000007-A3E5-404A-9EFB-69C81A1CA9E7}"/>
            </c:ext>
          </c:extLst>
        </c:ser>
        <c:ser>
          <c:idx val="6"/>
          <c:order val="9"/>
          <c:tx>
            <c:v>12.4 GHz (Ramp Down)</c:v>
          </c:tx>
          <c:spPr>
            <a:ln>
              <a:solidFill>
                <a:srgbClr val="FF0000"/>
              </a:solidFill>
              <a:prstDash val="dash"/>
            </a:ln>
          </c:spPr>
          <c:marker>
            <c:symbol val="none"/>
          </c:marker>
          <c:dPt>
            <c:idx val="14"/>
            <c:bubble3D val="0"/>
            <c:extLst>
              <c:ext xmlns:c16="http://schemas.microsoft.com/office/drawing/2014/chart" uri="{C3380CC4-5D6E-409C-BE32-E72D297353CC}">
                <c16:uniqueId val="{0000001A-A3E5-404A-9EFB-69C81A1CA9E7}"/>
              </c:ext>
            </c:extLst>
          </c:dPt>
          <c:xVal>
            <c:numRef>
              <c:f>'HT_XC09106 (SiC)'!$AT$17:$BE$17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(SiC)'!$AT$106:$BE$106</c:f>
              <c:numCache>
                <c:formatCode>0.000</c:formatCode>
                <c:ptCount val="12"/>
                <c:pt idx="0">
                  <c:v>0.37980000000000003</c:v>
                </c:pt>
                <c:pt idx="1">
                  <c:v>0.36909999999999998</c:v>
                </c:pt>
                <c:pt idx="2">
                  <c:v>0.31119999999999998</c:v>
                </c:pt>
                <c:pt idx="3">
                  <c:v>0.2525</c:v>
                </c:pt>
                <c:pt idx="4">
                  <c:v>0.1938</c:v>
                </c:pt>
                <c:pt idx="5">
                  <c:v>0.14399999999999999</c:v>
                </c:pt>
                <c:pt idx="6">
                  <c:v>0.1116</c:v>
                </c:pt>
                <c:pt idx="7">
                  <c:v>9.2679999999999998E-2</c:v>
                </c:pt>
                <c:pt idx="8">
                  <c:v>8.201E-2</c:v>
                </c:pt>
                <c:pt idx="9">
                  <c:v>8.4370000000000001E-2</c:v>
                </c:pt>
                <c:pt idx="10">
                  <c:v>9.647E-2</c:v>
                </c:pt>
                <c:pt idx="11">
                  <c:v>0.111</c:v>
                </c:pt>
              </c:numCache>
            </c:numRef>
          </c:yVal>
          <c:smooth val="0"/>
          <c:extLst>
            <c:ext xmlns:c16="http://schemas.microsoft.com/office/drawing/2014/chart" uri="{C3380CC4-5D6E-409C-BE32-E72D297353CC}">
              <c16:uniqueId val="{0000001B-A3E5-404A-9EFB-69C81A1CA9E7}"/>
            </c:ext>
          </c:extLst>
        </c:ser>
        <c:dLbls>
          <c:showLegendKey val="0"/>
          <c:showVal val="0"/>
          <c:showCatName val="0"/>
          <c:showSerName val="0"/>
          <c:showPercent val="0"/>
          <c:showBubbleSize val="0"/>
        </c:dLbls>
        <c:axId val="342417792"/>
        <c:axId val="342419712"/>
      </c:scatterChart>
      <c:valAx>
        <c:axId val="342417792"/>
        <c:scaling>
          <c:orientation val="minMax"/>
        </c:scaling>
        <c:delete val="0"/>
        <c:axPos val="b"/>
        <c:majorGridlines/>
        <c:title>
          <c:tx>
            <c:rich>
              <a:bodyPr/>
              <a:lstStyle/>
              <a:p>
                <a:pPr>
                  <a:defRPr/>
                </a:pPr>
                <a:r>
                  <a:rPr lang="en-GB"/>
                  <a:t>Temperature /°C</a:t>
                </a:r>
              </a:p>
            </c:rich>
          </c:tx>
          <c:overlay val="0"/>
        </c:title>
        <c:numFmt formatCode="General" sourceLinked="0"/>
        <c:majorTickMark val="out"/>
        <c:minorTickMark val="none"/>
        <c:tickLblPos val="nextTo"/>
        <c:crossAx val="342419712"/>
        <c:crossesAt val="-1000"/>
        <c:crossBetween val="midCat"/>
      </c:valAx>
      <c:valAx>
        <c:axId val="342419712"/>
        <c:scaling>
          <c:orientation val="minMax"/>
          <c:max val="0.5"/>
          <c:min val="-0.1"/>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2417792"/>
        <c:crosses val="autoZero"/>
        <c:crossBetween val="midCat"/>
        <c:majorUnit val="0.1"/>
      </c:valAx>
    </c:plotArea>
    <c:legend>
      <c:legendPos val="b"/>
      <c:overlay val="0"/>
      <c:txPr>
        <a:bodyPr/>
        <a:lstStyle/>
        <a:p>
          <a:pPr>
            <a:defRPr sz="700"/>
          </a:pPr>
          <a:endParaRPr lang="en-US"/>
        </a:p>
      </c:txPr>
    </c:legend>
    <c:plotVisOnly val="1"/>
    <c:dispBlanksAs val="gap"/>
    <c:showDLblsOverMax val="0"/>
  </c:chart>
  <c:spPr>
    <a:solidFill>
      <a:schemeClr val="bg1"/>
    </a:solidFill>
  </c:spPr>
  <c:txPr>
    <a:bodyPr/>
    <a:lstStyle/>
    <a:p>
      <a:pPr>
        <a:defRPr>
          <a:latin typeface="Arial" pitchFamily="34" charset="0"/>
          <a:cs typeface="Arial" pitchFamily="34" charset="0"/>
        </a:defRPr>
      </a:pPr>
      <a:endParaRPr lang="en-US"/>
    </a:p>
  </c:txPr>
  <c:printSettings>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Reflection</a:t>
            </a:r>
            <a:r>
              <a:rPr lang="en-GB" baseline="0"/>
              <a:t> Loss for 10 wt% SiC containing composites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8.2 GHz (Ramp Up)</c:v>
          </c:tx>
          <c:spPr>
            <a:ln w="19050" cap="rnd">
              <a:solidFill>
                <a:schemeClr val="accent1">
                  <a:lumMod val="75000"/>
                </a:schemeClr>
              </a:solidFill>
              <a:round/>
            </a:ln>
            <a:effectLst/>
          </c:spPr>
          <c:marker>
            <c:symbol val="none"/>
          </c:marker>
          <c:xVal>
            <c:numRef>
              <c:f>'HT_XC09106 (SiC)'!$GK$17:$GV$17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(SiC)'!$GK$22:$GV$22</c:f>
              <c:numCache>
                <c:formatCode>0.00</c:formatCode>
                <c:ptCount val="12"/>
                <c:pt idx="0">
                  <c:v>-3.7940571107568672</c:v>
                </c:pt>
                <c:pt idx="1">
                  <c:v>-3.7763403997919092</c:v>
                </c:pt>
                <c:pt idx="2">
                  <c:v>-3.7826682727764513</c:v>
                </c:pt>
                <c:pt idx="3">
                  <c:v>-3.7904553585319452</c:v>
                </c:pt>
                <c:pt idx="4">
                  <c:v>-3.7977594568089854</c:v>
                </c:pt>
                <c:pt idx="5">
                  <c:v>-3.815124702789733</c:v>
                </c:pt>
                <c:pt idx="6">
                  <c:v>-3.8326614180895913</c:v>
                </c:pt>
                <c:pt idx="7">
                  <c:v>-3.8826102078637597</c:v>
                </c:pt>
                <c:pt idx="8">
                  <c:v>-3.9539539524083684</c:v>
                </c:pt>
                <c:pt idx="9">
                  <c:v>-4.0389108755088516</c:v>
                </c:pt>
                <c:pt idx="10">
                  <c:v>-4.1374432045758667</c:v>
                </c:pt>
                <c:pt idx="11">
                  <c:v>-4.1962536572233891</c:v>
                </c:pt>
              </c:numCache>
            </c:numRef>
          </c:yVal>
          <c:smooth val="0"/>
          <c:extLst>
            <c:ext xmlns:c16="http://schemas.microsoft.com/office/drawing/2014/chart" uri="{C3380CC4-5D6E-409C-BE32-E72D297353CC}">
              <c16:uniqueId val="{00000000-57C4-B141-A36B-824C895D8F27}"/>
            </c:ext>
          </c:extLst>
        </c:ser>
        <c:ser>
          <c:idx val="5"/>
          <c:order val="1"/>
          <c:tx>
            <c:v>8.2 GHz (Ramp Down)</c:v>
          </c:tx>
          <c:spPr>
            <a:ln w="19050" cap="rnd">
              <a:solidFill>
                <a:schemeClr val="accent1">
                  <a:lumMod val="75000"/>
                </a:schemeClr>
              </a:solidFill>
              <a:prstDash val="dash"/>
              <a:round/>
            </a:ln>
            <a:effectLst/>
          </c:spPr>
          <c:marker>
            <c:symbol val="none"/>
          </c:marker>
          <c:xVal>
            <c:numRef>
              <c:f>'HT_XC09106 (SiC)'!$GX$17:$HI$17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(SiC)'!$GX$22:$HI$22</c:f>
              <c:numCache>
                <c:formatCode>0.00</c:formatCode>
                <c:ptCount val="12"/>
                <c:pt idx="0">
                  <c:v>-4.2017874383107943</c:v>
                </c:pt>
                <c:pt idx="1">
                  <c:v>-4.1591334517060039</c:v>
                </c:pt>
                <c:pt idx="2">
                  <c:v>-4.0446726172007716</c:v>
                </c:pt>
                <c:pt idx="3">
                  <c:v>-3.9526435688612302</c:v>
                </c:pt>
                <c:pt idx="4">
                  <c:v>-3.8757520973905812</c:v>
                </c:pt>
                <c:pt idx="5">
                  <c:v>-3.8242741699683562</c:v>
                </c:pt>
                <c:pt idx="6">
                  <c:v>-3.7786168473836885</c:v>
                </c:pt>
                <c:pt idx="7">
                  <c:v>-3.7499968361931484</c:v>
                </c:pt>
                <c:pt idx="8">
                  <c:v>-3.745479046490293</c:v>
                </c:pt>
                <c:pt idx="9">
                  <c:v>-3.7310714109551069</c:v>
                </c:pt>
                <c:pt idx="10">
                  <c:v>-3.7396918412547659</c:v>
                </c:pt>
                <c:pt idx="11">
                  <c:v>-3.7024904382578336</c:v>
                </c:pt>
              </c:numCache>
            </c:numRef>
          </c:yVal>
          <c:smooth val="0"/>
          <c:extLst>
            <c:ext xmlns:c16="http://schemas.microsoft.com/office/drawing/2014/chart" uri="{C3380CC4-5D6E-409C-BE32-E72D297353CC}">
              <c16:uniqueId val="{00000006-57C4-B141-A36B-824C895D8F27}"/>
            </c:ext>
          </c:extLst>
        </c:ser>
        <c:ser>
          <c:idx val="1"/>
          <c:order val="2"/>
          <c:tx>
            <c:v>9 GHz (Ramp Up)</c:v>
          </c:tx>
          <c:spPr>
            <a:ln w="19050" cap="rnd">
              <a:solidFill>
                <a:schemeClr val="accent2"/>
              </a:solidFill>
              <a:round/>
            </a:ln>
            <a:effectLst/>
          </c:spPr>
          <c:marker>
            <c:symbol val="none"/>
          </c:marker>
          <c:xVal>
            <c:numRef>
              <c:f>'HT_XC09106 (SiC)'!$GK$17:$GV$17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(SiC)'!$GK$38:$GV$38</c:f>
              <c:numCache>
                <c:formatCode>0.00</c:formatCode>
                <c:ptCount val="12"/>
                <c:pt idx="0">
                  <c:v>-3.4851007066793431</c:v>
                </c:pt>
                <c:pt idx="1">
                  <c:v>-3.4562431966710747</c:v>
                </c:pt>
                <c:pt idx="2">
                  <c:v>-3.4695128607220385</c:v>
                </c:pt>
                <c:pt idx="3">
                  <c:v>-3.4697721305562097</c:v>
                </c:pt>
                <c:pt idx="4">
                  <c:v>-3.4662049079827622</c:v>
                </c:pt>
                <c:pt idx="5">
                  <c:v>-3.47031456339153</c:v>
                </c:pt>
                <c:pt idx="6">
                  <c:v>-3.4877863087693655</c:v>
                </c:pt>
                <c:pt idx="7">
                  <c:v>-3.5380151387271122</c:v>
                </c:pt>
                <c:pt idx="8">
                  <c:v>-3.6085342762247046</c:v>
                </c:pt>
                <c:pt idx="9">
                  <c:v>-3.6891149965234256</c:v>
                </c:pt>
                <c:pt idx="10">
                  <c:v>-3.7822500266025108</c:v>
                </c:pt>
                <c:pt idx="11">
                  <c:v>-3.8383975344732035</c:v>
                </c:pt>
              </c:numCache>
            </c:numRef>
          </c:yVal>
          <c:smooth val="0"/>
          <c:extLst>
            <c:ext xmlns:c16="http://schemas.microsoft.com/office/drawing/2014/chart" uri="{C3380CC4-5D6E-409C-BE32-E72D297353CC}">
              <c16:uniqueId val="{00000002-57C4-B141-A36B-824C895D8F27}"/>
            </c:ext>
          </c:extLst>
        </c:ser>
        <c:ser>
          <c:idx val="6"/>
          <c:order val="3"/>
          <c:tx>
            <c:v>9 GHz (Ramp Down)</c:v>
          </c:tx>
          <c:spPr>
            <a:ln w="19050" cap="rnd">
              <a:solidFill>
                <a:schemeClr val="accent2"/>
              </a:solidFill>
              <a:prstDash val="dash"/>
              <a:round/>
            </a:ln>
            <a:effectLst/>
          </c:spPr>
          <c:marker>
            <c:symbol val="none"/>
          </c:marker>
          <c:xVal>
            <c:numRef>
              <c:f>'HT_XC09106 (SiC)'!$GX$17:$HI$17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(SiC)'!$GX$38:$HI$38</c:f>
              <c:numCache>
                <c:formatCode>0.00</c:formatCode>
                <c:ptCount val="12"/>
                <c:pt idx="0">
                  <c:v>-3.844587968047017</c:v>
                </c:pt>
                <c:pt idx="1">
                  <c:v>-3.8007525584539978</c:v>
                </c:pt>
                <c:pt idx="2">
                  <c:v>-3.6952518444118803</c:v>
                </c:pt>
                <c:pt idx="3">
                  <c:v>-3.6103176428522099</c:v>
                </c:pt>
                <c:pt idx="4">
                  <c:v>-3.5354559300912864</c:v>
                </c:pt>
                <c:pt idx="5">
                  <c:v>-3.4879504644783639</c:v>
                </c:pt>
                <c:pt idx="6">
                  <c:v>-3.455307764821721</c:v>
                </c:pt>
                <c:pt idx="7">
                  <c:v>-3.4515745984682034</c:v>
                </c:pt>
                <c:pt idx="8">
                  <c:v>-3.4475013124912413</c:v>
                </c:pt>
                <c:pt idx="9">
                  <c:v>-3.4251317994362331</c:v>
                </c:pt>
                <c:pt idx="10">
                  <c:v>-3.4277224668408621</c:v>
                </c:pt>
                <c:pt idx="11">
                  <c:v>-3.3879999852501186</c:v>
                </c:pt>
              </c:numCache>
            </c:numRef>
          </c:yVal>
          <c:smooth val="0"/>
          <c:extLst>
            <c:ext xmlns:c16="http://schemas.microsoft.com/office/drawing/2014/chart" uri="{C3380CC4-5D6E-409C-BE32-E72D297353CC}">
              <c16:uniqueId val="{00000007-57C4-B141-A36B-824C895D8F27}"/>
            </c:ext>
          </c:extLst>
        </c:ser>
        <c:ser>
          <c:idx val="2"/>
          <c:order val="4"/>
          <c:tx>
            <c:v>10 GHz (Ramp Up)</c:v>
          </c:tx>
          <c:spPr>
            <a:ln w="19050" cap="rnd">
              <a:solidFill>
                <a:schemeClr val="accent3"/>
              </a:solidFill>
              <a:round/>
            </a:ln>
            <a:effectLst/>
          </c:spPr>
          <c:marker>
            <c:symbol val="none"/>
          </c:marker>
          <c:xVal>
            <c:numRef>
              <c:f>'HT_XC09106 (SiC)'!$GK$17:$GV$17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(SiC)'!$GK$58:$GV$58</c:f>
              <c:numCache>
                <c:formatCode>0.00</c:formatCode>
                <c:ptCount val="12"/>
                <c:pt idx="0">
                  <c:v>-3.0790426096208972</c:v>
                </c:pt>
                <c:pt idx="1">
                  <c:v>-3.0733634960512015</c:v>
                </c:pt>
                <c:pt idx="2">
                  <c:v>-3.088932906060724</c:v>
                </c:pt>
                <c:pt idx="3">
                  <c:v>-3.1019148001305274</c:v>
                </c:pt>
                <c:pt idx="4">
                  <c:v>-3.1177961399051037</c:v>
                </c:pt>
                <c:pt idx="5">
                  <c:v>-3.135944042677743</c:v>
                </c:pt>
                <c:pt idx="6">
                  <c:v>-3.1553973539352804</c:v>
                </c:pt>
                <c:pt idx="7">
                  <c:v>-3.1975249591116697</c:v>
                </c:pt>
                <c:pt idx="8">
                  <c:v>-3.2619642948605203</c:v>
                </c:pt>
                <c:pt idx="9">
                  <c:v>-3.3375560291793542</c:v>
                </c:pt>
                <c:pt idx="10">
                  <c:v>-3.4225860559878503</c:v>
                </c:pt>
                <c:pt idx="11">
                  <c:v>-3.4719317243632157</c:v>
                </c:pt>
              </c:numCache>
            </c:numRef>
          </c:yVal>
          <c:smooth val="0"/>
          <c:extLst>
            <c:ext xmlns:c16="http://schemas.microsoft.com/office/drawing/2014/chart" uri="{C3380CC4-5D6E-409C-BE32-E72D297353CC}">
              <c16:uniqueId val="{00000003-57C4-B141-A36B-824C895D8F27}"/>
            </c:ext>
          </c:extLst>
        </c:ser>
        <c:ser>
          <c:idx val="7"/>
          <c:order val="5"/>
          <c:tx>
            <c:v>10 GHz (Ramp Down)</c:v>
          </c:tx>
          <c:spPr>
            <a:ln w="19050" cap="rnd">
              <a:solidFill>
                <a:schemeClr val="accent3"/>
              </a:solidFill>
              <a:prstDash val="dash"/>
              <a:round/>
            </a:ln>
            <a:effectLst/>
          </c:spPr>
          <c:marker>
            <c:symbol val="none"/>
          </c:marker>
          <c:xVal>
            <c:numRef>
              <c:f>'HT_XC09106 (SiC)'!$GX$17:$HI$17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(SiC)'!$GX$58:$HI$58</c:f>
              <c:numCache>
                <c:formatCode>0.00</c:formatCode>
                <c:ptCount val="12"/>
                <c:pt idx="0">
                  <c:v>-3.4765040020508793</c:v>
                </c:pt>
                <c:pt idx="1">
                  <c:v>-3.4358701870144226</c:v>
                </c:pt>
                <c:pt idx="2">
                  <c:v>-3.3401393373425541</c:v>
                </c:pt>
                <c:pt idx="3">
                  <c:v>-3.2600796646618053</c:v>
                </c:pt>
                <c:pt idx="4">
                  <c:v>-3.186052337335072</c:v>
                </c:pt>
                <c:pt idx="5">
                  <c:v>-3.1415538030438666</c:v>
                </c:pt>
                <c:pt idx="6">
                  <c:v>-3.1024299656546046</c:v>
                </c:pt>
                <c:pt idx="7">
                  <c:v>-3.0766722481983826</c:v>
                </c:pt>
                <c:pt idx="8">
                  <c:v>-3.0607512660593175</c:v>
                </c:pt>
                <c:pt idx="9">
                  <c:v>-3.0375797048749313</c:v>
                </c:pt>
                <c:pt idx="10">
                  <c:v>-3.0376269417135706</c:v>
                </c:pt>
                <c:pt idx="11">
                  <c:v>-3.0170986221050651</c:v>
                </c:pt>
              </c:numCache>
            </c:numRef>
          </c:yVal>
          <c:smooth val="0"/>
          <c:extLst>
            <c:ext xmlns:c16="http://schemas.microsoft.com/office/drawing/2014/chart" uri="{C3380CC4-5D6E-409C-BE32-E72D297353CC}">
              <c16:uniqueId val="{00000008-57C4-B141-A36B-824C895D8F27}"/>
            </c:ext>
          </c:extLst>
        </c:ser>
        <c:ser>
          <c:idx val="3"/>
          <c:order val="6"/>
          <c:tx>
            <c:v>11 GHz (Ramp Up)</c:v>
          </c:tx>
          <c:spPr>
            <a:ln w="19050" cap="rnd">
              <a:solidFill>
                <a:schemeClr val="accent4"/>
              </a:solidFill>
              <a:round/>
            </a:ln>
            <a:effectLst/>
          </c:spPr>
          <c:marker>
            <c:symbol val="none"/>
          </c:marker>
          <c:xVal>
            <c:numRef>
              <c:f>'HT_XC09106 (SiC)'!$GK$17:$GV$17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(SiC)'!$GK$78:$GV$78</c:f>
              <c:numCache>
                <c:formatCode>0.00</c:formatCode>
                <c:ptCount val="12"/>
                <c:pt idx="0">
                  <c:v>-2.7778490786859917</c:v>
                </c:pt>
                <c:pt idx="1">
                  <c:v>-2.7786409611496792</c:v>
                </c:pt>
                <c:pt idx="2">
                  <c:v>-2.7921817872655774</c:v>
                </c:pt>
                <c:pt idx="3">
                  <c:v>-2.8014119652046032</c:v>
                </c:pt>
                <c:pt idx="4">
                  <c:v>-2.8127163245039899</c:v>
                </c:pt>
                <c:pt idx="5">
                  <c:v>-2.8266956201684277</c:v>
                </c:pt>
                <c:pt idx="6">
                  <c:v>-2.8397372431618617</c:v>
                </c:pt>
                <c:pt idx="7">
                  <c:v>-2.8755138218941347</c:v>
                </c:pt>
                <c:pt idx="8">
                  <c:v>-2.9242501554954843</c:v>
                </c:pt>
                <c:pt idx="9">
                  <c:v>-2.9818482387008838</c:v>
                </c:pt>
                <c:pt idx="10">
                  <c:v>-3.0514864815468452</c:v>
                </c:pt>
                <c:pt idx="11">
                  <c:v>-3.0931617104564859</c:v>
                </c:pt>
              </c:numCache>
            </c:numRef>
          </c:yVal>
          <c:smooth val="0"/>
          <c:extLst>
            <c:ext xmlns:c16="http://schemas.microsoft.com/office/drawing/2014/chart" uri="{C3380CC4-5D6E-409C-BE32-E72D297353CC}">
              <c16:uniqueId val="{00000004-57C4-B141-A36B-824C895D8F27}"/>
            </c:ext>
          </c:extLst>
        </c:ser>
        <c:ser>
          <c:idx val="8"/>
          <c:order val="7"/>
          <c:tx>
            <c:v>11 GHz (Ramp Down)</c:v>
          </c:tx>
          <c:spPr>
            <a:ln w="19050" cap="rnd">
              <a:solidFill>
                <a:schemeClr val="accent4"/>
              </a:solidFill>
              <a:prstDash val="dash"/>
              <a:round/>
            </a:ln>
            <a:effectLst/>
          </c:spPr>
          <c:marker>
            <c:symbol val="none"/>
          </c:marker>
          <c:xVal>
            <c:numRef>
              <c:f>'HT_XC09106 (SiC)'!$GX$17:$HI$17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(SiC)'!$GX$106:$HI$106</c:f>
              <c:numCache>
                <c:formatCode>0.00</c:formatCode>
                <c:ptCount val="12"/>
                <c:pt idx="0">
                  <c:v>-2.7477866324281224</c:v>
                </c:pt>
                <c:pt idx="1">
                  <c:v>-2.7185366093908563</c:v>
                </c:pt>
                <c:pt idx="2">
                  <c:v>-2.6507214143324029</c:v>
                </c:pt>
                <c:pt idx="3">
                  <c:v>-2.5951282922088792</c:v>
                </c:pt>
                <c:pt idx="4">
                  <c:v>-2.5473265817344126</c:v>
                </c:pt>
                <c:pt idx="5">
                  <c:v>-2.5178800885392643</c:v>
                </c:pt>
                <c:pt idx="6">
                  <c:v>-2.4895720449420828</c:v>
                </c:pt>
                <c:pt idx="7">
                  <c:v>-2.470880683435063</c:v>
                </c:pt>
                <c:pt idx="8">
                  <c:v>-2.4620714179511336</c:v>
                </c:pt>
                <c:pt idx="9">
                  <c:v>-2.4467816339533837</c:v>
                </c:pt>
                <c:pt idx="10">
                  <c:v>-2.4454169183720995</c:v>
                </c:pt>
                <c:pt idx="11">
                  <c:v>-2.4243971369892265</c:v>
                </c:pt>
              </c:numCache>
            </c:numRef>
          </c:yVal>
          <c:smooth val="0"/>
          <c:extLst>
            <c:ext xmlns:c16="http://schemas.microsoft.com/office/drawing/2014/chart" uri="{C3380CC4-5D6E-409C-BE32-E72D297353CC}">
              <c16:uniqueId val="{00000009-57C4-B141-A36B-824C895D8F27}"/>
            </c:ext>
          </c:extLst>
        </c:ser>
        <c:ser>
          <c:idx val="4"/>
          <c:order val="8"/>
          <c:tx>
            <c:v>12.4 GHz (Ramp Up)</c:v>
          </c:tx>
          <c:spPr>
            <a:ln w="19050" cap="rnd">
              <a:solidFill>
                <a:srgbClr val="FF0000"/>
              </a:solidFill>
              <a:round/>
            </a:ln>
            <a:effectLst/>
          </c:spPr>
          <c:marker>
            <c:symbol val="none"/>
          </c:marker>
          <c:xVal>
            <c:numRef>
              <c:f>'HT_XC09106 (SiC)'!$GK$17:$GV$17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'HT_XC09106 (SiC)'!$GK$106:$GV$106</c:f>
              <c:numCache>
                <c:formatCode>0.00</c:formatCode>
                <c:ptCount val="12"/>
                <c:pt idx="0">
                  <c:v>-2.4648943818918481</c:v>
                </c:pt>
                <c:pt idx="1">
                  <c:v>-2.464967595452261</c:v>
                </c:pt>
                <c:pt idx="2">
                  <c:v>-2.4773540947078447</c:v>
                </c:pt>
                <c:pt idx="3">
                  <c:v>-2.487972199728147</c:v>
                </c:pt>
                <c:pt idx="4">
                  <c:v>-2.4981999789089104</c:v>
                </c:pt>
                <c:pt idx="5">
                  <c:v>-2.5119174972829317</c:v>
                </c:pt>
                <c:pt idx="6">
                  <c:v>-2.5272845882594321</c:v>
                </c:pt>
                <c:pt idx="7">
                  <c:v>-2.5556784093848735</c:v>
                </c:pt>
                <c:pt idx="8">
                  <c:v>-2.5966105844299263</c:v>
                </c:pt>
                <c:pt idx="9">
                  <c:v>-2.6479121278906255</c:v>
                </c:pt>
                <c:pt idx="10">
                  <c:v>-2.7073281483149629</c:v>
                </c:pt>
                <c:pt idx="11">
                  <c:v>-2.7442518792498936</c:v>
                </c:pt>
              </c:numCache>
            </c:numRef>
          </c:yVal>
          <c:smooth val="0"/>
          <c:extLst>
            <c:ext xmlns:c16="http://schemas.microsoft.com/office/drawing/2014/chart" uri="{C3380CC4-5D6E-409C-BE32-E72D297353CC}">
              <c16:uniqueId val="{00000005-57C4-B141-A36B-824C895D8F27}"/>
            </c:ext>
          </c:extLst>
        </c:ser>
        <c:ser>
          <c:idx val="9"/>
          <c:order val="9"/>
          <c:tx>
            <c:v>12.4 GHz (Ramp Down)</c:v>
          </c:tx>
          <c:spPr>
            <a:ln w="19050" cap="rnd">
              <a:solidFill>
                <a:srgbClr val="FF0000"/>
              </a:solidFill>
              <a:prstDash val="dash"/>
              <a:round/>
            </a:ln>
            <a:effectLst/>
          </c:spPr>
          <c:marker>
            <c:symbol val="none"/>
          </c:marker>
          <c:xVal>
            <c:numRef>
              <c:f>'HT_XC09106 (SiC)'!$GX$17:$HI$17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'HT_XC09106 (SiC)'!$GX$106:$HI$106</c:f>
              <c:numCache>
                <c:formatCode>0.00</c:formatCode>
                <c:ptCount val="12"/>
                <c:pt idx="0">
                  <c:v>-2.7477866324281224</c:v>
                </c:pt>
                <c:pt idx="1">
                  <c:v>-2.7185366093908563</c:v>
                </c:pt>
                <c:pt idx="2">
                  <c:v>-2.6507214143324029</c:v>
                </c:pt>
                <c:pt idx="3">
                  <c:v>-2.5951282922088792</c:v>
                </c:pt>
                <c:pt idx="4">
                  <c:v>-2.5473265817344126</c:v>
                </c:pt>
                <c:pt idx="5">
                  <c:v>-2.5178800885392643</c:v>
                </c:pt>
                <c:pt idx="6">
                  <c:v>-2.4895720449420828</c:v>
                </c:pt>
                <c:pt idx="7">
                  <c:v>-2.470880683435063</c:v>
                </c:pt>
                <c:pt idx="8">
                  <c:v>-2.4620714179511336</c:v>
                </c:pt>
                <c:pt idx="9">
                  <c:v>-2.4467816339533837</c:v>
                </c:pt>
                <c:pt idx="10">
                  <c:v>-2.4454169183720995</c:v>
                </c:pt>
                <c:pt idx="11">
                  <c:v>-2.4243971369892265</c:v>
                </c:pt>
              </c:numCache>
            </c:numRef>
          </c:yVal>
          <c:smooth val="0"/>
          <c:extLst>
            <c:ext xmlns:c16="http://schemas.microsoft.com/office/drawing/2014/chart" uri="{C3380CC4-5D6E-409C-BE32-E72D297353CC}">
              <c16:uniqueId val="{0000000A-57C4-B141-A36B-824C895D8F27}"/>
            </c:ext>
          </c:extLst>
        </c:ser>
        <c:dLbls>
          <c:showLegendKey val="0"/>
          <c:showVal val="0"/>
          <c:showCatName val="0"/>
          <c:showSerName val="0"/>
          <c:showPercent val="0"/>
          <c:showBubbleSize val="0"/>
        </c:dLbls>
        <c:axId val="450463967"/>
        <c:axId val="457319903"/>
      </c:scatterChart>
      <c:valAx>
        <c:axId val="4504639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Temperature</a:t>
                </a:r>
                <a:r>
                  <a:rPr lang="en-GB" baseline="0"/>
                  <a:t> (</a:t>
                </a:r>
                <a:r>
                  <a:rPr lang="en-GB" baseline="30000"/>
                  <a:t>o</a:t>
                </a:r>
                <a:r>
                  <a:rPr lang="en-GB" baseline="0"/>
                  <a:t>C)</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319903"/>
        <c:crosses val="autoZero"/>
        <c:crossBetween val="midCat"/>
      </c:valAx>
      <c:valAx>
        <c:axId val="457319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Reflection</a:t>
                </a:r>
                <a:r>
                  <a:rPr lang="en-GB" baseline="0"/>
                  <a:t> Loss (dB)</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4639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l-GR" sz="1600"/>
              <a:t>ε</a:t>
            </a:r>
            <a:r>
              <a:rPr lang="en-GB" sz="1600"/>
              <a:t>A</a:t>
            </a:r>
            <a:r>
              <a:rPr lang="el-GR" sz="1600"/>
              <a:t>'</a:t>
            </a:r>
            <a:r>
              <a:rPr lang="en-GB" sz="1600"/>
              <a:t> of Sample</a:t>
            </a:r>
          </a:p>
        </c:rich>
      </c:tx>
      <c:overlay val="0"/>
    </c:title>
    <c:autoTitleDeleted val="0"/>
    <c:plotArea>
      <c:layout/>
      <c:scatterChart>
        <c:scatterStyle val="lineMarker"/>
        <c:varyColors val="0"/>
        <c:ser>
          <c:idx val="7"/>
          <c:order val="0"/>
          <c:tx>
            <c:strRef>
              <c:f>'HT_XC09230 (CB)'!$D$15</c:f>
              <c:strCache>
                <c:ptCount val="1"/>
                <c:pt idx="0">
                  <c:v>εA'  [T=22] RT_Pr</c:v>
                </c:pt>
              </c:strCache>
            </c:strRef>
          </c:tx>
          <c:spPr>
            <a:ln w="28575" cmpd="sng">
              <a:solidFill>
                <a:sysClr val="windowText" lastClr="000000"/>
              </a:solidFill>
              <a:prstDash val="solid"/>
              <a:headEnd type="none"/>
            </a:ln>
          </c:spPr>
          <c:marker>
            <c:symbol val="none"/>
          </c:marker>
          <c:xVal>
            <c:numRef>
              <c:f>'HT_XC09230 (CB)'!$C$18:$C$178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(CB)'!$D$18:$D$178</c:f>
              <c:numCache>
                <c:formatCode>0.000</c:formatCode>
                <c:ptCount val="161"/>
                <c:pt idx="4">
                  <c:v>6.9918199999999997</c:v>
                </c:pt>
                <c:pt idx="5">
                  <c:v>6.9802428571428567</c:v>
                </c:pt>
                <c:pt idx="6">
                  <c:v>6.9715966666666667</c:v>
                </c:pt>
                <c:pt idx="7">
                  <c:v>6.9619428571428568</c:v>
                </c:pt>
                <c:pt idx="8">
                  <c:v>6.9532699999999998</c:v>
                </c:pt>
                <c:pt idx="9">
                  <c:v>6.9439585714285714</c:v>
                </c:pt>
                <c:pt idx="10">
                  <c:v>6.9358599999999999</c:v>
                </c:pt>
                <c:pt idx="11">
                  <c:v>6.9247233333333336</c:v>
                </c:pt>
                <c:pt idx="12">
                  <c:v>6.9156828571428566</c:v>
                </c:pt>
                <c:pt idx="13">
                  <c:v>6.9041742857142854</c:v>
                </c:pt>
                <c:pt idx="14">
                  <c:v>6.8938304761904767</c:v>
                </c:pt>
                <c:pt idx="15">
                  <c:v>6.8873509523809524</c:v>
                </c:pt>
                <c:pt idx="16">
                  <c:v>6.879568571428571</c:v>
                </c:pt>
                <c:pt idx="17">
                  <c:v>6.8692023809523812</c:v>
                </c:pt>
                <c:pt idx="18">
                  <c:v>6.8611333333333349</c:v>
                </c:pt>
                <c:pt idx="19">
                  <c:v>6.8530642857142858</c:v>
                </c:pt>
                <c:pt idx="20">
                  <c:v>6.840710476190476</c:v>
                </c:pt>
                <c:pt idx="21">
                  <c:v>6.8316309523809533</c:v>
                </c:pt>
                <c:pt idx="22">
                  <c:v>6.8206699999999998</c:v>
                </c:pt>
                <c:pt idx="23">
                  <c:v>6.8143942857142861</c:v>
                </c:pt>
                <c:pt idx="24">
                  <c:v>6.8016038095238098</c:v>
                </c:pt>
                <c:pt idx="25">
                  <c:v>6.7908900000000001</c:v>
                </c:pt>
                <c:pt idx="26">
                  <c:v>6.7852871428571433</c:v>
                </c:pt>
                <c:pt idx="27">
                  <c:v>6.7763809523809524</c:v>
                </c:pt>
                <c:pt idx="28">
                  <c:v>6.7659571428571432</c:v>
                </c:pt>
                <c:pt idx="29">
                  <c:v>6.7592390476190483</c:v>
                </c:pt>
                <c:pt idx="30">
                  <c:v>6.7493880952380954</c:v>
                </c:pt>
                <c:pt idx="31">
                  <c:v>6.7391328571428577</c:v>
                </c:pt>
                <c:pt idx="32">
                  <c:v>6.7301233333333332</c:v>
                </c:pt>
                <c:pt idx="33">
                  <c:v>6.7220138095238102</c:v>
                </c:pt>
                <c:pt idx="34">
                  <c:v>6.7156928571428569</c:v>
                </c:pt>
                <c:pt idx="35">
                  <c:v>6.7064509523809521</c:v>
                </c:pt>
                <c:pt idx="36">
                  <c:v>6.6969261904761908</c:v>
                </c:pt>
                <c:pt idx="37">
                  <c:v>6.693434285714285</c:v>
                </c:pt>
                <c:pt idx="38">
                  <c:v>6.6831366666666661</c:v>
                </c:pt>
                <c:pt idx="39">
                  <c:v>6.6761833333333334</c:v>
                </c:pt>
                <c:pt idx="40">
                  <c:v>6.6717514285714286</c:v>
                </c:pt>
                <c:pt idx="41">
                  <c:v>6.6631071428571431</c:v>
                </c:pt>
                <c:pt idx="42">
                  <c:v>6.6572657142857148</c:v>
                </c:pt>
                <c:pt idx="43">
                  <c:v>6.6487428571428575</c:v>
                </c:pt>
                <c:pt idx="44">
                  <c:v>6.6433690476190481</c:v>
                </c:pt>
                <c:pt idx="45">
                  <c:v>6.6392328571428578</c:v>
                </c:pt>
                <c:pt idx="46">
                  <c:v>6.6305500000000004</c:v>
                </c:pt>
                <c:pt idx="47">
                  <c:v>6.6249819047619054</c:v>
                </c:pt>
                <c:pt idx="48">
                  <c:v>6.6223276190476197</c:v>
                </c:pt>
                <c:pt idx="49">
                  <c:v>6.6127057142857142</c:v>
                </c:pt>
                <c:pt idx="50">
                  <c:v>6.605890476190476</c:v>
                </c:pt>
                <c:pt idx="51">
                  <c:v>6.6020366666666668</c:v>
                </c:pt>
                <c:pt idx="52">
                  <c:v>6.6002599999999996</c:v>
                </c:pt>
                <c:pt idx="53">
                  <c:v>6.5959933333333334</c:v>
                </c:pt>
                <c:pt idx="54">
                  <c:v>6.5897100000000002</c:v>
                </c:pt>
                <c:pt idx="55">
                  <c:v>6.5847657142857141</c:v>
                </c:pt>
                <c:pt idx="56">
                  <c:v>6.5776390476190478</c:v>
                </c:pt>
                <c:pt idx="57">
                  <c:v>6.5685752380952378</c:v>
                </c:pt>
                <c:pt idx="58">
                  <c:v>6.5650485714285711</c:v>
                </c:pt>
                <c:pt idx="59">
                  <c:v>6.5571423809523814</c:v>
                </c:pt>
                <c:pt idx="60">
                  <c:v>6.5454366666666672</c:v>
                </c:pt>
                <c:pt idx="61">
                  <c:v>6.5434228571428568</c:v>
                </c:pt>
                <c:pt idx="62">
                  <c:v>6.5403333333333338</c:v>
                </c:pt>
                <c:pt idx="63">
                  <c:v>6.5291628571428575</c:v>
                </c:pt>
                <c:pt idx="64">
                  <c:v>6.5242171428571432</c:v>
                </c:pt>
                <c:pt idx="65">
                  <c:v>6.5239447619047617</c:v>
                </c:pt>
                <c:pt idx="66">
                  <c:v>6.5181704761904768</c:v>
                </c:pt>
                <c:pt idx="67">
                  <c:v>6.50725</c:v>
                </c:pt>
                <c:pt idx="68">
                  <c:v>6.5034695238095237</c:v>
                </c:pt>
                <c:pt idx="69">
                  <c:v>6.5041414285714287</c:v>
                </c:pt>
                <c:pt idx="70">
                  <c:v>6.4925600000000001</c:v>
                </c:pt>
                <c:pt idx="71">
                  <c:v>6.4858185714285712</c:v>
                </c:pt>
                <c:pt idx="72">
                  <c:v>6.4864138095238095</c:v>
                </c:pt>
                <c:pt idx="73">
                  <c:v>6.4805814285714289</c:v>
                </c:pt>
                <c:pt idx="74">
                  <c:v>6.4693833333333339</c:v>
                </c:pt>
                <c:pt idx="75">
                  <c:v>6.4673823809523805</c:v>
                </c:pt>
                <c:pt idx="76">
                  <c:v>6.4669871428571426</c:v>
                </c:pt>
                <c:pt idx="77">
                  <c:v>6.4564704761904768</c:v>
                </c:pt>
                <c:pt idx="78">
                  <c:v>6.450125714285714</c:v>
                </c:pt>
                <c:pt idx="79">
                  <c:v>6.4532357142857144</c:v>
                </c:pt>
                <c:pt idx="80">
                  <c:v>6.4481114285714289</c:v>
                </c:pt>
                <c:pt idx="81">
                  <c:v>6.4357366666666671</c:v>
                </c:pt>
                <c:pt idx="82">
                  <c:v>6.4349657142857142</c:v>
                </c:pt>
                <c:pt idx="83">
                  <c:v>6.433583333333333</c:v>
                </c:pt>
                <c:pt idx="84">
                  <c:v>6.4249109523809524</c:v>
                </c:pt>
                <c:pt idx="85">
                  <c:v>6.4157357142857139</c:v>
                </c:pt>
                <c:pt idx="86">
                  <c:v>6.4124238095238093</c:v>
                </c:pt>
                <c:pt idx="87">
                  <c:v>6.4119933333333332</c:v>
                </c:pt>
                <c:pt idx="88">
                  <c:v>6.4001200000000003</c:v>
                </c:pt>
              </c:numCache>
            </c:numRef>
          </c:yVal>
          <c:smooth val="0"/>
          <c:extLst>
            <c:ext xmlns:c16="http://schemas.microsoft.com/office/drawing/2014/chart" uri="{C3380CC4-5D6E-409C-BE32-E72D297353CC}">
              <c16:uniqueId val="{00000000-68BE-4328-82A7-F6D10403C717}"/>
            </c:ext>
          </c:extLst>
        </c:ser>
        <c:ser>
          <c:idx val="0"/>
          <c:order val="1"/>
          <c:tx>
            <c:strRef>
              <c:f>'HT_XC09230 (CB)'!$E$15</c:f>
              <c:strCache>
                <c:ptCount val="1"/>
                <c:pt idx="0">
                  <c:v>εA'  [T=22] R</c:v>
                </c:pt>
              </c:strCache>
            </c:strRef>
          </c:tx>
          <c:marker>
            <c:symbol val="none"/>
          </c:marker>
          <c:xVal>
            <c:numRef>
              <c:f>'HT_XC09230 (CB)'!$C$18:$C$178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(CB)'!$E$18:$E$178</c:f>
              <c:numCache>
                <c:formatCode>0.000</c:formatCode>
                <c:ptCount val="161"/>
                <c:pt idx="0">
                  <c:v>7.0780000000000003</c:v>
                </c:pt>
                <c:pt idx="1">
                  <c:v>7.085</c:v>
                </c:pt>
                <c:pt idx="2">
                  <c:v>7.0389999999999997</c:v>
                </c:pt>
                <c:pt idx="3">
                  <c:v>7.0369999999999999</c:v>
                </c:pt>
                <c:pt idx="4">
                  <c:v>7.0279999999999996</c:v>
                </c:pt>
                <c:pt idx="5">
                  <c:v>7.01</c:v>
                </c:pt>
                <c:pt idx="6">
                  <c:v>6.9909999999999997</c:v>
                </c:pt>
                <c:pt idx="7">
                  <c:v>7.0010000000000003</c:v>
                </c:pt>
                <c:pt idx="8">
                  <c:v>6.9950000000000001</c:v>
                </c:pt>
                <c:pt idx="9">
                  <c:v>6.9729999999999999</c:v>
                </c:pt>
                <c:pt idx="10">
                  <c:v>6.96</c:v>
                </c:pt>
                <c:pt idx="11">
                  <c:v>6.96</c:v>
                </c:pt>
                <c:pt idx="12">
                  <c:v>6.9610000000000003</c:v>
                </c:pt>
                <c:pt idx="13">
                  <c:v>6.9359999999999999</c:v>
                </c:pt>
                <c:pt idx="14">
                  <c:v>6.9169999999999998</c:v>
                </c:pt>
                <c:pt idx="15">
                  <c:v>6.9210000000000003</c:v>
                </c:pt>
                <c:pt idx="16">
                  <c:v>6.9029999999999996</c:v>
                </c:pt>
                <c:pt idx="17">
                  <c:v>6.8890000000000002</c:v>
                </c:pt>
                <c:pt idx="18">
                  <c:v>6.8949999999999996</c:v>
                </c:pt>
                <c:pt idx="19">
                  <c:v>6.8780000000000001</c:v>
                </c:pt>
                <c:pt idx="20">
                  <c:v>6.8760000000000003</c:v>
                </c:pt>
                <c:pt idx="21">
                  <c:v>6.851</c:v>
                </c:pt>
                <c:pt idx="22">
                  <c:v>6.8449999999999998</c:v>
                </c:pt>
                <c:pt idx="23">
                  <c:v>6.8479999999999999</c:v>
                </c:pt>
                <c:pt idx="24">
                  <c:v>6.8419999999999996</c:v>
                </c:pt>
                <c:pt idx="25">
                  <c:v>6.8289999999999997</c:v>
                </c:pt>
                <c:pt idx="26">
                  <c:v>6.8170000000000002</c:v>
                </c:pt>
                <c:pt idx="27">
                  <c:v>6.7969999999999997</c:v>
                </c:pt>
                <c:pt idx="28">
                  <c:v>6.8029999999999999</c:v>
                </c:pt>
                <c:pt idx="29">
                  <c:v>6.7859999999999996</c:v>
                </c:pt>
                <c:pt idx="30">
                  <c:v>6.7830000000000004</c:v>
                </c:pt>
                <c:pt idx="31">
                  <c:v>6.7850000000000001</c:v>
                </c:pt>
                <c:pt idx="32">
                  <c:v>6.7750000000000004</c:v>
                </c:pt>
                <c:pt idx="33">
                  <c:v>6.76</c:v>
                </c:pt>
                <c:pt idx="34">
                  <c:v>6.7469999999999999</c:v>
                </c:pt>
                <c:pt idx="35">
                  <c:v>6.74</c:v>
                </c:pt>
                <c:pt idx="36">
                  <c:v>6.7389999999999999</c:v>
                </c:pt>
                <c:pt idx="37">
                  <c:v>6.734</c:v>
                </c:pt>
                <c:pt idx="38">
                  <c:v>6.7190000000000003</c:v>
                </c:pt>
                <c:pt idx="39">
                  <c:v>6.7160000000000002</c:v>
                </c:pt>
                <c:pt idx="40">
                  <c:v>6.7110000000000003</c:v>
                </c:pt>
                <c:pt idx="41">
                  <c:v>6.702</c:v>
                </c:pt>
                <c:pt idx="42">
                  <c:v>6.7009999999999996</c:v>
                </c:pt>
                <c:pt idx="43">
                  <c:v>6.6870000000000003</c:v>
                </c:pt>
                <c:pt idx="44">
                  <c:v>6.6820000000000004</c:v>
                </c:pt>
                <c:pt idx="45">
                  <c:v>6.6669999999999998</c:v>
                </c:pt>
                <c:pt idx="46">
                  <c:v>6.6669999999999998</c:v>
                </c:pt>
                <c:pt idx="47">
                  <c:v>6.6619999999999999</c:v>
                </c:pt>
                <c:pt idx="48">
                  <c:v>6.6479999999999997</c:v>
                </c:pt>
                <c:pt idx="49">
                  <c:v>6.6470000000000002</c:v>
                </c:pt>
                <c:pt idx="50">
                  <c:v>6.649</c:v>
                </c:pt>
                <c:pt idx="51">
                  <c:v>6.64</c:v>
                </c:pt>
                <c:pt idx="52">
                  <c:v>6.6319999999999997</c:v>
                </c:pt>
                <c:pt idx="53">
                  <c:v>6.625</c:v>
                </c:pt>
                <c:pt idx="54">
                  <c:v>6.62</c:v>
                </c:pt>
                <c:pt idx="55">
                  <c:v>6.6109999999999998</c:v>
                </c:pt>
                <c:pt idx="56">
                  <c:v>6.6029999999999998</c:v>
                </c:pt>
                <c:pt idx="57">
                  <c:v>6.5910000000000002</c:v>
                </c:pt>
                <c:pt idx="58">
                  <c:v>6.5990000000000002</c:v>
                </c:pt>
                <c:pt idx="59">
                  <c:v>6.593</c:v>
                </c:pt>
                <c:pt idx="60">
                  <c:v>6.5880000000000001</c:v>
                </c:pt>
                <c:pt idx="61">
                  <c:v>6.5810000000000004</c:v>
                </c:pt>
                <c:pt idx="62">
                  <c:v>6.5730000000000004</c:v>
                </c:pt>
                <c:pt idx="63">
                  <c:v>6.5679999999999996</c:v>
                </c:pt>
                <c:pt idx="64">
                  <c:v>6.56</c:v>
                </c:pt>
                <c:pt idx="65">
                  <c:v>6.5570000000000004</c:v>
                </c:pt>
                <c:pt idx="66">
                  <c:v>6.5439999999999996</c:v>
                </c:pt>
                <c:pt idx="67">
                  <c:v>6.5469999999999997</c:v>
                </c:pt>
                <c:pt idx="68">
                  <c:v>6.5389999999999997</c:v>
                </c:pt>
                <c:pt idx="69">
                  <c:v>6.5410000000000004</c:v>
                </c:pt>
                <c:pt idx="70">
                  <c:v>6.5289999999999999</c:v>
                </c:pt>
                <c:pt idx="71">
                  <c:v>6.5289999999999999</c:v>
                </c:pt>
                <c:pt idx="72">
                  <c:v>6.5229999999999997</c:v>
                </c:pt>
                <c:pt idx="73">
                  <c:v>6.51</c:v>
                </c:pt>
                <c:pt idx="74">
                  <c:v>6.5090000000000003</c:v>
                </c:pt>
                <c:pt idx="75">
                  <c:v>6.508</c:v>
                </c:pt>
                <c:pt idx="76">
                  <c:v>6.4950000000000001</c:v>
                </c:pt>
                <c:pt idx="77">
                  <c:v>6.4939999999999998</c:v>
                </c:pt>
                <c:pt idx="78">
                  <c:v>6.492</c:v>
                </c:pt>
                <c:pt idx="79">
                  <c:v>6.4850000000000003</c:v>
                </c:pt>
                <c:pt idx="80">
                  <c:v>6.4710000000000001</c:v>
                </c:pt>
                <c:pt idx="81">
                  <c:v>6.468</c:v>
                </c:pt>
                <c:pt idx="82">
                  <c:v>6.4669999999999996</c:v>
                </c:pt>
                <c:pt idx="83">
                  <c:v>6.4649999999999999</c:v>
                </c:pt>
                <c:pt idx="84">
                  <c:v>6.4560000000000004</c:v>
                </c:pt>
                <c:pt idx="85">
                  <c:v>6.4489999999999998</c:v>
                </c:pt>
                <c:pt idx="86">
                  <c:v>6.4409999999999998</c:v>
                </c:pt>
                <c:pt idx="87">
                  <c:v>6.4450000000000003</c:v>
                </c:pt>
                <c:pt idx="88">
                  <c:v>6.4329999999999998</c:v>
                </c:pt>
                <c:pt idx="89">
                  <c:v>6.4279999999999999</c:v>
                </c:pt>
                <c:pt idx="90">
                  <c:v>6.4249999999999998</c:v>
                </c:pt>
                <c:pt idx="91">
                  <c:v>6.4180000000000001</c:v>
                </c:pt>
                <c:pt idx="92">
                  <c:v>6.4130000000000003</c:v>
                </c:pt>
                <c:pt idx="93">
                  <c:v>6.4109999999999996</c:v>
                </c:pt>
                <c:pt idx="94">
                  <c:v>6.4029999999999996</c:v>
                </c:pt>
                <c:pt idx="95">
                  <c:v>6.3959999999999999</c:v>
                </c:pt>
                <c:pt idx="96">
                  <c:v>6.3979999999999997</c:v>
                </c:pt>
                <c:pt idx="97">
                  <c:v>6.3929999999999998</c:v>
                </c:pt>
                <c:pt idx="98">
                  <c:v>6.3869999999999996</c:v>
                </c:pt>
                <c:pt idx="99">
                  <c:v>6.3840000000000003</c:v>
                </c:pt>
                <c:pt idx="100">
                  <c:v>6.3739999999999997</c:v>
                </c:pt>
                <c:pt idx="101">
                  <c:v>6.3680000000000003</c:v>
                </c:pt>
                <c:pt idx="102">
                  <c:v>6.3639999999999999</c:v>
                </c:pt>
                <c:pt idx="103">
                  <c:v>6.3609999999999998</c:v>
                </c:pt>
                <c:pt idx="104">
                  <c:v>6.3550000000000004</c:v>
                </c:pt>
                <c:pt idx="105">
                  <c:v>6.3559999999999999</c:v>
                </c:pt>
                <c:pt idx="106">
                  <c:v>6.3470000000000004</c:v>
                </c:pt>
                <c:pt idx="107">
                  <c:v>6.3449999999999998</c:v>
                </c:pt>
                <c:pt idx="108">
                  <c:v>6.3520000000000003</c:v>
                </c:pt>
                <c:pt idx="109">
                  <c:v>6.2990000000000004</c:v>
                </c:pt>
                <c:pt idx="110">
                  <c:v>6.343</c:v>
                </c:pt>
                <c:pt idx="111">
                  <c:v>6.32</c:v>
                </c:pt>
                <c:pt idx="112">
                  <c:v>6.3220000000000001</c:v>
                </c:pt>
                <c:pt idx="113">
                  <c:v>6.3129999999999997</c:v>
                </c:pt>
                <c:pt idx="114">
                  <c:v>6.3090000000000002</c:v>
                </c:pt>
                <c:pt idx="115">
                  <c:v>6.3049999999999997</c:v>
                </c:pt>
                <c:pt idx="116">
                  <c:v>6.3049999999999997</c:v>
                </c:pt>
                <c:pt idx="117">
                  <c:v>6.2939999999999996</c:v>
                </c:pt>
                <c:pt idx="118">
                  <c:v>6.2930000000000001</c:v>
                </c:pt>
                <c:pt idx="119">
                  <c:v>6.2869999999999999</c:v>
                </c:pt>
                <c:pt idx="120">
                  <c:v>6.2770000000000001</c:v>
                </c:pt>
                <c:pt idx="121">
                  <c:v>6.28</c:v>
                </c:pt>
                <c:pt idx="122">
                  <c:v>6.274</c:v>
                </c:pt>
                <c:pt idx="123">
                  <c:v>6.266</c:v>
                </c:pt>
                <c:pt idx="124">
                  <c:v>6.2709999999999999</c:v>
                </c:pt>
                <c:pt idx="125">
                  <c:v>6.2590000000000003</c:v>
                </c:pt>
                <c:pt idx="126">
                  <c:v>6.2549999999999999</c:v>
                </c:pt>
                <c:pt idx="127">
                  <c:v>6.2510000000000003</c:v>
                </c:pt>
                <c:pt idx="128">
                  <c:v>6.2430000000000003</c:v>
                </c:pt>
                <c:pt idx="129">
                  <c:v>6.2389999999999999</c:v>
                </c:pt>
                <c:pt idx="130">
                  <c:v>6.2359999999999998</c:v>
                </c:pt>
                <c:pt idx="131">
                  <c:v>6.2350000000000003</c:v>
                </c:pt>
                <c:pt idx="132">
                  <c:v>6.234</c:v>
                </c:pt>
                <c:pt idx="133">
                  <c:v>6.2240000000000002</c:v>
                </c:pt>
                <c:pt idx="134">
                  <c:v>6.2270000000000003</c:v>
                </c:pt>
                <c:pt idx="135">
                  <c:v>6.21</c:v>
                </c:pt>
                <c:pt idx="136">
                  <c:v>6.2149999999999999</c:v>
                </c:pt>
                <c:pt idx="137">
                  <c:v>6.2050000000000001</c:v>
                </c:pt>
                <c:pt idx="138">
                  <c:v>6.2060000000000004</c:v>
                </c:pt>
                <c:pt idx="139">
                  <c:v>6.1989999999999998</c:v>
                </c:pt>
                <c:pt idx="140">
                  <c:v>6.2050000000000001</c:v>
                </c:pt>
                <c:pt idx="141">
                  <c:v>6.1870000000000003</c:v>
                </c:pt>
                <c:pt idx="142">
                  <c:v>6.1909999999999998</c:v>
                </c:pt>
                <c:pt idx="143">
                  <c:v>6.1849999999999996</c:v>
                </c:pt>
                <c:pt idx="144">
                  <c:v>6.1779999999999999</c:v>
                </c:pt>
                <c:pt idx="145">
                  <c:v>6.173</c:v>
                </c:pt>
                <c:pt idx="146">
                  <c:v>6.1749999999999998</c:v>
                </c:pt>
                <c:pt idx="147">
                  <c:v>6.17</c:v>
                </c:pt>
                <c:pt idx="148">
                  <c:v>6.165</c:v>
                </c:pt>
                <c:pt idx="149">
                  <c:v>6.1639999999999997</c:v>
                </c:pt>
                <c:pt idx="150">
                  <c:v>6.1630000000000003</c:v>
                </c:pt>
                <c:pt idx="151">
                  <c:v>6.1539999999999999</c:v>
                </c:pt>
                <c:pt idx="152">
                  <c:v>6.1470000000000002</c:v>
                </c:pt>
                <c:pt idx="153">
                  <c:v>6.1440000000000001</c:v>
                </c:pt>
                <c:pt idx="154">
                  <c:v>6.1379999999999999</c:v>
                </c:pt>
                <c:pt idx="155">
                  <c:v>6.1360000000000001</c:v>
                </c:pt>
                <c:pt idx="156">
                  <c:v>6.133</c:v>
                </c:pt>
                <c:pt idx="157">
                  <c:v>6.1340000000000003</c:v>
                </c:pt>
                <c:pt idx="158">
                  <c:v>6.1269999999999998</c:v>
                </c:pt>
                <c:pt idx="159">
                  <c:v>6.1260000000000003</c:v>
                </c:pt>
                <c:pt idx="160">
                  <c:v>6.1269999999999998</c:v>
                </c:pt>
              </c:numCache>
            </c:numRef>
          </c:yVal>
          <c:smooth val="0"/>
          <c:extLst>
            <c:ext xmlns:c16="http://schemas.microsoft.com/office/drawing/2014/chart" uri="{C3380CC4-5D6E-409C-BE32-E72D297353CC}">
              <c16:uniqueId val="{00000001-68BE-4328-82A7-F6D10403C717}"/>
            </c:ext>
          </c:extLst>
        </c:ser>
        <c:ser>
          <c:idx val="1"/>
          <c:order val="2"/>
          <c:tx>
            <c:strRef>
              <c:f>'HT_XC09230 (CB)'!$H$15</c:f>
              <c:strCache>
                <c:ptCount val="1"/>
                <c:pt idx="0">
                  <c:v>εA'  [T=300] R</c:v>
                </c:pt>
              </c:strCache>
            </c:strRef>
          </c:tx>
          <c:spPr>
            <a:ln>
              <a:solidFill>
                <a:srgbClr val="C0504D"/>
              </a:solidFill>
            </a:ln>
          </c:spPr>
          <c:marker>
            <c:symbol val="none"/>
          </c:marker>
          <c:xVal>
            <c:numRef>
              <c:f>'HT_XC09230 (CB)'!$C$18:$C$178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(CB)'!$H$18:$H$178</c:f>
              <c:numCache>
                <c:formatCode>0.000</c:formatCode>
                <c:ptCount val="161"/>
                <c:pt idx="0">
                  <c:v>7.859</c:v>
                </c:pt>
                <c:pt idx="1">
                  <c:v>7.875</c:v>
                </c:pt>
                <c:pt idx="2">
                  <c:v>7.8250000000000002</c:v>
                </c:pt>
                <c:pt idx="3">
                  <c:v>7.8209999999999997</c:v>
                </c:pt>
                <c:pt idx="4">
                  <c:v>7.8010000000000002</c:v>
                </c:pt>
                <c:pt idx="5">
                  <c:v>7.78</c:v>
                </c:pt>
                <c:pt idx="6">
                  <c:v>7.7770000000000001</c:v>
                </c:pt>
                <c:pt idx="7">
                  <c:v>7.7619999999999996</c:v>
                </c:pt>
                <c:pt idx="8">
                  <c:v>7.7510000000000003</c:v>
                </c:pt>
                <c:pt idx="9">
                  <c:v>7.7229999999999999</c:v>
                </c:pt>
                <c:pt idx="10">
                  <c:v>7.7069999999999999</c:v>
                </c:pt>
                <c:pt idx="11">
                  <c:v>7.7110000000000003</c:v>
                </c:pt>
                <c:pt idx="12">
                  <c:v>7.7060000000000004</c:v>
                </c:pt>
                <c:pt idx="13">
                  <c:v>7.6769999999999996</c:v>
                </c:pt>
                <c:pt idx="14">
                  <c:v>7.6529999999999996</c:v>
                </c:pt>
                <c:pt idx="15">
                  <c:v>7.649</c:v>
                </c:pt>
                <c:pt idx="16">
                  <c:v>7.6319999999999997</c:v>
                </c:pt>
                <c:pt idx="17">
                  <c:v>7.6130000000000004</c:v>
                </c:pt>
                <c:pt idx="18">
                  <c:v>7.6139999999999999</c:v>
                </c:pt>
                <c:pt idx="19">
                  <c:v>7.5839999999999996</c:v>
                </c:pt>
                <c:pt idx="20">
                  <c:v>7.59</c:v>
                </c:pt>
                <c:pt idx="21">
                  <c:v>7.5670000000000002</c:v>
                </c:pt>
                <c:pt idx="22">
                  <c:v>7.5529999999999999</c:v>
                </c:pt>
                <c:pt idx="23">
                  <c:v>7.5510000000000002</c:v>
                </c:pt>
                <c:pt idx="24">
                  <c:v>7.5350000000000001</c:v>
                </c:pt>
                <c:pt idx="25">
                  <c:v>7.5359999999999996</c:v>
                </c:pt>
                <c:pt idx="26">
                  <c:v>7.5119999999999996</c:v>
                </c:pt>
                <c:pt idx="27">
                  <c:v>7.484</c:v>
                </c:pt>
                <c:pt idx="28">
                  <c:v>7.4880000000000004</c:v>
                </c:pt>
                <c:pt idx="29">
                  <c:v>7.47</c:v>
                </c:pt>
                <c:pt idx="30">
                  <c:v>7.4619999999999997</c:v>
                </c:pt>
                <c:pt idx="31">
                  <c:v>7.4539999999999997</c:v>
                </c:pt>
                <c:pt idx="32">
                  <c:v>7.4530000000000003</c:v>
                </c:pt>
                <c:pt idx="33">
                  <c:v>7.4279999999999999</c:v>
                </c:pt>
                <c:pt idx="34">
                  <c:v>7.4119999999999999</c:v>
                </c:pt>
                <c:pt idx="35">
                  <c:v>7.4029999999999996</c:v>
                </c:pt>
                <c:pt idx="36">
                  <c:v>7.4029999999999996</c:v>
                </c:pt>
                <c:pt idx="37">
                  <c:v>7.3949999999999996</c:v>
                </c:pt>
                <c:pt idx="38">
                  <c:v>7.3710000000000004</c:v>
                </c:pt>
                <c:pt idx="39">
                  <c:v>7.3719999999999999</c:v>
                </c:pt>
                <c:pt idx="40">
                  <c:v>7.3529999999999998</c:v>
                </c:pt>
                <c:pt idx="41">
                  <c:v>7.3490000000000002</c:v>
                </c:pt>
                <c:pt idx="42">
                  <c:v>7.3490000000000002</c:v>
                </c:pt>
                <c:pt idx="43">
                  <c:v>7.3239999999999998</c:v>
                </c:pt>
                <c:pt idx="44">
                  <c:v>7.3280000000000003</c:v>
                </c:pt>
                <c:pt idx="45">
                  <c:v>7.3129999999999997</c:v>
                </c:pt>
                <c:pt idx="46">
                  <c:v>7.3</c:v>
                </c:pt>
                <c:pt idx="47">
                  <c:v>7.2930000000000001</c:v>
                </c:pt>
                <c:pt idx="48">
                  <c:v>7.2839999999999998</c:v>
                </c:pt>
                <c:pt idx="49">
                  <c:v>7.2759999999999998</c:v>
                </c:pt>
                <c:pt idx="50">
                  <c:v>7.2770000000000001</c:v>
                </c:pt>
                <c:pt idx="51">
                  <c:v>7.2670000000000003</c:v>
                </c:pt>
                <c:pt idx="52">
                  <c:v>7.2560000000000002</c:v>
                </c:pt>
                <c:pt idx="53">
                  <c:v>7.2489999999999997</c:v>
                </c:pt>
                <c:pt idx="54">
                  <c:v>7.2370000000000001</c:v>
                </c:pt>
                <c:pt idx="55">
                  <c:v>7.2279999999999998</c:v>
                </c:pt>
                <c:pt idx="56">
                  <c:v>7.2140000000000004</c:v>
                </c:pt>
                <c:pt idx="57">
                  <c:v>7.2089999999999996</c:v>
                </c:pt>
                <c:pt idx="58">
                  <c:v>7.2089999999999996</c:v>
                </c:pt>
                <c:pt idx="59">
                  <c:v>7.2009999999999996</c:v>
                </c:pt>
                <c:pt idx="60">
                  <c:v>7.19</c:v>
                </c:pt>
                <c:pt idx="61">
                  <c:v>7.181</c:v>
                </c:pt>
                <c:pt idx="62">
                  <c:v>7.1689999999999996</c:v>
                </c:pt>
                <c:pt idx="63">
                  <c:v>7.1619999999999999</c:v>
                </c:pt>
                <c:pt idx="64">
                  <c:v>7.1539999999999999</c:v>
                </c:pt>
                <c:pt idx="65">
                  <c:v>7.1479999999999997</c:v>
                </c:pt>
                <c:pt idx="66">
                  <c:v>7.133</c:v>
                </c:pt>
                <c:pt idx="67">
                  <c:v>7.1360000000000001</c:v>
                </c:pt>
                <c:pt idx="68">
                  <c:v>7.1239999999999997</c:v>
                </c:pt>
                <c:pt idx="69">
                  <c:v>7.117</c:v>
                </c:pt>
                <c:pt idx="70">
                  <c:v>7.1130000000000004</c:v>
                </c:pt>
                <c:pt idx="71">
                  <c:v>7.109</c:v>
                </c:pt>
                <c:pt idx="72">
                  <c:v>7.0979999999999999</c:v>
                </c:pt>
                <c:pt idx="73">
                  <c:v>7.0960000000000001</c:v>
                </c:pt>
                <c:pt idx="74">
                  <c:v>7.0830000000000002</c:v>
                </c:pt>
                <c:pt idx="75">
                  <c:v>7.0759999999999996</c:v>
                </c:pt>
                <c:pt idx="76">
                  <c:v>7.0730000000000004</c:v>
                </c:pt>
                <c:pt idx="77">
                  <c:v>7.0679999999999996</c:v>
                </c:pt>
                <c:pt idx="78">
                  <c:v>7.0579999999999998</c:v>
                </c:pt>
                <c:pt idx="79">
                  <c:v>7.0460000000000003</c:v>
                </c:pt>
                <c:pt idx="80">
                  <c:v>7.0339999999999998</c:v>
                </c:pt>
                <c:pt idx="81">
                  <c:v>7.0309999999999997</c:v>
                </c:pt>
                <c:pt idx="82">
                  <c:v>7.0289999999999999</c:v>
                </c:pt>
                <c:pt idx="83">
                  <c:v>7.0209999999999999</c:v>
                </c:pt>
                <c:pt idx="84">
                  <c:v>7.0119999999999996</c:v>
                </c:pt>
                <c:pt idx="85">
                  <c:v>7.0030000000000001</c:v>
                </c:pt>
                <c:pt idx="86">
                  <c:v>6.9969999999999999</c:v>
                </c:pt>
                <c:pt idx="87">
                  <c:v>6.992</c:v>
                </c:pt>
                <c:pt idx="88">
                  <c:v>6.9779999999999998</c:v>
                </c:pt>
                <c:pt idx="89">
                  <c:v>6.9790000000000001</c:v>
                </c:pt>
                <c:pt idx="90">
                  <c:v>6.97</c:v>
                </c:pt>
                <c:pt idx="91">
                  <c:v>6.9550000000000001</c:v>
                </c:pt>
                <c:pt idx="92">
                  <c:v>6.9560000000000004</c:v>
                </c:pt>
                <c:pt idx="93">
                  <c:v>6.9480000000000004</c:v>
                </c:pt>
                <c:pt idx="94">
                  <c:v>6.944</c:v>
                </c:pt>
                <c:pt idx="95">
                  <c:v>6.9329999999999998</c:v>
                </c:pt>
                <c:pt idx="96">
                  <c:v>6.9290000000000003</c:v>
                </c:pt>
                <c:pt idx="97">
                  <c:v>6.9249999999999998</c:v>
                </c:pt>
                <c:pt idx="98">
                  <c:v>6.9160000000000004</c:v>
                </c:pt>
                <c:pt idx="99">
                  <c:v>6.915</c:v>
                </c:pt>
                <c:pt idx="100">
                  <c:v>6.9020000000000001</c:v>
                </c:pt>
                <c:pt idx="101">
                  <c:v>6.8929999999999998</c:v>
                </c:pt>
                <c:pt idx="102">
                  <c:v>6.8860000000000001</c:v>
                </c:pt>
                <c:pt idx="103">
                  <c:v>6.8810000000000002</c:v>
                </c:pt>
                <c:pt idx="104">
                  <c:v>6.875</c:v>
                </c:pt>
                <c:pt idx="105">
                  <c:v>6.8760000000000003</c:v>
                </c:pt>
                <c:pt idx="106">
                  <c:v>6.867</c:v>
                </c:pt>
                <c:pt idx="107">
                  <c:v>6.8410000000000002</c:v>
                </c:pt>
                <c:pt idx="108">
                  <c:v>6.8630000000000004</c:v>
                </c:pt>
                <c:pt idx="109">
                  <c:v>6.819</c:v>
                </c:pt>
                <c:pt idx="110">
                  <c:v>6.8680000000000003</c:v>
                </c:pt>
                <c:pt idx="111">
                  <c:v>6.8209999999999997</c:v>
                </c:pt>
                <c:pt idx="112">
                  <c:v>6.8010000000000002</c:v>
                </c:pt>
                <c:pt idx="113">
                  <c:v>6.8220000000000001</c:v>
                </c:pt>
                <c:pt idx="114">
                  <c:v>6.806</c:v>
                </c:pt>
                <c:pt idx="115">
                  <c:v>6.8159999999999998</c:v>
                </c:pt>
                <c:pt idx="116">
                  <c:v>6.8</c:v>
                </c:pt>
                <c:pt idx="117">
                  <c:v>6.7910000000000004</c:v>
                </c:pt>
                <c:pt idx="118">
                  <c:v>6.7809999999999997</c:v>
                </c:pt>
                <c:pt idx="119">
                  <c:v>6.7779999999999996</c:v>
                </c:pt>
                <c:pt idx="120">
                  <c:v>6.7750000000000004</c:v>
                </c:pt>
                <c:pt idx="121">
                  <c:v>6.774</c:v>
                </c:pt>
                <c:pt idx="122">
                  <c:v>6.76</c:v>
                </c:pt>
                <c:pt idx="123">
                  <c:v>6.7590000000000003</c:v>
                </c:pt>
                <c:pt idx="124">
                  <c:v>6.7510000000000003</c:v>
                </c:pt>
                <c:pt idx="125">
                  <c:v>6.74</c:v>
                </c:pt>
                <c:pt idx="126">
                  <c:v>6.74</c:v>
                </c:pt>
                <c:pt idx="127">
                  <c:v>6.7320000000000002</c:v>
                </c:pt>
                <c:pt idx="128">
                  <c:v>6.726</c:v>
                </c:pt>
                <c:pt idx="129">
                  <c:v>6.7190000000000003</c:v>
                </c:pt>
                <c:pt idx="130">
                  <c:v>6.7169999999999996</c:v>
                </c:pt>
                <c:pt idx="131">
                  <c:v>6.7130000000000001</c:v>
                </c:pt>
                <c:pt idx="132">
                  <c:v>6.71</c:v>
                </c:pt>
                <c:pt idx="133">
                  <c:v>6.6929999999999996</c:v>
                </c:pt>
                <c:pt idx="134">
                  <c:v>6.6909999999999998</c:v>
                </c:pt>
                <c:pt idx="135">
                  <c:v>6.6769999999999996</c:v>
                </c:pt>
                <c:pt idx="136">
                  <c:v>6.6859999999999999</c:v>
                </c:pt>
                <c:pt idx="137">
                  <c:v>6.68</c:v>
                </c:pt>
                <c:pt idx="138">
                  <c:v>6.6710000000000003</c:v>
                </c:pt>
                <c:pt idx="139">
                  <c:v>6.6630000000000003</c:v>
                </c:pt>
                <c:pt idx="140">
                  <c:v>6.6580000000000004</c:v>
                </c:pt>
                <c:pt idx="141">
                  <c:v>6.6529999999999996</c:v>
                </c:pt>
                <c:pt idx="142">
                  <c:v>6.6539999999999999</c:v>
                </c:pt>
                <c:pt idx="143">
                  <c:v>6.641</c:v>
                </c:pt>
                <c:pt idx="144">
                  <c:v>6.633</c:v>
                </c:pt>
                <c:pt idx="145">
                  <c:v>6.6310000000000002</c:v>
                </c:pt>
                <c:pt idx="146">
                  <c:v>6.6310000000000002</c:v>
                </c:pt>
                <c:pt idx="147">
                  <c:v>6.6269999999999998</c:v>
                </c:pt>
                <c:pt idx="148">
                  <c:v>6.6219999999999999</c:v>
                </c:pt>
                <c:pt idx="149">
                  <c:v>6.6180000000000003</c:v>
                </c:pt>
                <c:pt idx="150">
                  <c:v>6.6130000000000004</c:v>
                </c:pt>
                <c:pt idx="151">
                  <c:v>6.5979999999999999</c:v>
                </c:pt>
                <c:pt idx="152">
                  <c:v>6.593</c:v>
                </c:pt>
                <c:pt idx="153">
                  <c:v>6.5910000000000002</c:v>
                </c:pt>
                <c:pt idx="154">
                  <c:v>6.5830000000000002</c:v>
                </c:pt>
                <c:pt idx="155">
                  <c:v>6.5780000000000003</c:v>
                </c:pt>
                <c:pt idx="156">
                  <c:v>6.5759999999999996</c:v>
                </c:pt>
                <c:pt idx="157">
                  <c:v>6.5819999999999999</c:v>
                </c:pt>
                <c:pt idx="158">
                  <c:v>6.5620000000000003</c:v>
                </c:pt>
                <c:pt idx="159">
                  <c:v>6.5679999999999996</c:v>
                </c:pt>
                <c:pt idx="160">
                  <c:v>6.5609999999999999</c:v>
                </c:pt>
              </c:numCache>
            </c:numRef>
          </c:yVal>
          <c:smooth val="0"/>
          <c:extLst>
            <c:ext xmlns:c16="http://schemas.microsoft.com/office/drawing/2014/chart" uri="{C3380CC4-5D6E-409C-BE32-E72D297353CC}">
              <c16:uniqueId val="{00000002-68BE-4328-82A7-F6D10403C717}"/>
            </c:ext>
          </c:extLst>
        </c:ser>
        <c:ser>
          <c:idx val="2"/>
          <c:order val="3"/>
          <c:tx>
            <c:strRef>
              <c:f>'HT_XC09230 (CB)'!$K$15</c:f>
              <c:strCache>
                <c:ptCount val="1"/>
                <c:pt idx="0">
                  <c:v>εA'  [T=600] R</c:v>
                </c:pt>
              </c:strCache>
            </c:strRef>
          </c:tx>
          <c:spPr>
            <a:ln>
              <a:solidFill>
                <a:srgbClr val="9BBB59"/>
              </a:solidFill>
            </a:ln>
          </c:spPr>
          <c:marker>
            <c:symbol val="none"/>
          </c:marker>
          <c:xVal>
            <c:numRef>
              <c:f>'HT_XC09230 (CB)'!$C$18:$C$178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(CB)'!$K$18:$K$178</c:f>
              <c:numCache>
                <c:formatCode>0.000</c:formatCode>
                <c:ptCount val="161"/>
                <c:pt idx="0">
                  <c:v>8.5259999999999998</c:v>
                </c:pt>
                <c:pt idx="1">
                  <c:v>8.5269999999999992</c:v>
                </c:pt>
                <c:pt idx="2">
                  <c:v>8.4760000000000009</c:v>
                </c:pt>
                <c:pt idx="3">
                  <c:v>8.4619999999999997</c:v>
                </c:pt>
                <c:pt idx="4">
                  <c:v>8.4329999999999998</c:v>
                </c:pt>
                <c:pt idx="5">
                  <c:v>8.4350000000000005</c:v>
                </c:pt>
                <c:pt idx="6">
                  <c:v>8.4280000000000008</c:v>
                </c:pt>
                <c:pt idx="7">
                  <c:v>8.39</c:v>
                </c:pt>
                <c:pt idx="8">
                  <c:v>8.3829999999999991</c:v>
                </c:pt>
                <c:pt idx="9">
                  <c:v>8.3740000000000006</c:v>
                </c:pt>
                <c:pt idx="10">
                  <c:v>8.3439999999999994</c:v>
                </c:pt>
                <c:pt idx="11">
                  <c:v>8.3330000000000002</c:v>
                </c:pt>
                <c:pt idx="12">
                  <c:v>8.3249999999999993</c:v>
                </c:pt>
                <c:pt idx="13">
                  <c:v>8.3290000000000006</c:v>
                </c:pt>
                <c:pt idx="14">
                  <c:v>8.2940000000000005</c:v>
                </c:pt>
                <c:pt idx="15">
                  <c:v>8.27</c:v>
                </c:pt>
                <c:pt idx="16">
                  <c:v>8.24</c:v>
                </c:pt>
                <c:pt idx="17">
                  <c:v>8.2469999999999999</c:v>
                </c:pt>
                <c:pt idx="18">
                  <c:v>8.2289999999999992</c:v>
                </c:pt>
                <c:pt idx="19">
                  <c:v>8.2059999999999995</c:v>
                </c:pt>
                <c:pt idx="20">
                  <c:v>8.1989999999999998</c:v>
                </c:pt>
                <c:pt idx="21">
                  <c:v>8.1760000000000002</c:v>
                </c:pt>
                <c:pt idx="22">
                  <c:v>8.1530000000000005</c:v>
                </c:pt>
                <c:pt idx="23">
                  <c:v>8.1479999999999997</c:v>
                </c:pt>
                <c:pt idx="24">
                  <c:v>8.1310000000000002</c:v>
                </c:pt>
                <c:pt idx="25">
                  <c:v>8.1270000000000007</c:v>
                </c:pt>
                <c:pt idx="26">
                  <c:v>8.1199999999999992</c:v>
                </c:pt>
                <c:pt idx="27">
                  <c:v>8.0670000000000002</c:v>
                </c:pt>
                <c:pt idx="28">
                  <c:v>8.0809999999999995</c:v>
                </c:pt>
                <c:pt idx="29">
                  <c:v>8.0709999999999997</c:v>
                </c:pt>
                <c:pt idx="30">
                  <c:v>8.0530000000000008</c:v>
                </c:pt>
                <c:pt idx="31">
                  <c:v>8.0370000000000008</c:v>
                </c:pt>
                <c:pt idx="32">
                  <c:v>8.0310000000000006</c:v>
                </c:pt>
                <c:pt idx="33">
                  <c:v>8.0239999999999991</c:v>
                </c:pt>
                <c:pt idx="34">
                  <c:v>7.9969999999999999</c:v>
                </c:pt>
                <c:pt idx="35">
                  <c:v>8.0009999999999994</c:v>
                </c:pt>
                <c:pt idx="36">
                  <c:v>7.9820000000000002</c:v>
                </c:pt>
                <c:pt idx="37">
                  <c:v>7.97</c:v>
                </c:pt>
                <c:pt idx="38">
                  <c:v>7.9560000000000004</c:v>
                </c:pt>
                <c:pt idx="39">
                  <c:v>7.9459999999999997</c:v>
                </c:pt>
                <c:pt idx="40">
                  <c:v>7.93</c:v>
                </c:pt>
                <c:pt idx="41">
                  <c:v>7.92</c:v>
                </c:pt>
                <c:pt idx="42">
                  <c:v>7.907</c:v>
                </c:pt>
                <c:pt idx="43">
                  <c:v>7.899</c:v>
                </c:pt>
                <c:pt idx="44">
                  <c:v>7.8890000000000002</c:v>
                </c:pt>
                <c:pt idx="45">
                  <c:v>7.8760000000000003</c:v>
                </c:pt>
                <c:pt idx="46">
                  <c:v>7.8550000000000004</c:v>
                </c:pt>
                <c:pt idx="47">
                  <c:v>7.8339999999999996</c:v>
                </c:pt>
                <c:pt idx="48">
                  <c:v>7.827</c:v>
                </c:pt>
                <c:pt idx="49">
                  <c:v>7.827</c:v>
                </c:pt>
                <c:pt idx="50">
                  <c:v>7.8220000000000001</c:v>
                </c:pt>
                <c:pt idx="51">
                  <c:v>7.8129999999999997</c:v>
                </c:pt>
                <c:pt idx="52">
                  <c:v>7.7919999999999998</c:v>
                </c:pt>
                <c:pt idx="53">
                  <c:v>7.7830000000000004</c:v>
                </c:pt>
                <c:pt idx="54">
                  <c:v>7.7720000000000002</c:v>
                </c:pt>
                <c:pt idx="55">
                  <c:v>7.7530000000000001</c:v>
                </c:pt>
                <c:pt idx="56">
                  <c:v>7.7430000000000003</c:v>
                </c:pt>
                <c:pt idx="57">
                  <c:v>7.75</c:v>
                </c:pt>
                <c:pt idx="58">
                  <c:v>7.7309999999999999</c:v>
                </c:pt>
                <c:pt idx="59">
                  <c:v>7.726</c:v>
                </c:pt>
                <c:pt idx="60">
                  <c:v>7.7149999999999999</c:v>
                </c:pt>
                <c:pt idx="61">
                  <c:v>7.6989999999999998</c:v>
                </c:pt>
                <c:pt idx="62">
                  <c:v>7.6920000000000002</c:v>
                </c:pt>
                <c:pt idx="63">
                  <c:v>7.6749999999999998</c:v>
                </c:pt>
                <c:pt idx="64">
                  <c:v>7.6710000000000003</c:v>
                </c:pt>
                <c:pt idx="65">
                  <c:v>7.66</c:v>
                </c:pt>
                <c:pt idx="66">
                  <c:v>7.6539999999999999</c:v>
                </c:pt>
                <c:pt idx="67">
                  <c:v>7.6390000000000002</c:v>
                </c:pt>
                <c:pt idx="68">
                  <c:v>7.63</c:v>
                </c:pt>
                <c:pt idx="69">
                  <c:v>7.625</c:v>
                </c:pt>
                <c:pt idx="70">
                  <c:v>7.6139999999999999</c:v>
                </c:pt>
                <c:pt idx="71">
                  <c:v>7.609</c:v>
                </c:pt>
                <c:pt idx="72">
                  <c:v>7.5979999999999999</c:v>
                </c:pt>
                <c:pt idx="73">
                  <c:v>7.59</c:v>
                </c:pt>
                <c:pt idx="74">
                  <c:v>7.5830000000000002</c:v>
                </c:pt>
                <c:pt idx="75">
                  <c:v>7.5720000000000001</c:v>
                </c:pt>
                <c:pt idx="76">
                  <c:v>7.5620000000000003</c:v>
                </c:pt>
                <c:pt idx="77">
                  <c:v>7.5519999999999996</c:v>
                </c:pt>
                <c:pt idx="78">
                  <c:v>7.5430000000000001</c:v>
                </c:pt>
                <c:pt idx="79">
                  <c:v>7.5289999999999999</c:v>
                </c:pt>
                <c:pt idx="80">
                  <c:v>7.5179999999999998</c:v>
                </c:pt>
                <c:pt idx="81">
                  <c:v>7.516</c:v>
                </c:pt>
                <c:pt idx="82">
                  <c:v>7.5069999999999997</c:v>
                </c:pt>
                <c:pt idx="83">
                  <c:v>7.4969999999999999</c:v>
                </c:pt>
                <c:pt idx="84">
                  <c:v>7.4880000000000004</c:v>
                </c:pt>
                <c:pt idx="85">
                  <c:v>7.4809999999999999</c:v>
                </c:pt>
                <c:pt idx="86">
                  <c:v>7.4640000000000004</c:v>
                </c:pt>
                <c:pt idx="87">
                  <c:v>7.4610000000000003</c:v>
                </c:pt>
                <c:pt idx="88">
                  <c:v>7.4489999999999998</c:v>
                </c:pt>
                <c:pt idx="89">
                  <c:v>7.4409999999999998</c:v>
                </c:pt>
                <c:pt idx="90">
                  <c:v>7.431</c:v>
                </c:pt>
                <c:pt idx="91">
                  <c:v>7.4189999999999996</c:v>
                </c:pt>
                <c:pt idx="92">
                  <c:v>7.4109999999999996</c:v>
                </c:pt>
                <c:pt idx="93">
                  <c:v>7.4020000000000001</c:v>
                </c:pt>
                <c:pt idx="94">
                  <c:v>7.4</c:v>
                </c:pt>
                <c:pt idx="95">
                  <c:v>7.3849999999999998</c:v>
                </c:pt>
                <c:pt idx="96">
                  <c:v>7.3780000000000001</c:v>
                </c:pt>
                <c:pt idx="97">
                  <c:v>7.3710000000000004</c:v>
                </c:pt>
                <c:pt idx="98">
                  <c:v>7.3659999999999997</c:v>
                </c:pt>
                <c:pt idx="99">
                  <c:v>7.3550000000000004</c:v>
                </c:pt>
                <c:pt idx="100">
                  <c:v>7.343</c:v>
                </c:pt>
                <c:pt idx="101">
                  <c:v>7.3339999999999996</c:v>
                </c:pt>
                <c:pt idx="102">
                  <c:v>7.327</c:v>
                </c:pt>
                <c:pt idx="103">
                  <c:v>7.3220000000000001</c:v>
                </c:pt>
                <c:pt idx="104">
                  <c:v>7.3140000000000001</c:v>
                </c:pt>
                <c:pt idx="105">
                  <c:v>7.3079999999999998</c:v>
                </c:pt>
                <c:pt idx="106">
                  <c:v>7.29</c:v>
                </c:pt>
                <c:pt idx="107">
                  <c:v>7.2939999999999996</c:v>
                </c:pt>
                <c:pt idx="108">
                  <c:v>7.26</c:v>
                </c:pt>
                <c:pt idx="109">
                  <c:v>7.282</c:v>
                </c:pt>
                <c:pt idx="110">
                  <c:v>7.2670000000000003</c:v>
                </c:pt>
                <c:pt idx="111">
                  <c:v>7.2809999999999997</c:v>
                </c:pt>
                <c:pt idx="112">
                  <c:v>7.2389999999999999</c:v>
                </c:pt>
                <c:pt idx="113">
                  <c:v>7.2510000000000003</c:v>
                </c:pt>
                <c:pt idx="114">
                  <c:v>7.2359999999999998</c:v>
                </c:pt>
                <c:pt idx="115">
                  <c:v>7.2290000000000001</c:v>
                </c:pt>
                <c:pt idx="116">
                  <c:v>7.2229999999999999</c:v>
                </c:pt>
                <c:pt idx="117">
                  <c:v>7.2110000000000003</c:v>
                </c:pt>
                <c:pt idx="118">
                  <c:v>7.2009999999999996</c:v>
                </c:pt>
                <c:pt idx="119">
                  <c:v>7.2039999999999997</c:v>
                </c:pt>
                <c:pt idx="120">
                  <c:v>7.194</c:v>
                </c:pt>
                <c:pt idx="121">
                  <c:v>7.1840000000000002</c:v>
                </c:pt>
                <c:pt idx="122">
                  <c:v>7.1719999999999997</c:v>
                </c:pt>
                <c:pt idx="123">
                  <c:v>7.1660000000000004</c:v>
                </c:pt>
                <c:pt idx="124">
                  <c:v>7.157</c:v>
                </c:pt>
                <c:pt idx="125">
                  <c:v>7.1539999999999999</c:v>
                </c:pt>
                <c:pt idx="126">
                  <c:v>7.1559999999999997</c:v>
                </c:pt>
                <c:pt idx="127">
                  <c:v>7.1390000000000002</c:v>
                </c:pt>
                <c:pt idx="128">
                  <c:v>7.1440000000000001</c:v>
                </c:pt>
                <c:pt idx="129">
                  <c:v>7.13</c:v>
                </c:pt>
                <c:pt idx="130">
                  <c:v>7.13</c:v>
                </c:pt>
                <c:pt idx="131">
                  <c:v>7.1189999999999998</c:v>
                </c:pt>
                <c:pt idx="132">
                  <c:v>7.1050000000000004</c:v>
                </c:pt>
                <c:pt idx="133">
                  <c:v>7.0979999999999999</c:v>
                </c:pt>
                <c:pt idx="134">
                  <c:v>7.0780000000000003</c:v>
                </c:pt>
                <c:pt idx="135">
                  <c:v>7.0860000000000003</c:v>
                </c:pt>
                <c:pt idx="136">
                  <c:v>7.07</c:v>
                </c:pt>
                <c:pt idx="137">
                  <c:v>7.077</c:v>
                </c:pt>
                <c:pt idx="138">
                  <c:v>7.069</c:v>
                </c:pt>
                <c:pt idx="139">
                  <c:v>7.0670000000000002</c:v>
                </c:pt>
                <c:pt idx="140">
                  <c:v>7.0490000000000004</c:v>
                </c:pt>
                <c:pt idx="141">
                  <c:v>7.0510000000000002</c:v>
                </c:pt>
                <c:pt idx="142">
                  <c:v>7.024</c:v>
                </c:pt>
                <c:pt idx="143">
                  <c:v>7.0259999999999998</c:v>
                </c:pt>
                <c:pt idx="144">
                  <c:v>7.02</c:v>
                </c:pt>
                <c:pt idx="145">
                  <c:v>7.0250000000000004</c:v>
                </c:pt>
                <c:pt idx="146">
                  <c:v>7.0170000000000003</c:v>
                </c:pt>
                <c:pt idx="147">
                  <c:v>7.0110000000000001</c:v>
                </c:pt>
                <c:pt idx="148">
                  <c:v>7.0039999999999996</c:v>
                </c:pt>
                <c:pt idx="149">
                  <c:v>7.0060000000000002</c:v>
                </c:pt>
                <c:pt idx="150">
                  <c:v>6.9850000000000003</c:v>
                </c:pt>
                <c:pt idx="151">
                  <c:v>6.976</c:v>
                </c:pt>
                <c:pt idx="152">
                  <c:v>6.9720000000000004</c:v>
                </c:pt>
                <c:pt idx="153">
                  <c:v>6.9560000000000004</c:v>
                </c:pt>
                <c:pt idx="154">
                  <c:v>6.9589999999999996</c:v>
                </c:pt>
                <c:pt idx="155">
                  <c:v>6.9480000000000004</c:v>
                </c:pt>
                <c:pt idx="156">
                  <c:v>6.9509999999999996</c:v>
                </c:pt>
                <c:pt idx="157">
                  <c:v>6.9409999999999998</c:v>
                </c:pt>
                <c:pt idx="158">
                  <c:v>6.9349999999999996</c:v>
                </c:pt>
                <c:pt idx="159">
                  <c:v>6.9279999999999999</c:v>
                </c:pt>
                <c:pt idx="160">
                  <c:v>6.9210000000000003</c:v>
                </c:pt>
              </c:numCache>
            </c:numRef>
          </c:yVal>
          <c:smooth val="0"/>
          <c:extLst>
            <c:ext xmlns:c16="http://schemas.microsoft.com/office/drawing/2014/chart" uri="{C3380CC4-5D6E-409C-BE32-E72D297353CC}">
              <c16:uniqueId val="{00000003-68BE-4328-82A7-F6D10403C717}"/>
            </c:ext>
          </c:extLst>
        </c:ser>
        <c:ser>
          <c:idx val="3"/>
          <c:order val="4"/>
          <c:tx>
            <c:strRef>
              <c:f>'HT_XC09230 (CB)'!$O$15</c:f>
              <c:strCache>
                <c:ptCount val="1"/>
                <c:pt idx="0">
                  <c:v>εA'  [T=950] R</c:v>
                </c:pt>
              </c:strCache>
            </c:strRef>
          </c:tx>
          <c:spPr>
            <a:ln>
              <a:solidFill>
                <a:srgbClr val="8064A2"/>
              </a:solidFill>
            </a:ln>
          </c:spPr>
          <c:marker>
            <c:symbol val="none"/>
          </c:marker>
          <c:xVal>
            <c:numRef>
              <c:f>'HT_XC09230 (CB)'!$C$18:$C$178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(CB)'!$O$18:$O$178</c:f>
              <c:numCache>
                <c:formatCode>0.000</c:formatCode>
                <c:ptCount val="161"/>
                <c:pt idx="0">
                  <c:v>8.7260000000000009</c:v>
                </c:pt>
                <c:pt idx="1">
                  <c:v>8.75</c:v>
                </c:pt>
                <c:pt idx="2">
                  <c:v>8.7210000000000001</c:v>
                </c:pt>
                <c:pt idx="3">
                  <c:v>8.7170000000000005</c:v>
                </c:pt>
                <c:pt idx="4">
                  <c:v>8.6720000000000006</c:v>
                </c:pt>
                <c:pt idx="5">
                  <c:v>8.6530000000000005</c:v>
                </c:pt>
                <c:pt idx="6">
                  <c:v>8.6910000000000007</c:v>
                </c:pt>
                <c:pt idx="7">
                  <c:v>8.6679999999999993</c:v>
                </c:pt>
                <c:pt idx="8">
                  <c:v>8.6289999999999996</c:v>
                </c:pt>
                <c:pt idx="9">
                  <c:v>8.5920000000000005</c:v>
                </c:pt>
                <c:pt idx="10">
                  <c:v>8.6069999999999993</c:v>
                </c:pt>
                <c:pt idx="11">
                  <c:v>8.6140000000000008</c:v>
                </c:pt>
                <c:pt idx="12">
                  <c:v>8.5670000000000002</c:v>
                </c:pt>
                <c:pt idx="13">
                  <c:v>8.5559999999999992</c:v>
                </c:pt>
                <c:pt idx="14">
                  <c:v>8.5630000000000006</c:v>
                </c:pt>
                <c:pt idx="15">
                  <c:v>8.5489999999999995</c:v>
                </c:pt>
                <c:pt idx="16">
                  <c:v>8.5190000000000001</c:v>
                </c:pt>
                <c:pt idx="17">
                  <c:v>8.5020000000000007</c:v>
                </c:pt>
                <c:pt idx="18">
                  <c:v>8.4949999999999992</c:v>
                </c:pt>
                <c:pt idx="19">
                  <c:v>8.5030000000000001</c:v>
                </c:pt>
                <c:pt idx="20">
                  <c:v>8.4480000000000004</c:v>
                </c:pt>
                <c:pt idx="21">
                  <c:v>8.4339999999999993</c:v>
                </c:pt>
                <c:pt idx="22">
                  <c:v>8.4090000000000007</c:v>
                </c:pt>
                <c:pt idx="23">
                  <c:v>8.4209999999999994</c:v>
                </c:pt>
                <c:pt idx="24">
                  <c:v>8.4030000000000005</c:v>
                </c:pt>
                <c:pt idx="25">
                  <c:v>8.3780000000000001</c:v>
                </c:pt>
                <c:pt idx="26">
                  <c:v>8.3780000000000001</c:v>
                </c:pt>
                <c:pt idx="27">
                  <c:v>8.3550000000000004</c:v>
                </c:pt>
                <c:pt idx="28">
                  <c:v>8.3629999999999995</c:v>
                </c:pt>
                <c:pt idx="29">
                  <c:v>8.3520000000000003</c:v>
                </c:pt>
                <c:pt idx="30">
                  <c:v>8.3149999999999995</c:v>
                </c:pt>
                <c:pt idx="31">
                  <c:v>8.3089999999999993</c:v>
                </c:pt>
                <c:pt idx="32">
                  <c:v>8.3149999999999995</c:v>
                </c:pt>
                <c:pt idx="33">
                  <c:v>8.2940000000000005</c:v>
                </c:pt>
                <c:pt idx="34">
                  <c:v>8.266</c:v>
                </c:pt>
                <c:pt idx="35">
                  <c:v>8.2710000000000008</c:v>
                </c:pt>
                <c:pt idx="36">
                  <c:v>8.266</c:v>
                </c:pt>
                <c:pt idx="37">
                  <c:v>8.2449999999999992</c:v>
                </c:pt>
                <c:pt idx="38">
                  <c:v>8.2080000000000002</c:v>
                </c:pt>
                <c:pt idx="39">
                  <c:v>8.2029999999999994</c:v>
                </c:pt>
                <c:pt idx="40">
                  <c:v>8.1929999999999996</c:v>
                </c:pt>
                <c:pt idx="41">
                  <c:v>8.1869999999999994</c:v>
                </c:pt>
                <c:pt idx="42">
                  <c:v>8.17</c:v>
                </c:pt>
                <c:pt idx="43">
                  <c:v>8.1560000000000006</c:v>
                </c:pt>
                <c:pt idx="44">
                  <c:v>8.1489999999999991</c:v>
                </c:pt>
                <c:pt idx="45">
                  <c:v>8.1560000000000006</c:v>
                </c:pt>
                <c:pt idx="46">
                  <c:v>8.1270000000000007</c:v>
                </c:pt>
                <c:pt idx="47">
                  <c:v>8.0920000000000005</c:v>
                </c:pt>
                <c:pt idx="48">
                  <c:v>8.093</c:v>
                </c:pt>
                <c:pt idx="49">
                  <c:v>8.0980000000000008</c:v>
                </c:pt>
                <c:pt idx="50">
                  <c:v>8.0939999999999994</c:v>
                </c:pt>
                <c:pt idx="51">
                  <c:v>8.0809999999999995</c:v>
                </c:pt>
                <c:pt idx="52">
                  <c:v>8.0579999999999998</c:v>
                </c:pt>
                <c:pt idx="53">
                  <c:v>8.0459999999999994</c:v>
                </c:pt>
                <c:pt idx="54">
                  <c:v>8.0239999999999991</c:v>
                </c:pt>
                <c:pt idx="55">
                  <c:v>8.0190000000000001</c:v>
                </c:pt>
                <c:pt idx="56">
                  <c:v>8.0180000000000007</c:v>
                </c:pt>
                <c:pt idx="57">
                  <c:v>8.0090000000000003</c:v>
                </c:pt>
                <c:pt idx="58">
                  <c:v>7.9930000000000003</c:v>
                </c:pt>
                <c:pt idx="59">
                  <c:v>7.9950000000000001</c:v>
                </c:pt>
                <c:pt idx="60">
                  <c:v>7.9729999999999999</c:v>
                </c:pt>
                <c:pt idx="61">
                  <c:v>7.9630000000000001</c:v>
                </c:pt>
                <c:pt idx="62">
                  <c:v>7.9589999999999996</c:v>
                </c:pt>
                <c:pt idx="63">
                  <c:v>7.9420000000000002</c:v>
                </c:pt>
                <c:pt idx="64">
                  <c:v>7.931</c:v>
                </c:pt>
                <c:pt idx="65">
                  <c:v>7.9269999999999996</c:v>
                </c:pt>
                <c:pt idx="66">
                  <c:v>7.9160000000000004</c:v>
                </c:pt>
                <c:pt idx="67">
                  <c:v>7.8970000000000002</c:v>
                </c:pt>
                <c:pt idx="68">
                  <c:v>7.89</c:v>
                </c:pt>
                <c:pt idx="69">
                  <c:v>7.8760000000000003</c:v>
                </c:pt>
                <c:pt idx="70">
                  <c:v>7.8789999999999996</c:v>
                </c:pt>
                <c:pt idx="71">
                  <c:v>7.8739999999999997</c:v>
                </c:pt>
                <c:pt idx="72">
                  <c:v>7.8559999999999999</c:v>
                </c:pt>
                <c:pt idx="73">
                  <c:v>7.8390000000000004</c:v>
                </c:pt>
                <c:pt idx="74">
                  <c:v>7.835</c:v>
                </c:pt>
                <c:pt idx="75">
                  <c:v>7.8250000000000002</c:v>
                </c:pt>
                <c:pt idx="76">
                  <c:v>7.8209999999999997</c:v>
                </c:pt>
                <c:pt idx="77">
                  <c:v>7.8049999999999997</c:v>
                </c:pt>
                <c:pt idx="78">
                  <c:v>7.7919999999999998</c:v>
                </c:pt>
                <c:pt idx="79">
                  <c:v>7.782</c:v>
                </c:pt>
                <c:pt idx="80">
                  <c:v>7.7779999999999996</c:v>
                </c:pt>
                <c:pt idx="81">
                  <c:v>7.7670000000000003</c:v>
                </c:pt>
                <c:pt idx="82">
                  <c:v>7.76</c:v>
                </c:pt>
                <c:pt idx="83">
                  <c:v>7.75</c:v>
                </c:pt>
                <c:pt idx="84">
                  <c:v>7.7430000000000003</c:v>
                </c:pt>
                <c:pt idx="85">
                  <c:v>7.718</c:v>
                </c:pt>
                <c:pt idx="86">
                  <c:v>7.7190000000000003</c:v>
                </c:pt>
                <c:pt idx="87">
                  <c:v>7.7050000000000001</c:v>
                </c:pt>
                <c:pt idx="88">
                  <c:v>7.6950000000000003</c:v>
                </c:pt>
                <c:pt idx="89">
                  <c:v>7.68</c:v>
                </c:pt>
                <c:pt idx="90">
                  <c:v>7.6749999999999998</c:v>
                </c:pt>
                <c:pt idx="91">
                  <c:v>7.6609999999999996</c:v>
                </c:pt>
                <c:pt idx="92">
                  <c:v>7.6619999999999999</c:v>
                </c:pt>
                <c:pt idx="93">
                  <c:v>7.6509999999999998</c:v>
                </c:pt>
                <c:pt idx="94">
                  <c:v>7.6360000000000001</c:v>
                </c:pt>
                <c:pt idx="95">
                  <c:v>7.63</c:v>
                </c:pt>
                <c:pt idx="96">
                  <c:v>7.6210000000000004</c:v>
                </c:pt>
                <c:pt idx="97">
                  <c:v>7.6120000000000001</c:v>
                </c:pt>
                <c:pt idx="98">
                  <c:v>7.5990000000000002</c:v>
                </c:pt>
                <c:pt idx="99">
                  <c:v>7.585</c:v>
                </c:pt>
                <c:pt idx="100">
                  <c:v>7.5730000000000004</c:v>
                </c:pt>
                <c:pt idx="101">
                  <c:v>7.5670000000000002</c:v>
                </c:pt>
                <c:pt idx="102">
                  <c:v>7.5670000000000002</c:v>
                </c:pt>
                <c:pt idx="103">
                  <c:v>7.5570000000000004</c:v>
                </c:pt>
                <c:pt idx="104">
                  <c:v>7.5529999999999999</c:v>
                </c:pt>
                <c:pt idx="105">
                  <c:v>7.5209999999999999</c:v>
                </c:pt>
                <c:pt idx="106">
                  <c:v>7.5330000000000004</c:v>
                </c:pt>
                <c:pt idx="107">
                  <c:v>7.5140000000000002</c:v>
                </c:pt>
                <c:pt idx="108">
                  <c:v>7.5069999999999997</c:v>
                </c:pt>
                <c:pt idx="109">
                  <c:v>7.5060000000000002</c:v>
                </c:pt>
                <c:pt idx="110">
                  <c:v>7.593</c:v>
                </c:pt>
                <c:pt idx="111">
                  <c:v>7.4989999999999997</c:v>
                </c:pt>
                <c:pt idx="112">
                  <c:v>7.45</c:v>
                </c:pt>
                <c:pt idx="113">
                  <c:v>7.5010000000000003</c:v>
                </c:pt>
                <c:pt idx="114">
                  <c:v>7.4580000000000002</c:v>
                </c:pt>
                <c:pt idx="115">
                  <c:v>7.4480000000000004</c:v>
                </c:pt>
                <c:pt idx="116">
                  <c:v>7.431</c:v>
                </c:pt>
                <c:pt idx="117">
                  <c:v>7.4279999999999999</c:v>
                </c:pt>
                <c:pt idx="118">
                  <c:v>7.4240000000000004</c:v>
                </c:pt>
                <c:pt idx="119">
                  <c:v>7.4269999999999996</c:v>
                </c:pt>
                <c:pt idx="120">
                  <c:v>7.4139999999999997</c:v>
                </c:pt>
                <c:pt idx="121">
                  <c:v>7.4</c:v>
                </c:pt>
                <c:pt idx="122">
                  <c:v>7.3810000000000002</c:v>
                </c:pt>
                <c:pt idx="123">
                  <c:v>7.3730000000000002</c:v>
                </c:pt>
                <c:pt idx="124">
                  <c:v>7.3730000000000002</c:v>
                </c:pt>
                <c:pt idx="125">
                  <c:v>7.359</c:v>
                </c:pt>
                <c:pt idx="126">
                  <c:v>7.3460000000000001</c:v>
                </c:pt>
                <c:pt idx="127">
                  <c:v>7.3570000000000002</c:v>
                </c:pt>
                <c:pt idx="128">
                  <c:v>7.3449999999999998</c:v>
                </c:pt>
                <c:pt idx="129">
                  <c:v>7.3419999999999996</c:v>
                </c:pt>
                <c:pt idx="130">
                  <c:v>7.3330000000000002</c:v>
                </c:pt>
                <c:pt idx="131">
                  <c:v>7.3170000000000002</c:v>
                </c:pt>
                <c:pt idx="132">
                  <c:v>7.3109999999999999</c:v>
                </c:pt>
                <c:pt idx="133">
                  <c:v>7.2969999999999997</c:v>
                </c:pt>
                <c:pt idx="134">
                  <c:v>7.3</c:v>
                </c:pt>
                <c:pt idx="135">
                  <c:v>7.2690000000000001</c:v>
                </c:pt>
                <c:pt idx="136">
                  <c:v>7.2830000000000004</c:v>
                </c:pt>
                <c:pt idx="137">
                  <c:v>7.2649999999999997</c:v>
                </c:pt>
                <c:pt idx="138">
                  <c:v>7.2619999999999996</c:v>
                </c:pt>
                <c:pt idx="139">
                  <c:v>7.2569999999999997</c:v>
                </c:pt>
                <c:pt idx="140">
                  <c:v>7.2439999999999998</c:v>
                </c:pt>
                <c:pt idx="141">
                  <c:v>7.2359999999999998</c:v>
                </c:pt>
                <c:pt idx="142">
                  <c:v>7.2329999999999997</c:v>
                </c:pt>
                <c:pt idx="143">
                  <c:v>7.2249999999999996</c:v>
                </c:pt>
                <c:pt idx="144">
                  <c:v>7.2160000000000002</c:v>
                </c:pt>
                <c:pt idx="145">
                  <c:v>7.2069999999999999</c:v>
                </c:pt>
                <c:pt idx="146">
                  <c:v>7.2030000000000003</c:v>
                </c:pt>
                <c:pt idx="147">
                  <c:v>7.1980000000000004</c:v>
                </c:pt>
                <c:pt idx="148">
                  <c:v>7.1879999999999997</c:v>
                </c:pt>
                <c:pt idx="149">
                  <c:v>7.1760000000000002</c:v>
                </c:pt>
                <c:pt idx="150">
                  <c:v>7.1639999999999997</c:v>
                </c:pt>
                <c:pt idx="151">
                  <c:v>7.1550000000000002</c:v>
                </c:pt>
                <c:pt idx="152">
                  <c:v>7.1369999999999996</c:v>
                </c:pt>
                <c:pt idx="153">
                  <c:v>7.1349999999999998</c:v>
                </c:pt>
                <c:pt idx="154">
                  <c:v>7.1289999999999996</c:v>
                </c:pt>
                <c:pt idx="155">
                  <c:v>7.1260000000000003</c:v>
                </c:pt>
                <c:pt idx="156">
                  <c:v>7.0830000000000002</c:v>
                </c:pt>
                <c:pt idx="157">
                  <c:v>7.085</c:v>
                </c:pt>
                <c:pt idx="158">
                  <c:v>7.08</c:v>
                </c:pt>
                <c:pt idx="159">
                  <c:v>7.0449999999999999</c:v>
                </c:pt>
                <c:pt idx="160">
                  <c:v>7.0330000000000004</c:v>
                </c:pt>
              </c:numCache>
            </c:numRef>
          </c:yVal>
          <c:smooth val="0"/>
          <c:extLst>
            <c:ext xmlns:c16="http://schemas.microsoft.com/office/drawing/2014/chart" uri="{C3380CC4-5D6E-409C-BE32-E72D297353CC}">
              <c16:uniqueId val="{00000004-68BE-4328-82A7-F6D10403C717}"/>
            </c:ext>
          </c:extLst>
        </c:ser>
        <c:ser>
          <c:idx val="4"/>
          <c:order val="5"/>
          <c:tx>
            <c:strRef>
              <c:f>'HT_XC09230 (CB)'!$Q$15</c:f>
              <c:strCache>
                <c:ptCount val="1"/>
                <c:pt idx="0">
                  <c:v>εA'  [T=950] F</c:v>
                </c:pt>
              </c:strCache>
            </c:strRef>
          </c:tx>
          <c:spPr>
            <a:ln>
              <a:solidFill>
                <a:srgbClr val="8064A2"/>
              </a:solidFill>
              <a:prstDash val="sysDash"/>
            </a:ln>
          </c:spPr>
          <c:marker>
            <c:symbol val="none"/>
          </c:marker>
          <c:xVal>
            <c:numRef>
              <c:f>'HT_XC09230 (CB)'!$C$18:$C$178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(CB)'!$Q$18:$Q$178</c:f>
              <c:numCache>
                <c:formatCode>0.000</c:formatCode>
                <c:ptCount val="161"/>
                <c:pt idx="0">
                  <c:v>8.7249999999999996</c:v>
                </c:pt>
                <c:pt idx="1">
                  <c:v>8.7479999999999993</c:v>
                </c:pt>
                <c:pt idx="2">
                  <c:v>8.7170000000000005</c:v>
                </c:pt>
                <c:pt idx="3">
                  <c:v>8.7149999999999999</c:v>
                </c:pt>
                <c:pt idx="4">
                  <c:v>8.6739999999999995</c:v>
                </c:pt>
                <c:pt idx="5">
                  <c:v>8.65</c:v>
                </c:pt>
                <c:pt idx="6">
                  <c:v>8.69</c:v>
                </c:pt>
                <c:pt idx="7">
                  <c:v>8.6620000000000008</c:v>
                </c:pt>
                <c:pt idx="8">
                  <c:v>8.6300000000000008</c:v>
                </c:pt>
                <c:pt idx="9">
                  <c:v>8.593</c:v>
                </c:pt>
                <c:pt idx="10">
                  <c:v>8.6029999999999998</c:v>
                </c:pt>
                <c:pt idx="11">
                  <c:v>8.6110000000000007</c:v>
                </c:pt>
                <c:pt idx="12">
                  <c:v>8.5670000000000002</c:v>
                </c:pt>
                <c:pt idx="13">
                  <c:v>8.5519999999999996</c:v>
                </c:pt>
                <c:pt idx="14">
                  <c:v>8.5589999999999993</c:v>
                </c:pt>
                <c:pt idx="15">
                  <c:v>8.5440000000000005</c:v>
                </c:pt>
                <c:pt idx="16">
                  <c:v>8.5190000000000001</c:v>
                </c:pt>
                <c:pt idx="17">
                  <c:v>8.5009999999999994</c:v>
                </c:pt>
                <c:pt idx="18">
                  <c:v>8.4909999999999997</c:v>
                </c:pt>
                <c:pt idx="19">
                  <c:v>8.5</c:v>
                </c:pt>
                <c:pt idx="20">
                  <c:v>8.4489999999999998</c:v>
                </c:pt>
                <c:pt idx="21">
                  <c:v>8.4329999999999998</c:v>
                </c:pt>
                <c:pt idx="22">
                  <c:v>8.4060000000000006</c:v>
                </c:pt>
                <c:pt idx="23">
                  <c:v>8.42</c:v>
                </c:pt>
                <c:pt idx="24">
                  <c:v>8.4049999999999994</c:v>
                </c:pt>
                <c:pt idx="25">
                  <c:v>8.3800000000000008</c:v>
                </c:pt>
                <c:pt idx="26">
                  <c:v>8.3800000000000008</c:v>
                </c:pt>
                <c:pt idx="27">
                  <c:v>8.3550000000000004</c:v>
                </c:pt>
                <c:pt idx="28">
                  <c:v>8.3620000000000001</c:v>
                </c:pt>
                <c:pt idx="29">
                  <c:v>8.35</c:v>
                </c:pt>
                <c:pt idx="30">
                  <c:v>8.3149999999999995</c:v>
                </c:pt>
                <c:pt idx="31">
                  <c:v>8.3089999999999993</c:v>
                </c:pt>
                <c:pt idx="32">
                  <c:v>8.3160000000000007</c:v>
                </c:pt>
                <c:pt idx="33">
                  <c:v>8.2929999999999993</c:v>
                </c:pt>
                <c:pt idx="34">
                  <c:v>8.2650000000000006</c:v>
                </c:pt>
                <c:pt idx="35">
                  <c:v>8.2739999999999991</c:v>
                </c:pt>
                <c:pt idx="36">
                  <c:v>8.266</c:v>
                </c:pt>
                <c:pt idx="37">
                  <c:v>8.2460000000000004</c:v>
                </c:pt>
                <c:pt idx="38">
                  <c:v>8.2089999999999996</c:v>
                </c:pt>
                <c:pt idx="39">
                  <c:v>8.2040000000000006</c:v>
                </c:pt>
                <c:pt idx="40">
                  <c:v>8.1950000000000003</c:v>
                </c:pt>
                <c:pt idx="41">
                  <c:v>8.1869999999999994</c:v>
                </c:pt>
                <c:pt idx="42">
                  <c:v>8.1709999999999994</c:v>
                </c:pt>
                <c:pt idx="43">
                  <c:v>8.1560000000000006</c:v>
                </c:pt>
                <c:pt idx="44">
                  <c:v>8.1519999999999992</c:v>
                </c:pt>
                <c:pt idx="45">
                  <c:v>8.157</c:v>
                </c:pt>
                <c:pt idx="46">
                  <c:v>8.1280000000000001</c:v>
                </c:pt>
                <c:pt idx="47">
                  <c:v>8.0920000000000005</c:v>
                </c:pt>
                <c:pt idx="48">
                  <c:v>8.0939999999999994</c:v>
                </c:pt>
                <c:pt idx="49">
                  <c:v>8.0980000000000008</c:v>
                </c:pt>
                <c:pt idx="50">
                  <c:v>8.0939999999999994</c:v>
                </c:pt>
                <c:pt idx="51">
                  <c:v>8.0820000000000007</c:v>
                </c:pt>
                <c:pt idx="52">
                  <c:v>8.0570000000000004</c:v>
                </c:pt>
                <c:pt idx="53">
                  <c:v>8.048</c:v>
                </c:pt>
                <c:pt idx="54">
                  <c:v>8.0250000000000004</c:v>
                </c:pt>
                <c:pt idx="55">
                  <c:v>8.02</c:v>
                </c:pt>
                <c:pt idx="56">
                  <c:v>8.0210000000000008</c:v>
                </c:pt>
                <c:pt idx="57">
                  <c:v>8.0090000000000003</c:v>
                </c:pt>
                <c:pt idx="58">
                  <c:v>7.9930000000000003</c:v>
                </c:pt>
                <c:pt idx="59">
                  <c:v>7.9950000000000001</c:v>
                </c:pt>
                <c:pt idx="60">
                  <c:v>7.9740000000000002</c:v>
                </c:pt>
                <c:pt idx="61">
                  <c:v>7.9640000000000004</c:v>
                </c:pt>
                <c:pt idx="62">
                  <c:v>7.9589999999999996</c:v>
                </c:pt>
                <c:pt idx="63">
                  <c:v>7.944</c:v>
                </c:pt>
                <c:pt idx="64">
                  <c:v>7.9340000000000002</c:v>
                </c:pt>
                <c:pt idx="65">
                  <c:v>7.9269999999999996</c:v>
                </c:pt>
                <c:pt idx="66">
                  <c:v>7.9169999999999998</c:v>
                </c:pt>
                <c:pt idx="67">
                  <c:v>7.8959999999999999</c:v>
                </c:pt>
                <c:pt idx="68">
                  <c:v>7.89</c:v>
                </c:pt>
                <c:pt idx="69">
                  <c:v>7.8769999999999998</c:v>
                </c:pt>
                <c:pt idx="70">
                  <c:v>7.8789999999999996</c:v>
                </c:pt>
                <c:pt idx="71">
                  <c:v>7.8719999999999999</c:v>
                </c:pt>
                <c:pt idx="72">
                  <c:v>7.8559999999999999</c:v>
                </c:pt>
                <c:pt idx="73">
                  <c:v>7.8410000000000002</c:v>
                </c:pt>
                <c:pt idx="74">
                  <c:v>7.8360000000000003</c:v>
                </c:pt>
                <c:pt idx="75">
                  <c:v>7.8259999999999996</c:v>
                </c:pt>
                <c:pt idx="76">
                  <c:v>7.82</c:v>
                </c:pt>
                <c:pt idx="77">
                  <c:v>7.806</c:v>
                </c:pt>
                <c:pt idx="78">
                  <c:v>7.7930000000000001</c:v>
                </c:pt>
                <c:pt idx="79">
                  <c:v>7.782</c:v>
                </c:pt>
                <c:pt idx="80">
                  <c:v>7.7759999999999998</c:v>
                </c:pt>
                <c:pt idx="81">
                  <c:v>7.7670000000000003</c:v>
                </c:pt>
                <c:pt idx="82">
                  <c:v>7.7640000000000002</c:v>
                </c:pt>
                <c:pt idx="83">
                  <c:v>7.7480000000000002</c:v>
                </c:pt>
                <c:pt idx="84">
                  <c:v>7.742</c:v>
                </c:pt>
                <c:pt idx="85">
                  <c:v>7.7190000000000003</c:v>
                </c:pt>
                <c:pt idx="86">
                  <c:v>7.718</c:v>
                </c:pt>
                <c:pt idx="87">
                  <c:v>7.7050000000000001</c:v>
                </c:pt>
                <c:pt idx="88">
                  <c:v>7.6959999999999997</c:v>
                </c:pt>
                <c:pt idx="89">
                  <c:v>7.681</c:v>
                </c:pt>
                <c:pt idx="90">
                  <c:v>7.6740000000000004</c:v>
                </c:pt>
                <c:pt idx="91">
                  <c:v>7.6609999999999996</c:v>
                </c:pt>
                <c:pt idx="92">
                  <c:v>7.6619999999999999</c:v>
                </c:pt>
                <c:pt idx="93">
                  <c:v>7.65</c:v>
                </c:pt>
                <c:pt idx="94">
                  <c:v>7.6369999999999996</c:v>
                </c:pt>
                <c:pt idx="95">
                  <c:v>7.6310000000000002</c:v>
                </c:pt>
                <c:pt idx="96">
                  <c:v>7.6219999999999999</c:v>
                </c:pt>
                <c:pt idx="97">
                  <c:v>7.6130000000000004</c:v>
                </c:pt>
                <c:pt idx="98">
                  <c:v>7.6</c:v>
                </c:pt>
                <c:pt idx="99">
                  <c:v>7.5839999999999996</c:v>
                </c:pt>
                <c:pt idx="100">
                  <c:v>7.5739999999999998</c:v>
                </c:pt>
                <c:pt idx="101">
                  <c:v>7.5659999999999998</c:v>
                </c:pt>
                <c:pt idx="102">
                  <c:v>7.5670000000000002</c:v>
                </c:pt>
                <c:pt idx="103">
                  <c:v>7.5579999999999998</c:v>
                </c:pt>
                <c:pt idx="104">
                  <c:v>7.5529999999999999</c:v>
                </c:pt>
                <c:pt idx="105">
                  <c:v>7.5220000000000002</c:v>
                </c:pt>
                <c:pt idx="106">
                  <c:v>7.5330000000000004</c:v>
                </c:pt>
                <c:pt idx="107">
                  <c:v>7.5140000000000002</c:v>
                </c:pt>
                <c:pt idx="108">
                  <c:v>7.508</c:v>
                </c:pt>
                <c:pt idx="109">
                  <c:v>7.5060000000000002</c:v>
                </c:pt>
                <c:pt idx="110">
                  <c:v>7.5940000000000003</c:v>
                </c:pt>
                <c:pt idx="111">
                  <c:v>7.4989999999999997</c:v>
                </c:pt>
                <c:pt idx="112">
                  <c:v>7.45</c:v>
                </c:pt>
                <c:pt idx="113">
                  <c:v>7.5010000000000003</c:v>
                </c:pt>
                <c:pt idx="114">
                  <c:v>7.4589999999999996</c:v>
                </c:pt>
                <c:pt idx="115">
                  <c:v>7.4480000000000004</c:v>
                </c:pt>
                <c:pt idx="116">
                  <c:v>7.4279999999999999</c:v>
                </c:pt>
                <c:pt idx="117">
                  <c:v>7.4279999999999999</c:v>
                </c:pt>
                <c:pt idx="118">
                  <c:v>7.423</c:v>
                </c:pt>
                <c:pt idx="119">
                  <c:v>7.4279999999999999</c:v>
                </c:pt>
                <c:pt idx="120">
                  <c:v>7.415</c:v>
                </c:pt>
                <c:pt idx="121">
                  <c:v>7.4009999999999998</c:v>
                </c:pt>
                <c:pt idx="122">
                  <c:v>7.383</c:v>
                </c:pt>
                <c:pt idx="123">
                  <c:v>7.3730000000000002</c:v>
                </c:pt>
                <c:pt idx="124">
                  <c:v>7.3739999999999997</c:v>
                </c:pt>
                <c:pt idx="125">
                  <c:v>7.3620000000000001</c:v>
                </c:pt>
                <c:pt idx="126">
                  <c:v>7.3470000000000004</c:v>
                </c:pt>
                <c:pt idx="127">
                  <c:v>7.3570000000000002</c:v>
                </c:pt>
                <c:pt idx="128">
                  <c:v>7.3470000000000004</c:v>
                </c:pt>
                <c:pt idx="129">
                  <c:v>7.343</c:v>
                </c:pt>
                <c:pt idx="130">
                  <c:v>7.335</c:v>
                </c:pt>
                <c:pt idx="131">
                  <c:v>7.32</c:v>
                </c:pt>
                <c:pt idx="132">
                  <c:v>7.3120000000000003</c:v>
                </c:pt>
                <c:pt idx="133">
                  <c:v>7.2990000000000004</c:v>
                </c:pt>
                <c:pt idx="134">
                  <c:v>7.2990000000000004</c:v>
                </c:pt>
                <c:pt idx="135">
                  <c:v>7.27</c:v>
                </c:pt>
                <c:pt idx="136">
                  <c:v>7.2850000000000001</c:v>
                </c:pt>
                <c:pt idx="137">
                  <c:v>7.2670000000000003</c:v>
                </c:pt>
                <c:pt idx="138">
                  <c:v>7.2619999999999996</c:v>
                </c:pt>
                <c:pt idx="139">
                  <c:v>7.258</c:v>
                </c:pt>
                <c:pt idx="140">
                  <c:v>7.2450000000000001</c:v>
                </c:pt>
                <c:pt idx="141">
                  <c:v>7.24</c:v>
                </c:pt>
                <c:pt idx="142">
                  <c:v>7.2329999999999997</c:v>
                </c:pt>
                <c:pt idx="143">
                  <c:v>7.226</c:v>
                </c:pt>
                <c:pt idx="144">
                  <c:v>7.2160000000000002</c:v>
                </c:pt>
                <c:pt idx="145">
                  <c:v>7.2069999999999999</c:v>
                </c:pt>
                <c:pt idx="146">
                  <c:v>7.2039999999999997</c:v>
                </c:pt>
                <c:pt idx="147">
                  <c:v>7.1989999999999998</c:v>
                </c:pt>
                <c:pt idx="148">
                  <c:v>7.1890000000000001</c:v>
                </c:pt>
                <c:pt idx="149">
                  <c:v>7.1790000000000003</c:v>
                </c:pt>
                <c:pt idx="150">
                  <c:v>7.165</c:v>
                </c:pt>
                <c:pt idx="151">
                  <c:v>7.1559999999999997</c:v>
                </c:pt>
                <c:pt idx="152">
                  <c:v>7.1379999999999999</c:v>
                </c:pt>
                <c:pt idx="153">
                  <c:v>7.1360000000000001</c:v>
                </c:pt>
                <c:pt idx="154">
                  <c:v>7.1310000000000002</c:v>
                </c:pt>
                <c:pt idx="155">
                  <c:v>7.1289999999999996</c:v>
                </c:pt>
                <c:pt idx="156">
                  <c:v>7.0839999999999996</c:v>
                </c:pt>
                <c:pt idx="157">
                  <c:v>7.0860000000000003</c:v>
                </c:pt>
                <c:pt idx="158">
                  <c:v>7.0830000000000002</c:v>
                </c:pt>
                <c:pt idx="159">
                  <c:v>7.0460000000000003</c:v>
                </c:pt>
                <c:pt idx="160">
                  <c:v>7.0339999999999998</c:v>
                </c:pt>
              </c:numCache>
            </c:numRef>
          </c:yVal>
          <c:smooth val="0"/>
          <c:extLst>
            <c:ext xmlns:c16="http://schemas.microsoft.com/office/drawing/2014/chart" uri="{C3380CC4-5D6E-409C-BE32-E72D297353CC}">
              <c16:uniqueId val="{00000005-68BE-4328-82A7-F6D10403C717}"/>
            </c:ext>
          </c:extLst>
        </c:ser>
        <c:ser>
          <c:idx val="5"/>
          <c:order val="6"/>
          <c:tx>
            <c:strRef>
              <c:f>'HT_XC09230 (CB)'!$U$15</c:f>
              <c:strCache>
                <c:ptCount val="1"/>
                <c:pt idx="0">
                  <c:v>εA'  [T=600] F</c:v>
                </c:pt>
              </c:strCache>
            </c:strRef>
          </c:tx>
          <c:spPr>
            <a:ln>
              <a:solidFill>
                <a:srgbClr val="9BBB59"/>
              </a:solidFill>
              <a:prstDash val="sysDash"/>
            </a:ln>
          </c:spPr>
          <c:marker>
            <c:symbol val="none"/>
          </c:marker>
          <c:xVal>
            <c:numRef>
              <c:f>'HT_XC09230 (CB)'!$C$18:$C$178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(CB)'!$U$18:$U$178</c:f>
              <c:numCache>
                <c:formatCode>0.000</c:formatCode>
                <c:ptCount val="161"/>
                <c:pt idx="0">
                  <c:v>7.968</c:v>
                </c:pt>
                <c:pt idx="1">
                  <c:v>7.952</c:v>
                </c:pt>
                <c:pt idx="2">
                  <c:v>7.9119999999999999</c:v>
                </c:pt>
                <c:pt idx="3">
                  <c:v>7.92</c:v>
                </c:pt>
                <c:pt idx="4">
                  <c:v>7.89</c:v>
                </c:pt>
                <c:pt idx="5">
                  <c:v>7.8739999999999997</c:v>
                </c:pt>
                <c:pt idx="6">
                  <c:v>7.8719999999999999</c:v>
                </c:pt>
                <c:pt idx="7">
                  <c:v>7.851</c:v>
                </c:pt>
                <c:pt idx="8">
                  <c:v>7.8319999999999999</c:v>
                </c:pt>
                <c:pt idx="9">
                  <c:v>7.8040000000000003</c:v>
                </c:pt>
                <c:pt idx="10">
                  <c:v>7.7910000000000004</c:v>
                </c:pt>
                <c:pt idx="11">
                  <c:v>7.7949999999999999</c:v>
                </c:pt>
                <c:pt idx="12">
                  <c:v>7.78</c:v>
                </c:pt>
                <c:pt idx="13">
                  <c:v>7.7720000000000002</c:v>
                </c:pt>
                <c:pt idx="14">
                  <c:v>7.7409999999999997</c:v>
                </c:pt>
                <c:pt idx="15">
                  <c:v>7.7329999999999997</c:v>
                </c:pt>
                <c:pt idx="16">
                  <c:v>7.7169999999999996</c:v>
                </c:pt>
                <c:pt idx="17">
                  <c:v>7.7039999999999997</c:v>
                </c:pt>
                <c:pt idx="18">
                  <c:v>7.6840000000000002</c:v>
                </c:pt>
                <c:pt idx="19">
                  <c:v>7.6740000000000004</c:v>
                </c:pt>
                <c:pt idx="20">
                  <c:v>7.6689999999999996</c:v>
                </c:pt>
                <c:pt idx="21">
                  <c:v>7.6420000000000003</c:v>
                </c:pt>
                <c:pt idx="22">
                  <c:v>7.617</c:v>
                </c:pt>
                <c:pt idx="23">
                  <c:v>7.6210000000000004</c:v>
                </c:pt>
                <c:pt idx="24">
                  <c:v>7.61</c:v>
                </c:pt>
                <c:pt idx="25">
                  <c:v>7.5990000000000002</c:v>
                </c:pt>
                <c:pt idx="26">
                  <c:v>7.5910000000000002</c:v>
                </c:pt>
                <c:pt idx="27">
                  <c:v>7.5609999999999999</c:v>
                </c:pt>
                <c:pt idx="28">
                  <c:v>7.5780000000000003</c:v>
                </c:pt>
                <c:pt idx="29">
                  <c:v>7.5640000000000001</c:v>
                </c:pt>
                <c:pt idx="30">
                  <c:v>7.5410000000000004</c:v>
                </c:pt>
                <c:pt idx="31">
                  <c:v>7.5309999999999997</c:v>
                </c:pt>
                <c:pt idx="32">
                  <c:v>7.532</c:v>
                </c:pt>
                <c:pt idx="33">
                  <c:v>7.5220000000000002</c:v>
                </c:pt>
                <c:pt idx="34">
                  <c:v>7.5010000000000003</c:v>
                </c:pt>
                <c:pt idx="35">
                  <c:v>7.5010000000000003</c:v>
                </c:pt>
                <c:pt idx="36">
                  <c:v>7.49</c:v>
                </c:pt>
                <c:pt idx="37">
                  <c:v>7.4850000000000003</c:v>
                </c:pt>
                <c:pt idx="38">
                  <c:v>7.4640000000000004</c:v>
                </c:pt>
                <c:pt idx="39">
                  <c:v>7.4560000000000004</c:v>
                </c:pt>
                <c:pt idx="40">
                  <c:v>7.4370000000000003</c:v>
                </c:pt>
                <c:pt idx="41">
                  <c:v>7.4379999999999997</c:v>
                </c:pt>
                <c:pt idx="42">
                  <c:v>7.4269999999999996</c:v>
                </c:pt>
                <c:pt idx="43">
                  <c:v>7.4180000000000001</c:v>
                </c:pt>
                <c:pt idx="44">
                  <c:v>7.407</c:v>
                </c:pt>
                <c:pt idx="45">
                  <c:v>7.3949999999999996</c:v>
                </c:pt>
                <c:pt idx="46">
                  <c:v>7.3849999999999998</c:v>
                </c:pt>
                <c:pt idx="47">
                  <c:v>7.3680000000000003</c:v>
                </c:pt>
                <c:pt idx="48">
                  <c:v>7.36</c:v>
                </c:pt>
                <c:pt idx="49">
                  <c:v>7.3630000000000004</c:v>
                </c:pt>
                <c:pt idx="50">
                  <c:v>7.3609999999999998</c:v>
                </c:pt>
                <c:pt idx="51">
                  <c:v>7.3559999999999999</c:v>
                </c:pt>
                <c:pt idx="52">
                  <c:v>7.3369999999999997</c:v>
                </c:pt>
                <c:pt idx="53">
                  <c:v>7.327</c:v>
                </c:pt>
                <c:pt idx="54">
                  <c:v>7.3140000000000001</c:v>
                </c:pt>
                <c:pt idx="55">
                  <c:v>7.2990000000000004</c:v>
                </c:pt>
                <c:pt idx="56">
                  <c:v>7.2939999999999996</c:v>
                </c:pt>
                <c:pt idx="57">
                  <c:v>7.298</c:v>
                </c:pt>
                <c:pt idx="58">
                  <c:v>7.2859999999999996</c:v>
                </c:pt>
                <c:pt idx="59">
                  <c:v>7.2809999999999997</c:v>
                </c:pt>
                <c:pt idx="60">
                  <c:v>7.2690000000000001</c:v>
                </c:pt>
                <c:pt idx="61">
                  <c:v>7.2549999999999999</c:v>
                </c:pt>
                <c:pt idx="62">
                  <c:v>7.2519999999999998</c:v>
                </c:pt>
                <c:pt idx="63">
                  <c:v>7.2359999999999998</c:v>
                </c:pt>
                <c:pt idx="64">
                  <c:v>7.2329999999999997</c:v>
                </c:pt>
                <c:pt idx="65">
                  <c:v>7.2290000000000001</c:v>
                </c:pt>
                <c:pt idx="66">
                  <c:v>7.2149999999999999</c:v>
                </c:pt>
                <c:pt idx="67">
                  <c:v>7.2089999999999996</c:v>
                </c:pt>
                <c:pt idx="68">
                  <c:v>7.1980000000000004</c:v>
                </c:pt>
                <c:pt idx="69">
                  <c:v>7.1929999999999996</c:v>
                </c:pt>
                <c:pt idx="70">
                  <c:v>7.1909999999999998</c:v>
                </c:pt>
                <c:pt idx="71">
                  <c:v>7.1879999999999997</c:v>
                </c:pt>
                <c:pt idx="72">
                  <c:v>7.17</c:v>
                </c:pt>
                <c:pt idx="73">
                  <c:v>7.1669999999999998</c:v>
                </c:pt>
                <c:pt idx="74">
                  <c:v>7.1539999999999999</c:v>
                </c:pt>
                <c:pt idx="75">
                  <c:v>7.15</c:v>
                </c:pt>
                <c:pt idx="76">
                  <c:v>7.1470000000000002</c:v>
                </c:pt>
                <c:pt idx="77">
                  <c:v>7.1360000000000001</c:v>
                </c:pt>
                <c:pt idx="78">
                  <c:v>7.125</c:v>
                </c:pt>
                <c:pt idx="79">
                  <c:v>7.1150000000000002</c:v>
                </c:pt>
                <c:pt idx="80">
                  <c:v>7.1029999999999998</c:v>
                </c:pt>
                <c:pt idx="81">
                  <c:v>7.1040000000000001</c:v>
                </c:pt>
                <c:pt idx="82">
                  <c:v>7.1</c:v>
                </c:pt>
                <c:pt idx="83">
                  <c:v>7.085</c:v>
                </c:pt>
                <c:pt idx="84">
                  <c:v>7.0830000000000002</c:v>
                </c:pt>
                <c:pt idx="85">
                  <c:v>7.07</c:v>
                </c:pt>
                <c:pt idx="86">
                  <c:v>7.0629999999999997</c:v>
                </c:pt>
                <c:pt idx="87">
                  <c:v>7.06</c:v>
                </c:pt>
                <c:pt idx="88">
                  <c:v>7.05</c:v>
                </c:pt>
                <c:pt idx="89">
                  <c:v>7.048</c:v>
                </c:pt>
                <c:pt idx="90">
                  <c:v>7.0339999999999998</c:v>
                </c:pt>
                <c:pt idx="91">
                  <c:v>7.0229999999999997</c:v>
                </c:pt>
                <c:pt idx="92">
                  <c:v>7.016</c:v>
                </c:pt>
                <c:pt idx="93">
                  <c:v>7.0140000000000002</c:v>
                </c:pt>
                <c:pt idx="94">
                  <c:v>7.0060000000000002</c:v>
                </c:pt>
                <c:pt idx="95">
                  <c:v>6.9950000000000001</c:v>
                </c:pt>
                <c:pt idx="96">
                  <c:v>6.9909999999999997</c:v>
                </c:pt>
                <c:pt idx="97">
                  <c:v>6.9889999999999999</c:v>
                </c:pt>
                <c:pt idx="98">
                  <c:v>6.9790000000000001</c:v>
                </c:pt>
                <c:pt idx="99">
                  <c:v>6.97</c:v>
                </c:pt>
                <c:pt idx="100">
                  <c:v>6.9580000000000002</c:v>
                </c:pt>
                <c:pt idx="101">
                  <c:v>6.9489999999999998</c:v>
                </c:pt>
                <c:pt idx="102">
                  <c:v>6.944</c:v>
                </c:pt>
                <c:pt idx="103">
                  <c:v>6.9429999999999996</c:v>
                </c:pt>
                <c:pt idx="104">
                  <c:v>6.9359999999999999</c:v>
                </c:pt>
                <c:pt idx="105">
                  <c:v>6.93</c:v>
                </c:pt>
                <c:pt idx="106">
                  <c:v>6.9119999999999999</c:v>
                </c:pt>
                <c:pt idx="107">
                  <c:v>6.9169999999999998</c:v>
                </c:pt>
                <c:pt idx="108">
                  <c:v>6.8860000000000001</c:v>
                </c:pt>
                <c:pt idx="109">
                  <c:v>6.9080000000000004</c:v>
                </c:pt>
                <c:pt idx="110">
                  <c:v>6.8840000000000003</c:v>
                </c:pt>
                <c:pt idx="111">
                  <c:v>6.8769999999999998</c:v>
                </c:pt>
                <c:pt idx="112">
                  <c:v>6.8639999999999999</c:v>
                </c:pt>
                <c:pt idx="113">
                  <c:v>6.875</c:v>
                </c:pt>
                <c:pt idx="114">
                  <c:v>6.875</c:v>
                </c:pt>
                <c:pt idx="115">
                  <c:v>6.8570000000000002</c:v>
                </c:pt>
                <c:pt idx="116">
                  <c:v>6.851</c:v>
                </c:pt>
                <c:pt idx="117">
                  <c:v>6.8369999999999997</c:v>
                </c:pt>
                <c:pt idx="118">
                  <c:v>6.8280000000000003</c:v>
                </c:pt>
                <c:pt idx="119">
                  <c:v>6.8280000000000003</c:v>
                </c:pt>
                <c:pt idx="120">
                  <c:v>6.8259999999999996</c:v>
                </c:pt>
                <c:pt idx="121">
                  <c:v>6.8170000000000002</c:v>
                </c:pt>
                <c:pt idx="122">
                  <c:v>6.8070000000000004</c:v>
                </c:pt>
                <c:pt idx="123">
                  <c:v>6.8</c:v>
                </c:pt>
                <c:pt idx="124">
                  <c:v>6.7930000000000001</c:v>
                </c:pt>
                <c:pt idx="125">
                  <c:v>6.7839999999999998</c:v>
                </c:pt>
                <c:pt idx="126">
                  <c:v>6.7850000000000001</c:v>
                </c:pt>
                <c:pt idx="127">
                  <c:v>6.7759999999999998</c:v>
                </c:pt>
                <c:pt idx="128">
                  <c:v>6.7720000000000002</c:v>
                </c:pt>
                <c:pt idx="129">
                  <c:v>6.7679999999999998</c:v>
                </c:pt>
                <c:pt idx="130">
                  <c:v>6.7649999999999997</c:v>
                </c:pt>
                <c:pt idx="131">
                  <c:v>6.7530000000000001</c:v>
                </c:pt>
                <c:pt idx="132">
                  <c:v>6.7450000000000001</c:v>
                </c:pt>
                <c:pt idx="133">
                  <c:v>6.74</c:v>
                </c:pt>
                <c:pt idx="134">
                  <c:v>6.7229999999999999</c:v>
                </c:pt>
                <c:pt idx="135">
                  <c:v>6.7279999999999998</c:v>
                </c:pt>
                <c:pt idx="136">
                  <c:v>6.718</c:v>
                </c:pt>
                <c:pt idx="137">
                  <c:v>6.7169999999999996</c:v>
                </c:pt>
                <c:pt idx="138">
                  <c:v>6.7160000000000002</c:v>
                </c:pt>
                <c:pt idx="139">
                  <c:v>6.7069999999999999</c:v>
                </c:pt>
                <c:pt idx="140">
                  <c:v>6.6980000000000004</c:v>
                </c:pt>
                <c:pt idx="141">
                  <c:v>6.7</c:v>
                </c:pt>
                <c:pt idx="142">
                  <c:v>6.6779999999999999</c:v>
                </c:pt>
                <c:pt idx="143">
                  <c:v>6.681</c:v>
                </c:pt>
                <c:pt idx="144">
                  <c:v>6.6760000000000002</c:v>
                </c:pt>
                <c:pt idx="145">
                  <c:v>6.6749999999999998</c:v>
                </c:pt>
                <c:pt idx="146">
                  <c:v>6.6689999999999996</c:v>
                </c:pt>
                <c:pt idx="147">
                  <c:v>6.665</c:v>
                </c:pt>
                <c:pt idx="148">
                  <c:v>6.6619999999999999</c:v>
                </c:pt>
                <c:pt idx="149">
                  <c:v>6.6619999999999999</c:v>
                </c:pt>
                <c:pt idx="150">
                  <c:v>6.6440000000000001</c:v>
                </c:pt>
                <c:pt idx="151">
                  <c:v>6.6349999999999998</c:v>
                </c:pt>
                <c:pt idx="152">
                  <c:v>6.6310000000000002</c:v>
                </c:pt>
                <c:pt idx="153">
                  <c:v>6.6139999999999999</c:v>
                </c:pt>
                <c:pt idx="154">
                  <c:v>6.6239999999999997</c:v>
                </c:pt>
                <c:pt idx="155">
                  <c:v>6.6109999999999998</c:v>
                </c:pt>
                <c:pt idx="156">
                  <c:v>6.609</c:v>
                </c:pt>
                <c:pt idx="157">
                  <c:v>6.5970000000000004</c:v>
                </c:pt>
                <c:pt idx="158">
                  <c:v>6.6020000000000003</c:v>
                </c:pt>
                <c:pt idx="159">
                  <c:v>6.593</c:v>
                </c:pt>
                <c:pt idx="160">
                  <c:v>6.5830000000000002</c:v>
                </c:pt>
              </c:numCache>
            </c:numRef>
          </c:yVal>
          <c:smooth val="0"/>
          <c:extLst>
            <c:ext xmlns:c16="http://schemas.microsoft.com/office/drawing/2014/chart" uri="{C3380CC4-5D6E-409C-BE32-E72D297353CC}">
              <c16:uniqueId val="{00000006-68BE-4328-82A7-F6D10403C717}"/>
            </c:ext>
          </c:extLst>
        </c:ser>
        <c:ser>
          <c:idx val="6"/>
          <c:order val="7"/>
          <c:tx>
            <c:strRef>
              <c:f>'HT_XC09230 (CB)'!$X$15</c:f>
              <c:strCache>
                <c:ptCount val="1"/>
                <c:pt idx="0">
                  <c:v>εA'  [T=300] F</c:v>
                </c:pt>
              </c:strCache>
            </c:strRef>
          </c:tx>
          <c:spPr>
            <a:ln>
              <a:solidFill>
                <a:srgbClr val="C0504D"/>
              </a:solidFill>
              <a:prstDash val="sysDash"/>
            </a:ln>
          </c:spPr>
          <c:marker>
            <c:symbol val="none"/>
          </c:marker>
          <c:xVal>
            <c:numRef>
              <c:f>'HT_XC09230 (CB)'!$C$18:$C$178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(CB)'!$X$18:$X$178</c:f>
              <c:numCache>
                <c:formatCode>0.000</c:formatCode>
                <c:ptCount val="161"/>
                <c:pt idx="0">
                  <c:v>7.2519999999999998</c:v>
                </c:pt>
                <c:pt idx="1">
                  <c:v>7.2729999999999997</c:v>
                </c:pt>
                <c:pt idx="2">
                  <c:v>7.2309999999999999</c:v>
                </c:pt>
                <c:pt idx="3">
                  <c:v>7.226</c:v>
                </c:pt>
                <c:pt idx="4">
                  <c:v>7.1879999999999997</c:v>
                </c:pt>
                <c:pt idx="5">
                  <c:v>7.1929999999999996</c:v>
                </c:pt>
                <c:pt idx="6">
                  <c:v>7.1870000000000003</c:v>
                </c:pt>
                <c:pt idx="7">
                  <c:v>7.1689999999999996</c:v>
                </c:pt>
                <c:pt idx="8">
                  <c:v>7.1609999999999996</c:v>
                </c:pt>
                <c:pt idx="9">
                  <c:v>7.1379999999999999</c:v>
                </c:pt>
                <c:pt idx="10">
                  <c:v>7.1280000000000001</c:v>
                </c:pt>
                <c:pt idx="11">
                  <c:v>7.1180000000000003</c:v>
                </c:pt>
                <c:pt idx="12">
                  <c:v>7.1159999999999997</c:v>
                </c:pt>
                <c:pt idx="13">
                  <c:v>7.1029999999999998</c:v>
                </c:pt>
                <c:pt idx="14">
                  <c:v>7.0919999999999996</c:v>
                </c:pt>
                <c:pt idx="15">
                  <c:v>7.0860000000000003</c:v>
                </c:pt>
                <c:pt idx="16">
                  <c:v>7.0659999999999998</c:v>
                </c:pt>
                <c:pt idx="17">
                  <c:v>7.0579999999999998</c:v>
                </c:pt>
                <c:pt idx="18">
                  <c:v>7.0510000000000002</c:v>
                </c:pt>
                <c:pt idx="19">
                  <c:v>7.0190000000000001</c:v>
                </c:pt>
                <c:pt idx="20">
                  <c:v>7.0259999999999998</c:v>
                </c:pt>
                <c:pt idx="21">
                  <c:v>7.0090000000000003</c:v>
                </c:pt>
                <c:pt idx="22">
                  <c:v>6.9939999999999998</c:v>
                </c:pt>
                <c:pt idx="23">
                  <c:v>6.9960000000000004</c:v>
                </c:pt>
                <c:pt idx="24">
                  <c:v>6.9809999999999999</c:v>
                </c:pt>
                <c:pt idx="25">
                  <c:v>6.9850000000000003</c:v>
                </c:pt>
                <c:pt idx="26">
                  <c:v>6.9660000000000002</c:v>
                </c:pt>
                <c:pt idx="27">
                  <c:v>6.9459999999999997</c:v>
                </c:pt>
                <c:pt idx="28">
                  <c:v>6.9470000000000001</c:v>
                </c:pt>
                <c:pt idx="29">
                  <c:v>6.9370000000000003</c:v>
                </c:pt>
                <c:pt idx="30">
                  <c:v>6.9329999999999998</c:v>
                </c:pt>
                <c:pt idx="31">
                  <c:v>6.9240000000000004</c:v>
                </c:pt>
                <c:pt idx="32">
                  <c:v>6.9219999999999997</c:v>
                </c:pt>
                <c:pt idx="33">
                  <c:v>6.9009999999999998</c:v>
                </c:pt>
                <c:pt idx="34">
                  <c:v>6.8929999999999998</c:v>
                </c:pt>
                <c:pt idx="35">
                  <c:v>6.8890000000000002</c:v>
                </c:pt>
                <c:pt idx="36">
                  <c:v>6.8860000000000001</c:v>
                </c:pt>
                <c:pt idx="37">
                  <c:v>6.875</c:v>
                </c:pt>
                <c:pt idx="38">
                  <c:v>6.859</c:v>
                </c:pt>
                <c:pt idx="39">
                  <c:v>6.8659999999999997</c:v>
                </c:pt>
                <c:pt idx="40">
                  <c:v>6.85</c:v>
                </c:pt>
                <c:pt idx="41">
                  <c:v>6.8369999999999997</c:v>
                </c:pt>
                <c:pt idx="42">
                  <c:v>6.8380000000000001</c:v>
                </c:pt>
                <c:pt idx="43">
                  <c:v>6.8250000000000002</c:v>
                </c:pt>
                <c:pt idx="44">
                  <c:v>6.827</c:v>
                </c:pt>
                <c:pt idx="45">
                  <c:v>6.8120000000000003</c:v>
                </c:pt>
                <c:pt idx="46">
                  <c:v>6.8019999999999996</c:v>
                </c:pt>
                <c:pt idx="47">
                  <c:v>6.7969999999999997</c:v>
                </c:pt>
                <c:pt idx="48">
                  <c:v>6.7869999999999999</c:v>
                </c:pt>
                <c:pt idx="49">
                  <c:v>6.7880000000000003</c:v>
                </c:pt>
                <c:pt idx="50">
                  <c:v>6.7869999999999999</c:v>
                </c:pt>
                <c:pt idx="51">
                  <c:v>6.78</c:v>
                </c:pt>
                <c:pt idx="52">
                  <c:v>6.7720000000000002</c:v>
                </c:pt>
                <c:pt idx="53">
                  <c:v>6.766</c:v>
                </c:pt>
                <c:pt idx="54">
                  <c:v>6.7549999999999999</c:v>
                </c:pt>
                <c:pt idx="55">
                  <c:v>6.7439999999999998</c:v>
                </c:pt>
                <c:pt idx="56">
                  <c:v>6.7359999999999998</c:v>
                </c:pt>
                <c:pt idx="57">
                  <c:v>6.734</c:v>
                </c:pt>
                <c:pt idx="58">
                  <c:v>6.7350000000000003</c:v>
                </c:pt>
                <c:pt idx="59">
                  <c:v>6.726</c:v>
                </c:pt>
                <c:pt idx="60">
                  <c:v>6.7169999999999996</c:v>
                </c:pt>
                <c:pt idx="61">
                  <c:v>6.7119999999999997</c:v>
                </c:pt>
                <c:pt idx="62">
                  <c:v>6.6989999999999998</c:v>
                </c:pt>
                <c:pt idx="63">
                  <c:v>6.6950000000000003</c:v>
                </c:pt>
                <c:pt idx="64">
                  <c:v>6.6890000000000001</c:v>
                </c:pt>
                <c:pt idx="65">
                  <c:v>6.6820000000000004</c:v>
                </c:pt>
                <c:pt idx="66">
                  <c:v>6.6719999999999997</c:v>
                </c:pt>
                <c:pt idx="67">
                  <c:v>6.673</c:v>
                </c:pt>
                <c:pt idx="68">
                  <c:v>6.6609999999999996</c:v>
                </c:pt>
                <c:pt idx="69">
                  <c:v>6.6559999999999997</c:v>
                </c:pt>
                <c:pt idx="70">
                  <c:v>6.6539999999999999</c:v>
                </c:pt>
                <c:pt idx="71">
                  <c:v>6.649</c:v>
                </c:pt>
                <c:pt idx="72">
                  <c:v>6.641</c:v>
                </c:pt>
                <c:pt idx="73">
                  <c:v>6.6319999999999997</c:v>
                </c:pt>
                <c:pt idx="74">
                  <c:v>6.6269999999999998</c:v>
                </c:pt>
                <c:pt idx="75">
                  <c:v>6.6210000000000004</c:v>
                </c:pt>
                <c:pt idx="76">
                  <c:v>6.62</c:v>
                </c:pt>
                <c:pt idx="77">
                  <c:v>6.617</c:v>
                </c:pt>
                <c:pt idx="78">
                  <c:v>6.6070000000000002</c:v>
                </c:pt>
                <c:pt idx="79">
                  <c:v>6.5949999999999998</c:v>
                </c:pt>
                <c:pt idx="80">
                  <c:v>6.5839999999999996</c:v>
                </c:pt>
                <c:pt idx="81">
                  <c:v>6.5860000000000003</c:v>
                </c:pt>
                <c:pt idx="82">
                  <c:v>6.5830000000000002</c:v>
                </c:pt>
                <c:pt idx="83">
                  <c:v>6.5789999999999997</c:v>
                </c:pt>
                <c:pt idx="84">
                  <c:v>6.5679999999999996</c:v>
                </c:pt>
                <c:pt idx="85">
                  <c:v>6.5629999999999997</c:v>
                </c:pt>
                <c:pt idx="86">
                  <c:v>6.5579999999999998</c:v>
                </c:pt>
                <c:pt idx="87">
                  <c:v>6.5549999999999997</c:v>
                </c:pt>
                <c:pt idx="88">
                  <c:v>6.5419999999999998</c:v>
                </c:pt>
                <c:pt idx="89">
                  <c:v>6.5410000000000004</c:v>
                </c:pt>
                <c:pt idx="90">
                  <c:v>6.5369999999999999</c:v>
                </c:pt>
                <c:pt idx="91">
                  <c:v>6.524</c:v>
                </c:pt>
                <c:pt idx="92">
                  <c:v>6.5250000000000004</c:v>
                </c:pt>
                <c:pt idx="93">
                  <c:v>6.5140000000000002</c:v>
                </c:pt>
                <c:pt idx="94">
                  <c:v>6.5149999999999997</c:v>
                </c:pt>
                <c:pt idx="95">
                  <c:v>6.5019999999999998</c:v>
                </c:pt>
                <c:pt idx="96">
                  <c:v>6.5010000000000003</c:v>
                </c:pt>
                <c:pt idx="97">
                  <c:v>6.5019999999999998</c:v>
                </c:pt>
                <c:pt idx="98">
                  <c:v>6.4939999999999998</c:v>
                </c:pt>
                <c:pt idx="99">
                  <c:v>6.4909999999999997</c:v>
                </c:pt>
                <c:pt idx="100">
                  <c:v>6.4779999999999998</c:v>
                </c:pt>
                <c:pt idx="101">
                  <c:v>6.4710000000000001</c:v>
                </c:pt>
                <c:pt idx="102">
                  <c:v>6.4649999999999999</c:v>
                </c:pt>
                <c:pt idx="103">
                  <c:v>6.4610000000000003</c:v>
                </c:pt>
                <c:pt idx="104">
                  <c:v>6.4560000000000004</c:v>
                </c:pt>
                <c:pt idx="105">
                  <c:v>6.4630000000000001</c:v>
                </c:pt>
                <c:pt idx="106">
                  <c:v>6.4509999999999996</c:v>
                </c:pt>
                <c:pt idx="107">
                  <c:v>6.4279999999999999</c:v>
                </c:pt>
                <c:pt idx="108">
                  <c:v>6.4470000000000001</c:v>
                </c:pt>
                <c:pt idx="109">
                  <c:v>6.4089999999999998</c:v>
                </c:pt>
                <c:pt idx="110">
                  <c:v>6.4390000000000001</c:v>
                </c:pt>
                <c:pt idx="111">
                  <c:v>6.4089999999999998</c:v>
                </c:pt>
                <c:pt idx="112">
                  <c:v>6.3879999999999999</c:v>
                </c:pt>
                <c:pt idx="113">
                  <c:v>6.4119999999999999</c:v>
                </c:pt>
                <c:pt idx="114">
                  <c:v>6.3929999999999998</c:v>
                </c:pt>
                <c:pt idx="115">
                  <c:v>6.4039999999999999</c:v>
                </c:pt>
                <c:pt idx="116">
                  <c:v>6.39</c:v>
                </c:pt>
                <c:pt idx="117">
                  <c:v>6.3819999999999997</c:v>
                </c:pt>
                <c:pt idx="118">
                  <c:v>6.3710000000000004</c:v>
                </c:pt>
                <c:pt idx="119">
                  <c:v>6.37</c:v>
                </c:pt>
                <c:pt idx="120">
                  <c:v>6.3650000000000002</c:v>
                </c:pt>
                <c:pt idx="121">
                  <c:v>6.3650000000000002</c:v>
                </c:pt>
                <c:pt idx="122">
                  <c:v>6.351</c:v>
                </c:pt>
                <c:pt idx="123">
                  <c:v>6.3540000000000001</c:v>
                </c:pt>
                <c:pt idx="124">
                  <c:v>6.34</c:v>
                </c:pt>
                <c:pt idx="125">
                  <c:v>6.3310000000000004</c:v>
                </c:pt>
                <c:pt idx="126">
                  <c:v>6.3410000000000002</c:v>
                </c:pt>
                <c:pt idx="127">
                  <c:v>6.327</c:v>
                </c:pt>
                <c:pt idx="128">
                  <c:v>6.3220000000000001</c:v>
                </c:pt>
                <c:pt idx="129">
                  <c:v>6.3140000000000001</c:v>
                </c:pt>
                <c:pt idx="130">
                  <c:v>6.3140000000000001</c:v>
                </c:pt>
                <c:pt idx="131">
                  <c:v>6.3090000000000002</c:v>
                </c:pt>
                <c:pt idx="132">
                  <c:v>6.3049999999999997</c:v>
                </c:pt>
                <c:pt idx="133">
                  <c:v>6.2939999999999996</c:v>
                </c:pt>
                <c:pt idx="134">
                  <c:v>6.2910000000000004</c:v>
                </c:pt>
                <c:pt idx="135">
                  <c:v>6.2759999999999998</c:v>
                </c:pt>
                <c:pt idx="136">
                  <c:v>6.2880000000000003</c:v>
                </c:pt>
                <c:pt idx="137">
                  <c:v>6.2809999999999997</c:v>
                </c:pt>
                <c:pt idx="138">
                  <c:v>6.2720000000000002</c:v>
                </c:pt>
                <c:pt idx="139">
                  <c:v>6.2679999999999998</c:v>
                </c:pt>
                <c:pt idx="140">
                  <c:v>6.2649999999999997</c:v>
                </c:pt>
                <c:pt idx="141">
                  <c:v>6.2619999999999996</c:v>
                </c:pt>
                <c:pt idx="142">
                  <c:v>6.2629999999999999</c:v>
                </c:pt>
                <c:pt idx="143">
                  <c:v>6.2469999999999999</c:v>
                </c:pt>
                <c:pt idx="144">
                  <c:v>6.242</c:v>
                </c:pt>
                <c:pt idx="145">
                  <c:v>6.242</c:v>
                </c:pt>
                <c:pt idx="146">
                  <c:v>6.2439999999999998</c:v>
                </c:pt>
                <c:pt idx="147">
                  <c:v>6.2329999999999997</c:v>
                </c:pt>
                <c:pt idx="148">
                  <c:v>6.2350000000000003</c:v>
                </c:pt>
                <c:pt idx="149">
                  <c:v>6.234</c:v>
                </c:pt>
                <c:pt idx="150">
                  <c:v>6.2249999999999996</c:v>
                </c:pt>
                <c:pt idx="151">
                  <c:v>6.2169999999999996</c:v>
                </c:pt>
                <c:pt idx="152">
                  <c:v>6.2110000000000003</c:v>
                </c:pt>
                <c:pt idx="153">
                  <c:v>6.2060000000000004</c:v>
                </c:pt>
                <c:pt idx="154">
                  <c:v>6.2009999999999996</c:v>
                </c:pt>
                <c:pt idx="155">
                  <c:v>6.1980000000000004</c:v>
                </c:pt>
                <c:pt idx="156">
                  <c:v>6.1970000000000001</c:v>
                </c:pt>
                <c:pt idx="157">
                  <c:v>6.2030000000000003</c:v>
                </c:pt>
                <c:pt idx="158">
                  <c:v>6.1870000000000003</c:v>
                </c:pt>
                <c:pt idx="159">
                  <c:v>6.1890000000000001</c:v>
                </c:pt>
                <c:pt idx="160">
                  <c:v>6.1849999999999996</c:v>
                </c:pt>
              </c:numCache>
            </c:numRef>
          </c:yVal>
          <c:smooth val="0"/>
          <c:extLst>
            <c:ext xmlns:c16="http://schemas.microsoft.com/office/drawing/2014/chart" uri="{C3380CC4-5D6E-409C-BE32-E72D297353CC}">
              <c16:uniqueId val="{00000007-68BE-4328-82A7-F6D10403C717}"/>
            </c:ext>
          </c:extLst>
        </c:ser>
        <c:ser>
          <c:idx val="8"/>
          <c:order val="8"/>
          <c:tx>
            <c:strRef>
              <c:f>'HT_XC09230 (CB)'!$AB$15</c:f>
              <c:strCache>
                <c:ptCount val="1"/>
                <c:pt idx="0">
                  <c:v>εA'  [T=22] RT_Po</c:v>
                </c:pt>
              </c:strCache>
            </c:strRef>
          </c:tx>
          <c:spPr>
            <a:ln w="28575">
              <a:solidFill>
                <a:schemeClr val="tx1"/>
              </a:solidFill>
              <a:prstDash val="sysDash"/>
            </a:ln>
          </c:spPr>
          <c:marker>
            <c:symbol val="none"/>
          </c:marker>
          <c:xVal>
            <c:numRef>
              <c:f>'HT_XC09230 (CB)'!$C$18:$C$178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(CB)'!$AB$18:$AB$178</c:f>
              <c:numCache>
                <c:formatCode>0.000</c:formatCode>
                <c:ptCount val="161"/>
                <c:pt idx="4">
                  <c:v>6.5810599999999999</c:v>
                </c:pt>
                <c:pt idx="5">
                  <c:v>6.570154761904762</c:v>
                </c:pt>
                <c:pt idx="6">
                  <c:v>6.5624738095238087</c:v>
                </c:pt>
                <c:pt idx="7">
                  <c:v>6.5590928571428568</c:v>
                </c:pt>
                <c:pt idx="8">
                  <c:v>6.5493399999999999</c:v>
                </c:pt>
                <c:pt idx="9">
                  <c:v>6.5398242857142854</c:v>
                </c:pt>
                <c:pt idx="10">
                  <c:v>6.5350314285714282</c:v>
                </c:pt>
                <c:pt idx="11">
                  <c:v>6.5242466666666665</c:v>
                </c:pt>
                <c:pt idx="12">
                  <c:v>6.5125747619047614</c:v>
                </c:pt>
                <c:pt idx="13">
                  <c:v>6.5076842857142854</c:v>
                </c:pt>
                <c:pt idx="14">
                  <c:v>6.5032104761904757</c:v>
                </c:pt>
                <c:pt idx="15">
                  <c:v>6.4930119047619055</c:v>
                </c:pt>
                <c:pt idx="16">
                  <c:v>6.4842428571428572</c:v>
                </c:pt>
                <c:pt idx="17">
                  <c:v>6.4785038095238097</c:v>
                </c:pt>
                <c:pt idx="18">
                  <c:v>6.471186666666668</c:v>
                </c:pt>
                <c:pt idx="19">
                  <c:v>6.4580928571428577</c:v>
                </c:pt>
                <c:pt idx="20">
                  <c:v>6.4503809523809528</c:v>
                </c:pt>
                <c:pt idx="21">
                  <c:v>6.4469366666666668</c:v>
                </c:pt>
                <c:pt idx="22">
                  <c:v>6.4338414285714292</c:v>
                </c:pt>
                <c:pt idx="23">
                  <c:v>6.4294057142857142</c:v>
                </c:pt>
                <c:pt idx="24">
                  <c:v>6.4251776190476191</c:v>
                </c:pt>
                <c:pt idx="25">
                  <c:v>6.4171100000000001</c:v>
                </c:pt>
                <c:pt idx="26">
                  <c:v>6.4073461904761908</c:v>
                </c:pt>
                <c:pt idx="27">
                  <c:v>6.3998947619047621</c:v>
                </c:pt>
                <c:pt idx="28">
                  <c:v>6.3965199999999998</c:v>
                </c:pt>
                <c:pt idx="29">
                  <c:v>6.3863014285714286</c:v>
                </c:pt>
                <c:pt idx="30">
                  <c:v>6.3770090476190475</c:v>
                </c:pt>
                <c:pt idx="31">
                  <c:v>6.3725828571428584</c:v>
                </c:pt>
                <c:pt idx="32">
                  <c:v>6.3632366666666664</c:v>
                </c:pt>
                <c:pt idx="33">
                  <c:v>6.3531390476190479</c:v>
                </c:pt>
                <c:pt idx="34">
                  <c:v>6.3485828571428566</c:v>
                </c:pt>
                <c:pt idx="35">
                  <c:v>6.3424871428571423</c:v>
                </c:pt>
                <c:pt idx="36">
                  <c:v>6.3299757142857143</c:v>
                </c:pt>
                <c:pt idx="37">
                  <c:v>6.3250900000000003</c:v>
                </c:pt>
                <c:pt idx="38">
                  <c:v>6.3159719047619047</c:v>
                </c:pt>
                <c:pt idx="39">
                  <c:v>6.3101400000000005</c:v>
                </c:pt>
                <c:pt idx="40">
                  <c:v>6.300528571428571</c:v>
                </c:pt>
                <c:pt idx="41">
                  <c:v>6.291469523809524</c:v>
                </c:pt>
                <c:pt idx="42">
                  <c:v>6.288720476190476</c:v>
                </c:pt>
                <c:pt idx="43">
                  <c:v>6.2842128571428573</c:v>
                </c:pt>
                <c:pt idx="44">
                  <c:v>6.2773790476190472</c:v>
                </c:pt>
                <c:pt idx="45">
                  <c:v>6.2750938095238098</c:v>
                </c:pt>
                <c:pt idx="46">
                  <c:v>6.2710900000000001</c:v>
                </c:pt>
                <c:pt idx="47">
                  <c:v>6.2649447619047622</c:v>
                </c:pt>
                <c:pt idx="48">
                  <c:v>6.2625357142857148</c:v>
                </c:pt>
                <c:pt idx="49">
                  <c:v>6.26</c:v>
                </c:pt>
                <c:pt idx="50">
                  <c:v>6.255570476190476</c:v>
                </c:pt>
                <c:pt idx="51">
                  <c:v>6.2474071428571429</c:v>
                </c:pt>
                <c:pt idx="52">
                  <c:v>6.2461228571428569</c:v>
                </c:pt>
                <c:pt idx="53">
                  <c:v>6.2446633333333335</c:v>
                </c:pt>
                <c:pt idx="54">
                  <c:v>6.2368304761904767</c:v>
                </c:pt>
                <c:pt idx="55">
                  <c:v>6.2317157142857145</c:v>
                </c:pt>
                <c:pt idx="56">
                  <c:v>6.2300204761904761</c:v>
                </c:pt>
                <c:pt idx="57">
                  <c:v>6.2216214285714289</c:v>
                </c:pt>
                <c:pt idx="58">
                  <c:v>6.2156342857142857</c:v>
                </c:pt>
                <c:pt idx="59">
                  <c:v>6.2112180952380953</c:v>
                </c:pt>
                <c:pt idx="60">
                  <c:v>6.2048766666666673</c:v>
                </c:pt>
                <c:pt idx="61">
                  <c:v>6.1981528571428575</c:v>
                </c:pt>
                <c:pt idx="62">
                  <c:v>6.1916023809523804</c:v>
                </c:pt>
                <c:pt idx="63">
                  <c:v>6.187938571428572</c:v>
                </c:pt>
                <c:pt idx="64">
                  <c:v>6.1807928571428574</c:v>
                </c:pt>
                <c:pt idx="65">
                  <c:v>6.1725633333333327</c:v>
                </c:pt>
                <c:pt idx="66">
                  <c:v>6.1672623809523817</c:v>
                </c:pt>
                <c:pt idx="67">
                  <c:v>6.1616099999999996</c:v>
                </c:pt>
                <c:pt idx="68">
                  <c:v>6.155961904761905</c:v>
                </c:pt>
                <c:pt idx="69">
                  <c:v>6.1509528571428573</c:v>
                </c:pt>
                <c:pt idx="70">
                  <c:v>6.1447828571428573</c:v>
                </c:pt>
                <c:pt idx="71">
                  <c:v>6.1395557142857138</c:v>
                </c:pt>
                <c:pt idx="72">
                  <c:v>6.1346890476190481</c:v>
                </c:pt>
                <c:pt idx="73">
                  <c:v>6.1263671428571431</c:v>
                </c:pt>
                <c:pt idx="74">
                  <c:v>6.1241099999999999</c:v>
                </c:pt>
                <c:pt idx="75">
                  <c:v>6.1196247619047623</c:v>
                </c:pt>
                <c:pt idx="76">
                  <c:v>6.1106028571428572</c:v>
                </c:pt>
                <c:pt idx="77">
                  <c:v>6.107263333333333</c:v>
                </c:pt>
                <c:pt idx="78">
                  <c:v>6.1031923809523816</c:v>
                </c:pt>
                <c:pt idx="79">
                  <c:v>6.0978757142857143</c:v>
                </c:pt>
                <c:pt idx="80">
                  <c:v>6.0927623809523803</c:v>
                </c:pt>
                <c:pt idx="81">
                  <c:v>6.0884933333333331</c:v>
                </c:pt>
                <c:pt idx="82">
                  <c:v>6.0856057142857143</c:v>
                </c:pt>
                <c:pt idx="83">
                  <c:v>6.0783276190476192</c:v>
                </c:pt>
                <c:pt idx="84">
                  <c:v>6.0734209523809524</c:v>
                </c:pt>
                <c:pt idx="85">
                  <c:v>6.0738557142857141</c:v>
                </c:pt>
                <c:pt idx="86">
                  <c:v>6.0667709523809528</c:v>
                </c:pt>
                <c:pt idx="87">
                  <c:v>6.0589047619047625</c:v>
                </c:pt>
                <c:pt idx="88">
                  <c:v>6.0581199999999997</c:v>
                </c:pt>
              </c:numCache>
            </c:numRef>
          </c:yVal>
          <c:smooth val="0"/>
          <c:extLst>
            <c:ext xmlns:c16="http://schemas.microsoft.com/office/drawing/2014/chart" uri="{C3380CC4-5D6E-409C-BE32-E72D297353CC}">
              <c16:uniqueId val="{00000008-68BE-4328-82A7-F6D10403C717}"/>
            </c:ext>
          </c:extLst>
        </c:ser>
        <c:dLbls>
          <c:showLegendKey val="0"/>
          <c:showVal val="0"/>
          <c:showCatName val="0"/>
          <c:showSerName val="0"/>
          <c:showPercent val="0"/>
          <c:showBubbleSize val="0"/>
        </c:dLbls>
        <c:axId val="341690240"/>
        <c:axId val="341700608"/>
      </c:scatterChart>
      <c:valAx>
        <c:axId val="341690240"/>
        <c:scaling>
          <c:orientation val="minMax"/>
          <c:max val="16"/>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1700608"/>
        <c:crossesAt val="-1000"/>
        <c:crossBetween val="midCat"/>
      </c:valAx>
      <c:valAx>
        <c:axId val="341700608"/>
        <c:scaling>
          <c:orientation val="minMax"/>
          <c:min val="5"/>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1690240"/>
        <c:crosses val="autoZero"/>
        <c:crossBetween val="midCat"/>
        <c:majorUnit val="1"/>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GB" sz="1800" b="1" i="0" baseline="0">
                <a:effectLst/>
              </a:rPr>
              <a:t>Real Permittivity (</a:t>
            </a:r>
            <a:r>
              <a:rPr lang="el-GR" sz="1800" b="1" i="0" baseline="0">
                <a:effectLst/>
              </a:rPr>
              <a:t>ε'</a:t>
            </a:r>
            <a:r>
              <a:rPr lang="en-GB" sz="1800" b="1" i="0" baseline="0">
                <a:effectLst/>
              </a:rPr>
              <a:t>) of 10wt% CB, Full Thickness Composite</a:t>
            </a:r>
            <a:endParaRPr lang="en-GB" sz="1600">
              <a:effectLst/>
            </a:endParaRPr>
          </a:p>
        </c:rich>
      </c:tx>
      <c:overlay val="0"/>
    </c:title>
    <c:autoTitleDeleted val="0"/>
    <c:plotArea>
      <c:layout/>
      <c:scatterChart>
        <c:scatterStyle val="lineMarker"/>
        <c:varyColors val="0"/>
        <c:ser>
          <c:idx val="1"/>
          <c:order val="0"/>
          <c:tx>
            <c:v>8.2 GHz (Ramp Up)</c:v>
          </c:tx>
          <c:spPr>
            <a:ln>
              <a:solidFill>
                <a:schemeClr val="accent1">
                  <a:lumMod val="75000"/>
                </a:schemeClr>
              </a:solidFill>
            </a:ln>
          </c:spPr>
          <c:marker>
            <c:symbol val="none"/>
          </c:marker>
          <c:xVal>
            <c:numRef>
              <c:f>'HT_XC09230 (CB)'!$D$17:$O$17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(CB)'!$D$22:$O$22</c:f>
              <c:numCache>
                <c:formatCode>0.000</c:formatCode>
                <c:ptCount val="12"/>
                <c:pt idx="0">
                  <c:v>6.9918199999999997</c:v>
                </c:pt>
                <c:pt idx="1">
                  <c:v>7.0279999999999996</c:v>
                </c:pt>
                <c:pt idx="2">
                  <c:v>7.2869999999999999</c:v>
                </c:pt>
                <c:pt idx="3">
                  <c:v>7.6</c:v>
                </c:pt>
                <c:pt idx="4">
                  <c:v>7.8010000000000002</c:v>
                </c:pt>
                <c:pt idx="5">
                  <c:v>7.9960000000000004</c:v>
                </c:pt>
                <c:pt idx="6">
                  <c:v>8.2560000000000002</c:v>
                </c:pt>
                <c:pt idx="7">
                  <c:v>8.4329999999999998</c:v>
                </c:pt>
                <c:pt idx="8">
                  <c:v>8.5440000000000005</c:v>
                </c:pt>
                <c:pt idx="9">
                  <c:v>8.6029999999999998</c:v>
                </c:pt>
                <c:pt idx="10">
                  <c:v>8.6959999999999997</c:v>
                </c:pt>
                <c:pt idx="11">
                  <c:v>8.6720000000000006</c:v>
                </c:pt>
              </c:numCache>
            </c:numRef>
          </c:yVal>
          <c:smooth val="0"/>
          <c:extLst>
            <c:ext xmlns:c16="http://schemas.microsoft.com/office/drawing/2014/chart" uri="{C3380CC4-5D6E-409C-BE32-E72D297353CC}">
              <c16:uniqueId val="{00000019-7FCE-D643-991B-337FA1E7E688}"/>
            </c:ext>
          </c:extLst>
        </c:ser>
        <c:ser>
          <c:idx val="2"/>
          <c:order val="1"/>
          <c:tx>
            <c:v>8.2 GHz (Ramp Down)</c:v>
          </c:tx>
          <c:spPr>
            <a:ln>
              <a:solidFill>
                <a:schemeClr val="accent1">
                  <a:lumMod val="75000"/>
                </a:schemeClr>
              </a:solidFill>
              <a:prstDash val="dash"/>
            </a:ln>
          </c:spPr>
          <c:marker>
            <c:symbol val="none"/>
          </c:marker>
          <c:xVal>
            <c:numRef>
              <c:f>'HT_XC09230 (CB)'!$Q$17:$AB$17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(CB)'!$Q$22:$AB$22</c:f>
              <c:numCache>
                <c:formatCode>0.000</c:formatCode>
                <c:ptCount val="12"/>
                <c:pt idx="0">
                  <c:v>8.6739999999999995</c:v>
                </c:pt>
                <c:pt idx="1">
                  <c:v>8.6219999999999999</c:v>
                </c:pt>
                <c:pt idx="2">
                  <c:v>8.3390000000000004</c:v>
                </c:pt>
                <c:pt idx="3">
                  <c:v>8.1170000000000009</c:v>
                </c:pt>
                <c:pt idx="4">
                  <c:v>7.89</c:v>
                </c:pt>
                <c:pt idx="5">
                  <c:v>7.5750000000000002</c:v>
                </c:pt>
                <c:pt idx="6">
                  <c:v>7.3769999999999998</c:v>
                </c:pt>
                <c:pt idx="7">
                  <c:v>7.1879999999999997</c:v>
                </c:pt>
                <c:pt idx="8">
                  <c:v>6.9930000000000003</c:v>
                </c:pt>
                <c:pt idx="9">
                  <c:v>6.7990000000000004</c:v>
                </c:pt>
                <c:pt idx="10">
                  <c:v>6.6310000000000002</c:v>
                </c:pt>
                <c:pt idx="11">
                  <c:v>6.5810599999999999</c:v>
                </c:pt>
              </c:numCache>
            </c:numRef>
          </c:yVal>
          <c:smooth val="0"/>
          <c:extLst>
            <c:ext xmlns:c16="http://schemas.microsoft.com/office/drawing/2014/chart" uri="{C3380CC4-5D6E-409C-BE32-E72D297353CC}">
              <c16:uniqueId val="{0000001A-7FCE-D643-991B-337FA1E7E688}"/>
            </c:ext>
          </c:extLst>
        </c:ser>
        <c:ser>
          <c:idx val="4"/>
          <c:order val="2"/>
          <c:tx>
            <c:v>9 GHz (Ramp Up)</c:v>
          </c:tx>
          <c:spPr>
            <a:ln>
              <a:solidFill>
                <a:schemeClr val="accent2"/>
              </a:solidFill>
            </a:ln>
          </c:spPr>
          <c:marker>
            <c:symbol val="none"/>
          </c:marker>
          <c:xVal>
            <c:numRef>
              <c:f>'HT_XC09230 (CB)'!$D$17:$O$17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(CB)'!$D$38:$O$38</c:f>
              <c:numCache>
                <c:formatCode>0.000</c:formatCode>
                <c:ptCount val="12"/>
                <c:pt idx="0">
                  <c:v>6.840710476190476</c:v>
                </c:pt>
                <c:pt idx="1">
                  <c:v>6.8760000000000003</c:v>
                </c:pt>
                <c:pt idx="2">
                  <c:v>7.1120000000000001</c:v>
                </c:pt>
                <c:pt idx="3">
                  <c:v>7.4080000000000004</c:v>
                </c:pt>
                <c:pt idx="4">
                  <c:v>7.59</c:v>
                </c:pt>
                <c:pt idx="5">
                  <c:v>7.7930000000000001</c:v>
                </c:pt>
                <c:pt idx="6">
                  <c:v>8.0350000000000001</c:v>
                </c:pt>
                <c:pt idx="7">
                  <c:v>8.1989999999999998</c:v>
                </c:pt>
                <c:pt idx="8">
                  <c:v>8.3109999999999999</c:v>
                </c:pt>
                <c:pt idx="9">
                  <c:v>8.3699999999999992</c:v>
                </c:pt>
                <c:pt idx="10">
                  <c:v>8.4619999999999997</c:v>
                </c:pt>
                <c:pt idx="11">
                  <c:v>8.4480000000000004</c:v>
                </c:pt>
              </c:numCache>
            </c:numRef>
          </c:yVal>
          <c:smooth val="0"/>
          <c:extLst>
            <c:ext xmlns:c16="http://schemas.microsoft.com/office/drawing/2014/chart" uri="{C3380CC4-5D6E-409C-BE32-E72D297353CC}">
              <c16:uniqueId val="{0000001B-7FCE-D643-991B-337FA1E7E688}"/>
            </c:ext>
          </c:extLst>
        </c:ser>
        <c:ser>
          <c:idx val="5"/>
          <c:order val="3"/>
          <c:tx>
            <c:v>9 GHz (Ramp Down)</c:v>
          </c:tx>
          <c:spPr>
            <a:ln>
              <a:solidFill>
                <a:schemeClr val="accent2"/>
              </a:solidFill>
              <a:prstDash val="dash"/>
            </a:ln>
          </c:spPr>
          <c:marker>
            <c:symbol val="none"/>
          </c:marker>
          <c:xVal>
            <c:numRef>
              <c:f>'HT_XC09230 (CB)'!$Q$17:$AB$17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(CB)'!$Q$38:$AB$38</c:f>
              <c:numCache>
                <c:formatCode>0.000</c:formatCode>
                <c:ptCount val="12"/>
                <c:pt idx="0">
                  <c:v>8.4489999999999998</c:v>
                </c:pt>
                <c:pt idx="1">
                  <c:v>8.3870000000000005</c:v>
                </c:pt>
                <c:pt idx="2">
                  <c:v>8.1270000000000007</c:v>
                </c:pt>
                <c:pt idx="3">
                  <c:v>7.9029999999999996</c:v>
                </c:pt>
                <c:pt idx="4">
                  <c:v>7.6689999999999996</c:v>
                </c:pt>
                <c:pt idx="5">
                  <c:v>7.3840000000000003</c:v>
                </c:pt>
                <c:pt idx="6">
                  <c:v>7.2009999999999996</c:v>
                </c:pt>
                <c:pt idx="7">
                  <c:v>7.0259999999999998</c:v>
                </c:pt>
                <c:pt idx="8">
                  <c:v>6.8280000000000003</c:v>
                </c:pt>
                <c:pt idx="9">
                  <c:v>6.6340000000000003</c:v>
                </c:pt>
                <c:pt idx="10">
                  <c:v>6.4889999999999999</c:v>
                </c:pt>
                <c:pt idx="11">
                  <c:v>6.4503809523809528</c:v>
                </c:pt>
              </c:numCache>
            </c:numRef>
          </c:yVal>
          <c:smooth val="0"/>
          <c:extLst>
            <c:ext xmlns:c16="http://schemas.microsoft.com/office/drawing/2014/chart" uri="{C3380CC4-5D6E-409C-BE32-E72D297353CC}">
              <c16:uniqueId val="{0000001C-7FCE-D643-991B-337FA1E7E688}"/>
            </c:ext>
          </c:extLst>
        </c:ser>
        <c:ser>
          <c:idx val="0"/>
          <c:order val="4"/>
          <c:tx>
            <c:v>10 GHz (Ramp Up)</c:v>
          </c:tx>
          <c:spPr>
            <a:ln w="25400">
              <a:solidFill>
                <a:schemeClr val="accent3"/>
              </a:solidFill>
              <a:prstDash val="solid"/>
            </a:ln>
          </c:spPr>
          <c:marker>
            <c:symbol val="none"/>
          </c:marker>
          <c:dPt>
            <c:idx val="0"/>
            <c:bubble3D val="0"/>
            <c:extLst>
              <c:ext xmlns:c16="http://schemas.microsoft.com/office/drawing/2014/chart" uri="{C3380CC4-5D6E-409C-BE32-E72D297353CC}">
                <c16:uniqueId val="{00000000-3D92-43D7-A6F0-544191E1F313}"/>
              </c:ext>
            </c:extLst>
          </c:dPt>
          <c:dPt>
            <c:idx val="1"/>
            <c:bubble3D val="0"/>
            <c:spPr>
              <a:ln w="25400">
                <a:solidFill>
                  <a:schemeClr val="accent3"/>
                </a:solidFill>
              </a:ln>
            </c:spPr>
            <c:extLst>
              <c:ext xmlns:c16="http://schemas.microsoft.com/office/drawing/2014/chart" uri="{C3380CC4-5D6E-409C-BE32-E72D297353CC}">
                <c16:uniqueId val="{00000002-3D92-43D7-A6F0-544191E1F313}"/>
              </c:ext>
            </c:extLst>
          </c:dPt>
          <c:xVal>
            <c:numRef>
              <c:f>'HT_XC09230 (CB)'!$D$17:$O$17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(CB)'!$D$58:$O$58</c:f>
              <c:numCache>
                <c:formatCode>0.000</c:formatCode>
                <c:ptCount val="12"/>
                <c:pt idx="0">
                  <c:v>6.6717514285714286</c:v>
                </c:pt>
                <c:pt idx="1">
                  <c:v>6.7110000000000003</c:v>
                </c:pt>
                <c:pt idx="2">
                  <c:v>6.931</c:v>
                </c:pt>
                <c:pt idx="3">
                  <c:v>7.2080000000000002</c:v>
                </c:pt>
                <c:pt idx="4">
                  <c:v>7.3529999999999998</c:v>
                </c:pt>
                <c:pt idx="5">
                  <c:v>7.5590000000000002</c:v>
                </c:pt>
                <c:pt idx="6">
                  <c:v>7.7759999999999998</c:v>
                </c:pt>
                <c:pt idx="7">
                  <c:v>7.93</c:v>
                </c:pt>
                <c:pt idx="8">
                  <c:v>8.02</c:v>
                </c:pt>
                <c:pt idx="9">
                  <c:v>8.0850000000000009</c:v>
                </c:pt>
                <c:pt idx="10">
                  <c:v>8.1950000000000003</c:v>
                </c:pt>
                <c:pt idx="11">
                  <c:v>8.1929999999999996</c:v>
                </c:pt>
              </c:numCache>
            </c:numRef>
          </c:yVal>
          <c:smooth val="0"/>
          <c:extLst>
            <c:ext xmlns:c16="http://schemas.microsoft.com/office/drawing/2014/chart" uri="{C3380CC4-5D6E-409C-BE32-E72D297353CC}">
              <c16:uniqueId val="{00000003-3D92-43D7-A6F0-544191E1F313}"/>
            </c:ext>
          </c:extLst>
        </c:ser>
        <c:ser>
          <c:idx val="7"/>
          <c:order val="5"/>
          <c:tx>
            <c:v>10 GHz (Ramp Down)</c:v>
          </c:tx>
          <c:spPr>
            <a:ln w="25400">
              <a:solidFill>
                <a:schemeClr val="accent3"/>
              </a:solidFill>
              <a:prstDash val="sysDash"/>
            </a:ln>
          </c:spPr>
          <c:marker>
            <c:symbol val="none"/>
          </c:marker>
          <c:dPt>
            <c:idx val="11"/>
            <c:bubble3D val="0"/>
            <c:spPr>
              <a:ln w="25400">
                <a:solidFill>
                  <a:schemeClr val="accent3"/>
                </a:solidFill>
              </a:ln>
            </c:spPr>
            <c:extLst>
              <c:ext xmlns:c16="http://schemas.microsoft.com/office/drawing/2014/chart" uri="{C3380CC4-5D6E-409C-BE32-E72D297353CC}">
                <c16:uniqueId val="{0000001D-3D92-43D7-A6F0-544191E1F313}"/>
              </c:ext>
            </c:extLst>
          </c:dPt>
          <c:dPt>
            <c:idx val="14"/>
            <c:bubble3D val="0"/>
            <c:extLst>
              <c:ext xmlns:c16="http://schemas.microsoft.com/office/drawing/2014/chart" uri="{C3380CC4-5D6E-409C-BE32-E72D297353CC}">
                <c16:uniqueId val="{0000001E-3D92-43D7-A6F0-544191E1F313}"/>
              </c:ext>
            </c:extLst>
          </c:dPt>
          <c:xVal>
            <c:numRef>
              <c:f>'HT_XC09230 (CB)'!$Q$17:$AB$17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(CB)'!$Q$58:$AB$58</c:f>
              <c:numCache>
                <c:formatCode>0.000</c:formatCode>
                <c:ptCount val="12"/>
                <c:pt idx="0">
                  <c:v>8.1950000000000003</c:v>
                </c:pt>
                <c:pt idx="1">
                  <c:v>8.1270000000000007</c:v>
                </c:pt>
                <c:pt idx="2">
                  <c:v>7.875</c:v>
                </c:pt>
                <c:pt idx="3">
                  <c:v>7.6639999999999997</c:v>
                </c:pt>
                <c:pt idx="4">
                  <c:v>7.4370000000000003</c:v>
                </c:pt>
                <c:pt idx="5">
                  <c:v>7.1849999999999996</c:v>
                </c:pt>
                <c:pt idx="6">
                  <c:v>7.0129999999999999</c:v>
                </c:pt>
                <c:pt idx="7">
                  <c:v>6.85</c:v>
                </c:pt>
                <c:pt idx="8">
                  <c:v>6.6689999999999996</c:v>
                </c:pt>
                <c:pt idx="9">
                  <c:v>6.49</c:v>
                </c:pt>
                <c:pt idx="10">
                  <c:v>6.367</c:v>
                </c:pt>
                <c:pt idx="11">
                  <c:v>6.300528571428571</c:v>
                </c:pt>
              </c:numCache>
            </c:numRef>
          </c:yVal>
          <c:smooth val="0"/>
          <c:extLst>
            <c:ext xmlns:c16="http://schemas.microsoft.com/office/drawing/2014/chart" uri="{C3380CC4-5D6E-409C-BE32-E72D297353CC}">
              <c16:uniqueId val="{0000001F-3D92-43D7-A6F0-544191E1F313}"/>
            </c:ext>
          </c:extLst>
        </c:ser>
        <c:ser>
          <c:idx val="8"/>
          <c:order val="6"/>
          <c:tx>
            <c:v>11 GHz (Ramp Up)</c:v>
          </c:tx>
          <c:spPr>
            <a:ln>
              <a:solidFill>
                <a:schemeClr val="accent4"/>
              </a:solidFill>
            </a:ln>
          </c:spPr>
          <c:marker>
            <c:symbol val="none"/>
          </c:marker>
          <c:xVal>
            <c:numRef>
              <c:f>'HT_XC09230 (CB)'!$D$17:$O$17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(CB)'!$D$78:$O$78</c:f>
              <c:numCache>
                <c:formatCode>0.000</c:formatCode>
                <c:ptCount val="12"/>
                <c:pt idx="0">
                  <c:v>6.5454366666666672</c:v>
                </c:pt>
                <c:pt idx="1">
                  <c:v>6.5880000000000001</c:v>
                </c:pt>
                <c:pt idx="2">
                  <c:v>6.7930000000000001</c:v>
                </c:pt>
                <c:pt idx="3">
                  <c:v>7.0510000000000002</c:v>
                </c:pt>
                <c:pt idx="4">
                  <c:v>7.19</c:v>
                </c:pt>
                <c:pt idx="5">
                  <c:v>7.375</c:v>
                </c:pt>
                <c:pt idx="6">
                  <c:v>7.5739999999999998</c:v>
                </c:pt>
                <c:pt idx="7">
                  <c:v>7.7149999999999999</c:v>
                </c:pt>
                <c:pt idx="8">
                  <c:v>7.798</c:v>
                </c:pt>
                <c:pt idx="9">
                  <c:v>7.8620000000000001</c:v>
                </c:pt>
                <c:pt idx="10">
                  <c:v>7.9660000000000002</c:v>
                </c:pt>
                <c:pt idx="11">
                  <c:v>7.9729999999999999</c:v>
                </c:pt>
              </c:numCache>
            </c:numRef>
          </c:yVal>
          <c:smooth val="0"/>
          <c:extLst>
            <c:ext xmlns:c16="http://schemas.microsoft.com/office/drawing/2014/chart" uri="{C3380CC4-5D6E-409C-BE32-E72D297353CC}">
              <c16:uniqueId val="{0000001D-7FCE-D643-991B-337FA1E7E688}"/>
            </c:ext>
          </c:extLst>
        </c:ser>
        <c:ser>
          <c:idx val="9"/>
          <c:order val="7"/>
          <c:tx>
            <c:v>11 GHz (Ramp Down)</c:v>
          </c:tx>
          <c:spPr>
            <a:ln>
              <a:solidFill>
                <a:schemeClr val="accent4"/>
              </a:solidFill>
              <a:prstDash val="dash"/>
            </a:ln>
          </c:spPr>
          <c:marker>
            <c:symbol val="none"/>
          </c:marker>
          <c:xVal>
            <c:numRef>
              <c:f>'HT_XC09230 (CB)'!$Q$17:$AB$17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(CB)'!$Q$78:$AB$78</c:f>
              <c:numCache>
                <c:formatCode>0.000</c:formatCode>
                <c:ptCount val="12"/>
                <c:pt idx="0">
                  <c:v>7.9740000000000002</c:v>
                </c:pt>
                <c:pt idx="1">
                  <c:v>7.9039999999999999</c:v>
                </c:pt>
                <c:pt idx="2">
                  <c:v>7.6749999999999998</c:v>
                </c:pt>
                <c:pt idx="3">
                  <c:v>7.4790000000000001</c:v>
                </c:pt>
                <c:pt idx="4">
                  <c:v>7.2690000000000001</c:v>
                </c:pt>
                <c:pt idx="5">
                  <c:v>7.0330000000000004</c:v>
                </c:pt>
                <c:pt idx="6">
                  <c:v>6.8710000000000004</c:v>
                </c:pt>
                <c:pt idx="7">
                  <c:v>6.7169999999999996</c:v>
                </c:pt>
                <c:pt idx="8">
                  <c:v>6.5490000000000004</c:v>
                </c:pt>
                <c:pt idx="9">
                  <c:v>6.375</c:v>
                </c:pt>
                <c:pt idx="10">
                  <c:v>6.2510000000000003</c:v>
                </c:pt>
                <c:pt idx="11">
                  <c:v>6.2048766666666673</c:v>
                </c:pt>
              </c:numCache>
            </c:numRef>
          </c:yVal>
          <c:smooth val="0"/>
          <c:extLst>
            <c:ext xmlns:c16="http://schemas.microsoft.com/office/drawing/2014/chart" uri="{C3380CC4-5D6E-409C-BE32-E72D297353CC}">
              <c16:uniqueId val="{0000001E-7FCE-D643-991B-337FA1E7E688}"/>
            </c:ext>
          </c:extLst>
        </c:ser>
        <c:ser>
          <c:idx val="3"/>
          <c:order val="8"/>
          <c:tx>
            <c:v>12.4 GHz (Ramp Up)</c:v>
          </c:tx>
          <c:spPr>
            <a:ln>
              <a:solidFill>
                <a:srgbClr val="FF0000"/>
              </a:solidFill>
            </a:ln>
          </c:spPr>
          <c:marker>
            <c:symbol val="none"/>
          </c:marker>
          <c:xVal>
            <c:numRef>
              <c:f>'HT_XC09230 (CB)'!$D$17:$O$17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(CB)'!$D$106:$O$106</c:f>
              <c:numCache>
                <c:formatCode>0.000</c:formatCode>
                <c:ptCount val="12"/>
                <c:pt idx="0">
                  <c:v>6.4001200000000003</c:v>
                </c:pt>
                <c:pt idx="1">
                  <c:v>6.4329999999999998</c:v>
                </c:pt>
                <c:pt idx="2">
                  <c:v>6.6219999999999999</c:v>
                </c:pt>
                <c:pt idx="3">
                  <c:v>6.8570000000000002</c:v>
                </c:pt>
                <c:pt idx="4">
                  <c:v>6.9779999999999998</c:v>
                </c:pt>
                <c:pt idx="5">
                  <c:v>7.1459999999999999</c:v>
                </c:pt>
                <c:pt idx="6">
                  <c:v>7.327</c:v>
                </c:pt>
                <c:pt idx="7">
                  <c:v>7.4489999999999998</c:v>
                </c:pt>
                <c:pt idx="8">
                  <c:v>7.5259999999999998</c:v>
                </c:pt>
                <c:pt idx="9">
                  <c:v>7.5919999999999996</c:v>
                </c:pt>
                <c:pt idx="10">
                  <c:v>7.6820000000000004</c:v>
                </c:pt>
                <c:pt idx="11">
                  <c:v>7.6950000000000003</c:v>
                </c:pt>
              </c:numCache>
            </c:numRef>
          </c:yVal>
          <c:smooth val="0"/>
          <c:extLst>
            <c:ext xmlns:c16="http://schemas.microsoft.com/office/drawing/2014/chart" uri="{C3380CC4-5D6E-409C-BE32-E72D297353CC}">
              <c16:uniqueId val="{00000007-3D92-43D7-A6F0-544191E1F313}"/>
            </c:ext>
          </c:extLst>
        </c:ser>
        <c:ser>
          <c:idx val="6"/>
          <c:order val="9"/>
          <c:tx>
            <c:v>12.4 GHz (Ramp Down)</c:v>
          </c:tx>
          <c:spPr>
            <a:ln>
              <a:solidFill>
                <a:srgbClr val="FF0000"/>
              </a:solidFill>
              <a:prstDash val="dash"/>
            </a:ln>
          </c:spPr>
          <c:marker>
            <c:symbol val="none"/>
          </c:marker>
          <c:dPt>
            <c:idx val="14"/>
            <c:bubble3D val="0"/>
            <c:extLst>
              <c:ext xmlns:c16="http://schemas.microsoft.com/office/drawing/2014/chart" uri="{C3380CC4-5D6E-409C-BE32-E72D297353CC}">
                <c16:uniqueId val="{0000001A-3D92-43D7-A6F0-544191E1F313}"/>
              </c:ext>
            </c:extLst>
          </c:dPt>
          <c:xVal>
            <c:numRef>
              <c:f>'HT_XC09230 (CB)'!$Q$17:$AB$17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(CB)'!$Q$106:$AB$106</c:f>
              <c:numCache>
                <c:formatCode>0.000</c:formatCode>
                <c:ptCount val="12"/>
                <c:pt idx="0">
                  <c:v>7.6959999999999997</c:v>
                </c:pt>
                <c:pt idx="1">
                  <c:v>7.6289999999999996</c:v>
                </c:pt>
                <c:pt idx="2">
                  <c:v>7.4269999999999996</c:v>
                </c:pt>
                <c:pt idx="3">
                  <c:v>7.2439999999999998</c:v>
                </c:pt>
                <c:pt idx="4">
                  <c:v>7.05</c:v>
                </c:pt>
                <c:pt idx="5">
                  <c:v>6.8369999999999997</c:v>
                </c:pt>
                <c:pt idx="6">
                  <c:v>6.6870000000000003</c:v>
                </c:pt>
                <c:pt idx="7">
                  <c:v>6.5419999999999998</c:v>
                </c:pt>
                <c:pt idx="8">
                  <c:v>6.3879999999999999</c:v>
                </c:pt>
                <c:pt idx="9">
                  <c:v>6.2279999999999998</c:v>
                </c:pt>
                <c:pt idx="10">
                  <c:v>6.1180000000000003</c:v>
                </c:pt>
                <c:pt idx="11">
                  <c:v>6.0581199999999997</c:v>
                </c:pt>
              </c:numCache>
            </c:numRef>
          </c:yVal>
          <c:smooth val="0"/>
          <c:extLst>
            <c:ext xmlns:c16="http://schemas.microsoft.com/office/drawing/2014/chart" uri="{C3380CC4-5D6E-409C-BE32-E72D297353CC}">
              <c16:uniqueId val="{0000001B-3D92-43D7-A6F0-544191E1F313}"/>
            </c:ext>
          </c:extLst>
        </c:ser>
        <c:dLbls>
          <c:showLegendKey val="0"/>
          <c:showVal val="0"/>
          <c:showCatName val="0"/>
          <c:showSerName val="0"/>
          <c:showPercent val="0"/>
          <c:showBubbleSize val="0"/>
        </c:dLbls>
        <c:axId val="342162432"/>
        <c:axId val="342176896"/>
      </c:scatterChart>
      <c:valAx>
        <c:axId val="342162432"/>
        <c:scaling>
          <c:orientation val="minMax"/>
        </c:scaling>
        <c:delete val="0"/>
        <c:axPos val="b"/>
        <c:majorGridlines/>
        <c:title>
          <c:tx>
            <c:rich>
              <a:bodyPr/>
              <a:lstStyle/>
              <a:p>
                <a:pPr>
                  <a:defRPr/>
                </a:pPr>
                <a:r>
                  <a:rPr lang="en-GB"/>
                  <a:t>Temperature /°C</a:t>
                </a:r>
              </a:p>
            </c:rich>
          </c:tx>
          <c:overlay val="0"/>
        </c:title>
        <c:numFmt formatCode="General" sourceLinked="0"/>
        <c:majorTickMark val="out"/>
        <c:minorTickMark val="none"/>
        <c:tickLblPos val="nextTo"/>
        <c:crossAx val="342176896"/>
        <c:crossesAt val="-1000"/>
        <c:crossBetween val="midCat"/>
      </c:valAx>
      <c:valAx>
        <c:axId val="342176896"/>
        <c:scaling>
          <c:orientation val="minMax"/>
          <c:max val="10"/>
          <c:min val="5"/>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2162432"/>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bg1"/>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l-GR" sz="1600"/>
              <a:t>ε</a:t>
            </a:r>
            <a:r>
              <a:rPr lang="en-GB" sz="1600"/>
              <a:t>A'</a:t>
            </a:r>
            <a:r>
              <a:rPr lang="el-GR" sz="1600"/>
              <a:t>'</a:t>
            </a:r>
            <a:r>
              <a:rPr lang="en-GB" sz="1600"/>
              <a:t> of Sample</a:t>
            </a:r>
          </a:p>
        </c:rich>
      </c:tx>
      <c:overlay val="0"/>
    </c:title>
    <c:autoTitleDeleted val="0"/>
    <c:plotArea>
      <c:layout/>
      <c:scatterChart>
        <c:scatterStyle val="lineMarker"/>
        <c:varyColors val="0"/>
        <c:ser>
          <c:idx val="7"/>
          <c:order val="0"/>
          <c:tx>
            <c:strRef>
              <c:f>'HT_XC09230 (CB)'!$AG$15</c:f>
              <c:strCache>
                <c:ptCount val="1"/>
                <c:pt idx="0">
                  <c:v>εA"  [T=22] RT_Pr</c:v>
                </c:pt>
              </c:strCache>
            </c:strRef>
          </c:tx>
          <c:spPr>
            <a:ln w="28575" cmpd="sng">
              <a:solidFill>
                <a:sysClr val="windowText" lastClr="000000"/>
              </a:solidFill>
              <a:prstDash val="solid"/>
              <a:headEnd type="none"/>
            </a:ln>
          </c:spPr>
          <c:marker>
            <c:symbol val="none"/>
          </c:marker>
          <c:xVal>
            <c:numRef>
              <c:f>'HT_XC09230 (CB)'!$AF$18:$AF$178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(CB)'!$AG$18:$AG$178</c:f>
              <c:numCache>
                <c:formatCode>0.000</c:formatCode>
                <c:ptCount val="161"/>
                <c:pt idx="4">
                  <c:v>4.4700600000000001</c:v>
                </c:pt>
                <c:pt idx="5">
                  <c:v>4.4547114285714287</c:v>
                </c:pt>
                <c:pt idx="6">
                  <c:v>4.4378819047619045</c:v>
                </c:pt>
                <c:pt idx="7">
                  <c:v>4.4222571428571431</c:v>
                </c:pt>
                <c:pt idx="8">
                  <c:v>4.4068742857142862</c:v>
                </c:pt>
                <c:pt idx="9">
                  <c:v>4.3901342857142858</c:v>
                </c:pt>
                <c:pt idx="10">
                  <c:v>4.3727442857142851</c:v>
                </c:pt>
                <c:pt idx="11">
                  <c:v>4.3534533333333334</c:v>
                </c:pt>
                <c:pt idx="12">
                  <c:v>4.3336952380952383</c:v>
                </c:pt>
                <c:pt idx="13">
                  <c:v>4.3164357142857153</c:v>
                </c:pt>
                <c:pt idx="14">
                  <c:v>4.300443333333333</c:v>
                </c:pt>
                <c:pt idx="15">
                  <c:v>4.2879828571428575</c:v>
                </c:pt>
                <c:pt idx="16">
                  <c:v>4.270124285714286</c:v>
                </c:pt>
                <c:pt idx="17">
                  <c:v>4.256836190476192</c:v>
                </c:pt>
                <c:pt idx="18">
                  <c:v>4.2430899999999996</c:v>
                </c:pt>
                <c:pt idx="19">
                  <c:v>4.22905</c:v>
                </c:pt>
                <c:pt idx="20">
                  <c:v>4.2145076190476196</c:v>
                </c:pt>
                <c:pt idx="21">
                  <c:v>4.1978771428571431</c:v>
                </c:pt>
                <c:pt idx="22">
                  <c:v>4.1851371428571431</c:v>
                </c:pt>
                <c:pt idx="23">
                  <c:v>4.1713228571428571</c:v>
                </c:pt>
                <c:pt idx="24">
                  <c:v>4.1550514285714284</c:v>
                </c:pt>
                <c:pt idx="25">
                  <c:v>4.1394399999999996</c:v>
                </c:pt>
                <c:pt idx="26">
                  <c:v>4.1275680952380958</c:v>
                </c:pt>
                <c:pt idx="27">
                  <c:v>4.1123100000000008</c:v>
                </c:pt>
                <c:pt idx="28">
                  <c:v>4.0961742857142873</c:v>
                </c:pt>
                <c:pt idx="29">
                  <c:v>4.0843157142857152</c:v>
                </c:pt>
                <c:pt idx="30">
                  <c:v>4.0684633333333338</c:v>
                </c:pt>
                <c:pt idx="31">
                  <c:v>4.054214285714286</c:v>
                </c:pt>
                <c:pt idx="32">
                  <c:v>4.0394100000000002</c:v>
                </c:pt>
                <c:pt idx="33">
                  <c:v>4.0284014285714287</c:v>
                </c:pt>
                <c:pt idx="34">
                  <c:v>4.0130400000000002</c:v>
                </c:pt>
                <c:pt idx="35">
                  <c:v>3.9954661904761908</c:v>
                </c:pt>
                <c:pt idx="36">
                  <c:v>3.9850623809523813</c:v>
                </c:pt>
                <c:pt idx="37">
                  <c:v>3.9663014285714286</c:v>
                </c:pt>
                <c:pt idx="38">
                  <c:v>3.9498871428571429</c:v>
                </c:pt>
                <c:pt idx="39">
                  <c:v>3.93798</c:v>
                </c:pt>
                <c:pt idx="40">
                  <c:v>3.9234585714285717</c:v>
                </c:pt>
                <c:pt idx="41">
                  <c:v>3.9066966666666674</c:v>
                </c:pt>
                <c:pt idx="42">
                  <c:v>3.8951033333333336</c:v>
                </c:pt>
                <c:pt idx="43">
                  <c:v>3.8822128571428571</c:v>
                </c:pt>
                <c:pt idx="44">
                  <c:v>3.8694576190476191</c:v>
                </c:pt>
                <c:pt idx="45">
                  <c:v>3.8538485714285713</c:v>
                </c:pt>
                <c:pt idx="46">
                  <c:v>3.84531</c:v>
                </c:pt>
                <c:pt idx="47">
                  <c:v>3.8334028571428571</c:v>
                </c:pt>
                <c:pt idx="48">
                  <c:v>3.8209509523809526</c:v>
                </c:pt>
                <c:pt idx="49">
                  <c:v>3.80884</c:v>
                </c:pt>
                <c:pt idx="50">
                  <c:v>3.7946838095238093</c:v>
                </c:pt>
                <c:pt idx="51">
                  <c:v>3.7780185714285714</c:v>
                </c:pt>
                <c:pt idx="52">
                  <c:v>3.7668985714285714</c:v>
                </c:pt>
                <c:pt idx="53">
                  <c:v>3.7559400000000003</c:v>
                </c:pt>
                <c:pt idx="54">
                  <c:v>3.748432380952381</c:v>
                </c:pt>
                <c:pt idx="55">
                  <c:v>3.738355714285714</c:v>
                </c:pt>
                <c:pt idx="56">
                  <c:v>3.7263023809523812</c:v>
                </c:pt>
                <c:pt idx="57">
                  <c:v>3.7156852380952383</c:v>
                </c:pt>
                <c:pt idx="58">
                  <c:v>3.7078885714285712</c:v>
                </c:pt>
                <c:pt idx="59">
                  <c:v>3.6948652380952387</c:v>
                </c:pt>
                <c:pt idx="60">
                  <c:v>3.6824766666666666</c:v>
                </c:pt>
                <c:pt idx="61">
                  <c:v>3.6739628571428575</c:v>
                </c:pt>
                <c:pt idx="62">
                  <c:v>3.6609076190476193</c:v>
                </c:pt>
                <c:pt idx="63">
                  <c:v>3.6502919047619051</c:v>
                </c:pt>
                <c:pt idx="64">
                  <c:v>3.6394928571428573</c:v>
                </c:pt>
                <c:pt idx="65">
                  <c:v>3.6313276190476187</c:v>
                </c:pt>
                <c:pt idx="66">
                  <c:v>3.6194938095238096</c:v>
                </c:pt>
                <c:pt idx="67">
                  <c:v>3.60684</c:v>
                </c:pt>
                <c:pt idx="68">
                  <c:v>3.60152380952381</c:v>
                </c:pt>
                <c:pt idx="69">
                  <c:v>3.5909880952380955</c:v>
                </c:pt>
                <c:pt idx="70">
                  <c:v>3.5769857142857142</c:v>
                </c:pt>
                <c:pt idx="71">
                  <c:v>3.5710590476190478</c:v>
                </c:pt>
                <c:pt idx="72">
                  <c:v>3.5617152380952386</c:v>
                </c:pt>
                <c:pt idx="73">
                  <c:v>3.5476528571428574</c:v>
                </c:pt>
                <c:pt idx="74">
                  <c:v>3.5376699999999999</c:v>
                </c:pt>
                <c:pt idx="75">
                  <c:v>3.5299304761904762</c:v>
                </c:pt>
                <c:pt idx="76">
                  <c:v>3.5223185714285714</c:v>
                </c:pt>
                <c:pt idx="77">
                  <c:v>3.5071442857142858</c:v>
                </c:pt>
                <c:pt idx="78">
                  <c:v>3.499031428571429</c:v>
                </c:pt>
                <c:pt idx="79">
                  <c:v>3.493222857142857</c:v>
                </c:pt>
                <c:pt idx="80">
                  <c:v>3.4808447619047618</c:v>
                </c:pt>
                <c:pt idx="81">
                  <c:v>3.4688533333333336</c:v>
                </c:pt>
                <c:pt idx="82">
                  <c:v>3.4617800000000001</c:v>
                </c:pt>
                <c:pt idx="83">
                  <c:v>3.4542690476190478</c:v>
                </c:pt>
                <c:pt idx="84">
                  <c:v>3.4397600000000006</c:v>
                </c:pt>
                <c:pt idx="85">
                  <c:v>3.4298571428571427</c:v>
                </c:pt>
                <c:pt idx="86">
                  <c:v>3.4282133333333333</c:v>
                </c:pt>
                <c:pt idx="87">
                  <c:v>3.421850476190476</c:v>
                </c:pt>
                <c:pt idx="88">
                  <c:v>3.4054199999999999</c:v>
                </c:pt>
              </c:numCache>
            </c:numRef>
          </c:yVal>
          <c:smooth val="0"/>
          <c:extLst>
            <c:ext xmlns:c16="http://schemas.microsoft.com/office/drawing/2014/chart" uri="{C3380CC4-5D6E-409C-BE32-E72D297353CC}">
              <c16:uniqueId val="{00000000-D1C9-42EF-87DC-B78C5F8CA1A8}"/>
            </c:ext>
          </c:extLst>
        </c:ser>
        <c:ser>
          <c:idx val="0"/>
          <c:order val="1"/>
          <c:tx>
            <c:strRef>
              <c:f>'HT_XC09230 (CB)'!$AH$15</c:f>
              <c:strCache>
                <c:ptCount val="1"/>
                <c:pt idx="0">
                  <c:v>εA"  [T=22] R</c:v>
                </c:pt>
              </c:strCache>
            </c:strRef>
          </c:tx>
          <c:spPr>
            <a:ln>
              <a:solidFill>
                <a:srgbClr val="4F81BD"/>
              </a:solidFill>
            </a:ln>
          </c:spPr>
          <c:marker>
            <c:symbol val="none"/>
          </c:marker>
          <c:xVal>
            <c:numRef>
              <c:f>'HT_XC09230 (CB)'!$AF$18:$AF$178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(CB)'!$AH$18:$AH$178</c:f>
              <c:numCache>
                <c:formatCode>0.000</c:formatCode>
                <c:ptCount val="161"/>
                <c:pt idx="0">
                  <c:v>4.4710000000000001</c:v>
                </c:pt>
                <c:pt idx="1">
                  <c:v>4.4550000000000001</c:v>
                </c:pt>
                <c:pt idx="2">
                  <c:v>4.4450000000000003</c:v>
                </c:pt>
                <c:pt idx="3">
                  <c:v>4.444</c:v>
                </c:pt>
                <c:pt idx="4">
                  <c:v>4.4130000000000003</c:v>
                </c:pt>
                <c:pt idx="5">
                  <c:v>4.3929999999999998</c:v>
                </c:pt>
                <c:pt idx="6">
                  <c:v>4.3780000000000001</c:v>
                </c:pt>
                <c:pt idx="7">
                  <c:v>4.3739999999999997</c:v>
                </c:pt>
                <c:pt idx="8">
                  <c:v>4.33</c:v>
                </c:pt>
                <c:pt idx="9">
                  <c:v>4.3339999999999996</c:v>
                </c:pt>
                <c:pt idx="10">
                  <c:v>4.319</c:v>
                </c:pt>
                <c:pt idx="11">
                  <c:v>4.2960000000000003</c:v>
                </c:pt>
                <c:pt idx="12">
                  <c:v>4.2729999999999997</c:v>
                </c:pt>
                <c:pt idx="13">
                  <c:v>4.2629999999999999</c:v>
                </c:pt>
                <c:pt idx="14">
                  <c:v>4.2640000000000002</c:v>
                </c:pt>
                <c:pt idx="15">
                  <c:v>4.234</c:v>
                </c:pt>
                <c:pt idx="16">
                  <c:v>4.2210000000000001</c:v>
                </c:pt>
                <c:pt idx="17">
                  <c:v>4.1920000000000002</c:v>
                </c:pt>
                <c:pt idx="18">
                  <c:v>4.1790000000000003</c:v>
                </c:pt>
                <c:pt idx="19">
                  <c:v>4.181</c:v>
                </c:pt>
                <c:pt idx="20">
                  <c:v>4.1589999999999998</c:v>
                </c:pt>
                <c:pt idx="21">
                  <c:v>4.1449999999999996</c:v>
                </c:pt>
                <c:pt idx="22">
                  <c:v>4.1280000000000001</c:v>
                </c:pt>
                <c:pt idx="23">
                  <c:v>4.1139999999999999</c:v>
                </c:pt>
                <c:pt idx="24">
                  <c:v>4.1020000000000003</c:v>
                </c:pt>
                <c:pt idx="25">
                  <c:v>4.0880000000000001</c:v>
                </c:pt>
                <c:pt idx="26">
                  <c:v>4.0650000000000004</c:v>
                </c:pt>
                <c:pt idx="27">
                  <c:v>4.0720000000000001</c:v>
                </c:pt>
                <c:pt idx="28">
                  <c:v>4.0430000000000001</c:v>
                </c:pt>
                <c:pt idx="29">
                  <c:v>4.024</c:v>
                </c:pt>
                <c:pt idx="30">
                  <c:v>4.024</c:v>
                </c:pt>
                <c:pt idx="31">
                  <c:v>4.0010000000000003</c:v>
                </c:pt>
                <c:pt idx="32">
                  <c:v>3.9950000000000001</c:v>
                </c:pt>
                <c:pt idx="33">
                  <c:v>3.9729999999999999</c:v>
                </c:pt>
                <c:pt idx="34">
                  <c:v>3.9630000000000001</c:v>
                </c:pt>
                <c:pt idx="35">
                  <c:v>3.944</c:v>
                </c:pt>
                <c:pt idx="36">
                  <c:v>3.9359999999999999</c:v>
                </c:pt>
                <c:pt idx="37">
                  <c:v>3.9260000000000002</c:v>
                </c:pt>
                <c:pt idx="38">
                  <c:v>3.911</c:v>
                </c:pt>
                <c:pt idx="39">
                  <c:v>3.8849999999999998</c:v>
                </c:pt>
                <c:pt idx="40">
                  <c:v>3.8839999999999999</c:v>
                </c:pt>
                <c:pt idx="41">
                  <c:v>3.8660000000000001</c:v>
                </c:pt>
                <c:pt idx="42">
                  <c:v>3.855</c:v>
                </c:pt>
                <c:pt idx="43">
                  <c:v>3.8319999999999999</c:v>
                </c:pt>
                <c:pt idx="44">
                  <c:v>3.8279999999999998</c:v>
                </c:pt>
                <c:pt idx="45">
                  <c:v>3.8069999999999999</c:v>
                </c:pt>
                <c:pt idx="46">
                  <c:v>3.8130000000000002</c:v>
                </c:pt>
                <c:pt idx="47">
                  <c:v>3.798</c:v>
                </c:pt>
                <c:pt idx="48">
                  <c:v>3.7789999999999999</c:v>
                </c:pt>
                <c:pt idx="49">
                  <c:v>3.7650000000000001</c:v>
                </c:pt>
                <c:pt idx="50">
                  <c:v>3.7509999999999999</c:v>
                </c:pt>
                <c:pt idx="51">
                  <c:v>3.7509999999999999</c:v>
                </c:pt>
                <c:pt idx="52">
                  <c:v>3.734</c:v>
                </c:pt>
                <c:pt idx="53">
                  <c:v>3.726</c:v>
                </c:pt>
                <c:pt idx="54">
                  <c:v>3.71</c:v>
                </c:pt>
                <c:pt idx="55">
                  <c:v>3.7029999999999998</c:v>
                </c:pt>
                <c:pt idx="56">
                  <c:v>3.6819999999999999</c:v>
                </c:pt>
                <c:pt idx="57">
                  <c:v>3.6760000000000002</c:v>
                </c:pt>
                <c:pt idx="58">
                  <c:v>3.6629999999999998</c:v>
                </c:pt>
                <c:pt idx="59">
                  <c:v>3.653</c:v>
                </c:pt>
                <c:pt idx="60">
                  <c:v>3.65</c:v>
                </c:pt>
                <c:pt idx="61">
                  <c:v>3.6379999999999999</c:v>
                </c:pt>
                <c:pt idx="62">
                  <c:v>3.6339999999999999</c:v>
                </c:pt>
                <c:pt idx="63">
                  <c:v>3.609</c:v>
                </c:pt>
                <c:pt idx="64">
                  <c:v>3.6040000000000001</c:v>
                </c:pt>
                <c:pt idx="65">
                  <c:v>3.5939999999999999</c:v>
                </c:pt>
                <c:pt idx="66">
                  <c:v>3.5870000000000002</c:v>
                </c:pt>
                <c:pt idx="67">
                  <c:v>3.577</c:v>
                </c:pt>
                <c:pt idx="68">
                  <c:v>3.5670000000000002</c:v>
                </c:pt>
                <c:pt idx="69">
                  <c:v>3.5619999999999998</c:v>
                </c:pt>
                <c:pt idx="70">
                  <c:v>3.5489999999999999</c:v>
                </c:pt>
                <c:pt idx="71">
                  <c:v>3.5390000000000001</c:v>
                </c:pt>
                <c:pt idx="72">
                  <c:v>3.5259999999999998</c:v>
                </c:pt>
                <c:pt idx="73">
                  <c:v>3.5190000000000001</c:v>
                </c:pt>
                <c:pt idx="74">
                  <c:v>3.5139999999999998</c:v>
                </c:pt>
                <c:pt idx="75">
                  <c:v>3.5049999999999999</c:v>
                </c:pt>
                <c:pt idx="76">
                  <c:v>3.4889999999999999</c:v>
                </c:pt>
                <c:pt idx="77">
                  <c:v>3.4830000000000001</c:v>
                </c:pt>
                <c:pt idx="78">
                  <c:v>3.4750000000000001</c:v>
                </c:pt>
                <c:pt idx="79">
                  <c:v>3.4660000000000002</c:v>
                </c:pt>
                <c:pt idx="80">
                  <c:v>3.4590000000000001</c:v>
                </c:pt>
                <c:pt idx="81">
                  <c:v>3.4489999999999998</c:v>
                </c:pt>
                <c:pt idx="82">
                  <c:v>3.4409999999999998</c:v>
                </c:pt>
                <c:pt idx="83">
                  <c:v>3.4350000000000001</c:v>
                </c:pt>
                <c:pt idx="84">
                  <c:v>3.431</c:v>
                </c:pt>
                <c:pt idx="85">
                  <c:v>3.42</c:v>
                </c:pt>
                <c:pt idx="86">
                  <c:v>3.4089999999999998</c:v>
                </c:pt>
                <c:pt idx="87">
                  <c:v>3.4009999999999998</c:v>
                </c:pt>
                <c:pt idx="88">
                  <c:v>3.39</c:v>
                </c:pt>
                <c:pt idx="89">
                  <c:v>3.3820000000000001</c:v>
                </c:pt>
                <c:pt idx="90">
                  <c:v>3.3769999999999998</c:v>
                </c:pt>
                <c:pt idx="91">
                  <c:v>3.3679999999999999</c:v>
                </c:pt>
                <c:pt idx="92">
                  <c:v>3.3660000000000001</c:v>
                </c:pt>
                <c:pt idx="93">
                  <c:v>3.3570000000000002</c:v>
                </c:pt>
                <c:pt idx="94">
                  <c:v>3.35</c:v>
                </c:pt>
                <c:pt idx="95">
                  <c:v>3.339</c:v>
                </c:pt>
                <c:pt idx="96">
                  <c:v>3.3290000000000002</c:v>
                </c:pt>
                <c:pt idx="97">
                  <c:v>3.3170000000000002</c:v>
                </c:pt>
                <c:pt idx="98">
                  <c:v>3.3119999999999998</c:v>
                </c:pt>
                <c:pt idx="99">
                  <c:v>3.3069999999999999</c:v>
                </c:pt>
                <c:pt idx="100">
                  <c:v>3.2989999999999999</c:v>
                </c:pt>
                <c:pt idx="101">
                  <c:v>3.3</c:v>
                </c:pt>
                <c:pt idx="102">
                  <c:v>3.2909999999999999</c:v>
                </c:pt>
                <c:pt idx="103">
                  <c:v>3.278</c:v>
                </c:pt>
                <c:pt idx="104">
                  <c:v>3.2709999999999999</c:v>
                </c:pt>
                <c:pt idx="105">
                  <c:v>3.2570000000000001</c:v>
                </c:pt>
                <c:pt idx="106">
                  <c:v>3.2509999999999999</c:v>
                </c:pt>
                <c:pt idx="107">
                  <c:v>3.2509999999999999</c:v>
                </c:pt>
                <c:pt idx="108">
                  <c:v>3.238</c:v>
                </c:pt>
                <c:pt idx="109">
                  <c:v>3.24</c:v>
                </c:pt>
                <c:pt idx="110">
                  <c:v>3.242</c:v>
                </c:pt>
                <c:pt idx="111">
                  <c:v>3.222</c:v>
                </c:pt>
                <c:pt idx="112">
                  <c:v>3.2229999999999999</c:v>
                </c:pt>
                <c:pt idx="113">
                  <c:v>3.19</c:v>
                </c:pt>
                <c:pt idx="114">
                  <c:v>3.2040000000000002</c:v>
                </c:pt>
                <c:pt idx="115">
                  <c:v>3.1909999999999998</c:v>
                </c:pt>
                <c:pt idx="116">
                  <c:v>3.1869999999999998</c:v>
                </c:pt>
                <c:pt idx="117">
                  <c:v>3.18</c:v>
                </c:pt>
                <c:pt idx="118">
                  <c:v>3.1720000000000002</c:v>
                </c:pt>
                <c:pt idx="119">
                  <c:v>3.1680000000000001</c:v>
                </c:pt>
                <c:pt idx="120">
                  <c:v>3.1629999999999998</c:v>
                </c:pt>
                <c:pt idx="121">
                  <c:v>3.157</c:v>
                </c:pt>
                <c:pt idx="122">
                  <c:v>3.1480000000000001</c:v>
                </c:pt>
                <c:pt idx="123">
                  <c:v>3.137</c:v>
                </c:pt>
                <c:pt idx="124">
                  <c:v>3.1309999999999998</c:v>
                </c:pt>
                <c:pt idx="125">
                  <c:v>3.1280000000000001</c:v>
                </c:pt>
                <c:pt idx="126">
                  <c:v>3.1179999999999999</c:v>
                </c:pt>
                <c:pt idx="127">
                  <c:v>3.113</c:v>
                </c:pt>
                <c:pt idx="128">
                  <c:v>3.0990000000000002</c:v>
                </c:pt>
                <c:pt idx="129">
                  <c:v>3.1040000000000001</c:v>
                </c:pt>
                <c:pt idx="130">
                  <c:v>3.1</c:v>
                </c:pt>
                <c:pt idx="131">
                  <c:v>3.09</c:v>
                </c:pt>
                <c:pt idx="132">
                  <c:v>3.0830000000000002</c:v>
                </c:pt>
                <c:pt idx="133">
                  <c:v>3.0739999999999998</c:v>
                </c:pt>
                <c:pt idx="134">
                  <c:v>3.0630000000000002</c:v>
                </c:pt>
                <c:pt idx="135">
                  <c:v>3.0609999999999999</c:v>
                </c:pt>
                <c:pt idx="136">
                  <c:v>3.0630000000000002</c:v>
                </c:pt>
                <c:pt idx="137">
                  <c:v>3.052</c:v>
                </c:pt>
                <c:pt idx="138">
                  <c:v>3.0459999999999998</c:v>
                </c:pt>
                <c:pt idx="139">
                  <c:v>3.0379999999999998</c:v>
                </c:pt>
                <c:pt idx="140">
                  <c:v>3.0339999999999998</c:v>
                </c:pt>
                <c:pt idx="141">
                  <c:v>3.024</c:v>
                </c:pt>
                <c:pt idx="142">
                  <c:v>3.0209999999999999</c:v>
                </c:pt>
                <c:pt idx="143">
                  <c:v>3.0179999999999998</c:v>
                </c:pt>
                <c:pt idx="144">
                  <c:v>3.0110000000000001</c:v>
                </c:pt>
                <c:pt idx="145">
                  <c:v>3.0019999999999998</c:v>
                </c:pt>
                <c:pt idx="146">
                  <c:v>2.9950000000000001</c:v>
                </c:pt>
                <c:pt idx="147">
                  <c:v>2.9889999999999999</c:v>
                </c:pt>
                <c:pt idx="148">
                  <c:v>2.9849999999999999</c:v>
                </c:pt>
                <c:pt idx="149">
                  <c:v>2.9809999999999999</c:v>
                </c:pt>
                <c:pt idx="150">
                  <c:v>2.9750000000000001</c:v>
                </c:pt>
                <c:pt idx="151">
                  <c:v>2.9670000000000001</c:v>
                </c:pt>
                <c:pt idx="152">
                  <c:v>2.9569999999999999</c:v>
                </c:pt>
                <c:pt idx="153">
                  <c:v>2.948</c:v>
                </c:pt>
                <c:pt idx="154">
                  <c:v>2.9510000000000001</c:v>
                </c:pt>
                <c:pt idx="155">
                  <c:v>2.9489999999999998</c:v>
                </c:pt>
                <c:pt idx="156">
                  <c:v>2.9390000000000001</c:v>
                </c:pt>
                <c:pt idx="157">
                  <c:v>2.9279999999999999</c:v>
                </c:pt>
                <c:pt idx="158">
                  <c:v>2.9369999999999998</c:v>
                </c:pt>
                <c:pt idx="159">
                  <c:v>2.9220000000000002</c:v>
                </c:pt>
                <c:pt idx="160">
                  <c:v>2.9159999999999999</c:v>
                </c:pt>
              </c:numCache>
            </c:numRef>
          </c:yVal>
          <c:smooth val="0"/>
          <c:extLst>
            <c:ext xmlns:c16="http://schemas.microsoft.com/office/drawing/2014/chart" uri="{C3380CC4-5D6E-409C-BE32-E72D297353CC}">
              <c16:uniqueId val="{00000001-D1C9-42EF-87DC-B78C5F8CA1A8}"/>
            </c:ext>
          </c:extLst>
        </c:ser>
        <c:ser>
          <c:idx val="1"/>
          <c:order val="2"/>
          <c:tx>
            <c:strRef>
              <c:f>'HT_XC09230 (CB)'!$AK$15</c:f>
              <c:strCache>
                <c:ptCount val="1"/>
                <c:pt idx="0">
                  <c:v>εA"  [T=300] R</c:v>
                </c:pt>
              </c:strCache>
            </c:strRef>
          </c:tx>
          <c:spPr>
            <a:ln>
              <a:solidFill>
                <a:srgbClr val="C0504D"/>
              </a:solidFill>
            </a:ln>
          </c:spPr>
          <c:marker>
            <c:symbol val="none"/>
          </c:marker>
          <c:xVal>
            <c:numRef>
              <c:f>'HT_XC09230 (CB)'!$AF$18:$AF$178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(CB)'!$AK$18:$AK$178</c:f>
              <c:numCache>
                <c:formatCode>0.000</c:formatCode>
                <c:ptCount val="161"/>
                <c:pt idx="0">
                  <c:v>5.9290000000000003</c:v>
                </c:pt>
                <c:pt idx="1">
                  <c:v>5.8959999999999999</c:v>
                </c:pt>
                <c:pt idx="2">
                  <c:v>5.899</c:v>
                </c:pt>
                <c:pt idx="3">
                  <c:v>5.875</c:v>
                </c:pt>
                <c:pt idx="4">
                  <c:v>5.8310000000000004</c:v>
                </c:pt>
                <c:pt idx="5">
                  <c:v>5.819</c:v>
                </c:pt>
                <c:pt idx="6">
                  <c:v>5.8040000000000003</c:v>
                </c:pt>
                <c:pt idx="7">
                  <c:v>5.7919999999999998</c:v>
                </c:pt>
                <c:pt idx="8">
                  <c:v>5.7569999999999997</c:v>
                </c:pt>
                <c:pt idx="9">
                  <c:v>5.7370000000000001</c:v>
                </c:pt>
                <c:pt idx="10">
                  <c:v>5.7279999999999998</c:v>
                </c:pt>
                <c:pt idx="11">
                  <c:v>5.6920000000000002</c:v>
                </c:pt>
                <c:pt idx="12">
                  <c:v>5.673</c:v>
                </c:pt>
                <c:pt idx="13">
                  <c:v>5.6619999999999999</c:v>
                </c:pt>
                <c:pt idx="14">
                  <c:v>5.6630000000000003</c:v>
                </c:pt>
                <c:pt idx="15">
                  <c:v>5.6319999999999997</c:v>
                </c:pt>
                <c:pt idx="16">
                  <c:v>5.5960000000000001</c:v>
                </c:pt>
                <c:pt idx="17">
                  <c:v>5.569</c:v>
                </c:pt>
                <c:pt idx="18">
                  <c:v>5.5540000000000003</c:v>
                </c:pt>
                <c:pt idx="19">
                  <c:v>5.5430000000000001</c:v>
                </c:pt>
                <c:pt idx="20">
                  <c:v>5.5250000000000004</c:v>
                </c:pt>
                <c:pt idx="21">
                  <c:v>5.4969999999999999</c:v>
                </c:pt>
                <c:pt idx="22">
                  <c:v>5.4870000000000001</c:v>
                </c:pt>
                <c:pt idx="23">
                  <c:v>5.4669999999999996</c:v>
                </c:pt>
                <c:pt idx="24">
                  <c:v>5.4429999999999996</c:v>
                </c:pt>
                <c:pt idx="25">
                  <c:v>5.4370000000000003</c:v>
                </c:pt>
                <c:pt idx="26">
                  <c:v>5.4109999999999996</c:v>
                </c:pt>
                <c:pt idx="27">
                  <c:v>5.4009999999999998</c:v>
                </c:pt>
                <c:pt idx="28">
                  <c:v>5.3659999999999997</c:v>
                </c:pt>
                <c:pt idx="29">
                  <c:v>5.3310000000000004</c:v>
                </c:pt>
                <c:pt idx="30">
                  <c:v>5.3319999999999999</c:v>
                </c:pt>
                <c:pt idx="31">
                  <c:v>5.3230000000000004</c:v>
                </c:pt>
                <c:pt idx="32">
                  <c:v>5.3019999999999996</c:v>
                </c:pt>
                <c:pt idx="33">
                  <c:v>5.274</c:v>
                </c:pt>
                <c:pt idx="34">
                  <c:v>5.2610000000000001</c:v>
                </c:pt>
                <c:pt idx="35">
                  <c:v>5.2480000000000002</c:v>
                </c:pt>
                <c:pt idx="36">
                  <c:v>5.226</c:v>
                </c:pt>
                <c:pt idx="37">
                  <c:v>5.2050000000000001</c:v>
                </c:pt>
                <c:pt idx="38">
                  <c:v>5.1950000000000003</c:v>
                </c:pt>
                <c:pt idx="39">
                  <c:v>5.173</c:v>
                </c:pt>
                <c:pt idx="40">
                  <c:v>5.1660000000000004</c:v>
                </c:pt>
                <c:pt idx="41">
                  <c:v>5.1340000000000003</c:v>
                </c:pt>
                <c:pt idx="42">
                  <c:v>5.1189999999999998</c:v>
                </c:pt>
                <c:pt idx="43">
                  <c:v>5.0960000000000001</c:v>
                </c:pt>
                <c:pt idx="44">
                  <c:v>5.0919999999999996</c:v>
                </c:pt>
                <c:pt idx="45">
                  <c:v>5.0709999999999997</c:v>
                </c:pt>
                <c:pt idx="46">
                  <c:v>5.0579999999999998</c:v>
                </c:pt>
                <c:pt idx="47">
                  <c:v>5.0359999999999996</c:v>
                </c:pt>
                <c:pt idx="48">
                  <c:v>5.0289999999999999</c:v>
                </c:pt>
                <c:pt idx="49">
                  <c:v>5.0110000000000001</c:v>
                </c:pt>
                <c:pt idx="50">
                  <c:v>4.9930000000000003</c:v>
                </c:pt>
                <c:pt idx="51">
                  <c:v>4.9870000000000001</c:v>
                </c:pt>
                <c:pt idx="52">
                  <c:v>4.9619999999999997</c:v>
                </c:pt>
                <c:pt idx="53">
                  <c:v>4.9550000000000001</c:v>
                </c:pt>
                <c:pt idx="54">
                  <c:v>4.9320000000000004</c:v>
                </c:pt>
                <c:pt idx="55">
                  <c:v>4.923</c:v>
                </c:pt>
                <c:pt idx="56">
                  <c:v>4.8890000000000002</c:v>
                </c:pt>
                <c:pt idx="57">
                  <c:v>4.8789999999999996</c:v>
                </c:pt>
                <c:pt idx="58">
                  <c:v>4.8819999999999997</c:v>
                </c:pt>
                <c:pt idx="59">
                  <c:v>4.8650000000000002</c:v>
                </c:pt>
                <c:pt idx="60">
                  <c:v>4.8499999999999996</c:v>
                </c:pt>
                <c:pt idx="61">
                  <c:v>4.835</c:v>
                </c:pt>
                <c:pt idx="62">
                  <c:v>4.8230000000000004</c:v>
                </c:pt>
                <c:pt idx="63">
                  <c:v>4.8090000000000002</c:v>
                </c:pt>
                <c:pt idx="64">
                  <c:v>4.7910000000000004</c:v>
                </c:pt>
                <c:pt idx="65">
                  <c:v>4.7789999999999999</c:v>
                </c:pt>
                <c:pt idx="66">
                  <c:v>4.766</c:v>
                </c:pt>
                <c:pt idx="67">
                  <c:v>4.76</c:v>
                </c:pt>
                <c:pt idx="68">
                  <c:v>4.7430000000000003</c:v>
                </c:pt>
                <c:pt idx="69">
                  <c:v>4.7309999999999999</c:v>
                </c:pt>
                <c:pt idx="70">
                  <c:v>4.7169999999999996</c:v>
                </c:pt>
                <c:pt idx="71">
                  <c:v>4.7060000000000004</c:v>
                </c:pt>
                <c:pt idx="72">
                  <c:v>4.6900000000000004</c:v>
                </c:pt>
                <c:pt idx="73">
                  <c:v>4.6820000000000004</c:v>
                </c:pt>
                <c:pt idx="74">
                  <c:v>4.6660000000000004</c:v>
                </c:pt>
                <c:pt idx="75">
                  <c:v>4.6539999999999999</c:v>
                </c:pt>
                <c:pt idx="76">
                  <c:v>4.6500000000000004</c:v>
                </c:pt>
                <c:pt idx="77">
                  <c:v>4.6340000000000003</c:v>
                </c:pt>
                <c:pt idx="78">
                  <c:v>4.6189999999999998</c:v>
                </c:pt>
                <c:pt idx="79">
                  <c:v>4.6070000000000002</c:v>
                </c:pt>
                <c:pt idx="80">
                  <c:v>4.6050000000000004</c:v>
                </c:pt>
                <c:pt idx="81">
                  <c:v>4.5869999999999997</c:v>
                </c:pt>
                <c:pt idx="82">
                  <c:v>4.5780000000000003</c:v>
                </c:pt>
                <c:pt idx="83">
                  <c:v>4.57</c:v>
                </c:pt>
                <c:pt idx="84">
                  <c:v>4.5599999999999996</c:v>
                </c:pt>
                <c:pt idx="85">
                  <c:v>4.5439999999999996</c:v>
                </c:pt>
                <c:pt idx="86">
                  <c:v>4.5350000000000001</c:v>
                </c:pt>
                <c:pt idx="87">
                  <c:v>4.5179999999999998</c:v>
                </c:pt>
                <c:pt idx="88">
                  <c:v>4.51</c:v>
                </c:pt>
                <c:pt idx="89">
                  <c:v>4.5010000000000003</c:v>
                </c:pt>
                <c:pt idx="90">
                  <c:v>4.49</c:v>
                </c:pt>
                <c:pt idx="91">
                  <c:v>4.4790000000000001</c:v>
                </c:pt>
                <c:pt idx="92">
                  <c:v>4.4749999999999996</c:v>
                </c:pt>
                <c:pt idx="93">
                  <c:v>4.4669999999999996</c:v>
                </c:pt>
                <c:pt idx="94">
                  <c:v>4.4550000000000001</c:v>
                </c:pt>
                <c:pt idx="95">
                  <c:v>4.4390000000000001</c:v>
                </c:pt>
                <c:pt idx="96">
                  <c:v>4.4290000000000003</c:v>
                </c:pt>
                <c:pt idx="97">
                  <c:v>4.41</c:v>
                </c:pt>
                <c:pt idx="98">
                  <c:v>4.399</c:v>
                </c:pt>
                <c:pt idx="99">
                  <c:v>4.4029999999999996</c:v>
                </c:pt>
                <c:pt idx="100">
                  <c:v>4.3940000000000001</c:v>
                </c:pt>
                <c:pt idx="101">
                  <c:v>4.3849999999999998</c:v>
                </c:pt>
                <c:pt idx="102">
                  <c:v>4.3730000000000002</c:v>
                </c:pt>
                <c:pt idx="103">
                  <c:v>4.3570000000000002</c:v>
                </c:pt>
                <c:pt idx="104">
                  <c:v>4.3479999999999999</c:v>
                </c:pt>
                <c:pt idx="105">
                  <c:v>4.335</c:v>
                </c:pt>
                <c:pt idx="106">
                  <c:v>4.33</c:v>
                </c:pt>
                <c:pt idx="107">
                  <c:v>4.3109999999999999</c:v>
                </c:pt>
                <c:pt idx="108">
                  <c:v>4.3259999999999996</c:v>
                </c:pt>
                <c:pt idx="109">
                  <c:v>4.274</c:v>
                </c:pt>
                <c:pt idx="110">
                  <c:v>4.3129999999999997</c:v>
                </c:pt>
                <c:pt idx="111">
                  <c:v>4.29</c:v>
                </c:pt>
                <c:pt idx="112">
                  <c:v>4.2770000000000001</c:v>
                </c:pt>
                <c:pt idx="113">
                  <c:v>4.2549999999999999</c:v>
                </c:pt>
                <c:pt idx="114">
                  <c:v>4.2560000000000002</c:v>
                </c:pt>
                <c:pt idx="115">
                  <c:v>4.2450000000000001</c:v>
                </c:pt>
                <c:pt idx="116">
                  <c:v>4.2329999999999997</c:v>
                </c:pt>
                <c:pt idx="117">
                  <c:v>4.2290000000000001</c:v>
                </c:pt>
                <c:pt idx="118">
                  <c:v>4.218</c:v>
                </c:pt>
                <c:pt idx="119">
                  <c:v>4.2110000000000003</c:v>
                </c:pt>
                <c:pt idx="120">
                  <c:v>4.202</c:v>
                </c:pt>
                <c:pt idx="121">
                  <c:v>4.1920000000000002</c:v>
                </c:pt>
                <c:pt idx="122">
                  <c:v>4.1840000000000002</c:v>
                </c:pt>
                <c:pt idx="123">
                  <c:v>4.1639999999999997</c:v>
                </c:pt>
                <c:pt idx="124">
                  <c:v>4.1689999999999996</c:v>
                </c:pt>
                <c:pt idx="125">
                  <c:v>4.1550000000000002</c:v>
                </c:pt>
                <c:pt idx="126">
                  <c:v>4.1349999999999998</c:v>
                </c:pt>
                <c:pt idx="127">
                  <c:v>4.1379999999999999</c:v>
                </c:pt>
                <c:pt idx="128">
                  <c:v>4.1210000000000004</c:v>
                </c:pt>
                <c:pt idx="129">
                  <c:v>4.1269999999999998</c:v>
                </c:pt>
                <c:pt idx="130">
                  <c:v>4.1159999999999997</c:v>
                </c:pt>
                <c:pt idx="131">
                  <c:v>4.1029999999999998</c:v>
                </c:pt>
                <c:pt idx="132">
                  <c:v>4.0960000000000001</c:v>
                </c:pt>
                <c:pt idx="133">
                  <c:v>4.0819999999999999</c:v>
                </c:pt>
                <c:pt idx="134">
                  <c:v>4.0830000000000002</c:v>
                </c:pt>
                <c:pt idx="135">
                  <c:v>4.0650000000000004</c:v>
                </c:pt>
                <c:pt idx="136">
                  <c:v>4.0679999999999996</c:v>
                </c:pt>
                <c:pt idx="137">
                  <c:v>4.05</c:v>
                </c:pt>
                <c:pt idx="138">
                  <c:v>4.0430000000000001</c:v>
                </c:pt>
                <c:pt idx="139">
                  <c:v>4.0330000000000004</c:v>
                </c:pt>
                <c:pt idx="140">
                  <c:v>4.0259999999999998</c:v>
                </c:pt>
                <c:pt idx="141">
                  <c:v>4.0140000000000002</c:v>
                </c:pt>
                <c:pt idx="142">
                  <c:v>4.0090000000000003</c:v>
                </c:pt>
                <c:pt idx="143">
                  <c:v>4.0049999999999999</c:v>
                </c:pt>
                <c:pt idx="144">
                  <c:v>3.9980000000000002</c:v>
                </c:pt>
                <c:pt idx="145">
                  <c:v>3.9830000000000001</c:v>
                </c:pt>
                <c:pt idx="146">
                  <c:v>3.9790000000000001</c:v>
                </c:pt>
                <c:pt idx="147">
                  <c:v>3.964</c:v>
                </c:pt>
                <c:pt idx="148">
                  <c:v>3.9620000000000002</c:v>
                </c:pt>
                <c:pt idx="149">
                  <c:v>3.9540000000000002</c:v>
                </c:pt>
                <c:pt idx="150">
                  <c:v>3.9470000000000001</c:v>
                </c:pt>
                <c:pt idx="151">
                  <c:v>3.9340000000000002</c:v>
                </c:pt>
                <c:pt idx="152">
                  <c:v>3.9249999999999998</c:v>
                </c:pt>
                <c:pt idx="153">
                  <c:v>3.92</c:v>
                </c:pt>
                <c:pt idx="154">
                  <c:v>3.9169999999999998</c:v>
                </c:pt>
                <c:pt idx="155">
                  <c:v>3.9209999999999998</c:v>
                </c:pt>
                <c:pt idx="156">
                  <c:v>3.899</c:v>
                </c:pt>
                <c:pt idx="157">
                  <c:v>3.8929999999999998</c:v>
                </c:pt>
                <c:pt idx="158">
                  <c:v>3.88</c:v>
                </c:pt>
                <c:pt idx="159">
                  <c:v>3.8759999999999999</c:v>
                </c:pt>
                <c:pt idx="160">
                  <c:v>3.8740000000000001</c:v>
                </c:pt>
              </c:numCache>
            </c:numRef>
          </c:yVal>
          <c:smooth val="0"/>
          <c:extLst>
            <c:ext xmlns:c16="http://schemas.microsoft.com/office/drawing/2014/chart" uri="{C3380CC4-5D6E-409C-BE32-E72D297353CC}">
              <c16:uniqueId val="{00000002-D1C9-42EF-87DC-B78C5F8CA1A8}"/>
            </c:ext>
          </c:extLst>
        </c:ser>
        <c:ser>
          <c:idx val="2"/>
          <c:order val="3"/>
          <c:tx>
            <c:strRef>
              <c:f>'HT_XC09230 (CB)'!$AN$15</c:f>
              <c:strCache>
                <c:ptCount val="1"/>
                <c:pt idx="0">
                  <c:v>εA"  [T=600] R</c:v>
                </c:pt>
              </c:strCache>
            </c:strRef>
          </c:tx>
          <c:spPr>
            <a:ln>
              <a:solidFill>
                <a:srgbClr val="9BBB59"/>
              </a:solidFill>
            </a:ln>
          </c:spPr>
          <c:marker>
            <c:symbol val="none"/>
          </c:marker>
          <c:xVal>
            <c:numRef>
              <c:f>'HT_XC09230 (CB)'!$AF$18:$AF$178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(CB)'!$AN$18:$AN$178</c:f>
              <c:numCache>
                <c:formatCode>0.000</c:formatCode>
                <c:ptCount val="161"/>
                <c:pt idx="0">
                  <c:v>7.1130000000000004</c:v>
                </c:pt>
                <c:pt idx="1">
                  <c:v>7.1260000000000003</c:v>
                </c:pt>
                <c:pt idx="2">
                  <c:v>7.0780000000000003</c:v>
                </c:pt>
                <c:pt idx="3">
                  <c:v>7.032</c:v>
                </c:pt>
                <c:pt idx="4">
                  <c:v>7.048</c:v>
                </c:pt>
                <c:pt idx="5">
                  <c:v>7.0229999999999997</c:v>
                </c:pt>
                <c:pt idx="6">
                  <c:v>6.9829999999999997</c:v>
                </c:pt>
                <c:pt idx="7">
                  <c:v>6.9720000000000004</c:v>
                </c:pt>
                <c:pt idx="8">
                  <c:v>6.9420000000000002</c:v>
                </c:pt>
                <c:pt idx="9">
                  <c:v>6.9260000000000002</c:v>
                </c:pt>
                <c:pt idx="10">
                  <c:v>6.8959999999999999</c:v>
                </c:pt>
                <c:pt idx="11">
                  <c:v>6.851</c:v>
                </c:pt>
                <c:pt idx="12">
                  <c:v>6.8659999999999997</c:v>
                </c:pt>
                <c:pt idx="13">
                  <c:v>6.8550000000000004</c:v>
                </c:pt>
                <c:pt idx="14">
                  <c:v>6.8140000000000001</c:v>
                </c:pt>
                <c:pt idx="15">
                  <c:v>6.77</c:v>
                </c:pt>
                <c:pt idx="16">
                  <c:v>6.7640000000000002</c:v>
                </c:pt>
                <c:pt idx="17">
                  <c:v>6.7649999999999997</c:v>
                </c:pt>
                <c:pt idx="18">
                  <c:v>6.7679999999999998</c:v>
                </c:pt>
                <c:pt idx="19">
                  <c:v>6.7080000000000002</c:v>
                </c:pt>
                <c:pt idx="20">
                  <c:v>6.6890000000000001</c:v>
                </c:pt>
                <c:pt idx="21">
                  <c:v>6.6749999999999998</c:v>
                </c:pt>
                <c:pt idx="22">
                  <c:v>6.6550000000000002</c:v>
                </c:pt>
                <c:pt idx="23">
                  <c:v>6.6120000000000001</c:v>
                </c:pt>
                <c:pt idx="24">
                  <c:v>6.5960000000000001</c:v>
                </c:pt>
                <c:pt idx="25">
                  <c:v>6.609</c:v>
                </c:pt>
                <c:pt idx="26">
                  <c:v>6.5759999999999996</c:v>
                </c:pt>
                <c:pt idx="27">
                  <c:v>6.5410000000000004</c:v>
                </c:pt>
                <c:pt idx="28">
                  <c:v>6.5049999999999999</c:v>
                </c:pt>
                <c:pt idx="29">
                  <c:v>6.4850000000000003</c:v>
                </c:pt>
                <c:pt idx="30">
                  <c:v>6.4889999999999999</c:v>
                </c:pt>
                <c:pt idx="31">
                  <c:v>6.476</c:v>
                </c:pt>
                <c:pt idx="32">
                  <c:v>6.4429999999999996</c:v>
                </c:pt>
                <c:pt idx="33">
                  <c:v>6.4059999999999997</c:v>
                </c:pt>
                <c:pt idx="34">
                  <c:v>6.4020000000000001</c:v>
                </c:pt>
                <c:pt idx="35">
                  <c:v>6.391</c:v>
                </c:pt>
                <c:pt idx="36">
                  <c:v>6.3529999999999998</c:v>
                </c:pt>
                <c:pt idx="37">
                  <c:v>6.3380000000000001</c:v>
                </c:pt>
                <c:pt idx="38">
                  <c:v>6.319</c:v>
                </c:pt>
                <c:pt idx="39">
                  <c:v>6.3109999999999999</c:v>
                </c:pt>
                <c:pt idx="40">
                  <c:v>6.2990000000000004</c:v>
                </c:pt>
                <c:pt idx="41">
                  <c:v>6.2480000000000002</c:v>
                </c:pt>
                <c:pt idx="42">
                  <c:v>6.2439999999999998</c:v>
                </c:pt>
                <c:pt idx="43">
                  <c:v>6.23</c:v>
                </c:pt>
                <c:pt idx="44">
                  <c:v>6.23</c:v>
                </c:pt>
                <c:pt idx="45">
                  <c:v>6.1820000000000004</c:v>
                </c:pt>
                <c:pt idx="46">
                  <c:v>6.1520000000000001</c:v>
                </c:pt>
                <c:pt idx="47">
                  <c:v>6.1449999999999996</c:v>
                </c:pt>
                <c:pt idx="48">
                  <c:v>6.1440000000000001</c:v>
                </c:pt>
                <c:pt idx="49">
                  <c:v>6.1280000000000001</c:v>
                </c:pt>
                <c:pt idx="50">
                  <c:v>6.1050000000000004</c:v>
                </c:pt>
                <c:pt idx="51">
                  <c:v>6.0810000000000004</c:v>
                </c:pt>
                <c:pt idx="52">
                  <c:v>6.0629999999999997</c:v>
                </c:pt>
                <c:pt idx="53">
                  <c:v>6.0549999999999997</c:v>
                </c:pt>
                <c:pt idx="54">
                  <c:v>6.0369999999999999</c:v>
                </c:pt>
                <c:pt idx="55">
                  <c:v>6.0110000000000001</c:v>
                </c:pt>
                <c:pt idx="56">
                  <c:v>5.9820000000000002</c:v>
                </c:pt>
                <c:pt idx="57">
                  <c:v>5.9710000000000001</c:v>
                </c:pt>
                <c:pt idx="58">
                  <c:v>5.9790000000000001</c:v>
                </c:pt>
                <c:pt idx="59">
                  <c:v>5.9610000000000003</c:v>
                </c:pt>
                <c:pt idx="60">
                  <c:v>5.9290000000000003</c:v>
                </c:pt>
                <c:pt idx="61">
                  <c:v>5.91</c:v>
                </c:pt>
                <c:pt idx="62">
                  <c:v>5.899</c:v>
                </c:pt>
                <c:pt idx="63">
                  <c:v>5.8959999999999999</c:v>
                </c:pt>
                <c:pt idx="64">
                  <c:v>5.867</c:v>
                </c:pt>
                <c:pt idx="65">
                  <c:v>5.8540000000000001</c:v>
                </c:pt>
                <c:pt idx="66">
                  <c:v>5.8410000000000002</c:v>
                </c:pt>
                <c:pt idx="67">
                  <c:v>5.8369999999999997</c:v>
                </c:pt>
                <c:pt idx="68">
                  <c:v>5.82</c:v>
                </c:pt>
                <c:pt idx="69">
                  <c:v>5.7990000000000004</c:v>
                </c:pt>
                <c:pt idx="70">
                  <c:v>5.7809999999999997</c:v>
                </c:pt>
                <c:pt idx="71">
                  <c:v>5.758</c:v>
                </c:pt>
                <c:pt idx="72">
                  <c:v>5.7549999999999999</c:v>
                </c:pt>
                <c:pt idx="73">
                  <c:v>5.74</c:v>
                </c:pt>
                <c:pt idx="74">
                  <c:v>5.7240000000000002</c:v>
                </c:pt>
                <c:pt idx="75">
                  <c:v>5.7130000000000001</c:v>
                </c:pt>
                <c:pt idx="76">
                  <c:v>5.694</c:v>
                </c:pt>
                <c:pt idx="77">
                  <c:v>5.6790000000000003</c:v>
                </c:pt>
                <c:pt idx="78">
                  <c:v>5.665</c:v>
                </c:pt>
                <c:pt idx="79">
                  <c:v>5.6509999999999998</c:v>
                </c:pt>
                <c:pt idx="80">
                  <c:v>5.649</c:v>
                </c:pt>
                <c:pt idx="81">
                  <c:v>5.6310000000000002</c:v>
                </c:pt>
                <c:pt idx="82">
                  <c:v>5.62</c:v>
                </c:pt>
                <c:pt idx="83">
                  <c:v>5.6109999999999998</c:v>
                </c:pt>
                <c:pt idx="84">
                  <c:v>5.601</c:v>
                </c:pt>
                <c:pt idx="85">
                  <c:v>5.5720000000000001</c:v>
                </c:pt>
                <c:pt idx="86">
                  <c:v>5.5549999999999997</c:v>
                </c:pt>
                <c:pt idx="87">
                  <c:v>5.5469999999999997</c:v>
                </c:pt>
                <c:pt idx="88">
                  <c:v>5.5359999999999996</c:v>
                </c:pt>
                <c:pt idx="89">
                  <c:v>5.5190000000000001</c:v>
                </c:pt>
                <c:pt idx="90">
                  <c:v>5.5140000000000002</c:v>
                </c:pt>
                <c:pt idx="91">
                  <c:v>5.5030000000000001</c:v>
                </c:pt>
                <c:pt idx="92">
                  <c:v>5.4939999999999998</c:v>
                </c:pt>
                <c:pt idx="93">
                  <c:v>5.4790000000000001</c:v>
                </c:pt>
                <c:pt idx="94">
                  <c:v>5.4640000000000004</c:v>
                </c:pt>
                <c:pt idx="95">
                  <c:v>5.4459999999999997</c:v>
                </c:pt>
                <c:pt idx="96">
                  <c:v>5.43</c:v>
                </c:pt>
                <c:pt idx="97">
                  <c:v>5.4180000000000001</c:v>
                </c:pt>
                <c:pt idx="98">
                  <c:v>5.41</c:v>
                </c:pt>
                <c:pt idx="99">
                  <c:v>5.4039999999999999</c:v>
                </c:pt>
                <c:pt idx="100">
                  <c:v>5.3879999999999999</c:v>
                </c:pt>
                <c:pt idx="101">
                  <c:v>5.38</c:v>
                </c:pt>
                <c:pt idx="102">
                  <c:v>5.3639999999999999</c:v>
                </c:pt>
                <c:pt idx="103">
                  <c:v>5.3470000000000004</c:v>
                </c:pt>
                <c:pt idx="104">
                  <c:v>5.335</c:v>
                </c:pt>
                <c:pt idx="105">
                  <c:v>5.3259999999999996</c:v>
                </c:pt>
                <c:pt idx="106">
                  <c:v>5.327</c:v>
                </c:pt>
                <c:pt idx="107">
                  <c:v>5.2910000000000004</c:v>
                </c:pt>
                <c:pt idx="108">
                  <c:v>5.2919999999999998</c:v>
                </c:pt>
                <c:pt idx="109">
                  <c:v>5.2770000000000001</c:v>
                </c:pt>
                <c:pt idx="110">
                  <c:v>5.2759999999999998</c:v>
                </c:pt>
                <c:pt idx="111">
                  <c:v>5.3</c:v>
                </c:pt>
                <c:pt idx="112">
                  <c:v>5.234</c:v>
                </c:pt>
                <c:pt idx="113">
                  <c:v>5.234</c:v>
                </c:pt>
                <c:pt idx="114">
                  <c:v>5.2110000000000003</c:v>
                </c:pt>
                <c:pt idx="115">
                  <c:v>5.2080000000000002</c:v>
                </c:pt>
                <c:pt idx="116">
                  <c:v>5.2089999999999996</c:v>
                </c:pt>
                <c:pt idx="117">
                  <c:v>5.1909999999999998</c:v>
                </c:pt>
                <c:pt idx="118">
                  <c:v>5.1749999999999998</c:v>
                </c:pt>
                <c:pt idx="119">
                  <c:v>5.1639999999999997</c:v>
                </c:pt>
                <c:pt idx="120">
                  <c:v>5.1550000000000002</c:v>
                </c:pt>
                <c:pt idx="121">
                  <c:v>5.1429999999999998</c:v>
                </c:pt>
                <c:pt idx="122">
                  <c:v>5.1289999999999996</c:v>
                </c:pt>
                <c:pt idx="123">
                  <c:v>5.1189999999999998</c:v>
                </c:pt>
                <c:pt idx="124">
                  <c:v>5.1150000000000002</c:v>
                </c:pt>
                <c:pt idx="125">
                  <c:v>5.093</c:v>
                </c:pt>
                <c:pt idx="126">
                  <c:v>5.1040000000000001</c:v>
                </c:pt>
                <c:pt idx="127">
                  <c:v>5.0730000000000004</c:v>
                </c:pt>
                <c:pt idx="128">
                  <c:v>5.069</c:v>
                </c:pt>
                <c:pt idx="129">
                  <c:v>5.0620000000000003</c:v>
                </c:pt>
                <c:pt idx="130">
                  <c:v>5.0430000000000001</c:v>
                </c:pt>
                <c:pt idx="131">
                  <c:v>5.0330000000000004</c:v>
                </c:pt>
                <c:pt idx="132">
                  <c:v>5.0149999999999997</c:v>
                </c:pt>
                <c:pt idx="133">
                  <c:v>5.0170000000000003</c:v>
                </c:pt>
                <c:pt idx="134">
                  <c:v>5.0110000000000001</c:v>
                </c:pt>
                <c:pt idx="135">
                  <c:v>5.0019999999999998</c:v>
                </c:pt>
                <c:pt idx="136">
                  <c:v>4.9880000000000004</c:v>
                </c:pt>
                <c:pt idx="137">
                  <c:v>4.9740000000000002</c:v>
                </c:pt>
                <c:pt idx="138">
                  <c:v>4.9660000000000002</c:v>
                </c:pt>
                <c:pt idx="139">
                  <c:v>4.9610000000000003</c:v>
                </c:pt>
                <c:pt idx="140">
                  <c:v>4.9420000000000002</c:v>
                </c:pt>
                <c:pt idx="141">
                  <c:v>4.93</c:v>
                </c:pt>
                <c:pt idx="142">
                  <c:v>4.9320000000000004</c:v>
                </c:pt>
                <c:pt idx="143">
                  <c:v>4.9240000000000004</c:v>
                </c:pt>
                <c:pt idx="144">
                  <c:v>4.91</c:v>
                </c:pt>
                <c:pt idx="145">
                  <c:v>4.8929999999999998</c:v>
                </c:pt>
                <c:pt idx="146">
                  <c:v>4.883</c:v>
                </c:pt>
                <c:pt idx="147">
                  <c:v>4.8760000000000003</c:v>
                </c:pt>
                <c:pt idx="148">
                  <c:v>4.8730000000000002</c:v>
                </c:pt>
                <c:pt idx="149">
                  <c:v>4.859</c:v>
                </c:pt>
                <c:pt idx="150">
                  <c:v>4.8499999999999996</c:v>
                </c:pt>
                <c:pt idx="151">
                  <c:v>4.8369999999999997</c:v>
                </c:pt>
                <c:pt idx="152">
                  <c:v>4.8330000000000002</c:v>
                </c:pt>
                <c:pt idx="153">
                  <c:v>4.83</c:v>
                </c:pt>
                <c:pt idx="154">
                  <c:v>4.82</c:v>
                </c:pt>
                <c:pt idx="155">
                  <c:v>4.8159999999999998</c:v>
                </c:pt>
                <c:pt idx="156">
                  <c:v>4.8079999999999998</c:v>
                </c:pt>
                <c:pt idx="157">
                  <c:v>4.8129999999999997</c:v>
                </c:pt>
                <c:pt idx="158">
                  <c:v>4.7889999999999997</c:v>
                </c:pt>
                <c:pt idx="159">
                  <c:v>4.7699999999999996</c:v>
                </c:pt>
                <c:pt idx="160">
                  <c:v>4.7610000000000001</c:v>
                </c:pt>
              </c:numCache>
            </c:numRef>
          </c:yVal>
          <c:smooth val="0"/>
          <c:extLst>
            <c:ext xmlns:c16="http://schemas.microsoft.com/office/drawing/2014/chart" uri="{C3380CC4-5D6E-409C-BE32-E72D297353CC}">
              <c16:uniqueId val="{00000003-D1C9-42EF-87DC-B78C5F8CA1A8}"/>
            </c:ext>
          </c:extLst>
        </c:ser>
        <c:ser>
          <c:idx val="3"/>
          <c:order val="4"/>
          <c:tx>
            <c:strRef>
              <c:f>'HT_XC09230 (CB)'!$AR$15</c:f>
              <c:strCache>
                <c:ptCount val="1"/>
                <c:pt idx="0">
                  <c:v>εA"  [T=950] R</c:v>
                </c:pt>
              </c:strCache>
            </c:strRef>
          </c:tx>
          <c:spPr>
            <a:ln>
              <a:solidFill>
                <a:srgbClr val="8064A2"/>
              </a:solidFill>
            </a:ln>
          </c:spPr>
          <c:marker>
            <c:symbol val="none"/>
          </c:marker>
          <c:xVal>
            <c:numRef>
              <c:f>'HT_XC09230 (CB)'!$AF$18:$AF$178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(CB)'!$AR$18:$AR$178</c:f>
              <c:numCache>
                <c:formatCode>0.000</c:formatCode>
                <c:ptCount val="161"/>
                <c:pt idx="0">
                  <c:v>6.8810000000000002</c:v>
                </c:pt>
                <c:pt idx="1">
                  <c:v>6.9269999999999996</c:v>
                </c:pt>
                <c:pt idx="2">
                  <c:v>6.8849999999999998</c:v>
                </c:pt>
                <c:pt idx="3">
                  <c:v>6.835</c:v>
                </c:pt>
                <c:pt idx="4">
                  <c:v>6.8380000000000001</c:v>
                </c:pt>
                <c:pt idx="5">
                  <c:v>6.85</c:v>
                </c:pt>
                <c:pt idx="6">
                  <c:v>6.8</c:v>
                </c:pt>
                <c:pt idx="7">
                  <c:v>6.7839999999999998</c:v>
                </c:pt>
                <c:pt idx="8">
                  <c:v>6.7930000000000001</c:v>
                </c:pt>
                <c:pt idx="9">
                  <c:v>6.7590000000000003</c:v>
                </c:pt>
                <c:pt idx="10">
                  <c:v>6.7279999999999998</c:v>
                </c:pt>
                <c:pt idx="11">
                  <c:v>6.7050000000000001</c:v>
                </c:pt>
                <c:pt idx="12">
                  <c:v>6.7359999999999998</c:v>
                </c:pt>
                <c:pt idx="13">
                  <c:v>6.6890000000000001</c:v>
                </c:pt>
                <c:pt idx="14">
                  <c:v>6.6520000000000001</c:v>
                </c:pt>
                <c:pt idx="15">
                  <c:v>6.6369999999999996</c:v>
                </c:pt>
                <c:pt idx="16">
                  <c:v>6.6449999999999996</c:v>
                </c:pt>
                <c:pt idx="17">
                  <c:v>6.6509999999999998</c:v>
                </c:pt>
                <c:pt idx="18">
                  <c:v>6.6630000000000003</c:v>
                </c:pt>
                <c:pt idx="19">
                  <c:v>6.5910000000000002</c:v>
                </c:pt>
                <c:pt idx="20">
                  <c:v>6.59</c:v>
                </c:pt>
                <c:pt idx="21">
                  <c:v>6.5419999999999998</c:v>
                </c:pt>
                <c:pt idx="22">
                  <c:v>6.5289999999999999</c:v>
                </c:pt>
                <c:pt idx="23">
                  <c:v>6.5220000000000002</c:v>
                </c:pt>
                <c:pt idx="24">
                  <c:v>6.508</c:v>
                </c:pt>
                <c:pt idx="25">
                  <c:v>6.51</c:v>
                </c:pt>
                <c:pt idx="26">
                  <c:v>6.4790000000000001</c:v>
                </c:pt>
                <c:pt idx="27">
                  <c:v>6.4409999999999998</c:v>
                </c:pt>
                <c:pt idx="28">
                  <c:v>6.4279999999999999</c:v>
                </c:pt>
                <c:pt idx="29">
                  <c:v>6.4119999999999999</c:v>
                </c:pt>
                <c:pt idx="30">
                  <c:v>6.407</c:v>
                </c:pt>
                <c:pt idx="31">
                  <c:v>6.407</c:v>
                </c:pt>
                <c:pt idx="32">
                  <c:v>6.3819999999999997</c:v>
                </c:pt>
                <c:pt idx="33">
                  <c:v>6.3630000000000004</c:v>
                </c:pt>
                <c:pt idx="34">
                  <c:v>6.3440000000000003</c:v>
                </c:pt>
                <c:pt idx="35">
                  <c:v>6.3239999999999998</c:v>
                </c:pt>
                <c:pt idx="36">
                  <c:v>6.2880000000000003</c:v>
                </c:pt>
                <c:pt idx="37">
                  <c:v>6.298</c:v>
                </c:pt>
                <c:pt idx="38">
                  <c:v>6.2759999999999998</c:v>
                </c:pt>
                <c:pt idx="39">
                  <c:v>6.2690000000000001</c:v>
                </c:pt>
                <c:pt idx="40">
                  <c:v>6.2539999999999996</c:v>
                </c:pt>
                <c:pt idx="41">
                  <c:v>6.2279999999999998</c:v>
                </c:pt>
                <c:pt idx="42">
                  <c:v>6.2110000000000003</c:v>
                </c:pt>
                <c:pt idx="43">
                  <c:v>6.2039999999999997</c:v>
                </c:pt>
                <c:pt idx="44">
                  <c:v>6.1870000000000003</c:v>
                </c:pt>
                <c:pt idx="45">
                  <c:v>6.1550000000000002</c:v>
                </c:pt>
                <c:pt idx="46">
                  <c:v>6.1189999999999998</c:v>
                </c:pt>
                <c:pt idx="47">
                  <c:v>6.1210000000000004</c:v>
                </c:pt>
                <c:pt idx="48">
                  <c:v>6.1269999999999998</c:v>
                </c:pt>
                <c:pt idx="49">
                  <c:v>6.117</c:v>
                </c:pt>
                <c:pt idx="50">
                  <c:v>6.0960000000000001</c:v>
                </c:pt>
                <c:pt idx="51">
                  <c:v>6.069</c:v>
                </c:pt>
                <c:pt idx="52">
                  <c:v>6.0549999999999997</c:v>
                </c:pt>
                <c:pt idx="53">
                  <c:v>6.0419999999999998</c:v>
                </c:pt>
                <c:pt idx="54">
                  <c:v>6.0380000000000003</c:v>
                </c:pt>
                <c:pt idx="55">
                  <c:v>6.0060000000000002</c:v>
                </c:pt>
                <c:pt idx="56">
                  <c:v>5.9960000000000004</c:v>
                </c:pt>
                <c:pt idx="57">
                  <c:v>5.9889999999999999</c:v>
                </c:pt>
                <c:pt idx="58">
                  <c:v>5.984</c:v>
                </c:pt>
                <c:pt idx="59">
                  <c:v>5.9749999999999996</c:v>
                </c:pt>
                <c:pt idx="60">
                  <c:v>5.9329999999999998</c:v>
                </c:pt>
                <c:pt idx="61">
                  <c:v>5.93</c:v>
                </c:pt>
                <c:pt idx="62">
                  <c:v>5.9139999999999997</c:v>
                </c:pt>
                <c:pt idx="63">
                  <c:v>5.915</c:v>
                </c:pt>
                <c:pt idx="64">
                  <c:v>5.8970000000000002</c:v>
                </c:pt>
                <c:pt idx="65">
                  <c:v>5.8789999999999996</c:v>
                </c:pt>
                <c:pt idx="66">
                  <c:v>5.8810000000000002</c:v>
                </c:pt>
                <c:pt idx="67">
                  <c:v>5.8650000000000002</c:v>
                </c:pt>
                <c:pt idx="68">
                  <c:v>5.8570000000000002</c:v>
                </c:pt>
                <c:pt idx="69">
                  <c:v>5.8280000000000003</c:v>
                </c:pt>
                <c:pt idx="70">
                  <c:v>5.8230000000000004</c:v>
                </c:pt>
                <c:pt idx="71">
                  <c:v>5.806</c:v>
                </c:pt>
                <c:pt idx="72">
                  <c:v>5.8070000000000004</c:v>
                </c:pt>
                <c:pt idx="73">
                  <c:v>5.7880000000000003</c:v>
                </c:pt>
                <c:pt idx="74">
                  <c:v>5.7789999999999999</c:v>
                </c:pt>
                <c:pt idx="75">
                  <c:v>5.7649999999999997</c:v>
                </c:pt>
                <c:pt idx="76">
                  <c:v>5.7530000000000001</c:v>
                </c:pt>
                <c:pt idx="77">
                  <c:v>5.7380000000000004</c:v>
                </c:pt>
                <c:pt idx="78">
                  <c:v>5.7229999999999999</c:v>
                </c:pt>
                <c:pt idx="79">
                  <c:v>5.7149999999999999</c:v>
                </c:pt>
                <c:pt idx="80">
                  <c:v>5.7190000000000003</c:v>
                </c:pt>
                <c:pt idx="81">
                  <c:v>5.7069999999999999</c:v>
                </c:pt>
                <c:pt idx="82">
                  <c:v>5.6840000000000002</c:v>
                </c:pt>
                <c:pt idx="83">
                  <c:v>5.6790000000000003</c:v>
                </c:pt>
                <c:pt idx="84">
                  <c:v>5.6609999999999996</c:v>
                </c:pt>
                <c:pt idx="85">
                  <c:v>5.6440000000000001</c:v>
                </c:pt>
                <c:pt idx="86">
                  <c:v>5.6360000000000001</c:v>
                </c:pt>
                <c:pt idx="87">
                  <c:v>5.625</c:v>
                </c:pt>
                <c:pt idx="88">
                  <c:v>5.6219999999999999</c:v>
                </c:pt>
                <c:pt idx="89">
                  <c:v>5.6050000000000004</c:v>
                </c:pt>
                <c:pt idx="90">
                  <c:v>5.5979999999999999</c:v>
                </c:pt>
                <c:pt idx="91">
                  <c:v>5.5880000000000001</c:v>
                </c:pt>
                <c:pt idx="92">
                  <c:v>5.5750000000000002</c:v>
                </c:pt>
                <c:pt idx="93">
                  <c:v>5.5650000000000004</c:v>
                </c:pt>
                <c:pt idx="94">
                  <c:v>5.5510000000000002</c:v>
                </c:pt>
                <c:pt idx="95">
                  <c:v>5.5359999999999996</c:v>
                </c:pt>
                <c:pt idx="96">
                  <c:v>5.5270000000000001</c:v>
                </c:pt>
                <c:pt idx="97">
                  <c:v>5.5209999999999999</c:v>
                </c:pt>
                <c:pt idx="98">
                  <c:v>5.52</c:v>
                </c:pt>
                <c:pt idx="99">
                  <c:v>5.5049999999999999</c:v>
                </c:pt>
                <c:pt idx="100">
                  <c:v>5.4870000000000001</c:v>
                </c:pt>
                <c:pt idx="101">
                  <c:v>5.47</c:v>
                </c:pt>
                <c:pt idx="102">
                  <c:v>5.4630000000000001</c:v>
                </c:pt>
                <c:pt idx="103">
                  <c:v>5.4509999999999996</c:v>
                </c:pt>
                <c:pt idx="104">
                  <c:v>5.444</c:v>
                </c:pt>
                <c:pt idx="105">
                  <c:v>5.4379999999999997</c:v>
                </c:pt>
                <c:pt idx="106">
                  <c:v>5.4340000000000002</c:v>
                </c:pt>
                <c:pt idx="107">
                  <c:v>5.4020000000000001</c:v>
                </c:pt>
                <c:pt idx="108">
                  <c:v>5.4029999999999996</c:v>
                </c:pt>
                <c:pt idx="109">
                  <c:v>5.4059999999999997</c:v>
                </c:pt>
                <c:pt idx="110">
                  <c:v>5.3390000000000004</c:v>
                </c:pt>
                <c:pt idx="111">
                  <c:v>5.36</c:v>
                </c:pt>
                <c:pt idx="112">
                  <c:v>5.375</c:v>
                </c:pt>
                <c:pt idx="113">
                  <c:v>5.3479999999999999</c:v>
                </c:pt>
                <c:pt idx="114">
                  <c:v>5.3550000000000004</c:v>
                </c:pt>
                <c:pt idx="115">
                  <c:v>5.3330000000000002</c:v>
                </c:pt>
                <c:pt idx="116">
                  <c:v>5.3319999999999999</c:v>
                </c:pt>
                <c:pt idx="117">
                  <c:v>5.3159999999999998</c:v>
                </c:pt>
                <c:pt idx="118">
                  <c:v>5.306</c:v>
                </c:pt>
                <c:pt idx="119">
                  <c:v>5.2889999999999997</c:v>
                </c:pt>
                <c:pt idx="120">
                  <c:v>5.2839999999999998</c:v>
                </c:pt>
                <c:pt idx="121">
                  <c:v>5.2649999999999997</c:v>
                </c:pt>
                <c:pt idx="122">
                  <c:v>5.2649999999999997</c:v>
                </c:pt>
                <c:pt idx="123">
                  <c:v>5.26</c:v>
                </c:pt>
                <c:pt idx="124">
                  <c:v>5.258</c:v>
                </c:pt>
                <c:pt idx="125">
                  <c:v>5.24</c:v>
                </c:pt>
                <c:pt idx="126">
                  <c:v>5.2270000000000003</c:v>
                </c:pt>
                <c:pt idx="127">
                  <c:v>5.2309999999999999</c:v>
                </c:pt>
                <c:pt idx="128">
                  <c:v>5.2149999999999999</c:v>
                </c:pt>
                <c:pt idx="129">
                  <c:v>5.2089999999999996</c:v>
                </c:pt>
                <c:pt idx="130">
                  <c:v>5.202</c:v>
                </c:pt>
                <c:pt idx="131">
                  <c:v>5.1870000000000003</c:v>
                </c:pt>
                <c:pt idx="132">
                  <c:v>5.1749999999999998</c:v>
                </c:pt>
                <c:pt idx="133">
                  <c:v>5.1719999999999997</c:v>
                </c:pt>
                <c:pt idx="134">
                  <c:v>5.1619999999999999</c:v>
                </c:pt>
                <c:pt idx="135">
                  <c:v>5.1529999999999996</c:v>
                </c:pt>
                <c:pt idx="136">
                  <c:v>5.149</c:v>
                </c:pt>
                <c:pt idx="137">
                  <c:v>5.149</c:v>
                </c:pt>
                <c:pt idx="138">
                  <c:v>5.1420000000000003</c:v>
                </c:pt>
                <c:pt idx="139">
                  <c:v>5.1180000000000003</c:v>
                </c:pt>
                <c:pt idx="140">
                  <c:v>5.1020000000000003</c:v>
                </c:pt>
                <c:pt idx="141">
                  <c:v>5.1159999999999997</c:v>
                </c:pt>
                <c:pt idx="142">
                  <c:v>5.1029999999999998</c:v>
                </c:pt>
                <c:pt idx="143">
                  <c:v>5.0940000000000003</c:v>
                </c:pt>
                <c:pt idx="144">
                  <c:v>5.0830000000000002</c:v>
                </c:pt>
                <c:pt idx="145">
                  <c:v>5.0640000000000001</c:v>
                </c:pt>
                <c:pt idx="146">
                  <c:v>5.069</c:v>
                </c:pt>
                <c:pt idx="147">
                  <c:v>5.0759999999999996</c:v>
                </c:pt>
                <c:pt idx="148">
                  <c:v>5.069</c:v>
                </c:pt>
                <c:pt idx="149">
                  <c:v>5.0510000000000002</c:v>
                </c:pt>
                <c:pt idx="150">
                  <c:v>5.0439999999999996</c:v>
                </c:pt>
                <c:pt idx="151">
                  <c:v>5.04</c:v>
                </c:pt>
                <c:pt idx="152">
                  <c:v>5.0410000000000004</c:v>
                </c:pt>
                <c:pt idx="153">
                  <c:v>5.0410000000000004</c:v>
                </c:pt>
                <c:pt idx="154">
                  <c:v>5.0289999999999999</c:v>
                </c:pt>
                <c:pt idx="155">
                  <c:v>5.0199999999999996</c:v>
                </c:pt>
                <c:pt idx="156">
                  <c:v>5.0309999999999997</c:v>
                </c:pt>
                <c:pt idx="157">
                  <c:v>5.0060000000000002</c:v>
                </c:pt>
                <c:pt idx="158">
                  <c:v>4.984</c:v>
                </c:pt>
                <c:pt idx="159">
                  <c:v>4.9610000000000003</c:v>
                </c:pt>
                <c:pt idx="160">
                  <c:v>4.9640000000000004</c:v>
                </c:pt>
              </c:numCache>
            </c:numRef>
          </c:yVal>
          <c:smooth val="0"/>
          <c:extLst>
            <c:ext xmlns:c16="http://schemas.microsoft.com/office/drawing/2014/chart" uri="{C3380CC4-5D6E-409C-BE32-E72D297353CC}">
              <c16:uniqueId val="{00000004-D1C9-42EF-87DC-B78C5F8CA1A8}"/>
            </c:ext>
          </c:extLst>
        </c:ser>
        <c:ser>
          <c:idx val="4"/>
          <c:order val="5"/>
          <c:tx>
            <c:strRef>
              <c:f>'HT_XC09230 (CB)'!$AT$15</c:f>
              <c:strCache>
                <c:ptCount val="1"/>
                <c:pt idx="0">
                  <c:v>εA"  [T=950] F</c:v>
                </c:pt>
              </c:strCache>
            </c:strRef>
          </c:tx>
          <c:spPr>
            <a:ln>
              <a:solidFill>
                <a:srgbClr val="8064A2"/>
              </a:solidFill>
              <a:prstDash val="sysDash"/>
            </a:ln>
          </c:spPr>
          <c:marker>
            <c:symbol val="none"/>
          </c:marker>
          <c:xVal>
            <c:numRef>
              <c:f>'HT_XC09230 (CB)'!$AF$18:$AF$178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(CB)'!$AT$18:$AT$178</c:f>
              <c:numCache>
                <c:formatCode>0.000</c:formatCode>
                <c:ptCount val="161"/>
                <c:pt idx="0">
                  <c:v>6.8769999999999998</c:v>
                </c:pt>
                <c:pt idx="1">
                  <c:v>6.923</c:v>
                </c:pt>
                <c:pt idx="2">
                  <c:v>6.8810000000000002</c:v>
                </c:pt>
                <c:pt idx="3">
                  <c:v>6.83</c:v>
                </c:pt>
                <c:pt idx="4">
                  <c:v>6.8330000000000002</c:v>
                </c:pt>
                <c:pt idx="5">
                  <c:v>6.843</c:v>
                </c:pt>
                <c:pt idx="6">
                  <c:v>6.79</c:v>
                </c:pt>
                <c:pt idx="7">
                  <c:v>6.78</c:v>
                </c:pt>
                <c:pt idx="8">
                  <c:v>6.7910000000000004</c:v>
                </c:pt>
                <c:pt idx="9">
                  <c:v>6.7510000000000003</c:v>
                </c:pt>
                <c:pt idx="10">
                  <c:v>6.7190000000000003</c:v>
                </c:pt>
                <c:pt idx="11">
                  <c:v>6.6980000000000004</c:v>
                </c:pt>
                <c:pt idx="12">
                  <c:v>6.7290000000000001</c:v>
                </c:pt>
                <c:pt idx="13">
                  <c:v>6.6870000000000003</c:v>
                </c:pt>
                <c:pt idx="14">
                  <c:v>6.6440000000000001</c:v>
                </c:pt>
                <c:pt idx="15">
                  <c:v>6.6319999999999997</c:v>
                </c:pt>
                <c:pt idx="16">
                  <c:v>6.6390000000000002</c:v>
                </c:pt>
                <c:pt idx="17">
                  <c:v>6.6440000000000001</c:v>
                </c:pt>
                <c:pt idx="18">
                  <c:v>6.6559999999999997</c:v>
                </c:pt>
                <c:pt idx="19">
                  <c:v>6.5830000000000002</c:v>
                </c:pt>
                <c:pt idx="20">
                  <c:v>6.5869999999999997</c:v>
                </c:pt>
                <c:pt idx="21">
                  <c:v>6.5359999999999996</c:v>
                </c:pt>
                <c:pt idx="22">
                  <c:v>6.5229999999999997</c:v>
                </c:pt>
                <c:pt idx="23">
                  <c:v>6.5149999999999997</c:v>
                </c:pt>
                <c:pt idx="24">
                  <c:v>6.5019999999999998</c:v>
                </c:pt>
                <c:pt idx="25">
                  <c:v>6.5060000000000002</c:v>
                </c:pt>
                <c:pt idx="26">
                  <c:v>6.4740000000000002</c:v>
                </c:pt>
                <c:pt idx="27">
                  <c:v>6.4349999999999996</c:v>
                </c:pt>
                <c:pt idx="28">
                  <c:v>6.4240000000000004</c:v>
                </c:pt>
                <c:pt idx="29">
                  <c:v>6.4080000000000004</c:v>
                </c:pt>
                <c:pt idx="30">
                  <c:v>6.4</c:v>
                </c:pt>
                <c:pt idx="31">
                  <c:v>6.4009999999999998</c:v>
                </c:pt>
                <c:pt idx="32">
                  <c:v>6.375</c:v>
                </c:pt>
                <c:pt idx="33">
                  <c:v>6.3570000000000002</c:v>
                </c:pt>
                <c:pt idx="34">
                  <c:v>6.3380000000000001</c:v>
                </c:pt>
                <c:pt idx="35">
                  <c:v>6.3209999999999997</c:v>
                </c:pt>
                <c:pt idx="36">
                  <c:v>6.2839999999999998</c:v>
                </c:pt>
                <c:pt idx="37">
                  <c:v>6.2960000000000003</c:v>
                </c:pt>
                <c:pt idx="38">
                  <c:v>6.2729999999999997</c:v>
                </c:pt>
                <c:pt idx="39">
                  <c:v>6.2629999999999999</c:v>
                </c:pt>
                <c:pt idx="40">
                  <c:v>6.25</c:v>
                </c:pt>
                <c:pt idx="41">
                  <c:v>6.2240000000000002</c:v>
                </c:pt>
                <c:pt idx="42">
                  <c:v>6.2060000000000004</c:v>
                </c:pt>
                <c:pt idx="43">
                  <c:v>6.2009999999999996</c:v>
                </c:pt>
                <c:pt idx="44">
                  <c:v>6.1829999999999998</c:v>
                </c:pt>
                <c:pt idx="45">
                  <c:v>6.1520000000000001</c:v>
                </c:pt>
                <c:pt idx="46">
                  <c:v>6.1139999999999999</c:v>
                </c:pt>
                <c:pt idx="47">
                  <c:v>6.1180000000000003</c:v>
                </c:pt>
                <c:pt idx="48">
                  <c:v>6.1269999999999998</c:v>
                </c:pt>
                <c:pt idx="49">
                  <c:v>6.1130000000000004</c:v>
                </c:pt>
                <c:pt idx="50">
                  <c:v>6.0910000000000002</c:v>
                </c:pt>
                <c:pt idx="51">
                  <c:v>6.0640000000000001</c:v>
                </c:pt>
                <c:pt idx="52">
                  <c:v>6.05</c:v>
                </c:pt>
                <c:pt idx="53">
                  <c:v>6.0410000000000004</c:v>
                </c:pt>
                <c:pt idx="54">
                  <c:v>6.0359999999999996</c:v>
                </c:pt>
                <c:pt idx="55">
                  <c:v>6.0030000000000001</c:v>
                </c:pt>
                <c:pt idx="56">
                  <c:v>5.992</c:v>
                </c:pt>
                <c:pt idx="57">
                  <c:v>5.984</c:v>
                </c:pt>
                <c:pt idx="58">
                  <c:v>5.9790000000000001</c:v>
                </c:pt>
                <c:pt idx="59">
                  <c:v>5.97</c:v>
                </c:pt>
                <c:pt idx="60">
                  <c:v>5.9290000000000003</c:v>
                </c:pt>
                <c:pt idx="61">
                  <c:v>5.9269999999999996</c:v>
                </c:pt>
                <c:pt idx="62">
                  <c:v>5.91</c:v>
                </c:pt>
                <c:pt idx="63">
                  <c:v>5.9109999999999996</c:v>
                </c:pt>
                <c:pt idx="64">
                  <c:v>5.891</c:v>
                </c:pt>
                <c:pt idx="65">
                  <c:v>5.8760000000000003</c:v>
                </c:pt>
                <c:pt idx="66">
                  <c:v>5.8769999999999998</c:v>
                </c:pt>
                <c:pt idx="67">
                  <c:v>5.8620000000000001</c:v>
                </c:pt>
                <c:pt idx="68">
                  <c:v>5.8540000000000001</c:v>
                </c:pt>
                <c:pt idx="69">
                  <c:v>5.8250000000000002</c:v>
                </c:pt>
                <c:pt idx="70">
                  <c:v>5.8209999999999997</c:v>
                </c:pt>
                <c:pt idx="71">
                  <c:v>5.806</c:v>
                </c:pt>
                <c:pt idx="72">
                  <c:v>5.8019999999999996</c:v>
                </c:pt>
                <c:pt idx="73">
                  <c:v>5.7839999999999998</c:v>
                </c:pt>
                <c:pt idx="74">
                  <c:v>5.7750000000000004</c:v>
                </c:pt>
                <c:pt idx="75">
                  <c:v>5.76</c:v>
                </c:pt>
                <c:pt idx="76">
                  <c:v>5.7510000000000003</c:v>
                </c:pt>
                <c:pt idx="77">
                  <c:v>5.7350000000000003</c:v>
                </c:pt>
                <c:pt idx="78">
                  <c:v>5.72</c:v>
                </c:pt>
                <c:pt idx="79">
                  <c:v>5.7119999999999997</c:v>
                </c:pt>
                <c:pt idx="80">
                  <c:v>5.7169999999999996</c:v>
                </c:pt>
                <c:pt idx="81">
                  <c:v>5.7050000000000001</c:v>
                </c:pt>
                <c:pt idx="82">
                  <c:v>5.6849999999999996</c:v>
                </c:pt>
                <c:pt idx="83">
                  <c:v>5.6779999999999999</c:v>
                </c:pt>
                <c:pt idx="84">
                  <c:v>5.6609999999999996</c:v>
                </c:pt>
                <c:pt idx="85">
                  <c:v>5.641</c:v>
                </c:pt>
                <c:pt idx="86">
                  <c:v>5.6319999999999997</c:v>
                </c:pt>
                <c:pt idx="87">
                  <c:v>5.6219999999999999</c:v>
                </c:pt>
                <c:pt idx="88">
                  <c:v>5.617</c:v>
                </c:pt>
                <c:pt idx="89">
                  <c:v>5.6040000000000001</c:v>
                </c:pt>
                <c:pt idx="90">
                  <c:v>5.5970000000000004</c:v>
                </c:pt>
                <c:pt idx="91">
                  <c:v>5.5860000000000003</c:v>
                </c:pt>
                <c:pt idx="92">
                  <c:v>5.5750000000000002</c:v>
                </c:pt>
                <c:pt idx="93">
                  <c:v>5.5640000000000001</c:v>
                </c:pt>
                <c:pt idx="94">
                  <c:v>5.5490000000000004</c:v>
                </c:pt>
                <c:pt idx="95">
                  <c:v>5.5330000000000004</c:v>
                </c:pt>
                <c:pt idx="96">
                  <c:v>5.524</c:v>
                </c:pt>
                <c:pt idx="97">
                  <c:v>5.5190000000000001</c:v>
                </c:pt>
                <c:pt idx="98">
                  <c:v>5.5170000000000003</c:v>
                </c:pt>
                <c:pt idx="99">
                  <c:v>5.5010000000000003</c:v>
                </c:pt>
                <c:pt idx="100">
                  <c:v>5.4829999999999997</c:v>
                </c:pt>
                <c:pt idx="101">
                  <c:v>5.4669999999999996</c:v>
                </c:pt>
                <c:pt idx="102">
                  <c:v>5.4610000000000003</c:v>
                </c:pt>
                <c:pt idx="103">
                  <c:v>5.4489999999999998</c:v>
                </c:pt>
                <c:pt idx="104">
                  <c:v>5.4409999999999998</c:v>
                </c:pt>
                <c:pt idx="105">
                  <c:v>5.4340000000000002</c:v>
                </c:pt>
                <c:pt idx="106">
                  <c:v>5.43</c:v>
                </c:pt>
                <c:pt idx="107">
                  <c:v>5.3949999999999996</c:v>
                </c:pt>
                <c:pt idx="108">
                  <c:v>5.399</c:v>
                </c:pt>
                <c:pt idx="109">
                  <c:v>5.4009999999999998</c:v>
                </c:pt>
                <c:pt idx="110">
                  <c:v>5.3449999999999998</c:v>
                </c:pt>
                <c:pt idx="111">
                  <c:v>5.3550000000000004</c:v>
                </c:pt>
                <c:pt idx="112">
                  <c:v>5.3689999999999998</c:v>
                </c:pt>
                <c:pt idx="113">
                  <c:v>5.3440000000000003</c:v>
                </c:pt>
                <c:pt idx="114">
                  <c:v>5.351</c:v>
                </c:pt>
                <c:pt idx="115">
                  <c:v>5.3280000000000003</c:v>
                </c:pt>
                <c:pt idx="116">
                  <c:v>5.3259999999999996</c:v>
                </c:pt>
                <c:pt idx="117">
                  <c:v>5.3109999999999999</c:v>
                </c:pt>
                <c:pt idx="118">
                  <c:v>5.3010000000000002</c:v>
                </c:pt>
                <c:pt idx="119">
                  <c:v>5.2850000000000001</c:v>
                </c:pt>
                <c:pt idx="120">
                  <c:v>5.2789999999999999</c:v>
                </c:pt>
                <c:pt idx="121">
                  <c:v>5.26</c:v>
                </c:pt>
                <c:pt idx="122">
                  <c:v>5.2610000000000001</c:v>
                </c:pt>
                <c:pt idx="123">
                  <c:v>5.2569999999999997</c:v>
                </c:pt>
                <c:pt idx="124">
                  <c:v>5.2539999999999996</c:v>
                </c:pt>
                <c:pt idx="125">
                  <c:v>5.2370000000000001</c:v>
                </c:pt>
                <c:pt idx="126">
                  <c:v>5.2240000000000002</c:v>
                </c:pt>
                <c:pt idx="127">
                  <c:v>5.2279999999999998</c:v>
                </c:pt>
                <c:pt idx="128">
                  <c:v>5.2110000000000003</c:v>
                </c:pt>
                <c:pt idx="129">
                  <c:v>5.2060000000000004</c:v>
                </c:pt>
                <c:pt idx="130">
                  <c:v>5.1980000000000004</c:v>
                </c:pt>
                <c:pt idx="131">
                  <c:v>5.1840000000000002</c:v>
                </c:pt>
                <c:pt idx="132">
                  <c:v>5.1710000000000003</c:v>
                </c:pt>
                <c:pt idx="133">
                  <c:v>5.1680000000000001</c:v>
                </c:pt>
                <c:pt idx="134">
                  <c:v>5.1580000000000004</c:v>
                </c:pt>
                <c:pt idx="135">
                  <c:v>5.1479999999999997</c:v>
                </c:pt>
                <c:pt idx="136">
                  <c:v>5.1459999999999999</c:v>
                </c:pt>
                <c:pt idx="137">
                  <c:v>5.1440000000000001</c:v>
                </c:pt>
                <c:pt idx="138">
                  <c:v>5.1390000000000002</c:v>
                </c:pt>
                <c:pt idx="139">
                  <c:v>5.1130000000000004</c:v>
                </c:pt>
                <c:pt idx="140">
                  <c:v>5.0990000000000002</c:v>
                </c:pt>
                <c:pt idx="141">
                  <c:v>5.1130000000000004</c:v>
                </c:pt>
                <c:pt idx="142">
                  <c:v>5.0979999999999999</c:v>
                </c:pt>
                <c:pt idx="143">
                  <c:v>5.09</c:v>
                </c:pt>
                <c:pt idx="144">
                  <c:v>5.0789999999999997</c:v>
                </c:pt>
                <c:pt idx="145">
                  <c:v>5.0629999999999997</c:v>
                </c:pt>
                <c:pt idx="146">
                  <c:v>5.0659999999999998</c:v>
                </c:pt>
                <c:pt idx="147">
                  <c:v>5.0720000000000001</c:v>
                </c:pt>
                <c:pt idx="148">
                  <c:v>5.0650000000000004</c:v>
                </c:pt>
                <c:pt idx="149">
                  <c:v>5.0469999999999997</c:v>
                </c:pt>
                <c:pt idx="150">
                  <c:v>5.04</c:v>
                </c:pt>
                <c:pt idx="151">
                  <c:v>5.0359999999999996</c:v>
                </c:pt>
                <c:pt idx="152">
                  <c:v>5.0380000000000003</c:v>
                </c:pt>
                <c:pt idx="153">
                  <c:v>5.0380000000000003</c:v>
                </c:pt>
                <c:pt idx="154">
                  <c:v>5.0259999999999998</c:v>
                </c:pt>
                <c:pt idx="155">
                  <c:v>5.016</c:v>
                </c:pt>
                <c:pt idx="156">
                  <c:v>5.0270000000000001</c:v>
                </c:pt>
                <c:pt idx="157">
                  <c:v>5.0030000000000001</c:v>
                </c:pt>
                <c:pt idx="158">
                  <c:v>4.9800000000000004</c:v>
                </c:pt>
                <c:pt idx="159">
                  <c:v>4.9589999999999996</c:v>
                </c:pt>
                <c:pt idx="160">
                  <c:v>4.9610000000000003</c:v>
                </c:pt>
              </c:numCache>
            </c:numRef>
          </c:yVal>
          <c:smooth val="0"/>
          <c:extLst>
            <c:ext xmlns:c16="http://schemas.microsoft.com/office/drawing/2014/chart" uri="{C3380CC4-5D6E-409C-BE32-E72D297353CC}">
              <c16:uniqueId val="{00000005-D1C9-42EF-87DC-B78C5F8CA1A8}"/>
            </c:ext>
          </c:extLst>
        </c:ser>
        <c:ser>
          <c:idx val="5"/>
          <c:order val="6"/>
          <c:tx>
            <c:strRef>
              <c:f>'HT_XC09230 (CB)'!$AX$15</c:f>
              <c:strCache>
                <c:ptCount val="1"/>
                <c:pt idx="0">
                  <c:v>εA"  [T=600] F</c:v>
                </c:pt>
              </c:strCache>
            </c:strRef>
          </c:tx>
          <c:spPr>
            <a:ln>
              <a:solidFill>
                <a:srgbClr val="9BBB59"/>
              </a:solidFill>
              <a:prstDash val="sysDash"/>
            </a:ln>
          </c:spPr>
          <c:marker>
            <c:symbol val="none"/>
          </c:marker>
          <c:xVal>
            <c:numRef>
              <c:f>'HT_XC09230 (CB)'!$AF$18:$AF$178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(CB)'!$AX$18:$AX$178</c:f>
              <c:numCache>
                <c:formatCode>0.000</c:formatCode>
                <c:ptCount val="161"/>
                <c:pt idx="0">
                  <c:v>5.9370000000000003</c:v>
                </c:pt>
                <c:pt idx="1">
                  <c:v>5.9560000000000004</c:v>
                </c:pt>
                <c:pt idx="2">
                  <c:v>5.9240000000000004</c:v>
                </c:pt>
                <c:pt idx="3">
                  <c:v>5.8890000000000002</c:v>
                </c:pt>
                <c:pt idx="4">
                  <c:v>5.883</c:v>
                </c:pt>
                <c:pt idx="5">
                  <c:v>5.8659999999999997</c:v>
                </c:pt>
                <c:pt idx="6">
                  <c:v>5.8390000000000004</c:v>
                </c:pt>
                <c:pt idx="7">
                  <c:v>5.8310000000000004</c:v>
                </c:pt>
                <c:pt idx="8">
                  <c:v>5.81</c:v>
                </c:pt>
                <c:pt idx="9">
                  <c:v>5.78</c:v>
                </c:pt>
                <c:pt idx="10">
                  <c:v>5.7539999999999996</c:v>
                </c:pt>
                <c:pt idx="11">
                  <c:v>5.7279999999999998</c:v>
                </c:pt>
                <c:pt idx="12">
                  <c:v>5.7439999999999998</c:v>
                </c:pt>
                <c:pt idx="13">
                  <c:v>5.7149999999999999</c:v>
                </c:pt>
                <c:pt idx="14">
                  <c:v>5.6829999999999998</c:v>
                </c:pt>
                <c:pt idx="15">
                  <c:v>5.6580000000000004</c:v>
                </c:pt>
                <c:pt idx="16">
                  <c:v>5.65</c:v>
                </c:pt>
                <c:pt idx="17">
                  <c:v>5.6459999999999999</c:v>
                </c:pt>
                <c:pt idx="18">
                  <c:v>5.6520000000000001</c:v>
                </c:pt>
                <c:pt idx="19">
                  <c:v>5.61</c:v>
                </c:pt>
                <c:pt idx="20">
                  <c:v>5.5949999999999998</c:v>
                </c:pt>
                <c:pt idx="21">
                  <c:v>5.5629999999999997</c:v>
                </c:pt>
                <c:pt idx="22">
                  <c:v>5.5419999999999998</c:v>
                </c:pt>
                <c:pt idx="23">
                  <c:v>5.5179999999999998</c:v>
                </c:pt>
                <c:pt idx="24">
                  <c:v>5.5030000000000001</c:v>
                </c:pt>
                <c:pt idx="25">
                  <c:v>5.5110000000000001</c:v>
                </c:pt>
                <c:pt idx="26">
                  <c:v>5.4710000000000001</c:v>
                </c:pt>
                <c:pt idx="27">
                  <c:v>5.4509999999999996</c:v>
                </c:pt>
                <c:pt idx="28">
                  <c:v>5.4290000000000003</c:v>
                </c:pt>
                <c:pt idx="29">
                  <c:v>5.4039999999999999</c:v>
                </c:pt>
                <c:pt idx="30">
                  <c:v>5.4050000000000002</c:v>
                </c:pt>
                <c:pt idx="31">
                  <c:v>5.3929999999999998</c:v>
                </c:pt>
                <c:pt idx="32">
                  <c:v>5.37</c:v>
                </c:pt>
                <c:pt idx="33">
                  <c:v>5.3460000000000001</c:v>
                </c:pt>
                <c:pt idx="34">
                  <c:v>5.3360000000000003</c:v>
                </c:pt>
                <c:pt idx="35">
                  <c:v>5.319</c:v>
                </c:pt>
                <c:pt idx="36">
                  <c:v>5.2949999999999999</c:v>
                </c:pt>
                <c:pt idx="37">
                  <c:v>5.2830000000000004</c:v>
                </c:pt>
                <c:pt idx="38">
                  <c:v>5.2629999999999999</c:v>
                </c:pt>
                <c:pt idx="39">
                  <c:v>5.258</c:v>
                </c:pt>
                <c:pt idx="40">
                  <c:v>5.2489999999999997</c:v>
                </c:pt>
                <c:pt idx="41">
                  <c:v>5.2119999999999997</c:v>
                </c:pt>
                <c:pt idx="42">
                  <c:v>5.2080000000000002</c:v>
                </c:pt>
                <c:pt idx="43">
                  <c:v>5.1909999999999998</c:v>
                </c:pt>
                <c:pt idx="44">
                  <c:v>5.1890000000000001</c:v>
                </c:pt>
                <c:pt idx="45">
                  <c:v>5.1589999999999998</c:v>
                </c:pt>
                <c:pt idx="46">
                  <c:v>5.1369999999999996</c:v>
                </c:pt>
                <c:pt idx="47">
                  <c:v>5.1189999999999998</c:v>
                </c:pt>
                <c:pt idx="48">
                  <c:v>5.1180000000000003</c:v>
                </c:pt>
                <c:pt idx="49">
                  <c:v>5.1070000000000002</c:v>
                </c:pt>
                <c:pt idx="50">
                  <c:v>5.0890000000000004</c:v>
                </c:pt>
                <c:pt idx="51">
                  <c:v>5.0750000000000002</c:v>
                </c:pt>
                <c:pt idx="52">
                  <c:v>5.0570000000000004</c:v>
                </c:pt>
                <c:pt idx="53">
                  <c:v>5.0460000000000003</c:v>
                </c:pt>
                <c:pt idx="54">
                  <c:v>5.0289999999999999</c:v>
                </c:pt>
                <c:pt idx="55">
                  <c:v>5.016</c:v>
                </c:pt>
                <c:pt idx="56">
                  <c:v>4.9909999999999997</c:v>
                </c:pt>
                <c:pt idx="57">
                  <c:v>4.9880000000000004</c:v>
                </c:pt>
                <c:pt idx="58">
                  <c:v>4.984</c:v>
                </c:pt>
                <c:pt idx="59">
                  <c:v>4.9749999999999996</c:v>
                </c:pt>
                <c:pt idx="60">
                  <c:v>4.9480000000000004</c:v>
                </c:pt>
                <c:pt idx="61">
                  <c:v>4.9400000000000004</c:v>
                </c:pt>
                <c:pt idx="62">
                  <c:v>4.92</c:v>
                </c:pt>
                <c:pt idx="63">
                  <c:v>4.9189999999999996</c:v>
                </c:pt>
                <c:pt idx="64">
                  <c:v>4.899</c:v>
                </c:pt>
                <c:pt idx="65">
                  <c:v>4.8869999999999996</c:v>
                </c:pt>
                <c:pt idx="66">
                  <c:v>4.8739999999999997</c:v>
                </c:pt>
                <c:pt idx="67">
                  <c:v>4.8760000000000003</c:v>
                </c:pt>
                <c:pt idx="68">
                  <c:v>4.8639999999999999</c:v>
                </c:pt>
                <c:pt idx="69">
                  <c:v>4.84</c:v>
                </c:pt>
                <c:pt idx="70">
                  <c:v>4.8310000000000004</c:v>
                </c:pt>
                <c:pt idx="71">
                  <c:v>4.8140000000000001</c:v>
                </c:pt>
                <c:pt idx="72">
                  <c:v>4.8070000000000004</c:v>
                </c:pt>
                <c:pt idx="73">
                  <c:v>4.798</c:v>
                </c:pt>
                <c:pt idx="74">
                  <c:v>4.7809999999999997</c:v>
                </c:pt>
                <c:pt idx="75">
                  <c:v>4.7709999999999999</c:v>
                </c:pt>
                <c:pt idx="76">
                  <c:v>4.7679999999999998</c:v>
                </c:pt>
                <c:pt idx="77">
                  <c:v>4.7549999999999999</c:v>
                </c:pt>
                <c:pt idx="78">
                  <c:v>4.7430000000000003</c:v>
                </c:pt>
                <c:pt idx="79">
                  <c:v>4.7249999999999996</c:v>
                </c:pt>
                <c:pt idx="80">
                  <c:v>4.7220000000000004</c:v>
                </c:pt>
                <c:pt idx="81">
                  <c:v>4.71</c:v>
                </c:pt>
                <c:pt idx="82">
                  <c:v>4.702</c:v>
                </c:pt>
                <c:pt idx="83">
                  <c:v>4.6970000000000001</c:v>
                </c:pt>
                <c:pt idx="84">
                  <c:v>4.6840000000000002</c:v>
                </c:pt>
                <c:pt idx="85">
                  <c:v>4.6609999999999996</c:v>
                </c:pt>
                <c:pt idx="86">
                  <c:v>4.6509999999999998</c:v>
                </c:pt>
                <c:pt idx="87">
                  <c:v>4.649</c:v>
                </c:pt>
                <c:pt idx="88">
                  <c:v>4.6360000000000001</c:v>
                </c:pt>
                <c:pt idx="89">
                  <c:v>4.6239999999999997</c:v>
                </c:pt>
                <c:pt idx="90">
                  <c:v>4.617</c:v>
                </c:pt>
                <c:pt idx="91">
                  <c:v>4.6070000000000002</c:v>
                </c:pt>
                <c:pt idx="92">
                  <c:v>4.6020000000000003</c:v>
                </c:pt>
                <c:pt idx="93">
                  <c:v>4.59</c:v>
                </c:pt>
                <c:pt idx="94">
                  <c:v>4.5789999999999997</c:v>
                </c:pt>
                <c:pt idx="95">
                  <c:v>4.5650000000000004</c:v>
                </c:pt>
                <c:pt idx="96">
                  <c:v>4.5519999999999996</c:v>
                </c:pt>
                <c:pt idx="97">
                  <c:v>4.54</c:v>
                </c:pt>
                <c:pt idx="98">
                  <c:v>4.5369999999999999</c:v>
                </c:pt>
                <c:pt idx="99">
                  <c:v>4.5350000000000001</c:v>
                </c:pt>
                <c:pt idx="100">
                  <c:v>4.5259999999999998</c:v>
                </c:pt>
                <c:pt idx="101">
                  <c:v>4.5090000000000003</c:v>
                </c:pt>
                <c:pt idx="102">
                  <c:v>4.4980000000000002</c:v>
                </c:pt>
                <c:pt idx="103">
                  <c:v>4.4909999999999997</c:v>
                </c:pt>
                <c:pt idx="104">
                  <c:v>4.4790000000000001</c:v>
                </c:pt>
                <c:pt idx="105">
                  <c:v>4.4770000000000003</c:v>
                </c:pt>
                <c:pt idx="106">
                  <c:v>4.4660000000000002</c:v>
                </c:pt>
                <c:pt idx="107">
                  <c:v>4.444</c:v>
                </c:pt>
                <c:pt idx="108">
                  <c:v>4.4489999999999998</c:v>
                </c:pt>
                <c:pt idx="109">
                  <c:v>4.4329999999999998</c:v>
                </c:pt>
                <c:pt idx="110">
                  <c:v>4.4260000000000002</c:v>
                </c:pt>
                <c:pt idx="111">
                  <c:v>4.4459999999999997</c:v>
                </c:pt>
                <c:pt idx="112">
                  <c:v>4.399</c:v>
                </c:pt>
                <c:pt idx="113">
                  <c:v>4.4009999999999998</c:v>
                </c:pt>
                <c:pt idx="114">
                  <c:v>4.3860000000000001</c:v>
                </c:pt>
                <c:pt idx="115">
                  <c:v>4.3860000000000001</c:v>
                </c:pt>
                <c:pt idx="116">
                  <c:v>4.375</c:v>
                </c:pt>
                <c:pt idx="117">
                  <c:v>4.3659999999999997</c:v>
                </c:pt>
                <c:pt idx="118">
                  <c:v>4.3559999999999999</c:v>
                </c:pt>
                <c:pt idx="119">
                  <c:v>4.3470000000000004</c:v>
                </c:pt>
                <c:pt idx="120">
                  <c:v>4.3339999999999996</c:v>
                </c:pt>
                <c:pt idx="121">
                  <c:v>4.3289999999999997</c:v>
                </c:pt>
                <c:pt idx="122">
                  <c:v>4.3120000000000003</c:v>
                </c:pt>
                <c:pt idx="123">
                  <c:v>4.3079999999999998</c:v>
                </c:pt>
                <c:pt idx="124">
                  <c:v>4.3049999999999997</c:v>
                </c:pt>
                <c:pt idx="125">
                  <c:v>4.29</c:v>
                </c:pt>
                <c:pt idx="126">
                  <c:v>4.2889999999999997</c:v>
                </c:pt>
                <c:pt idx="127">
                  <c:v>4.2670000000000003</c:v>
                </c:pt>
                <c:pt idx="128">
                  <c:v>4.266</c:v>
                </c:pt>
                <c:pt idx="129">
                  <c:v>4.2590000000000003</c:v>
                </c:pt>
                <c:pt idx="130">
                  <c:v>4.25</c:v>
                </c:pt>
                <c:pt idx="131">
                  <c:v>4.242</c:v>
                </c:pt>
                <c:pt idx="132">
                  <c:v>4.2249999999999996</c:v>
                </c:pt>
                <c:pt idx="133">
                  <c:v>4.218</c:v>
                </c:pt>
                <c:pt idx="134">
                  <c:v>4.2149999999999999</c:v>
                </c:pt>
                <c:pt idx="135">
                  <c:v>4.2169999999999996</c:v>
                </c:pt>
                <c:pt idx="136">
                  <c:v>4.1980000000000004</c:v>
                </c:pt>
                <c:pt idx="137">
                  <c:v>4.194</c:v>
                </c:pt>
                <c:pt idx="138">
                  <c:v>4.181</c:v>
                </c:pt>
                <c:pt idx="139">
                  <c:v>4.1820000000000004</c:v>
                </c:pt>
                <c:pt idx="140">
                  <c:v>4.165</c:v>
                </c:pt>
                <c:pt idx="141">
                  <c:v>4.157</c:v>
                </c:pt>
                <c:pt idx="142">
                  <c:v>4.1539999999999999</c:v>
                </c:pt>
                <c:pt idx="143">
                  <c:v>4.1529999999999996</c:v>
                </c:pt>
                <c:pt idx="144">
                  <c:v>4.1369999999999996</c:v>
                </c:pt>
                <c:pt idx="145">
                  <c:v>4.1289999999999996</c:v>
                </c:pt>
                <c:pt idx="146">
                  <c:v>4.1150000000000002</c:v>
                </c:pt>
                <c:pt idx="147">
                  <c:v>4.1100000000000003</c:v>
                </c:pt>
                <c:pt idx="148">
                  <c:v>4.1130000000000004</c:v>
                </c:pt>
                <c:pt idx="149">
                  <c:v>4.1040000000000001</c:v>
                </c:pt>
                <c:pt idx="150">
                  <c:v>4.093</c:v>
                </c:pt>
                <c:pt idx="151">
                  <c:v>4.0860000000000003</c:v>
                </c:pt>
                <c:pt idx="152">
                  <c:v>4.0810000000000004</c:v>
                </c:pt>
                <c:pt idx="153">
                  <c:v>4.0789999999999997</c:v>
                </c:pt>
                <c:pt idx="154">
                  <c:v>4.07</c:v>
                </c:pt>
                <c:pt idx="155">
                  <c:v>4.07</c:v>
                </c:pt>
                <c:pt idx="156">
                  <c:v>4.0599999999999996</c:v>
                </c:pt>
                <c:pt idx="157">
                  <c:v>4.0620000000000003</c:v>
                </c:pt>
                <c:pt idx="158">
                  <c:v>4.048</c:v>
                </c:pt>
                <c:pt idx="159">
                  <c:v>4.0369999999999999</c:v>
                </c:pt>
                <c:pt idx="160">
                  <c:v>4.0339999999999998</c:v>
                </c:pt>
              </c:numCache>
            </c:numRef>
          </c:yVal>
          <c:smooth val="0"/>
          <c:extLst>
            <c:ext xmlns:c16="http://schemas.microsoft.com/office/drawing/2014/chart" uri="{C3380CC4-5D6E-409C-BE32-E72D297353CC}">
              <c16:uniqueId val="{00000006-D1C9-42EF-87DC-B78C5F8CA1A8}"/>
            </c:ext>
          </c:extLst>
        </c:ser>
        <c:ser>
          <c:idx val="6"/>
          <c:order val="7"/>
          <c:tx>
            <c:strRef>
              <c:f>'HT_XC09230 (CB)'!$BA$15</c:f>
              <c:strCache>
                <c:ptCount val="1"/>
                <c:pt idx="0">
                  <c:v>εA"  [T=300] F</c:v>
                </c:pt>
              </c:strCache>
            </c:strRef>
          </c:tx>
          <c:spPr>
            <a:ln>
              <a:solidFill>
                <a:srgbClr val="C0504D"/>
              </a:solidFill>
              <a:prstDash val="sysDash"/>
            </a:ln>
          </c:spPr>
          <c:marker>
            <c:symbol val="none"/>
          </c:marker>
          <c:xVal>
            <c:numRef>
              <c:f>'HT_XC09230 (CB)'!$AF$18:$AF$178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(CB)'!$BA$18:$BA$178</c:f>
              <c:numCache>
                <c:formatCode>0.000</c:formatCode>
                <c:ptCount val="161"/>
                <c:pt idx="0">
                  <c:v>4.8179999999999996</c:v>
                </c:pt>
                <c:pt idx="1">
                  <c:v>4.819</c:v>
                </c:pt>
                <c:pt idx="2">
                  <c:v>4.806</c:v>
                </c:pt>
                <c:pt idx="3">
                  <c:v>4.7990000000000004</c:v>
                </c:pt>
                <c:pt idx="4">
                  <c:v>4.7759999999999998</c:v>
                </c:pt>
                <c:pt idx="5">
                  <c:v>4.7640000000000002</c:v>
                </c:pt>
                <c:pt idx="6">
                  <c:v>4.7359999999999998</c:v>
                </c:pt>
                <c:pt idx="7">
                  <c:v>4.7380000000000004</c:v>
                </c:pt>
                <c:pt idx="8">
                  <c:v>4.7160000000000002</c:v>
                </c:pt>
                <c:pt idx="9">
                  <c:v>4.6900000000000004</c:v>
                </c:pt>
                <c:pt idx="10">
                  <c:v>4.6760000000000002</c:v>
                </c:pt>
                <c:pt idx="11">
                  <c:v>4.6550000000000002</c:v>
                </c:pt>
                <c:pt idx="12">
                  <c:v>4.6399999999999997</c:v>
                </c:pt>
                <c:pt idx="13">
                  <c:v>4.6239999999999997</c:v>
                </c:pt>
                <c:pt idx="14">
                  <c:v>4.6139999999999999</c:v>
                </c:pt>
                <c:pt idx="15">
                  <c:v>4.5919999999999996</c:v>
                </c:pt>
                <c:pt idx="16">
                  <c:v>4.569</c:v>
                </c:pt>
                <c:pt idx="17">
                  <c:v>4.5709999999999997</c:v>
                </c:pt>
                <c:pt idx="18">
                  <c:v>4.569</c:v>
                </c:pt>
                <c:pt idx="19">
                  <c:v>4.5430000000000001</c:v>
                </c:pt>
                <c:pt idx="20">
                  <c:v>4.5209999999999999</c:v>
                </c:pt>
                <c:pt idx="21">
                  <c:v>4.4980000000000002</c:v>
                </c:pt>
                <c:pt idx="22">
                  <c:v>4.4889999999999999</c:v>
                </c:pt>
                <c:pt idx="23">
                  <c:v>4.4669999999999996</c:v>
                </c:pt>
                <c:pt idx="24">
                  <c:v>4.4470000000000001</c:v>
                </c:pt>
                <c:pt idx="25">
                  <c:v>4.444</c:v>
                </c:pt>
                <c:pt idx="26">
                  <c:v>4.4260000000000002</c:v>
                </c:pt>
                <c:pt idx="27">
                  <c:v>4.4169999999999998</c:v>
                </c:pt>
                <c:pt idx="28">
                  <c:v>4.3879999999999999</c:v>
                </c:pt>
                <c:pt idx="29">
                  <c:v>4.3550000000000004</c:v>
                </c:pt>
                <c:pt idx="30">
                  <c:v>4.3620000000000001</c:v>
                </c:pt>
                <c:pt idx="31">
                  <c:v>4.3559999999999999</c:v>
                </c:pt>
                <c:pt idx="32">
                  <c:v>4.3369999999999997</c:v>
                </c:pt>
                <c:pt idx="33">
                  <c:v>4.3129999999999997</c:v>
                </c:pt>
                <c:pt idx="34">
                  <c:v>4.3070000000000004</c:v>
                </c:pt>
                <c:pt idx="35">
                  <c:v>4.2939999999999996</c:v>
                </c:pt>
                <c:pt idx="36">
                  <c:v>4.2770000000000001</c:v>
                </c:pt>
                <c:pt idx="37">
                  <c:v>4.2569999999999997</c:v>
                </c:pt>
                <c:pt idx="38">
                  <c:v>4.2469999999999999</c:v>
                </c:pt>
                <c:pt idx="39">
                  <c:v>4.2359999999999998</c:v>
                </c:pt>
                <c:pt idx="40">
                  <c:v>4.2329999999999997</c:v>
                </c:pt>
                <c:pt idx="41">
                  <c:v>4.2050000000000001</c:v>
                </c:pt>
                <c:pt idx="42">
                  <c:v>4.1849999999999996</c:v>
                </c:pt>
                <c:pt idx="43">
                  <c:v>4.1749999999999998</c:v>
                </c:pt>
                <c:pt idx="44">
                  <c:v>4.1779999999999999</c:v>
                </c:pt>
                <c:pt idx="45">
                  <c:v>4.1580000000000004</c:v>
                </c:pt>
                <c:pt idx="46">
                  <c:v>4.1420000000000003</c:v>
                </c:pt>
                <c:pt idx="47">
                  <c:v>4.1210000000000004</c:v>
                </c:pt>
                <c:pt idx="48">
                  <c:v>4.1219999999999999</c:v>
                </c:pt>
                <c:pt idx="49">
                  <c:v>4.117</c:v>
                </c:pt>
                <c:pt idx="50">
                  <c:v>4.0999999999999996</c:v>
                </c:pt>
                <c:pt idx="51">
                  <c:v>4.0819999999999999</c:v>
                </c:pt>
                <c:pt idx="52">
                  <c:v>4.0620000000000003</c:v>
                </c:pt>
                <c:pt idx="53">
                  <c:v>4.0609999999999999</c:v>
                </c:pt>
                <c:pt idx="54">
                  <c:v>4.0490000000000004</c:v>
                </c:pt>
                <c:pt idx="55">
                  <c:v>4.0380000000000003</c:v>
                </c:pt>
                <c:pt idx="56">
                  <c:v>4.016</c:v>
                </c:pt>
                <c:pt idx="57">
                  <c:v>4.008</c:v>
                </c:pt>
                <c:pt idx="58">
                  <c:v>4.0069999999999997</c:v>
                </c:pt>
                <c:pt idx="59">
                  <c:v>3.9980000000000002</c:v>
                </c:pt>
                <c:pt idx="60">
                  <c:v>3.98</c:v>
                </c:pt>
                <c:pt idx="61">
                  <c:v>3.972</c:v>
                </c:pt>
                <c:pt idx="62">
                  <c:v>3.96</c:v>
                </c:pt>
                <c:pt idx="63">
                  <c:v>3.9540000000000002</c:v>
                </c:pt>
                <c:pt idx="64">
                  <c:v>3.9449999999999998</c:v>
                </c:pt>
                <c:pt idx="65">
                  <c:v>3.927</c:v>
                </c:pt>
                <c:pt idx="66">
                  <c:v>3.9159999999999999</c:v>
                </c:pt>
                <c:pt idx="67">
                  <c:v>3.915</c:v>
                </c:pt>
                <c:pt idx="68">
                  <c:v>3.9089999999999998</c:v>
                </c:pt>
                <c:pt idx="69">
                  <c:v>3.8969999999999998</c:v>
                </c:pt>
                <c:pt idx="70">
                  <c:v>3.883</c:v>
                </c:pt>
                <c:pt idx="71">
                  <c:v>3.8730000000000002</c:v>
                </c:pt>
                <c:pt idx="72">
                  <c:v>3.8580000000000001</c:v>
                </c:pt>
                <c:pt idx="73">
                  <c:v>3.86</c:v>
                </c:pt>
                <c:pt idx="74">
                  <c:v>3.8450000000000002</c:v>
                </c:pt>
                <c:pt idx="75">
                  <c:v>3.8330000000000002</c:v>
                </c:pt>
                <c:pt idx="76">
                  <c:v>3.8290000000000002</c:v>
                </c:pt>
                <c:pt idx="77">
                  <c:v>3.8180000000000001</c:v>
                </c:pt>
                <c:pt idx="78">
                  <c:v>3.806</c:v>
                </c:pt>
                <c:pt idx="79">
                  <c:v>3.7989999999999999</c:v>
                </c:pt>
                <c:pt idx="80">
                  <c:v>3.7919999999999998</c:v>
                </c:pt>
                <c:pt idx="81">
                  <c:v>3.7770000000000001</c:v>
                </c:pt>
                <c:pt idx="82">
                  <c:v>3.774</c:v>
                </c:pt>
                <c:pt idx="83">
                  <c:v>3.766</c:v>
                </c:pt>
                <c:pt idx="84">
                  <c:v>3.76</c:v>
                </c:pt>
                <c:pt idx="85">
                  <c:v>3.7480000000000002</c:v>
                </c:pt>
                <c:pt idx="86">
                  <c:v>3.738</c:v>
                </c:pt>
                <c:pt idx="87">
                  <c:v>3.7250000000000001</c:v>
                </c:pt>
                <c:pt idx="88">
                  <c:v>3.718</c:v>
                </c:pt>
                <c:pt idx="89">
                  <c:v>3.7109999999999999</c:v>
                </c:pt>
                <c:pt idx="90">
                  <c:v>3.7040000000000002</c:v>
                </c:pt>
                <c:pt idx="91">
                  <c:v>3.6960000000000002</c:v>
                </c:pt>
                <c:pt idx="92">
                  <c:v>3.694</c:v>
                </c:pt>
                <c:pt idx="93">
                  <c:v>3.6869999999999998</c:v>
                </c:pt>
                <c:pt idx="94">
                  <c:v>3.677</c:v>
                </c:pt>
                <c:pt idx="95">
                  <c:v>3.6629999999999998</c:v>
                </c:pt>
                <c:pt idx="96">
                  <c:v>3.653</c:v>
                </c:pt>
                <c:pt idx="97">
                  <c:v>3.6440000000000001</c:v>
                </c:pt>
                <c:pt idx="98">
                  <c:v>3.6379999999999999</c:v>
                </c:pt>
                <c:pt idx="99">
                  <c:v>3.6419999999999999</c:v>
                </c:pt>
                <c:pt idx="100">
                  <c:v>3.63</c:v>
                </c:pt>
                <c:pt idx="101">
                  <c:v>3.6259999999999999</c:v>
                </c:pt>
                <c:pt idx="102">
                  <c:v>3.6139999999999999</c:v>
                </c:pt>
                <c:pt idx="103">
                  <c:v>3.6019999999999999</c:v>
                </c:pt>
                <c:pt idx="104">
                  <c:v>3.5960000000000001</c:v>
                </c:pt>
                <c:pt idx="105">
                  <c:v>3.59</c:v>
                </c:pt>
                <c:pt idx="106">
                  <c:v>3.585</c:v>
                </c:pt>
                <c:pt idx="107">
                  <c:v>3.5670000000000002</c:v>
                </c:pt>
                <c:pt idx="108">
                  <c:v>3.5870000000000002</c:v>
                </c:pt>
                <c:pt idx="109">
                  <c:v>3.5219999999999998</c:v>
                </c:pt>
                <c:pt idx="110">
                  <c:v>3.577</c:v>
                </c:pt>
                <c:pt idx="111">
                  <c:v>3.548</c:v>
                </c:pt>
                <c:pt idx="112">
                  <c:v>3.544</c:v>
                </c:pt>
                <c:pt idx="113">
                  <c:v>3.5249999999999999</c:v>
                </c:pt>
                <c:pt idx="114">
                  <c:v>3.5270000000000001</c:v>
                </c:pt>
                <c:pt idx="115">
                  <c:v>3.5190000000000001</c:v>
                </c:pt>
                <c:pt idx="116">
                  <c:v>3.508</c:v>
                </c:pt>
                <c:pt idx="117">
                  <c:v>3.5059999999999998</c:v>
                </c:pt>
                <c:pt idx="118">
                  <c:v>3.4980000000000002</c:v>
                </c:pt>
                <c:pt idx="119">
                  <c:v>3.4910000000000001</c:v>
                </c:pt>
                <c:pt idx="120">
                  <c:v>3.488</c:v>
                </c:pt>
                <c:pt idx="121">
                  <c:v>3.4769999999999999</c:v>
                </c:pt>
                <c:pt idx="122">
                  <c:v>3.468</c:v>
                </c:pt>
                <c:pt idx="123">
                  <c:v>3.456</c:v>
                </c:pt>
                <c:pt idx="124">
                  <c:v>3.4620000000000002</c:v>
                </c:pt>
                <c:pt idx="125">
                  <c:v>3.4460000000000002</c:v>
                </c:pt>
                <c:pt idx="126">
                  <c:v>3.4319999999999999</c:v>
                </c:pt>
                <c:pt idx="127">
                  <c:v>3.4369999999999998</c:v>
                </c:pt>
                <c:pt idx="128">
                  <c:v>3.423</c:v>
                </c:pt>
                <c:pt idx="129">
                  <c:v>3.4239999999999999</c:v>
                </c:pt>
                <c:pt idx="130">
                  <c:v>3.4129999999999998</c:v>
                </c:pt>
                <c:pt idx="131">
                  <c:v>3.4039999999999999</c:v>
                </c:pt>
                <c:pt idx="132">
                  <c:v>3.399</c:v>
                </c:pt>
                <c:pt idx="133">
                  <c:v>3.3879999999999999</c:v>
                </c:pt>
                <c:pt idx="134">
                  <c:v>3.39</c:v>
                </c:pt>
                <c:pt idx="135">
                  <c:v>3.3740000000000001</c:v>
                </c:pt>
                <c:pt idx="136">
                  <c:v>3.3820000000000001</c:v>
                </c:pt>
                <c:pt idx="137">
                  <c:v>3.3580000000000001</c:v>
                </c:pt>
                <c:pt idx="138">
                  <c:v>3.3570000000000002</c:v>
                </c:pt>
                <c:pt idx="139">
                  <c:v>3.3450000000000002</c:v>
                </c:pt>
                <c:pt idx="140">
                  <c:v>3.339</c:v>
                </c:pt>
                <c:pt idx="141">
                  <c:v>3.3359999999999999</c:v>
                </c:pt>
                <c:pt idx="142">
                  <c:v>3.3319999999999999</c:v>
                </c:pt>
                <c:pt idx="143">
                  <c:v>3.3279999999999998</c:v>
                </c:pt>
                <c:pt idx="144">
                  <c:v>3.3210000000000002</c:v>
                </c:pt>
                <c:pt idx="145">
                  <c:v>3.3109999999999999</c:v>
                </c:pt>
                <c:pt idx="146">
                  <c:v>3.3079999999999998</c:v>
                </c:pt>
                <c:pt idx="147">
                  <c:v>3.2970000000000002</c:v>
                </c:pt>
                <c:pt idx="148">
                  <c:v>3.294</c:v>
                </c:pt>
                <c:pt idx="149">
                  <c:v>3.294</c:v>
                </c:pt>
                <c:pt idx="150">
                  <c:v>3.286</c:v>
                </c:pt>
                <c:pt idx="151">
                  <c:v>3.2690000000000001</c:v>
                </c:pt>
                <c:pt idx="152">
                  <c:v>3.266</c:v>
                </c:pt>
                <c:pt idx="153">
                  <c:v>3.26</c:v>
                </c:pt>
                <c:pt idx="154">
                  <c:v>3.262</c:v>
                </c:pt>
                <c:pt idx="155">
                  <c:v>3.2639999999999998</c:v>
                </c:pt>
                <c:pt idx="156">
                  <c:v>3.246</c:v>
                </c:pt>
                <c:pt idx="157">
                  <c:v>3.2389999999999999</c:v>
                </c:pt>
                <c:pt idx="158">
                  <c:v>3.23</c:v>
                </c:pt>
                <c:pt idx="159">
                  <c:v>3.23</c:v>
                </c:pt>
                <c:pt idx="160">
                  <c:v>3.2280000000000002</c:v>
                </c:pt>
              </c:numCache>
            </c:numRef>
          </c:yVal>
          <c:smooth val="0"/>
          <c:extLst>
            <c:ext xmlns:c16="http://schemas.microsoft.com/office/drawing/2014/chart" uri="{C3380CC4-5D6E-409C-BE32-E72D297353CC}">
              <c16:uniqueId val="{00000007-D1C9-42EF-87DC-B78C5F8CA1A8}"/>
            </c:ext>
          </c:extLst>
        </c:ser>
        <c:ser>
          <c:idx val="8"/>
          <c:order val="8"/>
          <c:tx>
            <c:strRef>
              <c:f>'HT_XC09230 (CB)'!$BE$15</c:f>
              <c:strCache>
                <c:ptCount val="1"/>
                <c:pt idx="0">
                  <c:v>εA""  [T=22] RT_Po</c:v>
                </c:pt>
              </c:strCache>
            </c:strRef>
          </c:tx>
          <c:spPr>
            <a:ln w="28575">
              <a:solidFill>
                <a:schemeClr val="tx1"/>
              </a:solidFill>
              <a:prstDash val="sysDash"/>
            </a:ln>
          </c:spPr>
          <c:marker>
            <c:symbol val="none"/>
          </c:marker>
          <c:xVal>
            <c:numRef>
              <c:f>'HT_XC09230 (CB)'!$AF$18:$AF$178</c:f>
              <c:numCache>
                <c:formatCode>0.00</c:formatCode>
                <c:ptCount val="161"/>
                <c:pt idx="0">
                  <c:v>8</c:v>
                </c:pt>
                <c:pt idx="1">
                  <c:v>8.0500000000000007</c:v>
                </c:pt>
                <c:pt idx="2">
                  <c:v>8.1</c:v>
                </c:pt>
                <c:pt idx="3">
                  <c:v>8.15</c:v>
                </c:pt>
                <c:pt idx="4">
                  <c:v>8.1999999999999993</c:v>
                </c:pt>
                <c:pt idx="5">
                  <c:v>8.25</c:v>
                </c:pt>
                <c:pt idx="6">
                  <c:v>8.3000000000000007</c:v>
                </c:pt>
                <c:pt idx="7">
                  <c:v>8.35</c:v>
                </c:pt>
                <c:pt idx="8">
                  <c:v>8.4</c:v>
                </c:pt>
                <c:pt idx="9">
                  <c:v>8.4499999999999993</c:v>
                </c:pt>
                <c:pt idx="10">
                  <c:v>8.5</c:v>
                </c:pt>
                <c:pt idx="11">
                  <c:v>8.5500000000000007</c:v>
                </c:pt>
                <c:pt idx="12">
                  <c:v>8.6</c:v>
                </c:pt>
                <c:pt idx="13">
                  <c:v>8.65</c:v>
                </c:pt>
                <c:pt idx="14">
                  <c:v>8.6999999999999993</c:v>
                </c:pt>
                <c:pt idx="15">
                  <c:v>8.75</c:v>
                </c:pt>
                <c:pt idx="16">
                  <c:v>8.8000000000000007</c:v>
                </c:pt>
                <c:pt idx="17">
                  <c:v>8.85</c:v>
                </c:pt>
                <c:pt idx="18">
                  <c:v>8.9</c:v>
                </c:pt>
                <c:pt idx="19">
                  <c:v>8.9499999999999993</c:v>
                </c:pt>
                <c:pt idx="20">
                  <c:v>9</c:v>
                </c:pt>
                <c:pt idx="21">
                  <c:v>9.0500000000000007</c:v>
                </c:pt>
                <c:pt idx="22">
                  <c:v>9.1</c:v>
                </c:pt>
                <c:pt idx="23">
                  <c:v>9.15</c:v>
                </c:pt>
                <c:pt idx="24">
                  <c:v>9.1999999999999993</c:v>
                </c:pt>
                <c:pt idx="25">
                  <c:v>9.25</c:v>
                </c:pt>
                <c:pt idx="26">
                  <c:v>9.3000000000000007</c:v>
                </c:pt>
                <c:pt idx="27">
                  <c:v>9.35</c:v>
                </c:pt>
                <c:pt idx="28">
                  <c:v>9.4</c:v>
                </c:pt>
                <c:pt idx="29">
                  <c:v>9.4499999999999993</c:v>
                </c:pt>
                <c:pt idx="30">
                  <c:v>9.5</c:v>
                </c:pt>
                <c:pt idx="31">
                  <c:v>9.5500000000000007</c:v>
                </c:pt>
                <c:pt idx="32">
                  <c:v>9.6</c:v>
                </c:pt>
                <c:pt idx="33">
                  <c:v>9.65</c:v>
                </c:pt>
                <c:pt idx="34">
                  <c:v>9.6999999999999993</c:v>
                </c:pt>
                <c:pt idx="35">
                  <c:v>9.75</c:v>
                </c:pt>
                <c:pt idx="36">
                  <c:v>9.8000000000000007</c:v>
                </c:pt>
                <c:pt idx="37">
                  <c:v>9.85</c:v>
                </c:pt>
                <c:pt idx="38">
                  <c:v>9.9</c:v>
                </c:pt>
                <c:pt idx="39">
                  <c:v>9.9499999999999993</c:v>
                </c:pt>
                <c:pt idx="40">
                  <c:v>10</c:v>
                </c:pt>
                <c:pt idx="41">
                  <c:v>10.050000000000001</c:v>
                </c:pt>
                <c:pt idx="42">
                  <c:v>10.1</c:v>
                </c:pt>
                <c:pt idx="43">
                  <c:v>10.15</c:v>
                </c:pt>
                <c:pt idx="44">
                  <c:v>10.199999999999999</c:v>
                </c:pt>
                <c:pt idx="45">
                  <c:v>10.25</c:v>
                </c:pt>
                <c:pt idx="46">
                  <c:v>10.3</c:v>
                </c:pt>
                <c:pt idx="47">
                  <c:v>10.35</c:v>
                </c:pt>
                <c:pt idx="48">
                  <c:v>10.4</c:v>
                </c:pt>
                <c:pt idx="49">
                  <c:v>10.45</c:v>
                </c:pt>
                <c:pt idx="50">
                  <c:v>10.5</c:v>
                </c:pt>
                <c:pt idx="51">
                  <c:v>10.55</c:v>
                </c:pt>
                <c:pt idx="52">
                  <c:v>10.6</c:v>
                </c:pt>
                <c:pt idx="53">
                  <c:v>10.65</c:v>
                </c:pt>
                <c:pt idx="54">
                  <c:v>10.7</c:v>
                </c:pt>
                <c:pt idx="55">
                  <c:v>10.75</c:v>
                </c:pt>
                <c:pt idx="56">
                  <c:v>10.8</c:v>
                </c:pt>
                <c:pt idx="57">
                  <c:v>10.85</c:v>
                </c:pt>
                <c:pt idx="58">
                  <c:v>10.9</c:v>
                </c:pt>
                <c:pt idx="59">
                  <c:v>10.95</c:v>
                </c:pt>
                <c:pt idx="60">
                  <c:v>11</c:v>
                </c:pt>
                <c:pt idx="61">
                  <c:v>11.05</c:v>
                </c:pt>
                <c:pt idx="62">
                  <c:v>11.1</c:v>
                </c:pt>
                <c:pt idx="63">
                  <c:v>11.15</c:v>
                </c:pt>
                <c:pt idx="64">
                  <c:v>11.2</c:v>
                </c:pt>
                <c:pt idx="65">
                  <c:v>11.25</c:v>
                </c:pt>
                <c:pt idx="66">
                  <c:v>11.3</c:v>
                </c:pt>
                <c:pt idx="67">
                  <c:v>11.35</c:v>
                </c:pt>
                <c:pt idx="68">
                  <c:v>11.4</c:v>
                </c:pt>
                <c:pt idx="69">
                  <c:v>11.45</c:v>
                </c:pt>
                <c:pt idx="70">
                  <c:v>11.5</c:v>
                </c:pt>
                <c:pt idx="71">
                  <c:v>11.55</c:v>
                </c:pt>
                <c:pt idx="72">
                  <c:v>11.6</c:v>
                </c:pt>
                <c:pt idx="73">
                  <c:v>11.65</c:v>
                </c:pt>
                <c:pt idx="74">
                  <c:v>11.7</c:v>
                </c:pt>
                <c:pt idx="75">
                  <c:v>11.75</c:v>
                </c:pt>
                <c:pt idx="76">
                  <c:v>11.8</c:v>
                </c:pt>
                <c:pt idx="77">
                  <c:v>11.85</c:v>
                </c:pt>
                <c:pt idx="78">
                  <c:v>11.9</c:v>
                </c:pt>
                <c:pt idx="79">
                  <c:v>11.95</c:v>
                </c:pt>
                <c:pt idx="80">
                  <c:v>12</c:v>
                </c:pt>
                <c:pt idx="81">
                  <c:v>12.05</c:v>
                </c:pt>
                <c:pt idx="82">
                  <c:v>12.1</c:v>
                </c:pt>
                <c:pt idx="83">
                  <c:v>12.15</c:v>
                </c:pt>
                <c:pt idx="84">
                  <c:v>12.2</c:v>
                </c:pt>
                <c:pt idx="85">
                  <c:v>12.25</c:v>
                </c:pt>
                <c:pt idx="86">
                  <c:v>12.3</c:v>
                </c:pt>
                <c:pt idx="87">
                  <c:v>12.35</c:v>
                </c:pt>
                <c:pt idx="88">
                  <c:v>12.4</c:v>
                </c:pt>
                <c:pt idx="89">
                  <c:v>12.45</c:v>
                </c:pt>
                <c:pt idx="90">
                  <c:v>12.5</c:v>
                </c:pt>
                <c:pt idx="91">
                  <c:v>12.55</c:v>
                </c:pt>
                <c:pt idx="92">
                  <c:v>12.6</c:v>
                </c:pt>
                <c:pt idx="93">
                  <c:v>12.65</c:v>
                </c:pt>
                <c:pt idx="94">
                  <c:v>12.7</c:v>
                </c:pt>
                <c:pt idx="95">
                  <c:v>12.75</c:v>
                </c:pt>
                <c:pt idx="96">
                  <c:v>12.8</c:v>
                </c:pt>
                <c:pt idx="97">
                  <c:v>12.85</c:v>
                </c:pt>
                <c:pt idx="98">
                  <c:v>12.9</c:v>
                </c:pt>
                <c:pt idx="99">
                  <c:v>12.95</c:v>
                </c:pt>
                <c:pt idx="100">
                  <c:v>13</c:v>
                </c:pt>
                <c:pt idx="101">
                  <c:v>13.05</c:v>
                </c:pt>
                <c:pt idx="102">
                  <c:v>13.1</c:v>
                </c:pt>
                <c:pt idx="103">
                  <c:v>13.15</c:v>
                </c:pt>
                <c:pt idx="104">
                  <c:v>13.2</c:v>
                </c:pt>
                <c:pt idx="105">
                  <c:v>13.25</c:v>
                </c:pt>
                <c:pt idx="106">
                  <c:v>13.3</c:v>
                </c:pt>
                <c:pt idx="107">
                  <c:v>13.35</c:v>
                </c:pt>
                <c:pt idx="108">
                  <c:v>13.4</c:v>
                </c:pt>
                <c:pt idx="109">
                  <c:v>13.45</c:v>
                </c:pt>
                <c:pt idx="110">
                  <c:v>13.5</c:v>
                </c:pt>
                <c:pt idx="111">
                  <c:v>13.55</c:v>
                </c:pt>
                <c:pt idx="112">
                  <c:v>13.6</c:v>
                </c:pt>
                <c:pt idx="113">
                  <c:v>13.65</c:v>
                </c:pt>
                <c:pt idx="114">
                  <c:v>13.7</c:v>
                </c:pt>
                <c:pt idx="115">
                  <c:v>13.75</c:v>
                </c:pt>
                <c:pt idx="116">
                  <c:v>13.8</c:v>
                </c:pt>
                <c:pt idx="117">
                  <c:v>13.85</c:v>
                </c:pt>
                <c:pt idx="118">
                  <c:v>13.9</c:v>
                </c:pt>
                <c:pt idx="119">
                  <c:v>13.95</c:v>
                </c:pt>
                <c:pt idx="120">
                  <c:v>14</c:v>
                </c:pt>
                <c:pt idx="121">
                  <c:v>14.05</c:v>
                </c:pt>
                <c:pt idx="122">
                  <c:v>14.1</c:v>
                </c:pt>
                <c:pt idx="123">
                  <c:v>14.15</c:v>
                </c:pt>
                <c:pt idx="124">
                  <c:v>14.2</c:v>
                </c:pt>
                <c:pt idx="125">
                  <c:v>14.25</c:v>
                </c:pt>
                <c:pt idx="126">
                  <c:v>14.3</c:v>
                </c:pt>
                <c:pt idx="127">
                  <c:v>14.35</c:v>
                </c:pt>
                <c:pt idx="128">
                  <c:v>14.4</c:v>
                </c:pt>
                <c:pt idx="129">
                  <c:v>14.45</c:v>
                </c:pt>
                <c:pt idx="130">
                  <c:v>14.5</c:v>
                </c:pt>
                <c:pt idx="131">
                  <c:v>14.55</c:v>
                </c:pt>
                <c:pt idx="132">
                  <c:v>14.6</c:v>
                </c:pt>
                <c:pt idx="133">
                  <c:v>14.65</c:v>
                </c:pt>
                <c:pt idx="134">
                  <c:v>14.7</c:v>
                </c:pt>
                <c:pt idx="135">
                  <c:v>14.75</c:v>
                </c:pt>
                <c:pt idx="136">
                  <c:v>14.8</c:v>
                </c:pt>
                <c:pt idx="137">
                  <c:v>14.85</c:v>
                </c:pt>
                <c:pt idx="138">
                  <c:v>14.9</c:v>
                </c:pt>
                <c:pt idx="139">
                  <c:v>14.95</c:v>
                </c:pt>
                <c:pt idx="140">
                  <c:v>15</c:v>
                </c:pt>
                <c:pt idx="141">
                  <c:v>15.05</c:v>
                </c:pt>
                <c:pt idx="142">
                  <c:v>15.1</c:v>
                </c:pt>
                <c:pt idx="143">
                  <c:v>15.15</c:v>
                </c:pt>
                <c:pt idx="144">
                  <c:v>15.2</c:v>
                </c:pt>
                <c:pt idx="145">
                  <c:v>15.25</c:v>
                </c:pt>
                <c:pt idx="146">
                  <c:v>15.3</c:v>
                </c:pt>
                <c:pt idx="147">
                  <c:v>15.35</c:v>
                </c:pt>
                <c:pt idx="148">
                  <c:v>15.4</c:v>
                </c:pt>
                <c:pt idx="149">
                  <c:v>15.45</c:v>
                </c:pt>
                <c:pt idx="150">
                  <c:v>15.5</c:v>
                </c:pt>
                <c:pt idx="151">
                  <c:v>15.55</c:v>
                </c:pt>
                <c:pt idx="152">
                  <c:v>15.6</c:v>
                </c:pt>
                <c:pt idx="153">
                  <c:v>15.65</c:v>
                </c:pt>
                <c:pt idx="154">
                  <c:v>15.7</c:v>
                </c:pt>
                <c:pt idx="155">
                  <c:v>15.75</c:v>
                </c:pt>
                <c:pt idx="156">
                  <c:v>15.8</c:v>
                </c:pt>
                <c:pt idx="157">
                  <c:v>15.85</c:v>
                </c:pt>
                <c:pt idx="158">
                  <c:v>15.9</c:v>
                </c:pt>
                <c:pt idx="159">
                  <c:v>15.95</c:v>
                </c:pt>
                <c:pt idx="160">
                  <c:v>16</c:v>
                </c:pt>
              </c:numCache>
            </c:numRef>
          </c:xVal>
          <c:yVal>
            <c:numRef>
              <c:f>'HT_XC09230 (CB)'!$BE$18:$BE$178</c:f>
              <c:numCache>
                <c:formatCode>0.000</c:formatCode>
                <c:ptCount val="161"/>
                <c:pt idx="4">
                  <c:v>3.6584599999999998</c:v>
                </c:pt>
                <c:pt idx="5">
                  <c:v>3.6495238095238092</c:v>
                </c:pt>
                <c:pt idx="6">
                  <c:v>3.6366080952380955</c:v>
                </c:pt>
                <c:pt idx="7">
                  <c:v>3.6228242857142856</c:v>
                </c:pt>
                <c:pt idx="8">
                  <c:v>3.6102852380952384</c:v>
                </c:pt>
                <c:pt idx="9">
                  <c:v>3.5991104761904764</c:v>
                </c:pt>
                <c:pt idx="10">
                  <c:v>3.5864114285714286</c:v>
                </c:pt>
                <c:pt idx="11">
                  <c:v>3.5725866666666661</c:v>
                </c:pt>
                <c:pt idx="12">
                  <c:v>3.5637604761904762</c:v>
                </c:pt>
                <c:pt idx="13">
                  <c:v>3.5536042857142855</c:v>
                </c:pt>
                <c:pt idx="14">
                  <c:v>3.5363019047619049</c:v>
                </c:pt>
                <c:pt idx="15">
                  <c:v>3.5260757142857142</c:v>
                </c:pt>
                <c:pt idx="16">
                  <c:v>3.512747142857144</c:v>
                </c:pt>
                <c:pt idx="17">
                  <c:v>3.4992909523809521</c:v>
                </c:pt>
                <c:pt idx="18">
                  <c:v>3.4837333333333338</c:v>
                </c:pt>
                <c:pt idx="19">
                  <c:v>3.4707314285714288</c:v>
                </c:pt>
                <c:pt idx="20">
                  <c:v>3.4629209523809519</c:v>
                </c:pt>
                <c:pt idx="21">
                  <c:v>3.4476866666666668</c:v>
                </c:pt>
                <c:pt idx="22">
                  <c:v>3.4389757142857142</c:v>
                </c:pt>
                <c:pt idx="23">
                  <c:v>3.4328509523809525</c:v>
                </c:pt>
                <c:pt idx="24">
                  <c:v>3.4197947619047619</c:v>
                </c:pt>
                <c:pt idx="25">
                  <c:v>3.40699</c:v>
                </c:pt>
                <c:pt idx="26">
                  <c:v>3.4021523809523813</c:v>
                </c:pt>
                <c:pt idx="27">
                  <c:v>3.3929233333333335</c:v>
                </c:pt>
                <c:pt idx="28">
                  <c:v>3.3795371428571439</c:v>
                </c:pt>
                <c:pt idx="29">
                  <c:v>3.3688090476190475</c:v>
                </c:pt>
                <c:pt idx="30">
                  <c:v>3.3571680952380953</c:v>
                </c:pt>
                <c:pt idx="31">
                  <c:v>3.3467142857142864</c:v>
                </c:pt>
                <c:pt idx="32">
                  <c:v>3.3340166666666669</c:v>
                </c:pt>
                <c:pt idx="33">
                  <c:v>3.3261076190476193</c:v>
                </c:pt>
                <c:pt idx="34">
                  <c:v>3.3144328571428572</c:v>
                </c:pt>
                <c:pt idx="35">
                  <c:v>3.3015242857142857</c:v>
                </c:pt>
                <c:pt idx="36">
                  <c:v>3.2958780952380948</c:v>
                </c:pt>
                <c:pt idx="37">
                  <c:v>3.2837499999999999</c:v>
                </c:pt>
                <c:pt idx="38">
                  <c:v>3.2710261904761908</c:v>
                </c:pt>
                <c:pt idx="39">
                  <c:v>3.2614300000000003</c:v>
                </c:pt>
                <c:pt idx="40">
                  <c:v>3.2490942857142859</c:v>
                </c:pt>
                <c:pt idx="41">
                  <c:v>3.237423333333334</c:v>
                </c:pt>
                <c:pt idx="42">
                  <c:v>3.2255909523809523</c:v>
                </c:pt>
                <c:pt idx="43">
                  <c:v>3.2117685714285722</c:v>
                </c:pt>
                <c:pt idx="44">
                  <c:v>3.2032123809523814</c:v>
                </c:pt>
                <c:pt idx="45">
                  <c:v>3.1928580952380954</c:v>
                </c:pt>
                <c:pt idx="46">
                  <c:v>3.1793300000000002</c:v>
                </c:pt>
                <c:pt idx="47">
                  <c:v>3.1707690476190478</c:v>
                </c:pt>
                <c:pt idx="48">
                  <c:v>3.16228</c:v>
                </c:pt>
                <c:pt idx="49">
                  <c:v>3.1519642857142856</c:v>
                </c:pt>
                <c:pt idx="50">
                  <c:v>3.140140952380952</c:v>
                </c:pt>
                <c:pt idx="51">
                  <c:v>3.131751428571429</c:v>
                </c:pt>
                <c:pt idx="52">
                  <c:v>3.1267971428571428</c:v>
                </c:pt>
                <c:pt idx="53">
                  <c:v>3.1182699999999999</c:v>
                </c:pt>
                <c:pt idx="54">
                  <c:v>3.1095704761904761</c:v>
                </c:pt>
                <c:pt idx="55">
                  <c:v>3.1047757142857142</c:v>
                </c:pt>
                <c:pt idx="56">
                  <c:v>3.0952747619047623</c:v>
                </c:pt>
                <c:pt idx="57">
                  <c:v>3.0869242857142858</c:v>
                </c:pt>
                <c:pt idx="58">
                  <c:v>3.08161</c:v>
                </c:pt>
                <c:pt idx="59">
                  <c:v>3.0733595238095237</c:v>
                </c:pt>
                <c:pt idx="60">
                  <c:v>3.0659466666666666</c:v>
                </c:pt>
                <c:pt idx="61">
                  <c:v>3.0583985714285711</c:v>
                </c:pt>
                <c:pt idx="62">
                  <c:v>3.0525642857142858</c:v>
                </c:pt>
                <c:pt idx="63">
                  <c:v>3.0453747619047622</c:v>
                </c:pt>
                <c:pt idx="64">
                  <c:v>3.03511</c:v>
                </c:pt>
                <c:pt idx="65">
                  <c:v>3.0301642857142856</c:v>
                </c:pt>
                <c:pt idx="66">
                  <c:v>3.0230276190476193</c:v>
                </c:pt>
                <c:pt idx="67">
                  <c:v>3.0153500000000002</c:v>
                </c:pt>
                <c:pt idx="68">
                  <c:v>3.0098704761904762</c:v>
                </c:pt>
                <c:pt idx="69">
                  <c:v>3.0029971428571427</c:v>
                </c:pt>
                <c:pt idx="70">
                  <c:v>2.9952042857142858</c:v>
                </c:pt>
                <c:pt idx="71">
                  <c:v>2.9882066666666667</c:v>
                </c:pt>
                <c:pt idx="72">
                  <c:v>2.978011428571429</c:v>
                </c:pt>
                <c:pt idx="73">
                  <c:v>2.9688514285714294</c:v>
                </c:pt>
                <c:pt idx="74">
                  <c:v>2.963786666666667</c:v>
                </c:pt>
                <c:pt idx="75">
                  <c:v>2.9520109523809523</c:v>
                </c:pt>
                <c:pt idx="76">
                  <c:v>2.9407585714285727</c:v>
                </c:pt>
                <c:pt idx="77">
                  <c:v>2.9351304761904764</c:v>
                </c:pt>
                <c:pt idx="78">
                  <c:v>2.9279104761904762</c:v>
                </c:pt>
                <c:pt idx="79">
                  <c:v>2.916082857142857</c:v>
                </c:pt>
                <c:pt idx="80">
                  <c:v>2.9077276190476189</c:v>
                </c:pt>
                <c:pt idx="81">
                  <c:v>2.9040300000000001</c:v>
                </c:pt>
                <c:pt idx="82">
                  <c:v>2.8961014285714284</c:v>
                </c:pt>
                <c:pt idx="83">
                  <c:v>2.8844866666666666</c:v>
                </c:pt>
                <c:pt idx="84">
                  <c:v>2.8808761904761906</c:v>
                </c:pt>
                <c:pt idx="85">
                  <c:v>2.875352857142857</c:v>
                </c:pt>
                <c:pt idx="86">
                  <c:v>2.8620442857142856</c:v>
                </c:pt>
                <c:pt idx="87">
                  <c:v>2.8573514285714285</c:v>
                </c:pt>
                <c:pt idx="88">
                  <c:v>2.85365</c:v>
                </c:pt>
              </c:numCache>
            </c:numRef>
          </c:yVal>
          <c:smooth val="0"/>
          <c:extLst>
            <c:ext xmlns:c16="http://schemas.microsoft.com/office/drawing/2014/chart" uri="{C3380CC4-5D6E-409C-BE32-E72D297353CC}">
              <c16:uniqueId val="{00000008-D1C9-42EF-87DC-B78C5F8CA1A8}"/>
            </c:ext>
          </c:extLst>
        </c:ser>
        <c:dLbls>
          <c:showLegendKey val="0"/>
          <c:showVal val="0"/>
          <c:showCatName val="0"/>
          <c:showSerName val="0"/>
          <c:showPercent val="0"/>
          <c:showBubbleSize val="0"/>
        </c:dLbls>
        <c:axId val="342237184"/>
        <c:axId val="342239104"/>
      </c:scatterChart>
      <c:valAx>
        <c:axId val="342237184"/>
        <c:scaling>
          <c:orientation val="minMax"/>
          <c:max val="16"/>
          <c:min val="8"/>
        </c:scaling>
        <c:delete val="0"/>
        <c:axPos val="b"/>
        <c:majorGridlines/>
        <c:title>
          <c:tx>
            <c:rich>
              <a:bodyPr/>
              <a:lstStyle/>
              <a:p>
                <a:pPr>
                  <a:defRPr sz="1000"/>
                </a:pPr>
                <a:r>
                  <a:rPr lang="en-GB" sz="1000" b="1" i="0" baseline="0">
                    <a:effectLst/>
                  </a:rPr>
                  <a:t>Frequency /GHz</a:t>
                </a:r>
              </a:p>
            </c:rich>
          </c:tx>
          <c:overlay val="0"/>
        </c:title>
        <c:numFmt formatCode="General" sourceLinked="0"/>
        <c:majorTickMark val="out"/>
        <c:minorTickMark val="none"/>
        <c:tickLblPos val="nextTo"/>
        <c:crossAx val="342239104"/>
        <c:crossesAt val="-1000"/>
        <c:crossBetween val="midCat"/>
      </c:valAx>
      <c:valAx>
        <c:axId val="342239104"/>
        <c:scaling>
          <c:orientation val="minMax"/>
          <c:max val="8"/>
          <c:min val="0"/>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2237184"/>
        <c:crosses val="autoZero"/>
        <c:crossBetween val="midCat"/>
      </c:valAx>
    </c:plotArea>
    <c:legend>
      <c:legendPos val="b"/>
      <c:overlay val="0"/>
      <c:txPr>
        <a:bodyPr/>
        <a:lstStyle/>
        <a:p>
          <a:pPr>
            <a:defRPr sz="700"/>
          </a:pPr>
          <a:endParaRPr lang="en-US"/>
        </a:p>
      </c:txPr>
    </c:legend>
    <c:plotVisOnly val="1"/>
    <c:dispBlanksAs val="gap"/>
    <c:showDLblsOverMax val="0"/>
  </c:chart>
  <c:spPr>
    <a:solidFill>
      <a:schemeClr val="accent1">
        <a:lumMod val="20000"/>
        <a:lumOff val="80000"/>
      </a:schemeClr>
    </a:solidFill>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GB" sz="1800" b="1" i="0" baseline="0">
                <a:effectLst/>
              </a:rPr>
              <a:t>Imaginary Permittivity (</a:t>
            </a:r>
            <a:r>
              <a:rPr lang="el-GR" sz="1800" b="1" i="0" baseline="0">
                <a:effectLst/>
              </a:rPr>
              <a:t>ε'</a:t>
            </a:r>
            <a:r>
              <a:rPr lang="en-GB" sz="1800" b="1" i="0" baseline="0">
                <a:effectLst/>
              </a:rPr>
              <a:t>') of 10wt% CB, Full Thickness Composite</a:t>
            </a:r>
            <a:endParaRPr lang="en-GB" sz="1600">
              <a:effectLst/>
            </a:endParaRPr>
          </a:p>
        </c:rich>
      </c:tx>
      <c:overlay val="0"/>
    </c:title>
    <c:autoTitleDeleted val="0"/>
    <c:plotArea>
      <c:layout/>
      <c:scatterChart>
        <c:scatterStyle val="lineMarker"/>
        <c:varyColors val="0"/>
        <c:ser>
          <c:idx val="4"/>
          <c:order val="0"/>
          <c:tx>
            <c:v>8.2 GHz (Ramp Up)</c:v>
          </c:tx>
          <c:spPr>
            <a:ln>
              <a:solidFill>
                <a:schemeClr val="accent5"/>
              </a:solidFill>
            </a:ln>
          </c:spPr>
          <c:marker>
            <c:symbol val="none"/>
          </c:marker>
          <c:xVal>
            <c:numRef>
              <c:f>'HT_XC09230 (CB)'!$AG$17:$AR$17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(CB)'!$AG$22:$AR$22</c:f>
              <c:numCache>
                <c:formatCode>0.000</c:formatCode>
                <c:ptCount val="12"/>
                <c:pt idx="0">
                  <c:v>4.4700600000000001</c:v>
                </c:pt>
                <c:pt idx="1">
                  <c:v>4.4130000000000003</c:v>
                </c:pt>
                <c:pt idx="2">
                  <c:v>4.8550000000000004</c:v>
                </c:pt>
                <c:pt idx="3">
                  <c:v>5.5330000000000004</c:v>
                </c:pt>
                <c:pt idx="4">
                  <c:v>5.8310000000000004</c:v>
                </c:pt>
                <c:pt idx="5">
                  <c:v>6.2949999999999999</c:v>
                </c:pt>
                <c:pt idx="6">
                  <c:v>6.7789999999999999</c:v>
                </c:pt>
                <c:pt idx="7">
                  <c:v>7.048</c:v>
                </c:pt>
                <c:pt idx="8">
                  <c:v>7.0720000000000001</c:v>
                </c:pt>
                <c:pt idx="9">
                  <c:v>7.0170000000000003</c:v>
                </c:pt>
                <c:pt idx="10">
                  <c:v>7.0019999999999998</c:v>
                </c:pt>
                <c:pt idx="11">
                  <c:v>6.8380000000000001</c:v>
                </c:pt>
              </c:numCache>
            </c:numRef>
          </c:yVal>
          <c:smooth val="0"/>
          <c:extLst>
            <c:ext xmlns:c16="http://schemas.microsoft.com/office/drawing/2014/chart" uri="{C3380CC4-5D6E-409C-BE32-E72D297353CC}">
              <c16:uniqueId val="{00000048-4B73-284A-959D-D52FAA030AC0}"/>
            </c:ext>
          </c:extLst>
        </c:ser>
        <c:ser>
          <c:idx val="5"/>
          <c:order val="1"/>
          <c:tx>
            <c:v>8.2 GHz (Ramp Down)</c:v>
          </c:tx>
          <c:spPr>
            <a:ln>
              <a:solidFill>
                <a:schemeClr val="accent1">
                  <a:lumMod val="75000"/>
                </a:schemeClr>
              </a:solidFill>
              <a:prstDash val="dash"/>
            </a:ln>
          </c:spPr>
          <c:marker>
            <c:symbol val="none"/>
          </c:marker>
          <c:xVal>
            <c:numRef>
              <c:f>'HT_XC09230 (CB)'!$AT$17:$BE$17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(CB)'!$AT$22:$BE$22</c:f>
              <c:numCache>
                <c:formatCode>0.000</c:formatCode>
                <c:ptCount val="12"/>
                <c:pt idx="0">
                  <c:v>6.8330000000000002</c:v>
                </c:pt>
                <c:pt idx="1">
                  <c:v>6.81</c:v>
                </c:pt>
                <c:pt idx="2">
                  <c:v>6.5220000000000002</c:v>
                </c:pt>
                <c:pt idx="3">
                  <c:v>6.2320000000000002</c:v>
                </c:pt>
                <c:pt idx="4">
                  <c:v>5.883</c:v>
                </c:pt>
                <c:pt idx="5">
                  <c:v>5.4189999999999996</c:v>
                </c:pt>
                <c:pt idx="6">
                  <c:v>5.0880000000000001</c:v>
                </c:pt>
                <c:pt idx="7">
                  <c:v>4.7759999999999998</c:v>
                </c:pt>
                <c:pt idx="8">
                  <c:v>4.4370000000000003</c:v>
                </c:pt>
                <c:pt idx="9">
                  <c:v>4.0670000000000002</c:v>
                </c:pt>
                <c:pt idx="10">
                  <c:v>3.742</c:v>
                </c:pt>
                <c:pt idx="11">
                  <c:v>3.6584599999999998</c:v>
                </c:pt>
              </c:numCache>
            </c:numRef>
          </c:yVal>
          <c:smooth val="0"/>
          <c:extLst>
            <c:ext xmlns:c16="http://schemas.microsoft.com/office/drawing/2014/chart" uri="{C3380CC4-5D6E-409C-BE32-E72D297353CC}">
              <c16:uniqueId val="{00000049-4B73-284A-959D-D52FAA030AC0}"/>
            </c:ext>
          </c:extLst>
        </c:ser>
        <c:ser>
          <c:idx val="0"/>
          <c:order val="2"/>
          <c:tx>
            <c:v>9 GHz (Ramp Up)</c:v>
          </c:tx>
          <c:spPr>
            <a:ln>
              <a:solidFill>
                <a:schemeClr val="accent2"/>
              </a:solidFill>
            </a:ln>
          </c:spPr>
          <c:marker>
            <c:symbol val="none"/>
          </c:marker>
          <c:xVal>
            <c:numRef>
              <c:f>'HT_XC09230 (CB)'!$AG$17:$AR$17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(CB)'!$AG$38:$AR$38</c:f>
              <c:numCache>
                <c:formatCode>0.000</c:formatCode>
                <c:ptCount val="12"/>
                <c:pt idx="0">
                  <c:v>4.2145076190476196</c:v>
                </c:pt>
                <c:pt idx="1">
                  <c:v>4.1589999999999998</c:v>
                </c:pt>
                <c:pt idx="2">
                  <c:v>4.5789999999999997</c:v>
                </c:pt>
                <c:pt idx="3">
                  <c:v>5.2220000000000004</c:v>
                </c:pt>
                <c:pt idx="4">
                  <c:v>5.5250000000000004</c:v>
                </c:pt>
                <c:pt idx="5">
                  <c:v>5.9480000000000004</c:v>
                </c:pt>
                <c:pt idx="6">
                  <c:v>6.4139999999999997</c:v>
                </c:pt>
                <c:pt idx="7">
                  <c:v>6.6890000000000001</c:v>
                </c:pt>
                <c:pt idx="8">
                  <c:v>6.7619999999999996</c:v>
                </c:pt>
                <c:pt idx="9">
                  <c:v>6.702</c:v>
                </c:pt>
                <c:pt idx="10">
                  <c:v>6.72</c:v>
                </c:pt>
                <c:pt idx="11">
                  <c:v>6.59</c:v>
                </c:pt>
              </c:numCache>
            </c:numRef>
          </c:yVal>
          <c:smooth val="0"/>
          <c:extLst>
            <c:ext xmlns:c16="http://schemas.microsoft.com/office/drawing/2014/chart" uri="{C3380CC4-5D6E-409C-BE32-E72D297353CC}">
              <c16:uniqueId val="{00000044-4B73-284A-959D-D52FAA030AC0}"/>
            </c:ext>
          </c:extLst>
        </c:ser>
        <c:ser>
          <c:idx val="1"/>
          <c:order val="3"/>
          <c:tx>
            <c:v>9 GHz (Ramp Down)</c:v>
          </c:tx>
          <c:spPr>
            <a:ln>
              <a:solidFill>
                <a:schemeClr val="accent2"/>
              </a:solidFill>
              <a:prstDash val="dash"/>
            </a:ln>
          </c:spPr>
          <c:marker>
            <c:symbol val="none"/>
          </c:marker>
          <c:xVal>
            <c:numRef>
              <c:f>'HT_XC09230 (CB)'!$AT$17:$BE$17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(CB)'!$AT$38:$BE$38</c:f>
              <c:numCache>
                <c:formatCode>0.000</c:formatCode>
                <c:ptCount val="12"/>
                <c:pt idx="0">
                  <c:v>6.5869999999999997</c:v>
                </c:pt>
                <c:pt idx="1">
                  <c:v>6.5309999999999997</c:v>
                </c:pt>
                <c:pt idx="2">
                  <c:v>6.2279999999999998</c:v>
                </c:pt>
                <c:pt idx="3">
                  <c:v>5.9459999999999997</c:v>
                </c:pt>
                <c:pt idx="4">
                  <c:v>5.5949999999999998</c:v>
                </c:pt>
                <c:pt idx="5">
                  <c:v>5.1459999999999999</c:v>
                </c:pt>
                <c:pt idx="6">
                  <c:v>4.8170000000000002</c:v>
                </c:pt>
                <c:pt idx="7">
                  <c:v>4.5209999999999999</c:v>
                </c:pt>
                <c:pt idx="8">
                  <c:v>4.2009999999999996</c:v>
                </c:pt>
                <c:pt idx="9">
                  <c:v>3.84</c:v>
                </c:pt>
                <c:pt idx="10">
                  <c:v>3.5350000000000001</c:v>
                </c:pt>
                <c:pt idx="11">
                  <c:v>3.4629209523809519</c:v>
                </c:pt>
              </c:numCache>
            </c:numRef>
          </c:yVal>
          <c:smooth val="0"/>
          <c:extLst>
            <c:ext xmlns:c16="http://schemas.microsoft.com/office/drawing/2014/chart" uri="{C3380CC4-5D6E-409C-BE32-E72D297353CC}">
              <c16:uniqueId val="{00000045-4B73-284A-959D-D52FAA030AC0}"/>
            </c:ext>
          </c:extLst>
        </c:ser>
        <c:ser>
          <c:idx val="10"/>
          <c:order val="4"/>
          <c:tx>
            <c:v>10 GHz (Ramp Up)</c:v>
          </c:tx>
          <c:spPr>
            <a:ln w="25400">
              <a:solidFill>
                <a:schemeClr val="accent3"/>
              </a:solidFill>
              <a:prstDash val="solid"/>
            </a:ln>
          </c:spPr>
          <c:marker>
            <c:symbol val="none"/>
          </c:marker>
          <c:dPt>
            <c:idx val="1"/>
            <c:bubble3D val="0"/>
            <c:spPr>
              <a:ln w="25400">
                <a:solidFill>
                  <a:schemeClr val="accent3"/>
                </a:solidFill>
              </a:ln>
            </c:spPr>
            <c:extLst>
              <c:ext xmlns:c16="http://schemas.microsoft.com/office/drawing/2014/chart" uri="{C3380CC4-5D6E-409C-BE32-E72D297353CC}">
                <c16:uniqueId val="{00000035-4B73-284A-959D-D52FAA030AC0}"/>
              </c:ext>
            </c:extLst>
          </c:dPt>
          <c:xVal>
            <c:numRef>
              <c:f>'HT_XC09230 (CB)'!$AG$17:$AR$17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(CB)'!$AG$58:$AR$58</c:f>
              <c:numCache>
                <c:formatCode>0.000</c:formatCode>
                <c:ptCount val="12"/>
                <c:pt idx="0">
                  <c:v>3.9234585714285717</c:v>
                </c:pt>
                <c:pt idx="1">
                  <c:v>3.8839999999999999</c:v>
                </c:pt>
                <c:pt idx="2">
                  <c:v>4.2759999999999998</c:v>
                </c:pt>
                <c:pt idx="3">
                  <c:v>4.8890000000000002</c:v>
                </c:pt>
                <c:pt idx="4">
                  <c:v>5.1660000000000004</c:v>
                </c:pt>
                <c:pt idx="5">
                  <c:v>5.5949999999999998</c:v>
                </c:pt>
                <c:pt idx="6">
                  <c:v>6.0250000000000004</c:v>
                </c:pt>
                <c:pt idx="7">
                  <c:v>6.2990000000000004</c:v>
                </c:pt>
                <c:pt idx="8">
                  <c:v>6.3780000000000001</c:v>
                </c:pt>
                <c:pt idx="9">
                  <c:v>6.343</c:v>
                </c:pt>
                <c:pt idx="10">
                  <c:v>6.359</c:v>
                </c:pt>
                <c:pt idx="11">
                  <c:v>6.2539999999999996</c:v>
                </c:pt>
              </c:numCache>
            </c:numRef>
          </c:yVal>
          <c:smooth val="0"/>
          <c:extLst>
            <c:ext xmlns:c16="http://schemas.microsoft.com/office/drawing/2014/chart" uri="{C3380CC4-5D6E-409C-BE32-E72D297353CC}">
              <c16:uniqueId val="{00000034-4B73-284A-959D-D52FAA030AC0}"/>
            </c:ext>
          </c:extLst>
        </c:ser>
        <c:ser>
          <c:idx val="17"/>
          <c:order val="5"/>
          <c:tx>
            <c:v>10 GHZ (Ramp Down)</c:v>
          </c:tx>
          <c:spPr>
            <a:ln w="25400">
              <a:solidFill>
                <a:schemeClr val="accent3"/>
              </a:solidFill>
              <a:prstDash val="sysDash"/>
            </a:ln>
          </c:spPr>
          <c:marker>
            <c:symbol val="none"/>
          </c:marker>
          <c:dPt>
            <c:idx val="11"/>
            <c:bubble3D val="0"/>
            <c:spPr>
              <a:ln w="25400">
                <a:solidFill>
                  <a:schemeClr val="accent3"/>
                </a:solidFill>
              </a:ln>
            </c:spPr>
            <c:extLst>
              <c:ext xmlns:c16="http://schemas.microsoft.com/office/drawing/2014/chart" uri="{C3380CC4-5D6E-409C-BE32-E72D297353CC}">
                <c16:uniqueId val="{00000043-4B73-284A-959D-D52FAA030AC0}"/>
              </c:ext>
            </c:extLst>
          </c:dPt>
          <c:xVal>
            <c:numRef>
              <c:f>'HT_XC09230 (CB)'!$AT$17:$BE$17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(CB)'!$AT$58:$BE$58</c:f>
              <c:numCache>
                <c:formatCode>0.000</c:formatCode>
                <c:ptCount val="12"/>
                <c:pt idx="0">
                  <c:v>6.25</c:v>
                </c:pt>
                <c:pt idx="1">
                  <c:v>6.1740000000000004</c:v>
                </c:pt>
                <c:pt idx="2">
                  <c:v>5.89</c:v>
                </c:pt>
                <c:pt idx="3">
                  <c:v>5.6079999999999997</c:v>
                </c:pt>
                <c:pt idx="4">
                  <c:v>5.2489999999999997</c:v>
                </c:pt>
                <c:pt idx="5">
                  <c:v>4.8209999999999997</c:v>
                </c:pt>
                <c:pt idx="6">
                  <c:v>4.5190000000000001</c:v>
                </c:pt>
                <c:pt idx="7">
                  <c:v>4.2329999999999997</c:v>
                </c:pt>
                <c:pt idx="8">
                  <c:v>3.9319999999999999</c:v>
                </c:pt>
                <c:pt idx="9">
                  <c:v>3.593</c:v>
                </c:pt>
                <c:pt idx="10">
                  <c:v>3.3090000000000002</c:v>
                </c:pt>
                <c:pt idx="11">
                  <c:v>3.2490942857142859</c:v>
                </c:pt>
              </c:numCache>
            </c:numRef>
          </c:yVal>
          <c:smooth val="0"/>
          <c:extLst>
            <c:ext xmlns:c16="http://schemas.microsoft.com/office/drawing/2014/chart" uri="{C3380CC4-5D6E-409C-BE32-E72D297353CC}">
              <c16:uniqueId val="{00000042-4B73-284A-959D-D52FAA030AC0}"/>
            </c:ext>
          </c:extLst>
        </c:ser>
        <c:ser>
          <c:idx val="2"/>
          <c:order val="6"/>
          <c:tx>
            <c:v>11 GHz (Ramp Up)</c:v>
          </c:tx>
          <c:spPr>
            <a:ln>
              <a:solidFill>
                <a:schemeClr val="accent4"/>
              </a:solidFill>
            </a:ln>
          </c:spPr>
          <c:marker>
            <c:symbol val="none"/>
          </c:marker>
          <c:xVal>
            <c:numRef>
              <c:f>'HT_XC09230 (CB)'!$AG$17:$AR$17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(CB)'!$AG$78:$AR$78</c:f>
              <c:numCache>
                <c:formatCode>0.000</c:formatCode>
                <c:ptCount val="12"/>
                <c:pt idx="0">
                  <c:v>3.6824766666666666</c:v>
                </c:pt>
                <c:pt idx="1">
                  <c:v>3.65</c:v>
                </c:pt>
                <c:pt idx="2">
                  <c:v>4.0170000000000003</c:v>
                </c:pt>
                <c:pt idx="3">
                  <c:v>4.5910000000000002</c:v>
                </c:pt>
                <c:pt idx="4">
                  <c:v>4.8499999999999996</c:v>
                </c:pt>
                <c:pt idx="5">
                  <c:v>5.2480000000000002</c:v>
                </c:pt>
                <c:pt idx="6">
                  <c:v>5.6669999999999998</c:v>
                </c:pt>
                <c:pt idx="7">
                  <c:v>5.9290000000000003</c:v>
                </c:pt>
                <c:pt idx="8">
                  <c:v>6.0039999999999996</c:v>
                </c:pt>
                <c:pt idx="9">
                  <c:v>5.9960000000000004</c:v>
                </c:pt>
                <c:pt idx="10">
                  <c:v>6.0220000000000002</c:v>
                </c:pt>
                <c:pt idx="11">
                  <c:v>5.9329999999999998</c:v>
                </c:pt>
              </c:numCache>
            </c:numRef>
          </c:yVal>
          <c:smooth val="0"/>
          <c:extLst>
            <c:ext xmlns:c16="http://schemas.microsoft.com/office/drawing/2014/chart" uri="{C3380CC4-5D6E-409C-BE32-E72D297353CC}">
              <c16:uniqueId val="{00000046-4B73-284A-959D-D52FAA030AC0}"/>
            </c:ext>
          </c:extLst>
        </c:ser>
        <c:ser>
          <c:idx val="3"/>
          <c:order val="7"/>
          <c:tx>
            <c:v>11 GHz (Ramp Down)</c:v>
          </c:tx>
          <c:spPr>
            <a:ln>
              <a:solidFill>
                <a:schemeClr val="accent4"/>
              </a:solidFill>
              <a:prstDash val="dash"/>
            </a:ln>
          </c:spPr>
          <c:marker>
            <c:symbol val="none"/>
          </c:marker>
          <c:xVal>
            <c:numRef>
              <c:f>'HT_XC09230 (CB)'!$AT$17:$BE$17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(CB)'!$AT$78:$BE$78</c:f>
              <c:numCache>
                <c:formatCode>0.000</c:formatCode>
                <c:ptCount val="12"/>
                <c:pt idx="0">
                  <c:v>5.9290000000000003</c:v>
                </c:pt>
                <c:pt idx="1">
                  <c:v>5.8460000000000001</c:v>
                </c:pt>
                <c:pt idx="2">
                  <c:v>5.57</c:v>
                </c:pt>
                <c:pt idx="3">
                  <c:v>5.2960000000000003</c:v>
                </c:pt>
                <c:pt idx="4">
                  <c:v>4.9480000000000004</c:v>
                </c:pt>
                <c:pt idx="5">
                  <c:v>4.5380000000000003</c:v>
                </c:pt>
                <c:pt idx="6">
                  <c:v>4.2510000000000003</c:v>
                </c:pt>
                <c:pt idx="7">
                  <c:v>3.98</c:v>
                </c:pt>
                <c:pt idx="8">
                  <c:v>3.6960000000000002</c:v>
                </c:pt>
                <c:pt idx="9">
                  <c:v>3.38</c:v>
                </c:pt>
                <c:pt idx="10">
                  <c:v>3.1150000000000002</c:v>
                </c:pt>
                <c:pt idx="11">
                  <c:v>3.0659466666666666</c:v>
                </c:pt>
              </c:numCache>
            </c:numRef>
          </c:yVal>
          <c:smooth val="0"/>
          <c:extLst>
            <c:ext xmlns:c16="http://schemas.microsoft.com/office/drawing/2014/chart" uri="{C3380CC4-5D6E-409C-BE32-E72D297353CC}">
              <c16:uniqueId val="{00000047-4B73-284A-959D-D52FAA030AC0}"/>
            </c:ext>
          </c:extLst>
        </c:ser>
        <c:ser>
          <c:idx val="11"/>
          <c:order val="8"/>
          <c:tx>
            <c:v>12.4 GHz (Ramp Up)</c:v>
          </c:tx>
          <c:spPr>
            <a:ln w="25400">
              <a:solidFill>
                <a:srgbClr val="FF0000"/>
              </a:solidFill>
              <a:prstDash val="solid"/>
            </a:ln>
          </c:spPr>
          <c:marker>
            <c:symbol val="none"/>
          </c:marker>
          <c:dPt>
            <c:idx val="1"/>
            <c:bubble3D val="0"/>
            <c:spPr>
              <a:ln w="25400">
                <a:solidFill>
                  <a:srgbClr val="FF0000"/>
                </a:solidFill>
              </a:ln>
            </c:spPr>
            <c:extLst>
              <c:ext xmlns:c16="http://schemas.microsoft.com/office/drawing/2014/chart" uri="{C3380CC4-5D6E-409C-BE32-E72D297353CC}">
                <c16:uniqueId val="{00000037-4B73-284A-959D-D52FAA030AC0}"/>
              </c:ext>
            </c:extLst>
          </c:dPt>
          <c:xVal>
            <c:numRef>
              <c:f>'HT_XC09230 (CB)'!$AG$17:$AR$17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(CB)'!$AG$106:$AR$106</c:f>
              <c:numCache>
                <c:formatCode>0.000</c:formatCode>
                <c:ptCount val="12"/>
                <c:pt idx="0">
                  <c:v>3.4054199999999999</c:v>
                </c:pt>
                <c:pt idx="1">
                  <c:v>3.39</c:v>
                </c:pt>
                <c:pt idx="2">
                  <c:v>3.73</c:v>
                </c:pt>
                <c:pt idx="3">
                  <c:v>4.2720000000000002</c:v>
                </c:pt>
                <c:pt idx="4">
                  <c:v>4.51</c:v>
                </c:pt>
                <c:pt idx="5">
                  <c:v>4.8780000000000001</c:v>
                </c:pt>
                <c:pt idx="6">
                  <c:v>5.28</c:v>
                </c:pt>
                <c:pt idx="7">
                  <c:v>5.5359999999999996</c:v>
                </c:pt>
                <c:pt idx="8">
                  <c:v>5.6269999999999998</c:v>
                </c:pt>
                <c:pt idx="9">
                  <c:v>5.6390000000000002</c:v>
                </c:pt>
                <c:pt idx="10">
                  <c:v>5.694</c:v>
                </c:pt>
                <c:pt idx="11">
                  <c:v>5.6219999999999999</c:v>
                </c:pt>
              </c:numCache>
            </c:numRef>
          </c:yVal>
          <c:smooth val="0"/>
          <c:extLst>
            <c:ext xmlns:c16="http://schemas.microsoft.com/office/drawing/2014/chart" uri="{C3380CC4-5D6E-409C-BE32-E72D297353CC}">
              <c16:uniqueId val="{00000036-4B73-284A-959D-D52FAA030AC0}"/>
            </c:ext>
          </c:extLst>
        </c:ser>
        <c:ser>
          <c:idx val="16"/>
          <c:order val="9"/>
          <c:tx>
            <c:v>12.4 GHz (Ramp Down)</c:v>
          </c:tx>
          <c:spPr>
            <a:ln w="25400">
              <a:solidFill>
                <a:srgbClr val="FF0000"/>
              </a:solidFill>
              <a:prstDash val="dash"/>
            </a:ln>
          </c:spPr>
          <c:marker>
            <c:symbol val="none"/>
          </c:marker>
          <c:dPt>
            <c:idx val="11"/>
            <c:bubble3D val="0"/>
            <c:extLst>
              <c:ext xmlns:c16="http://schemas.microsoft.com/office/drawing/2014/chart" uri="{C3380CC4-5D6E-409C-BE32-E72D297353CC}">
                <c16:uniqueId val="{00000041-4B73-284A-959D-D52FAA030AC0}"/>
              </c:ext>
            </c:extLst>
          </c:dPt>
          <c:xVal>
            <c:numRef>
              <c:f>'HT_XC09230 (CB)'!$AT$17:$BE$17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(CB)'!$AT$106:$BE$106</c:f>
              <c:numCache>
                <c:formatCode>0.000</c:formatCode>
                <c:ptCount val="12"/>
                <c:pt idx="0">
                  <c:v>5.617</c:v>
                </c:pt>
                <c:pt idx="1">
                  <c:v>5.53</c:v>
                </c:pt>
                <c:pt idx="2">
                  <c:v>5.242</c:v>
                </c:pt>
                <c:pt idx="3">
                  <c:v>4.9690000000000003</c:v>
                </c:pt>
                <c:pt idx="4">
                  <c:v>4.6360000000000001</c:v>
                </c:pt>
                <c:pt idx="5">
                  <c:v>4.2450000000000001</c:v>
                </c:pt>
                <c:pt idx="6">
                  <c:v>3.968</c:v>
                </c:pt>
                <c:pt idx="7">
                  <c:v>3.718</c:v>
                </c:pt>
                <c:pt idx="8">
                  <c:v>3.4510000000000001</c:v>
                </c:pt>
                <c:pt idx="9">
                  <c:v>3.15</c:v>
                </c:pt>
                <c:pt idx="10">
                  <c:v>2.9039999999999999</c:v>
                </c:pt>
                <c:pt idx="11">
                  <c:v>2.85365</c:v>
                </c:pt>
              </c:numCache>
            </c:numRef>
          </c:yVal>
          <c:smooth val="0"/>
          <c:extLst>
            <c:ext xmlns:c16="http://schemas.microsoft.com/office/drawing/2014/chart" uri="{C3380CC4-5D6E-409C-BE32-E72D297353CC}">
              <c16:uniqueId val="{00000040-4B73-284A-959D-D52FAA030AC0}"/>
            </c:ext>
          </c:extLst>
        </c:ser>
        <c:dLbls>
          <c:showLegendKey val="0"/>
          <c:showVal val="0"/>
          <c:showCatName val="0"/>
          <c:showSerName val="0"/>
          <c:showPercent val="0"/>
          <c:showBubbleSize val="0"/>
        </c:dLbls>
        <c:axId val="342417792"/>
        <c:axId val="342419712"/>
      </c:scatterChart>
      <c:valAx>
        <c:axId val="342417792"/>
        <c:scaling>
          <c:orientation val="minMax"/>
        </c:scaling>
        <c:delete val="0"/>
        <c:axPos val="b"/>
        <c:majorGridlines/>
        <c:title>
          <c:tx>
            <c:rich>
              <a:bodyPr/>
              <a:lstStyle/>
              <a:p>
                <a:pPr>
                  <a:defRPr/>
                </a:pPr>
                <a:r>
                  <a:rPr lang="en-GB"/>
                  <a:t>Temperature /°C</a:t>
                </a:r>
              </a:p>
            </c:rich>
          </c:tx>
          <c:overlay val="0"/>
        </c:title>
        <c:numFmt formatCode="General" sourceLinked="0"/>
        <c:majorTickMark val="out"/>
        <c:minorTickMark val="none"/>
        <c:tickLblPos val="nextTo"/>
        <c:crossAx val="342419712"/>
        <c:crossesAt val="-1000"/>
        <c:crossBetween val="midCat"/>
      </c:valAx>
      <c:valAx>
        <c:axId val="342419712"/>
        <c:scaling>
          <c:orientation val="minMax"/>
          <c:max val="7"/>
          <c:min val="2.5"/>
        </c:scaling>
        <c:delete val="0"/>
        <c:axPos val="l"/>
        <c:majorGridlines/>
        <c:title>
          <c:tx>
            <c:rich>
              <a:bodyPr rot="-5400000" vert="horz"/>
              <a:lstStyle/>
              <a:p>
                <a:pPr>
                  <a:defRPr/>
                </a:pPr>
                <a:r>
                  <a:rPr lang="en-GB"/>
                  <a:t>Relative Permittivity</a:t>
                </a:r>
              </a:p>
            </c:rich>
          </c:tx>
          <c:overlay val="0"/>
        </c:title>
        <c:numFmt formatCode="#,##0.0" sourceLinked="0"/>
        <c:majorTickMark val="out"/>
        <c:minorTickMark val="none"/>
        <c:tickLblPos val="nextTo"/>
        <c:crossAx val="342417792"/>
        <c:crosses val="autoZero"/>
        <c:crossBetween val="midCat"/>
        <c:majorUnit val="0.5"/>
      </c:valAx>
    </c:plotArea>
    <c:legend>
      <c:legendPos val="b"/>
      <c:overlay val="0"/>
      <c:txPr>
        <a:bodyPr/>
        <a:lstStyle/>
        <a:p>
          <a:pPr>
            <a:defRPr sz="700"/>
          </a:pPr>
          <a:endParaRPr lang="en-US"/>
        </a:p>
      </c:txPr>
    </c:legend>
    <c:plotVisOnly val="1"/>
    <c:dispBlanksAs val="gap"/>
    <c:showDLblsOverMax val="0"/>
  </c:chart>
  <c:spPr>
    <a:solidFill>
      <a:schemeClr val="bg1"/>
    </a:solidFill>
  </c:spPr>
  <c:txPr>
    <a:bodyPr/>
    <a:lstStyle/>
    <a:p>
      <a:pPr>
        <a:defRPr>
          <a:latin typeface="Arial" pitchFamily="34" charset="0"/>
          <a:cs typeface="Arial" pitchFamily="34" charset="0"/>
        </a:defRPr>
      </a:pPr>
      <a:endParaRPr lang="en-US"/>
    </a:p>
  </c:txPr>
  <c:printSettings>
    <c:headerFooter/>
    <c:pageMargins b="0.75" l="0.7" r="0.7" t="0.75" header="0.3" footer="0.3"/>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Reflection</a:t>
            </a:r>
            <a:r>
              <a:rPr lang="en-GB" baseline="0"/>
              <a:t> Loss for  10 wt% Carbon Black Composites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8.2 GHz (Ramp Up)</c:v>
          </c:tx>
          <c:spPr>
            <a:ln w="19050" cap="rnd">
              <a:solidFill>
                <a:srgbClr val="0070C0"/>
              </a:solidFill>
              <a:round/>
            </a:ln>
            <a:effectLst/>
          </c:spPr>
          <c:marker>
            <c:symbol val="none"/>
          </c:marker>
          <c:xVal>
            <c:numRef>
              <c:f>'HT_XC09230 (CB)'!$GK$17:$GV$17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(CB)'!$GK$22:$GV$22</c:f>
              <c:numCache>
                <c:formatCode>0.00</c:formatCode>
                <c:ptCount val="12"/>
                <c:pt idx="0">
                  <c:v>-13.024017555681391</c:v>
                </c:pt>
                <c:pt idx="1">
                  <c:v>-12.922826193030604</c:v>
                </c:pt>
                <c:pt idx="2">
                  <c:v>-14.029750206848394</c:v>
                </c:pt>
                <c:pt idx="3">
                  <c:v>-15.602633886218769</c:v>
                </c:pt>
                <c:pt idx="4">
                  <c:v>-16.301339304997946</c:v>
                </c:pt>
                <c:pt idx="5">
                  <c:v>-17.282399174412387</c:v>
                </c:pt>
                <c:pt idx="6">
                  <c:v>-18.289481386220018</c:v>
                </c:pt>
                <c:pt idx="7">
                  <c:v>-18.845505360962221</c:v>
                </c:pt>
                <c:pt idx="8">
                  <c:v>-18.94666671691396</c:v>
                </c:pt>
                <c:pt idx="9">
                  <c:v>-18.887320737590134</c:v>
                </c:pt>
                <c:pt idx="10">
                  <c:v>-18.913839812784964</c:v>
                </c:pt>
                <c:pt idx="11">
                  <c:v>-18.623556300693071</c:v>
                </c:pt>
              </c:numCache>
            </c:numRef>
          </c:yVal>
          <c:smooth val="0"/>
          <c:extLst>
            <c:ext xmlns:c16="http://schemas.microsoft.com/office/drawing/2014/chart" uri="{C3380CC4-5D6E-409C-BE32-E72D297353CC}">
              <c16:uniqueId val="{00000000-6830-4643-A9C8-A0538E991981}"/>
            </c:ext>
          </c:extLst>
        </c:ser>
        <c:ser>
          <c:idx val="5"/>
          <c:order val="1"/>
          <c:tx>
            <c:v>8.2 GHz (Ramp Down)</c:v>
          </c:tx>
          <c:spPr>
            <a:ln w="19050" cap="rnd">
              <a:solidFill>
                <a:srgbClr val="0070C0"/>
              </a:solidFill>
              <a:prstDash val="dash"/>
              <a:round/>
            </a:ln>
            <a:effectLst/>
          </c:spPr>
          <c:marker>
            <c:symbol val="none"/>
          </c:marker>
          <c:xVal>
            <c:numRef>
              <c:f>'HT_XC09230 (CB)'!$GX$17:$HI$17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(CB)'!$GX$22:$HI$22</c:f>
              <c:numCache>
                <c:formatCode>0.00</c:formatCode>
                <c:ptCount val="12"/>
                <c:pt idx="0">
                  <c:v>-18.61616657420765</c:v>
                </c:pt>
                <c:pt idx="1">
                  <c:v>-18.547638538066764</c:v>
                </c:pt>
                <c:pt idx="2">
                  <c:v>-17.88617628478903</c:v>
                </c:pt>
                <c:pt idx="3">
                  <c:v>-17.23652170503356</c:v>
                </c:pt>
                <c:pt idx="4">
                  <c:v>-16.452775573707793</c:v>
                </c:pt>
                <c:pt idx="5">
                  <c:v>-15.361154857344186</c:v>
                </c:pt>
                <c:pt idx="6">
                  <c:v>-14.569895768576762</c:v>
                </c:pt>
                <c:pt idx="7">
                  <c:v>-13.802012779021954</c:v>
                </c:pt>
                <c:pt idx="8">
                  <c:v>-12.952974885680215</c:v>
                </c:pt>
                <c:pt idx="9">
                  <c:v>-12.016244924849397</c:v>
                </c:pt>
                <c:pt idx="10">
                  <c:v>-11.179965474168934</c:v>
                </c:pt>
                <c:pt idx="11">
                  <c:v>-10.95883777499502</c:v>
                </c:pt>
              </c:numCache>
            </c:numRef>
          </c:yVal>
          <c:smooth val="0"/>
          <c:extLst>
            <c:ext xmlns:c16="http://schemas.microsoft.com/office/drawing/2014/chart" uri="{C3380CC4-5D6E-409C-BE32-E72D297353CC}">
              <c16:uniqueId val="{00000011-6830-4643-A9C8-A0538E991981}"/>
            </c:ext>
          </c:extLst>
        </c:ser>
        <c:ser>
          <c:idx val="1"/>
          <c:order val="2"/>
          <c:tx>
            <c:v>9 GHz (Ramp Up)</c:v>
          </c:tx>
          <c:spPr>
            <a:ln w="19050" cap="rnd">
              <a:solidFill>
                <a:schemeClr val="accent2"/>
              </a:solidFill>
              <a:round/>
            </a:ln>
            <a:effectLst/>
          </c:spPr>
          <c:marker>
            <c:symbol val="none"/>
          </c:marker>
          <c:xVal>
            <c:numRef>
              <c:f>'HT_XC09230 (CB)'!$GK$17:$GV$17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(CB)'!$GK$38:$GV$38</c:f>
              <c:numCache>
                <c:formatCode>0.00</c:formatCode>
                <c:ptCount val="12"/>
                <c:pt idx="0">
                  <c:v>-11.143667734606733</c:v>
                </c:pt>
                <c:pt idx="1">
                  <c:v>-11.049532768940056</c:v>
                </c:pt>
                <c:pt idx="2">
                  <c:v>-12.047223113413999</c:v>
                </c:pt>
                <c:pt idx="3">
                  <c:v>-13.494919947303972</c:v>
                </c:pt>
                <c:pt idx="4">
                  <c:v>-14.179107422790665</c:v>
                </c:pt>
                <c:pt idx="5">
                  <c:v>-15.080672592769</c:v>
                </c:pt>
                <c:pt idx="6">
                  <c:v>-16.047777894137749</c:v>
                </c:pt>
                <c:pt idx="7">
                  <c:v>-16.611306029397188</c:v>
                </c:pt>
                <c:pt idx="8">
                  <c:v>-16.793876358483768</c:v>
                </c:pt>
                <c:pt idx="9">
                  <c:v>-16.72212627866141</c:v>
                </c:pt>
                <c:pt idx="10">
                  <c:v>-16.800651133152979</c:v>
                </c:pt>
                <c:pt idx="11">
                  <c:v>-16.570719369952936</c:v>
                </c:pt>
              </c:numCache>
            </c:numRef>
          </c:yVal>
          <c:smooth val="0"/>
          <c:extLst>
            <c:ext xmlns:c16="http://schemas.microsoft.com/office/drawing/2014/chart" uri="{C3380CC4-5D6E-409C-BE32-E72D297353CC}">
              <c16:uniqueId val="{00000002-6830-4643-A9C8-A0538E991981}"/>
            </c:ext>
          </c:extLst>
        </c:ser>
        <c:ser>
          <c:idx val="6"/>
          <c:order val="3"/>
          <c:tx>
            <c:v>9 GHz (Ramp Down)</c:v>
          </c:tx>
          <c:spPr>
            <a:ln w="19050" cap="rnd">
              <a:solidFill>
                <a:schemeClr val="accent2"/>
              </a:solidFill>
              <a:prstDash val="dash"/>
              <a:round/>
            </a:ln>
            <a:effectLst/>
          </c:spPr>
          <c:marker>
            <c:symbol val="none"/>
          </c:marker>
          <c:xVal>
            <c:numRef>
              <c:f>'HT_XC09230 (CB)'!$GX$17:$HI$17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(CB)'!$GX$38:$HI$38</c:f>
              <c:numCache>
                <c:formatCode>0.00</c:formatCode>
                <c:ptCount val="12"/>
                <c:pt idx="0">
                  <c:v>-16.566076563668549</c:v>
                </c:pt>
                <c:pt idx="1">
                  <c:v>-16.436757329580796</c:v>
                </c:pt>
                <c:pt idx="2">
                  <c:v>-15.766163051913216</c:v>
                </c:pt>
                <c:pt idx="3">
                  <c:v>-15.135886051837716</c:v>
                </c:pt>
                <c:pt idx="4">
                  <c:v>-14.355078994888659</c:v>
                </c:pt>
                <c:pt idx="5">
                  <c:v>-13.332972939117338</c:v>
                </c:pt>
                <c:pt idx="6">
                  <c:v>-12.578032916430939</c:v>
                </c:pt>
                <c:pt idx="7">
                  <c:v>-11.879975555827116</c:v>
                </c:pt>
                <c:pt idx="8">
                  <c:v>-11.108345218696547</c:v>
                </c:pt>
                <c:pt idx="9">
                  <c:v>-10.243996478294557</c:v>
                </c:pt>
                <c:pt idx="10">
                  <c:v>-9.5204367889585448</c:v>
                </c:pt>
                <c:pt idx="11">
                  <c:v>-9.3467251949040175</c:v>
                </c:pt>
              </c:numCache>
            </c:numRef>
          </c:yVal>
          <c:smooth val="0"/>
          <c:extLst>
            <c:ext xmlns:c16="http://schemas.microsoft.com/office/drawing/2014/chart" uri="{C3380CC4-5D6E-409C-BE32-E72D297353CC}">
              <c16:uniqueId val="{00000007-6830-4643-A9C8-A0538E991981}"/>
            </c:ext>
          </c:extLst>
        </c:ser>
        <c:ser>
          <c:idx val="2"/>
          <c:order val="4"/>
          <c:tx>
            <c:v>10 GHz (Ramp Up)</c:v>
          </c:tx>
          <c:spPr>
            <a:ln w="19050" cap="rnd">
              <a:solidFill>
                <a:schemeClr val="accent3"/>
              </a:solidFill>
              <a:round/>
            </a:ln>
            <a:effectLst/>
          </c:spPr>
          <c:marker>
            <c:symbol val="none"/>
          </c:marker>
          <c:xVal>
            <c:numRef>
              <c:f>'HT_XC09230 (CB)'!$GK$17:$GV$17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(CB)'!$GK$58:$GV$58</c:f>
              <c:numCache>
                <c:formatCode>0.00</c:formatCode>
                <c:ptCount val="12"/>
                <c:pt idx="0">
                  <c:v>-9.2210632783719699</c:v>
                </c:pt>
                <c:pt idx="1">
                  <c:v>-9.1673609533197862</c:v>
                </c:pt>
                <c:pt idx="2">
                  <c:v>-10.027725471784432</c:v>
                </c:pt>
                <c:pt idx="3">
                  <c:v>-11.324455332338669</c:v>
                </c:pt>
                <c:pt idx="4">
                  <c:v>-11.910918515839303</c:v>
                </c:pt>
                <c:pt idx="5">
                  <c:v>-12.793850294269332</c:v>
                </c:pt>
                <c:pt idx="6">
                  <c:v>-13.661738264589056</c:v>
                </c:pt>
                <c:pt idx="7">
                  <c:v>-14.209550863079176</c:v>
                </c:pt>
                <c:pt idx="8">
                  <c:v>-14.387299172421182</c:v>
                </c:pt>
                <c:pt idx="9">
                  <c:v>-14.358853861383787</c:v>
                </c:pt>
                <c:pt idx="10">
                  <c:v>-14.438842131969169</c:v>
                </c:pt>
                <c:pt idx="11">
                  <c:v>-14.259057907875217</c:v>
                </c:pt>
              </c:numCache>
            </c:numRef>
          </c:yVal>
          <c:smooth val="0"/>
          <c:extLst>
            <c:ext xmlns:c16="http://schemas.microsoft.com/office/drawing/2014/chart" uri="{C3380CC4-5D6E-409C-BE32-E72D297353CC}">
              <c16:uniqueId val="{00000003-6830-4643-A9C8-A0538E991981}"/>
            </c:ext>
          </c:extLst>
        </c:ser>
        <c:ser>
          <c:idx val="7"/>
          <c:order val="5"/>
          <c:tx>
            <c:v>10 GHz (Ramp Down)</c:v>
          </c:tx>
          <c:spPr>
            <a:ln w="19050" cap="rnd">
              <a:solidFill>
                <a:schemeClr val="accent3"/>
              </a:solidFill>
              <a:prstDash val="dash"/>
              <a:round/>
            </a:ln>
            <a:effectLst/>
          </c:spPr>
          <c:marker>
            <c:symbol val="none"/>
          </c:marker>
          <c:xVal>
            <c:numRef>
              <c:f>'HT_XC09230 (CB)'!$GX$17:$HI$17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(CB)'!$GX$58:$HI$58</c:f>
              <c:numCache>
                <c:formatCode>0.00</c:formatCode>
                <c:ptCount val="12"/>
                <c:pt idx="0">
                  <c:v>-14.253188611654224</c:v>
                </c:pt>
                <c:pt idx="1">
                  <c:v>-14.089948143813018</c:v>
                </c:pt>
                <c:pt idx="2">
                  <c:v>-13.473379886629216</c:v>
                </c:pt>
                <c:pt idx="3">
                  <c:v>-12.869033894783659</c:v>
                </c:pt>
                <c:pt idx="4">
                  <c:v>-12.105484902860722</c:v>
                </c:pt>
                <c:pt idx="5">
                  <c:v>-11.185844224663054</c:v>
                </c:pt>
                <c:pt idx="6">
                  <c:v>-10.530026948723199</c:v>
                </c:pt>
                <c:pt idx="7">
                  <c:v>-9.9034858746703911</c:v>
                </c:pt>
                <c:pt idx="8">
                  <c:v>-9.2357969127040676</c:v>
                </c:pt>
                <c:pt idx="9">
                  <c:v>-8.4971911202684005</c:v>
                </c:pt>
                <c:pt idx="10">
                  <c:v>-7.8975786755041426</c:v>
                </c:pt>
                <c:pt idx="11">
                  <c:v>-7.7494028360452827</c:v>
                </c:pt>
              </c:numCache>
            </c:numRef>
          </c:yVal>
          <c:smooth val="0"/>
          <c:extLst>
            <c:ext xmlns:c16="http://schemas.microsoft.com/office/drawing/2014/chart" uri="{C3380CC4-5D6E-409C-BE32-E72D297353CC}">
              <c16:uniqueId val="{00000008-6830-4643-A9C8-A0538E991981}"/>
            </c:ext>
          </c:extLst>
        </c:ser>
        <c:ser>
          <c:idx val="3"/>
          <c:order val="6"/>
          <c:tx>
            <c:v>11 GHz (Ramp Up)</c:v>
          </c:tx>
          <c:spPr>
            <a:ln w="19050" cap="rnd">
              <a:solidFill>
                <a:schemeClr val="accent4"/>
              </a:solidFill>
              <a:round/>
            </a:ln>
            <a:effectLst/>
          </c:spPr>
          <c:marker>
            <c:symbol val="none"/>
          </c:marker>
          <c:xVal>
            <c:numRef>
              <c:f>'HT_XC09230 (CB)'!$GK$17:$GV$17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(CB)'!$GK$78:$GV$78</c:f>
              <c:numCache>
                <c:formatCode>0.00</c:formatCode>
                <c:ptCount val="12"/>
                <c:pt idx="0">
                  <c:v>-7.739493056734128</c:v>
                </c:pt>
                <c:pt idx="1">
                  <c:v>-7.7053592758184628</c:v>
                </c:pt>
                <c:pt idx="2">
                  <c:v>-8.4375372556672481</c:v>
                </c:pt>
                <c:pt idx="3">
                  <c:v>-9.5590924781343514</c:v>
                </c:pt>
                <c:pt idx="4">
                  <c:v>-10.074494035309884</c:v>
                </c:pt>
                <c:pt idx="5">
                  <c:v>-10.84701435473807</c:v>
                </c:pt>
                <c:pt idx="6">
                  <c:v>-11.650869677802522</c:v>
                </c:pt>
                <c:pt idx="7">
                  <c:v>-12.153474334780732</c:v>
                </c:pt>
                <c:pt idx="8">
                  <c:v>-12.315135356285277</c:v>
                </c:pt>
                <c:pt idx="9">
                  <c:v>-12.330426420189259</c:v>
                </c:pt>
                <c:pt idx="10">
                  <c:v>-12.419929772261648</c:v>
                </c:pt>
                <c:pt idx="11">
                  <c:v>-12.27572594787317</c:v>
                </c:pt>
              </c:numCache>
            </c:numRef>
          </c:yVal>
          <c:smooth val="0"/>
          <c:extLst>
            <c:ext xmlns:c16="http://schemas.microsoft.com/office/drawing/2014/chart" uri="{C3380CC4-5D6E-409C-BE32-E72D297353CC}">
              <c16:uniqueId val="{00000004-6830-4643-A9C8-A0538E991981}"/>
            </c:ext>
          </c:extLst>
        </c:ser>
        <c:ser>
          <c:idx val="8"/>
          <c:order val="7"/>
          <c:tx>
            <c:v>11 GHz (Ramp Down)</c:v>
          </c:tx>
          <c:spPr>
            <a:ln w="19050" cap="rnd">
              <a:solidFill>
                <a:schemeClr val="accent4"/>
              </a:solidFill>
              <a:prstDash val="dash"/>
              <a:round/>
            </a:ln>
            <a:effectLst/>
          </c:spPr>
          <c:marker>
            <c:symbol val="none"/>
          </c:marker>
          <c:xVal>
            <c:numRef>
              <c:f>'HT_XC09230 (CB)'!$GX$17:$HI$17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(CB)'!$GX$78:$HI$78</c:f>
              <c:numCache>
                <c:formatCode>0.00</c:formatCode>
                <c:ptCount val="12"/>
                <c:pt idx="0">
                  <c:v>-12.269540327641863</c:v>
                </c:pt>
                <c:pt idx="1">
                  <c:v>-12.09999538923017</c:v>
                </c:pt>
                <c:pt idx="2">
                  <c:v>-11.532853275602157</c:v>
                </c:pt>
                <c:pt idx="3">
                  <c:v>-10.977123145844699</c:v>
                </c:pt>
                <c:pt idx="4">
                  <c:v>-10.281133784147297</c:v>
                </c:pt>
                <c:pt idx="5">
                  <c:v>-9.4583493727316874</c:v>
                </c:pt>
                <c:pt idx="6">
                  <c:v>-8.881321836825844</c:v>
                </c:pt>
                <c:pt idx="7">
                  <c:v>-8.3362294865891435</c:v>
                </c:pt>
                <c:pt idx="8">
                  <c:v>-7.7643930919121011</c:v>
                </c:pt>
                <c:pt idx="9">
                  <c:v>-7.1413928141327983</c:v>
                </c:pt>
                <c:pt idx="10">
                  <c:v>-6.6392108408216091</c:v>
                </c:pt>
                <c:pt idx="11">
                  <c:v>-6.5354762199479</c:v>
                </c:pt>
              </c:numCache>
            </c:numRef>
          </c:yVal>
          <c:smooth val="0"/>
          <c:extLst>
            <c:ext xmlns:c16="http://schemas.microsoft.com/office/drawing/2014/chart" uri="{C3380CC4-5D6E-409C-BE32-E72D297353CC}">
              <c16:uniqueId val="{00000009-6830-4643-A9C8-A0538E991981}"/>
            </c:ext>
          </c:extLst>
        </c:ser>
        <c:ser>
          <c:idx val="4"/>
          <c:order val="8"/>
          <c:tx>
            <c:v>12.4 GHz (Ramp Up)</c:v>
          </c:tx>
          <c:spPr>
            <a:ln w="19050" cap="rnd">
              <a:solidFill>
                <a:srgbClr val="FF0000"/>
              </a:solidFill>
              <a:round/>
            </a:ln>
            <a:effectLst/>
          </c:spPr>
          <c:marker>
            <c:symbol val="none"/>
          </c:marker>
          <c:xVal>
            <c:numRef>
              <c:f>'HT_XC09230 (CB)'!$GK$17:$GV$17</c:f>
              <c:numCache>
                <c:formatCode>General</c:formatCode>
                <c:ptCount val="12"/>
                <c:pt idx="0">
                  <c:v>22</c:v>
                </c:pt>
                <c:pt idx="1">
                  <c:v>22</c:v>
                </c:pt>
                <c:pt idx="2">
                  <c:v>100</c:v>
                </c:pt>
                <c:pt idx="3">
                  <c:v>200</c:v>
                </c:pt>
                <c:pt idx="4">
                  <c:v>300</c:v>
                </c:pt>
                <c:pt idx="5">
                  <c:v>400</c:v>
                </c:pt>
                <c:pt idx="6">
                  <c:v>500</c:v>
                </c:pt>
                <c:pt idx="7">
                  <c:v>600</c:v>
                </c:pt>
                <c:pt idx="8">
                  <c:v>700</c:v>
                </c:pt>
                <c:pt idx="9">
                  <c:v>800</c:v>
                </c:pt>
                <c:pt idx="10">
                  <c:v>900</c:v>
                </c:pt>
                <c:pt idx="11">
                  <c:v>950</c:v>
                </c:pt>
              </c:numCache>
            </c:numRef>
          </c:xVal>
          <c:yVal>
            <c:numRef>
              <c:f>'HT_XC09230 (CB)'!$GK$106:$GV$106</c:f>
              <c:numCache>
                <c:formatCode>0.00</c:formatCode>
                <c:ptCount val="12"/>
                <c:pt idx="0">
                  <c:v>-6.1904563367160694</c:v>
                </c:pt>
                <c:pt idx="1">
                  <c:v>-6.1831140734116481</c:v>
                </c:pt>
                <c:pt idx="2">
                  <c:v>-6.7684314710483484</c:v>
                </c:pt>
                <c:pt idx="3">
                  <c:v>-7.6951652076255082</c:v>
                </c:pt>
                <c:pt idx="4">
                  <c:v>-8.1153074375918397</c:v>
                </c:pt>
                <c:pt idx="5">
                  <c:v>-8.7593115884707089</c:v>
                </c:pt>
                <c:pt idx="6">
                  <c:v>-9.4616325506816459</c:v>
                </c:pt>
                <c:pt idx="7">
                  <c:v>-9.9097826377613867</c:v>
                </c:pt>
                <c:pt idx="8">
                  <c:v>-10.082215029086292</c:v>
                </c:pt>
                <c:pt idx="9">
                  <c:v>-10.127683228845521</c:v>
                </c:pt>
                <c:pt idx="10">
                  <c:v>-10.249297966510493</c:v>
                </c:pt>
                <c:pt idx="11">
                  <c:v>-10.14350245336299</c:v>
                </c:pt>
              </c:numCache>
            </c:numRef>
          </c:yVal>
          <c:smooth val="0"/>
          <c:extLst>
            <c:ext xmlns:c16="http://schemas.microsoft.com/office/drawing/2014/chart" uri="{C3380CC4-5D6E-409C-BE32-E72D297353CC}">
              <c16:uniqueId val="{00000005-6830-4643-A9C8-A0538E991981}"/>
            </c:ext>
          </c:extLst>
        </c:ser>
        <c:ser>
          <c:idx val="9"/>
          <c:order val="9"/>
          <c:tx>
            <c:v>12.4 GHz (Ramp Down)</c:v>
          </c:tx>
          <c:spPr>
            <a:ln w="19050" cap="rnd">
              <a:solidFill>
                <a:srgbClr val="FF0000"/>
              </a:solidFill>
              <a:prstDash val="dash"/>
              <a:round/>
            </a:ln>
            <a:effectLst/>
          </c:spPr>
          <c:marker>
            <c:symbol val="none"/>
          </c:marker>
          <c:xVal>
            <c:numRef>
              <c:f>'HT_XC09230 (CB)'!$GX$17:$HI$17</c:f>
              <c:numCache>
                <c:formatCode>General</c:formatCode>
                <c:ptCount val="12"/>
                <c:pt idx="0">
                  <c:v>950</c:v>
                </c:pt>
                <c:pt idx="1">
                  <c:v>900</c:v>
                </c:pt>
                <c:pt idx="2">
                  <c:v>800</c:v>
                </c:pt>
                <c:pt idx="3">
                  <c:v>700</c:v>
                </c:pt>
                <c:pt idx="4">
                  <c:v>600</c:v>
                </c:pt>
                <c:pt idx="5">
                  <c:v>500</c:v>
                </c:pt>
                <c:pt idx="6">
                  <c:v>400</c:v>
                </c:pt>
                <c:pt idx="7">
                  <c:v>300</c:v>
                </c:pt>
                <c:pt idx="8">
                  <c:v>200</c:v>
                </c:pt>
                <c:pt idx="9">
                  <c:v>100</c:v>
                </c:pt>
                <c:pt idx="10">
                  <c:v>30</c:v>
                </c:pt>
                <c:pt idx="11">
                  <c:v>22</c:v>
                </c:pt>
              </c:numCache>
            </c:numRef>
          </c:xVal>
          <c:yVal>
            <c:numRef>
              <c:f>'HT_XC09230 (CB)'!$GX$106:$HI$106</c:f>
              <c:numCache>
                <c:formatCode>0.00</c:formatCode>
                <c:ptCount val="12"/>
                <c:pt idx="0">
                  <c:v>-10.136192459217284</c:v>
                </c:pt>
                <c:pt idx="1">
                  <c:v>-9.9742539545845101</c:v>
                </c:pt>
                <c:pt idx="2">
                  <c:v>-9.4439694719397629</c:v>
                </c:pt>
                <c:pt idx="3">
                  <c:v>-8.9424216054342782</c:v>
                </c:pt>
                <c:pt idx="4">
                  <c:v>-8.3417768652830144</c:v>
                </c:pt>
                <c:pt idx="5">
                  <c:v>-7.644910379505867</c:v>
                </c:pt>
                <c:pt idx="6">
                  <c:v>-7.1556674609758764</c:v>
                </c:pt>
                <c:pt idx="7">
                  <c:v>-6.7146967386592094</c:v>
                </c:pt>
                <c:pt idx="8">
                  <c:v>-6.2512015046432348</c:v>
                </c:pt>
                <c:pt idx="9">
                  <c:v>-5.7466879895856255</c:v>
                </c:pt>
                <c:pt idx="10">
                  <c:v>-5.3559998804536662</c:v>
                </c:pt>
                <c:pt idx="11">
                  <c:v>-5.2601063171084084</c:v>
                </c:pt>
              </c:numCache>
            </c:numRef>
          </c:yVal>
          <c:smooth val="0"/>
          <c:extLst>
            <c:ext xmlns:c16="http://schemas.microsoft.com/office/drawing/2014/chart" uri="{C3380CC4-5D6E-409C-BE32-E72D297353CC}">
              <c16:uniqueId val="{0000000A-6830-4643-A9C8-A0538E991981}"/>
            </c:ext>
          </c:extLst>
        </c:ser>
        <c:dLbls>
          <c:showLegendKey val="0"/>
          <c:showVal val="0"/>
          <c:showCatName val="0"/>
          <c:showSerName val="0"/>
          <c:showPercent val="0"/>
          <c:showBubbleSize val="0"/>
        </c:dLbls>
        <c:axId val="883225551"/>
        <c:axId val="890087199"/>
      </c:scatterChart>
      <c:valAx>
        <c:axId val="8832255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Treatment</a:t>
                </a:r>
                <a:r>
                  <a:rPr lang="en-GB" baseline="0"/>
                  <a:t> Temperature (</a:t>
                </a:r>
                <a:r>
                  <a:rPr lang="en-GB" baseline="30000"/>
                  <a:t>o</a:t>
                </a:r>
                <a:r>
                  <a:rPr lang="en-GB" baseline="0"/>
                  <a:t>C)</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087199"/>
        <c:crosses val="autoZero"/>
        <c:crossBetween val="midCat"/>
      </c:valAx>
      <c:valAx>
        <c:axId val="8900871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Reflection</a:t>
                </a:r>
                <a:r>
                  <a:rPr lang="en-GB" baseline="0"/>
                  <a:t> Loss (dB)</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2255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image" Target="../media/image3.jpeg"/><Relationship Id="rId1" Type="http://schemas.openxmlformats.org/officeDocument/2006/relationships/image" Target="../media/image2.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image" Target="../media/image3.jpeg"/><Relationship Id="rId1" Type="http://schemas.openxmlformats.org/officeDocument/2006/relationships/image" Target="../media/image2.png"/><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20.xml"/><Relationship Id="rId3" Type="http://schemas.openxmlformats.org/officeDocument/2006/relationships/chart" Target="../charts/chart16.xml"/><Relationship Id="rId7" Type="http://schemas.openxmlformats.org/officeDocument/2006/relationships/image" Target="../media/image6.png"/><Relationship Id="rId12" Type="http://schemas.openxmlformats.org/officeDocument/2006/relationships/image" Target="../media/image11.pn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chart" Target="../charts/chart19.xml"/><Relationship Id="rId11" Type="http://schemas.openxmlformats.org/officeDocument/2006/relationships/image" Target="../media/image10.png"/><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image" Target="../media/image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chart" Target="../charts/chart25.xml"/><Relationship Id="rId3" Type="http://schemas.openxmlformats.org/officeDocument/2006/relationships/chart" Target="../charts/chart21.xml"/><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chart" Target="../charts/chart24.xml"/><Relationship Id="rId11" Type="http://schemas.openxmlformats.org/officeDocument/2006/relationships/image" Target="../media/image16.png"/><Relationship Id="rId5" Type="http://schemas.openxmlformats.org/officeDocument/2006/relationships/chart" Target="../charts/chart23.xml"/><Relationship Id="rId10" Type="http://schemas.openxmlformats.org/officeDocument/2006/relationships/image" Target="../media/image15.png"/><Relationship Id="rId4" Type="http://schemas.openxmlformats.org/officeDocument/2006/relationships/chart" Target="../charts/chart22.xml"/><Relationship Id="rId9"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chart" Target="../charts/chart30.xml"/><Relationship Id="rId3" Type="http://schemas.openxmlformats.org/officeDocument/2006/relationships/chart" Target="../charts/chart26.xml"/><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chart" Target="../charts/chart29.xml"/><Relationship Id="rId11" Type="http://schemas.openxmlformats.org/officeDocument/2006/relationships/image" Target="../media/image22.png"/><Relationship Id="rId5" Type="http://schemas.openxmlformats.org/officeDocument/2006/relationships/chart" Target="../charts/chart28.xml"/><Relationship Id="rId10" Type="http://schemas.openxmlformats.org/officeDocument/2006/relationships/image" Target="../media/image21.png"/><Relationship Id="rId4" Type="http://schemas.openxmlformats.org/officeDocument/2006/relationships/chart" Target="../charts/chart27.xml"/><Relationship Id="rId9"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0</xdr:rowOff>
    </xdr:from>
    <xdr:to>
      <xdr:col>13</xdr:col>
      <xdr:colOff>9525</xdr:colOff>
      <xdr:row>13</xdr:row>
      <xdr:rowOff>120650</xdr:rowOff>
    </xdr:to>
    <xdr:sp macro="" textlink="">
      <xdr:nvSpPr>
        <xdr:cNvPr id="4" name="txtReportTitle">
          <a:extLst>
            <a:ext uri="{FF2B5EF4-FFF2-40B4-BE49-F238E27FC236}">
              <a16:creationId xmlns:a16="http://schemas.microsoft.com/office/drawing/2014/main" id="{00000000-0008-0000-0000-000004000000}"/>
            </a:ext>
          </a:extLst>
        </xdr:cNvPr>
        <xdr:cNvSpPr txBox="1">
          <a:spLocks noChangeArrowheads="1"/>
        </xdr:cNvSpPr>
      </xdr:nvSpPr>
      <xdr:spPr bwMode="auto">
        <a:xfrm>
          <a:off x="0" y="670560"/>
          <a:ext cx="8132445" cy="1629410"/>
        </a:xfrm>
        <a:prstGeom prst="rect">
          <a:avLst/>
        </a:prstGeom>
        <a:noFill/>
        <a:ln w="9525">
          <a:solidFill>
            <a:schemeClr val="bg1">
              <a:lumMod val="50000"/>
            </a:schemeClr>
          </a:solidFill>
          <a:prstDash val="solid"/>
        </a:ln>
      </xdr:spPr>
      <xdr:txBody>
        <a:bodyPr vertOverflow="clip" wrap="square" lIns="108000" tIns="108000" rIns="108000" bIns="108000" anchor="t"/>
        <a:lstStyle/>
        <a:p>
          <a:r>
            <a:rPr lang="en-GB" sz="1800" b="1">
              <a:effectLst/>
              <a:latin typeface="Arial" pitchFamily="34" charset="0"/>
              <a:ea typeface="+mn-ea"/>
              <a:cs typeface="Arial" pitchFamily="34" charset="0"/>
            </a:rPr>
            <a:t>Elevated Temperature Waveguide Measurement Results for Ceramic Matrix Composite Samples</a:t>
          </a:r>
        </a:p>
        <a:p>
          <a:pPr algn="l" rtl="0">
            <a:defRPr sz="1000"/>
          </a:pPr>
          <a:endParaRPr lang="en-GB" sz="1800" b="1" i="0" u="none" strike="noStrike" baseline="0">
            <a:solidFill>
              <a:srgbClr val="000000"/>
            </a:solidFill>
            <a:effectLst/>
            <a:latin typeface="Arial" pitchFamily="34" charset="0"/>
            <a:ea typeface="+mn-ea"/>
            <a:cs typeface="Arial" pitchFamily="34" charset="0"/>
          </a:endParaRPr>
        </a:p>
        <a:p>
          <a:pPr algn="l" rtl="0">
            <a:defRPr sz="1000"/>
          </a:pPr>
          <a:r>
            <a:rPr lang="en-GB" sz="1800" b="1" i="0" u="none" strike="noStrike" baseline="0">
              <a:solidFill>
                <a:srgbClr val="000000"/>
              </a:solidFill>
              <a:effectLst/>
              <a:latin typeface="Arial" pitchFamily="34" charset="0"/>
              <a:ea typeface="+mn-ea"/>
              <a:cs typeface="Arial" pitchFamily="34" charset="0"/>
            </a:rPr>
            <a:t>Date: 		</a:t>
          </a:r>
          <a:r>
            <a:rPr lang="en-GB" sz="1800" b="1" i="0" u="none" strike="noStrike" baseline="0">
              <a:solidFill>
                <a:sysClr val="windowText" lastClr="000000"/>
              </a:solidFill>
              <a:effectLst/>
              <a:latin typeface="Arial" pitchFamily="34" charset="0"/>
              <a:ea typeface="+mn-ea"/>
              <a:cs typeface="Arial" pitchFamily="34" charset="0"/>
            </a:rPr>
            <a:t>06 June 2022</a:t>
          </a:r>
        </a:p>
        <a:p>
          <a:pPr algn="l" rtl="0">
            <a:defRPr sz="1000"/>
          </a:pPr>
          <a:r>
            <a:rPr lang="en-GB" sz="1800" b="1" i="0" u="none" strike="noStrike" baseline="0">
              <a:solidFill>
                <a:sysClr val="windowText" lastClr="000000"/>
              </a:solidFill>
              <a:effectLst/>
              <a:latin typeface="Arial" pitchFamily="34" charset="0"/>
              <a:ea typeface="+mn-ea"/>
              <a:cs typeface="Arial" pitchFamily="34" charset="0"/>
            </a:rPr>
            <a:t>Document ID: 	</a:t>
          </a:r>
          <a:r>
            <a:rPr lang="en-GB" sz="1800" b="1">
              <a:solidFill>
                <a:sysClr val="windowText" lastClr="000000"/>
              </a:solidFill>
            </a:rPr>
            <a:t>QINETIQ/22/01666</a:t>
          </a:r>
          <a:r>
            <a:rPr lang="en-GB" sz="1800" b="1" baseline="0">
              <a:solidFill>
                <a:sysClr val="windowText" lastClr="000000"/>
              </a:solidFill>
            </a:rPr>
            <a:t>   </a:t>
          </a:r>
          <a:r>
            <a:rPr lang="en-GB" sz="1800" b="1">
              <a:solidFill>
                <a:sysClr val="windowText" lastClr="000000"/>
              </a:solidFill>
            </a:rPr>
            <a:t>Issue 1.1</a:t>
          </a:r>
          <a:endParaRPr lang="en-GB" sz="1800" b="1" i="0" u="none" strike="noStrike" baseline="0">
            <a:solidFill>
              <a:sysClr val="windowText" lastClr="000000"/>
            </a:solidFill>
            <a:latin typeface="Arial" pitchFamily="34" charset="0"/>
            <a:cs typeface="Arial" pitchFamily="34" charset="0"/>
          </a:endParaRPr>
        </a:p>
      </xdr:txBody>
    </xdr:sp>
    <xdr:clientData/>
  </xdr:twoCellAnchor>
  <xdr:twoCellAnchor>
    <xdr:from>
      <xdr:col>0</xdr:col>
      <xdr:colOff>0</xdr:colOff>
      <xdr:row>15</xdr:row>
      <xdr:rowOff>0</xdr:rowOff>
    </xdr:from>
    <xdr:to>
      <xdr:col>13</xdr:col>
      <xdr:colOff>2381</xdr:colOff>
      <xdr:row>30</xdr:row>
      <xdr:rowOff>19050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0" y="2514600"/>
          <a:ext cx="8125301" cy="2533650"/>
        </a:xfrm>
        <a:prstGeom prst="rect">
          <a:avLst/>
        </a:prstGeom>
        <a:noFill/>
        <a:ln w="9525" cmpd="sng">
          <a:solidFill>
            <a:schemeClr val="bg1">
              <a:lumMod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100" b="1" i="0" baseline="0">
              <a:solidFill>
                <a:schemeClr val="dk1"/>
              </a:solidFill>
              <a:effectLst/>
              <a:latin typeface="+mn-lt"/>
              <a:ea typeface="+mn-ea"/>
              <a:cs typeface="+mn-cs"/>
            </a:rPr>
            <a:t>CONDITIONS OF SUPPLY</a:t>
          </a:r>
        </a:p>
        <a:p>
          <a:pPr algn="l"/>
          <a:r>
            <a:rPr lang="en-GB" sz="1100" b="0" i="0" baseline="0">
              <a:solidFill>
                <a:sysClr val="windowText" lastClr="000000"/>
              </a:solidFill>
              <a:effectLst/>
              <a:latin typeface="+mn-lt"/>
              <a:ea typeface="+mn-ea"/>
              <a:cs typeface="+mn-cs"/>
            </a:rPr>
            <a:t>This document is supplied in confidence by QinetiQ to Dstl in accordance with Contract DSTL/AGR/00734/01 </a:t>
          </a:r>
        </a:p>
        <a:p>
          <a:pPr algn="l"/>
          <a:endParaRPr lang="en-GB" sz="1100" b="0" i="0" baseline="0">
            <a:solidFill>
              <a:schemeClr val="dk1"/>
            </a:solidFill>
            <a:effectLst/>
            <a:latin typeface="+mn-lt"/>
            <a:ea typeface="+mn-ea"/>
            <a:cs typeface="+mn-cs"/>
          </a:endParaRPr>
        </a:p>
        <a:p>
          <a:r>
            <a:rPr lang="en-GB" sz="1100">
              <a:solidFill>
                <a:schemeClr val="dk1"/>
              </a:solidFill>
              <a:effectLst/>
              <a:latin typeface="+mn-lt"/>
              <a:ea typeface="+mn-ea"/>
              <a:cs typeface="+mn-cs"/>
            </a:rPr>
            <a:t>Natalie Grey </a:t>
          </a:r>
        </a:p>
        <a:p>
          <a:r>
            <a:rPr lang="en-GB" sz="1100">
              <a:solidFill>
                <a:schemeClr val="dk1"/>
              </a:solidFill>
              <a:effectLst/>
              <a:latin typeface="+mn-lt"/>
              <a:ea typeface="+mn-ea"/>
              <a:cs typeface="+mn-cs"/>
            </a:rPr>
            <a:t>QinetiQ </a:t>
          </a:r>
        </a:p>
        <a:p>
          <a:r>
            <a:rPr lang="en-GB" sz="1100">
              <a:solidFill>
                <a:schemeClr val="dk1"/>
              </a:solidFill>
              <a:effectLst/>
              <a:latin typeface="+mn-lt"/>
              <a:ea typeface="+mn-ea"/>
              <a:cs typeface="+mn-cs"/>
            </a:rPr>
            <a:t>Cody Technology Park </a:t>
          </a:r>
        </a:p>
        <a:p>
          <a:r>
            <a:rPr lang="en-GB" sz="1100">
              <a:solidFill>
                <a:schemeClr val="dk1"/>
              </a:solidFill>
              <a:effectLst/>
              <a:latin typeface="+mn-lt"/>
              <a:ea typeface="+mn-ea"/>
              <a:cs typeface="+mn-cs"/>
            </a:rPr>
            <a:t>Farnborough </a:t>
          </a:r>
        </a:p>
        <a:p>
          <a:r>
            <a:rPr lang="en-GB" sz="1100">
              <a:solidFill>
                <a:schemeClr val="dk1"/>
              </a:solidFill>
              <a:effectLst/>
              <a:latin typeface="+mn-lt"/>
              <a:ea typeface="+mn-ea"/>
              <a:cs typeface="+mn-cs"/>
            </a:rPr>
            <a:t>Hampshire, GU14 0LX</a:t>
          </a:r>
        </a:p>
        <a:p>
          <a:pPr algn="l"/>
          <a:endParaRPr lang="en-GB" sz="1100" b="0" i="0" baseline="0">
            <a:solidFill>
              <a:schemeClr val="dk1"/>
            </a:solidFill>
            <a:effectLst/>
            <a:latin typeface="+mn-lt"/>
            <a:ea typeface="+mn-ea"/>
            <a:cs typeface="+mn-cs"/>
          </a:endParaRPr>
        </a:p>
      </xdr:txBody>
    </xdr:sp>
    <xdr:clientData/>
  </xdr:twoCellAnchor>
  <xdr:twoCellAnchor editAs="oneCell">
    <xdr:from>
      <xdr:col>0</xdr:col>
      <xdr:colOff>0</xdr:colOff>
      <xdr:row>0</xdr:row>
      <xdr:rowOff>0</xdr:rowOff>
    </xdr:from>
    <xdr:to>
      <xdr:col>2</xdr:col>
      <xdr:colOff>373500</xdr:colOff>
      <xdr:row>2</xdr:row>
      <xdr:rowOff>9925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0" y="0"/>
          <a:ext cx="1623180" cy="34520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533520</xdr:colOff>
      <xdr:row>0</xdr:row>
      <xdr:rowOff>345205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0" y="0"/>
          <a:ext cx="1623180" cy="345205"/>
        </a:xfrm>
        <a:prstGeom prst="rect">
          <a:avLst/>
        </a:prstGeom>
        <a:noFill/>
      </xdr:spPr>
    </xdr:pic>
    <xdr:clientData/>
  </xdr:twoCellAnchor>
  <xdr:twoCellAnchor editAs="oneCell">
    <xdr:from>
      <xdr:col>19</xdr:col>
      <xdr:colOff>18629</xdr:colOff>
      <xdr:row>0</xdr:row>
      <xdr:rowOff>21166</xdr:rowOff>
    </xdr:from>
    <xdr:to>
      <xdr:col>21</xdr:col>
      <xdr:colOff>28948</xdr:colOff>
      <xdr:row>1</xdr:row>
      <xdr:rowOff>57325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2462089" y="21166"/>
          <a:ext cx="1259999" cy="6076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xdr:col>
      <xdr:colOff>533520</xdr:colOff>
      <xdr:row>0</xdr:row>
      <xdr:rowOff>345205</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0" y="0"/>
          <a:ext cx="1623180" cy="345205"/>
        </a:xfrm>
        <a:prstGeom prst="rect">
          <a:avLst/>
        </a:prstGeom>
        <a:noFill/>
      </xdr:spPr>
    </xdr:pic>
    <xdr:clientData/>
  </xdr:twoCellAnchor>
  <xdr:twoCellAnchor>
    <xdr:from>
      <xdr:col>0</xdr:col>
      <xdr:colOff>-266981</xdr:colOff>
      <xdr:row>21</xdr:row>
      <xdr:rowOff>187326</xdr:rowOff>
    </xdr:from>
    <xdr:to>
      <xdr:col>39</xdr:col>
      <xdr:colOff>289412</xdr:colOff>
      <xdr:row>112</xdr:row>
      <xdr:rowOff>37366</xdr:rowOff>
    </xdr:to>
    <xdr:grpSp>
      <xdr:nvGrpSpPr>
        <xdr:cNvPr id="29" name="Group 28">
          <a:extLst>
            <a:ext uri="{FF2B5EF4-FFF2-40B4-BE49-F238E27FC236}">
              <a16:creationId xmlns:a16="http://schemas.microsoft.com/office/drawing/2014/main" id="{00000000-0008-0000-0100-00001D000000}"/>
            </a:ext>
          </a:extLst>
        </xdr:cNvPr>
        <xdr:cNvGrpSpPr/>
      </xdr:nvGrpSpPr>
      <xdr:grpSpPr>
        <a:xfrm>
          <a:off x="-266981" y="5470526"/>
          <a:ext cx="28259326" cy="17003507"/>
          <a:chOff x="4569182" y="885305"/>
          <a:chExt cx="25287887" cy="17358613"/>
        </a:xfrm>
      </xdr:grpSpPr>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4569182" y="2986866"/>
          <a:ext cx="5148000" cy="2880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18004664" y="885305"/>
          <a:ext cx="4680000" cy="2880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4833551" y="6059556"/>
          <a:ext cx="4680000" cy="2880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9827546" y="6107319"/>
          <a:ext cx="4680000" cy="28800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9791049" y="3010747"/>
          <a:ext cx="4680000" cy="288000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4863945" y="9148260"/>
          <a:ext cx="4680000" cy="288000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6" name="Chart 15">
            <a:extLst>
              <a:ext uri="{FF2B5EF4-FFF2-40B4-BE49-F238E27FC236}">
                <a16:creationId xmlns:a16="http://schemas.microsoft.com/office/drawing/2014/main" id="{00000000-0008-0000-0100-000010000000}"/>
              </a:ext>
            </a:extLst>
          </xdr:cNvPr>
          <xdr:cNvGraphicFramePr>
            <a:graphicFrameLocks/>
          </xdr:cNvGraphicFramePr>
        </xdr:nvGraphicFramePr>
        <xdr:xfrm>
          <a:off x="9828365" y="9196023"/>
          <a:ext cx="4680000" cy="288000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8" name="Chart 17">
            <a:extLst>
              <a:ext uri="{FF2B5EF4-FFF2-40B4-BE49-F238E27FC236}">
                <a16:creationId xmlns:a16="http://schemas.microsoft.com/office/drawing/2014/main" id="{00000000-0008-0000-0100-000012000000}"/>
              </a:ext>
            </a:extLst>
          </xdr:cNvPr>
          <xdr:cNvGraphicFramePr>
            <a:graphicFrameLocks/>
          </xdr:cNvGraphicFramePr>
        </xdr:nvGraphicFramePr>
        <xdr:xfrm>
          <a:off x="4893110" y="12283375"/>
          <a:ext cx="4680000" cy="28800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20" name="Chart 19">
            <a:extLst>
              <a:ext uri="{FF2B5EF4-FFF2-40B4-BE49-F238E27FC236}">
                <a16:creationId xmlns:a16="http://schemas.microsoft.com/office/drawing/2014/main" id="{00000000-0008-0000-0100-000014000000}"/>
              </a:ext>
            </a:extLst>
          </xdr:cNvPr>
          <xdr:cNvGraphicFramePr>
            <a:graphicFrameLocks/>
          </xdr:cNvGraphicFramePr>
        </xdr:nvGraphicFramePr>
        <xdr:xfrm>
          <a:off x="9825706" y="12327911"/>
          <a:ext cx="4680000" cy="288000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22" name="Chart 21">
            <a:extLst>
              <a:ext uri="{FF2B5EF4-FFF2-40B4-BE49-F238E27FC236}">
                <a16:creationId xmlns:a16="http://schemas.microsoft.com/office/drawing/2014/main" id="{00000000-0008-0000-0100-000016000000}"/>
              </a:ext>
            </a:extLst>
          </xdr:cNvPr>
          <xdr:cNvGraphicFramePr>
            <a:graphicFrameLocks/>
          </xdr:cNvGraphicFramePr>
        </xdr:nvGraphicFramePr>
        <xdr:xfrm>
          <a:off x="25177069" y="1267407"/>
          <a:ext cx="4680000" cy="288000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24" name="Chart 23">
            <a:extLst>
              <a:ext uri="{FF2B5EF4-FFF2-40B4-BE49-F238E27FC236}">
                <a16:creationId xmlns:a16="http://schemas.microsoft.com/office/drawing/2014/main" id="{00000000-0008-0000-0100-000018000000}"/>
              </a:ext>
            </a:extLst>
          </xdr:cNvPr>
          <xdr:cNvGraphicFramePr>
            <a:graphicFrameLocks/>
          </xdr:cNvGraphicFramePr>
        </xdr:nvGraphicFramePr>
        <xdr:xfrm>
          <a:off x="4890374" y="15319382"/>
          <a:ext cx="4680000" cy="288000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27" name="Chart 26">
            <a:extLst>
              <a:ext uri="{FF2B5EF4-FFF2-40B4-BE49-F238E27FC236}">
                <a16:creationId xmlns:a16="http://schemas.microsoft.com/office/drawing/2014/main" id="{00000000-0008-0000-0100-00001B000000}"/>
              </a:ext>
            </a:extLst>
          </xdr:cNvPr>
          <xdr:cNvGraphicFramePr>
            <a:graphicFrameLocks/>
          </xdr:cNvGraphicFramePr>
        </xdr:nvGraphicFramePr>
        <xdr:xfrm>
          <a:off x="9799297" y="15363918"/>
          <a:ext cx="4680000" cy="2880000"/>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533520</xdr:colOff>
      <xdr:row>0</xdr:row>
      <xdr:rowOff>345205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0" y="0"/>
          <a:ext cx="1623180" cy="345205"/>
        </a:xfrm>
        <a:prstGeom prst="rect">
          <a:avLst/>
        </a:prstGeom>
        <a:noFill/>
      </xdr:spPr>
    </xdr:pic>
    <xdr:clientData/>
  </xdr:twoCellAnchor>
  <xdr:twoCellAnchor editAs="oneCell">
    <xdr:from>
      <xdr:col>19</xdr:col>
      <xdr:colOff>18629</xdr:colOff>
      <xdr:row>0</xdr:row>
      <xdr:rowOff>21166</xdr:rowOff>
    </xdr:from>
    <xdr:to>
      <xdr:col>21</xdr:col>
      <xdr:colOff>28948</xdr:colOff>
      <xdr:row>1</xdr:row>
      <xdr:rowOff>57325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2462089" y="21166"/>
          <a:ext cx="1259999" cy="6076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xdr:col>
      <xdr:colOff>533520</xdr:colOff>
      <xdr:row>0</xdr:row>
      <xdr:rowOff>345205</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0" y="0"/>
          <a:ext cx="1623180" cy="345205"/>
        </a:xfrm>
        <a:prstGeom prst="rect">
          <a:avLst/>
        </a:prstGeom>
        <a:noFill/>
      </xdr:spPr>
    </xdr:pic>
    <xdr:clientData/>
  </xdr:twoCellAnchor>
  <xdr:twoCellAnchor>
    <xdr:from>
      <xdr:col>0</xdr:col>
      <xdr:colOff>131233</xdr:colOff>
      <xdr:row>18</xdr:row>
      <xdr:rowOff>88900</xdr:rowOff>
    </xdr:from>
    <xdr:to>
      <xdr:col>21</xdr:col>
      <xdr:colOff>506027</xdr:colOff>
      <xdr:row>33</xdr:row>
      <xdr:rowOff>111400</xdr:rowOff>
    </xdr:to>
    <xdr:grpSp>
      <xdr:nvGrpSpPr>
        <xdr:cNvPr id="5" name="Group 4">
          <a:extLst>
            <a:ext uri="{FF2B5EF4-FFF2-40B4-BE49-F238E27FC236}">
              <a16:creationId xmlns:a16="http://schemas.microsoft.com/office/drawing/2014/main" id="{00000000-0008-0000-0200-000005000000}"/>
            </a:ext>
          </a:extLst>
        </xdr:cNvPr>
        <xdr:cNvGrpSpPr/>
      </xdr:nvGrpSpPr>
      <xdr:grpSpPr>
        <a:xfrm>
          <a:off x="131233" y="5359400"/>
          <a:ext cx="15662419" cy="2880000"/>
          <a:chOff x="105833" y="6019800"/>
          <a:chExt cx="14024121" cy="2880000"/>
        </a:xfrm>
      </xdr:grpSpPr>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105833" y="6019800"/>
          <a:ext cx="4680000" cy="2880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4780845" y="6019800"/>
          <a:ext cx="4680000" cy="2880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9449954" y="6019800"/>
          <a:ext cx="4680000" cy="28800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479092</xdr:colOff>
      <xdr:row>0</xdr:row>
      <xdr:rowOff>345205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0" y="0"/>
          <a:ext cx="1623180" cy="345205"/>
        </a:xfrm>
        <a:prstGeom prst="rect">
          <a:avLst/>
        </a:prstGeom>
        <a:noFill/>
      </xdr:spPr>
    </xdr:pic>
    <xdr:clientData/>
  </xdr:twoCellAnchor>
  <xdr:twoCellAnchor editAs="oneCell">
    <xdr:from>
      <xdr:col>19</xdr:col>
      <xdr:colOff>18630</xdr:colOff>
      <xdr:row>0</xdr:row>
      <xdr:rowOff>21166</xdr:rowOff>
    </xdr:from>
    <xdr:to>
      <xdr:col>21</xdr:col>
      <xdr:colOff>28948</xdr:colOff>
      <xdr:row>1</xdr:row>
      <xdr:rowOff>57325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2221213" y="21166"/>
          <a:ext cx="1237986" cy="6076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151248</xdr:colOff>
      <xdr:row>51</xdr:row>
      <xdr:rowOff>55893</xdr:rowOff>
    </xdr:from>
    <xdr:to>
      <xdr:col>54</xdr:col>
      <xdr:colOff>405800</xdr:colOff>
      <xdr:row>118</xdr:row>
      <xdr:rowOff>16934</xdr:rowOff>
    </xdr:to>
    <xdr:grpSp>
      <xdr:nvGrpSpPr>
        <xdr:cNvPr id="4" name="Group 3">
          <a:extLst>
            <a:ext uri="{FF2B5EF4-FFF2-40B4-BE49-F238E27FC236}">
              <a16:creationId xmlns:a16="http://schemas.microsoft.com/office/drawing/2014/main" id="{00000000-0008-0000-0300-000004000000}"/>
            </a:ext>
          </a:extLst>
        </xdr:cNvPr>
        <xdr:cNvGrpSpPr/>
      </xdr:nvGrpSpPr>
      <xdr:grpSpPr>
        <a:xfrm>
          <a:off x="12190848" y="11003293"/>
          <a:ext cx="26975352" cy="11873641"/>
          <a:chOff x="15675560" y="3766291"/>
          <a:chExt cx="23686721" cy="11196515"/>
        </a:xfrm>
      </xdr:grpSpPr>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35042281" y="6796640"/>
          <a:ext cx="4320000" cy="2880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15675560" y="4033697"/>
          <a:ext cx="8030290" cy="489297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35029871" y="3766291"/>
          <a:ext cx="4320000" cy="2880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15700999" y="9085159"/>
          <a:ext cx="8004805" cy="5877647"/>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24</xdr:col>
      <xdr:colOff>602192</xdr:colOff>
      <xdr:row>4</xdr:row>
      <xdr:rowOff>68792</xdr:rowOff>
    </xdr:from>
    <xdr:to>
      <xdr:col>34</xdr:col>
      <xdr:colOff>254882</xdr:colOff>
      <xdr:row>11</xdr:row>
      <xdr:rowOff>111399</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18331392" y="1211792"/>
          <a:ext cx="6434490" cy="2776008"/>
          <a:chOff x="15974181" y="1107924"/>
          <a:chExt cx="5777265" cy="2697361"/>
        </a:xfrm>
      </xdr:grpSpPr>
      <xdr:grpSp>
        <xdr:nvGrpSpPr>
          <xdr:cNvPr id="17" name="Group 16">
            <a:extLst>
              <a:ext uri="{FF2B5EF4-FFF2-40B4-BE49-F238E27FC236}">
                <a16:creationId xmlns:a16="http://schemas.microsoft.com/office/drawing/2014/main" id="{00000000-0008-0000-0300-000011000000}"/>
              </a:ext>
            </a:extLst>
          </xdr:cNvPr>
          <xdr:cNvGrpSpPr/>
        </xdr:nvGrpSpPr>
        <xdr:grpSpPr>
          <a:xfrm>
            <a:off x="15974181" y="1107924"/>
            <a:ext cx="4193424" cy="2696400"/>
            <a:chOff x="16315266" y="787401"/>
            <a:chExt cx="4216971" cy="2683068"/>
          </a:xfrm>
        </xdr:grpSpPr>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rotWithShape="1">
            <a:blip xmlns:r="http://schemas.openxmlformats.org/officeDocument/2006/relationships" r:embed="rId7" cstate="hqprint">
              <a:extLst>
                <a:ext uri="{28A0092B-C50C-407E-A947-70E740481C1C}">
                  <a14:useLocalDpi xmlns:a14="http://schemas.microsoft.com/office/drawing/2010/main"/>
                </a:ext>
              </a:extLst>
            </a:blip>
            <a:srcRect/>
            <a:stretch/>
          </xdr:blipFill>
          <xdr:spPr>
            <a:xfrm rot="16200000">
              <a:off x="15964499" y="1948030"/>
              <a:ext cx="1980000" cy="1064876"/>
            </a:xfrm>
            <a:prstGeom prst="rect">
              <a:avLst/>
            </a:prstGeom>
            <a:ln w="38100">
              <a:solidFill>
                <a:srgbClr val="002060"/>
              </a:solidFill>
            </a:ln>
          </xdr:spPr>
        </xdr:pic>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rotWithShape="1">
            <a:blip xmlns:r="http://schemas.openxmlformats.org/officeDocument/2006/relationships" r:embed="rId8" cstate="hqprint">
              <a:extLst>
                <a:ext uri="{28A0092B-C50C-407E-A947-70E740481C1C}">
                  <a14:useLocalDpi xmlns:a14="http://schemas.microsoft.com/office/drawing/2010/main"/>
                </a:ext>
              </a:extLst>
            </a:blip>
            <a:srcRect/>
            <a:stretch/>
          </xdr:blipFill>
          <xdr:spPr>
            <a:xfrm rot="16200000">
              <a:off x="17285298" y="1952470"/>
              <a:ext cx="1980000" cy="1055997"/>
            </a:xfrm>
            <a:prstGeom prst="rect">
              <a:avLst/>
            </a:prstGeom>
            <a:ln w="38100">
              <a:solidFill>
                <a:srgbClr val="FF0000"/>
              </a:solidFill>
            </a:ln>
          </xdr:spPr>
        </xdr:pic>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16315266" y="787401"/>
              <a:ext cx="1278467" cy="56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n-GB" sz="1800" b="1">
                  <a:solidFill>
                    <a:srgbClr val="002060"/>
                  </a:solidFill>
                </a:rPr>
                <a:t>Pre-Thermal Cycle</a:t>
              </a:r>
            </a:p>
          </xdr:txBody>
        </xdr:sp>
        <xdr:sp macro="" textlink="">
          <xdr:nvSpPr>
            <xdr:cNvPr id="18" name="TextBox 17">
              <a:extLst>
                <a:ext uri="{FF2B5EF4-FFF2-40B4-BE49-F238E27FC236}">
                  <a16:creationId xmlns:a16="http://schemas.microsoft.com/office/drawing/2014/main" id="{00000000-0008-0000-0300-000012000000}"/>
                </a:ext>
              </a:extLst>
            </xdr:cNvPr>
            <xdr:cNvSpPr txBox="1"/>
          </xdr:nvSpPr>
          <xdr:spPr>
            <a:xfrm>
              <a:off x="17636065" y="787401"/>
              <a:ext cx="2896172" cy="280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n-GB" sz="1800" b="1">
                  <a:solidFill>
                    <a:srgbClr val="FF0000"/>
                  </a:solidFill>
                </a:rPr>
                <a:t>Post-Thermal Cycle</a:t>
              </a:r>
            </a:p>
          </xdr:txBody>
        </xdr:sp>
      </xdr:grpSp>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rotWithShape="1">
          <a:blip xmlns:r="http://schemas.openxmlformats.org/officeDocument/2006/relationships" r:embed="rId9" cstate="hqprint">
            <a:extLst>
              <a:ext uri="{28A0092B-C50C-407E-A947-70E740481C1C}">
                <a14:useLocalDpi xmlns:a14="http://schemas.microsoft.com/office/drawing/2010/main"/>
              </a:ext>
            </a:extLst>
          </a:blip>
          <a:srcRect/>
          <a:stretch/>
        </xdr:blipFill>
        <xdr:spPr>
          <a:xfrm>
            <a:off x="19017339" y="1814485"/>
            <a:ext cx="961657" cy="1990800"/>
          </a:xfrm>
          <a:prstGeom prst="rect">
            <a:avLst/>
          </a:prstGeom>
          <a:ln w="38100">
            <a:solidFill>
              <a:srgbClr val="FF0000"/>
            </a:solidFill>
          </a:ln>
        </xdr:spPr>
      </xdr:pic>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rotWithShape="1">
          <a:blip xmlns:r="http://schemas.openxmlformats.org/officeDocument/2006/relationships" r:embed="rId10" cstate="hqprint">
            <a:extLst>
              <a:ext uri="{28A0092B-C50C-407E-A947-70E740481C1C}">
                <a14:useLocalDpi xmlns:a14="http://schemas.microsoft.com/office/drawing/2010/main"/>
              </a:ext>
            </a:extLst>
          </a:blip>
          <a:srcRect/>
          <a:stretch/>
        </xdr:blipFill>
        <xdr:spPr>
          <a:xfrm>
            <a:off x="18538370" y="1814485"/>
            <a:ext cx="444611" cy="1990800"/>
          </a:xfrm>
          <a:prstGeom prst="rect">
            <a:avLst/>
          </a:prstGeom>
          <a:ln w="38100">
            <a:solidFill>
              <a:srgbClr val="FF0000"/>
            </a:solidFill>
          </a:ln>
        </xdr:spPr>
      </xdr:pic>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rotWithShape="1">
          <a:blip xmlns:r="http://schemas.openxmlformats.org/officeDocument/2006/relationships" r:embed="rId11" cstate="hqprint">
            <a:extLst>
              <a:ext uri="{28A0092B-C50C-407E-A947-70E740481C1C}">
                <a14:useLocalDpi xmlns:a14="http://schemas.microsoft.com/office/drawing/2010/main"/>
              </a:ext>
            </a:extLst>
          </a:blip>
          <a:srcRect/>
          <a:stretch/>
        </xdr:blipFill>
        <xdr:spPr>
          <a:xfrm>
            <a:off x="20682853" y="1814485"/>
            <a:ext cx="1068593" cy="1990800"/>
          </a:xfrm>
          <a:prstGeom prst="rect">
            <a:avLst/>
          </a:prstGeom>
          <a:ln w="38100">
            <a:solidFill>
              <a:srgbClr val="FF0000"/>
            </a:solidFill>
          </a:ln>
        </xdr:spPr>
      </xdr:pic>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rotWithShape="1">
          <a:blip xmlns:r="http://schemas.openxmlformats.org/officeDocument/2006/relationships" r:embed="rId12" cstate="hqprint">
            <a:extLst>
              <a:ext uri="{28A0092B-C50C-407E-A947-70E740481C1C}">
                <a14:useLocalDpi xmlns:a14="http://schemas.microsoft.com/office/drawing/2010/main"/>
              </a:ext>
            </a:extLst>
          </a:blip>
          <a:srcRect/>
          <a:stretch/>
        </xdr:blipFill>
        <xdr:spPr>
          <a:xfrm>
            <a:off x="20007939" y="1814485"/>
            <a:ext cx="641267" cy="1990800"/>
          </a:xfrm>
          <a:prstGeom prst="rect">
            <a:avLst/>
          </a:prstGeom>
          <a:ln w="38100">
            <a:solidFill>
              <a:srgbClr val="FF0000"/>
            </a:solidFill>
          </a:ln>
        </xdr:spPr>
      </xdr:pic>
    </xdr:grpSp>
    <xdr:clientData/>
  </xdr:twoCellAnchor>
  <xdr:twoCellAnchor>
    <xdr:from>
      <xdr:col>192</xdr:col>
      <xdr:colOff>1319633</xdr:colOff>
      <xdr:row>0</xdr:row>
      <xdr:rowOff>7881</xdr:rowOff>
    </xdr:from>
    <xdr:to>
      <xdr:col>213</xdr:col>
      <xdr:colOff>153012</xdr:colOff>
      <xdr:row>26</xdr:row>
      <xdr:rowOff>137711</xdr:rowOff>
    </xdr:to>
    <xdr:graphicFrame macro="">
      <xdr:nvGraphicFramePr>
        <xdr:cNvPr id="19" name="Chart 18">
          <a:extLst>
            <a:ext uri="{FF2B5EF4-FFF2-40B4-BE49-F238E27FC236}">
              <a16:creationId xmlns:a16="http://schemas.microsoft.com/office/drawing/2014/main" id="{526A5FA1-1636-944C-A65C-71419BFC4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479092</xdr:colOff>
      <xdr:row>0</xdr:row>
      <xdr:rowOff>345205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0" y="0"/>
          <a:ext cx="1615560" cy="345205"/>
        </a:xfrm>
        <a:prstGeom prst="rect">
          <a:avLst/>
        </a:prstGeom>
        <a:noFill/>
      </xdr:spPr>
    </xdr:pic>
    <xdr:clientData/>
  </xdr:twoCellAnchor>
  <xdr:twoCellAnchor editAs="oneCell">
    <xdr:from>
      <xdr:col>19</xdr:col>
      <xdr:colOff>18630</xdr:colOff>
      <xdr:row>0</xdr:row>
      <xdr:rowOff>21166</xdr:rowOff>
    </xdr:from>
    <xdr:to>
      <xdr:col>21</xdr:col>
      <xdr:colOff>28948</xdr:colOff>
      <xdr:row>1</xdr:row>
      <xdr:rowOff>57325</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2591630" y="21166"/>
          <a:ext cx="1275239" cy="6076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70554</xdr:colOff>
      <xdr:row>10</xdr:row>
      <xdr:rowOff>237806</xdr:rowOff>
    </xdr:from>
    <xdr:to>
      <xdr:col>19</xdr:col>
      <xdr:colOff>594621</xdr:colOff>
      <xdr:row>112</xdr:row>
      <xdr:rowOff>103223</xdr:rowOff>
    </xdr:to>
    <xdr:grpSp>
      <xdr:nvGrpSpPr>
        <xdr:cNvPr id="4" name="Group 3">
          <a:extLst>
            <a:ext uri="{FF2B5EF4-FFF2-40B4-BE49-F238E27FC236}">
              <a16:creationId xmlns:a16="http://schemas.microsoft.com/office/drawing/2014/main" id="{00000000-0008-0000-0400-000004000000}"/>
            </a:ext>
          </a:extLst>
        </xdr:cNvPr>
        <xdr:cNvGrpSpPr/>
      </xdr:nvGrpSpPr>
      <xdr:grpSpPr>
        <a:xfrm>
          <a:off x="5671254" y="3819206"/>
          <a:ext cx="9083867" cy="17327917"/>
          <a:chOff x="-23888347" y="-11241342"/>
          <a:chExt cx="7877084" cy="31661450"/>
        </a:xfrm>
      </xdr:grpSpPr>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23486874" y="14210744"/>
          <a:ext cx="7457347" cy="620936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23788023" y="-11241342"/>
          <a:ext cx="7384965" cy="826991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23438044" y="6936105"/>
          <a:ext cx="7426781" cy="6226118"/>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23888347" y="-2394446"/>
          <a:ext cx="7437271" cy="818121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31</xdr:col>
      <xdr:colOff>465666</xdr:colOff>
      <xdr:row>4</xdr:row>
      <xdr:rowOff>24343</xdr:rowOff>
    </xdr:from>
    <xdr:to>
      <xdr:col>41</xdr:col>
      <xdr:colOff>390334</xdr:colOff>
      <xdr:row>10</xdr:row>
      <xdr:rowOff>285612</xdr:rowOff>
    </xdr:to>
    <xdr:grpSp>
      <xdr:nvGrpSpPr>
        <xdr:cNvPr id="14" name="Group 13">
          <a:extLst>
            <a:ext uri="{FF2B5EF4-FFF2-40B4-BE49-F238E27FC236}">
              <a16:creationId xmlns:a16="http://schemas.microsoft.com/office/drawing/2014/main" id="{00000000-0008-0000-0400-00000E000000}"/>
            </a:ext>
          </a:extLst>
        </xdr:cNvPr>
        <xdr:cNvGrpSpPr/>
      </xdr:nvGrpSpPr>
      <xdr:grpSpPr>
        <a:xfrm>
          <a:off x="22817666" y="1116543"/>
          <a:ext cx="7036668" cy="2750469"/>
          <a:chOff x="15974180" y="1107925"/>
          <a:chExt cx="6315490" cy="2754098"/>
        </a:xfrm>
      </xdr:grpSpPr>
      <xdr:grpSp>
        <xdr:nvGrpSpPr>
          <xdr:cNvPr id="23" name="Group 22">
            <a:extLst>
              <a:ext uri="{FF2B5EF4-FFF2-40B4-BE49-F238E27FC236}">
                <a16:creationId xmlns:a16="http://schemas.microsoft.com/office/drawing/2014/main" id="{00000000-0008-0000-0400-000017000000}"/>
              </a:ext>
            </a:extLst>
          </xdr:cNvPr>
          <xdr:cNvGrpSpPr/>
        </xdr:nvGrpSpPr>
        <xdr:grpSpPr>
          <a:xfrm>
            <a:off x="15974180" y="1107925"/>
            <a:ext cx="4193423" cy="2754098"/>
            <a:chOff x="16001999" y="1117601"/>
            <a:chExt cx="4216970" cy="2742003"/>
          </a:xfrm>
        </xdr:grpSpPr>
        <xdr:grpSp>
          <xdr:nvGrpSpPr>
            <xdr:cNvPr id="13" name="Group 12">
              <a:extLst>
                <a:ext uri="{FF2B5EF4-FFF2-40B4-BE49-F238E27FC236}">
                  <a16:creationId xmlns:a16="http://schemas.microsoft.com/office/drawing/2014/main" id="{00000000-0008-0000-0400-00000D000000}"/>
                </a:ext>
              </a:extLst>
            </xdr:cNvPr>
            <xdr:cNvGrpSpPr/>
          </xdr:nvGrpSpPr>
          <xdr:grpSpPr>
            <a:xfrm>
              <a:off x="16001999" y="1117601"/>
              <a:ext cx="4216970" cy="563616"/>
              <a:chOff x="16315266" y="787401"/>
              <a:chExt cx="4216970" cy="563616"/>
            </a:xfrm>
          </xdr:grpSpPr>
          <xdr:sp macro="" textlink="">
            <xdr:nvSpPr>
              <xdr:cNvPr id="16" name="TextBox 15">
                <a:extLst>
                  <a:ext uri="{FF2B5EF4-FFF2-40B4-BE49-F238E27FC236}">
                    <a16:creationId xmlns:a16="http://schemas.microsoft.com/office/drawing/2014/main" id="{00000000-0008-0000-0400-000010000000}"/>
                  </a:ext>
                </a:extLst>
              </xdr:cNvPr>
              <xdr:cNvSpPr txBox="1"/>
            </xdr:nvSpPr>
            <xdr:spPr>
              <a:xfrm>
                <a:off x="16315266" y="787401"/>
                <a:ext cx="1278467" cy="56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n-GB" sz="1800" b="1">
                    <a:solidFill>
                      <a:srgbClr val="002060"/>
                    </a:solidFill>
                  </a:rPr>
                  <a:t>Pre-Thermal Cycle</a:t>
                </a:r>
              </a:p>
            </xdr:txBody>
          </xdr:sp>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17636064" y="787401"/>
                <a:ext cx="2896172" cy="2795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lgn="ctr"/>
                <a:r>
                  <a:rPr lang="en-GB" sz="1800" b="1">
                    <a:solidFill>
                      <a:srgbClr val="FF0000"/>
                    </a:solidFill>
                  </a:rPr>
                  <a:t>Post-Thermal Cycle</a:t>
                </a:r>
              </a:p>
            </xdr:txBody>
          </xdr:sp>
        </xdr:grpSp>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rotWithShape="1">
            <a:blip xmlns:r="http://schemas.openxmlformats.org/officeDocument/2006/relationships" r:embed="rId7" cstate="hqprint">
              <a:extLst>
                <a:ext uri="{28A0092B-C50C-407E-A947-70E740481C1C}">
                  <a14:useLocalDpi xmlns:a14="http://schemas.microsoft.com/office/drawing/2010/main"/>
                </a:ext>
              </a:extLst>
            </a:blip>
            <a:srcRect/>
            <a:stretch/>
          </xdr:blipFill>
          <xdr:spPr>
            <a:xfrm rot="5400000">
              <a:off x="15651232" y="2383288"/>
              <a:ext cx="1980000" cy="972631"/>
            </a:xfrm>
            <a:prstGeom prst="rect">
              <a:avLst/>
            </a:prstGeom>
            <a:ln w="38100">
              <a:solidFill>
                <a:srgbClr val="002060"/>
              </a:solidFill>
            </a:ln>
          </xdr:spPr>
        </xdr:pic>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rotWithShape="1">
            <a:blip xmlns:r="http://schemas.openxmlformats.org/officeDocument/2006/relationships" r:embed="rId8" cstate="hqprint">
              <a:extLst>
                <a:ext uri="{28A0092B-C50C-407E-A947-70E740481C1C}">
                  <a14:useLocalDpi xmlns:a14="http://schemas.microsoft.com/office/drawing/2010/main"/>
                </a:ext>
              </a:extLst>
            </a:blip>
            <a:srcRect/>
            <a:stretch/>
          </xdr:blipFill>
          <xdr:spPr>
            <a:xfrm rot="5400000">
              <a:off x="16972031" y="2352103"/>
              <a:ext cx="1980000" cy="1035001"/>
            </a:xfrm>
            <a:prstGeom prst="rect">
              <a:avLst/>
            </a:prstGeom>
            <a:ln w="38100">
              <a:solidFill>
                <a:srgbClr val="FF0000"/>
              </a:solidFill>
            </a:ln>
          </xdr:spPr>
        </xdr:pic>
      </xdr:grpSp>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rotWithShape="1">
          <a:blip xmlns:r="http://schemas.openxmlformats.org/officeDocument/2006/relationships" r:embed="rId9" cstate="hqprint">
            <a:extLst>
              <a:ext uri="{28A0092B-C50C-407E-A947-70E740481C1C}">
                <a14:useLocalDpi xmlns:a14="http://schemas.microsoft.com/office/drawing/2010/main"/>
              </a:ext>
            </a:extLst>
          </a:blip>
          <a:srcRect/>
          <a:stretch/>
        </xdr:blipFill>
        <xdr:spPr>
          <a:xfrm>
            <a:off x="20410706" y="1873289"/>
            <a:ext cx="687303" cy="1987200"/>
          </a:xfrm>
          <a:prstGeom prst="rect">
            <a:avLst/>
          </a:prstGeom>
          <a:ln w="38100">
            <a:solidFill>
              <a:srgbClr val="FF0000"/>
            </a:solidFill>
          </a:ln>
        </xdr:spPr>
      </xdr:pic>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10" cstate="hqprint">
            <a:extLst>
              <a:ext uri="{28A0092B-C50C-407E-A947-70E740481C1C}">
                <a14:useLocalDpi xmlns:a14="http://schemas.microsoft.com/office/drawing/2010/main"/>
              </a:ext>
            </a:extLst>
          </a:blip>
          <a:srcRect/>
          <a:stretch/>
        </xdr:blipFill>
        <xdr:spPr>
          <a:xfrm>
            <a:off x="19213275" y="1873289"/>
            <a:ext cx="1169883" cy="1987200"/>
          </a:xfrm>
          <a:prstGeom prst="rect">
            <a:avLst/>
          </a:prstGeom>
          <a:ln w="38100">
            <a:solidFill>
              <a:srgbClr val="FF0000"/>
            </a:solidFill>
          </a:ln>
        </xdr:spPr>
      </xdr:pic>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rotWithShape="1">
          <a:blip xmlns:r="http://schemas.openxmlformats.org/officeDocument/2006/relationships" r:embed="rId11" cstate="hqprint">
            <a:extLst>
              <a:ext uri="{28A0092B-C50C-407E-A947-70E740481C1C}">
                <a14:useLocalDpi xmlns:a14="http://schemas.microsoft.com/office/drawing/2010/main"/>
              </a:ext>
            </a:extLst>
          </a:blip>
          <a:srcRect/>
          <a:stretch/>
        </xdr:blipFill>
        <xdr:spPr>
          <a:xfrm>
            <a:off x="18538364" y="1873289"/>
            <a:ext cx="647346" cy="1987200"/>
          </a:xfrm>
          <a:prstGeom prst="rect">
            <a:avLst/>
          </a:prstGeom>
          <a:ln w="38100">
            <a:solidFill>
              <a:srgbClr val="FF0000"/>
            </a:solidFill>
          </a:ln>
        </xdr:spPr>
      </xdr:pic>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rotWithShape="1">
          <a:blip xmlns:r="http://schemas.openxmlformats.org/officeDocument/2006/relationships" r:embed="rId12" cstate="hqprint">
            <a:extLst>
              <a:ext uri="{28A0092B-C50C-407E-A947-70E740481C1C}">
                <a14:useLocalDpi xmlns:a14="http://schemas.microsoft.com/office/drawing/2010/main"/>
              </a:ext>
            </a:extLst>
          </a:blip>
          <a:srcRect/>
          <a:stretch/>
        </xdr:blipFill>
        <xdr:spPr>
          <a:xfrm>
            <a:off x="21140049" y="1873289"/>
            <a:ext cx="1149621" cy="1987200"/>
          </a:xfrm>
          <a:prstGeom prst="rect">
            <a:avLst/>
          </a:prstGeom>
          <a:ln w="38100">
            <a:solidFill>
              <a:srgbClr val="FF0000"/>
            </a:solidFill>
          </a:ln>
        </xdr:spPr>
      </xdr:pic>
    </xdr:grpSp>
    <xdr:clientData/>
  </xdr:twoCellAnchor>
  <xdr:twoCellAnchor>
    <xdr:from>
      <xdr:col>194</xdr:col>
      <xdr:colOff>585009</xdr:colOff>
      <xdr:row>0</xdr:row>
      <xdr:rowOff>513135</xdr:rowOff>
    </xdr:from>
    <xdr:to>
      <xdr:col>212</xdr:col>
      <xdr:colOff>40532</xdr:colOff>
      <xdr:row>22</xdr:row>
      <xdr:rowOff>40533</xdr:rowOff>
    </xdr:to>
    <xdr:graphicFrame macro="">
      <xdr:nvGraphicFramePr>
        <xdr:cNvPr id="20" name="Chart 19">
          <a:extLst>
            <a:ext uri="{FF2B5EF4-FFF2-40B4-BE49-F238E27FC236}">
              <a16:creationId xmlns:a16="http://schemas.microsoft.com/office/drawing/2014/main" id="{A85BA745-9DC4-C24E-8A6D-FB22016D3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479092</xdr:colOff>
      <xdr:row>0</xdr:row>
      <xdr:rowOff>345205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0" y="0"/>
          <a:ext cx="1615560" cy="345205"/>
        </a:xfrm>
        <a:prstGeom prst="rect">
          <a:avLst/>
        </a:prstGeom>
        <a:noFill/>
      </xdr:spPr>
    </xdr:pic>
    <xdr:clientData/>
  </xdr:twoCellAnchor>
  <xdr:twoCellAnchor editAs="oneCell">
    <xdr:from>
      <xdr:col>19</xdr:col>
      <xdr:colOff>18630</xdr:colOff>
      <xdr:row>0</xdr:row>
      <xdr:rowOff>21166</xdr:rowOff>
    </xdr:from>
    <xdr:to>
      <xdr:col>21</xdr:col>
      <xdr:colOff>28948</xdr:colOff>
      <xdr:row>1</xdr:row>
      <xdr:rowOff>57325</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2591630" y="21166"/>
          <a:ext cx="1275239" cy="6076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182393</xdr:colOff>
      <xdr:row>4</xdr:row>
      <xdr:rowOff>5903</xdr:rowOff>
    </xdr:from>
    <xdr:to>
      <xdr:col>51</xdr:col>
      <xdr:colOff>213497</xdr:colOff>
      <xdr:row>69</xdr:row>
      <xdr:rowOff>15875</xdr:rowOff>
    </xdr:to>
    <xdr:grpSp>
      <xdr:nvGrpSpPr>
        <xdr:cNvPr id="4" name="Group 3">
          <a:extLst>
            <a:ext uri="{FF2B5EF4-FFF2-40B4-BE49-F238E27FC236}">
              <a16:creationId xmlns:a16="http://schemas.microsoft.com/office/drawing/2014/main" id="{00000000-0008-0000-0500-000004000000}"/>
            </a:ext>
          </a:extLst>
        </xdr:cNvPr>
        <xdr:cNvGrpSpPr/>
      </xdr:nvGrpSpPr>
      <xdr:grpSpPr>
        <a:xfrm>
          <a:off x="5075971" y="1089481"/>
          <a:ext cx="31711196" cy="12768229"/>
          <a:chOff x="3354487" y="-385677"/>
          <a:chExt cx="27897850" cy="1321238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22578956" y="-385677"/>
          <a:ext cx="4320000" cy="2880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00000000-0008-0000-0500-000006000000}"/>
              </a:ext>
            </a:extLst>
          </xdr:cNvPr>
          <xdr:cNvGraphicFramePr>
            <a:graphicFrameLocks/>
          </xdr:cNvGraphicFramePr>
        </xdr:nvGraphicFramePr>
        <xdr:xfrm>
          <a:off x="3354487" y="6485165"/>
          <a:ext cx="6804470" cy="634153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00000000-0008-0000-0500-000007000000}"/>
              </a:ext>
            </a:extLst>
          </xdr:cNvPr>
          <xdr:cNvGraphicFramePr>
            <a:graphicFrameLocks/>
          </xdr:cNvGraphicFramePr>
        </xdr:nvGraphicFramePr>
        <xdr:xfrm>
          <a:off x="26932337" y="-385677"/>
          <a:ext cx="4320000" cy="2880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10460179" y="6468412"/>
          <a:ext cx="6743743" cy="6308123"/>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24</xdr:col>
      <xdr:colOff>211666</xdr:colOff>
      <xdr:row>4</xdr:row>
      <xdr:rowOff>8468</xdr:rowOff>
    </xdr:from>
    <xdr:to>
      <xdr:col>33</xdr:col>
      <xdr:colOff>541531</xdr:colOff>
      <xdr:row>10</xdr:row>
      <xdr:rowOff>286665</xdr:rowOff>
    </xdr:to>
    <xdr:grpSp>
      <xdr:nvGrpSpPr>
        <xdr:cNvPr id="19" name="Group 18">
          <a:extLst>
            <a:ext uri="{FF2B5EF4-FFF2-40B4-BE49-F238E27FC236}">
              <a16:creationId xmlns:a16="http://schemas.microsoft.com/office/drawing/2014/main" id="{00000000-0008-0000-0500-000013000000}"/>
            </a:ext>
          </a:extLst>
        </xdr:cNvPr>
        <xdr:cNvGrpSpPr/>
      </xdr:nvGrpSpPr>
      <xdr:grpSpPr>
        <a:xfrm>
          <a:off x="17921758" y="1092046"/>
          <a:ext cx="6376929" cy="2759940"/>
          <a:chOff x="15974180" y="1107925"/>
          <a:chExt cx="5740065" cy="2771026"/>
        </a:xfrm>
      </xdr:grpSpPr>
      <xdr:grpSp>
        <xdr:nvGrpSpPr>
          <xdr:cNvPr id="18" name="Group 17">
            <a:extLst>
              <a:ext uri="{FF2B5EF4-FFF2-40B4-BE49-F238E27FC236}">
                <a16:creationId xmlns:a16="http://schemas.microsoft.com/office/drawing/2014/main" id="{00000000-0008-0000-0500-000012000000}"/>
              </a:ext>
            </a:extLst>
          </xdr:cNvPr>
          <xdr:cNvGrpSpPr/>
        </xdr:nvGrpSpPr>
        <xdr:grpSpPr>
          <a:xfrm>
            <a:off x="15974180" y="1107925"/>
            <a:ext cx="4193423" cy="2771026"/>
            <a:chOff x="16001999" y="1117601"/>
            <a:chExt cx="4216970" cy="2758931"/>
          </a:xfrm>
        </xdr:grpSpPr>
        <xdr:grpSp>
          <xdr:nvGrpSpPr>
            <xdr:cNvPr id="13" name="Group 12">
              <a:extLst>
                <a:ext uri="{FF2B5EF4-FFF2-40B4-BE49-F238E27FC236}">
                  <a16:creationId xmlns:a16="http://schemas.microsoft.com/office/drawing/2014/main" id="{00000000-0008-0000-0500-00000D000000}"/>
                </a:ext>
              </a:extLst>
            </xdr:cNvPr>
            <xdr:cNvGrpSpPr/>
          </xdr:nvGrpSpPr>
          <xdr:grpSpPr>
            <a:xfrm>
              <a:off x="16001999" y="1117601"/>
              <a:ext cx="4216970" cy="563616"/>
              <a:chOff x="16315266" y="787401"/>
              <a:chExt cx="4216970" cy="563616"/>
            </a:xfrm>
          </xdr:grpSpPr>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6315266" y="787401"/>
                <a:ext cx="1278467" cy="56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n-GB" sz="1800" b="1">
                    <a:solidFill>
                      <a:srgbClr val="002060"/>
                    </a:solidFill>
                  </a:rPr>
                  <a:t>Pre-Thermal Cycle</a:t>
                </a:r>
              </a:p>
            </xdr:txBody>
          </xdr:sp>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7636064" y="787401"/>
                <a:ext cx="2896172" cy="2795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n-GB" sz="1800" b="1">
                    <a:solidFill>
                      <a:srgbClr val="FF0000"/>
                    </a:solidFill>
                  </a:rPr>
                  <a:t>Post-Thermal Cycle</a:t>
                </a:r>
              </a:p>
            </xdr:txBody>
          </xdr:sp>
        </xdr:grpSp>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rotWithShape="1">
            <a:blip xmlns:r="http://schemas.openxmlformats.org/officeDocument/2006/relationships" r:embed="rId7" cstate="hqprint">
              <a:extLst>
                <a:ext uri="{28A0092B-C50C-407E-A947-70E740481C1C}">
                  <a14:useLocalDpi xmlns:a14="http://schemas.microsoft.com/office/drawing/2010/main"/>
                </a:ext>
              </a:extLst>
            </a:blip>
            <a:srcRect/>
            <a:stretch/>
          </xdr:blipFill>
          <xdr:spPr>
            <a:xfrm rot="5400000">
              <a:off x="15651232" y="2379473"/>
              <a:ext cx="1980000" cy="1014118"/>
            </a:xfrm>
            <a:prstGeom prst="rect">
              <a:avLst/>
            </a:prstGeom>
            <a:ln w="38100">
              <a:solidFill>
                <a:srgbClr val="002060"/>
              </a:solidFill>
            </a:ln>
          </xdr:spPr>
        </xdr:pic>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rotWithShape="1">
            <a:blip xmlns:r="http://schemas.openxmlformats.org/officeDocument/2006/relationships" r:embed="rId8" cstate="hqprint">
              <a:extLst>
                <a:ext uri="{28A0092B-C50C-407E-A947-70E740481C1C}">
                  <a14:useLocalDpi xmlns:a14="http://schemas.microsoft.com/office/drawing/2010/main"/>
                </a:ext>
              </a:extLst>
            </a:blip>
            <a:srcRect/>
            <a:stretch/>
          </xdr:blipFill>
          <xdr:spPr>
            <a:xfrm rot="5400000">
              <a:off x="16972031" y="2372346"/>
              <a:ext cx="1980000" cy="1028372"/>
            </a:xfrm>
            <a:prstGeom prst="rect">
              <a:avLst/>
            </a:prstGeom>
            <a:ln w="38100">
              <a:solidFill>
                <a:srgbClr val="FF0000"/>
              </a:solidFill>
            </a:ln>
          </xdr:spPr>
        </xdr:pic>
      </xdr:grpSp>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rotWithShape="1">
          <a:blip xmlns:r="http://schemas.openxmlformats.org/officeDocument/2006/relationships" r:embed="rId9" cstate="hqprint">
            <a:extLst>
              <a:ext uri="{28A0092B-C50C-407E-A947-70E740481C1C}">
                <a14:useLocalDpi xmlns:a14="http://schemas.microsoft.com/office/drawing/2010/main"/>
              </a:ext>
            </a:extLst>
          </a:blip>
          <a:srcRect/>
          <a:stretch/>
        </xdr:blipFill>
        <xdr:spPr>
          <a:xfrm>
            <a:off x="20704619" y="1890271"/>
            <a:ext cx="1009626" cy="1987200"/>
          </a:xfrm>
          <a:prstGeom prst="rect">
            <a:avLst/>
          </a:prstGeom>
          <a:ln w="38100">
            <a:solidFill>
              <a:srgbClr val="FF0000"/>
            </a:solidFill>
          </a:ln>
        </xdr:spPr>
      </xdr:pic>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rotWithShape="1">
          <a:blip xmlns:r="http://schemas.openxmlformats.org/officeDocument/2006/relationships" r:embed="rId10" cstate="hqprint">
            <a:extLst>
              <a:ext uri="{28A0092B-C50C-407E-A947-70E740481C1C}">
                <a14:useLocalDpi xmlns:a14="http://schemas.microsoft.com/office/drawing/2010/main"/>
              </a:ext>
            </a:extLst>
          </a:blip>
          <a:srcRect/>
          <a:stretch/>
        </xdr:blipFill>
        <xdr:spPr>
          <a:xfrm>
            <a:off x="20171220" y="1890271"/>
            <a:ext cx="489156" cy="1987200"/>
          </a:xfrm>
          <a:prstGeom prst="rect">
            <a:avLst/>
          </a:prstGeom>
          <a:ln w="38100">
            <a:solidFill>
              <a:srgbClr val="FF0000"/>
            </a:solidFill>
          </a:ln>
        </xdr:spPr>
      </xdr:pic>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rotWithShape="1">
          <a:blip xmlns:r="http://schemas.openxmlformats.org/officeDocument/2006/relationships" r:embed="rId11" cstate="hqprint">
            <a:extLst>
              <a:ext uri="{28A0092B-C50C-407E-A947-70E740481C1C}">
                <a14:useLocalDpi xmlns:a14="http://schemas.microsoft.com/office/drawing/2010/main"/>
              </a:ext>
            </a:extLst>
          </a:blip>
          <a:srcRect/>
          <a:stretch/>
        </xdr:blipFill>
        <xdr:spPr>
          <a:xfrm>
            <a:off x="19126192" y="1890271"/>
            <a:ext cx="997827" cy="1987200"/>
          </a:xfrm>
          <a:prstGeom prst="rect">
            <a:avLst/>
          </a:prstGeom>
          <a:ln w="38100">
            <a:solidFill>
              <a:srgbClr val="FF0000"/>
            </a:solidFill>
          </a:ln>
        </xdr:spPr>
      </xdr:pic>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rotWithShape="1">
          <a:blip xmlns:r="http://schemas.openxmlformats.org/officeDocument/2006/relationships" r:embed="rId12" cstate="hqprint">
            <a:extLst>
              <a:ext uri="{28A0092B-C50C-407E-A947-70E740481C1C}">
                <a14:useLocalDpi xmlns:a14="http://schemas.microsoft.com/office/drawing/2010/main"/>
              </a:ext>
            </a:extLst>
          </a:blip>
          <a:srcRect/>
          <a:stretch/>
        </xdr:blipFill>
        <xdr:spPr>
          <a:xfrm>
            <a:off x="18516591" y="1890271"/>
            <a:ext cx="561091" cy="1987200"/>
          </a:xfrm>
          <a:prstGeom prst="rect">
            <a:avLst/>
          </a:prstGeom>
          <a:ln w="38100">
            <a:solidFill>
              <a:srgbClr val="FF0000"/>
            </a:solidFill>
          </a:ln>
        </xdr:spPr>
      </xdr:pic>
    </xdr:grpSp>
    <xdr:clientData/>
  </xdr:twoCellAnchor>
  <xdr:twoCellAnchor>
    <xdr:from>
      <xdr:col>192</xdr:col>
      <xdr:colOff>1471229</xdr:colOff>
      <xdr:row>0</xdr:row>
      <xdr:rowOff>419403</xdr:rowOff>
    </xdr:from>
    <xdr:to>
      <xdr:col>204</xdr:col>
      <xdr:colOff>700367</xdr:colOff>
      <xdr:row>11</xdr:row>
      <xdr:rowOff>140074</xdr:rowOff>
    </xdr:to>
    <xdr:graphicFrame macro="">
      <xdr:nvGraphicFramePr>
        <xdr:cNvPr id="20" name="Chart 19">
          <a:extLst>
            <a:ext uri="{FF2B5EF4-FFF2-40B4-BE49-F238E27FC236}">
              <a16:creationId xmlns:a16="http://schemas.microsoft.com/office/drawing/2014/main" id="{CAAC186A-CEDF-6E4D-AE8F-11A55CD04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mailto:RFlabs@QinetiQ.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mailto:RFlabs@QinetiQ.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mailto:RFlabs@QinetiQ.co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mailto:RFlabs@QinetiQ.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mailto:RFlabs@QinetiQ.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C38:F38"/>
  <sheetViews>
    <sheetView showGridLines="0" zoomScaleNormal="100" workbookViewId="0">
      <selection activeCell="C33" sqref="C33"/>
    </sheetView>
  </sheetViews>
  <sheetFormatPr baseColWidth="10" defaultColWidth="9.33203125" defaultRowHeight="13"/>
  <cols>
    <col min="1" max="15" width="9.33203125" style="19"/>
    <col min="16" max="16" width="9.33203125" style="19" customWidth="1"/>
    <col min="17" max="16384" width="9.33203125" style="19"/>
  </cols>
  <sheetData>
    <row r="38" spans="3:6">
      <c r="C38" s="51"/>
      <c r="F38" s="51"/>
    </row>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828"/>
  <sheetViews>
    <sheetView topLeftCell="B2" zoomScale="75" zoomScaleNormal="80" workbookViewId="0">
      <selection activeCell="AL66" sqref="AL66"/>
    </sheetView>
  </sheetViews>
  <sheetFormatPr baseColWidth="10" defaultColWidth="9.1640625" defaultRowHeight="13"/>
  <cols>
    <col min="1" max="1" width="15.83203125" style="80" customWidth="1"/>
    <col min="2" max="2" width="10.1640625" style="22" bestFit="1" customWidth="1"/>
    <col min="3" max="15" width="9.1640625" style="22" customWidth="1"/>
    <col min="16" max="16" width="9.6640625" style="22" customWidth="1"/>
    <col min="17" max="29" width="9.1640625" style="22" customWidth="1"/>
    <col min="30" max="30" width="9.6640625" style="80" customWidth="1"/>
    <col min="31" max="31" width="8.1640625" style="22" customWidth="1"/>
    <col min="32" max="44" width="9.1640625" style="22" customWidth="1"/>
    <col min="45" max="45" width="9.6640625" style="22" customWidth="1"/>
    <col min="46" max="51" width="9.1640625" style="22" customWidth="1"/>
    <col min="52" max="16384" width="9.1640625" style="22"/>
  </cols>
  <sheetData>
    <row r="1" spans="1:24" s="2" customFormat="1" ht="45" customHeight="1">
      <c r="A1" s="1"/>
      <c r="B1" s="128" t="s">
        <v>39</v>
      </c>
      <c r="C1" s="129"/>
      <c r="D1" s="129"/>
      <c r="E1" s="129"/>
      <c r="F1" s="129"/>
      <c r="G1" s="129"/>
      <c r="H1" s="129"/>
      <c r="I1" s="129"/>
      <c r="J1" s="129"/>
      <c r="K1" s="129"/>
      <c r="L1" s="129"/>
      <c r="M1" s="129"/>
      <c r="N1" s="129"/>
      <c r="O1" s="129"/>
      <c r="P1" s="129"/>
      <c r="Q1" s="129"/>
      <c r="R1" s="129"/>
      <c r="S1" s="129"/>
      <c r="V1" s="150">
        <v>44663</v>
      </c>
      <c r="W1" s="150"/>
      <c r="X1" s="150"/>
    </row>
    <row r="2" spans="1:24" s="2" customFormat="1">
      <c r="A2" s="62" t="s">
        <v>29</v>
      </c>
      <c r="B2" s="4"/>
      <c r="E2" s="5"/>
      <c r="K2" s="65"/>
      <c r="L2" s="65"/>
    </row>
    <row r="3" spans="1:24" s="2" customFormat="1">
      <c r="A3" s="63" t="s">
        <v>30</v>
      </c>
      <c r="B3" s="6"/>
      <c r="E3" s="5"/>
    </row>
    <row r="4" spans="1:24" s="3" customFormat="1" ht="15" customHeight="1" thickBot="1">
      <c r="A4" s="130" t="s">
        <v>31</v>
      </c>
      <c r="B4" s="130"/>
      <c r="C4" s="130"/>
      <c r="D4" s="130"/>
      <c r="E4" s="130"/>
      <c r="F4" s="130"/>
      <c r="G4" s="130"/>
      <c r="H4" s="130"/>
      <c r="I4" s="130"/>
      <c r="J4" s="130"/>
      <c r="K4" s="64"/>
      <c r="L4" s="131"/>
      <c r="M4" s="131"/>
      <c r="N4" s="64"/>
      <c r="O4" s="64"/>
      <c r="P4" s="64"/>
      <c r="Q4" s="64"/>
      <c r="R4" s="64"/>
      <c r="S4" s="64"/>
      <c r="T4" s="64"/>
      <c r="U4" s="64"/>
      <c r="V4" s="64"/>
      <c r="W4" s="64"/>
      <c r="X4" s="64"/>
    </row>
    <row r="5" spans="1:24" s="2" customFormat="1" ht="36.5" customHeight="1" thickTop="1" thickBot="1">
      <c r="A5" s="71" t="str">
        <f>"Waveguide Permittivity and Permeability Results for Sample " &amp;B6</f>
        <v>Waveguide Permittivity and Permeability Results for Sample XC09103-13, XC09230</v>
      </c>
      <c r="B5" s="71"/>
      <c r="C5" s="71"/>
      <c r="D5" s="71"/>
      <c r="E5" s="71"/>
      <c r="F5" s="71"/>
      <c r="G5" s="71"/>
      <c r="H5" s="71"/>
      <c r="I5" s="71"/>
      <c r="J5" s="71"/>
      <c r="K5" s="71"/>
      <c r="L5" s="71"/>
      <c r="M5" s="71"/>
      <c r="N5" s="71"/>
    </row>
    <row r="6" spans="1:24" s="53" customFormat="1" ht="15">
      <c r="A6" s="59" t="s">
        <v>0</v>
      </c>
      <c r="B6" s="132" t="s">
        <v>40</v>
      </c>
      <c r="C6" s="133"/>
      <c r="D6" s="133"/>
      <c r="E6" s="133"/>
      <c r="F6" s="133"/>
      <c r="G6" s="133"/>
      <c r="H6" s="133"/>
      <c r="I6" s="133"/>
      <c r="J6" s="133"/>
      <c r="K6" s="133"/>
      <c r="L6" s="133"/>
      <c r="M6" s="133"/>
      <c r="N6" s="133"/>
      <c r="O6" s="133"/>
      <c r="P6" s="133"/>
      <c r="Q6" s="133"/>
      <c r="R6" s="133"/>
      <c r="S6" s="133"/>
      <c r="T6" s="133"/>
      <c r="U6" s="133"/>
      <c r="V6" s="134"/>
      <c r="W6" s="134"/>
      <c r="X6" s="135"/>
    </row>
    <row r="7" spans="1:24" s="54" customFormat="1" ht="30" customHeight="1" thickBot="1">
      <c r="A7" s="60" t="s">
        <v>1</v>
      </c>
      <c r="B7" s="136" t="s">
        <v>41</v>
      </c>
      <c r="C7" s="137"/>
      <c r="D7" s="137"/>
      <c r="E7" s="137"/>
      <c r="F7" s="137"/>
      <c r="G7" s="137"/>
      <c r="H7" s="137"/>
      <c r="I7" s="137"/>
      <c r="J7" s="137"/>
      <c r="K7" s="137"/>
      <c r="L7" s="137"/>
      <c r="M7" s="137"/>
      <c r="N7" s="137"/>
      <c r="O7" s="137"/>
      <c r="P7" s="137"/>
      <c r="Q7" s="137"/>
      <c r="R7" s="137"/>
      <c r="S7" s="137"/>
      <c r="T7" s="137"/>
      <c r="U7" s="137"/>
      <c r="V7" s="138"/>
      <c r="W7" s="138"/>
      <c r="X7" s="139"/>
    </row>
    <row r="8" spans="1:24" s="54" customFormat="1" ht="26" customHeight="1" thickBot="1">
      <c r="A8" s="154" t="s">
        <v>24</v>
      </c>
      <c r="B8" s="108" t="s">
        <v>26</v>
      </c>
      <c r="C8" s="151" t="s">
        <v>37</v>
      </c>
      <c r="D8" s="152"/>
      <c r="E8" s="153"/>
      <c r="F8" s="55"/>
      <c r="G8" s="55"/>
      <c r="H8" s="55"/>
      <c r="I8" s="55"/>
      <c r="J8" s="55"/>
      <c r="K8" s="55"/>
      <c r="L8" s="55"/>
      <c r="M8" s="55"/>
      <c r="N8" s="55"/>
      <c r="O8" s="55"/>
      <c r="P8" s="55"/>
      <c r="Q8" s="55"/>
      <c r="R8" s="55"/>
      <c r="S8" s="55"/>
      <c r="T8" s="55"/>
      <c r="U8" s="55"/>
      <c r="V8" s="55"/>
      <c r="W8" s="55"/>
      <c r="X8" s="56"/>
    </row>
    <row r="9" spans="1:24" s="54" customFormat="1" ht="15">
      <c r="A9" s="155"/>
      <c r="B9" s="114" t="s">
        <v>42</v>
      </c>
      <c r="C9" s="85">
        <v>1.6402000000000001</v>
      </c>
      <c r="D9" s="86" t="s">
        <v>32</v>
      </c>
      <c r="E9" s="87">
        <v>4.2458214752860247E-2</v>
      </c>
      <c r="F9" s="55"/>
      <c r="G9" s="55"/>
      <c r="H9" s="55"/>
      <c r="I9" s="55"/>
      <c r="J9" s="55"/>
      <c r="K9" s="55"/>
      <c r="L9" s="55"/>
      <c r="M9" s="55"/>
      <c r="N9" s="55"/>
      <c r="O9" s="55"/>
      <c r="P9" s="55"/>
      <c r="Q9" s="55"/>
      <c r="R9" s="55"/>
      <c r="S9" s="55"/>
      <c r="T9" s="55"/>
      <c r="U9" s="55"/>
      <c r="V9" s="55"/>
      <c r="W9" s="55"/>
      <c r="X9" s="56"/>
    </row>
    <row r="10" spans="1:24" s="54" customFormat="1" ht="15">
      <c r="A10" s="155"/>
      <c r="B10" s="112" t="s">
        <v>43</v>
      </c>
      <c r="C10" s="66">
        <v>1.7585999999999999</v>
      </c>
      <c r="D10" s="67" t="s">
        <v>32</v>
      </c>
      <c r="E10" s="68">
        <v>2.5105776227792621E-2</v>
      </c>
      <c r="F10" s="55"/>
      <c r="G10" s="55"/>
      <c r="H10" s="55"/>
      <c r="I10" s="55"/>
      <c r="J10" s="55"/>
      <c r="K10" s="55"/>
      <c r="L10" s="55"/>
      <c r="M10" s="55"/>
      <c r="N10" s="55"/>
      <c r="O10" s="55"/>
      <c r="P10" s="55"/>
      <c r="Q10" s="55"/>
      <c r="R10" s="55"/>
      <c r="S10" s="55"/>
      <c r="T10" s="55"/>
      <c r="U10" s="55"/>
      <c r="V10" s="55"/>
      <c r="W10" s="55"/>
      <c r="X10" s="56"/>
    </row>
    <row r="11" spans="1:24" s="54" customFormat="1" ht="15">
      <c r="A11" s="155"/>
      <c r="B11" s="112" t="s">
        <v>44</v>
      </c>
      <c r="C11" s="66">
        <v>3.3460000000000001</v>
      </c>
      <c r="D11" s="67" t="s">
        <v>32</v>
      </c>
      <c r="E11" s="68">
        <v>2.4657656011875959E-2</v>
      </c>
      <c r="F11" s="55"/>
      <c r="G11" s="55"/>
      <c r="H11" s="55"/>
      <c r="I11" s="55"/>
      <c r="J11" s="55"/>
      <c r="K11" s="55"/>
      <c r="L11" s="55"/>
      <c r="M11" s="55"/>
      <c r="N11" s="55"/>
      <c r="O11" s="55"/>
      <c r="P11" s="55"/>
      <c r="Q11" s="55"/>
      <c r="R11" s="55"/>
      <c r="S11" s="55"/>
      <c r="T11" s="55"/>
      <c r="U11" s="55"/>
      <c r="V11" s="55"/>
      <c r="W11" s="55"/>
      <c r="X11" s="56"/>
    </row>
    <row r="12" spans="1:24" s="54" customFormat="1" ht="15">
      <c r="A12" s="155"/>
      <c r="B12" s="112" t="s">
        <v>45</v>
      </c>
      <c r="C12" s="66">
        <v>3.4817999999999998</v>
      </c>
      <c r="D12" s="67" t="s">
        <v>32</v>
      </c>
      <c r="E12" s="68">
        <v>1.4359665734270992E-2</v>
      </c>
      <c r="F12" s="55"/>
      <c r="G12" s="55"/>
      <c r="H12" s="55"/>
      <c r="I12" s="55"/>
      <c r="J12" s="55"/>
      <c r="K12" s="55"/>
      <c r="L12" s="55"/>
      <c r="M12" s="55"/>
      <c r="N12" s="55"/>
      <c r="O12" s="55"/>
      <c r="P12" s="55"/>
      <c r="Q12" s="55"/>
      <c r="R12" s="55"/>
      <c r="S12" s="55"/>
      <c r="T12" s="55"/>
      <c r="U12" s="55"/>
      <c r="V12" s="55"/>
      <c r="W12" s="55"/>
      <c r="X12" s="56"/>
    </row>
    <row r="13" spans="1:24" s="54" customFormat="1" ht="15">
      <c r="A13" s="155"/>
      <c r="B13" s="112" t="s">
        <v>46</v>
      </c>
      <c r="C13" s="66">
        <v>3.3433999999999999</v>
      </c>
      <c r="D13" s="67" t="s">
        <v>32</v>
      </c>
      <c r="E13" s="68">
        <v>7.5058643739412192E-2</v>
      </c>
      <c r="F13" s="55"/>
      <c r="G13" s="55"/>
      <c r="H13" s="55"/>
      <c r="I13" s="55"/>
      <c r="J13" s="55"/>
      <c r="K13" s="55"/>
      <c r="L13" s="55"/>
      <c r="M13" s="55"/>
      <c r="N13" s="55"/>
      <c r="O13" s="55"/>
      <c r="P13" s="55"/>
      <c r="Q13" s="55"/>
      <c r="R13" s="55"/>
      <c r="S13" s="55"/>
      <c r="T13" s="55"/>
      <c r="U13" s="55"/>
      <c r="V13" s="55"/>
      <c r="W13" s="55"/>
      <c r="X13" s="56"/>
    </row>
    <row r="14" spans="1:24" s="54" customFormat="1" ht="15">
      <c r="A14" s="155"/>
      <c r="B14" s="112" t="s">
        <v>47</v>
      </c>
      <c r="C14" s="66">
        <v>3.2353999999999998</v>
      </c>
      <c r="D14" s="67" t="s">
        <v>32</v>
      </c>
      <c r="E14" s="68">
        <v>5.8453400243270781E-2</v>
      </c>
      <c r="F14" s="55"/>
      <c r="G14" s="55"/>
      <c r="H14" s="55"/>
      <c r="I14" s="55"/>
      <c r="J14" s="55"/>
      <c r="K14" s="55"/>
      <c r="L14" s="55"/>
      <c r="M14" s="55"/>
      <c r="N14" s="55"/>
      <c r="O14" s="55"/>
      <c r="P14" s="55"/>
      <c r="Q14" s="55"/>
      <c r="R14" s="55"/>
      <c r="S14" s="55"/>
      <c r="T14" s="55"/>
      <c r="U14" s="55"/>
      <c r="V14" s="55"/>
      <c r="W14" s="55"/>
      <c r="X14" s="56"/>
    </row>
    <row r="15" spans="1:24" s="54" customFormat="1" ht="15">
      <c r="A15" s="155"/>
      <c r="B15" s="112" t="s">
        <v>48</v>
      </c>
      <c r="C15" s="66">
        <v>1.7172000000000001</v>
      </c>
      <c r="D15" s="67" t="s">
        <v>32</v>
      </c>
      <c r="E15" s="68">
        <v>3.1775776937787055E-2</v>
      </c>
      <c r="F15" s="55"/>
      <c r="G15" s="55"/>
      <c r="H15" s="55"/>
      <c r="I15" s="55"/>
      <c r="J15" s="55"/>
      <c r="K15" s="55"/>
      <c r="L15" s="55"/>
      <c r="M15" s="55"/>
      <c r="N15" s="55"/>
      <c r="O15" s="55"/>
      <c r="P15" s="55"/>
      <c r="Q15" s="55"/>
      <c r="R15" s="55"/>
      <c r="S15" s="55"/>
      <c r="T15" s="55"/>
      <c r="U15" s="55"/>
      <c r="V15" s="55"/>
      <c r="W15" s="55"/>
      <c r="X15" s="56"/>
    </row>
    <row r="16" spans="1:24" s="54" customFormat="1" ht="15">
      <c r="A16" s="155"/>
      <c r="B16" s="112" t="s">
        <v>49</v>
      </c>
      <c r="C16" s="66">
        <v>3.0333999999999999</v>
      </c>
      <c r="D16" s="67" t="s">
        <v>32</v>
      </c>
      <c r="E16" s="68">
        <v>9.1169073703751088E-2</v>
      </c>
      <c r="F16" s="55"/>
      <c r="G16" s="55"/>
      <c r="H16" s="55"/>
      <c r="I16" s="55"/>
      <c r="J16" s="55"/>
      <c r="K16" s="55"/>
      <c r="L16" s="55"/>
      <c r="M16" s="55"/>
      <c r="N16" s="55"/>
      <c r="O16" s="55"/>
      <c r="P16" s="55"/>
      <c r="Q16" s="55"/>
      <c r="R16" s="55"/>
      <c r="S16" s="55"/>
      <c r="T16" s="55"/>
      <c r="U16" s="55"/>
      <c r="V16" s="55"/>
      <c r="W16" s="55"/>
      <c r="X16" s="56"/>
    </row>
    <row r="17" spans="1:44" s="54" customFormat="1" ht="15">
      <c r="A17" s="155"/>
      <c r="B17" s="112" t="s">
        <v>50</v>
      </c>
      <c r="C17" s="66">
        <v>1.7114</v>
      </c>
      <c r="D17" s="67" t="s">
        <v>32</v>
      </c>
      <c r="E17" s="68">
        <v>2.2187834504520731E-2</v>
      </c>
      <c r="F17" s="55"/>
      <c r="G17" s="55"/>
      <c r="H17" s="55"/>
      <c r="I17" s="55"/>
      <c r="J17" s="55"/>
      <c r="K17" s="55"/>
      <c r="L17" s="55"/>
      <c r="M17" s="55"/>
      <c r="N17" s="55"/>
      <c r="O17" s="55"/>
      <c r="P17" s="55"/>
      <c r="Q17" s="55"/>
      <c r="R17" s="55"/>
      <c r="S17" s="55"/>
      <c r="T17" s="55"/>
      <c r="U17" s="55"/>
      <c r="V17" s="55"/>
      <c r="W17" s="55"/>
      <c r="X17" s="56"/>
    </row>
    <row r="18" spans="1:44" s="54" customFormat="1" ht="15">
      <c r="A18" s="155"/>
      <c r="B18" s="112" t="s">
        <v>51</v>
      </c>
      <c r="C18" s="66">
        <v>2.9882</v>
      </c>
      <c r="D18" s="67" t="s">
        <v>32</v>
      </c>
      <c r="E18" s="68">
        <v>2.291724241700999E-2</v>
      </c>
      <c r="F18" s="55"/>
      <c r="G18" s="55"/>
      <c r="H18" s="55"/>
      <c r="I18" s="55"/>
      <c r="J18" s="55"/>
      <c r="K18" s="55"/>
      <c r="L18" s="55"/>
      <c r="M18" s="55"/>
      <c r="N18" s="55"/>
      <c r="O18" s="55"/>
      <c r="P18" s="55"/>
      <c r="Q18" s="55"/>
      <c r="R18" s="55"/>
      <c r="S18" s="55"/>
      <c r="T18" s="55"/>
      <c r="U18" s="55"/>
      <c r="V18" s="55"/>
      <c r="W18" s="55"/>
      <c r="X18" s="56"/>
    </row>
    <row r="19" spans="1:44" s="54" customFormat="1" ht="15">
      <c r="A19" s="155"/>
      <c r="B19" s="112" t="s">
        <v>52</v>
      </c>
      <c r="C19" s="66">
        <v>1.6466000000000001</v>
      </c>
      <c r="D19" s="67" t="s">
        <v>32</v>
      </c>
      <c r="E19" s="68">
        <v>4.1764817729759131E-2</v>
      </c>
      <c r="F19" s="55"/>
      <c r="G19" s="55"/>
      <c r="H19" s="55"/>
      <c r="I19" s="55"/>
      <c r="J19" s="55"/>
      <c r="K19" s="55"/>
      <c r="L19" s="55"/>
      <c r="M19" s="55"/>
      <c r="N19" s="55"/>
      <c r="O19" s="55"/>
      <c r="P19" s="55"/>
      <c r="Q19" s="55"/>
      <c r="R19" s="55"/>
      <c r="S19" s="55"/>
      <c r="T19" s="55"/>
      <c r="U19" s="55"/>
      <c r="V19" s="55"/>
      <c r="W19" s="55"/>
      <c r="X19" s="56"/>
    </row>
    <row r="20" spans="1:44" s="54" customFormat="1" ht="15">
      <c r="A20" s="156"/>
      <c r="B20" s="113" t="s">
        <v>56</v>
      </c>
      <c r="C20" s="99">
        <v>3.3168000000000002</v>
      </c>
      <c r="D20" s="100" t="s">
        <v>32</v>
      </c>
      <c r="E20" s="101">
        <v>2.2061278294786067E-2</v>
      </c>
      <c r="F20" s="55"/>
      <c r="G20" s="55"/>
      <c r="H20" s="55"/>
      <c r="I20" s="55"/>
      <c r="J20" s="55"/>
      <c r="K20" s="55"/>
      <c r="L20" s="55"/>
      <c r="M20" s="55"/>
      <c r="N20" s="55"/>
      <c r="O20" s="55"/>
      <c r="P20" s="55"/>
      <c r="Q20" s="55"/>
      <c r="R20" s="55"/>
      <c r="S20" s="55"/>
      <c r="T20" s="55"/>
      <c r="U20" s="55"/>
      <c r="V20" s="55"/>
      <c r="W20" s="55"/>
      <c r="X20" s="56"/>
    </row>
    <row r="21" spans="1:44" s="57" customFormat="1" ht="45" customHeight="1">
      <c r="A21" s="58" t="s">
        <v>25</v>
      </c>
      <c r="B21" s="136" t="s">
        <v>66</v>
      </c>
      <c r="C21" s="140"/>
      <c r="D21" s="140"/>
      <c r="E21" s="140"/>
      <c r="F21" s="140"/>
      <c r="G21" s="140"/>
      <c r="H21" s="140"/>
      <c r="I21" s="140"/>
      <c r="J21" s="140"/>
      <c r="K21" s="140"/>
      <c r="L21" s="140"/>
      <c r="M21" s="140"/>
      <c r="N21" s="140"/>
      <c r="O21" s="140"/>
      <c r="P21" s="140"/>
      <c r="Q21" s="140"/>
      <c r="R21" s="140"/>
      <c r="S21" s="140"/>
      <c r="T21" s="140"/>
      <c r="U21" s="140"/>
      <c r="V21" s="140"/>
      <c r="W21" s="140"/>
      <c r="X21" s="141"/>
    </row>
    <row r="22" spans="1:44" s="2" customFormat="1" ht="27.5" customHeight="1" thickBot="1">
      <c r="A22" s="61" t="s">
        <v>2</v>
      </c>
      <c r="B22" s="142" t="s">
        <v>36</v>
      </c>
      <c r="C22" s="143"/>
      <c r="D22" s="143"/>
      <c r="E22" s="143"/>
      <c r="F22" s="143"/>
      <c r="G22" s="143"/>
      <c r="H22" s="143"/>
      <c r="I22" s="143"/>
      <c r="J22" s="143"/>
      <c r="K22" s="143"/>
      <c r="L22" s="143"/>
      <c r="M22" s="143"/>
      <c r="N22" s="143"/>
      <c r="O22" s="143"/>
      <c r="P22" s="143"/>
      <c r="Q22" s="143"/>
      <c r="R22" s="143"/>
      <c r="S22" s="143"/>
      <c r="T22" s="143"/>
      <c r="U22" s="143"/>
      <c r="V22" s="144"/>
      <c r="W22" s="144"/>
      <c r="X22" s="145"/>
    </row>
    <row r="23" spans="1:44" s="57" customFormat="1" ht="18.75" customHeight="1" thickBot="1">
      <c r="A23" s="98"/>
      <c r="B23" s="165"/>
      <c r="C23" s="166"/>
      <c r="D23" s="166"/>
      <c r="E23" s="166"/>
      <c r="F23" s="166"/>
      <c r="G23" s="166"/>
      <c r="H23" s="166"/>
      <c r="I23" s="166"/>
      <c r="J23" s="166"/>
      <c r="K23" s="166"/>
      <c r="L23" s="166"/>
      <c r="M23" s="166"/>
      <c r="N23" s="166"/>
      <c r="O23" s="166"/>
      <c r="P23" s="166"/>
      <c r="Q23" s="166"/>
      <c r="R23" s="166"/>
      <c r="S23" s="166"/>
      <c r="T23" s="166"/>
      <c r="U23" s="166"/>
      <c r="V23" s="166"/>
      <c r="W23" s="166"/>
      <c r="X23" s="167"/>
    </row>
    <row r="24" spans="1:44" s="2" customFormat="1" ht="14.5" customHeight="1" thickBot="1">
      <c r="A24" s="52"/>
      <c r="B24" s="52"/>
      <c r="C24" s="52"/>
      <c r="D24" s="52"/>
      <c r="E24" s="52"/>
      <c r="F24" s="52"/>
      <c r="G24" s="52"/>
      <c r="H24" s="52"/>
      <c r="I24" s="52"/>
      <c r="J24" s="52"/>
      <c r="K24" s="52"/>
      <c r="L24" s="52"/>
      <c r="M24" s="52"/>
    </row>
    <row r="25" spans="1:44" ht="18" customHeight="1">
      <c r="A25" s="21"/>
      <c r="B25" s="146" t="s">
        <v>7</v>
      </c>
      <c r="C25" s="147"/>
      <c r="D25" s="157" t="s">
        <v>42</v>
      </c>
      <c r="E25" s="158"/>
      <c r="F25" s="157" t="s">
        <v>43</v>
      </c>
      <c r="G25" s="159"/>
      <c r="H25" s="158" t="s">
        <v>44</v>
      </c>
      <c r="I25" s="158"/>
      <c r="J25" s="157" t="s">
        <v>45</v>
      </c>
      <c r="K25" s="159"/>
      <c r="L25" s="158" t="s">
        <v>46</v>
      </c>
      <c r="M25" s="158"/>
      <c r="N25" s="157" t="s">
        <v>47</v>
      </c>
      <c r="O25" s="159"/>
      <c r="P25" s="158" t="s">
        <v>48</v>
      </c>
      <c r="Q25" s="158"/>
      <c r="R25" s="157" t="s">
        <v>49</v>
      </c>
      <c r="S25" s="159"/>
      <c r="T25" s="158" t="s">
        <v>50</v>
      </c>
      <c r="U25" s="158"/>
      <c r="V25" s="157" t="s">
        <v>51</v>
      </c>
      <c r="W25" s="159"/>
      <c r="X25" s="158" t="s">
        <v>52</v>
      </c>
      <c r="Y25" s="158"/>
      <c r="Z25" s="157" t="s">
        <v>56</v>
      </c>
      <c r="AA25" s="159"/>
      <c r="AB25" s="160"/>
      <c r="AC25" s="160"/>
      <c r="AD25" s="160"/>
      <c r="AE25" s="160"/>
      <c r="AF25" s="81"/>
      <c r="AG25" s="160"/>
      <c r="AH25" s="160"/>
      <c r="AI25" s="160"/>
      <c r="AJ25" s="160"/>
      <c r="AK25" s="160"/>
      <c r="AL25" s="160"/>
      <c r="AM25" s="160"/>
      <c r="AN25" s="160"/>
      <c r="AO25" s="160"/>
      <c r="AP25" s="160"/>
      <c r="AQ25" s="160"/>
      <c r="AR25" s="160"/>
    </row>
    <row r="26" spans="1:44" ht="13.5" customHeight="1" thickBot="1">
      <c r="A26" s="21"/>
      <c r="B26" s="148"/>
      <c r="C26" s="149"/>
      <c r="D26" s="72" t="s">
        <v>27</v>
      </c>
      <c r="E26" s="73" t="s">
        <v>38</v>
      </c>
      <c r="F26" s="72" t="s">
        <v>27</v>
      </c>
      <c r="G26" s="74" t="s">
        <v>38</v>
      </c>
      <c r="H26" s="73" t="s">
        <v>27</v>
      </c>
      <c r="I26" s="73" t="s">
        <v>38</v>
      </c>
      <c r="J26" s="72" t="s">
        <v>27</v>
      </c>
      <c r="K26" s="74" t="s">
        <v>38</v>
      </c>
      <c r="L26" s="73" t="s">
        <v>27</v>
      </c>
      <c r="M26" s="73" t="s">
        <v>38</v>
      </c>
      <c r="N26" s="72" t="s">
        <v>27</v>
      </c>
      <c r="O26" s="74" t="s">
        <v>38</v>
      </c>
      <c r="P26" s="73" t="s">
        <v>27</v>
      </c>
      <c r="Q26" s="73" t="s">
        <v>38</v>
      </c>
      <c r="R26" s="72" t="s">
        <v>27</v>
      </c>
      <c r="S26" s="74" t="s">
        <v>38</v>
      </c>
      <c r="T26" s="73" t="s">
        <v>27</v>
      </c>
      <c r="U26" s="73" t="s">
        <v>38</v>
      </c>
      <c r="V26" s="72" t="s">
        <v>27</v>
      </c>
      <c r="W26" s="74" t="s">
        <v>38</v>
      </c>
      <c r="X26" s="73" t="s">
        <v>27</v>
      </c>
      <c r="Y26" s="73" t="s">
        <v>38</v>
      </c>
      <c r="Z26" s="72" t="s">
        <v>27</v>
      </c>
      <c r="AA26" s="74" t="s">
        <v>38</v>
      </c>
      <c r="AB26" s="75"/>
      <c r="AC26" s="75"/>
      <c r="AD26" s="75"/>
      <c r="AE26" s="75"/>
      <c r="AF26" s="75"/>
      <c r="AG26" s="75"/>
      <c r="AH26" s="75"/>
      <c r="AI26" s="75"/>
      <c r="AJ26" s="75"/>
      <c r="AK26" s="75"/>
      <c r="AL26" s="75"/>
      <c r="AM26" s="75"/>
      <c r="AN26" s="75"/>
      <c r="AO26" s="75"/>
      <c r="AP26" s="75"/>
      <c r="AQ26" s="75"/>
      <c r="AR26" s="75"/>
    </row>
    <row r="27" spans="1:44" s="77" customFormat="1" ht="12.75" customHeight="1">
      <c r="A27" s="76"/>
      <c r="B27" s="161">
        <v>8.1999999999999993</v>
      </c>
      <c r="C27" s="162"/>
      <c r="D27" s="88">
        <v>4.46713</v>
      </c>
      <c r="E27" s="89">
        <v>6.08E-2</v>
      </c>
      <c r="F27" s="88">
        <v>4.27799</v>
      </c>
      <c r="G27" s="90">
        <v>4.2799999999999998E-2</v>
      </c>
      <c r="H27" s="89">
        <v>4.6738</v>
      </c>
      <c r="I27" s="89">
        <v>5.9589999999999997E-2</v>
      </c>
      <c r="J27" s="88">
        <v>4.89283</v>
      </c>
      <c r="K27" s="90">
        <v>0.10972</v>
      </c>
      <c r="L27" s="89">
        <v>4.4558099999999996</v>
      </c>
      <c r="M27" s="89">
        <v>3.1759999999999997E-2</v>
      </c>
      <c r="N27" s="88">
        <v>4.3397500000000004</v>
      </c>
      <c r="O27" s="90">
        <v>5.1209999999999999E-2</v>
      </c>
      <c r="P27" s="89">
        <v>4.2565099999999996</v>
      </c>
      <c r="Q27" s="89">
        <v>5.2490000000000002E-2</v>
      </c>
      <c r="R27" s="88">
        <v>4.2543199999999999</v>
      </c>
      <c r="S27" s="90">
        <v>3.3709999999999997E-2</v>
      </c>
      <c r="T27" s="89">
        <v>4.3804100000000004</v>
      </c>
      <c r="U27" s="89">
        <v>6.9120000000000001E-2</v>
      </c>
      <c r="V27" s="88">
        <v>4.3260300000000003</v>
      </c>
      <c r="W27" s="90">
        <v>4.0680000000000001E-2</v>
      </c>
      <c r="X27" s="89">
        <v>3.9893299999999998</v>
      </c>
      <c r="Y27" s="89">
        <v>3.9910000000000001E-2</v>
      </c>
      <c r="Z27" s="88">
        <v>6.9918199999999997</v>
      </c>
      <c r="AA27" s="90">
        <v>4.4700600000000001</v>
      </c>
      <c r="AB27" s="42"/>
      <c r="AC27" s="42"/>
      <c r="AD27" s="42"/>
      <c r="AE27" s="42"/>
      <c r="AF27" s="76"/>
      <c r="AG27" s="42"/>
      <c r="AH27" s="42"/>
      <c r="AI27" s="42"/>
      <c r="AJ27" s="42"/>
      <c r="AK27" s="42"/>
      <c r="AL27" s="42"/>
      <c r="AM27" s="42"/>
      <c r="AN27" s="42"/>
      <c r="AO27" s="42"/>
      <c r="AP27" s="42"/>
      <c r="AQ27" s="42"/>
      <c r="AR27" s="42"/>
    </row>
    <row r="28" spans="1:44" s="77" customFormat="1" ht="15" customHeight="1">
      <c r="A28" s="21"/>
      <c r="B28" s="126">
        <v>8.2052499999999995</v>
      </c>
      <c r="C28" s="127"/>
      <c r="D28" s="88">
        <v>4.4702700000000002</v>
      </c>
      <c r="E28" s="89">
        <v>6.2300000000000001E-2</v>
      </c>
      <c r="F28" s="88">
        <v>4.2791300000000003</v>
      </c>
      <c r="G28" s="90">
        <v>4.4150000000000002E-2</v>
      </c>
      <c r="H28" s="89">
        <v>4.6731499999999997</v>
      </c>
      <c r="I28" s="89">
        <v>6.1219999999999997E-2</v>
      </c>
      <c r="J28" s="88">
        <v>4.8935399999999998</v>
      </c>
      <c r="K28" s="90">
        <v>0.10983999999999999</v>
      </c>
      <c r="L28" s="89">
        <v>4.4576700000000002</v>
      </c>
      <c r="M28" s="89">
        <v>3.2890000000000003E-2</v>
      </c>
      <c r="N28" s="88">
        <v>4.3403900000000002</v>
      </c>
      <c r="O28" s="90">
        <v>5.2049999999999999E-2</v>
      </c>
      <c r="P28" s="89">
        <v>4.2580499999999999</v>
      </c>
      <c r="Q28" s="89">
        <v>5.4179999999999999E-2</v>
      </c>
      <c r="R28" s="88">
        <v>4.2553700000000001</v>
      </c>
      <c r="S28" s="90">
        <v>3.499E-2</v>
      </c>
      <c r="T28" s="89">
        <v>4.3820300000000003</v>
      </c>
      <c r="U28" s="89">
        <v>7.0949999999999999E-2</v>
      </c>
      <c r="V28" s="88">
        <v>4.3270400000000002</v>
      </c>
      <c r="W28" s="90">
        <v>4.1640000000000003E-2</v>
      </c>
      <c r="X28" s="89">
        <v>3.9929100000000002</v>
      </c>
      <c r="Y28" s="89">
        <v>4.0739999999999998E-2</v>
      </c>
      <c r="Z28" s="88">
        <v>6.9892099999999999</v>
      </c>
      <c r="AA28" s="90">
        <v>4.46983</v>
      </c>
      <c r="AB28" s="42"/>
      <c r="AC28" s="42"/>
      <c r="AD28" s="42"/>
      <c r="AE28" s="42"/>
      <c r="AF28" s="21"/>
      <c r="AG28" s="42"/>
      <c r="AH28" s="42"/>
      <c r="AI28" s="42"/>
      <c r="AJ28" s="42"/>
      <c r="AK28" s="42"/>
      <c r="AL28" s="42"/>
      <c r="AM28" s="42"/>
      <c r="AN28" s="42"/>
      <c r="AO28" s="42"/>
      <c r="AP28" s="42"/>
      <c r="AQ28" s="42"/>
      <c r="AR28" s="42"/>
    </row>
    <row r="29" spans="1:44" s="77" customFormat="1" ht="15" customHeight="1">
      <c r="A29" s="21"/>
      <c r="B29" s="126">
        <v>8.2104999999999997</v>
      </c>
      <c r="C29" s="127"/>
      <c r="D29" s="88">
        <v>4.4653700000000001</v>
      </c>
      <c r="E29" s="89">
        <v>5.8279999999999998E-2</v>
      </c>
      <c r="F29" s="88">
        <v>4.2780199999999997</v>
      </c>
      <c r="G29" s="90">
        <v>4.1020000000000001E-2</v>
      </c>
      <c r="H29" s="89">
        <v>4.6731600000000002</v>
      </c>
      <c r="I29" s="89">
        <v>5.8290000000000002E-2</v>
      </c>
      <c r="J29" s="88">
        <v>4.8926800000000004</v>
      </c>
      <c r="K29" s="90">
        <v>0.10749</v>
      </c>
      <c r="L29" s="89">
        <v>4.4558600000000004</v>
      </c>
      <c r="M29" s="89">
        <v>3.1050000000000001E-2</v>
      </c>
      <c r="N29" s="88">
        <v>4.3391900000000003</v>
      </c>
      <c r="O29" s="90">
        <v>4.931E-2</v>
      </c>
      <c r="P29" s="89">
        <v>4.2549799999999998</v>
      </c>
      <c r="Q29" s="89">
        <v>4.9570000000000003E-2</v>
      </c>
      <c r="R29" s="88">
        <v>4.2539699999999998</v>
      </c>
      <c r="S29" s="90">
        <v>3.2320000000000002E-2</v>
      </c>
      <c r="T29" s="89">
        <v>4.3793100000000003</v>
      </c>
      <c r="U29" s="89">
        <v>6.6030000000000005E-2</v>
      </c>
      <c r="V29" s="88">
        <v>4.3263199999999999</v>
      </c>
      <c r="W29" s="90">
        <v>3.7949999999999998E-2</v>
      </c>
      <c r="X29" s="89">
        <v>3.98969</v>
      </c>
      <c r="Y29" s="89">
        <v>3.8260000000000002E-2</v>
      </c>
      <c r="Z29" s="88">
        <v>6.9886900000000001</v>
      </c>
      <c r="AA29" s="90">
        <v>4.4641200000000003</v>
      </c>
      <c r="AB29" s="42"/>
      <c r="AC29" s="42"/>
      <c r="AD29" s="42"/>
      <c r="AE29" s="42"/>
      <c r="AF29" s="21"/>
      <c r="AG29" s="42"/>
      <c r="AH29" s="42"/>
      <c r="AI29" s="42"/>
      <c r="AJ29" s="42"/>
      <c r="AK29" s="42"/>
      <c r="AL29" s="42"/>
      <c r="AM29" s="42"/>
      <c r="AN29" s="42"/>
      <c r="AO29" s="42"/>
      <c r="AP29" s="42"/>
      <c r="AQ29" s="42"/>
      <c r="AR29" s="42"/>
    </row>
    <row r="30" spans="1:44" s="77" customFormat="1" ht="15" customHeight="1">
      <c r="A30" s="21"/>
      <c r="B30" s="126">
        <v>8.2157499999999999</v>
      </c>
      <c r="C30" s="127"/>
      <c r="D30" s="88">
        <v>4.4682500000000003</v>
      </c>
      <c r="E30" s="89">
        <v>6.1080000000000002E-2</v>
      </c>
      <c r="F30" s="88">
        <v>4.2780699999999996</v>
      </c>
      <c r="G30" s="90">
        <v>4.5330000000000002E-2</v>
      </c>
      <c r="H30" s="89">
        <v>4.6725700000000003</v>
      </c>
      <c r="I30" s="89">
        <v>6.089E-2</v>
      </c>
      <c r="J30" s="88">
        <v>4.8915300000000004</v>
      </c>
      <c r="K30" s="90">
        <v>0.10989</v>
      </c>
      <c r="L30" s="89">
        <v>4.4570699999999999</v>
      </c>
      <c r="M30" s="89">
        <v>3.3250000000000002E-2</v>
      </c>
      <c r="N30" s="88">
        <v>4.3395099999999998</v>
      </c>
      <c r="O30" s="90">
        <v>5.2470000000000003E-2</v>
      </c>
      <c r="P30" s="89">
        <v>4.2568900000000003</v>
      </c>
      <c r="Q30" s="89">
        <v>5.4670000000000003E-2</v>
      </c>
      <c r="R30" s="88">
        <v>4.2538999999999998</v>
      </c>
      <c r="S30" s="90">
        <v>3.4569999999999997E-2</v>
      </c>
      <c r="T30" s="89">
        <v>4.3789300000000004</v>
      </c>
      <c r="U30" s="89">
        <v>6.8849999999999995E-2</v>
      </c>
      <c r="V30" s="88">
        <v>4.3264899999999997</v>
      </c>
      <c r="W30" s="90">
        <v>4.088E-2</v>
      </c>
      <c r="X30" s="89">
        <v>3.9900799999999998</v>
      </c>
      <c r="Y30" s="89">
        <v>4.3040000000000002E-2</v>
      </c>
      <c r="Z30" s="88">
        <v>6.98515</v>
      </c>
      <c r="AA30" s="90">
        <v>4.4653</v>
      </c>
      <c r="AB30" s="42"/>
      <c r="AC30" s="42"/>
      <c r="AD30" s="42"/>
      <c r="AE30" s="42"/>
      <c r="AF30" s="21"/>
      <c r="AG30" s="42"/>
      <c r="AH30" s="42"/>
      <c r="AI30" s="42"/>
      <c r="AJ30" s="42"/>
      <c r="AK30" s="42"/>
      <c r="AL30" s="42"/>
      <c r="AM30" s="42"/>
      <c r="AN30" s="42"/>
      <c r="AO30" s="42"/>
      <c r="AP30" s="42"/>
      <c r="AQ30" s="42"/>
      <c r="AR30" s="42"/>
    </row>
    <row r="31" spans="1:44" s="77" customFormat="1" ht="15" customHeight="1">
      <c r="A31" s="21"/>
      <c r="B31" s="126">
        <v>8.2210000000000001</v>
      </c>
      <c r="C31" s="127"/>
      <c r="D31" s="88">
        <v>4.46997</v>
      </c>
      <c r="E31" s="89">
        <v>5.8900000000000001E-2</v>
      </c>
      <c r="F31" s="88">
        <v>4.2800399999999996</v>
      </c>
      <c r="G31" s="90">
        <v>4.2630000000000001E-2</v>
      </c>
      <c r="H31" s="89">
        <v>4.67286</v>
      </c>
      <c r="I31" s="89">
        <v>6.1010000000000002E-2</v>
      </c>
      <c r="J31" s="88">
        <v>4.8929200000000002</v>
      </c>
      <c r="K31" s="90">
        <v>0.10963000000000001</v>
      </c>
      <c r="L31" s="89">
        <v>4.4571800000000001</v>
      </c>
      <c r="M31" s="89">
        <v>3.2329999999999998E-2</v>
      </c>
      <c r="N31" s="88">
        <v>4.3399000000000001</v>
      </c>
      <c r="O31" s="90">
        <v>5.1630000000000002E-2</v>
      </c>
      <c r="P31" s="89">
        <v>4.2589800000000002</v>
      </c>
      <c r="Q31" s="89">
        <v>5.1619999999999999E-2</v>
      </c>
      <c r="R31" s="88">
        <v>4.2548700000000004</v>
      </c>
      <c r="S31" s="90">
        <v>3.5130000000000002E-2</v>
      </c>
      <c r="T31" s="89">
        <v>4.38063</v>
      </c>
      <c r="U31" s="89">
        <v>6.8140000000000006E-2</v>
      </c>
      <c r="V31" s="88">
        <v>4.3279399999999999</v>
      </c>
      <c r="W31" s="90">
        <v>4.1360000000000001E-2</v>
      </c>
      <c r="X31" s="89">
        <v>3.9914900000000002</v>
      </c>
      <c r="Y31" s="89">
        <v>3.9469999999999998E-2</v>
      </c>
      <c r="Z31" s="88">
        <v>6.9872100000000001</v>
      </c>
      <c r="AA31" s="90">
        <v>4.46387</v>
      </c>
      <c r="AB31" s="42"/>
      <c r="AC31" s="42"/>
      <c r="AD31" s="42"/>
      <c r="AE31" s="42"/>
      <c r="AF31" s="21"/>
      <c r="AG31" s="42"/>
      <c r="AH31" s="42"/>
      <c r="AI31" s="42"/>
      <c r="AJ31" s="42"/>
      <c r="AK31" s="42"/>
      <c r="AL31" s="42"/>
      <c r="AM31" s="42"/>
      <c r="AN31" s="42"/>
      <c r="AO31" s="42"/>
      <c r="AP31" s="42"/>
      <c r="AQ31" s="42"/>
      <c r="AR31" s="42"/>
    </row>
    <row r="32" spans="1:44" s="77" customFormat="1" ht="15" customHeight="1">
      <c r="A32" s="21"/>
      <c r="B32" s="126">
        <v>8.2262500000000003</v>
      </c>
      <c r="C32" s="127"/>
      <c r="D32" s="88">
        <v>4.4687400000000004</v>
      </c>
      <c r="E32" s="89">
        <v>5.7660000000000003E-2</v>
      </c>
      <c r="F32" s="88">
        <v>4.2778200000000002</v>
      </c>
      <c r="G32" s="90">
        <v>4.3139999999999998E-2</v>
      </c>
      <c r="H32" s="89">
        <v>4.6729700000000003</v>
      </c>
      <c r="I32" s="89">
        <v>6.0260000000000001E-2</v>
      </c>
      <c r="J32" s="88">
        <v>4.8922600000000003</v>
      </c>
      <c r="K32" s="90">
        <v>0.10815</v>
      </c>
      <c r="L32" s="89">
        <v>4.4558799999999996</v>
      </c>
      <c r="M32" s="89">
        <v>3.1620000000000002E-2</v>
      </c>
      <c r="N32" s="88">
        <v>4.3382199999999997</v>
      </c>
      <c r="O32" s="90">
        <v>5.151E-2</v>
      </c>
      <c r="P32" s="89">
        <v>4.2556000000000003</v>
      </c>
      <c r="Q32" s="89">
        <v>5.2990000000000002E-2</v>
      </c>
      <c r="R32" s="88">
        <v>4.2531499999999998</v>
      </c>
      <c r="S32" s="90">
        <v>3.3000000000000002E-2</v>
      </c>
      <c r="T32" s="89">
        <v>4.3782500000000004</v>
      </c>
      <c r="U32" s="89">
        <v>6.6640000000000005E-2</v>
      </c>
      <c r="V32" s="88">
        <v>4.3257099999999999</v>
      </c>
      <c r="W32" s="90">
        <v>3.9820000000000001E-2</v>
      </c>
      <c r="X32" s="89">
        <v>3.9883799999999998</v>
      </c>
      <c r="Y32" s="89">
        <v>4.0559999999999999E-2</v>
      </c>
      <c r="Z32" s="88">
        <v>6.9854000000000003</v>
      </c>
      <c r="AA32" s="90">
        <v>4.4633500000000002</v>
      </c>
      <c r="AB32" s="42"/>
      <c r="AC32" s="42"/>
      <c r="AD32" s="42"/>
      <c r="AE32" s="42"/>
      <c r="AF32" s="21"/>
      <c r="AG32" s="42"/>
      <c r="AH32" s="42"/>
      <c r="AI32" s="42"/>
      <c r="AJ32" s="42"/>
      <c r="AK32" s="42"/>
      <c r="AL32" s="42"/>
      <c r="AM32" s="42"/>
      <c r="AN32" s="42"/>
      <c r="AO32" s="42"/>
      <c r="AP32" s="42"/>
      <c r="AQ32" s="42"/>
      <c r="AR32" s="42"/>
    </row>
    <row r="33" spans="1:44" s="77" customFormat="1" ht="15" customHeight="1">
      <c r="A33" s="21"/>
      <c r="B33" s="126">
        <v>8.2315000000000005</v>
      </c>
      <c r="C33" s="127"/>
      <c r="D33" s="88">
        <v>4.4698700000000002</v>
      </c>
      <c r="E33" s="89">
        <v>6.0830000000000002E-2</v>
      </c>
      <c r="F33" s="88">
        <v>4.2771800000000004</v>
      </c>
      <c r="G33" s="90">
        <v>4.5440000000000001E-2</v>
      </c>
      <c r="H33" s="89">
        <v>4.6724699999999997</v>
      </c>
      <c r="I33" s="89">
        <v>6.1530000000000001E-2</v>
      </c>
      <c r="J33" s="88">
        <v>4.8920000000000003</v>
      </c>
      <c r="K33" s="90">
        <v>0.11054</v>
      </c>
      <c r="L33" s="89">
        <v>4.4566999999999997</v>
      </c>
      <c r="M33" s="89">
        <v>3.3059999999999999E-2</v>
      </c>
      <c r="N33" s="88">
        <v>4.3384200000000002</v>
      </c>
      <c r="O33" s="90">
        <v>5.3069999999999999E-2</v>
      </c>
      <c r="P33" s="89">
        <v>4.25603</v>
      </c>
      <c r="Q33" s="89">
        <v>5.6460000000000003E-2</v>
      </c>
      <c r="R33" s="88">
        <v>4.2543699999999998</v>
      </c>
      <c r="S33" s="90">
        <v>3.5959999999999999E-2</v>
      </c>
      <c r="T33" s="89">
        <v>4.3819699999999999</v>
      </c>
      <c r="U33" s="89">
        <v>6.923E-2</v>
      </c>
      <c r="V33" s="88">
        <v>4.3266200000000001</v>
      </c>
      <c r="W33" s="90">
        <v>4.1459999999999997E-2</v>
      </c>
      <c r="X33" s="89">
        <v>3.9907699999999999</v>
      </c>
      <c r="Y33" s="89">
        <v>4.4260000000000001E-2</v>
      </c>
      <c r="Z33" s="88">
        <v>6.98163</v>
      </c>
      <c r="AA33" s="90">
        <v>4.4620300000000004</v>
      </c>
      <c r="AB33" s="42"/>
      <c r="AC33" s="42"/>
      <c r="AD33" s="42"/>
      <c r="AE33" s="42"/>
      <c r="AF33" s="21"/>
      <c r="AG33" s="42"/>
      <c r="AH33" s="42"/>
      <c r="AI33" s="42"/>
      <c r="AJ33" s="42"/>
      <c r="AK33" s="42"/>
      <c r="AL33" s="42"/>
      <c r="AM33" s="42"/>
      <c r="AN33" s="42"/>
      <c r="AO33" s="42"/>
      <c r="AP33" s="42"/>
      <c r="AQ33" s="42"/>
      <c r="AR33" s="42"/>
    </row>
    <row r="34" spans="1:44" s="77" customFormat="1" ht="15" customHeight="1">
      <c r="A34" s="21"/>
      <c r="B34" s="126">
        <v>8.2367500000000007</v>
      </c>
      <c r="C34" s="127"/>
      <c r="D34" s="88">
        <v>4.4670500000000004</v>
      </c>
      <c r="E34" s="89">
        <v>5.9029999999999999E-2</v>
      </c>
      <c r="F34" s="88">
        <v>4.2772399999999999</v>
      </c>
      <c r="G34" s="90">
        <v>4.5710000000000001E-2</v>
      </c>
      <c r="H34" s="89">
        <v>4.6720800000000002</v>
      </c>
      <c r="I34" s="89">
        <v>5.9580000000000001E-2</v>
      </c>
      <c r="J34" s="88">
        <v>4.89208</v>
      </c>
      <c r="K34" s="90">
        <v>0.11037</v>
      </c>
      <c r="L34" s="89">
        <v>4.4546799999999998</v>
      </c>
      <c r="M34" s="89">
        <v>3.1220000000000001E-2</v>
      </c>
      <c r="N34" s="88">
        <v>4.3400800000000004</v>
      </c>
      <c r="O34" s="90">
        <v>5.108E-2</v>
      </c>
      <c r="P34" s="89">
        <v>4.2547100000000002</v>
      </c>
      <c r="Q34" s="89">
        <v>5.4120000000000001E-2</v>
      </c>
      <c r="R34" s="88">
        <v>4.2540399999999998</v>
      </c>
      <c r="S34" s="90">
        <v>3.4329999999999999E-2</v>
      </c>
      <c r="T34" s="89">
        <v>4.3784400000000003</v>
      </c>
      <c r="U34" s="89">
        <v>6.9400000000000003E-2</v>
      </c>
      <c r="V34" s="88">
        <v>4.3264100000000001</v>
      </c>
      <c r="W34" s="90">
        <v>4.0509999999999997E-2</v>
      </c>
      <c r="X34" s="89">
        <v>3.9903200000000001</v>
      </c>
      <c r="Y34" s="89">
        <v>4.172E-2</v>
      </c>
      <c r="Z34" s="88">
        <v>6.9819100000000001</v>
      </c>
      <c r="AA34" s="90">
        <v>4.4573</v>
      </c>
      <c r="AB34" s="42"/>
      <c r="AC34" s="42"/>
      <c r="AD34" s="42"/>
      <c r="AE34" s="42"/>
      <c r="AF34" s="21"/>
      <c r="AG34" s="42"/>
      <c r="AH34" s="42"/>
      <c r="AI34" s="42"/>
      <c r="AJ34" s="42"/>
      <c r="AK34" s="42"/>
      <c r="AL34" s="42"/>
      <c r="AM34" s="42"/>
      <c r="AN34" s="42"/>
      <c r="AO34" s="42"/>
      <c r="AP34" s="42"/>
      <c r="AQ34" s="42"/>
      <c r="AR34" s="42"/>
    </row>
    <row r="35" spans="1:44" s="77" customFormat="1" ht="15" customHeight="1">
      <c r="A35" s="21"/>
      <c r="B35" s="126">
        <v>8.2420000000000009</v>
      </c>
      <c r="C35" s="127"/>
      <c r="D35" s="88">
        <v>4.4700499999999996</v>
      </c>
      <c r="E35" s="89">
        <v>5.9330000000000001E-2</v>
      </c>
      <c r="F35" s="88">
        <v>4.2782099999999996</v>
      </c>
      <c r="G35" s="90">
        <v>4.4339999999999997E-2</v>
      </c>
      <c r="H35" s="89">
        <v>4.6730499999999999</v>
      </c>
      <c r="I35" s="89">
        <v>6.0109999999999997E-2</v>
      </c>
      <c r="J35" s="88">
        <v>4.8926400000000001</v>
      </c>
      <c r="K35" s="90">
        <v>0.11025</v>
      </c>
      <c r="L35" s="89">
        <v>4.4564700000000004</v>
      </c>
      <c r="M35" s="89">
        <v>3.1040000000000002E-2</v>
      </c>
      <c r="N35" s="88">
        <v>4.3403900000000002</v>
      </c>
      <c r="O35" s="90">
        <v>5.142E-2</v>
      </c>
      <c r="P35" s="89">
        <v>4.25603</v>
      </c>
      <c r="Q35" s="89">
        <v>5.4100000000000002E-2</v>
      </c>
      <c r="R35" s="88">
        <v>4.2536199999999997</v>
      </c>
      <c r="S35" s="90">
        <v>3.508E-2</v>
      </c>
      <c r="T35" s="89">
        <v>4.38009</v>
      </c>
      <c r="U35" s="89">
        <v>6.8610000000000004E-2</v>
      </c>
      <c r="V35" s="88">
        <v>4.32681</v>
      </c>
      <c r="W35" s="90">
        <v>3.9449999999999999E-2</v>
      </c>
      <c r="X35" s="89">
        <v>3.9909400000000002</v>
      </c>
      <c r="Y35" s="89">
        <v>4.1840000000000002E-2</v>
      </c>
      <c r="Z35" s="88">
        <v>6.9813700000000001</v>
      </c>
      <c r="AA35" s="90">
        <v>4.4576599999999997</v>
      </c>
      <c r="AB35" s="42"/>
      <c r="AC35" s="42"/>
      <c r="AD35" s="42"/>
      <c r="AE35" s="42"/>
      <c r="AF35" s="21"/>
      <c r="AG35" s="42"/>
      <c r="AH35" s="42"/>
      <c r="AI35" s="42"/>
      <c r="AJ35" s="42"/>
      <c r="AK35" s="42"/>
      <c r="AL35" s="42"/>
      <c r="AM35" s="42"/>
      <c r="AN35" s="42"/>
      <c r="AO35" s="42"/>
      <c r="AP35" s="42"/>
      <c r="AQ35" s="42"/>
      <c r="AR35" s="42"/>
    </row>
    <row r="36" spans="1:44" s="77" customFormat="1" ht="15" customHeight="1">
      <c r="A36" s="21"/>
      <c r="B36" s="126">
        <v>8.2472499999999993</v>
      </c>
      <c r="C36" s="127"/>
      <c r="D36" s="88">
        <v>4.4674399999999999</v>
      </c>
      <c r="E36" s="89">
        <v>5.8729999999999997E-2</v>
      </c>
      <c r="F36" s="88">
        <v>4.2777500000000002</v>
      </c>
      <c r="G36" s="90">
        <v>4.7070000000000001E-2</v>
      </c>
      <c r="H36" s="89">
        <v>4.6722599999999996</v>
      </c>
      <c r="I36" s="89">
        <v>6.089E-2</v>
      </c>
      <c r="J36" s="88">
        <v>4.8929600000000004</v>
      </c>
      <c r="K36" s="90">
        <v>0.11078</v>
      </c>
      <c r="L36" s="89">
        <v>4.4576500000000001</v>
      </c>
      <c r="M36" s="89">
        <v>3.2199999999999999E-2</v>
      </c>
      <c r="N36" s="88">
        <v>4.3396699999999999</v>
      </c>
      <c r="O36" s="90">
        <v>5.2850000000000001E-2</v>
      </c>
      <c r="P36" s="89">
        <v>4.2589800000000002</v>
      </c>
      <c r="Q36" s="89">
        <v>5.5640000000000002E-2</v>
      </c>
      <c r="R36" s="88">
        <v>4.2549000000000001</v>
      </c>
      <c r="S36" s="90">
        <v>3.5540000000000002E-2</v>
      </c>
      <c r="T36" s="89">
        <v>4.38049</v>
      </c>
      <c r="U36" s="89">
        <v>6.9889999999999994E-2</v>
      </c>
      <c r="V36" s="88">
        <v>4.3263499999999997</v>
      </c>
      <c r="W36" s="90">
        <v>4.1669999999999999E-2</v>
      </c>
      <c r="X36" s="89">
        <v>3.99058</v>
      </c>
      <c r="Y36" s="89">
        <v>4.3229999999999998E-2</v>
      </c>
      <c r="Z36" s="88">
        <v>6.9801799999999998</v>
      </c>
      <c r="AA36" s="90">
        <v>4.4564399999999997</v>
      </c>
      <c r="AB36" s="42"/>
      <c r="AC36" s="42"/>
      <c r="AD36" s="42"/>
      <c r="AE36" s="42"/>
      <c r="AF36" s="21"/>
      <c r="AG36" s="42"/>
      <c r="AH36" s="42"/>
      <c r="AI36" s="42"/>
      <c r="AJ36" s="42"/>
      <c r="AK36" s="42"/>
      <c r="AL36" s="42"/>
      <c r="AM36" s="42"/>
      <c r="AN36" s="42"/>
      <c r="AO36" s="42"/>
      <c r="AP36" s="42"/>
      <c r="AQ36" s="42"/>
      <c r="AR36" s="42"/>
    </row>
    <row r="37" spans="1:44" s="77" customFormat="1" ht="15" customHeight="1">
      <c r="A37" s="21"/>
      <c r="B37" s="126">
        <v>8.2524999999999995</v>
      </c>
      <c r="C37" s="127"/>
      <c r="D37" s="88">
        <v>4.4672099999999997</v>
      </c>
      <c r="E37" s="89">
        <v>5.7459999999999997E-2</v>
      </c>
      <c r="F37" s="88">
        <v>4.27902</v>
      </c>
      <c r="G37" s="90">
        <v>4.3929999999999997E-2</v>
      </c>
      <c r="H37" s="89">
        <v>4.6736899999999997</v>
      </c>
      <c r="I37" s="89">
        <v>6.003E-2</v>
      </c>
      <c r="J37" s="88">
        <v>4.89412</v>
      </c>
      <c r="K37" s="90">
        <v>0.10928</v>
      </c>
      <c r="L37" s="89">
        <v>4.4569700000000001</v>
      </c>
      <c r="M37" s="89">
        <v>3.1829999999999997E-2</v>
      </c>
      <c r="N37" s="88">
        <v>4.3404100000000003</v>
      </c>
      <c r="O37" s="90">
        <v>5.0950000000000002E-2</v>
      </c>
      <c r="P37" s="89">
        <v>4.25779</v>
      </c>
      <c r="Q37" s="89">
        <v>5.4269999999999999E-2</v>
      </c>
      <c r="R37" s="88">
        <v>4.2548599999999999</v>
      </c>
      <c r="S37" s="90">
        <v>3.3869999999999997E-2</v>
      </c>
      <c r="T37" s="89">
        <v>4.3807099999999997</v>
      </c>
      <c r="U37" s="89">
        <v>6.7460000000000006E-2</v>
      </c>
      <c r="V37" s="88">
        <v>4.3267600000000002</v>
      </c>
      <c r="W37" s="90">
        <v>4.036E-2</v>
      </c>
      <c r="X37" s="89">
        <v>3.9910100000000002</v>
      </c>
      <c r="Y37" s="89">
        <v>3.9820000000000001E-2</v>
      </c>
      <c r="Z37" s="88">
        <v>6.9802999999999997</v>
      </c>
      <c r="AA37" s="90">
        <v>4.4531400000000003</v>
      </c>
      <c r="AB37" s="42"/>
      <c r="AC37" s="42"/>
      <c r="AD37" s="42"/>
      <c r="AE37" s="42"/>
      <c r="AF37" s="21"/>
      <c r="AG37" s="42"/>
      <c r="AH37" s="42"/>
      <c r="AI37" s="42"/>
      <c r="AJ37" s="42"/>
      <c r="AK37" s="42"/>
      <c r="AL37" s="42"/>
      <c r="AM37" s="42"/>
      <c r="AN37" s="42"/>
      <c r="AO37" s="42"/>
      <c r="AP37" s="42"/>
      <c r="AQ37" s="42"/>
      <c r="AR37" s="42"/>
    </row>
    <row r="38" spans="1:44" s="77" customFormat="1" ht="15" customHeight="1">
      <c r="A38" s="21"/>
      <c r="B38" s="126">
        <v>8.2577499999999997</v>
      </c>
      <c r="C38" s="127"/>
      <c r="D38" s="88">
        <v>4.4736900000000004</v>
      </c>
      <c r="E38" s="89">
        <v>6.2449999999999999E-2</v>
      </c>
      <c r="F38" s="88">
        <v>4.2816700000000001</v>
      </c>
      <c r="G38" s="90">
        <v>4.3630000000000002E-2</v>
      </c>
      <c r="H38" s="89">
        <v>4.6751800000000001</v>
      </c>
      <c r="I38" s="89">
        <v>6.2019999999999999E-2</v>
      </c>
      <c r="J38" s="88">
        <v>4.8944599999999996</v>
      </c>
      <c r="K38" s="90">
        <v>0.11194999999999999</v>
      </c>
      <c r="L38" s="89">
        <v>4.4571500000000004</v>
      </c>
      <c r="M38" s="89">
        <v>3.2340000000000001E-2</v>
      </c>
      <c r="N38" s="88">
        <v>4.3416100000000002</v>
      </c>
      <c r="O38" s="90">
        <v>5.2690000000000001E-2</v>
      </c>
      <c r="P38" s="89">
        <v>4.2601199999999997</v>
      </c>
      <c r="Q38" s="89">
        <v>5.5489999999999998E-2</v>
      </c>
      <c r="R38" s="88">
        <v>4.2560200000000004</v>
      </c>
      <c r="S38" s="90">
        <v>3.551E-2</v>
      </c>
      <c r="T38" s="89">
        <v>4.3830299999999998</v>
      </c>
      <c r="U38" s="89">
        <v>6.966E-2</v>
      </c>
      <c r="V38" s="88">
        <v>4.3288399999999996</v>
      </c>
      <c r="W38" s="90">
        <v>4.1799999999999997E-2</v>
      </c>
      <c r="X38" s="89">
        <v>3.9920599999999999</v>
      </c>
      <c r="Y38" s="89">
        <v>4.4999999999999998E-2</v>
      </c>
      <c r="Z38" s="88">
        <v>6.9801000000000002</v>
      </c>
      <c r="AA38" s="90">
        <v>4.4549700000000003</v>
      </c>
      <c r="AB38" s="42"/>
      <c r="AC38" s="42"/>
      <c r="AD38" s="42"/>
      <c r="AE38" s="42"/>
      <c r="AF38" s="21"/>
      <c r="AG38" s="42"/>
      <c r="AH38" s="42"/>
      <c r="AI38" s="42"/>
      <c r="AJ38" s="42"/>
      <c r="AK38" s="42"/>
      <c r="AL38" s="42"/>
      <c r="AM38" s="42"/>
      <c r="AN38" s="42"/>
      <c r="AO38" s="42"/>
      <c r="AP38" s="42"/>
      <c r="AQ38" s="42"/>
      <c r="AR38" s="42"/>
    </row>
    <row r="39" spans="1:44" s="77" customFormat="1" ht="15" customHeight="1">
      <c r="A39" s="21"/>
      <c r="B39" s="126">
        <v>8.2629999999999999</v>
      </c>
      <c r="C39" s="127"/>
      <c r="D39" s="88">
        <v>4.4686500000000002</v>
      </c>
      <c r="E39" s="89">
        <v>5.7049999999999997E-2</v>
      </c>
      <c r="F39" s="88">
        <v>4.2792199999999996</v>
      </c>
      <c r="G39" s="90">
        <v>4.3540000000000002E-2</v>
      </c>
      <c r="H39" s="89">
        <v>4.6752700000000003</v>
      </c>
      <c r="I39" s="89">
        <v>5.9749999999999998E-2</v>
      </c>
      <c r="J39" s="88">
        <v>4.8963299999999998</v>
      </c>
      <c r="K39" s="90">
        <v>0.10892</v>
      </c>
      <c r="L39" s="89">
        <v>4.4576599999999997</v>
      </c>
      <c r="M39" s="89">
        <v>3.2250000000000001E-2</v>
      </c>
      <c r="N39" s="88">
        <v>4.3411499999999998</v>
      </c>
      <c r="O39" s="90">
        <v>5.1319999999999998E-2</v>
      </c>
      <c r="P39" s="89">
        <v>4.2580099999999996</v>
      </c>
      <c r="Q39" s="89">
        <v>5.0979999999999998E-2</v>
      </c>
      <c r="R39" s="88">
        <v>4.2569800000000004</v>
      </c>
      <c r="S39" s="90">
        <v>3.3550000000000003E-2</v>
      </c>
      <c r="T39" s="89">
        <v>4.3843199999999998</v>
      </c>
      <c r="U39" s="89">
        <v>6.762E-2</v>
      </c>
      <c r="V39" s="88">
        <v>4.3286800000000003</v>
      </c>
      <c r="W39" s="90">
        <v>4.0099999999999997E-2</v>
      </c>
      <c r="X39" s="89">
        <v>3.9929600000000001</v>
      </c>
      <c r="Y39" s="89">
        <v>4.181E-2</v>
      </c>
      <c r="Z39" s="88">
        <v>6.9826499999999996</v>
      </c>
      <c r="AA39" s="90">
        <v>4.4528299999999996</v>
      </c>
      <c r="AB39" s="42"/>
      <c r="AC39" s="42"/>
      <c r="AD39" s="42"/>
      <c r="AE39" s="42"/>
      <c r="AF39" s="21"/>
      <c r="AG39" s="42"/>
      <c r="AH39" s="42"/>
      <c r="AI39" s="42"/>
      <c r="AJ39" s="42"/>
      <c r="AK39" s="42"/>
      <c r="AL39" s="42"/>
      <c r="AM39" s="42"/>
      <c r="AN39" s="42"/>
      <c r="AO39" s="42"/>
      <c r="AP39" s="42"/>
      <c r="AQ39" s="42"/>
      <c r="AR39" s="42"/>
    </row>
    <row r="40" spans="1:44" s="77" customFormat="1" ht="15" customHeight="1">
      <c r="A40" s="21"/>
      <c r="B40" s="126">
        <v>8.2682500000000001</v>
      </c>
      <c r="C40" s="127"/>
      <c r="D40" s="88">
        <v>4.4681699999999998</v>
      </c>
      <c r="E40" s="89">
        <v>5.9889999999999999E-2</v>
      </c>
      <c r="F40" s="88">
        <v>4.2797200000000002</v>
      </c>
      <c r="G40" s="90">
        <v>4.3970000000000002E-2</v>
      </c>
      <c r="H40" s="89">
        <v>4.6744000000000003</v>
      </c>
      <c r="I40" s="89">
        <v>6.0389999999999999E-2</v>
      </c>
      <c r="J40" s="88">
        <v>4.8940400000000004</v>
      </c>
      <c r="K40" s="90">
        <v>0.11015999999999999</v>
      </c>
      <c r="L40" s="89">
        <v>4.4566400000000002</v>
      </c>
      <c r="M40" s="89">
        <v>3.1460000000000002E-2</v>
      </c>
      <c r="N40" s="88">
        <v>4.3398399999999997</v>
      </c>
      <c r="O40" s="90">
        <v>5.144E-2</v>
      </c>
      <c r="P40" s="89">
        <v>4.2576700000000001</v>
      </c>
      <c r="Q40" s="89">
        <v>5.3769999999999998E-2</v>
      </c>
      <c r="R40" s="88">
        <v>4.2555199999999997</v>
      </c>
      <c r="S40" s="90">
        <v>3.406E-2</v>
      </c>
      <c r="T40" s="89">
        <v>4.3811</v>
      </c>
      <c r="U40" s="89">
        <v>6.7729999999999999E-2</v>
      </c>
      <c r="V40" s="88">
        <v>4.3267100000000003</v>
      </c>
      <c r="W40" s="90">
        <v>4.0059999999999998E-2</v>
      </c>
      <c r="X40" s="89">
        <v>3.9895999999999998</v>
      </c>
      <c r="Y40" s="89">
        <v>4.1680000000000002E-2</v>
      </c>
      <c r="Z40" s="88">
        <v>6.9815699999999996</v>
      </c>
      <c r="AA40" s="90">
        <v>4.4481200000000003</v>
      </c>
      <c r="AB40" s="42"/>
      <c r="AC40" s="42"/>
      <c r="AD40" s="42"/>
      <c r="AE40" s="42"/>
      <c r="AF40" s="21"/>
      <c r="AG40" s="42"/>
      <c r="AH40" s="42"/>
      <c r="AI40" s="42"/>
      <c r="AJ40" s="42"/>
      <c r="AK40" s="42"/>
      <c r="AL40" s="42"/>
      <c r="AM40" s="42"/>
      <c r="AN40" s="42"/>
      <c r="AO40" s="42"/>
      <c r="AP40" s="42"/>
      <c r="AQ40" s="42"/>
      <c r="AR40" s="42"/>
    </row>
    <row r="41" spans="1:44" s="77" customFormat="1" ht="15" customHeight="1">
      <c r="A41" s="21"/>
      <c r="B41" s="126">
        <v>8.2735000000000003</v>
      </c>
      <c r="C41" s="127"/>
      <c r="D41" s="88">
        <v>4.4717700000000002</v>
      </c>
      <c r="E41" s="89">
        <v>6.003E-2</v>
      </c>
      <c r="F41" s="88">
        <v>4.2795500000000004</v>
      </c>
      <c r="G41" s="90">
        <v>4.4679999999999997E-2</v>
      </c>
      <c r="H41" s="89">
        <v>4.6753900000000002</v>
      </c>
      <c r="I41" s="89">
        <v>6.1080000000000002E-2</v>
      </c>
      <c r="J41" s="88">
        <v>4.89567</v>
      </c>
      <c r="K41" s="90">
        <v>0.10949</v>
      </c>
      <c r="L41" s="89">
        <v>4.4567100000000002</v>
      </c>
      <c r="M41" s="89">
        <v>3.1530000000000002E-2</v>
      </c>
      <c r="N41" s="88">
        <v>4.3421799999999999</v>
      </c>
      <c r="O41" s="90">
        <v>5.2339999999999998E-2</v>
      </c>
      <c r="P41" s="89">
        <v>4.2569100000000004</v>
      </c>
      <c r="Q41" s="89">
        <v>5.2510000000000001E-2</v>
      </c>
      <c r="R41" s="88">
        <v>4.2561600000000004</v>
      </c>
      <c r="S41" s="90">
        <v>3.3230000000000003E-2</v>
      </c>
      <c r="T41" s="89">
        <v>4.3829500000000001</v>
      </c>
      <c r="U41" s="89">
        <v>6.7530000000000007E-2</v>
      </c>
      <c r="V41" s="88">
        <v>4.3281099999999997</v>
      </c>
      <c r="W41" s="90">
        <v>4.0320000000000002E-2</v>
      </c>
      <c r="X41" s="89">
        <v>3.9919199999999999</v>
      </c>
      <c r="Y41" s="89">
        <v>4.2189999999999998E-2</v>
      </c>
      <c r="Z41" s="88">
        <v>6.9795600000000002</v>
      </c>
      <c r="AA41" s="90">
        <v>4.4478799999999996</v>
      </c>
      <c r="AB41" s="42"/>
      <c r="AC41" s="42"/>
      <c r="AD41" s="42"/>
      <c r="AE41" s="42"/>
      <c r="AF41" s="21"/>
      <c r="AG41" s="42"/>
      <c r="AH41" s="42"/>
      <c r="AI41" s="42"/>
      <c r="AJ41" s="42"/>
      <c r="AK41" s="42"/>
      <c r="AL41" s="42"/>
      <c r="AM41" s="42"/>
      <c r="AN41" s="42"/>
      <c r="AO41" s="42"/>
      <c r="AP41" s="42"/>
      <c r="AQ41" s="42"/>
      <c r="AR41" s="42"/>
    </row>
    <row r="42" spans="1:44" s="77" customFormat="1" ht="15" customHeight="1">
      <c r="A42" s="21"/>
      <c r="B42" s="126">
        <v>8.2787500000000005</v>
      </c>
      <c r="C42" s="127"/>
      <c r="D42" s="88">
        <v>4.4709300000000001</v>
      </c>
      <c r="E42" s="89">
        <v>6.1409999999999999E-2</v>
      </c>
      <c r="F42" s="88">
        <v>4.2781399999999996</v>
      </c>
      <c r="G42" s="90">
        <v>4.5429999999999998E-2</v>
      </c>
      <c r="H42" s="89">
        <v>4.6737200000000003</v>
      </c>
      <c r="I42" s="89">
        <v>6.1269999999999998E-2</v>
      </c>
      <c r="J42" s="88">
        <v>4.8943899999999996</v>
      </c>
      <c r="K42" s="90">
        <v>0.11126999999999999</v>
      </c>
      <c r="L42" s="89">
        <v>4.4560899999999997</v>
      </c>
      <c r="M42" s="89">
        <v>3.372E-2</v>
      </c>
      <c r="N42" s="88">
        <v>4.3407099999999996</v>
      </c>
      <c r="O42" s="90">
        <v>5.1749999999999997E-2</v>
      </c>
      <c r="P42" s="89">
        <v>4.25779</v>
      </c>
      <c r="Q42" s="89">
        <v>5.5919999999999997E-2</v>
      </c>
      <c r="R42" s="88">
        <v>4.2561900000000001</v>
      </c>
      <c r="S42" s="90">
        <v>3.456E-2</v>
      </c>
      <c r="T42" s="89">
        <v>4.3811900000000001</v>
      </c>
      <c r="U42" s="89">
        <v>7.2389999999999996E-2</v>
      </c>
      <c r="V42" s="88">
        <v>4.3266600000000004</v>
      </c>
      <c r="W42" s="90">
        <v>4.1390000000000003E-2</v>
      </c>
      <c r="X42" s="89">
        <v>3.9898600000000002</v>
      </c>
      <c r="Y42" s="89">
        <v>4.3470000000000002E-2</v>
      </c>
      <c r="Z42" s="88">
        <v>6.9758899999999997</v>
      </c>
      <c r="AA42" s="90">
        <v>4.4450200000000004</v>
      </c>
      <c r="AB42" s="42"/>
      <c r="AC42" s="42"/>
      <c r="AD42" s="42"/>
      <c r="AE42" s="42"/>
      <c r="AF42" s="21"/>
      <c r="AG42" s="42"/>
      <c r="AH42" s="42"/>
      <c r="AI42" s="42"/>
      <c r="AJ42" s="42"/>
      <c r="AK42" s="42"/>
      <c r="AL42" s="42"/>
      <c r="AM42" s="42"/>
      <c r="AN42" s="42"/>
      <c r="AO42" s="42"/>
      <c r="AP42" s="42"/>
      <c r="AQ42" s="42"/>
      <c r="AR42" s="42"/>
    </row>
    <row r="43" spans="1:44" s="77" customFormat="1" ht="15" customHeight="1">
      <c r="A43" s="78"/>
      <c r="B43" s="126">
        <v>8.2840000000000007</v>
      </c>
      <c r="C43" s="127"/>
      <c r="D43" s="88">
        <v>4.4720899999999997</v>
      </c>
      <c r="E43" s="89">
        <v>6.2689999999999996E-2</v>
      </c>
      <c r="F43" s="88">
        <v>4.2812999999999999</v>
      </c>
      <c r="G43" s="90">
        <v>4.6199999999999998E-2</v>
      </c>
      <c r="H43" s="89">
        <v>4.6761799999999996</v>
      </c>
      <c r="I43" s="89">
        <v>6.234E-2</v>
      </c>
      <c r="J43" s="88">
        <v>4.8968800000000003</v>
      </c>
      <c r="K43" s="90">
        <v>0.11096</v>
      </c>
      <c r="L43" s="89">
        <v>4.4584099999999998</v>
      </c>
      <c r="M43" s="89">
        <v>3.3079999999999998E-2</v>
      </c>
      <c r="N43" s="88">
        <v>4.3422099999999997</v>
      </c>
      <c r="O43" s="90">
        <v>5.3600000000000002E-2</v>
      </c>
      <c r="P43" s="89">
        <v>4.2613599999999998</v>
      </c>
      <c r="Q43" s="89">
        <v>5.636E-2</v>
      </c>
      <c r="R43" s="88">
        <v>4.2574500000000004</v>
      </c>
      <c r="S43" s="90">
        <v>3.4569999999999997E-2</v>
      </c>
      <c r="T43" s="89">
        <v>4.3841700000000001</v>
      </c>
      <c r="U43" s="89">
        <v>7.0330000000000004E-2</v>
      </c>
      <c r="V43" s="88">
        <v>4.3283800000000001</v>
      </c>
      <c r="W43" s="90">
        <v>4.2439999999999999E-2</v>
      </c>
      <c r="X43" s="89">
        <v>3.9944799999999998</v>
      </c>
      <c r="Y43" s="89">
        <v>4.2750000000000003E-2</v>
      </c>
      <c r="Z43" s="88">
        <v>6.9764200000000001</v>
      </c>
      <c r="AA43" s="90">
        <v>4.4467100000000004</v>
      </c>
      <c r="AB43" s="42"/>
      <c r="AC43" s="42"/>
      <c r="AD43" s="42"/>
      <c r="AE43" s="42"/>
      <c r="AF43" s="21"/>
      <c r="AG43" s="42"/>
      <c r="AH43" s="42"/>
      <c r="AI43" s="42"/>
      <c r="AJ43" s="42"/>
      <c r="AK43" s="42"/>
      <c r="AL43" s="42"/>
      <c r="AM43" s="42"/>
      <c r="AN43" s="42"/>
      <c r="AO43" s="42"/>
      <c r="AP43" s="42"/>
      <c r="AQ43" s="42"/>
      <c r="AR43" s="42"/>
    </row>
    <row r="44" spans="1:44" s="77" customFormat="1" ht="15" customHeight="1">
      <c r="A44" s="21"/>
      <c r="B44" s="126">
        <v>8.2892499999999991</v>
      </c>
      <c r="C44" s="127"/>
      <c r="D44" s="88">
        <v>4.47011</v>
      </c>
      <c r="E44" s="89">
        <v>6.2399999999999997E-2</v>
      </c>
      <c r="F44" s="88">
        <v>4.2786900000000001</v>
      </c>
      <c r="G44" s="90">
        <v>4.3240000000000001E-2</v>
      </c>
      <c r="H44" s="89">
        <v>4.6747100000000001</v>
      </c>
      <c r="I44" s="89">
        <v>6.0339999999999998E-2</v>
      </c>
      <c r="J44" s="88">
        <v>4.8956200000000001</v>
      </c>
      <c r="K44" s="90">
        <v>0.10947</v>
      </c>
      <c r="L44" s="89">
        <v>4.45749</v>
      </c>
      <c r="M44" s="89">
        <v>3.1050000000000001E-2</v>
      </c>
      <c r="N44" s="88">
        <v>4.34124</v>
      </c>
      <c r="O44" s="90">
        <v>5.287E-2</v>
      </c>
      <c r="P44" s="89">
        <v>4.2588200000000001</v>
      </c>
      <c r="Q44" s="89">
        <v>5.6000000000000001E-2</v>
      </c>
      <c r="R44" s="88">
        <v>4.2568799999999998</v>
      </c>
      <c r="S44" s="90">
        <v>3.4410000000000003E-2</v>
      </c>
      <c r="T44" s="89">
        <v>4.3826700000000001</v>
      </c>
      <c r="U44" s="89">
        <v>6.8830000000000002E-2</v>
      </c>
      <c r="V44" s="88">
        <v>4.3274600000000003</v>
      </c>
      <c r="W44" s="90">
        <v>4.0739999999999998E-2</v>
      </c>
      <c r="X44" s="89">
        <v>3.9916499999999999</v>
      </c>
      <c r="Y44" s="89">
        <v>4.045E-2</v>
      </c>
      <c r="Z44" s="88">
        <v>6.9747899999999996</v>
      </c>
      <c r="AA44" s="90">
        <v>4.4385599999999998</v>
      </c>
      <c r="AB44" s="42"/>
      <c r="AC44" s="42"/>
      <c r="AD44" s="42"/>
      <c r="AE44" s="42"/>
      <c r="AF44" s="21"/>
      <c r="AG44" s="42"/>
      <c r="AH44" s="42"/>
      <c r="AI44" s="42"/>
      <c r="AJ44" s="42"/>
      <c r="AK44" s="42"/>
      <c r="AL44" s="42"/>
      <c r="AM44" s="42"/>
      <c r="AN44" s="42"/>
      <c r="AO44" s="42"/>
      <c r="AP44" s="42"/>
      <c r="AQ44" s="42"/>
      <c r="AR44" s="42"/>
    </row>
    <row r="45" spans="1:44" s="77" customFormat="1" ht="15" customHeight="1">
      <c r="A45" s="21"/>
      <c r="B45" s="126">
        <v>8.2944999999999993</v>
      </c>
      <c r="C45" s="127"/>
      <c r="D45" s="88">
        <v>4.4697399999999998</v>
      </c>
      <c r="E45" s="89">
        <v>6.2649999999999997E-2</v>
      </c>
      <c r="F45" s="88">
        <v>4.28057</v>
      </c>
      <c r="G45" s="90">
        <v>4.5830000000000003E-2</v>
      </c>
      <c r="H45" s="89">
        <v>4.6751500000000004</v>
      </c>
      <c r="I45" s="89">
        <v>6.1969999999999997E-2</v>
      </c>
      <c r="J45" s="88">
        <v>4.8966399999999997</v>
      </c>
      <c r="K45" s="90">
        <v>0.11125</v>
      </c>
      <c r="L45" s="89">
        <v>4.4578800000000003</v>
      </c>
      <c r="M45" s="89">
        <v>3.3770000000000001E-2</v>
      </c>
      <c r="N45" s="88">
        <v>4.34267</v>
      </c>
      <c r="O45" s="90">
        <v>5.2789999999999997E-2</v>
      </c>
      <c r="P45" s="89">
        <v>4.2579500000000001</v>
      </c>
      <c r="Q45" s="89">
        <v>5.6509999999999998E-2</v>
      </c>
      <c r="R45" s="88">
        <v>4.25725</v>
      </c>
      <c r="S45" s="90">
        <v>3.465E-2</v>
      </c>
      <c r="T45" s="89">
        <v>4.3851199999999997</v>
      </c>
      <c r="U45" s="89">
        <v>6.9430000000000006E-2</v>
      </c>
      <c r="V45" s="88">
        <v>4.3276199999999996</v>
      </c>
      <c r="W45" s="90">
        <v>4.1270000000000001E-2</v>
      </c>
      <c r="X45" s="89">
        <v>3.9918999999999998</v>
      </c>
      <c r="Y45" s="89">
        <v>4.3679999999999997E-2</v>
      </c>
      <c r="Z45" s="88">
        <v>6.9750100000000002</v>
      </c>
      <c r="AA45" s="90">
        <v>4.4423000000000004</v>
      </c>
      <c r="AB45" s="42"/>
      <c r="AC45" s="42"/>
      <c r="AD45" s="42"/>
      <c r="AE45" s="42"/>
      <c r="AF45" s="21"/>
      <c r="AG45" s="42"/>
      <c r="AH45" s="42"/>
      <c r="AI45" s="42"/>
      <c r="AJ45" s="42"/>
      <c r="AK45" s="42"/>
      <c r="AL45" s="42"/>
      <c r="AM45" s="42"/>
      <c r="AN45" s="42"/>
      <c r="AO45" s="42"/>
      <c r="AP45" s="42"/>
      <c r="AQ45" s="42"/>
      <c r="AR45" s="42"/>
    </row>
    <row r="46" spans="1:44" s="77" customFormat="1" ht="15" customHeight="1">
      <c r="A46" s="21"/>
      <c r="B46" s="126">
        <v>8.2997499999999995</v>
      </c>
      <c r="C46" s="127"/>
      <c r="D46" s="88">
        <v>4.4713700000000003</v>
      </c>
      <c r="E46" s="89">
        <v>5.8930000000000003E-2</v>
      </c>
      <c r="F46" s="88">
        <v>4.2797999999999998</v>
      </c>
      <c r="G46" s="90">
        <v>4.4889999999999999E-2</v>
      </c>
      <c r="H46" s="89">
        <v>4.67666</v>
      </c>
      <c r="I46" s="89">
        <v>6.0979999999999999E-2</v>
      </c>
      <c r="J46" s="88">
        <v>4.8965899999999998</v>
      </c>
      <c r="K46" s="90">
        <v>0.11014</v>
      </c>
      <c r="L46" s="89">
        <v>4.4581299999999997</v>
      </c>
      <c r="M46" s="89">
        <v>3.1710000000000002E-2</v>
      </c>
      <c r="N46" s="88">
        <v>4.34171</v>
      </c>
      <c r="O46" s="90">
        <v>5.203E-2</v>
      </c>
      <c r="P46" s="89">
        <v>4.2589600000000001</v>
      </c>
      <c r="Q46" s="89">
        <v>5.5359999999999999E-2</v>
      </c>
      <c r="R46" s="88">
        <v>4.25793</v>
      </c>
      <c r="S46" s="90">
        <v>3.32E-2</v>
      </c>
      <c r="T46" s="89">
        <v>4.3844900000000004</v>
      </c>
      <c r="U46" s="89">
        <v>6.8229999999999999E-2</v>
      </c>
      <c r="V46" s="88">
        <v>4.32789</v>
      </c>
      <c r="W46" s="90">
        <v>4.027E-2</v>
      </c>
      <c r="X46" s="89">
        <v>3.99322</v>
      </c>
      <c r="Y46" s="89">
        <v>4.1680000000000002E-2</v>
      </c>
      <c r="Z46" s="88">
        <v>6.9717399999999996</v>
      </c>
      <c r="AA46" s="90">
        <v>4.4378599999999997</v>
      </c>
      <c r="AB46" s="42"/>
      <c r="AC46" s="42"/>
      <c r="AD46" s="42"/>
      <c r="AE46" s="42"/>
      <c r="AF46" s="21"/>
      <c r="AG46" s="42"/>
      <c r="AH46" s="42"/>
      <c r="AI46" s="42"/>
      <c r="AJ46" s="42"/>
      <c r="AK46" s="42"/>
      <c r="AL46" s="42"/>
      <c r="AM46" s="42"/>
      <c r="AN46" s="42"/>
      <c r="AO46" s="42"/>
      <c r="AP46" s="42"/>
      <c r="AQ46" s="42"/>
      <c r="AR46" s="42"/>
    </row>
    <row r="47" spans="1:44" s="77" customFormat="1" ht="15" customHeight="1">
      <c r="A47" s="21"/>
      <c r="B47" s="126">
        <v>8.3049999999999997</v>
      </c>
      <c r="C47" s="127"/>
      <c r="D47" s="88">
        <v>4.4722299999999997</v>
      </c>
      <c r="E47" s="89">
        <v>6.0139999999999999E-2</v>
      </c>
      <c r="F47" s="88">
        <v>4.2788300000000001</v>
      </c>
      <c r="G47" s="90">
        <v>4.444E-2</v>
      </c>
      <c r="H47" s="89">
        <v>4.67516</v>
      </c>
      <c r="I47" s="89">
        <v>6.1289999999999997E-2</v>
      </c>
      <c r="J47" s="88">
        <v>4.8964299999999996</v>
      </c>
      <c r="K47" s="90">
        <v>0.1119</v>
      </c>
      <c r="L47" s="89">
        <v>4.4566999999999997</v>
      </c>
      <c r="M47" s="89">
        <v>3.2669999999999998E-2</v>
      </c>
      <c r="N47" s="88">
        <v>4.3421399999999997</v>
      </c>
      <c r="O47" s="90">
        <v>5.28E-2</v>
      </c>
      <c r="P47" s="89">
        <v>4.2591000000000001</v>
      </c>
      <c r="Q47" s="89">
        <v>5.4679999999999999E-2</v>
      </c>
      <c r="R47" s="88">
        <v>4.2568999999999999</v>
      </c>
      <c r="S47" s="90">
        <v>3.406E-2</v>
      </c>
      <c r="T47" s="89">
        <v>4.3848799999999999</v>
      </c>
      <c r="U47" s="89">
        <v>6.9080000000000003E-2</v>
      </c>
      <c r="V47" s="88">
        <v>4.3285099999999996</v>
      </c>
      <c r="W47" s="90">
        <v>4.0509999999999997E-2</v>
      </c>
      <c r="X47" s="89">
        <v>3.99295</v>
      </c>
      <c r="Y47" s="89">
        <v>4.1459999999999997E-2</v>
      </c>
      <c r="Z47" s="88">
        <v>6.9687299999999999</v>
      </c>
      <c r="AA47" s="90">
        <v>4.43832</v>
      </c>
      <c r="AB47" s="42"/>
      <c r="AC47" s="42"/>
      <c r="AD47" s="42"/>
      <c r="AE47" s="42"/>
      <c r="AF47" s="21"/>
      <c r="AG47" s="42"/>
      <c r="AH47" s="42"/>
      <c r="AI47" s="42"/>
      <c r="AJ47" s="42"/>
      <c r="AK47" s="42"/>
      <c r="AL47" s="42"/>
      <c r="AM47" s="42"/>
      <c r="AN47" s="42"/>
      <c r="AO47" s="42"/>
      <c r="AP47" s="42"/>
      <c r="AQ47" s="42"/>
      <c r="AR47" s="42"/>
    </row>
    <row r="48" spans="1:44" s="77" customFormat="1" ht="15" customHeight="1">
      <c r="A48" s="21"/>
      <c r="B48" s="126">
        <v>8.3102499999999999</v>
      </c>
      <c r="C48" s="127"/>
      <c r="D48" s="88">
        <v>4.47262</v>
      </c>
      <c r="E48" s="89">
        <v>5.9889999999999999E-2</v>
      </c>
      <c r="F48" s="88">
        <v>4.2802899999999999</v>
      </c>
      <c r="G48" s="90">
        <v>4.4319999999999998E-2</v>
      </c>
      <c r="H48" s="89">
        <v>4.6759599999999999</v>
      </c>
      <c r="I48" s="89">
        <v>6.0609999999999997E-2</v>
      </c>
      <c r="J48" s="88">
        <v>4.8957100000000002</v>
      </c>
      <c r="K48" s="90">
        <v>0.1089</v>
      </c>
      <c r="L48" s="89">
        <v>4.4578800000000003</v>
      </c>
      <c r="M48" s="89">
        <v>3.1890000000000002E-2</v>
      </c>
      <c r="N48" s="88">
        <v>4.34232</v>
      </c>
      <c r="O48" s="90">
        <v>5.2130000000000003E-2</v>
      </c>
      <c r="P48" s="89">
        <v>4.2612899999999998</v>
      </c>
      <c r="Q48" s="89">
        <v>5.2940000000000001E-2</v>
      </c>
      <c r="R48" s="88">
        <v>4.2571199999999996</v>
      </c>
      <c r="S48" s="90">
        <v>3.3070000000000002E-2</v>
      </c>
      <c r="T48" s="89">
        <v>4.3843100000000002</v>
      </c>
      <c r="U48" s="89">
        <v>6.6750000000000004E-2</v>
      </c>
      <c r="V48" s="88">
        <v>4.3287699999999996</v>
      </c>
      <c r="W48" s="90">
        <v>4.0770000000000001E-2</v>
      </c>
      <c r="X48" s="89">
        <v>3.9932099999999999</v>
      </c>
      <c r="Y48" s="89">
        <v>4.0919999999999998E-2</v>
      </c>
      <c r="Z48" s="88">
        <v>6.9678100000000001</v>
      </c>
      <c r="AA48" s="90">
        <v>4.4339500000000003</v>
      </c>
      <c r="AB48" s="42"/>
      <c r="AC48" s="42"/>
      <c r="AD48" s="42"/>
      <c r="AE48" s="42"/>
      <c r="AF48" s="21"/>
      <c r="AG48" s="42"/>
      <c r="AH48" s="42"/>
      <c r="AI48" s="42"/>
      <c r="AJ48" s="42"/>
      <c r="AK48" s="42"/>
      <c r="AL48" s="42"/>
      <c r="AM48" s="42"/>
      <c r="AN48" s="42"/>
      <c r="AO48" s="42"/>
      <c r="AP48" s="42"/>
      <c r="AQ48" s="42"/>
      <c r="AR48" s="42"/>
    </row>
    <row r="49" spans="1:44" s="77" customFormat="1" ht="15" customHeight="1">
      <c r="A49" s="21"/>
      <c r="B49" s="126">
        <v>8.3155000000000001</v>
      </c>
      <c r="C49" s="127"/>
      <c r="D49" s="88">
        <v>4.4677800000000003</v>
      </c>
      <c r="E49" s="89">
        <v>6.105E-2</v>
      </c>
      <c r="F49" s="88">
        <v>4.2777000000000003</v>
      </c>
      <c r="G49" s="90">
        <v>4.6170000000000003E-2</v>
      </c>
      <c r="H49" s="89">
        <v>4.67387</v>
      </c>
      <c r="I49" s="89">
        <v>6.0499999999999998E-2</v>
      </c>
      <c r="J49" s="88">
        <v>4.8947200000000004</v>
      </c>
      <c r="K49" s="90">
        <v>0.11113000000000001</v>
      </c>
      <c r="L49" s="89">
        <v>4.4557599999999997</v>
      </c>
      <c r="M49" s="89">
        <v>3.2399999999999998E-2</v>
      </c>
      <c r="N49" s="88">
        <v>4.3407999999999998</v>
      </c>
      <c r="O49" s="90">
        <v>5.3220000000000003E-2</v>
      </c>
      <c r="P49" s="89">
        <v>4.2568000000000001</v>
      </c>
      <c r="Q49" s="89">
        <v>5.568E-2</v>
      </c>
      <c r="R49" s="88">
        <v>4.2566100000000002</v>
      </c>
      <c r="S49" s="90">
        <v>3.4450000000000001E-2</v>
      </c>
      <c r="T49" s="89">
        <v>4.3815900000000001</v>
      </c>
      <c r="U49" s="89">
        <v>6.7809999999999995E-2</v>
      </c>
      <c r="V49" s="88">
        <v>4.3263999999999996</v>
      </c>
      <c r="W49" s="90">
        <v>4.104E-2</v>
      </c>
      <c r="X49" s="89">
        <v>3.9907900000000001</v>
      </c>
      <c r="Y49" s="89">
        <v>4.2799999999999998E-2</v>
      </c>
      <c r="Z49" s="88">
        <v>6.9657999999999998</v>
      </c>
      <c r="AA49" s="90">
        <v>4.4303100000000004</v>
      </c>
      <c r="AB49" s="42"/>
      <c r="AC49" s="42"/>
      <c r="AD49" s="42"/>
      <c r="AE49" s="42"/>
      <c r="AF49" s="21"/>
      <c r="AG49" s="42"/>
      <c r="AH49" s="42"/>
      <c r="AI49" s="42"/>
      <c r="AJ49" s="42"/>
      <c r="AK49" s="42"/>
      <c r="AL49" s="42"/>
      <c r="AM49" s="42"/>
      <c r="AN49" s="42"/>
      <c r="AO49" s="42"/>
      <c r="AP49" s="42"/>
      <c r="AQ49" s="42"/>
      <c r="AR49" s="42"/>
    </row>
    <row r="50" spans="1:44" s="77" customFormat="1" ht="15" customHeight="1">
      <c r="A50" s="21"/>
      <c r="B50" s="126">
        <v>8.3207500000000003</v>
      </c>
      <c r="C50" s="127"/>
      <c r="D50" s="88">
        <v>4.4718900000000001</v>
      </c>
      <c r="E50" s="89">
        <v>5.9909999999999998E-2</v>
      </c>
      <c r="F50" s="88">
        <v>4.2791899999999998</v>
      </c>
      <c r="G50" s="90">
        <v>4.6280000000000002E-2</v>
      </c>
      <c r="H50" s="89">
        <v>4.6754600000000002</v>
      </c>
      <c r="I50" s="89">
        <v>6.0040000000000003E-2</v>
      </c>
      <c r="J50" s="88">
        <v>4.8967799999999997</v>
      </c>
      <c r="K50" s="90">
        <v>0.1106</v>
      </c>
      <c r="L50" s="89">
        <v>4.4573999999999998</v>
      </c>
      <c r="M50" s="89">
        <v>3.2390000000000002E-2</v>
      </c>
      <c r="N50" s="88">
        <v>4.3422499999999999</v>
      </c>
      <c r="O50" s="90">
        <v>5.2670000000000002E-2</v>
      </c>
      <c r="P50" s="89">
        <v>4.2603200000000001</v>
      </c>
      <c r="Q50" s="89">
        <v>5.423E-2</v>
      </c>
      <c r="R50" s="88">
        <v>4.2572099999999997</v>
      </c>
      <c r="S50" s="90">
        <v>3.3829999999999999E-2</v>
      </c>
      <c r="T50" s="89">
        <v>4.3852099999999998</v>
      </c>
      <c r="U50" s="89">
        <v>6.6589999999999996E-2</v>
      </c>
      <c r="V50" s="88">
        <v>4.3282999999999996</v>
      </c>
      <c r="W50" s="90">
        <v>4.0730000000000002E-2</v>
      </c>
      <c r="X50" s="89">
        <v>3.9924499999999998</v>
      </c>
      <c r="Y50" s="89">
        <v>4.1570000000000003E-2</v>
      </c>
      <c r="Z50" s="88">
        <v>6.9660099999999998</v>
      </c>
      <c r="AA50" s="90">
        <v>4.4325599999999996</v>
      </c>
      <c r="AB50" s="42"/>
      <c r="AC50" s="42"/>
      <c r="AD50" s="42"/>
      <c r="AE50" s="42"/>
      <c r="AF50" s="21"/>
      <c r="AG50" s="42"/>
      <c r="AH50" s="42"/>
      <c r="AI50" s="42"/>
      <c r="AJ50" s="42"/>
      <c r="AK50" s="42"/>
      <c r="AL50" s="42"/>
      <c r="AM50" s="42"/>
      <c r="AN50" s="42"/>
      <c r="AO50" s="42"/>
      <c r="AP50" s="42"/>
      <c r="AQ50" s="42"/>
      <c r="AR50" s="42"/>
    </row>
    <row r="51" spans="1:44" s="77" customFormat="1" ht="15" customHeight="1">
      <c r="A51" s="21"/>
      <c r="B51" s="126">
        <v>8.3260000000000005</v>
      </c>
      <c r="C51" s="127"/>
      <c r="D51" s="88">
        <v>4.47323</v>
      </c>
      <c r="E51" s="89">
        <v>5.8900000000000001E-2</v>
      </c>
      <c r="F51" s="88">
        <v>4.2793099999999997</v>
      </c>
      <c r="G51" s="90">
        <v>4.5740000000000003E-2</v>
      </c>
      <c r="H51" s="89">
        <v>4.6763000000000003</v>
      </c>
      <c r="I51" s="89">
        <v>6.0470000000000003E-2</v>
      </c>
      <c r="J51" s="88">
        <v>4.8977599999999999</v>
      </c>
      <c r="K51" s="90">
        <v>0.10924</v>
      </c>
      <c r="L51" s="89">
        <v>4.4575899999999997</v>
      </c>
      <c r="M51" s="89">
        <v>3.1940000000000003E-2</v>
      </c>
      <c r="N51" s="88">
        <v>4.3424100000000001</v>
      </c>
      <c r="O51" s="90">
        <v>5.2380000000000003E-2</v>
      </c>
      <c r="P51" s="89">
        <v>4.26037</v>
      </c>
      <c r="Q51" s="89">
        <v>5.4190000000000002E-2</v>
      </c>
      <c r="R51" s="88">
        <v>4.25753</v>
      </c>
      <c r="S51" s="90">
        <v>3.3680000000000002E-2</v>
      </c>
      <c r="T51" s="89">
        <v>4.3850899999999999</v>
      </c>
      <c r="U51" s="89">
        <v>6.6210000000000005E-2</v>
      </c>
      <c r="V51" s="88">
        <v>4.3288200000000003</v>
      </c>
      <c r="W51" s="90">
        <v>3.9649999999999998E-2</v>
      </c>
      <c r="X51" s="89">
        <v>3.9923899999999999</v>
      </c>
      <c r="Y51" s="89">
        <v>3.9870000000000003E-2</v>
      </c>
      <c r="Z51" s="88">
        <v>6.9672499999999999</v>
      </c>
      <c r="AA51" s="90">
        <v>4.4313200000000004</v>
      </c>
      <c r="AB51" s="42"/>
      <c r="AC51" s="42"/>
      <c r="AD51" s="42"/>
      <c r="AE51" s="42"/>
      <c r="AF51" s="21"/>
      <c r="AG51" s="42"/>
      <c r="AH51" s="42"/>
      <c r="AI51" s="42"/>
      <c r="AJ51" s="42"/>
      <c r="AK51" s="42"/>
      <c r="AL51" s="42"/>
      <c r="AM51" s="42"/>
      <c r="AN51" s="42"/>
      <c r="AO51" s="42"/>
      <c r="AP51" s="42"/>
      <c r="AQ51" s="42"/>
      <c r="AR51" s="42"/>
    </row>
    <row r="52" spans="1:44" s="77" customFormat="1" ht="15" customHeight="1">
      <c r="A52" s="21"/>
      <c r="B52" s="126">
        <v>8.3312500000000007</v>
      </c>
      <c r="C52" s="127"/>
      <c r="D52" s="88">
        <v>4.4714900000000002</v>
      </c>
      <c r="E52" s="89">
        <v>6.087E-2</v>
      </c>
      <c r="F52" s="88">
        <v>4.2787699999999997</v>
      </c>
      <c r="G52" s="90">
        <v>4.4110000000000003E-2</v>
      </c>
      <c r="H52" s="89">
        <v>4.6757799999999996</v>
      </c>
      <c r="I52" s="89">
        <v>5.9639999999999999E-2</v>
      </c>
      <c r="J52" s="88">
        <v>4.8959900000000003</v>
      </c>
      <c r="K52" s="90">
        <v>0.11045000000000001</v>
      </c>
      <c r="L52" s="89">
        <v>4.4573600000000004</v>
      </c>
      <c r="M52" s="89">
        <v>3.168E-2</v>
      </c>
      <c r="N52" s="88">
        <v>4.3426</v>
      </c>
      <c r="O52" s="90">
        <v>5.2409999999999998E-2</v>
      </c>
      <c r="P52" s="89">
        <v>4.2588900000000001</v>
      </c>
      <c r="Q52" s="89">
        <v>5.3859999999999998E-2</v>
      </c>
      <c r="R52" s="88">
        <v>4.2576999999999998</v>
      </c>
      <c r="S52" s="90">
        <v>3.245E-2</v>
      </c>
      <c r="T52" s="89">
        <v>4.3847500000000004</v>
      </c>
      <c r="U52" s="89">
        <v>6.7159999999999997E-2</v>
      </c>
      <c r="V52" s="88">
        <v>4.3280500000000002</v>
      </c>
      <c r="W52" s="90">
        <v>3.918E-2</v>
      </c>
      <c r="X52" s="89">
        <v>3.9919600000000002</v>
      </c>
      <c r="Y52" s="89">
        <v>3.9989999999999998E-2</v>
      </c>
      <c r="Z52" s="88">
        <v>6.9639499999999996</v>
      </c>
      <c r="AA52" s="90">
        <v>4.4280299999999997</v>
      </c>
      <c r="AB52" s="42"/>
      <c r="AC52" s="42"/>
      <c r="AD52" s="42"/>
      <c r="AE52" s="42"/>
      <c r="AF52" s="21"/>
      <c r="AG52" s="42"/>
      <c r="AH52" s="42"/>
      <c r="AI52" s="42"/>
      <c r="AJ52" s="42"/>
      <c r="AK52" s="42"/>
      <c r="AL52" s="42"/>
      <c r="AM52" s="42"/>
      <c r="AN52" s="42"/>
      <c r="AO52" s="42"/>
      <c r="AP52" s="42"/>
      <c r="AQ52" s="42"/>
      <c r="AR52" s="42"/>
    </row>
    <row r="53" spans="1:44" s="77" customFormat="1" ht="15" customHeight="1">
      <c r="A53" s="21"/>
      <c r="B53" s="126">
        <v>8.3364999999999991</v>
      </c>
      <c r="C53" s="127"/>
      <c r="D53" s="88">
        <v>4.4732200000000004</v>
      </c>
      <c r="E53" s="89">
        <v>5.7759999999999999E-2</v>
      </c>
      <c r="F53" s="88">
        <v>4.2803399999999998</v>
      </c>
      <c r="G53" s="90">
        <v>4.3610000000000003E-2</v>
      </c>
      <c r="H53" s="89">
        <v>4.6764099999999997</v>
      </c>
      <c r="I53" s="89">
        <v>6.0789999999999997E-2</v>
      </c>
      <c r="J53" s="88">
        <v>4.8980100000000002</v>
      </c>
      <c r="K53" s="90">
        <v>0.1096</v>
      </c>
      <c r="L53" s="89">
        <v>4.4580500000000001</v>
      </c>
      <c r="M53" s="89">
        <v>3.099E-2</v>
      </c>
      <c r="N53" s="88">
        <v>4.3427600000000002</v>
      </c>
      <c r="O53" s="90">
        <v>5.1880000000000003E-2</v>
      </c>
      <c r="P53" s="89">
        <v>4.2610700000000001</v>
      </c>
      <c r="Q53" s="89">
        <v>5.4670000000000003E-2</v>
      </c>
      <c r="R53" s="88">
        <v>4.2589899999999998</v>
      </c>
      <c r="S53" s="90">
        <v>3.3579999999999999E-2</v>
      </c>
      <c r="T53" s="89">
        <v>4.3865299999999996</v>
      </c>
      <c r="U53" s="89">
        <v>6.5390000000000004E-2</v>
      </c>
      <c r="V53" s="88">
        <v>4.3287000000000004</v>
      </c>
      <c r="W53" s="90">
        <v>4.0169999999999997E-2</v>
      </c>
      <c r="X53" s="89">
        <v>3.9930599999999998</v>
      </c>
      <c r="Y53" s="89">
        <v>4.1779999999999998E-2</v>
      </c>
      <c r="Z53" s="88">
        <v>6.9663399999999998</v>
      </c>
      <c r="AA53" s="90">
        <v>4.4279000000000002</v>
      </c>
      <c r="AB53" s="42"/>
      <c r="AC53" s="42"/>
      <c r="AD53" s="42"/>
      <c r="AE53" s="42"/>
      <c r="AF53" s="21"/>
      <c r="AG53" s="42"/>
      <c r="AH53" s="42"/>
      <c r="AI53" s="42"/>
      <c r="AJ53" s="42"/>
      <c r="AK53" s="42"/>
      <c r="AL53" s="42"/>
      <c r="AM53" s="42"/>
      <c r="AN53" s="42"/>
      <c r="AO53" s="42"/>
      <c r="AP53" s="42"/>
      <c r="AQ53" s="42"/>
      <c r="AR53" s="42"/>
    </row>
    <row r="54" spans="1:44" s="77" customFormat="1" ht="15" customHeight="1">
      <c r="A54" s="21"/>
      <c r="B54" s="126">
        <v>8.3417499999999993</v>
      </c>
      <c r="C54" s="127"/>
      <c r="D54" s="88">
        <v>4.47159</v>
      </c>
      <c r="E54" s="89">
        <v>5.8020000000000002E-2</v>
      </c>
      <c r="F54" s="88">
        <v>4.27881</v>
      </c>
      <c r="G54" s="90">
        <v>4.58E-2</v>
      </c>
      <c r="H54" s="89">
        <v>4.6758300000000004</v>
      </c>
      <c r="I54" s="89">
        <v>5.9929999999999997E-2</v>
      </c>
      <c r="J54" s="88">
        <v>4.8967400000000003</v>
      </c>
      <c r="K54" s="90">
        <v>0.10987</v>
      </c>
      <c r="L54" s="89">
        <v>4.4566800000000004</v>
      </c>
      <c r="M54" s="89">
        <v>3.2379999999999999E-2</v>
      </c>
      <c r="N54" s="88">
        <v>4.34199</v>
      </c>
      <c r="O54" s="90">
        <v>5.1860000000000003E-2</v>
      </c>
      <c r="P54" s="89">
        <v>4.2589600000000001</v>
      </c>
      <c r="Q54" s="89">
        <v>5.432E-2</v>
      </c>
      <c r="R54" s="88">
        <v>4.2567599999999999</v>
      </c>
      <c r="S54" s="90">
        <v>3.3660000000000002E-2</v>
      </c>
      <c r="T54" s="89">
        <v>4.3853499999999999</v>
      </c>
      <c r="U54" s="89">
        <v>6.8580000000000002E-2</v>
      </c>
      <c r="V54" s="88">
        <v>4.3284799999999999</v>
      </c>
      <c r="W54" s="90">
        <v>3.9919999999999997E-2</v>
      </c>
      <c r="X54" s="89">
        <v>3.9919899999999999</v>
      </c>
      <c r="Y54" s="89">
        <v>4.1500000000000002E-2</v>
      </c>
      <c r="Z54" s="88">
        <v>6.9621599999999999</v>
      </c>
      <c r="AA54" s="90">
        <v>4.4226400000000003</v>
      </c>
      <c r="AB54" s="42"/>
      <c r="AC54" s="42"/>
      <c r="AD54" s="42"/>
      <c r="AE54" s="42"/>
      <c r="AF54" s="21"/>
      <c r="AG54" s="42"/>
      <c r="AH54" s="42"/>
      <c r="AI54" s="42"/>
      <c r="AJ54" s="42"/>
      <c r="AK54" s="42"/>
      <c r="AL54" s="42"/>
      <c r="AM54" s="42"/>
      <c r="AN54" s="42"/>
      <c r="AO54" s="42"/>
      <c r="AP54" s="42"/>
      <c r="AQ54" s="42"/>
      <c r="AR54" s="42"/>
    </row>
    <row r="55" spans="1:44" s="77" customFormat="1" ht="15" customHeight="1">
      <c r="A55" s="21"/>
      <c r="B55" s="126">
        <v>8.3469999999999995</v>
      </c>
      <c r="C55" s="127"/>
      <c r="D55" s="88">
        <v>4.4715299999999996</v>
      </c>
      <c r="E55" s="89">
        <v>6.087E-2</v>
      </c>
      <c r="F55" s="88">
        <v>4.2803000000000004</v>
      </c>
      <c r="G55" s="90">
        <v>4.6019999999999998E-2</v>
      </c>
      <c r="H55" s="89">
        <v>4.6756599999999997</v>
      </c>
      <c r="I55" s="89">
        <v>6.0859999999999997E-2</v>
      </c>
      <c r="J55" s="88">
        <v>4.8958599999999999</v>
      </c>
      <c r="K55" s="90">
        <v>0.11072</v>
      </c>
      <c r="L55" s="89">
        <v>4.4569200000000002</v>
      </c>
      <c r="M55" s="89">
        <v>3.1780000000000003E-2</v>
      </c>
      <c r="N55" s="88">
        <v>4.3422299999999998</v>
      </c>
      <c r="O55" s="90">
        <v>5.2449999999999997E-2</v>
      </c>
      <c r="P55" s="89">
        <v>4.2608800000000002</v>
      </c>
      <c r="Q55" s="89">
        <v>5.339E-2</v>
      </c>
      <c r="R55" s="88">
        <v>4.2575599999999998</v>
      </c>
      <c r="S55" s="90">
        <v>3.4090000000000002E-2</v>
      </c>
      <c r="T55" s="89">
        <v>4.3847800000000001</v>
      </c>
      <c r="U55" s="89">
        <v>6.6119999999999998E-2</v>
      </c>
      <c r="V55" s="88">
        <v>4.3281400000000003</v>
      </c>
      <c r="W55" s="90">
        <v>3.9919999999999997E-2</v>
      </c>
      <c r="X55" s="89">
        <v>3.9919899999999999</v>
      </c>
      <c r="Y55" s="89">
        <v>4.1889999999999997E-2</v>
      </c>
      <c r="Z55" s="88">
        <v>6.96068</v>
      </c>
      <c r="AA55" s="90">
        <v>4.4226000000000001</v>
      </c>
      <c r="AB55" s="42"/>
      <c r="AC55" s="42"/>
      <c r="AD55" s="42"/>
      <c r="AE55" s="42"/>
      <c r="AF55" s="21"/>
      <c r="AG55" s="42"/>
      <c r="AH55" s="42"/>
      <c r="AI55" s="42"/>
      <c r="AJ55" s="42"/>
      <c r="AK55" s="42"/>
      <c r="AL55" s="42"/>
      <c r="AM55" s="42"/>
      <c r="AN55" s="42"/>
      <c r="AO55" s="42"/>
      <c r="AP55" s="42"/>
      <c r="AQ55" s="42"/>
      <c r="AR55" s="42"/>
    </row>
    <row r="56" spans="1:44" s="77" customFormat="1" ht="15" customHeight="1">
      <c r="A56" s="21"/>
      <c r="B56" s="126">
        <v>8.3522499999999997</v>
      </c>
      <c r="C56" s="127"/>
      <c r="D56" s="88">
        <v>4.47363</v>
      </c>
      <c r="E56" s="89">
        <v>5.8560000000000001E-2</v>
      </c>
      <c r="F56" s="88">
        <v>4.2786799999999996</v>
      </c>
      <c r="G56" s="90">
        <v>4.505E-2</v>
      </c>
      <c r="H56" s="89">
        <v>4.6759700000000004</v>
      </c>
      <c r="I56" s="89">
        <v>5.951E-2</v>
      </c>
      <c r="J56" s="88">
        <v>4.8981399999999997</v>
      </c>
      <c r="K56" s="90">
        <v>0.11058</v>
      </c>
      <c r="L56" s="89">
        <v>4.4579800000000001</v>
      </c>
      <c r="M56" s="89">
        <v>3.1260000000000003E-2</v>
      </c>
      <c r="N56" s="88">
        <v>4.34354</v>
      </c>
      <c r="O56" s="90">
        <v>5.176E-2</v>
      </c>
      <c r="P56" s="89">
        <v>4.2618799999999997</v>
      </c>
      <c r="Q56" s="89">
        <v>5.3719999999999997E-2</v>
      </c>
      <c r="R56" s="88">
        <v>4.25847</v>
      </c>
      <c r="S56" s="90">
        <v>3.2480000000000002E-2</v>
      </c>
      <c r="T56" s="89">
        <v>4.3860799999999998</v>
      </c>
      <c r="U56" s="89">
        <v>6.5869999999999998E-2</v>
      </c>
      <c r="V56" s="88">
        <v>4.3291000000000004</v>
      </c>
      <c r="W56" s="90">
        <v>3.9690000000000003E-2</v>
      </c>
      <c r="X56" s="89">
        <v>3.9921799999999998</v>
      </c>
      <c r="Y56" s="89">
        <v>4.1770000000000002E-2</v>
      </c>
      <c r="Z56" s="88">
        <v>6.9628899999999998</v>
      </c>
      <c r="AA56" s="90">
        <v>4.4219999999999997</v>
      </c>
      <c r="AB56" s="42"/>
      <c r="AC56" s="42"/>
      <c r="AD56" s="42"/>
      <c r="AE56" s="42"/>
      <c r="AF56" s="21"/>
      <c r="AG56" s="42"/>
      <c r="AH56" s="42"/>
      <c r="AI56" s="42"/>
      <c r="AJ56" s="42"/>
      <c r="AK56" s="42"/>
      <c r="AL56" s="42"/>
      <c r="AM56" s="42"/>
      <c r="AN56" s="42"/>
      <c r="AO56" s="42"/>
      <c r="AP56" s="42"/>
      <c r="AQ56" s="42"/>
      <c r="AR56" s="42"/>
    </row>
    <row r="57" spans="1:44" s="77" customFormat="1" ht="15" customHeight="1">
      <c r="A57" s="21"/>
      <c r="B57" s="126">
        <v>8.3574999999999999</v>
      </c>
      <c r="C57" s="127"/>
      <c r="D57" s="88">
        <v>4.4730100000000004</v>
      </c>
      <c r="E57" s="89">
        <v>6.0949999999999997E-2</v>
      </c>
      <c r="F57" s="88">
        <v>4.2815599999999998</v>
      </c>
      <c r="G57" s="90">
        <v>4.811E-2</v>
      </c>
      <c r="H57" s="89">
        <v>4.6757799999999996</v>
      </c>
      <c r="I57" s="89">
        <v>6.0859999999999997E-2</v>
      </c>
      <c r="J57" s="88">
        <v>4.8975099999999996</v>
      </c>
      <c r="K57" s="90">
        <v>0.11197</v>
      </c>
      <c r="L57" s="89">
        <v>4.4575399999999998</v>
      </c>
      <c r="M57" s="89">
        <v>3.286E-2</v>
      </c>
      <c r="N57" s="88">
        <v>4.3424199999999997</v>
      </c>
      <c r="O57" s="90">
        <v>5.3780000000000001E-2</v>
      </c>
      <c r="P57" s="89">
        <v>4.2603400000000002</v>
      </c>
      <c r="Q57" s="89">
        <v>5.5939999999999997E-2</v>
      </c>
      <c r="R57" s="88">
        <v>4.2575099999999999</v>
      </c>
      <c r="S57" s="90">
        <v>3.458E-2</v>
      </c>
      <c r="T57" s="89">
        <v>4.3852200000000003</v>
      </c>
      <c r="U57" s="89">
        <v>6.9169999999999995E-2</v>
      </c>
      <c r="V57" s="88">
        <v>4.3277099999999997</v>
      </c>
      <c r="W57" s="90">
        <v>4.07E-2</v>
      </c>
      <c r="X57" s="89">
        <v>3.9935</v>
      </c>
      <c r="Y57" s="89">
        <v>4.1910000000000003E-2</v>
      </c>
      <c r="Z57" s="88">
        <v>6.9596600000000004</v>
      </c>
      <c r="AA57" s="90">
        <v>4.4194100000000001</v>
      </c>
      <c r="AB57" s="42"/>
      <c r="AC57" s="42"/>
      <c r="AD57" s="42"/>
      <c r="AE57" s="42"/>
      <c r="AF57" s="21"/>
      <c r="AG57" s="42"/>
      <c r="AH57" s="42"/>
      <c r="AI57" s="42"/>
      <c r="AJ57" s="42"/>
      <c r="AK57" s="42"/>
      <c r="AL57" s="42"/>
      <c r="AM57" s="42"/>
      <c r="AN57" s="42"/>
      <c r="AO57" s="42"/>
      <c r="AP57" s="42"/>
      <c r="AQ57" s="42"/>
      <c r="AR57" s="42"/>
    </row>
    <row r="58" spans="1:44" s="77" customFormat="1" ht="15" customHeight="1">
      <c r="A58" s="21"/>
      <c r="B58" s="126">
        <v>8.3627500000000001</v>
      </c>
      <c r="C58" s="127"/>
      <c r="D58" s="88">
        <v>4.4719699999999998</v>
      </c>
      <c r="E58" s="89">
        <v>6.1510000000000002E-2</v>
      </c>
      <c r="F58" s="88">
        <v>4.28</v>
      </c>
      <c r="G58" s="90">
        <v>4.5229999999999999E-2</v>
      </c>
      <c r="H58" s="89">
        <v>4.6749400000000003</v>
      </c>
      <c r="I58" s="89">
        <v>6.1210000000000001E-2</v>
      </c>
      <c r="J58" s="88">
        <v>4.8970200000000004</v>
      </c>
      <c r="K58" s="90">
        <v>0.11176</v>
      </c>
      <c r="L58" s="89">
        <v>4.4569799999999997</v>
      </c>
      <c r="M58" s="89">
        <v>3.2460000000000003E-2</v>
      </c>
      <c r="N58" s="88">
        <v>4.3425799999999999</v>
      </c>
      <c r="O58" s="90">
        <v>5.3539999999999997E-2</v>
      </c>
      <c r="P58" s="89">
        <v>4.2601000000000004</v>
      </c>
      <c r="Q58" s="89">
        <v>5.4359999999999999E-2</v>
      </c>
      <c r="R58" s="88">
        <v>4.2584799999999996</v>
      </c>
      <c r="S58" s="90">
        <v>3.3730000000000003E-2</v>
      </c>
      <c r="T58" s="89">
        <v>4.3866399999999999</v>
      </c>
      <c r="U58" s="89">
        <v>6.6879999999999995E-2</v>
      </c>
      <c r="V58" s="88">
        <v>4.3273400000000004</v>
      </c>
      <c r="W58" s="90">
        <v>3.9649999999999998E-2</v>
      </c>
      <c r="X58" s="89">
        <v>3.99261</v>
      </c>
      <c r="Y58" s="89">
        <v>4.2389999999999997E-2</v>
      </c>
      <c r="Z58" s="88">
        <v>6.9609199999999998</v>
      </c>
      <c r="AA58" s="90">
        <v>4.4188200000000002</v>
      </c>
      <c r="AB58" s="42"/>
      <c r="AC58" s="42"/>
      <c r="AD58" s="42"/>
      <c r="AE58" s="42"/>
      <c r="AF58" s="21"/>
      <c r="AG58" s="42"/>
      <c r="AH58" s="42"/>
      <c r="AI58" s="42"/>
      <c r="AJ58" s="42"/>
      <c r="AK58" s="42"/>
      <c r="AL58" s="42"/>
      <c r="AM58" s="42"/>
      <c r="AN58" s="42"/>
      <c r="AO58" s="42"/>
      <c r="AP58" s="42"/>
      <c r="AQ58" s="42"/>
      <c r="AR58" s="42"/>
    </row>
    <row r="59" spans="1:44" s="77" customFormat="1" ht="15" customHeight="1">
      <c r="A59" s="21"/>
      <c r="B59" s="126">
        <v>8.3680000000000003</v>
      </c>
      <c r="C59" s="127"/>
      <c r="D59" s="88">
        <v>4.4734299999999996</v>
      </c>
      <c r="E59" s="89">
        <v>5.9499999999999997E-2</v>
      </c>
      <c r="F59" s="88">
        <v>4.2797099999999997</v>
      </c>
      <c r="G59" s="90">
        <v>4.8730000000000002E-2</v>
      </c>
      <c r="H59" s="89">
        <v>4.6757299999999997</v>
      </c>
      <c r="I59" s="89">
        <v>6.1550000000000001E-2</v>
      </c>
      <c r="J59" s="88">
        <v>4.8970599999999997</v>
      </c>
      <c r="K59" s="90">
        <v>0.11230999999999999</v>
      </c>
      <c r="L59" s="89">
        <v>4.45749</v>
      </c>
      <c r="M59" s="89">
        <v>3.3480000000000003E-2</v>
      </c>
      <c r="N59" s="88">
        <v>4.3421099999999999</v>
      </c>
      <c r="O59" s="90">
        <v>5.3179999999999998E-2</v>
      </c>
      <c r="P59" s="89">
        <v>4.2602799999999998</v>
      </c>
      <c r="Q59" s="89">
        <v>5.645E-2</v>
      </c>
      <c r="R59" s="88">
        <v>4.2577999999999996</v>
      </c>
      <c r="S59" s="90">
        <v>3.4509999999999999E-2</v>
      </c>
      <c r="T59" s="89">
        <v>4.3851399999999998</v>
      </c>
      <c r="U59" s="89">
        <v>6.8930000000000005E-2</v>
      </c>
      <c r="V59" s="88">
        <v>4.3279300000000003</v>
      </c>
      <c r="W59" s="90">
        <v>4.02E-2</v>
      </c>
      <c r="X59" s="89">
        <v>3.99268</v>
      </c>
      <c r="Y59" s="89">
        <v>4.156E-2</v>
      </c>
      <c r="Z59" s="88">
        <v>6.9599399999999996</v>
      </c>
      <c r="AA59" s="90">
        <v>4.4173299999999998</v>
      </c>
      <c r="AB59" s="42"/>
      <c r="AC59" s="42"/>
      <c r="AD59" s="42"/>
      <c r="AE59" s="42"/>
      <c r="AF59" s="21"/>
      <c r="AG59" s="42"/>
      <c r="AH59" s="42"/>
      <c r="AI59" s="42"/>
      <c r="AJ59" s="42"/>
      <c r="AK59" s="42"/>
      <c r="AL59" s="42"/>
      <c r="AM59" s="42"/>
      <c r="AN59" s="42"/>
      <c r="AO59" s="42"/>
      <c r="AP59" s="42"/>
      <c r="AQ59" s="42"/>
      <c r="AR59" s="42"/>
    </row>
    <row r="60" spans="1:44" s="77" customFormat="1" ht="15" customHeight="1">
      <c r="A60" s="21"/>
      <c r="B60" s="126">
        <v>8.3732500000000005</v>
      </c>
      <c r="C60" s="127"/>
      <c r="D60" s="88">
        <v>4.4749299999999996</v>
      </c>
      <c r="E60" s="89">
        <v>6.0859999999999997E-2</v>
      </c>
      <c r="F60" s="88">
        <v>4.28118</v>
      </c>
      <c r="G60" s="90">
        <v>4.6339999999999999E-2</v>
      </c>
      <c r="H60" s="89">
        <v>4.6757999999999997</v>
      </c>
      <c r="I60" s="89">
        <v>6.1580000000000003E-2</v>
      </c>
      <c r="J60" s="88">
        <v>4.8982900000000003</v>
      </c>
      <c r="K60" s="90">
        <v>0.11201</v>
      </c>
      <c r="L60" s="89">
        <v>4.4578100000000003</v>
      </c>
      <c r="M60" s="89">
        <v>3.2779999999999997E-2</v>
      </c>
      <c r="N60" s="88">
        <v>4.3432599999999999</v>
      </c>
      <c r="O60" s="90">
        <v>5.4289999999999998E-2</v>
      </c>
      <c r="P60" s="89">
        <v>4.2618999999999998</v>
      </c>
      <c r="Q60" s="89">
        <v>5.6009999999999997E-2</v>
      </c>
      <c r="R60" s="88">
        <v>4.2588200000000001</v>
      </c>
      <c r="S60" s="90">
        <v>3.4459999999999998E-2</v>
      </c>
      <c r="T60" s="89">
        <v>4.3879099999999998</v>
      </c>
      <c r="U60" s="89">
        <v>6.4619999999999997E-2</v>
      </c>
      <c r="V60" s="88">
        <v>4.3287899999999997</v>
      </c>
      <c r="W60" s="90">
        <v>4.1140000000000003E-2</v>
      </c>
      <c r="X60" s="89">
        <v>3.99499</v>
      </c>
      <c r="Y60" s="89">
        <v>4.1700000000000001E-2</v>
      </c>
      <c r="Z60" s="88">
        <v>6.95885</v>
      </c>
      <c r="AA60" s="90">
        <v>4.4168000000000003</v>
      </c>
      <c r="AB60" s="42"/>
      <c r="AC60" s="42"/>
      <c r="AD60" s="42"/>
      <c r="AE60" s="42"/>
      <c r="AF60" s="21"/>
      <c r="AG60" s="42"/>
      <c r="AH60" s="42"/>
      <c r="AI60" s="42"/>
      <c r="AJ60" s="42"/>
      <c r="AK60" s="42"/>
      <c r="AL60" s="42"/>
      <c r="AM60" s="42"/>
      <c r="AN60" s="42"/>
      <c r="AO60" s="42"/>
      <c r="AP60" s="42"/>
      <c r="AQ60" s="42"/>
      <c r="AR60" s="42"/>
    </row>
    <row r="61" spans="1:44" s="77" customFormat="1" ht="15" customHeight="1">
      <c r="A61" s="21"/>
      <c r="B61" s="126">
        <v>8.3785000000000007</v>
      </c>
      <c r="C61" s="127"/>
      <c r="D61" s="88">
        <v>4.4707699999999999</v>
      </c>
      <c r="E61" s="89">
        <v>5.8979999999999998E-2</v>
      </c>
      <c r="F61" s="88">
        <v>4.2785399999999996</v>
      </c>
      <c r="G61" s="90">
        <v>4.718E-2</v>
      </c>
      <c r="H61" s="89">
        <v>4.6725000000000003</v>
      </c>
      <c r="I61" s="89">
        <v>6.1559999999999997E-2</v>
      </c>
      <c r="J61" s="88">
        <v>4.8952999999999998</v>
      </c>
      <c r="K61" s="90">
        <v>0.11101</v>
      </c>
      <c r="L61" s="89">
        <v>4.4552199999999997</v>
      </c>
      <c r="M61" s="89">
        <v>3.2289999999999999E-2</v>
      </c>
      <c r="N61" s="88">
        <v>4.3415299999999997</v>
      </c>
      <c r="O61" s="90">
        <v>5.3429999999999998E-2</v>
      </c>
      <c r="P61" s="89">
        <v>4.2585800000000003</v>
      </c>
      <c r="Q61" s="89">
        <v>5.6300000000000003E-2</v>
      </c>
      <c r="R61" s="88">
        <v>4.25692</v>
      </c>
      <c r="S61" s="90">
        <v>3.499E-2</v>
      </c>
      <c r="T61" s="89">
        <v>4.3826099999999997</v>
      </c>
      <c r="U61" s="89">
        <v>6.6379999999999995E-2</v>
      </c>
      <c r="V61" s="88">
        <v>4.3264399999999998</v>
      </c>
      <c r="W61" s="90">
        <v>4.0590000000000001E-2</v>
      </c>
      <c r="X61" s="89">
        <v>3.9916999999999998</v>
      </c>
      <c r="Y61" s="89">
        <v>4.2540000000000001E-2</v>
      </c>
      <c r="Z61" s="88">
        <v>6.9540199999999999</v>
      </c>
      <c r="AA61" s="90">
        <v>4.4128499999999997</v>
      </c>
      <c r="AB61" s="42"/>
      <c r="AC61" s="42"/>
      <c r="AD61" s="42"/>
      <c r="AE61" s="42"/>
      <c r="AF61" s="21"/>
      <c r="AG61" s="42"/>
      <c r="AH61" s="42"/>
      <c r="AI61" s="42"/>
      <c r="AJ61" s="42"/>
      <c r="AK61" s="42"/>
      <c r="AL61" s="42"/>
      <c r="AM61" s="42"/>
      <c r="AN61" s="42"/>
      <c r="AO61" s="42"/>
      <c r="AP61" s="42"/>
      <c r="AQ61" s="42"/>
      <c r="AR61" s="42"/>
    </row>
    <row r="62" spans="1:44" s="77" customFormat="1" ht="15" customHeight="1">
      <c r="A62" s="21"/>
      <c r="B62" s="126">
        <v>8.3837499999999991</v>
      </c>
      <c r="C62" s="127"/>
      <c r="D62" s="88">
        <v>4.4712800000000001</v>
      </c>
      <c r="E62" s="89">
        <v>6.0089999999999998E-2</v>
      </c>
      <c r="F62" s="88">
        <v>4.2782999999999998</v>
      </c>
      <c r="G62" s="90">
        <v>4.709E-2</v>
      </c>
      <c r="H62" s="89">
        <v>4.6733799999999999</v>
      </c>
      <c r="I62" s="89">
        <v>6.1129999999999997E-2</v>
      </c>
      <c r="J62" s="88">
        <v>4.8963299999999998</v>
      </c>
      <c r="K62" s="90">
        <v>0.11153</v>
      </c>
      <c r="L62" s="89">
        <v>4.4555800000000003</v>
      </c>
      <c r="M62" s="89">
        <v>3.2620000000000003E-2</v>
      </c>
      <c r="N62" s="88">
        <v>4.3414400000000004</v>
      </c>
      <c r="O62" s="90">
        <v>5.3650000000000003E-2</v>
      </c>
      <c r="P62" s="89">
        <v>4.2587200000000003</v>
      </c>
      <c r="Q62" s="89">
        <v>5.4579999999999997E-2</v>
      </c>
      <c r="R62" s="88">
        <v>4.2572999999999999</v>
      </c>
      <c r="S62" s="90">
        <v>3.3840000000000002E-2</v>
      </c>
      <c r="T62" s="89">
        <v>4.3840000000000003</v>
      </c>
      <c r="U62" s="89">
        <v>6.8309999999999996E-2</v>
      </c>
      <c r="V62" s="88">
        <v>4.3270400000000002</v>
      </c>
      <c r="W62" s="90">
        <v>4.1160000000000002E-2</v>
      </c>
      <c r="X62" s="89">
        <v>3.9916999999999998</v>
      </c>
      <c r="Y62" s="89">
        <v>4.0829999999999998E-2</v>
      </c>
      <c r="Z62" s="88">
        <v>6.9536800000000003</v>
      </c>
      <c r="AA62" s="90">
        <v>4.4099700000000004</v>
      </c>
      <c r="AB62" s="42"/>
      <c r="AC62" s="42"/>
      <c r="AD62" s="42"/>
      <c r="AE62" s="42"/>
      <c r="AF62" s="21"/>
      <c r="AG62" s="42"/>
      <c r="AH62" s="42"/>
      <c r="AI62" s="42"/>
      <c r="AJ62" s="42"/>
      <c r="AK62" s="42"/>
      <c r="AL62" s="42"/>
      <c r="AM62" s="42"/>
      <c r="AN62" s="42"/>
      <c r="AO62" s="42"/>
      <c r="AP62" s="42"/>
      <c r="AQ62" s="42"/>
      <c r="AR62" s="42"/>
    </row>
    <row r="63" spans="1:44" s="77" customFormat="1" ht="15" customHeight="1">
      <c r="A63" s="21"/>
      <c r="B63" s="126">
        <v>8.3889999999999993</v>
      </c>
      <c r="C63" s="127"/>
      <c r="D63" s="88">
        <v>4.4737400000000003</v>
      </c>
      <c r="E63" s="89">
        <v>6.2820000000000001E-2</v>
      </c>
      <c r="F63" s="88">
        <v>4.2800399999999996</v>
      </c>
      <c r="G63" s="90">
        <v>4.9250000000000002E-2</v>
      </c>
      <c r="H63" s="89">
        <v>4.6747699999999996</v>
      </c>
      <c r="I63" s="89">
        <v>6.182E-2</v>
      </c>
      <c r="J63" s="88">
        <v>4.8972199999999999</v>
      </c>
      <c r="K63" s="90">
        <v>0.11269</v>
      </c>
      <c r="L63" s="89">
        <v>4.4560599999999999</v>
      </c>
      <c r="M63" s="89">
        <v>3.3680000000000002E-2</v>
      </c>
      <c r="N63" s="88">
        <v>4.3418200000000002</v>
      </c>
      <c r="O63" s="90">
        <v>5.4620000000000002E-2</v>
      </c>
      <c r="P63" s="89">
        <v>4.26</v>
      </c>
      <c r="Q63" s="89">
        <v>5.7509999999999999E-2</v>
      </c>
      <c r="R63" s="88">
        <v>4.2571500000000002</v>
      </c>
      <c r="S63" s="90">
        <v>3.5040000000000002E-2</v>
      </c>
      <c r="T63" s="89">
        <v>4.3829399999999996</v>
      </c>
      <c r="U63" s="89">
        <v>6.9400000000000003E-2</v>
      </c>
      <c r="V63" s="88">
        <v>4.3271800000000002</v>
      </c>
      <c r="W63" s="90">
        <v>4.1919999999999999E-2</v>
      </c>
      <c r="X63" s="89">
        <v>3.9940199999999999</v>
      </c>
      <c r="Y63" s="89">
        <v>4.351E-2</v>
      </c>
      <c r="Z63" s="88">
        <v>6.95261</v>
      </c>
      <c r="AA63" s="90">
        <v>4.4119700000000002</v>
      </c>
      <c r="AB63" s="42"/>
      <c r="AC63" s="42"/>
      <c r="AD63" s="42"/>
      <c r="AE63" s="42"/>
      <c r="AF63" s="21"/>
      <c r="AG63" s="42"/>
      <c r="AH63" s="42"/>
      <c r="AI63" s="42"/>
      <c r="AJ63" s="42"/>
      <c r="AK63" s="42"/>
      <c r="AL63" s="42"/>
      <c r="AM63" s="42"/>
      <c r="AN63" s="42"/>
      <c r="AO63" s="42"/>
      <c r="AP63" s="42"/>
      <c r="AQ63" s="42"/>
      <c r="AR63" s="42"/>
    </row>
    <row r="64" spans="1:44" s="77" customFormat="1" ht="15" customHeight="1">
      <c r="A64" s="21"/>
      <c r="B64" s="126">
        <v>8.3942499999999995</v>
      </c>
      <c r="C64" s="127"/>
      <c r="D64" s="88">
        <v>4.4726999999999997</v>
      </c>
      <c r="E64" s="89">
        <v>6.1109999999999998E-2</v>
      </c>
      <c r="F64" s="88">
        <v>4.2782099999999996</v>
      </c>
      <c r="G64" s="90">
        <v>4.5809999999999997E-2</v>
      </c>
      <c r="H64" s="89">
        <v>4.67354</v>
      </c>
      <c r="I64" s="89">
        <v>6.105E-2</v>
      </c>
      <c r="J64" s="88">
        <v>4.8974700000000002</v>
      </c>
      <c r="K64" s="90">
        <v>0.11260000000000001</v>
      </c>
      <c r="L64" s="89">
        <v>4.4561000000000002</v>
      </c>
      <c r="M64" s="89">
        <v>3.1910000000000001E-2</v>
      </c>
      <c r="N64" s="88">
        <v>4.3420899999999998</v>
      </c>
      <c r="O64" s="90">
        <v>5.3539999999999997E-2</v>
      </c>
      <c r="P64" s="89">
        <v>4.26051</v>
      </c>
      <c r="Q64" s="89">
        <v>5.6399999999999999E-2</v>
      </c>
      <c r="R64" s="88">
        <v>4.2566199999999998</v>
      </c>
      <c r="S64" s="90">
        <v>3.372E-2</v>
      </c>
      <c r="T64" s="89">
        <v>4.3836899999999996</v>
      </c>
      <c r="U64" s="89">
        <v>6.6909999999999997E-2</v>
      </c>
      <c r="V64" s="88">
        <v>4.3268399999999998</v>
      </c>
      <c r="W64" s="90">
        <v>4.0329999999999998E-2</v>
      </c>
      <c r="X64" s="89">
        <v>3.9942899999999999</v>
      </c>
      <c r="Y64" s="89">
        <v>4.2590000000000003E-2</v>
      </c>
      <c r="Z64" s="88">
        <v>6.9532400000000001</v>
      </c>
      <c r="AA64" s="90">
        <v>4.4079300000000003</v>
      </c>
      <c r="AB64" s="42"/>
      <c r="AC64" s="42"/>
      <c r="AD64" s="42"/>
      <c r="AE64" s="42"/>
      <c r="AF64" s="21"/>
      <c r="AG64" s="42"/>
      <c r="AH64" s="42"/>
      <c r="AI64" s="42"/>
      <c r="AJ64" s="42"/>
      <c r="AK64" s="42"/>
      <c r="AL64" s="42"/>
      <c r="AM64" s="42"/>
      <c r="AN64" s="42"/>
      <c r="AO64" s="42"/>
      <c r="AP64" s="42"/>
      <c r="AQ64" s="42"/>
      <c r="AR64" s="42"/>
    </row>
    <row r="65" spans="1:44" s="77" customFormat="1" ht="15" customHeight="1">
      <c r="A65" s="21"/>
      <c r="B65" s="126">
        <v>8.3994999999999997</v>
      </c>
      <c r="C65" s="127"/>
      <c r="D65" s="88">
        <v>4.4726400000000002</v>
      </c>
      <c r="E65" s="89">
        <v>6.0019999999999997E-2</v>
      </c>
      <c r="F65" s="88">
        <v>4.2799300000000002</v>
      </c>
      <c r="G65" s="90">
        <v>4.6469999999999997E-2</v>
      </c>
      <c r="H65" s="89">
        <v>4.6744599999999998</v>
      </c>
      <c r="I65" s="89">
        <v>6.114E-2</v>
      </c>
      <c r="J65" s="88">
        <v>4.8971</v>
      </c>
      <c r="K65" s="90">
        <v>0.11224000000000001</v>
      </c>
      <c r="L65" s="89">
        <v>4.45709</v>
      </c>
      <c r="M65" s="89">
        <v>3.1789999999999999E-2</v>
      </c>
      <c r="N65" s="88">
        <v>4.3420100000000001</v>
      </c>
      <c r="O65" s="90">
        <v>5.3440000000000001E-2</v>
      </c>
      <c r="P65" s="89">
        <v>4.2605199999999996</v>
      </c>
      <c r="Q65" s="89">
        <v>5.5219999999999998E-2</v>
      </c>
      <c r="R65" s="88">
        <v>4.2587299999999999</v>
      </c>
      <c r="S65" s="90">
        <v>3.458E-2</v>
      </c>
      <c r="T65" s="89">
        <v>4.3851100000000001</v>
      </c>
      <c r="U65" s="89">
        <v>6.6830000000000001E-2</v>
      </c>
      <c r="V65" s="88">
        <v>4.3283899999999997</v>
      </c>
      <c r="W65" s="90">
        <v>4.0939999999999997E-2</v>
      </c>
      <c r="X65" s="89">
        <v>3.9914499999999999</v>
      </c>
      <c r="Y65" s="89">
        <v>4.1660000000000003E-2</v>
      </c>
      <c r="Z65" s="88">
        <v>6.9532499999999997</v>
      </c>
      <c r="AA65" s="90">
        <v>4.4070600000000004</v>
      </c>
      <c r="AB65" s="42"/>
      <c r="AC65" s="42"/>
      <c r="AD65" s="42"/>
      <c r="AE65" s="42"/>
      <c r="AF65" s="21"/>
      <c r="AG65" s="42"/>
      <c r="AH65" s="42"/>
      <c r="AI65" s="42"/>
      <c r="AJ65" s="42"/>
      <c r="AK65" s="42"/>
      <c r="AL65" s="42"/>
      <c r="AM65" s="42"/>
      <c r="AN65" s="42"/>
      <c r="AO65" s="42"/>
      <c r="AP65" s="42"/>
      <c r="AQ65" s="42"/>
      <c r="AR65" s="42"/>
    </row>
    <row r="66" spans="1:44" s="77" customFormat="1" ht="15" customHeight="1">
      <c r="A66" s="21"/>
      <c r="B66" s="126">
        <v>8.4047499999999999</v>
      </c>
      <c r="C66" s="127"/>
      <c r="D66" s="88">
        <v>4.4728199999999996</v>
      </c>
      <c r="E66" s="89">
        <v>6.0069999999999998E-2</v>
      </c>
      <c r="F66" s="88">
        <v>4.2813999999999997</v>
      </c>
      <c r="G66" s="90">
        <v>4.5809999999999997E-2</v>
      </c>
      <c r="H66" s="89">
        <v>4.6748000000000003</v>
      </c>
      <c r="I66" s="89">
        <v>6.1249999999999999E-2</v>
      </c>
      <c r="J66" s="88">
        <v>4.8978599999999997</v>
      </c>
      <c r="K66" s="90">
        <v>0.11285000000000001</v>
      </c>
      <c r="L66" s="89">
        <v>4.4569000000000001</v>
      </c>
      <c r="M66" s="89">
        <v>3.2489999999999998E-2</v>
      </c>
      <c r="N66" s="88">
        <v>4.3428300000000002</v>
      </c>
      <c r="O66" s="90">
        <v>5.3129999999999997E-2</v>
      </c>
      <c r="P66" s="89">
        <v>4.2601899999999997</v>
      </c>
      <c r="Q66" s="89">
        <v>5.8200000000000002E-2</v>
      </c>
      <c r="R66" s="88">
        <v>4.2576099999999997</v>
      </c>
      <c r="S66" s="90">
        <v>3.4290000000000001E-2</v>
      </c>
      <c r="T66" s="89">
        <v>4.3849099999999996</v>
      </c>
      <c r="U66" s="89">
        <v>6.5759999999999999E-2</v>
      </c>
      <c r="V66" s="88">
        <v>4.3278699999999999</v>
      </c>
      <c r="W66" s="90">
        <v>4.1669999999999999E-2</v>
      </c>
      <c r="X66" s="89">
        <v>3.9943399999999998</v>
      </c>
      <c r="Y66" s="89">
        <v>4.24E-2</v>
      </c>
      <c r="Z66" s="88">
        <v>6.9534599999999998</v>
      </c>
      <c r="AA66" s="90">
        <v>4.4051099999999996</v>
      </c>
      <c r="AB66" s="42"/>
      <c r="AC66" s="42"/>
      <c r="AD66" s="42"/>
      <c r="AE66" s="42"/>
      <c r="AF66" s="21"/>
      <c r="AG66" s="42"/>
      <c r="AH66" s="42"/>
      <c r="AI66" s="42"/>
      <c r="AJ66" s="42"/>
      <c r="AK66" s="42"/>
      <c r="AL66" s="42"/>
      <c r="AM66" s="42"/>
      <c r="AN66" s="42"/>
      <c r="AO66" s="42"/>
      <c r="AP66" s="42"/>
      <c r="AQ66" s="42"/>
      <c r="AR66" s="42"/>
    </row>
    <row r="67" spans="1:44" s="77" customFormat="1" ht="15" customHeight="1">
      <c r="A67" s="76"/>
      <c r="B67" s="126">
        <v>8.41</v>
      </c>
      <c r="C67" s="127"/>
      <c r="D67" s="88">
        <v>4.4716800000000001</v>
      </c>
      <c r="E67" s="89">
        <v>6.2939999999999996E-2</v>
      </c>
      <c r="F67" s="88">
        <v>4.2805600000000004</v>
      </c>
      <c r="G67" s="90">
        <v>4.8869999999999997E-2</v>
      </c>
      <c r="H67" s="89">
        <v>4.6743199999999998</v>
      </c>
      <c r="I67" s="89">
        <v>6.182E-2</v>
      </c>
      <c r="J67" s="88">
        <v>4.89778</v>
      </c>
      <c r="K67" s="90">
        <v>0.11279</v>
      </c>
      <c r="L67" s="89">
        <v>4.4559199999999999</v>
      </c>
      <c r="M67" s="89">
        <v>3.2960000000000003E-2</v>
      </c>
      <c r="N67" s="88">
        <v>4.3428399999999998</v>
      </c>
      <c r="O67" s="90">
        <v>5.4339999999999999E-2</v>
      </c>
      <c r="P67" s="89">
        <v>4.2591900000000003</v>
      </c>
      <c r="Q67" s="89">
        <v>5.8389999999999997E-2</v>
      </c>
      <c r="R67" s="88">
        <v>4.2573800000000004</v>
      </c>
      <c r="S67" s="90">
        <v>3.5090000000000003E-2</v>
      </c>
      <c r="T67" s="89">
        <v>4.3864799999999997</v>
      </c>
      <c r="U67" s="89">
        <v>6.8159999999999998E-2</v>
      </c>
      <c r="V67" s="88">
        <v>4.3277700000000001</v>
      </c>
      <c r="W67" s="90">
        <v>4.1840000000000002E-2</v>
      </c>
      <c r="X67" s="89">
        <v>3.9923799999999998</v>
      </c>
      <c r="Y67" s="89">
        <v>4.3709999999999999E-2</v>
      </c>
      <c r="Z67" s="88">
        <v>6.9544300000000003</v>
      </c>
      <c r="AA67" s="90">
        <v>4.4035700000000002</v>
      </c>
      <c r="AB67" s="42"/>
      <c r="AC67" s="42"/>
      <c r="AD67" s="42"/>
      <c r="AE67" s="42"/>
      <c r="AF67" s="76"/>
      <c r="AG67" s="42"/>
      <c r="AH67" s="42"/>
      <c r="AI67" s="42"/>
      <c r="AJ67" s="42"/>
      <c r="AK67" s="42"/>
      <c r="AL67" s="42"/>
      <c r="AM67" s="42"/>
      <c r="AN67" s="42"/>
      <c r="AO67" s="42"/>
      <c r="AP67" s="42"/>
      <c r="AQ67" s="42"/>
      <c r="AR67" s="42"/>
    </row>
    <row r="68" spans="1:44" s="77" customFormat="1" ht="15" customHeight="1">
      <c r="A68" s="21"/>
      <c r="B68" s="126">
        <v>8.4152500000000003</v>
      </c>
      <c r="C68" s="127"/>
      <c r="D68" s="88">
        <v>4.4718200000000001</v>
      </c>
      <c r="E68" s="89">
        <v>6.0359999999999997E-2</v>
      </c>
      <c r="F68" s="88">
        <v>4.27942</v>
      </c>
      <c r="G68" s="90">
        <v>4.7129999999999998E-2</v>
      </c>
      <c r="H68" s="89">
        <v>4.6739199999999999</v>
      </c>
      <c r="I68" s="89">
        <v>6.2030000000000002E-2</v>
      </c>
      <c r="J68" s="88">
        <v>4.8982099999999997</v>
      </c>
      <c r="K68" s="90">
        <v>0.11187999999999999</v>
      </c>
      <c r="L68" s="89">
        <v>4.4563499999999996</v>
      </c>
      <c r="M68" s="89">
        <v>3.159E-2</v>
      </c>
      <c r="N68" s="88">
        <v>4.3431699999999998</v>
      </c>
      <c r="O68" s="90">
        <v>5.3789999999999998E-2</v>
      </c>
      <c r="P68" s="89">
        <v>4.2597699999999996</v>
      </c>
      <c r="Q68" s="89">
        <v>5.6140000000000002E-2</v>
      </c>
      <c r="R68" s="88">
        <v>4.2578800000000001</v>
      </c>
      <c r="S68" s="90">
        <v>3.415E-2</v>
      </c>
      <c r="T68" s="89">
        <v>4.3851500000000003</v>
      </c>
      <c r="U68" s="89">
        <v>6.7790000000000003E-2</v>
      </c>
      <c r="V68" s="88">
        <v>4.3276399999999997</v>
      </c>
      <c r="W68" s="90">
        <v>4.07E-2</v>
      </c>
      <c r="X68" s="89">
        <v>3.99186</v>
      </c>
      <c r="Y68" s="89">
        <v>4.1869999999999997E-2</v>
      </c>
      <c r="Z68" s="88">
        <v>6.94923</v>
      </c>
      <c r="AA68" s="90">
        <v>4.4004500000000002</v>
      </c>
      <c r="AB68" s="42"/>
      <c r="AC68" s="42"/>
      <c r="AD68" s="42"/>
      <c r="AE68" s="42"/>
      <c r="AF68" s="21"/>
      <c r="AG68" s="42"/>
      <c r="AH68" s="42"/>
      <c r="AI68" s="42"/>
      <c r="AJ68" s="42"/>
      <c r="AK68" s="42"/>
      <c r="AL68" s="42"/>
      <c r="AM68" s="42"/>
      <c r="AN68" s="42"/>
      <c r="AO68" s="42"/>
      <c r="AP68" s="42"/>
      <c r="AQ68" s="42"/>
      <c r="AR68" s="42"/>
    </row>
    <row r="69" spans="1:44" s="77" customFormat="1" ht="15" customHeight="1">
      <c r="A69" s="21"/>
      <c r="B69" s="126">
        <v>8.4205000000000005</v>
      </c>
      <c r="C69" s="127"/>
      <c r="D69" s="88">
        <v>4.4723100000000002</v>
      </c>
      <c r="E69" s="89">
        <v>6.0929999999999998E-2</v>
      </c>
      <c r="F69" s="88">
        <v>4.2808599999999997</v>
      </c>
      <c r="G69" s="90">
        <v>4.7649999999999998E-2</v>
      </c>
      <c r="H69" s="89">
        <v>4.6759399999999998</v>
      </c>
      <c r="I69" s="89">
        <v>6.1699999999999998E-2</v>
      </c>
      <c r="J69" s="88">
        <v>4.8992199999999997</v>
      </c>
      <c r="K69" s="90">
        <v>0.11228</v>
      </c>
      <c r="L69" s="89">
        <v>4.4563199999999998</v>
      </c>
      <c r="M69" s="89">
        <v>3.2770000000000001E-2</v>
      </c>
      <c r="N69" s="88">
        <v>4.3434200000000001</v>
      </c>
      <c r="O69" s="90">
        <v>5.4420000000000003E-2</v>
      </c>
      <c r="P69" s="89">
        <v>4.2605300000000002</v>
      </c>
      <c r="Q69" s="89">
        <v>5.6070000000000002E-2</v>
      </c>
      <c r="R69" s="88">
        <v>4.2577800000000003</v>
      </c>
      <c r="S69" s="90">
        <v>3.3939999999999998E-2</v>
      </c>
      <c r="T69" s="89">
        <v>4.3859899999999996</v>
      </c>
      <c r="U69" s="89">
        <v>6.8180000000000004E-2</v>
      </c>
      <c r="V69" s="88">
        <v>4.3285499999999999</v>
      </c>
      <c r="W69" s="90">
        <v>3.9980000000000002E-2</v>
      </c>
      <c r="X69" s="89">
        <v>3.9951099999999999</v>
      </c>
      <c r="Y69" s="89">
        <v>4.2430000000000002E-2</v>
      </c>
      <c r="Z69" s="88">
        <v>6.9514699999999996</v>
      </c>
      <c r="AA69" s="90">
        <v>4.4017499999999998</v>
      </c>
      <c r="AB69" s="42"/>
      <c r="AC69" s="42"/>
      <c r="AD69" s="42"/>
      <c r="AE69" s="42"/>
      <c r="AF69" s="21"/>
      <c r="AG69" s="42"/>
      <c r="AH69" s="42"/>
      <c r="AI69" s="42"/>
      <c r="AJ69" s="42"/>
      <c r="AK69" s="42"/>
      <c r="AL69" s="42"/>
      <c r="AM69" s="42"/>
      <c r="AN69" s="42"/>
      <c r="AO69" s="42"/>
      <c r="AP69" s="42"/>
      <c r="AQ69" s="42"/>
      <c r="AR69" s="42"/>
    </row>
    <row r="70" spans="1:44" s="77" customFormat="1" ht="15" customHeight="1">
      <c r="A70" s="76"/>
      <c r="B70" s="126">
        <v>8.4257500000000007</v>
      </c>
      <c r="C70" s="127"/>
      <c r="D70" s="88">
        <v>4.4725799999999998</v>
      </c>
      <c r="E70" s="89">
        <v>6.0630000000000003E-2</v>
      </c>
      <c r="F70" s="88">
        <v>4.2818100000000001</v>
      </c>
      <c r="G70" s="90">
        <v>4.691E-2</v>
      </c>
      <c r="H70" s="89">
        <v>4.6753799999999996</v>
      </c>
      <c r="I70" s="89">
        <v>6.1330000000000003E-2</v>
      </c>
      <c r="J70" s="88">
        <v>4.8990299999999998</v>
      </c>
      <c r="K70" s="90">
        <v>0.11215</v>
      </c>
      <c r="L70" s="89">
        <v>4.4575899999999997</v>
      </c>
      <c r="M70" s="89">
        <v>3.313E-2</v>
      </c>
      <c r="N70" s="88">
        <v>4.3433900000000003</v>
      </c>
      <c r="O70" s="90">
        <v>5.4019999999999999E-2</v>
      </c>
      <c r="P70" s="89">
        <v>4.2608899999999998</v>
      </c>
      <c r="Q70" s="89">
        <v>5.6750000000000002E-2</v>
      </c>
      <c r="R70" s="88">
        <v>4.2602900000000004</v>
      </c>
      <c r="S70" s="90">
        <v>3.4299999999999997E-2</v>
      </c>
      <c r="T70" s="89">
        <v>4.38598</v>
      </c>
      <c r="U70" s="89">
        <v>6.7930000000000004E-2</v>
      </c>
      <c r="V70" s="88">
        <v>4.3288099999999998</v>
      </c>
      <c r="W70" s="90">
        <v>4.1009999999999998E-2</v>
      </c>
      <c r="X70" s="89">
        <v>3.9937900000000002</v>
      </c>
      <c r="Y70" s="89">
        <v>4.4010000000000001E-2</v>
      </c>
      <c r="Z70" s="88">
        <v>6.9487300000000003</v>
      </c>
      <c r="AA70" s="90">
        <v>4.40097</v>
      </c>
      <c r="AB70" s="42"/>
      <c r="AC70" s="42"/>
      <c r="AD70" s="42"/>
      <c r="AE70" s="42"/>
      <c r="AF70" s="76"/>
      <c r="AG70" s="42"/>
      <c r="AH70" s="42"/>
      <c r="AI70" s="42"/>
      <c r="AJ70" s="42"/>
      <c r="AK70" s="42"/>
      <c r="AL70" s="42"/>
      <c r="AM70" s="42"/>
      <c r="AN70" s="42"/>
      <c r="AO70" s="42"/>
      <c r="AP70" s="42"/>
      <c r="AQ70" s="42"/>
      <c r="AR70" s="42"/>
    </row>
    <row r="71" spans="1:44" s="77" customFormat="1" ht="15" customHeight="1">
      <c r="A71" s="21"/>
      <c r="B71" s="126">
        <v>8.4309999999999992</v>
      </c>
      <c r="C71" s="127"/>
      <c r="D71" s="88">
        <v>4.4734999999999996</v>
      </c>
      <c r="E71" s="89">
        <v>6.4000000000000001E-2</v>
      </c>
      <c r="F71" s="88">
        <v>4.2798699999999998</v>
      </c>
      <c r="G71" s="90">
        <v>4.8099999999999997E-2</v>
      </c>
      <c r="H71" s="89">
        <v>4.6742999999999997</v>
      </c>
      <c r="I71" s="89">
        <v>6.1929999999999999E-2</v>
      </c>
      <c r="J71" s="88">
        <v>4.8978299999999999</v>
      </c>
      <c r="K71" s="90">
        <v>0.11296</v>
      </c>
      <c r="L71" s="89">
        <v>4.4559499999999996</v>
      </c>
      <c r="M71" s="89">
        <v>3.279E-2</v>
      </c>
      <c r="N71" s="88">
        <v>4.3424500000000004</v>
      </c>
      <c r="O71" s="90">
        <v>5.4100000000000002E-2</v>
      </c>
      <c r="P71" s="89">
        <v>4.2604600000000001</v>
      </c>
      <c r="Q71" s="89">
        <v>5.8020000000000002E-2</v>
      </c>
      <c r="R71" s="88">
        <v>4.2582800000000001</v>
      </c>
      <c r="S71" s="90">
        <v>3.456E-2</v>
      </c>
      <c r="T71" s="89">
        <v>4.38415</v>
      </c>
      <c r="U71" s="89">
        <v>6.9040000000000004E-2</v>
      </c>
      <c r="V71" s="88">
        <v>4.3272899999999996</v>
      </c>
      <c r="W71" s="90">
        <v>4.1119999999999997E-2</v>
      </c>
      <c r="X71" s="89">
        <v>3.9926499999999998</v>
      </c>
      <c r="Y71" s="89">
        <v>4.2889999999999998E-2</v>
      </c>
      <c r="Z71" s="88">
        <v>6.94855</v>
      </c>
      <c r="AA71" s="90">
        <v>4.3979600000000003</v>
      </c>
      <c r="AB71" s="42"/>
      <c r="AC71" s="42"/>
      <c r="AD71" s="42"/>
      <c r="AE71" s="42"/>
      <c r="AF71" s="21"/>
      <c r="AG71" s="42"/>
      <c r="AH71" s="42"/>
      <c r="AI71" s="42"/>
      <c r="AJ71" s="42"/>
      <c r="AK71" s="42"/>
      <c r="AL71" s="42"/>
      <c r="AM71" s="42"/>
      <c r="AN71" s="42"/>
      <c r="AO71" s="42"/>
      <c r="AP71" s="42"/>
      <c r="AQ71" s="42"/>
      <c r="AR71" s="42"/>
    </row>
    <row r="72" spans="1:44" s="77" customFormat="1" ht="15" customHeight="1">
      <c r="A72" s="21"/>
      <c r="B72" s="126">
        <v>8.4362499999999994</v>
      </c>
      <c r="C72" s="127"/>
      <c r="D72" s="88">
        <v>4.4711999999999996</v>
      </c>
      <c r="E72" s="89">
        <v>6.3030000000000003E-2</v>
      </c>
      <c r="F72" s="88">
        <v>4.2815899999999996</v>
      </c>
      <c r="G72" s="90">
        <v>4.9590000000000002E-2</v>
      </c>
      <c r="H72" s="89">
        <v>4.6746600000000003</v>
      </c>
      <c r="I72" s="89">
        <v>6.2530000000000002E-2</v>
      </c>
      <c r="J72" s="88">
        <v>4.8986700000000001</v>
      </c>
      <c r="K72" s="90">
        <v>0.11433</v>
      </c>
      <c r="L72" s="89">
        <v>4.4570999999999996</v>
      </c>
      <c r="M72" s="89">
        <v>3.3369999999999997E-2</v>
      </c>
      <c r="N72" s="88">
        <v>4.3433099999999998</v>
      </c>
      <c r="O72" s="90">
        <v>5.534E-2</v>
      </c>
      <c r="P72" s="89">
        <v>4.2615400000000001</v>
      </c>
      <c r="Q72" s="89">
        <v>5.9029999999999999E-2</v>
      </c>
      <c r="R72" s="88">
        <v>4.2580999999999998</v>
      </c>
      <c r="S72" s="90">
        <v>3.5020000000000003E-2</v>
      </c>
      <c r="T72" s="89">
        <v>4.3846699999999998</v>
      </c>
      <c r="U72" s="89">
        <v>6.8750000000000006E-2</v>
      </c>
      <c r="V72" s="88">
        <v>4.3281299999999998</v>
      </c>
      <c r="W72" s="90">
        <v>4.1259999999999998E-2</v>
      </c>
      <c r="X72" s="89">
        <v>3.9920800000000001</v>
      </c>
      <c r="Y72" s="89">
        <v>4.3499999999999997E-2</v>
      </c>
      <c r="Z72" s="88">
        <v>6.9469500000000002</v>
      </c>
      <c r="AA72" s="90">
        <v>4.3961300000000003</v>
      </c>
      <c r="AB72" s="42"/>
      <c r="AC72" s="42"/>
      <c r="AD72" s="42"/>
      <c r="AE72" s="42"/>
      <c r="AF72" s="21"/>
      <c r="AG72" s="42"/>
      <c r="AH72" s="42"/>
      <c r="AI72" s="42"/>
      <c r="AJ72" s="42"/>
      <c r="AK72" s="42"/>
      <c r="AL72" s="42"/>
      <c r="AM72" s="42"/>
      <c r="AN72" s="42"/>
      <c r="AO72" s="42"/>
      <c r="AP72" s="42"/>
      <c r="AQ72" s="42"/>
      <c r="AR72" s="42"/>
    </row>
    <row r="73" spans="1:44" s="77" customFormat="1" ht="15" customHeight="1">
      <c r="A73" s="21"/>
      <c r="B73" s="126">
        <v>8.4414999999999996</v>
      </c>
      <c r="C73" s="127"/>
      <c r="D73" s="88">
        <v>4.4725099999999998</v>
      </c>
      <c r="E73" s="89">
        <v>6.4079999999999998E-2</v>
      </c>
      <c r="F73" s="88">
        <v>4.2806300000000004</v>
      </c>
      <c r="G73" s="90">
        <v>5.015E-2</v>
      </c>
      <c r="H73" s="89">
        <v>4.6759000000000004</v>
      </c>
      <c r="I73" s="89">
        <v>6.3289999999999999E-2</v>
      </c>
      <c r="J73" s="88">
        <v>4.8994099999999996</v>
      </c>
      <c r="K73" s="90">
        <v>0.11391999999999999</v>
      </c>
      <c r="L73" s="89">
        <v>4.4571100000000001</v>
      </c>
      <c r="M73" s="89">
        <v>3.3689999999999998E-2</v>
      </c>
      <c r="N73" s="88">
        <v>4.3430499999999999</v>
      </c>
      <c r="O73" s="90">
        <v>5.4809999999999998E-2</v>
      </c>
      <c r="P73" s="89">
        <v>4.2607499999999998</v>
      </c>
      <c r="Q73" s="89">
        <v>5.9659999999999998E-2</v>
      </c>
      <c r="R73" s="88">
        <v>4.2589199999999998</v>
      </c>
      <c r="S73" s="90">
        <v>3.669E-2</v>
      </c>
      <c r="T73" s="89">
        <v>4.3864099999999997</v>
      </c>
      <c r="U73" s="89">
        <v>7.1330000000000005E-2</v>
      </c>
      <c r="V73" s="88">
        <v>4.3281900000000002</v>
      </c>
      <c r="W73" s="90">
        <v>4.2430000000000002E-2</v>
      </c>
      <c r="X73" s="89">
        <v>3.99491</v>
      </c>
      <c r="Y73" s="89">
        <v>4.3880000000000002E-2</v>
      </c>
      <c r="Z73" s="88">
        <v>6.9483300000000003</v>
      </c>
      <c r="AA73" s="90">
        <v>4.3934800000000003</v>
      </c>
      <c r="AB73" s="42"/>
      <c r="AC73" s="42"/>
      <c r="AD73" s="42"/>
      <c r="AE73" s="42"/>
      <c r="AF73" s="21"/>
      <c r="AG73" s="42"/>
      <c r="AH73" s="42"/>
      <c r="AI73" s="42"/>
      <c r="AJ73" s="42"/>
      <c r="AK73" s="42"/>
      <c r="AL73" s="42"/>
      <c r="AM73" s="42"/>
      <c r="AN73" s="42"/>
      <c r="AO73" s="42"/>
      <c r="AP73" s="42"/>
      <c r="AQ73" s="42"/>
      <c r="AR73" s="42"/>
    </row>
    <row r="74" spans="1:44" s="77" customFormat="1" ht="15" customHeight="1">
      <c r="A74" s="21"/>
      <c r="B74" s="126">
        <v>8.4467499999999998</v>
      </c>
      <c r="C74" s="127"/>
      <c r="D74" s="88">
        <v>4.4731399999999999</v>
      </c>
      <c r="E74" s="89">
        <v>6.2359999999999999E-2</v>
      </c>
      <c r="F74" s="88">
        <v>4.2797000000000001</v>
      </c>
      <c r="G74" s="90">
        <v>4.7649999999999998E-2</v>
      </c>
      <c r="H74" s="89">
        <v>4.6750600000000002</v>
      </c>
      <c r="I74" s="89">
        <v>6.2579999999999997E-2</v>
      </c>
      <c r="J74" s="88">
        <v>4.8985799999999999</v>
      </c>
      <c r="K74" s="90">
        <v>0.11293</v>
      </c>
      <c r="L74" s="89">
        <v>4.4567800000000002</v>
      </c>
      <c r="M74" s="89">
        <v>3.3180000000000001E-2</v>
      </c>
      <c r="N74" s="88">
        <v>4.3432899999999997</v>
      </c>
      <c r="O74" s="90">
        <v>5.5109999999999999E-2</v>
      </c>
      <c r="P74" s="89">
        <v>4.2600300000000004</v>
      </c>
      <c r="Q74" s="89">
        <v>5.8880000000000002E-2</v>
      </c>
      <c r="R74" s="88">
        <v>4.2591999999999999</v>
      </c>
      <c r="S74" s="90">
        <v>3.5400000000000001E-2</v>
      </c>
      <c r="T74" s="89">
        <v>4.3864000000000001</v>
      </c>
      <c r="U74" s="89">
        <v>6.9680000000000006E-2</v>
      </c>
      <c r="V74" s="88">
        <v>4.3278999999999996</v>
      </c>
      <c r="W74" s="90">
        <v>4.1320000000000003E-2</v>
      </c>
      <c r="X74" s="89">
        <v>3.9921899999999999</v>
      </c>
      <c r="Y74" s="89">
        <v>4.2540000000000001E-2</v>
      </c>
      <c r="Z74" s="88">
        <v>6.9436799999999996</v>
      </c>
      <c r="AA74" s="90">
        <v>4.39201</v>
      </c>
      <c r="AB74" s="42"/>
      <c r="AC74" s="42"/>
      <c r="AD74" s="42"/>
      <c r="AE74" s="42"/>
      <c r="AF74" s="21"/>
      <c r="AG74" s="42"/>
      <c r="AH74" s="42"/>
      <c r="AI74" s="42"/>
      <c r="AJ74" s="42"/>
      <c r="AK74" s="42"/>
      <c r="AL74" s="42"/>
      <c r="AM74" s="42"/>
      <c r="AN74" s="42"/>
      <c r="AO74" s="42"/>
      <c r="AP74" s="42"/>
      <c r="AQ74" s="42"/>
      <c r="AR74" s="42"/>
    </row>
    <row r="75" spans="1:44" s="77" customFormat="1" ht="15" customHeight="1">
      <c r="A75" s="21"/>
      <c r="B75" s="126">
        <v>8.452</v>
      </c>
      <c r="C75" s="127"/>
      <c r="D75" s="88">
        <v>4.4711400000000001</v>
      </c>
      <c r="E75" s="89">
        <v>6.3789999999999999E-2</v>
      </c>
      <c r="F75" s="88">
        <v>4.2808900000000003</v>
      </c>
      <c r="G75" s="90">
        <v>4.8379999999999999E-2</v>
      </c>
      <c r="H75" s="89">
        <v>4.6740300000000001</v>
      </c>
      <c r="I75" s="89">
        <v>6.1830000000000003E-2</v>
      </c>
      <c r="J75" s="88">
        <v>4.8991499999999997</v>
      </c>
      <c r="K75" s="90">
        <v>0.11353000000000001</v>
      </c>
      <c r="L75" s="89">
        <v>4.4557399999999996</v>
      </c>
      <c r="M75" s="89">
        <v>3.3340000000000002E-2</v>
      </c>
      <c r="N75" s="88">
        <v>4.3426900000000002</v>
      </c>
      <c r="O75" s="90">
        <v>5.6000000000000001E-2</v>
      </c>
      <c r="P75" s="89">
        <v>4.2586399999999998</v>
      </c>
      <c r="Q75" s="89">
        <v>5.756E-2</v>
      </c>
      <c r="R75" s="88">
        <v>4.2583000000000002</v>
      </c>
      <c r="S75" s="90">
        <v>3.5110000000000002E-2</v>
      </c>
      <c r="T75" s="89">
        <v>4.3851199999999997</v>
      </c>
      <c r="U75" s="89">
        <v>6.8750000000000006E-2</v>
      </c>
      <c r="V75" s="88">
        <v>4.3276300000000001</v>
      </c>
      <c r="W75" s="90">
        <v>4.1439999999999998E-2</v>
      </c>
      <c r="X75" s="89">
        <v>3.9902899999999999</v>
      </c>
      <c r="Y75" s="89">
        <v>4.3929999999999997E-2</v>
      </c>
      <c r="Z75" s="88">
        <v>6.9441300000000004</v>
      </c>
      <c r="AA75" s="90">
        <v>4.3889800000000001</v>
      </c>
      <c r="AB75" s="42"/>
      <c r="AC75" s="42"/>
      <c r="AD75" s="42"/>
      <c r="AE75" s="42"/>
      <c r="AF75" s="21"/>
      <c r="AG75" s="42"/>
      <c r="AH75" s="42"/>
      <c r="AI75" s="42"/>
      <c r="AJ75" s="42"/>
      <c r="AK75" s="42"/>
      <c r="AL75" s="42"/>
      <c r="AM75" s="42"/>
      <c r="AN75" s="42"/>
      <c r="AO75" s="42"/>
      <c r="AP75" s="42"/>
      <c r="AQ75" s="42"/>
      <c r="AR75" s="42"/>
    </row>
    <row r="76" spans="1:44" s="77" customFormat="1" ht="15" customHeight="1">
      <c r="A76" s="21"/>
      <c r="B76" s="126">
        <v>8.4572500000000002</v>
      </c>
      <c r="C76" s="127"/>
      <c r="D76" s="88">
        <v>4.47295</v>
      </c>
      <c r="E76" s="89">
        <v>6.3710000000000003E-2</v>
      </c>
      <c r="F76" s="88">
        <v>4.2803599999999999</v>
      </c>
      <c r="G76" s="90">
        <v>4.8710000000000003E-2</v>
      </c>
      <c r="H76" s="89">
        <v>4.6743100000000002</v>
      </c>
      <c r="I76" s="89">
        <v>6.1870000000000001E-2</v>
      </c>
      <c r="J76" s="88">
        <v>4.8990400000000003</v>
      </c>
      <c r="K76" s="90">
        <v>0.11423</v>
      </c>
      <c r="L76" s="89">
        <v>4.4567300000000003</v>
      </c>
      <c r="M76" s="89">
        <v>3.397E-2</v>
      </c>
      <c r="N76" s="88">
        <v>4.3432700000000004</v>
      </c>
      <c r="O76" s="90">
        <v>5.5829999999999998E-2</v>
      </c>
      <c r="P76" s="89">
        <v>4.2596400000000001</v>
      </c>
      <c r="Q76" s="89">
        <v>5.9670000000000001E-2</v>
      </c>
      <c r="R76" s="88">
        <v>4.2586700000000004</v>
      </c>
      <c r="S76" s="90">
        <v>3.4950000000000002E-2</v>
      </c>
      <c r="T76" s="89">
        <v>4.38727</v>
      </c>
      <c r="U76" s="89">
        <v>7.0809999999999998E-2</v>
      </c>
      <c r="V76" s="88">
        <v>4.3289099999999996</v>
      </c>
      <c r="W76" s="90">
        <v>4.0989999999999999E-2</v>
      </c>
      <c r="X76" s="89">
        <v>3.9916299999999998</v>
      </c>
      <c r="Y76" s="89">
        <v>4.3209999999999998E-2</v>
      </c>
      <c r="Z76" s="88">
        <v>6.9433600000000002</v>
      </c>
      <c r="AA76" s="90">
        <v>4.3882500000000002</v>
      </c>
      <c r="AB76" s="42"/>
      <c r="AC76" s="42"/>
      <c r="AD76" s="42"/>
      <c r="AE76" s="42"/>
      <c r="AF76" s="21"/>
      <c r="AG76" s="42"/>
      <c r="AH76" s="42"/>
      <c r="AI76" s="42"/>
      <c r="AJ76" s="42"/>
      <c r="AK76" s="42"/>
      <c r="AL76" s="42"/>
      <c r="AM76" s="42"/>
      <c r="AN76" s="42"/>
      <c r="AO76" s="42"/>
      <c r="AP76" s="42"/>
      <c r="AQ76" s="42"/>
      <c r="AR76" s="42"/>
    </row>
    <row r="77" spans="1:44" s="77" customFormat="1" ht="15" customHeight="1">
      <c r="A77" s="21"/>
      <c r="B77" s="126">
        <v>8.4625000000000004</v>
      </c>
      <c r="C77" s="127"/>
      <c r="D77" s="88">
        <v>4.4711999999999996</v>
      </c>
      <c r="E77" s="89">
        <v>6.4310000000000006E-2</v>
      </c>
      <c r="F77" s="88">
        <v>4.2811000000000003</v>
      </c>
      <c r="G77" s="90">
        <v>5.0540000000000002E-2</v>
      </c>
      <c r="H77" s="89">
        <v>4.6749900000000002</v>
      </c>
      <c r="I77" s="89">
        <v>6.2520000000000006E-2</v>
      </c>
      <c r="J77" s="88">
        <v>4.8997599999999997</v>
      </c>
      <c r="K77" s="90">
        <v>0.114</v>
      </c>
      <c r="L77" s="89">
        <v>4.4565999999999999</v>
      </c>
      <c r="M77" s="89">
        <v>3.4029999999999998E-2</v>
      </c>
      <c r="N77" s="88">
        <v>4.3426</v>
      </c>
      <c r="O77" s="90">
        <v>5.5100000000000003E-2</v>
      </c>
      <c r="P77" s="89">
        <v>4.2603799999999996</v>
      </c>
      <c r="Q77" s="89">
        <v>6.1170000000000002E-2</v>
      </c>
      <c r="R77" s="88">
        <v>4.2584299999999997</v>
      </c>
      <c r="S77" s="90">
        <v>3.492E-2</v>
      </c>
      <c r="T77" s="89">
        <v>4.3852000000000002</v>
      </c>
      <c r="U77" s="89">
        <v>7.1340000000000001E-2</v>
      </c>
      <c r="V77" s="88">
        <v>4.3285200000000001</v>
      </c>
      <c r="W77" s="90">
        <v>4.113E-2</v>
      </c>
      <c r="X77" s="89">
        <v>3.9927199999999998</v>
      </c>
      <c r="Y77" s="89">
        <v>4.5629999999999997E-2</v>
      </c>
      <c r="Z77" s="88">
        <v>6.9389399999999997</v>
      </c>
      <c r="AA77" s="90">
        <v>4.3865100000000004</v>
      </c>
      <c r="AB77" s="42"/>
      <c r="AC77" s="42"/>
      <c r="AD77" s="42"/>
      <c r="AE77" s="42"/>
      <c r="AF77" s="21"/>
      <c r="AG77" s="42"/>
      <c r="AH77" s="42"/>
      <c r="AI77" s="42"/>
      <c r="AJ77" s="42"/>
      <c r="AK77" s="42"/>
      <c r="AL77" s="42"/>
      <c r="AM77" s="42"/>
      <c r="AN77" s="42"/>
      <c r="AO77" s="42"/>
      <c r="AP77" s="42"/>
      <c r="AQ77" s="42"/>
      <c r="AR77" s="42"/>
    </row>
    <row r="78" spans="1:44" s="77" customFormat="1" ht="15" customHeight="1">
      <c r="A78" s="21"/>
      <c r="B78" s="126">
        <v>8.4677500000000006</v>
      </c>
      <c r="C78" s="127"/>
      <c r="D78" s="88">
        <v>4.4706900000000003</v>
      </c>
      <c r="E78" s="89">
        <v>6.241E-2</v>
      </c>
      <c r="F78" s="88">
        <v>4.2793200000000002</v>
      </c>
      <c r="G78" s="90">
        <v>4.7280000000000003E-2</v>
      </c>
      <c r="H78" s="89">
        <v>4.6748200000000004</v>
      </c>
      <c r="I78" s="89">
        <v>6.1550000000000001E-2</v>
      </c>
      <c r="J78" s="88">
        <v>4.8995499999999996</v>
      </c>
      <c r="K78" s="90">
        <v>0.11384</v>
      </c>
      <c r="L78" s="89">
        <v>4.4557200000000003</v>
      </c>
      <c r="M78" s="89">
        <v>3.3210000000000003E-2</v>
      </c>
      <c r="N78" s="88">
        <v>4.3422599999999996</v>
      </c>
      <c r="O78" s="90">
        <v>5.3789999999999998E-2</v>
      </c>
      <c r="P78" s="89">
        <v>4.2602399999999996</v>
      </c>
      <c r="Q78" s="89">
        <v>5.9499999999999997E-2</v>
      </c>
      <c r="R78" s="88">
        <v>4.2581499999999997</v>
      </c>
      <c r="S78" s="90">
        <v>3.5099999999999999E-2</v>
      </c>
      <c r="T78" s="89">
        <v>4.3848599999999998</v>
      </c>
      <c r="U78" s="89">
        <v>6.8930000000000005E-2</v>
      </c>
      <c r="V78" s="88">
        <v>4.3276300000000001</v>
      </c>
      <c r="W78" s="90">
        <v>4.0309999999999999E-2</v>
      </c>
      <c r="X78" s="89">
        <v>3.9901499999999999</v>
      </c>
      <c r="Y78" s="89">
        <v>4.369E-2</v>
      </c>
      <c r="Z78" s="88">
        <v>6.9390400000000003</v>
      </c>
      <c r="AA78" s="90">
        <v>4.3813800000000001</v>
      </c>
      <c r="AB78" s="42"/>
      <c r="AC78" s="42"/>
      <c r="AD78" s="42"/>
      <c r="AE78" s="42"/>
      <c r="AF78" s="21"/>
      <c r="AG78" s="42"/>
      <c r="AH78" s="42"/>
      <c r="AI78" s="42"/>
      <c r="AJ78" s="42"/>
      <c r="AK78" s="42"/>
      <c r="AL78" s="42"/>
      <c r="AM78" s="42"/>
      <c r="AN78" s="42"/>
      <c r="AO78" s="42"/>
      <c r="AP78" s="42"/>
      <c r="AQ78" s="42"/>
      <c r="AR78" s="42"/>
    </row>
    <row r="79" spans="1:44" s="77" customFormat="1" ht="15" customHeight="1">
      <c r="A79" s="21"/>
      <c r="B79" s="126">
        <v>8.4730000000000008</v>
      </c>
      <c r="C79" s="127"/>
      <c r="D79" s="88">
        <v>4.4729200000000002</v>
      </c>
      <c r="E79" s="89">
        <v>6.2080000000000003E-2</v>
      </c>
      <c r="F79" s="88">
        <v>4.28085</v>
      </c>
      <c r="G79" s="90">
        <v>4.8000000000000001E-2</v>
      </c>
      <c r="H79" s="89">
        <v>4.6759000000000004</v>
      </c>
      <c r="I79" s="89">
        <v>6.2810000000000005E-2</v>
      </c>
      <c r="J79" s="88">
        <v>4.9008000000000003</v>
      </c>
      <c r="K79" s="90">
        <v>0.11426</v>
      </c>
      <c r="L79" s="89">
        <v>4.4573099999999997</v>
      </c>
      <c r="M79" s="89">
        <v>3.3939999999999998E-2</v>
      </c>
      <c r="N79" s="88">
        <v>4.3435499999999996</v>
      </c>
      <c r="O79" s="90">
        <v>5.5160000000000001E-2</v>
      </c>
      <c r="P79" s="89">
        <v>4.2608100000000002</v>
      </c>
      <c r="Q79" s="89">
        <v>6.0580000000000002E-2</v>
      </c>
      <c r="R79" s="88">
        <v>4.2595299999999998</v>
      </c>
      <c r="S79" s="90">
        <v>3.5860000000000003E-2</v>
      </c>
      <c r="T79" s="89">
        <v>4.3859300000000001</v>
      </c>
      <c r="U79" s="89">
        <v>7.0529999999999995E-2</v>
      </c>
      <c r="V79" s="88">
        <v>4.3287599999999999</v>
      </c>
      <c r="W79" s="90">
        <v>4.0770000000000001E-2</v>
      </c>
      <c r="X79" s="89">
        <v>3.9915799999999999</v>
      </c>
      <c r="Y79" s="89">
        <v>4.4170000000000001E-2</v>
      </c>
      <c r="Z79" s="88">
        <v>6.94102</v>
      </c>
      <c r="AA79" s="90">
        <v>4.3825500000000002</v>
      </c>
      <c r="AB79" s="42"/>
      <c r="AC79" s="42"/>
      <c r="AD79" s="42"/>
      <c r="AE79" s="42"/>
      <c r="AF79" s="21"/>
      <c r="AG79" s="42"/>
      <c r="AH79" s="42"/>
      <c r="AI79" s="42"/>
      <c r="AJ79" s="42"/>
      <c r="AK79" s="42"/>
      <c r="AL79" s="42"/>
      <c r="AM79" s="42"/>
      <c r="AN79" s="42"/>
      <c r="AO79" s="42"/>
      <c r="AP79" s="42"/>
      <c r="AQ79" s="42"/>
      <c r="AR79" s="42"/>
    </row>
    <row r="80" spans="1:44" s="77" customFormat="1" ht="15.75" customHeight="1">
      <c r="A80" s="21"/>
      <c r="B80" s="126">
        <v>8.4782499999999992</v>
      </c>
      <c r="C80" s="127"/>
      <c r="D80" s="88">
        <v>4.4724399999999997</v>
      </c>
      <c r="E80" s="89">
        <v>6.0330000000000002E-2</v>
      </c>
      <c r="F80" s="88">
        <v>4.2783600000000002</v>
      </c>
      <c r="G80" s="90">
        <v>4.7829999999999998E-2</v>
      </c>
      <c r="H80" s="89">
        <v>4.6756099999999998</v>
      </c>
      <c r="I80" s="89">
        <v>6.1280000000000001E-2</v>
      </c>
      <c r="J80" s="88">
        <v>4.9007699999999996</v>
      </c>
      <c r="K80" s="90">
        <v>0.11255</v>
      </c>
      <c r="L80" s="89">
        <v>4.4571800000000001</v>
      </c>
      <c r="M80" s="89">
        <v>3.243E-2</v>
      </c>
      <c r="N80" s="88">
        <v>4.3433200000000003</v>
      </c>
      <c r="O80" s="90">
        <v>5.407E-2</v>
      </c>
      <c r="P80" s="89">
        <v>4.2606000000000002</v>
      </c>
      <c r="Q80" s="89">
        <v>5.8569999999999997E-2</v>
      </c>
      <c r="R80" s="88">
        <v>4.2590700000000004</v>
      </c>
      <c r="S80" s="90">
        <v>3.397E-2</v>
      </c>
      <c r="T80" s="89">
        <v>4.3870899999999997</v>
      </c>
      <c r="U80" s="89">
        <v>6.8010000000000001E-2</v>
      </c>
      <c r="V80" s="88">
        <v>4.3292400000000004</v>
      </c>
      <c r="W80" s="90">
        <v>4.0090000000000001E-2</v>
      </c>
      <c r="X80" s="89">
        <v>3.9909599999999998</v>
      </c>
      <c r="Y80" s="89">
        <v>4.054E-2</v>
      </c>
      <c r="Z80" s="88">
        <v>6.9384899999999998</v>
      </c>
      <c r="AA80" s="90">
        <v>4.37859</v>
      </c>
      <c r="AB80" s="42"/>
      <c r="AC80" s="42"/>
      <c r="AD80" s="42"/>
      <c r="AE80" s="42"/>
      <c r="AF80" s="21"/>
      <c r="AG80" s="42"/>
      <c r="AH80" s="42"/>
      <c r="AI80" s="42"/>
      <c r="AJ80" s="42"/>
      <c r="AK80" s="42"/>
      <c r="AL80" s="42"/>
      <c r="AM80" s="42"/>
      <c r="AN80" s="42"/>
      <c r="AO80" s="42"/>
      <c r="AP80" s="42"/>
      <c r="AQ80" s="42"/>
      <c r="AR80" s="42"/>
    </row>
    <row r="81" spans="1:44" s="77" customFormat="1" ht="15" customHeight="1">
      <c r="A81" s="21"/>
      <c r="B81" s="126">
        <v>8.4834999999999994</v>
      </c>
      <c r="C81" s="127"/>
      <c r="D81" s="88">
        <v>4.4731199999999998</v>
      </c>
      <c r="E81" s="89">
        <v>6.1580000000000003E-2</v>
      </c>
      <c r="F81" s="88">
        <v>4.2797200000000002</v>
      </c>
      <c r="G81" s="90">
        <v>4.7570000000000001E-2</v>
      </c>
      <c r="H81" s="89">
        <v>4.6760599999999997</v>
      </c>
      <c r="I81" s="89">
        <v>6.0690000000000001E-2</v>
      </c>
      <c r="J81" s="88">
        <v>4.9007199999999997</v>
      </c>
      <c r="K81" s="90">
        <v>0.11314</v>
      </c>
      <c r="L81" s="89">
        <v>4.4570699999999999</v>
      </c>
      <c r="M81" s="89">
        <v>3.2300000000000002E-2</v>
      </c>
      <c r="N81" s="88">
        <v>4.3437000000000001</v>
      </c>
      <c r="O81" s="90">
        <v>5.4059999999999997E-2</v>
      </c>
      <c r="P81" s="89">
        <v>4.2600100000000003</v>
      </c>
      <c r="Q81" s="89">
        <v>5.9119999999999999E-2</v>
      </c>
      <c r="R81" s="88">
        <v>4.2591700000000001</v>
      </c>
      <c r="S81" s="90">
        <v>3.397E-2</v>
      </c>
      <c r="T81" s="89">
        <v>4.3870800000000001</v>
      </c>
      <c r="U81" s="89">
        <v>7.0180000000000006E-2</v>
      </c>
      <c r="V81" s="88">
        <v>4.3290300000000004</v>
      </c>
      <c r="W81" s="90">
        <v>3.9629999999999999E-2</v>
      </c>
      <c r="X81" s="89">
        <v>3.9914900000000002</v>
      </c>
      <c r="Y81" s="89">
        <v>4.3540000000000002E-2</v>
      </c>
      <c r="Z81" s="88">
        <v>6.9380600000000001</v>
      </c>
      <c r="AA81" s="90">
        <v>4.3772399999999996</v>
      </c>
      <c r="AB81" s="42"/>
      <c r="AC81" s="42"/>
      <c r="AD81" s="42"/>
      <c r="AE81" s="42"/>
      <c r="AF81" s="21"/>
      <c r="AG81" s="42"/>
      <c r="AH81" s="42"/>
      <c r="AI81" s="42"/>
      <c r="AJ81" s="42"/>
      <c r="AK81" s="42"/>
      <c r="AL81" s="42"/>
      <c r="AM81" s="42"/>
      <c r="AN81" s="42"/>
      <c r="AO81" s="42"/>
      <c r="AP81" s="42"/>
      <c r="AQ81" s="42"/>
      <c r="AR81" s="42"/>
    </row>
    <row r="82" spans="1:44" s="77" customFormat="1" ht="15" customHeight="1">
      <c r="A82" s="21"/>
      <c r="B82" s="126">
        <v>8.4887499999999996</v>
      </c>
      <c r="C82" s="127"/>
      <c r="D82" s="88">
        <v>4.47065</v>
      </c>
      <c r="E82" s="89">
        <v>6.2280000000000002E-2</v>
      </c>
      <c r="F82" s="88">
        <v>4.2779600000000002</v>
      </c>
      <c r="G82" s="90">
        <v>4.9209999999999997E-2</v>
      </c>
      <c r="H82" s="89">
        <v>4.67476</v>
      </c>
      <c r="I82" s="89">
        <v>6.2359999999999999E-2</v>
      </c>
      <c r="J82" s="88">
        <v>4.8995499999999996</v>
      </c>
      <c r="K82" s="90">
        <v>0.11398</v>
      </c>
      <c r="L82" s="89">
        <v>4.4557700000000002</v>
      </c>
      <c r="M82" s="89">
        <v>3.2489999999999998E-2</v>
      </c>
      <c r="N82" s="88">
        <v>4.34232</v>
      </c>
      <c r="O82" s="90">
        <v>5.5019999999999999E-2</v>
      </c>
      <c r="P82" s="89">
        <v>4.25908</v>
      </c>
      <c r="Q82" s="89">
        <v>5.8369999999999998E-2</v>
      </c>
      <c r="R82" s="88">
        <v>4.2585100000000002</v>
      </c>
      <c r="S82" s="90">
        <v>3.5409999999999997E-2</v>
      </c>
      <c r="T82" s="89">
        <v>4.3857999999999997</v>
      </c>
      <c r="U82" s="89">
        <v>7.0010000000000003E-2</v>
      </c>
      <c r="V82" s="88">
        <v>4.3283399999999999</v>
      </c>
      <c r="W82" s="90">
        <v>4.0160000000000001E-2</v>
      </c>
      <c r="X82" s="89">
        <v>3.9904999999999999</v>
      </c>
      <c r="Y82" s="89">
        <v>4.2680000000000003E-2</v>
      </c>
      <c r="Z82" s="88">
        <v>6.9337999999999997</v>
      </c>
      <c r="AA82" s="90">
        <v>4.3750400000000003</v>
      </c>
      <c r="AB82" s="42"/>
      <c r="AC82" s="42"/>
      <c r="AD82" s="42"/>
      <c r="AE82" s="42"/>
      <c r="AF82" s="21"/>
      <c r="AG82" s="42"/>
      <c r="AH82" s="42"/>
      <c r="AI82" s="42"/>
      <c r="AJ82" s="42"/>
      <c r="AK82" s="42"/>
      <c r="AL82" s="42"/>
      <c r="AM82" s="42"/>
      <c r="AN82" s="42"/>
      <c r="AO82" s="42"/>
      <c r="AP82" s="42"/>
      <c r="AQ82" s="42"/>
      <c r="AR82" s="42"/>
    </row>
    <row r="83" spans="1:44" s="77" customFormat="1" ht="15" customHeight="1">
      <c r="A83" s="21"/>
      <c r="B83" s="126">
        <v>8.4939999999999998</v>
      </c>
      <c r="C83" s="127"/>
      <c r="D83" s="88">
        <v>4.4701000000000004</v>
      </c>
      <c r="E83" s="89">
        <v>5.9060000000000001E-2</v>
      </c>
      <c r="F83" s="88">
        <v>4.2782999999999998</v>
      </c>
      <c r="G83" s="90">
        <v>4.7559999999999998E-2</v>
      </c>
      <c r="H83" s="89">
        <v>4.6753</v>
      </c>
      <c r="I83" s="89">
        <v>6.087E-2</v>
      </c>
      <c r="J83" s="88">
        <v>4.9000500000000002</v>
      </c>
      <c r="K83" s="90">
        <v>0.11328000000000001</v>
      </c>
      <c r="L83" s="89">
        <v>4.4565099999999997</v>
      </c>
      <c r="M83" s="89">
        <v>3.1940000000000003E-2</v>
      </c>
      <c r="N83" s="88">
        <v>4.3425399999999996</v>
      </c>
      <c r="O83" s="90">
        <v>5.364E-2</v>
      </c>
      <c r="P83" s="89">
        <v>4.2600600000000002</v>
      </c>
      <c r="Q83" s="89">
        <v>5.7450000000000001E-2</v>
      </c>
      <c r="R83" s="88">
        <v>4.2589100000000002</v>
      </c>
      <c r="S83" s="90">
        <v>3.415E-2</v>
      </c>
      <c r="T83" s="89">
        <v>4.3880499999999998</v>
      </c>
      <c r="U83" s="89">
        <v>6.9139999999999993E-2</v>
      </c>
      <c r="V83" s="88">
        <v>4.3285999999999998</v>
      </c>
      <c r="W83" s="90">
        <v>3.9419999999999997E-2</v>
      </c>
      <c r="X83" s="89">
        <v>3.9904799999999998</v>
      </c>
      <c r="Y83" s="89">
        <v>4.2200000000000001E-2</v>
      </c>
      <c r="Z83" s="88">
        <v>6.9361300000000004</v>
      </c>
      <c r="AA83" s="90">
        <v>4.3716699999999999</v>
      </c>
      <c r="AB83" s="42"/>
      <c r="AC83" s="42"/>
      <c r="AD83" s="42"/>
      <c r="AE83" s="42"/>
      <c r="AF83" s="21"/>
      <c r="AG83" s="42"/>
      <c r="AH83" s="42"/>
      <c r="AI83" s="42"/>
      <c r="AJ83" s="42"/>
      <c r="AK83" s="42"/>
      <c r="AL83" s="42"/>
      <c r="AM83" s="42"/>
      <c r="AN83" s="42"/>
      <c r="AO83" s="42"/>
      <c r="AP83" s="42"/>
      <c r="AQ83" s="42"/>
      <c r="AR83" s="42"/>
    </row>
    <row r="84" spans="1:44" s="77" customFormat="1" ht="15" customHeight="1">
      <c r="A84" s="21"/>
      <c r="B84" s="126">
        <v>8.49925</v>
      </c>
      <c r="C84" s="127"/>
      <c r="D84" s="88">
        <v>4.4722499999999998</v>
      </c>
      <c r="E84" s="89">
        <v>5.8110000000000002E-2</v>
      </c>
      <c r="F84" s="88">
        <v>4.2792300000000001</v>
      </c>
      <c r="G84" s="90">
        <v>4.8079999999999998E-2</v>
      </c>
      <c r="H84" s="89">
        <v>4.6768200000000002</v>
      </c>
      <c r="I84" s="89">
        <v>6.0109999999999997E-2</v>
      </c>
      <c r="J84" s="88">
        <v>4.9008500000000002</v>
      </c>
      <c r="K84" s="90">
        <v>0.11247</v>
      </c>
      <c r="L84" s="89">
        <v>4.4578199999999999</v>
      </c>
      <c r="M84" s="89">
        <v>3.2149999999999998E-2</v>
      </c>
      <c r="N84" s="88">
        <v>4.3447699999999996</v>
      </c>
      <c r="O84" s="90">
        <v>5.4030000000000002E-2</v>
      </c>
      <c r="P84" s="89">
        <v>4.2622499999999999</v>
      </c>
      <c r="Q84" s="89">
        <v>5.6610000000000001E-2</v>
      </c>
      <c r="R84" s="88">
        <v>4.2603600000000004</v>
      </c>
      <c r="S84" s="90">
        <v>3.4209999999999997E-2</v>
      </c>
      <c r="T84" s="89">
        <v>4.38727</v>
      </c>
      <c r="U84" s="89">
        <v>6.7210000000000006E-2</v>
      </c>
      <c r="V84" s="88">
        <v>4.3294699999999997</v>
      </c>
      <c r="W84" s="90">
        <v>3.9829999999999997E-2</v>
      </c>
      <c r="X84" s="89">
        <v>3.9918100000000001</v>
      </c>
      <c r="Y84" s="89">
        <v>4.1619999999999997E-2</v>
      </c>
      <c r="Z84" s="88">
        <v>6.9360999999999997</v>
      </c>
      <c r="AA84" s="90">
        <v>4.3729199999999997</v>
      </c>
      <c r="AB84" s="42"/>
      <c r="AC84" s="42"/>
      <c r="AD84" s="42"/>
      <c r="AE84" s="42"/>
      <c r="AF84" s="21"/>
      <c r="AG84" s="42"/>
      <c r="AH84" s="42"/>
      <c r="AI84" s="42"/>
      <c r="AJ84" s="42"/>
      <c r="AK84" s="42"/>
      <c r="AL84" s="42"/>
      <c r="AM84" s="42"/>
      <c r="AN84" s="42"/>
      <c r="AO84" s="42"/>
      <c r="AP84" s="42"/>
      <c r="AQ84" s="42"/>
      <c r="AR84" s="42"/>
    </row>
    <row r="85" spans="1:44" s="77" customFormat="1" ht="15" customHeight="1">
      <c r="A85" s="21"/>
      <c r="B85" s="126">
        <v>8.5045000000000002</v>
      </c>
      <c r="C85" s="127"/>
      <c r="D85" s="88">
        <v>4.4740200000000003</v>
      </c>
      <c r="E85" s="89">
        <v>6.1210000000000001E-2</v>
      </c>
      <c r="F85" s="88">
        <v>4.2817699999999999</v>
      </c>
      <c r="G85" s="90">
        <v>4.6539999999999998E-2</v>
      </c>
      <c r="H85" s="89">
        <v>4.6771399999999996</v>
      </c>
      <c r="I85" s="89">
        <v>6.0760000000000002E-2</v>
      </c>
      <c r="J85" s="88">
        <v>4.9014800000000003</v>
      </c>
      <c r="K85" s="90">
        <v>0.1149</v>
      </c>
      <c r="L85" s="89">
        <v>4.4583599999999999</v>
      </c>
      <c r="M85" s="89">
        <v>3.3840000000000002E-2</v>
      </c>
      <c r="N85" s="88">
        <v>4.3449299999999997</v>
      </c>
      <c r="O85" s="90">
        <v>5.4620000000000002E-2</v>
      </c>
      <c r="P85" s="89">
        <v>4.2618200000000002</v>
      </c>
      <c r="Q85" s="89">
        <v>5.6840000000000002E-2</v>
      </c>
      <c r="R85" s="88">
        <v>4.2607699999999999</v>
      </c>
      <c r="S85" s="90">
        <v>3.4599999999999999E-2</v>
      </c>
      <c r="T85" s="89">
        <v>4.3894700000000002</v>
      </c>
      <c r="U85" s="89">
        <v>6.7640000000000006E-2</v>
      </c>
      <c r="V85" s="88">
        <v>4.3290600000000001</v>
      </c>
      <c r="W85" s="90">
        <v>4.0640000000000003E-2</v>
      </c>
      <c r="X85" s="89">
        <v>3.9919799999999999</v>
      </c>
      <c r="Y85" s="89">
        <v>4.2160000000000003E-2</v>
      </c>
      <c r="Z85" s="88">
        <v>6.9344200000000003</v>
      </c>
      <c r="AA85" s="90">
        <v>4.3716900000000001</v>
      </c>
      <c r="AB85" s="42"/>
      <c r="AC85" s="42"/>
      <c r="AD85" s="42"/>
      <c r="AE85" s="42"/>
      <c r="AF85" s="21"/>
      <c r="AG85" s="42"/>
      <c r="AH85" s="42"/>
      <c r="AI85" s="42"/>
      <c r="AJ85" s="42"/>
      <c r="AK85" s="42"/>
      <c r="AL85" s="42"/>
      <c r="AM85" s="42"/>
      <c r="AN85" s="42"/>
      <c r="AO85" s="42"/>
      <c r="AP85" s="42"/>
      <c r="AQ85" s="42"/>
      <c r="AR85" s="42"/>
    </row>
    <row r="86" spans="1:44" s="77" customFormat="1" ht="15" customHeight="1">
      <c r="A86" s="21"/>
      <c r="B86" s="126">
        <v>8.5097500000000004</v>
      </c>
      <c r="C86" s="127"/>
      <c r="D86" s="88">
        <v>4.4715999999999996</v>
      </c>
      <c r="E86" s="89">
        <v>5.9950000000000003E-2</v>
      </c>
      <c r="F86" s="88">
        <v>4.2782099999999996</v>
      </c>
      <c r="G86" s="90">
        <v>4.7910000000000001E-2</v>
      </c>
      <c r="H86" s="89">
        <v>4.67544</v>
      </c>
      <c r="I86" s="89">
        <v>6.2449999999999999E-2</v>
      </c>
      <c r="J86" s="88">
        <v>4.9012599999999997</v>
      </c>
      <c r="K86" s="90">
        <v>0.11405999999999999</v>
      </c>
      <c r="L86" s="89">
        <v>4.4575399999999998</v>
      </c>
      <c r="M86" s="89">
        <v>3.2500000000000001E-2</v>
      </c>
      <c r="N86" s="88">
        <v>4.3434499999999998</v>
      </c>
      <c r="O86" s="90">
        <v>5.45E-2</v>
      </c>
      <c r="P86" s="89">
        <v>4.2599299999999998</v>
      </c>
      <c r="Q86" s="89">
        <v>5.738E-2</v>
      </c>
      <c r="R86" s="88">
        <v>4.2593300000000003</v>
      </c>
      <c r="S86" s="90">
        <v>3.4939999999999999E-2</v>
      </c>
      <c r="T86" s="89">
        <v>4.3885800000000001</v>
      </c>
      <c r="U86" s="89">
        <v>6.8599999999999994E-2</v>
      </c>
      <c r="V86" s="88">
        <v>4.3293499999999998</v>
      </c>
      <c r="W86" s="90">
        <v>4.129E-2</v>
      </c>
      <c r="X86" s="89">
        <v>3.9908399999999999</v>
      </c>
      <c r="Y86" s="89">
        <v>4.2549999999999998E-2</v>
      </c>
      <c r="Z86" s="88">
        <v>6.9311100000000003</v>
      </c>
      <c r="AA86" s="90">
        <v>4.3671600000000002</v>
      </c>
      <c r="AB86" s="42"/>
      <c r="AC86" s="42"/>
      <c r="AD86" s="42"/>
      <c r="AE86" s="42"/>
      <c r="AF86" s="21"/>
      <c r="AG86" s="42"/>
      <c r="AH86" s="42"/>
      <c r="AI86" s="42"/>
      <c r="AJ86" s="42"/>
      <c r="AK86" s="42"/>
      <c r="AL86" s="42"/>
      <c r="AM86" s="42"/>
      <c r="AN86" s="42"/>
      <c r="AO86" s="42"/>
      <c r="AP86" s="42"/>
      <c r="AQ86" s="42"/>
      <c r="AR86" s="42"/>
    </row>
    <row r="87" spans="1:44" s="77" customFormat="1" ht="15" customHeight="1">
      <c r="A87" s="21"/>
      <c r="B87" s="126">
        <v>8.5150000000000006</v>
      </c>
      <c r="C87" s="127"/>
      <c r="D87" s="88">
        <v>4.4733499999999999</v>
      </c>
      <c r="E87" s="89">
        <v>5.9299999999999999E-2</v>
      </c>
      <c r="F87" s="88">
        <v>4.2801099999999996</v>
      </c>
      <c r="G87" s="90">
        <v>4.7219999999999998E-2</v>
      </c>
      <c r="H87" s="89">
        <v>4.6762800000000002</v>
      </c>
      <c r="I87" s="89">
        <v>6.1499999999999999E-2</v>
      </c>
      <c r="J87" s="88">
        <v>4.9015199999999997</v>
      </c>
      <c r="K87" s="90">
        <v>0.11355</v>
      </c>
      <c r="L87" s="89">
        <v>4.45709</v>
      </c>
      <c r="M87" s="89">
        <v>3.2190000000000003E-2</v>
      </c>
      <c r="N87" s="88">
        <v>4.3445499999999999</v>
      </c>
      <c r="O87" s="90">
        <v>5.373E-2</v>
      </c>
      <c r="P87" s="89">
        <v>4.2613899999999996</v>
      </c>
      <c r="Q87" s="89">
        <v>5.7209999999999997E-2</v>
      </c>
      <c r="R87" s="88">
        <v>4.2604100000000003</v>
      </c>
      <c r="S87" s="90">
        <v>3.483E-2</v>
      </c>
      <c r="T87" s="89">
        <v>4.3905799999999999</v>
      </c>
      <c r="U87" s="89">
        <v>6.8610000000000004E-2</v>
      </c>
      <c r="V87" s="88">
        <v>4.3289999999999997</v>
      </c>
      <c r="W87" s="90">
        <v>3.9300000000000002E-2</v>
      </c>
      <c r="X87" s="89">
        <v>3.9926499999999998</v>
      </c>
      <c r="Y87" s="89">
        <v>4.2279999999999998E-2</v>
      </c>
      <c r="Z87" s="88">
        <v>6.93018</v>
      </c>
      <c r="AA87" s="90">
        <v>4.3669900000000004</v>
      </c>
      <c r="AB87" s="42"/>
      <c r="AC87" s="42"/>
      <c r="AD87" s="42"/>
      <c r="AE87" s="42"/>
      <c r="AF87" s="21"/>
      <c r="AG87" s="42"/>
      <c r="AH87" s="42"/>
      <c r="AI87" s="42"/>
      <c r="AJ87" s="42"/>
      <c r="AK87" s="42"/>
      <c r="AL87" s="42"/>
      <c r="AM87" s="42"/>
      <c r="AN87" s="42"/>
      <c r="AO87" s="42"/>
      <c r="AP87" s="42"/>
      <c r="AQ87" s="42"/>
      <c r="AR87" s="42"/>
    </row>
    <row r="88" spans="1:44" s="77" customFormat="1" ht="15" customHeight="1">
      <c r="A88" s="21"/>
      <c r="B88" s="126">
        <v>8.5202500000000008</v>
      </c>
      <c r="C88" s="127"/>
      <c r="D88" s="88">
        <v>4.4737</v>
      </c>
      <c r="E88" s="89">
        <v>5.8840000000000003E-2</v>
      </c>
      <c r="F88" s="88">
        <v>4.2797999999999998</v>
      </c>
      <c r="G88" s="90">
        <v>4.879E-2</v>
      </c>
      <c r="H88" s="89">
        <v>4.6753900000000002</v>
      </c>
      <c r="I88" s="89">
        <v>6.0940000000000001E-2</v>
      </c>
      <c r="J88" s="88">
        <v>4.9022300000000003</v>
      </c>
      <c r="K88" s="90">
        <v>0.11438</v>
      </c>
      <c r="L88" s="89">
        <v>4.4585400000000002</v>
      </c>
      <c r="M88" s="89">
        <v>3.2590000000000001E-2</v>
      </c>
      <c r="N88" s="88">
        <v>4.3440200000000004</v>
      </c>
      <c r="O88" s="90">
        <v>5.4699999999999999E-2</v>
      </c>
      <c r="P88" s="89">
        <v>4.2617900000000004</v>
      </c>
      <c r="Q88" s="89">
        <v>5.688E-2</v>
      </c>
      <c r="R88" s="88">
        <v>4.2613300000000001</v>
      </c>
      <c r="S88" s="90">
        <v>3.3890000000000003E-2</v>
      </c>
      <c r="T88" s="89">
        <v>4.3903999999999996</v>
      </c>
      <c r="U88" s="89">
        <v>6.8470000000000003E-2</v>
      </c>
      <c r="V88" s="88">
        <v>4.3298399999999999</v>
      </c>
      <c r="W88" s="90">
        <v>3.9969999999999999E-2</v>
      </c>
      <c r="X88" s="89">
        <v>3.9918900000000002</v>
      </c>
      <c r="Y88" s="89">
        <v>4.2020000000000002E-2</v>
      </c>
      <c r="Z88" s="88">
        <v>6.9301000000000004</v>
      </c>
      <c r="AA88" s="90">
        <v>4.3634500000000003</v>
      </c>
      <c r="AB88" s="42"/>
      <c r="AC88" s="42"/>
      <c r="AD88" s="42"/>
      <c r="AE88" s="42"/>
      <c r="AF88" s="21"/>
      <c r="AG88" s="42"/>
      <c r="AH88" s="42"/>
      <c r="AI88" s="42"/>
      <c r="AJ88" s="42"/>
      <c r="AK88" s="42"/>
      <c r="AL88" s="42"/>
      <c r="AM88" s="42"/>
      <c r="AN88" s="42"/>
      <c r="AO88" s="42"/>
      <c r="AP88" s="42"/>
      <c r="AQ88" s="42"/>
      <c r="AR88" s="42"/>
    </row>
    <row r="89" spans="1:44" s="77" customFormat="1" ht="15" customHeight="1">
      <c r="A89" s="21"/>
      <c r="B89" s="126">
        <v>8.5254999999999992</v>
      </c>
      <c r="C89" s="127"/>
      <c r="D89" s="88">
        <v>4.4729000000000001</v>
      </c>
      <c r="E89" s="89">
        <v>5.901E-2</v>
      </c>
      <c r="F89" s="88">
        <v>4.2790400000000002</v>
      </c>
      <c r="G89" s="90">
        <v>4.7019999999999999E-2</v>
      </c>
      <c r="H89" s="89">
        <v>4.67448</v>
      </c>
      <c r="I89" s="89">
        <v>6.1219999999999997E-2</v>
      </c>
      <c r="J89" s="88">
        <v>4.9009900000000002</v>
      </c>
      <c r="K89" s="90">
        <v>0.11491999999999999</v>
      </c>
      <c r="L89" s="89">
        <v>4.4569099999999997</v>
      </c>
      <c r="M89" s="89">
        <v>3.3640000000000003E-2</v>
      </c>
      <c r="N89" s="88">
        <v>4.3434200000000001</v>
      </c>
      <c r="O89" s="90">
        <v>5.5100000000000003E-2</v>
      </c>
      <c r="P89" s="89">
        <v>4.2596299999999996</v>
      </c>
      <c r="Q89" s="89">
        <v>5.7239999999999999E-2</v>
      </c>
      <c r="R89" s="88">
        <v>4.2592800000000004</v>
      </c>
      <c r="S89" s="90">
        <v>3.4709999999999998E-2</v>
      </c>
      <c r="T89" s="89">
        <v>4.3898999999999999</v>
      </c>
      <c r="U89" s="89">
        <v>6.8540000000000004E-2</v>
      </c>
      <c r="V89" s="88">
        <v>4.3278999999999996</v>
      </c>
      <c r="W89" s="90">
        <v>4.0030000000000003E-2</v>
      </c>
      <c r="X89" s="89">
        <v>3.99152</v>
      </c>
      <c r="Y89" s="89">
        <v>4.0899999999999999E-2</v>
      </c>
      <c r="Z89" s="88">
        <v>6.9284800000000004</v>
      </c>
      <c r="AA89" s="90">
        <v>4.3610899999999999</v>
      </c>
      <c r="AB89" s="42"/>
      <c r="AC89" s="42"/>
      <c r="AD89" s="42"/>
      <c r="AE89" s="42"/>
      <c r="AF89" s="21"/>
      <c r="AG89" s="42"/>
      <c r="AH89" s="42"/>
      <c r="AI89" s="42"/>
      <c r="AJ89" s="42"/>
      <c r="AK89" s="42"/>
      <c r="AL89" s="42"/>
      <c r="AM89" s="42"/>
      <c r="AN89" s="42"/>
      <c r="AO89" s="42"/>
      <c r="AP89" s="42"/>
      <c r="AQ89" s="42"/>
      <c r="AR89" s="42"/>
    </row>
    <row r="90" spans="1:44" s="77" customFormat="1" ht="15" customHeight="1">
      <c r="A90" s="21"/>
      <c r="B90" s="126">
        <v>8.5307499999999994</v>
      </c>
      <c r="C90" s="127"/>
      <c r="D90" s="88">
        <v>4.4728199999999996</v>
      </c>
      <c r="E90" s="89">
        <v>5.8709999999999998E-2</v>
      </c>
      <c r="F90" s="88">
        <v>4.2803000000000004</v>
      </c>
      <c r="G90" s="90">
        <v>4.9230000000000003E-2</v>
      </c>
      <c r="H90" s="89">
        <v>4.6762300000000003</v>
      </c>
      <c r="I90" s="89">
        <v>6.1170000000000002E-2</v>
      </c>
      <c r="J90" s="88">
        <v>4.9020299999999999</v>
      </c>
      <c r="K90" s="90">
        <v>0.11574</v>
      </c>
      <c r="L90" s="89">
        <v>4.4574400000000001</v>
      </c>
      <c r="M90" s="89">
        <v>3.2680000000000001E-2</v>
      </c>
      <c r="N90" s="88">
        <v>4.34375</v>
      </c>
      <c r="O90" s="90">
        <v>5.5329999999999997E-2</v>
      </c>
      <c r="P90" s="89">
        <v>4.2616899999999998</v>
      </c>
      <c r="Q90" s="89">
        <v>5.7939999999999998E-2</v>
      </c>
      <c r="R90" s="88">
        <v>4.2603299999999997</v>
      </c>
      <c r="S90" s="90">
        <v>3.5409999999999997E-2</v>
      </c>
      <c r="T90" s="89">
        <v>4.3898999999999999</v>
      </c>
      <c r="U90" s="89">
        <v>7.0279999999999995E-2</v>
      </c>
      <c r="V90" s="88">
        <v>4.3289400000000002</v>
      </c>
      <c r="W90" s="90">
        <v>3.9940000000000003E-2</v>
      </c>
      <c r="X90" s="89">
        <v>3.9933299999999998</v>
      </c>
      <c r="Y90" s="89">
        <v>4.3270000000000003E-2</v>
      </c>
      <c r="Z90" s="88">
        <v>6.9291400000000003</v>
      </c>
      <c r="AA90" s="90">
        <v>4.3620900000000002</v>
      </c>
      <c r="AB90" s="42"/>
      <c r="AC90" s="42"/>
      <c r="AD90" s="42"/>
      <c r="AE90" s="42"/>
      <c r="AF90" s="21"/>
      <c r="AG90" s="42"/>
      <c r="AH90" s="42"/>
      <c r="AI90" s="42"/>
      <c r="AJ90" s="42"/>
      <c r="AK90" s="42"/>
      <c r="AL90" s="42"/>
      <c r="AM90" s="42"/>
      <c r="AN90" s="42"/>
      <c r="AO90" s="42"/>
      <c r="AP90" s="42"/>
      <c r="AQ90" s="42"/>
      <c r="AR90" s="42"/>
    </row>
    <row r="91" spans="1:44" s="77" customFormat="1" ht="15" customHeight="1">
      <c r="A91" s="21"/>
      <c r="B91" s="126">
        <v>8.5359999999999996</v>
      </c>
      <c r="C91" s="127"/>
      <c r="D91" s="88">
        <v>4.4716399999999998</v>
      </c>
      <c r="E91" s="89">
        <v>5.8560000000000001E-2</v>
      </c>
      <c r="F91" s="88">
        <v>4.2772399999999999</v>
      </c>
      <c r="G91" s="90">
        <v>4.6980000000000001E-2</v>
      </c>
      <c r="H91" s="89">
        <v>4.67441</v>
      </c>
      <c r="I91" s="89">
        <v>6.1510000000000002E-2</v>
      </c>
      <c r="J91" s="88">
        <v>4.90062</v>
      </c>
      <c r="K91" s="90">
        <v>0.11493</v>
      </c>
      <c r="L91" s="89">
        <v>4.4567300000000003</v>
      </c>
      <c r="M91" s="89">
        <v>3.2530000000000003E-2</v>
      </c>
      <c r="N91" s="88">
        <v>4.3433999999999999</v>
      </c>
      <c r="O91" s="90">
        <v>5.6120000000000003E-2</v>
      </c>
      <c r="P91" s="89">
        <v>4.2576599999999996</v>
      </c>
      <c r="Q91" s="89">
        <v>5.6529999999999997E-2</v>
      </c>
      <c r="R91" s="88">
        <v>4.2580400000000003</v>
      </c>
      <c r="S91" s="90">
        <v>3.517E-2</v>
      </c>
      <c r="T91" s="89">
        <v>4.38558</v>
      </c>
      <c r="U91" s="89">
        <v>6.9239999999999996E-2</v>
      </c>
      <c r="V91" s="88">
        <v>4.3280900000000004</v>
      </c>
      <c r="W91" s="90">
        <v>4.0250000000000001E-2</v>
      </c>
      <c r="X91" s="89">
        <v>3.9889899999999998</v>
      </c>
      <c r="Y91" s="89">
        <v>4.2040000000000001E-2</v>
      </c>
      <c r="Z91" s="88">
        <v>6.9258499999999996</v>
      </c>
      <c r="AA91" s="90">
        <v>4.3575900000000001</v>
      </c>
      <c r="AB91" s="42"/>
      <c r="AC91" s="42"/>
      <c r="AD91" s="42"/>
      <c r="AE91" s="42"/>
      <c r="AF91" s="21"/>
      <c r="AG91" s="42"/>
      <c r="AH91" s="42"/>
      <c r="AI91" s="42"/>
      <c r="AJ91" s="42"/>
      <c r="AK91" s="42"/>
      <c r="AL91" s="42"/>
      <c r="AM91" s="42"/>
      <c r="AN91" s="42"/>
      <c r="AO91" s="42"/>
      <c r="AP91" s="42"/>
      <c r="AQ91" s="42"/>
      <c r="AR91" s="42"/>
    </row>
    <row r="92" spans="1:44" s="77" customFormat="1" ht="15" customHeight="1">
      <c r="A92" s="21"/>
      <c r="B92" s="126">
        <v>8.5412499999999998</v>
      </c>
      <c r="C92" s="127"/>
      <c r="D92" s="88">
        <v>4.4714600000000004</v>
      </c>
      <c r="E92" s="89">
        <v>6.0769999999999998E-2</v>
      </c>
      <c r="F92" s="88">
        <v>4.27989</v>
      </c>
      <c r="G92" s="90">
        <v>4.6289999999999998E-2</v>
      </c>
      <c r="H92" s="89">
        <v>4.6745299999999999</v>
      </c>
      <c r="I92" s="89">
        <v>6.2619999999999995E-2</v>
      </c>
      <c r="J92" s="88">
        <v>4.90083</v>
      </c>
      <c r="K92" s="90">
        <v>0.11461</v>
      </c>
      <c r="L92" s="89">
        <v>4.4564300000000001</v>
      </c>
      <c r="M92" s="89">
        <v>3.3300000000000003E-2</v>
      </c>
      <c r="N92" s="88">
        <v>4.3418400000000004</v>
      </c>
      <c r="O92" s="90">
        <v>5.5210000000000002E-2</v>
      </c>
      <c r="P92" s="89">
        <v>4.2578399999999998</v>
      </c>
      <c r="Q92" s="89">
        <v>5.7779999999999998E-2</v>
      </c>
      <c r="R92" s="88">
        <v>4.2587400000000004</v>
      </c>
      <c r="S92" s="90">
        <v>3.5569999999999997E-2</v>
      </c>
      <c r="T92" s="89">
        <v>4.38727</v>
      </c>
      <c r="U92" s="89">
        <v>7.0050000000000001E-2</v>
      </c>
      <c r="V92" s="88">
        <v>4.32742</v>
      </c>
      <c r="W92" s="90">
        <v>4.0090000000000001E-2</v>
      </c>
      <c r="X92" s="89">
        <v>3.9900699999999998</v>
      </c>
      <c r="Y92" s="89">
        <v>4.3799999999999999E-2</v>
      </c>
      <c r="Z92" s="88">
        <v>6.9247399999999999</v>
      </c>
      <c r="AA92" s="90">
        <v>4.3558000000000003</v>
      </c>
      <c r="AB92" s="42"/>
      <c r="AC92" s="42"/>
      <c r="AD92" s="42"/>
      <c r="AE92" s="42"/>
      <c r="AF92" s="21"/>
      <c r="AG92" s="42"/>
      <c r="AH92" s="42"/>
      <c r="AI92" s="42"/>
      <c r="AJ92" s="42"/>
      <c r="AK92" s="42"/>
      <c r="AL92" s="42"/>
      <c r="AM92" s="42"/>
      <c r="AN92" s="42"/>
      <c r="AO92" s="42"/>
      <c r="AP92" s="42"/>
      <c r="AQ92" s="42"/>
      <c r="AR92" s="42"/>
    </row>
    <row r="93" spans="1:44" s="77" customFormat="1" ht="15" customHeight="1">
      <c r="A93" s="21"/>
      <c r="B93" s="126">
        <v>8.5465</v>
      </c>
      <c r="C93" s="127"/>
      <c r="D93" s="88">
        <v>4.4731199999999998</v>
      </c>
      <c r="E93" s="89">
        <v>5.8400000000000001E-2</v>
      </c>
      <c r="F93" s="88">
        <v>4.2797400000000003</v>
      </c>
      <c r="G93" s="90">
        <v>4.6280000000000002E-2</v>
      </c>
      <c r="H93" s="89">
        <v>4.67537</v>
      </c>
      <c r="I93" s="89">
        <v>6.0350000000000001E-2</v>
      </c>
      <c r="J93" s="88">
        <v>4.9017200000000001</v>
      </c>
      <c r="K93" s="90">
        <v>0.11403000000000001</v>
      </c>
      <c r="L93" s="89">
        <v>4.4562799999999996</v>
      </c>
      <c r="M93" s="89">
        <v>3.1460000000000002E-2</v>
      </c>
      <c r="N93" s="88">
        <v>4.3443399999999999</v>
      </c>
      <c r="O93" s="90">
        <v>5.3679999999999999E-2</v>
      </c>
      <c r="P93" s="89">
        <v>4.25908</v>
      </c>
      <c r="Q93" s="89">
        <v>5.6910000000000002E-2</v>
      </c>
      <c r="R93" s="88">
        <v>4.25962</v>
      </c>
      <c r="S93" s="90">
        <v>3.3910000000000003E-2</v>
      </c>
      <c r="T93" s="89">
        <v>4.3881300000000003</v>
      </c>
      <c r="U93" s="89">
        <v>6.9629999999999997E-2</v>
      </c>
      <c r="V93" s="88">
        <v>4.3288700000000002</v>
      </c>
      <c r="W93" s="90">
        <v>3.8519999999999999E-2</v>
      </c>
      <c r="X93" s="89">
        <v>3.9902799999999998</v>
      </c>
      <c r="Y93" s="89">
        <v>4.2380000000000001E-2</v>
      </c>
      <c r="Z93" s="88">
        <v>6.9273499999999997</v>
      </c>
      <c r="AA93" s="90">
        <v>4.3533200000000001</v>
      </c>
      <c r="AB93" s="42"/>
      <c r="AC93" s="42"/>
      <c r="AD93" s="42"/>
      <c r="AE93" s="42"/>
      <c r="AF93" s="21"/>
      <c r="AG93" s="42"/>
      <c r="AH93" s="42"/>
      <c r="AI93" s="42"/>
      <c r="AJ93" s="42"/>
      <c r="AK93" s="42"/>
      <c r="AL93" s="42"/>
      <c r="AM93" s="42"/>
      <c r="AN93" s="42"/>
      <c r="AO93" s="42"/>
      <c r="AP93" s="42"/>
      <c r="AQ93" s="42"/>
      <c r="AR93" s="42"/>
    </row>
    <row r="94" spans="1:44" s="77" customFormat="1" ht="15" customHeight="1">
      <c r="A94" s="21"/>
      <c r="B94" s="126">
        <v>8.5517500000000002</v>
      </c>
      <c r="C94" s="127"/>
      <c r="D94" s="88">
        <v>4.4722099999999996</v>
      </c>
      <c r="E94" s="89">
        <v>5.9709999999999999E-2</v>
      </c>
      <c r="F94" s="88">
        <v>4.2778999999999998</v>
      </c>
      <c r="G94" s="90">
        <v>4.7449999999999999E-2</v>
      </c>
      <c r="H94" s="89">
        <v>4.6748900000000004</v>
      </c>
      <c r="I94" s="89">
        <v>6.1940000000000002E-2</v>
      </c>
      <c r="J94" s="88">
        <v>4.9013900000000001</v>
      </c>
      <c r="K94" s="90">
        <v>0.11495</v>
      </c>
      <c r="L94" s="89">
        <v>4.4573400000000003</v>
      </c>
      <c r="M94" s="89">
        <v>3.2689999999999997E-2</v>
      </c>
      <c r="N94" s="88">
        <v>4.34368</v>
      </c>
      <c r="O94" s="90">
        <v>5.5939999999999997E-2</v>
      </c>
      <c r="P94" s="89">
        <v>4.2593800000000002</v>
      </c>
      <c r="Q94" s="89">
        <v>5.8630000000000002E-2</v>
      </c>
      <c r="R94" s="88">
        <v>4.2596400000000001</v>
      </c>
      <c r="S94" s="90">
        <v>3.6069999999999998E-2</v>
      </c>
      <c r="T94" s="89">
        <v>4.38741</v>
      </c>
      <c r="U94" s="89">
        <v>6.8989999999999996E-2</v>
      </c>
      <c r="V94" s="88">
        <v>4.3279300000000003</v>
      </c>
      <c r="W94" s="90">
        <v>4.0710000000000003E-2</v>
      </c>
      <c r="X94" s="89">
        <v>3.9896600000000002</v>
      </c>
      <c r="Y94" s="89">
        <v>4.3159999999999997E-2</v>
      </c>
      <c r="Z94" s="88">
        <v>6.9234099999999996</v>
      </c>
      <c r="AA94" s="90">
        <v>4.3535199999999996</v>
      </c>
      <c r="AB94" s="42"/>
      <c r="AC94" s="42"/>
      <c r="AD94" s="42"/>
      <c r="AE94" s="42"/>
      <c r="AF94" s="21"/>
      <c r="AG94" s="42"/>
      <c r="AH94" s="42"/>
      <c r="AI94" s="42"/>
      <c r="AJ94" s="42"/>
      <c r="AK94" s="42"/>
      <c r="AL94" s="42"/>
      <c r="AM94" s="42"/>
      <c r="AN94" s="42"/>
      <c r="AO94" s="42"/>
      <c r="AP94" s="42"/>
      <c r="AQ94" s="42"/>
      <c r="AR94" s="42"/>
    </row>
    <row r="95" spans="1:44" s="77" customFormat="1" ht="15" customHeight="1">
      <c r="A95" s="21"/>
      <c r="B95" s="126">
        <v>8.5570000000000004</v>
      </c>
      <c r="C95" s="127"/>
      <c r="D95" s="88">
        <v>4.4718999999999998</v>
      </c>
      <c r="E95" s="89">
        <v>5.9080000000000001E-2</v>
      </c>
      <c r="F95" s="88">
        <v>4.2800200000000004</v>
      </c>
      <c r="G95" s="90">
        <v>4.7160000000000001E-2</v>
      </c>
      <c r="H95" s="89">
        <v>4.6764900000000003</v>
      </c>
      <c r="I95" s="89">
        <v>6.0569999999999999E-2</v>
      </c>
      <c r="J95" s="88">
        <v>4.9025400000000001</v>
      </c>
      <c r="K95" s="90">
        <v>0.11573</v>
      </c>
      <c r="L95" s="89">
        <v>4.4569400000000003</v>
      </c>
      <c r="M95" s="89">
        <v>3.3349999999999998E-2</v>
      </c>
      <c r="N95" s="88">
        <v>4.3437099999999997</v>
      </c>
      <c r="O95" s="90">
        <v>5.4940000000000003E-2</v>
      </c>
      <c r="P95" s="89">
        <v>4.2593500000000004</v>
      </c>
      <c r="Q95" s="89">
        <v>5.6649999999999999E-2</v>
      </c>
      <c r="R95" s="88">
        <v>4.2597199999999997</v>
      </c>
      <c r="S95" s="90">
        <v>3.5090000000000003E-2</v>
      </c>
      <c r="T95" s="89">
        <v>4.3871599999999997</v>
      </c>
      <c r="U95" s="89">
        <v>6.9459999999999994E-2</v>
      </c>
      <c r="V95" s="88">
        <v>4.3285400000000003</v>
      </c>
      <c r="W95" s="90">
        <v>4.045E-2</v>
      </c>
      <c r="X95" s="89">
        <v>3.9906000000000001</v>
      </c>
      <c r="Y95" s="89">
        <v>4.2950000000000002E-2</v>
      </c>
      <c r="Z95" s="88">
        <v>6.9255699999999996</v>
      </c>
      <c r="AA95" s="90">
        <v>4.3515100000000002</v>
      </c>
      <c r="AB95" s="42"/>
      <c r="AC95" s="42"/>
      <c r="AD95" s="42"/>
      <c r="AE95" s="42"/>
      <c r="AF95" s="21"/>
      <c r="AG95" s="42"/>
      <c r="AH95" s="42"/>
      <c r="AI95" s="42"/>
      <c r="AJ95" s="42"/>
      <c r="AK95" s="42"/>
      <c r="AL95" s="42"/>
      <c r="AM95" s="42"/>
      <c r="AN95" s="42"/>
      <c r="AO95" s="42"/>
      <c r="AP95" s="42"/>
      <c r="AQ95" s="42"/>
      <c r="AR95" s="42"/>
    </row>
    <row r="96" spans="1:44" s="77" customFormat="1" ht="15" customHeight="1">
      <c r="A96" s="21"/>
      <c r="B96" s="126">
        <v>8.5622500000000006</v>
      </c>
      <c r="C96" s="127"/>
      <c r="D96" s="88">
        <v>4.4696600000000002</v>
      </c>
      <c r="E96" s="89">
        <v>5.7439999999999998E-2</v>
      </c>
      <c r="F96" s="88">
        <v>4.2785099999999998</v>
      </c>
      <c r="G96" s="90">
        <v>4.7289999999999999E-2</v>
      </c>
      <c r="H96" s="89">
        <v>4.6748799999999999</v>
      </c>
      <c r="I96" s="89">
        <v>6.0060000000000002E-2</v>
      </c>
      <c r="J96" s="88">
        <v>4.9013499999999999</v>
      </c>
      <c r="K96" s="90">
        <v>0.11373999999999999</v>
      </c>
      <c r="L96" s="89">
        <v>4.4572200000000004</v>
      </c>
      <c r="M96" s="89">
        <v>3.1850000000000003E-2</v>
      </c>
      <c r="N96" s="88">
        <v>4.3434499999999998</v>
      </c>
      <c r="O96" s="90">
        <v>5.3620000000000001E-2</v>
      </c>
      <c r="P96" s="89">
        <v>4.2596600000000002</v>
      </c>
      <c r="Q96" s="89">
        <v>5.6230000000000002E-2</v>
      </c>
      <c r="R96" s="88">
        <v>4.2591799999999997</v>
      </c>
      <c r="S96" s="90">
        <v>3.338E-2</v>
      </c>
      <c r="T96" s="89">
        <v>4.3882599999999998</v>
      </c>
      <c r="U96" s="89">
        <v>6.8229999999999999E-2</v>
      </c>
      <c r="V96" s="88">
        <v>4.3278299999999996</v>
      </c>
      <c r="W96" s="90">
        <v>4.0120000000000003E-2</v>
      </c>
      <c r="X96" s="89">
        <v>3.9915400000000001</v>
      </c>
      <c r="Y96" s="89">
        <v>4.1320000000000003E-2</v>
      </c>
      <c r="Z96" s="88">
        <v>6.9238799999999996</v>
      </c>
      <c r="AA96" s="90">
        <v>4.3474899999999996</v>
      </c>
      <c r="AB96" s="42"/>
      <c r="AC96" s="42"/>
      <c r="AD96" s="42"/>
      <c r="AE96" s="42"/>
      <c r="AF96" s="21"/>
      <c r="AG96" s="42"/>
      <c r="AH96" s="42"/>
      <c r="AI96" s="42"/>
      <c r="AJ96" s="42"/>
      <c r="AK96" s="42"/>
      <c r="AL96" s="42"/>
      <c r="AM96" s="42"/>
      <c r="AN96" s="42"/>
      <c r="AO96" s="42"/>
      <c r="AP96" s="42"/>
      <c r="AQ96" s="42"/>
      <c r="AR96" s="42"/>
    </row>
    <row r="97" spans="1:44" s="77" customFormat="1" ht="15" customHeight="1">
      <c r="A97" s="21"/>
      <c r="B97" s="126">
        <v>8.5675000000000008</v>
      </c>
      <c r="C97" s="127"/>
      <c r="D97" s="88">
        <v>4.4726999999999997</v>
      </c>
      <c r="E97" s="89">
        <v>5.951E-2</v>
      </c>
      <c r="F97" s="88">
        <v>4.2778299999999998</v>
      </c>
      <c r="G97" s="90">
        <v>4.759E-2</v>
      </c>
      <c r="H97" s="89">
        <v>4.6747300000000003</v>
      </c>
      <c r="I97" s="89">
        <v>6.0609999999999997E-2</v>
      </c>
      <c r="J97" s="88">
        <v>4.9022600000000001</v>
      </c>
      <c r="K97" s="90">
        <v>0.11602999999999999</v>
      </c>
      <c r="L97" s="89">
        <v>4.4566699999999999</v>
      </c>
      <c r="M97" s="89">
        <v>3.2250000000000001E-2</v>
      </c>
      <c r="N97" s="88">
        <v>4.3440099999999999</v>
      </c>
      <c r="O97" s="90">
        <v>5.3990000000000003E-2</v>
      </c>
      <c r="P97" s="89">
        <v>4.2593399999999999</v>
      </c>
      <c r="Q97" s="89">
        <v>5.7169999999999999E-2</v>
      </c>
      <c r="R97" s="88">
        <v>4.2595700000000001</v>
      </c>
      <c r="S97" s="90">
        <v>3.4639999999999997E-2</v>
      </c>
      <c r="T97" s="89">
        <v>4.3863000000000003</v>
      </c>
      <c r="U97" s="89">
        <v>6.9680000000000006E-2</v>
      </c>
      <c r="V97" s="88">
        <v>4.3281700000000001</v>
      </c>
      <c r="W97" s="90">
        <v>3.909E-2</v>
      </c>
      <c r="X97" s="89">
        <v>3.99065</v>
      </c>
      <c r="Y97" s="89">
        <v>4.2259999999999999E-2</v>
      </c>
      <c r="Z97" s="88">
        <v>6.9214700000000002</v>
      </c>
      <c r="AA97" s="90">
        <v>4.3464499999999999</v>
      </c>
      <c r="AB97" s="42"/>
      <c r="AC97" s="42"/>
      <c r="AD97" s="42"/>
      <c r="AE97" s="42"/>
      <c r="AF97" s="21"/>
      <c r="AG97" s="42"/>
      <c r="AH97" s="42"/>
      <c r="AI97" s="42"/>
      <c r="AJ97" s="42"/>
      <c r="AK97" s="42"/>
      <c r="AL97" s="42"/>
      <c r="AM97" s="42"/>
      <c r="AN97" s="42"/>
      <c r="AO97" s="42"/>
      <c r="AP97" s="42"/>
      <c r="AQ97" s="42"/>
      <c r="AR97" s="42"/>
    </row>
    <row r="98" spans="1:44" s="77" customFormat="1" ht="15" customHeight="1">
      <c r="A98" s="21"/>
      <c r="B98" s="126">
        <v>8.5727499999999992</v>
      </c>
      <c r="C98" s="127"/>
      <c r="D98" s="88">
        <v>4.4692800000000004</v>
      </c>
      <c r="E98" s="89">
        <v>5.9159999999999997E-2</v>
      </c>
      <c r="F98" s="88">
        <v>4.2774200000000002</v>
      </c>
      <c r="G98" s="90">
        <v>4.8910000000000002E-2</v>
      </c>
      <c r="H98" s="89">
        <v>4.6748500000000002</v>
      </c>
      <c r="I98" s="89">
        <v>6.1760000000000002E-2</v>
      </c>
      <c r="J98" s="88">
        <v>4.9018600000000001</v>
      </c>
      <c r="K98" s="90">
        <v>0.11508</v>
      </c>
      <c r="L98" s="89">
        <v>4.4553900000000004</v>
      </c>
      <c r="M98" s="89">
        <v>3.2899999999999999E-2</v>
      </c>
      <c r="N98" s="88">
        <v>4.3426799999999997</v>
      </c>
      <c r="O98" s="90">
        <v>5.4690000000000003E-2</v>
      </c>
      <c r="P98" s="89">
        <v>4.2583799999999998</v>
      </c>
      <c r="Q98" s="89">
        <v>5.7910000000000003E-2</v>
      </c>
      <c r="R98" s="88">
        <v>4.2586300000000001</v>
      </c>
      <c r="S98" s="90">
        <v>3.5119999999999998E-2</v>
      </c>
      <c r="T98" s="89">
        <v>4.3867799999999999</v>
      </c>
      <c r="U98" s="89">
        <v>6.8849999999999995E-2</v>
      </c>
      <c r="V98" s="88">
        <v>4.3272899999999996</v>
      </c>
      <c r="W98" s="90">
        <v>4.122E-2</v>
      </c>
      <c r="X98" s="89">
        <v>3.9895700000000001</v>
      </c>
      <c r="Y98" s="89">
        <v>4.3569999999999998E-2</v>
      </c>
      <c r="Z98" s="88">
        <v>6.9194699999999996</v>
      </c>
      <c r="AA98" s="90">
        <v>4.3443100000000001</v>
      </c>
      <c r="AB98" s="42"/>
      <c r="AC98" s="42"/>
      <c r="AD98" s="42"/>
      <c r="AE98" s="42"/>
      <c r="AF98" s="21"/>
      <c r="AG98" s="42"/>
      <c r="AH98" s="42"/>
      <c r="AI98" s="42"/>
      <c r="AJ98" s="42"/>
      <c r="AK98" s="42"/>
      <c r="AL98" s="42"/>
      <c r="AM98" s="42"/>
      <c r="AN98" s="42"/>
      <c r="AO98" s="42"/>
      <c r="AP98" s="42"/>
      <c r="AQ98" s="42"/>
      <c r="AR98" s="42"/>
    </row>
    <row r="99" spans="1:44" s="77" customFormat="1" ht="15" customHeight="1">
      <c r="A99" s="21"/>
      <c r="B99" s="126">
        <v>8.5779999999999994</v>
      </c>
      <c r="C99" s="127"/>
      <c r="D99" s="88">
        <v>4.4724199999999996</v>
      </c>
      <c r="E99" s="89">
        <v>5.9979999999999999E-2</v>
      </c>
      <c r="F99" s="88">
        <v>4.2789400000000004</v>
      </c>
      <c r="G99" s="90">
        <v>4.743E-2</v>
      </c>
      <c r="H99" s="89">
        <v>4.6746600000000003</v>
      </c>
      <c r="I99" s="89">
        <v>6.1800000000000001E-2</v>
      </c>
      <c r="J99" s="88">
        <v>4.9035000000000002</v>
      </c>
      <c r="K99" s="90">
        <v>0.11527999999999999</v>
      </c>
      <c r="L99" s="89">
        <v>4.4567699999999997</v>
      </c>
      <c r="M99" s="89">
        <v>3.2829999999999998E-2</v>
      </c>
      <c r="N99" s="88">
        <v>4.3436700000000004</v>
      </c>
      <c r="O99" s="90">
        <v>5.4289999999999998E-2</v>
      </c>
      <c r="P99" s="89">
        <v>4.2599799999999997</v>
      </c>
      <c r="Q99" s="89">
        <v>5.8259999999999999E-2</v>
      </c>
      <c r="R99" s="88">
        <v>4.26037</v>
      </c>
      <c r="S99" s="90">
        <v>3.5400000000000001E-2</v>
      </c>
      <c r="T99" s="89">
        <v>4.3896499999999996</v>
      </c>
      <c r="U99" s="89">
        <v>6.9830000000000003E-2</v>
      </c>
      <c r="V99" s="88">
        <v>4.3276300000000001</v>
      </c>
      <c r="W99" s="90">
        <v>3.934E-2</v>
      </c>
      <c r="X99" s="89">
        <v>3.99126</v>
      </c>
      <c r="Y99" s="89">
        <v>4.3279999999999999E-2</v>
      </c>
      <c r="Z99" s="88">
        <v>6.9193800000000003</v>
      </c>
      <c r="AA99" s="90">
        <v>4.3445600000000004</v>
      </c>
      <c r="AB99" s="42"/>
      <c r="AC99" s="42"/>
      <c r="AD99" s="42"/>
      <c r="AE99" s="42"/>
      <c r="AF99" s="21"/>
      <c r="AG99" s="42"/>
      <c r="AH99" s="42"/>
      <c r="AI99" s="42"/>
      <c r="AJ99" s="42"/>
      <c r="AK99" s="42"/>
      <c r="AL99" s="42"/>
      <c r="AM99" s="42"/>
      <c r="AN99" s="42"/>
      <c r="AO99" s="42"/>
      <c r="AP99" s="42"/>
      <c r="AQ99" s="42"/>
      <c r="AR99" s="42"/>
    </row>
    <row r="100" spans="1:44" s="77" customFormat="1" ht="15" customHeight="1">
      <c r="A100" s="21"/>
      <c r="B100" s="126">
        <v>8.5832499999999996</v>
      </c>
      <c r="C100" s="127"/>
      <c r="D100" s="88">
        <v>4.4721299999999999</v>
      </c>
      <c r="E100" s="89">
        <v>5.8889999999999998E-2</v>
      </c>
      <c r="F100" s="88">
        <v>4.2785700000000002</v>
      </c>
      <c r="G100" s="90">
        <v>4.6629999999999998E-2</v>
      </c>
      <c r="H100" s="89">
        <v>4.6754499999999997</v>
      </c>
      <c r="I100" s="89">
        <v>6.1530000000000001E-2</v>
      </c>
      <c r="J100" s="88">
        <v>4.9030800000000001</v>
      </c>
      <c r="K100" s="90">
        <v>0.1162</v>
      </c>
      <c r="L100" s="89">
        <v>4.4563800000000002</v>
      </c>
      <c r="M100" s="89">
        <v>3.2259999999999997E-2</v>
      </c>
      <c r="N100" s="88">
        <v>4.3438400000000001</v>
      </c>
      <c r="O100" s="90">
        <v>5.4980000000000001E-2</v>
      </c>
      <c r="P100" s="89">
        <v>4.2605300000000002</v>
      </c>
      <c r="Q100" s="89">
        <v>5.7250000000000002E-2</v>
      </c>
      <c r="R100" s="88">
        <v>4.2597699999999996</v>
      </c>
      <c r="S100" s="90">
        <v>3.5810000000000002E-2</v>
      </c>
      <c r="T100" s="89">
        <v>4.3858300000000003</v>
      </c>
      <c r="U100" s="89">
        <v>6.8959999999999994E-2</v>
      </c>
      <c r="V100" s="88">
        <v>4.3289</v>
      </c>
      <c r="W100" s="90">
        <v>3.8850000000000003E-2</v>
      </c>
      <c r="X100" s="89">
        <v>3.9899200000000001</v>
      </c>
      <c r="Y100" s="89">
        <v>4.2419999999999999E-2</v>
      </c>
      <c r="Z100" s="88">
        <v>6.9210799999999999</v>
      </c>
      <c r="AA100" s="90">
        <v>4.3422400000000003</v>
      </c>
      <c r="AB100" s="42"/>
      <c r="AC100" s="42"/>
      <c r="AD100" s="42"/>
      <c r="AE100" s="42"/>
      <c r="AF100" s="21"/>
      <c r="AG100" s="42"/>
      <c r="AH100" s="42"/>
      <c r="AI100" s="42"/>
      <c r="AJ100" s="42"/>
      <c r="AK100" s="42"/>
      <c r="AL100" s="42"/>
      <c r="AM100" s="42"/>
      <c r="AN100" s="42"/>
      <c r="AO100" s="42"/>
      <c r="AP100" s="42"/>
      <c r="AQ100" s="42"/>
      <c r="AR100" s="42"/>
    </row>
    <row r="101" spans="1:44" s="77" customFormat="1" ht="15" customHeight="1">
      <c r="A101" s="21"/>
      <c r="B101" s="126">
        <v>8.5884999999999998</v>
      </c>
      <c r="C101" s="127"/>
      <c r="D101" s="88">
        <v>4.4696300000000004</v>
      </c>
      <c r="E101" s="89">
        <v>5.9330000000000001E-2</v>
      </c>
      <c r="F101" s="88">
        <v>4.2780100000000001</v>
      </c>
      <c r="G101" s="90">
        <v>4.7600000000000003E-2</v>
      </c>
      <c r="H101" s="89">
        <v>4.6739699999999997</v>
      </c>
      <c r="I101" s="89">
        <v>6.2050000000000001E-2</v>
      </c>
      <c r="J101" s="88">
        <v>4.9023000000000003</v>
      </c>
      <c r="K101" s="90">
        <v>0.11676</v>
      </c>
      <c r="L101" s="89">
        <v>4.4558299999999997</v>
      </c>
      <c r="M101" s="89">
        <v>3.3709999999999997E-2</v>
      </c>
      <c r="N101" s="88">
        <v>4.3437400000000004</v>
      </c>
      <c r="O101" s="90">
        <v>5.5169999999999997E-2</v>
      </c>
      <c r="P101" s="89">
        <v>4.2583299999999999</v>
      </c>
      <c r="Q101" s="89">
        <v>6.132E-2</v>
      </c>
      <c r="R101" s="88">
        <v>4.2595499999999999</v>
      </c>
      <c r="S101" s="90">
        <v>3.6380000000000003E-2</v>
      </c>
      <c r="T101" s="89">
        <v>4.3884699999999999</v>
      </c>
      <c r="U101" s="89">
        <v>7.1739999999999998E-2</v>
      </c>
      <c r="V101" s="88">
        <v>4.3284799999999999</v>
      </c>
      <c r="W101" s="90">
        <v>4.0599999999999997E-2</v>
      </c>
      <c r="X101" s="89">
        <v>3.9922900000000001</v>
      </c>
      <c r="Y101" s="89">
        <v>4.2250000000000003E-2</v>
      </c>
      <c r="Z101" s="88">
        <v>6.9167399999999999</v>
      </c>
      <c r="AA101" s="90">
        <v>4.3394199999999996</v>
      </c>
      <c r="AB101" s="42"/>
      <c r="AC101" s="42"/>
      <c r="AD101" s="42"/>
      <c r="AE101" s="42"/>
      <c r="AF101" s="21"/>
      <c r="AG101" s="42"/>
      <c r="AH101" s="42"/>
      <c r="AI101" s="42"/>
      <c r="AJ101" s="42"/>
      <c r="AK101" s="42"/>
      <c r="AL101" s="42"/>
      <c r="AM101" s="42"/>
      <c r="AN101" s="42"/>
      <c r="AO101" s="42"/>
      <c r="AP101" s="42"/>
      <c r="AQ101" s="42"/>
      <c r="AR101" s="42"/>
    </row>
    <row r="102" spans="1:44" s="77" customFormat="1" ht="15" customHeight="1">
      <c r="A102" s="21"/>
      <c r="B102" s="126">
        <v>8.59375</v>
      </c>
      <c r="C102" s="127"/>
      <c r="D102" s="88">
        <v>4.4714600000000004</v>
      </c>
      <c r="E102" s="89">
        <v>6.3159999999999994E-2</v>
      </c>
      <c r="F102" s="88">
        <v>4.2779499999999997</v>
      </c>
      <c r="G102" s="90">
        <v>4.9450000000000001E-2</v>
      </c>
      <c r="H102" s="89">
        <v>4.6743100000000002</v>
      </c>
      <c r="I102" s="89">
        <v>6.2939999999999996E-2</v>
      </c>
      <c r="J102" s="88">
        <v>4.9010499999999997</v>
      </c>
      <c r="K102" s="90">
        <v>0.11753</v>
      </c>
      <c r="L102" s="89">
        <v>4.4556399999999998</v>
      </c>
      <c r="M102" s="89">
        <v>3.492E-2</v>
      </c>
      <c r="N102" s="88">
        <v>4.3433799999999998</v>
      </c>
      <c r="O102" s="90">
        <v>5.688E-2</v>
      </c>
      <c r="P102" s="89">
        <v>4.2598500000000001</v>
      </c>
      <c r="Q102" s="89">
        <v>6.1170000000000002E-2</v>
      </c>
      <c r="R102" s="88">
        <v>4.2583500000000001</v>
      </c>
      <c r="S102" s="90">
        <v>3.6949999999999997E-2</v>
      </c>
      <c r="T102" s="89">
        <v>4.3893300000000002</v>
      </c>
      <c r="U102" s="89">
        <v>7.3529999999999998E-2</v>
      </c>
      <c r="V102" s="88">
        <v>4.3272399999999998</v>
      </c>
      <c r="W102" s="90">
        <v>4.1739999999999999E-2</v>
      </c>
      <c r="X102" s="89">
        <v>3.9903599999999999</v>
      </c>
      <c r="Y102" s="89">
        <v>4.4110000000000003E-2</v>
      </c>
      <c r="Z102" s="88">
        <v>6.9162800000000004</v>
      </c>
      <c r="AA102" s="90">
        <v>4.3382399999999999</v>
      </c>
      <c r="AB102" s="42"/>
      <c r="AC102" s="42"/>
      <c r="AD102" s="42"/>
      <c r="AE102" s="42"/>
      <c r="AF102" s="21"/>
      <c r="AG102" s="42"/>
      <c r="AH102" s="42"/>
      <c r="AI102" s="42"/>
      <c r="AJ102" s="42"/>
      <c r="AK102" s="42"/>
      <c r="AL102" s="42"/>
      <c r="AM102" s="42"/>
      <c r="AN102" s="42"/>
      <c r="AO102" s="42"/>
      <c r="AP102" s="42"/>
      <c r="AQ102" s="42"/>
      <c r="AR102" s="42"/>
    </row>
    <row r="103" spans="1:44" s="77" customFormat="1" ht="15" customHeight="1">
      <c r="A103" s="21"/>
      <c r="B103" s="126">
        <v>8.5990000000000002</v>
      </c>
      <c r="C103" s="127"/>
      <c r="D103" s="88">
        <v>4.4687900000000003</v>
      </c>
      <c r="E103" s="89">
        <v>5.9389999999999998E-2</v>
      </c>
      <c r="F103" s="88">
        <v>4.2785099999999998</v>
      </c>
      <c r="G103" s="90">
        <v>4.8829999999999998E-2</v>
      </c>
      <c r="H103" s="89">
        <v>4.6745099999999997</v>
      </c>
      <c r="I103" s="89">
        <v>6.1760000000000002E-2</v>
      </c>
      <c r="J103" s="88">
        <v>4.9029699999999998</v>
      </c>
      <c r="K103" s="90">
        <v>0.11579</v>
      </c>
      <c r="L103" s="89">
        <v>4.4553399999999996</v>
      </c>
      <c r="M103" s="89">
        <v>3.2710000000000003E-2</v>
      </c>
      <c r="N103" s="88">
        <v>4.3429599999999997</v>
      </c>
      <c r="O103" s="90">
        <v>5.5199999999999999E-2</v>
      </c>
      <c r="P103" s="89">
        <v>4.25779</v>
      </c>
      <c r="Q103" s="89">
        <v>5.8470000000000001E-2</v>
      </c>
      <c r="R103" s="88">
        <v>4.2584200000000001</v>
      </c>
      <c r="S103" s="90">
        <v>3.4689999999999999E-2</v>
      </c>
      <c r="T103" s="89">
        <v>4.3871000000000002</v>
      </c>
      <c r="U103" s="89">
        <v>7.1110000000000007E-2</v>
      </c>
      <c r="V103" s="88">
        <v>4.3276399999999997</v>
      </c>
      <c r="W103" s="90">
        <v>3.968E-2</v>
      </c>
      <c r="X103" s="89">
        <v>3.9895800000000001</v>
      </c>
      <c r="Y103" s="89">
        <v>4.2560000000000001E-2</v>
      </c>
      <c r="Z103" s="88">
        <v>6.9157799999999998</v>
      </c>
      <c r="AA103" s="90">
        <v>4.3339600000000003</v>
      </c>
      <c r="AB103" s="42"/>
      <c r="AC103" s="42"/>
      <c r="AD103" s="42"/>
      <c r="AE103" s="42"/>
      <c r="AF103" s="21"/>
      <c r="AG103" s="42"/>
      <c r="AH103" s="42"/>
      <c r="AI103" s="42"/>
      <c r="AJ103" s="42"/>
      <c r="AK103" s="42"/>
      <c r="AL103" s="42"/>
      <c r="AM103" s="42"/>
      <c r="AN103" s="42"/>
      <c r="AO103" s="42"/>
      <c r="AP103" s="42"/>
      <c r="AQ103" s="42"/>
      <c r="AR103" s="42"/>
    </row>
    <row r="104" spans="1:44" s="77" customFormat="1" ht="15" customHeight="1">
      <c r="A104" s="21"/>
      <c r="B104" s="126">
        <v>8.6042500000000004</v>
      </c>
      <c r="C104" s="127"/>
      <c r="D104" s="88">
        <v>4.4700100000000003</v>
      </c>
      <c r="E104" s="89">
        <v>5.892E-2</v>
      </c>
      <c r="F104" s="88">
        <v>4.2785500000000001</v>
      </c>
      <c r="G104" s="90">
        <v>4.9570000000000003E-2</v>
      </c>
      <c r="H104" s="89">
        <v>4.6745000000000001</v>
      </c>
      <c r="I104" s="89">
        <v>6.1929999999999999E-2</v>
      </c>
      <c r="J104" s="88">
        <v>4.9032799999999996</v>
      </c>
      <c r="K104" s="90">
        <v>0.11687</v>
      </c>
      <c r="L104" s="89">
        <v>4.4562099999999996</v>
      </c>
      <c r="M104" s="89">
        <v>3.2379999999999999E-2</v>
      </c>
      <c r="N104" s="88">
        <v>4.3434900000000001</v>
      </c>
      <c r="O104" s="90">
        <v>5.5329999999999997E-2</v>
      </c>
      <c r="P104" s="89">
        <v>4.2586399999999998</v>
      </c>
      <c r="Q104" s="89">
        <v>5.7439999999999998E-2</v>
      </c>
      <c r="R104" s="88">
        <v>4.25929</v>
      </c>
      <c r="S104" s="90">
        <v>3.5639999999999998E-2</v>
      </c>
      <c r="T104" s="89">
        <v>4.38863</v>
      </c>
      <c r="U104" s="89">
        <v>7.152E-2</v>
      </c>
      <c r="V104" s="88">
        <v>4.3276700000000003</v>
      </c>
      <c r="W104" s="90">
        <v>3.9E-2</v>
      </c>
      <c r="X104" s="89">
        <v>3.9895200000000002</v>
      </c>
      <c r="Y104" s="89">
        <v>4.2709999999999998E-2</v>
      </c>
      <c r="Z104" s="88">
        <v>6.9152699999999996</v>
      </c>
      <c r="AA104" s="90">
        <v>4.3325699999999996</v>
      </c>
      <c r="AB104" s="42"/>
      <c r="AC104" s="42"/>
      <c r="AD104" s="42"/>
      <c r="AE104" s="42"/>
      <c r="AF104" s="21"/>
      <c r="AG104" s="42"/>
      <c r="AH104" s="42"/>
      <c r="AI104" s="42"/>
      <c r="AJ104" s="42"/>
      <c r="AK104" s="42"/>
      <c r="AL104" s="42"/>
      <c r="AM104" s="42"/>
      <c r="AN104" s="42"/>
      <c r="AO104" s="42"/>
      <c r="AP104" s="42"/>
      <c r="AQ104" s="42"/>
      <c r="AR104" s="42"/>
    </row>
    <row r="105" spans="1:44" s="77" customFormat="1" ht="15" customHeight="1">
      <c r="A105" s="21"/>
      <c r="B105" s="126">
        <v>8.6095000000000006</v>
      </c>
      <c r="C105" s="127"/>
      <c r="D105" s="88">
        <v>4.47</v>
      </c>
      <c r="E105" s="89">
        <v>6.2810000000000005E-2</v>
      </c>
      <c r="F105" s="88">
        <v>4.2769300000000001</v>
      </c>
      <c r="G105" s="90">
        <v>5.2240000000000002E-2</v>
      </c>
      <c r="H105" s="89">
        <v>4.6751800000000001</v>
      </c>
      <c r="I105" s="89">
        <v>6.318E-2</v>
      </c>
      <c r="J105" s="88">
        <v>4.9040600000000003</v>
      </c>
      <c r="K105" s="90">
        <v>0.11839</v>
      </c>
      <c r="L105" s="89">
        <v>4.4561099999999998</v>
      </c>
      <c r="M105" s="89">
        <v>3.4500000000000003E-2</v>
      </c>
      <c r="N105" s="88">
        <v>4.3441599999999996</v>
      </c>
      <c r="O105" s="90">
        <v>5.7349999999999998E-2</v>
      </c>
      <c r="P105" s="89">
        <v>4.2582000000000004</v>
      </c>
      <c r="Q105" s="89">
        <v>6.191E-2</v>
      </c>
      <c r="R105" s="88">
        <v>4.2599900000000002</v>
      </c>
      <c r="S105" s="90">
        <v>3.8559999999999997E-2</v>
      </c>
      <c r="T105" s="89">
        <v>4.3886799999999999</v>
      </c>
      <c r="U105" s="89">
        <v>7.5689999999999993E-2</v>
      </c>
      <c r="V105" s="88">
        <v>4.3263199999999999</v>
      </c>
      <c r="W105" s="90">
        <v>4.1480000000000003E-2</v>
      </c>
      <c r="X105" s="89">
        <v>3.9900799999999998</v>
      </c>
      <c r="Y105" s="89">
        <v>4.607E-2</v>
      </c>
      <c r="Z105" s="88">
        <v>6.9134099999999998</v>
      </c>
      <c r="AA105" s="90">
        <v>4.3341799999999999</v>
      </c>
      <c r="AB105" s="42"/>
      <c r="AC105" s="42"/>
      <c r="AD105" s="42"/>
      <c r="AE105" s="42"/>
      <c r="AF105" s="21"/>
      <c r="AG105" s="42"/>
      <c r="AH105" s="42"/>
      <c r="AI105" s="42"/>
      <c r="AJ105" s="42"/>
      <c r="AK105" s="42"/>
      <c r="AL105" s="42"/>
      <c r="AM105" s="42"/>
      <c r="AN105" s="42"/>
      <c r="AO105" s="42"/>
      <c r="AP105" s="42"/>
      <c r="AQ105" s="42"/>
      <c r="AR105" s="42"/>
    </row>
    <row r="106" spans="1:44" s="77" customFormat="1" ht="15" customHeight="1">
      <c r="A106" s="21"/>
      <c r="B106" s="126">
        <v>8.6147500000000008</v>
      </c>
      <c r="C106" s="127"/>
      <c r="D106" s="88">
        <v>4.4698500000000001</v>
      </c>
      <c r="E106" s="89">
        <v>6.132E-2</v>
      </c>
      <c r="F106" s="88">
        <v>4.2765599999999999</v>
      </c>
      <c r="G106" s="90">
        <v>5.2040000000000003E-2</v>
      </c>
      <c r="H106" s="89">
        <v>4.6743699999999997</v>
      </c>
      <c r="I106" s="89">
        <v>6.2609999999999999E-2</v>
      </c>
      <c r="J106" s="88">
        <v>4.9027099999999999</v>
      </c>
      <c r="K106" s="90">
        <v>0.11749999999999999</v>
      </c>
      <c r="L106" s="89">
        <v>4.4541399999999998</v>
      </c>
      <c r="M106" s="89">
        <v>3.4439999999999998E-2</v>
      </c>
      <c r="N106" s="88">
        <v>4.3441000000000001</v>
      </c>
      <c r="O106" s="90">
        <v>5.5050000000000002E-2</v>
      </c>
      <c r="P106" s="89">
        <v>4.2574100000000001</v>
      </c>
      <c r="Q106" s="89">
        <v>5.9889999999999999E-2</v>
      </c>
      <c r="R106" s="88">
        <v>4.2595900000000002</v>
      </c>
      <c r="S106" s="90">
        <v>3.6330000000000001E-2</v>
      </c>
      <c r="T106" s="89">
        <v>4.3891299999999998</v>
      </c>
      <c r="U106" s="89">
        <v>7.3289999999999994E-2</v>
      </c>
      <c r="V106" s="88">
        <v>4.3265700000000002</v>
      </c>
      <c r="W106" s="90">
        <v>4.1660000000000003E-2</v>
      </c>
      <c r="X106" s="89">
        <v>3.9880200000000001</v>
      </c>
      <c r="Y106" s="89">
        <v>4.478E-2</v>
      </c>
      <c r="Z106" s="88">
        <v>6.9120699999999999</v>
      </c>
      <c r="AA106" s="90">
        <v>4.3275600000000001</v>
      </c>
      <c r="AB106" s="42"/>
      <c r="AC106" s="42"/>
      <c r="AD106" s="42"/>
      <c r="AE106" s="42"/>
      <c r="AF106" s="21"/>
      <c r="AG106" s="42"/>
      <c r="AH106" s="42"/>
      <c r="AI106" s="42"/>
      <c r="AJ106" s="42"/>
      <c r="AK106" s="42"/>
      <c r="AL106" s="42"/>
      <c r="AM106" s="42"/>
      <c r="AN106" s="42"/>
      <c r="AO106" s="42"/>
      <c r="AP106" s="42"/>
      <c r="AQ106" s="42"/>
      <c r="AR106" s="42"/>
    </row>
    <row r="107" spans="1:44" s="77" customFormat="1" ht="15" customHeight="1">
      <c r="A107" s="76"/>
      <c r="B107" s="126">
        <v>8.6199999999999992</v>
      </c>
      <c r="C107" s="127"/>
      <c r="D107" s="88">
        <v>4.4705199999999996</v>
      </c>
      <c r="E107" s="89">
        <v>6.2280000000000002E-2</v>
      </c>
      <c r="F107" s="88">
        <v>4.2760600000000002</v>
      </c>
      <c r="G107" s="90">
        <v>4.9939999999999998E-2</v>
      </c>
      <c r="H107" s="89">
        <v>4.6734999999999998</v>
      </c>
      <c r="I107" s="89">
        <v>6.2530000000000002E-2</v>
      </c>
      <c r="J107" s="88">
        <v>4.9023599999999998</v>
      </c>
      <c r="K107" s="90">
        <v>0.11928</v>
      </c>
      <c r="L107" s="89">
        <v>4.4548500000000004</v>
      </c>
      <c r="M107" s="89">
        <v>3.4889999999999997E-2</v>
      </c>
      <c r="N107" s="88">
        <v>4.3434699999999999</v>
      </c>
      <c r="O107" s="90">
        <v>5.5640000000000002E-2</v>
      </c>
      <c r="P107" s="89">
        <v>4.2581100000000003</v>
      </c>
      <c r="Q107" s="89">
        <v>6.0130000000000003E-2</v>
      </c>
      <c r="R107" s="88">
        <v>4.2592499999999998</v>
      </c>
      <c r="S107" s="90">
        <v>3.6790000000000003E-2</v>
      </c>
      <c r="T107" s="89">
        <v>4.3856299999999999</v>
      </c>
      <c r="U107" s="89">
        <v>7.145E-2</v>
      </c>
      <c r="V107" s="88">
        <v>4.3274100000000004</v>
      </c>
      <c r="W107" s="90">
        <v>4.147E-2</v>
      </c>
      <c r="X107" s="89">
        <v>3.9895299999999998</v>
      </c>
      <c r="Y107" s="89">
        <v>4.444E-2</v>
      </c>
      <c r="Z107" s="88">
        <v>6.9083199999999998</v>
      </c>
      <c r="AA107" s="90">
        <v>4.3279899999999998</v>
      </c>
      <c r="AB107" s="42"/>
      <c r="AC107" s="42"/>
      <c r="AD107" s="42"/>
      <c r="AE107" s="42"/>
      <c r="AF107" s="76"/>
      <c r="AG107" s="42"/>
      <c r="AH107" s="42"/>
      <c r="AI107" s="42"/>
      <c r="AJ107" s="42"/>
      <c r="AK107" s="42"/>
      <c r="AL107" s="42"/>
      <c r="AM107" s="42"/>
      <c r="AN107" s="42"/>
      <c r="AO107" s="42"/>
      <c r="AP107" s="42"/>
      <c r="AQ107" s="42"/>
      <c r="AR107" s="42"/>
    </row>
    <row r="108" spans="1:44" s="77" customFormat="1" ht="15" customHeight="1">
      <c r="A108" s="21"/>
      <c r="B108" s="126">
        <v>8.6252499999999994</v>
      </c>
      <c r="C108" s="127"/>
      <c r="D108" s="88">
        <v>4.4706999999999999</v>
      </c>
      <c r="E108" s="89">
        <v>6.1800000000000001E-2</v>
      </c>
      <c r="F108" s="88">
        <v>4.2760499999999997</v>
      </c>
      <c r="G108" s="90">
        <v>5.0259999999999999E-2</v>
      </c>
      <c r="H108" s="89">
        <v>4.6737900000000003</v>
      </c>
      <c r="I108" s="89">
        <v>6.2289999999999998E-2</v>
      </c>
      <c r="J108" s="88">
        <v>4.90341</v>
      </c>
      <c r="K108" s="90">
        <v>0.11799</v>
      </c>
      <c r="L108" s="89">
        <v>4.4554900000000002</v>
      </c>
      <c r="M108" s="89">
        <v>3.3939999999999998E-2</v>
      </c>
      <c r="N108" s="88">
        <v>4.3440000000000003</v>
      </c>
      <c r="O108" s="90">
        <v>5.5780000000000003E-2</v>
      </c>
      <c r="P108" s="89">
        <v>4.25779</v>
      </c>
      <c r="Q108" s="89">
        <v>5.9409999999999998E-2</v>
      </c>
      <c r="R108" s="88">
        <v>4.2593300000000003</v>
      </c>
      <c r="S108" s="90">
        <v>3.6810000000000002E-2</v>
      </c>
      <c r="T108" s="89">
        <v>4.3874500000000003</v>
      </c>
      <c r="U108" s="89">
        <v>7.1489999999999998E-2</v>
      </c>
      <c r="V108" s="88">
        <v>4.3273599999999997</v>
      </c>
      <c r="W108" s="90">
        <v>3.9370000000000002E-2</v>
      </c>
      <c r="X108" s="89">
        <v>3.9904199999999999</v>
      </c>
      <c r="Y108" s="89">
        <v>4.2279999999999998E-2</v>
      </c>
      <c r="Z108" s="88">
        <v>6.9095700000000004</v>
      </c>
      <c r="AA108" s="90">
        <v>4.3258400000000004</v>
      </c>
      <c r="AB108" s="42"/>
      <c r="AC108" s="42"/>
      <c r="AD108" s="42"/>
      <c r="AE108" s="42"/>
      <c r="AF108" s="21"/>
      <c r="AG108" s="42"/>
      <c r="AH108" s="42"/>
      <c r="AI108" s="42"/>
      <c r="AJ108" s="42"/>
      <c r="AK108" s="42"/>
      <c r="AL108" s="42"/>
      <c r="AM108" s="42"/>
      <c r="AN108" s="42"/>
      <c r="AO108" s="42"/>
      <c r="AP108" s="42"/>
      <c r="AQ108" s="42"/>
      <c r="AR108" s="42"/>
    </row>
    <row r="109" spans="1:44" s="77" customFormat="1" ht="15" customHeight="1">
      <c r="A109" s="21"/>
      <c r="B109" s="126">
        <v>8.6304999999999996</v>
      </c>
      <c r="C109" s="127"/>
      <c r="D109" s="88">
        <v>4.4684100000000004</v>
      </c>
      <c r="E109" s="89">
        <v>6.1469999999999997E-2</v>
      </c>
      <c r="F109" s="88">
        <v>4.27339</v>
      </c>
      <c r="G109" s="90">
        <v>5.076E-2</v>
      </c>
      <c r="H109" s="89">
        <v>4.67455</v>
      </c>
      <c r="I109" s="89">
        <v>6.1280000000000001E-2</v>
      </c>
      <c r="J109" s="88">
        <v>4.9029199999999999</v>
      </c>
      <c r="K109" s="90">
        <v>0.11792999999999999</v>
      </c>
      <c r="L109" s="89">
        <v>4.4554799999999997</v>
      </c>
      <c r="M109" s="89">
        <v>3.3750000000000002E-2</v>
      </c>
      <c r="N109" s="88">
        <v>4.3437999999999999</v>
      </c>
      <c r="O109" s="90">
        <v>5.5730000000000002E-2</v>
      </c>
      <c r="P109" s="89">
        <v>4.2567399999999997</v>
      </c>
      <c r="Q109" s="89">
        <v>6.021E-2</v>
      </c>
      <c r="R109" s="88">
        <v>4.2586899999999996</v>
      </c>
      <c r="S109" s="90">
        <v>3.7100000000000001E-2</v>
      </c>
      <c r="T109" s="89">
        <v>4.3880699999999999</v>
      </c>
      <c r="U109" s="89">
        <v>7.2069999999999995E-2</v>
      </c>
      <c r="V109" s="88">
        <v>4.3273000000000001</v>
      </c>
      <c r="W109" s="90">
        <v>3.9879999999999999E-2</v>
      </c>
      <c r="X109" s="89">
        <v>3.9870399999999999</v>
      </c>
      <c r="Y109" s="89">
        <v>4.2770000000000002E-2</v>
      </c>
      <c r="Z109" s="88">
        <v>6.90815</v>
      </c>
      <c r="AA109" s="90">
        <v>4.3225600000000002</v>
      </c>
      <c r="AB109" s="42"/>
      <c r="AC109" s="42"/>
      <c r="AD109" s="42"/>
      <c r="AE109" s="42"/>
      <c r="AF109" s="21"/>
      <c r="AG109" s="42"/>
      <c r="AH109" s="42"/>
      <c r="AI109" s="42"/>
      <c r="AJ109" s="42"/>
      <c r="AK109" s="42"/>
      <c r="AL109" s="42"/>
      <c r="AM109" s="42"/>
      <c r="AN109" s="42"/>
      <c r="AO109" s="42"/>
      <c r="AP109" s="42"/>
      <c r="AQ109" s="42"/>
      <c r="AR109" s="42"/>
    </row>
    <row r="110" spans="1:44" s="77" customFormat="1" ht="15" customHeight="1">
      <c r="A110" s="21"/>
      <c r="B110" s="126">
        <v>8.6357499999999998</v>
      </c>
      <c r="C110" s="127"/>
      <c r="D110" s="88">
        <v>4.47058</v>
      </c>
      <c r="E110" s="89">
        <v>5.8639999999999998E-2</v>
      </c>
      <c r="F110" s="88">
        <v>4.2754599999999998</v>
      </c>
      <c r="G110" s="90">
        <v>4.7669999999999997E-2</v>
      </c>
      <c r="H110" s="89">
        <v>4.6743499999999996</v>
      </c>
      <c r="I110" s="89">
        <v>6.0569999999999999E-2</v>
      </c>
      <c r="J110" s="88">
        <v>4.9049300000000002</v>
      </c>
      <c r="K110" s="90">
        <v>0.11683</v>
      </c>
      <c r="L110" s="89">
        <v>4.4556399999999998</v>
      </c>
      <c r="M110" s="89">
        <v>3.329E-2</v>
      </c>
      <c r="N110" s="88">
        <v>4.3435300000000003</v>
      </c>
      <c r="O110" s="90">
        <v>5.4789999999999998E-2</v>
      </c>
      <c r="P110" s="89">
        <v>4.2580799999999996</v>
      </c>
      <c r="Q110" s="89">
        <v>5.7529999999999998E-2</v>
      </c>
      <c r="R110" s="88">
        <v>4.2600899999999999</v>
      </c>
      <c r="S110" s="90">
        <v>3.4680000000000002E-2</v>
      </c>
      <c r="T110" s="89">
        <v>4.3885300000000003</v>
      </c>
      <c r="U110" s="89">
        <v>7.1720000000000006E-2</v>
      </c>
      <c r="V110" s="88">
        <v>4.3272199999999996</v>
      </c>
      <c r="W110" s="90">
        <v>3.8940000000000002E-2</v>
      </c>
      <c r="X110" s="89">
        <v>3.9900199999999999</v>
      </c>
      <c r="Y110" s="89">
        <v>4.283E-2</v>
      </c>
      <c r="Z110" s="88">
        <v>6.9092099999999999</v>
      </c>
      <c r="AA110" s="90">
        <v>4.3196199999999996</v>
      </c>
      <c r="AB110" s="42"/>
      <c r="AC110" s="42"/>
      <c r="AD110" s="42"/>
      <c r="AE110" s="42"/>
      <c r="AF110" s="21"/>
      <c r="AG110" s="42"/>
      <c r="AH110" s="42"/>
      <c r="AI110" s="42"/>
      <c r="AJ110" s="42"/>
      <c r="AK110" s="42"/>
      <c r="AL110" s="42"/>
      <c r="AM110" s="42"/>
      <c r="AN110" s="42"/>
      <c r="AO110" s="42"/>
      <c r="AP110" s="42"/>
      <c r="AQ110" s="42"/>
      <c r="AR110" s="42"/>
    </row>
    <row r="111" spans="1:44" s="77" customFormat="1" ht="15" customHeight="1">
      <c r="A111" s="21"/>
      <c r="B111" s="126">
        <v>8.641</v>
      </c>
      <c r="C111" s="127"/>
      <c r="D111" s="88">
        <v>4.4714200000000002</v>
      </c>
      <c r="E111" s="89">
        <v>6.1760000000000002E-2</v>
      </c>
      <c r="F111" s="88">
        <v>4.2767499999999998</v>
      </c>
      <c r="G111" s="90">
        <v>5.0410000000000003E-2</v>
      </c>
      <c r="H111" s="89">
        <v>4.6757999999999997</v>
      </c>
      <c r="I111" s="89">
        <v>6.2560000000000004E-2</v>
      </c>
      <c r="J111" s="88">
        <v>4.9052499999999997</v>
      </c>
      <c r="K111" s="90">
        <v>0.1195</v>
      </c>
      <c r="L111" s="89">
        <v>4.4566299999999996</v>
      </c>
      <c r="M111" s="89">
        <v>3.415E-2</v>
      </c>
      <c r="N111" s="88">
        <v>4.3451500000000003</v>
      </c>
      <c r="O111" s="90">
        <v>5.6230000000000002E-2</v>
      </c>
      <c r="P111" s="89">
        <v>4.2597199999999997</v>
      </c>
      <c r="Q111" s="89">
        <v>5.9020000000000003E-2</v>
      </c>
      <c r="R111" s="88">
        <v>4.2606000000000002</v>
      </c>
      <c r="S111" s="90">
        <v>3.6740000000000002E-2</v>
      </c>
      <c r="T111" s="89">
        <v>4.3914400000000002</v>
      </c>
      <c r="U111" s="89">
        <v>7.3870000000000005E-2</v>
      </c>
      <c r="V111" s="88">
        <v>4.3281999999999998</v>
      </c>
      <c r="W111" s="90">
        <v>4.0189999999999997E-2</v>
      </c>
      <c r="X111" s="89">
        <v>3.9897800000000001</v>
      </c>
      <c r="Y111" s="89">
        <v>4.478E-2</v>
      </c>
      <c r="Z111" s="88">
        <v>6.9074900000000001</v>
      </c>
      <c r="AA111" s="90">
        <v>4.3214600000000001</v>
      </c>
      <c r="AB111" s="42"/>
      <c r="AC111" s="42"/>
      <c r="AD111" s="42"/>
      <c r="AE111" s="42"/>
      <c r="AF111" s="21"/>
      <c r="AG111" s="42"/>
      <c r="AH111" s="42"/>
      <c r="AI111" s="42"/>
      <c r="AJ111" s="42"/>
      <c r="AK111" s="42"/>
      <c r="AL111" s="42"/>
      <c r="AM111" s="42"/>
      <c r="AN111" s="42"/>
      <c r="AO111" s="42"/>
      <c r="AP111" s="42"/>
      <c r="AQ111" s="42"/>
      <c r="AR111" s="42"/>
    </row>
    <row r="112" spans="1:44" s="77" customFormat="1" ht="15" customHeight="1">
      <c r="A112" s="21"/>
      <c r="B112" s="126">
        <v>8.6462500000000002</v>
      </c>
      <c r="C112" s="127"/>
      <c r="D112" s="88">
        <v>4.4699</v>
      </c>
      <c r="E112" s="89">
        <v>6.1940000000000002E-2</v>
      </c>
      <c r="F112" s="88">
        <v>4.2769899999999996</v>
      </c>
      <c r="G112" s="90">
        <v>4.99E-2</v>
      </c>
      <c r="H112" s="89">
        <v>4.6752099999999999</v>
      </c>
      <c r="I112" s="89">
        <v>6.2330000000000003E-2</v>
      </c>
      <c r="J112" s="88">
        <v>4.9051999999999998</v>
      </c>
      <c r="K112" s="90">
        <v>0.11799999999999999</v>
      </c>
      <c r="L112" s="89">
        <v>4.4566699999999999</v>
      </c>
      <c r="M112" s="89">
        <v>3.2689999999999997E-2</v>
      </c>
      <c r="N112" s="88">
        <v>4.3443300000000002</v>
      </c>
      <c r="O112" s="90">
        <v>5.5870000000000003E-2</v>
      </c>
      <c r="P112" s="89">
        <v>4.2586300000000001</v>
      </c>
      <c r="Q112" s="89">
        <v>5.8520000000000003E-2</v>
      </c>
      <c r="R112" s="88">
        <v>4.2604199999999999</v>
      </c>
      <c r="S112" s="90">
        <v>3.5810000000000002E-2</v>
      </c>
      <c r="T112" s="89">
        <v>4.3893199999999997</v>
      </c>
      <c r="U112" s="89">
        <v>7.0940000000000003E-2</v>
      </c>
      <c r="V112" s="88">
        <v>4.3270600000000004</v>
      </c>
      <c r="W112" s="90">
        <v>3.977E-2</v>
      </c>
      <c r="X112" s="89">
        <v>3.9900699999999998</v>
      </c>
      <c r="Y112" s="89">
        <v>4.3450000000000003E-2</v>
      </c>
      <c r="Z112" s="88">
        <v>6.9050599999999998</v>
      </c>
      <c r="AA112" s="90">
        <v>4.3179999999999996</v>
      </c>
      <c r="AB112" s="42"/>
      <c r="AC112" s="42"/>
      <c r="AD112" s="42"/>
      <c r="AE112" s="42"/>
      <c r="AF112" s="21"/>
      <c r="AG112" s="42"/>
      <c r="AH112" s="42"/>
      <c r="AI112" s="42"/>
      <c r="AJ112" s="42"/>
      <c r="AK112" s="42"/>
      <c r="AL112" s="42"/>
      <c r="AM112" s="42"/>
      <c r="AN112" s="42"/>
      <c r="AO112" s="42"/>
      <c r="AP112" s="42"/>
      <c r="AQ112" s="42"/>
      <c r="AR112" s="42"/>
    </row>
    <row r="113" spans="1:44" s="77" customFormat="1" ht="15" customHeight="1">
      <c r="A113" s="21"/>
      <c r="B113" s="126">
        <v>8.6515000000000004</v>
      </c>
      <c r="C113" s="127"/>
      <c r="D113" s="88">
        <v>4.4684600000000003</v>
      </c>
      <c r="E113" s="89">
        <v>5.706E-2</v>
      </c>
      <c r="F113" s="88">
        <v>4.2737600000000002</v>
      </c>
      <c r="G113" s="90">
        <v>4.8050000000000002E-2</v>
      </c>
      <c r="H113" s="89">
        <v>4.67422</v>
      </c>
      <c r="I113" s="89">
        <v>6.1670000000000003E-2</v>
      </c>
      <c r="J113" s="88">
        <v>4.9042399999999997</v>
      </c>
      <c r="K113" s="90">
        <v>0.11841</v>
      </c>
      <c r="L113" s="89">
        <v>4.4551600000000002</v>
      </c>
      <c r="M113" s="89">
        <v>3.3390000000000003E-2</v>
      </c>
      <c r="N113" s="88">
        <v>4.3433799999999998</v>
      </c>
      <c r="O113" s="90">
        <v>5.4260000000000003E-2</v>
      </c>
      <c r="P113" s="89">
        <v>4.2568099999999998</v>
      </c>
      <c r="Q113" s="89">
        <v>5.7509999999999999E-2</v>
      </c>
      <c r="R113" s="88">
        <v>4.2585100000000002</v>
      </c>
      <c r="S113" s="90">
        <v>3.6240000000000001E-2</v>
      </c>
      <c r="T113" s="89">
        <v>4.3890099999999999</v>
      </c>
      <c r="U113" s="89">
        <v>7.1459999999999996E-2</v>
      </c>
      <c r="V113" s="88">
        <v>4.3271199999999999</v>
      </c>
      <c r="W113" s="90">
        <v>3.9379999999999998E-2</v>
      </c>
      <c r="X113" s="89">
        <v>3.9885899999999999</v>
      </c>
      <c r="Y113" s="89">
        <v>4.3310000000000001E-2</v>
      </c>
      <c r="Z113" s="88">
        <v>6.9038199999999996</v>
      </c>
      <c r="AA113" s="90">
        <v>4.3158099999999999</v>
      </c>
      <c r="AB113" s="42"/>
      <c r="AC113" s="42"/>
      <c r="AD113" s="42"/>
      <c r="AE113" s="42"/>
      <c r="AF113" s="21"/>
      <c r="AG113" s="42"/>
      <c r="AH113" s="42"/>
      <c r="AI113" s="42"/>
      <c r="AJ113" s="42"/>
      <c r="AK113" s="42"/>
      <c r="AL113" s="42"/>
      <c r="AM113" s="42"/>
      <c r="AN113" s="42"/>
      <c r="AO113" s="42"/>
      <c r="AP113" s="42"/>
      <c r="AQ113" s="42"/>
      <c r="AR113" s="42"/>
    </row>
    <row r="114" spans="1:44" s="77" customFormat="1" ht="15" customHeight="1">
      <c r="A114" s="21"/>
      <c r="B114" s="126">
        <v>8.6567500000000006</v>
      </c>
      <c r="C114" s="127"/>
      <c r="D114" s="88">
        <v>4.4687200000000002</v>
      </c>
      <c r="E114" s="89">
        <v>6.1400000000000003E-2</v>
      </c>
      <c r="F114" s="88">
        <v>4.2752600000000003</v>
      </c>
      <c r="G114" s="90">
        <v>5.0659999999999997E-2</v>
      </c>
      <c r="H114" s="89">
        <v>4.6743800000000002</v>
      </c>
      <c r="I114" s="89">
        <v>6.2789999999999999E-2</v>
      </c>
      <c r="J114" s="88">
        <v>4.9042500000000002</v>
      </c>
      <c r="K114" s="90">
        <v>0.11867</v>
      </c>
      <c r="L114" s="89">
        <v>4.4546799999999998</v>
      </c>
      <c r="M114" s="89">
        <v>3.4349999999999999E-2</v>
      </c>
      <c r="N114" s="88">
        <v>4.3432300000000001</v>
      </c>
      <c r="O114" s="90">
        <v>5.5629999999999999E-2</v>
      </c>
      <c r="P114" s="89">
        <v>4.2570399999999999</v>
      </c>
      <c r="Q114" s="89">
        <v>5.9970000000000002E-2</v>
      </c>
      <c r="R114" s="88">
        <v>4.2584200000000001</v>
      </c>
      <c r="S114" s="90">
        <v>3.6920000000000001E-2</v>
      </c>
      <c r="T114" s="89">
        <v>4.3882700000000003</v>
      </c>
      <c r="U114" s="89">
        <v>7.1360000000000007E-2</v>
      </c>
      <c r="V114" s="88">
        <v>4.3265700000000002</v>
      </c>
      <c r="W114" s="90">
        <v>0.04</v>
      </c>
      <c r="X114" s="89">
        <v>3.9868999999999999</v>
      </c>
      <c r="Y114" s="89">
        <v>4.5260000000000002E-2</v>
      </c>
      <c r="Z114" s="88">
        <v>6.9011300000000002</v>
      </c>
      <c r="AA114" s="90">
        <v>4.3151700000000002</v>
      </c>
      <c r="AB114" s="42"/>
      <c r="AC114" s="42"/>
      <c r="AD114" s="42"/>
      <c r="AE114" s="42"/>
      <c r="AF114" s="21"/>
      <c r="AG114" s="42"/>
      <c r="AH114" s="42"/>
      <c r="AI114" s="42"/>
      <c r="AJ114" s="42"/>
      <c r="AK114" s="42"/>
      <c r="AL114" s="42"/>
      <c r="AM114" s="42"/>
      <c r="AN114" s="42"/>
      <c r="AO114" s="42"/>
      <c r="AP114" s="42"/>
      <c r="AQ114" s="42"/>
      <c r="AR114" s="42"/>
    </row>
    <row r="115" spans="1:44" s="77" customFormat="1" ht="15" customHeight="1">
      <c r="A115" s="21"/>
      <c r="B115" s="126">
        <v>8.6620000000000008</v>
      </c>
      <c r="C115" s="127"/>
      <c r="D115" s="88">
        <v>4.47295</v>
      </c>
      <c r="E115" s="89">
        <v>6.0639999999999999E-2</v>
      </c>
      <c r="F115" s="88">
        <v>4.2773700000000003</v>
      </c>
      <c r="G115" s="90">
        <v>5.0049999999999997E-2</v>
      </c>
      <c r="H115" s="89">
        <v>4.6761999999999997</v>
      </c>
      <c r="I115" s="89">
        <v>6.2780000000000002E-2</v>
      </c>
      <c r="J115" s="88">
        <v>4.9064800000000002</v>
      </c>
      <c r="K115" s="90">
        <v>0.11816</v>
      </c>
      <c r="L115" s="89">
        <v>4.4568199999999996</v>
      </c>
      <c r="M115" s="89">
        <v>3.4110000000000001E-2</v>
      </c>
      <c r="N115" s="88">
        <v>4.3459500000000002</v>
      </c>
      <c r="O115" s="90">
        <v>5.5230000000000001E-2</v>
      </c>
      <c r="P115" s="89">
        <v>4.2604199999999999</v>
      </c>
      <c r="Q115" s="89">
        <v>6.0249999999999998E-2</v>
      </c>
      <c r="R115" s="88">
        <v>4.2619100000000003</v>
      </c>
      <c r="S115" s="90">
        <v>3.6209999999999999E-2</v>
      </c>
      <c r="T115" s="89">
        <v>4.3931699999999996</v>
      </c>
      <c r="U115" s="89">
        <v>7.3380000000000001E-2</v>
      </c>
      <c r="V115" s="88">
        <v>4.3284099999999999</v>
      </c>
      <c r="W115" s="90">
        <v>3.9440000000000003E-2</v>
      </c>
      <c r="X115" s="89">
        <v>3.9898500000000001</v>
      </c>
      <c r="Y115" s="89">
        <v>4.4200000000000003E-2</v>
      </c>
      <c r="Z115" s="88">
        <v>6.9029499999999997</v>
      </c>
      <c r="AA115" s="90">
        <v>4.3146899999999997</v>
      </c>
      <c r="AB115" s="42"/>
      <c r="AC115" s="42"/>
      <c r="AD115" s="42"/>
      <c r="AE115" s="42"/>
      <c r="AF115" s="21"/>
      <c r="AG115" s="42"/>
      <c r="AH115" s="42"/>
      <c r="AI115" s="42"/>
      <c r="AJ115" s="42"/>
      <c r="AK115" s="42"/>
      <c r="AL115" s="42"/>
      <c r="AM115" s="42"/>
      <c r="AN115" s="42"/>
      <c r="AO115" s="42"/>
      <c r="AP115" s="42"/>
      <c r="AQ115" s="42"/>
      <c r="AR115" s="42"/>
    </row>
    <row r="116" spans="1:44" s="77" customFormat="1" ht="15" customHeight="1">
      <c r="A116" s="21"/>
      <c r="B116" s="126">
        <v>8.6672499999999992</v>
      </c>
      <c r="C116" s="127"/>
      <c r="D116" s="88">
        <v>4.4699200000000001</v>
      </c>
      <c r="E116" s="89">
        <v>5.9270000000000003E-2</v>
      </c>
      <c r="F116" s="88">
        <v>4.27536</v>
      </c>
      <c r="G116" s="90">
        <v>4.7399999999999998E-2</v>
      </c>
      <c r="H116" s="89">
        <v>4.67523</v>
      </c>
      <c r="I116" s="89">
        <v>6.1120000000000001E-2</v>
      </c>
      <c r="J116" s="88">
        <v>4.9054000000000002</v>
      </c>
      <c r="K116" s="90">
        <v>0.11625000000000001</v>
      </c>
      <c r="L116" s="89">
        <v>4.4561599999999997</v>
      </c>
      <c r="M116" s="89">
        <v>3.2649999999999998E-2</v>
      </c>
      <c r="N116" s="88">
        <v>4.34511</v>
      </c>
      <c r="O116" s="90">
        <v>5.5149999999999998E-2</v>
      </c>
      <c r="P116" s="89">
        <v>4.2584999999999997</v>
      </c>
      <c r="Q116" s="89">
        <v>5.688E-2</v>
      </c>
      <c r="R116" s="88">
        <v>4.2601800000000001</v>
      </c>
      <c r="S116" s="90">
        <v>3.4889999999999997E-2</v>
      </c>
      <c r="T116" s="89">
        <v>4.3895900000000001</v>
      </c>
      <c r="U116" s="89">
        <v>6.9459999999999994E-2</v>
      </c>
      <c r="V116" s="88">
        <v>4.32707</v>
      </c>
      <c r="W116" s="90">
        <v>3.8920000000000003E-2</v>
      </c>
      <c r="X116" s="89">
        <v>3.9894400000000001</v>
      </c>
      <c r="Y116" s="89">
        <v>4.0419999999999998E-2</v>
      </c>
      <c r="Z116" s="88">
        <v>6.9010100000000003</v>
      </c>
      <c r="AA116" s="90">
        <v>4.3107800000000003</v>
      </c>
      <c r="AB116" s="42"/>
      <c r="AC116" s="42"/>
      <c r="AD116" s="42"/>
      <c r="AE116" s="42"/>
      <c r="AF116" s="21"/>
      <c r="AG116" s="42"/>
      <c r="AH116" s="42"/>
      <c r="AI116" s="42"/>
      <c r="AJ116" s="42"/>
      <c r="AK116" s="42"/>
      <c r="AL116" s="42"/>
      <c r="AM116" s="42"/>
      <c r="AN116" s="42"/>
      <c r="AO116" s="42"/>
      <c r="AP116" s="42"/>
      <c r="AQ116" s="42"/>
      <c r="AR116" s="42"/>
    </row>
    <row r="117" spans="1:44" s="77" customFormat="1" ht="15" customHeight="1">
      <c r="A117" s="21"/>
      <c r="B117" s="126">
        <v>8.6724999999999994</v>
      </c>
      <c r="C117" s="127"/>
      <c r="D117" s="88">
        <v>4.4699200000000001</v>
      </c>
      <c r="E117" s="89">
        <v>5.9420000000000001E-2</v>
      </c>
      <c r="F117" s="88">
        <v>4.2755999999999998</v>
      </c>
      <c r="G117" s="90">
        <v>4.768E-2</v>
      </c>
      <c r="H117" s="89">
        <v>4.6750499999999997</v>
      </c>
      <c r="I117" s="89">
        <v>6.0729999999999999E-2</v>
      </c>
      <c r="J117" s="88">
        <v>4.9058900000000003</v>
      </c>
      <c r="K117" s="90">
        <v>0.11867999999999999</v>
      </c>
      <c r="L117" s="89">
        <v>4.4562200000000001</v>
      </c>
      <c r="M117" s="89">
        <v>3.1649999999999998E-2</v>
      </c>
      <c r="N117" s="88">
        <v>4.3447100000000001</v>
      </c>
      <c r="O117" s="90">
        <v>5.4890000000000001E-2</v>
      </c>
      <c r="P117" s="89">
        <v>4.2582599999999999</v>
      </c>
      <c r="Q117" s="89">
        <v>5.6779999999999997E-2</v>
      </c>
      <c r="R117" s="88">
        <v>4.2600600000000002</v>
      </c>
      <c r="S117" s="90">
        <v>3.5659999999999997E-2</v>
      </c>
      <c r="T117" s="89">
        <v>4.3904899999999998</v>
      </c>
      <c r="U117" s="89">
        <v>7.0309999999999997E-2</v>
      </c>
      <c r="V117" s="88">
        <v>4.3272599999999999</v>
      </c>
      <c r="W117" s="90">
        <v>3.8510000000000003E-2</v>
      </c>
      <c r="X117" s="89">
        <v>3.9896199999999999</v>
      </c>
      <c r="Y117" s="89">
        <v>4.1540000000000001E-2</v>
      </c>
      <c r="Z117" s="88">
        <v>6.90069</v>
      </c>
      <c r="AA117" s="90">
        <v>4.3085100000000001</v>
      </c>
      <c r="AB117" s="42"/>
      <c r="AC117" s="42"/>
      <c r="AD117" s="42"/>
      <c r="AE117" s="42"/>
      <c r="AF117" s="21"/>
      <c r="AG117" s="42"/>
      <c r="AH117" s="42"/>
      <c r="AI117" s="42"/>
      <c r="AJ117" s="42"/>
      <c r="AK117" s="42"/>
      <c r="AL117" s="42"/>
      <c r="AM117" s="42"/>
      <c r="AN117" s="42"/>
      <c r="AO117" s="42"/>
      <c r="AP117" s="42"/>
      <c r="AQ117" s="42"/>
      <c r="AR117" s="42"/>
    </row>
    <row r="118" spans="1:44" s="77" customFormat="1" ht="15" customHeight="1">
      <c r="A118" s="21"/>
      <c r="B118" s="126">
        <v>8.6777499999999996</v>
      </c>
      <c r="C118" s="127"/>
      <c r="D118" s="88">
        <v>4.47126</v>
      </c>
      <c r="E118" s="89">
        <v>6.0499999999999998E-2</v>
      </c>
      <c r="F118" s="88">
        <v>4.2772500000000004</v>
      </c>
      <c r="G118" s="90">
        <v>4.7800000000000002E-2</v>
      </c>
      <c r="H118" s="89">
        <v>4.6754800000000003</v>
      </c>
      <c r="I118" s="89">
        <v>6.2019999999999999E-2</v>
      </c>
      <c r="J118" s="88">
        <v>4.9073000000000002</v>
      </c>
      <c r="K118" s="90">
        <v>0.11894</v>
      </c>
      <c r="L118" s="89">
        <v>4.4558</v>
      </c>
      <c r="M118" s="89">
        <v>3.3169999999999998E-2</v>
      </c>
      <c r="N118" s="88">
        <v>4.34598</v>
      </c>
      <c r="O118" s="90">
        <v>5.484E-2</v>
      </c>
      <c r="P118" s="89">
        <v>4.2591799999999997</v>
      </c>
      <c r="Q118" s="89">
        <v>5.7000000000000002E-2</v>
      </c>
      <c r="R118" s="88">
        <v>4.2613099999999999</v>
      </c>
      <c r="S118" s="90">
        <v>3.628E-2</v>
      </c>
      <c r="T118" s="89">
        <v>4.3909200000000004</v>
      </c>
      <c r="U118" s="89">
        <v>7.1749999999999994E-2</v>
      </c>
      <c r="V118" s="88">
        <v>4.3274400000000002</v>
      </c>
      <c r="W118" s="90">
        <v>3.9539999999999999E-2</v>
      </c>
      <c r="X118" s="89">
        <v>3.9916800000000001</v>
      </c>
      <c r="Y118" s="89">
        <v>4.2759999999999999E-2</v>
      </c>
      <c r="Z118" s="88">
        <v>6.8997400000000004</v>
      </c>
      <c r="AA118" s="90">
        <v>4.3082200000000004</v>
      </c>
      <c r="AB118" s="42"/>
      <c r="AC118" s="42"/>
      <c r="AD118" s="42"/>
      <c r="AE118" s="42"/>
      <c r="AF118" s="21"/>
      <c r="AG118" s="42"/>
      <c r="AH118" s="42"/>
      <c r="AI118" s="42"/>
      <c r="AJ118" s="42"/>
      <c r="AK118" s="42"/>
      <c r="AL118" s="42"/>
      <c r="AM118" s="42"/>
      <c r="AN118" s="42"/>
      <c r="AO118" s="42"/>
      <c r="AP118" s="42"/>
      <c r="AQ118" s="42"/>
      <c r="AR118" s="42"/>
    </row>
    <row r="119" spans="1:44" s="77" customFormat="1" ht="15" customHeight="1">
      <c r="A119" s="21"/>
      <c r="B119" s="126">
        <v>8.6829999999999998</v>
      </c>
      <c r="C119" s="127"/>
      <c r="D119" s="88">
        <v>4.4714900000000002</v>
      </c>
      <c r="E119" s="89">
        <v>6.0690000000000001E-2</v>
      </c>
      <c r="F119" s="88">
        <v>4.2743099999999998</v>
      </c>
      <c r="G119" s="90">
        <v>5.1909999999999998E-2</v>
      </c>
      <c r="H119" s="89">
        <v>4.6751899999999997</v>
      </c>
      <c r="I119" s="89">
        <v>6.3250000000000001E-2</v>
      </c>
      <c r="J119" s="88">
        <v>4.9063499999999998</v>
      </c>
      <c r="K119" s="90">
        <v>0.11985999999999999</v>
      </c>
      <c r="L119" s="89">
        <v>4.4561900000000003</v>
      </c>
      <c r="M119" s="89">
        <v>3.4079999999999999E-2</v>
      </c>
      <c r="N119" s="88">
        <v>4.3452999999999999</v>
      </c>
      <c r="O119" s="90">
        <v>5.7009999999999998E-2</v>
      </c>
      <c r="P119" s="89">
        <v>4.2598900000000004</v>
      </c>
      <c r="Q119" s="89">
        <v>6.0350000000000001E-2</v>
      </c>
      <c r="R119" s="88">
        <v>4.2601500000000003</v>
      </c>
      <c r="S119" s="90">
        <v>3.7260000000000001E-2</v>
      </c>
      <c r="T119" s="89">
        <v>4.3895200000000001</v>
      </c>
      <c r="U119" s="89">
        <v>7.3190000000000005E-2</v>
      </c>
      <c r="V119" s="88">
        <v>4.32735</v>
      </c>
      <c r="W119" s="90">
        <v>4.0480000000000002E-2</v>
      </c>
      <c r="X119" s="89">
        <v>3.9882399999999998</v>
      </c>
      <c r="Y119" s="89">
        <v>4.4909999999999999E-2</v>
      </c>
      <c r="Z119" s="88">
        <v>6.8955799999999998</v>
      </c>
      <c r="AA119" s="90">
        <v>4.3082399999999996</v>
      </c>
      <c r="AB119" s="42"/>
      <c r="AC119" s="42"/>
      <c r="AD119" s="42"/>
      <c r="AE119" s="42"/>
      <c r="AF119" s="21"/>
      <c r="AG119" s="42"/>
      <c r="AH119" s="42"/>
      <c r="AI119" s="42"/>
      <c r="AJ119" s="42"/>
      <c r="AK119" s="42"/>
      <c r="AL119" s="42"/>
      <c r="AM119" s="42"/>
      <c r="AN119" s="42"/>
      <c r="AO119" s="42"/>
      <c r="AP119" s="42"/>
      <c r="AQ119" s="42"/>
      <c r="AR119" s="42"/>
    </row>
    <row r="120" spans="1:44" s="77" customFormat="1" ht="15" customHeight="1">
      <c r="A120" s="21"/>
      <c r="B120" s="126">
        <v>8.68825</v>
      </c>
      <c r="C120" s="127"/>
      <c r="D120" s="88">
        <v>4.47044</v>
      </c>
      <c r="E120" s="89">
        <v>6.182E-2</v>
      </c>
      <c r="F120" s="88">
        <v>4.2750500000000002</v>
      </c>
      <c r="G120" s="90">
        <v>5.0279999999999998E-2</v>
      </c>
      <c r="H120" s="89">
        <v>4.6755399999999998</v>
      </c>
      <c r="I120" s="89">
        <v>6.2489999999999997E-2</v>
      </c>
      <c r="J120" s="88">
        <v>4.9064100000000002</v>
      </c>
      <c r="K120" s="90">
        <v>0.11996999999999999</v>
      </c>
      <c r="L120" s="89">
        <v>4.4555400000000001</v>
      </c>
      <c r="M120" s="89">
        <v>3.483E-2</v>
      </c>
      <c r="N120" s="88">
        <v>4.3448500000000001</v>
      </c>
      <c r="O120" s="90">
        <v>5.6640000000000003E-2</v>
      </c>
      <c r="P120" s="89">
        <v>4.2579399999999996</v>
      </c>
      <c r="Q120" s="89">
        <v>5.8380000000000001E-2</v>
      </c>
      <c r="R120" s="88">
        <v>4.2595499999999999</v>
      </c>
      <c r="S120" s="90">
        <v>3.6760000000000001E-2</v>
      </c>
      <c r="T120" s="89">
        <v>4.3883900000000002</v>
      </c>
      <c r="U120" s="89">
        <v>7.1599999999999997E-2</v>
      </c>
      <c r="V120" s="88">
        <v>4.3269700000000002</v>
      </c>
      <c r="W120" s="90">
        <v>3.9780000000000003E-2</v>
      </c>
      <c r="X120" s="89">
        <v>3.9893299999999998</v>
      </c>
      <c r="Y120" s="89">
        <v>4.5109999999999997E-2</v>
      </c>
      <c r="Z120" s="88">
        <v>6.8931800000000001</v>
      </c>
      <c r="AA120" s="90">
        <v>4.3045900000000001</v>
      </c>
      <c r="AB120" s="42"/>
      <c r="AC120" s="42"/>
      <c r="AD120" s="42"/>
      <c r="AE120" s="42"/>
      <c r="AF120" s="21"/>
      <c r="AG120" s="42"/>
      <c r="AH120" s="42"/>
      <c r="AI120" s="42"/>
      <c r="AJ120" s="42"/>
      <c r="AK120" s="42"/>
      <c r="AL120" s="42"/>
      <c r="AM120" s="42"/>
      <c r="AN120" s="42"/>
      <c r="AO120" s="42"/>
      <c r="AP120" s="42"/>
      <c r="AQ120" s="42"/>
      <c r="AR120" s="42"/>
    </row>
    <row r="121" spans="1:44" s="77" customFormat="1" ht="15" customHeight="1">
      <c r="A121" s="21"/>
      <c r="B121" s="126">
        <v>8.6935000000000002</v>
      </c>
      <c r="C121" s="127"/>
      <c r="D121" s="88">
        <v>4.4676999999999998</v>
      </c>
      <c r="E121" s="89">
        <v>6.0999999999999999E-2</v>
      </c>
      <c r="F121" s="88">
        <v>4.2722100000000003</v>
      </c>
      <c r="G121" s="90">
        <v>5.0169999999999999E-2</v>
      </c>
      <c r="H121" s="89">
        <v>4.6736199999999997</v>
      </c>
      <c r="I121" s="89">
        <v>6.2539999999999998E-2</v>
      </c>
      <c r="J121" s="88">
        <v>4.9048699999999998</v>
      </c>
      <c r="K121" s="90">
        <v>0.11899999999999999</v>
      </c>
      <c r="L121" s="89">
        <v>4.45465</v>
      </c>
      <c r="M121" s="89">
        <v>3.3230000000000003E-2</v>
      </c>
      <c r="N121" s="88">
        <v>4.34429</v>
      </c>
      <c r="O121" s="90">
        <v>5.645E-2</v>
      </c>
      <c r="P121" s="89">
        <v>4.2562800000000003</v>
      </c>
      <c r="Q121" s="89">
        <v>5.8560000000000001E-2</v>
      </c>
      <c r="R121" s="88">
        <v>4.2583700000000002</v>
      </c>
      <c r="S121" s="90">
        <v>3.6909999999999998E-2</v>
      </c>
      <c r="T121" s="89">
        <v>4.3887799999999997</v>
      </c>
      <c r="U121" s="89">
        <v>7.0709999999999995E-2</v>
      </c>
      <c r="V121" s="88">
        <v>4.32524</v>
      </c>
      <c r="W121" s="90">
        <v>4.0120000000000003E-2</v>
      </c>
      <c r="X121" s="89">
        <v>3.9853399999999999</v>
      </c>
      <c r="Y121" s="89">
        <v>4.3439999999999999E-2</v>
      </c>
      <c r="Z121" s="88">
        <v>6.8932099999999998</v>
      </c>
      <c r="AA121" s="90">
        <v>4.30199</v>
      </c>
      <c r="AB121" s="42"/>
      <c r="AC121" s="42"/>
      <c r="AD121" s="42"/>
      <c r="AE121" s="42"/>
      <c r="AF121" s="21"/>
      <c r="AG121" s="42"/>
      <c r="AH121" s="42"/>
      <c r="AI121" s="42"/>
      <c r="AJ121" s="42"/>
      <c r="AK121" s="42"/>
      <c r="AL121" s="42"/>
      <c r="AM121" s="42"/>
      <c r="AN121" s="42"/>
      <c r="AO121" s="42"/>
      <c r="AP121" s="42"/>
      <c r="AQ121" s="42"/>
      <c r="AR121" s="42"/>
    </row>
    <row r="122" spans="1:44" s="77" customFormat="1" ht="15" customHeight="1">
      <c r="A122" s="21"/>
      <c r="B122" s="126">
        <v>8.6987500000000004</v>
      </c>
      <c r="C122" s="127"/>
      <c r="D122" s="88">
        <v>4.4681100000000002</v>
      </c>
      <c r="E122" s="89">
        <v>5.9880000000000003E-2</v>
      </c>
      <c r="F122" s="88">
        <v>4.2739099999999999</v>
      </c>
      <c r="G122" s="90">
        <v>5.0750000000000003E-2</v>
      </c>
      <c r="H122" s="89">
        <v>4.6741000000000001</v>
      </c>
      <c r="I122" s="89">
        <v>6.2350000000000003E-2</v>
      </c>
      <c r="J122" s="88">
        <v>4.9065500000000002</v>
      </c>
      <c r="K122" s="90">
        <v>0.11892</v>
      </c>
      <c r="L122" s="89">
        <v>4.4547100000000004</v>
      </c>
      <c r="M122" s="89">
        <v>3.2960000000000003E-2</v>
      </c>
      <c r="N122" s="88">
        <v>4.3453999999999997</v>
      </c>
      <c r="O122" s="90">
        <v>5.697E-2</v>
      </c>
      <c r="P122" s="89">
        <v>4.2567899999999996</v>
      </c>
      <c r="Q122" s="89">
        <v>5.7000000000000002E-2</v>
      </c>
      <c r="R122" s="88">
        <v>4.2596100000000003</v>
      </c>
      <c r="S122" s="90">
        <v>3.6049999999999999E-2</v>
      </c>
      <c r="T122" s="89">
        <v>4.3884400000000001</v>
      </c>
      <c r="U122" s="89">
        <v>6.8970000000000004E-2</v>
      </c>
      <c r="V122" s="88">
        <v>4.3258700000000001</v>
      </c>
      <c r="W122" s="90">
        <v>3.9280000000000002E-2</v>
      </c>
      <c r="X122" s="89">
        <v>3.9878200000000001</v>
      </c>
      <c r="Y122" s="89">
        <v>4.3209999999999998E-2</v>
      </c>
      <c r="Z122" s="88">
        <v>6.8940400000000004</v>
      </c>
      <c r="AA122" s="90">
        <v>4.3001100000000001</v>
      </c>
      <c r="AB122" s="42"/>
      <c r="AC122" s="42"/>
      <c r="AD122" s="42"/>
      <c r="AE122" s="42"/>
      <c r="AF122" s="21"/>
      <c r="AG122" s="42"/>
      <c r="AH122" s="42"/>
      <c r="AI122" s="42"/>
      <c r="AJ122" s="42"/>
      <c r="AK122" s="42"/>
      <c r="AL122" s="42"/>
      <c r="AM122" s="42"/>
      <c r="AN122" s="42"/>
      <c r="AO122" s="42"/>
      <c r="AP122" s="42"/>
      <c r="AQ122" s="42"/>
      <c r="AR122" s="42"/>
    </row>
    <row r="123" spans="1:44" s="77" customFormat="1" ht="15" customHeight="1">
      <c r="A123" s="21"/>
      <c r="B123" s="126">
        <v>8.7040000000000006</v>
      </c>
      <c r="C123" s="127"/>
      <c r="D123" s="88">
        <v>4.4677499999999997</v>
      </c>
      <c r="E123" s="89">
        <v>6.1679999999999999E-2</v>
      </c>
      <c r="F123" s="88">
        <v>4.2731700000000004</v>
      </c>
      <c r="G123" s="90">
        <v>5.2179999999999997E-2</v>
      </c>
      <c r="H123" s="89">
        <v>4.67422</v>
      </c>
      <c r="I123" s="89">
        <v>6.3079999999999997E-2</v>
      </c>
      <c r="J123" s="88">
        <v>4.90625</v>
      </c>
      <c r="K123" s="90">
        <v>0.12078</v>
      </c>
      <c r="L123" s="89">
        <v>4.4549200000000004</v>
      </c>
      <c r="M123" s="89">
        <v>3.4259999999999999E-2</v>
      </c>
      <c r="N123" s="88">
        <v>4.3449999999999998</v>
      </c>
      <c r="O123" s="90">
        <v>5.6550000000000003E-2</v>
      </c>
      <c r="P123" s="89">
        <v>4.2568400000000004</v>
      </c>
      <c r="Q123" s="89">
        <v>5.9080000000000001E-2</v>
      </c>
      <c r="R123" s="88">
        <v>4.2584099999999996</v>
      </c>
      <c r="S123" s="90">
        <v>3.6970000000000003E-2</v>
      </c>
      <c r="T123" s="89">
        <v>4.3889800000000001</v>
      </c>
      <c r="U123" s="89">
        <v>7.2080000000000005E-2</v>
      </c>
      <c r="V123" s="88">
        <v>4.3264399999999998</v>
      </c>
      <c r="W123" s="90">
        <v>4.0739999999999998E-2</v>
      </c>
      <c r="X123" s="89">
        <v>3.9885999999999999</v>
      </c>
      <c r="Y123" s="89">
        <v>4.3900000000000002E-2</v>
      </c>
      <c r="Z123" s="88">
        <v>6.89316</v>
      </c>
      <c r="AA123" s="90">
        <v>4.3015100000000004</v>
      </c>
      <c r="AB123" s="42"/>
      <c r="AC123" s="42"/>
      <c r="AD123" s="42"/>
      <c r="AE123" s="42"/>
      <c r="AF123" s="21"/>
      <c r="AG123" s="42"/>
      <c r="AH123" s="42"/>
      <c r="AI123" s="42"/>
      <c r="AJ123" s="42"/>
      <c r="AK123" s="42"/>
      <c r="AL123" s="42"/>
      <c r="AM123" s="42"/>
      <c r="AN123" s="42"/>
      <c r="AO123" s="42"/>
      <c r="AP123" s="42"/>
      <c r="AQ123" s="42"/>
      <c r="AR123" s="42"/>
    </row>
    <row r="124" spans="1:44" s="77" customFormat="1" ht="15" customHeight="1">
      <c r="A124" s="21"/>
      <c r="B124" s="126">
        <v>8.7092500000000008</v>
      </c>
      <c r="C124" s="127"/>
      <c r="D124" s="88">
        <v>4.4663700000000004</v>
      </c>
      <c r="E124" s="89">
        <v>5.987E-2</v>
      </c>
      <c r="F124" s="88">
        <v>4.2714600000000003</v>
      </c>
      <c r="G124" s="90">
        <v>4.9509999999999998E-2</v>
      </c>
      <c r="H124" s="89">
        <v>4.6736300000000002</v>
      </c>
      <c r="I124" s="89">
        <v>6.1620000000000001E-2</v>
      </c>
      <c r="J124" s="88">
        <v>4.9055299999999997</v>
      </c>
      <c r="K124" s="90">
        <v>0.11932</v>
      </c>
      <c r="L124" s="89">
        <v>4.4537399999999998</v>
      </c>
      <c r="M124" s="89">
        <v>3.2199999999999999E-2</v>
      </c>
      <c r="N124" s="88">
        <v>4.3442299999999996</v>
      </c>
      <c r="O124" s="90">
        <v>5.5449999999999999E-2</v>
      </c>
      <c r="P124" s="89">
        <v>4.2549599999999996</v>
      </c>
      <c r="Q124" s="89">
        <v>5.7200000000000001E-2</v>
      </c>
      <c r="R124" s="88">
        <v>4.25739</v>
      </c>
      <c r="S124" s="90">
        <v>3.551E-2</v>
      </c>
      <c r="T124" s="89">
        <v>4.38645</v>
      </c>
      <c r="U124" s="89">
        <v>6.9080000000000003E-2</v>
      </c>
      <c r="V124" s="88">
        <v>4.3245899999999997</v>
      </c>
      <c r="W124" s="90">
        <v>3.9460000000000002E-2</v>
      </c>
      <c r="X124" s="89">
        <v>3.9863400000000002</v>
      </c>
      <c r="Y124" s="89">
        <v>4.36E-2</v>
      </c>
      <c r="Z124" s="88">
        <v>6.8918499999999998</v>
      </c>
      <c r="AA124" s="90">
        <v>4.2966899999999999</v>
      </c>
      <c r="AB124" s="42"/>
      <c r="AC124" s="42"/>
      <c r="AD124" s="42"/>
      <c r="AE124" s="42"/>
      <c r="AF124" s="21"/>
      <c r="AG124" s="42"/>
      <c r="AH124" s="42"/>
      <c r="AI124" s="42"/>
      <c r="AJ124" s="42"/>
      <c r="AK124" s="42"/>
      <c r="AL124" s="42"/>
      <c r="AM124" s="42"/>
      <c r="AN124" s="42"/>
      <c r="AO124" s="42"/>
      <c r="AP124" s="42"/>
      <c r="AQ124" s="42"/>
      <c r="AR124" s="42"/>
    </row>
    <row r="125" spans="1:44" s="77" customFormat="1" ht="15" customHeight="1">
      <c r="A125" s="21"/>
      <c r="B125" s="126">
        <v>8.7144999999999992</v>
      </c>
      <c r="C125" s="127"/>
      <c r="D125" s="88">
        <v>4.4682700000000004</v>
      </c>
      <c r="E125" s="89">
        <v>6.053E-2</v>
      </c>
      <c r="F125" s="88">
        <v>4.2736700000000001</v>
      </c>
      <c r="G125" s="90">
        <v>5.0360000000000002E-2</v>
      </c>
      <c r="H125" s="89">
        <v>4.6745099999999997</v>
      </c>
      <c r="I125" s="89">
        <v>6.0810000000000003E-2</v>
      </c>
      <c r="J125" s="88">
        <v>4.9069500000000001</v>
      </c>
      <c r="K125" s="90">
        <v>0.1197</v>
      </c>
      <c r="L125" s="89">
        <v>4.4554200000000002</v>
      </c>
      <c r="M125" s="89">
        <v>3.3160000000000002E-2</v>
      </c>
      <c r="N125" s="88">
        <v>4.34572</v>
      </c>
      <c r="O125" s="90">
        <v>5.5199999999999999E-2</v>
      </c>
      <c r="P125" s="89">
        <v>4.2565799999999996</v>
      </c>
      <c r="Q125" s="89">
        <v>5.8840000000000003E-2</v>
      </c>
      <c r="R125" s="88">
        <v>4.2596299999999996</v>
      </c>
      <c r="S125" s="90">
        <v>3.551E-2</v>
      </c>
      <c r="T125" s="89">
        <v>4.3888199999999999</v>
      </c>
      <c r="U125" s="89">
        <v>6.8080000000000002E-2</v>
      </c>
      <c r="V125" s="88">
        <v>4.3275100000000002</v>
      </c>
      <c r="W125" s="90">
        <v>3.9480000000000001E-2</v>
      </c>
      <c r="X125" s="89">
        <v>3.9889299999999999</v>
      </c>
      <c r="Y125" s="89">
        <v>4.2810000000000001E-2</v>
      </c>
      <c r="Z125" s="88">
        <v>6.8928099999999999</v>
      </c>
      <c r="AA125" s="90">
        <v>4.2946799999999996</v>
      </c>
      <c r="AB125" s="42"/>
      <c r="AC125" s="42"/>
      <c r="AD125" s="42"/>
      <c r="AE125" s="42"/>
      <c r="AF125" s="21"/>
      <c r="AG125" s="42"/>
      <c r="AH125" s="42"/>
      <c r="AI125" s="42"/>
      <c r="AJ125" s="42"/>
      <c r="AK125" s="42"/>
      <c r="AL125" s="42"/>
      <c r="AM125" s="42"/>
      <c r="AN125" s="42"/>
      <c r="AO125" s="42"/>
      <c r="AP125" s="42"/>
      <c r="AQ125" s="42"/>
      <c r="AR125" s="42"/>
    </row>
    <row r="126" spans="1:44" s="77" customFormat="1" ht="15" customHeight="1">
      <c r="A126" s="21"/>
      <c r="B126" s="126">
        <v>8.7197499999999994</v>
      </c>
      <c r="C126" s="127"/>
      <c r="D126" s="88">
        <v>4.4691299999999998</v>
      </c>
      <c r="E126" s="89">
        <v>5.7149999999999999E-2</v>
      </c>
      <c r="F126" s="88">
        <v>4.27468</v>
      </c>
      <c r="G126" s="90">
        <v>4.7190000000000003E-2</v>
      </c>
      <c r="H126" s="89">
        <v>4.6748599999999998</v>
      </c>
      <c r="I126" s="89">
        <v>6.2370000000000002E-2</v>
      </c>
      <c r="J126" s="88">
        <v>4.9067299999999996</v>
      </c>
      <c r="K126" s="90">
        <v>0.12023</v>
      </c>
      <c r="L126" s="89">
        <v>4.4557599999999997</v>
      </c>
      <c r="M126" s="89">
        <v>3.2829999999999998E-2</v>
      </c>
      <c r="N126" s="88">
        <v>4.3457600000000003</v>
      </c>
      <c r="O126" s="90">
        <v>5.5690000000000003E-2</v>
      </c>
      <c r="P126" s="89">
        <v>4.2576700000000001</v>
      </c>
      <c r="Q126" s="89">
        <v>5.645E-2</v>
      </c>
      <c r="R126" s="88">
        <v>4.2596600000000002</v>
      </c>
      <c r="S126" s="90">
        <v>3.5490000000000001E-2</v>
      </c>
      <c r="T126" s="89">
        <v>4.3874899999999997</v>
      </c>
      <c r="U126" s="89">
        <v>6.8479999999999999E-2</v>
      </c>
      <c r="V126" s="88">
        <v>4.3265000000000002</v>
      </c>
      <c r="W126" s="90">
        <v>3.8300000000000001E-2</v>
      </c>
      <c r="X126" s="89">
        <v>3.98902</v>
      </c>
      <c r="Y126" s="89">
        <v>4.2130000000000001E-2</v>
      </c>
      <c r="Z126" s="88">
        <v>6.8919800000000002</v>
      </c>
      <c r="AA126" s="90">
        <v>4.2944000000000004</v>
      </c>
      <c r="AB126" s="42"/>
      <c r="AC126" s="42"/>
      <c r="AD126" s="42"/>
      <c r="AE126" s="42"/>
      <c r="AF126" s="21"/>
      <c r="AG126" s="42"/>
      <c r="AH126" s="42"/>
      <c r="AI126" s="42"/>
      <c r="AJ126" s="42"/>
      <c r="AK126" s="42"/>
      <c r="AL126" s="42"/>
      <c r="AM126" s="42"/>
      <c r="AN126" s="42"/>
      <c r="AO126" s="42"/>
      <c r="AP126" s="42"/>
      <c r="AQ126" s="42"/>
      <c r="AR126" s="42"/>
    </row>
    <row r="127" spans="1:44" s="77" customFormat="1" ht="15" customHeight="1">
      <c r="A127" s="21"/>
      <c r="B127" s="126">
        <v>8.7249999999999996</v>
      </c>
      <c r="C127" s="127"/>
      <c r="D127" s="88">
        <v>4.468</v>
      </c>
      <c r="E127" s="89">
        <v>5.8630000000000002E-2</v>
      </c>
      <c r="F127" s="88">
        <v>4.2734699999999997</v>
      </c>
      <c r="G127" s="90">
        <v>5.0500000000000003E-2</v>
      </c>
      <c r="H127" s="89">
        <v>4.6739699999999997</v>
      </c>
      <c r="I127" s="89">
        <v>6.1519999999999998E-2</v>
      </c>
      <c r="J127" s="88">
        <v>4.9068899999999998</v>
      </c>
      <c r="K127" s="90">
        <v>0.12035</v>
      </c>
      <c r="L127" s="89">
        <v>4.4545700000000004</v>
      </c>
      <c r="M127" s="89">
        <v>3.3169999999999998E-2</v>
      </c>
      <c r="N127" s="88">
        <v>4.3450100000000003</v>
      </c>
      <c r="O127" s="90">
        <v>5.5910000000000001E-2</v>
      </c>
      <c r="P127" s="89">
        <v>4.2565499999999998</v>
      </c>
      <c r="Q127" s="89">
        <v>5.7290000000000001E-2</v>
      </c>
      <c r="R127" s="88">
        <v>4.2584400000000002</v>
      </c>
      <c r="S127" s="90">
        <v>3.5549999999999998E-2</v>
      </c>
      <c r="T127" s="89">
        <v>4.3881399999999999</v>
      </c>
      <c r="U127" s="89">
        <v>6.8540000000000004E-2</v>
      </c>
      <c r="V127" s="88">
        <v>4.3264100000000001</v>
      </c>
      <c r="W127" s="90">
        <v>3.8850000000000003E-2</v>
      </c>
      <c r="X127" s="89">
        <v>3.9869500000000002</v>
      </c>
      <c r="Y127" s="89">
        <v>4.2270000000000002E-2</v>
      </c>
      <c r="Z127" s="88">
        <v>6.8904699999999997</v>
      </c>
      <c r="AA127" s="90">
        <v>4.29122</v>
      </c>
      <c r="AB127" s="42"/>
      <c r="AC127" s="42"/>
      <c r="AD127" s="42"/>
      <c r="AE127" s="42"/>
      <c r="AF127" s="21"/>
      <c r="AG127" s="42"/>
      <c r="AH127" s="42"/>
      <c r="AI127" s="42"/>
      <c r="AJ127" s="42"/>
      <c r="AK127" s="42"/>
      <c r="AL127" s="42"/>
      <c r="AM127" s="42"/>
      <c r="AN127" s="42"/>
      <c r="AO127" s="42"/>
      <c r="AP127" s="42"/>
      <c r="AQ127" s="42"/>
      <c r="AR127" s="42"/>
    </row>
    <row r="128" spans="1:44" s="77" customFormat="1" ht="15" customHeight="1">
      <c r="A128" s="21"/>
      <c r="B128" s="126">
        <v>8.7302499999999998</v>
      </c>
      <c r="C128" s="127"/>
      <c r="D128" s="88">
        <v>4.4701700000000004</v>
      </c>
      <c r="E128" s="89">
        <v>5.7660000000000003E-2</v>
      </c>
      <c r="F128" s="88">
        <v>4.2759600000000004</v>
      </c>
      <c r="G128" s="90">
        <v>4.7379999999999999E-2</v>
      </c>
      <c r="H128" s="89">
        <v>4.6749799999999997</v>
      </c>
      <c r="I128" s="89">
        <v>6.123E-2</v>
      </c>
      <c r="J128" s="88">
        <v>4.9085400000000003</v>
      </c>
      <c r="K128" s="90">
        <v>0.11932</v>
      </c>
      <c r="L128" s="89">
        <v>4.4562400000000002</v>
      </c>
      <c r="M128" s="89">
        <v>3.2649999999999998E-2</v>
      </c>
      <c r="N128" s="88">
        <v>4.3465499999999997</v>
      </c>
      <c r="O128" s="90">
        <v>5.6030000000000003E-2</v>
      </c>
      <c r="P128" s="89">
        <v>4.2584799999999996</v>
      </c>
      <c r="Q128" s="89">
        <v>5.7099999999999998E-2</v>
      </c>
      <c r="R128" s="88">
        <v>4.2595900000000002</v>
      </c>
      <c r="S128" s="90">
        <v>3.5400000000000001E-2</v>
      </c>
      <c r="T128" s="89">
        <v>4.3884699999999999</v>
      </c>
      <c r="U128" s="89">
        <v>6.7799999999999999E-2</v>
      </c>
      <c r="V128" s="88">
        <v>4.3280599999999998</v>
      </c>
      <c r="W128" s="90">
        <v>3.9300000000000002E-2</v>
      </c>
      <c r="X128" s="89">
        <v>3.9887999999999999</v>
      </c>
      <c r="Y128" s="89">
        <v>4.2160000000000003E-2</v>
      </c>
      <c r="Z128" s="88">
        <v>6.8918299999999997</v>
      </c>
      <c r="AA128" s="90">
        <v>4.2916999999999996</v>
      </c>
      <c r="AB128" s="42"/>
      <c r="AC128" s="42"/>
      <c r="AD128" s="42"/>
      <c r="AE128" s="42"/>
      <c r="AF128" s="21"/>
      <c r="AG128" s="42"/>
      <c r="AH128" s="42"/>
      <c r="AI128" s="42"/>
      <c r="AJ128" s="42"/>
      <c r="AK128" s="42"/>
      <c r="AL128" s="42"/>
      <c r="AM128" s="42"/>
      <c r="AN128" s="42"/>
      <c r="AO128" s="42"/>
      <c r="AP128" s="42"/>
      <c r="AQ128" s="42"/>
      <c r="AR128" s="42"/>
    </row>
    <row r="129" spans="1:44" s="77" customFormat="1" ht="15" customHeight="1">
      <c r="A129" s="21"/>
      <c r="B129" s="126">
        <v>8.7355</v>
      </c>
      <c r="C129" s="127"/>
      <c r="D129" s="88">
        <v>4.4705199999999996</v>
      </c>
      <c r="E129" s="89">
        <v>5.8180000000000003E-2</v>
      </c>
      <c r="F129" s="88">
        <v>4.27494</v>
      </c>
      <c r="G129" s="90">
        <v>4.7570000000000001E-2</v>
      </c>
      <c r="H129" s="89">
        <v>4.6754199999999999</v>
      </c>
      <c r="I129" s="89">
        <v>6.1780000000000002E-2</v>
      </c>
      <c r="J129" s="88">
        <v>4.9093900000000001</v>
      </c>
      <c r="K129" s="90">
        <v>0.12098</v>
      </c>
      <c r="L129" s="89">
        <v>4.4554299999999998</v>
      </c>
      <c r="M129" s="89">
        <v>3.3020000000000001E-2</v>
      </c>
      <c r="N129" s="88">
        <v>4.3476499999999998</v>
      </c>
      <c r="O129" s="90">
        <v>5.6259999999999998E-2</v>
      </c>
      <c r="P129" s="89">
        <v>4.25854</v>
      </c>
      <c r="Q129" s="89">
        <v>5.8139999999999997E-2</v>
      </c>
      <c r="R129" s="88">
        <v>4.2595299999999998</v>
      </c>
      <c r="S129" s="90">
        <v>3.6479999999999999E-2</v>
      </c>
      <c r="T129" s="89">
        <v>4.39011</v>
      </c>
      <c r="U129" s="89">
        <v>7.0400000000000004E-2</v>
      </c>
      <c r="V129" s="88">
        <v>4.3280399999999997</v>
      </c>
      <c r="W129" s="90">
        <v>3.9170000000000003E-2</v>
      </c>
      <c r="X129" s="89">
        <v>3.98942</v>
      </c>
      <c r="Y129" s="89">
        <v>4.2979999999999997E-2</v>
      </c>
      <c r="Z129" s="88">
        <v>6.89039</v>
      </c>
      <c r="AA129" s="90">
        <v>4.2922000000000002</v>
      </c>
      <c r="AB129" s="42"/>
      <c r="AC129" s="42"/>
      <c r="AD129" s="42"/>
      <c r="AE129" s="42"/>
      <c r="AF129" s="21"/>
      <c r="AG129" s="42"/>
      <c r="AH129" s="42"/>
      <c r="AI129" s="42"/>
      <c r="AJ129" s="42"/>
      <c r="AK129" s="42"/>
      <c r="AL129" s="42"/>
      <c r="AM129" s="42"/>
      <c r="AN129" s="42"/>
      <c r="AO129" s="42"/>
      <c r="AP129" s="42"/>
      <c r="AQ129" s="42"/>
      <c r="AR129" s="42"/>
    </row>
    <row r="130" spans="1:44" s="77" customFormat="1" ht="15" customHeight="1">
      <c r="A130" s="21"/>
      <c r="B130" s="126">
        <v>8.7407500000000002</v>
      </c>
      <c r="C130" s="127"/>
      <c r="D130" s="88">
        <v>4.4705500000000002</v>
      </c>
      <c r="E130" s="89">
        <v>6.2199999999999998E-2</v>
      </c>
      <c r="F130" s="88">
        <v>4.2771499999999998</v>
      </c>
      <c r="G130" s="90">
        <v>5.2560000000000003E-2</v>
      </c>
      <c r="H130" s="89">
        <v>4.6755800000000001</v>
      </c>
      <c r="I130" s="89">
        <v>6.3899999999999998E-2</v>
      </c>
      <c r="J130" s="88">
        <v>4.9088900000000004</v>
      </c>
      <c r="K130" s="90">
        <v>0.12298000000000001</v>
      </c>
      <c r="L130" s="89">
        <v>4.4546700000000001</v>
      </c>
      <c r="M130" s="89">
        <v>3.4939999999999999E-2</v>
      </c>
      <c r="N130" s="88">
        <v>4.3464900000000002</v>
      </c>
      <c r="O130" s="90">
        <v>5.7770000000000002E-2</v>
      </c>
      <c r="P130" s="89">
        <v>4.25753</v>
      </c>
      <c r="Q130" s="89">
        <v>6.08E-2</v>
      </c>
      <c r="R130" s="88">
        <v>4.2594700000000003</v>
      </c>
      <c r="S130" s="90">
        <v>3.8949999999999999E-2</v>
      </c>
      <c r="T130" s="89">
        <v>4.3884699999999999</v>
      </c>
      <c r="U130" s="89">
        <v>7.2639999999999996E-2</v>
      </c>
      <c r="V130" s="88">
        <v>4.3271300000000004</v>
      </c>
      <c r="W130" s="90">
        <v>4.1430000000000002E-2</v>
      </c>
      <c r="X130" s="89">
        <v>3.9892699999999999</v>
      </c>
      <c r="Y130" s="89">
        <v>4.6179999999999999E-2</v>
      </c>
      <c r="Z130" s="88">
        <v>6.8868900000000002</v>
      </c>
      <c r="AA130" s="90">
        <v>4.2920100000000003</v>
      </c>
      <c r="AB130" s="42"/>
      <c r="AC130" s="42"/>
      <c r="AD130" s="42"/>
      <c r="AE130" s="42"/>
      <c r="AF130" s="21"/>
      <c r="AG130" s="42"/>
      <c r="AH130" s="42"/>
      <c r="AI130" s="42"/>
      <c r="AJ130" s="42"/>
      <c r="AK130" s="42"/>
      <c r="AL130" s="42"/>
      <c r="AM130" s="42"/>
      <c r="AN130" s="42"/>
      <c r="AO130" s="42"/>
      <c r="AP130" s="42"/>
      <c r="AQ130" s="42"/>
      <c r="AR130" s="42"/>
    </row>
    <row r="131" spans="1:44" s="77" customFormat="1" ht="15" customHeight="1">
      <c r="A131" s="21"/>
      <c r="B131" s="126">
        <v>8.7460000000000004</v>
      </c>
      <c r="C131" s="127"/>
      <c r="D131" s="88">
        <v>4.4700199999999999</v>
      </c>
      <c r="E131" s="89">
        <v>6.1280000000000001E-2</v>
      </c>
      <c r="F131" s="88">
        <v>4.2772699999999997</v>
      </c>
      <c r="G131" s="90">
        <v>5.117E-2</v>
      </c>
      <c r="H131" s="89">
        <v>4.67537</v>
      </c>
      <c r="I131" s="89">
        <v>6.2260000000000003E-2</v>
      </c>
      <c r="J131" s="88">
        <v>4.90937</v>
      </c>
      <c r="K131" s="90">
        <v>0.12252</v>
      </c>
      <c r="L131" s="89">
        <v>4.4555600000000002</v>
      </c>
      <c r="M131" s="89">
        <v>3.3989999999999999E-2</v>
      </c>
      <c r="N131" s="88">
        <v>4.3473300000000004</v>
      </c>
      <c r="O131" s="90">
        <v>5.7329999999999999E-2</v>
      </c>
      <c r="P131" s="89">
        <v>4.2580999999999998</v>
      </c>
      <c r="Q131" s="89">
        <v>5.919E-2</v>
      </c>
      <c r="R131" s="88">
        <v>4.2589600000000001</v>
      </c>
      <c r="S131" s="90">
        <v>3.6659999999999998E-2</v>
      </c>
      <c r="T131" s="89">
        <v>4.3895900000000001</v>
      </c>
      <c r="U131" s="89">
        <v>7.2550000000000003E-2</v>
      </c>
      <c r="V131" s="88">
        <v>4.3265099999999999</v>
      </c>
      <c r="W131" s="90">
        <v>4.0680000000000001E-2</v>
      </c>
      <c r="X131" s="89">
        <v>3.9895299999999998</v>
      </c>
      <c r="Y131" s="89">
        <v>4.5690000000000001E-2</v>
      </c>
      <c r="Z131" s="88">
        <v>6.8876099999999996</v>
      </c>
      <c r="AA131" s="90">
        <v>4.28972</v>
      </c>
      <c r="AB131" s="42"/>
      <c r="AC131" s="42"/>
      <c r="AD131" s="42"/>
      <c r="AE131" s="42"/>
      <c r="AF131" s="21"/>
      <c r="AG131" s="42"/>
      <c r="AH131" s="42"/>
      <c r="AI131" s="42"/>
      <c r="AJ131" s="42"/>
      <c r="AK131" s="42"/>
      <c r="AL131" s="42"/>
      <c r="AM131" s="42"/>
      <c r="AN131" s="42"/>
      <c r="AO131" s="42"/>
      <c r="AP131" s="42"/>
      <c r="AQ131" s="42"/>
      <c r="AR131" s="42"/>
    </row>
    <row r="132" spans="1:44" s="77" customFormat="1" ht="15" customHeight="1">
      <c r="A132" s="21"/>
      <c r="B132" s="126">
        <v>8.7512500000000006</v>
      </c>
      <c r="C132" s="127"/>
      <c r="D132" s="88">
        <v>4.4683799999999998</v>
      </c>
      <c r="E132" s="89">
        <v>6.3380000000000006E-2</v>
      </c>
      <c r="F132" s="88">
        <v>4.2749600000000001</v>
      </c>
      <c r="G132" s="90">
        <v>5.144E-2</v>
      </c>
      <c r="H132" s="89">
        <v>4.6753299999999998</v>
      </c>
      <c r="I132" s="89">
        <v>6.3469999999999999E-2</v>
      </c>
      <c r="J132" s="88">
        <v>4.9089</v>
      </c>
      <c r="K132" s="90">
        <v>0.12321</v>
      </c>
      <c r="L132" s="89">
        <v>4.4551100000000003</v>
      </c>
      <c r="M132" s="89">
        <v>3.4779999999999998E-2</v>
      </c>
      <c r="N132" s="88">
        <v>4.3470899999999997</v>
      </c>
      <c r="O132" s="90">
        <v>5.8770000000000003E-2</v>
      </c>
      <c r="P132" s="89">
        <v>4.2578199999999997</v>
      </c>
      <c r="Q132" s="89">
        <v>5.8840000000000003E-2</v>
      </c>
      <c r="R132" s="88">
        <v>4.2588600000000003</v>
      </c>
      <c r="S132" s="90">
        <v>3.7740000000000003E-2</v>
      </c>
      <c r="T132" s="89">
        <v>4.3869899999999999</v>
      </c>
      <c r="U132" s="89">
        <v>7.1690000000000004E-2</v>
      </c>
      <c r="V132" s="88">
        <v>4.3267699999999998</v>
      </c>
      <c r="W132" s="90">
        <v>4.1779999999999998E-2</v>
      </c>
      <c r="X132" s="89">
        <v>3.98888</v>
      </c>
      <c r="Y132" s="89">
        <v>4.6559999999999997E-2</v>
      </c>
      <c r="Z132" s="88">
        <v>6.88727</v>
      </c>
      <c r="AA132" s="90">
        <v>4.2874400000000001</v>
      </c>
      <c r="AB132" s="42"/>
      <c r="AC132" s="42"/>
      <c r="AD132" s="42"/>
      <c r="AE132" s="42"/>
      <c r="AF132" s="21"/>
      <c r="AG132" s="42"/>
      <c r="AH132" s="42"/>
      <c r="AI132" s="42"/>
      <c r="AJ132" s="42"/>
      <c r="AK132" s="42"/>
      <c r="AL132" s="42"/>
      <c r="AM132" s="42"/>
      <c r="AN132" s="42"/>
      <c r="AO132" s="42"/>
      <c r="AP132" s="42"/>
      <c r="AQ132" s="42"/>
      <c r="AR132" s="42"/>
    </row>
    <row r="133" spans="1:44" s="77" customFormat="1" ht="15" customHeight="1">
      <c r="A133" s="21"/>
      <c r="B133" s="126">
        <v>8.7565000000000008</v>
      </c>
      <c r="C133" s="127"/>
      <c r="D133" s="88">
        <v>4.4683000000000002</v>
      </c>
      <c r="E133" s="89">
        <v>6.411E-2</v>
      </c>
      <c r="F133" s="88">
        <v>4.27569</v>
      </c>
      <c r="G133" s="90">
        <v>5.1670000000000001E-2</v>
      </c>
      <c r="H133" s="89">
        <v>4.6751899999999997</v>
      </c>
      <c r="I133" s="89">
        <v>6.3570000000000002E-2</v>
      </c>
      <c r="J133" s="88">
        <v>4.9095700000000004</v>
      </c>
      <c r="K133" s="90">
        <v>0.12459000000000001</v>
      </c>
      <c r="L133" s="89">
        <v>4.4550400000000003</v>
      </c>
      <c r="M133" s="89">
        <v>3.4329999999999999E-2</v>
      </c>
      <c r="N133" s="88">
        <v>4.3477399999999999</v>
      </c>
      <c r="O133" s="90">
        <v>5.8340000000000003E-2</v>
      </c>
      <c r="P133" s="89">
        <v>4.25868</v>
      </c>
      <c r="Q133" s="89">
        <v>5.9889999999999999E-2</v>
      </c>
      <c r="R133" s="88">
        <v>4.2590199999999996</v>
      </c>
      <c r="S133" s="90">
        <v>3.7839999999999999E-2</v>
      </c>
      <c r="T133" s="89">
        <v>4.3870199999999997</v>
      </c>
      <c r="U133" s="89">
        <v>7.3300000000000004E-2</v>
      </c>
      <c r="V133" s="88">
        <v>4.32714</v>
      </c>
      <c r="W133" s="90">
        <v>4.0919999999999998E-2</v>
      </c>
      <c r="X133" s="89">
        <v>3.98929</v>
      </c>
      <c r="Y133" s="89">
        <v>4.471E-2</v>
      </c>
      <c r="Z133" s="88">
        <v>6.8855199999999996</v>
      </c>
      <c r="AA133" s="90">
        <v>4.28695</v>
      </c>
      <c r="AB133" s="42"/>
      <c r="AC133" s="42"/>
      <c r="AD133" s="42"/>
      <c r="AE133" s="42"/>
      <c r="AF133" s="21"/>
      <c r="AG133" s="42"/>
      <c r="AH133" s="42"/>
      <c r="AI133" s="42"/>
      <c r="AJ133" s="42"/>
      <c r="AK133" s="42"/>
      <c r="AL133" s="42"/>
      <c r="AM133" s="42"/>
      <c r="AN133" s="42"/>
      <c r="AO133" s="42"/>
      <c r="AP133" s="42"/>
      <c r="AQ133" s="42"/>
      <c r="AR133" s="42"/>
    </row>
    <row r="134" spans="1:44" s="77" customFormat="1" ht="15" customHeight="1">
      <c r="A134" s="21"/>
      <c r="B134" s="126">
        <v>8.7617499999999993</v>
      </c>
      <c r="C134" s="127"/>
      <c r="D134" s="88">
        <v>4.4706000000000001</v>
      </c>
      <c r="E134" s="89">
        <v>6.2469999999999998E-2</v>
      </c>
      <c r="F134" s="88">
        <v>4.2765000000000004</v>
      </c>
      <c r="G134" s="90">
        <v>5.1090000000000003E-2</v>
      </c>
      <c r="H134" s="89">
        <v>4.6764200000000002</v>
      </c>
      <c r="I134" s="89">
        <v>6.3630000000000006E-2</v>
      </c>
      <c r="J134" s="88">
        <v>4.90991</v>
      </c>
      <c r="K134" s="90">
        <v>0.12382</v>
      </c>
      <c r="L134" s="89">
        <v>4.4560700000000004</v>
      </c>
      <c r="M134" s="89">
        <v>3.4430000000000002E-2</v>
      </c>
      <c r="N134" s="88">
        <v>4.3481399999999999</v>
      </c>
      <c r="O134" s="90">
        <v>5.7099999999999998E-2</v>
      </c>
      <c r="P134" s="89">
        <v>4.2587400000000004</v>
      </c>
      <c r="Q134" s="89">
        <v>5.9159999999999997E-2</v>
      </c>
      <c r="R134" s="88">
        <v>4.2591099999999997</v>
      </c>
      <c r="S134" s="90">
        <v>3.6540000000000003E-2</v>
      </c>
      <c r="T134" s="89">
        <v>4.3859399999999997</v>
      </c>
      <c r="U134" s="89">
        <v>7.2609999999999994E-2</v>
      </c>
      <c r="V134" s="88">
        <v>4.3278299999999996</v>
      </c>
      <c r="W134" s="90">
        <v>4.0509999999999997E-2</v>
      </c>
      <c r="X134" s="89">
        <v>3.9892099999999999</v>
      </c>
      <c r="Y134" s="89">
        <v>4.3400000000000001E-2</v>
      </c>
      <c r="Z134" s="88">
        <v>6.8855599999999999</v>
      </c>
      <c r="AA134" s="90">
        <v>4.2850599999999996</v>
      </c>
      <c r="AB134" s="42"/>
      <c r="AC134" s="42"/>
      <c r="AD134" s="42"/>
      <c r="AE134" s="42"/>
      <c r="AF134" s="21"/>
      <c r="AG134" s="42"/>
      <c r="AH134" s="42"/>
      <c r="AI134" s="42"/>
      <c r="AJ134" s="42"/>
      <c r="AK134" s="42"/>
      <c r="AL134" s="42"/>
      <c r="AM134" s="42"/>
      <c r="AN134" s="42"/>
      <c r="AO134" s="42"/>
      <c r="AP134" s="42"/>
      <c r="AQ134" s="42"/>
      <c r="AR134" s="42"/>
    </row>
    <row r="135" spans="1:44" s="77" customFormat="1" ht="15" customHeight="1">
      <c r="A135" s="21"/>
      <c r="B135" s="126">
        <v>8.7669999999999995</v>
      </c>
      <c r="C135" s="127"/>
      <c r="D135" s="88">
        <v>4.4711699999999999</v>
      </c>
      <c r="E135" s="89">
        <v>6.7559999999999995E-2</v>
      </c>
      <c r="F135" s="88">
        <v>4.2761800000000001</v>
      </c>
      <c r="G135" s="90">
        <v>5.534E-2</v>
      </c>
      <c r="H135" s="89">
        <v>4.6761900000000001</v>
      </c>
      <c r="I135" s="89">
        <v>6.454E-2</v>
      </c>
      <c r="J135" s="88">
        <v>4.9102899999999998</v>
      </c>
      <c r="K135" s="90">
        <v>0.12575</v>
      </c>
      <c r="L135" s="89">
        <v>4.4557200000000003</v>
      </c>
      <c r="M135" s="89">
        <v>3.5830000000000001E-2</v>
      </c>
      <c r="N135" s="88">
        <v>4.3488699999999998</v>
      </c>
      <c r="O135" s="90">
        <v>5.849E-2</v>
      </c>
      <c r="P135" s="89">
        <v>4.2582300000000002</v>
      </c>
      <c r="Q135" s="89">
        <v>6.4519999999999994E-2</v>
      </c>
      <c r="R135" s="88">
        <v>4.25807</v>
      </c>
      <c r="S135" s="90">
        <v>4.0120000000000003E-2</v>
      </c>
      <c r="T135" s="89">
        <v>4.3875000000000002</v>
      </c>
      <c r="U135" s="89">
        <v>7.5439999999999993E-2</v>
      </c>
      <c r="V135" s="88">
        <v>4.3278400000000001</v>
      </c>
      <c r="W135" s="90">
        <v>4.2889999999999998E-2</v>
      </c>
      <c r="X135" s="89">
        <v>3.98861</v>
      </c>
      <c r="Y135" s="89">
        <v>4.6789999999999998E-2</v>
      </c>
      <c r="Z135" s="88">
        <v>6.8875200000000003</v>
      </c>
      <c r="AA135" s="90">
        <v>4.2839299999999998</v>
      </c>
      <c r="AB135" s="42"/>
      <c r="AC135" s="42"/>
      <c r="AD135" s="42"/>
      <c r="AE135" s="42"/>
      <c r="AF135" s="21"/>
      <c r="AG135" s="42"/>
      <c r="AH135" s="42"/>
      <c r="AI135" s="42"/>
      <c r="AJ135" s="42"/>
      <c r="AK135" s="42"/>
      <c r="AL135" s="42"/>
      <c r="AM135" s="42"/>
      <c r="AN135" s="42"/>
      <c r="AO135" s="42"/>
      <c r="AP135" s="42"/>
      <c r="AQ135" s="42"/>
      <c r="AR135" s="42"/>
    </row>
    <row r="136" spans="1:44" s="77" customFormat="1" ht="15" customHeight="1">
      <c r="A136" s="21"/>
      <c r="B136" s="126">
        <v>8.7722499999999997</v>
      </c>
      <c r="C136" s="127"/>
      <c r="D136" s="88">
        <v>4.4689399999999999</v>
      </c>
      <c r="E136" s="89">
        <v>6.1530000000000001E-2</v>
      </c>
      <c r="F136" s="88">
        <v>4.2765500000000003</v>
      </c>
      <c r="G136" s="90">
        <v>5.3170000000000002E-2</v>
      </c>
      <c r="H136" s="89">
        <v>4.6739499999999996</v>
      </c>
      <c r="I136" s="89">
        <v>6.4000000000000001E-2</v>
      </c>
      <c r="J136" s="88">
        <v>4.9097299999999997</v>
      </c>
      <c r="K136" s="90">
        <v>0.12439</v>
      </c>
      <c r="L136" s="89">
        <v>4.4541700000000004</v>
      </c>
      <c r="M136" s="89">
        <v>3.4630000000000001E-2</v>
      </c>
      <c r="N136" s="88">
        <v>4.3483999999999998</v>
      </c>
      <c r="O136" s="90">
        <v>5.7389999999999997E-2</v>
      </c>
      <c r="P136" s="89">
        <v>4.25732</v>
      </c>
      <c r="Q136" s="89">
        <v>6.2260000000000003E-2</v>
      </c>
      <c r="R136" s="88">
        <v>4.2588600000000003</v>
      </c>
      <c r="S136" s="90">
        <v>3.8370000000000001E-2</v>
      </c>
      <c r="T136" s="89">
        <v>4.3851100000000001</v>
      </c>
      <c r="U136" s="89">
        <v>7.5020000000000003E-2</v>
      </c>
      <c r="V136" s="88">
        <v>4.3270099999999996</v>
      </c>
      <c r="W136" s="90">
        <v>4.1099999999999998E-2</v>
      </c>
      <c r="X136" s="89">
        <v>3.98814</v>
      </c>
      <c r="Y136" s="89">
        <v>4.5870000000000001E-2</v>
      </c>
      <c r="Z136" s="88">
        <v>6.8819100000000004</v>
      </c>
      <c r="AA136" s="90">
        <v>4.2811899999999996</v>
      </c>
      <c r="AB136" s="42"/>
      <c r="AC136" s="42"/>
      <c r="AD136" s="42"/>
      <c r="AE136" s="42"/>
      <c r="AF136" s="21"/>
      <c r="AG136" s="42"/>
      <c r="AH136" s="42"/>
      <c r="AI136" s="42"/>
      <c r="AJ136" s="42"/>
      <c r="AK136" s="42"/>
      <c r="AL136" s="42"/>
      <c r="AM136" s="42"/>
      <c r="AN136" s="42"/>
      <c r="AO136" s="42"/>
      <c r="AP136" s="42"/>
      <c r="AQ136" s="42"/>
      <c r="AR136" s="42"/>
    </row>
    <row r="137" spans="1:44" s="77" customFormat="1" ht="15" customHeight="1">
      <c r="A137" s="21"/>
      <c r="B137" s="126">
        <v>8.7774999999999999</v>
      </c>
      <c r="C137" s="127"/>
      <c r="D137" s="88">
        <v>4.4686399999999997</v>
      </c>
      <c r="E137" s="89">
        <v>6.6850000000000007E-2</v>
      </c>
      <c r="F137" s="88">
        <v>4.2760499999999997</v>
      </c>
      <c r="G137" s="90">
        <v>5.4280000000000002E-2</v>
      </c>
      <c r="H137" s="89">
        <v>4.6752700000000003</v>
      </c>
      <c r="I137" s="89">
        <v>6.4409999999999995E-2</v>
      </c>
      <c r="J137" s="88">
        <v>4.90984</v>
      </c>
      <c r="K137" s="90">
        <v>0.1258</v>
      </c>
      <c r="L137" s="89">
        <v>4.4551499999999997</v>
      </c>
      <c r="M137" s="89">
        <v>3.5340000000000003E-2</v>
      </c>
      <c r="N137" s="88">
        <v>4.3480299999999996</v>
      </c>
      <c r="O137" s="90">
        <v>5.8749999999999997E-2</v>
      </c>
      <c r="P137" s="89">
        <v>4.2574800000000002</v>
      </c>
      <c r="Q137" s="89">
        <v>6.2979999999999994E-2</v>
      </c>
      <c r="R137" s="88">
        <v>4.2577800000000003</v>
      </c>
      <c r="S137" s="90">
        <v>4.0280000000000003E-2</v>
      </c>
      <c r="T137" s="89">
        <v>4.3846999999999996</v>
      </c>
      <c r="U137" s="89">
        <v>7.7170000000000002E-2</v>
      </c>
      <c r="V137" s="88">
        <v>4.3269700000000002</v>
      </c>
      <c r="W137" s="90">
        <v>4.2259999999999999E-2</v>
      </c>
      <c r="X137" s="89">
        <v>3.9879099999999998</v>
      </c>
      <c r="Y137" s="89">
        <v>4.7050000000000002E-2</v>
      </c>
      <c r="Z137" s="88">
        <v>6.8815200000000001</v>
      </c>
      <c r="AA137" s="90">
        <v>4.2818300000000002</v>
      </c>
      <c r="AB137" s="42"/>
      <c r="AC137" s="42"/>
      <c r="AD137" s="42"/>
      <c r="AE137" s="42"/>
      <c r="AF137" s="21"/>
      <c r="AG137" s="42"/>
      <c r="AH137" s="42"/>
      <c r="AI137" s="42"/>
      <c r="AJ137" s="42"/>
      <c r="AK137" s="42"/>
      <c r="AL137" s="42"/>
      <c r="AM137" s="42"/>
      <c r="AN137" s="42"/>
      <c r="AO137" s="42"/>
      <c r="AP137" s="42"/>
      <c r="AQ137" s="42"/>
      <c r="AR137" s="42"/>
    </row>
    <row r="138" spans="1:44" s="77" customFormat="1" ht="15" customHeight="1">
      <c r="A138" s="21"/>
      <c r="B138" s="126">
        <v>8.7827500000000001</v>
      </c>
      <c r="C138" s="127"/>
      <c r="D138" s="88">
        <v>4.4664799999999998</v>
      </c>
      <c r="E138" s="89">
        <v>6.1699999999999998E-2</v>
      </c>
      <c r="F138" s="88">
        <v>4.2747299999999999</v>
      </c>
      <c r="G138" s="90">
        <v>5.1139999999999998E-2</v>
      </c>
      <c r="H138" s="89">
        <v>4.67523</v>
      </c>
      <c r="I138" s="89">
        <v>6.2850000000000003E-2</v>
      </c>
      <c r="J138" s="88">
        <v>4.9103300000000001</v>
      </c>
      <c r="K138" s="90">
        <v>0.12421</v>
      </c>
      <c r="L138" s="89">
        <v>4.4541599999999999</v>
      </c>
      <c r="M138" s="89">
        <v>3.3939999999999998E-2</v>
      </c>
      <c r="N138" s="88">
        <v>4.3485199999999997</v>
      </c>
      <c r="O138" s="90">
        <v>5.7910000000000003E-2</v>
      </c>
      <c r="P138" s="89">
        <v>4.2555699999999996</v>
      </c>
      <c r="Q138" s="89">
        <v>5.8349999999999999E-2</v>
      </c>
      <c r="R138" s="88">
        <v>4.25793</v>
      </c>
      <c r="S138" s="90">
        <v>3.7929999999999998E-2</v>
      </c>
      <c r="T138" s="89">
        <v>4.3835300000000004</v>
      </c>
      <c r="U138" s="89">
        <v>7.263E-2</v>
      </c>
      <c r="V138" s="88">
        <v>4.3268800000000001</v>
      </c>
      <c r="W138" s="90">
        <v>4.147E-2</v>
      </c>
      <c r="X138" s="89">
        <v>3.9876499999999999</v>
      </c>
      <c r="Y138" s="89">
        <v>4.4699999999999997E-2</v>
      </c>
      <c r="Z138" s="88">
        <v>6.88239</v>
      </c>
      <c r="AA138" s="90">
        <v>4.2761100000000001</v>
      </c>
      <c r="AB138" s="42"/>
      <c r="AC138" s="42"/>
      <c r="AD138" s="42"/>
      <c r="AE138" s="42"/>
      <c r="AF138" s="21"/>
      <c r="AG138" s="42"/>
      <c r="AH138" s="42"/>
      <c r="AI138" s="42"/>
      <c r="AJ138" s="42"/>
      <c r="AK138" s="42"/>
      <c r="AL138" s="42"/>
      <c r="AM138" s="42"/>
      <c r="AN138" s="42"/>
      <c r="AO138" s="42"/>
      <c r="AP138" s="42"/>
      <c r="AQ138" s="42"/>
      <c r="AR138" s="42"/>
    </row>
    <row r="139" spans="1:44" s="77" customFormat="1" ht="15" customHeight="1">
      <c r="A139" s="21"/>
      <c r="B139" s="126">
        <v>8.7880000000000003</v>
      </c>
      <c r="C139" s="127"/>
      <c r="D139" s="88">
        <v>4.46929</v>
      </c>
      <c r="E139" s="89">
        <v>6.123E-2</v>
      </c>
      <c r="F139" s="88">
        <v>4.2757699999999996</v>
      </c>
      <c r="G139" s="90">
        <v>5.1799999999999999E-2</v>
      </c>
      <c r="H139" s="89">
        <v>4.6756700000000002</v>
      </c>
      <c r="I139" s="89">
        <v>6.3390000000000002E-2</v>
      </c>
      <c r="J139" s="88">
        <v>4.91235</v>
      </c>
      <c r="K139" s="90">
        <v>0.12456</v>
      </c>
      <c r="L139" s="89">
        <v>4.45566</v>
      </c>
      <c r="M139" s="89">
        <v>3.3529999999999997E-2</v>
      </c>
      <c r="N139" s="88">
        <v>4.3485800000000001</v>
      </c>
      <c r="O139" s="90">
        <v>5.6759999999999998E-2</v>
      </c>
      <c r="P139" s="89">
        <v>4.2571099999999999</v>
      </c>
      <c r="Q139" s="89">
        <v>6.0940000000000001E-2</v>
      </c>
      <c r="R139" s="88">
        <v>4.25814</v>
      </c>
      <c r="S139" s="90">
        <v>3.705E-2</v>
      </c>
      <c r="T139" s="89">
        <v>4.3855000000000004</v>
      </c>
      <c r="U139" s="89">
        <v>7.2950000000000001E-2</v>
      </c>
      <c r="V139" s="88">
        <v>4.3277900000000002</v>
      </c>
      <c r="W139" s="90">
        <v>4.0750000000000001E-2</v>
      </c>
      <c r="X139" s="89">
        <v>3.98908</v>
      </c>
      <c r="Y139" s="89">
        <v>4.5130000000000003E-2</v>
      </c>
      <c r="Z139" s="88">
        <v>6.8828300000000002</v>
      </c>
      <c r="AA139" s="90">
        <v>4.2740200000000002</v>
      </c>
      <c r="AB139" s="42"/>
      <c r="AC139" s="42"/>
      <c r="AD139" s="42"/>
      <c r="AE139" s="42"/>
      <c r="AF139" s="21"/>
      <c r="AG139" s="42"/>
      <c r="AH139" s="42"/>
      <c r="AI139" s="42"/>
      <c r="AJ139" s="42"/>
      <c r="AK139" s="42"/>
      <c r="AL139" s="42"/>
      <c r="AM139" s="42"/>
      <c r="AN139" s="42"/>
      <c r="AO139" s="42"/>
      <c r="AP139" s="42"/>
      <c r="AQ139" s="42"/>
      <c r="AR139" s="42"/>
    </row>
    <row r="140" spans="1:44" s="77" customFormat="1" ht="15" customHeight="1">
      <c r="A140" s="21"/>
      <c r="B140" s="126">
        <v>8.7932500000000005</v>
      </c>
      <c r="C140" s="127"/>
      <c r="D140" s="88">
        <v>4.4673400000000001</v>
      </c>
      <c r="E140" s="89">
        <v>6.2780000000000002E-2</v>
      </c>
      <c r="F140" s="88">
        <v>4.2732900000000003</v>
      </c>
      <c r="G140" s="90">
        <v>5.2170000000000001E-2</v>
      </c>
      <c r="H140" s="89">
        <v>4.6742699999999999</v>
      </c>
      <c r="I140" s="89">
        <v>6.2640000000000001E-2</v>
      </c>
      <c r="J140" s="88">
        <v>4.9103199999999996</v>
      </c>
      <c r="K140" s="90">
        <v>0.12542</v>
      </c>
      <c r="L140" s="89">
        <v>4.4544199999999998</v>
      </c>
      <c r="M140" s="89">
        <v>3.4049999999999997E-2</v>
      </c>
      <c r="N140" s="88">
        <v>4.3483200000000002</v>
      </c>
      <c r="O140" s="90">
        <v>5.7250000000000002E-2</v>
      </c>
      <c r="P140" s="89">
        <v>4.2545999999999999</v>
      </c>
      <c r="Q140" s="89">
        <v>6.0040000000000003E-2</v>
      </c>
      <c r="R140" s="88">
        <v>4.2579200000000004</v>
      </c>
      <c r="S140" s="90">
        <v>3.7609999999999998E-2</v>
      </c>
      <c r="T140" s="89">
        <v>4.3835899999999999</v>
      </c>
      <c r="U140" s="89">
        <v>7.2309999999999999E-2</v>
      </c>
      <c r="V140" s="88">
        <v>4.3262799999999997</v>
      </c>
      <c r="W140" s="90">
        <v>4.018E-2</v>
      </c>
      <c r="X140" s="89">
        <v>3.98584</v>
      </c>
      <c r="Y140" s="89">
        <v>4.487E-2</v>
      </c>
      <c r="Z140" s="88">
        <v>6.8807499999999999</v>
      </c>
      <c r="AA140" s="90">
        <v>4.2727500000000003</v>
      </c>
      <c r="AB140" s="42"/>
      <c r="AC140" s="42"/>
      <c r="AD140" s="42"/>
      <c r="AE140" s="42"/>
      <c r="AF140" s="21"/>
      <c r="AG140" s="42"/>
      <c r="AH140" s="42"/>
      <c r="AI140" s="42"/>
      <c r="AJ140" s="42"/>
      <c r="AK140" s="42"/>
      <c r="AL140" s="42"/>
      <c r="AM140" s="42"/>
      <c r="AN140" s="42"/>
      <c r="AO140" s="42"/>
      <c r="AP140" s="42"/>
      <c r="AQ140" s="42"/>
      <c r="AR140" s="42"/>
    </row>
    <row r="141" spans="1:44" s="77" customFormat="1" ht="15" customHeight="1">
      <c r="A141" s="76"/>
      <c r="B141" s="126">
        <v>8.7985000000000007</v>
      </c>
      <c r="C141" s="127"/>
      <c r="D141" s="88">
        <v>4.4671900000000004</v>
      </c>
      <c r="E141" s="89">
        <v>6.336E-2</v>
      </c>
      <c r="F141" s="88">
        <v>4.2740099999999996</v>
      </c>
      <c r="G141" s="90">
        <v>5.1040000000000002E-2</v>
      </c>
      <c r="H141" s="89">
        <v>4.6752200000000004</v>
      </c>
      <c r="I141" s="89">
        <v>6.2649999999999997E-2</v>
      </c>
      <c r="J141" s="88">
        <v>4.9119400000000004</v>
      </c>
      <c r="K141" s="90">
        <v>0.12653</v>
      </c>
      <c r="L141" s="89">
        <v>4.45425</v>
      </c>
      <c r="M141" s="89">
        <v>3.4160000000000003E-2</v>
      </c>
      <c r="N141" s="88">
        <v>4.3489899999999997</v>
      </c>
      <c r="O141" s="90">
        <v>5.8029999999999998E-2</v>
      </c>
      <c r="P141" s="89">
        <v>4.2553599999999996</v>
      </c>
      <c r="Q141" s="89">
        <v>5.9290000000000002E-2</v>
      </c>
      <c r="R141" s="88">
        <v>4.2573299999999996</v>
      </c>
      <c r="S141" s="90">
        <v>3.8629999999999998E-2</v>
      </c>
      <c r="T141" s="89">
        <v>4.3856700000000002</v>
      </c>
      <c r="U141" s="89">
        <v>7.3179999999999995E-2</v>
      </c>
      <c r="V141" s="88">
        <v>4.3266099999999996</v>
      </c>
      <c r="W141" s="90">
        <v>4.036E-2</v>
      </c>
      <c r="X141" s="89">
        <v>3.9883899999999999</v>
      </c>
      <c r="Y141" s="89">
        <v>4.6109999999999998E-2</v>
      </c>
      <c r="Z141" s="88">
        <v>6.8791000000000002</v>
      </c>
      <c r="AA141" s="90">
        <v>4.2703699999999998</v>
      </c>
      <c r="AB141" s="42"/>
      <c r="AC141" s="42"/>
      <c r="AD141" s="42"/>
      <c r="AE141" s="42"/>
      <c r="AF141" s="76"/>
      <c r="AG141" s="42"/>
      <c r="AH141" s="42"/>
      <c r="AI141" s="42"/>
      <c r="AJ141" s="42"/>
      <c r="AK141" s="42"/>
      <c r="AL141" s="42"/>
      <c r="AM141" s="42"/>
      <c r="AN141" s="42"/>
      <c r="AO141" s="42"/>
      <c r="AP141" s="42"/>
      <c r="AQ141" s="42"/>
      <c r="AR141" s="42"/>
    </row>
    <row r="142" spans="1:44" s="77" customFormat="1" ht="15" customHeight="1">
      <c r="A142" s="21"/>
      <c r="B142" s="126">
        <v>8.8037500000000009</v>
      </c>
      <c r="C142" s="127"/>
      <c r="D142" s="88">
        <v>4.4682300000000001</v>
      </c>
      <c r="E142" s="89">
        <v>6.1409999999999999E-2</v>
      </c>
      <c r="F142" s="88">
        <v>4.27515</v>
      </c>
      <c r="G142" s="90">
        <v>5.0590000000000003E-2</v>
      </c>
      <c r="H142" s="89">
        <v>4.6751800000000001</v>
      </c>
      <c r="I142" s="89">
        <v>6.1749999999999999E-2</v>
      </c>
      <c r="J142" s="88">
        <v>4.9129300000000002</v>
      </c>
      <c r="K142" s="90">
        <v>0.12520999999999999</v>
      </c>
      <c r="L142" s="89">
        <v>4.4544699999999997</v>
      </c>
      <c r="M142" s="89">
        <v>3.3230000000000003E-2</v>
      </c>
      <c r="N142" s="88">
        <v>4.3491900000000001</v>
      </c>
      <c r="O142" s="90">
        <v>5.697E-2</v>
      </c>
      <c r="P142" s="89">
        <v>4.2558499999999997</v>
      </c>
      <c r="Q142" s="89">
        <v>5.9679999999999997E-2</v>
      </c>
      <c r="R142" s="88">
        <v>4.2587000000000002</v>
      </c>
      <c r="S142" s="90">
        <v>3.7629999999999997E-2</v>
      </c>
      <c r="T142" s="89">
        <v>4.3870699999999996</v>
      </c>
      <c r="U142" s="89">
        <v>7.1040000000000006E-2</v>
      </c>
      <c r="V142" s="88">
        <v>4.3262099999999997</v>
      </c>
      <c r="W142" s="90">
        <v>4.036E-2</v>
      </c>
      <c r="X142" s="89">
        <v>3.9891800000000002</v>
      </c>
      <c r="Y142" s="89">
        <v>4.4630000000000003E-2</v>
      </c>
      <c r="Z142" s="88">
        <v>6.8807400000000003</v>
      </c>
      <c r="AA142" s="90">
        <v>4.2695100000000004</v>
      </c>
      <c r="AB142" s="42"/>
      <c r="AC142" s="42"/>
      <c r="AD142" s="42"/>
      <c r="AE142" s="42"/>
      <c r="AF142" s="21"/>
      <c r="AG142" s="42"/>
      <c r="AH142" s="42"/>
      <c r="AI142" s="42"/>
      <c r="AJ142" s="42"/>
      <c r="AK142" s="42"/>
      <c r="AL142" s="42"/>
      <c r="AM142" s="42"/>
      <c r="AN142" s="42"/>
      <c r="AO142" s="42"/>
      <c r="AP142" s="42"/>
      <c r="AQ142" s="42"/>
      <c r="AR142" s="42"/>
    </row>
    <row r="143" spans="1:44" s="77" customFormat="1" ht="15" customHeight="1">
      <c r="A143" s="21"/>
      <c r="B143" s="126">
        <v>8.8089999999999993</v>
      </c>
      <c r="C143" s="127"/>
      <c r="D143" s="88">
        <v>4.4710400000000003</v>
      </c>
      <c r="E143" s="89">
        <v>6.1920000000000003E-2</v>
      </c>
      <c r="F143" s="88">
        <v>4.2772300000000003</v>
      </c>
      <c r="G143" s="90">
        <v>5.1709999999999999E-2</v>
      </c>
      <c r="H143" s="89">
        <v>4.6766500000000004</v>
      </c>
      <c r="I143" s="89">
        <v>6.268E-2</v>
      </c>
      <c r="J143" s="88">
        <v>4.91472</v>
      </c>
      <c r="K143" s="90">
        <v>0.12609000000000001</v>
      </c>
      <c r="L143" s="89">
        <v>4.45634</v>
      </c>
      <c r="M143" s="89">
        <v>3.415E-2</v>
      </c>
      <c r="N143" s="88">
        <v>4.3506299999999998</v>
      </c>
      <c r="O143" s="90">
        <v>5.7509999999999999E-2</v>
      </c>
      <c r="P143" s="89">
        <v>4.2585699999999997</v>
      </c>
      <c r="Q143" s="89">
        <v>6.046E-2</v>
      </c>
      <c r="R143" s="88">
        <v>4.25929</v>
      </c>
      <c r="S143" s="90">
        <v>3.805E-2</v>
      </c>
      <c r="T143" s="89">
        <v>4.3874000000000004</v>
      </c>
      <c r="U143" s="89">
        <v>7.1360000000000007E-2</v>
      </c>
      <c r="V143" s="88">
        <v>4.3289299999999997</v>
      </c>
      <c r="W143" s="90">
        <v>4.0529999999999997E-2</v>
      </c>
      <c r="X143" s="89">
        <v>3.9906700000000002</v>
      </c>
      <c r="Y143" s="89">
        <v>4.4900000000000002E-2</v>
      </c>
      <c r="Z143" s="88">
        <v>6.8804299999999996</v>
      </c>
      <c r="AA143" s="90">
        <v>4.27074</v>
      </c>
      <c r="AB143" s="42"/>
      <c r="AC143" s="42"/>
      <c r="AD143" s="42"/>
      <c r="AE143" s="42"/>
      <c r="AF143" s="21"/>
      <c r="AG143" s="42"/>
      <c r="AH143" s="42"/>
      <c r="AI143" s="42"/>
      <c r="AJ143" s="42"/>
      <c r="AK143" s="42"/>
      <c r="AL143" s="42"/>
      <c r="AM143" s="42"/>
      <c r="AN143" s="42"/>
      <c r="AO143" s="42"/>
      <c r="AP143" s="42"/>
      <c r="AQ143" s="42"/>
      <c r="AR143" s="42"/>
    </row>
    <row r="144" spans="1:44" s="77" customFormat="1" ht="15" customHeight="1">
      <c r="A144" s="21"/>
      <c r="B144" s="126">
        <v>8.8142499999999995</v>
      </c>
      <c r="C144" s="127"/>
      <c r="D144" s="88">
        <v>4.4692499999999997</v>
      </c>
      <c r="E144" s="89">
        <v>6.3689999999999997E-2</v>
      </c>
      <c r="F144" s="88">
        <v>4.2766299999999999</v>
      </c>
      <c r="G144" s="90">
        <v>5.0479999999999997E-2</v>
      </c>
      <c r="H144" s="89">
        <v>4.6761400000000002</v>
      </c>
      <c r="I144" s="89">
        <v>6.2979999999999994E-2</v>
      </c>
      <c r="J144" s="88">
        <v>4.9156700000000004</v>
      </c>
      <c r="K144" s="90">
        <v>0.12684999999999999</v>
      </c>
      <c r="L144" s="89">
        <v>4.4548899999999998</v>
      </c>
      <c r="M144" s="89">
        <v>3.3989999999999999E-2</v>
      </c>
      <c r="N144" s="88">
        <v>4.3501099999999999</v>
      </c>
      <c r="O144" s="90">
        <v>5.7090000000000002E-2</v>
      </c>
      <c r="P144" s="89">
        <v>4.2571399999999997</v>
      </c>
      <c r="Q144" s="89">
        <v>6.0159999999999998E-2</v>
      </c>
      <c r="R144" s="88">
        <v>4.2589699999999997</v>
      </c>
      <c r="S144" s="90">
        <v>3.8210000000000001E-2</v>
      </c>
      <c r="T144" s="89">
        <v>4.38584</v>
      </c>
      <c r="U144" s="89">
        <v>7.4520000000000003E-2</v>
      </c>
      <c r="V144" s="88">
        <v>4.3269299999999999</v>
      </c>
      <c r="W144" s="90">
        <v>4.0320000000000002E-2</v>
      </c>
      <c r="X144" s="89">
        <v>3.9904799999999998</v>
      </c>
      <c r="Y144" s="89">
        <v>4.4060000000000002E-2</v>
      </c>
      <c r="Z144" s="88">
        <v>6.8787900000000004</v>
      </c>
      <c r="AA144" s="90">
        <v>4.2672299999999996</v>
      </c>
      <c r="AB144" s="42"/>
      <c r="AC144" s="42"/>
      <c r="AD144" s="42"/>
      <c r="AE144" s="42"/>
      <c r="AF144" s="21"/>
      <c r="AG144" s="42"/>
      <c r="AH144" s="42"/>
      <c r="AI144" s="42"/>
      <c r="AJ144" s="42"/>
      <c r="AK144" s="42"/>
      <c r="AL144" s="42"/>
      <c r="AM144" s="42"/>
      <c r="AN144" s="42"/>
      <c r="AO144" s="42"/>
      <c r="AP144" s="42"/>
      <c r="AQ144" s="42"/>
      <c r="AR144" s="42"/>
    </row>
    <row r="145" spans="1:44" s="77" customFormat="1" ht="15" customHeight="1">
      <c r="A145" s="21"/>
      <c r="B145" s="126">
        <v>8.8194999999999997</v>
      </c>
      <c r="C145" s="127"/>
      <c r="D145" s="88">
        <v>4.4714900000000002</v>
      </c>
      <c r="E145" s="89">
        <v>6.2719999999999998E-2</v>
      </c>
      <c r="F145" s="88">
        <v>4.2767499999999998</v>
      </c>
      <c r="G145" s="90">
        <v>5.1110000000000003E-2</v>
      </c>
      <c r="H145" s="89">
        <v>4.67692</v>
      </c>
      <c r="I145" s="89">
        <v>6.2670000000000003E-2</v>
      </c>
      <c r="J145" s="88">
        <v>4.9153000000000002</v>
      </c>
      <c r="K145" s="90">
        <v>0.12798000000000001</v>
      </c>
      <c r="L145" s="89">
        <v>4.4557200000000003</v>
      </c>
      <c r="M145" s="89">
        <v>3.3279999999999997E-2</v>
      </c>
      <c r="N145" s="88">
        <v>4.3510600000000004</v>
      </c>
      <c r="O145" s="90">
        <v>5.697E-2</v>
      </c>
      <c r="P145" s="89">
        <v>4.2584499999999998</v>
      </c>
      <c r="Q145" s="89">
        <v>6.0569999999999999E-2</v>
      </c>
      <c r="R145" s="88">
        <v>4.25922</v>
      </c>
      <c r="S145" s="90">
        <v>3.7740000000000003E-2</v>
      </c>
      <c r="T145" s="89">
        <v>4.3891200000000001</v>
      </c>
      <c r="U145" s="89">
        <v>7.2450000000000001E-2</v>
      </c>
      <c r="V145" s="88">
        <v>4.3289499999999999</v>
      </c>
      <c r="W145" s="90">
        <v>4.0590000000000001E-2</v>
      </c>
      <c r="X145" s="89">
        <v>3.9904700000000002</v>
      </c>
      <c r="Y145" s="89">
        <v>4.48E-2</v>
      </c>
      <c r="Z145" s="88">
        <v>6.8775899999999996</v>
      </c>
      <c r="AA145" s="90">
        <v>4.2669499999999996</v>
      </c>
      <c r="AB145" s="42"/>
      <c r="AC145" s="42"/>
      <c r="AD145" s="42"/>
      <c r="AE145" s="42"/>
      <c r="AF145" s="21"/>
      <c r="AG145" s="42"/>
      <c r="AH145" s="42"/>
      <c r="AI145" s="42"/>
      <c r="AJ145" s="42"/>
      <c r="AK145" s="42"/>
      <c r="AL145" s="42"/>
      <c r="AM145" s="42"/>
      <c r="AN145" s="42"/>
      <c r="AO145" s="42"/>
      <c r="AP145" s="42"/>
      <c r="AQ145" s="42"/>
      <c r="AR145" s="42"/>
    </row>
    <row r="146" spans="1:44" s="77" customFormat="1" ht="15" customHeight="1">
      <c r="A146" s="21"/>
      <c r="B146" s="126">
        <v>8.8247499999999999</v>
      </c>
      <c r="C146" s="127"/>
      <c r="D146" s="88">
        <v>4.4703999999999997</v>
      </c>
      <c r="E146" s="89">
        <v>6.2640000000000001E-2</v>
      </c>
      <c r="F146" s="88">
        <v>4.27529</v>
      </c>
      <c r="G146" s="90">
        <v>5.2549999999999999E-2</v>
      </c>
      <c r="H146" s="89">
        <v>4.6764900000000003</v>
      </c>
      <c r="I146" s="89">
        <v>6.2820000000000001E-2</v>
      </c>
      <c r="J146" s="88">
        <v>4.9154200000000001</v>
      </c>
      <c r="K146" s="90">
        <v>0.12803</v>
      </c>
      <c r="L146" s="89">
        <v>4.4553399999999996</v>
      </c>
      <c r="M146" s="89">
        <v>3.4549999999999997E-2</v>
      </c>
      <c r="N146" s="88">
        <v>4.3499299999999996</v>
      </c>
      <c r="O146" s="90">
        <v>5.7360000000000001E-2</v>
      </c>
      <c r="P146" s="89">
        <v>4.2572200000000002</v>
      </c>
      <c r="Q146" s="89">
        <v>5.9429999999999997E-2</v>
      </c>
      <c r="R146" s="88">
        <v>4.2583599999999997</v>
      </c>
      <c r="S146" s="90">
        <v>3.8399999999999997E-2</v>
      </c>
      <c r="T146" s="89">
        <v>4.3856799999999998</v>
      </c>
      <c r="U146" s="89">
        <v>7.3069999999999996E-2</v>
      </c>
      <c r="V146" s="88">
        <v>4.3270499999999998</v>
      </c>
      <c r="W146" s="90">
        <v>4.122E-2</v>
      </c>
      <c r="X146" s="89">
        <v>3.9885100000000002</v>
      </c>
      <c r="Y146" s="89">
        <v>4.4290000000000003E-2</v>
      </c>
      <c r="Z146" s="88">
        <v>6.8759499999999996</v>
      </c>
      <c r="AA146" s="90">
        <v>4.2660400000000003</v>
      </c>
      <c r="AB146" s="42"/>
      <c r="AC146" s="42"/>
      <c r="AD146" s="42"/>
      <c r="AE146" s="42"/>
      <c r="AF146" s="21"/>
      <c r="AG146" s="42"/>
      <c r="AH146" s="42"/>
      <c r="AI146" s="42"/>
      <c r="AJ146" s="42"/>
      <c r="AK146" s="42"/>
      <c r="AL146" s="42"/>
      <c r="AM146" s="42"/>
      <c r="AN146" s="42"/>
      <c r="AO146" s="42"/>
      <c r="AP146" s="42"/>
      <c r="AQ146" s="42"/>
      <c r="AR146" s="42"/>
    </row>
    <row r="147" spans="1:44" s="77" customFormat="1" ht="15" customHeight="1">
      <c r="A147" s="76"/>
      <c r="B147" s="126">
        <v>8.83</v>
      </c>
      <c r="C147" s="127"/>
      <c r="D147" s="88">
        <v>4.4683400000000004</v>
      </c>
      <c r="E147" s="89">
        <v>6.0839999999999998E-2</v>
      </c>
      <c r="F147" s="88">
        <v>4.2738800000000001</v>
      </c>
      <c r="G147" s="90">
        <v>5.0410000000000003E-2</v>
      </c>
      <c r="H147" s="89">
        <v>4.6762899999999998</v>
      </c>
      <c r="I147" s="89">
        <v>6.2129999999999998E-2</v>
      </c>
      <c r="J147" s="88">
        <v>4.9158400000000002</v>
      </c>
      <c r="K147" s="90">
        <v>0.12814</v>
      </c>
      <c r="L147" s="89">
        <v>4.4547699999999999</v>
      </c>
      <c r="M147" s="89">
        <v>3.3259999999999998E-2</v>
      </c>
      <c r="N147" s="88">
        <v>4.3502999999999998</v>
      </c>
      <c r="O147" s="90">
        <v>5.6989999999999999E-2</v>
      </c>
      <c r="P147" s="89">
        <v>4.2574500000000004</v>
      </c>
      <c r="Q147" s="89">
        <v>5.7660000000000003E-2</v>
      </c>
      <c r="R147" s="88">
        <v>4.2586899999999996</v>
      </c>
      <c r="S147" s="90">
        <v>3.6429999999999997E-2</v>
      </c>
      <c r="T147" s="89">
        <v>4.3873100000000003</v>
      </c>
      <c r="U147" s="89">
        <v>7.331E-2</v>
      </c>
      <c r="V147" s="88">
        <v>4.3279300000000003</v>
      </c>
      <c r="W147" s="90">
        <v>3.9579999999999997E-2</v>
      </c>
      <c r="X147" s="89">
        <v>3.9878800000000001</v>
      </c>
      <c r="Y147" s="89">
        <v>4.4139999999999999E-2</v>
      </c>
      <c r="Z147" s="88">
        <v>6.8751100000000003</v>
      </c>
      <c r="AA147" s="90">
        <v>4.2625599999999997</v>
      </c>
      <c r="AB147" s="42"/>
      <c r="AC147" s="42"/>
      <c r="AD147" s="42"/>
      <c r="AE147" s="42"/>
      <c r="AF147" s="76"/>
      <c r="AG147" s="42"/>
      <c r="AH147" s="42"/>
      <c r="AI147" s="42"/>
      <c r="AJ147" s="42"/>
      <c r="AK147" s="42"/>
      <c r="AL147" s="42"/>
      <c r="AM147" s="42"/>
      <c r="AN147" s="42"/>
      <c r="AO147" s="42"/>
      <c r="AP147" s="42"/>
      <c r="AQ147" s="42"/>
      <c r="AR147" s="42"/>
    </row>
    <row r="148" spans="1:44" s="77" customFormat="1" ht="15" customHeight="1">
      <c r="A148" s="21"/>
      <c r="B148" s="126">
        <v>8.8352500000000003</v>
      </c>
      <c r="C148" s="127"/>
      <c r="D148" s="88">
        <v>4.4702500000000001</v>
      </c>
      <c r="E148" s="89">
        <v>6.1839999999999999E-2</v>
      </c>
      <c r="F148" s="88">
        <v>4.2758700000000003</v>
      </c>
      <c r="G148" s="90">
        <v>5.1240000000000001E-2</v>
      </c>
      <c r="H148" s="89">
        <v>4.6770899999999997</v>
      </c>
      <c r="I148" s="89">
        <v>6.2640000000000001E-2</v>
      </c>
      <c r="J148" s="88">
        <v>4.9159800000000002</v>
      </c>
      <c r="K148" s="90">
        <v>0.12917000000000001</v>
      </c>
      <c r="L148" s="89">
        <v>4.4547999999999996</v>
      </c>
      <c r="M148" s="89">
        <v>3.3829999999999999E-2</v>
      </c>
      <c r="N148" s="88">
        <v>4.35053</v>
      </c>
      <c r="O148" s="90">
        <v>5.7200000000000001E-2</v>
      </c>
      <c r="P148" s="89">
        <v>4.2570499999999996</v>
      </c>
      <c r="Q148" s="89">
        <v>5.8650000000000001E-2</v>
      </c>
      <c r="R148" s="88">
        <v>4.25861</v>
      </c>
      <c r="S148" s="90">
        <v>3.7629999999999997E-2</v>
      </c>
      <c r="T148" s="89">
        <v>4.3873699999999998</v>
      </c>
      <c r="U148" s="89">
        <v>7.2969999999999993E-2</v>
      </c>
      <c r="V148" s="88">
        <v>4.3279899999999998</v>
      </c>
      <c r="W148" s="90">
        <v>4.0910000000000002E-2</v>
      </c>
      <c r="X148" s="89">
        <v>3.9880800000000001</v>
      </c>
      <c r="Y148" s="89">
        <v>4.3479999999999998E-2</v>
      </c>
      <c r="Z148" s="88">
        <v>6.8736800000000002</v>
      </c>
      <c r="AA148" s="90">
        <v>4.2614700000000001</v>
      </c>
      <c r="AB148" s="42"/>
      <c r="AC148" s="42"/>
      <c r="AD148" s="42"/>
      <c r="AE148" s="42"/>
      <c r="AF148" s="21"/>
      <c r="AG148" s="42"/>
      <c r="AH148" s="42"/>
      <c r="AI148" s="42"/>
      <c r="AJ148" s="42"/>
      <c r="AK148" s="42"/>
      <c r="AL148" s="42"/>
      <c r="AM148" s="42"/>
      <c r="AN148" s="42"/>
      <c r="AO148" s="42"/>
      <c r="AP148" s="42"/>
      <c r="AQ148" s="42"/>
      <c r="AR148" s="42"/>
    </row>
    <row r="149" spans="1:44" s="77" customFormat="1" ht="15" customHeight="1">
      <c r="A149" s="21"/>
      <c r="B149" s="126">
        <v>8.8405000000000005</v>
      </c>
      <c r="C149" s="127"/>
      <c r="D149" s="88">
        <v>4.4695600000000004</v>
      </c>
      <c r="E149" s="89">
        <v>6.1170000000000002E-2</v>
      </c>
      <c r="F149" s="88">
        <v>4.2748799999999996</v>
      </c>
      <c r="G149" s="90">
        <v>5.101E-2</v>
      </c>
      <c r="H149" s="89">
        <v>4.6766300000000003</v>
      </c>
      <c r="I149" s="89">
        <v>6.2719999999999998E-2</v>
      </c>
      <c r="J149" s="88">
        <v>4.9172900000000004</v>
      </c>
      <c r="K149" s="90">
        <v>0.12992000000000001</v>
      </c>
      <c r="L149" s="89">
        <v>4.4557799999999999</v>
      </c>
      <c r="M149" s="89">
        <v>3.3739999999999999E-2</v>
      </c>
      <c r="N149" s="88">
        <v>4.3506900000000002</v>
      </c>
      <c r="O149" s="90">
        <v>5.772E-2</v>
      </c>
      <c r="P149" s="89">
        <v>4.2583200000000003</v>
      </c>
      <c r="Q149" s="89">
        <v>6.003E-2</v>
      </c>
      <c r="R149" s="88">
        <v>4.2603299999999997</v>
      </c>
      <c r="S149" s="90">
        <v>3.7850000000000002E-2</v>
      </c>
      <c r="T149" s="89">
        <v>4.3881899999999998</v>
      </c>
      <c r="U149" s="89">
        <v>7.3289999999999994E-2</v>
      </c>
      <c r="V149" s="88">
        <v>4.3284500000000001</v>
      </c>
      <c r="W149" s="90">
        <v>4.1110000000000001E-2</v>
      </c>
      <c r="X149" s="89">
        <v>3.9883500000000001</v>
      </c>
      <c r="Y149" s="89">
        <v>4.6519999999999999E-2</v>
      </c>
      <c r="Z149" s="88">
        <v>6.8728499999999997</v>
      </c>
      <c r="AA149" s="90">
        <v>4.2606900000000003</v>
      </c>
      <c r="AB149" s="42"/>
      <c r="AC149" s="42"/>
      <c r="AD149" s="42"/>
      <c r="AE149" s="42"/>
      <c r="AF149" s="21"/>
      <c r="AG149" s="42"/>
      <c r="AH149" s="42"/>
      <c r="AI149" s="42"/>
      <c r="AJ149" s="42"/>
      <c r="AK149" s="42"/>
      <c r="AL149" s="42"/>
      <c r="AM149" s="42"/>
      <c r="AN149" s="42"/>
      <c r="AO149" s="42"/>
      <c r="AP149" s="42"/>
      <c r="AQ149" s="42"/>
      <c r="AR149" s="42"/>
    </row>
    <row r="150" spans="1:44" s="77" customFormat="1" ht="15" customHeight="1">
      <c r="A150" s="21"/>
      <c r="B150" s="126">
        <v>8.8457500000000007</v>
      </c>
      <c r="C150" s="127"/>
      <c r="D150" s="88">
        <v>4.4709300000000001</v>
      </c>
      <c r="E150" s="89">
        <v>6.4019999999999994E-2</v>
      </c>
      <c r="F150" s="88">
        <v>4.2768800000000002</v>
      </c>
      <c r="G150" s="90">
        <v>5.3010000000000002E-2</v>
      </c>
      <c r="H150" s="89">
        <v>4.6768299999999998</v>
      </c>
      <c r="I150" s="89">
        <v>6.4310000000000006E-2</v>
      </c>
      <c r="J150" s="88">
        <v>4.9182300000000003</v>
      </c>
      <c r="K150" s="90">
        <v>0.13199</v>
      </c>
      <c r="L150" s="89">
        <v>4.4556500000000003</v>
      </c>
      <c r="M150" s="89">
        <v>3.4099999999999998E-2</v>
      </c>
      <c r="N150" s="88">
        <v>4.3503600000000002</v>
      </c>
      <c r="O150" s="90">
        <v>5.9089999999999997E-2</v>
      </c>
      <c r="P150" s="89">
        <v>4.2576200000000002</v>
      </c>
      <c r="Q150" s="89">
        <v>6.2260000000000003E-2</v>
      </c>
      <c r="R150" s="88">
        <v>4.2593100000000002</v>
      </c>
      <c r="S150" s="90">
        <v>3.85E-2</v>
      </c>
      <c r="T150" s="89">
        <v>4.3879599999999996</v>
      </c>
      <c r="U150" s="89">
        <v>7.3319999999999996E-2</v>
      </c>
      <c r="V150" s="88">
        <v>4.32836</v>
      </c>
      <c r="W150" s="90">
        <v>4.1509999999999998E-2</v>
      </c>
      <c r="X150" s="89">
        <v>3.9889999999999999</v>
      </c>
      <c r="Y150" s="89">
        <v>4.6739999999999997E-2</v>
      </c>
      <c r="Z150" s="88">
        <v>6.8710399999999998</v>
      </c>
      <c r="AA150" s="90">
        <v>4.2597100000000001</v>
      </c>
      <c r="AB150" s="42"/>
      <c r="AC150" s="42"/>
      <c r="AD150" s="42"/>
      <c r="AE150" s="42"/>
      <c r="AF150" s="21"/>
      <c r="AG150" s="42"/>
      <c r="AH150" s="42"/>
      <c r="AI150" s="42"/>
      <c r="AJ150" s="42"/>
      <c r="AK150" s="42"/>
      <c r="AL150" s="42"/>
      <c r="AM150" s="42"/>
      <c r="AN150" s="42"/>
      <c r="AO150" s="42"/>
      <c r="AP150" s="42"/>
      <c r="AQ150" s="42"/>
      <c r="AR150" s="42"/>
    </row>
    <row r="151" spans="1:44" s="77" customFormat="1" ht="15" customHeight="1">
      <c r="A151" s="21"/>
      <c r="B151" s="126">
        <v>8.8510000000000009</v>
      </c>
      <c r="C151" s="127"/>
      <c r="D151" s="88">
        <v>4.4692100000000003</v>
      </c>
      <c r="E151" s="89">
        <v>6.2719999999999998E-2</v>
      </c>
      <c r="F151" s="88">
        <v>4.2729999999999997</v>
      </c>
      <c r="G151" s="90">
        <v>5.1929999999999997E-2</v>
      </c>
      <c r="H151" s="89">
        <v>4.6759599999999999</v>
      </c>
      <c r="I151" s="89">
        <v>6.3729999999999995E-2</v>
      </c>
      <c r="J151" s="88">
        <v>4.9177099999999996</v>
      </c>
      <c r="K151" s="90">
        <v>0.13088</v>
      </c>
      <c r="L151" s="89">
        <v>4.4543100000000004</v>
      </c>
      <c r="M151" s="89">
        <v>3.3910000000000003E-2</v>
      </c>
      <c r="N151" s="88">
        <v>4.3509500000000001</v>
      </c>
      <c r="O151" s="90">
        <v>5.799E-2</v>
      </c>
      <c r="P151" s="89">
        <v>4.2569499999999998</v>
      </c>
      <c r="Q151" s="89">
        <v>6.0760000000000002E-2</v>
      </c>
      <c r="R151" s="88">
        <v>4.2591700000000001</v>
      </c>
      <c r="S151" s="90">
        <v>3.8379999999999997E-2</v>
      </c>
      <c r="T151" s="89">
        <v>4.3862399999999999</v>
      </c>
      <c r="U151" s="89">
        <v>7.3539999999999994E-2</v>
      </c>
      <c r="V151" s="88">
        <v>4.3288799999999998</v>
      </c>
      <c r="W151" s="90">
        <v>4.0989999999999999E-2</v>
      </c>
      <c r="X151" s="89">
        <v>3.9876</v>
      </c>
      <c r="Y151" s="89">
        <v>4.4819999999999999E-2</v>
      </c>
      <c r="Z151" s="88">
        <v>6.8687699999999996</v>
      </c>
      <c r="AA151" s="90">
        <v>4.2561600000000004</v>
      </c>
      <c r="AB151" s="42"/>
      <c r="AC151" s="42"/>
      <c r="AD151" s="42"/>
      <c r="AE151" s="42"/>
      <c r="AF151" s="21"/>
      <c r="AG151" s="42"/>
      <c r="AH151" s="42"/>
      <c r="AI151" s="42"/>
      <c r="AJ151" s="42"/>
      <c r="AK151" s="42"/>
      <c r="AL151" s="42"/>
      <c r="AM151" s="42"/>
      <c r="AN151" s="42"/>
      <c r="AO151" s="42"/>
      <c r="AP151" s="42"/>
      <c r="AQ151" s="42"/>
      <c r="AR151" s="42"/>
    </row>
    <row r="152" spans="1:44" s="77" customFormat="1" ht="15" customHeight="1">
      <c r="A152" s="21"/>
      <c r="B152" s="126">
        <v>8.8562499999999993</v>
      </c>
      <c r="C152" s="127"/>
      <c r="D152" s="88">
        <v>4.4674399999999999</v>
      </c>
      <c r="E152" s="89">
        <v>6.2520000000000006E-2</v>
      </c>
      <c r="F152" s="88">
        <v>4.2729100000000004</v>
      </c>
      <c r="G152" s="90">
        <v>5.1580000000000001E-2</v>
      </c>
      <c r="H152" s="89">
        <v>4.6752599999999997</v>
      </c>
      <c r="I152" s="89">
        <v>6.3329999999999997E-2</v>
      </c>
      <c r="J152" s="88">
        <v>4.9174699999999998</v>
      </c>
      <c r="K152" s="90">
        <v>0.13159999999999999</v>
      </c>
      <c r="L152" s="89">
        <v>4.4540499999999996</v>
      </c>
      <c r="M152" s="89">
        <v>3.3680000000000002E-2</v>
      </c>
      <c r="N152" s="88">
        <v>4.3495999999999997</v>
      </c>
      <c r="O152" s="90">
        <v>5.7950000000000002E-2</v>
      </c>
      <c r="P152" s="89">
        <v>4.2553299999999998</v>
      </c>
      <c r="Q152" s="89">
        <v>6.0429999999999998E-2</v>
      </c>
      <c r="R152" s="88">
        <v>4.2583599999999997</v>
      </c>
      <c r="S152" s="90">
        <v>3.7530000000000001E-2</v>
      </c>
      <c r="T152" s="89">
        <v>4.3868900000000002</v>
      </c>
      <c r="U152" s="89">
        <v>7.2779999999999997E-2</v>
      </c>
      <c r="V152" s="88">
        <v>4.3255499999999998</v>
      </c>
      <c r="W152" s="90">
        <v>4.0099999999999997E-2</v>
      </c>
      <c r="X152" s="89">
        <v>3.9874800000000001</v>
      </c>
      <c r="Y152" s="89">
        <v>4.5420000000000002E-2</v>
      </c>
      <c r="Z152" s="88">
        <v>6.8670799999999996</v>
      </c>
      <c r="AA152" s="90">
        <v>4.2540800000000001</v>
      </c>
      <c r="AB152" s="42"/>
      <c r="AC152" s="42"/>
      <c r="AD152" s="42"/>
      <c r="AE152" s="42"/>
      <c r="AF152" s="21"/>
      <c r="AG152" s="42"/>
      <c r="AH152" s="42"/>
      <c r="AI152" s="42"/>
      <c r="AJ152" s="42"/>
      <c r="AK152" s="42"/>
      <c r="AL152" s="42"/>
      <c r="AM152" s="42"/>
      <c r="AN152" s="42"/>
      <c r="AO152" s="42"/>
      <c r="AP152" s="42"/>
      <c r="AQ152" s="42"/>
      <c r="AR152" s="42"/>
    </row>
    <row r="153" spans="1:44" s="77" customFormat="1" ht="15" customHeight="1">
      <c r="A153" s="21"/>
      <c r="B153" s="126">
        <v>8.8614999999999995</v>
      </c>
      <c r="C153" s="127"/>
      <c r="D153" s="88">
        <v>4.4674399999999999</v>
      </c>
      <c r="E153" s="89">
        <v>6.1310000000000003E-2</v>
      </c>
      <c r="F153" s="88">
        <v>4.2734399999999999</v>
      </c>
      <c r="G153" s="90">
        <v>5.0349999999999999E-2</v>
      </c>
      <c r="H153" s="89">
        <v>4.6749999999999998</v>
      </c>
      <c r="I153" s="89">
        <v>6.182E-2</v>
      </c>
      <c r="J153" s="88">
        <v>4.9182899999999998</v>
      </c>
      <c r="K153" s="90">
        <v>0.13086</v>
      </c>
      <c r="L153" s="89">
        <v>4.4531999999999998</v>
      </c>
      <c r="M153" s="89">
        <v>3.2770000000000001E-2</v>
      </c>
      <c r="N153" s="88">
        <v>4.3501099999999999</v>
      </c>
      <c r="O153" s="90">
        <v>5.7529999999999998E-2</v>
      </c>
      <c r="P153" s="89">
        <v>4.2554100000000004</v>
      </c>
      <c r="Q153" s="89">
        <v>5.901E-2</v>
      </c>
      <c r="R153" s="88">
        <v>4.2581499999999997</v>
      </c>
      <c r="S153" s="90">
        <v>3.6319999999999998E-2</v>
      </c>
      <c r="T153" s="89">
        <v>4.3870500000000003</v>
      </c>
      <c r="U153" s="89">
        <v>7.1849999999999997E-2</v>
      </c>
      <c r="V153" s="88">
        <v>4.32667</v>
      </c>
      <c r="W153" s="90">
        <v>3.986E-2</v>
      </c>
      <c r="X153" s="89">
        <v>3.9863599999999999</v>
      </c>
      <c r="Y153" s="89">
        <v>4.437E-2</v>
      </c>
      <c r="Z153" s="88">
        <v>6.8672000000000004</v>
      </c>
      <c r="AA153" s="90">
        <v>4.2518000000000002</v>
      </c>
      <c r="AB153" s="42"/>
      <c r="AC153" s="42"/>
      <c r="AD153" s="42"/>
      <c r="AE153" s="42"/>
      <c r="AF153" s="21"/>
      <c r="AG153" s="42"/>
      <c r="AH153" s="42"/>
      <c r="AI153" s="42"/>
      <c r="AJ153" s="42"/>
      <c r="AK153" s="42"/>
      <c r="AL153" s="42"/>
      <c r="AM153" s="42"/>
      <c r="AN153" s="42"/>
      <c r="AO153" s="42"/>
      <c r="AP153" s="42"/>
      <c r="AQ153" s="42"/>
      <c r="AR153" s="42"/>
    </row>
    <row r="154" spans="1:44" s="77" customFormat="1" ht="15" customHeight="1">
      <c r="A154" s="21"/>
      <c r="B154" s="126">
        <v>8.8667499999999997</v>
      </c>
      <c r="C154" s="127"/>
      <c r="D154" s="88">
        <v>4.4679399999999996</v>
      </c>
      <c r="E154" s="89">
        <v>6.1530000000000001E-2</v>
      </c>
      <c r="F154" s="88">
        <v>4.2715199999999998</v>
      </c>
      <c r="G154" s="90">
        <v>5.2350000000000001E-2</v>
      </c>
      <c r="H154" s="89">
        <v>4.6752500000000001</v>
      </c>
      <c r="I154" s="89">
        <v>6.2839999999999993E-2</v>
      </c>
      <c r="J154" s="88">
        <v>4.9178199999999999</v>
      </c>
      <c r="K154" s="90">
        <v>0.13322000000000001</v>
      </c>
      <c r="L154" s="89">
        <v>4.4533399999999999</v>
      </c>
      <c r="M154" s="89">
        <v>3.347E-2</v>
      </c>
      <c r="N154" s="88">
        <v>4.3500800000000002</v>
      </c>
      <c r="O154" s="90">
        <v>5.883E-2</v>
      </c>
      <c r="P154" s="89">
        <v>4.25528</v>
      </c>
      <c r="Q154" s="89">
        <v>5.9229999999999998E-2</v>
      </c>
      <c r="R154" s="88">
        <v>4.2582700000000004</v>
      </c>
      <c r="S154" s="90">
        <v>3.8190000000000002E-2</v>
      </c>
      <c r="T154" s="89">
        <v>4.3843800000000002</v>
      </c>
      <c r="U154" s="89">
        <v>7.2230000000000003E-2</v>
      </c>
      <c r="V154" s="88">
        <v>4.3265200000000004</v>
      </c>
      <c r="W154" s="90">
        <v>4.0640000000000003E-2</v>
      </c>
      <c r="X154" s="89">
        <v>3.9868100000000002</v>
      </c>
      <c r="Y154" s="89">
        <v>4.4470000000000003E-2</v>
      </c>
      <c r="Z154" s="88">
        <v>6.8641800000000002</v>
      </c>
      <c r="AA154" s="90">
        <v>4.2524499999999996</v>
      </c>
      <c r="AB154" s="42"/>
      <c r="AC154" s="42"/>
      <c r="AD154" s="42"/>
      <c r="AE154" s="42"/>
      <c r="AF154" s="21"/>
      <c r="AG154" s="42"/>
      <c r="AH154" s="42"/>
      <c r="AI154" s="42"/>
      <c r="AJ154" s="42"/>
      <c r="AK154" s="42"/>
      <c r="AL154" s="42"/>
      <c r="AM154" s="42"/>
      <c r="AN154" s="42"/>
      <c r="AO154" s="42"/>
      <c r="AP154" s="42"/>
      <c r="AQ154" s="42"/>
      <c r="AR154" s="42"/>
    </row>
    <row r="155" spans="1:44" s="77" customFormat="1" ht="15" customHeight="1">
      <c r="A155" s="21"/>
      <c r="B155" s="126">
        <v>8.8719999999999999</v>
      </c>
      <c r="C155" s="127"/>
      <c r="D155" s="88">
        <v>4.4685499999999996</v>
      </c>
      <c r="E155" s="89">
        <v>6.2740000000000004E-2</v>
      </c>
      <c r="F155" s="88">
        <v>4.2729400000000002</v>
      </c>
      <c r="G155" s="90">
        <v>5.2569999999999999E-2</v>
      </c>
      <c r="H155" s="89">
        <v>4.67537</v>
      </c>
      <c r="I155" s="89">
        <v>6.3829999999999998E-2</v>
      </c>
      <c r="J155" s="88">
        <v>4.9207599999999996</v>
      </c>
      <c r="K155" s="90">
        <v>0.13339000000000001</v>
      </c>
      <c r="L155" s="89">
        <v>4.4542299999999999</v>
      </c>
      <c r="M155" s="89">
        <v>3.363E-2</v>
      </c>
      <c r="N155" s="88">
        <v>4.3511100000000003</v>
      </c>
      <c r="O155" s="90">
        <v>5.8189999999999999E-2</v>
      </c>
      <c r="P155" s="89">
        <v>4.2572799999999997</v>
      </c>
      <c r="Q155" s="89">
        <v>5.9420000000000001E-2</v>
      </c>
      <c r="R155" s="88">
        <v>4.25875</v>
      </c>
      <c r="S155" s="90">
        <v>3.7969999999999997E-2</v>
      </c>
      <c r="T155" s="89">
        <v>4.3883400000000004</v>
      </c>
      <c r="U155" s="89">
        <v>7.1870000000000003E-2</v>
      </c>
      <c r="V155" s="88">
        <v>4.3270900000000001</v>
      </c>
      <c r="W155" s="90">
        <v>4.0550000000000003E-2</v>
      </c>
      <c r="X155" s="89">
        <v>3.98733</v>
      </c>
      <c r="Y155" s="89">
        <v>4.4049999999999999E-2</v>
      </c>
      <c r="Z155" s="88">
        <v>6.8651999999999997</v>
      </c>
      <c r="AA155" s="90">
        <v>4.2510700000000003</v>
      </c>
      <c r="AB155" s="42"/>
      <c r="AC155" s="42"/>
      <c r="AD155" s="42"/>
      <c r="AE155" s="42"/>
      <c r="AF155" s="21"/>
      <c r="AG155" s="42"/>
      <c r="AH155" s="42"/>
      <c r="AI155" s="42"/>
      <c r="AJ155" s="42"/>
      <c r="AK155" s="42"/>
      <c r="AL155" s="42"/>
      <c r="AM155" s="42"/>
      <c r="AN155" s="42"/>
      <c r="AO155" s="42"/>
      <c r="AP155" s="42"/>
      <c r="AQ155" s="42"/>
      <c r="AR155" s="42"/>
    </row>
    <row r="156" spans="1:44" s="77" customFormat="1" ht="15" customHeight="1">
      <c r="A156" s="21"/>
      <c r="B156" s="126">
        <v>8.8772500000000001</v>
      </c>
      <c r="C156" s="127"/>
      <c r="D156" s="88">
        <v>4.4682000000000004</v>
      </c>
      <c r="E156" s="89">
        <v>6.0729999999999999E-2</v>
      </c>
      <c r="F156" s="88">
        <v>4.2718499999999997</v>
      </c>
      <c r="G156" s="90">
        <v>5.0020000000000002E-2</v>
      </c>
      <c r="H156" s="89">
        <v>4.67509</v>
      </c>
      <c r="I156" s="89">
        <v>6.191E-2</v>
      </c>
      <c r="J156" s="88">
        <v>4.9206300000000001</v>
      </c>
      <c r="K156" s="90">
        <v>0.13311000000000001</v>
      </c>
      <c r="L156" s="89">
        <v>4.4544199999999998</v>
      </c>
      <c r="M156" s="89">
        <v>3.2890000000000003E-2</v>
      </c>
      <c r="N156" s="88">
        <v>4.35046</v>
      </c>
      <c r="O156" s="90">
        <v>5.756E-2</v>
      </c>
      <c r="P156" s="89">
        <v>4.2551800000000002</v>
      </c>
      <c r="Q156" s="89">
        <v>5.7160000000000002E-2</v>
      </c>
      <c r="R156" s="88">
        <v>4.2583799999999998</v>
      </c>
      <c r="S156" s="90">
        <v>3.6490000000000002E-2</v>
      </c>
      <c r="T156" s="89">
        <v>4.38551</v>
      </c>
      <c r="U156" s="89">
        <v>6.9430000000000006E-2</v>
      </c>
      <c r="V156" s="88">
        <v>4.3265200000000004</v>
      </c>
      <c r="W156" s="90">
        <v>3.9109999999999999E-2</v>
      </c>
      <c r="X156" s="89">
        <v>3.9855100000000001</v>
      </c>
      <c r="Y156" s="89">
        <v>4.3279999999999999E-2</v>
      </c>
      <c r="Z156" s="88">
        <v>6.8656100000000002</v>
      </c>
      <c r="AA156" s="90">
        <v>4.2462600000000004</v>
      </c>
      <c r="AB156" s="42"/>
      <c r="AC156" s="42"/>
      <c r="AD156" s="42"/>
      <c r="AE156" s="42"/>
      <c r="AF156" s="21"/>
      <c r="AG156" s="42"/>
      <c r="AH156" s="42"/>
      <c r="AI156" s="42"/>
      <c r="AJ156" s="42"/>
      <c r="AK156" s="42"/>
      <c r="AL156" s="42"/>
      <c r="AM156" s="42"/>
      <c r="AN156" s="42"/>
      <c r="AO156" s="42"/>
      <c r="AP156" s="42"/>
      <c r="AQ156" s="42"/>
      <c r="AR156" s="42"/>
    </row>
    <row r="157" spans="1:44" s="77" customFormat="1" ht="15" customHeight="1">
      <c r="A157" s="21"/>
      <c r="B157" s="126">
        <v>8.8825000000000003</v>
      </c>
      <c r="C157" s="127"/>
      <c r="D157" s="88">
        <v>4.4668400000000004</v>
      </c>
      <c r="E157" s="89">
        <v>6.2880000000000005E-2</v>
      </c>
      <c r="F157" s="88">
        <v>4.27142</v>
      </c>
      <c r="G157" s="90">
        <v>5.4030000000000002E-2</v>
      </c>
      <c r="H157" s="89">
        <v>4.6760099999999998</v>
      </c>
      <c r="I157" s="89">
        <v>6.3869999999999996E-2</v>
      </c>
      <c r="J157" s="88">
        <v>4.9205800000000002</v>
      </c>
      <c r="K157" s="90">
        <v>0.13492999999999999</v>
      </c>
      <c r="L157" s="89">
        <v>4.4546000000000001</v>
      </c>
      <c r="M157" s="89">
        <v>3.4349999999999999E-2</v>
      </c>
      <c r="N157" s="88">
        <v>4.35025</v>
      </c>
      <c r="O157" s="90">
        <v>5.9159999999999997E-2</v>
      </c>
      <c r="P157" s="89">
        <v>4.2560000000000002</v>
      </c>
      <c r="Q157" s="89">
        <v>6.0740000000000002E-2</v>
      </c>
      <c r="R157" s="88">
        <v>4.2574800000000002</v>
      </c>
      <c r="S157" s="90">
        <v>3.789E-2</v>
      </c>
      <c r="T157" s="89">
        <v>4.3862500000000004</v>
      </c>
      <c r="U157" s="89">
        <v>7.2109999999999994E-2</v>
      </c>
      <c r="V157" s="88">
        <v>4.3266999999999998</v>
      </c>
      <c r="W157" s="90">
        <v>4.0160000000000001E-2</v>
      </c>
      <c r="X157" s="89">
        <v>3.9864199999999999</v>
      </c>
      <c r="Y157" s="89">
        <v>4.5330000000000002E-2</v>
      </c>
      <c r="Z157" s="88">
        <v>6.8624000000000001</v>
      </c>
      <c r="AA157" s="90">
        <v>4.2475500000000004</v>
      </c>
      <c r="AB157" s="42"/>
      <c r="AC157" s="42"/>
      <c r="AD157" s="42"/>
      <c r="AE157" s="42"/>
      <c r="AF157" s="21"/>
      <c r="AG157" s="42"/>
      <c r="AH157" s="42"/>
      <c r="AI157" s="42"/>
      <c r="AJ157" s="42"/>
      <c r="AK157" s="42"/>
      <c r="AL157" s="42"/>
      <c r="AM157" s="42"/>
      <c r="AN157" s="42"/>
      <c r="AO157" s="42"/>
      <c r="AP157" s="42"/>
      <c r="AQ157" s="42"/>
      <c r="AR157" s="42"/>
    </row>
    <row r="158" spans="1:44" s="77" customFormat="1" ht="15" customHeight="1">
      <c r="A158" s="21"/>
      <c r="B158" s="126">
        <v>8.8877500000000005</v>
      </c>
      <c r="C158" s="127"/>
      <c r="D158" s="88">
        <v>4.4704600000000001</v>
      </c>
      <c r="E158" s="89">
        <v>6.3490000000000005E-2</v>
      </c>
      <c r="F158" s="88">
        <v>4.2724599999999997</v>
      </c>
      <c r="G158" s="90">
        <v>5.3789999999999998E-2</v>
      </c>
      <c r="H158" s="89">
        <v>4.6752599999999997</v>
      </c>
      <c r="I158" s="89">
        <v>6.4320000000000002E-2</v>
      </c>
      <c r="J158" s="88">
        <v>4.9209199999999997</v>
      </c>
      <c r="K158" s="90">
        <v>0.13697000000000001</v>
      </c>
      <c r="L158" s="89">
        <v>4.4541300000000001</v>
      </c>
      <c r="M158" s="89">
        <v>3.4160000000000003E-2</v>
      </c>
      <c r="N158" s="88">
        <v>4.3511300000000004</v>
      </c>
      <c r="O158" s="90">
        <v>5.9290000000000002E-2</v>
      </c>
      <c r="P158" s="89">
        <v>4.2568999999999999</v>
      </c>
      <c r="Q158" s="89">
        <v>6.1490000000000003E-2</v>
      </c>
      <c r="R158" s="88">
        <v>4.25814</v>
      </c>
      <c r="S158" s="90">
        <v>3.8490000000000003E-2</v>
      </c>
      <c r="T158" s="89">
        <v>4.3875999999999999</v>
      </c>
      <c r="U158" s="89">
        <v>7.2190000000000004E-2</v>
      </c>
      <c r="V158" s="88">
        <v>4.3275600000000001</v>
      </c>
      <c r="W158" s="90">
        <v>4.1270000000000001E-2</v>
      </c>
      <c r="X158" s="89">
        <v>3.9860799999999998</v>
      </c>
      <c r="Y158" s="89">
        <v>4.6809999999999997E-2</v>
      </c>
      <c r="Z158" s="88">
        <v>6.8619300000000001</v>
      </c>
      <c r="AA158" s="90">
        <v>4.2476099999999999</v>
      </c>
      <c r="AB158" s="42"/>
      <c r="AC158" s="42"/>
      <c r="AD158" s="42"/>
      <c r="AE158" s="42"/>
      <c r="AF158" s="21"/>
      <c r="AG158" s="42"/>
      <c r="AH158" s="42"/>
      <c r="AI158" s="42"/>
      <c r="AJ158" s="42"/>
      <c r="AK158" s="42"/>
      <c r="AL158" s="42"/>
      <c r="AM158" s="42"/>
      <c r="AN158" s="42"/>
      <c r="AO158" s="42"/>
      <c r="AP158" s="42"/>
      <c r="AQ158" s="42"/>
      <c r="AR158" s="42"/>
    </row>
    <row r="159" spans="1:44" s="77" customFormat="1" ht="15" customHeight="1">
      <c r="A159" s="21"/>
      <c r="B159" s="126">
        <v>8.8930000000000007</v>
      </c>
      <c r="C159" s="127"/>
      <c r="D159" s="88">
        <v>4.4676499999999999</v>
      </c>
      <c r="E159" s="89">
        <v>6.0100000000000001E-2</v>
      </c>
      <c r="F159" s="88">
        <v>4.2714499999999997</v>
      </c>
      <c r="G159" s="90">
        <v>5.1970000000000002E-2</v>
      </c>
      <c r="H159" s="89">
        <v>4.6750699999999998</v>
      </c>
      <c r="I159" s="89">
        <v>6.2449999999999999E-2</v>
      </c>
      <c r="J159" s="88">
        <v>4.9214799999999999</v>
      </c>
      <c r="K159" s="90">
        <v>0.13655</v>
      </c>
      <c r="L159" s="89">
        <v>4.4541399999999998</v>
      </c>
      <c r="M159" s="89">
        <v>3.2800000000000003E-2</v>
      </c>
      <c r="N159" s="88">
        <v>4.3498099999999997</v>
      </c>
      <c r="O159" s="90">
        <v>5.8279999999999998E-2</v>
      </c>
      <c r="P159" s="89">
        <v>4.2538999999999998</v>
      </c>
      <c r="Q159" s="89">
        <v>5.892E-2</v>
      </c>
      <c r="R159" s="88">
        <v>4.25807</v>
      </c>
      <c r="S159" s="90">
        <v>3.7580000000000002E-2</v>
      </c>
      <c r="T159" s="89">
        <v>4.3852200000000003</v>
      </c>
      <c r="U159" s="89">
        <v>7.1370000000000003E-2</v>
      </c>
      <c r="V159" s="88">
        <v>4.3253700000000004</v>
      </c>
      <c r="W159" s="90">
        <v>3.9910000000000001E-2</v>
      </c>
      <c r="X159" s="89">
        <v>3.9855800000000001</v>
      </c>
      <c r="Y159" s="89">
        <v>4.4519999999999997E-2</v>
      </c>
      <c r="Z159" s="88">
        <v>6.86097</v>
      </c>
      <c r="AA159" s="90">
        <v>4.2439900000000002</v>
      </c>
      <c r="AB159" s="42"/>
      <c r="AC159" s="42"/>
      <c r="AD159" s="42"/>
      <c r="AE159" s="42"/>
      <c r="AF159" s="21"/>
      <c r="AG159" s="42"/>
      <c r="AH159" s="42"/>
      <c r="AI159" s="42"/>
      <c r="AJ159" s="42"/>
      <c r="AK159" s="42"/>
      <c r="AL159" s="42"/>
      <c r="AM159" s="42"/>
      <c r="AN159" s="42"/>
      <c r="AO159" s="42"/>
      <c r="AP159" s="42"/>
      <c r="AQ159" s="42"/>
      <c r="AR159" s="42"/>
    </row>
    <row r="160" spans="1:44" s="77" customFormat="1" ht="15" customHeight="1">
      <c r="A160" s="21"/>
      <c r="B160" s="126">
        <v>8.8982500000000009</v>
      </c>
      <c r="C160" s="127"/>
      <c r="D160" s="88">
        <v>4.4690700000000003</v>
      </c>
      <c r="E160" s="89">
        <v>6.1960000000000001E-2</v>
      </c>
      <c r="F160" s="88">
        <v>4.2744400000000002</v>
      </c>
      <c r="G160" s="90">
        <v>5.1860000000000003E-2</v>
      </c>
      <c r="H160" s="89">
        <v>4.67563</v>
      </c>
      <c r="I160" s="89">
        <v>6.3200000000000006E-2</v>
      </c>
      <c r="J160" s="88">
        <v>4.9233099999999999</v>
      </c>
      <c r="K160" s="90">
        <v>0.1386</v>
      </c>
      <c r="L160" s="89">
        <v>4.4550999999999998</v>
      </c>
      <c r="M160" s="89">
        <v>3.2930000000000001E-2</v>
      </c>
      <c r="N160" s="88">
        <v>4.3518100000000004</v>
      </c>
      <c r="O160" s="90">
        <v>5.8599999999999999E-2</v>
      </c>
      <c r="P160" s="89">
        <v>4.2567599999999999</v>
      </c>
      <c r="Q160" s="89">
        <v>6.0440000000000001E-2</v>
      </c>
      <c r="R160" s="88">
        <v>4.25861</v>
      </c>
      <c r="S160" s="90">
        <v>3.6200000000000003E-2</v>
      </c>
      <c r="T160" s="89">
        <v>4.3890200000000004</v>
      </c>
      <c r="U160" s="89">
        <v>6.9409999999999999E-2</v>
      </c>
      <c r="V160" s="88">
        <v>4.3273299999999999</v>
      </c>
      <c r="W160" s="90">
        <v>4.0599999999999997E-2</v>
      </c>
      <c r="X160" s="89">
        <v>3.9882599999999999</v>
      </c>
      <c r="Y160" s="89">
        <v>4.36E-2</v>
      </c>
      <c r="Z160" s="88">
        <v>6.8624400000000003</v>
      </c>
      <c r="AA160" s="90">
        <v>4.2426300000000001</v>
      </c>
      <c r="AB160" s="42"/>
      <c r="AC160" s="42"/>
      <c r="AD160" s="42"/>
      <c r="AE160" s="42"/>
      <c r="AF160" s="21"/>
      <c r="AG160" s="42"/>
      <c r="AH160" s="42"/>
      <c r="AI160" s="42"/>
      <c r="AJ160" s="42"/>
      <c r="AK160" s="42"/>
      <c r="AL160" s="42"/>
      <c r="AM160" s="42"/>
      <c r="AN160" s="42"/>
      <c r="AO160" s="42"/>
      <c r="AP160" s="42"/>
      <c r="AQ160" s="42"/>
      <c r="AR160" s="42"/>
    </row>
    <row r="161" spans="1:44" s="77" customFormat="1" ht="15" customHeight="1">
      <c r="A161" s="21"/>
      <c r="B161" s="126">
        <v>8.9034999999999993</v>
      </c>
      <c r="C161" s="127"/>
      <c r="D161" s="88">
        <v>4.4709399999999997</v>
      </c>
      <c r="E161" s="89">
        <v>6.4140000000000003E-2</v>
      </c>
      <c r="F161" s="88">
        <v>4.2729100000000004</v>
      </c>
      <c r="G161" s="90">
        <v>5.3580000000000003E-2</v>
      </c>
      <c r="H161" s="89">
        <v>4.6752700000000003</v>
      </c>
      <c r="I161" s="89">
        <v>6.5379999999999994E-2</v>
      </c>
      <c r="J161" s="88">
        <v>4.9231499999999997</v>
      </c>
      <c r="K161" s="90">
        <v>0.14002000000000001</v>
      </c>
      <c r="L161" s="89">
        <v>4.4543299999999997</v>
      </c>
      <c r="M161" s="89">
        <v>3.4689999999999999E-2</v>
      </c>
      <c r="N161" s="88">
        <v>4.35114</v>
      </c>
      <c r="O161" s="90">
        <v>5.9540000000000003E-2</v>
      </c>
      <c r="P161" s="89">
        <v>4.2556500000000002</v>
      </c>
      <c r="Q161" s="89">
        <v>6.2829999999999997E-2</v>
      </c>
      <c r="R161" s="88">
        <v>4.2580400000000003</v>
      </c>
      <c r="S161" s="90">
        <v>3.8830000000000003E-2</v>
      </c>
      <c r="T161" s="89">
        <v>4.3881600000000001</v>
      </c>
      <c r="U161" s="89">
        <v>7.4380000000000002E-2</v>
      </c>
      <c r="V161" s="88">
        <v>4.3265399999999996</v>
      </c>
      <c r="W161" s="90">
        <v>4.1980000000000003E-2</v>
      </c>
      <c r="X161" s="89">
        <v>3.9882</v>
      </c>
      <c r="Y161" s="89">
        <v>4.496E-2</v>
      </c>
      <c r="Z161" s="88">
        <v>6.8585200000000004</v>
      </c>
      <c r="AA161" s="90">
        <v>4.2440100000000003</v>
      </c>
      <c r="AB161" s="42"/>
      <c r="AC161" s="42"/>
      <c r="AD161" s="42"/>
      <c r="AE161" s="42"/>
      <c r="AF161" s="21"/>
      <c r="AG161" s="42"/>
      <c r="AH161" s="42"/>
      <c r="AI161" s="42"/>
      <c r="AJ161" s="42"/>
      <c r="AK161" s="42"/>
      <c r="AL161" s="42"/>
      <c r="AM161" s="42"/>
      <c r="AN161" s="42"/>
      <c r="AO161" s="42"/>
      <c r="AP161" s="42"/>
      <c r="AQ161" s="42"/>
      <c r="AR161" s="42"/>
    </row>
    <row r="162" spans="1:44" s="77" customFormat="1" ht="15" customHeight="1">
      <c r="A162" s="21"/>
      <c r="B162" s="126">
        <v>8.9087499999999995</v>
      </c>
      <c r="C162" s="127"/>
      <c r="D162" s="88">
        <v>4.4713599999999998</v>
      </c>
      <c r="E162" s="89">
        <v>6.2649999999999997E-2</v>
      </c>
      <c r="F162" s="88">
        <v>4.2741699999999998</v>
      </c>
      <c r="G162" s="90">
        <v>5.3060000000000003E-2</v>
      </c>
      <c r="H162" s="89">
        <v>4.6763000000000003</v>
      </c>
      <c r="I162" s="89">
        <v>6.4240000000000005E-2</v>
      </c>
      <c r="J162" s="88">
        <v>4.9251500000000004</v>
      </c>
      <c r="K162" s="90">
        <v>0.14141999999999999</v>
      </c>
      <c r="L162" s="89">
        <v>4.4552199999999997</v>
      </c>
      <c r="M162" s="89">
        <v>3.5139999999999998E-2</v>
      </c>
      <c r="N162" s="88">
        <v>4.3526300000000004</v>
      </c>
      <c r="O162" s="90">
        <v>5.9279999999999999E-2</v>
      </c>
      <c r="P162" s="89">
        <v>4.25718</v>
      </c>
      <c r="Q162" s="89">
        <v>6.2719999999999998E-2</v>
      </c>
      <c r="R162" s="88">
        <v>4.2594399999999997</v>
      </c>
      <c r="S162" s="90">
        <v>3.891E-2</v>
      </c>
      <c r="T162" s="89">
        <v>4.3873800000000003</v>
      </c>
      <c r="U162" s="89">
        <v>7.4270000000000003E-2</v>
      </c>
      <c r="V162" s="88">
        <v>4.3277900000000002</v>
      </c>
      <c r="W162" s="90">
        <v>4.1619999999999997E-2</v>
      </c>
      <c r="X162" s="89">
        <v>3.98874</v>
      </c>
      <c r="Y162" s="89">
        <v>4.6080000000000003E-2</v>
      </c>
      <c r="Z162" s="88">
        <v>6.8608099999999999</v>
      </c>
      <c r="AA162" s="90">
        <v>4.2441500000000003</v>
      </c>
      <c r="AB162" s="42"/>
      <c r="AC162" s="42"/>
      <c r="AD162" s="42"/>
      <c r="AE162" s="42"/>
      <c r="AF162" s="21"/>
      <c r="AG162" s="42"/>
      <c r="AH162" s="42"/>
      <c r="AI162" s="42"/>
      <c r="AJ162" s="42"/>
      <c r="AK162" s="42"/>
      <c r="AL162" s="42"/>
      <c r="AM162" s="42"/>
      <c r="AN162" s="42"/>
      <c r="AO162" s="42"/>
      <c r="AP162" s="42"/>
      <c r="AQ162" s="42"/>
      <c r="AR162" s="42"/>
    </row>
    <row r="163" spans="1:44" s="77" customFormat="1" ht="15" customHeight="1">
      <c r="A163" s="21"/>
      <c r="B163" s="126">
        <v>8.9139999999999997</v>
      </c>
      <c r="C163" s="127"/>
      <c r="D163" s="88">
        <v>4.4709099999999999</v>
      </c>
      <c r="E163" s="89">
        <v>6.6629999999999995E-2</v>
      </c>
      <c r="F163" s="88">
        <v>4.2751599999999996</v>
      </c>
      <c r="G163" s="90">
        <v>5.62E-2</v>
      </c>
      <c r="H163" s="89">
        <v>4.6761600000000003</v>
      </c>
      <c r="I163" s="89">
        <v>6.6600000000000006E-2</v>
      </c>
      <c r="J163" s="88">
        <v>4.92598</v>
      </c>
      <c r="K163" s="90">
        <v>0.14501</v>
      </c>
      <c r="L163" s="89">
        <v>4.4550200000000002</v>
      </c>
      <c r="M163" s="89">
        <v>3.5959999999999999E-2</v>
      </c>
      <c r="N163" s="88">
        <v>4.35304</v>
      </c>
      <c r="O163" s="90">
        <v>6.096E-2</v>
      </c>
      <c r="P163" s="89">
        <v>4.2572299999999998</v>
      </c>
      <c r="Q163" s="89">
        <v>6.318E-2</v>
      </c>
      <c r="R163" s="88">
        <v>4.2591200000000002</v>
      </c>
      <c r="S163" s="90">
        <v>3.9600000000000003E-2</v>
      </c>
      <c r="T163" s="89">
        <v>4.3882500000000002</v>
      </c>
      <c r="U163" s="89">
        <v>7.6189999999999994E-2</v>
      </c>
      <c r="V163" s="88">
        <v>4.3279100000000001</v>
      </c>
      <c r="W163" s="90">
        <v>4.2549999999999998E-2</v>
      </c>
      <c r="X163" s="89">
        <v>3.9875400000000001</v>
      </c>
      <c r="Y163" s="89">
        <v>4.8340000000000001E-2</v>
      </c>
      <c r="Z163" s="88">
        <v>6.8570000000000002</v>
      </c>
      <c r="AA163" s="90">
        <v>4.24383</v>
      </c>
      <c r="AB163" s="42"/>
      <c r="AC163" s="42"/>
      <c r="AD163" s="42"/>
      <c r="AE163" s="42"/>
      <c r="AF163" s="21"/>
      <c r="AG163" s="42"/>
      <c r="AH163" s="42"/>
      <c r="AI163" s="42"/>
      <c r="AJ163" s="42"/>
      <c r="AK163" s="42"/>
      <c r="AL163" s="42"/>
      <c r="AM163" s="42"/>
      <c r="AN163" s="42"/>
      <c r="AO163" s="42"/>
      <c r="AP163" s="42"/>
      <c r="AQ163" s="42"/>
      <c r="AR163" s="42"/>
    </row>
    <row r="164" spans="1:44" s="77" customFormat="1" ht="15" customHeight="1">
      <c r="A164" s="21"/>
      <c r="B164" s="126">
        <v>8.9192499999999999</v>
      </c>
      <c r="C164" s="127"/>
      <c r="D164" s="88">
        <v>4.4720399999999998</v>
      </c>
      <c r="E164" s="89">
        <v>6.3839999999999994E-2</v>
      </c>
      <c r="F164" s="88">
        <v>4.2742000000000004</v>
      </c>
      <c r="G164" s="90">
        <v>5.4050000000000001E-2</v>
      </c>
      <c r="H164" s="89">
        <v>4.6755300000000002</v>
      </c>
      <c r="I164" s="89">
        <v>6.4990000000000006E-2</v>
      </c>
      <c r="J164" s="88">
        <v>4.9260700000000002</v>
      </c>
      <c r="K164" s="90">
        <v>0.14388000000000001</v>
      </c>
      <c r="L164" s="89">
        <v>4.4552699999999996</v>
      </c>
      <c r="M164" s="89">
        <v>3.465E-2</v>
      </c>
      <c r="N164" s="88">
        <v>4.3525700000000001</v>
      </c>
      <c r="O164" s="90">
        <v>5.9880000000000003E-2</v>
      </c>
      <c r="P164" s="89">
        <v>4.2566100000000002</v>
      </c>
      <c r="Q164" s="89">
        <v>6.2089999999999999E-2</v>
      </c>
      <c r="R164" s="88">
        <v>4.2588800000000004</v>
      </c>
      <c r="S164" s="90">
        <v>3.8760000000000003E-2</v>
      </c>
      <c r="T164" s="89">
        <v>4.3898299999999999</v>
      </c>
      <c r="U164" s="89">
        <v>7.3859999999999995E-2</v>
      </c>
      <c r="V164" s="88">
        <v>4.3278499999999998</v>
      </c>
      <c r="W164" s="90">
        <v>4.1919999999999999E-2</v>
      </c>
      <c r="X164" s="89">
        <v>3.9877699999999998</v>
      </c>
      <c r="Y164" s="89">
        <v>4.8219999999999999E-2</v>
      </c>
      <c r="Z164" s="88">
        <v>6.8586099999999997</v>
      </c>
      <c r="AA164" s="90">
        <v>4.2391100000000002</v>
      </c>
      <c r="AB164" s="42"/>
      <c r="AC164" s="42"/>
      <c r="AD164" s="42"/>
      <c r="AE164" s="42"/>
      <c r="AF164" s="21"/>
      <c r="AG164" s="42"/>
      <c r="AH164" s="42"/>
      <c r="AI164" s="42"/>
      <c r="AJ164" s="42"/>
      <c r="AK164" s="42"/>
      <c r="AL164" s="42"/>
      <c r="AM164" s="42"/>
      <c r="AN164" s="42"/>
      <c r="AO164" s="42"/>
      <c r="AP164" s="42"/>
      <c r="AQ164" s="42"/>
      <c r="AR164" s="42"/>
    </row>
    <row r="165" spans="1:44" s="77" customFormat="1" ht="15" customHeight="1">
      <c r="A165" s="21"/>
      <c r="B165" s="126">
        <v>8.9245000000000001</v>
      </c>
      <c r="C165" s="127"/>
      <c r="D165" s="88">
        <v>4.4702400000000004</v>
      </c>
      <c r="E165" s="89">
        <v>6.1990000000000003E-2</v>
      </c>
      <c r="F165" s="88">
        <v>4.2748900000000001</v>
      </c>
      <c r="G165" s="90">
        <v>5.3929999999999999E-2</v>
      </c>
      <c r="H165" s="89">
        <v>4.6761400000000002</v>
      </c>
      <c r="I165" s="89">
        <v>6.4640000000000003E-2</v>
      </c>
      <c r="J165" s="88">
        <v>4.9271599999999998</v>
      </c>
      <c r="K165" s="90">
        <v>0.14584</v>
      </c>
      <c r="L165" s="89">
        <v>4.4550400000000003</v>
      </c>
      <c r="M165" s="89">
        <v>3.4200000000000001E-2</v>
      </c>
      <c r="N165" s="88">
        <v>4.3539700000000003</v>
      </c>
      <c r="O165" s="90">
        <v>5.9470000000000002E-2</v>
      </c>
      <c r="P165" s="89">
        <v>4.2566899999999999</v>
      </c>
      <c r="Q165" s="89">
        <v>6.2289999999999998E-2</v>
      </c>
      <c r="R165" s="88">
        <v>4.2577499999999997</v>
      </c>
      <c r="S165" s="90">
        <v>3.8309999999999997E-2</v>
      </c>
      <c r="T165" s="89">
        <v>4.3867700000000003</v>
      </c>
      <c r="U165" s="89">
        <v>7.349E-2</v>
      </c>
      <c r="V165" s="88">
        <v>4.3282400000000001</v>
      </c>
      <c r="W165" s="90">
        <v>4.1919999999999999E-2</v>
      </c>
      <c r="X165" s="89">
        <v>3.9882</v>
      </c>
      <c r="Y165" s="89">
        <v>4.6730000000000001E-2</v>
      </c>
      <c r="Z165" s="88">
        <v>6.8571900000000001</v>
      </c>
      <c r="AA165" s="90">
        <v>4.2389999999999999</v>
      </c>
      <c r="AB165" s="42"/>
      <c r="AC165" s="42"/>
      <c r="AD165" s="42"/>
      <c r="AE165" s="42"/>
      <c r="AF165" s="21"/>
      <c r="AG165" s="42"/>
      <c r="AH165" s="42"/>
      <c r="AI165" s="42"/>
      <c r="AJ165" s="42"/>
      <c r="AK165" s="42"/>
      <c r="AL165" s="42"/>
      <c r="AM165" s="42"/>
      <c r="AN165" s="42"/>
      <c r="AO165" s="42"/>
      <c r="AP165" s="42"/>
      <c r="AQ165" s="42"/>
      <c r="AR165" s="42"/>
    </row>
    <row r="166" spans="1:44" s="77" customFormat="1" ht="15" customHeight="1">
      <c r="A166" s="21"/>
      <c r="B166" s="126">
        <v>8.9297500000000003</v>
      </c>
      <c r="C166" s="127"/>
      <c r="D166" s="88">
        <v>4.4675500000000001</v>
      </c>
      <c r="E166" s="89">
        <v>6.7739999999999995E-2</v>
      </c>
      <c r="F166" s="88">
        <v>4.2722499999999997</v>
      </c>
      <c r="G166" s="90">
        <v>5.4859999999999999E-2</v>
      </c>
      <c r="H166" s="89">
        <v>4.6738999999999997</v>
      </c>
      <c r="I166" s="89">
        <v>6.5369999999999998E-2</v>
      </c>
      <c r="J166" s="88">
        <v>4.9261299999999997</v>
      </c>
      <c r="K166" s="90">
        <v>0.14767</v>
      </c>
      <c r="L166" s="89">
        <v>4.4531700000000001</v>
      </c>
      <c r="M166" s="89">
        <v>3.6249999999999998E-2</v>
      </c>
      <c r="N166" s="88">
        <v>4.3517099999999997</v>
      </c>
      <c r="O166" s="90">
        <v>6.1120000000000001E-2</v>
      </c>
      <c r="P166" s="89">
        <v>4.2544899999999997</v>
      </c>
      <c r="Q166" s="89">
        <v>6.3530000000000003E-2</v>
      </c>
      <c r="R166" s="88">
        <v>4.25671</v>
      </c>
      <c r="S166" s="90">
        <v>4.02E-2</v>
      </c>
      <c r="T166" s="89">
        <v>4.3862500000000004</v>
      </c>
      <c r="U166" s="89">
        <v>7.4740000000000001E-2</v>
      </c>
      <c r="V166" s="88">
        <v>4.3256899999999998</v>
      </c>
      <c r="W166" s="90">
        <v>4.317E-2</v>
      </c>
      <c r="X166" s="89">
        <v>3.9861499999999999</v>
      </c>
      <c r="Y166" s="89">
        <v>4.6949999999999999E-2</v>
      </c>
      <c r="Z166" s="88">
        <v>6.8527199999999997</v>
      </c>
      <c r="AA166" s="90">
        <v>4.2361899999999997</v>
      </c>
      <c r="AB166" s="42"/>
      <c r="AC166" s="42"/>
      <c r="AD166" s="42"/>
      <c r="AE166" s="42"/>
      <c r="AF166" s="21"/>
      <c r="AG166" s="42"/>
      <c r="AH166" s="42"/>
      <c r="AI166" s="42"/>
      <c r="AJ166" s="42"/>
      <c r="AK166" s="42"/>
      <c r="AL166" s="42"/>
      <c r="AM166" s="42"/>
      <c r="AN166" s="42"/>
      <c r="AO166" s="42"/>
      <c r="AP166" s="42"/>
      <c r="AQ166" s="42"/>
      <c r="AR166" s="42"/>
    </row>
    <row r="167" spans="1:44" s="77" customFormat="1" ht="15" customHeight="1">
      <c r="A167" s="21"/>
      <c r="B167" s="126">
        <v>8.9350000000000005</v>
      </c>
      <c r="C167" s="127"/>
      <c r="D167" s="88">
        <v>4.4680999999999997</v>
      </c>
      <c r="E167" s="89">
        <v>6.4460000000000003E-2</v>
      </c>
      <c r="F167" s="88">
        <v>4.2729400000000002</v>
      </c>
      <c r="G167" s="90">
        <v>5.4800000000000001E-2</v>
      </c>
      <c r="H167" s="89">
        <v>4.6741099999999998</v>
      </c>
      <c r="I167" s="89">
        <v>6.4689999999999998E-2</v>
      </c>
      <c r="J167" s="88">
        <v>4.9272900000000002</v>
      </c>
      <c r="K167" s="90">
        <v>0.14877000000000001</v>
      </c>
      <c r="L167" s="89">
        <v>4.4541199999999996</v>
      </c>
      <c r="M167" s="89">
        <v>3.5119999999999998E-2</v>
      </c>
      <c r="N167" s="88">
        <v>4.3517999999999999</v>
      </c>
      <c r="O167" s="90">
        <v>6.046E-2</v>
      </c>
      <c r="P167" s="89">
        <v>4.2541399999999996</v>
      </c>
      <c r="Q167" s="89">
        <v>6.4269999999999994E-2</v>
      </c>
      <c r="R167" s="88">
        <v>4.2566600000000001</v>
      </c>
      <c r="S167" s="90">
        <v>3.968E-2</v>
      </c>
      <c r="T167" s="89">
        <v>4.3842100000000004</v>
      </c>
      <c r="U167" s="89">
        <v>7.4010000000000006E-2</v>
      </c>
      <c r="V167" s="88">
        <v>4.3259999999999996</v>
      </c>
      <c r="W167" s="90">
        <v>4.2020000000000002E-2</v>
      </c>
      <c r="X167" s="89">
        <v>3.9849800000000002</v>
      </c>
      <c r="Y167" s="89">
        <v>4.7480000000000001E-2</v>
      </c>
      <c r="Z167" s="88">
        <v>6.8522100000000004</v>
      </c>
      <c r="AA167" s="90">
        <v>4.2343900000000003</v>
      </c>
      <c r="AB167" s="42"/>
      <c r="AC167" s="42"/>
      <c r="AD167" s="42"/>
      <c r="AE167" s="42"/>
      <c r="AF167" s="21"/>
      <c r="AG167" s="42"/>
      <c r="AH167" s="42"/>
      <c r="AI167" s="42"/>
      <c r="AJ167" s="42"/>
      <c r="AK167" s="42"/>
      <c r="AL167" s="42"/>
      <c r="AM167" s="42"/>
      <c r="AN167" s="42"/>
      <c r="AO167" s="42"/>
      <c r="AP167" s="42"/>
      <c r="AQ167" s="42"/>
      <c r="AR167" s="42"/>
    </row>
    <row r="168" spans="1:44" s="77" customFormat="1" ht="15" customHeight="1">
      <c r="A168" s="21"/>
      <c r="B168" s="126">
        <v>8.9402500000000007</v>
      </c>
      <c r="C168" s="127"/>
      <c r="D168" s="88">
        <v>4.4671900000000004</v>
      </c>
      <c r="E168" s="89">
        <v>6.5259999999999999E-2</v>
      </c>
      <c r="F168" s="88">
        <v>4.2713900000000002</v>
      </c>
      <c r="G168" s="90">
        <v>5.4870000000000002E-2</v>
      </c>
      <c r="H168" s="89">
        <v>4.6735199999999999</v>
      </c>
      <c r="I168" s="89">
        <v>6.5449999999999994E-2</v>
      </c>
      <c r="J168" s="88">
        <v>4.9264799999999997</v>
      </c>
      <c r="K168" s="90">
        <v>0.15184</v>
      </c>
      <c r="L168" s="89">
        <v>4.45303</v>
      </c>
      <c r="M168" s="89">
        <v>3.6069999999999998E-2</v>
      </c>
      <c r="N168" s="88">
        <v>4.3529799999999996</v>
      </c>
      <c r="O168" s="90">
        <v>6.1800000000000001E-2</v>
      </c>
      <c r="P168" s="89">
        <v>4.2534900000000002</v>
      </c>
      <c r="Q168" s="89">
        <v>6.3219999999999998E-2</v>
      </c>
      <c r="R168" s="88">
        <v>4.2570800000000002</v>
      </c>
      <c r="S168" s="90">
        <v>4.0480000000000002E-2</v>
      </c>
      <c r="T168" s="89">
        <v>4.3840500000000002</v>
      </c>
      <c r="U168" s="89">
        <v>7.7329999999999996E-2</v>
      </c>
      <c r="V168" s="88">
        <v>4.3259400000000001</v>
      </c>
      <c r="W168" s="90">
        <v>4.3319999999999997E-2</v>
      </c>
      <c r="X168" s="89">
        <v>3.9842399999999998</v>
      </c>
      <c r="Y168" s="89">
        <v>4.9520000000000002E-2</v>
      </c>
      <c r="Z168" s="88">
        <v>6.8518100000000004</v>
      </c>
      <c r="AA168" s="90">
        <v>4.2343799999999998</v>
      </c>
      <c r="AB168" s="42"/>
      <c r="AC168" s="42"/>
      <c r="AD168" s="42"/>
      <c r="AE168" s="42"/>
      <c r="AF168" s="21"/>
      <c r="AG168" s="42"/>
      <c r="AH168" s="42"/>
      <c r="AI168" s="42"/>
      <c r="AJ168" s="42"/>
      <c r="AK168" s="42"/>
      <c r="AL168" s="42"/>
      <c r="AM168" s="42"/>
      <c r="AN168" s="42"/>
      <c r="AO168" s="42"/>
      <c r="AP168" s="42"/>
      <c r="AQ168" s="42"/>
      <c r="AR168" s="42"/>
    </row>
    <row r="169" spans="1:44" s="77" customFormat="1" ht="15" customHeight="1">
      <c r="A169" s="21"/>
      <c r="B169" s="126">
        <v>8.9454999999999991</v>
      </c>
      <c r="C169" s="127"/>
      <c r="D169" s="88">
        <v>4.4687999999999999</v>
      </c>
      <c r="E169" s="89">
        <v>6.7739999999999995E-2</v>
      </c>
      <c r="F169" s="88">
        <v>4.2711399999999999</v>
      </c>
      <c r="G169" s="90">
        <v>5.6860000000000001E-2</v>
      </c>
      <c r="H169" s="89">
        <v>4.67415</v>
      </c>
      <c r="I169" s="89">
        <v>6.583E-2</v>
      </c>
      <c r="J169" s="88">
        <v>4.9281600000000001</v>
      </c>
      <c r="K169" s="90">
        <v>0.15395</v>
      </c>
      <c r="L169" s="89">
        <v>4.4527400000000004</v>
      </c>
      <c r="M169" s="89">
        <v>3.619E-2</v>
      </c>
      <c r="N169" s="88">
        <v>4.3530699999999998</v>
      </c>
      <c r="O169" s="90">
        <v>6.1559999999999997E-2</v>
      </c>
      <c r="P169" s="89">
        <v>4.2538</v>
      </c>
      <c r="Q169" s="89">
        <v>6.4930000000000002E-2</v>
      </c>
      <c r="R169" s="88">
        <v>4.2571199999999996</v>
      </c>
      <c r="S169" s="90">
        <v>4.0489999999999998E-2</v>
      </c>
      <c r="T169" s="89">
        <v>4.3846499999999997</v>
      </c>
      <c r="U169" s="89">
        <v>7.6499999999999999E-2</v>
      </c>
      <c r="V169" s="88">
        <v>4.3264300000000002</v>
      </c>
      <c r="W169" s="90">
        <v>4.2799999999999998E-2</v>
      </c>
      <c r="X169" s="89">
        <v>3.9858699999999998</v>
      </c>
      <c r="Y169" s="89">
        <v>4.9709999999999997E-2</v>
      </c>
      <c r="Z169" s="88">
        <v>6.8496699999999997</v>
      </c>
      <c r="AA169" s="90">
        <v>4.2318699999999998</v>
      </c>
      <c r="AB169" s="42"/>
      <c r="AC169" s="42"/>
      <c r="AD169" s="42"/>
      <c r="AE169" s="42"/>
      <c r="AF169" s="21"/>
      <c r="AG169" s="42"/>
      <c r="AH169" s="42"/>
      <c r="AI169" s="42"/>
      <c r="AJ169" s="42"/>
      <c r="AK169" s="42"/>
      <c r="AL169" s="42"/>
      <c r="AM169" s="42"/>
      <c r="AN169" s="42"/>
      <c r="AO169" s="42"/>
      <c r="AP169" s="42"/>
      <c r="AQ169" s="42"/>
      <c r="AR169" s="42"/>
    </row>
    <row r="170" spans="1:44" s="77" customFormat="1" ht="15" customHeight="1">
      <c r="A170" s="21"/>
      <c r="B170" s="126">
        <v>8.9507499999999993</v>
      </c>
      <c r="C170" s="127"/>
      <c r="D170" s="88">
        <v>4.4699</v>
      </c>
      <c r="E170" s="89">
        <v>6.5310000000000007E-2</v>
      </c>
      <c r="F170" s="88">
        <v>4.2741899999999999</v>
      </c>
      <c r="G170" s="90">
        <v>5.3679999999999999E-2</v>
      </c>
      <c r="H170" s="89">
        <v>4.6749799999999997</v>
      </c>
      <c r="I170" s="89">
        <v>6.5290000000000001E-2</v>
      </c>
      <c r="J170" s="88">
        <v>4.9297300000000002</v>
      </c>
      <c r="K170" s="90">
        <v>0.15326000000000001</v>
      </c>
      <c r="L170" s="89">
        <v>4.4541399999999998</v>
      </c>
      <c r="M170" s="89">
        <v>3.4459999999999998E-2</v>
      </c>
      <c r="N170" s="88">
        <v>4.3543900000000004</v>
      </c>
      <c r="O170" s="90">
        <v>6.019E-2</v>
      </c>
      <c r="P170" s="89">
        <v>4.2549900000000003</v>
      </c>
      <c r="Q170" s="89">
        <v>6.2129999999999998E-2</v>
      </c>
      <c r="R170" s="88">
        <v>4.2569999999999997</v>
      </c>
      <c r="S170" s="90">
        <v>4.018E-2</v>
      </c>
      <c r="T170" s="89">
        <v>4.3859000000000004</v>
      </c>
      <c r="U170" s="89">
        <v>7.5160000000000005E-2</v>
      </c>
      <c r="V170" s="88">
        <v>4.3276199999999996</v>
      </c>
      <c r="W170" s="90">
        <v>4.1489999999999999E-2</v>
      </c>
      <c r="X170" s="89">
        <v>3.9868899999999998</v>
      </c>
      <c r="Y170" s="89">
        <v>4.7190000000000003E-2</v>
      </c>
      <c r="Z170" s="88">
        <v>6.8536299999999999</v>
      </c>
      <c r="AA170" s="90">
        <v>4.22858</v>
      </c>
      <c r="AB170" s="42"/>
      <c r="AC170" s="42"/>
      <c r="AD170" s="42"/>
      <c r="AE170" s="42"/>
      <c r="AF170" s="21"/>
      <c r="AG170" s="42"/>
      <c r="AH170" s="42"/>
      <c r="AI170" s="42"/>
      <c r="AJ170" s="42"/>
      <c r="AK170" s="42"/>
      <c r="AL170" s="42"/>
      <c r="AM170" s="42"/>
      <c r="AN170" s="42"/>
      <c r="AO170" s="42"/>
      <c r="AP170" s="42"/>
      <c r="AQ170" s="42"/>
      <c r="AR170" s="42"/>
    </row>
    <row r="171" spans="1:44" s="77" customFormat="1" ht="15" customHeight="1">
      <c r="A171" s="21"/>
      <c r="B171" s="126">
        <v>8.9559999999999995</v>
      </c>
      <c r="C171" s="127"/>
      <c r="D171" s="88">
        <v>4.4686399999999997</v>
      </c>
      <c r="E171" s="89">
        <v>6.5799999999999997E-2</v>
      </c>
      <c r="F171" s="88">
        <v>4.2736200000000002</v>
      </c>
      <c r="G171" s="90">
        <v>5.5449999999999999E-2</v>
      </c>
      <c r="H171" s="89">
        <v>4.6744000000000003</v>
      </c>
      <c r="I171" s="89">
        <v>6.5490000000000007E-2</v>
      </c>
      <c r="J171" s="88">
        <v>4.9295499999999999</v>
      </c>
      <c r="K171" s="90">
        <v>0.15662000000000001</v>
      </c>
      <c r="L171" s="89">
        <v>4.4534500000000001</v>
      </c>
      <c r="M171" s="89">
        <v>3.4669999999999999E-2</v>
      </c>
      <c r="N171" s="88">
        <v>4.3547399999999996</v>
      </c>
      <c r="O171" s="90">
        <v>6.0720000000000003E-2</v>
      </c>
      <c r="P171" s="89">
        <v>4.2551899999999998</v>
      </c>
      <c r="Q171" s="89">
        <v>6.2059999999999997E-2</v>
      </c>
      <c r="R171" s="88">
        <v>4.2570199999999998</v>
      </c>
      <c r="S171" s="90">
        <v>3.9120000000000002E-2</v>
      </c>
      <c r="T171" s="89">
        <v>4.3845200000000002</v>
      </c>
      <c r="U171" s="89">
        <v>7.356E-2</v>
      </c>
      <c r="V171" s="88">
        <v>4.3272399999999998</v>
      </c>
      <c r="W171" s="90">
        <v>4.1939999999999998E-2</v>
      </c>
      <c r="X171" s="89">
        <v>3.98556</v>
      </c>
      <c r="Y171" s="89">
        <v>4.6769999999999999E-2</v>
      </c>
      <c r="Z171" s="88">
        <v>6.8512500000000003</v>
      </c>
      <c r="AA171" s="90">
        <v>4.2288600000000001</v>
      </c>
      <c r="AB171" s="42"/>
      <c r="AC171" s="42"/>
      <c r="AD171" s="42"/>
      <c r="AE171" s="42"/>
      <c r="AF171" s="21"/>
      <c r="AG171" s="42"/>
      <c r="AH171" s="42"/>
      <c r="AI171" s="42"/>
      <c r="AJ171" s="42"/>
      <c r="AK171" s="42"/>
      <c r="AL171" s="42"/>
      <c r="AM171" s="42"/>
      <c r="AN171" s="42"/>
      <c r="AO171" s="42"/>
      <c r="AP171" s="42"/>
      <c r="AQ171" s="42"/>
      <c r="AR171" s="42"/>
    </row>
    <row r="172" spans="1:44" s="77" customFormat="1" ht="15" customHeight="1">
      <c r="A172" s="21"/>
      <c r="B172" s="126">
        <v>8.9612499999999997</v>
      </c>
      <c r="C172" s="127"/>
      <c r="D172" s="88">
        <v>4.4689199999999998</v>
      </c>
      <c r="E172" s="89">
        <v>6.6460000000000005E-2</v>
      </c>
      <c r="F172" s="88">
        <v>4.2738699999999996</v>
      </c>
      <c r="G172" s="90">
        <v>5.5129999999999998E-2</v>
      </c>
      <c r="H172" s="89">
        <v>4.6745400000000004</v>
      </c>
      <c r="I172" s="89">
        <v>6.5860000000000002E-2</v>
      </c>
      <c r="J172" s="88">
        <v>4.9302700000000002</v>
      </c>
      <c r="K172" s="90">
        <v>0.15917000000000001</v>
      </c>
      <c r="L172" s="89">
        <v>4.4537599999999999</v>
      </c>
      <c r="M172" s="89">
        <v>3.5180000000000003E-2</v>
      </c>
      <c r="N172" s="88">
        <v>4.3550599999999999</v>
      </c>
      <c r="O172" s="90">
        <v>6.1249999999999999E-2</v>
      </c>
      <c r="P172" s="89">
        <v>4.2536800000000001</v>
      </c>
      <c r="Q172" s="89">
        <v>6.5549999999999997E-2</v>
      </c>
      <c r="R172" s="88">
        <v>4.2564799999999998</v>
      </c>
      <c r="S172" s="90">
        <v>3.9359999999999999E-2</v>
      </c>
      <c r="T172" s="89">
        <v>4.3854699999999998</v>
      </c>
      <c r="U172" s="89">
        <v>7.6840000000000006E-2</v>
      </c>
      <c r="V172" s="88">
        <v>4.3266799999999996</v>
      </c>
      <c r="W172" s="90">
        <v>4.2779999999999999E-2</v>
      </c>
      <c r="X172" s="89">
        <v>3.9858899999999999</v>
      </c>
      <c r="Y172" s="89">
        <v>4.7460000000000002E-2</v>
      </c>
      <c r="Z172" s="88">
        <v>6.8516500000000002</v>
      </c>
      <c r="AA172" s="90">
        <v>4.2281199999999997</v>
      </c>
      <c r="AB172" s="42"/>
      <c r="AC172" s="42"/>
      <c r="AD172" s="42"/>
      <c r="AE172" s="42"/>
      <c r="AF172" s="21"/>
      <c r="AG172" s="42"/>
      <c r="AH172" s="42"/>
      <c r="AI172" s="42"/>
      <c r="AJ172" s="42"/>
      <c r="AK172" s="42"/>
      <c r="AL172" s="42"/>
      <c r="AM172" s="42"/>
      <c r="AN172" s="42"/>
      <c r="AO172" s="42"/>
      <c r="AP172" s="42"/>
      <c r="AQ172" s="42"/>
      <c r="AR172" s="42"/>
    </row>
    <row r="173" spans="1:44" s="77" customFormat="1" ht="15" customHeight="1">
      <c r="A173" s="21"/>
      <c r="B173" s="126">
        <v>8.9664999999999999</v>
      </c>
      <c r="C173" s="127"/>
      <c r="D173" s="88">
        <v>4.4684200000000001</v>
      </c>
      <c r="E173" s="89">
        <v>6.6470000000000001E-2</v>
      </c>
      <c r="F173" s="88">
        <v>4.2739399999999996</v>
      </c>
      <c r="G173" s="90">
        <v>5.4800000000000001E-2</v>
      </c>
      <c r="H173" s="89">
        <v>4.6752000000000002</v>
      </c>
      <c r="I173" s="89">
        <v>6.5409999999999996E-2</v>
      </c>
      <c r="J173" s="88">
        <v>4.93086</v>
      </c>
      <c r="K173" s="90">
        <v>0.16095999999999999</v>
      </c>
      <c r="L173" s="89">
        <v>4.45411</v>
      </c>
      <c r="M173" s="89">
        <v>3.5299999999999998E-2</v>
      </c>
      <c r="N173" s="88">
        <v>4.3555700000000002</v>
      </c>
      <c r="O173" s="90">
        <v>6.1150000000000003E-2</v>
      </c>
      <c r="P173" s="89">
        <v>4.2554999999999996</v>
      </c>
      <c r="Q173" s="89">
        <v>6.4030000000000004E-2</v>
      </c>
      <c r="R173" s="88">
        <v>4.2569699999999999</v>
      </c>
      <c r="S173" s="90">
        <v>4.0230000000000002E-2</v>
      </c>
      <c r="T173" s="89">
        <v>4.3843300000000003</v>
      </c>
      <c r="U173" s="89">
        <v>7.4719999999999995E-2</v>
      </c>
      <c r="V173" s="88">
        <v>4.32653</v>
      </c>
      <c r="W173" s="90">
        <v>4.2590000000000003E-2</v>
      </c>
      <c r="X173" s="89">
        <v>3.98569</v>
      </c>
      <c r="Y173" s="89">
        <v>4.8669999999999998E-2</v>
      </c>
      <c r="Z173" s="88">
        <v>6.8492100000000002</v>
      </c>
      <c r="AA173" s="90">
        <v>4.22675</v>
      </c>
      <c r="AB173" s="42"/>
      <c r="AC173" s="42"/>
      <c r="AD173" s="42"/>
      <c r="AE173" s="42"/>
      <c r="AF173" s="21"/>
      <c r="AG173" s="42"/>
      <c r="AH173" s="42"/>
      <c r="AI173" s="42"/>
      <c r="AJ173" s="42"/>
      <c r="AK173" s="42"/>
      <c r="AL173" s="42"/>
      <c r="AM173" s="42"/>
      <c r="AN173" s="42"/>
      <c r="AO173" s="42"/>
      <c r="AP173" s="42"/>
      <c r="AQ173" s="42"/>
      <c r="AR173" s="42"/>
    </row>
    <row r="174" spans="1:44" s="77" customFormat="1" ht="15" customHeight="1">
      <c r="A174" s="21"/>
      <c r="B174" s="126">
        <v>8.9717500000000001</v>
      </c>
      <c r="C174" s="127"/>
      <c r="D174" s="88">
        <v>4.4705700000000004</v>
      </c>
      <c r="E174" s="89">
        <v>6.522E-2</v>
      </c>
      <c r="F174" s="88">
        <v>4.2746500000000003</v>
      </c>
      <c r="G174" s="90">
        <v>5.5390000000000002E-2</v>
      </c>
      <c r="H174" s="89">
        <v>4.6757200000000001</v>
      </c>
      <c r="I174" s="89">
        <v>6.4879999999999993E-2</v>
      </c>
      <c r="J174" s="88">
        <v>4.9310999999999998</v>
      </c>
      <c r="K174" s="90">
        <v>0.16400000000000001</v>
      </c>
      <c r="L174" s="89">
        <v>4.4549799999999999</v>
      </c>
      <c r="M174" s="89">
        <v>3.5090000000000003E-2</v>
      </c>
      <c r="N174" s="88">
        <v>4.3563200000000002</v>
      </c>
      <c r="O174" s="90">
        <v>6.0130000000000003E-2</v>
      </c>
      <c r="P174" s="89">
        <v>4.2560099999999998</v>
      </c>
      <c r="Q174" s="89">
        <v>6.4049999999999996E-2</v>
      </c>
      <c r="R174" s="88">
        <v>4.2579000000000002</v>
      </c>
      <c r="S174" s="90">
        <v>3.9940000000000003E-2</v>
      </c>
      <c r="T174" s="89">
        <v>4.3870699999999996</v>
      </c>
      <c r="U174" s="89">
        <v>7.5069999999999998E-2</v>
      </c>
      <c r="V174" s="88">
        <v>4.3277099999999997</v>
      </c>
      <c r="W174" s="90">
        <v>4.2090000000000002E-2</v>
      </c>
      <c r="X174" s="89">
        <v>3.9863300000000002</v>
      </c>
      <c r="Y174" s="89">
        <v>4.7629999999999999E-2</v>
      </c>
      <c r="Z174" s="88">
        <v>6.8497300000000001</v>
      </c>
      <c r="AA174" s="90">
        <v>4.2239100000000001</v>
      </c>
      <c r="AB174" s="42"/>
      <c r="AC174" s="42"/>
      <c r="AD174" s="42"/>
      <c r="AE174" s="42"/>
      <c r="AF174" s="21"/>
      <c r="AG174" s="42"/>
      <c r="AH174" s="42"/>
      <c r="AI174" s="42"/>
      <c r="AJ174" s="42"/>
      <c r="AK174" s="42"/>
      <c r="AL174" s="42"/>
      <c r="AM174" s="42"/>
      <c r="AN174" s="42"/>
      <c r="AO174" s="42"/>
      <c r="AP174" s="42"/>
      <c r="AQ174" s="42"/>
      <c r="AR174" s="42"/>
    </row>
    <row r="175" spans="1:44" s="77" customFormat="1" ht="15" customHeight="1">
      <c r="A175" s="21"/>
      <c r="B175" s="126">
        <v>8.9770000000000003</v>
      </c>
      <c r="C175" s="127"/>
      <c r="D175" s="88">
        <v>4.4677699999999998</v>
      </c>
      <c r="E175" s="89">
        <v>6.3450000000000006E-2</v>
      </c>
      <c r="F175" s="88">
        <v>4.2724599999999997</v>
      </c>
      <c r="G175" s="90">
        <v>5.1459999999999999E-2</v>
      </c>
      <c r="H175" s="89">
        <v>4.6748799999999999</v>
      </c>
      <c r="I175" s="89">
        <v>6.4250000000000002E-2</v>
      </c>
      <c r="J175" s="88">
        <v>4.9307400000000001</v>
      </c>
      <c r="K175" s="90">
        <v>0.16561000000000001</v>
      </c>
      <c r="L175" s="89">
        <v>4.4538200000000003</v>
      </c>
      <c r="M175" s="89">
        <v>3.3619999999999997E-2</v>
      </c>
      <c r="N175" s="88">
        <v>4.3554700000000004</v>
      </c>
      <c r="O175" s="90">
        <v>5.951E-2</v>
      </c>
      <c r="P175" s="89">
        <v>4.2546099999999996</v>
      </c>
      <c r="Q175" s="89">
        <v>6.3060000000000005E-2</v>
      </c>
      <c r="R175" s="88">
        <v>4.2564799999999998</v>
      </c>
      <c r="S175" s="90">
        <v>3.8370000000000001E-2</v>
      </c>
      <c r="T175" s="89">
        <v>4.3859700000000004</v>
      </c>
      <c r="U175" s="89">
        <v>7.3700000000000002E-2</v>
      </c>
      <c r="V175" s="88">
        <v>4.3269399999999996</v>
      </c>
      <c r="W175" s="90">
        <v>4.1489999999999999E-2</v>
      </c>
      <c r="X175" s="89">
        <v>3.98576</v>
      </c>
      <c r="Y175" s="89">
        <v>4.6940000000000003E-2</v>
      </c>
      <c r="Z175" s="88">
        <v>6.8467200000000004</v>
      </c>
      <c r="AA175" s="90">
        <v>4.2198399999999996</v>
      </c>
      <c r="AB175" s="42"/>
      <c r="AC175" s="42"/>
      <c r="AD175" s="42"/>
      <c r="AE175" s="42"/>
      <c r="AF175" s="21"/>
      <c r="AG175" s="42"/>
      <c r="AH175" s="42"/>
      <c r="AI175" s="42"/>
      <c r="AJ175" s="42"/>
      <c r="AK175" s="42"/>
      <c r="AL175" s="42"/>
      <c r="AM175" s="42"/>
      <c r="AN175" s="42"/>
      <c r="AO175" s="42"/>
      <c r="AP175" s="42"/>
      <c r="AQ175" s="42"/>
      <c r="AR175" s="42"/>
    </row>
    <row r="176" spans="1:44" s="77" customFormat="1" ht="15" customHeight="1">
      <c r="A176" s="21"/>
      <c r="B176" s="126">
        <v>8.9822500000000005</v>
      </c>
      <c r="C176" s="127"/>
      <c r="D176" s="88">
        <v>4.4688499999999998</v>
      </c>
      <c r="E176" s="89">
        <v>6.5680000000000002E-2</v>
      </c>
      <c r="F176" s="88">
        <v>4.2724799999999998</v>
      </c>
      <c r="G176" s="90">
        <v>5.459E-2</v>
      </c>
      <c r="H176" s="89">
        <v>4.6755800000000001</v>
      </c>
      <c r="I176" s="89">
        <v>6.5170000000000006E-2</v>
      </c>
      <c r="J176" s="88">
        <v>4.9313200000000004</v>
      </c>
      <c r="K176" s="90">
        <v>0.16988</v>
      </c>
      <c r="L176" s="89">
        <v>4.4535</v>
      </c>
      <c r="M176" s="89">
        <v>3.5650000000000001E-2</v>
      </c>
      <c r="N176" s="88">
        <v>4.3554300000000001</v>
      </c>
      <c r="O176" s="90">
        <v>6.0909999999999999E-2</v>
      </c>
      <c r="P176" s="89">
        <v>4.2542600000000004</v>
      </c>
      <c r="Q176" s="89">
        <v>6.5490000000000007E-2</v>
      </c>
      <c r="R176" s="88">
        <v>4.2573400000000001</v>
      </c>
      <c r="S176" s="90">
        <v>3.9640000000000002E-2</v>
      </c>
      <c r="T176" s="89">
        <v>4.3856900000000003</v>
      </c>
      <c r="U176" s="89">
        <v>7.6170000000000002E-2</v>
      </c>
      <c r="V176" s="88">
        <v>4.32674</v>
      </c>
      <c r="W176" s="90">
        <v>4.2279999999999998E-2</v>
      </c>
      <c r="X176" s="89">
        <v>3.98692</v>
      </c>
      <c r="Y176" s="89">
        <v>4.7140000000000001E-2</v>
      </c>
      <c r="Z176" s="88">
        <v>6.8452299999999999</v>
      </c>
      <c r="AA176" s="90">
        <v>4.2204100000000002</v>
      </c>
      <c r="AB176" s="42"/>
      <c r="AC176" s="42"/>
      <c r="AD176" s="42"/>
      <c r="AE176" s="42"/>
      <c r="AF176" s="21"/>
      <c r="AG176" s="42"/>
      <c r="AH176" s="42"/>
      <c r="AI176" s="42"/>
      <c r="AJ176" s="42"/>
      <c r="AK176" s="42"/>
      <c r="AL176" s="42"/>
      <c r="AM176" s="42"/>
      <c r="AN176" s="42"/>
      <c r="AO176" s="42"/>
      <c r="AP176" s="42"/>
      <c r="AQ176" s="42"/>
      <c r="AR176" s="42"/>
    </row>
    <row r="177" spans="1:44" s="77" customFormat="1" ht="15" customHeight="1">
      <c r="A177" s="21"/>
      <c r="B177" s="126">
        <v>8.9875000000000007</v>
      </c>
      <c r="C177" s="127"/>
      <c r="D177" s="88">
        <v>4.4693100000000001</v>
      </c>
      <c r="E177" s="89">
        <v>6.6229999999999997E-2</v>
      </c>
      <c r="F177" s="88">
        <v>4.27522</v>
      </c>
      <c r="G177" s="90">
        <v>5.3789999999999998E-2</v>
      </c>
      <c r="H177" s="89">
        <v>4.6763199999999996</v>
      </c>
      <c r="I177" s="89">
        <v>6.5379999999999994E-2</v>
      </c>
      <c r="J177" s="88">
        <v>4.93161</v>
      </c>
      <c r="K177" s="90">
        <v>0.17291000000000001</v>
      </c>
      <c r="L177" s="89">
        <v>4.4543100000000004</v>
      </c>
      <c r="M177" s="89">
        <v>3.5680000000000003E-2</v>
      </c>
      <c r="N177" s="88">
        <v>4.35717</v>
      </c>
      <c r="O177" s="90">
        <v>6.1039999999999997E-2</v>
      </c>
      <c r="P177" s="89">
        <v>4.2568299999999999</v>
      </c>
      <c r="Q177" s="89">
        <v>6.5250000000000002E-2</v>
      </c>
      <c r="R177" s="88">
        <v>4.2583099999999998</v>
      </c>
      <c r="S177" s="90">
        <v>3.977E-2</v>
      </c>
      <c r="T177" s="89">
        <v>4.38809</v>
      </c>
      <c r="U177" s="89">
        <v>7.7329999999999996E-2</v>
      </c>
      <c r="V177" s="88">
        <v>4.3273299999999999</v>
      </c>
      <c r="W177" s="90">
        <v>4.2630000000000001E-2</v>
      </c>
      <c r="X177" s="89">
        <v>3.9858099999999999</v>
      </c>
      <c r="Y177" s="89">
        <v>4.8149999999999998E-2</v>
      </c>
      <c r="Z177" s="88">
        <v>6.8451000000000004</v>
      </c>
      <c r="AA177" s="90">
        <v>4.2196400000000001</v>
      </c>
      <c r="AB177" s="42"/>
      <c r="AC177" s="42"/>
      <c r="AD177" s="42"/>
      <c r="AE177" s="42"/>
      <c r="AF177" s="21"/>
      <c r="AG177" s="42"/>
      <c r="AH177" s="42"/>
      <c r="AI177" s="42"/>
      <c r="AJ177" s="42"/>
      <c r="AK177" s="42"/>
      <c r="AL177" s="42"/>
      <c r="AM177" s="42"/>
      <c r="AN177" s="42"/>
      <c r="AO177" s="42"/>
      <c r="AP177" s="42"/>
      <c r="AQ177" s="42"/>
      <c r="AR177" s="42"/>
    </row>
    <row r="178" spans="1:44" s="77" customFormat="1" ht="15" customHeight="1">
      <c r="A178" s="21"/>
      <c r="B178" s="126">
        <v>8.9927499999999991</v>
      </c>
      <c r="C178" s="127"/>
      <c r="D178" s="88">
        <v>4.46692</v>
      </c>
      <c r="E178" s="89">
        <v>6.404E-2</v>
      </c>
      <c r="F178" s="88">
        <v>4.2729400000000002</v>
      </c>
      <c r="G178" s="90">
        <v>5.3879999999999997E-2</v>
      </c>
      <c r="H178" s="89">
        <v>4.6749999999999998</v>
      </c>
      <c r="I178" s="89">
        <v>6.4899999999999999E-2</v>
      </c>
      <c r="J178" s="88">
        <v>4.9297800000000001</v>
      </c>
      <c r="K178" s="90">
        <v>0.17585999999999999</v>
      </c>
      <c r="L178" s="89">
        <v>4.4528999999999996</v>
      </c>
      <c r="M178" s="89">
        <v>3.5119999999999998E-2</v>
      </c>
      <c r="N178" s="88">
        <v>4.3563900000000002</v>
      </c>
      <c r="O178" s="90">
        <v>5.9920000000000001E-2</v>
      </c>
      <c r="P178" s="89">
        <v>4.2536500000000004</v>
      </c>
      <c r="Q178" s="89">
        <v>6.2489999999999997E-2</v>
      </c>
      <c r="R178" s="88">
        <v>4.2568299999999999</v>
      </c>
      <c r="S178" s="90">
        <v>3.8769999999999999E-2</v>
      </c>
      <c r="T178" s="89">
        <v>4.3844399999999997</v>
      </c>
      <c r="U178" s="89">
        <v>7.5069999999999998E-2</v>
      </c>
      <c r="V178" s="88">
        <v>4.3269200000000003</v>
      </c>
      <c r="W178" s="90">
        <v>4.163E-2</v>
      </c>
      <c r="X178" s="89">
        <v>3.9849000000000001</v>
      </c>
      <c r="Y178" s="89">
        <v>4.691E-2</v>
      </c>
      <c r="Z178" s="88">
        <v>6.8429500000000001</v>
      </c>
      <c r="AA178" s="90">
        <v>4.2161299999999997</v>
      </c>
      <c r="AB178" s="42"/>
      <c r="AC178" s="42"/>
      <c r="AD178" s="42"/>
      <c r="AE178" s="42"/>
      <c r="AF178" s="21"/>
      <c r="AG178" s="42"/>
      <c r="AH178" s="42"/>
      <c r="AI178" s="42"/>
      <c r="AJ178" s="42"/>
      <c r="AK178" s="42"/>
      <c r="AL178" s="42"/>
      <c r="AM178" s="42"/>
      <c r="AN178" s="42"/>
      <c r="AO178" s="42"/>
      <c r="AP178" s="42"/>
      <c r="AQ178" s="42"/>
      <c r="AR178" s="42"/>
    </row>
    <row r="179" spans="1:44" s="77" customFormat="1" ht="15" customHeight="1">
      <c r="A179" s="21"/>
      <c r="B179" s="126">
        <v>8.9979999999999993</v>
      </c>
      <c r="C179" s="127"/>
      <c r="D179" s="88">
        <v>4.4670399999999999</v>
      </c>
      <c r="E179" s="89">
        <v>6.5369999999999998E-2</v>
      </c>
      <c r="F179" s="88">
        <v>4.27135</v>
      </c>
      <c r="G179" s="90">
        <v>5.246E-2</v>
      </c>
      <c r="H179" s="89">
        <v>4.67502</v>
      </c>
      <c r="I179" s="89">
        <v>6.54E-2</v>
      </c>
      <c r="J179" s="88">
        <v>4.9298000000000002</v>
      </c>
      <c r="K179" s="90">
        <v>0.17931</v>
      </c>
      <c r="L179" s="89">
        <v>4.4531799999999997</v>
      </c>
      <c r="M179" s="89">
        <v>3.4009999999999999E-2</v>
      </c>
      <c r="N179" s="88">
        <v>4.3559099999999997</v>
      </c>
      <c r="O179" s="90">
        <v>5.978E-2</v>
      </c>
      <c r="P179" s="89">
        <v>4.2528600000000001</v>
      </c>
      <c r="Q179" s="89">
        <v>6.2269999999999999E-2</v>
      </c>
      <c r="R179" s="88">
        <v>4.2568599999999996</v>
      </c>
      <c r="S179" s="90">
        <v>3.9219999999999998E-2</v>
      </c>
      <c r="T179" s="89">
        <v>4.3847199999999997</v>
      </c>
      <c r="U179" s="89">
        <v>7.4709999999999999E-2</v>
      </c>
      <c r="V179" s="88">
        <v>4.3262600000000004</v>
      </c>
      <c r="W179" s="90">
        <v>4.1680000000000002E-2</v>
      </c>
      <c r="X179" s="89">
        <v>3.9837799999999999</v>
      </c>
      <c r="Y179" s="89">
        <v>4.6809999999999997E-2</v>
      </c>
      <c r="Z179" s="88">
        <v>6.8417199999999996</v>
      </c>
      <c r="AA179" s="90">
        <v>4.2142600000000003</v>
      </c>
      <c r="AB179" s="42"/>
      <c r="AC179" s="42"/>
      <c r="AD179" s="42"/>
      <c r="AE179" s="42"/>
      <c r="AF179" s="21"/>
      <c r="AG179" s="42"/>
      <c r="AH179" s="42"/>
      <c r="AI179" s="42"/>
      <c r="AJ179" s="42"/>
      <c r="AK179" s="42"/>
      <c r="AL179" s="42"/>
      <c r="AM179" s="42"/>
      <c r="AN179" s="42"/>
      <c r="AO179" s="42"/>
      <c r="AP179" s="42"/>
      <c r="AQ179" s="42"/>
      <c r="AR179" s="42"/>
    </row>
    <row r="180" spans="1:44" s="77" customFormat="1" ht="15" customHeight="1">
      <c r="A180" s="21"/>
      <c r="B180" s="126">
        <v>9.0032499999999995</v>
      </c>
      <c r="C180" s="127"/>
      <c r="D180" s="88">
        <v>4.4672200000000002</v>
      </c>
      <c r="E180" s="89">
        <v>6.5290000000000001E-2</v>
      </c>
      <c r="F180" s="88">
        <v>4.2725900000000001</v>
      </c>
      <c r="G180" s="90">
        <v>5.3679999999999999E-2</v>
      </c>
      <c r="H180" s="89">
        <v>4.6755800000000001</v>
      </c>
      <c r="I180" s="89">
        <v>6.54E-2</v>
      </c>
      <c r="J180" s="88">
        <v>4.9284600000000003</v>
      </c>
      <c r="K180" s="90">
        <v>0.18482000000000001</v>
      </c>
      <c r="L180" s="89">
        <v>4.4534500000000001</v>
      </c>
      <c r="M180" s="89">
        <v>3.5990000000000001E-2</v>
      </c>
      <c r="N180" s="88">
        <v>4.3571099999999996</v>
      </c>
      <c r="O180" s="90">
        <v>6.1650000000000003E-2</v>
      </c>
      <c r="P180" s="89">
        <v>4.2555699999999996</v>
      </c>
      <c r="Q180" s="89">
        <v>6.4060000000000006E-2</v>
      </c>
      <c r="R180" s="88">
        <v>4.2570600000000001</v>
      </c>
      <c r="S180" s="90">
        <v>4.0189999999999997E-2</v>
      </c>
      <c r="T180" s="89">
        <v>4.3863200000000004</v>
      </c>
      <c r="U180" s="89">
        <v>7.6520000000000005E-2</v>
      </c>
      <c r="V180" s="88">
        <v>4.3266799999999996</v>
      </c>
      <c r="W180" s="90">
        <v>4.2939999999999999E-2</v>
      </c>
      <c r="X180" s="89">
        <v>3.9841500000000001</v>
      </c>
      <c r="Y180" s="89">
        <v>4.8189999999999997E-2</v>
      </c>
      <c r="Z180" s="88">
        <v>6.8390700000000004</v>
      </c>
      <c r="AA180" s="90">
        <v>4.2149099999999997</v>
      </c>
      <c r="AB180" s="42"/>
      <c r="AC180" s="42"/>
      <c r="AD180" s="42"/>
      <c r="AE180" s="42"/>
      <c r="AF180" s="21"/>
      <c r="AG180" s="42"/>
      <c r="AH180" s="42"/>
      <c r="AI180" s="42"/>
      <c r="AJ180" s="42"/>
      <c r="AK180" s="42"/>
      <c r="AL180" s="42"/>
      <c r="AM180" s="42"/>
      <c r="AN180" s="42"/>
      <c r="AO180" s="42"/>
      <c r="AP180" s="42"/>
      <c r="AQ180" s="42"/>
      <c r="AR180" s="42"/>
    </row>
    <row r="181" spans="1:44" s="77" customFormat="1" ht="15" customHeight="1">
      <c r="A181" s="21"/>
      <c r="B181" s="126">
        <v>9.0084999999999997</v>
      </c>
      <c r="C181" s="127"/>
      <c r="D181" s="88">
        <v>4.4657400000000003</v>
      </c>
      <c r="E181" s="89">
        <v>6.5949999999999995E-2</v>
      </c>
      <c r="F181" s="88">
        <v>4.2696800000000001</v>
      </c>
      <c r="G181" s="90">
        <v>5.5019999999999999E-2</v>
      </c>
      <c r="H181" s="89">
        <v>4.6739199999999999</v>
      </c>
      <c r="I181" s="89">
        <v>6.5479999999999997E-2</v>
      </c>
      <c r="J181" s="88">
        <v>4.9257600000000004</v>
      </c>
      <c r="K181" s="90">
        <v>0.18822</v>
      </c>
      <c r="L181" s="89">
        <v>4.4522599999999999</v>
      </c>
      <c r="M181" s="89">
        <v>3.551E-2</v>
      </c>
      <c r="N181" s="88">
        <v>4.3558700000000004</v>
      </c>
      <c r="O181" s="90">
        <v>6.164E-2</v>
      </c>
      <c r="P181" s="89">
        <v>4.25291</v>
      </c>
      <c r="Q181" s="89">
        <v>6.5379999999999994E-2</v>
      </c>
      <c r="R181" s="88">
        <v>4.2558699999999998</v>
      </c>
      <c r="S181" s="90">
        <v>4.0599999999999997E-2</v>
      </c>
      <c r="T181" s="89">
        <v>4.3838900000000001</v>
      </c>
      <c r="U181" s="89">
        <v>7.6380000000000003E-2</v>
      </c>
      <c r="V181" s="88">
        <v>4.3257899999999996</v>
      </c>
      <c r="W181" s="90">
        <v>4.36E-2</v>
      </c>
      <c r="X181" s="89">
        <v>3.9812799999999999</v>
      </c>
      <c r="Y181" s="89">
        <v>4.8579999999999998E-2</v>
      </c>
      <c r="Z181" s="88">
        <v>6.8386300000000002</v>
      </c>
      <c r="AA181" s="90">
        <v>4.2110599999999998</v>
      </c>
      <c r="AB181" s="42"/>
      <c r="AC181" s="42"/>
      <c r="AD181" s="42"/>
      <c r="AE181" s="42"/>
      <c r="AF181" s="21"/>
      <c r="AG181" s="42"/>
      <c r="AH181" s="42"/>
      <c r="AI181" s="42"/>
      <c r="AJ181" s="42"/>
      <c r="AK181" s="42"/>
      <c r="AL181" s="42"/>
      <c r="AM181" s="42"/>
      <c r="AN181" s="42"/>
      <c r="AO181" s="42"/>
      <c r="AP181" s="42"/>
      <c r="AQ181" s="42"/>
      <c r="AR181" s="42"/>
    </row>
    <row r="182" spans="1:44" s="77" customFormat="1" ht="15" customHeight="1">
      <c r="A182" s="21"/>
      <c r="B182" s="126">
        <v>9.0137499999999999</v>
      </c>
      <c r="C182" s="127"/>
      <c r="D182" s="88">
        <v>4.46685</v>
      </c>
      <c r="E182" s="89">
        <v>6.4369999999999997E-2</v>
      </c>
      <c r="F182" s="88">
        <v>4.2715899999999998</v>
      </c>
      <c r="G182" s="90">
        <v>5.3749999999999999E-2</v>
      </c>
      <c r="H182" s="89">
        <v>4.6743300000000003</v>
      </c>
      <c r="I182" s="89">
        <v>6.5570000000000003E-2</v>
      </c>
      <c r="J182" s="88">
        <v>4.9252399999999996</v>
      </c>
      <c r="K182" s="90">
        <v>0.19131000000000001</v>
      </c>
      <c r="L182" s="89">
        <v>4.4533199999999997</v>
      </c>
      <c r="M182" s="89">
        <v>3.585E-2</v>
      </c>
      <c r="N182" s="88">
        <v>4.3565399999999999</v>
      </c>
      <c r="O182" s="90">
        <v>6.1030000000000001E-2</v>
      </c>
      <c r="P182" s="89">
        <v>4.25427</v>
      </c>
      <c r="Q182" s="89">
        <v>6.404E-2</v>
      </c>
      <c r="R182" s="88">
        <v>4.2575500000000002</v>
      </c>
      <c r="S182" s="90">
        <v>3.9260000000000003E-2</v>
      </c>
      <c r="T182" s="89">
        <v>4.3855700000000004</v>
      </c>
      <c r="U182" s="89">
        <v>7.4469999999999995E-2</v>
      </c>
      <c r="V182" s="88">
        <v>4.3260199999999998</v>
      </c>
      <c r="W182" s="90">
        <v>4.1980000000000003E-2</v>
      </c>
      <c r="X182" s="89">
        <v>3.9841799999999998</v>
      </c>
      <c r="Y182" s="89">
        <v>4.7219999999999998E-2</v>
      </c>
      <c r="Z182" s="88">
        <v>6.8389199999999999</v>
      </c>
      <c r="AA182" s="90">
        <v>4.2091200000000004</v>
      </c>
      <c r="AB182" s="42"/>
      <c r="AC182" s="42"/>
      <c r="AD182" s="42"/>
      <c r="AE182" s="42"/>
      <c r="AF182" s="21"/>
      <c r="AG182" s="42"/>
      <c r="AH182" s="42"/>
      <c r="AI182" s="42"/>
      <c r="AJ182" s="42"/>
      <c r="AK182" s="42"/>
      <c r="AL182" s="42"/>
      <c r="AM182" s="42"/>
      <c r="AN182" s="42"/>
      <c r="AO182" s="42"/>
      <c r="AP182" s="42"/>
      <c r="AQ182" s="42"/>
      <c r="AR182" s="42"/>
    </row>
    <row r="183" spans="1:44" s="77" customFormat="1" ht="15" customHeight="1">
      <c r="A183" s="21"/>
      <c r="B183" s="126">
        <v>9.0190000000000001</v>
      </c>
      <c r="C183" s="127"/>
      <c r="D183" s="88">
        <v>4.4653400000000003</v>
      </c>
      <c r="E183" s="89">
        <v>6.4829999999999999E-2</v>
      </c>
      <c r="F183" s="88">
        <v>4.26905</v>
      </c>
      <c r="G183" s="90">
        <v>5.323E-2</v>
      </c>
      <c r="H183" s="89">
        <v>4.6733200000000004</v>
      </c>
      <c r="I183" s="89">
        <v>6.5280000000000005E-2</v>
      </c>
      <c r="J183" s="88">
        <v>4.9223100000000004</v>
      </c>
      <c r="K183" s="90">
        <v>0.19575000000000001</v>
      </c>
      <c r="L183" s="89">
        <v>4.4526500000000002</v>
      </c>
      <c r="M183" s="89">
        <v>3.4750000000000003E-2</v>
      </c>
      <c r="N183" s="88">
        <v>4.3559400000000004</v>
      </c>
      <c r="O183" s="90">
        <v>6.0560000000000003E-2</v>
      </c>
      <c r="P183" s="89">
        <v>4.2521000000000004</v>
      </c>
      <c r="Q183" s="89">
        <v>6.3329999999999997E-2</v>
      </c>
      <c r="R183" s="88">
        <v>4.2553999999999998</v>
      </c>
      <c r="S183" s="90">
        <v>3.9199999999999999E-2</v>
      </c>
      <c r="T183" s="89">
        <v>4.3834099999999996</v>
      </c>
      <c r="U183" s="89">
        <v>7.4569999999999997E-2</v>
      </c>
      <c r="V183" s="88">
        <v>4.3243</v>
      </c>
      <c r="W183" s="90">
        <v>4.2200000000000001E-2</v>
      </c>
      <c r="X183" s="89">
        <v>3.98123</v>
      </c>
      <c r="Y183" s="89">
        <v>4.5760000000000002E-2</v>
      </c>
      <c r="Z183" s="88">
        <v>6.8354999999999997</v>
      </c>
      <c r="AA183" s="90">
        <v>4.2070699999999999</v>
      </c>
      <c r="AB183" s="42"/>
      <c r="AC183" s="42"/>
      <c r="AD183" s="42"/>
      <c r="AE183" s="42"/>
      <c r="AF183" s="21"/>
      <c r="AG183" s="42"/>
      <c r="AH183" s="42"/>
      <c r="AI183" s="42"/>
      <c r="AJ183" s="42"/>
      <c r="AK183" s="42"/>
      <c r="AL183" s="42"/>
      <c r="AM183" s="42"/>
      <c r="AN183" s="42"/>
      <c r="AO183" s="42"/>
      <c r="AP183" s="42"/>
      <c r="AQ183" s="42"/>
      <c r="AR183" s="42"/>
    </row>
    <row r="184" spans="1:44" s="77" customFormat="1" ht="15" customHeight="1">
      <c r="A184" s="21"/>
      <c r="B184" s="126">
        <v>9.0242500000000003</v>
      </c>
      <c r="C184" s="127"/>
      <c r="D184" s="88">
        <v>4.4654199999999999</v>
      </c>
      <c r="E184" s="89">
        <v>6.2600000000000003E-2</v>
      </c>
      <c r="F184" s="88">
        <v>4.2701399999999996</v>
      </c>
      <c r="G184" s="90">
        <v>5.0659999999999997E-2</v>
      </c>
      <c r="H184" s="89">
        <v>4.6736199999999997</v>
      </c>
      <c r="I184" s="89">
        <v>6.4380000000000007E-2</v>
      </c>
      <c r="J184" s="88">
        <v>4.9196299999999997</v>
      </c>
      <c r="K184" s="90">
        <v>0.20008000000000001</v>
      </c>
      <c r="L184" s="89">
        <v>4.4523999999999999</v>
      </c>
      <c r="M184" s="89">
        <v>3.4689999999999999E-2</v>
      </c>
      <c r="N184" s="88">
        <v>4.3571099999999996</v>
      </c>
      <c r="O184" s="90">
        <v>5.9159999999999997E-2</v>
      </c>
      <c r="P184" s="89">
        <v>4.2523299999999997</v>
      </c>
      <c r="Q184" s="89">
        <v>6.2570000000000001E-2</v>
      </c>
      <c r="R184" s="88">
        <v>4.2554499999999997</v>
      </c>
      <c r="S184" s="90">
        <v>3.9350000000000003E-2</v>
      </c>
      <c r="T184" s="89">
        <v>4.3840599999999998</v>
      </c>
      <c r="U184" s="89">
        <v>7.3760000000000006E-2</v>
      </c>
      <c r="V184" s="88">
        <v>4.3248600000000001</v>
      </c>
      <c r="W184" s="90">
        <v>4.1619999999999997E-2</v>
      </c>
      <c r="X184" s="89">
        <v>3.9823599999999999</v>
      </c>
      <c r="Y184" s="89">
        <v>4.6519999999999999E-2</v>
      </c>
      <c r="Z184" s="88">
        <v>6.8358299999999996</v>
      </c>
      <c r="AA184" s="90">
        <v>4.2048399999999999</v>
      </c>
      <c r="AB184" s="42"/>
      <c r="AC184" s="42"/>
      <c r="AD184" s="42"/>
      <c r="AE184" s="42"/>
      <c r="AF184" s="21"/>
      <c r="AG184" s="42"/>
      <c r="AH184" s="42"/>
      <c r="AI184" s="42"/>
      <c r="AJ184" s="42"/>
      <c r="AK184" s="42"/>
      <c r="AL184" s="42"/>
      <c r="AM184" s="42"/>
      <c r="AN184" s="42"/>
      <c r="AO184" s="42"/>
      <c r="AP184" s="42"/>
      <c r="AQ184" s="42"/>
      <c r="AR184" s="42"/>
    </row>
    <row r="185" spans="1:44" s="77" customFormat="1" ht="15" customHeight="1">
      <c r="A185" s="21"/>
      <c r="B185" s="126">
        <v>9.0295000000000005</v>
      </c>
      <c r="C185" s="127"/>
      <c r="D185" s="88">
        <v>4.4656599999999997</v>
      </c>
      <c r="E185" s="89">
        <v>6.5299999999999997E-2</v>
      </c>
      <c r="F185" s="88">
        <v>4.2700300000000002</v>
      </c>
      <c r="G185" s="90">
        <v>5.3519999999999998E-2</v>
      </c>
      <c r="H185" s="89">
        <v>4.6744300000000001</v>
      </c>
      <c r="I185" s="89">
        <v>6.5259999999999999E-2</v>
      </c>
      <c r="J185" s="88">
        <v>4.9165599999999996</v>
      </c>
      <c r="K185" s="90">
        <v>0.20441999999999999</v>
      </c>
      <c r="L185" s="89">
        <v>4.4512999999999998</v>
      </c>
      <c r="M185" s="89">
        <v>3.5630000000000002E-2</v>
      </c>
      <c r="N185" s="88">
        <v>4.3576199999999998</v>
      </c>
      <c r="O185" s="90">
        <v>6.0609999999999997E-2</v>
      </c>
      <c r="P185" s="89">
        <v>4.2534299999999998</v>
      </c>
      <c r="Q185" s="89">
        <v>6.4530000000000004E-2</v>
      </c>
      <c r="R185" s="88">
        <v>4.2559100000000001</v>
      </c>
      <c r="S185" s="90">
        <v>3.9300000000000002E-2</v>
      </c>
      <c r="T185" s="89">
        <v>4.3850800000000003</v>
      </c>
      <c r="U185" s="89">
        <v>7.5429999999999997E-2</v>
      </c>
      <c r="V185" s="88">
        <v>4.3250400000000004</v>
      </c>
      <c r="W185" s="90">
        <v>4.156E-2</v>
      </c>
      <c r="X185" s="89">
        <v>3.9837500000000001</v>
      </c>
      <c r="Y185" s="89">
        <v>4.6559999999999997E-2</v>
      </c>
      <c r="Z185" s="88">
        <v>6.8353900000000003</v>
      </c>
      <c r="AA185" s="90">
        <v>4.2028999999999996</v>
      </c>
      <c r="AB185" s="42"/>
      <c r="AC185" s="42"/>
      <c r="AD185" s="42"/>
      <c r="AE185" s="42"/>
      <c r="AF185" s="21"/>
      <c r="AG185" s="42"/>
      <c r="AH185" s="42"/>
      <c r="AI185" s="42"/>
      <c r="AJ185" s="42"/>
      <c r="AK185" s="42"/>
      <c r="AL185" s="42"/>
      <c r="AM185" s="42"/>
      <c r="AN185" s="42"/>
      <c r="AO185" s="42"/>
      <c r="AP185" s="42"/>
      <c r="AQ185" s="42"/>
      <c r="AR185" s="42"/>
    </row>
    <row r="186" spans="1:44" s="77" customFormat="1" ht="15" customHeight="1">
      <c r="A186" s="21"/>
      <c r="B186" s="126">
        <v>9.0347500000000007</v>
      </c>
      <c r="C186" s="127"/>
      <c r="D186" s="88">
        <v>4.4657299999999998</v>
      </c>
      <c r="E186" s="89">
        <v>6.3130000000000006E-2</v>
      </c>
      <c r="F186" s="88">
        <v>4.2691699999999999</v>
      </c>
      <c r="G186" s="90">
        <v>5.219E-2</v>
      </c>
      <c r="H186" s="89">
        <v>4.6738999999999997</v>
      </c>
      <c r="I186" s="89">
        <v>6.5710000000000005E-2</v>
      </c>
      <c r="J186" s="88">
        <v>4.9134799999999998</v>
      </c>
      <c r="K186" s="90">
        <v>0.20765</v>
      </c>
      <c r="L186" s="89">
        <v>4.4538099999999998</v>
      </c>
      <c r="M186" s="89">
        <v>3.4930000000000003E-2</v>
      </c>
      <c r="N186" s="88">
        <v>4.3574099999999998</v>
      </c>
      <c r="O186" s="90">
        <v>6.0970000000000003E-2</v>
      </c>
      <c r="P186" s="89">
        <v>4.2531100000000004</v>
      </c>
      <c r="Q186" s="89">
        <v>6.3380000000000006E-2</v>
      </c>
      <c r="R186" s="88">
        <v>4.2567300000000001</v>
      </c>
      <c r="S186" s="90">
        <v>3.8670000000000003E-2</v>
      </c>
      <c r="T186" s="89">
        <v>4.3858600000000001</v>
      </c>
      <c r="U186" s="89">
        <v>7.5259999999999994E-2</v>
      </c>
      <c r="V186" s="88">
        <v>4.3251200000000001</v>
      </c>
      <c r="W186" s="90">
        <v>4.2009999999999999E-2</v>
      </c>
      <c r="X186" s="89">
        <v>3.9823400000000002</v>
      </c>
      <c r="Y186" s="89">
        <v>4.6359999999999998E-2</v>
      </c>
      <c r="Z186" s="88">
        <v>6.8344899999999997</v>
      </c>
      <c r="AA186" s="90">
        <v>4.2018500000000003</v>
      </c>
      <c r="AB186" s="42"/>
      <c r="AC186" s="42"/>
      <c r="AD186" s="42"/>
      <c r="AE186" s="42"/>
      <c r="AF186" s="21"/>
      <c r="AG186" s="42"/>
      <c r="AH186" s="42"/>
      <c r="AI186" s="42"/>
      <c r="AJ186" s="42"/>
      <c r="AK186" s="42"/>
      <c r="AL186" s="42"/>
      <c r="AM186" s="42"/>
      <c r="AN186" s="42"/>
      <c r="AO186" s="42"/>
      <c r="AP186" s="42"/>
      <c r="AQ186" s="42"/>
      <c r="AR186" s="42"/>
    </row>
    <row r="187" spans="1:44" s="77" customFormat="1" ht="15" customHeight="1">
      <c r="A187" s="76"/>
      <c r="B187" s="126">
        <v>9.0399999999999991</v>
      </c>
      <c r="C187" s="127"/>
      <c r="D187" s="88">
        <v>4.4672700000000001</v>
      </c>
      <c r="E187" s="89">
        <v>6.4369999999999997E-2</v>
      </c>
      <c r="F187" s="88">
        <v>4.2693199999999996</v>
      </c>
      <c r="G187" s="90">
        <v>5.2780000000000001E-2</v>
      </c>
      <c r="H187" s="89">
        <v>4.6747300000000003</v>
      </c>
      <c r="I187" s="89">
        <v>6.5079999999999999E-2</v>
      </c>
      <c r="J187" s="88">
        <v>4.9094199999999999</v>
      </c>
      <c r="K187" s="90">
        <v>0.21157000000000001</v>
      </c>
      <c r="L187" s="89">
        <v>4.45411</v>
      </c>
      <c r="M187" s="89">
        <v>3.5000000000000003E-2</v>
      </c>
      <c r="N187" s="88">
        <v>4.3594600000000003</v>
      </c>
      <c r="O187" s="90">
        <v>6.0569999999999999E-2</v>
      </c>
      <c r="P187" s="89">
        <v>4.2550800000000004</v>
      </c>
      <c r="Q187" s="89">
        <v>6.4269999999999994E-2</v>
      </c>
      <c r="R187" s="88">
        <v>4.25753</v>
      </c>
      <c r="S187" s="90">
        <v>3.9780000000000003E-2</v>
      </c>
      <c r="T187" s="89">
        <v>4.3867399999999996</v>
      </c>
      <c r="U187" s="89">
        <v>7.4349999999999999E-2</v>
      </c>
      <c r="V187" s="88">
        <v>4.3256800000000002</v>
      </c>
      <c r="W187" s="90">
        <v>4.2099999999999999E-2</v>
      </c>
      <c r="X187" s="89">
        <v>3.98515</v>
      </c>
      <c r="Y187" s="89">
        <v>4.6129999999999997E-2</v>
      </c>
      <c r="Z187" s="88">
        <v>6.8343400000000001</v>
      </c>
      <c r="AA187" s="90">
        <v>4.2001099999999996</v>
      </c>
      <c r="AB187" s="42"/>
      <c r="AC187" s="42"/>
      <c r="AD187" s="42"/>
      <c r="AE187" s="42"/>
      <c r="AF187" s="21"/>
      <c r="AG187" s="42"/>
      <c r="AH187" s="42"/>
      <c r="AI187" s="42"/>
      <c r="AJ187" s="42"/>
      <c r="AK187" s="42"/>
      <c r="AL187" s="42"/>
      <c r="AM187" s="42"/>
      <c r="AN187" s="42"/>
      <c r="AO187" s="42"/>
      <c r="AP187" s="42"/>
      <c r="AQ187" s="42"/>
      <c r="AR187" s="42"/>
    </row>
    <row r="188" spans="1:44" ht="15" customHeight="1">
      <c r="A188" s="22"/>
      <c r="B188" s="126">
        <v>9.0452499999999993</v>
      </c>
      <c r="C188" s="127"/>
      <c r="D188" s="88">
        <v>4.46685</v>
      </c>
      <c r="E188" s="89">
        <v>6.2260000000000003E-2</v>
      </c>
      <c r="F188" s="88">
        <v>4.2711100000000002</v>
      </c>
      <c r="G188" s="90">
        <v>0.05</v>
      </c>
      <c r="H188" s="89">
        <v>4.6739699999999997</v>
      </c>
      <c r="I188" s="89">
        <v>6.3649999999999998E-2</v>
      </c>
      <c r="J188" s="88">
        <v>4.90442</v>
      </c>
      <c r="K188" s="90">
        <v>0.21249000000000001</v>
      </c>
      <c r="L188" s="89">
        <v>4.45343</v>
      </c>
      <c r="M188" s="89">
        <v>3.3259999999999998E-2</v>
      </c>
      <c r="N188" s="88">
        <v>4.3579800000000004</v>
      </c>
      <c r="O188" s="90">
        <v>5.9080000000000001E-2</v>
      </c>
      <c r="P188" s="89">
        <v>4.2528300000000003</v>
      </c>
      <c r="Q188" s="89">
        <v>5.8939999999999999E-2</v>
      </c>
      <c r="R188" s="88">
        <v>4.2573999999999996</v>
      </c>
      <c r="S188" s="90">
        <v>3.7609999999999998E-2</v>
      </c>
      <c r="T188" s="89">
        <v>4.3871799999999999</v>
      </c>
      <c r="U188" s="89">
        <v>7.2400000000000006E-2</v>
      </c>
      <c r="V188" s="88">
        <v>4.3254000000000001</v>
      </c>
      <c r="W188" s="90">
        <v>4.0340000000000001E-2</v>
      </c>
      <c r="X188" s="89">
        <v>3.9822799999999998</v>
      </c>
      <c r="Y188" s="89">
        <v>4.3900000000000002E-2</v>
      </c>
      <c r="Z188" s="88">
        <v>6.8346799999999996</v>
      </c>
      <c r="AA188" s="90">
        <v>4.19747</v>
      </c>
      <c r="AD188" s="79"/>
      <c r="AE188" s="79"/>
      <c r="AG188" s="79"/>
      <c r="AH188" s="79"/>
      <c r="AI188" s="79"/>
      <c r="AJ188" s="79"/>
      <c r="AK188" s="79"/>
      <c r="AL188" s="79"/>
      <c r="AM188" s="79"/>
      <c r="AN188" s="79"/>
      <c r="AO188" s="79"/>
      <c r="AP188" s="79"/>
      <c r="AQ188" s="79"/>
    </row>
    <row r="189" spans="1:44" ht="15" customHeight="1">
      <c r="A189" s="22"/>
      <c r="B189" s="126">
        <v>9.0504999999999995</v>
      </c>
      <c r="C189" s="127"/>
      <c r="D189" s="88">
        <v>4.4663899999999996</v>
      </c>
      <c r="E189" s="89">
        <v>6.2719999999999998E-2</v>
      </c>
      <c r="F189" s="88">
        <v>4.2699499999999997</v>
      </c>
      <c r="G189" s="90">
        <v>5.3150000000000003E-2</v>
      </c>
      <c r="H189" s="89">
        <v>4.6740599999999999</v>
      </c>
      <c r="I189" s="89">
        <v>6.5600000000000006E-2</v>
      </c>
      <c r="J189" s="88">
        <v>4.89846</v>
      </c>
      <c r="K189" s="90">
        <v>0.21717</v>
      </c>
      <c r="L189" s="89">
        <v>4.4534599999999998</v>
      </c>
      <c r="M189" s="89">
        <v>3.4799999999999998E-2</v>
      </c>
      <c r="N189" s="88">
        <v>4.3587499999999997</v>
      </c>
      <c r="O189" s="90">
        <v>6.0789999999999997E-2</v>
      </c>
      <c r="P189" s="89">
        <v>4.2542900000000001</v>
      </c>
      <c r="Q189" s="89">
        <v>6.3390000000000002E-2</v>
      </c>
      <c r="R189" s="88">
        <v>4.2576299999999998</v>
      </c>
      <c r="S189" s="90">
        <v>3.891E-2</v>
      </c>
      <c r="T189" s="89">
        <v>4.3879299999999999</v>
      </c>
      <c r="U189" s="89">
        <v>7.5090000000000004E-2</v>
      </c>
      <c r="V189" s="88">
        <v>4.3246599999999997</v>
      </c>
      <c r="W189" s="90">
        <v>4.1770000000000002E-2</v>
      </c>
      <c r="X189" s="89">
        <v>3.9834999999999998</v>
      </c>
      <c r="Y189" s="89">
        <v>4.8500000000000001E-2</v>
      </c>
      <c r="Z189" s="88">
        <v>6.8313100000000002</v>
      </c>
      <c r="AA189" s="90">
        <v>4.1979199999999999</v>
      </c>
      <c r="AD189" s="79"/>
      <c r="AE189" s="79"/>
      <c r="AG189" s="79"/>
      <c r="AI189" s="79"/>
      <c r="AJ189" s="79"/>
      <c r="AK189" s="79"/>
      <c r="AL189" s="79"/>
      <c r="AM189" s="79"/>
      <c r="AN189" s="79"/>
      <c r="AO189" s="79"/>
      <c r="AP189" s="79"/>
      <c r="AQ189" s="79"/>
    </row>
    <row r="190" spans="1:44" ht="15" customHeight="1">
      <c r="A190" s="22"/>
      <c r="B190" s="126">
        <v>9.0557499999999997</v>
      </c>
      <c r="C190" s="127"/>
      <c r="D190" s="88">
        <v>4.4677300000000004</v>
      </c>
      <c r="E190" s="89">
        <v>6.3570000000000002E-2</v>
      </c>
      <c r="F190" s="88">
        <v>4.2694999999999999</v>
      </c>
      <c r="G190" s="90">
        <v>5.2150000000000002E-2</v>
      </c>
      <c r="H190" s="89">
        <v>4.6735899999999999</v>
      </c>
      <c r="I190" s="89">
        <v>6.5070000000000003E-2</v>
      </c>
      <c r="J190" s="88">
        <v>4.8930899999999999</v>
      </c>
      <c r="K190" s="90">
        <v>0.21920000000000001</v>
      </c>
      <c r="L190" s="89">
        <v>4.4527299999999999</v>
      </c>
      <c r="M190" s="89">
        <v>3.3459999999999997E-2</v>
      </c>
      <c r="N190" s="88">
        <v>4.3587600000000002</v>
      </c>
      <c r="O190" s="90">
        <v>6.0139999999999999E-2</v>
      </c>
      <c r="P190" s="89">
        <v>4.2538499999999999</v>
      </c>
      <c r="Q190" s="89">
        <v>6.3399999999999998E-2</v>
      </c>
      <c r="R190" s="88">
        <v>4.25624</v>
      </c>
      <c r="S190" s="90">
        <v>3.8429999999999999E-2</v>
      </c>
      <c r="T190" s="89">
        <v>4.3886799999999999</v>
      </c>
      <c r="U190" s="89">
        <v>7.374E-2</v>
      </c>
      <c r="V190" s="88">
        <v>4.3253199999999996</v>
      </c>
      <c r="W190" s="90">
        <v>4.0939999999999997E-2</v>
      </c>
      <c r="X190" s="89">
        <v>3.9834800000000001</v>
      </c>
      <c r="Y190" s="89">
        <v>4.5609999999999998E-2</v>
      </c>
      <c r="Z190" s="88">
        <v>6.8312900000000001</v>
      </c>
      <c r="AA190" s="90">
        <v>4.1948999999999996</v>
      </c>
      <c r="AD190" s="22"/>
      <c r="AL190" s="79"/>
      <c r="AM190" s="79"/>
      <c r="AO190" s="79"/>
      <c r="AP190" s="79"/>
      <c r="AQ190" s="79"/>
    </row>
    <row r="191" spans="1:44" ht="15" customHeight="1">
      <c r="A191" s="22"/>
      <c r="B191" s="126">
        <v>9.0609999999999999</v>
      </c>
      <c r="C191" s="127"/>
      <c r="D191" s="88">
        <v>4.4690000000000003</v>
      </c>
      <c r="E191" s="89">
        <v>6.6360000000000002E-2</v>
      </c>
      <c r="F191" s="88">
        <v>4.2721799999999996</v>
      </c>
      <c r="G191" s="90">
        <v>5.6980000000000003E-2</v>
      </c>
      <c r="H191" s="89">
        <v>4.6743600000000001</v>
      </c>
      <c r="I191" s="89">
        <v>6.7080000000000001E-2</v>
      </c>
      <c r="J191" s="88">
        <v>4.8864599999999996</v>
      </c>
      <c r="K191" s="90">
        <v>0.22198999999999999</v>
      </c>
      <c r="L191" s="89">
        <v>4.4538200000000003</v>
      </c>
      <c r="M191" s="89">
        <v>3.6130000000000002E-2</v>
      </c>
      <c r="N191" s="88">
        <v>4.35867</v>
      </c>
      <c r="O191" s="90">
        <v>6.1670000000000003E-2</v>
      </c>
      <c r="P191" s="89">
        <v>4.2541799999999999</v>
      </c>
      <c r="Q191" s="89">
        <v>6.404E-2</v>
      </c>
      <c r="R191" s="88">
        <v>4.2573400000000001</v>
      </c>
      <c r="S191" s="90">
        <v>4.0219999999999999E-2</v>
      </c>
      <c r="T191" s="89">
        <v>4.38849</v>
      </c>
      <c r="U191" s="89">
        <v>7.6759999999999995E-2</v>
      </c>
      <c r="V191" s="88">
        <v>4.3250999999999999</v>
      </c>
      <c r="W191" s="90">
        <v>4.308E-2</v>
      </c>
      <c r="X191" s="89">
        <v>3.9837400000000001</v>
      </c>
      <c r="Y191" s="89">
        <v>4.7960000000000003E-2</v>
      </c>
      <c r="Z191" s="88">
        <v>6.8294600000000001</v>
      </c>
      <c r="AA191" s="90">
        <v>4.1967600000000003</v>
      </c>
      <c r="AD191" s="79"/>
      <c r="AH191" s="79"/>
      <c r="AI191" s="79"/>
      <c r="AK191" s="79"/>
      <c r="AL191" s="79"/>
      <c r="AM191" s="79"/>
      <c r="AN191" s="79"/>
    </row>
    <row r="192" spans="1:44" ht="15" customHeight="1">
      <c r="A192" s="22"/>
      <c r="B192" s="126">
        <v>9.0662500000000001</v>
      </c>
      <c r="C192" s="127"/>
      <c r="D192" s="88">
        <v>4.4671799999999999</v>
      </c>
      <c r="E192" s="89">
        <v>6.5379999999999994E-2</v>
      </c>
      <c r="F192" s="88">
        <v>4.2694099999999997</v>
      </c>
      <c r="G192" s="90">
        <v>5.3949999999999998E-2</v>
      </c>
      <c r="H192" s="89">
        <v>4.67394</v>
      </c>
      <c r="I192" s="89">
        <v>6.5310000000000007E-2</v>
      </c>
      <c r="J192" s="88">
        <v>4.8797699999999997</v>
      </c>
      <c r="K192" s="90">
        <v>0.22237999999999999</v>
      </c>
      <c r="L192" s="89">
        <v>4.4529800000000002</v>
      </c>
      <c r="M192" s="89">
        <v>3.5650000000000001E-2</v>
      </c>
      <c r="N192" s="88">
        <v>4.3591199999999999</v>
      </c>
      <c r="O192" s="90">
        <v>6.164E-2</v>
      </c>
      <c r="P192" s="89">
        <v>4.2523400000000002</v>
      </c>
      <c r="Q192" s="89">
        <v>6.4049999999999996E-2</v>
      </c>
      <c r="R192" s="88">
        <v>4.2565299999999997</v>
      </c>
      <c r="S192" s="90">
        <v>4.0719999999999999E-2</v>
      </c>
      <c r="T192" s="89">
        <v>4.3870399999999998</v>
      </c>
      <c r="U192" s="89">
        <v>7.6270000000000004E-2</v>
      </c>
      <c r="V192" s="88">
        <v>4.3254700000000001</v>
      </c>
      <c r="W192" s="90">
        <v>4.3409999999999997E-2</v>
      </c>
      <c r="X192" s="89">
        <v>3.9827300000000001</v>
      </c>
      <c r="Y192" s="89">
        <v>4.7449999999999999E-2</v>
      </c>
      <c r="Z192" s="88">
        <v>6.8265500000000001</v>
      </c>
      <c r="AA192" s="90">
        <v>4.1935599999999997</v>
      </c>
      <c r="AC192" s="79"/>
      <c r="AD192" s="22"/>
      <c r="AJ192" s="79"/>
      <c r="AK192" s="79"/>
      <c r="AL192" s="79"/>
      <c r="AM192" s="79"/>
      <c r="AN192" s="79"/>
      <c r="AO192" s="79"/>
      <c r="AP192" s="79"/>
      <c r="AQ192" s="79"/>
    </row>
    <row r="193" spans="1:43" ht="15" customHeight="1">
      <c r="A193" s="22"/>
      <c r="B193" s="126">
        <v>9.0715000000000003</v>
      </c>
      <c r="C193" s="127"/>
      <c r="D193" s="88">
        <v>4.4663399999999998</v>
      </c>
      <c r="E193" s="89">
        <v>6.5740000000000007E-2</v>
      </c>
      <c r="F193" s="88">
        <v>4.2702200000000001</v>
      </c>
      <c r="G193" s="90">
        <v>5.5829999999999998E-2</v>
      </c>
      <c r="H193" s="89">
        <v>4.6744700000000003</v>
      </c>
      <c r="I193" s="89">
        <v>6.5449999999999994E-2</v>
      </c>
      <c r="J193" s="88">
        <v>4.8730099999999998</v>
      </c>
      <c r="K193" s="90">
        <v>0.22336</v>
      </c>
      <c r="L193" s="89">
        <v>4.4541300000000001</v>
      </c>
      <c r="M193" s="89">
        <v>3.5540000000000002E-2</v>
      </c>
      <c r="N193" s="88">
        <v>4.3593700000000002</v>
      </c>
      <c r="O193" s="90">
        <v>6.173E-2</v>
      </c>
      <c r="P193" s="89">
        <v>4.2535699999999999</v>
      </c>
      <c r="Q193" s="89">
        <v>6.3250000000000001E-2</v>
      </c>
      <c r="R193" s="88">
        <v>4.2564599999999997</v>
      </c>
      <c r="S193" s="90">
        <v>4.0559999999999999E-2</v>
      </c>
      <c r="T193" s="89">
        <v>4.3886599999999998</v>
      </c>
      <c r="U193" s="89">
        <v>7.6439999999999994E-2</v>
      </c>
      <c r="V193" s="88">
        <v>4.3249399999999998</v>
      </c>
      <c r="W193" s="90">
        <v>4.4119999999999999E-2</v>
      </c>
      <c r="X193" s="89">
        <v>3.9828000000000001</v>
      </c>
      <c r="Y193" s="89">
        <v>4.8419999999999998E-2</v>
      </c>
      <c r="Z193" s="88">
        <v>6.82552</v>
      </c>
      <c r="AA193" s="90">
        <v>4.19292</v>
      </c>
      <c r="AD193" s="22"/>
      <c r="AE193" s="79"/>
      <c r="AG193" s="79"/>
      <c r="AH193" s="79"/>
      <c r="AI193" s="79"/>
      <c r="AJ193" s="79"/>
      <c r="AM193" s="79"/>
      <c r="AO193" s="79"/>
    </row>
    <row r="194" spans="1:43" ht="15" customHeight="1">
      <c r="A194" s="22"/>
      <c r="B194" s="126">
        <v>9.0767500000000005</v>
      </c>
      <c r="C194" s="127"/>
      <c r="D194" s="88">
        <v>4.4645599999999996</v>
      </c>
      <c r="E194" s="89">
        <v>6.5269999999999995E-2</v>
      </c>
      <c r="F194" s="88">
        <v>4.2669499999999996</v>
      </c>
      <c r="G194" s="90">
        <v>5.364E-2</v>
      </c>
      <c r="H194" s="89">
        <v>4.6734200000000001</v>
      </c>
      <c r="I194" s="89">
        <v>6.6040000000000001E-2</v>
      </c>
      <c r="J194" s="88">
        <v>4.8651299999999997</v>
      </c>
      <c r="K194" s="90">
        <v>0.22137000000000001</v>
      </c>
      <c r="L194" s="89">
        <v>4.4520400000000002</v>
      </c>
      <c r="M194" s="89">
        <v>3.4569999999999997E-2</v>
      </c>
      <c r="N194" s="88">
        <v>4.3589799999999999</v>
      </c>
      <c r="O194" s="90">
        <v>6.0740000000000002E-2</v>
      </c>
      <c r="P194" s="89">
        <v>4.2519099999999996</v>
      </c>
      <c r="Q194" s="89">
        <v>6.2460000000000002E-2</v>
      </c>
      <c r="R194" s="88">
        <v>4.2563000000000004</v>
      </c>
      <c r="S194" s="90">
        <v>3.9219999999999998E-2</v>
      </c>
      <c r="T194" s="89">
        <v>4.3881399999999999</v>
      </c>
      <c r="U194" s="89">
        <v>7.5190000000000007E-2</v>
      </c>
      <c r="V194" s="88">
        <v>4.3241399999999999</v>
      </c>
      <c r="W194" s="90">
        <v>4.1820000000000003E-2</v>
      </c>
      <c r="X194" s="89">
        <v>3.98116</v>
      </c>
      <c r="Y194" s="89">
        <v>4.6429999999999999E-2</v>
      </c>
      <c r="Z194" s="88">
        <v>6.8238500000000002</v>
      </c>
      <c r="AA194" s="90">
        <v>4.1906600000000003</v>
      </c>
      <c r="AD194" s="22"/>
      <c r="AI194" s="79"/>
      <c r="AN194" s="79"/>
    </row>
    <row r="195" spans="1:43" ht="15" customHeight="1">
      <c r="A195" s="22"/>
      <c r="B195" s="126">
        <v>9.0820000000000007</v>
      </c>
      <c r="C195" s="127"/>
      <c r="D195" s="88">
        <v>4.4647699999999997</v>
      </c>
      <c r="E195" s="89">
        <v>6.7510000000000001E-2</v>
      </c>
      <c r="F195" s="88">
        <v>4.2677699999999996</v>
      </c>
      <c r="G195" s="90">
        <v>5.8439999999999999E-2</v>
      </c>
      <c r="H195" s="89">
        <v>4.6727999999999996</v>
      </c>
      <c r="I195" s="89">
        <v>6.6949999999999996E-2</v>
      </c>
      <c r="J195" s="88">
        <v>4.8585700000000003</v>
      </c>
      <c r="K195" s="90">
        <v>0.22156999999999999</v>
      </c>
      <c r="L195" s="89">
        <v>4.4524600000000003</v>
      </c>
      <c r="M195" s="89">
        <v>3.6600000000000001E-2</v>
      </c>
      <c r="N195" s="88">
        <v>4.3588199999999997</v>
      </c>
      <c r="O195" s="90">
        <v>6.3009999999999997E-2</v>
      </c>
      <c r="P195" s="89">
        <v>4.25075</v>
      </c>
      <c r="Q195" s="89">
        <v>6.7129999999999995E-2</v>
      </c>
      <c r="R195" s="88">
        <v>4.2560700000000002</v>
      </c>
      <c r="S195" s="90">
        <v>4.0960000000000003E-2</v>
      </c>
      <c r="T195" s="89">
        <v>4.38626</v>
      </c>
      <c r="U195" s="89">
        <v>7.9799999999999996E-2</v>
      </c>
      <c r="V195" s="88">
        <v>4.3239700000000001</v>
      </c>
      <c r="W195" s="90">
        <v>4.4569999999999999E-2</v>
      </c>
      <c r="X195" s="89">
        <v>3.98326</v>
      </c>
      <c r="Y195" s="89">
        <v>4.9230000000000003E-2</v>
      </c>
      <c r="Z195" s="88">
        <v>6.8215500000000002</v>
      </c>
      <c r="AA195" s="90">
        <v>4.1894499999999999</v>
      </c>
      <c r="AD195" s="22"/>
      <c r="AE195" s="79"/>
      <c r="AG195" s="79"/>
      <c r="AL195" s="79"/>
      <c r="AN195" s="79"/>
      <c r="AO195" s="79"/>
      <c r="AP195" s="79"/>
    </row>
    <row r="196" spans="1:43" ht="15" customHeight="1">
      <c r="A196" s="22"/>
      <c r="B196" s="126">
        <v>9.0872499999999992</v>
      </c>
      <c r="C196" s="127"/>
      <c r="D196" s="88">
        <v>4.4648199999999996</v>
      </c>
      <c r="E196" s="89">
        <v>6.7220000000000002E-2</v>
      </c>
      <c r="F196" s="88">
        <v>4.2683900000000001</v>
      </c>
      <c r="G196" s="90">
        <v>5.5730000000000002E-2</v>
      </c>
      <c r="H196" s="89">
        <v>4.6748000000000003</v>
      </c>
      <c r="I196" s="89">
        <v>6.7250000000000004E-2</v>
      </c>
      <c r="J196" s="88">
        <v>4.8529400000000003</v>
      </c>
      <c r="K196" s="90">
        <v>0.21818000000000001</v>
      </c>
      <c r="L196" s="89">
        <v>4.4523799999999998</v>
      </c>
      <c r="M196" s="89">
        <v>3.569E-2</v>
      </c>
      <c r="N196" s="88">
        <v>4.3594600000000003</v>
      </c>
      <c r="O196" s="90">
        <v>6.318E-2</v>
      </c>
      <c r="P196" s="89">
        <v>4.2525899999999996</v>
      </c>
      <c r="Q196" s="89">
        <v>6.5879999999999994E-2</v>
      </c>
      <c r="R196" s="88">
        <v>4.2558999999999996</v>
      </c>
      <c r="S196" s="90">
        <v>4.07E-2</v>
      </c>
      <c r="T196" s="89">
        <v>4.38626</v>
      </c>
      <c r="U196" s="89">
        <v>7.7939999999999995E-2</v>
      </c>
      <c r="V196" s="88">
        <v>4.32416</v>
      </c>
      <c r="W196" s="90">
        <v>4.3189999999999999E-2</v>
      </c>
      <c r="X196" s="89">
        <v>3.9841500000000001</v>
      </c>
      <c r="Y196" s="89">
        <v>4.9270000000000001E-2</v>
      </c>
      <c r="Z196" s="88">
        <v>6.8228400000000002</v>
      </c>
      <c r="AA196" s="90">
        <v>4.1883900000000001</v>
      </c>
      <c r="AD196" s="79"/>
      <c r="AE196" s="79"/>
      <c r="AG196" s="79"/>
      <c r="AH196" s="79"/>
    </row>
    <row r="197" spans="1:43" ht="15" customHeight="1">
      <c r="A197" s="22"/>
      <c r="B197" s="126">
        <v>9.0924999999999994</v>
      </c>
      <c r="C197" s="127"/>
      <c r="D197" s="88">
        <v>4.4653999999999998</v>
      </c>
      <c r="E197" s="89">
        <v>6.5809999999999994E-2</v>
      </c>
      <c r="F197" s="88">
        <v>4.26708</v>
      </c>
      <c r="G197" s="90">
        <v>5.7509999999999999E-2</v>
      </c>
      <c r="H197" s="89">
        <v>4.6731199999999999</v>
      </c>
      <c r="I197" s="89">
        <v>6.7409999999999998E-2</v>
      </c>
      <c r="J197" s="88">
        <v>4.84734</v>
      </c>
      <c r="K197" s="90">
        <v>0.21532000000000001</v>
      </c>
      <c r="L197" s="89">
        <v>4.4525600000000001</v>
      </c>
      <c r="M197" s="89">
        <v>3.5630000000000002E-2</v>
      </c>
      <c r="N197" s="88">
        <v>4.3602299999999996</v>
      </c>
      <c r="O197" s="90">
        <v>6.3490000000000005E-2</v>
      </c>
      <c r="P197" s="89">
        <v>4.2505199999999999</v>
      </c>
      <c r="Q197" s="89">
        <v>6.6689999999999999E-2</v>
      </c>
      <c r="R197" s="88">
        <v>4.2548599999999999</v>
      </c>
      <c r="S197" s="90">
        <v>4.1799999999999997E-2</v>
      </c>
      <c r="T197" s="89">
        <v>4.3857400000000002</v>
      </c>
      <c r="U197" s="89">
        <v>7.8049999999999994E-2</v>
      </c>
      <c r="V197" s="88">
        <v>4.3238899999999996</v>
      </c>
      <c r="W197" s="90">
        <v>4.3799999999999999E-2</v>
      </c>
      <c r="X197" s="89">
        <v>3.9824899999999999</v>
      </c>
      <c r="Y197" s="89">
        <v>4.8980000000000003E-2</v>
      </c>
      <c r="Z197" s="88">
        <v>6.8213200000000001</v>
      </c>
      <c r="AA197" s="90">
        <v>4.1876899999999999</v>
      </c>
      <c r="AD197" s="22"/>
      <c r="AM197" s="79"/>
      <c r="AQ197" s="79"/>
    </row>
    <row r="198" spans="1:43" ht="15" customHeight="1">
      <c r="A198" s="22"/>
      <c r="B198" s="126">
        <v>9.0977499999999996</v>
      </c>
      <c r="C198" s="127"/>
      <c r="D198" s="88">
        <v>4.4650499999999997</v>
      </c>
      <c r="E198" s="89">
        <v>6.7349999999999993E-2</v>
      </c>
      <c r="F198" s="88">
        <v>4.2674899999999996</v>
      </c>
      <c r="G198" s="90">
        <v>5.7570000000000003E-2</v>
      </c>
      <c r="H198" s="89">
        <v>4.6743600000000001</v>
      </c>
      <c r="I198" s="89">
        <v>6.694E-2</v>
      </c>
      <c r="J198" s="88">
        <v>4.84253</v>
      </c>
      <c r="K198" s="90">
        <v>0.21093000000000001</v>
      </c>
      <c r="L198" s="89">
        <v>4.4520400000000002</v>
      </c>
      <c r="M198" s="89">
        <v>3.5610000000000003E-2</v>
      </c>
      <c r="N198" s="88">
        <v>4.3603500000000004</v>
      </c>
      <c r="O198" s="90">
        <v>6.3570000000000002E-2</v>
      </c>
      <c r="P198" s="89">
        <v>4.2503900000000003</v>
      </c>
      <c r="Q198" s="89">
        <v>6.7369999999999999E-2</v>
      </c>
      <c r="R198" s="88">
        <v>4.2556799999999999</v>
      </c>
      <c r="S198" s="90">
        <v>4.1419999999999998E-2</v>
      </c>
      <c r="T198" s="89">
        <v>4.3850499999999997</v>
      </c>
      <c r="U198" s="89">
        <v>7.8539999999999999E-2</v>
      </c>
      <c r="V198" s="88">
        <v>4.3235799999999998</v>
      </c>
      <c r="W198" s="90">
        <v>4.3430000000000003E-2</v>
      </c>
      <c r="X198" s="89">
        <v>3.9825900000000001</v>
      </c>
      <c r="Y198" s="89">
        <v>5.0790000000000002E-2</v>
      </c>
      <c r="Z198" s="88">
        <v>6.8211500000000003</v>
      </c>
      <c r="AA198" s="90">
        <v>4.1859599999999997</v>
      </c>
      <c r="AD198" s="22"/>
      <c r="AE198" s="79"/>
      <c r="AG198" s="79"/>
      <c r="AH198" s="79"/>
      <c r="AI198" s="79"/>
      <c r="AJ198" s="79"/>
      <c r="AN198" s="79"/>
      <c r="AO198" s="79"/>
    </row>
    <row r="199" spans="1:43" ht="15" customHeight="1">
      <c r="A199" s="22"/>
      <c r="B199" s="126">
        <v>9.1029999999999998</v>
      </c>
      <c r="C199" s="127"/>
      <c r="D199" s="88">
        <v>4.4662699999999997</v>
      </c>
      <c r="E199" s="89">
        <v>6.5809999999999994E-2</v>
      </c>
      <c r="F199" s="88">
        <v>4.2688600000000001</v>
      </c>
      <c r="G199" s="90">
        <v>5.4780000000000002E-2</v>
      </c>
      <c r="H199" s="89">
        <v>4.6735899999999999</v>
      </c>
      <c r="I199" s="89">
        <v>6.8279999999999993E-2</v>
      </c>
      <c r="J199" s="88">
        <v>4.83927</v>
      </c>
      <c r="K199" s="90">
        <v>0.20688999999999999</v>
      </c>
      <c r="L199" s="89">
        <v>4.4543200000000001</v>
      </c>
      <c r="M199" s="89">
        <v>3.5499999999999997E-2</v>
      </c>
      <c r="N199" s="88">
        <v>4.36097</v>
      </c>
      <c r="O199" s="90">
        <v>6.2619999999999995E-2</v>
      </c>
      <c r="P199" s="89">
        <v>4.25007</v>
      </c>
      <c r="Q199" s="89">
        <v>6.522E-2</v>
      </c>
      <c r="R199" s="88">
        <v>4.2564200000000003</v>
      </c>
      <c r="S199" s="90">
        <v>4.1029999999999997E-2</v>
      </c>
      <c r="T199" s="89">
        <v>4.3873800000000003</v>
      </c>
      <c r="U199" s="89">
        <v>7.6609999999999998E-2</v>
      </c>
      <c r="V199" s="88">
        <v>4.3245500000000003</v>
      </c>
      <c r="W199" s="90">
        <v>4.3249999999999997E-2</v>
      </c>
      <c r="X199" s="89">
        <v>3.98244</v>
      </c>
      <c r="Y199" s="89">
        <v>4.8099999999999997E-2</v>
      </c>
      <c r="Z199" s="88">
        <v>6.82003</v>
      </c>
      <c r="AA199" s="90">
        <v>4.1840400000000004</v>
      </c>
      <c r="AC199" s="79"/>
      <c r="AD199" s="79"/>
      <c r="AE199" s="79"/>
      <c r="AG199" s="79"/>
      <c r="AJ199" s="79"/>
      <c r="AK199" s="79"/>
      <c r="AL199" s="79"/>
      <c r="AM199" s="79"/>
      <c r="AN199" s="79"/>
      <c r="AO199" s="79"/>
      <c r="AP199" s="79"/>
      <c r="AQ199" s="79"/>
    </row>
    <row r="200" spans="1:43" ht="15" customHeight="1">
      <c r="A200" s="22"/>
      <c r="B200" s="126">
        <v>9.10825</v>
      </c>
      <c r="C200" s="127"/>
      <c r="D200" s="88">
        <v>4.4653099999999997</v>
      </c>
      <c r="E200" s="89">
        <v>6.5009999999999998E-2</v>
      </c>
      <c r="F200" s="88">
        <v>4.2683499999999999</v>
      </c>
      <c r="G200" s="90">
        <v>5.493E-2</v>
      </c>
      <c r="H200" s="89">
        <v>4.6735800000000003</v>
      </c>
      <c r="I200" s="89">
        <v>6.7540000000000003E-2</v>
      </c>
      <c r="J200" s="88">
        <v>4.8354100000000004</v>
      </c>
      <c r="K200" s="90">
        <v>0.20263999999999999</v>
      </c>
      <c r="L200" s="89">
        <v>4.4529199999999998</v>
      </c>
      <c r="M200" s="89">
        <v>3.5470000000000002E-2</v>
      </c>
      <c r="N200" s="88">
        <v>4.3612700000000002</v>
      </c>
      <c r="O200" s="90">
        <v>6.2619999999999995E-2</v>
      </c>
      <c r="P200" s="89">
        <v>4.2534900000000002</v>
      </c>
      <c r="Q200" s="89">
        <v>6.5089999999999995E-2</v>
      </c>
      <c r="R200" s="88">
        <v>4.2562300000000004</v>
      </c>
      <c r="S200" s="90">
        <v>4.122E-2</v>
      </c>
      <c r="T200" s="89">
        <v>4.3877300000000004</v>
      </c>
      <c r="U200" s="89">
        <v>7.8060000000000004E-2</v>
      </c>
      <c r="V200" s="88">
        <v>4.3246099999999998</v>
      </c>
      <c r="W200" s="90">
        <v>4.3110000000000002E-2</v>
      </c>
      <c r="X200" s="89">
        <v>3.9835600000000002</v>
      </c>
      <c r="Y200" s="89">
        <v>4.8469999999999999E-2</v>
      </c>
      <c r="Z200" s="88">
        <v>6.8201999999999998</v>
      </c>
      <c r="AA200" s="90">
        <v>4.1813000000000002</v>
      </c>
      <c r="AB200" s="79"/>
      <c r="AC200" s="79"/>
      <c r="AD200" s="79"/>
      <c r="AE200" s="79"/>
      <c r="AG200" s="79"/>
      <c r="AL200" s="79"/>
      <c r="AM200" s="79"/>
      <c r="AN200" s="79"/>
      <c r="AO200" s="79"/>
      <c r="AP200" s="79"/>
      <c r="AQ200" s="79"/>
    </row>
    <row r="201" spans="1:43" ht="15" customHeight="1">
      <c r="A201" s="22"/>
      <c r="B201" s="126">
        <v>9.1135000000000002</v>
      </c>
      <c r="C201" s="127"/>
      <c r="D201" s="88">
        <v>4.4674100000000001</v>
      </c>
      <c r="E201" s="89">
        <v>6.5129999999999993E-2</v>
      </c>
      <c r="F201" s="88">
        <v>4.27041</v>
      </c>
      <c r="G201" s="90">
        <v>5.5050000000000002E-2</v>
      </c>
      <c r="H201" s="89">
        <v>4.6753299999999998</v>
      </c>
      <c r="I201" s="89">
        <v>6.6360000000000002E-2</v>
      </c>
      <c r="J201" s="88">
        <v>4.8325800000000001</v>
      </c>
      <c r="K201" s="90">
        <v>0.19785</v>
      </c>
      <c r="L201" s="89">
        <v>4.4537199999999997</v>
      </c>
      <c r="M201" s="89">
        <v>3.5589999999999997E-2</v>
      </c>
      <c r="N201" s="88">
        <v>4.3624700000000001</v>
      </c>
      <c r="O201" s="90">
        <v>6.2460000000000002E-2</v>
      </c>
      <c r="P201" s="89">
        <v>4.2528800000000002</v>
      </c>
      <c r="Q201" s="89">
        <v>6.5369999999999998E-2</v>
      </c>
      <c r="R201" s="88">
        <v>4.2567599999999999</v>
      </c>
      <c r="S201" s="90">
        <v>3.9539999999999999E-2</v>
      </c>
      <c r="T201" s="89">
        <v>4.3885199999999998</v>
      </c>
      <c r="U201" s="89">
        <v>7.5079999999999994E-2</v>
      </c>
      <c r="V201" s="88">
        <v>4.3256899999999998</v>
      </c>
      <c r="W201" s="90">
        <v>4.385E-2</v>
      </c>
      <c r="X201" s="89">
        <v>3.9849700000000001</v>
      </c>
      <c r="Y201" s="89">
        <v>4.8219999999999999E-2</v>
      </c>
      <c r="Z201" s="88">
        <v>6.8210300000000004</v>
      </c>
      <c r="AA201" s="90">
        <v>4.1812199999999997</v>
      </c>
      <c r="AD201" s="79"/>
      <c r="AE201" s="79"/>
      <c r="AG201" s="79"/>
      <c r="AH201" s="79"/>
      <c r="AI201" s="79"/>
      <c r="AJ201" s="79"/>
      <c r="AK201" s="79"/>
      <c r="AN201" s="79"/>
      <c r="AO201" s="79"/>
      <c r="AQ201" s="79"/>
    </row>
    <row r="202" spans="1:43" ht="15" customHeight="1">
      <c r="A202" s="22"/>
      <c r="B202" s="126">
        <v>9.1187500000000004</v>
      </c>
      <c r="C202" s="127"/>
      <c r="D202" s="88">
        <v>4.4684299999999997</v>
      </c>
      <c r="E202" s="89">
        <v>6.6299999999999998E-2</v>
      </c>
      <c r="F202" s="88">
        <v>4.2700199999999997</v>
      </c>
      <c r="G202" s="90">
        <v>5.7029999999999997E-2</v>
      </c>
      <c r="H202" s="89">
        <v>4.6743899999999998</v>
      </c>
      <c r="I202" s="89">
        <v>6.8029999999999993E-2</v>
      </c>
      <c r="J202" s="88">
        <v>4.8314500000000002</v>
      </c>
      <c r="K202" s="90">
        <v>0.19361</v>
      </c>
      <c r="L202" s="89">
        <v>4.4535600000000004</v>
      </c>
      <c r="M202" s="89">
        <v>3.6139999999999999E-2</v>
      </c>
      <c r="N202" s="88">
        <v>4.3623000000000003</v>
      </c>
      <c r="O202" s="90">
        <v>6.3299999999999995E-2</v>
      </c>
      <c r="P202" s="89">
        <v>4.2550100000000004</v>
      </c>
      <c r="Q202" s="89">
        <v>6.7589999999999997E-2</v>
      </c>
      <c r="R202" s="88">
        <v>4.2571500000000002</v>
      </c>
      <c r="S202" s="90">
        <v>4.0649999999999999E-2</v>
      </c>
      <c r="T202" s="89">
        <v>4.3876999999999997</v>
      </c>
      <c r="U202" s="89">
        <v>7.7399999999999997E-2</v>
      </c>
      <c r="V202" s="88">
        <v>4.3250200000000003</v>
      </c>
      <c r="W202" s="90">
        <v>4.4040000000000003E-2</v>
      </c>
      <c r="X202" s="89">
        <v>3.984</v>
      </c>
      <c r="Y202" s="89">
        <v>5.0229999999999997E-2</v>
      </c>
      <c r="Z202" s="88">
        <v>6.8181099999999999</v>
      </c>
      <c r="AA202" s="90">
        <v>4.1792400000000001</v>
      </c>
      <c r="AC202" s="79"/>
      <c r="AD202" s="79"/>
      <c r="AE202" s="79"/>
      <c r="AG202" s="79"/>
      <c r="AH202" s="79"/>
      <c r="AI202" s="79"/>
      <c r="AJ202" s="79"/>
      <c r="AK202" s="79"/>
      <c r="AL202" s="79"/>
      <c r="AN202" s="79"/>
      <c r="AO202" s="79"/>
    </row>
    <row r="203" spans="1:43" ht="15" customHeight="1">
      <c r="A203" s="22"/>
      <c r="B203" s="126">
        <v>9.1240000000000006</v>
      </c>
      <c r="C203" s="127"/>
      <c r="D203" s="88">
        <v>4.4681100000000002</v>
      </c>
      <c r="E203" s="89">
        <v>6.8229999999999999E-2</v>
      </c>
      <c r="F203" s="88">
        <v>4.2708199999999996</v>
      </c>
      <c r="G203" s="90">
        <v>5.7500000000000002E-2</v>
      </c>
      <c r="H203" s="89">
        <v>4.6759300000000001</v>
      </c>
      <c r="I203" s="89">
        <v>6.8570000000000006E-2</v>
      </c>
      <c r="J203" s="88">
        <v>4.8290899999999999</v>
      </c>
      <c r="K203" s="90">
        <v>0.18991</v>
      </c>
      <c r="L203" s="89">
        <v>4.4546599999999996</v>
      </c>
      <c r="M203" s="89">
        <v>3.6240000000000001E-2</v>
      </c>
      <c r="N203" s="88">
        <v>4.3637499999999996</v>
      </c>
      <c r="O203" s="90">
        <v>6.343E-2</v>
      </c>
      <c r="P203" s="89">
        <v>4.2543600000000001</v>
      </c>
      <c r="Q203" s="89">
        <v>6.7390000000000005E-2</v>
      </c>
      <c r="R203" s="88">
        <v>4.2573499999999997</v>
      </c>
      <c r="S203" s="90">
        <v>4.1509999999999998E-2</v>
      </c>
      <c r="T203" s="89">
        <v>4.3883200000000002</v>
      </c>
      <c r="U203" s="89">
        <v>7.7450000000000005E-2</v>
      </c>
      <c r="V203" s="88">
        <v>4.32559</v>
      </c>
      <c r="W203" s="90">
        <v>4.376E-2</v>
      </c>
      <c r="X203" s="89">
        <v>3.9838100000000001</v>
      </c>
      <c r="Y203" s="89">
        <v>4.9259999999999998E-2</v>
      </c>
      <c r="Z203" s="88">
        <v>6.8172699999999997</v>
      </c>
      <c r="AA203" s="90">
        <v>4.1769699999999998</v>
      </c>
      <c r="AC203" s="79"/>
      <c r="AD203" s="22"/>
      <c r="AP203" s="79"/>
      <c r="AQ203" s="79"/>
    </row>
    <row r="204" spans="1:43" ht="15" customHeight="1">
      <c r="A204" s="22"/>
      <c r="B204" s="126">
        <v>9.1292500000000008</v>
      </c>
      <c r="C204" s="127"/>
      <c r="D204" s="88">
        <v>4.4645999999999999</v>
      </c>
      <c r="E204" s="89">
        <v>6.6640000000000005E-2</v>
      </c>
      <c r="F204" s="88">
        <v>4.2676800000000004</v>
      </c>
      <c r="G204" s="90">
        <v>5.7450000000000001E-2</v>
      </c>
      <c r="H204" s="89">
        <v>4.6742400000000002</v>
      </c>
      <c r="I204" s="89">
        <v>6.7650000000000002E-2</v>
      </c>
      <c r="J204" s="88">
        <v>4.8261500000000002</v>
      </c>
      <c r="K204" s="90">
        <v>0.18504000000000001</v>
      </c>
      <c r="L204" s="89">
        <v>4.4535099999999996</v>
      </c>
      <c r="M204" s="89">
        <v>3.5839999999999997E-2</v>
      </c>
      <c r="N204" s="88">
        <v>4.3630699999999996</v>
      </c>
      <c r="O204" s="90">
        <v>6.3899999999999998E-2</v>
      </c>
      <c r="P204" s="89">
        <v>4.2520300000000004</v>
      </c>
      <c r="Q204" s="89">
        <v>6.8250000000000005E-2</v>
      </c>
      <c r="R204" s="88">
        <v>4.2561200000000001</v>
      </c>
      <c r="S204" s="90">
        <v>4.1689999999999998E-2</v>
      </c>
      <c r="T204" s="89">
        <v>4.3866199999999997</v>
      </c>
      <c r="U204" s="89">
        <v>7.8530000000000003E-2</v>
      </c>
      <c r="V204" s="88">
        <v>4.3245899999999997</v>
      </c>
      <c r="W204" s="90">
        <v>4.3909999999999998E-2</v>
      </c>
      <c r="X204" s="89">
        <v>3.9822099999999998</v>
      </c>
      <c r="Y204" s="89">
        <v>4.938E-2</v>
      </c>
      <c r="Z204" s="88">
        <v>6.81473</v>
      </c>
      <c r="AA204" s="90">
        <v>4.1754699999999998</v>
      </c>
      <c r="AD204" s="22"/>
      <c r="AJ204" s="79"/>
      <c r="AL204" s="79"/>
      <c r="AN204" s="79"/>
      <c r="AO204" s="79"/>
      <c r="AQ204" s="79"/>
    </row>
    <row r="205" spans="1:43" ht="15" customHeight="1">
      <c r="A205" s="22"/>
      <c r="B205" s="126">
        <v>9.1344999999999992</v>
      </c>
      <c r="C205" s="127"/>
      <c r="D205" s="88">
        <v>4.4665800000000004</v>
      </c>
      <c r="E205" s="89">
        <v>6.6339999999999996E-2</v>
      </c>
      <c r="F205" s="88">
        <v>4.2695499999999997</v>
      </c>
      <c r="G205" s="90">
        <v>5.4699999999999999E-2</v>
      </c>
      <c r="H205" s="89">
        <v>4.6755300000000002</v>
      </c>
      <c r="I205" s="89">
        <v>6.7400000000000002E-2</v>
      </c>
      <c r="J205" s="88">
        <v>4.8260300000000003</v>
      </c>
      <c r="K205" s="90">
        <v>0.18106</v>
      </c>
      <c r="L205" s="89">
        <v>4.45425</v>
      </c>
      <c r="M205" s="89">
        <v>3.5970000000000002E-2</v>
      </c>
      <c r="N205" s="88">
        <v>4.3636699999999999</v>
      </c>
      <c r="O205" s="90">
        <v>6.3320000000000001E-2</v>
      </c>
      <c r="P205" s="89">
        <v>4.2541500000000001</v>
      </c>
      <c r="Q205" s="89">
        <v>6.7049999999999998E-2</v>
      </c>
      <c r="R205" s="88">
        <v>4.2575900000000004</v>
      </c>
      <c r="S205" s="90">
        <v>4.0599999999999997E-2</v>
      </c>
      <c r="T205" s="89">
        <v>4.3887099999999997</v>
      </c>
      <c r="U205" s="89">
        <v>7.7380000000000004E-2</v>
      </c>
      <c r="V205" s="88">
        <v>4.32531</v>
      </c>
      <c r="W205" s="90">
        <v>4.487E-2</v>
      </c>
      <c r="X205" s="89">
        <v>3.9836299999999998</v>
      </c>
      <c r="Y205" s="89">
        <v>4.8910000000000002E-2</v>
      </c>
      <c r="Z205" s="88">
        <v>6.8165300000000002</v>
      </c>
      <c r="AA205" s="90">
        <v>4.1754600000000002</v>
      </c>
      <c r="AD205" s="22"/>
      <c r="AJ205" s="79"/>
      <c r="AK205" s="79"/>
      <c r="AL205" s="79"/>
      <c r="AQ205" s="79"/>
    </row>
    <row r="206" spans="1:43" ht="15" customHeight="1">
      <c r="A206" s="22"/>
      <c r="B206" s="126">
        <v>9.1397499999999994</v>
      </c>
      <c r="C206" s="127"/>
      <c r="D206" s="88">
        <v>4.4695</v>
      </c>
      <c r="E206" s="89">
        <v>6.8830000000000002E-2</v>
      </c>
      <c r="F206" s="88">
        <v>4.2697099999999999</v>
      </c>
      <c r="G206" s="90">
        <v>5.722E-2</v>
      </c>
      <c r="H206" s="89">
        <v>4.6765299999999996</v>
      </c>
      <c r="I206" s="89">
        <v>6.8339999999999998E-2</v>
      </c>
      <c r="J206" s="88">
        <v>4.8270400000000002</v>
      </c>
      <c r="K206" s="90">
        <v>0.17757999999999999</v>
      </c>
      <c r="L206" s="89">
        <v>4.4542900000000003</v>
      </c>
      <c r="M206" s="89">
        <v>3.73E-2</v>
      </c>
      <c r="N206" s="88">
        <v>4.3644999999999996</v>
      </c>
      <c r="O206" s="90">
        <v>6.3810000000000006E-2</v>
      </c>
      <c r="P206" s="89">
        <v>4.2561499999999999</v>
      </c>
      <c r="Q206" s="89">
        <v>6.8440000000000001E-2</v>
      </c>
      <c r="R206" s="88">
        <v>4.2581699999999998</v>
      </c>
      <c r="S206" s="90">
        <v>4.2349999999999999E-2</v>
      </c>
      <c r="T206" s="89">
        <v>4.3900699999999997</v>
      </c>
      <c r="U206" s="89">
        <v>8.0699999999999994E-2</v>
      </c>
      <c r="V206" s="88">
        <v>4.3265200000000004</v>
      </c>
      <c r="W206" s="90">
        <v>4.437E-2</v>
      </c>
      <c r="X206" s="89">
        <v>3.9850400000000001</v>
      </c>
      <c r="Y206" s="89">
        <v>4.922E-2</v>
      </c>
      <c r="Z206" s="88">
        <v>6.8154199999999996</v>
      </c>
      <c r="AA206" s="90">
        <v>4.17394</v>
      </c>
      <c r="AB206" s="79"/>
      <c r="AD206" s="22"/>
      <c r="AI206" s="79"/>
      <c r="AM206" s="79"/>
      <c r="AN206" s="79"/>
      <c r="AO206" s="79"/>
      <c r="AP206" s="79"/>
    </row>
    <row r="207" spans="1:43" ht="15" customHeight="1">
      <c r="A207" s="22"/>
      <c r="B207" s="126">
        <v>9.1449999999999996</v>
      </c>
      <c r="C207" s="127"/>
      <c r="D207" s="88">
        <v>4.4665800000000004</v>
      </c>
      <c r="E207" s="89">
        <v>6.6309999999999994E-2</v>
      </c>
      <c r="F207" s="88">
        <v>4.2708599999999999</v>
      </c>
      <c r="G207" s="90">
        <v>5.5320000000000001E-2</v>
      </c>
      <c r="H207" s="89">
        <v>4.6768200000000002</v>
      </c>
      <c r="I207" s="89">
        <v>6.6919999999999993E-2</v>
      </c>
      <c r="J207" s="88">
        <v>4.8258700000000001</v>
      </c>
      <c r="K207" s="90">
        <v>0.17294000000000001</v>
      </c>
      <c r="L207" s="89">
        <v>4.4547100000000004</v>
      </c>
      <c r="M207" s="89">
        <v>3.6560000000000002E-2</v>
      </c>
      <c r="N207" s="88">
        <v>4.3640600000000003</v>
      </c>
      <c r="O207" s="90">
        <v>6.275E-2</v>
      </c>
      <c r="P207" s="89">
        <v>4.2548899999999996</v>
      </c>
      <c r="Q207" s="89">
        <v>6.6299999999999998E-2</v>
      </c>
      <c r="R207" s="88">
        <v>4.2579700000000003</v>
      </c>
      <c r="S207" s="90">
        <v>4.0939999999999997E-2</v>
      </c>
      <c r="T207" s="89">
        <v>4.3888699999999998</v>
      </c>
      <c r="U207" s="89">
        <v>7.6420000000000002E-2</v>
      </c>
      <c r="V207" s="88">
        <v>4.3264300000000002</v>
      </c>
      <c r="W207" s="90">
        <v>4.3560000000000001E-2</v>
      </c>
      <c r="X207" s="89">
        <v>3.9848499999999998</v>
      </c>
      <c r="Y207" s="89">
        <v>4.7759999999999997E-2</v>
      </c>
      <c r="Z207" s="88">
        <v>6.8134800000000002</v>
      </c>
      <c r="AA207" s="90">
        <v>4.17178</v>
      </c>
      <c r="AB207" s="79"/>
      <c r="AC207" s="79"/>
      <c r="AD207" s="22"/>
      <c r="AE207" s="79"/>
      <c r="AG207" s="79"/>
      <c r="AK207" s="79"/>
      <c r="AP207" s="79"/>
    </row>
    <row r="208" spans="1:43" ht="15" customHeight="1">
      <c r="A208" s="22"/>
      <c r="B208" s="126">
        <v>9.1502499999999998</v>
      </c>
      <c r="C208" s="127"/>
      <c r="D208" s="88">
        <v>4.4689199999999998</v>
      </c>
      <c r="E208" s="89">
        <v>6.8650000000000003E-2</v>
      </c>
      <c r="F208" s="88">
        <v>4.2706600000000003</v>
      </c>
      <c r="G208" s="90">
        <v>5.62E-2</v>
      </c>
      <c r="H208" s="89">
        <v>4.6766300000000003</v>
      </c>
      <c r="I208" s="89">
        <v>6.8669999999999995E-2</v>
      </c>
      <c r="J208" s="88">
        <v>4.8265000000000002</v>
      </c>
      <c r="K208" s="90">
        <v>0.17025999999999999</v>
      </c>
      <c r="L208" s="89">
        <v>4.4546599999999996</v>
      </c>
      <c r="M208" s="89">
        <v>3.7130000000000003E-2</v>
      </c>
      <c r="N208" s="88">
        <v>4.3662000000000001</v>
      </c>
      <c r="O208" s="90">
        <v>6.4380000000000007E-2</v>
      </c>
      <c r="P208" s="89">
        <v>4.2550699999999999</v>
      </c>
      <c r="Q208" s="89">
        <v>6.7559999999999995E-2</v>
      </c>
      <c r="R208" s="88">
        <v>4.25753</v>
      </c>
      <c r="S208" s="90">
        <v>4.1840000000000002E-2</v>
      </c>
      <c r="T208" s="89">
        <v>4.3907600000000002</v>
      </c>
      <c r="U208" s="89">
        <v>7.9469999999999999E-2</v>
      </c>
      <c r="V208" s="88">
        <v>4.3279699999999997</v>
      </c>
      <c r="W208" s="90">
        <v>4.4850000000000001E-2</v>
      </c>
      <c r="X208" s="89">
        <v>3.9854799999999999</v>
      </c>
      <c r="Y208" s="89">
        <v>5.0720000000000001E-2</v>
      </c>
      <c r="Z208" s="88">
        <v>6.8144400000000003</v>
      </c>
      <c r="AA208" s="90">
        <v>4.1712999999999996</v>
      </c>
      <c r="AD208" s="79"/>
      <c r="AE208" s="79"/>
      <c r="AG208" s="79"/>
      <c r="AH208" s="79"/>
      <c r="AI208" s="79"/>
      <c r="AJ208" s="79"/>
      <c r="AN208" s="79"/>
      <c r="AO208" s="79"/>
      <c r="AP208" s="79"/>
      <c r="AQ208" s="79"/>
    </row>
    <row r="209" spans="1:43" ht="15" customHeight="1">
      <c r="A209" s="22"/>
      <c r="B209" s="126">
        <v>9.1555</v>
      </c>
      <c r="C209" s="127"/>
      <c r="D209" s="88">
        <v>4.46732</v>
      </c>
      <c r="E209" s="89">
        <v>6.4979999999999996E-2</v>
      </c>
      <c r="F209" s="88">
        <v>4.2704199999999997</v>
      </c>
      <c r="G209" s="90">
        <v>5.5320000000000001E-2</v>
      </c>
      <c r="H209" s="89">
        <v>4.67605</v>
      </c>
      <c r="I209" s="89">
        <v>6.8199999999999997E-2</v>
      </c>
      <c r="J209" s="88">
        <v>4.8258999999999999</v>
      </c>
      <c r="K209" s="90">
        <v>0.16627</v>
      </c>
      <c r="L209" s="89">
        <v>4.4546299999999999</v>
      </c>
      <c r="M209" s="89">
        <v>3.6400000000000002E-2</v>
      </c>
      <c r="N209" s="88">
        <v>4.36632</v>
      </c>
      <c r="O209" s="90">
        <v>6.3670000000000004E-2</v>
      </c>
      <c r="P209" s="89">
        <v>4.25474</v>
      </c>
      <c r="Q209" s="89">
        <v>6.837E-2</v>
      </c>
      <c r="R209" s="88">
        <v>4.2584900000000001</v>
      </c>
      <c r="S209" s="90">
        <v>4.1759999999999999E-2</v>
      </c>
      <c r="T209" s="89">
        <v>4.3890900000000004</v>
      </c>
      <c r="U209" s="89">
        <v>7.8880000000000006E-2</v>
      </c>
      <c r="V209" s="88">
        <v>4.3263100000000003</v>
      </c>
      <c r="W209" s="90">
        <v>4.385E-2</v>
      </c>
      <c r="X209" s="89">
        <v>3.98454</v>
      </c>
      <c r="Y209" s="89">
        <v>4.8399999999999999E-2</v>
      </c>
      <c r="Z209" s="88">
        <v>6.81236</v>
      </c>
      <c r="AA209" s="90">
        <v>4.1683399999999997</v>
      </c>
      <c r="AC209" s="79"/>
      <c r="AD209" s="79"/>
      <c r="AE209" s="79"/>
      <c r="AG209" s="79"/>
      <c r="AJ209" s="79"/>
      <c r="AK209" s="79"/>
      <c r="AL209" s="79"/>
      <c r="AM209" s="79"/>
      <c r="AN209" s="79"/>
      <c r="AO209" s="79"/>
      <c r="AP209" s="79"/>
      <c r="AQ209" s="79"/>
    </row>
    <row r="210" spans="1:43" ht="15" customHeight="1">
      <c r="A210" s="22"/>
      <c r="B210" s="126">
        <v>9.1607500000000002</v>
      </c>
      <c r="C210" s="127"/>
      <c r="D210" s="88">
        <v>4.4658699999999998</v>
      </c>
      <c r="E210" s="89">
        <v>6.6890000000000005E-2</v>
      </c>
      <c r="F210" s="88">
        <v>4.2686700000000002</v>
      </c>
      <c r="G210" s="90">
        <v>5.6800000000000003E-2</v>
      </c>
      <c r="H210" s="89">
        <v>4.6763300000000001</v>
      </c>
      <c r="I210" s="89">
        <v>6.8049999999999999E-2</v>
      </c>
      <c r="J210" s="88">
        <v>4.8259999999999996</v>
      </c>
      <c r="K210" s="90">
        <v>0.16306000000000001</v>
      </c>
      <c r="L210" s="89">
        <v>4.4537800000000001</v>
      </c>
      <c r="M210" s="89">
        <v>3.6389999999999999E-2</v>
      </c>
      <c r="N210" s="88">
        <v>4.3652800000000003</v>
      </c>
      <c r="O210" s="90">
        <v>6.3259999999999997E-2</v>
      </c>
      <c r="P210" s="89">
        <v>4.2535699999999999</v>
      </c>
      <c r="Q210" s="89">
        <v>6.6600000000000006E-2</v>
      </c>
      <c r="R210" s="88">
        <v>4.2577699999999998</v>
      </c>
      <c r="S210" s="90">
        <v>4.1709999999999997E-2</v>
      </c>
      <c r="T210" s="89">
        <v>4.3891200000000001</v>
      </c>
      <c r="U210" s="89">
        <v>7.8589999999999993E-2</v>
      </c>
      <c r="V210" s="88">
        <v>4.3257700000000003</v>
      </c>
      <c r="W210" s="90">
        <v>4.3470000000000002E-2</v>
      </c>
      <c r="X210" s="89">
        <v>3.9840900000000001</v>
      </c>
      <c r="Y210" s="89">
        <v>4.9689999999999998E-2</v>
      </c>
      <c r="Z210" s="88">
        <v>6.8088699999999998</v>
      </c>
      <c r="AA210" s="90">
        <v>4.1660700000000004</v>
      </c>
      <c r="AC210" s="79"/>
      <c r="AD210" s="79"/>
      <c r="AJ210" s="79"/>
      <c r="AK210" s="79"/>
      <c r="AL210" s="79"/>
      <c r="AM210" s="79"/>
      <c r="AN210" s="79"/>
      <c r="AO210" s="79"/>
      <c r="AP210" s="79"/>
      <c r="AQ210" s="79"/>
    </row>
    <row r="211" spans="1:43" ht="15" customHeight="1">
      <c r="A211" s="22"/>
      <c r="B211" s="126">
        <v>9.1660000000000004</v>
      </c>
      <c r="C211" s="127"/>
      <c r="D211" s="88">
        <v>4.4672900000000002</v>
      </c>
      <c r="E211" s="89">
        <v>6.6210000000000005E-2</v>
      </c>
      <c r="F211" s="88">
        <v>4.27041</v>
      </c>
      <c r="G211" s="90">
        <v>5.7070000000000003E-2</v>
      </c>
      <c r="H211" s="89">
        <v>4.6775700000000002</v>
      </c>
      <c r="I211" s="89">
        <v>6.837E-2</v>
      </c>
      <c r="J211" s="88">
        <v>4.8265500000000001</v>
      </c>
      <c r="K211" s="90">
        <v>0.16106000000000001</v>
      </c>
      <c r="L211" s="89">
        <v>4.4541000000000004</v>
      </c>
      <c r="M211" s="89">
        <v>3.7170000000000002E-2</v>
      </c>
      <c r="N211" s="88">
        <v>4.3661199999999996</v>
      </c>
      <c r="O211" s="90">
        <v>6.5070000000000003E-2</v>
      </c>
      <c r="P211" s="89">
        <v>4.2549200000000003</v>
      </c>
      <c r="Q211" s="89">
        <v>6.8409999999999999E-2</v>
      </c>
      <c r="R211" s="88">
        <v>4.2580499999999999</v>
      </c>
      <c r="S211" s="90">
        <v>4.2810000000000001E-2</v>
      </c>
      <c r="T211" s="89">
        <v>4.3888699999999998</v>
      </c>
      <c r="U211" s="89">
        <v>7.9560000000000006E-2</v>
      </c>
      <c r="V211" s="88">
        <v>4.3271899999999999</v>
      </c>
      <c r="W211" s="90">
        <v>4.444E-2</v>
      </c>
      <c r="X211" s="89">
        <v>3.9845000000000002</v>
      </c>
      <c r="Y211" s="89">
        <v>4.9180000000000001E-2</v>
      </c>
      <c r="Z211" s="88">
        <v>6.8088899999999999</v>
      </c>
      <c r="AA211" s="90">
        <v>4.1650400000000003</v>
      </c>
      <c r="AB211" s="79"/>
      <c r="AC211" s="79"/>
      <c r="AD211" s="22"/>
      <c r="AK211" s="79"/>
      <c r="AL211" s="79"/>
      <c r="AM211" s="79"/>
      <c r="AO211" s="79"/>
      <c r="AP211" s="79"/>
      <c r="AQ211" s="79"/>
    </row>
    <row r="212" spans="1:43" ht="15" customHeight="1">
      <c r="A212" s="22"/>
      <c r="B212" s="126">
        <v>9.1712500000000006</v>
      </c>
      <c r="C212" s="127"/>
      <c r="D212" s="88">
        <v>4.46678</v>
      </c>
      <c r="E212" s="89">
        <v>6.6830000000000001E-2</v>
      </c>
      <c r="F212" s="88">
        <v>4.2707800000000002</v>
      </c>
      <c r="G212" s="90">
        <v>5.6210000000000003E-2</v>
      </c>
      <c r="H212" s="89">
        <v>4.67645</v>
      </c>
      <c r="I212" s="89">
        <v>6.8029999999999993E-2</v>
      </c>
      <c r="J212" s="88">
        <v>4.82775</v>
      </c>
      <c r="K212" s="90">
        <v>0.15692</v>
      </c>
      <c r="L212" s="89">
        <v>4.4535499999999999</v>
      </c>
      <c r="M212" s="89">
        <v>3.7150000000000002E-2</v>
      </c>
      <c r="N212" s="88">
        <v>4.3667800000000003</v>
      </c>
      <c r="O212" s="90">
        <v>6.4369999999999997E-2</v>
      </c>
      <c r="P212" s="89">
        <v>4.2547899999999998</v>
      </c>
      <c r="Q212" s="89">
        <v>6.6799999999999998E-2</v>
      </c>
      <c r="R212" s="88">
        <v>4.2582599999999999</v>
      </c>
      <c r="S212" s="90">
        <v>4.1450000000000001E-2</v>
      </c>
      <c r="T212" s="89">
        <v>4.3887799999999997</v>
      </c>
      <c r="U212" s="89">
        <v>7.8810000000000005E-2</v>
      </c>
      <c r="V212" s="88">
        <v>4.3262299999999998</v>
      </c>
      <c r="W212" s="90">
        <v>4.3650000000000001E-2</v>
      </c>
      <c r="X212" s="89">
        <v>3.9832299999999998</v>
      </c>
      <c r="Y212" s="89">
        <v>4.6960000000000002E-2</v>
      </c>
      <c r="Z212" s="88">
        <v>6.8094099999999997</v>
      </c>
      <c r="AA212" s="90">
        <v>4.1633599999999999</v>
      </c>
      <c r="AC212" s="79"/>
      <c r="AD212" s="79"/>
      <c r="AJ212" s="79"/>
      <c r="AL212" s="79"/>
      <c r="AM212" s="79"/>
      <c r="AP212" s="79"/>
      <c r="AQ212" s="79"/>
    </row>
    <row r="213" spans="1:43" ht="15" customHeight="1">
      <c r="A213" s="22"/>
      <c r="B213" s="126">
        <v>9.1765000000000008</v>
      </c>
      <c r="C213" s="127"/>
      <c r="D213" s="88">
        <v>4.4678000000000004</v>
      </c>
      <c r="E213" s="89">
        <v>6.7479999999999998E-2</v>
      </c>
      <c r="F213" s="88">
        <v>4.2698499999999999</v>
      </c>
      <c r="G213" s="90">
        <v>5.6070000000000002E-2</v>
      </c>
      <c r="H213" s="89">
        <v>4.6773300000000004</v>
      </c>
      <c r="I213" s="89">
        <v>6.8320000000000006E-2</v>
      </c>
      <c r="J213" s="88">
        <v>4.8294499999999996</v>
      </c>
      <c r="K213" s="90">
        <v>0.15497</v>
      </c>
      <c r="L213" s="89">
        <v>4.4552899999999998</v>
      </c>
      <c r="M213" s="89">
        <v>3.7159999999999999E-2</v>
      </c>
      <c r="N213" s="88">
        <v>4.3680599999999998</v>
      </c>
      <c r="O213" s="90">
        <v>6.3950000000000007E-2</v>
      </c>
      <c r="P213" s="89">
        <v>4.2551399999999999</v>
      </c>
      <c r="Q213" s="89">
        <v>6.7909999999999998E-2</v>
      </c>
      <c r="R213" s="88">
        <v>4.2587200000000003</v>
      </c>
      <c r="S213" s="90">
        <v>4.1849999999999998E-2</v>
      </c>
      <c r="T213" s="89">
        <v>4.3900300000000003</v>
      </c>
      <c r="U213" s="89">
        <v>7.8469999999999998E-2</v>
      </c>
      <c r="V213" s="88">
        <v>4.3275100000000002</v>
      </c>
      <c r="W213" s="90">
        <v>4.4139999999999999E-2</v>
      </c>
      <c r="X213" s="89">
        <v>3.9846300000000001</v>
      </c>
      <c r="Y213" s="89">
        <v>4.7719999999999999E-2</v>
      </c>
      <c r="Z213" s="88">
        <v>6.8085599999999999</v>
      </c>
      <c r="AA213" s="90">
        <v>4.1629800000000001</v>
      </c>
      <c r="AD213" s="22"/>
      <c r="AH213" s="79"/>
      <c r="AK213" s="79"/>
      <c r="AL213" s="79"/>
      <c r="AM213" s="79"/>
      <c r="AN213" s="79"/>
      <c r="AO213" s="79"/>
      <c r="AQ213" s="79"/>
    </row>
    <row r="214" spans="1:43" ht="15" customHeight="1">
      <c r="A214" s="22"/>
      <c r="B214" s="126">
        <v>9.1817499999999992</v>
      </c>
      <c r="C214" s="127"/>
      <c r="D214" s="88">
        <v>4.4674699999999996</v>
      </c>
      <c r="E214" s="89">
        <v>6.5449999999999994E-2</v>
      </c>
      <c r="F214" s="88">
        <v>4.2698299999999998</v>
      </c>
      <c r="G214" s="90">
        <v>5.525E-2</v>
      </c>
      <c r="H214" s="89">
        <v>4.6772400000000003</v>
      </c>
      <c r="I214" s="89">
        <v>6.7540000000000003E-2</v>
      </c>
      <c r="J214" s="88">
        <v>4.8306699999999996</v>
      </c>
      <c r="K214" s="90">
        <v>0.15243000000000001</v>
      </c>
      <c r="L214" s="89">
        <v>4.4550599999999996</v>
      </c>
      <c r="M214" s="89">
        <v>3.5659999999999997E-2</v>
      </c>
      <c r="N214" s="88">
        <v>4.3681400000000004</v>
      </c>
      <c r="O214" s="90">
        <v>6.3619999999999996E-2</v>
      </c>
      <c r="P214" s="89">
        <v>4.2545799999999998</v>
      </c>
      <c r="Q214" s="89">
        <v>6.6860000000000003E-2</v>
      </c>
      <c r="R214" s="88">
        <v>4.2589300000000003</v>
      </c>
      <c r="S214" s="90">
        <v>4.1070000000000002E-2</v>
      </c>
      <c r="T214" s="89">
        <v>4.3906200000000002</v>
      </c>
      <c r="U214" s="89">
        <v>7.6740000000000003E-2</v>
      </c>
      <c r="V214" s="88">
        <v>4.3269099999999998</v>
      </c>
      <c r="W214" s="90">
        <v>4.301E-2</v>
      </c>
      <c r="X214" s="89">
        <v>3.9843999999999999</v>
      </c>
      <c r="Y214" s="89">
        <v>4.7969999999999999E-2</v>
      </c>
      <c r="Z214" s="88">
        <v>6.8078900000000004</v>
      </c>
      <c r="AA214" s="90">
        <v>4.1589200000000002</v>
      </c>
      <c r="AD214" s="22"/>
      <c r="AI214" s="79"/>
      <c r="AK214" s="79"/>
      <c r="AO214" s="79"/>
      <c r="AP214" s="79"/>
      <c r="AQ214" s="79"/>
    </row>
    <row r="215" spans="1:43" ht="15" customHeight="1">
      <c r="A215" s="22"/>
      <c r="B215" s="126">
        <v>9.1869999999999994</v>
      </c>
      <c r="C215" s="127"/>
      <c r="D215" s="88">
        <v>4.4659399999999998</v>
      </c>
      <c r="E215" s="89">
        <v>6.5759999999999999E-2</v>
      </c>
      <c r="F215" s="88">
        <v>4.2685300000000002</v>
      </c>
      <c r="G215" s="90">
        <v>5.5320000000000001E-2</v>
      </c>
      <c r="H215" s="89">
        <v>4.6760099999999998</v>
      </c>
      <c r="I215" s="89">
        <v>6.8159999999999998E-2</v>
      </c>
      <c r="J215" s="88">
        <v>4.8299099999999999</v>
      </c>
      <c r="K215" s="90">
        <v>0.151</v>
      </c>
      <c r="L215" s="89">
        <v>4.4543400000000002</v>
      </c>
      <c r="M215" s="89">
        <v>3.6450000000000003E-2</v>
      </c>
      <c r="N215" s="88">
        <v>4.3678100000000004</v>
      </c>
      <c r="O215" s="90">
        <v>6.4009999999999997E-2</v>
      </c>
      <c r="P215" s="89">
        <v>4.2537200000000004</v>
      </c>
      <c r="Q215" s="89">
        <v>6.6019999999999995E-2</v>
      </c>
      <c r="R215" s="88">
        <v>4.2576000000000001</v>
      </c>
      <c r="S215" s="90">
        <v>4.1450000000000001E-2</v>
      </c>
      <c r="T215" s="89">
        <v>4.3900800000000002</v>
      </c>
      <c r="U215" s="89">
        <v>7.8469999999999998E-2</v>
      </c>
      <c r="V215" s="88">
        <v>4.3253199999999996</v>
      </c>
      <c r="W215" s="90">
        <v>4.4130000000000003E-2</v>
      </c>
      <c r="X215" s="89">
        <v>3.9837099999999999</v>
      </c>
      <c r="Y215" s="89">
        <v>4.7660000000000001E-2</v>
      </c>
      <c r="Z215" s="88">
        <v>6.8042999999999996</v>
      </c>
      <c r="AA215" s="90">
        <v>4.1583800000000002</v>
      </c>
      <c r="AD215" s="79"/>
      <c r="AI215" s="79"/>
      <c r="AJ215" s="79"/>
      <c r="AK215" s="79"/>
    </row>
    <row r="216" spans="1:43" ht="15" customHeight="1">
      <c r="A216" s="22"/>
      <c r="B216" s="126">
        <v>9.1922499999999996</v>
      </c>
      <c r="C216" s="127"/>
      <c r="D216" s="88">
        <v>4.4656799999999999</v>
      </c>
      <c r="E216" s="89">
        <v>6.5769999999999995E-2</v>
      </c>
      <c r="F216" s="88">
        <v>4.2684100000000003</v>
      </c>
      <c r="G216" s="90">
        <v>5.491E-2</v>
      </c>
      <c r="H216" s="89">
        <v>4.6768900000000002</v>
      </c>
      <c r="I216" s="89">
        <v>6.7400000000000002E-2</v>
      </c>
      <c r="J216" s="88">
        <v>4.83155</v>
      </c>
      <c r="K216" s="90">
        <v>0.1487</v>
      </c>
      <c r="L216" s="89">
        <v>4.4541500000000003</v>
      </c>
      <c r="M216" s="89">
        <v>3.6200000000000003E-2</v>
      </c>
      <c r="N216" s="88">
        <v>4.3681599999999996</v>
      </c>
      <c r="O216" s="90">
        <v>6.4180000000000001E-2</v>
      </c>
      <c r="P216" s="89">
        <v>4.25406</v>
      </c>
      <c r="Q216" s="89">
        <v>6.5460000000000004E-2</v>
      </c>
      <c r="R216" s="88">
        <v>4.2580900000000002</v>
      </c>
      <c r="S216" s="90">
        <v>4.1300000000000003E-2</v>
      </c>
      <c r="T216" s="89">
        <v>4.3891200000000001</v>
      </c>
      <c r="U216" s="89">
        <v>7.7560000000000004E-2</v>
      </c>
      <c r="V216" s="88">
        <v>4.32517</v>
      </c>
      <c r="W216" s="90">
        <v>4.3090000000000003E-2</v>
      </c>
      <c r="X216" s="89">
        <v>3.9840499999999999</v>
      </c>
      <c r="Y216" s="89">
        <v>4.7239999999999997E-2</v>
      </c>
      <c r="Z216" s="88">
        <v>6.8048500000000001</v>
      </c>
      <c r="AA216" s="90">
        <v>4.1564399999999999</v>
      </c>
      <c r="AB216" s="79"/>
      <c r="AC216" s="79"/>
      <c r="AD216" s="22"/>
      <c r="AK216" s="79"/>
      <c r="AO216" s="79"/>
      <c r="AP216" s="79"/>
    </row>
    <row r="217" spans="1:43" ht="15" customHeight="1">
      <c r="A217" s="22"/>
      <c r="B217" s="126">
        <v>9.1974999999999998</v>
      </c>
      <c r="C217" s="127"/>
      <c r="D217" s="88">
        <v>4.4659399999999998</v>
      </c>
      <c r="E217" s="89">
        <v>6.7369999999999999E-2</v>
      </c>
      <c r="F217" s="88">
        <v>4.2672800000000004</v>
      </c>
      <c r="G217" s="90">
        <v>5.534E-2</v>
      </c>
      <c r="H217" s="89">
        <v>4.6763300000000001</v>
      </c>
      <c r="I217" s="89">
        <v>6.8669999999999995E-2</v>
      </c>
      <c r="J217" s="88">
        <v>4.8319299999999998</v>
      </c>
      <c r="K217" s="90">
        <v>0.14760000000000001</v>
      </c>
      <c r="L217" s="89">
        <v>4.4538099999999998</v>
      </c>
      <c r="M217" s="89">
        <v>3.635E-2</v>
      </c>
      <c r="N217" s="88">
        <v>4.3680199999999996</v>
      </c>
      <c r="O217" s="90">
        <v>6.4820000000000003E-2</v>
      </c>
      <c r="P217" s="89">
        <v>4.2542600000000004</v>
      </c>
      <c r="Q217" s="89">
        <v>6.8570000000000006E-2</v>
      </c>
      <c r="R217" s="88">
        <v>4.2574399999999999</v>
      </c>
      <c r="S217" s="90">
        <v>4.1689999999999998E-2</v>
      </c>
      <c r="T217" s="89">
        <v>4.3897000000000004</v>
      </c>
      <c r="U217" s="89">
        <v>7.8850000000000003E-2</v>
      </c>
      <c r="V217" s="88">
        <v>4.3252800000000002</v>
      </c>
      <c r="W217" s="90">
        <v>4.4299999999999999E-2</v>
      </c>
      <c r="X217" s="89">
        <v>3.98367</v>
      </c>
      <c r="Y217" s="89">
        <v>4.8680000000000001E-2</v>
      </c>
      <c r="Z217" s="88">
        <v>6.80138</v>
      </c>
      <c r="AA217" s="90">
        <v>4.15618</v>
      </c>
      <c r="AB217" s="79"/>
      <c r="AC217" s="79"/>
      <c r="AD217" s="79"/>
      <c r="AL217" s="79"/>
      <c r="AN217" s="79"/>
    </row>
    <row r="218" spans="1:43" ht="15" customHeight="1">
      <c r="A218" s="22"/>
      <c r="B218" s="126">
        <v>9.20275</v>
      </c>
      <c r="C218" s="127"/>
      <c r="D218" s="88">
        <v>4.4672299999999998</v>
      </c>
      <c r="E218" s="89">
        <v>6.6280000000000006E-2</v>
      </c>
      <c r="F218" s="88">
        <v>4.2689000000000004</v>
      </c>
      <c r="G218" s="90">
        <v>5.586E-2</v>
      </c>
      <c r="H218" s="89">
        <v>4.6768700000000001</v>
      </c>
      <c r="I218" s="89">
        <v>6.8599999999999994E-2</v>
      </c>
      <c r="J218" s="88">
        <v>4.8342400000000003</v>
      </c>
      <c r="K218" s="90">
        <v>0.14546999999999999</v>
      </c>
      <c r="L218" s="89">
        <v>4.4548800000000002</v>
      </c>
      <c r="M218" s="89">
        <v>3.6999999999999998E-2</v>
      </c>
      <c r="N218" s="88">
        <v>4.3695899999999996</v>
      </c>
      <c r="O218" s="90">
        <v>6.4860000000000001E-2</v>
      </c>
      <c r="P218" s="89">
        <v>4.25406</v>
      </c>
      <c r="Q218" s="89">
        <v>6.7269999999999996E-2</v>
      </c>
      <c r="R218" s="88">
        <v>4.2589499999999996</v>
      </c>
      <c r="S218" s="90">
        <v>4.1959999999999997E-2</v>
      </c>
      <c r="T218" s="89">
        <v>4.3901500000000002</v>
      </c>
      <c r="U218" s="89">
        <v>7.8789999999999999E-2</v>
      </c>
      <c r="V218" s="88">
        <v>4.32578</v>
      </c>
      <c r="W218" s="90">
        <v>4.3749999999999997E-2</v>
      </c>
      <c r="X218" s="89">
        <v>3.98699</v>
      </c>
      <c r="Y218" s="89">
        <v>4.8869999999999997E-2</v>
      </c>
      <c r="Z218" s="88">
        <v>6.80185</v>
      </c>
      <c r="AA218" s="90">
        <v>4.15381</v>
      </c>
      <c r="AB218" s="79"/>
      <c r="AD218" s="79"/>
      <c r="AE218" s="79"/>
      <c r="AL218" s="79"/>
      <c r="AM218" s="79"/>
      <c r="AO218" s="79"/>
      <c r="AP218" s="79"/>
    </row>
    <row r="219" spans="1:43" ht="15" customHeight="1">
      <c r="A219" s="22"/>
      <c r="B219" s="126">
        <v>9.2080000000000002</v>
      </c>
      <c r="C219" s="127"/>
      <c r="D219" s="88">
        <v>4.4668700000000001</v>
      </c>
      <c r="E219" s="89">
        <v>6.7330000000000001E-2</v>
      </c>
      <c r="F219" s="88">
        <v>4.26783</v>
      </c>
      <c r="G219" s="90">
        <v>5.5210000000000002E-2</v>
      </c>
      <c r="H219" s="89">
        <v>4.6773100000000003</v>
      </c>
      <c r="I219" s="89">
        <v>6.7540000000000003E-2</v>
      </c>
      <c r="J219" s="88">
        <v>4.83439</v>
      </c>
      <c r="K219" s="90">
        <v>0.14272000000000001</v>
      </c>
      <c r="L219" s="89">
        <v>4.45404</v>
      </c>
      <c r="M219" s="89">
        <v>3.5630000000000002E-2</v>
      </c>
      <c r="N219" s="88">
        <v>4.3687699999999996</v>
      </c>
      <c r="O219" s="90">
        <v>6.4860000000000001E-2</v>
      </c>
      <c r="P219" s="89">
        <v>4.2542799999999996</v>
      </c>
      <c r="Q219" s="89">
        <v>6.633E-2</v>
      </c>
      <c r="R219" s="88">
        <v>4.2582599999999999</v>
      </c>
      <c r="S219" s="90">
        <v>4.1779999999999998E-2</v>
      </c>
      <c r="T219" s="89">
        <v>4.3904800000000002</v>
      </c>
      <c r="U219" s="89">
        <v>7.8060000000000004E-2</v>
      </c>
      <c r="V219" s="88">
        <v>4.32613</v>
      </c>
      <c r="W219" s="90">
        <v>4.342E-2</v>
      </c>
      <c r="X219" s="89">
        <v>3.9831300000000001</v>
      </c>
      <c r="Y219" s="89">
        <v>4.6989999999999997E-2</v>
      </c>
      <c r="Z219" s="88">
        <v>6.8014900000000003</v>
      </c>
      <c r="AA219" s="90">
        <v>4.1517999999999997</v>
      </c>
      <c r="AD219" s="22"/>
      <c r="AI219" s="79"/>
      <c r="AJ219" s="79"/>
      <c r="AN219" s="79"/>
      <c r="AO219" s="79"/>
      <c r="AP219" s="79"/>
      <c r="AQ219" s="79"/>
    </row>
    <row r="220" spans="1:43" ht="15" customHeight="1">
      <c r="A220" s="22"/>
      <c r="B220" s="126">
        <v>9.2132500000000004</v>
      </c>
      <c r="C220" s="127"/>
      <c r="D220" s="88">
        <v>4.4684499999999998</v>
      </c>
      <c r="E220" s="89">
        <v>6.4939999999999998E-2</v>
      </c>
      <c r="F220" s="88">
        <v>4.2669899999999998</v>
      </c>
      <c r="G220" s="90">
        <v>5.5289999999999999E-2</v>
      </c>
      <c r="H220" s="89">
        <v>4.6775099999999998</v>
      </c>
      <c r="I220" s="89">
        <v>6.8610000000000004E-2</v>
      </c>
      <c r="J220" s="88">
        <v>4.8351100000000002</v>
      </c>
      <c r="K220" s="90">
        <v>0.14274000000000001</v>
      </c>
      <c r="L220" s="89">
        <v>4.4548699999999997</v>
      </c>
      <c r="M220" s="89">
        <v>3.7429999999999998E-2</v>
      </c>
      <c r="N220" s="88">
        <v>4.3689299999999998</v>
      </c>
      <c r="O220" s="90">
        <v>6.5259999999999999E-2</v>
      </c>
      <c r="P220" s="89">
        <v>4.2551100000000002</v>
      </c>
      <c r="Q220" s="89">
        <v>6.6820000000000004E-2</v>
      </c>
      <c r="R220" s="88">
        <v>4.2580200000000001</v>
      </c>
      <c r="S220" s="90">
        <v>4.2189999999999998E-2</v>
      </c>
      <c r="T220" s="89">
        <v>4.3902299999999999</v>
      </c>
      <c r="U220" s="89">
        <v>7.9500000000000001E-2</v>
      </c>
      <c r="V220" s="88">
        <v>4.3264199999999997</v>
      </c>
      <c r="W220" s="90">
        <v>4.4569999999999999E-2</v>
      </c>
      <c r="X220" s="89">
        <v>3.9851999999999999</v>
      </c>
      <c r="Y220" s="89">
        <v>4.7669999999999997E-2</v>
      </c>
      <c r="Z220" s="88">
        <v>6.7986800000000001</v>
      </c>
      <c r="AA220" s="90">
        <v>4.1519500000000003</v>
      </c>
      <c r="AD220" s="79"/>
      <c r="AK220" s="79"/>
      <c r="AL220" s="79"/>
      <c r="AM220" s="79"/>
      <c r="AN220" s="79"/>
      <c r="AQ220" s="79"/>
    </row>
    <row r="221" spans="1:43" ht="15" customHeight="1">
      <c r="A221" s="22"/>
      <c r="B221" s="126">
        <v>9.2185000000000006</v>
      </c>
      <c r="C221" s="127"/>
      <c r="D221" s="88">
        <v>4.4660000000000002</v>
      </c>
      <c r="E221" s="89">
        <v>6.6259999999999999E-2</v>
      </c>
      <c r="F221" s="88">
        <v>4.2678399999999996</v>
      </c>
      <c r="G221" s="90">
        <v>5.5820000000000002E-2</v>
      </c>
      <c r="H221" s="89">
        <v>4.6770899999999997</v>
      </c>
      <c r="I221" s="89">
        <v>6.7989999999999995E-2</v>
      </c>
      <c r="J221" s="88">
        <v>4.8365400000000003</v>
      </c>
      <c r="K221" s="90">
        <v>0.1404</v>
      </c>
      <c r="L221" s="89">
        <v>4.4540100000000002</v>
      </c>
      <c r="M221" s="89">
        <v>3.601E-2</v>
      </c>
      <c r="N221" s="88">
        <v>4.3704900000000002</v>
      </c>
      <c r="O221" s="90">
        <v>6.4920000000000005E-2</v>
      </c>
      <c r="P221" s="89">
        <v>4.2530799999999997</v>
      </c>
      <c r="Q221" s="89">
        <v>6.6119999999999998E-2</v>
      </c>
      <c r="R221" s="88">
        <v>4.2577100000000003</v>
      </c>
      <c r="S221" s="90">
        <v>4.19E-2</v>
      </c>
      <c r="T221" s="89">
        <v>4.3905000000000003</v>
      </c>
      <c r="U221" s="89">
        <v>7.7219999999999997E-2</v>
      </c>
      <c r="V221" s="88">
        <v>4.3260199999999998</v>
      </c>
      <c r="W221" s="90">
        <v>4.3990000000000001E-2</v>
      </c>
      <c r="X221" s="89">
        <v>3.9837199999999999</v>
      </c>
      <c r="Y221" s="89">
        <v>4.8309999999999999E-2</v>
      </c>
      <c r="Z221" s="88">
        <v>6.79962</v>
      </c>
      <c r="AA221" s="90">
        <v>4.1477899999999996</v>
      </c>
      <c r="AD221" s="22"/>
      <c r="AK221" s="79"/>
      <c r="AL221" s="79"/>
      <c r="AM221" s="79"/>
      <c r="AN221" s="79"/>
      <c r="AO221" s="79"/>
      <c r="AP221" s="79"/>
      <c r="AQ221" s="79"/>
    </row>
    <row r="222" spans="1:43" ht="15" customHeight="1">
      <c r="A222" s="22"/>
      <c r="B222" s="126">
        <v>9.2237500000000008</v>
      </c>
      <c r="C222" s="127"/>
      <c r="D222" s="88">
        <v>4.4677800000000003</v>
      </c>
      <c r="E222" s="89">
        <v>6.6250000000000003E-2</v>
      </c>
      <c r="F222" s="88">
        <v>4.2677100000000001</v>
      </c>
      <c r="G222" s="90">
        <v>5.7630000000000001E-2</v>
      </c>
      <c r="H222" s="89">
        <v>4.6770199999999997</v>
      </c>
      <c r="I222" s="89">
        <v>6.9180000000000005E-2</v>
      </c>
      <c r="J222" s="88">
        <v>4.8377299999999996</v>
      </c>
      <c r="K222" s="90">
        <v>0.14035</v>
      </c>
      <c r="L222" s="89">
        <v>4.4543200000000001</v>
      </c>
      <c r="M222" s="89">
        <v>3.6880000000000003E-2</v>
      </c>
      <c r="N222" s="88">
        <v>4.3705699999999998</v>
      </c>
      <c r="O222" s="90">
        <v>6.5680000000000002E-2</v>
      </c>
      <c r="P222" s="89">
        <v>4.2535100000000003</v>
      </c>
      <c r="Q222" s="89">
        <v>6.7330000000000001E-2</v>
      </c>
      <c r="R222" s="88">
        <v>4.2576599999999996</v>
      </c>
      <c r="S222" s="90">
        <v>4.2139999999999997E-2</v>
      </c>
      <c r="T222" s="89">
        <v>4.39175</v>
      </c>
      <c r="U222" s="89">
        <v>7.9100000000000004E-2</v>
      </c>
      <c r="V222" s="88">
        <v>4.3260500000000004</v>
      </c>
      <c r="W222" s="90">
        <v>4.4339999999999997E-2</v>
      </c>
      <c r="X222" s="89">
        <v>3.9840900000000001</v>
      </c>
      <c r="Y222" s="89">
        <v>4.8140000000000002E-2</v>
      </c>
      <c r="Z222" s="88">
        <v>6.7987299999999999</v>
      </c>
      <c r="AA222" s="90">
        <v>4.1477300000000001</v>
      </c>
      <c r="AB222" s="79"/>
      <c r="AC222" s="79"/>
      <c r="AD222" s="22"/>
      <c r="AL222" s="79"/>
      <c r="AM222" s="79"/>
      <c r="AN222" s="79"/>
      <c r="AO222" s="79"/>
      <c r="AP222" s="79"/>
      <c r="AQ222" s="79"/>
    </row>
    <row r="223" spans="1:43" ht="15" customHeight="1">
      <c r="A223" s="22"/>
      <c r="B223" s="126">
        <v>9.2289999999999992</v>
      </c>
      <c r="C223" s="127"/>
      <c r="D223" s="88">
        <v>4.4677499999999997</v>
      </c>
      <c r="E223" s="89">
        <v>6.6000000000000003E-2</v>
      </c>
      <c r="F223" s="88">
        <v>4.2683200000000001</v>
      </c>
      <c r="G223" s="90">
        <v>5.6649999999999999E-2</v>
      </c>
      <c r="H223" s="89">
        <v>4.6779099999999998</v>
      </c>
      <c r="I223" s="89">
        <v>6.9489999999999996E-2</v>
      </c>
      <c r="J223" s="88">
        <v>4.8384799999999997</v>
      </c>
      <c r="K223" s="90">
        <v>0.13888</v>
      </c>
      <c r="L223" s="89">
        <v>4.4547499999999998</v>
      </c>
      <c r="M223" s="89">
        <v>3.6510000000000001E-2</v>
      </c>
      <c r="N223" s="88">
        <v>4.3708099999999996</v>
      </c>
      <c r="O223" s="90">
        <v>6.5210000000000004E-2</v>
      </c>
      <c r="P223" s="89">
        <v>4.2548700000000004</v>
      </c>
      <c r="Q223" s="89">
        <v>6.6790000000000002E-2</v>
      </c>
      <c r="R223" s="88">
        <v>4.2577299999999996</v>
      </c>
      <c r="S223" s="90">
        <v>4.1869999999999997E-2</v>
      </c>
      <c r="T223" s="89">
        <v>4.3916599999999999</v>
      </c>
      <c r="U223" s="89">
        <v>7.918E-2</v>
      </c>
      <c r="V223" s="88">
        <v>4.3264500000000004</v>
      </c>
      <c r="W223" s="90">
        <v>4.446E-2</v>
      </c>
      <c r="X223" s="89">
        <v>3.9856500000000001</v>
      </c>
      <c r="Y223" s="89">
        <v>4.8669999999999998E-2</v>
      </c>
      <c r="Z223" s="88">
        <v>6.7988900000000001</v>
      </c>
      <c r="AA223" s="90">
        <v>4.1454500000000003</v>
      </c>
      <c r="AB223" s="79"/>
      <c r="AD223" s="79"/>
      <c r="AE223" s="79"/>
      <c r="AG223" s="79"/>
      <c r="AH223" s="79"/>
      <c r="AL223" s="79"/>
      <c r="AO223" s="79"/>
      <c r="AP223" s="79"/>
      <c r="AQ223" s="79"/>
    </row>
    <row r="224" spans="1:43" ht="15" customHeight="1">
      <c r="A224" s="22"/>
      <c r="B224" s="126">
        <v>9.2342499999999994</v>
      </c>
      <c r="C224" s="127"/>
      <c r="D224" s="88">
        <v>4.4668099999999997</v>
      </c>
      <c r="E224" s="89">
        <v>6.8440000000000001E-2</v>
      </c>
      <c r="F224" s="88">
        <v>4.2667099999999998</v>
      </c>
      <c r="G224" s="90">
        <v>5.8090000000000003E-2</v>
      </c>
      <c r="H224" s="89">
        <v>4.6771000000000003</v>
      </c>
      <c r="I224" s="89">
        <v>7.0430000000000006E-2</v>
      </c>
      <c r="J224" s="88">
        <v>4.8391099999999998</v>
      </c>
      <c r="K224" s="90">
        <v>0.13886999999999999</v>
      </c>
      <c r="L224" s="89">
        <v>4.4540300000000004</v>
      </c>
      <c r="M224" s="89">
        <v>3.7670000000000002E-2</v>
      </c>
      <c r="N224" s="88">
        <v>4.37216</v>
      </c>
      <c r="O224" s="90">
        <v>6.6699999999999995E-2</v>
      </c>
      <c r="P224" s="89">
        <v>4.2530799999999997</v>
      </c>
      <c r="Q224" s="89">
        <v>6.9260000000000002E-2</v>
      </c>
      <c r="R224" s="88">
        <v>4.2580999999999998</v>
      </c>
      <c r="S224" s="90">
        <v>4.2869999999999998E-2</v>
      </c>
      <c r="T224" s="89">
        <v>4.391</v>
      </c>
      <c r="U224" s="89">
        <v>8.165E-2</v>
      </c>
      <c r="V224" s="88">
        <v>4.3254700000000001</v>
      </c>
      <c r="W224" s="90">
        <v>4.4909999999999999E-2</v>
      </c>
      <c r="X224" s="89">
        <v>3.9830399999999999</v>
      </c>
      <c r="Y224" s="89">
        <v>5.0930000000000003E-2</v>
      </c>
      <c r="Z224" s="88">
        <v>6.7957299999999998</v>
      </c>
      <c r="AA224" s="90">
        <v>4.1463900000000002</v>
      </c>
      <c r="AD224" s="79"/>
      <c r="AE224" s="79"/>
      <c r="AG224" s="79"/>
      <c r="AH224" s="79"/>
      <c r="AI224" s="79"/>
      <c r="AK224" s="79"/>
      <c r="AL224" s="79"/>
      <c r="AO224" s="79"/>
      <c r="AP224" s="79"/>
    </row>
    <row r="225" spans="1:43" ht="15" customHeight="1">
      <c r="A225" s="22"/>
      <c r="B225" s="126">
        <v>9.2394999999999996</v>
      </c>
      <c r="C225" s="127"/>
      <c r="D225" s="88">
        <v>4.4648500000000002</v>
      </c>
      <c r="E225" s="89">
        <v>6.7900000000000002E-2</v>
      </c>
      <c r="F225" s="88">
        <v>4.2665300000000004</v>
      </c>
      <c r="G225" s="90">
        <v>5.7820000000000003E-2</v>
      </c>
      <c r="H225" s="89">
        <v>4.6774399999999998</v>
      </c>
      <c r="I225" s="89">
        <v>7.0489999999999997E-2</v>
      </c>
      <c r="J225" s="88">
        <v>4.84002</v>
      </c>
      <c r="K225" s="90">
        <v>0.13905999999999999</v>
      </c>
      <c r="L225" s="89">
        <v>4.4545899999999996</v>
      </c>
      <c r="M225" s="89">
        <v>3.746E-2</v>
      </c>
      <c r="N225" s="88">
        <v>4.3715299999999999</v>
      </c>
      <c r="O225" s="90">
        <v>6.7650000000000002E-2</v>
      </c>
      <c r="P225" s="89">
        <v>4.2536399999999999</v>
      </c>
      <c r="Q225" s="89">
        <v>6.9489999999999996E-2</v>
      </c>
      <c r="R225" s="88">
        <v>4.2580200000000001</v>
      </c>
      <c r="S225" s="90">
        <v>4.2939999999999999E-2</v>
      </c>
      <c r="T225" s="89">
        <v>4.38971</v>
      </c>
      <c r="U225" s="89">
        <v>7.9880000000000007E-2</v>
      </c>
      <c r="V225" s="88">
        <v>4.3254299999999999</v>
      </c>
      <c r="W225" s="90">
        <v>4.514E-2</v>
      </c>
      <c r="X225" s="89">
        <v>3.9839799999999999</v>
      </c>
      <c r="Y225" s="89">
        <v>4.9489999999999999E-2</v>
      </c>
      <c r="Z225" s="88">
        <v>6.7944199999999997</v>
      </c>
      <c r="AA225" s="90">
        <v>4.1454599999999999</v>
      </c>
      <c r="AD225" s="79"/>
      <c r="AJ225" s="79"/>
      <c r="AL225" s="79"/>
      <c r="AN225" s="79"/>
      <c r="AO225" s="79"/>
    </row>
    <row r="226" spans="1:43" ht="15" customHeight="1">
      <c r="A226" s="22"/>
      <c r="B226" s="126">
        <v>9.2447499999999998</v>
      </c>
      <c r="C226" s="127"/>
      <c r="D226" s="88">
        <v>4.4664700000000002</v>
      </c>
      <c r="E226" s="89">
        <v>6.7839999999999998E-2</v>
      </c>
      <c r="F226" s="88">
        <v>4.2656900000000002</v>
      </c>
      <c r="G226" s="90">
        <v>5.7500000000000002E-2</v>
      </c>
      <c r="H226" s="89">
        <v>4.6772600000000004</v>
      </c>
      <c r="I226" s="89">
        <v>6.9650000000000004E-2</v>
      </c>
      <c r="J226" s="88">
        <v>4.8408199999999999</v>
      </c>
      <c r="K226" s="90">
        <v>0.13672000000000001</v>
      </c>
      <c r="L226" s="89">
        <v>4.4536499999999997</v>
      </c>
      <c r="M226" s="89">
        <v>3.7850000000000002E-2</v>
      </c>
      <c r="N226" s="88">
        <v>4.3716200000000001</v>
      </c>
      <c r="O226" s="90">
        <v>6.7159999999999997E-2</v>
      </c>
      <c r="P226" s="89">
        <v>4.2521399999999998</v>
      </c>
      <c r="Q226" s="89">
        <v>6.7629999999999996E-2</v>
      </c>
      <c r="R226" s="88">
        <v>4.2575500000000002</v>
      </c>
      <c r="S226" s="90">
        <v>4.2639999999999997E-2</v>
      </c>
      <c r="T226" s="89">
        <v>4.3876900000000001</v>
      </c>
      <c r="U226" s="89">
        <v>8.1589999999999996E-2</v>
      </c>
      <c r="V226" s="88">
        <v>4.32517</v>
      </c>
      <c r="W226" s="90">
        <v>4.5069999999999999E-2</v>
      </c>
      <c r="X226" s="89">
        <v>3.9831799999999999</v>
      </c>
      <c r="Y226" s="89">
        <v>4.9669999999999999E-2</v>
      </c>
      <c r="Z226" s="88">
        <v>6.7931699999999999</v>
      </c>
      <c r="AA226" s="90">
        <v>4.1421000000000001</v>
      </c>
      <c r="AD226" s="22"/>
      <c r="AE226" s="79"/>
      <c r="AL226" s="79"/>
      <c r="AP226" s="79"/>
      <c r="AQ226" s="79"/>
    </row>
    <row r="227" spans="1:43" ht="15" customHeight="1">
      <c r="A227" s="22"/>
      <c r="B227" s="126">
        <v>9.25</v>
      </c>
      <c r="C227" s="127"/>
      <c r="D227" s="88">
        <v>4.4628300000000003</v>
      </c>
      <c r="E227" s="89">
        <v>6.8739999999999996E-2</v>
      </c>
      <c r="F227" s="88">
        <v>4.2639800000000001</v>
      </c>
      <c r="G227" s="90">
        <v>5.636E-2</v>
      </c>
      <c r="H227" s="89">
        <v>4.6761100000000004</v>
      </c>
      <c r="I227" s="89">
        <v>6.9580000000000003E-2</v>
      </c>
      <c r="J227" s="88">
        <v>4.8398700000000003</v>
      </c>
      <c r="K227" s="90">
        <v>0.13603999999999999</v>
      </c>
      <c r="L227" s="89">
        <v>4.45282</v>
      </c>
      <c r="M227" s="89">
        <v>3.7260000000000001E-2</v>
      </c>
      <c r="N227" s="88">
        <v>4.3717699999999997</v>
      </c>
      <c r="O227" s="90">
        <v>6.6640000000000005E-2</v>
      </c>
      <c r="P227" s="89">
        <v>4.2499799999999999</v>
      </c>
      <c r="Q227" s="89">
        <v>6.9489999999999996E-2</v>
      </c>
      <c r="R227" s="88">
        <v>4.2555699999999996</v>
      </c>
      <c r="S227" s="90">
        <v>4.2430000000000002E-2</v>
      </c>
      <c r="T227" s="89">
        <v>4.3871900000000004</v>
      </c>
      <c r="U227" s="89">
        <v>8.0680000000000002E-2</v>
      </c>
      <c r="V227" s="88">
        <v>4.3225499999999997</v>
      </c>
      <c r="W227" s="90">
        <v>4.5359999999999998E-2</v>
      </c>
      <c r="X227" s="89">
        <v>3.9797799999999999</v>
      </c>
      <c r="Y227" s="89">
        <v>5.0319999999999997E-2</v>
      </c>
      <c r="Z227" s="88">
        <v>6.7908900000000001</v>
      </c>
      <c r="AA227" s="90">
        <v>4.1394399999999996</v>
      </c>
      <c r="AC227" s="79"/>
      <c r="AD227" s="22"/>
      <c r="AJ227" s="79"/>
      <c r="AK227" s="79"/>
      <c r="AL227" s="79"/>
      <c r="AP227" s="79"/>
      <c r="AQ227" s="79"/>
    </row>
    <row r="228" spans="1:43" ht="15" customHeight="1">
      <c r="A228" s="22"/>
      <c r="B228" s="126">
        <v>9.2552500000000002</v>
      </c>
      <c r="C228" s="127"/>
      <c r="D228" s="88">
        <v>4.46671</v>
      </c>
      <c r="E228" s="89">
        <v>6.7720000000000002E-2</v>
      </c>
      <c r="F228" s="88">
        <v>4.2673899999999998</v>
      </c>
      <c r="G228" s="90">
        <v>5.6320000000000002E-2</v>
      </c>
      <c r="H228" s="89">
        <v>4.6776200000000001</v>
      </c>
      <c r="I228" s="89">
        <v>6.9970000000000004E-2</v>
      </c>
      <c r="J228" s="88">
        <v>4.8415999999999997</v>
      </c>
      <c r="K228" s="90">
        <v>0.13441</v>
      </c>
      <c r="L228" s="89">
        <v>4.4547100000000004</v>
      </c>
      <c r="M228" s="89">
        <v>3.6260000000000001E-2</v>
      </c>
      <c r="N228" s="88">
        <v>4.3744699999999996</v>
      </c>
      <c r="O228" s="90">
        <v>6.5939999999999999E-2</v>
      </c>
      <c r="P228" s="89">
        <v>4.2533399999999997</v>
      </c>
      <c r="Q228" s="89">
        <v>6.6949999999999996E-2</v>
      </c>
      <c r="R228" s="88">
        <v>4.2578199999999997</v>
      </c>
      <c r="S228" s="90">
        <v>4.1320000000000003E-2</v>
      </c>
      <c r="T228" s="89">
        <v>4.3891</v>
      </c>
      <c r="U228" s="89">
        <v>7.9570000000000002E-2</v>
      </c>
      <c r="V228" s="88">
        <v>4.3247</v>
      </c>
      <c r="W228" s="90">
        <v>4.4209999999999999E-2</v>
      </c>
      <c r="X228" s="89">
        <v>3.9832900000000002</v>
      </c>
      <c r="Y228" s="89">
        <v>4.8840000000000001E-2</v>
      </c>
      <c r="Z228" s="88">
        <v>6.7934900000000003</v>
      </c>
      <c r="AA228" s="90">
        <v>4.1384600000000002</v>
      </c>
      <c r="AD228" s="22"/>
    </row>
    <row r="229" spans="1:43" ht="15" customHeight="1">
      <c r="A229" s="22"/>
      <c r="B229" s="126">
        <v>9.2605000000000004</v>
      </c>
      <c r="C229" s="127"/>
      <c r="D229" s="88">
        <v>4.4638499999999999</v>
      </c>
      <c r="E229" s="89">
        <v>6.7970000000000003E-2</v>
      </c>
      <c r="F229" s="88">
        <v>4.2654199999999998</v>
      </c>
      <c r="G229" s="90">
        <v>5.7299999999999997E-2</v>
      </c>
      <c r="H229" s="89">
        <v>4.6772299999999998</v>
      </c>
      <c r="I229" s="89">
        <v>7.0550000000000002E-2</v>
      </c>
      <c r="J229" s="88">
        <v>4.8419800000000004</v>
      </c>
      <c r="K229" s="90">
        <v>0.13550999999999999</v>
      </c>
      <c r="L229" s="89">
        <v>4.4548800000000002</v>
      </c>
      <c r="M229" s="89">
        <v>3.771E-2</v>
      </c>
      <c r="N229" s="88">
        <v>4.37385</v>
      </c>
      <c r="O229" s="90">
        <v>6.7269999999999996E-2</v>
      </c>
      <c r="P229" s="89">
        <v>4.2512699999999999</v>
      </c>
      <c r="Q229" s="89">
        <v>6.8500000000000005E-2</v>
      </c>
      <c r="R229" s="88">
        <v>4.2564700000000002</v>
      </c>
      <c r="S229" s="90">
        <v>4.233E-2</v>
      </c>
      <c r="T229" s="89">
        <v>4.3877600000000001</v>
      </c>
      <c r="U229" s="89">
        <v>8.0860000000000001E-2</v>
      </c>
      <c r="V229" s="88">
        <v>4.3249599999999999</v>
      </c>
      <c r="W229" s="90">
        <v>4.5609999999999998E-2</v>
      </c>
      <c r="X229" s="89">
        <v>3.9815700000000001</v>
      </c>
      <c r="Y229" s="89">
        <v>5.0299999999999997E-2</v>
      </c>
      <c r="Z229" s="88">
        <v>6.7902300000000002</v>
      </c>
      <c r="AA229" s="90">
        <v>4.1375599999999997</v>
      </c>
      <c r="AD229" s="22"/>
    </row>
    <row r="230" spans="1:43" ht="15" customHeight="1">
      <c r="A230" s="22"/>
      <c r="B230" s="126">
        <v>9.2657500000000006</v>
      </c>
      <c r="C230" s="127"/>
      <c r="D230" s="88">
        <v>4.4654199999999999</v>
      </c>
      <c r="E230" s="89">
        <v>6.7269999999999996E-2</v>
      </c>
      <c r="F230" s="88">
        <v>4.2636799999999999</v>
      </c>
      <c r="G230" s="90">
        <v>5.7369999999999997E-2</v>
      </c>
      <c r="H230" s="89">
        <v>4.67699</v>
      </c>
      <c r="I230" s="89">
        <v>7.0309999999999997E-2</v>
      </c>
      <c r="J230" s="88">
        <v>4.8418299999999999</v>
      </c>
      <c r="K230" s="90">
        <v>0.13381999999999999</v>
      </c>
      <c r="L230" s="89">
        <v>4.4520499999999998</v>
      </c>
      <c r="M230" s="89">
        <v>3.7409999999999999E-2</v>
      </c>
      <c r="N230" s="88">
        <v>4.3739800000000004</v>
      </c>
      <c r="O230" s="90">
        <v>6.6040000000000001E-2</v>
      </c>
      <c r="P230" s="89">
        <v>4.2501300000000004</v>
      </c>
      <c r="Q230" s="89">
        <v>6.8500000000000005E-2</v>
      </c>
      <c r="R230" s="88">
        <v>4.2565200000000001</v>
      </c>
      <c r="S230" s="90">
        <v>4.2799999999999998E-2</v>
      </c>
      <c r="T230" s="89">
        <v>4.38734</v>
      </c>
      <c r="U230" s="89">
        <v>8.0619999999999997E-2</v>
      </c>
      <c r="V230" s="88">
        <v>4.3233699999999997</v>
      </c>
      <c r="W230" s="90">
        <v>4.5089999999999998E-2</v>
      </c>
      <c r="X230" s="89">
        <v>3.9809800000000002</v>
      </c>
      <c r="Y230" s="89">
        <v>4.9759999999999999E-2</v>
      </c>
      <c r="Z230" s="88">
        <v>6.7904</v>
      </c>
      <c r="AA230" s="90">
        <v>4.1332700000000004</v>
      </c>
      <c r="AD230" s="22"/>
    </row>
    <row r="231" spans="1:43" ht="15" customHeight="1">
      <c r="A231" s="22"/>
      <c r="B231" s="126">
        <v>9.2710000000000008</v>
      </c>
      <c r="C231" s="127"/>
      <c r="D231" s="88">
        <v>4.4670100000000001</v>
      </c>
      <c r="E231" s="89">
        <v>6.7000000000000004E-2</v>
      </c>
      <c r="F231" s="88">
        <v>4.2661300000000004</v>
      </c>
      <c r="G231" s="90">
        <v>5.7299999999999997E-2</v>
      </c>
      <c r="H231" s="89">
        <v>4.6769800000000004</v>
      </c>
      <c r="I231" s="89">
        <v>7.0639999999999994E-2</v>
      </c>
      <c r="J231" s="88">
        <v>4.8439100000000002</v>
      </c>
      <c r="K231" s="90">
        <v>0.13363</v>
      </c>
      <c r="L231" s="89">
        <v>4.4535900000000002</v>
      </c>
      <c r="M231" s="89">
        <v>3.7229999999999999E-2</v>
      </c>
      <c r="N231" s="88">
        <v>4.3743999999999996</v>
      </c>
      <c r="O231" s="90">
        <v>6.6629999999999995E-2</v>
      </c>
      <c r="P231" s="89">
        <v>4.2524199999999999</v>
      </c>
      <c r="Q231" s="89">
        <v>6.6909999999999997E-2</v>
      </c>
      <c r="R231" s="88">
        <v>4.2562100000000003</v>
      </c>
      <c r="S231" s="90">
        <v>4.181E-2</v>
      </c>
      <c r="T231" s="89">
        <v>4.3889399999999998</v>
      </c>
      <c r="U231" s="89">
        <v>8.054E-2</v>
      </c>
      <c r="V231" s="88">
        <v>4.3247299999999997</v>
      </c>
      <c r="W231" s="90">
        <v>4.4240000000000002E-2</v>
      </c>
      <c r="X231" s="89">
        <v>3.9825400000000002</v>
      </c>
      <c r="Y231" s="89">
        <v>4.9149999999999999E-2</v>
      </c>
      <c r="Z231" s="88">
        <v>6.7889400000000002</v>
      </c>
      <c r="AA231" s="90">
        <v>4.1335800000000003</v>
      </c>
      <c r="AD231" s="22"/>
    </row>
    <row r="232" spans="1:43" ht="15" customHeight="1">
      <c r="A232" s="22"/>
      <c r="B232" s="126">
        <v>9.2762499999999992</v>
      </c>
      <c r="C232" s="127"/>
      <c r="D232" s="88">
        <v>4.46509</v>
      </c>
      <c r="E232" s="89">
        <v>6.5680000000000002E-2</v>
      </c>
      <c r="F232" s="88">
        <v>4.2667799999999998</v>
      </c>
      <c r="G232" s="90">
        <v>5.6469999999999999E-2</v>
      </c>
      <c r="H232" s="89">
        <v>4.6779099999999998</v>
      </c>
      <c r="I232" s="89">
        <v>7.0860000000000006E-2</v>
      </c>
      <c r="J232" s="88">
        <v>4.8442999999999996</v>
      </c>
      <c r="K232" s="90">
        <v>0.13309000000000001</v>
      </c>
      <c r="L232" s="89">
        <v>4.4539099999999996</v>
      </c>
      <c r="M232" s="89">
        <v>3.7130000000000003E-2</v>
      </c>
      <c r="N232" s="88">
        <v>4.3764200000000004</v>
      </c>
      <c r="O232" s="90">
        <v>6.7369999999999999E-2</v>
      </c>
      <c r="P232" s="89">
        <v>4.2512800000000004</v>
      </c>
      <c r="Q232" s="89">
        <v>6.8479999999999999E-2</v>
      </c>
      <c r="R232" s="88">
        <v>4.2569699999999999</v>
      </c>
      <c r="S232" s="90">
        <v>4.2389999999999997E-2</v>
      </c>
      <c r="T232" s="89">
        <v>4.3879799999999998</v>
      </c>
      <c r="U232" s="89">
        <v>7.9909999999999995E-2</v>
      </c>
      <c r="V232" s="88">
        <v>4.3247999999999998</v>
      </c>
      <c r="W232" s="90">
        <v>4.3990000000000001E-2</v>
      </c>
      <c r="X232" s="89">
        <v>3.98333</v>
      </c>
      <c r="Y232" s="89">
        <v>4.913E-2</v>
      </c>
      <c r="Z232" s="88">
        <v>6.7895700000000003</v>
      </c>
      <c r="AA232" s="90">
        <v>4.1314200000000003</v>
      </c>
      <c r="AD232" s="22"/>
    </row>
    <row r="233" spans="1:43" ht="15" customHeight="1">
      <c r="A233" s="22"/>
      <c r="B233" s="126">
        <v>9.2814999999999994</v>
      </c>
      <c r="C233" s="127"/>
      <c r="D233" s="88">
        <v>4.4663599999999999</v>
      </c>
      <c r="E233" s="89">
        <v>6.9000000000000006E-2</v>
      </c>
      <c r="F233" s="88">
        <v>4.2666199999999996</v>
      </c>
      <c r="G233" s="90">
        <v>5.9240000000000001E-2</v>
      </c>
      <c r="H233" s="89">
        <v>4.6791700000000001</v>
      </c>
      <c r="I233" s="89">
        <v>7.3340000000000002E-2</v>
      </c>
      <c r="J233" s="88">
        <v>4.8449799999999996</v>
      </c>
      <c r="K233" s="90">
        <v>0.13352</v>
      </c>
      <c r="L233" s="89">
        <v>4.4551299999999996</v>
      </c>
      <c r="M233" s="89">
        <v>3.8719999999999997E-2</v>
      </c>
      <c r="N233" s="88">
        <v>4.3781400000000001</v>
      </c>
      <c r="O233" s="90">
        <v>6.8049999999999999E-2</v>
      </c>
      <c r="P233" s="89">
        <v>4.2528699999999997</v>
      </c>
      <c r="Q233" s="89">
        <v>7.0239999999999997E-2</v>
      </c>
      <c r="R233" s="88">
        <v>4.2571599999999998</v>
      </c>
      <c r="S233" s="90">
        <v>4.394E-2</v>
      </c>
      <c r="T233" s="89">
        <v>4.3894200000000003</v>
      </c>
      <c r="U233" s="89">
        <v>8.14E-2</v>
      </c>
      <c r="V233" s="88">
        <v>4.3257300000000001</v>
      </c>
      <c r="W233" s="90">
        <v>4.5760000000000002E-2</v>
      </c>
      <c r="X233" s="89">
        <v>3.98536</v>
      </c>
      <c r="Y233" s="89">
        <v>5.1150000000000001E-2</v>
      </c>
      <c r="Z233" s="88">
        <v>6.7881499999999999</v>
      </c>
      <c r="AA233" s="90">
        <v>4.1334999999999997</v>
      </c>
      <c r="AD233" s="22"/>
    </row>
    <row r="234" spans="1:43" ht="15" customHeight="1">
      <c r="A234" s="22"/>
      <c r="B234" s="126">
        <v>9.2867499999999996</v>
      </c>
      <c r="C234" s="127"/>
      <c r="D234" s="88">
        <v>4.4678599999999999</v>
      </c>
      <c r="E234" s="89">
        <v>6.9800000000000001E-2</v>
      </c>
      <c r="F234" s="88">
        <v>4.2672299999999996</v>
      </c>
      <c r="G234" s="90">
        <v>5.7829999999999999E-2</v>
      </c>
      <c r="H234" s="89">
        <v>4.6791200000000002</v>
      </c>
      <c r="I234" s="89">
        <v>7.2400000000000006E-2</v>
      </c>
      <c r="J234" s="88">
        <v>4.8467000000000002</v>
      </c>
      <c r="K234" s="90">
        <v>0.13186999999999999</v>
      </c>
      <c r="L234" s="89">
        <v>4.4543299999999997</v>
      </c>
      <c r="M234" s="89">
        <v>3.8370000000000001E-2</v>
      </c>
      <c r="N234" s="88">
        <v>4.3791099999999998</v>
      </c>
      <c r="O234" s="90">
        <v>6.8129999999999996E-2</v>
      </c>
      <c r="P234" s="89">
        <v>4.2541000000000002</v>
      </c>
      <c r="Q234" s="89">
        <v>7.0400000000000004E-2</v>
      </c>
      <c r="R234" s="88">
        <v>4.2574899999999998</v>
      </c>
      <c r="S234" s="90">
        <v>4.3110000000000002E-2</v>
      </c>
      <c r="T234" s="89">
        <v>4.3894900000000003</v>
      </c>
      <c r="U234" s="89">
        <v>8.0799999999999997E-2</v>
      </c>
      <c r="V234" s="88">
        <v>4.3265500000000001</v>
      </c>
      <c r="W234" s="90">
        <v>4.5260000000000002E-2</v>
      </c>
      <c r="X234" s="89">
        <v>3.9851200000000002</v>
      </c>
      <c r="Y234" s="89">
        <v>4.9489999999999999E-2</v>
      </c>
      <c r="Z234" s="88">
        <v>6.7872599999999998</v>
      </c>
      <c r="AA234" s="90">
        <v>4.1311600000000004</v>
      </c>
      <c r="AD234" s="22"/>
    </row>
    <row r="235" spans="1:43" ht="15" customHeight="1">
      <c r="A235" s="22"/>
      <c r="B235" s="126">
        <v>9.2919999999999998</v>
      </c>
      <c r="C235" s="127"/>
      <c r="D235" s="88">
        <v>4.4656900000000004</v>
      </c>
      <c r="E235" s="89">
        <v>6.6879999999999995E-2</v>
      </c>
      <c r="F235" s="88">
        <v>4.2657800000000003</v>
      </c>
      <c r="G235" s="90">
        <v>5.824E-2</v>
      </c>
      <c r="H235" s="89">
        <v>4.6790799999999999</v>
      </c>
      <c r="I235" s="89">
        <v>7.2700000000000001E-2</v>
      </c>
      <c r="J235" s="88">
        <v>4.8464499999999999</v>
      </c>
      <c r="K235" s="90">
        <v>0.13186</v>
      </c>
      <c r="L235" s="89">
        <v>4.4534599999999998</v>
      </c>
      <c r="M235" s="89">
        <v>3.7629999999999997E-2</v>
      </c>
      <c r="N235" s="88">
        <v>4.3788400000000003</v>
      </c>
      <c r="O235" s="90">
        <v>6.8070000000000006E-2</v>
      </c>
      <c r="P235" s="89">
        <v>4.25284</v>
      </c>
      <c r="Q235" s="89">
        <v>6.9650000000000004E-2</v>
      </c>
      <c r="R235" s="88">
        <v>4.2561400000000003</v>
      </c>
      <c r="S235" s="90">
        <v>4.2700000000000002E-2</v>
      </c>
      <c r="T235" s="89">
        <v>4.3879000000000001</v>
      </c>
      <c r="U235" s="89">
        <v>7.8329999999999997E-2</v>
      </c>
      <c r="V235" s="88">
        <v>4.3255699999999999</v>
      </c>
      <c r="W235" s="90">
        <v>4.4659999999999998E-2</v>
      </c>
      <c r="X235" s="89">
        <v>3.9817900000000002</v>
      </c>
      <c r="Y235" s="89">
        <v>4.8899999999999999E-2</v>
      </c>
      <c r="Z235" s="88">
        <v>6.7866400000000002</v>
      </c>
      <c r="AA235" s="90">
        <v>4.12758</v>
      </c>
      <c r="AD235" s="22"/>
    </row>
    <row r="236" spans="1:43" ht="15" customHeight="1">
      <c r="A236" s="22"/>
      <c r="B236" s="126">
        <v>9.29725</v>
      </c>
      <c r="C236" s="127"/>
      <c r="D236" s="88">
        <v>4.4670300000000003</v>
      </c>
      <c r="E236" s="89">
        <v>7.1179999999999993E-2</v>
      </c>
      <c r="F236" s="88">
        <v>4.2669499999999996</v>
      </c>
      <c r="G236" s="90">
        <v>6.0170000000000001E-2</v>
      </c>
      <c r="H236" s="89">
        <v>4.6795099999999996</v>
      </c>
      <c r="I236" s="89">
        <v>7.3749999999999996E-2</v>
      </c>
      <c r="J236" s="88">
        <v>4.8471399999999996</v>
      </c>
      <c r="K236" s="90">
        <v>0.13125000000000001</v>
      </c>
      <c r="L236" s="89">
        <v>4.45465</v>
      </c>
      <c r="M236" s="89">
        <v>3.7870000000000001E-2</v>
      </c>
      <c r="N236" s="88">
        <v>4.3792799999999996</v>
      </c>
      <c r="O236" s="90">
        <v>6.8500000000000005E-2</v>
      </c>
      <c r="P236" s="89">
        <v>4.2534599999999996</v>
      </c>
      <c r="Q236" s="89">
        <v>7.0499999999999993E-2</v>
      </c>
      <c r="R236" s="88">
        <v>4.2572400000000004</v>
      </c>
      <c r="S236" s="90">
        <v>4.4110000000000003E-2</v>
      </c>
      <c r="T236" s="89">
        <v>4.3899699999999999</v>
      </c>
      <c r="U236" s="89">
        <v>8.054E-2</v>
      </c>
      <c r="V236" s="88">
        <v>4.3252800000000002</v>
      </c>
      <c r="W236" s="90">
        <v>4.5560000000000003E-2</v>
      </c>
      <c r="X236" s="89">
        <v>3.9836499999999999</v>
      </c>
      <c r="Y236" s="89">
        <v>5.0090000000000003E-2</v>
      </c>
      <c r="Z236" s="88">
        <v>6.7852399999999999</v>
      </c>
      <c r="AA236" s="90">
        <v>4.1287099999999999</v>
      </c>
      <c r="AD236" s="22"/>
    </row>
    <row r="237" spans="1:43" ht="15" customHeight="1">
      <c r="A237" s="22"/>
      <c r="B237" s="126">
        <v>9.3025000000000002</v>
      </c>
      <c r="C237" s="127"/>
      <c r="D237" s="88">
        <v>4.4659199999999997</v>
      </c>
      <c r="E237" s="89">
        <v>6.9510000000000002E-2</v>
      </c>
      <c r="F237" s="88">
        <v>4.2668299999999997</v>
      </c>
      <c r="G237" s="90">
        <v>5.8979999999999998E-2</v>
      </c>
      <c r="H237" s="89">
        <v>4.6794099999999998</v>
      </c>
      <c r="I237" s="89">
        <v>7.2940000000000005E-2</v>
      </c>
      <c r="J237" s="88">
        <v>4.8479599999999996</v>
      </c>
      <c r="K237" s="90">
        <v>0.13113</v>
      </c>
      <c r="L237" s="89">
        <v>4.4548800000000002</v>
      </c>
      <c r="M237" s="89">
        <v>3.9149999999999997E-2</v>
      </c>
      <c r="N237" s="88">
        <v>4.3807</v>
      </c>
      <c r="O237" s="90">
        <v>6.88E-2</v>
      </c>
      <c r="P237" s="89">
        <v>4.2526000000000002</v>
      </c>
      <c r="Q237" s="89">
        <v>7.0980000000000001E-2</v>
      </c>
      <c r="R237" s="88">
        <v>4.2559100000000001</v>
      </c>
      <c r="S237" s="90">
        <v>4.3540000000000002E-2</v>
      </c>
      <c r="T237" s="89">
        <v>4.38828</v>
      </c>
      <c r="U237" s="89">
        <v>8.1470000000000001E-2</v>
      </c>
      <c r="V237" s="88">
        <v>4.3244899999999999</v>
      </c>
      <c r="W237" s="90">
        <v>4.616E-2</v>
      </c>
      <c r="X237" s="89">
        <v>3.984</v>
      </c>
      <c r="Y237" s="89">
        <v>5.0360000000000002E-2</v>
      </c>
      <c r="Z237" s="88">
        <v>6.7853300000000001</v>
      </c>
      <c r="AA237" s="90">
        <v>4.1265299999999998</v>
      </c>
      <c r="AD237" s="22"/>
    </row>
    <row r="238" spans="1:43" ht="15" customHeight="1">
      <c r="A238" s="22"/>
      <c r="B238" s="126">
        <v>9.3077500000000004</v>
      </c>
      <c r="C238" s="127"/>
      <c r="D238" s="88">
        <v>4.4655199999999997</v>
      </c>
      <c r="E238" s="89">
        <v>7.084E-2</v>
      </c>
      <c r="F238" s="88">
        <v>4.2675299999999998</v>
      </c>
      <c r="G238" s="90">
        <v>5.8479999999999997E-2</v>
      </c>
      <c r="H238" s="89">
        <v>4.6810999999999998</v>
      </c>
      <c r="I238" s="89">
        <v>7.4560000000000001E-2</v>
      </c>
      <c r="J238" s="88">
        <v>4.8491299999999997</v>
      </c>
      <c r="K238" s="90">
        <v>0.13209000000000001</v>
      </c>
      <c r="L238" s="89">
        <v>4.4558099999999996</v>
      </c>
      <c r="M238" s="89">
        <v>3.9109999999999999E-2</v>
      </c>
      <c r="N238" s="88">
        <v>4.3814500000000001</v>
      </c>
      <c r="O238" s="90">
        <v>6.9370000000000001E-2</v>
      </c>
      <c r="P238" s="89">
        <v>4.2531800000000004</v>
      </c>
      <c r="Q238" s="89">
        <v>7.17E-2</v>
      </c>
      <c r="R238" s="88">
        <v>4.2576200000000002</v>
      </c>
      <c r="S238" s="90">
        <v>4.3970000000000002E-2</v>
      </c>
      <c r="T238" s="89">
        <v>4.3888299999999996</v>
      </c>
      <c r="U238" s="89">
        <v>8.2549999999999998E-2</v>
      </c>
      <c r="V238" s="88">
        <v>4.3258200000000002</v>
      </c>
      <c r="W238" s="90">
        <v>4.6030000000000001E-2</v>
      </c>
      <c r="X238" s="89">
        <v>3.9845000000000002</v>
      </c>
      <c r="Y238" s="89">
        <v>5.21E-2</v>
      </c>
      <c r="Z238" s="88">
        <v>6.7845300000000002</v>
      </c>
      <c r="AA238" s="90">
        <v>4.1266100000000003</v>
      </c>
      <c r="AD238" s="22"/>
    </row>
    <row r="239" spans="1:43" ht="15" customHeight="1">
      <c r="A239" s="22"/>
      <c r="B239" s="126">
        <v>9.3130000000000006</v>
      </c>
      <c r="C239" s="127"/>
      <c r="D239" s="88">
        <v>4.4638099999999996</v>
      </c>
      <c r="E239" s="89">
        <v>6.8970000000000004E-2</v>
      </c>
      <c r="F239" s="88">
        <v>4.2662899999999997</v>
      </c>
      <c r="G239" s="90">
        <v>5.7840000000000003E-2</v>
      </c>
      <c r="H239" s="89">
        <v>4.6799099999999996</v>
      </c>
      <c r="I239" s="89">
        <v>7.442E-2</v>
      </c>
      <c r="J239" s="88">
        <v>4.8486900000000004</v>
      </c>
      <c r="K239" s="90">
        <v>0.13002</v>
      </c>
      <c r="L239" s="89">
        <v>4.4548399999999999</v>
      </c>
      <c r="M239" s="89">
        <v>3.875E-2</v>
      </c>
      <c r="N239" s="88">
        <v>4.3820899999999998</v>
      </c>
      <c r="O239" s="90">
        <v>6.8479999999999999E-2</v>
      </c>
      <c r="P239" s="89">
        <v>4.2521500000000003</v>
      </c>
      <c r="Q239" s="89">
        <v>6.9250000000000006E-2</v>
      </c>
      <c r="R239" s="88">
        <v>4.25563</v>
      </c>
      <c r="S239" s="90">
        <v>4.2790000000000002E-2</v>
      </c>
      <c r="T239" s="89">
        <v>4.3877600000000001</v>
      </c>
      <c r="U239" s="89">
        <v>8.0790000000000001E-2</v>
      </c>
      <c r="V239" s="88">
        <v>4.3250400000000004</v>
      </c>
      <c r="W239" s="90">
        <v>4.4990000000000002E-2</v>
      </c>
      <c r="X239" s="89">
        <v>3.98211</v>
      </c>
      <c r="Y239" s="89">
        <v>4.9070000000000003E-2</v>
      </c>
      <c r="Z239" s="88">
        <v>6.7836800000000004</v>
      </c>
      <c r="AA239" s="90">
        <v>4.1234500000000001</v>
      </c>
      <c r="AD239" s="22"/>
    </row>
    <row r="240" spans="1:43" ht="15" customHeight="1">
      <c r="A240" s="22"/>
      <c r="B240" s="126">
        <v>9.3182500000000008</v>
      </c>
      <c r="C240" s="127"/>
      <c r="D240" s="88">
        <v>4.4670699999999997</v>
      </c>
      <c r="E240" s="89">
        <v>7.2249999999999995E-2</v>
      </c>
      <c r="F240" s="88">
        <v>4.2676299999999996</v>
      </c>
      <c r="G240" s="90">
        <v>5.8779999999999999E-2</v>
      </c>
      <c r="H240" s="89">
        <v>4.6818600000000004</v>
      </c>
      <c r="I240" s="89">
        <v>7.5880000000000003E-2</v>
      </c>
      <c r="J240" s="88">
        <v>4.8496100000000002</v>
      </c>
      <c r="K240" s="90">
        <v>0.13222999999999999</v>
      </c>
      <c r="L240" s="89">
        <v>4.4557399999999996</v>
      </c>
      <c r="M240" s="89">
        <v>3.9870000000000003E-2</v>
      </c>
      <c r="N240" s="88">
        <v>4.3838600000000003</v>
      </c>
      <c r="O240" s="90">
        <v>7.0010000000000003E-2</v>
      </c>
      <c r="P240" s="89">
        <v>4.2530400000000004</v>
      </c>
      <c r="Q240" s="89">
        <v>7.1379999999999999E-2</v>
      </c>
      <c r="R240" s="88">
        <v>4.2577199999999999</v>
      </c>
      <c r="S240" s="90">
        <v>4.4479999999999999E-2</v>
      </c>
      <c r="T240" s="89">
        <v>4.3878899999999996</v>
      </c>
      <c r="U240" s="89">
        <v>8.2530000000000006E-2</v>
      </c>
      <c r="V240" s="88">
        <v>4.3259499999999997</v>
      </c>
      <c r="W240" s="90">
        <v>4.6089999999999999E-2</v>
      </c>
      <c r="X240" s="89">
        <v>3.9839199999999999</v>
      </c>
      <c r="Y240" s="89">
        <v>5.1970000000000002E-2</v>
      </c>
      <c r="Z240" s="88">
        <v>6.7827599999999997</v>
      </c>
      <c r="AA240" s="90">
        <v>4.1234200000000003</v>
      </c>
      <c r="AD240" s="22"/>
    </row>
    <row r="241" spans="1:30" ht="15" customHeight="1">
      <c r="A241" s="22"/>
      <c r="B241" s="126">
        <v>9.3234999999999992</v>
      </c>
      <c r="C241" s="127"/>
      <c r="D241" s="88">
        <v>4.46523</v>
      </c>
      <c r="E241" s="89">
        <v>6.8570000000000006E-2</v>
      </c>
      <c r="F241" s="88">
        <v>4.26553</v>
      </c>
      <c r="G241" s="90">
        <v>5.8869999999999999E-2</v>
      </c>
      <c r="H241" s="89">
        <v>4.6805500000000002</v>
      </c>
      <c r="I241" s="89">
        <v>7.6490000000000002E-2</v>
      </c>
      <c r="J241" s="88">
        <v>4.84985</v>
      </c>
      <c r="K241" s="90">
        <v>0.12997</v>
      </c>
      <c r="L241" s="89">
        <v>4.4554299999999998</v>
      </c>
      <c r="M241" s="89">
        <v>3.8899999999999997E-2</v>
      </c>
      <c r="N241" s="88">
        <v>4.3836899999999996</v>
      </c>
      <c r="O241" s="90">
        <v>6.9970000000000004E-2</v>
      </c>
      <c r="P241" s="89">
        <v>4.2513300000000003</v>
      </c>
      <c r="Q241" s="89">
        <v>7.0150000000000004E-2</v>
      </c>
      <c r="R241" s="88">
        <v>4.2565600000000003</v>
      </c>
      <c r="S241" s="90">
        <v>4.3839999999999997E-2</v>
      </c>
      <c r="T241" s="89">
        <v>4.3863099999999999</v>
      </c>
      <c r="U241" s="89">
        <v>8.2720000000000002E-2</v>
      </c>
      <c r="V241" s="88">
        <v>4.3249000000000004</v>
      </c>
      <c r="W241" s="90">
        <v>4.5859999999999998E-2</v>
      </c>
      <c r="X241" s="89">
        <v>3.9836900000000002</v>
      </c>
      <c r="Y241" s="89">
        <v>4.9840000000000002E-2</v>
      </c>
      <c r="Z241" s="88">
        <v>6.7824400000000002</v>
      </c>
      <c r="AA241" s="90">
        <v>4.1193099999999996</v>
      </c>
      <c r="AD241" s="22"/>
    </row>
    <row r="242" spans="1:30" ht="15" customHeight="1">
      <c r="A242" s="22"/>
      <c r="B242" s="126">
        <v>9.3287499999999994</v>
      </c>
      <c r="C242" s="127"/>
      <c r="D242" s="88">
        <v>4.4648199999999996</v>
      </c>
      <c r="E242" s="89">
        <v>7.1150000000000005E-2</v>
      </c>
      <c r="F242" s="88">
        <v>4.2663000000000002</v>
      </c>
      <c r="G242" s="90">
        <v>5.8009999999999999E-2</v>
      </c>
      <c r="H242" s="89">
        <v>4.6809500000000002</v>
      </c>
      <c r="I242" s="89">
        <v>7.7410000000000007E-2</v>
      </c>
      <c r="J242" s="88">
        <v>4.8508399999999998</v>
      </c>
      <c r="K242" s="90">
        <v>0.12953000000000001</v>
      </c>
      <c r="L242" s="89">
        <v>4.4556300000000002</v>
      </c>
      <c r="M242" s="89">
        <v>3.943E-2</v>
      </c>
      <c r="N242" s="88">
        <v>4.3843300000000003</v>
      </c>
      <c r="O242" s="90">
        <v>6.9419999999999996E-2</v>
      </c>
      <c r="P242" s="89">
        <v>4.2512299999999996</v>
      </c>
      <c r="Q242" s="89">
        <v>6.9409999999999999E-2</v>
      </c>
      <c r="R242" s="88">
        <v>4.2561299999999997</v>
      </c>
      <c r="S242" s="90">
        <v>4.3720000000000002E-2</v>
      </c>
      <c r="T242" s="89">
        <v>4.38652</v>
      </c>
      <c r="U242" s="89">
        <v>8.1979999999999997E-2</v>
      </c>
      <c r="V242" s="88">
        <v>4.3250599999999997</v>
      </c>
      <c r="W242" s="90">
        <v>4.5830000000000003E-2</v>
      </c>
      <c r="X242" s="89">
        <v>3.9832299999999998</v>
      </c>
      <c r="Y242" s="89">
        <v>4.9880000000000001E-2</v>
      </c>
      <c r="Z242" s="88">
        <v>6.78207</v>
      </c>
      <c r="AA242" s="90">
        <v>4.1172399999999998</v>
      </c>
      <c r="AD242" s="22"/>
    </row>
    <row r="243" spans="1:30" ht="15" customHeight="1">
      <c r="A243" s="22"/>
      <c r="B243" s="126">
        <v>9.3339999999999996</v>
      </c>
      <c r="C243" s="127"/>
      <c r="D243" s="88">
        <v>4.4635999999999996</v>
      </c>
      <c r="E243" s="89">
        <v>6.9769999999999999E-2</v>
      </c>
      <c r="F243" s="88">
        <v>4.26633</v>
      </c>
      <c r="G243" s="90">
        <v>5.935E-2</v>
      </c>
      <c r="H243" s="89">
        <v>4.6796499999999996</v>
      </c>
      <c r="I243" s="89">
        <v>7.9799999999999996E-2</v>
      </c>
      <c r="J243" s="88">
        <v>4.8502900000000002</v>
      </c>
      <c r="K243" s="90">
        <v>0.12989999999999999</v>
      </c>
      <c r="L243" s="89">
        <v>4.4550999999999998</v>
      </c>
      <c r="M243" s="89">
        <v>3.95E-2</v>
      </c>
      <c r="N243" s="88">
        <v>4.3860700000000001</v>
      </c>
      <c r="O243" s="90">
        <v>7.0239999999999997E-2</v>
      </c>
      <c r="P243" s="89">
        <v>4.25183</v>
      </c>
      <c r="Q243" s="89">
        <v>7.1150000000000005E-2</v>
      </c>
      <c r="R243" s="88">
        <v>4.25624</v>
      </c>
      <c r="S243" s="90">
        <v>4.3459999999999999E-2</v>
      </c>
      <c r="T243" s="89">
        <v>4.3878300000000001</v>
      </c>
      <c r="U243" s="89">
        <v>8.1710000000000005E-2</v>
      </c>
      <c r="V243" s="88">
        <v>4.3248100000000003</v>
      </c>
      <c r="W243" s="90">
        <v>4.546E-2</v>
      </c>
      <c r="X243" s="89">
        <v>3.9830800000000002</v>
      </c>
      <c r="Y243" s="89">
        <v>4.9689999999999998E-2</v>
      </c>
      <c r="Z243" s="88">
        <v>6.7796900000000004</v>
      </c>
      <c r="AA243" s="90">
        <v>4.1168300000000002</v>
      </c>
      <c r="AD243" s="22"/>
    </row>
    <row r="244" spans="1:30" ht="15" customHeight="1">
      <c r="A244" s="22"/>
      <c r="B244" s="126">
        <v>9.3392499999999998</v>
      </c>
      <c r="C244" s="127"/>
      <c r="D244" s="88">
        <v>4.4633200000000004</v>
      </c>
      <c r="E244" s="89">
        <v>6.8199999999999997E-2</v>
      </c>
      <c r="F244" s="88">
        <v>4.2665499999999996</v>
      </c>
      <c r="G244" s="90">
        <v>5.6959999999999997E-2</v>
      </c>
      <c r="H244" s="89">
        <v>4.68119</v>
      </c>
      <c r="I244" s="89">
        <v>0.08</v>
      </c>
      <c r="J244" s="88">
        <v>4.8517700000000001</v>
      </c>
      <c r="K244" s="90">
        <v>0.1283</v>
      </c>
      <c r="L244" s="89">
        <v>4.4552399999999999</v>
      </c>
      <c r="M244" s="89">
        <v>3.7780000000000001E-2</v>
      </c>
      <c r="N244" s="88">
        <v>4.3871099999999998</v>
      </c>
      <c r="O244" s="90">
        <v>6.905E-2</v>
      </c>
      <c r="P244" s="89">
        <v>4.2504900000000001</v>
      </c>
      <c r="Q244" s="89">
        <v>6.8580000000000002E-2</v>
      </c>
      <c r="R244" s="88">
        <v>4.2564200000000003</v>
      </c>
      <c r="S244" s="90">
        <v>4.333E-2</v>
      </c>
      <c r="T244" s="89">
        <v>4.3870399999999998</v>
      </c>
      <c r="U244" s="89">
        <v>7.9500000000000001E-2</v>
      </c>
      <c r="V244" s="88">
        <v>4.3247900000000001</v>
      </c>
      <c r="W244" s="90">
        <v>4.4470000000000003E-2</v>
      </c>
      <c r="X244" s="89">
        <v>3.9825900000000001</v>
      </c>
      <c r="Y244" s="89">
        <v>4.9099999999999998E-2</v>
      </c>
      <c r="Z244" s="88">
        <v>6.7797799999999997</v>
      </c>
      <c r="AA244" s="90">
        <v>4.1140499999999998</v>
      </c>
      <c r="AD244" s="22"/>
    </row>
    <row r="245" spans="1:30" ht="15" customHeight="1">
      <c r="A245" s="22"/>
      <c r="B245" s="126">
        <v>9.3445</v>
      </c>
      <c r="C245" s="127"/>
      <c r="D245" s="88">
        <v>4.46265</v>
      </c>
      <c r="E245" s="89">
        <v>6.7140000000000005E-2</v>
      </c>
      <c r="F245" s="88">
        <v>4.2644900000000003</v>
      </c>
      <c r="G245" s="90">
        <v>5.6959999999999997E-2</v>
      </c>
      <c r="H245" s="89">
        <v>4.6791</v>
      </c>
      <c r="I245" s="89">
        <v>8.0629999999999993E-2</v>
      </c>
      <c r="J245" s="88">
        <v>4.8507100000000003</v>
      </c>
      <c r="K245" s="90">
        <v>0.12875</v>
      </c>
      <c r="L245" s="89">
        <v>4.4552500000000004</v>
      </c>
      <c r="M245" s="89">
        <v>3.8390000000000001E-2</v>
      </c>
      <c r="N245" s="88">
        <v>4.3868400000000003</v>
      </c>
      <c r="O245" s="90">
        <v>6.9370000000000001E-2</v>
      </c>
      <c r="P245" s="89">
        <v>4.2493699999999999</v>
      </c>
      <c r="Q245" s="89">
        <v>6.9279999999999994E-2</v>
      </c>
      <c r="R245" s="88">
        <v>4.25549</v>
      </c>
      <c r="S245" s="90">
        <v>4.2529999999999998E-2</v>
      </c>
      <c r="T245" s="89">
        <v>4.3853499999999999</v>
      </c>
      <c r="U245" s="89">
        <v>7.8799999999999995E-2</v>
      </c>
      <c r="V245" s="88">
        <v>4.32348</v>
      </c>
      <c r="W245" s="90">
        <v>4.3860000000000003E-2</v>
      </c>
      <c r="X245" s="89">
        <v>3.9805700000000002</v>
      </c>
      <c r="Y245" s="89">
        <v>4.9750000000000003E-2</v>
      </c>
      <c r="Z245" s="88">
        <v>6.7783199999999999</v>
      </c>
      <c r="AA245" s="90">
        <v>4.1111500000000003</v>
      </c>
      <c r="AD245" s="22"/>
    </row>
    <row r="246" spans="1:30" ht="15" customHeight="1">
      <c r="A246" s="22"/>
      <c r="B246" s="126">
        <v>9.3497500000000002</v>
      </c>
      <c r="C246" s="127"/>
      <c r="D246" s="88">
        <v>4.4638499999999999</v>
      </c>
      <c r="E246" s="89">
        <v>7.0279999999999995E-2</v>
      </c>
      <c r="F246" s="88">
        <v>4.2657999999999996</v>
      </c>
      <c r="G246" s="90">
        <v>5.8229999999999997E-2</v>
      </c>
      <c r="H246" s="89">
        <v>4.67896</v>
      </c>
      <c r="I246" s="89">
        <v>8.2419999999999993E-2</v>
      </c>
      <c r="J246" s="88">
        <v>4.8519100000000002</v>
      </c>
      <c r="K246" s="90">
        <v>0.12828999999999999</v>
      </c>
      <c r="L246" s="89">
        <v>4.4548199999999998</v>
      </c>
      <c r="M246" s="89">
        <v>3.8929999999999999E-2</v>
      </c>
      <c r="N246" s="88">
        <v>4.3885399999999999</v>
      </c>
      <c r="O246" s="90">
        <v>7.0400000000000004E-2</v>
      </c>
      <c r="P246" s="89">
        <v>4.2514799999999999</v>
      </c>
      <c r="Q246" s="89">
        <v>7.041E-2</v>
      </c>
      <c r="R246" s="88">
        <v>4.2566300000000004</v>
      </c>
      <c r="S246" s="90">
        <v>4.3529999999999999E-2</v>
      </c>
      <c r="T246" s="89">
        <v>4.3866100000000001</v>
      </c>
      <c r="U246" s="89">
        <v>8.1269999999999995E-2</v>
      </c>
      <c r="V246" s="88">
        <v>4.3243</v>
      </c>
      <c r="W246" s="90">
        <v>4.4749999999999998E-2</v>
      </c>
      <c r="X246" s="89">
        <v>3.9826899999999998</v>
      </c>
      <c r="Y246" s="89">
        <v>5.0029999999999998E-2</v>
      </c>
      <c r="Z246" s="88">
        <v>6.7763400000000003</v>
      </c>
      <c r="AA246" s="90">
        <v>4.11252</v>
      </c>
      <c r="AD246" s="22"/>
    </row>
    <row r="247" spans="1:30" ht="15" customHeight="1">
      <c r="A247" s="22"/>
      <c r="B247" s="126">
        <v>9.3550000000000004</v>
      </c>
      <c r="C247" s="127"/>
      <c r="D247" s="88">
        <v>4.4629000000000003</v>
      </c>
      <c r="E247" s="89">
        <v>6.6489999999999994E-2</v>
      </c>
      <c r="F247" s="88">
        <v>4.26431</v>
      </c>
      <c r="G247" s="90">
        <v>5.5759999999999997E-2</v>
      </c>
      <c r="H247" s="89">
        <v>4.6768700000000001</v>
      </c>
      <c r="I247" s="89">
        <v>8.2699999999999996E-2</v>
      </c>
      <c r="J247" s="88">
        <v>4.85236</v>
      </c>
      <c r="K247" s="90">
        <v>0.12692000000000001</v>
      </c>
      <c r="L247" s="89">
        <v>4.4548300000000003</v>
      </c>
      <c r="M247" s="89">
        <v>3.78E-2</v>
      </c>
      <c r="N247" s="88">
        <v>4.38971</v>
      </c>
      <c r="O247" s="90">
        <v>6.9830000000000003E-2</v>
      </c>
      <c r="P247" s="89">
        <v>4.2502000000000004</v>
      </c>
      <c r="Q247" s="89">
        <v>6.8349999999999994E-2</v>
      </c>
      <c r="R247" s="88">
        <v>4.25603</v>
      </c>
      <c r="S247" s="90">
        <v>4.2590000000000003E-2</v>
      </c>
      <c r="T247" s="89">
        <v>4.3850499999999997</v>
      </c>
      <c r="U247" s="89">
        <v>7.9399999999999998E-2</v>
      </c>
      <c r="V247" s="88">
        <v>4.3243200000000002</v>
      </c>
      <c r="W247" s="90">
        <v>4.428E-2</v>
      </c>
      <c r="X247" s="89">
        <v>3.9809700000000001</v>
      </c>
      <c r="Y247" s="89">
        <v>4.7579999999999997E-2</v>
      </c>
      <c r="Z247" s="88">
        <v>6.7771999999999997</v>
      </c>
      <c r="AA247" s="90">
        <v>4.1081099999999999</v>
      </c>
      <c r="AD247" s="22"/>
    </row>
    <row r="248" spans="1:30" ht="15" customHeight="1">
      <c r="A248" s="22"/>
      <c r="B248" s="126">
        <v>9.3602500000000006</v>
      </c>
      <c r="C248" s="127"/>
      <c r="D248" s="88">
        <v>4.4652799999999999</v>
      </c>
      <c r="E248" s="89">
        <v>6.6369999999999998E-2</v>
      </c>
      <c r="F248" s="88">
        <v>4.2664299999999997</v>
      </c>
      <c r="G248" s="90">
        <v>5.6259999999999998E-2</v>
      </c>
      <c r="H248" s="89">
        <v>4.6761100000000004</v>
      </c>
      <c r="I248" s="89">
        <v>8.2989999999999994E-2</v>
      </c>
      <c r="J248" s="88">
        <v>4.8542100000000001</v>
      </c>
      <c r="K248" s="90">
        <v>0.12734000000000001</v>
      </c>
      <c r="L248" s="89">
        <v>4.4558999999999997</v>
      </c>
      <c r="M248" s="89">
        <v>3.7359999999999997E-2</v>
      </c>
      <c r="N248" s="88">
        <v>4.3915300000000004</v>
      </c>
      <c r="O248" s="90">
        <v>7.0110000000000006E-2</v>
      </c>
      <c r="P248" s="89">
        <v>4.2505300000000004</v>
      </c>
      <c r="Q248" s="89">
        <v>6.6500000000000004E-2</v>
      </c>
      <c r="R248" s="88">
        <v>4.2572999999999999</v>
      </c>
      <c r="S248" s="90">
        <v>4.2189999999999998E-2</v>
      </c>
      <c r="T248" s="89">
        <v>4.3870100000000001</v>
      </c>
      <c r="U248" s="89">
        <v>7.7979999999999994E-2</v>
      </c>
      <c r="V248" s="88">
        <v>4.3246700000000002</v>
      </c>
      <c r="W248" s="90">
        <v>4.4589999999999998E-2</v>
      </c>
      <c r="X248" s="89">
        <v>3.9832999999999998</v>
      </c>
      <c r="Y248" s="89">
        <v>4.8000000000000001E-2</v>
      </c>
      <c r="Z248" s="88">
        <v>6.7763299999999997</v>
      </c>
      <c r="AA248" s="90">
        <v>4.1080899999999998</v>
      </c>
      <c r="AD248" s="22"/>
    </row>
    <row r="249" spans="1:30" ht="15" customHeight="1">
      <c r="A249" s="22"/>
      <c r="B249" s="126">
        <v>9.3655000000000008</v>
      </c>
      <c r="C249" s="127"/>
      <c r="D249" s="88">
        <v>4.4645400000000004</v>
      </c>
      <c r="E249" s="89">
        <v>6.6680000000000003E-2</v>
      </c>
      <c r="F249" s="88">
        <v>4.2678200000000004</v>
      </c>
      <c r="G249" s="90">
        <v>5.4710000000000002E-2</v>
      </c>
      <c r="H249" s="89">
        <v>4.6734499999999999</v>
      </c>
      <c r="I249" s="89">
        <v>8.3680000000000004E-2</v>
      </c>
      <c r="J249" s="88">
        <v>4.8542399999999999</v>
      </c>
      <c r="K249" s="90">
        <v>0.12626000000000001</v>
      </c>
      <c r="L249" s="89">
        <v>4.4560899999999997</v>
      </c>
      <c r="M249" s="89">
        <v>3.7359999999999997E-2</v>
      </c>
      <c r="N249" s="88">
        <v>4.3919699999999997</v>
      </c>
      <c r="O249" s="90">
        <v>6.905E-2</v>
      </c>
      <c r="P249" s="89">
        <v>4.2522399999999996</v>
      </c>
      <c r="Q249" s="89">
        <v>6.5159999999999996E-2</v>
      </c>
      <c r="R249" s="88">
        <v>4.2571700000000003</v>
      </c>
      <c r="S249" s="90">
        <v>4.2340000000000003E-2</v>
      </c>
      <c r="T249" s="89">
        <v>4.3885800000000001</v>
      </c>
      <c r="U249" s="89">
        <v>7.6520000000000005E-2</v>
      </c>
      <c r="V249" s="88">
        <v>4.3250099999999998</v>
      </c>
      <c r="W249" s="90">
        <v>4.301E-2</v>
      </c>
      <c r="X249" s="89">
        <v>3.9830800000000002</v>
      </c>
      <c r="Y249" s="89">
        <v>4.6649999999999997E-2</v>
      </c>
      <c r="Z249" s="88">
        <v>6.7759900000000002</v>
      </c>
      <c r="AA249" s="90">
        <v>4.1044400000000003</v>
      </c>
      <c r="AD249" s="22"/>
    </row>
    <row r="250" spans="1:30" ht="15" customHeight="1">
      <c r="A250" s="22"/>
      <c r="B250" s="126">
        <v>9.3707499999999992</v>
      </c>
      <c r="C250" s="127"/>
      <c r="D250" s="88">
        <v>4.4654199999999999</v>
      </c>
      <c r="E250" s="89">
        <v>6.8659999999999999E-2</v>
      </c>
      <c r="F250" s="88">
        <v>4.26647</v>
      </c>
      <c r="G250" s="90">
        <v>5.6840000000000002E-2</v>
      </c>
      <c r="H250" s="89">
        <v>4.6712600000000002</v>
      </c>
      <c r="I250" s="89">
        <v>8.5269999999999999E-2</v>
      </c>
      <c r="J250" s="88">
        <v>4.8540000000000001</v>
      </c>
      <c r="K250" s="90">
        <v>0.12811</v>
      </c>
      <c r="L250" s="89">
        <v>4.4565999999999999</v>
      </c>
      <c r="M250" s="89">
        <v>3.8670000000000003E-2</v>
      </c>
      <c r="N250" s="88">
        <v>4.3933900000000001</v>
      </c>
      <c r="O250" s="90">
        <v>7.1879999999999999E-2</v>
      </c>
      <c r="P250" s="89">
        <v>4.2522799999999998</v>
      </c>
      <c r="Q250" s="89">
        <v>6.8339999999999998E-2</v>
      </c>
      <c r="R250" s="88">
        <v>4.25753</v>
      </c>
      <c r="S250" s="90">
        <v>4.2840000000000003E-2</v>
      </c>
      <c r="T250" s="89">
        <v>4.3876400000000002</v>
      </c>
      <c r="U250" s="89">
        <v>7.9549999999999996E-2</v>
      </c>
      <c r="V250" s="88">
        <v>4.3243999999999998</v>
      </c>
      <c r="W250" s="90">
        <v>4.5539999999999997E-2</v>
      </c>
      <c r="X250" s="89">
        <v>3.9838800000000001</v>
      </c>
      <c r="Y250" s="89">
        <v>4.9480000000000003E-2</v>
      </c>
      <c r="Z250" s="88">
        <v>6.7740400000000003</v>
      </c>
      <c r="AA250" s="90">
        <v>4.1057399999999999</v>
      </c>
      <c r="AD250" s="22"/>
    </row>
    <row r="251" spans="1:30" ht="15" customHeight="1">
      <c r="A251" s="22"/>
      <c r="B251" s="126">
        <v>9.3759999999999994</v>
      </c>
      <c r="C251" s="127"/>
      <c r="D251" s="88">
        <v>4.4631699999999999</v>
      </c>
      <c r="E251" s="89">
        <v>7.1919999999999998E-2</v>
      </c>
      <c r="F251" s="88">
        <v>4.2645499999999998</v>
      </c>
      <c r="G251" s="90">
        <v>5.8450000000000002E-2</v>
      </c>
      <c r="H251" s="89">
        <v>4.6695399999999996</v>
      </c>
      <c r="I251" s="89">
        <v>8.4779999999999994E-2</v>
      </c>
      <c r="J251" s="88">
        <v>4.8544</v>
      </c>
      <c r="K251" s="90">
        <v>0.12825</v>
      </c>
      <c r="L251" s="89">
        <v>4.4565000000000001</v>
      </c>
      <c r="M251" s="89">
        <v>4.0219999999999999E-2</v>
      </c>
      <c r="N251" s="88">
        <v>4.39391</v>
      </c>
      <c r="O251" s="90">
        <v>7.2870000000000004E-2</v>
      </c>
      <c r="P251" s="89">
        <v>4.2509399999999999</v>
      </c>
      <c r="Q251" s="89">
        <v>7.0440000000000003E-2</v>
      </c>
      <c r="R251" s="88">
        <v>4.2568599999999996</v>
      </c>
      <c r="S251" s="90">
        <v>4.4720000000000003E-2</v>
      </c>
      <c r="T251" s="89">
        <v>4.3878500000000003</v>
      </c>
      <c r="U251" s="89">
        <v>8.319E-2</v>
      </c>
      <c r="V251" s="88">
        <v>4.3242000000000003</v>
      </c>
      <c r="W251" s="90">
        <v>4.5859999999999998E-2</v>
      </c>
      <c r="X251" s="89">
        <v>3.9819499999999999</v>
      </c>
      <c r="Y251" s="89">
        <v>5.1389999999999998E-2</v>
      </c>
      <c r="Z251" s="88">
        <v>6.7722699999999998</v>
      </c>
      <c r="AA251" s="90">
        <v>4.1055799999999998</v>
      </c>
      <c r="AD251" s="22"/>
    </row>
    <row r="252" spans="1:30" ht="15" customHeight="1">
      <c r="A252" s="22"/>
      <c r="B252" s="126">
        <v>9.3812499999999996</v>
      </c>
      <c r="C252" s="127"/>
      <c r="D252" s="88">
        <v>4.46509</v>
      </c>
      <c r="E252" s="89">
        <v>6.9739999999999996E-2</v>
      </c>
      <c r="F252" s="88">
        <v>4.2654100000000001</v>
      </c>
      <c r="G252" s="90">
        <v>5.7410000000000003E-2</v>
      </c>
      <c r="H252" s="89">
        <v>4.6677299999999997</v>
      </c>
      <c r="I252" s="89">
        <v>8.3019999999999997E-2</v>
      </c>
      <c r="J252" s="88">
        <v>4.8552999999999997</v>
      </c>
      <c r="K252" s="90">
        <v>0.12753999999999999</v>
      </c>
      <c r="L252" s="89">
        <v>4.4569999999999999</v>
      </c>
      <c r="M252" s="89">
        <v>3.9870000000000003E-2</v>
      </c>
      <c r="N252" s="88">
        <v>4.3952600000000004</v>
      </c>
      <c r="O252" s="90">
        <v>7.2010000000000005E-2</v>
      </c>
      <c r="P252" s="89">
        <v>4.2505300000000004</v>
      </c>
      <c r="Q252" s="89">
        <v>6.9650000000000004E-2</v>
      </c>
      <c r="R252" s="88">
        <v>4.25671</v>
      </c>
      <c r="S252" s="90">
        <v>4.3740000000000001E-2</v>
      </c>
      <c r="T252" s="89">
        <v>4.3875799999999998</v>
      </c>
      <c r="U252" s="89">
        <v>8.2210000000000005E-2</v>
      </c>
      <c r="V252" s="88">
        <v>4.3243900000000002</v>
      </c>
      <c r="W252" s="90">
        <v>4.5690000000000001E-2</v>
      </c>
      <c r="X252" s="89">
        <v>3.98305</v>
      </c>
      <c r="Y252" s="89">
        <v>5.0999999999999997E-2</v>
      </c>
      <c r="Z252" s="88">
        <v>6.7724900000000003</v>
      </c>
      <c r="AA252" s="90">
        <v>4.10297</v>
      </c>
      <c r="AD252" s="22"/>
    </row>
    <row r="253" spans="1:30" ht="15" customHeight="1">
      <c r="A253" s="22"/>
      <c r="B253" s="126">
        <v>9.3864999999999998</v>
      </c>
      <c r="C253" s="127"/>
      <c r="D253" s="88">
        <v>4.4666899999999998</v>
      </c>
      <c r="E253" s="89">
        <v>6.9519999999999998E-2</v>
      </c>
      <c r="F253" s="88">
        <v>4.2658500000000004</v>
      </c>
      <c r="G253" s="90">
        <v>5.7660000000000003E-2</v>
      </c>
      <c r="H253" s="89">
        <v>4.6668900000000004</v>
      </c>
      <c r="I253" s="89">
        <v>8.1339999999999996E-2</v>
      </c>
      <c r="J253" s="88">
        <v>4.8556999999999997</v>
      </c>
      <c r="K253" s="90">
        <v>0.12747</v>
      </c>
      <c r="L253" s="89">
        <v>4.4581999999999997</v>
      </c>
      <c r="M253" s="89">
        <v>3.9419999999999997E-2</v>
      </c>
      <c r="N253" s="88">
        <v>4.3972100000000003</v>
      </c>
      <c r="O253" s="90">
        <v>7.2150000000000006E-2</v>
      </c>
      <c r="P253" s="89">
        <v>4.2527299999999997</v>
      </c>
      <c r="Q253" s="89">
        <v>6.9110000000000005E-2</v>
      </c>
      <c r="R253" s="88">
        <v>4.2576099999999997</v>
      </c>
      <c r="S253" s="90">
        <v>4.36E-2</v>
      </c>
      <c r="T253" s="89">
        <v>4.3904199999999998</v>
      </c>
      <c r="U253" s="89">
        <v>8.1479999999999997E-2</v>
      </c>
      <c r="V253" s="88">
        <v>4.3242399999999996</v>
      </c>
      <c r="W253" s="90">
        <v>4.5609999999999998E-2</v>
      </c>
      <c r="X253" s="89">
        <v>3.9842399999999998</v>
      </c>
      <c r="Y253" s="89">
        <v>5.1130000000000002E-2</v>
      </c>
      <c r="Z253" s="88">
        <v>6.7715399999999999</v>
      </c>
      <c r="AA253" s="90">
        <v>4.1012899999999997</v>
      </c>
      <c r="AD253" s="22"/>
    </row>
    <row r="254" spans="1:30" ht="15" customHeight="1">
      <c r="A254" s="22"/>
      <c r="B254" s="126">
        <v>9.39175</v>
      </c>
      <c r="C254" s="127"/>
      <c r="D254" s="88">
        <v>4.4634999999999998</v>
      </c>
      <c r="E254" s="89">
        <v>6.9370000000000001E-2</v>
      </c>
      <c r="F254" s="88">
        <v>4.2646100000000002</v>
      </c>
      <c r="G254" s="90">
        <v>5.7520000000000002E-2</v>
      </c>
      <c r="H254" s="89">
        <v>4.6665999999999999</v>
      </c>
      <c r="I254" s="89">
        <v>8.1180000000000002E-2</v>
      </c>
      <c r="J254" s="88">
        <v>4.8555000000000001</v>
      </c>
      <c r="K254" s="90">
        <v>0.12770000000000001</v>
      </c>
      <c r="L254" s="89">
        <v>4.4569700000000001</v>
      </c>
      <c r="M254" s="89">
        <v>3.9739999999999998E-2</v>
      </c>
      <c r="N254" s="88">
        <v>4.3968100000000003</v>
      </c>
      <c r="O254" s="90">
        <v>7.2660000000000002E-2</v>
      </c>
      <c r="P254" s="89">
        <v>4.2487899999999996</v>
      </c>
      <c r="Q254" s="89">
        <v>6.88E-2</v>
      </c>
      <c r="R254" s="88">
        <v>4.2556099999999999</v>
      </c>
      <c r="S254" s="90">
        <v>4.3810000000000002E-2</v>
      </c>
      <c r="T254" s="89">
        <v>4.3871599999999997</v>
      </c>
      <c r="U254" s="89">
        <v>8.1540000000000001E-2</v>
      </c>
      <c r="V254" s="88">
        <v>4.3236699999999999</v>
      </c>
      <c r="W254" s="90">
        <v>4.5560000000000003E-2</v>
      </c>
      <c r="X254" s="89">
        <v>3.9823900000000001</v>
      </c>
      <c r="Y254" s="89">
        <v>4.9020000000000001E-2</v>
      </c>
      <c r="Z254" s="88">
        <v>6.7695299999999996</v>
      </c>
      <c r="AA254" s="90">
        <v>4.0982200000000004</v>
      </c>
      <c r="AD254" s="22"/>
    </row>
    <row r="255" spans="1:30" ht="15" customHeight="1">
      <c r="A255" s="22"/>
      <c r="B255" s="126">
        <v>9.3970000000000002</v>
      </c>
      <c r="C255" s="127"/>
      <c r="D255" s="88">
        <v>4.4623499999999998</v>
      </c>
      <c r="E255" s="89">
        <v>7.0309999999999997E-2</v>
      </c>
      <c r="F255" s="88">
        <v>4.2630999999999997</v>
      </c>
      <c r="G255" s="90">
        <v>5.8259999999999999E-2</v>
      </c>
      <c r="H255" s="89">
        <v>4.6646400000000003</v>
      </c>
      <c r="I255" s="89">
        <v>8.0149999999999999E-2</v>
      </c>
      <c r="J255" s="88">
        <v>4.8550700000000004</v>
      </c>
      <c r="K255" s="90">
        <v>0.12834000000000001</v>
      </c>
      <c r="L255" s="89">
        <v>4.4569299999999998</v>
      </c>
      <c r="M255" s="89">
        <v>3.9629999999999999E-2</v>
      </c>
      <c r="N255" s="88">
        <v>4.3973500000000003</v>
      </c>
      <c r="O255" s="90">
        <v>7.3400000000000007E-2</v>
      </c>
      <c r="P255" s="89">
        <v>4.2497199999999999</v>
      </c>
      <c r="Q255" s="89">
        <v>7.109E-2</v>
      </c>
      <c r="R255" s="88">
        <v>4.2558299999999996</v>
      </c>
      <c r="S255" s="90">
        <v>4.4690000000000001E-2</v>
      </c>
      <c r="T255" s="89">
        <v>4.3853299999999997</v>
      </c>
      <c r="U255" s="89">
        <v>8.1379999999999994E-2</v>
      </c>
      <c r="V255" s="88">
        <v>4.3234599999999999</v>
      </c>
      <c r="W255" s="90">
        <v>4.6449999999999998E-2</v>
      </c>
      <c r="X255" s="89">
        <v>3.9807299999999999</v>
      </c>
      <c r="Y255" s="89">
        <v>5.1639999999999998E-2</v>
      </c>
      <c r="Z255" s="88">
        <v>6.7667799999999998</v>
      </c>
      <c r="AA255" s="90">
        <v>4.0984600000000002</v>
      </c>
      <c r="AD255" s="22"/>
    </row>
    <row r="256" spans="1:30" ht="15" customHeight="1">
      <c r="A256" s="22"/>
      <c r="B256" s="126">
        <v>9.4022500000000004</v>
      </c>
      <c r="C256" s="127"/>
      <c r="D256" s="88">
        <v>4.4609399999999999</v>
      </c>
      <c r="E256" s="89">
        <v>7.077E-2</v>
      </c>
      <c r="F256" s="88">
        <v>4.2625900000000003</v>
      </c>
      <c r="G256" s="90">
        <v>5.7950000000000002E-2</v>
      </c>
      <c r="H256" s="89">
        <v>4.6631099999999996</v>
      </c>
      <c r="I256" s="89">
        <v>7.9299999999999995E-2</v>
      </c>
      <c r="J256" s="88">
        <v>4.8542899999999998</v>
      </c>
      <c r="K256" s="90">
        <v>0.12694</v>
      </c>
      <c r="L256" s="89">
        <v>4.4561799999999998</v>
      </c>
      <c r="M256" s="89">
        <v>3.9660000000000001E-2</v>
      </c>
      <c r="N256" s="88">
        <v>4.3988699999999996</v>
      </c>
      <c r="O256" s="90">
        <v>7.3550000000000004E-2</v>
      </c>
      <c r="P256" s="89">
        <v>4.2481499999999999</v>
      </c>
      <c r="Q256" s="89">
        <v>6.9699999999999998E-2</v>
      </c>
      <c r="R256" s="88">
        <v>4.2550800000000004</v>
      </c>
      <c r="S256" s="90">
        <v>4.3589999999999997E-2</v>
      </c>
      <c r="T256" s="89">
        <v>4.3866399999999999</v>
      </c>
      <c r="U256" s="89">
        <v>8.2869999999999999E-2</v>
      </c>
      <c r="V256" s="88">
        <v>4.3225699999999998</v>
      </c>
      <c r="W256" s="90">
        <v>4.564E-2</v>
      </c>
      <c r="X256" s="89">
        <v>3.9810300000000001</v>
      </c>
      <c r="Y256" s="89">
        <v>5.1310000000000001E-2</v>
      </c>
      <c r="Z256" s="88">
        <v>6.7653400000000001</v>
      </c>
      <c r="AA256" s="90">
        <v>4.0944599999999998</v>
      </c>
      <c r="AD256" s="22"/>
    </row>
    <row r="257" spans="1:30" ht="15" customHeight="1">
      <c r="A257" s="22"/>
      <c r="B257" s="126">
        <v>9.4075000000000006</v>
      </c>
      <c r="C257" s="127"/>
      <c r="D257" s="88">
        <v>4.4616699999999998</v>
      </c>
      <c r="E257" s="89">
        <v>7.1650000000000005E-2</v>
      </c>
      <c r="F257" s="88">
        <v>4.2622099999999996</v>
      </c>
      <c r="G257" s="90">
        <v>6.0019999999999997E-2</v>
      </c>
      <c r="H257" s="89">
        <v>4.6631</v>
      </c>
      <c r="I257" s="89">
        <v>7.8549999999999995E-2</v>
      </c>
      <c r="J257" s="88">
        <v>4.8548600000000004</v>
      </c>
      <c r="K257" s="90">
        <v>0.12737000000000001</v>
      </c>
      <c r="L257" s="89">
        <v>4.45702</v>
      </c>
      <c r="M257" s="89">
        <v>4.147E-2</v>
      </c>
      <c r="N257" s="88">
        <v>4.4004500000000002</v>
      </c>
      <c r="O257" s="90">
        <v>7.3880000000000001E-2</v>
      </c>
      <c r="P257" s="89">
        <v>4.2483500000000003</v>
      </c>
      <c r="Q257" s="89">
        <v>7.0540000000000005E-2</v>
      </c>
      <c r="R257" s="88">
        <v>4.2562199999999999</v>
      </c>
      <c r="S257" s="90">
        <v>4.3920000000000001E-2</v>
      </c>
      <c r="T257" s="89">
        <v>4.3847699999999996</v>
      </c>
      <c r="U257" s="89">
        <v>8.1729999999999997E-2</v>
      </c>
      <c r="V257" s="88">
        <v>4.3227099999999998</v>
      </c>
      <c r="W257" s="90">
        <v>4.6800000000000001E-2</v>
      </c>
      <c r="X257" s="89">
        <v>3.9804599999999999</v>
      </c>
      <c r="Y257" s="89">
        <v>5.1240000000000001E-2</v>
      </c>
      <c r="Z257" s="88">
        <v>6.7636200000000004</v>
      </c>
      <c r="AA257" s="90">
        <v>4.09396</v>
      </c>
      <c r="AD257" s="22"/>
    </row>
    <row r="258" spans="1:30" ht="15" customHeight="1">
      <c r="A258" s="22"/>
      <c r="B258" s="126">
        <v>9.4127500000000008</v>
      </c>
      <c r="C258" s="127"/>
      <c r="D258" s="88">
        <v>4.4629399999999997</v>
      </c>
      <c r="E258" s="89">
        <v>7.2220000000000006E-2</v>
      </c>
      <c r="F258" s="88">
        <v>4.2643800000000001</v>
      </c>
      <c r="G258" s="90">
        <v>5.953E-2</v>
      </c>
      <c r="H258" s="89">
        <v>4.6643699999999999</v>
      </c>
      <c r="I258" s="89">
        <v>7.8380000000000005E-2</v>
      </c>
      <c r="J258" s="88">
        <v>4.8566000000000003</v>
      </c>
      <c r="K258" s="90">
        <v>0.12747</v>
      </c>
      <c r="L258" s="89">
        <v>4.4595099999999999</v>
      </c>
      <c r="M258" s="89">
        <v>4.1700000000000001E-2</v>
      </c>
      <c r="N258" s="88">
        <v>4.4032400000000003</v>
      </c>
      <c r="O258" s="90">
        <v>7.5380000000000003E-2</v>
      </c>
      <c r="P258" s="89">
        <v>4.2491099999999999</v>
      </c>
      <c r="Q258" s="89">
        <v>7.0830000000000004E-2</v>
      </c>
      <c r="R258" s="88">
        <v>4.2567899999999996</v>
      </c>
      <c r="S258" s="90">
        <v>4.4450000000000003E-2</v>
      </c>
      <c r="T258" s="89">
        <v>4.3879400000000004</v>
      </c>
      <c r="U258" s="89">
        <v>8.2089999999999996E-2</v>
      </c>
      <c r="V258" s="88">
        <v>4.32308</v>
      </c>
      <c r="W258" s="90">
        <v>4.7079999999999997E-2</v>
      </c>
      <c r="X258" s="89">
        <v>3.98203</v>
      </c>
      <c r="Y258" s="89">
        <v>5.2290000000000003E-2</v>
      </c>
      <c r="Z258" s="88">
        <v>6.7648799999999998</v>
      </c>
      <c r="AA258" s="90">
        <v>4.0931300000000004</v>
      </c>
      <c r="AD258" s="22"/>
    </row>
    <row r="259" spans="1:30" ht="15" customHeight="1">
      <c r="A259" s="22"/>
      <c r="B259" s="126">
        <v>9.4179999999999993</v>
      </c>
      <c r="C259" s="127"/>
      <c r="D259" s="88">
        <v>4.4629700000000003</v>
      </c>
      <c r="E259" s="89">
        <v>7.1849999999999997E-2</v>
      </c>
      <c r="F259" s="88">
        <v>4.2631600000000001</v>
      </c>
      <c r="G259" s="90">
        <v>6.0100000000000001E-2</v>
      </c>
      <c r="H259" s="89">
        <v>4.6641700000000004</v>
      </c>
      <c r="I259" s="89">
        <v>7.7410000000000007E-2</v>
      </c>
      <c r="J259" s="88">
        <v>4.8558300000000001</v>
      </c>
      <c r="K259" s="90">
        <v>0.12773999999999999</v>
      </c>
      <c r="L259" s="89">
        <v>4.4583700000000004</v>
      </c>
      <c r="M259" s="89">
        <v>4.2689999999999999E-2</v>
      </c>
      <c r="N259" s="88">
        <v>4.4038300000000001</v>
      </c>
      <c r="O259" s="90">
        <v>7.6840000000000006E-2</v>
      </c>
      <c r="P259" s="89">
        <v>4.2484299999999999</v>
      </c>
      <c r="Q259" s="89">
        <v>7.2099999999999997E-2</v>
      </c>
      <c r="R259" s="88">
        <v>4.2561099999999996</v>
      </c>
      <c r="S259" s="90">
        <v>4.4470000000000003E-2</v>
      </c>
      <c r="T259" s="89">
        <v>4.3873899999999999</v>
      </c>
      <c r="U259" s="89">
        <v>8.201E-2</v>
      </c>
      <c r="V259" s="88">
        <v>4.3227200000000003</v>
      </c>
      <c r="W259" s="90">
        <v>4.6829999999999997E-2</v>
      </c>
      <c r="X259" s="89">
        <v>3.9809999999999999</v>
      </c>
      <c r="Y259" s="89">
        <v>5.3740000000000003E-2</v>
      </c>
      <c r="Z259" s="88">
        <v>6.7633599999999996</v>
      </c>
      <c r="AA259" s="90">
        <v>4.0927300000000004</v>
      </c>
      <c r="AD259" s="22"/>
    </row>
    <row r="260" spans="1:30" ht="15" customHeight="1">
      <c r="A260" s="22"/>
      <c r="B260" s="126">
        <v>9.4232499999999995</v>
      </c>
      <c r="C260" s="127"/>
      <c r="D260" s="88">
        <v>4.46272</v>
      </c>
      <c r="E260" s="89">
        <v>7.3389999999999997E-2</v>
      </c>
      <c r="F260" s="88">
        <v>4.2639899999999997</v>
      </c>
      <c r="G260" s="90">
        <v>5.8799999999999998E-2</v>
      </c>
      <c r="H260" s="89">
        <v>4.6640499999999996</v>
      </c>
      <c r="I260" s="89">
        <v>7.7770000000000006E-2</v>
      </c>
      <c r="J260" s="88">
        <v>4.8567299999999998</v>
      </c>
      <c r="K260" s="90">
        <v>0.12834999999999999</v>
      </c>
      <c r="L260" s="89">
        <v>4.4598100000000001</v>
      </c>
      <c r="M260" s="89">
        <v>4.2880000000000001E-2</v>
      </c>
      <c r="N260" s="88">
        <v>4.4054599999999997</v>
      </c>
      <c r="O260" s="90">
        <v>7.6660000000000006E-2</v>
      </c>
      <c r="P260" s="89">
        <v>4.2500400000000003</v>
      </c>
      <c r="Q260" s="89">
        <v>7.2109999999999994E-2</v>
      </c>
      <c r="R260" s="88">
        <v>4.2565499999999998</v>
      </c>
      <c r="S260" s="90">
        <v>4.548E-2</v>
      </c>
      <c r="T260" s="89">
        <v>4.3876600000000003</v>
      </c>
      <c r="U260" s="89">
        <v>8.3949999999999997E-2</v>
      </c>
      <c r="V260" s="88">
        <v>4.3235700000000001</v>
      </c>
      <c r="W260" s="90">
        <v>4.666E-2</v>
      </c>
      <c r="X260" s="89">
        <v>3.9820000000000002</v>
      </c>
      <c r="Y260" s="89">
        <v>5.4940000000000003E-2</v>
      </c>
      <c r="Z260" s="88">
        <v>6.7629400000000004</v>
      </c>
      <c r="AA260" s="90">
        <v>4.0908300000000004</v>
      </c>
      <c r="AD260" s="22"/>
    </row>
    <row r="261" spans="1:30" ht="15" customHeight="1">
      <c r="A261" s="22"/>
      <c r="B261" s="126">
        <v>9.4284999999999997</v>
      </c>
      <c r="C261" s="127"/>
      <c r="D261" s="88">
        <v>4.4622099999999998</v>
      </c>
      <c r="E261" s="89">
        <v>7.1879999999999999E-2</v>
      </c>
      <c r="F261" s="88">
        <v>4.2605599999999999</v>
      </c>
      <c r="G261" s="90">
        <v>6.0389999999999999E-2</v>
      </c>
      <c r="H261" s="89">
        <v>4.6642200000000003</v>
      </c>
      <c r="I261" s="89">
        <v>7.621E-2</v>
      </c>
      <c r="J261" s="88">
        <v>4.85703</v>
      </c>
      <c r="K261" s="90">
        <v>0.12773999999999999</v>
      </c>
      <c r="L261" s="89">
        <v>4.4596200000000001</v>
      </c>
      <c r="M261" s="89">
        <v>4.3189999999999999E-2</v>
      </c>
      <c r="N261" s="88">
        <v>4.4068199999999997</v>
      </c>
      <c r="O261" s="90">
        <v>7.6439999999999994E-2</v>
      </c>
      <c r="P261" s="89">
        <v>4.2489699999999999</v>
      </c>
      <c r="Q261" s="89">
        <v>7.1660000000000001E-2</v>
      </c>
      <c r="R261" s="88">
        <v>4.2552000000000003</v>
      </c>
      <c r="S261" s="90">
        <v>4.4260000000000001E-2</v>
      </c>
      <c r="T261" s="89">
        <v>4.3853</v>
      </c>
      <c r="U261" s="89">
        <v>8.3690000000000001E-2</v>
      </c>
      <c r="V261" s="88">
        <v>4.3227399999999996</v>
      </c>
      <c r="W261" s="90">
        <v>4.573E-2</v>
      </c>
      <c r="X261" s="89">
        <v>3.9805299999999999</v>
      </c>
      <c r="Y261" s="89">
        <v>5.2400000000000002E-2</v>
      </c>
      <c r="Z261" s="88">
        <v>6.7622200000000001</v>
      </c>
      <c r="AA261" s="90">
        <v>4.0885999999999996</v>
      </c>
      <c r="AD261" s="22"/>
    </row>
    <row r="262" spans="1:30" ht="15" customHeight="1">
      <c r="A262" s="22"/>
      <c r="B262" s="126">
        <v>9.4337499999999999</v>
      </c>
      <c r="C262" s="127"/>
      <c r="D262" s="88">
        <v>4.4631299999999996</v>
      </c>
      <c r="E262" s="89">
        <v>7.1830000000000005E-2</v>
      </c>
      <c r="F262" s="88">
        <v>4.2622200000000001</v>
      </c>
      <c r="G262" s="90">
        <v>5.944E-2</v>
      </c>
      <c r="H262" s="89">
        <v>4.6649000000000003</v>
      </c>
      <c r="I262" s="89">
        <v>7.5630000000000003E-2</v>
      </c>
      <c r="J262" s="88">
        <v>4.8570000000000002</v>
      </c>
      <c r="K262" s="90">
        <v>0.1273</v>
      </c>
      <c r="L262" s="89">
        <v>4.4606300000000001</v>
      </c>
      <c r="M262" s="89">
        <v>4.4490000000000002E-2</v>
      </c>
      <c r="N262" s="88">
        <v>4.40862</v>
      </c>
      <c r="O262" s="90">
        <v>7.7469999999999997E-2</v>
      </c>
      <c r="P262" s="89">
        <v>4.2500600000000004</v>
      </c>
      <c r="Q262" s="89">
        <v>7.2539999999999993E-2</v>
      </c>
      <c r="R262" s="88">
        <v>4.2561999999999998</v>
      </c>
      <c r="S262" s="90">
        <v>4.41E-2</v>
      </c>
      <c r="T262" s="89">
        <v>4.3874700000000004</v>
      </c>
      <c r="U262" s="89">
        <v>8.2479999999999998E-2</v>
      </c>
      <c r="V262" s="88">
        <v>4.3235200000000003</v>
      </c>
      <c r="W262" s="90">
        <v>4.5990000000000003E-2</v>
      </c>
      <c r="X262" s="89">
        <v>3.9817399999999998</v>
      </c>
      <c r="Y262" s="89">
        <v>5.2159999999999998E-2</v>
      </c>
      <c r="Z262" s="88">
        <v>6.7604499999999996</v>
      </c>
      <c r="AA262" s="90">
        <v>4.0891700000000002</v>
      </c>
      <c r="AD262" s="22"/>
    </row>
    <row r="263" spans="1:30" ht="15" customHeight="1">
      <c r="A263" s="22"/>
      <c r="B263" s="126">
        <v>9.4390000000000001</v>
      </c>
      <c r="C263" s="127"/>
      <c r="D263" s="88">
        <v>4.4633200000000004</v>
      </c>
      <c r="E263" s="89">
        <v>6.9769999999999999E-2</v>
      </c>
      <c r="F263" s="88">
        <v>4.2624399999999998</v>
      </c>
      <c r="G263" s="90">
        <v>5.8779999999999999E-2</v>
      </c>
      <c r="H263" s="89">
        <v>4.6659699999999997</v>
      </c>
      <c r="I263" s="89">
        <v>7.5170000000000001E-2</v>
      </c>
      <c r="J263" s="88">
        <v>4.85785</v>
      </c>
      <c r="K263" s="90">
        <v>0.12628</v>
      </c>
      <c r="L263" s="89">
        <v>4.4626599999999996</v>
      </c>
      <c r="M263" s="89">
        <v>4.4519999999999997E-2</v>
      </c>
      <c r="N263" s="88">
        <v>4.4107700000000003</v>
      </c>
      <c r="O263" s="90">
        <v>7.7340000000000006E-2</v>
      </c>
      <c r="P263" s="89">
        <v>4.2485099999999996</v>
      </c>
      <c r="Q263" s="89">
        <v>7.0379999999999998E-2</v>
      </c>
      <c r="R263" s="88">
        <v>4.2562899999999999</v>
      </c>
      <c r="S263" s="90">
        <v>4.4080000000000001E-2</v>
      </c>
      <c r="T263" s="89">
        <v>4.38741</v>
      </c>
      <c r="U263" s="89">
        <v>8.1659999999999996E-2</v>
      </c>
      <c r="V263" s="88">
        <v>4.32273</v>
      </c>
      <c r="W263" s="90">
        <v>4.598E-2</v>
      </c>
      <c r="X263" s="89">
        <v>3.9818199999999999</v>
      </c>
      <c r="Y263" s="89">
        <v>5.1450000000000003E-2</v>
      </c>
      <c r="Z263" s="88">
        <v>6.7603299999999997</v>
      </c>
      <c r="AA263" s="90">
        <v>4.0869299999999997</v>
      </c>
      <c r="AD263" s="22"/>
    </row>
    <row r="264" spans="1:30" ht="15" customHeight="1">
      <c r="A264" s="22"/>
      <c r="B264" s="126">
        <v>9.4442500000000003</v>
      </c>
      <c r="C264" s="127"/>
      <c r="D264" s="88">
        <v>4.4627400000000002</v>
      </c>
      <c r="E264" s="89">
        <v>7.2819999999999996E-2</v>
      </c>
      <c r="F264" s="88">
        <v>4.2641299999999998</v>
      </c>
      <c r="G264" s="90">
        <v>6.0130000000000003E-2</v>
      </c>
      <c r="H264" s="89">
        <v>4.66486</v>
      </c>
      <c r="I264" s="89">
        <v>7.4730000000000005E-2</v>
      </c>
      <c r="J264" s="88">
        <v>4.8581300000000001</v>
      </c>
      <c r="K264" s="90">
        <v>0.12706000000000001</v>
      </c>
      <c r="L264" s="89">
        <v>4.4616800000000003</v>
      </c>
      <c r="M264" s="89">
        <v>4.684E-2</v>
      </c>
      <c r="N264" s="88">
        <v>4.41188</v>
      </c>
      <c r="O264" s="90">
        <v>7.8350000000000003E-2</v>
      </c>
      <c r="P264" s="89">
        <v>4.2496</v>
      </c>
      <c r="Q264" s="89">
        <v>7.2179999999999994E-2</v>
      </c>
      <c r="R264" s="88">
        <v>4.2560399999999996</v>
      </c>
      <c r="S264" s="90">
        <v>4.4409999999999998E-2</v>
      </c>
      <c r="T264" s="89">
        <v>4.3864299999999998</v>
      </c>
      <c r="U264" s="89">
        <v>8.2019999999999996E-2</v>
      </c>
      <c r="V264" s="88">
        <v>4.3218800000000002</v>
      </c>
      <c r="W264" s="90">
        <v>4.6580000000000003E-2</v>
      </c>
      <c r="X264" s="89">
        <v>3.9807399999999999</v>
      </c>
      <c r="Y264" s="89">
        <v>5.0999999999999997E-2</v>
      </c>
      <c r="Z264" s="88">
        <v>6.7585699999999997</v>
      </c>
      <c r="AA264" s="90">
        <v>4.0845399999999996</v>
      </c>
      <c r="AD264" s="22"/>
    </row>
    <row r="265" spans="1:30" ht="15" customHeight="1">
      <c r="A265" s="22"/>
      <c r="B265" s="126">
        <v>9.4495000000000005</v>
      </c>
      <c r="C265" s="127"/>
      <c r="D265" s="88">
        <v>4.4632199999999997</v>
      </c>
      <c r="E265" s="89">
        <v>7.2099999999999997E-2</v>
      </c>
      <c r="F265" s="88">
        <v>4.2632399999999997</v>
      </c>
      <c r="G265" s="90">
        <v>6.0010000000000001E-2</v>
      </c>
      <c r="H265" s="89">
        <v>4.6657500000000001</v>
      </c>
      <c r="I265" s="89">
        <v>7.4829999999999994E-2</v>
      </c>
      <c r="J265" s="88">
        <v>4.8580199999999998</v>
      </c>
      <c r="K265" s="90">
        <v>0.12723999999999999</v>
      </c>
      <c r="L265" s="89">
        <v>4.46265</v>
      </c>
      <c r="M265" s="89">
        <v>4.759E-2</v>
      </c>
      <c r="N265" s="88">
        <v>4.4138400000000004</v>
      </c>
      <c r="O265" s="90">
        <v>7.8310000000000005E-2</v>
      </c>
      <c r="P265" s="89">
        <v>4.2501199999999999</v>
      </c>
      <c r="Q265" s="89">
        <v>7.2069999999999995E-2</v>
      </c>
      <c r="R265" s="88">
        <v>4.25671</v>
      </c>
      <c r="S265" s="90">
        <v>4.453E-2</v>
      </c>
      <c r="T265" s="89">
        <v>4.3892100000000003</v>
      </c>
      <c r="U265" s="89">
        <v>8.2390000000000005E-2</v>
      </c>
      <c r="V265" s="88">
        <v>4.3235900000000003</v>
      </c>
      <c r="W265" s="90">
        <v>4.648E-2</v>
      </c>
      <c r="X265" s="89">
        <v>3.9823900000000001</v>
      </c>
      <c r="Y265" s="89">
        <v>5.1920000000000001E-2</v>
      </c>
      <c r="Z265" s="88">
        <v>6.7594599999999998</v>
      </c>
      <c r="AA265" s="90">
        <v>4.0845900000000004</v>
      </c>
      <c r="AD265" s="22"/>
    </row>
    <row r="266" spans="1:30" ht="15" customHeight="1">
      <c r="A266" s="22"/>
      <c r="B266" s="126">
        <v>9.4547500000000007</v>
      </c>
      <c r="C266" s="127"/>
      <c r="D266" s="88">
        <v>4.4632800000000001</v>
      </c>
      <c r="E266" s="89">
        <v>7.152E-2</v>
      </c>
      <c r="F266" s="88">
        <v>4.26302</v>
      </c>
      <c r="G266" s="90">
        <v>5.9200000000000003E-2</v>
      </c>
      <c r="H266" s="89">
        <v>4.6657599999999997</v>
      </c>
      <c r="I266" s="89">
        <v>7.4480000000000005E-2</v>
      </c>
      <c r="J266" s="88">
        <v>4.8587600000000002</v>
      </c>
      <c r="K266" s="90">
        <v>0.12676999999999999</v>
      </c>
      <c r="L266" s="89">
        <v>4.4635300000000004</v>
      </c>
      <c r="M266" s="89">
        <v>5.0439999999999999E-2</v>
      </c>
      <c r="N266" s="88">
        <v>4.4169200000000002</v>
      </c>
      <c r="O266" s="90">
        <v>7.9680000000000001E-2</v>
      </c>
      <c r="P266" s="89">
        <v>4.2493999999999996</v>
      </c>
      <c r="Q266" s="89">
        <v>7.2190000000000004E-2</v>
      </c>
      <c r="R266" s="88">
        <v>4.2563500000000003</v>
      </c>
      <c r="S266" s="90">
        <v>4.351E-2</v>
      </c>
      <c r="T266" s="89">
        <v>4.3884800000000004</v>
      </c>
      <c r="U266" s="89">
        <v>8.2750000000000004E-2</v>
      </c>
      <c r="V266" s="88">
        <v>4.3236699999999999</v>
      </c>
      <c r="W266" s="90">
        <v>4.6719999999999998E-2</v>
      </c>
      <c r="X266" s="89">
        <v>3.9813800000000001</v>
      </c>
      <c r="Y266" s="89">
        <v>5.1670000000000001E-2</v>
      </c>
      <c r="Z266" s="88">
        <v>6.7571399999999997</v>
      </c>
      <c r="AA266" s="90">
        <v>4.0817100000000002</v>
      </c>
      <c r="AD266" s="22"/>
    </row>
    <row r="267" spans="1:30" ht="15" customHeight="1">
      <c r="A267" s="22"/>
      <c r="B267" s="126">
        <v>9.4600000000000009</v>
      </c>
      <c r="C267" s="127"/>
      <c r="D267" s="88">
        <v>4.4634200000000002</v>
      </c>
      <c r="E267" s="89">
        <v>7.145E-2</v>
      </c>
      <c r="F267" s="88">
        <v>4.2628700000000004</v>
      </c>
      <c r="G267" s="90">
        <v>5.96E-2</v>
      </c>
      <c r="H267" s="89">
        <v>4.6663699999999997</v>
      </c>
      <c r="I267" s="89">
        <v>7.3810000000000001E-2</v>
      </c>
      <c r="J267" s="88">
        <v>4.8593500000000001</v>
      </c>
      <c r="K267" s="90">
        <v>0.12658</v>
      </c>
      <c r="L267" s="89">
        <v>4.4643300000000004</v>
      </c>
      <c r="M267" s="89">
        <v>5.2449999999999997E-2</v>
      </c>
      <c r="N267" s="88">
        <v>4.4184000000000001</v>
      </c>
      <c r="O267" s="90">
        <v>7.9579999999999998E-2</v>
      </c>
      <c r="P267" s="89">
        <v>4.2486600000000001</v>
      </c>
      <c r="Q267" s="89">
        <v>7.1510000000000004E-2</v>
      </c>
      <c r="R267" s="88">
        <v>4.2559100000000001</v>
      </c>
      <c r="S267" s="90">
        <v>4.4040000000000003E-2</v>
      </c>
      <c r="T267" s="89">
        <v>4.3879099999999998</v>
      </c>
      <c r="U267" s="89">
        <v>8.2710000000000006E-2</v>
      </c>
      <c r="V267" s="88">
        <v>4.32287</v>
      </c>
      <c r="W267" s="90">
        <v>4.5969999999999997E-2</v>
      </c>
      <c r="X267" s="89">
        <v>3.9817499999999999</v>
      </c>
      <c r="Y267" s="89">
        <v>5.2810000000000003E-2</v>
      </c>
      <c r="Z267" s="88">
        <v>6.7568999999999999</v>
      </c>
      <c r="AA267" s="90">
        <v>4.0815000000000001</v>
      </c>
      <c r="AD267" s="22"/>
    </row>
    <row r="268" spans="1:30" ht="15" customHeight="1">
      <c r="A268" s="22"/>
      <c r="B268" s="126">
        <v>9.4652499999999993</v>
      </c>
      <c r="C268" s="127"/>
      <c r="D268" s="88">
        <v>4.4644500000000003</v>
      </c>
      <c r="E268" s="89">
        <v>7.4130000000000001E-2</v>
      </c>
      <c r="F268" s="88">
        <v>4.2640599999999997</v>
      </c>
      <c r="G268" s="90">
        <v>5.9679999999999997E-2</v>
      </c>
      <c r="H268" s="89">
        <v>4.6667899999999998</v>
      </c>
      <c r="I268" s="89">
        <v>7.4179999999999996E-2</v>
      </c>
      <c r="J268" s="88">
        <v>4.85961</v>
      </c>
      <c r="K268" s="90">
        <v>0.12723999999999999</v>
      </c>
      <c r="L268" s="89">
        <v>4.4646499999999998</v>
      </c>
      <c r="M268" s="89">
        <v>5.7270000000000001E-2</v>
      </c>
      <c r="N268" s="88">
        <v>4.4208999999999996</v>
      </c>
      <c r="O268" s="90">
        <v>8.1189999999999998E-2</v>
      </c>
      <c r="P268" s="89">
        <v>4.2498800000000001</v>
      </c>
      <c r="Q268" s="89">
        <v>7.2999999999999995E-2</v>
      </c>
      <c r="R268" s="88">
        <v>4.2566800000000002</v>
      </c>
      <c r="S268" s="90">
        <v>4.4889999999999999E-2</v>
      </c>
      <c r="T268" s="89">
        <v>4.3889199999999997</v>
      </c>
      <c r="U268" s="89">
        <v>8.2470000000000002E-2</v>
      </c>
      <c r="V268" s="88">
        <v>4.3234899999999996</v>
      </c>
      <c r="W268" s="90">
        <v>4.6769999999999999E-2</v>
      </c>
      <c r="X268" s="89">
        <v>3.9827400000000002</v>
      </c>
      <c r="Y268" s="89">
        <v>5.262E-2</v>
      </c>
      <c r="Z268" s="88">
        <v>6.7562699999999998</v>
      </c>
      <c r="AA268" s="90">
        <v>4.0809699999999998</v>
      </c>
      <c r="AD268" s="22"/>
    </row>
    <row r="269" spans="1:30" ht="15" customHeight="1">
      <c r="A269" s="22"/>
      <c r="B269" s="126">
        <v>9.4704999999999995</v>
      </c>
      <c r="C269" s="127"/>
      <c r="D269" s="88">
        <v>4.4647399999999999</v>
      </c>
      <c r="E269" s="89">
        <v>7.2959999999999997E-2</v>
      </c>
      <c r="F269" s="88">
        <v>4.2633099999999997</v>
      </c>
      <c r="G269" s="90">
        <v>6.2100000000000002E-2</v>
      </c>
      <c r="H269" s="89">
        <v>4.6668399999999997</v>
      </c>
      <c r="I269" s="89">
        <v>7.5249999999999997E-2</v>
      </c>
      <c r="J269" s="88">
        <v>4.8592500000000003</v>
      </c>
      <c r="K269" s="90">
        <v>0.12745999999999999</v>
      </c>
      <c r="L269" s="89">
        <v>4.4623600000000003</v>
      </c>
      <c r="M269" s="89">
        <v>6.1190000000000001E-2</v>
      </c>
      <c r="N269" s="88">
        <v>4.42347</v>
      </c>
      <c r="O269" s="90">
        <v>8.226E-2</v>
      </c>
      <c r="P269" s="89">
        <v>4.24946</v>
      </c>
      <c r="Q269" s="89">
        <v>7.2800000000000004E-2</v>
      </c>
      <c r="R269" s="88">
        <v>4.2572900000000002</v>
      </c>
      <c r="S269" s="90">
        <v>4.48E-2</v>
      </c>
      <c r="T269" s="89">
        <v>4.38828</v>
      </c>
      <c r="U269" s="89">
        <v>8.4400000000000003E-2</v>
      </c>
      <c r="V269" s="88">
        <v>4.3232499999999998</v>
      </c>
      <c r="W269" s="90">
        <v>4.6210000000000001E-2</v>
      </c>
      <c r="X269" s="89">
        <v>3.9839600000000002</v>
      </c>
      <c r="Y269" s="89">
        <v>5.3510000000000002E-2</v>
      </c>
      <c r="Z269" s="88">
        <v>6.7538299999999998</v>
      </c>
      <c r="AA269" s="90">
        <v>4.0793699999999999</v>
      </c>
      <c r="AD269" s="22"/>
    </row>
    <row r="270" spans="1:30" ht="15" customHeight="1">
      <c r="A270" s="22"/>
      <c r="B270" s="126">
        <v>9.4757499999999997</v>
      </c>
      <c r="C270" s="127"/>
      <c r="D270" s="88">
        <v>4.4636899999999997</v>
      </c>
      <c r="E270" s="89">
        <v>7.2239999999999999E-2</v>
      </c>
      <c r="F270" s="88">
        <v>4.2633000000000001</v>
      </c>
      <c r="G270" s="90">
        <v>5.9139999999999998E-2</v>
      </c>
      <c r="H270" s="89">
        <v>4.6677600000000004</v>
      </c>
      <c r="I270" s="89">
        <v>7.356E-2</v>
      </c>
      <c r="J270" s="88">
        <v>4.8594999999999997</v>
      </c>
      <c r="K270" s="90">
        <v>0.12578</v>
      </c>
      <c r="L270" s="89">
        <v>4.4595700000000003</v>
      </c>
      <c r="M270" s="89">
        <v>6.3930000000000001E-2</v>
      </c>
      <c r="N270" s="88">
        <v>4.4261600000000003</v>
      </c>
      <c r="O270" s="90">
        <v>8.2129999999999995E-2</v>
      </c>
      <c r="P270" s="89">
        <v>4.2494100000000001</v>
      </c>
      <c r="Q270" s="89">
        <v>7.1489999999999998E-2</v>
      </c>
      <c r="R270" s="88">
        <v>4.2563899999999997</v>
      </c>
      <c r="S270" s="90">
        <v>4.3499999999999997E-2</v>
      </c>
      <c r="T270" s="89">
        <v>4.3872999999999998</v>
      </c>
      <c r="U270" s="89">
        <v>8.2519999999999996E-2</v>
      </c>
      <c r="V270" s="88">
        <v>4.3229100000000003</v>
      </c>
      <c r="W270" s="90">
        <v>4.564E-2</v>
      </c>
      <c r="X270" s="89">
        <v>3.98238</v>
      </c>
      <c r="Y270" s="89">
        <v>5.1139999999999998E-2</v>
      </c>
      <c r="Z270" s="88">
        <v>6.7545299999999999</v>
      </c>
      <c r="AA270" s="90">
        <v>4.0769299999999999</v>
      </c>
      <c r="AD270" s="22"/>
    </row>
    <row r="271" spans="1:30" ht="15" customHeight="1">
      <c r="A271" s="22"/>
      <c r="B271" s="126">
        <v>9.4809999999999999</v>
      </c>
      <c r="C271" s="127"/>
      <c r="D271" s="88">
        <v>4.4622999999999999</v>
      </c>
      <c r="E271" s="89">
        <v>7.4539999999999995E-2</v>
      </c>
      <c r="F271" s="88">
        <v>4.26288</v>
      </c>
      <c r="G271" s="90">
        <v>6.087E-2</v>
      </c>
      <c r="H271" s="89">
        <v>4.6666999999999996</v>
      </c>
      <c r="I271" s="89">
        <v>7.3700000000000002E-2</v>
      </c>
      <c r="J271" s="88">
        <v>4.8591800000000003</v>
      </c>
      <c r="K271" s="90">
        <v>0.12667999999999999</v>
      </c>
      <c r="L271" s="89">
        <v>4.4543299999999997</v>
      </c>
      <c r="M271" s="89">
        <v>6.8379999999999996E-2</v>
      </c>
      <c r="N271" s="88">
        <v>4.4286399999999997</v>
      </c>
      <c r="O271" s="90">
        <v>8.3000000000000004E-2</v>
      </c>
      <c r="P271" s="89">
        <v>4.2492799999999997</v>
      </c>
      <c r="Q271" s="89">
        <v>7.2300000000000003E-2</v>
      </c>
      <c r="R271" s="88">
        <v>4.2570600000000001</v>
      </c>
      <c r="S271" s="90">
        <v>4.3869999999999999E-2</v>
      </c>
      <c r="T271" s="89">
        <v>4.3867900000000004</v>
      </c>
      <c r="U271" s="89">
        <v>8.4430000000000005E-2</v>
      </c>
      <c r="V271" s="88">
        <v>4.3231999999999999</v>
      </c>
      <c r="W271" s="90">
        <v>4.6580000000000003E-2</v>
      </c>
      <c r="X271" s="89">
        <v>3.98312</v>
      </c>
      <c r="Y271" s="89">
        <v>5.3120000000000001E-2</v>
      </c>
      <c r="Z271" s="88">
        <v>6.7520899999999999</v>
      </c>
      <c r="AA271" s="90">
        <v>4.0750999999999999</v>
      </c>
      <c r="AD271" s="22"/>
    </row>
    <row r="272" spans="1:30" ht="15" customHeight="1">
      <c r="A272" s="22"/>
      <c r="B272" s="126">
        <v>9.4862500000000001</v>
      </c>
      <c r="C272" s="127"/>
      <c r="D272" s="88">
        <v>4.4614799999999999</v>
      </c>
      <c r="E272" s="89">
        <v>7.2150000000000006E-2</v>
      </c>
      <c r="F272" s="88">
        <v>4.26349</v>
      </c>
      <c r="G272" s="90">
        <v>5.9990000000000002E-2</v>
      </c>
      <c r="H272" s="89">
        <v>4.6670400000000001</v>
      </c>
      <c r="I272" s="89">
        <v>7.3400000000000007E-2</v>
      </c>
      <c r="J272" s="88">
        <v>4.8595699999999997</v>
      </c>
      <c r="K272" s="90">
        <v>0.12606999999999999</v>
      </c>
      <c r="L272" s="89">
        <v>4.4471600000000002</v>
      </c>
      <c r="M272" s="89">
        <v>6.9209999999999994E-2</v>
      </c>
      <c r="N272" s="88">
        <v>4.4310799999999997</v>
      </c>
      <c r="O272" s="90">
        <v>8.4260000000000002E-2</v>
      </c>
      <c r="P272" s="89">
        <v>4.2483199999999997</v>
      </c>
      <c r="Q272" s="89">
        <v>7.1980000000000002E-2</v>
      </c>
      <c r="R272" s="88">
        <v>4.2557400000000003</v>
      </c>
      <c r="S272" s="90">
        <v>4.3900000000000002E-2</v>
      </c>
      <c r="T272" s="89">
        <v>4.38673</v>
      </c>
      <c r="U272" s="89">
        <v>8.2500000000000004E-2</v>
      </c>
      <c r="V272" s="88">
        <v>4.3227099999999998</v>
      </c>
      <c r="W272" s="90">
        <v>4.6240000000000003E-2</v>
      </c>
      <c r="X272" s="89">
        <v>3.9815700000000001</v>
      </c>
      <c r="Y272" s="89">
        <v>5.2330000000000002E-2</v>
      </c>
      <c r="Z272" s="88">
        <v>6.7522900000000003</v>
      </c>
      <c r="AA272" s="90">
        <v>4.0736499999999998</v>
      </c>
      <c r="AD272" s="22"/>
    </row>
    <row r="273" spans="1:30" ht="15" customHeight="1">
      <c r="A273" s="22"/>
      <c r="B273" s="126">
        <v>9.4915000000000003</v>
      </c>
      <c r="C273" s="127"/>
      <c r="D273" s="88">
        <v>4.4624699999999997</v>
      </c>
      <c r="E273" s="89">
        <v>7.349E-2</v>
      </c>
      <c r="F273" s="88">
        <v>4.2614000000000001</v>
      </c>
      <c r="G273" s="90">
        <v>6.0310000000000002E-2</v>
      </c>
      <c r="H273" s="89">
        <v>4.6665400000000004</v>
      </c>
      <c r="I273" s="89">
        <v>7.2859999999999994E-2</v>
      </c>
      <c r="J273" s="88">
        <v>4.8593400000000004</v>
      </c>
      <c r="K273" s="90">
        <v>0.12698000000000001</v>
      </c>
      <c r="L273" s="89">
        <v>4.4413400000000003</v>
      </c>
      <c r="M273" s="89">
        <v>6.7589999999999997E-2</v>
      </c>
      <c r="N273" s="88">
        <v>4.4341900000000001</v>
      </c>
      <c r="O273" s="90">
        <v>8.5540000000000005E-2</v>
      </c>
      <c r="P273" s="89">
        <v>4.24838</v>
      </c>
      <c r="Q273" s="89">
        <v>7.1690000000000004E-2</v>
      </c>
      <c r="R273" s="88">
        <v>4.2554100000000004</v>
      </c>
      <c r="S273" s="90">
        <v>4.4479999999999999E-2</v>
      </c>
      <c r="T273" s="89">
        <v>4.3859399999999997</v>
      </c>
      <c r="U273" s="89">
        <v>8.4870000000000001E-2</v>
      </c>
      <c r="V273" s="88">
        <v>4.3224799999999997</v>
      </c>
      <c r="W273" s="90">
        <v>4.657E-2</v>
      </c>
      <c r="X273" s="89">
        <v>3.98047</v>
      </c>
      <c r="Y273" s="89">
        <v>5.3490000000000003E-2</v>
      </c>
      <c r="Z273" s="88">
        <v>6.7501300000000004</v>
      </c>
      <c r="AA273" s="90">
        <v>4.0736699999999999</v>
      </c>
      <c r="AD273" s="22"/>
    </row>
    <row r="274" spans="1:30" ht="15" customHeight="1">
      <c r="A274" s="22"/>
      <c r="B274" s="126">
        <v>9.4967500000000005</v>
      </c>
      <c r="C274" s="127"/>
      <c r="D274" s="88">
        <v>4.4611499999999999</v>
      </c>
      <c r="E274" s="89">
        <v>7.1110000000000007E-2</v>
      </c>
      <c r="F274" s="88">
        <v>4.2610799999999998</v>
      </c>
      <c r="G274" s="90">
        <v>5.9180000000000003E-2</v>
      </c>
      <c r="H274" s="89">
        <v>4.6669299999999998</v>
      </c>
      <c r="I274" s="89">
        <v>7.2669999999999998E-2</v>
      </c>
      <c r="J274" s="88">
        <v>4.8604799999999999</v>
      </c>
      <c r="K274" s="90">
        <v>0.12587000000000001</v>
      </c>
      <c r="L274" s="89">
        <v>4.4363599999999996</v>
      </c>
      <c r="M274" s="89">
        <v>6.3170000000000004E-2</v>
      </c>
      <c r="N274" s="88">
        <v>4.4363099999999998</v>
      </c>
      <c r="O274" s="90">
        <v>8.5879999999999998E-2</v>
      </c>
      <c r="P274" s="89">
        <v>4.2485400000000002</v>
      </c>
      <c r="Q274" s="89">
        <v>7.0550000000000002E-2</v>
      </c>
      <c r="R274" s="88">
        <v>4.2557400000000003</v>
      </c>
      <c r="S274" s="90">
        <v>4.4310000000000002E-2</v>
      </c>
      <c r="T274" s="89">
        <v>4.3852799999999998</v>
      </c>
      <c r="U274" s="89">
        <v>8.337E-2</v>
      </c>
      <c r="V274" s="88">
        <v>4.32254</v>
      </c>
      <c r="W274" s="90">
        <v>4.5710000000000001E-2</v>
      </c>
      <c r="X274" s="89">
        <v>3.98061</v>
      </c>
      <c r="Y274" s="89">
        <v>5.0160000000000003E-2</v>
      </c>
      <c r="Z274" s="88">
        <v>6.7488000000000001</v>
      </c>
      <c r="AA274" s="90">
        <v>4.0694600000000003</v>
      </c>
      <c r="AD274" s="22"/>
    </row>
    <row r="275" spans="1:30" ht="15" customHeight="1">
      <c r="A275" s="22"/>
      <c r="B275" s="126">
        <v>9.5020000000000007</v>
      </c>
      <c r="C275" s="127"/>
      <c r="D275" s="88">
        <v>4.4611900000000002</v>
      </c>
      <c r="E275" s="89">
        <v>7.1080000000000004E-2</v>
      </c>
      <c r="F275" s="88">
        <v>4.2619400000000001</v>
      </c>
      <c r="G275" s="90">
        <v>5.8790000000000002E-2</v>
      </c>
      <c r="H275" s="89">
        <v>4.6664399999999997</v>
      </c>
      <c r="I275" s="89">
        <v>7.1980000000000002E-2</v>
      </c>
      <c r="J275" s="88">
        <v>4.86043</v>
      </c>
      <c r="K275" s="90">
        <v>0.12609000000000001</v>
      </c>
      <c r="L275" s="89">
        <v>4.4336599999999997</v>
      </c>
      <c r="M275" s="89">
        <v>5.7979999999999997E-2</v>
      </c>
      <c r="N275" s="88">
        <v>4.4402799999999996</v>
      </c>
      <c r="O275" s="90">
        <v>8.6999999999999994E-2</v>
      </c>
      <c r="P275" s="89">
        <v>4.24885</v>
      </c>
      <c r="Q275" s="89">
        <v>7.0430000000000006E-2</v>
      </c>
      <c r="R275" s="88">
        <v>4.2555699999999996</v>
      </c>
      <c r="S275" s="90">
        <v>4.3999999999999997E-2</v>
      </c>
      <c r="T275" s="89">
        <v>4.3869199999999999</v>
      </c>
      <c r="U275" s="89">
        <v>8.1970000000000001E-2</v>
      </c>
      <c r="V275" s="88">
        <v>4.3223500000000001</v>
      </c>
      <c r="W275" s="90">
        <v>4.548E-2</v>
      </c>
      <c r="X275" s="89">
        <v>3.9805700000000002</v>
      </c>
      <c r="Y275" s="89">
        <v>5.0799999999999998E-2</v>
      </c>
      <c r="Z275" s="88">
        <v>6.7497499999999997</v>
      </c>
      <c r="AA275" s="90">
        <v>4.06785</v>
      </c>
      <c r="AD275" s="22"/>
    </row>
    <row r="276" spans="1:30" ht="15" customHeight="1">
      <c r="A276" s="22"/>
      <c r="B276" s="126">
        <v>9.5072500000000009</v>
      </c>
      <c r="C276" s="127"/>
      <c r="D276" s="88">
        <v>4.4629099999999999</v>
      </c>
      <c r="E276" s="89">
        <v>7.0269999999999999E-2</v>
      </c>
      <c r="F276" s="88">
        <v>4.2614200000000002</v>
      </c>
      <c r="G276" s="90">
        <v>5.7320000000000003E-2</v>
      </c>
      <c r="H276" s="89">
        <v>4.6674100000000003</v>
      </c>
      <c r="I276" s="89">
        <v>7.1790000000000007E-2</v>
      </c>
      <c r="J276" s="88">
        <v>4.8603899999999998</v>
      </c>
      <c r="K276" s="90">
        <v>0.12598000000000001</v>
      </c>
      <c r="L276" s="89">
        <v>4.4332700000000003</v>
      </c>
      <c r="M276" s="89">
        <v>5.3990000000000003E-2</v>
      </c>
      <c r="N276" s="88">
        <v>4.44278</v>
      </c>
      <c r="O276" s="90">
        <v>8.7540000000000007E-2</v>
      </c>
      <c r="P276" s="89">
        <v>4.2483599999999999</v>
      </c>
      <c r="Q276" s="89">
        <v>6.9839999999999999E-2</v>
      </c>
      <c r="R276" s="88">
        <v>4.2564399999999996</v>
      </c>
      <c r="S276" s="90">
        <v>4.3470000000000002E-2</v>
      </c>
      <c r="T276" s="89">
        <v>4.3857400000000002</v>
      </c>
      <c r="U276" s="89">
        <v>8.0790000000000001E-2</v>
      </c>
      <c r="V276" s="88">
        <v>4.3228299999999997</v>
      </c>
      <c r="W276" s="90">
        <v>4.5190000000000001E-2</v>
      </c>
      <c r="X276" s="89">
        <v>3.98245</v>
      </c>
      <c r="Y276" s="89">
        <v>5.126E-2</v>
      </c>
      <c r="Z276" s="88">
        <v>6.7494899999999998</v>
      </c>
      <c r="AA276" s="90">
        <v>4.0678299999999998</v>
      </c>
      <c r="AD276" s="22"/>
    </row>
    <row r="277" spans="1:30" ht="15" customHeight="1">
      <c r="A277" s="22"/>
      <c r="B277" s="126">
        <v>9.5124999999999993</v>
      </c>
      <c r="C277" s="127"/>
      <c r="D277" s="88">
        <v>4.4618599999999997</v>
      </c>
      <c r="E277" s="89">
        <v>7.1209999999999996E-2</v>
      </c>
      <c r="F277" s="88">
        <v>4.2621000000000002</v>
      </c>
      <c r="G277" s="90">
        <v>5.8200000000000002E-2</v>
      </c>
      <c r="H277" s="89">
        <v>4.6671100000000001</v>
      </c>
      <c r="I277" s="89">
        <v>7.1819999999999995E-2</v>
      </c>
      <c r="J277" s="88">
        <v>4.8598600000000003</v>
      </c>
      <c r="K277" s="90">
        <v>0.12518000000000001</v>
      </c>
      <c r="L277" s="89">
        <v>4.43309</v>
      </c>
      <c r="M277" s="89">
        <v>5.0479999999999997E-2</v>
      </c>
      <c r="N277" s="88">
        <v>4.4463900000000001</v>
      </c>
      <c r="O277" s="90">
        <v>8.8590000000000002E-2</v>
      </c>
      <c r="P277" s="89">
        <v>4.2472799999999999</v>
      </c>
      <c r="Q277" s="89">
        <v>6.9790000000000005E-2</v>
      </c>
      <c r="R277" s="88">
        <v>4.2552500000000002</v>
      </c>
      <c r="S277" s="90">
        <v>4.3740000000000001E-2</v>
      </c>
      <c r="T277" s="89">
        <v>4.3861400000000001</v>
      </c>
      <c r="U277" s="89">
        <v>8.1509999999999999E-2</v>
      </c>
      <c r="V277" s="88">
        <v>4.3220499999999999</v>
      </c>
      <c r="W277" s="90">
        <v>4.5150000000000003E-2</v>
      </c>
      <c r="X277" s="89">
        <v>3.9787300000000001</v>
      </c>
      <c r="Y277" s="89">
        <v>5.1909999999999998E-2</v>
      </c>
      <c r="Z277" s="88">
        <v>6.74918</v>
      </c>
      <c r="AA277" s="90">
        <v>4.0644099999999996</v>
      </c>
      <c r="AD277" s="22"/>
    </row>
    <row r="278" spans="1:30" ht="15" customHeight="1">
      <c r="A278" s="22"/>
      <c r="B278" s="126">
        <v>9.5177499999999995</v>
      </c>
      <c r="C278" s="127"/>
      <c r="D278" s="88">
        <v>4.4608999999999996</v>
      </c>
      <c r="E278" s="89">
        <v>7.0910000000000001E-2</v>
      </c>
      <c r="F278" s="88">
        <v>4.26166</v>
      </c>
      <c r="G278" s="90">
        <v>5.8389999999999997E-2</v>
      </c>
      <c r="H278" s="89">
        <v>4.6676099999999998</v>
      </c>
      <c r="I278" s="89">
        <v>7.1679999999999994E-2</v>
      </c>
      <c r="J278" s="88">
        <v>4.8604900000000004</v>
      </c>
      <c r="K278" s="90">
        <v>0.12597</v>
      </c>
      <c r="L278" s="89">
        <v>4.4338100000000003</v>
      </c>
      <c r="M278" s="89">
        <v>4.7870000000000003E-2</v>
      </c>
      <c r="N278" s="88">
        <v>4.4500599999999997</v>
      </c>
      <c r="O278" s="90">
        <v>9.0130000000000002E-2</v>
      </c>
      <c r="P278" s="89">
        <v>4.24695</v>
      </c>
      <c r="Q278" s="89">
        <v>7.0599999999999996E-2</v>
      </c>
      <c r="R278" s="88">
        <v>4.2557400000000003</v>
      </c>
      <c r="S278" s="90">
        <v>4.3479999999999998E-2</v>
      </c>
      <c r="T278" s="89">
        <v>4.3851500000000003</v>
      </c>
      <c r="U278" s="89">
        <v>8.0920000000000006E-2</v>
      </c>
      <c r="V278" s="88">
        <v>4.3227500000000001</v>
      </c>
      <c r="W278" s="90">
        <v>4.4490000000000002E-2</v>
      </c>
      <c r="X278" s="89">
        <v>3.98061</v>
      </c>
      <c r="Y278" s="89">
        <v>4.9759999999999999E-2</v>
      </c>
      <c r="Z278" s="88">
        <v>6.7474499999999997</v>
      </c>
      <c r="AA278" s="90">
        <v>4.0639200000000004</v>
      </c>
      <c r="AD278" s="22"/>
    </row>
    <row r="279" spans="1:30" ht="15" customHeight="1">
      <c r="A279" s="22"/>
      <c r="B279" s="126">
        <v>9.5229999999999997</v>
      </c>
      <c r="C279" s="127"/>
      <c r="D279" s="88">
        <v>4.4616600000000002</v>
      </c>
      <c r="E279" s="89">
        <v>7.1199999999999999E-2</v>
      </c>
      <c r="F279" s="88">
        <v>4.2604699999999998</v>
      </c>
      <c r="G279" s="90">
        <v>5.7889999999999997E-2</v>
      </c>
      <c r="H279" s="89">
        <v>4.6676299999999999</v>
      </c>
      <c r="I279" s="89">
        <v>7.1959999999999996E-2</v>
      </c>
      <c r="J279" s="88">
        <v>4.8605700000000001</v>
      </c>
      <c r="K279" s="90">
        <v>0.12562999999999999</v>
      </c>
      <c r="L279" s="89">
        <v>4.4344299999999999</v>
      </c>
      <c r="M279" s="89">
        <v>4.6149999999999997E-2</v>
      </c>
      <c r="N279" s="88">
        <v>4.4540600000000001</v>
      </c>
      <c r="O279" s="90">
        <v>9.1789999999999997E-2</v>
      </c>
      <c r="P279" s="89">
        <v>4.2475100000000001</v>
      </c>
      <c r="Q279" s="89">
        <v>7.1110000000000007E-2</v>
      </c>
      <c r="R279" s="88">
        <v>4.2554699999999999</v>
      </c>
      <c r="S279" s="90">
        <v>4.3569999999999998E-2</v>
      </c>
      <c r="T279" s="89">
        <v>4.3849499999999999</v>
      </c>
      <c r="U279" s="89">
        <v>8.158E-2</v>
      </c>
      <c r="V279" s="88">
        <v>4.3219000000000003</v>
      </c>
      <c r="W279" s="90">
        <v>4.5440000000000001E-2</v>
      </c>
      <c r="X279" s="89">
        <v>3.9800599999999999</v>
      </c>
      <c r="Y279" s="89">
        <v>5.0380000000000001E-2</v>
      </c>
      <c r="Z279" s="88">
        <v>6.7462799999999996</v>
      </c>
      <c r="AA279" s="90">
        <v>4.0625999999999998</v>
      </c>
      <c r="AD279" s="22"/>
    </row>
    <row r="280" spans="1:30" ht="15" customHeight="1">
      <c r="A280" s="22"/>
      <c r="B280" s="126">
        <v>9.5282499999999999</v>
      </c>
      <c r="C280" s="127"/>
      <c r="D280" s="88">
        <v>4.4608299999999996</v>
      </c>
      <c r="E280" s="89">
        <v>7.0879999999999999E-2</v>
      </c>
      <c r="F280" s="88">
        <v>4.2610000000000001</v>
      </c>
      <c r="G280" s="90">
        <v>5.7669999999999999E-2</v>
      </c>
      <c r="H280" s="89">
        <v>4.6668099999999999</v>
      </c>
      <c r="I280" s="89">
        <v>7.1120000000000003E-2</v>
      </c>
      <c r="J280" s="88">
        <v>4.86015</v>
      </c>
      <c r="K280" s="90">
        <v>0.12529999999999999</v>
      </c>
      <c r="L280" s="89">
        <v>4.4354500000000003</v>
      </c>
      <c r="M280" s="89">
        <v>4.3740000000000001E-2</v>
      </c>
      <c r="N280" s="88">
        <v>4.4571100000000001</v>
      </c>
      <c r="O280" s="90">
        <v>9.2039999999999997E-2</v>
      </c>
      <c r="P280" s="89">
        <v>4.2470999999999997</v>
      </c>
      <c r="Q280" s="89">
        <v>6.9790000000000005E-2</v>
      </c>
      <c r="R280" s="88">
        <v>4.2556000000000003</v>
      </c>
      <c r="S280" s="90">
        <v>4.2439999999999999E-2</v>
      </c>
      <c r="T280" s="89">
        <v>4.3849799999999997</v>
      </c>
      <c r="U280" s="89">
        <v>8.0879999999999994E-2</v>
      </c>
      <c r="V280" s="88">
        <v>4.3223700000000003</v>
      </c>
      <c r="W280" s="90">
        <v>4.5019999999999998E-2</v>
      </c>
      <c r="X280" s="89">
        <v>3.9798</v>
      </c>
      <c r="Y280" s="89">
        <v>5.0560000000000001E-2</v>
      </c>
      <c r="Z280" s="88">
        <v>6.7458299999999998</v>
      </c>
      <c r="AA280" s="90">
        <v>4.0588699999999998</v>
      </c>
      <c r="AD280" s="22"/>
    </row>
    <row r="281" spans="1:30" ht="15" customHeight="1">
      <c r="A281" s="22"/>
      <c r="B281" s="126">
        <v>9.5335000000000001</v>
      </c>
      <c r="C281" s="127"/>
      <c r="D281" s="88">
        <v>4.46021</v>
      </c>
      <c r="E281" s="89">
        <v>7.1209999999999996E-2</v>
      </c>
      <c r="F281" s="88">
        <v>4.26</v>
      </c>
      <c r="G281" s="90">
        <v>5.9180000000000003E-2</v>
      </c>
      <c r="H281" s="89">
        <v>4.6671500000000004</v>
      </c>
      <c r="I281" s="89">
        <v>7.1790000000000007E-2</v>
      </c>
      <c r="J281" s="88">
        <v>4.8601999999999999</v>
      </c>
      <c r="K281" s="90">
        <v>0.12554999999999999</v>
      </c>
      <c r="L281" s="89">
        <v>4.4359099999999998</v>
      </c>
      <c r="M281" s="89">
        <v>4.3740000000000001E-2</v>
      </c>
      <c r="N281" s="88">
        <v>4.4611200000000002</v>
      </c>
      <c r="O281" s="90">
        <v>9.4630000000000006E-2</v>
      </c>
      <c r="P281" s="89">
        <v>4.2462099999999996</v>
      </c>
      <c r="Q281" s="89">
        <v>6.9940000000000002E-2</v>
      </c>
      <c r="R281" s="88">
        <v>4.2554100000000004</v>
      </c>
      <c r="S281" s="90">
        <v>4.3209999999999998E-2</v>
      </c>
      <c r="T281" s="89">
        <v>4.3853</v>
      </c>
      <c r="U281" s="89">
        <v>8.1670000000000006E-2</v>
      </c>
      <c r="V281" s="88">
        <v>4.32233</v>
      </c>
      <c r="W281" s="90">
        <v>4.5949999999999998E-2</v>
      </c>
      <c r="X281" s="89">
        <v>3.9789599999999998</v>
      </c>
      <c r="Y281" s="89">
        <v>5.1299999999999998E-2</v>
      </c>
      <c r="Z281" s="88">
        <v>6.7446000000000002</v>
      </c>
      <c r="AA281" s="90">
        <v>4.0590700000000002</v>
      </c>
      <c r="AD281" s="22"/>
    </row>
    <row r="282" spans="1:30" ht="15" customHeight="1">
      <c r="A282" s="22"/>
      <c r="B282" s="126">
        <v>9.5387500000000003</v>
      </c>
      <c r="C282" s="127"/>
      <c r="D282" s="88">
        <v>4.4585400000000002</v>
      </c>
      <c r="E282" s="89">
        <v>7.1760000000000004E-2</v>
      </c>
      <c r="F282" s="88">
        <v>4.2591000000000001</v>
      </c>
      <c r="G282" s="90">
        <v>5.8709999999999998E-2</v>
      </c>
      <c r="H282" s="89">
        <v>4.6661900000000003</v>
      </c>
      <c r="I282" s="89">
        <v>7.2260000000000005E-2</v>
      </c>
      <c r="J282" s="88">
        <v>4.8600700000000003</v>
      </c>
      <c r="K282" s="90">
        <v>0.12573999999999999</v>
      </c>
      <c r="L282" s="89">
        <v>4.4360600000000003</v>
      </c>
      <c r="M282" s="89">
        <v>4.2610000000000002E-2</v>
      </c>
      <c r="N282" s="88">
        <v>4.4653400000000003</v>
      </c>
      <c r="O282" s="90">
        <v>9.6799999999999997E-2</v>
      </c>
      <c r="P282" s="89">
        <v>4.2452899999999998</v>
      </c>
      <c r="Q282" s="89">
        <v>7.0980000000000001E-2</v>
      </c>
      <c r="R282" s="88">
        <v>4.2553999999999998</v>
      </c>
      <c r="S282" s="90">
        <v>4.3749999999999997E-2</v>
      </c>
      <c r="T282" s="89">
        <v>4.3825000000000003</v>
      </c>
      <c r="U282" s="89">
        <v>8.1070000000000003E-2</v>
      </c>
      <c r="V282" s="88">
        <v>4.3208900000000003</v>
      </c>
      <c r="W282" s="90">
        <v>4.5609999999999998E-2</v>
      </c>
      <c r="X282" s="89">
        <v>3.9773499999999999</v>
      </c>
      <c r="Y282" s="89">
        <v>5.0909999999999997E-2</v>
      </c>
      <c r="Z282" s="88">
        <v>6.7404099999999998</v>
      </c>
      <c r="AA282" s="90">
        <v>4.05722</v>
      </c>
      <c r="AD282" s="22"/>
    </row>
    <row r="283" spans="1:30" ht="15" customHeight="1">
      <c r="A283" s="22"/>
      <c r="B283" s="126">
        <v>9.5440000000000005</v>
      </c>
      <c r="C283" s="127"/>
      <c r="D283" s="88">
        <v>4.4592499999999999</v>
      </c>
      <c r="E283" s="89">
        <v>7.2099999999999997E-2</v>
      </c>
      <c r="F283" s="88">
        <v>4.25943</v>
      </c>
      <c r="G283" s="90">
        <v>5.885E-2</v>
      </c>
      <c r="H283" s="89">
        <v>4.6662499999999998</v>
      </c>
      <c r="I283" s="89">
        <v>7.263E-2</v>
      </c>
      <c r="J283" s="88">
        <v>4.8605299999999998</v>
      </c>
      <c r="K283" s="90">
        <v>0.12698000000000001</v>
      </c>
      <c r="L283" s="89">
        <v>4.4374700000000002</v>
      </c>
      <c r="M283" s="89">
        <v>4.2229999999999997E-2</v>
      </c>
      <c r="N283" s="88">
        <v>4.4691799999999997</v>
      </c>
      <c r="O283" s="90">
        <v>9.9449999999999997E-2</v>
      </c>
      <c r="P283" s="89">
        <v>4.2450999999999999</v>
      </c>
      <c r="Q283" s="89">
        <v>6.9980000000000001E-2</v>
      </c>
      <c r="R283" s="88">
        <v>4.2549799999999998</v>
      </c>
      <c r="S283" s="90">
        <v>4.4299999999999999E-2</v>
      </c>
      <c r="T283" s="89">
        <v>4.3857600000000003</v>
      </c>
      <c r="U283" s="89">
        <v>8.2350000000000007E-2</v>
      </c>
      <c r="V283" s="88">
        <v>4.3211899999999996</v>
      </c>
      <c r="W283" s="90">
        <v>4.6010000000000002E-2</v>
      </c>
      <c r="X283" s="89">
        <v>3.9783200000000001</v>
      </c>
      <c r="Y283" s="89">
        <v>5.3069999999999999E-2</v>
      </c>
      <c r="Z283" s="88">
        <v>6.7404000000000002</v>
      </c>
      <c r="AA283" s="90">
        <v>4.0570199999999996</v>
      </c>
      <c r="AD283" s="22"/>
    </row>
    <row r="284" spans="1:30" ht="15" customHeight="1">
      <c r="A284" s="22"/>
      <c r="B284" s="126">
        <v>9.5492500000000007</v>
      </c>
      <c r="C284" s="127"/>
      <c r="D284" s="88">
        <v>4.4581099999999996</v>
      </c>
      <c r="E284" s="89">
        <v>7.1120000000000003E-2</v>
      </c>
      <c r="F284" s="88">
        <v>4.2590899999999996</v>
      </c>
      <c r="G284" s="90">
        <v>5.8009999999999999E-2</v>
      </c>
      <c r="H284" s="89">
        <v>4.6664899999999996</v>
      </c>
      <c r="I284" s="89">
        <v>7.1529999999999996E-2</v>
      </c>
      <c r="J284" s="88">
        <v>4.8601400000000003</v>
      </c>
      <c r="K284" s="90">
        <v>0.12565999999999999</v>
      </c>
      <c r="L284" s="89">
        <v>4.4378799999999998</v>
      </c>
      <c r="M284" s="89">
        <v>4.0770000000000001E-2</v>
      </c>
      <c r="N284" s="88">
        <v>4.4745900000000001</v>
      </c>
      <c r="O284" s="90">
        <v>9.9699999999999997E-2</v>
      </c>
      <c r="P284" s="89">
        <v>4.2452699999999997</v>
      </c>
      <c r="Q284" s="89">
        <v>6.9669999999999996E-2</v>
      </c>
      <c r="R284" s="88">
        <v>4.2552199999999996</v>
      </c>
      <c r="S284" s="90">
        <v>4.2779999999999999E-2</v>
      </c>
      <c r="T284" s="89">
        <v>4.38436</v>
      </c>
      <c r="U284" s="89">
        <v>8.1220000000000001E-2</v>
      </c>
      <c r="V284" s="88">
        <v>4.3216099999999997</v>
      </c>
      <c r="W284" s="90">
        <v>4.5679999999999998E-2</v>
      </c>
      <c r="X284" s="89">
        <v>3.9775100000000001</v>
      </c>
      <c r="Y284" s="89">
        <v>5.0310000000000001E-2</v>
      </c>
      <c r="Z284" s="88">
        <v>6.7394699999999998</v>
      </c>
      <c r="AA284" s="90">
        <v>4.0542899999999999</v>
      </c>
      <c r="AD284" s="22"/>
    </row>
    <row r="285" spans="1:30" ht="15" customHeight="1">
      <c r="A285" s="22"/>
      <c r="B285" s="126">
        <v>9.5545000000000009</v>
      </c>
      <c r="C285" s="127"/>
      <c r="D285" s="88">
        <v>4.4580500000000001</v>
      </c>
      <c r="E285" s="89">
        <v>7.3870000000000005E-2</v>
      </c>
      <c r="F285" s="88">
        <v>4.2563300000000002</v>
      </c>
      <c r="G285" s="90">
        <v>6.0990000000000003E-2</v>
      </c>
      <c r="H285" s="89">
        <v>4.6667500000000004</v>
      </c>
      <c r="I285" s="89">
        <v>7.3150000000000007E-2</v>
      </c>
      <c r="J285" s="88">
        <v>4.8601099999999997</v>
      </c>
      <c r="K285" s="90">
        <v>0.12787999999999999</v>
      </c>
      <c r="L285" s="89">
        <v>4.4373100000000001</v>
      </c>
      <c r="M285" s="89">
        <v>4.1119999999999997E-2</v>
      </c>
      <c r="N285" s="88">
        <v>4.4793399999999997</v>
      </c>
      <c r="O285" s="90">
        <v>0.10464</v>
      </c>
      <c r="P285" s="89">
        <v>4.2428299999999997</v>
      </c>
      <c r="Q285" s="89">
        <v>7.1529999999999996E-2</v>
      </c>
      <c r="R285" s="88">
        <v>4.2546900000000001</v>
      </c>
      <c r="S285" s="90">
        <v>4.4380000000000003E-2</v>
      </c>
      <c r="T285" s="89">
        <v>4.3832300000000002</v>
      </c>
      <c r="U285" s="89">
        <v>8.3180000000000004E-2</v>
      </c>
      <c r="V285" s="88">
        <v>4.3203899999999997</v>
      </c>
      <c r="W285" s="90">
        <v>4.6420000000000003E-2</v>
      </c>
      <c r="X285" s="89">
        <v>3.9776799999999999</v>
      </c>
      <c r="Y285" s="89">
        <v>5.339E-2</v>
      </c>
      <c r="Z285" s="88">
        <v>6.7371100000000004</v>
      </c>
      <c r="AA285" s="90">
        <v>4.0537599999999996</v>
      </c>
      <c r="AD285" s="22"/>
    </row>
    <row r="286" spans="1:30" ht="15" customHeight="1">
      <c r="A286" s="22"/>
      <c r="B286" s="126">
        <v>9.5597499999999993</v>
      </c>
      <c r="C286" s="127"/>
      <c r="D286" s="88">
        <v>4.4581200000000001</v>
      </c>
      <c r="E286" s="89">
        <v>7.2950000000000001E-2</v>
      </c>
      <c r="F286" s="88">
        <v>4.25908</v>
      </c>
      <c r="G286" s="90">
        <v>6.0019999999999997E-2</v>
      </c>
      <c r="H286" s="89">
        <v>4.6663600000000001</v>
      </c>
      <c r="I286" s="89">
        <v>7.2859999999999994E-2</v>
      </c>
      <c r="J286" s="88">
        <v>4.8612599999999997</v>
      </c>
      <c r="K286" s="90">
        <v>0.12673999999999999</v>
      </c>
      <c r="L286" s="89">
        <v>4.4383999999999997</v>
      </c>
      <c r="M286" s="89">
        <v>4.1059999999999999E-2</v>
      </c>
      <c r="N286" s="88">
        <v>4.4857100000000001</v>
      </c>
      <c r="O286" s="90">
        <v>0.10767</v>
      </c>
      <c r="P286" s="89">
        <v>4.2454099999999997</v>
      </c>
      <c r="Q286" s="89">
        <v>7.2220000000000006E-2</v>
      </c>
      <c r="R286" s="88">
        <v>4.2555500000000004</v>
      </c>
      <c r="S286" s="90">
        <v>4.4499999999999998E-2</v>
      </c>
      <c r="T286" s="89">
        <v>4.3853799999999996</v>
      </c>
      <c r="U286" s="89">
        <v>8.4150000000000003E-2</v>
      </c>
      <c r="V286" s="88">
        <v>4.3209099999999996</v>
      </c>
      <c r="W286" s="90">
        <v>4.5740000000000003E-2</v>
      </c>
      <c r="X286" s="89">
        <v>3.9790899999999998</v>
      </c>
      <c r="Y286" s="89">
        <v>5.3089999999999998E-2</v>
      </c>
      <c r="Z286" s="88">
        <v>6.7373700000000003</v>
      </c>
      <c r="AA286" s="90">
        <v>4.0526600000000004</v>
      </c>
      <c r="AD286" s="22"/>
    </row>
    <row r="287" spans="1:30" ht="15" customHeight="1">
      <c r="A287" s="22"/>
      <c r="B287" s="126">
        <v>9.5649999999999995</v>
      </c>
      <c r="C287" s="127"/>
      <c r="D287" s="88">
        <v>4.4575699999999996</v>
      </c>
      <c r="E287" s="89">
        <v>7.2599999999999998E-2</v>
      </c>
      <c r="F287" s="88">
        <v>4.25739</v>
      </c>
      <c r="G287" s="90">
        <v>5.8529999999999999E-2</v>
      </c>
      <c r="H287" s="89">
        <v>4.6661599999999996</v>
      </c>
      <c r="I287" s="89">
        <v>7.2400000000000006E-2</v>
      </c>
      <c r="J287" s="88">
        <v>4.8606299999999996</v>
      </c>
      <c r="K287" s="90">
        <v>0.12623999999999999</v>
      </c>
      <c r="L287" s="89">
        <v>4.4389000000000003</v>
      </c>
      <c r="M287" s="89">
        <v>3.9649999999999998E-2</v>
      </c>
      <c r="N287" s="88">
        <v>4.4911700000000003</v>
      </c>
      <c r="O287" s="90">
        <v>0.10968</v>
      </c>
      <c r="P287" s="89">
        <v>4.24498</v>
      </c>
      <c r="Q287" s="89">
        <v>7.0889999999999995E-2</v>
      </c>
      <c r="R287" s="88">
        <v>4.2556200000000004</v>
      </c>
      <c r="S287" s="90">
        <v>4.4249999999999998E-2</v>
      </c>
      <c r="T287" s="89">
        <v>4.3828100000000001</v>
      </c>
      <c r="U287" s="89">
        <v>8.2439999999999999E-2</v>
      </c>
      <c r="V287" s="88">
        <v>4.3203300000000002</v>
      </c>
      <c r="W287" s="90">
        <v>4.5809999999999997E-2</v>
      </c>
      <c r="X287" s="89">
        <v>3.97715</v>
      </c>
      <c r="Y287" s="89">
        <v>5.2109999999999997E-2</v>
      </c>
      <c r="Z287" s="88">
        <v>6.7365899999999996</v>
      </c>
      <c r="AA287" s="90">
        <v>4.0504300000000004</v>
      </c>
      <c r="AD287" s="22"/>
    </row>
    <row r="288" spans="1:30" ht="15" customHeight="1">
      <c r="A288" s="22"/>
      <c r="B288" s="126">
        <v>9.5702499999999997</v>
      </c>
      <c r="C288" s="127"/>
      <c r="D288" s="88">
        <v>4.45756</v>
      </c>
      <c r="E288" s="89">
        <v>7.2139999999999996E-2</v>
      </c>
      <c r="F288" s="88">
        <v>4.2558699999999998</v>
      </c>
      <c r="G288" s="90">
        <v>6.0299999999999999E-2</v>
      </c>
      <c r="H288" s="89">
        <v>4.6644899999999998</v>
      </c>
      <c r="I288" s="89">
        <v>7.2470000000000007E-2</v>
      </c>
      <c r="J288" s="88">
        <v>4.8591199999999999</v>
      </c>
      <c r="K288" s="90">
        <v>0.12662000000000001</v>
      </c>
      <c r="L288" s="89">
        <v>4.4386900000000002</v>
      </c>
      <c r="M288" s="89">
        <v>3.9980000000000002E-2</v>
      </c>
      <c r="N288" s="88">
        <v>4.4971800000000002</v>
      </c>
      <c r="O288" s="90">
        <v>0.11383</v>
      </c>
      <c r="P288" s="89">
        <v>4.2432699999999999</v>
      </c>
      <c r="Q288" s="89">
        <v>7.2020000000000001E-2</v>
      </c>
      <c r="R288" s="88">
        <v>4.2543899999999999</v>
      </c>
      <c r="S288" s="90">
        <v>4.4139999999999999E-2</v>
      </c>
      <c r="T288" s="89">
        <v>4.3835199999999999</v>
      </c>
      <c r="U288" s="89">
        <v>8.2750000000000004E-2</v>
      </c>
      <c r="V288" s="88">
        <v>4.3196000000000003</v>
      </c>
      <c r="W288" s="90">
        <v>4.6989999999999997E-2</v>
      </c>
      <c r="X288" s="89">
        <v>3.9754</v>
      </c>
      <c r="Y288" s="89">
        <v>5.3650000000000003E-2</v>
      </c>
      <c r="Z288" s="88">
        <v>6.7330199999999998</v>
      </c>
      <c r="AA288" s="90">
        <v>4.0488999999999997</v>
      </c>
      <c r="AD288" s="22"/>
    </row>
    <row r="289" spans="1:30" ht="15" customHeight="1">
      <c r="A289" s="22"/>
      <c r="B289" s="126">
        <v>9.5754999999999999</v>
      </c>
      <c r="C289" s="127"/>
      <c r="D289" s="88">
        <v>4.4549200000000004</v>
      </c>
      <c r="E289" s="89">
        <v>7.2999999999999995E-2</v>
      </c>
      <c r="F289" s="88">
        <v>4.2546999999999997</v>
      </c>
      <c r="G289" s="90">
        <v>6.0479999999999999E-2</v>
      </c>
      <c r="H289" s="89">
        <v>4.6648800000000001</v>
      </c>
      <c r="I289" s="89">
        <v>7.2559999999999999E-2</v>
      </c>
      <c r="J289" s="88">
        <v>4.8591800000000003</v>
      </c>
      <c r="K289" s="90">
        <v>0.12669</v>
      </c>
      <c r="L289" s="89">
        <v>4.4377300000000002</v>
      </c>
      <c r="M289" s="89">
        <v>3.9309999999999998E-2</v>
      </c>
      <c r="N289" s="88">
        <v>4.50413</v>
      </c>
      <c r="O289" s="90">
        <v>0.11712</v>
      </c>
      <c r="P289" s="89">
        <v>4.2409699999999999</v>
      </c>
      <c r="Q289" s="89">
        <v>7.3410000000000003E-2</v>
      </c>
      <c r="R289" s="88">
        <v>4.2532100000000002</v>
      </c>
      <c r="S289" s="90">
        <v>4.3549999999999998E-2</v>
      </c>
      <c r="T289" s="89">
        <v>4.3810000000000002</v>
      </c>
      <c r="U289" s="89">
        <v>8.4790000000000004E-2</v>
      </c>
      <c r="V289" s="88">
        <v>4.3189599999999997</v>
      </c>
      <c r="W289" s="90">
        <v>4.6039999999999998E-2</v>
      </c>
      <c r="X289" s="89">
        <v>3.9754</v>
      </c>
      <c r="Y289" s="89">
        <v>5.2420000000000001E-2</v>
      </c>
      <c r="Z289" s="88">
        <v>6.7320399999999996</v>
      </c>
      <c r="AA289" s="90">
        <v>4.04636</v>
      </c>
      <c r="AD289" s="22"/>
    </row>
    <row r="290" spans="1:30" ht="15" customHeight="1">
      <c r="A290" s="22"/>
      <c r="B290" s="126">
        <v>9.5807500000000001</v>
      </c>
      <c r="C290" s="127"/>
      <c r="D290" s="88">
        <v>4.4570600000000002</v>
      </c>
      <c r="E290" s="89">
        <v>7.4310000000000001E-2</v>
      </c>
      <c r="F290" s="88">
        <v>4.2565799999999996</v>
      </c>
      <c r="G290" s="90">
        <v>5.9069999999999998E-2</v>
      </c>
      <c r="H290" s="89">
        <v>4.6650799999999997</v>
      </c>
      <c r="I290" s="89">
        <v>7.2819999999999996E-2</v>
      </c>
      <c r="J290" s="88">
        <v>4.8603100000000001</v>
      </c>
      <c r="K290" s="90">
        <v>0.12719</v>
      </c>
      <c r="L290" s="89">
        <v>4.4387800000000004</v>
      </c>
      <c r="M290" s="89">
        <v>3.9379999999999998E-2</v>
      </c>
      <c r="N290" s="88">
        <v>4.5114400000000003</v>
      </c>
      <c r="O290" s="90">
        <v>0.12096999999999999</v>
      </c>
      <c r="P290" s="89">
        <v>4.2419200000000004</v>
      </c>
      <c r="Q290" s="89">
        <v>7.2669999999999998E-2</v>
      </c>
      <c r="R290" s="88">
        <v>4.2538900000000002</v>
      </c>
      <c r="S290" s="90">
        <v>4.3159999999999997E-2</v>
      </c>
      <c r="T290" s="89">
        <v>4.3821700000000003</v>
      </c>
      <c r="U290" s="89">
        <v>8.3669999999999994E-2</v>
      </c>
      <c r="V290" s="88">
        <v>4.3191100000000002</v>
      </c>
      <c r="W290" s="90">
        <v>4.7129999999999998E-2</v>
      </c>
      <c r="X290" s="89">
        <v>3.97498</v>
      </c>
      <c r="Y290" s="89">
        <v>5.2729999999999999E-2</v>
      </c>
      <c r="Z290" s="88">
        <v>6.7331300000000001</v>
      </c>
      <c r="AA290" s="90">
        <v>4.0448599999999999</v>
      </c>
      <c r="AD290" s="22"/>
    </row>
    <row r="291" spans="1:30" ht="15" customHeight="1">
      <c r="A291" s="22"/>
      <c r="B291" s="126">
        <v>9.5860000000000003</v>
      </c>
      <c r="C291" s="127"/>
      <c r="D291" s="88">
        <v>4.4576700000000002</v>
      </c>
      <c r="E291" s="89">
        <v>7.1309999999999998E-2</v>
      </c>
      <c r="F291" s="88">
        <v>4.2556200000000004</v>
      </c>
      <c r="G291" s="90">
        <v>5.9040000000000002E-2</v>
      </c>
      <c r="H291" s="89">
        <v>4.6653099999999998</v>
      </c>
      <c r="I291" s="89">
        <v>7.2709999999999997E-2</v>
      </c>
      <c r="J291" s="88">
        <v>4.8601200000000002</v>
      </c>
      <c r="K291" s="90">
        <v>0.12623000000000001</v>
      </c>
      <c r="L291" s="89">
        <v>4.4389700000000003</v>
      </c>
      <c r="M291" s="89">
        <v>3.807E-2</v>
      </c>
      <c r="N291" s="88">
        <v>4.5191699999999999</v>
      </c>
      <c r="O291" s="90">
        <v>0.12509000000000001</v>
      </c>
      <c r="P291" s="89">
        <v>4.2427000000000001</v>
      </c>
      <c r="Q291" s="89">
        <v>7.238E-2</v>
      </c>
      <c r="R291" s="88">
        <v>4.2536500000000004</v>
      </c>
      <c r="S291" s="90">
        <v>4.2560000000000001E-2</v>
      </c>
      <c r="T291" s="89">
        <v>4.3818999999999999</v>
      </c>
      <c r="U291" s="89">
        <v>8.2110000000000002E-2</v>
      </c>
      <c r="V291" s="88">
        <v>4.3197599999999996</v>
      </c>
      <c r="W291" s="90">
        <v>4.5010000000000001E-2</v>
      </c>
      <c r="X291" s="89">
        <v>3.9763299999999999</v>
      </c>
      <c r="Y291" s="89">
        <v>5.0319999999999997E-2</v>
      </c>
      <c r="Z291" s="88">
        <v>6.7325299999999997</v>
      </c>
      <c r="AA291" s="90">
        <v>4.04244</v>
      </c>
      <c r="AD291" s="22"/>
    </row>
    <row r="292" spans="1:30" ht="15" customHeight="1">
      <c r="A292" s="22"/>
      <c r="B292" s="126">
        <v>9.5912500000000005</v>
      </c>
      <c r="C292" s="127"/>
      <c r="D292" s="88">
        <v>4.4568099999999999</v>
      </c>
      <c r="E292" s="89">
        <v>7.4099999999999999E-2</v>
      </c>
      <c r="F292" s="88">
        <v>4.2553400000000003</v>
      </c>
      <c r="G292" s="90">
        <v>6.25E-2</v>
      </c>
      <c r="H292" s="89">
        <v>4.6654900000000001</v>
      </c>
      <c r="I292" s="89">
        <v>7.2889999999999996E-2</v>
      </c>
      <c r="J292" s="88">
        <v>4.8607500000000003</v>
      </c>
      <c r="K292" s="90">
        <v>0.12679000000000001</v>
      </c>
      <c r="L292" s="89">
        <v>4.4400300000000001</v>
      </c>
      <c r="M292" s="89">
        <v>3.9640000000000002E-2</v>
      </c>
      <c r="N292" s="88">
        <v>4.5282200000000001</v>
      </c>
      <c r="O292" s="90">
        <v>0.13241</v>
      </c>
      <c r="P292" s="89">
        <v>4.2427099999999998</v>
      </c>
      <c r="Q292" s="89">
        <v>7.4389999999999998E-2</v>
      </c>
      <c r="R292" s="88">
        <v>4.25474</v>
      </c>
      <c r="S292" s="90">
        <v>4.453E-2</v>
      </c>
      <c r="T292" s="89">
        <v>4.3834799999999996</v>
      </c>
      <c r="U292" s="89">
        <v>8.5019999999999998E-2</v>
      </c>
      <c r="V292" s="88">
        <v>4.3192000000000004</v>
      </c>
      <c r="W292" s="90">
        <v>4.691E-2</v>
      </c>
      <c r="X292" s="89">
        <v>3.9765299999999999</v>
      </c>
      <c r="Y292" s="89">
        <v>5.3150000000000003E-2</v>
      </c>
      <c r="Z292" s="88">
        <v>6.7295600000000002</v>
      </c>
      <c r="AA292" s="90">
        <v>4.0435699999999999</v>
      </c>
      <c r="AD292" s="22"/>
    </row>
    <row r="293" spans="1:30" ht="15" customHeight="1">
      <c r="A293" s="22"/>
      <c r="B293" s="126">
        <v>9.5965000000000007</v>
      </c>
      <c r="C293" s="127"/>
      <c r="D293" s="88">
        <v>4.45878</v>
      </c>
      <c r="E293" s="89">
        <v>7.349E-2</v>
      </c>
      <c r="F293" s="88">
        <v>4.2566800000000002</v>
      </c>
      <c r="G293" s="90">
        <v>5.987E-2</v>
      </c>
      <c r="H293" s="89">
        <v>4.6655199999999999</v>
      </c>
      <c r="I293" s="89">
        <v>7.2749999999999995E-2</v>
      </c>
      <c r="J293" s="88">
        <v>4.8618199999999998</v>
      </c>
      <c r="K293" s="90">
        <v>0.12634999999999999</v>
      </c>
      <c r="L293" s="89">
        <v>4.4412900000000004</v>
      </c>
      <c r="M293" s="89">
        <v>3.8339999999999999E-2</v>
      </c>
      <c r="N293" s="88">
        <v>4.5379699999999996</v>
      </c>
      <c r="O293" s="90">
        <v>0.13786000000000001</v>
      </c>
      <c r="P293" s="89">
        <v>4.2440699999999998</v>
      </c>
      <c r="Q293" s="89">
        <v>7.3109999999999994E-2</v>
      </c>
      <c r="R293" s="88">
        <v>4.2537500000000001</v>
      </c>
      <c r="S293" s="90">
        <v>4.3740000000000001E-2</v>
      </c>
      <c r="T293" s="89">
        <v>4.3832199999999997</v>
      </c>
      <c r="U293" s="89">
        <v>8.3379999999999996E-2</v>
      </c>
      <c r="V293" s="88">
        <v>4.3194999999999997</v>
      </c>
      <c r="W293" s="90">
        <v>4.7280000000000003E-2</v>
      </c>
      <c r="X293" s="89">
        <v>3.97668</v>
      </c>
      <c r="Y293" s="89">
        <v>5.5160000000000001E-2</v>
      </c>
      <c r="Z293" s="88">
        <v>6.7311899999999998</v>
      </c>
      <c r="AA293" s="90">
        <v>4.0408900000000001</v>
      </c>
      <c r="AD293" s="22"/>
    </row>
    <row r="294" spans="1:30" ht="15" customHeight="1">
      <c r="A294" s="22"/>
      <c r="B294" s="126">
        <v>9.6017499999999991</v>
      </c>
      <c r="C294" s="127"/>
      <c r="D294" s="88">
        <v>4.4574100000000003</v>
      </c>
      <c r="E294" s="89">
        <v>7.528E-2</v>
      </c>
      <c r="F294" s="88">
        <v>4.2561200000000001</v>
      </c>
      <c r="G294" s="90">
        <v>6.1150000000000003E-2</v>
      </c>
      <c r="H294" s="89">
        <v>4.6650099999999997</v>
      </c>
      <c r="I294" s="89">
        <v>7.3400000000000007E-2</v>
      </c>
      <c r="J294" s="88">
        <v>4.8609299999999998</v>
      </c>
      <c r="K294" s="90">
        <v>0.12691</v>
      </c>
      <c r="L294" s="89">
        <v>4.4406600000000003</v>
      </c>
      <c r="M294" s="89">
        <v>3.8420000000000003E-2</v>
      </c>
      <c r="N294" s="88">
        <v>4.5476299999999998</v>
      </c>
      <c r="O294" s="90">
        <v>0.14530999999999999</v>
      </c>
      <c r="P294" s="89">
        <v>4.2426500000000003</v>
      </c>
      <c r="Q294" s="89">
        <v>7.5380000000000003E-2</v>
      </c>
      <c r="R294" s="88">
        <v>4.2548300000000001</v>
      </c>
      <c r="S294" s="90">
        <v>4.394E-2</v>
      </c>
      <c r="T294" s="89">
        <v>4.38375</v>
      </c>
      <c r="U294" s="89">
        <v>8.4269999999999998E-2</v>
      </c>
      <c r="V294" s="88">
        <v>4.31982</v>
      </c>
      <c r="W294" s="90">
        <v>4.6899999999999997E-2</v>
      </c>
      <c r="X294" s="89">
        <v>3.9770400000000001</v>
      </c>
      <c r="Y294" s="89">
        <v>5.5969999999999999E-2</v>
      </c>
      <c r="Z294" s="88">
        <v>6.72959</v>
      </c>
      <c r="AA294" s="90">
        <v>4.0386699999999998</v>
      </c>
      <c r="AD294" s="22"/>
    </row>
    <row r="295" spans="1:30" ht="15" customHeight="1">
      <c r="A295" s="22"/>
      <c r="B295" s="126">
        <v>9.6069999999999993</v>
      </c>
      <c r="C295" s="127"/>
      <c r="D295" s="88">
        <v>4.4561599999999997</v>
      </c>
      <c r="E295" s="89">
        <v>7.4579999999999994E-2</v>
      </c>
      <c r="F295" s="88">
        <v>4.2554600000000002</v>
      </c>
      <c r="G295" s="90">
        <v>6.1100000000000002E-2</v>
      </c>
      <c r="H295" s="89">
        <v>4.6640899999999998</v>
      </c>
      <c r="I295" s="89">
        <v>7.2270000000000001E-2</v>
      </c>
      <c r="J295" s="88">
        <v>4.86076</v>
      </c>
      <c r="K295" s="90">
        <v>0.12609000000000001</v>
      </c>
      <c r="L295" s="89">
        <v>4.4405400000000004</v>
      </c>
      <c r="M295" s="89">
        <v>3.9079999999999997E-2</v>
      </c>
      <c r="N295" s="88">
        <v>4.5580299999999996</v>
      </c>
      <c r="O295" s="90">
        <v>0.15342</v>
      </c>
      <c r="P295" s="89">
        <v>4.2438700000000003</v>
      </c>
      <c r="Q295" s="89">
        <v>7.2550000000000003E-2</v>
      </c>
      <c r="R295" s="88">
        <v>4.2539999999999996</v>
      </c>
      <c r="S295" s="90">
        <v>4.3970000000000002E-2</v>
      </c>
      <c r="T295" s="89">
        <v>4.3816600000000001</v>
      </c>
      <c r="U295" s="89">
        <v>8.4260000000000002E-2</v>
      </c>
      <c r="V295" s="88">
        <v>4.3193400000000004</v>
      </c>
      <c r="W295" s="90">
        <v>4.6800000000000001E-2</v>
      </c>
      <c r="X295" s="89">
        <v>3.97722</v>
      </c>
      <c r="Y295" s="89">
        <v>5.3949999999999998E-2</v>
      </c>
      <c r="Z295" s="88">
        <v>6.72858</v>
      </c>
      <c r="AA295" s="90">
        <v>4.0376500000000002</v>
      </c>
      <c r="AD295" s="22"/>
    </row>
    <row r="296" spans="1:30" ht="15" customHeight="1">
      <c r="A296" s="22"/>
      <c r="B296" s="126">
        <v>9.6122499999999995</v>
      </c>
      <c r="C296" s="127"/>
      <c r="D296" s="88">
        <v>4.4584400000000004</v>
      </c>
      <c r="E296" s="89">
        <v>7.6259999999999994E-2</v>
      </c>
      <c r="F296" s="88">
        <v>4.2578699999999996</v>
      </c>
      <c r="G296" s="90">
        <v>6.2920000000000004E-2</v>
      </c>
      <c r="H296" s="89">
        <v>4.6664000000000003</v>
      </c>
      <c r="I296" s="89">
        <v>7.3669999999999999E-2</v>
      </c>
      <c r="J296" s="88">
        <v>4.8619199999999996</v>
      </c>
      <c r="K296" s="90">
        <v>0.12756999999999999</v>
      </c>
      <c r="L296" s="89">
        <v>4.4419199999999996</v>
      </c>
      <c r="M296" s="89">
        <v>3.9940000000000003E-2</v>
      </c>
      <c r="N296" s="88">
        <v>4.5711599999999999</v>
      </c>
      <c r="O296" s="90">
        <v>0.16350000000000001</v>
      </c>
      <c r="P296" s="89">
        <v>4.2457500000000001</v>
      </c>
      <c r="Q296" s="89">
        <v>7.4340000000000003E-2</v>
      </c>
      <c r="R296" s="88">
        <v>4.2550299999999996</v>
      </c>
      <c r="S296" s="90">
        <v>4.5409999999999999E-2</v>
      </c>
      <c r="T296" s="89">
        <v>4.3853299999999997</v>
      </c>
      <c r="U296" s="89">
        <v>8.6010000000000003E-2</v>
      </c>
      <c r="V296" s="88">
        <v>4.3202600000000002</v>
      </c>
      <c r="W296" s="90">
        <v>4.7980000000000002E-2</v>
      </c>
      <c r="X296" s="89">
        <v>3.9780500000000001</v>
      </c>
      <c r="Y296" s="89">
        <v>5.5980000000000002E-2</v>
      </c>
      <c r="Z296" s="88">
        <v>6.7284899999999999</v>
      </c>
      <c r="AA296" s="90">
        <v>4.0396599999999996</v>
      </c>
      <c r="AD296" s="22"/>
    </row>
    <row r="297" spans="1:30" ht="15" customHeight="1">
      <c r="A297" s="22"/>
      <c r="B297" s="126">
        <v>9.6174999999999997</v>
      </c>
      <c r="C297" s="127"/>
      <c r="D297" s="88">
        <v>4.4583700000000004</v>
      </c>
      <c r="E297" s="89">
        <v>7.4889999999999998E-2</v>
      </c>
      <c r="F297" s="88">
        <v>4.25664</v>
      </c>
      <c r="G297" s="90">
        <v>6.1490000000000003E-2</v>
      </c>
      <c r="H297" s="89">
        <v>4.6657000000000002</v>
      </c>
      <c r="I297" s="89">
        <v>7.3580000000000007E-2</v>
      </c>
      <c r="J297" s="88">
        <v>4.86083</v>
      </c>
      <c r="K297" s="90">
        <v>0.12726000000000001</v>
      </c>
      <c r="L297" s="89">
        <v>4.4408899999999996</v>
      </c>
      <c r="M297" s="89">
        <v>3.9170000000000003E-2</v>
      </c>
      <c r="N297" s="88">
        <v>4.5832600000000001</v>
      </c>
      <c r="O297" s="90">
        <v>0.17465</v>
      </c>
      <c r="P297" s="89">
        <v>4.2441599999999999</v>
      </c>
      <c r="Q297" s="89">
        <v>7.5109999999999996E-2</v>
      </c>
      <c r="R297" s="88">
        <v>4.2553299999999998</v>
      </c>
      <c r="S297" s="90">
        <v>4.4690000000000001E-2</v>
      </c>
      <c r="T297" s="89">
        <v>4.3843699999999997</v>
      </c>
      <c r="U297" s="89">
        <v>8.6199999999999999E-2</v>
      </c>
      <c r="V297" s="88">
        <v>4.3192300000000001</v>
      </c>
      <c r="W297" s="90">
        <v>4.7600000000000003E-2</v>
      </c>
      <c r="X297" s="89">
        <v>3.9763600000000001</v>
      </c>
      <c r="Y297" s="89">
        <v>5.5280000000000003E-2</v>
      </c>
      <c r="Z297" s="88">
        <v>6.7259399999999996</v>
      </c>
      <c r="AA297" s="90">
        <v>4.0376799999999999</v>
      </c>
      <c r="AD297" s="22"/>
    </row>
    <row r="298" spans="1:30" ht="15" customHeight="1">
      <c r="A298" s="22"/>
      <c r="B298" s="126">
        <v>9.6227499999999999</v>
      </c>
      <c r="C298" s="127"/>
      <c r="D298" s="88">
        <v>4.4571199999999997</v>
      </c>
      <c r="E298" s="89">
        <v>7.5649999999999995E-2</v>
      </c>
      <c r="F298" s="88">
        <v>4.2575599999999998</v>
      </c>
      <c r="G298" s="90">
        <v>6.1219999999999997E-2</v>
      </c>
      <c r="H298" s="89">
        <v>4.6654400000000003</v>
      </c>
      <c r="I298" s="89">
        <v>7.3569999999999997E-2</v>
      </c>
      <c r="J298" s="88">
        <v>4.8616700000000002</v>
      </c>
      <c r="K298" s="90">
        <v>0.12814999999999999</v>
      </c>
      <c r="L298" s="89">
        <v>4.44095</v>
      </c>
      <c r="M298" s="89">
        <v>3.9300000000000002E-2</v>
      </c>
      <c r="N298" s="88">
        <v>4.5976800000000004</v>
      </c>
      <c r="O298" s="90">
        <v>0.18740999999999999</v>
      </c>
      <c r="P298" s="89">
        <v>4.2447600000000003</v>
      </c>
      <c r="Q298" s="89">
        <v>7.4789999999999995E-2</v>
      </c>
      <c r="R298" s="88">
        <v>4.2549200000000003</v>
      </c>
      <c r="S298" s="90">
        <v>4.514E-2</v>
      </c>
      <c r="T298" s="89">
        <v>4.3842999999999996</v>
      </c>
      <c r="U298" s="89">
        <v>8.6760000000000004E-2</v>
      </c>
      <c r="V298" s="88">
        <v>4.3195800000000002</v>
      </c>
      <c r="W298" s="90">
        <v>4.7620000000000003E-2</v>
      </c>
      <c r="X298" s="89">
        <v>3.9773499999999999</v>
      </c>
      <c r="Y298" s="89">
        <v>5.484E-2</v>
      </c>
      <c r="Z298" s="88">
        <v>6.7250300000000003</v>
      </c>
      <c r="AA298" s="90">
        <v>4.03559</v>
      </c>
      <c r="AD298" s="22"/>
    </row>
    <row r="299" spans="1:30" ht="15" customHeight="1">
      <c r="A299" s="22"/>
      <c r="B299" s="126">
        <v>9.6280000000000001</v>
      </c>
      <c r="C299" s="127"/>
      <c r="D299" s="88">
        <v>4.4572500000000002</v>
      </c>
      <c r="E299" s="89">
        <v>7.5550000000000006E-2</v>
      </c>
      <c r="F299" s="88">
        <v>4.2557900000000002</v>
      </c>
      <c r="G299" s="90">
        <v>6.1940000000000002E-2</v>
      </c>
      <c r="H299" s="89">
        <v>4.6655199999999999</v>
      </c>
      <c r="I299" s="89">
        <v>7.3929999999999996E-2</v>
      </c>
      <c r="J299" s="88">
        <v>4.8621299999999996</v>
      </c>
      <c r="K299" s="90">
        <v>0.12753999999999999</v>
      </c>
      <c r="L299" s="89">
        <v>4.4414999999999996</v>
      </c>
      <c r="M299" s="89">
        <v>3.8730000000000001E-2</v>
      </c>
      <c r="N299" s="88">
        <v>4.6123099999999999</v>
      </c>
      <c r="O299" s="90">
        <v>0.20291999999999999</v>
      </c>
      <c r="P299" s="89">
        <v>4.2432800000000004</v>
      </c>
      <c r="Q299" s="89">
        <v>7.4380000000000002E-2</v>
      </c>
      <c r="R299" s="88">
        <v>4.2543600000000001</v>
      </c>
      <c r="S299" s="90">
        <v>4.5560000000000003E-2</v>
      </c>
      <c r="T299" s="89">
        <v>4.3847300000000002</v>
      </c>
      <c r="U299" s="89">
        <v>8.6470000000000005E-2</v>
      </c>
      <c r="V299" s="88">
        <v>4.3192500000000003</v>
      </c>
      <c r="W299" s="90">
        <v>4.7620000000000003E-2</v>
      </c>
      <c r="X299" s="89">
        <v>3.9767700000000001</v>
      </c>
      <c r="Y299" s="89">
        <v>5.5440000000000003E-2</v>
      </c>
      <c r="Z299" s="88">
        <v>6.72417</v>
      </c>
      <c r="AA299" s="90">
        <v>4.0339799999999997</v>
      </c>
      <c r="AD299" s="22"/>
    </row>
    <row r="300" spans="1:30" ht="15" customHeight="1">
      <c r="A300" s="22"/>
      <c r="B300" s="126">
        <v>9.6332500000000003</v>
      </c>
      <c r="C300" s="127"/>
      <c r="D300" s="88">
        <v>4.4573900000000002</v>
      </c>
      <c r="E300" s="89">
        <v>7.6679999999999998E-2</v>
      </c>
      <c r="F300" s="88">
        <v>4.2566199999999998</v>
      </c>
      <c r="G300" s="90">
        <v>6.1159999999999999E-2</v>
      </c>
      <c r="H300" s="89">
        <v>4.6665900000000002</v>
      </c>
      <c r="I300" s="89">
        <v>7.2660000000000002E-2</v>
      </c>
      <c r="J300" s="88">
        <v>4.8628299999999998</v>
      </c>
      <c r="K300" s="90">
        <v>0.12653</v>
      </c>
      <c r="L300" s="89">
        <v>4.44191</v>
      </c>
      <c r="M300" s="89">
        <v>3.9010000000000003E-2</v>
      </c>
      <c r="N300" s="88">
        <v>4.6286199999999997</v>
      </c>
      <c r="O300" s="90">
        <v>0.22106000000000001</v>
      </c>
      <c r="P300" s="89">
        <v>4.2433100000000001</v>
      </c>
      <c r="Q300" s="89">
        <v>7.4690000000000006E-2</v>
      </c>
      <c r="R300" s="88">
        <v>4.2553099999999997</v>
      </c>
      <c r="S300" s="90">
        <v>4.437E-2</v>
      </c>
      <c r="T300" s="89">
        <v>4.3837900000000003</v>
      </c>
      <c r="U300" s="89">
        <v>8.5639999999999994E-2</v>
      </c>
      <c r="V300" s="88">
        <v>4.3199100000000001</v>
      </c>
      <c r="W300" s="90">
        <v>4.6539999999999998E-2</v>
      </c>
      <c r="X300" s="89">
        <v>3.97783</v>
      </c>
      <c r="Y300" s="89">
        <v>5.4089999999999999E-2</v>
      </c>
      <c r="Z300" s="88">
        <v>6.72445</v>
      </c>
      <c r="AA300" s="90">
        <v>4.0336800000000004</v>
      </c>
      <c r="AD300" s="22"/>
    </row>
    <row r="301" spans="1:30" ht="15" customHeight="1">
      <c r="A301" s="22"/>
      <c r="B301" s="126">
        <v>9.6385000000000005</v>
      </c>
      <c r="C301" s="127"/>
      <c r="D301" s="88">
        <v>4.4565000000000001</v>
      </c>
      <c r="E301" s="89">
        <v>7.5509999999999994E-2</v>
      </c>
      <c r="F301" s="88">
        <v>4.2544300000000002</v>
      </c>
      <c r="G301" s="90">
        <v>6.1039999999999997E-2</v>
      </c>
      <c r="H301" s="89">
        <v>4.6652399999999998</v>
      </c>
      <c r="I301" s="89">
        <v>7.3209999999999997E-2</v>
      </c>
      <c r="J301" s="88">
        <v>4.8613299999999997</v>
      </c>
      <c r="K301" s="90">
        <v>0.12726999999999999</v>
      </c>
      <c r="L301" s="89">
        <v>4.4413</v>
      </c>
      <c r="M301" s="89">
        <v>3.9140000000000001E-2</v>
      </c>
      <c r="N301" s="88">
        <v>4.6456600000000003</v>
      </c>
      <c r="O301" s="90">
        <v>0.24238000000000001</v>
      </c>
      <c r="P301" s="89">
        <v>4.2413400000000001</v>
      </c>
      <c r="Q301" s="89">
        <v>7.3469999999999994E-2</v>
      </c>
      <c r="R301" s="88">
        <v>4.2542400000000002</v>
      </c>
      <c r="S301" s="90">
        <v>4.5089999999999998E-2</v>
      </c>
      <c r="T301" s="89">
        <v>4.3829700000000003</v>
      </c>
      <c r="U301" s="89">
        <v>8.5470000000000004E-2</v>
      </c>
      <c r="V301" s="88">
        <v>4.3191499999999996</v>
      </c>
      <c r="W301" s="90">
        <v>4.6679999999999999E-2</v>
      </c>
      <c r="X301" s="89">
        <v>3.9758800000000001</v>
      </c>
      <c r="Y301" s="89">
        <v>5.5140000000000002E-2</v>
      </c>
      <c r="Z301" s="88">
        <v>6.7222200000000001</v>
      </c>
      <c r="AA301" s="90">
        <v>4.0309400000000002</v>
      </c>
      <c r="AD301" s="22"/>
    </row>
    <row r="302" spans="1:30" ht="15" customHeight="1">
      <c r="A302" s="22"/>
      <c r="B302" s="126">
        <v>9.6437500000000007</v>
      </c>
      <c r="C302" s="127"/>
      <c r="D302" s="88">
        <v>4.4562900000000001</v>
      </c>
      <c r="E302" s="89">
        <v>7.5420000000000001E-2</v>
      </c>
      <c r="F302" s="88">
        <v>4.2542299999999997</v>
      </c>
      <c r="G302" s="90">
        <v>6.089E-2</v>
      </c>
      <c r="H302" s="89">
        <v>4.6644600000000001</v>
      </c>
      <c r="I302" s="89">
        <v>7.2980000000000003E-2</v>
      </c>
      <c r="J302" s="88">
        <v>4.8612399999999996</v>
      </c>
      <c r="K302" s="90">
        <v>0.12731999999999999</v>
      </c>
      <c r="L302" s="89">
        <v>4.4407899999999998</v>
      </c>
      <c r="M302" s="89">
        <v>3.8760000000000003E-2</v>
      </c>
      <c r="N302" s="88">
        <v>4.6636199999999999</v>
      </c>
      <c r="O302" s="90">
        <v>0.26916000000000001</v>
      </c>
      <c r="P302" s="89">
        <v>4.2409800000000004</v>
      </c>
      <c r="Q302" s="89">
        <v>7.399E-2</v>
      </c>
      <c r="R302" s="88">
        <v>4.2537700000000003</v>
      </c>
      <c r="S302" s="90">
        <v>4.4720000000000003E-2</v>
      </c>
      <c r="T302" s="89">
        <v>4.3817500000000003</v>
      </c>
      <c r="U302" s="89">
        <v>8.6610000000000006E-2</v>
      </c>
      <c r="V302" s="88">
        <v>4.3184800000000001</v>
      </c>
      <c r="W302" s="90">
        <v>4.6969999999999998E-2</v>
      </c>
      <c r="X302" s="89">
        <v>3.9741200000000001</v>
      </c>
      <c r="Y302" s="89">
        <v>5.5129999999999998E-2</v>
      </c>
      <c r="Z302" s="88">
        <v>6.7213799999999999</v>
      </c>
      <c r="AA302" s="90">
        <v>4.0274000000000001</v>
      </c>
      <c r="AD302" s="22"/>
    </row>
    <row r="303" spans="1:30" ht="15" customHeight="1">
      <c r="A303" s="22"/>
      <c r="B303" s="126">
        <v>9.6489999999999991</v>
      </c>
      <c r="C303" s="127"/>
      <c r="D303" s="88">
        <v>4.4559800000000003</v>
      </c>
      <c r="E303" s="89">
        <v>7.6469999999999996E-2</v>
      </c>
      <c r="F303" s="88">
        <v>4.2565</v>
      </c>
      <c r="G303" s="90">
        <v>6.0569999999999999E-2</v>
      </c>
      <c r="H303" s="89">
        <v>4.6665000000000001</v>
      </c>
      <c r="I303" s="89">
        <v>7.2770000000000001E-2</v>
      </c>
      <c r="J303" s="88">
        <v>4.86205</v>
      </c>
      <c r="K303" s="90">
        <v>0.12717000000000001</v>
      </c>
      <c r="L303" s="89">
        <v>4.4422699999999997</v>
      </c>
      <c r="M303" s="89">
        <v>3.8350000000000002E-2</v>
      </c>
      <c r="N303" s="88">
        <v>4.6819199999999999</v>
      </c>
      <c r="O303" s="90">
        <v>0.30181999999999998</v>
      </c>
      <c r="P303" s="89">
        <v>4.2431200000000002</v>
      </c>
      <c r="Q303" s="89">
        <v>7.3810000000000001E-2</v>
      </c>
      <c r="R303" s="88">
        <v>4.2550100000000004</v>
      </c>
      <c r="S303" s="90">
        <v>4.4850000000000001E-2</v>
      </c>
      <c r="T303" s="89">
        <v>4.3832199999999997</v>
      </c>
      <c r="U303" s="89">
        <v>8.5099999999999995E-2</v>
      </c>
      <c r="V303" s="88">
        <v>4.3191600000000001</v>
      </c>
      <c r="W303" s="90">
        <v>4.6780000000000002E-2</v>
      </c>
      <c r="X303" s="89">
        <v>3.9761899999999999</v>
      </c>
      <c r="Y303" s="89">
        <v>5.4579999999999997E-2</v>
      </c>
      <c r="Z303" s="88">
        <v>6.7221700000000002</v>
      </c>
      <c r="AA303" s="90">
        <v>4.0291100000000002</v>
      </c>
      <c r="AD303" s="22"/>
    </row>
    <row r="304" spans="1:30" ht="15" customHeight="1">
      <c r="A304" s="22"/>
      <c r="B304" s="126">
        <v>9.6542499999999993</v>
      </c>
      <c r="C304" s="127"/>
      <c r="D304" s="88">
        <v>4.4576000000000002</v>
      </c>
      <c r="E304" s="89">
        <v>7.4020000000000002E-2</v>
      </c>
      <c r="F304" s="88">
        <v>4.2565</v>
      </c>
      <c r="G304" s="90">
        <v>6.1159999999999999E-2</v>
      </c>
      <c r="H304" s="89">
        <v>4.6659699999999997</v>
      </c>
      <c r="I304" s="89">
        <v>7.3109999999999994E-2</v>
      </c>
      <c r="J304" s="88">
        <v>4.86212</v>
      </c>
      <c r="K304" s="90">
        <v>0.12681999999999999</v>
      </c>
      <c r="L304" s="89">
        <v>4.4419199999999996</v>
      </c>
      <c r="M304" s="89">
        <v>3.875E-2</v>
      </c>
      <c r="N304" s="88">
        <v>4.7008400000000004</v>
      </c>
      <c r="O304" s="90">
        <v>0.34093000000000001</v>
      </c>
      <c r="P304" s="89">
        <v>4.2423000000000002</v>
      </c>
      <c r="Q304" s="89">
        <v>7.4399999999999994E-2</v>
      </c>
      <c r="R304" s="88">
        <v>4.2542099999999996</v>
      </c>
      <c r="S304" s="90">
        <v>4.4699999999999997E-2</v>
      </c>
      <c r="T304" s="89">
        <v>4.3833500000000001</v>
      </c>
      <c r="U304" s="89">
        <v>8.4540000000000004E-2</v>
      </c>
      <c r="V304" s="88">
        <v>4.3202800000000003</v>
      </c>
      <c r="W304" s="90">
        <v>4.7149999999999997E-2</v>
      </c>
      <c r="X304" s="89">
        <v>3.97587</v>
      </c>
      <c r="Y304" s="89">
        <v>5.3490000000000003E-2</v>
      </c>
      <c r="Z304" s="88">
        <v>6.7213500000000002</v>
      </c>
      <c r="AA304" s="90">
        <v>4.0253899999999998</v>
      </c>
      <c r="AD304" s="22"/>
    </row>
    <row r="305" spans="1:30" ht="15" customHeight="1">
      <c r="A305" s="22"/>
      <c r="B305" s="126">
        <v>9.6594999999999995</v>
      </c>
      <c r="C305" s="127"/>
      <c r="D305" s="88">
        <v>4.4553500000000001</v>
      </c>
      <c r="E305" s="89">
        <v>7.4130000000000001E-2</v>
      </c>
      <c r="F305" s="88">
        <v>4.2556799999999999</v>
      </c>
      <c r="G305" s="90">
        <v>5.9159999999999997E-2</v>
      </c>
      <c r="H305" s="89">
        <v>4.6660199999999996</v>
      </c>
      <c r="I305" s="89">
        <v>7.2270000000000001E-2</v>
      </c>
      <c r="J305" s="88">
        <v>4.8620200000000002</v>
      </c>
      <c r="K305" s="90">
        <v>0.12597</v>
      </c>
      <c r="L305" s="89">
        <v>4.4421600000000003</v>
      </c>
      <c r="M305" s="89">
        <v>3.8460000000000001E-2</v>
      </c>
      <c r="N305" s="88">
        <v>4.71767</v>
      </c>
      <c r="O305" s="90">
        <v>0.39</v>
      </c>
      <c r="P305" s="89">
        <v>4.2417499999999997</v>
      </c>
      <c r="Q305" s="89">
        <v>7.4749999999999997E-2</v>
      </c>
      <c r="R305" s="88">
        <v>4.2541500000000001</v>
      </c>
      <c r="S305" s="90">
        <v>4.4240000000000002E-2</v>
      </c>
      <c r="T305" s="89">
        <v>4.3819299999999997</v>
      </c>
      <c r="U305" s="89">
        <v>8.3640000000000006E-2</v>
      </c>
      <c r="V305" s="88">
        <v>4.3196300000000001</v>
      </c>
      <c r="W305" s="90">
        <v>4.6739999999999997E-2</v>
      </c>
      <c r="X305" s="89">
        <v>3.9754399999999999</v>
      </c>
      <c r="Y305" s="89">
        <v>5.3879999999999997E-2</v>
      </c>
      <c r="Z305" s="88">
        <v>6.7199799999999996</v>
      </c>
      <c r="AA305" s="90">
        <v>4.0231899999999996</v>
      </c>
      <c r="AD305" s="22"/>
    </row>
    <row r="306" spans="1:30" ht="15" customHeight="1">
      <c r="A306" s="22"/>
      <c r="B306" s="126">
        <v>9.6647499999999997</v>
      </c>
      <c r="C306" s="127"/>
      <c r="D306" s="88">
        <v>4.4554900000000002</v>
      </c>
      <c r="E306" s="89">
        <v>7.2550000000000003E-2</v>
      </c>
      <c r="F306" s="88">
        <v>4.25549</v>
      </c>
      <c r="G306" s="90">
        <v>6.0139999999999999E-2</v>
      </c>
      <c r="H306" s="89">
        <v>4.66465</v>
      </c>
      <c r="I306" s="89">
        <v>7.1690000000000004E-2</v>
      </c>
      <c r="J306" s="88">
        <v>4.8621600000000003</v>
      </c>
      <c r="K306" s="90">
        <v>0.12601000000000001</v>
      </c>
      <c r="L306" s="89">
        <v>4.4412200000000004</v>
      </c>
      <c r="M306" s="89">
        <v>3.739E-2</v>
      </c>
      <c r="N306" s="88">
        <v>4.7291699999999999</v>
      </c>
      <c r="O306" s="90">
        <v>0.45049</v>
      </c>
      <c r="P306" s="89">
        <v>4.2417100000000003</v>
      </c>
      <c r="Q306" s="89">
        <v>7.2010000000000005E-2</v>
      </c>
      <c r="R306" s="88">
        <v>4.2532100000000002</v>
      </c>
      <c r="S306" s="90">
        <v>4.4580000000000002E-2</v>
      </c>
      <c r="T306" s="89">
        <v>4.3814700000000002</v>
      </c>
      <c r="U306" s="89">
        <v>8.2650000000000001E-2</v>
      </c>
      <c r="V306" s="88">
        <v>4.3190499999999998</v>
      </c>
      <c r="W306" s="90">
        <v>4.5629999999999997E-2</v>
      </c>
      <c r="X306" s="89">
        <v>3.9757500000000001</v>
      </c>
      <c r="Y306" s="89">
        <v>5.246E-2</v>
      </c>
      <c r="Z306" s="88">
        <v>6.7190500000000002</v>
      </c>
      <c r="AA306" s="90">
        <v>4.0220799999999999</v>
      </c>
      <c r="AD306" s="22"/>
    </row>
    <row r="307" spans="1:30" ht="15" customHeight="1">
      <c r="A307" s="22"/>
      <c r="B307" s="126">
        <v>9.67</v>
      </c>
      <c r="C307" s="127"/>
      <c r="D307" s="88">
        <v>4.4531499999999999</v>
      </c>
      <c r="E307" s="89">
        <v>7.5249999999999997E-2</v>
      </c>
      <c r="F307" s="88">
        <v>4.2543300000000004</v>
      </c>
      <c r="G307" s="90">
        <v>5.9369999999999999E-2</v>
      </c>
      <c r="H307" s="89">
        <v>4.6651600000000002</v>
      </c>
      <c r="I307" s="89">
        <v>7.2099999999999997E-2</v>
      </c>
      <c r="J307" s="88">
        <v>4.8620200000000002</v>
      </c>
      <c r="K307" s="90">
        <v>0.12670999999999999</v>
      </c>
      <c r="L307" s="89">
        <v>4.4412900000000004</v>
      </c>
      <c r="M307" s="89">
        <v>3.8370000000000001E-2</v>
      </c>
      <c r="N307" s="88">
        <v>4.73278</v>
      </c>
      <c r="O307" s="90">
        <v>0.52485999999999999</v>
      </c>
      <c r="P307" s="89">
        <v>4.2416200000000002</v>
      </c>
      <c r="Q307" s="89">
        <v>7.238E-2</v>
      </c>
      <c r="R307" s="88">
        <v>4.2532500000000004</v>
      </c>
      <c r="S307" s="90">
        <v>4.4409999999999998E-2</v>
      </c>
      <c r="T307" s="89">
        <v>4.3815</v>
      </c>
      <c r="U307" s="89">
        <v>8.3479999999999999E-2</v>
      </c>
      <c r="V307" s="88">
        <v>4.3184100000000001</v>
      </c>
      <c r="W307" s="90">
        <v>4.6429999999999999E-2</v>
      </c>
      <c r="X307" s="89">
        <v>3.9736799999999999</v>
      </c>
      <c r="Y307" s="89">
        <v>5.3530000000000001E-2</v>
      </c>
      <c r="Z307" s="88">
        <v>6.7176900000000002</v>
      </c>
      <c r="AA307" s="90">
        <v>4.0194299999999998</v>
      </c>
      <c r="AD307" s="22"/>
    </row>
    <row r="308" spans="1:30" ht="15" customHeight="1">
      <c r="A308" s="22"/>
      <c r="B308" s="126">
        <v>9.6752500000000001</v>
      </c>
      <c r="C308" s="127"/>
      <c r="D308" s="88">
        <v>4.4569799999999997</v>
      </c>
      <c r="E308" s="89">
        <v>7.3109999999999994E-2</v>
      </c>
      <c r="F308" s="88">
        <v>4.2566800000000002</v>
      </c>
      <c r="G308" s="90">
        <v>5.9110000000000003E-2</v>
      </c>
      <c r="H308" s="89">
        <v>4.66608</v>
      </c>
      <c r="I308" s="89">
        <v>7.2010000000000005E-2</v>
      </c>
      <c r="J308" s="88">
        <v>4.8633300000000004</v>
      </c>
      <c r="K308" s="90">
        <v>0.12578</v>
      </c>
      <c r="L308" s="89">
        <v>4.4424400000000004</v>
      </c>
      <c r="M308" s="89">
        <v>3.7879999999999997E-2</v>
      </c>
      <c r="N308" s="88">
        <v>4.7220000000000004</v>
      </c>
      <c r="O308" s="90">
        <v>0.61273999999999995</v>
      </c>
      <c r="P308" s="89">
        <v>4.2430700000000003</v>
      </c>
      <c r="Q308" s="89">
        <v>7.3069999999999996E-2</v>
      </c>
      <c r="R308" s="88">
        <v>4.2549900000000003</v>
      </c>
      <c r="S308" s="90">
        <v>4.4609999999999997E-2</v>
      </c>
      <c r="T308" s="89">
        <v>4.3827800000000003</v>
      </c>
      <c r="U308" s="89">
        <v>8.5970000000000005E-2</v>
      </c>
      <c r="V308" s="88">
        <v>4.3197000000000001</v>
      </c>
      <c r="W308" s="90">
        <v>4.616E-2</v>
      </c>
      <c r="X308" s="89">
        <v>3.9759000000000002</v>
      </c>
      <c r="Y308" s="89">
        <v>5.4089999999999999E-2</v>
      </c>
      <c r="Z308" s="88">
        <v>6.7188499999999998</v>
      </c>
      <c r="AA308" s="90">
        <v>4.0210100000000004</v>
      </c>
      <c r="AD308" s="22"/>
    </row>
    <row r="309" spans="1:30" ht="15" customHeight="1">
      <c r="A309" s="22"/>
      <c r="B309" s="126">
        <v>9.6805000000000003</v>
      </c>
      <c r="C309" s="127"/>
      <c r="D309" s="88">
        <v>4.4561999999999999</v>
      </c>
      <c r="E309" s="89">
        <v>7.2080000000000005E-2</v>
      </c>
      <c r="F309" s="88">
        <v>4.2551899999999998</v>
      </c>
      <c r="G309" s="90">
        <v>5.8009999999999999E-2</v>
      </c>
      <c r="H309" s="89">
        <v>4.66608</v>
      </c>
      <c r="I309" s="89">
        <v>7.1099999999999997E-2</v>
      </c>
      <c r="J309" s="88">
        <v>4.8630500000000003</v>
      </c>
      <c r="K309" s="90">
        <v>0.12604000000000001</v>
      </c>
      <c r="L309" s="89">
        <v>4.4422800000000002</v>
      </c>
      <c r="M309" s="89">
        <v>3.6519999999999997E-2</v>
      </c>
      <c r="N309" s="88">
        <v>4.6837799999999996</v>
      </c>
      <c r="O309" s="90">
        <v>0.71203000000000005</v>
      </c>
      <c r="P309" s="89">
        <v>4.2428299999999997</v>
      </c>
      <c r="Q309" s="89">
        <v>7.0199999999999999E-2</v>
      </c>
      <c r="R309" s="88">
        <v>4.2552599999999998</v>
      </c>
      <c r="S309" s="90">
        <v>4.3779999999999999E-2</v>
      </c>
      <c r="T309" s="89">
        <v>4.3836500000000003</v>
      </c>
      <c r="U309" s="89">
        <v>8.0509999999999998E-2</v>
      </c>
      <c r="V309" s="88">
        <v>4.3197999999999999</v>
      </c>
      <c r="W309" s="90">
        <v>4.5409999999999999E-2</v>
      </c>
      <c r="X309" s="89">
        <v>3.9763799999999998</v>
      </c>
      <c r="Y309" s="89">
        <v>5.1700000000000003E-2</v>
      </c>
      <c r="Z309" s="88">
        <v>6.7186300000000001</v>
      </c>
      <c r="AA309" s="90">
        <v>4.0174399999999997</v>
      </c>
      <c r="AD309" s="22"/>
    </row>
    <row r="310" spans="1:30" ht="15" customHeight="1">
      <c r="A310" s="22"/>
      <c r="B310" s="126">
        <v>9.6857500000000005</v>
      </c>
      <c r="C310" s="127"/>
      <c r="D310" s="88">
        <v>4.4548100000000002</v>
      </c>
      <c r="E310" s="89">
        <v>7.3569999999999997E-2</v>
      </c>
      <c r="F310" s="88">
        <v>4.2549099999999997</v>
      </c>
      <c r="G310" s="90">
        <v>5.8729999999999997E-2</v>
      </c>
      <c r="H310" s="89">
        <v>4.6653700000000002</v>
      </c>
      <c r="I310" s="89">
        <v>7.238E-2</v>
      </c>
      <c r="J310" s="88">
        <v>4.8632299999999997</v>
      </c>
      <c r="K310" s="90">
        <v>0.12606999999999999</v>
      </c>
      <c r="L310" s="89">
        <v>4.4426500000000004</v>
      </c>
      <c r="M310" s="89">
        <v>3.6799999999999999E-2</v>
      </c>
      <c r="N310" s="88">
        <v>4.61076</v>
      </c>
      <c r="O310" s="90">
        <v>0.81523999999999996</v>
      </c>
      <c r="P310" s="89">
        <v>4.2422800000000001</v>
      </c>
      <c r="Q310" s="89">
        <v>7.2400000000000006E-2</v>
      </c>
      <c r="R310" s="88">
        <v>4.25495</v>
      </c>
      <c r="S310" s="90">
        <v>4.4519999999999997E-2</v>
      </c>
      <c r="T310" s="89">
        <v>4.3828500000000004</v>
      </c>
      <c r="U310" s="89">
        <v>8.2729999999999998E-2</v>
      </c>
      <c r="V310" s="88">
        <v>4.31935</v>
      </c>
      <c r="W310" s="90">
        <v>4.5440000000000001E-2</v>
      </c>
      <c r="X310" s="89">
        <v>3.9742299999999999</v>
      </c>
      <c r="Y310" s="89">
        <v>5.3129999999999997E-2</v>
      </c>
      <c r="Z310" s="88">
        <v>6.7189199999999998</v>
      </c>
      <c r="AA310" s="90">
        <v>4.0148299999999999</v>
      </c>
      <c r="AD310" s="22"/>
    </row>
    <row r="311" spans="1:30" ht="15" customHeight="1">
      <c r="A311" s="22"/>
      <c r="B311" s="126">
        <v>9.6910000000000007</v>
      </c>
      <c r="C311" s="127"/>
      <c r="D311" s="88">
        <v>4.45627</v>
      </c>
      <c r="E311" s="89">
        <v>7.1989999999999998E-2</v>
      </c>
      <c r="F311" s="88">
        <v>4.2558400000000001</v>
      </c>
      <c r="G311" s="90">
        <v>5.6149999999999999E-2</v>
      </c>
      <c r="H311" s="89">
        <v>4.66561</v>
      </c>
      <c r="I311" s="89">
        <v>7.1139999999999995E-2</v>
      </c>
      <c r="J311" s="88">
        <v>4.8629899999999999</v>
      </c>
      <c r="K311" s="90">
        <v>0.12493</v>
      </c>
      <c r="L311" s="89">
        <v>4.4428799999999997</v>
      </c>
      <c r="M311" s="89">
        <v>3.6549999999999999E-2</v>
      </c>
      <c r="N311" s="88">
        <v>4.4949899999999996</v>
      </c>
      <c r="O311" s="90">
        <v>0.90334000000000003</v>
      </c>
      <c r="P311" s="89">
        <v>4.2428100000000004</v>
      </c>
      <c r="Q311" s="89">
        <v>7.0879999999999999E-2</v>
      </c>
      <c r="R311" s="88">
        <v>4.25448</v>
      </c>
      <c r="S311" s="90">
        <v>4.3290000000000002E-2</v>
      </c>
      <c r="T311" s="89">
        <v>4.3831199999999999</v>
      </c>
      <c r="U311" s="89">
        <v>8.1000000000000003E-2</v>
      </c>
      <c r="V311" s="88">
        <v>4.3196599999999998</v>
      </c>
      <c r="W311" s="90">
        <v>4.4150000000000002E-2</v>
      </c>
      <c r="X311" s="89">
        <v>3.9743599999999999</v>
      </c>
      <c r="Y311" s="89">
        <v>5.0270000000000002E-2</v>
      </c>
      <c r="Z311" s="88">
        <v>6.7160399999999996</v>
      </c>
      <c r="AA311" s="90">
        <v>4.0135399999999999</v>
      </c>
      <c r="AD311" s="22"/>
    </row>
    <row r="312" spans="1:30" ht="15" customHeight="1">
      <c r="A312" s="22"/>
      <c r="B312" s="126">
        <v>9.6962499999999991</v>
      </c>
      <c r="C312" s="127"/>
      <c r="D312" s="88">
        <v>4.4547600000000003</v>
      </c>
      <c r="E312" s="89">
        <v>7.1859999999999993E-2</v>
      </c>
      <c r="F312" s="88">
        <v>4.2555300000000003</v>
      </c>
      <c r="G312" s="90">
        <v>5.7480000000000003E-2</v>
      </c>
      <c r="H312" s="89">
        <v>4.6658999999999997</v>
      </c>
      <c r="I312" s="89">
        <v>7.1199999999999999E-2</v>
      </c>
      <c r="J312" s="88">
        <v>4.8636900000000001</v>
      </c>
      <c r="K312" s="90">
        <v>0.12570000000000001</v>
      </c>
      <c r="L312" s="89">
        <v>4.4426399999999999</v>
      </c>
      <c r="M312" s="89">
        <v>3.7179999999999998E-2</v>
      </c>
      <c r="N312" s="88">
        <v>4.3424699999999996</v>
      </c>
      <c r="O312" s="90">
        <v>0.95245000000000002</v>
      </c>
      <c r="P312" s="89">
        <v>4.2430199999999996</v>
      </c>
      <c r="Q312" s="89">
        <v>7.0559999999999998E-2</v>
      </c>
      <c r="R312" s="88">
        <v>4.25556</v>
      </c>
      <c r="S312" s="90">
        <v>4.3720000000000002E-2</v>
      </c>
      <c r="T312" s="89">
        <v>4.3843199999999998</v>
      </c>
      <c r="U312" s="89">
        <v>8.2650000000000001E-2</v>
      </c>
      <c r="V312" s="88">
        <v>4.3195800000000002</v>
      </c>
      <c r="W312" s="90">
        <v>4.5069999999999999E-2</v>
      </c>
      <c r="X312" s="89">
        <v>3.9758499999999999</v>
      </c>
      <c r="Y312" s="89">
        <v>5.1769999999999997E-2</v>
      </c>
      <c r="Z312" s="88">
        <v>6.7169499999999998</v>
      </c>
      <c r="AA312" s="90">
        <v>4.0144900000000003</v>
      </c>
      <c r="AD312" s="22"/>
    </row>
    <row r="313" spans="1:30" ht="15" customHeight="1">
      <c r="A313" s="22"/>
      <c r="B313" s="126">
        <v>9.7014999999999993</v>
      </c>
      <c r="C313" s="127"/>
      <c r="D313" s="88">
        <v>4.4551999999999996</v>
      </c>
      <c r="E313" s="89">
        <v>7.2950000000000001E-2</v>
      </c>
      <c r="F313" s="88">
        <v>4.2541000000000002</v>
      </c>
      <c r="G313" s="90">
        <v>5.7979999999999997E-2</v>
      </c>
      <c r="H313" s="89">
        <v>4.6662100000000004</v>
      </c>
      <c r="I313" s="89">
        <v>7.1720000000000006E-2</v>
      </c>
      <c r="J313" s="88">
        <v>4.86442</v>
      </c>
      <c r="K313" s="90">
        <v>0.12545999999999999</v>
      </c>
      <c r="L313" s="89">
        <v>4.4431000000000003</v>
      </c>
      <c r="M313" s="89">
        <v>3.739E-2</v>
      </c>
      <c r="N313" s="88">
        <v>4.1777300000000004</v>
      </c>
      <c r="O313" s="90">
        <v>0.94262000000000001</v>
      </c>
      <c r="P313" s="89">
        <v>4.2415900000000004</v>
      </c>
      <c r="Q313" s="89">
        <v>7.3150000000000007E-2</v>
      </c>
      <c r="R313" s="88">
        <v>4.2558600000000002</v>
      </c>
      <c r="S313" s="90">
        <v>4.3439999999999999E-2</v>
      </c>
      <c r="T313" s="89">
        <v>4.3835199999999999</v>
      </c>
      <c r="U313" s="89">
        <v>8.4989999999999996E-2</v>
      </c>
      <c r="V313" s="88">
        <v>4.3187699999999998</v>
      </c>
      <c r="W313" s="90">
        <v>4.5350000000000001E-2</v>
      </c>
      <c r="X313" s="89">
        <v>3.9759899999999999</v>
      </c>
      <c r="Y313" s="89">
        <v>5.2069999999999998E-2</v>
      </c>
      <c r="Z313" s="88">
        <v>6.7151899999999998</v>
      </c>
      <c r="AA313" s="90">
        <v>4.0124599999999999</v>
      </c>
      <c r="AD313" s="22"/>
    </row>
    <row r="314" spans="1:30" ht="15" customHeight="1">
      <c r="A314" s="22"/>
      <c r="B314" s="126">
        <v>9.7067499999999995</v>
      </c>
      <c r="C314" s="127"/>
      <c r="D314" s="88">
        <v>4.45444</v>
      </c>
      <c r="E314" s="89">
        <v>7.2330000000000005E-2</v>
      </c>
      <c r="F314" s="88">
        <v>4.2533500000000002</v>
      </c>
      <c r="G314" s="90">
        <v>5.8569999999999997E-2</v>
      </c>
      <c r="H314" s="89">
        <v>4.6647699999999999</v>
      </c>
      <c r="I314" s="89">
        <v>7.1459999999999996E-2</v>
      </c>
      <c r="J314" s="88">
        <v>4.8642099999999999</v>
      </c>
      <c r="K314" s="90">
        <v>0.126</v>
      </c>
      <c r="L314" s="89">
        <v>4.4431700000000003</v>
      </c>
      <c r="M314" s="89">
        <v>3.696E-2</v>
      </c>
      <c r="N314" s="88">
        <v>4.0296900000000004</v>
      </c>
      <c r="O314" s="90">
        <v>0.87643000000000004</v>
      </c>
      <c r="P314" s="89">
        <v>4.2400700000000002</v>
      </c>
      <c r="Q314" s="89">
        <v>7.1889999999999996E-2</v>
      </c>
      <c r="R314" s="88">
        <v>4.2552300000000001</v>
      </c>
      <c r="S314" s="90">
        <v>4.4179999999999997E-2</v>
      </c>
      <c r="T314" s="89">
        <v>4.3834499999999998</v>
      </c>
      <c r="U314" s="89">
        <v>8.4000000000000005E-2</v>
      </c>
      <c r="V314" s="88">
        <v>4.3184800000000001</v>
      </c>
      <c r="W314" s="90">
        <v>4.5909999999999999E-2</v>
      </c>
      <c r="X314" s="89">
        <v>3.9745400000000002</v>
      </c>
      <c r="Y314" s="89">
        <v>5.2720000000000003E-2</v>
      </c>
      <c r="Z314" s="88">
        <v>6.7133200000000004</v>
      </c>
      <c r="AA314" s="90">
        <v>4.0106599999999997</v>
      </c>
      <c r="AD314" s="22"/>
    </row>
    <row r="315" spans="1:30" ht="15" customHeight="1">
      <c r="A315" s="22"/>
      <c r="B315" s="126">
        <v>9.7119999999999997</v>
      </c>
      <c r="C315" s="127"/>
      <c r="D315" s="88">
        <v>4.4539299999999997</v>
      </c>
      <c r="E315" s="89">
        <v>7.4810000000000001E-2</v>
      </c>
      <c r="F315" s="88">
        <v>4.2540699999999996</v>
      </c>
      <c r="G315" s="90">
        <v>5.9029999999999999E-2</v>
      </c>
      <c r="H315" s="89">
        <v>4.6654099999999996</v>
      </c>
      <c r="I315" s="89">
        <v>7.2370000000000004E-2</v>
      </c>
      <c r="J315" s="88">
        <v>4.8631799999999998</v>
      </c>
      <c r="K315" s="90">
        <v>0.12798999999999999</v>
      </c>
      <c r="L315" s="89">
        <v>4.4424400000000004</v>
      </c>
      <c r="M315" s="89">
        <v>3.7580000000000002E-2</v>
      </c>
      <c r="N315" s="88">
        <v>3.9249800000000001</v>
      </c>
      <c r="O315" s="90">
        <v>0.77534000000000003</v>
      </c>
      <c r="P315" s="89">
        <v>4.2398999999999996</v>
      </c>
      <c r="Q315" s="89">
        <v>7.2580000000000006E-2</v>
      </c>
      <c r="R315" s="88">
        <v>4.25549</v>
      </c>
      <c r="S315" s="90">
        <v>4.546E-2</v>
      </c>
      <c r="T315" s="89">
        <v>4.3824300000000003</v>
      </c>
      <c r="U315" s="89">
        <v>8.4260000000000002E-2</v>
      </c>
      <c r="V315" s="88">
        <v>4.3187600000000002</v>
      </c>
      <c r="W315" s="90">
        <v>4.6679999999999999E-2</v>
      </c>
      <c r="X315" s="89">
        <v>3.9746000000000001</v>
      </c>
      <c r="Y315" s="89">
        <v>5.3740000000000003E-2</v>
      </c>
      <c r="Z315" s="88">
        <v>6.7108499999999998</v>
      </c>
      <c r="AA315" s="90">
        <v>4.0095200000000002</v>
      </c>
      <c r="AD315" s="22"/>
    </row>
    <row r="316" spans="1:30" ht="15" customHeight="1">
      <c r="A316" s="22"/>
      <c r="B316" s="126">
        <v>9.7172499999999999</v>
      </c>
      <c r="C316" s="127"/>
      <c r="D316" s="88">
        <v>4.4551499999999997</v>
      </c>
      <c r="E316" s="89">
        <v>7.2539999999999993E-2</v>
      </c>
      <c r="F316" s="88">
        <v>4.2531699999999999</v>
      </c>
      <c r="G316" s="90">
        <v>5.8160000000000003E-2</v>
      </c>
      <c r="H316" s="89">
        <v>4.6651800000000003</v>
      </c>
      <c r="I316" s="89">
        <v>7.1910000000000002E-2</v>
      </c>
      <c r="J316" s="88">
        <v>4.8638399999999997</v>
      </c>
      <c r="K316" s="90">
        <v>0.1265</v>
      </c>
      <c r="L316" s="89">
        <v>4.4421200000000001</v>
      </c>
      <c r="M316" s="89">
        <v>3.6630000000000003E-2</v>
      </c>
      <c r="N316" s="88">
        <v>3.8643100000000001</v>
      </c>
      <c r="O316" s="90">
        <v>0.66244000000000003</v>
      </c>
      <c r="P316" s="89">
        <v>4.2407700000000004</v>
      </c>
      <c r="Q316" s="89">
        <v>7.3179999999999995E-2</v>
      </c>
      <c r="R316" s="88">
        <v>4.2550499999999998</v>
      </c>
      <c r="S316" s="90">
        <v>4.5809999999999997E-2</v>
      </c>
      <c r="T316" s="89">
        <v>4.3832300000000002</v>
      </c>
      <c r="U316" s="89">
        <v>8.5999999999999993E-2</v>
      </c>
      <c r="V316" s="88">
        <v>4.3187600000000002</v>
      </c>
      <c r="W316" s="90">
        <v>4.6249999999999999E-2</v>
      </c>
      <c r="X316" s="89">
        <v>3.97532</v>
      </c>
      <c r="Y316" s="89">
        <v>5.4170000000000003E-2</v>
      </c>
      <c r="Z316" s="88">
        <v>6.7095700000000003</v>
      </c>
      <c r="AA316" s="90">
        <v>4.0083599999999997</v>
      </c>
      <c r="AD316" s="22"/>
    </row>
    <row r="317" spans="1:30" ht="15" customHeight="1">
      <c r="A317" s="22"/>
      <c r="B317" s="126">
        <v>9.7225000000000001</v>
      </c>
      <c r="C317" s="127"/>
      <c r="D317" s="88">
        <v>4.4511399999999997</v>
      </c>
      <c r="E317" s="89">
        <v>7.3440000000000005E-2</v>
      </c>
      <c r="F317" s="88">
        <v>4.2513100000000001</v>
      </c>
      <c r="G317" s="90">
        <v>5.6809999999999999E-2</v>
      </c>
      <c r="H317" s="89">
        <v>4.6636699999999998</v>
      </c>
      <c r="I317" s="89">
        <v>7.2059999999999999E-2</v>
      </c>
      <c r="J317" s="88">
        <v>4.8621499999999997</v>
      </c>
      <c r="K317" s="90">
        <v>0.12631999999999999</v>
      </c>
      <c r="L317" s="89">
        <v>4.4411500000000004</v>
      </c>
      <c r="M317" s="89">
        <v>3.7089999999999998E-2</v>
      </c>
      <c r="N317" s="88">
        <v>3.8380299999999998</v>
      </c>
      <c r="O317" s="90">
        <v>0.55740000000000001</v>
      </c>
      <c r="P317" s="89">
        <v>4.2364199999999999</v>
      </c>
      <c r="Q317" s="89">
        <v>7.2340000000000002E-2</v>
      </c>
      <c r="R317" s="88">
        <v>4.2539800000000003</v>
      </c>
      <c r="S317" s="90">
        <v>4.3959999999999999E-2</v>
      </c>
      <c r="T317" s="89">
        <v>4.3797499999999996</v>
      </c>
      <c r="U317" s="89">
        <v>8.516E-2</v>
      </c>
      <c r="V317" s="88">
        <v>4.3170999999999999</v>
      </c>
      <c r="W317" s="90">
        <v>4.5789999999999997E-2</v>
      </c>
      <c r="X317" s="89">
        <v>3.97119</v>
      </c>
      <c r="Y317" s="89">
        <v>5.3150000000000003E-2</v>
      </c>
      <c r="Z317" s="88">
        <v>6.7073499999999999</v>
      </c>
      <c r="AA317" s="90">
        <v>4.0043699999999998</v>
      </c>
      <c r="AD317" s="22"/>
    </row>
    <row r="318" spans="1:30" ht="15" customHeight="1">
      <c r="A318" s="22"/>
      <c r="B318" s="126">
        <v>9.7277500000000003</v>
      </c>
      <c r="C318" s="127"/>
      <c r="D318" s="88">
        <v>4.4500999999999999</v>
      </c>
      <c r="E318" s="89">
        <v>7.3800000000000004E-2</v>
      </c>
      <c r="F318" s="88">
        <v>4.2515400000000003</v>
      </c>
      <c r="G318" s="90">
        <v>5.8099999999999999E-2</v>
      </c>
      <c r="H318" s="89">
        <v>4.6630799999999999</v>
      </c>
      <c r="I318" s="89">
        <v>7.152E-2</v>
      </c>
      <c r="J318" s="88">
        <v>4.8620099999999997</v>
      </c>
      <c r="K318" s="90">
        <v>0.12631000000000001</v>
      </c>
      <c r="L318" s="89">
        <v>4.4406999999999996</v>
      </c>
      <c r="M318" s="89">
        <v>3.7130000000000003E-2</v>
      </c>
      <c r="N318" s="88">
        <v>3.8364799999999999</v>
      </c>
      <c r="O318" s="90">
        <v>0.46772999999999998</v>
      </c>
      <c r="P318" s="89">
        <v>4.23611</v>
      </c>
      <c r="Q318" s="89">
        <v>7.2450000000000001E-2</v>
      </c>
      <c r="R318" s="88">
        <v>4.2539199999999999</v>
      </c>
      <c r="S318" s="90">
        <v>4.446E-2</v>
      </c>
      <c r="T318" s="89">
        <v>4.3795700000000002</v>
      </c>
      <c r="U318" s="89">
        <v>8.4610000000000005E-2</v>
      </c>
      <c r="V318" s="88">
        <v>4.3167600000000004</v>
      </c>
      <c r="W318" s="90">
        <v>4.5830000000000003E-2</v>
      </c>
      <c r="X318" s="89">
        <v>3.9708000000000001</v>
      </c>
      <c r="Y318" s="89">
        <v>5.3249999999999999E-2</v>
      </c>
      <c r="Z318" s="88">
        <v>6.7073700000000001</v>
      </c>
      <c r="AA318" s="90">
        <v>4.0029399999999997</v>
      </c>
      <c r="AD318" s="22"/>
    </row>
    <row r="319" spans="1:30" ht="15" customHeight="1">
      <c r="A319" s="22"/>
      <c r="B319" s="126">
        <v>9.7330000000000005</v>
      </c>
      <c r="C319" s="127"/>
      <c r="D319" s="88">
        <v>4.4501999999999997</v>
      </c>
      <c r="E319" s="89">
        <v>7.3370000000000005E-2</v>
      </c>
      <c r="F319" s="88">
        <v>4.2497699999999998</v>
      </c>
      <c r="G319" s="90">
        <v>5.7540000000000001E-2</v>
      </c>
      <c r="H319" s="89">
        <v>4.6626599999999998</v>
      </c>
      <c r="I319" s="89">
        <v>7.2010000000000005E-2</v>
      </c>
      <c r="J319" s="88">
        <v>4.8620599999999996</v>
      </c>
      <c r="K319" s="90">
        <v>0.1263</v>
      </c>
      <c r="L319" s="89">
        <v>4.4403600000000001</v>
      </c>
      <c r="M319" s="89">
        <v>3.6900000000000002E-2</v>
      </c>
      <c r="N319" s="88">
        <v>3.8491200000000001</v>
      </c>
      <c r="O319" s="90">
        <v>0.39491999999999999</v>
      </c>
      <c r="P319" s="89">
        <v>4.2359900000000001</v>
      </c>
      <c r="Q319" s="89">
        <v>7.2830000000000006E-2</v>
      </c>
      <c r="R319" s="88">
        <v>4.2541000000000002</v>
      </c>
      <c r="S319" s="90">
        <v>4.4339999999999997E-2</v>
      </c>
      <c r="T319" s="89">
        <v>4.3791900000000004</v>
      </c>
      <c r="U319" s="89">
        <v>8.3820000000000006E-2</v>
      </c>
      <c r="V319" s="88">
        <v>4.3160600000000002</v>
      </c>
      <c r="W319" s="90">
        <v>4.6469999999999997E-2</v>
      </c>
      <c r="X319" s="89">
        <v>3.97153</v>
      </c>
      <c r="Y319" s="89">
        <v>5.3560000000000003E-2</v>
      </c>
      <c r="Z319" s="88">
        <v>6.7073</v>
      </c>
      <c r="AA319" s="90">
        <v>4.0011799999999997</v>
      </c>
      <c r="AD319" s="22"/>
    </row>
    <row r="320" spans="1:30" ht="15" customHeight="1">
      <c r="A320" s="22"/>
      <c r="B320" s="126">
        <v>9.7382500000000007</v>
      </c>
      <c r="C320" s="127"/>
      <c r="D320" s="88">
        <v>4.4512900000000002</v>
      </c>
      <c r="E320" s="89">
        <v>7.4029999999999999E-2</v>
      </c>
      <c r="F320" s="88">
        <v>4.2508299999999997</v>
      </c>
      <c r="G320" s="90">
        <v>5.7630000000000001E-2</v>
      </c>
      <c r="H320" s="89">
        <v>4.6617499999999996</v>
      </c>
      <c r="I320" s="89">
        <v>7.1760000000000004E-2</v>
      </c>
      <c r="J320" s="88">
        <v>4.86111</v>
      </c>
      <c r="K320" s="90">
        <v>0.12687999999999999</v>
      </c>
      <c r="L320" s="89">
        <v>4.4404500000000002</v>
      </c>
      <c r="M320" s="89">
        <v>3.6339999999999997E-2</v>
      </c>
      <c r="N320" s="88">
        <v>3.8683800000000002</v>
      </c>
      <c r="O320" s="90">
        <v>0.33648</v>
      </c>
      <c r="P320" s="89">
        <v>4.2370999999999999</v>
      </c>
      <c r="Q320" s="89">
        <v>7.2319999999999995E-2</v>
      </c>
      <c r="R320" s="88">
        <v>4.2542200000000001</v>
      </c>
      <c r="S320" s="90">
        <v>4.4720000000000003E-2</v>
      </c>
      <c r="T320" s="89">
        <v>4.3794500000000003</v>
      </c>
      <c r="U320" s="89">
        <v>8.498E-2</v>
      </c>
      <c r="V320" s="88">
        <v>4.3158000000000003</v>
      </c>
      <c r="W320" s="90">
        <v>4.657E-2</v>
      </c>
      <c r="X320" s="89">
        <v>3.97132</v>
      </c>
      <c r="Y320" s="89">
        <v>5.4059999999999997E-2</v>
      </c>
      <c r="Z320" s="88">
        <v>6.7064700000000004</v>
      </c>
      <c r="AA320" s="90">
        <v>3.9996100000000001</v>
      </c>
      <c r="AD320" s="22"/>
    </row>
    <row r="321" spans="1:30" ht="15" customHeight="1">
      <c r="A321" s="22"/>
      <c r="B321" s="126">
        <v>9.7434999999999992</v>
      </c>
      <c r="C321" s="127"/>
      <c r="D321" s="88">
        <v>4.4480500000000003</v>
      </c>
      <c r="E321" s="89">
        <v>7.4099999999999999E-2</v>
      </c>
      <c r="F321" s="88">
        <v>4.25021</v>
      </c>
      <c r="G321" s="90">
        <v>5.9319999999999998E-2</v>
      </c>
      <c r="H321" s="89">
        <v>4.6622599999999998</v>
      </c>
      <c r="I321" s="89">
        <v>7.1480000000000002E-2</v>
      </c>
      <c r="J321" s="88">
        <v>4.8611700000000004</v>
      </c>
      <c r="K321" s="90">
        <v>0.12651999999999999</v>
      </c>
      <c r="L321" s="89">
        <v>4.44008</v>
      </c>
      <c r="M321" s="89">
        <v>3.669E-2</v>
      </c>
      <c r="N321" s="88">
        <v>3.8905099999999999</v>
      </c>
      <c r="O321" s="90">
        <v>0.28899000000000002</v>
      </c>
      <c r="P321" s="89">
        <v>4.2355400000000003</v>
      </c>
      <c r="Q321" s="89">
        <v>7.1319999999999995E-2</v>
      </c>
      <c r="R321" s="88">
        <v>4.2536199999999997</v>
      </c>
      <c r="S321" s="90">
        <v>4.4830000000000002E-2</v>
      </c>
      <c r="T321" s="89">
        <v>4.3789600000000002</v>
      </c>
      <c r="U321" s="89">
        <v>8.5830000000000004E-2</v>
      </c>
      <c r="V321" s="88">
        <v>4.31576</v>
      </c>
      <c r="W321" s="90">
        <v>4.7260000000000003E-2</v>
      </c>
      <c r="X321" s="89">
        <v>3.9702999999999999</v>
      </c>
      <c r="Y321" s="89">
        <v>5.1670000000000001E-2</v>
      </c>
      <c r="Z321" s="88">
        <v>6.7039900000000001</v>
      </c>
      <c r="AA321" s="90">
        <v>3.99709</v>
      </c>
      <c r="AD321" s="22"/>
    </row>
    <row r="322" spans="1:30" ht="15" customHeight="1">
      <c r="A322" s="22"/>
      <c r="B322" s="126">
        <v>9.7487499999999994</v>
      </c>
      <c r="C322" s="127"/>
      <c r="D322" s="88">
        <v>4.4509400000000001</v>
      </c>
      <c r="E322" s="89">
        <v>7.1029999999999996E-2</v>
      </c>
      <c r="F322" s="88">
        <v>4.2519299999999998</v>
      </c>
      <c r="G322" s="90">
        <v>5.6140000000000002E-2</v>
      </c>
      <c r="H322" s="89">
        <v>4.66364</v>
      </c>
      <c r="I322" s="89">
        <v>7.0180000000000006E-2</v>
      </c>
      <c r="J322" s="88">
        <v>4.8625999999999996</v>
      </c>
      <c r="K322" s="90">
        <v>0.12479999999999999</v>
      </c>
      <c r="L322" s="89">
        <v>4.4417200000000001</v>
      </c>
      <c r="M322" s="89">
        <v>3.5650000000000001E-2</v>
      </c>
      <c r="N322" s="88">
        <v>3.9151400000000001</v>
      </c>
      <c r="O322" s="90">
        <v>0.25041000000000002</v>
      </c>
      <c r="P322" s="89">
        <v>4.2383899999999999</v>
      </c>
      <c r="Q322" s="89">
        <v>7.1160000000000001E-2</v>
      </c>
      <c r="R322" s="88">
        <v>4.2554100000000004</v>
      </c>
      <c r="S322" s="90">
        <v>4.3450000000000003E-2</v>
      </c>
      <c r="T322" s="89">
        <v>4.3801100000000002</v>
      </c>
      <c r="U322" s="89">
        <v>8.2000000000000003E-2</v>
      </c>
      <c r="V322" s="88">
        <v>4.3162599999999998</v>
      </c>
      <c r="W322" s="90">
        <v>4.4249999999999998E-2</v>
      </c>
      <c r="X322" s="89">
        <v>3.9726900000000001</v>
      </c>
      <c r="Y322" s="89">
        <v>5.0470000000000001E-2</v>
      </c>
      <c r="Z322" s="88">
        <v>6.7069200000000002</v>
      </c>
      <c r="AA322" s="90">
        <v>3.9954900000000002</v>
      </c>
      <c r="AD322" s="22"/>
    </row>
    <row r="323" spans="1:30" ht="15" customHeight="1">
      <c r="A323" s="22"/>
      <c r="B323" s="126">
        <v>9.7539999999999996</v>
      </c>
      <c r="C323" s="127"/>
      <c r="D323" s="88">
        <v>4.45092</v>
      </c>
      <c r="E323" s="89">
        <v>7.3270000000000002E-2</v>
      </c>
      <c r="F323" s="88">
        <v>4.2507200000000003</v>
      </c>
      <c r="G323" s="90">
        <v>5.6939999999999998E-2</v>
      </c>
      <c r="H323" s="89">
        <v>4.6629800000000001</v>
      </c>
      <c r="I323" s="89">
        <v>7.1499999999999994E-2</v>
      </c>
      <c r="J323" s="88">
        <v>4.86226</v>
      </c>
      <c r="K323" s="90">
        <v>0.12584000000000001</v>
      </c>
      <c r="L323" s="89">
        <v>4.4415100000000001</v>
      </c>
      <c r="M323" s="89">
        <v>3.6269999999999997E-2</v>
      </c>
      <c r="N323" s="88">
        <v>3.93703</v>
      </c>
      <c r="O323" s="90">
        <v>0.22142999999999999</v>
      </c>
      <c r="P323" s="89">
        <v>4.2385000000000002</v>
      </c>
      <c r="Q323" s="89">
        <v>7.1349999999999997E-2</v>
      </c>
      <c r="R323" s="88">
        <v>4.25488</v>
      </c>
      <c r="S323" s="90">
        <v>4.5269999999999998E-2</v>
      </c>
      <c r="T323" s="89">
        <v>4.3809100000000001</v>
      </c>
      <c r="U323" s="89">
        <v>8.3269999999999997E-2</v>
      </c>
      <c r="V323" s="88">
        <v>4.3158300000000001</v>
      </c>
      <c r="W323" s="90">
        <v>4.5330000000000002E-2</v>
      </c>
      <c r="X323" s="89">
        <v>3.97167</v>
      </c>
      <c r="Y323" s="89">
        <v>5.2780000000000001E-2</v>
      </c>
      <c r="Z323" s="88">
        <v>6.7049500000000002</v>
      </c>
      <c r="AA323" s="90">
        <v>3.99539</v>
      </c>
      <c r="AD323" s="22"/>
    </row>
    <row r="324" spans="1:30" ht="15" customHeight="1">
      <c r="A324" s="22"/>
      <c r="B324" s="126">
        <v>9.7592499999999998</v>
      </c>
      <c r="C324" s="127"/>
      <c r="D324" s="88">
        <v>4.4511500000000002</v>
      </c>
      <c r="E324" s="89">
        <v>7.392E-2</v>
      </c>
      <c r="F324" s="88">
        <v>4.24939</v>
      </c>
      <c r="G324" s="90">
        <v>5.8040000000000001E-2</v>
      </c>
      <c r="H324" s="89">
        <v>4.6630599999999998</v>
      </c>
      <c r="I324" s="89">
        <v>7.1900000000000006E-2</v>
      </c>
      <c r="J324" s="88">
        <v>4.8621100000000004</v>
      </c>
      <c r="K324" s="90">
        <v>0.12584999999999999</v>
      </c>
      <c r="L324" s="89">
        <v>4.4410600000000002</v>
      </c>
      <c r="M324" s="89">
        <v>3.5909999999999997E-2</v>
      </c>
      <c r="N324" s="88">
        <v>3.95838</v>
      </c>
      <c r="O324" s="90">
        <v>0.19782</v>
      </c>
      <c r="P324" s="89">
        <v>4.2376699999999996</v>
      </c>
      <c r="Q324" s="89">
        <v>7.2069999999999995E-2</v>
      </c>
      <c r="R324" s="88">
        <v>4.2553700000000001</v>
      </c>
      <c r="S324" s="90">
        <v>4.4510000000000001E-2</v>
      </c>
      <c r="T324" s="89">
        <v>4.3803900000000002</v>
      </c>
      <c r="U324" s="89">
        <v>8.4940000000000002E-2</v>
      </c>
      <c r="V324" s="88">
        <v>4.3163400000000003</v>
      </c>
      <c r="W324" s="90">
        <v>4.548E-2</v>
      </c>
      <c r="X324" s="89">
        <v>3.9708899999999998</v>
      </c>
      <c r="Y324" s="89">
        <v>5.3100000000000001E-2</v>
      </c>
      <c r="Z324" s="88">
        <v>6.7059600000000001</v>
      </c>
      <c r="AA324" s="90">
        <v>3.99336</v>
      </c>
      <c r="AD324" s="22"/>
    </row>
    <row r="325" spans="1:30" ht="15" customHeight="1">
      <c r="A325" s="22"/>
      <c r="B325" s="126">
        <v>9.7645</v>
      </c>
      <c r="C325" s="127"/>
      <c r="D325" s="88">
        <v>4.4508999999999999</v>
      </c>
      <c r="E325" s="89">
        <v>7.3719999999999994E-2</v>
      </c>
      <c r="F325" s="88">
        <v>4.2516699999999998</v>
      </c>
      <c r="G325" s="90">
        <v>5.774E-2</v>
      </c>
      <c r="H325" s="89">
        <v>4.6638400000000004</v>
      </c>
      <c r="I325" s="89">
        <v>7.1889999999999996E-2</v>
      </c>
      <c r="J325" s="88">
        <v>4.86259</v>
      </c>
      <c r="K325" s="90">
        <v>0.12637000000000001</v>
      </c>
      <c r="L325" s="89">
        <v>4.4419399999999998</v>
      </c>
      <c r="M325" s="89">
        <v>3.6060000000000002E-2</v>
      </c>
      <c r="N325" s="88">
        <v>3.9793599999999998</v>
      </c>
      <c r="O325" s="90">
        <v>0.17881</v>
      </c>
      <c r="P325" s="89">
        <v>4.2395500000000004</v>
      </c>
      <c r="Q325" s="89">
        <v>7.4520000000000003E-2</v>
      </c>
      <c r="R325" s="88">
        <v>4.2560000000000002</v>
      </c>
      <c r="S325" s="90">
        <v>4.5929999999999999E-2</v>
      </c>
      <c r="T325" s="89">
        <v>4.3824500000000004</v>
      </c>
      <c r="U325" s="89">
        <v>8.4769999999999998E-2</v>
      </c>
      <c r="V325" s="88">
        <v>4.3167900000000001</v>
      </c>
      <c r="W325" s="90">
        <v>4.5530000000000001E-2</v>
      </c>
      <c r="X325" s="89">
        <v>3.9728500000000002</v>
      </c>
      <c r="Y325" s="89">
        <v>5.3359999999999998E-2</v>
      </c>
      <c r="Z325" s="88">
        <v>6.7033500000000004</v>
      </c>
      <c r="AA325" s="90">
        <v>3.9933900000000002</v>
      </c>
      <c r="AD325" s="22"/>
    </row>
    <row r="326" spans="1:30" ht="15" customHeight="1">
      <c r="A326" s="22"/>
      <c r="B326" s="126">
        <v>9.7697500000000002</v>
      </c>
      <c r="C326" s="127"/>
      <c r="D326" s="88">
        <v>4.4513299999999996</v>
      </c>
      <c r="E326" s="89">
        <v>7.2059999999999999E-2</v>
      </c>
      <c r="F326" s="88">
        <v>4.2511099999999997</v>
      </c>
      <c r="G326" s="90">
        <v>5.6730000000000003E-2</v>
      </c>
      <c r="H326" s="89">
        <v>4.6631600000000004</v>
      </c>
      <c r="I326" s="89">
        <v>7.1150000000000005E-2</v>
      </c>
      <c r="J326" s="88">
        <v>4.8620700000000001</v>
      </c>
      <c r="K326" s="90">
        <v>0.12623999999999999</v>
      </c>
      <c r="L326" s="89">
        <v>4.4420299999999999</v>
      </c>
      <c r="M326" s="89">
        <v>3.567E-2</v>
      </c>
      <c r="N326" s="88">
        <v>3.9967100000000002</v>
      </c>
      <c r="O326" s="90">
        <v>0.16209000000000001</v>
      </c>
      <c r="P326" s="89">
        <v>4.2392099999999999</v>
      </c>
      <c r="Q326" s="89">
        <v>7.1609999999999993E-2</v>
      </c>
      <c r="R326" s="88">
        <v>4.2566600000000001</v>
      </c>
      <c r="S326" s="90">
        <v>4.521E-2</v>
      </c>
      <c r="T326" s="89">
        <v>4.38171</v>
      </c>
      <c r="U326" s="89">
        <v>8.2820000000000005E-2</v>
      </c>
      <c r="V326" s="88">
        <v>4.3170599999999997</v>
      </c>
      <c r="W326" s="90">
        <v>4.5330000000000002E-2</v>
      </c>
      <c r="X326" s="89">
        <v>3.9710000000000001</v>
      </c>
      <c r="Y326" s="89">
        <v>5.296E-2</v>
      </c>
      <c r="Z326" s="88">
        <v>6.7026399999999997</v>
      </c>
      <c r="AA326" s="90">
        <v>3.9919600000000002</v>
      </c>
      <c r="AD326" s="22"/>
    </row>
    <row r="327" spans="1:30" ht="15" customHeight="1">
      <c r="A327" s="22"/>
      <c r="B327" s="126">
        <v>9.7750000000000004</v>
      </c>
      <c r="C327" s="127"/>
      <c r="D327" s="88">
        <v>4.4525199999999998</v>
      </c>
      <c r="E327" s="89">
        <v>7.5670000000000001E-2</v>
      </c>
      <c r="F327" s="88">
        <v>4.2513899999999998</v>
      </c>
      <c r="G327" s="90">
        <v>5.8310000000000001E-2</v>
      </c>
      <c r="H327" s="89">
        <v>4.6643499999999998</v>
      </c>
      <c r="I327" s="89">
        <v>7.2730000000000003E-2</v>
      </c>
      <c r="J327" s="88">
        <v>4.8631200000000003</v>
      </c>
      <c r="K327" s="90">
        <v>0.12681999999999999</v>
      </c>
      <c r="L327" s="89">
        <v>4.4420099999999998</v>
      </c>
      <c r="M327" s="89">
        <v>3.6130000000000002E-2</v>
      </c>
      <c r="N327" s="88">
        <v>4.0145099999999996</v>
      </c>
      <c r="O327" s="90">
        <v>0.14985999999999999</v>
      </c>
      <c r="P327" s="89">
        <v>4.2398999999999996</v>
      </c>
      <c r="Q327" s="89">
        <v>7.5829999999999995E-2</v>
      </c>
      <c r="R327" s="88">
        <v>4.25631</v>
      </c>
      <c r="S327" s="90">
        <v>4.7469999999999998E-2</v>
      </c>
      <c r="T327" s="89">
        <v>4.3825700000000003</v>
      </c>
      <c r="U327" s="89">
        <v>8.6529999999999996E-2</v>
      </c>
      <c r="V327" s="88">
        <v>4.3178400000000003</v>
      </c>
      <c r="W327" s="90">
        <v>4.6359999999999998E-2</v>
      </c>
      <c r="X327" s="89">
        <v>3.9721600000000001</v>
      </c>
      <c r="Y327" s="89">
        <v>5.425E-2</v>
      </c>
      <c r="Z327" s="88">
        <v>6.70207</v>
      </c>
      <c r="AA327" s="90">
        <v>3.9922300000000002</v>
      </c>
      <c r="AD327" s="22"/>
    </row>
    <row r="328" spans="1:30" ht="15" customHeight="1">
      <c r="A328" s="22"/>
      <c r="B328" s="126">
        <v>9.7802500000000006</v>
      </c>
      <c r="C328" s="127"/>
      <c r="D328" s="88">
        <v>4.4528100000000004</v>
      </c>
      <c r="E328" s="89">
        <v>7.5029999999999999E-2</v>
      </c>
      <c r="F328" s="88">
        <v>4.2526599999999997</v>
      </c>
      <c r="G328" s="90">
        <v>5.9769999999999997E-2</v>
      </c>
      <c r="H328" s="89">
        <v>4.6641000000000004</v>
      </c>
      <c r="I328" s="89">
        <v>7.2760000000000005E-2</v>
      </c>
      <c r="J328" s="88">
        <v>4.8636299999999997</v>
      </c>
      <c r="K328" s="90">
        <v>0.12736</v>
      </c>
      <c r="L328" s="89">
        <v>4.4420000000000002</v>
      </c>
      <c r="M328" s="89">
        <v>3.7409999999999999E-2</v>
      </c>
      <c r="N328" s="88">
        <v>4.0301799999999997</v>
      </c>
      <c r="O328" s="90">
        <v>0.13900000000000001</v>
      </c>
      <c r="P328" s="89">
        <v>4.2390299999999996</v>
      </c>
      <c r="Q328" s="89">
        <v>7.3840000000000003E-2</v>
      </c>
      <c r="R328" s="88">
        <v>4.2576900000000002</v>
      </c>
      <c r="S328" s="90">
        <v>4.5960000000000001E-2</v>
      </c>
      <c r="T328" s="89">
        <v>4.38117</v>
      </c>
      <c r="U328" s="89">
        <v>8.6139999999999994E-2</v>
      </c>
      <c r="V328" s="88">
        <v>4.3175999999999997</v>
      </c>
      <c r="W328" s="90">
        <v>4.6300000000000001E-2</v>
      </c>
      <c r="X328" s="89">
        <v>3.9727800000000002</v>
      </c>
      <c r="Y328" s="89">
        <v>5.4879999999999998E-2</v>
      </c>
      <c r="Z328" s="88">
        <v>6.70059</v>
      </c>
      <c r="AA328" s="90">
        <v>3.9902299999999999</v>
      </c>
      <c r="AD328" s="22"/>
    </row>
    <row r="329" spans="1:30" ht="15" customHeight="1">
      <c r="A329" s="22"/>
      <c r="B329" s="126">
        <v>9.7855000000000008</v>
      </c>
      <c r="C329" s="127"/>
      <c r="D329" s="88">
        <v>4.4510199999999998</v>
      </c>
      <c r="E329" s="89">
        <v>7.5939999999999994E-2</v>
      </c>
      <c r="F329" s="88">
        <v>4.2517800000000001</v>
      </c>
      <c r="G329" s="90">
        <v>5.867E-2</v>
      </c>
      <c r="H329" s="89">
        <v>4.6641000000000004</v>
      </c>
      <c r="I329" s="89">
        <v>7.3370000000000005E-2</v>
      </c>
      <c r="J329" s="88">
        <v>4.8638500000000002</v>
      </c>
      <c r="K329" s="90">
        <v>0.12823000000000001</v>
      </c>
      <c r="L329" s="89">
        <v>4.4424200000000003</v>
      </c>
      <c r="M329" s="89">
        <v>3.6880000000000003E-2</v>
      </c>
      <c r="N329" s="88">
        <v>4.0435600000000003</v>
      </c>
      <c r="O329" s="90">
        <v>0.12956000000000001</v>
      </c>
      <c r="P329" s="89">
        <v>4.2383600000000001</v>
      </c>
      <c r="Q329" s="89">
        <v>7.4069999999999997E-2</v>
      </c>
      <c r="R329" s="88">
        <v>4.258</v>
      </c>
      <c r="S329" s="90">
        <v>4.7320000000000001E-2</v>
      </c>
      <c r="T329" s="89">
        <v>4.38239</v>
      </c>
      <c r="U329" s="89">
        <v>8.813E-2</v>
      </c>
      <c r="V329" s="88">
        <v>4.3175100000000004</v>
      </c>
      <c r="W329" s="90">
        <v>4.657E-2</v>
      </c>
      <c r="X329" s="89">
        <v>3.97092</v>
      </c>
      <c r="Y329" s="89">
        <v>5.5079999999999997E-2</v>
      </c>
      <c r="Z329" s="88">
        <v>6.6994300000000004</v>
      </c>
      <c r="AA329" s="90">
        <v>3.99058</v>
      </c>
      <c r="AD329" s="22"/>
    </row>
    <row r="330" spans="1:30" ht="15" customHeight="1">
      <c r="A330" s="22"/>
      <c r="B330" s="126">
        <v>9.7907499999999992</v>
      </c>
      <c r="C330" s="127"/>
      <c r="D330" s="88">
        <v>4.4488700000000003</v>
      </c>
      <c r="E330" s="89">
        <v>7.3999999999999996E-2</v>
      </c>
      <c r="F330" s="88">
        <v>4.2504600000000003</v>
      </c>
      <c r="G330" s="90">
        <v>5.7369999999999997E-2</v>
      </c>
      <c r="H330" s="89">
        <v>4.6631299999999998</v>
      </c>
      <c r="I330" s="89">
        <v>7.2319999999999995E-2</v>
      </c>
      <c r="J330" s="88">
        <v>4.8630399999999998</v>
      </c>
      <c r="K330" s="90">
        <v>0.12748999999999999</v>
      </c>
      <c r="L330" s="89">
        <v>4.4414600000000002</v>
      </c>
      <c r="M330" s="89">
        <v>3.6670000000000001E-2</v>
      </c>
      <c r="N330" s="88">
        <v>4.05626</v>
      </c>
      <c r="O330" s="90">
        <v>0.1211</v>
      </c>
      <c r="P330" s="89">
        <v>4.2376300000000002</v>
      </c>
      <c r="Q330" s="89">
        <v>7.3120000000000004E-2</v>
      </c>
      <c r="R330" s="88">
        <v>4.2571599999999998</v>
      </c>
      <c r="S330" s="90">
        <v>4.6899999999999997E-2</v>
      </c>
      <c r="T330" s="89">
        <v>4.3808299999999996</v>
      </c>
      <c r="U330" s="89">
        <v>8.5430000000000006E-2</v>
      </c>
      <c r="V330" s="88">
        <v>4.3155200000000002</v>
      </c>
      <c r="W330" s="90">
        <v>4.6030000000000001E-2</v>
      </c>
      <c r="X330" s="89">
        <v>3.9704299999999999</v>
      </c>
      <c r="Y330" s="89">
        <v>5.2699999999999997E-2</v>
      </c>
      <c r="Z330" s="88">
        <v>6.6990400000000001</v>
      </c>
      <c r="AA330" s="90">
        <v>3.9852699999999999</v>
      </c>
      <c r="AD330" s="22"/>
    </row>
    <row r="331" spans="1:30" ht="15" customHeight="1">
      <c r="A331" s="22"/>
      <c r="B331" s="126">
        <v>9.7959999999999994</v>
      </c>
      <c r="C331" s="127"/>
      <c r="D331" s="88">
        <v>4.4521800000000002</v>
      </c>
      <c r="E331" s="89">
        <v>7.5370000000000006E-2</v>
      </c>
      <c r="F331" s="88">
        <v>4.2508900000000001</v>
      </c>
      <c r="G331" s="90">
        <v>5.9569999999999998E-2</v>
      </c>
      <c r="H331" s="89">
        <v>4.6638700000000002</v>
      </c>
      <c r="I331" s="89">
        <v>7.2989999999999999E-2</v>
      </c>
      <c r="J331" s="88">
        <v>4.8633600000000001</v>
      </c>
      <c r="K331" s="90">
        <v>0.12791</v>
      </c>
      <c r="L331" s="89">
        <v>4.4408399999999997</v>
      </c>
      <c r="M331" s="89">
        <v>3.7589999999999998E-2</v>
      </c>
      <c r="N331" s="88">
        <v>4.0687600000000002</v>
      </c>
      <c r="O331" s="90">
        <v>0.11556</v>
      </c>
      <c r="P331" s="89">
        <v>4.2388899999999996</v>
      </c>
      <c r="Q331" s="89">
        <v>7.5149999999999995E-2</v>
      </c>
      <c r="R331" s="88">
        <v>4.2583399999999996</v>
      </c>
      <c r="S331" s="90">
        <v>4.8939999999999997E-2</v>
      </c>
      <c r="T331" s="89">
        <v>4.3811900000000001</v>
      </c>
      <c r="U331" s="89">
        <v>8.7779999999999997E-2</v>
      </c>
      <c r="V331" s="88">
        <v>4.3170299999999999</v>
      </c>
      <c r="W331" s="90">
        <v>4.632E-2</v>
      </c>
      <c r="X331" s="89">
        <v>3.9707400000000002</v>
      </c>
      <c r="Y331" s="89">
        <v>5.5509999999999997E-2</v>
      </c>
      <c r="Z331" s="88">
        <v>6.6979699999999998</v>
      </c>
      <c r="AA331" s="90">
        <v>3.98603</v>
      </c>
      <c r="AD331" s="22"/>
    </row>
    <row r="332" spans="1:30" ht="15" customHeight="1">
      <c r="A332" s="22"/>
      <c r="B332" s="126">
        <v>9.8012499999999996</v>
      </c>
      <c r="C332" s="127"/>
      <c r="D332" s="88">
        <v>4.4489599999999996</v>
      </c>
      <c r="E332" s="89">
        <v>7.4359999999999996E-2</v>
      </c>
      <c r="F332" s="88">
        <v>4.2509699999999997</v>
      </c>
      <c r="G332" s="90">
        <v>5.8709999999999998E-2</v>
      </c>
      <c r="H332" s="89">
        <v>4.6628299999999996</v>
      </c>
      <c r="I332" s="89">
        <v>7.2370000000000004E-2</v>
      </c>
      <c r="J332" s="88">
        <v>4.8631900000000003</v>
      </c>
      <c r="K332" s="90">
        <v>0.12805</v>
      </c>
      <c r="L332" s="89">
        <v>4.4414600000000002</v>
      </c>
      <c r="M332" s="89">
        <v>3.712E-2</v>
      </c>
      <c r="N332" s="88">
        <v>4.07918</v>
      </c>
      <c r="O332" s="90">
        <v>0.10904</v>
      </c>
      <c r="P332" s="89">
        <v>4.2366400000000004</v>
      </c>
      <c r="Q332" s="89">
        <v>7.4620000000000006E-2</v>
      </c>
      <c r="R332" s="88">
        <v>4.2579900000000004</v>
      </c>
      <c r="S332" s="90">
        <v>4.9200000000000001E-2</v>
      </c>
      <c r="T332" s="89">
        <v>4.3811900000000001</v>
      </c>
      <c r="U332" s="89">
        <v>8.659E-2</v>
      </c>
      <c r="V332" s="88">
        <v>4.3158300000000001</v>
      </c>
      <c r="W332" s="90">
        <v>4.6199999999999998E-2</v>
      </c>
      <c r="X332" s="89">
        <v>3.97037</v>
      </c>
      <c r="Y332" s="89">
        <v>5.3650000000000003E-2</v>
      </c>
      <c r="Z332" s="88">
        <v>6.6966000000000001</v>
      </c>
      <c r="AA332" s="90">
        <v>3.9847600000000001</v>
      </c>
      <c r="AD332" s="22"/>
    </row>
    <row r="333" spans="1:30" ht="15" customHeight="1">
      <c r="A333" s="22"/>
      <c r="B333" s="126">
        <v>9.8064999999999998</v>
      </c>
      <c r="C333" s="127"/>
      <c r="D333" s="88">
        <v>4.4493200000000002</v>
      </c>
      <c r="E333" s="89">
        <v>7.3419999999999999E-2</v>
      </c>
      <c r="F333" s="88">
        <v>4.2510700000000003</v>
      </c>
      <c r="G333" s="90">
        <v>5.6619999999999997E-2</v>
      </c>
      <c r="H333" s="89">
        <v>4.66228</v>
      </c>
      <c r="I333" s="89">
        <v>7.1300000000000002E-2</v>
      </c>
      <c r="J333" s="88">
        <v>4.8624099999999997</v>
      </c>
      <c r="K333" s="90">
        <v>0.12703</v>
      </c>
      <c r="L333" s="89">
        <v>4.4401700000000002</v>
      </c>
      <c r="M333" s="89">
        <v>3.6819999999999999E-2</v>
      </c>
      <c r="N333" s="88">
        <v>4.0891200000000003</v>
      </c>
      <c r="O333" s="90">
        <v>0.10316</v>
      </c>
      <c r="P333" s="89">
        <v>4.2380699999999996</v>
      </c>
      <c r="Q333" s="89">
        <v>7.1340000000000001E-2</v>
      </c>
      <c r="R333" s="88">
        <v>4.2584799999999996</v>
      </c>
      <c r="S333" s="90">
        <v>4.897E-2</v>
      </c>
      <c r="T333" s="89">
        <v>4.3789100000000003</v>
      </c>
      <c r="U333" s="89">
        <v>8.6919999999999997E-2</v>
      </c>
      <c r="V333" s="88">
        <v>4.3162000000000003</v>
      </c>
      <c r="W333" s="90">
        <v>4.598E-2</v>
      </c>
      <c r="X333" s="89">
        <v>3.96983</v>
      </c>
      <c r="Y333" s="89">
        <v>5.2780000000000001E-2</v>
      </c>
      <c r="Z333" s="88">
        <v>6.6959400000000002</v>
      </c>
      <c r="AA333" s="90">
        <v>3.9818899999999999</v>
      </c>
      <c r="AD333" s="22"/>
    </row>
    <row r="334" spans="1:30" ht="15" customHeight="1">
      <c r="A334" s="22"/>
      <c r="B334" s="126">
        <v>9.81175</v>
      </c>
      <c r="C334" s="127"/>
      <c r="D334" s="88">
        <v>4.45</v>
      </c>
      <c r="E334" s="89">
        <v>7.2639999999999996E-2</v>
      </c>
      <c r="F334" s="88">
        <v>4.25101</v>
      </c>
      <c r="G334" s="90">
        <v>5.6469999999999999E-2</v>
      </c>
      <c r="H334" s="89">
        <v>4.66256</v>
      </c>
      <c r="I334" s="89">
        <v>7.2160000000000002E-2</v>
      </c>
      <c r="J334" s="88">
        <v>4.86266</v>
      </c>
      <c r="K334" s="90">
        <v>0.12662000000000001</v>
      </c>
      <c r="L334" s="89">
        <v>4.4416200000000003</v>
      </c>
      <c r="M334" s="89">
        <v>3.7260000000000001E-2</v>
      </c>
      <c r="N334" s="88">
        <v>4.0977499999999996</v>
      </c>
      <c r="O334" s="90">
        <v>9.8919999999999994E-2</v>
      </c>
      <c r="P334" s="89">
        <v>4.2380899999999997</v>
      </c>
      <c r="Q334" s="89">
        <v>7.2599999999999998E-2</v>
      </c>
      <c r="R334" s="88">
        <v>4.2582500000000003</v>
      </c>
      <c r="S334" s="90">
        <v>5.0560000000000001E-2</v>
      </c>
      <c r="T334" s="89">
        <v>4.3791099999999998</v>
      </c>
      <c r="U334" s="89">
        <v>8.5339999999999999E-2</v>
      </c>
      <c r="V334" s="88">
        <v>4.3158799999999999</v>
      </c>
      <c r="W334" s="90">
        <v>4.5519999999999998E-2</v>
      </c>
      <c r="X334" s="89">
        <v>3.9710000000000001</v>
      </c>
      <c r="Y334" s="89">
        <v>5.3699999999999998E-2</v>
      </c>
      <c r="Z334" s="88">
        <v>6.6954900000000004</v>
      </c>
      <c r="AA334" s="90">
        <v>3.98027</v>
      </c>
      <c r="AD334" s="22"/>
    </row>
    <row r="335" spans="1:30" ht="15" customHeight="1">
      <c r="A335" s="22"/>
      <c r="B335" s="126">
        <v>9.8170000000000002</v>
      </c>
      <c r="C335" s="127"/>
      <c r="D335" s="88">
        <v>4.4492399999999996</v>
      </c>
      <c r="E335" s="89">
        <v>7.22E-2</v>
      </c>
      <c r="F335" s="88">
        <v>4.2509600000000001</v>
      </c>
      <c r="G335" s="90">
        <v>5.5590000000000001E-2</v>
      </c>
      <c r="H335" s="89">
        <v>4.6627799999999997</v>
      </c>
      <c r="I335" s="89">
        <v>7.1069999999999994E-2</v>
      </c>
      <c r="J335" s="88">
        <v>4.8621999999999996</v>
      </c>
      <c r="K335" s="90">
        <v>0.12523000000000001</v>
      </c>
      <c r="L335" s="89">
        <v>4.4410800000000004</v>
      </c>
      <c r="M335" s="89">
        <v>3.5720000000000002E-2</v>
      </c>
      <c r="N335" s="88">
        <v>4.1063099999999997</v>
      </c>
      <c r="O335" s="90">
        <v>9.4990000000000005E-2</v>
      </c>
      <c r="P335" s="89">
        <v>4.2375499999999997</v>
      </c>
      <c r="Q335" s="89">
        <v>7.0389999999999994E-2</v>
      </c>
      <c r="R335" s="88">
        <v>4.2597300000000002</v>
      </c>
      <c r="S335" s="90">
        <v>5.0939999999999999E-2</v>
      </c>
      <c r="T335" s="89">
        <v>4.3797600000000001</v>
      </c>
      <c r="U335" s="89">
        <v>8.4930000000000005E-2</v>
      </c>
      <c r="V335" s="88">
        <v>4.31684</v>
      </c>
      <c r="W335" s="90">
        <v>4.5359999999999998E-2</v>
      </c>
      <c r="X335" s="89">
        <v>3.97072</v>
      </c>
      <c r="Y335" s="89">
        <v>5.1679999999999997E-2</v>
      </c>
      <c r="Z335" s="88">
        <v>6.6942000000000004</v>
      </c>
      <c r="AA335" s="90">
        <v>3.9779200000000001</v>
      </c>
      <c r="AD335" s="22"/>
    </row>
    <row r="336" spans="1:30" ht="15" customHeight="1">
      <c r="A336" s="22"/>
      <c r="B336" s="126">
        <v>9.8222500000000004</v>
      </c>
      <c r="C336" s="127"/>
      <c r="D336" s="88">
        <v>4.45092</v>
      </c>
      <c r="E336" s="89">
        <v>6.9970000000000004E-2</v>
      </c>
      <c r="F336" s="88">
        <v>4.2519299999999998</v>
      </c>
      <c r="G336" s="90">
        <v>5.4519999999999999E-2</v>
      </c>
      <c r="H336" s="89">
        <v>4.6638599999999997</v>
      </c>
      <c r="I336" s="89">
        <v>7.0449999999999999E-2</v>
      </c>
      <c r="J336" s="88">
        <v>4.8637499999999996</v>
      </c>
      <c r="K336" s="90">
        <v>0.12494</v>
      </c>
      <c r="L336" s="89">
        <v>4.4420900000000003</v>
      </c>
      <c r="M336" s="89">
        <v>3.4759999999999999E-2</v>
      </c>
      <c r="N336" s="88">
        <v>4.1156199999999998</v>
      </c>
      <c r="O336" s="90">
        <v>9.017E-2</v>
      </c>
      <c r="P336" s="89">
        <v>4.2393700000000001</v>
      </c>
      <c r="Q336" s="89">
        <v>6.8779999999999994E-2</v>
      </c>
      <c r="R336" s="88">
        <v>4.26004</v>
      </c>
      <c r="S336" s="90">
        <v>5.0970000000000001E-2</v>
      </c>
      <c r="T336" s="89">
        <v>4.3816600000000001</v>
      </c>
      <c r="U336" s="89">
        <v>8.3739999999999995E-2</v>
      </c>
      <c r="V336" s="88">
        <v>4.3167799999999996</v>
      </c>
      <c r="W336" s="90">
        <v>4.4139999999999999E-2</v>
      </c>
      <c r="X336" s="89">
        <v>3.97133</v>
      </c>
      <c r="Y336" s="89">
        <v>5.1540000000000002E-2</v>
      </c>
      <c r="Z336" s="88">
        <v>6.6959299999999997</v>
      </c>
      <c r="AA336" s="90">
        <v>3.9752800000000001</v>
      </c>
      <c r="AD336" s="22"/>
    </row>
    <row r="337" spans="1:30" ht="15" customHeight="1">
      <c r="A337" s="22"/>
      <c r="B337" s="126">
        <v>9.8275000000000006</v>
      </c>
      <c r="C337" s="127"/>
      <c r="D337" s="88">
        <v>4.4500599999999997</v>
      </c>
      <c r="E337" s="89">
        <v>6.9339999999999999E-2</v>
      </c>
      <c r="F337" s="88">
        <v>4.2523</v>
      </c>
      <c r="G337" s="90">
        <v>5.5149999999999998E-2</v>
      </c>
      <c r="H337" s="89">
        <v>4.6633699999999996</v>
      </c>
      <c r="I337" s="89">
        <v>7.0510000000000003E-2</v>
      </c>
      <c r="J337" s="88">
        <v>4.8645699999999996</v>
      </c>
      <c r="K337" s="90">
        <v>0.12449</v>
      </c>
      <c r="L337" s="89">
        <v>4.4416500000000001</v>
      </c>
      <c r="M337" s="89">
        <v>3.5270000000000003E-2</v>
      </c>
      <c r="N337" s="88">
        <v>4.1225500000000004</v>
      </c>
      <c r="O337" s="90">
        <v>8.8010000000000005E-2</v>
      </c>
      <c r="P337" s="89">
        <v>4.2387699999999997</v>
      </c>
      <c r="Q337" s="89">
        <v>7.1069999999999994E-2</v>
      </c>
      <c r="R337" s="88">
        <v>4.2604699999999998</v>
      </c>
      <c r="S337" s="90">
        <v>5.3809999999999997E-2</v>
      </c>
      <c r="T337" s="89">
        <v>4.3818999999999999</v>
      </c>
      <c r="U337" s="89">
        <v>8.4409999999999999E-2</v>
      </c>
      <c r="V337" s="88">
        <v>4.31691</v>
      </c>
      <c r="W337" s="90">
        <v>4.4339999999999997E-2</v>
      </c>
      <c r="X337" s="89">
        <v>3.9702999999999999</v>
      </c>
      <c r="Y337" s="89">
        <v>5.203E-2</v>
      </c>
      <c r="Z337" s="88">
        <v>6.6940400000000002</v>
      </c>
      <c r="AA337" s="90">
        <v>3.9742799999999998</v>
      </c>
      <c r="AD337" s="22"/>
    </row>
    <row r="338" spans="1:30" ht="15" customHeight="1">
      <c r="A338" s="22"/>
      <c r="B338" s="126">
        <v>9.8327500000000008</v>
      </c>
      <c r="C338" s="127"/>
      <c r="D338" s="88">
        <v>4.4506199999999998</v>
      </c>
      <c r="E338" s="89">
        <v>6.8470000000000003E-2</v>
      </c>
      <c r="F338" s="88">
        <v>4.2498699999999996</v>
      </c>
      <c r="G338" s="90">
        <v>5.2940000000000001E-2</v>
      </c>
      <c r="H338" s="89">
        <v>4.6635600000000004</v>
      </c>
      <c r="I338" s="89">
        <v>6.9690000000000002E-2</v>
      </c>
      <c r="J338" s="88">
        <v>4.8637300000000003</v>
      </c>
      <c r="K338" s="90">
        <v>0.12504000000000001</v>
      </c>
      <c r="L338" s="89">
        <v>4.4418899999999999</v>
      </c>
      <c r="M338" s="89">
        <v>3.4599999999999999E-2</v>
      </c>
      <c r="N338" s="88">
        <v>4.1301500000000004</v>
      </c>
      <c r="O338" s="90">
        <v>8.4540000000000004E-2</v>
      </c>
      <c r="P338" s="89">
        <v>4.2385400000000004</v>
      </c>
      <c r="Q338" s="89">
        <v>6.8860000000000005E-2</v>
      </c>
      <c r="R338" s="88">
        <v>4.2608800000000002</v>
      </c>
      <c r="S338" s="90">
        <v>5.4850000000000003E-2</v>
      </c>
      <c r="T338" s="89">
        <v>4.3803200000000002</v>
      </c>
      <c r="U338" s="89">
        <v>8.2589999999999997E-2</v>
      </c>
      <c r="V338" s="88">
        <v>4.3167</v>
      </c>
      <c r="W338" s="90">
        <v>4.3650000000000001E-2</v>
      </c>
      <c r="X338" s="89">
        <v>3.9699900000000001</v>
      </c>
      <c r="Y338" s="89">
        <v>4.9000000000000002E-2</v>
      </c>
      <c r="Z338" s="88">
        <v>6.6936400000000003</v>
      </c>
      <c r="AA338" s="90">
        <v>3.9717699999999998</v>
      </c>
      <c r="AD338" s="22"/>
    </row>
    <row r="339" spans="1:30" ht="15" customHeight="1">
      <c r="A339" s="22"/>
      <c r="B339" s="126">
        <v>9.8379999999999992</v>
      </c>
      <c r="C339" s="127"/>
      <c r="D339" s="88">
        <v>4.45181</v>
      </c>
      <c r="E339" s="89">
        <v>6.8159999999999998E-2</v>
      </c>
      <c r="F339" s="88">
        <v>4.2526299999999999</v>
      </c>
      <c r="G339" s="90">
        <v>5.2920000000000002E-2</v>
      </c>
      <c r="H339" s="89">
        <v>4.66465</v>
      </c>
      <c r="I339" s="89">
        <v>6.93E-2</v>
      </c>
      <c r="J339" s="88">
        <v>4.8654099999999998</v>
      </c>
      <c r="K339" s="90">
        <v>0.12484000000000001</v>
      </c>
      <c r="L339" s="89">
        <v>4.4424700000000001</v>
      </c>
      <c r="M339" s="89">
        <v>3.4669999999999999E-2</v>
      </c>
      <c r="N339" s="88">
        <v>4.1367900000000004</v>
      </c>
      <c r="O339" s="90">
        <v>8.2400000000000001E-2</v>
      </c>
      <c r="P339" s="89">
        <v>4.2381799999999998</v>
      </c>
      <c r="Q339" s="89">
        <v>6.7229999999999998E-2</v>
      </c>
      <c r="R339" s="88">
        <v>4.2612899999999998</v>
      </c>
      <c r="S339" s="90">
        <v>5.8099999999999999E-2</v>
      </c>
      <c r="T339" s="89">
        <v>4.3821399999999997</v>
      </c>
      <c r="U339" s="89">
        <v>8.2890000000000005E-2</v>
      </c>
      <c r="V339" s="88">
        <v>4.3170099999999998</v>
      </c>
      <c r="W339" s="90">
        <v>4.3679999999999997E-2</v>
      </c>
      <c r="X339" s="89">
        <v>3.9728300000000001</v>
      </c>
      <c r="Y339" s="89">
        <v>4.8899999999999999E-2</v>
      </c>
      <c r="Z339" s="88">
        <v>6.6947799999999997</v>
      </c>
      <c r="AA339" s="90">
        <v>3.9721000000000002</v>
      </c>
      <c r="AD339" s="22"/>
    </row>
    <row r="340" spans="1:30" ht="15" customHeight="1">
      <c r="A340" s="22"/>
      <c r="B340" s="126">
        <v>9.8432499999999994</v>
      </c>
      <c r="C340" s="127"/>
      <c r="D340" s="88">
        <v>4.4508900000000002</v>
      </c>
      <c r="E340" s="89">
        <v>6.8019999999999997E-2</v>
      </c>
      <c r="F340" s="88">
        <v>4.2534700000000001</v>
      </c>
      <c r="G340" s="90">
        <v>5.3240000000000003E-2</v>
      </c>
      <c r="H340" s="89">
        <v>4.6645799999999999</v>
      </c>
      <c r="I340" s="89">
        <v>6.9550000000000001E-2</v>
      </c>
      <c r="J340" s="88">
        <v>4.8659100000000004</v>
      </c>
      <c r="K340" s="90">
        <v>0.12531</v>
      </c>
      <c r="L340" s="89">
        <v>4.44224</v>
      </c>
      <c r="M340" s="89">
        <v>3.4180000000000002E-2</v>
      </c>
      <c r="N340" s="88">
        <v>4.1431399999999998</v>
      </c>
      <c r="O340" s="90">
        <v>7.9799999999999996E-2</v>
      </c>
      <c r="P340" s="89">
        <v>4.2390699999999999</v>
      </c>
      <c r="Q340" s="89">
        <v>6.7919999999999994E-2</v>
      </c>
      <c r="R340" s="88">
        <v>4.2612800000000002</v>
      </c>
      <c r="S340" s="90">
        <v>6.0659999999999999E-2</v>
      </c>
      <c r="T340" s="89">
        <v>4.3832700000000004</v>
      </c>
      <c r="U340" s="89">
        <v>8.1780000000000005E-2</v>
      </c>
      <c r="V340" s="88">
        <v>4.3179600000000002</v>
      </c>
      <c r="W340" s="90">
        <v>4.3929999999999997E-2</v>
      </c>
      <c r="X340" s="89">
        <v>3.9701200000000001</v>
      </c>
      <c r="Y340" s="89">
        <v>4.811E-2</v>
      </c>
      <c r="Z340" s="88">
        <v>6.6949899999999998</v>
      </c>
      <c r="AA340" s="90">
        <v>3.9696099999999999</v>
      </c>
      <c r="AD340" s="22"/>
    </row>
    <row r="341" spans="1:30" ht="15" customHeight="1">
      <c r="A341" s="22"/>
      <c r="B341" s="126">
        <v>9.8484999999999996</v>
      </c>
      <c r="C341" s="127"/>
      <c r="D341" s="88">
        <v>4.45099</v>
      </c>
      <c r="E341" s="89">
        <v>6.8540000000000004E-2</v>
      </c>
      <c r="F341" s="88">
        <v>4.25101</v>
      </c>
      <c r="G341" s="90">
        <v>5.2549999999999999E-2</v>
      </c>
      <c r="H341" s="89">
        <v>4.6642599999999996</v>
      </c>
      <c r="I341" s="89">
        <v>6.9459999999999994E-2</v>
      </c>
      <c r="J341" s="88">
        <v>4.8647900000000002</v>
      </c>
      <c r="K341" s="90">
        <v>0.12495000000000001</v>
      </c>
      <c r="L341" s="89">
        <v>4.4424000000000001</v>
      </c>
      <c r="M341" s="89">
        <v>3.499E-2</v>
      </c>
      <c r="N341" s="88">
        <v>4.1483100000000004</v>
      </c>
      <c r="O341" s="90">
        <v>7.8530000000000003E-2</v>
      </c>
      <c r="P341" s="89">
        <v>4.2371400000000001</v>
      </c>
      <c r="Q341" s="89">
        <v>6.8449999999999997E-2</v>
      </c>
      <c r="R341" s="88">
        <v>4.2583900000000003</v>
      </c>
      <c r="S341" s="90">
        <v>6.3899999999999998E-2</v>
      </c>
      <c r="T341" s="89">
        <v>4.3829200000000004</v>
      </c>
      <c r="U341" s="89">
        <v>8.1939999999999999E-2</v>
      </c>
      <c r="V341" s="88">
        <v>4.3176300000000003</v>
      </c>
      <c r="W341" s="90">
        <v>4.3610000000000003E-2</v>
      </c>
      <c r="X341" s="89">
        <v>3.97</v>
      </c>
      <c r="Y341" s="89">
        <v>4.931E-2</v>
      </c>
      <c r="Z341" s="88">
        <v>6.6932799999999997</v>
      </c>
      <c r="AA341" s="90">
        <v>3.9671099999999999</v>
      </c>
      <c r="AD341" s="22"/>
    </row>
    <row r="342" spans="1:30" ht="15" customHeight="1">
      <c r="A342" s="22"/>
      <c r="B342" s="126">
        <v>9.8537499999999998</v>
      </c>
      <c r="C342" s="127"/>
      <c r="D342" s="88">
        <v>4.4516799999999996</v>
      </c>
      <c r="E342" s="89">
        <v>6.7479999999999998E-2</v>
      </c>
      <c r="F342" s="88">
        <v>4.25108</v>
      </c>
      <c r="G342" s="90">
        <v>5.169E-2</v>
      </c>
      <c r="H342" s="89">
        <v>4.6645500000000002</v>
      </c>
      <c r="I342" s="89">
        <v>6.8129999999999996E-2</v>
      </c>
      <c r="J342" s="88">
        <v>4.8650000000000002</v>
      </c>
      <c r="K342" s="90">
        <v>0.12446</v>
      </c>
      <c r="L342" s="89">
        <v>4.4427399999999997</v>
      </c>
      <c r="M342" s="89">
        <v>3.4040000000000001E-2</v>
      </c>
      <c r="N342" s="88">
        <v>4.1535099999999998</v>
      </c>
      <c r="O342" s="90">
        <v>7.5630000000000003E-2</v>
      </c>
      <c r="P342" s="89">
        <v>4.2381399999999996</v>
      </c>
      <c r="Q342" s="89">
        <v>6.7479999999999998E-2</v>
      </c>
      <c r="R342" s="88">
        <v>4.25448</v>
      </c>
      <c r="S342" s="90">
        <v>6.5729999999999997E-2</v>
      </c>
      <c r="T342" s="89">
        <v>4.3814599999999997</v>
      </c>
      <c r="U342" s="89">
        <v>8.2869999999999999E-2</v>
      </c>
      <c r="V342" s="88">
        <v>4.3178700000000001</v>
      </c>
      <c r="W342" s="90">
        <v>4.2900000000000001E-2</v>
      </c>
      <c r="X342" s="89">
        <v>3.97011</v>
      </c>
      <c r="Y342" s="89">
        <v>4.8719999999999999E-2</v>
      </c>
      <c r="Z342" s="88">
        <v>6.6938199999999997</v>
      </c>
      <c r="AA342" s="90">
        <v>3.96428</v>
      </c>
      <c r="AD342" s="22"/>
    </row>
    <row r="343" spans="1:30" ht="15" customHeight="1">
      <c r="A343" s="22"/>
      <c r="B343" s="126">
        <v>9.859</v>
      </c>
      <c r="C343" s="127"/>
      <c r="D343" s="88">
        <v>4.4495699999999996</v>
      </c>
      <c r="E343" s="89">
        <v>6.6739999999999994E-2</v>
      </c>
      <c r="F343" s="88">
        <v>4.25122</v>
      </c>
      <c r="G343" s="90">
        <v>5.1529999999999999E-2</v>
      </c>
      <c r="H343" s="89">
        <v>4.6645000000000003</v>
      </c>
      <c r="I343" s="89">
        <v>6.9120000000000001E-2</v>
      </c>
      <c r="J343" s="88">
        <v>4.8647799999999997</v>
      </c>
      <c r="K343" s="90">
        <v>0.12479999999999999</v>
      </c>
      <c r="L343" s="89">
        <v>4.44278</v>
      </c>
      <c r="M343" s="89">
        <v>3.3730000000000003E-2</v>
      </c>
      <c r="N343" s="88">
        <v>4.1580000000000004</v>
      </c>
      <c r="O343" s="90">
        <v>7.51E-2</v>
      </c>
      <c r="P343" s="89">
        <v>4.2376800000000001</v>
      </c>
      <c r="Q343" s="89">
        <v>6.8159999999999998E-2</v>
      </c>
      <c r="R343" s="88">
        <v>4.2505600000000001</v>
      </c>
      <c r="S343" s="90">
        <v>6.7119999999999999E-2</v>
      </c>
      <c r="T343" s="89">
        <v>4.3817000000000004</v>
      </c>
      <c r="U343" s="89">
        <v>8.2430000000000003E-2</v>
      </c>
      <c r="V343" s="88">
        <v>4.31731</v>
      </c>
      <c r="W343" s="90">
        <v>4.3490000000000001E-2</v>
      </c>
      <c r="X343" s="89">
        <v>3.97017</v>
      </c>
      <c r="Y343" s="89">
        <v>4.7899999999999998E-2</v>
      </c>
      <c r="Z343" s="88">
        <v>6.6929499999999997</v>
      </c>
      <c r="AA343" s="90">
        <v>3.9641199999999999</v>
      </c>
      <c r="AD343" s="22"/>
    </row>
    <row r="344" spans="1:30" ht="15" customHeight="1">
      <c r="A344" s="22"/>
      <c r="B344" s="126">
        <v>9.8642500000000002</v>
      </c>
      <c r="C344" s="127"/>
      <c r="D344" s="88">
        <v>4.4479300000000004</v>
      </c>
      <c r="E344" s="89">
        <v>6.8769999999999998E-2</v>
      </c>
      <c r="F344" s="88">
        <v>4.2513199999999998</v>
      </c>
      <c r="G344" s="90">
        <v>5.3499999999999999E-2</v>
      </c>
      <c r="H344" s="89">
        <v>4.6638799999999998</v>
      </c>
      <c r="I344" s="89">
        <v>6.9279999999999994E-2</v>
      </c>
      <c r="J344" s="88">
        <v>4.8645100000000001</v>
      </c>
      <c r="K344" s="90">
        <v>0.12592</v>
      </c>
      <c r="L344" s="89">
        <v>4.4426800000000002</v>
      </c>
      <c r="M344" s="89">
        <v>3.5479999999999998E-2</v>
      </c>
      <c r="N344" s="88">
        <v>4.16282</v>
      </c>
      <c r="O344" s="90">
        <v>7.3830000000000007E-2</v>
      </c>
      <c r="P344" s="89">
        <v>4.2370000000000001</v>
      </c>
      <c r="Q344" s="89">
        <v>6.9019999999999998E-2</v>
      </c>
      <c r="R344" s="88">
        <v>4.2454400000000003</v>
      </c>
      <c r="S344" s="90">
        <v>6.7570000000000005E-2</v>
      </c>
      <c r="T344" s="89">
        <v>4.3815099999999996</v>
      </c>
      <c r="U344" s="89">
        <v>8.3650000000000002E-2</v>
      </c>
      <c r="V344" s="88">
        <v>4.31698</v>
      </c>
      <c r="W344" s="90">
        <v>4.3740000000000001E-2</v>
      </c>
      <c r="X344" s="89">
        <v>3.9699300000000002</v>
      </c>
      <c r="Y344" s="89">
        <v>4.895E-2</v>
      </c>
      <c r="Z344" s="88">
        <v>6.6895899999999999</v>
      </c>
      <c r="AA344" s="90">
        <v>3.9630700000000001</v>
      </c>
      <c r="AD344" s="22"/>
    </row>
    <row r="345" spans="1:30" ht="15" customHeight="1">
      <c r="A345" s="22"/>
      <c r="B345" s="126">
        <v>9.8695000000000004</v>
      </c>
      <c r="C345" s="127"/>
      <c r="D345" s="88">
        <v>4.4453800000000001</v>
      </c>
      <c r="E345" s="89">
        <v>6.8640000000000007E-2</v>
      </c>
      <c r="F345" s="88">
        <v>4.2488999999999999</v>
      </c>
      <c r="G345" s="90">
        <v>5.1869999999999999E-2</v>
      </c>
      <c r="H345" s="89">
        <v>4.6626700000000003</v>
      </c>
      <c r="I345" s="89">
        <v>6.9159999999999999E-2</v>
      </c>
      <c r="J345" s="88">
        <v>4.8638399999999997</v>
      </c>
      <c r="K345" s="90">
        <v>0.12534000000000001</v>
      </c>
      <c r="L345" s="89">
        <v>4.4412200000000004</v>
      </c>
      <c r="M345" s="89">
        <v>3.49E-2</v>
      </c>
      <c r="N345" s="88">
        <v>4.1661900000000003</v>
      </c>
      <c r="O345" s="90">
        <v>7.2309999999999999E-2</v>
      </c>
      <c r="P345" s="89">
        <v>4.2352699999999999</v>
      </c>
      <c r="Q345" s="89">
        <v>6.9610000000000005E-2</v>
      </c>
      <c r="R345" s="88">
        <v>4.2398699999999998</v>
      </c>
      <c r="S345" s="90">
        <v>6.5759999999999999E-2</v>
      </c>
      <c r="T345" s="89">
        <v>4.3802399999999997</v>
      </c>
      <c r="U345" s="89">
        <v>8.3540000000000003E-2</v>
      </c>
      <c r="V345" s="88">
        <v>4.3164999999999996</v>
      </c>
      <c r="W345" s="90">
        <v>4.41E-2</v>
      </c>
      <c r="X345" s="89">
        <v>3.9676800000000001</v>
      </c>
      <c r="Y345" s="89">
        <v>4.829E-2</v>
      </c>
      <c r="Z345" s="88">
        <v>6.68703</v>
      </c>
      <c r="AA345" s="90">
        <v>3.9623499999999998</v>
      </c>
      <c r="AD345" s="22"/>
    </row>
    <row r="346" spans="1:30" ht="15" customHeight="1">
      <c r="A346" s="22"/>
      <c r="B346" s="126">
        <v>9.8747500000000006</v>
      </c>
      <c r="C346" s="127"/>
      <c r="D346" s="88">
        <v>4.4472399999999999</v>
      </c>
      <c r="E346" s="89">
        <v>6.9449999999999998E-2</v>
      </c>
      <c r="F346" s="88">
        <v>4.2511700000000001</v>
      </c>
      <c r="G346" s="90">
        <v>5.246E-2</v>
      </c>
      <c r="H346" s="89">
        <v>4.6633199999999997</v>
      </c>
      <c r="I346" s="89">
        <v>6.9680000000000006E-2</v>
      </c>
      <c r="J346" s="88">
        <v>4.8657000000000004</v>
      </c>
      <c r="K346" s="90">
        <v>0.12562000000000001</v>
      </c>
      <c r="L346" s="89">
        <v>4.4418899999999999</v>
      </c>
      <c r="M346" s="89">
        <v>3.5040000000000002E-2</v>
      </c>
      <c r="N346" s="88">
        <v>4.1718099999999998</v>
      </c>
      <c r="O346" s="90">
        <v>7.2020000000000001E-2</v>
      </c>
      <c r="P346" s="89">
        <v>4.2363099999999996</v>
      </c>
      <c r="Q346" s="89">
        <v>6.8699999999999997E-2</v>
      </c>
      <c r="R346" s="88">
        <v>4.23766</v>
      </c>
      <c r="S346" s="90">
        <v>6.3339999999999994E-2</v>
      </c>
      <c r="T346" s="89">
        <v>4.3812699999999998</v>
      </c>
      <c r="U346" s="89">
        <v>8.3150000000000002E-2</v>
      </c>
      <c r="V346" s="88">
        <v>4.3166599999999997</v>
      </c>
      <c r="W346" s="90">
        <v>4.4299999999999999E-2</v>
      </c>
      <c r="X346" s="89">
        <v>3.9687000000000001</v>
      </c>
      <c r="Y346" s="89">
        <v>4.9840000000000002E-2</v>
      </c>
      <c r="Z346" s="88">
        <v>6.6884800000000002</v>
      </c>
      <c r="AA346" s="90">
        <v>3.9598200000000001</v>
      </c>
      <c r="AD346" s="22"/>
    </row>
    <row r="347" spans="1:30" ht="15" customHeight="1">
      <c r="A347" s="22"/>
      <c r="B347" s="126">
        <v>9.8800000000000008</v>
      </c>
      <c r="C347" s="127"/>
      <c r="D347" s="88">
        <v>4.4482699999999999</v>
      </c>
      <c r="E347" s="89">
        <v>6.8250000000000005E-2</v>
      </c>
      <c r="F347" s="88">
        <v>4.2510199999999996</v>
      </c>
      <c r="G347" s="90">
        <v>5.2859999999999997E-2</v>
      </c>
      <c r="H347" s="89">
        <v>4.6636699999999998</v>
      </c>
      <c r="I347" s="89">
        <v>6.9900000000000004E-2</v>
      </c>
      <c r="J347" s="88">
        <v>4.8647299999999998</v>
      </c>
      <c r="K347" s="90">
        <v>0.12501999999999999</v>
      </c>
      <c r="L347" s="89">
        <v>4.4427599999999998</v>
      </c>
      <c r="M347" s="89">
        <v>3.4410000000000003E-2</v>
      </c>
      <c r="N347" s="88">
        <v>4.1752799999999999</v>
      </c>
      <c r="O347" s="90">
        <v>7.0529999999999995E-2</v>
      </c>
      <c r="P347" s="89">
        <v>4.2357100000000001</v>
      </c>
      <c r="Q347" s="89">
        <v>6.8589999999999998E-2</v>
      </c>
      <c r="R347" s="88">
        <v>4.2360899999999999</v>
      </c>
      <c r="S347" s="90">
        <v>5.9240000000000001E-2</v>
      </c>
      <c r="T347" s="89">
        <v>4.3821199999999996</v>
      </c>
      <c r="U347" s="89">
        <v>8.3669999999999994E-2</v>
      </c>
      <c r="V347" s="88">
        <v>4.3173199999999996</v>
      </c>
      <c r="W347" s="90">
        <v>4.4729999999999999E-2</v>
      </c>
      <c r="X347" s="89">
        <v>3.96943</v>
      </c>
      <c r="Y347" s="89">
        <v>4.7410000000000001E-2</v>
      </c>
      <c r="Z347" s="88">
        <v>6.6878200000000003</v>
      </c>
      <c r="AA347" s="90">
        <v>3.9586700000000001</v>
      </c>
      <c r="AD347" s="22"/>
    </row>
    <row r="348" spans="1:30" ht="15" customHeight="1">
      <c r="A348" s="22"/>
      <c r="B348" s="126">
        <v>9.8852499999999992</v>
      </c>
      <c r="C348" s="127"/>
      <c r="D348" s="88">
        <v>4.444</v>
      </c>
      <c r="E348" s="89">
        <v>6.7970000000000003E-2</v>
      </c>
      <c r="F348" s="88">
        <v>4.2480500000000001</v>
      </c>
      <c r="G348" s="90">
        <v>5.3220000000000003E-2</v>
      </c>
      <c r="H348" s="89">
        <v>4.6617199999999999</v>
      </c>
      <c r="I348" s="89">
        <v>6.9550000000000001E-2</v>
      </c>
      <c r="J348" s="88">
        <v>4.8633600000000001</v>
      </c>
      <c r="K348" s="90">
        <v>0.12554000000000001</v>
      </c>
      <c r="L348" s="89">
        <v>4.4408799999999999</v>
      </c>
      <c r="M348" s="89">
        <v>3.4410000000000003E-2</v>
      </c>
      <c r="N348" s="88">
        <v>4.17706</v>
      </c>
      <c r="O348" s="90">
        <v>6.9550000000000001E-2</v>
      </c>
      <c r="P348" s="89">
        <v>4.2332700000000001</v>
      </c>
      <c r="Q348" s="89">
        <v>6.8729999999999999E-2</v>
      </c>
      <c r="R348" s="88">
        <v>4.2343400000000004</v>
      </c>
      <c r="S348" s="90">
        <v>5.62E-2</v>
      </c>
      <c r="T348" s="89">
        <v>4.37887</v>
      </c>
      <c r="U348" s="89">
        <v>8.4199999999999997E-2</v>
      </c>
      <c r="V348" s="88">
        <v>4.31508</v>
      </c>
      <c r="W348" s="90">
        <v>4.4519999999999997E-2</v>
      </c>
      <c r="X348" s="89">
        <v>3.9666700000000001</v>
      </c>
      <c r="Y348" s="89">
        <v>4.9149999999999999E-2</v>
      </c>
      <c r="Z348" s="88">
        <v>6.6852299999999998</v>
      </c>
      <c r="AA348" s="90">
        <v>3.9560200000000001</v>
      </c>
      <c r="AD348" s="22"/>
    </row>
    <row r="349" spans="1:30" ht="15" customHeight="1">
      <c r="A349" s="22"/>
      <c r="B349" s="126">
        <v>9.8904999999999994</v>
      </c>
      <c r="C349" s="127"/>
      <c r="D349" s="88">
        <v>4.4474200000000002</v>
      </c>
      <c r="E349" s="89">
        <v>6.7159999999999997E-2</v>
      </c>
      <c r="F349" s="88">
        <v>4.2507099999999998</v>
      </c>
      <c r="G349" s="90">
        <v>5.2769999999999997E-2</v>
      </c>
      <c r="H349" s="89">
        <v>4.6634599999999997</v>
      </c>
      <c r="I349" s="89">
        <v>7.0379999999999998E-2</v>
      </c>
      <c r="J349" s="88">
        <v>4.8654400000000004</v>
      </c>
      <c r="K349" s="90">
        <v>0.12478</v>
      </c>
      <c r="L349" s="89">
        <v>4.4427300000000001</v>
      </c>
      <c r="M349" s="89">
        <v>3.4689999999999999E-2</v>
      </c>
      <c r="N349" s="88">
        <v>4.18262</v>
      </c>
      <c r="O349" s="90">
        <v>6.8220000000000003E-2</v>
      </c>
      <c r="P349" s="89">
        <v>4.2357500000000003</v>
      </c>
      <c r="Q349" s="89">
        <v>6.6339999999999996E-2</v>
      </c>
      <c r="R349" s="88">
        <v>4.2344600000000003</v>
      </c>
      <c r="S349" s="90">
        <v>5.3659999999999999E-2</v>
      </c>
      <c r="T349" s="89">
        <v>4.38035</v>
      </c>
      <c r="U349" s="89">
        <v>8.2170000000000007E-2</v>
      </c>
      <c r="V349" s="88">
        <v>4.3162099999999999</v>
      </c>
      <c r="W349" s="90">
        <v>4.4659999999999998E-2</v>
      </c>
      <c r="X349" s="89">
        <v>3.9684599999999999</v>
      </c>
      <c r="Y349" s="89">
        <v>4.9169999999999998E-2</v>
      </c>
      <c r="Z349" s="88">
        <v>6.6874399999999996</v>
      </c>
      <c r="AA349" s="90">
        <v>3.9544700000000002</v>
      </c>
      <c r="AD349" s="22"/>
    </row>
    <row r="350" spans="1:30" ht="15" customHeight="1">
      <c r="A350" s="22"/>
      <c r="B350" s="126">
        <v>9.8957499999999996</v>
      </c>
      <c r="C350" s="127"/>
      <c r="D350" s="88">
        <v>4.4451099999999997</v>
      </c>
      <c r="E350" s="89">
        <v>6.7150000000000001E-2</v>
      </c>
      <c r="F350" s="88">
        <v>4.2474299999999996</v>
      </c>
      <c r="G350" s="90">
        <v>5.1889999999999999E-2</v>
      </c>
      <c r="H350" s="89">
        <v>4.6610800000000001</v>
      </c>
      <c r="I350" s="89">
        <v>6.9709999999999994E-2</v>
      </c>
      <c r="J350" s="88">
        <v>4.8630399999999998</v>
      </c>
      <c r="K350" s="90">
        <v>0.12463</v>
      </c>
      <c r="L350" s="89">
        <v>4.4397200000000003</v>
      </c>
      <c r="M350" s="89">
        <v>3.4209999999999997E-2</v>
      </c>
      <c r="N350" s="88">
        <v>4.1838800000000003</v>
      </c>
      <c r="O350" s="90">
        <v>6.6640000000000005E-2</v>
      </c>
      <c r="P350" s="89">
        <v>4.2310600000000003</v>
      </c>
      <c r="Q350" s="89">
        <v>6.694E-2</v>
      </c>
      <c r="R350" s="88">
        <v>4.2331200000000004</v>
      </c>
      <c r="S350" s="90">
        <v>5.1139999999999998E-2</v>
      </c>
      <c r="T350" s="89">
        <v>4.3763500000000004</v>
      </c>
      <c r="U350" s="89">
        <v>8.1890000000000004E-2</v>
      </c>
      <c r="V350" s="88">
        <v>4.3131599999999999</v>
      </c>
      <c r="W350" s="90">
        <v>4.4089999999999997E-2</v>
      </c>
      <c r="X350" s="89">
        <v>3.9645100000000002</v>
      </c>
      <c r="Y350" s="89">
        <v>4.829E-2</v>
      </c>
      <c r="Z350" s="88">
        <v>6.6813799999999999</v>
      </c>
      <c r="AA350" s="90">
        <v>3.9508100000000002</v>
      </c>
      <c r="AD350" s="22"/>
    </row>
    <row r="351" spans="1:30" ht="15" customHeight="1">
      <c r="A351" s="22"/>
      <c r="B351" s="126">
        <v>9.9009999999999998</v>
      </c>
      <c r="C351" s="127"/>
      <c r="D351" s="88">
        <v>4.4453300000000002</v>
      </c>
      <c r="E351" s="89">
        <v>6.5439999999999998E-2</v>
      </c>
      <c r="F351" s="88">
        <v>4.24932</v>
      </c>
      <c r="G351" s="90">
        <v>5.0880000000000002E-2</v>
      </c>
      <c r="H351" s="89">
        <v>4.6617499999999996</v>
      </c>
      <c r="I351" s="89">
        <v>6.8489999999999995E-2</v>
      </c>
      <c r="J351" s="88">
        <v>4.86442</v>
      </c>
      <c r="K351" s="90">
        <v>0.12472</v>
      </c>
      <c r="L351" s="89">
        <v>4.4409000000000001</v>
      </c>
      <c r="M351" s="89">
        <v>3.3570000000000003E-2</v>
      </c>
      <c r="N351" s="88">
        <v>4.1872800000000003</v>
      </c>
      <c r="O351" s="90">
        <v>6.7059999999999995E-2</v>
      </c>
      <c r="P351" s="89">
        <v>4.2336600000000004</v>
      </c>
      <c r="Q351" s="89">
        <v>6.6360000000000002E-2</v>
      </c>
      <c r="R351" s="88">
        <v>4.2345899999999999</v>
      </c>
      <c r="S351" s="90">
        <v>4.9119999999999997E-2</v>
      </c>
      <c r="T351" s="89">
        <v>4.3793199999999999</v>
      </c>
      <c r="U351" s="89">
        <v>8.2400000000000001E-2</v>
      </c>
      <c r="V351" s="88">
        <v>4.3144900000000002</v>
      </c>
      <c r="W351" s="90">
        <v>4.4240000000000002E-2</v>
      </c>
      <c r="X351" s="89">
        <v>3.9666700000000001</v>
      </c>
      <c r="Y351" s="89">
        <v>4.8489999999999998E-2</v>
      </c>
      <c r="Z351" s="88">
        <v>6.6835500000000003</v>
      </c>
      <c r="AA351" s="90">
        <v>3.9496699999999998</v>
      </c>
      <c r="AD351" s="22"/>
    </row>
    <row r="352" spans="1:30" ht="15" customHeight="1">
      <c r="A352" s="22"/>
      <c r="B352" s="126">
        <v>9.90625</v>
      </c>
      <c r="C352" s="127"/>
      <c r="D352" s="88">
        <v>4.4461399999999998</v>
      </c>
      <c r="E352" s="89">
        <v>6.5329999999999999E-2</v>
      </c>
      <c r="F352" s="88">
        <v>4.2488599999999996</v>
      </c>
      <c r="G352" s="90">
        <v>5.2040000000000003E-2</v>
      </c>
      <c r="H352" s="89">
        <v>4.6616600000000004</v>
      </c>
      <c r="I352" s="89">
        <v>6.9110000000000005E-2</v>
      </c>
      <c r="J352" s="88">
        <v>4.8637699999999997</v>
      </c>
      <c r="K352" s="90">
        <v>0.12475</v>
      </c>
      <c r="L352" s="89">
        <v>4.44109</v>
      </c>
      <c r="M352" s="89">
        <v>3.3169999999999998E-2</v>
      </c>
      <c r="N352" s="88">
        <v>4.1910699999999999</v>
      </c>
      <c r="O352" s="90">
        <v>6.5920000000000006E-2</v>
      </c>
      <c r="P352" s="89">
        <v>4.2329999999999997</v>
      </c>
      <c r="Q352" s="89">
        <v>6.5519999999999995E-2</v>
      </c>
      <c r="R352" s="88">
        <v>4.23597</v>
      </c>
      <c r="S352" s="90">
        <v>4.8099999999999997E-2</v>
      </c>
      <c r="T352" s="89">
        <v>4.3795700000000002</v>
      </c>
      <c r="U352" s="89">
        <v>8.1159999999999996E-2</v>
      </c>
      <c r="V352" s="88">
        <v>4.3137100000000004</v>
      </c>
      <c r="W352" s="90">
        <v>4.351E-2</v>
      </c>
      <c r="X352" s="89">
        <v>3.9659900000000001</v>
      </c>
      <c r="Y352" s="89">
        <v>4.7449999999999999E-2</v>
      </c>
      <c r="Z352" s="88">
        <v>6.6815699999999998</v>
      </c>
      <c r="AA352" s="90">
        <v>3.9479600000000001</v>
      </c>
      <c r="AD352" s="22"/>
    </row>
    <row r="353" spans="1:30" ht="15" customHeight="1">
      <c r="A353" s="22"/>
      <c r="B353" s="126">
        <v>9.9115000000000002</v>
      </c>
      <c r="C353" s="127"/>
      <c r="D353" s="88">
        <v>4.4437899999999999</v>
      </c>
      <c r="E353" s="89">
        <v>6.7000000000000004E-2</v>
      </c>
      <c r="F353" s="88">
        <v>4.2469000000000001</v>
      </c>
      <c r="G353" s="90">
        <v>5.0160000000000003E-2</v>
      </c>
      <c r="H353" s="89">
        <v>4.6605100000000004</v>
      </c>
      <c r="I353" s="89">
        <v>6.8890000000000007E-2</v>
      </c>
      <c r="J353" s="88">
        <v>4.8635299999999999</v>
      </c>
      <c r="K353" s="90">
        <v>0.12392</v>
      </c>
      <c r="L353" s="89">
        <v>4.4405099999999997</v>
      </c>
      <c r="M353" s="89">
        <v>3.2719999999999999E-2</v>
      </c>
      <c r="N353" s="88">
        <v>4.1923899999999996</v>
      </c>
      <c r="O353" s="90">
        <v>6.5500000000000003E-2</v>
      </c>
      <c r="P353" s="89">
        <v>4.2317</v>
      </c>
      <c r="Q353" s="89">
        <v>6.7140000000000005E-2</v>
      </c>
      <c r="R353" s="88">
        <v>4.2359299999999998</v>
      </c>
      <c r="S353" s="90">
        <v>4.684E-2</v>
      </c>
      <c r="T353" s="89">
        <v>4.3780999999999999</v>
      </c>
      <c r="U353" s="89">
        <v>8.2180000000000003E-2</v>
      </c>
      <c r="V353" s="88">
        <v>4.3122600000000002</v>
      </c>
      <c r="W353" s="90">
        <v>4.3900000000000002E-2</v>
      </c>
      <c r="X353" s="89">
        <v>3.9657</v>
      </c>
      <c r="Y353" s="89">
        <v>4.641E-2</v>
      </c>
      <c r="Z353" s="88">
        <v>6.6804500000000004</v>
      </c>
      <c r="AA353" s="90">
        <v>3.9468000000000001</v>
      </c>
      <c r="AD353" s="22"/>
    </row>
    <row r="354" spans="1:30" ht="15" customHeight="1">
      <c r="A354" s="22"/>
      <c r="B354" s="126">
        <v>9.9167500000000004</v>
      </c>
      <c r="C354" s="127"/>
      <c r="D354" s="88">
        <v>4.4470999999999998</v>
      </c>
      <c r="E354" s="89">
        <v>6.3600000000000004E-2</v>
      </c>
      <c r="F354" s="88">
        <v>4.2491500000000002</v>
      </c>
      <c r="G354" s="90">
        <v>4.9320000000000003E-2</v>
      </c>
      <c r="H354" s="89">
        <v>4.6621199999999998</v>
      </c>
      <c r="I354" s="89">
        <v>6.7540000000000003E-2</v>
      </c>
      <c r="J354" s="88">
        <v>4.8652100000000003</v>
      </c>
      <c r="K354" s="90">
        <v>0.12404</v>
      </c>
      <c r="L354" s="89">
        <v>4.4412099999999999</v>
      </c>
      <c r="M354" s="89">
        <v>3.3230000000000003E-2</v>
      </c>
      <c r="N354" s="88">
        <v>4.1965599999999998</v>
      </c>
      <c r="O354" s="90">
        <v>6.3689999999999997E-2</v>
      </c>
      <c r="P354" s="89">
        <v>4.2338100000000001</v>
      </c>
      <c r="Q354" s="89">
        <v>6.5869999999999998E-2</v>
      </c>
      <c r="R354" s="88">
        <v>4.23752</v>
      </c>
      <c r="S354" s="90">
        <v>4.444E-2</v>
      </c>
      <c r="T354" s="89">
        <v>4.3820199999999998</v>
      </c>
      <c r="U354" s="89">
        <v>7.9450000000000007E-2</v>
      </c>
      <c r="V354" s="88">
        <v>4.3138399999999999</v>
      </c>
      <c r="W354" s="90">
        <v>4.2349999999999999E-2</v>
      </c>
      <c r="X354" s="89">
        <v>3.9670000000000001</v>
      </c>
      <c r="Y354" s="89">
        <v>4.4940000000000001E-2</v>
      </c>
      <c r="Z354" s="88">
        <v>6.6829400000000003</v>
      </c>
      <c r="AA354" s="90">
        <v>3.94414</v>
      </c>
      <c r="AD354" s="22"/>
    </row>
    <row r="355" spans="1:30" ht="15" customHeight="1">
      <c r="A355" s="22"/>
      <c r="B355" s="126">
        <v>9.9220000000000006</v>
      </c>
      <c r="C355" s="127"/>
      <c r="D355" s="88">
        <v>4.4447200000000002</v>
      </c>
      <c r="E355" s="89">
        <v>6.7830000000000001E-2</v>
      </c>
      <c r="F355" s="88">
        <v>4.24892</v>
      </c>
      <c r="G355" s="90">
        <v>5.2269999999999997E-2</v>
      </c>
      <c r="H355" s="89">
        <v>4.6619000000000002</v>
      </c>
      <c r="I355" s="89">
        <v>6.9459999999999994E-2</v>
      </c>
      <c r="J355" s="88">
        <v>4.8646799999999999</v>
      </c>
      <c r="K355" s="90">
        <v>0.12520000000000001</v>
      </c>
      <c r="L355" s="89">
        <v>4.4412099999999999</v>
      </c>
      <c r="M355" s="89">
        <v>3.397E-2</v>
      </c>
      <c r="N355" s="88">
        <v>4.1985700000000001</v>
      </c>
      <c r="O355" s="90">
        <v>6.454E-2</v>
      </c>
      <c r="P355" s="89">
        <v>4.2326300000000003</v>
      </c>
      <c r="Q355" s="89">
        <v>6.6530000000000006E-2</v>
      </c>
      <c r="R355" s="88">
        <v>4.2378400000000003</v>
      </c>
      <c r="S355" s="90">
        <v>4.5760000000000002E-2</v>
      </c>
      <c r="T355" s="89">
        <v>4.3795700000000002</v>
      </c>
      <c r="U355" s="89">
        <v>8.3239999999999995E-2</v>
      </c>
      <c r="V355" s="88">
        <v>4.3128700000000002</v>
      </c>
      <c r="W355" s="90">
        <v>4.4179999999999997E-2</v>
      </c>
      <c r="X355" s="89">
        <v>3.9669699999999999</v>
      </c>
      <c r="Y355" s="89">
        <v>4.8959999999999997E-2</v>
      </c>
      <c r="Z355" s="88">
        <v>6.6781199999999998</v>
      </c>
      <c r="AA355" s="90">
        <v>3.94476</v>
      </c>
      <c r="AD355" s="22"/>
    </row>
    <row r="356" spans="1:30" ht="15" customHeight="1">
      <c r="A356" s="22"/>
      <c r="B356" s="126">
        <v>9.9272500000000008</v>
      </c>
      <c r="C356" s="127"/>
      <c r="D356" s="88">
        <v>4.4458700000000002</v>
      </c>
      <c r="E356" s="89">
        <v>6.8779999999999994E-2</v>
      </c>
      <c r="F356" s="88">
        <v>4.2507700000000002</v>
      </c>
      <c r="G356" s="90">
        <v>5.2499999999999998E-2</v>
      </c>
      <c r="H356" s="89">
        <v>4.6622700000000004</v>
      </c>
      <c r="I356" s="89">
        <v>6.9349999999999995E-2</v>
      </c>
      <c r="J356" s="88">
        <v>4.8645199999999997</v>
      </c>
      <c r="K356" s="90">
        <v>0.12539</v>
      </c>
      <c r="L356" s="89">
        <v>4.4413</v>
      </c>
      <c r="M356" s="89">
        <v>3.3599999999999998E-2</v>
      </c>
      <c r="N356" s="88">
        <v>4.2016099999999996</v>
      </c>
      <c r="O356" s="90">
        <v>6.4070000000000002E-2</v>
      </c>
      <c r="P356" s="89">
        <v>4.2352600000000002</v>
      </c>
      <c r="Q356" s="89">
        <v>6.8129999999999996E-2</v>
      </c>
      <c r="R356" s="88">
        <v>4.2388000000000003</v>
      </c>
      <c r="S356" s="90">
        <v>4.5379999999999997E-2</v>
      </c>
      <c r="T356" s="89">
        <v>4.3827699999999998</v>
      </c>
      <c r="U356" s="89">
        <v>8.2439999999999999E-2</v>
      </c>
      <c r="V356" s="88">
        <v>4.3136900000000002</v>
      </c>
      <c r="W356" s="90">
        <v>4.3400000000000001E-2</v>
      </c>
      <c r="X356" s="89">
        <v>3.9679899999999999</v>
      </c>
      <c r="Y356" s="89">
        <v>4.895E-2</v>
      </c>
      <c r="Z356" s="88">
        <v>6.6789100000000001</v>
      </c>
      <c r="AA356" s="90">
        <v>3.94468</v>
      </c>
      <c r="AD356" s="22"/>
    </row>
    <row r="357" spans="1:30" ht="15" customHeight="1">
      <c r="A357" s="22"/>
      <c r="B357" s="126">
        <v>9.9324999999999992</v>
      </c>
      <c r="C357" s="127"/>
      <c r="D357" s="88">
        <v>4.44679</v>
      </c>
      <c r="E357" s="89">
        <v>6.9409999999999999E-2</v>
      </c>
      <c r="F357" s="88">
        <v>4.2501100000000003</v>
      </c>
      <c r="G357" s="90">
        <v>5.3499999999999999E-2</v>
      </c>
      <c r="H357" s="89">
        <v>4.6618300000000001</v>
      </c>
      <c r="I357" s="89">
        <v>6.9940000000000002E-2</v>
      </c>
      <c r="J357" s="88">
        <v>4.8646500000000001</v>
      </c>
      <c r="K357" s="90">
        <v>0.12622</v>
      </c>
      <c r="L357" s="89">
        <v>4.4419000000000004</v>
      </c>
      <c r="M357" s="89">
        <v>3.4610000000000002E-2</v>
      </c>
      <c r="N357" s="88">
        <v>4.2038500000000001</v>
      </c>
      <c r="O357" s="90">
        <v>6.5000000000000002E-2</v>
      </c>
      <c r="P357" s="89">
        <v>4.2335399999999996</v>
      </c>
      <c r="Q357" s="89">
        <v>6.9540000000000005E-2</v>
      </c>
      <c r="R357" s="88">
        <v>4.23942</v>
      </c>
      <c r="S357" s="90">
        <v>4.598E-2</v>
      </c>
      <c r="T357" s="89">
        <v>4.38171</v>
      </c>
      <c r="U357" s="89">
        <v>8.5529999999999995E-2</v>
      </c>
      <c r="V357" s="88">
        <v>4.3136900000000002</v>
      </c>
      <c r="W357" s="90">
        <v>4.3920000000000001E-2</v>
      </c>
      <c r="X357" s="89">
        <v>3.96739</v>
      </c>
      <c r="Y357" s="89">
        <v>4.8140000000000002E-2</v>
      </c>
      <c r="Z357" s="88">
        <v>6.6783799999999998</v>
      </c>
      <c r="AA357" s="90">
        <v>3.9443600000000001</v>
      </c>
      <c r="AD357" s="22"/>
    </row>
    <row r="358" spans="1:30" ht="15" customHeight="1">
      <c r="A358" s="22"/>
      <c r="B358" s="126">
        <v>9.9377499999999994</v>
      </c>
      <c r="C358" s="127"/>
      <c r="D358" s="88">
        <v>4.4450900000000004</v>
      </c>
      <c r="E358" s="89">
        <v>6.9220000000000004E-2</v>
      </c>
      <c r="F358" s="88">
        <v>4.2479899999999997</v>
      </c>
      <c r="G358" s="90">
        <v>5.3400000000000003E-2</v>
      </c>
      <c r="H358" s="89">
        <v>4.6618399999999998</v>
      </c>
      <c r="I358" s="89">
        <v>7.016E-2</v>
      </c>
      <c r="J358" s="88">
        <v>4.8645300000000002</v>
      </c>
      <c r="K358" s="90">
        <v>0.126</v>
      </c>
      <c r="L358" s="89">
        <v>4.4408799999999999</v>
      </c>
      <c r="M358" s="89">
        <v>3.4750000000000003E-2</v>
      </c>
      <c r="N358" s="88">
        <v>4.2060000000000004</v>
      </c>
      <c r="O358" s="90">
        <v>6.4030000000000004E-2</v>
      </c>
      <c r="P358" s="89">
        <v>4.2320399999999996</v>
      </c>
      <c r="Q358" s="89">
        <v>6.8930000000000005E-2</v>
      </c>
      <c r="R358" s="88">
        <v>4.2389299999999999</v>
      </c>
      <c r="S358" s="90">
        <v>4.5240000000000002E-2</v>
      </c>
      <c r="T358" s="89">
        <v>4.3788999999999998</v>
      </c>
      <c r="U358" s="89">
        <v>8.4239999999999995E-2</v>
      </c>
      <c r="V358" s="88">
        <v>4.3128299999999999</v>
      </c>
      <c r="W358" s="90">
        <v>4.4119999999999999E-2</v>
      </c>
      <c r="X358" s="89">
        <v>3.9664299999999999</v>
      </c>
      <c r="Y358" s="89">
        <v>4.827E-2</v>
      </c>
      <c r="Z358" s="88">
        <v>6.6772600000000004</v>
      </c>
      <c r="AA358" s="90">
        <v>3.9422100000000002</v>
      </c>
      <c r="AD358" s="22"/>
    </row>
    <row r="359" spans="1:30" ht="15" customHeight="1">
      <c r="A359" s="22"/>
      <c r="B359" s="126">
        <v>9.9429999999999996</v>
      </c>
      <c r="C359" s="127"/>
      <c r="D359" s="88">
        <v>4.4478600000000004</v>
      </c>
      <c r="E359" s="89">
        <v>6.9360000000000005E-2</v>
      </c>
      <c r="F359" s="88">
        <v>4.2490500000000004</v>
      </c>
      <c r="G359" s="90">
        <v>5.3310000000000003E-2</v>
      </c>
      <c r="H359" s="89">
        <v>4.6621499999999996</v>
      </c>
      <c r="I359" s="89">
        <v>7.0660000000000001E-2</v>
      </c>
      <c r="J359" s="88">
        <v>4.8648800000000003</v>
      </c>
      <c r="K359" s="90">
        <v>0.12570000000000001</v>
      </c>
      <c r="L359" s="89">
        <v>4.4413499999999999</v>
      </c>
      <c r="M359" s="89">
        <v>3.533E-2</v>
      </c>
      <c r="N359" s="88">
        <v>4.2085900000000001</v>
      </c>
      <c r="O359" s="90">
        <v>6.3460000000000003E-2</v>
      </c>
      <c r="P359" s="89">
        <v>4.2338399999999998</v>
      </c>
      <c r="Q359" s="89">
        <v>6.8589999999999998E-2</v>
      </c>
      <c r="R359" s="88">
        <v>4.2398199999999999</v>
      </c>
      <c r="S359" s="90">
        <v>4.5400000000000003E-2</v>
      </c>
      <c r="T359" s="89">
        <v>4.38103</v>
      </c>
      <c r="U359" s="89">
        <v>8.5279999999999995E-2</v>
      </c>
      <c r="V359" s="88">
        <v>4.3138399999999999</v>
      </c>
      <c r="W359" s="90">
        <v>4.335E-2</v>
      </c>
      <c r="X359" s="89">
        <v>3.9659200000000001</v>
      </c>
      <c r="Y359" s="89">
        <v>4.9489999999999999E-2</v>
      </c>
      <c r="Z359" s="88">
        <v>6.6780799999999996</v>
      </c>
      <c r="AA359" s="90">
        <v>3.94041</v>
      </c>
      <c r="AD359" s="22"/>
    </row>
    <row r="360" spans="1:30" ht="15" customHeight="1">
      <c r="A360" s="22"/>
      <c r="B360" s="126">
        <v>9.9482499999999998</v>
      </c>
      <c r="C360" s="127"/>
      <c r="D360" s="88">
        <v>4.4467400000000001</v>
      </c>
      <c r="E360" s="89">
        <v>6.9260000000000002E-2</v>
      </c>
      <c r="F360" s="88">
        <v>4.2496</v>
      </c>
      <c r="G360" s="90">
        <v>5.1889999999999999E-2</v>
      </c>
      <c r="H360" s="89">
        <v>4.6624600000000003</v>
      </c>
      <c r="I360" s="89">
        <v>7.0980000000000001E-2</v>
      </c>
      <c r="J360" s="88">
        <v>4.86585</v>
      </c>
      <c r="K360" s="90">
        <v>0.12675</v>
      </c>
      <c r="L360" s="89">
        <v>4.4413400000000003</v>
      </c>
      <c r="M360" s="89">
        <v>3.4720000000000001E-2</v>
      </c>
      <c r="N360" s="88">
        <v>4.2105300000000003</v>
      </c>
      <c r="O360" s="90">
        <v>6.3810000000000006E-2</v>
      </c>
      <c r="P360" s="89">
        <v>4.2332799999999997</v>
      </c>
      <c r="Q360" s="89">
        <v>6.8970000000000004E-2</v>
      </c>
      <c r="R360" s="88">
        <v>4.2407000000000004</v>
      </c>
      <c r="S360" s="90">
        <v>4.5080000000000002E-2</v>
      </c>
      <c r="T360" s="89">
        <v>4.3807499999999999</v>
      </c>
      <c r="U360" s="89">
        <v>8.5400000000000004E-2</v>
      </c>
      <c r="V360" s="88">
        <v>4.3140400000000003</v>
      </c>
      <c r="W360" s="90">
        <v>4.3909999999999998E-2</v>
      </c>
      <c r="X360" s="89">
        <v>3.9666199999999998</v>
      </c>
      <c r="Y360" s="89">
        <v>4.9730000000000003E-2</v>
      </c>
      <c r="Z360" s="88">
        <v>6.6758499999999996</v>
      </c>
      <c r="AA360" s="90">
        <v>3.9380799999999998</v>
      </c>
      <c r="AD360" s="22"/>
    </row>
    <row r="361" spans="1:30" ht="15" customHeight="1">
      <c r="A361" s="22"/>
      <c r="B361" s="126">
        <v>9.9535</v>
      </c>
      <c r="C361" s="127"/>
      <c r="D361" s="88">
        <v>4.4458799999999998</v>
      </c>
      <c r="E361" s="89">
        <v>6.9269999999999998E-2</v>
      </c>
      <c r="F361" s="88">
        <v>4.2507700000000002</v>
      </c>
      <c r="G361" s="90">
        <v>5.176E-2</v>
      </c>
      <c r="H361" s="89">
        <v>4.6620600000000003</v>
      </c>
      <c r="I361" s="89">
        <v>6.9750000000000006E-2</v>
      </c>
      <c r="J361" s="88">
        <v>4.8654700000000002</v>
      </c>
      <c r="K361" s="90">
        <v>0.12598000000000001</v>
      </c>
      <c r="L361" s="89">
        <v>4.4420700000000002</v>
      </c>
      <c r="M361" s="89">
        <v>3.3579999999999999E-2</v>
      </c>
      <c r="N361" s="88">
        <v>4.2132699999999996</v>
      </c>
      <c r="O361" s="90">
        <v>6.2190000000000002E-2</v>
      </c>
      <c r="P361" s="89">
        <v>4.23393</v>
      </c>
      <c r="Q361" s="89">
        <v>6.7659999999999998E-2</v>
      </c>
      <c r="R361" s="88">
        <v>4.2412999999999998</v>
      </c>
      <c r="S361" s="90">
        <v>4.4429999999999997E-2</v>
      </c>
      <c r="T361" s="89">
        <v>4.3807499999999999</v>
      </c>
      <c r="U361" s="89">
        <v>8.4640000000000007E-2</v>
      </c>
      <c r="V361" s="88">
        <v>4.3140799999999997</v>
      </c>
      <c r="W361" s="90">
        <v>4.3369999999999999E-2</v>
      </c>
      <c r="X361" s="89">
        <v>3.96699</v>
      </c>
      <c r="Y361" s="89">
        <v>4.8910000000000002E-2</v>
      </c>
      <c r="Z361" s="88">
        <v>6.67685</v>
      </c>
      <c r="AA361" s="90">
        <v>3.9377800000000001</v>
      </c>
      <c r="AD361" s="22"/>
    </row>
    <row r="362" spans="1:30" ht="15" customHeight="1">
      <c r="A362" s="22"/>
      <c r="B362" s="126">
        <v>9.9587500000000002</v>
      </c>
      <c r="C362" s="127"/>
      <c r="D362" s="88">
        <v>4.44564</v>
      </c>
      <c r="E362" s="89">
        <v>6.6589999999999996E-2</v>
      </c>
      <c r="F362" s="88">
        <v>4.2494399999999999</v>
      </c>
      <c r="G362" s="90">
        <v>5.0560000000000001E-2</v>
      </c>
      <c r="H362" s="89">
        <v>4.6616799999999996</v>
      </c>
      <c r="I362" s="89">
        <v>6.8900000000000003E-2</v>
      </c>
      <c r="J362" s="88">
        <v>4.8648400000000001</v>
      </c>
      <c r="K362" s="90">
        <v>0.12463</v>
      </c>
      <c r="L362" s="89">
        <v>4.4411899999999997</v>
      </c>
      <c r="M362" s="89">
        <v>3.288E-2</v>
      </c>
      <c r="N362" s="88">
        <v>4.2141200000000003</v>
      </c>
      <c r="O362" s="90">
        <v>6.157E-2</v>
      </c>
      <c r="P362" s="89">
        <v>4.2328900000000003</v>
      </c>
      <c r="Q362" s="89">
        <v>6.5369999999999998E-2</v>
      </c>
      <c r="R362" s="88">
        <v>4.2412099999999997</v>
      </c>
      <c r="S362" s="90">
        <v>4.333E-2</v>
      </c>
      <c r="T362" s="89">
        <v>4.3802300000000001</v>
      </c>
      <c r="U362" s="89">
        <v>8.3239999999999995E-2</v>
      </c>
      <c r="V362" s="88">
        <v>4.3137999999999996</v>
      </c>
      <c r="W362" s="90">
        <v>4.2500000000000003E-2</v>
      </c>
      <c r="X362" s="89">
        <v>3.9672100000000001</v>
      </c>
      <c r="Y362" s="89">
        <v>4.7440000000000003E-2</v>
      </c>
      <c r="Z362" s="88">
        <v>6.6761499999999998</v>
      </c>
      <c r="AA362" s="90">
        <v>3.9334199999999999</v>
      </c>
      <c r="AD362" s="22"/>
    </row>
    <row r="363" spans="1:30" ht="15" customHeight="1">
      <c r="A363" s="22"/>
      <c r="B363" s="126">
        <v>9.9640000000000004</v>
      </c>
      <c r="C363" s="127"/>
      <c r="D363" s="88">
        <v>4.4459600000000004</v>
      </c>
      <c r="E363" s="89">
        <v>6.8239999999999995E-2</v>
      </c>
      <c r="F363" s="88">
        <v>4.2485900000000001</v>
      </c>
      <c r="G363" s="90">
        <v>5.1950000000000003E-2</v>
      </c>
      <c r="H363" s="89">
        <v>4.6619799999999998</v>
      </c>
      <c r="I363" s="89">
        <v>7.0050000000000001E-2</v>
      </c>
      <c r="J363" s="88">
        <v>4.8651499999999999</v>
      </c>
      <c r="K363" s="90">
        <v>0.12673999999999999</v>
      </c>
      <c r="L363" s="89">
        <v>4.4411699999999996</v>
      </c>
      <c r="M363" s="89">
        <v>3.3230000000000003E-2</v>
      </c>
      <c r="N363" s="88">
        <v>4.21699</v>
      </c>
      <c r="O363" s="90">
        <v>6.198E-2</v>
      </c>
      <c r="P363" s="89">
        <v>4.2334100000000001</v>
      </c>
      <c r="Q363" s="89">
        <v>6.8970000000000004E-2</v>
      </c>
      <c r="R363" s="88">
        <v>4.2405499999999998</v>
      </c>
      <c r="S363" s="90">
        <v>4.403E-2</v>
      </c>
      <c r="T363" s="89">
        <v>4.38009</v>
      </c>
      <c r="U363" s="89">
        <v>8.3629999999999996E-2</v>
      </c>
      <c r="V363" s="88">
        <v>4.3132599999999996</v>
      </c>
      <c r="W363" s="90">
        <v>4.335E-2</v>
      </c>
      <c r="X363" s="89">
        <v>3.9670000000000001</v>
      </c>
      <c r="Y363" s="89">
        <v>4.8230000000000002E-2</v>
      </c>
      <c r="Z363" s="88">
        <v>6.6732500000000003</v>
      </c>
      <c r="AA363" s="90">
        <v>3.9342700000000002</v>
      </c>
      <c r="AD363" s="22"/>
    </row>
    <row r="364" spans="1:30" ht="15" customHeight="1">
      <c r="A364" s="22"/>
      <c r="B364" s="126">
        <v>9.9692500000000006</v>
      </c>
      <c r="C364" s="127"/>
      <c r="D364" s="88">
        <v>4.4466299999999999</v>
      </c>
      <c r="E364" s="89">
        <v>6.8500000000000005E-2</v>
      </c>
      <c r="F364" s="88">
        <v>4.2498800000000001</v>
      </c>
      <c r="G364" s="90">
        <v>5.1740000000000001E-2</v>
      </c>
      <c r="H364" s="89">
        <v>4.66153</v>
      </c>
      <c r="I364" s="89">
        <v>6.9720000000000004E-2</v>
      </c>
      <c r="J364" s="88">
        <v>4.86477</v>
      </c>
      <c r="K364" s="90">
        <v>0.12692000000000001</v>
      </c>
      <c r="L364" s="89">
        <v>4.4414800000000003</v>
      </c>
      <c r="M364" s="89">
        <v>3.4000000000000002E-2</v>
      </c>
      <c r="N364" s="88">
        <v>4.2178100000000001</v>
      </c>
      <c r="O364" s="90">
        <v>6.2170000000000003E-2</v>
      </c>
      <c r="P364" s="89">
        <v>4.2337699999999998</v>
      </c>
      <c r="Q364" s="89">
        <v>6.5759999999999999E-2</v>
      </c>
      <c r="R364" s="88">
        <v>4.2410199999999998</v>
      </c>
      <c r="S364" s="90">
        <v>4.3659999999999997E-2</v>
      </c>
      <c r="T364" s="89">
        <v>4.3800299999999996</v>
      </c>
      <c r="U364" s="89">
        <v>8.3690000000000001E-2</v>
      </c>
      <c r="V364" s="88">
        <v>4.3137299999999996</v>
      </c>
      <c r="W364" s="90">
        <v>4.3310000000000001E-2</v>
      </c>
      <c r="X364" s="89">
        <v>3.9667300000000001</v>
      </c>
      <c r="Y364" s="89">
        <v>4.8160000000000001E-2</v>
      </c>
      <c r="Z364" s="88">
        <v>6.6724800000000002</v>
      </c>
      <c r="AA364" s="90">
        <v>3.9336099999999998</v>
      </c>
      <c r="AD364" s="22"/>
    </row>
    <row r="365" spans="1:30" ht="15" customHeight="1">
      <c r="A365" s="22"/>
      <c r="B365" s="126">
        <v>9.9745000000000008</v>
      </c>
      <c r="C365" s="127"/>
      <c r="D365" s="88">
        <v>4.4448800000000004</v>
      </c>
      <c r="E365" s="89">
        <v>6.7330000000000001E-2</v>
      </c>
      <c r="F365" s="88">
        <v>4.2484099999999998</v>
      </c>
      <c r="G365" s="90">
        <v>5.271E-2</v>
      </c>
      <c r="H365" s="89">
        <v>4.6611599999999997</v>
      </c>
      <c r="I365" s="89">
        <v>6.9510000000000002E-2</v>
      </c>
      <c r="J365" s="88">
        <v>4.86496</v>
      </c>
      <c r="K365" s="90">
        <v>0.12651000000000001</v>
      </c>
      <c r="L365" s="89">
        <v>4.44048</v>
      </c>
      <c r="M365" s="89">
        <v>3.4009999999999999E-2</v>
      </c>
      <c r="N365" s="88">
        <v>4.2194599999999998</v>
      </c>
      <c r="O365" s="90">
        <v>6.1870000000000001E-2</v>
      </c>
      <c r="P365" s="89">
        <v>4.2319800000000001</v>
      </c>
      <c r="Q365" s="89">
        <v>6.7159999999999997E-2</v>
      </c>
      <c r="R365" s="88">
        <v>4.2401200000000001</v>
      </c>
      <c r="S365" s="90">
        <v>4.3380000000000002E-2</v>
      </c>
      <c r="T365" s="89">
        <v>4.3788799999999997</v>
      </c>
      <c r="U365" s="89">
        <v>8.4709999999999994E-2</v>
      </c>
      <c r="V365" s="88">
        <v>4.3131500000000003</v>
      </c>
      <c r="W365" s="90">
        <v>4.2549999999999998E-2</v>
      </c>
      <c r="X365" s="89">
        <v>3.9653499999999999</v>
      </c>
      <c r="Y365" s="89">
        <v>4.7940000000000003E-2</v>
      </c>
      <c r="Z365" s="88">
        <v>6.6708699999999999</v>
      </c>
      <c r="AA365" s="90">
        <v>3.93038</v>
      </c>
      <c r="AD365" s="22"/>
    </row>
    <row r="366" spans="1:30" ht="15" customHeight="1">
      <c r="A366" s="22"/>
      <c r="B366" s="126">
        <v>9.9797499999999992</v>
      </c>
      <c r="C366" s="127"/>
      <c r="D366" s="88">
        <v>4.4463499999999998</v>
      </c>
      <c r="E366" s="89">
        <v>6.7030000000000006E-2</v>
      </c>
      <c r="F366" s="88">
        <v>4.2515099999999997</v>
      </c>
      <c r="G366" s="90">
        <v>5.0819999999999997E-2</v>
      </c>
      <c r="H366" s="89">
        <v>4.6630700000000003</v>
      </c>
      <c r="I366" s="89">
        <v>6.8260000000000001E-2</v>
      </c>
      <c r="J366" s="88">
        <v>4.8662599999999996</v>
      </c>
      <c r="K366" s="90">
        <v>0.12598000000000001</v>
      </c>
      <c r="L366" s="89">
        <v>4.4421499999999998</v>
      </c>
      <c r="M366" s="89">
        <v>3.3840000000000002E-2</v>
      </c>
      <c r="N366" s="88">
        <v>4.2221599999999997</v>
      </c>
      <c r="O366" s="90">
        <v>6.0729999999999999E-2</v>
      </c>
      <c r="P366" s="89">
        <v>4.2348400000000002</v>
      </c>
      <c r="Q366" s="89">
        <v>6.5689999999999998E-2</v>
      </c>
      <c r="R366" s="88">
        <v>4.2418699999999996</v>
      </c>
      <c r="S366" s="90">
        <v>4.2860000000000002E-2</v>
      </c>
      <c r="T366" s="89">
        <v>4.38131</v>
      </c>
      <c r="U366" s="89">
        <v>8.2780000000000006E-2</v>
      </c>
      <c r="V366" s="88">
        <v>4.3141699999999998</v>
      </c>
      <c r="W366" s="90">
        <v>4.2180000000000002E-2</v>
      </c>
      <c r="X366" s="89">
        <v>3.96597</v>
      </c>
      <c r="Y366" s="89">
        <v>4.6859999999999999E-2</v>
      </c>
      <c r="Z366" s="88">
        <v>6.6724300000000003</v>
      </c>
      <c r="AA366" s="90">
        <v>3.92849</v>
      </c>
      <c r="AD366" s="22"/>
    </row>
    <row r="367" spans="1:30" ht="15" customHeight="1">
      <c r="A367" s="22"/>
      <c r="B367" s="126">
        <v>9.9849999999999994</v>
      </c>
      <c r="C367" s="127"/>
      <c r="D367" s="88">
        <v>4.4462599999999997</v>
      </c>
      <c r="E367" s="89">
        <v>6.4729999999999996E-2</v>
      </c>
      <c r="F367" s="88">
        <v>4.2515700000000001</v>
      </c>
      <c r="G367" s="90">
        <v>4.9110000000000001E-2</v>
      </c>
      <c r="H367" s="89">
        <v>4.6624400000000001</v>
      </c>
      <c r="I367" s="89">
        <v>6.8390000000000006E-2</v>
      </c>
      <c r="J367" s="88">
        <v>4.8660800000000002</v>
      </c>
      <c r="K367" s="90">
        <v>0.12466000000000001</v>
      </c>
      <c r="L367" s="89">
        <v>4.4419300000000002</v>
      </c>
      <c r="M367" s="89">
        <v>3.2899999999999999E-2</v>
      </c>
      <c r="N367" s="88">
        <v>4.2244200000000003</v>
      </c>
      <c r="O367" s="90">
        <v>5.917E-2</v>
      </c>
      <c r="P367" s="89">
        <v>4.23644</v>
      </c>
      <c r="Q367" s="89">
        <v>6.3560000000000005E-2</v>
      </c>
      <c r="R367" s="88">
        <v>4.2419700000000002</v>
      </c>
      <c r="S367" s="90">
        <v>4.2070000000000003E-2</v>
      </c>
      <c r="T367" s="89">
        <v>4.3807600000000004</v>
      </c>
      <c r="U367" s="89">
        <v>8.1409999999999996E-2</v>
      </c>
      <c r="V367" s="88">
        <v>4.3140700000000001</v>
      </c>
      <c r="W367" s="90">
        <v>4.0590000000000001E-2</v>
      </c>
      <c r="X367" s="89">
        <v>3.9682400000000002</v>
      </c>
      <c r="Y367" s="89">
        <v>4.5449999999999997E-2</v>
      </c>
      <c r="Z367" s="88">
        <v>6.6722400000000004</v>
      </c>
      <c r="AA367" s="90">
        <v>3.9253</v>
      </c>
      <c r="AD367" s="22"/>
    </row>
    <row r="368" spans="1:30" ht="15" customHeight="1">
      <c r="A368" s="22"/>
      <c r="B368" s="126">
        <v>9.9902499999999996</v>
      </c>
      <c r="C368" s="127"/>
      <c r="D368" s="88">
        <v>4.4476599999999999</v>
      </c>
      <c r="E368" s="89">
        <v>6.3789999999999999E-2</v>
      </c>
      <c r="F368" s="88">
        <v>4.2532399999999999</v>
      </c>
      <c r="G368" s="90">
        <v>5.0470000000000001E-2</v>
      </c>
      <c r="H368" s="89">
        <v>4.6627000000000001</v>
      </c>
      <c r="I368" s="89">
        <v>6.7780000000000007E-2</v>
      </c>
      <c r="J368" s="88">
        <v>4.8666999999999998</v>
      </c>
      <c r="K368" s="90">
        <v>0.12497999999999999</v>
      </c>
      <c r="L368" s="89">
        <v>4.44177</v>
      </c>
      <c r="M368" s="89">
        <v>3.1890000000000002E-2</v>
      </c>
      <c r="N368" s="88">
        <v>4.2260999999999997</v>
      </c>
      <c r="O368" s="90">
        <v>5.9959999999999999E-2</v>
      </c>
      <c r="P368" s="89">
        <v>4.2356400000000001</v>
      </c>
      <c r="Q368" s="89">
        <v>6.404E-2</v>
      </c>
      <c r="R368" s="88">
        <v>4.2417999999999996</v>
      </c>
      <c r="S368" s="90">
        <v>4.2680000000000003E-2</v>
      </c>
      <c r="T368" s="89">
        <v>4.3809899999999997</v>
      </c>
      <c r="U368" s="89">
        <v>8.2640000000000005E-2</v>
      </c>
      <c r="V368" s="88">
        <v>4.3149300000000004</v>
      </c>
      <c r="W368" s="90">
        <v>4.1059999999999999E-2</v>
      </c>
      <c r="X368" s="89">
        <v>3.9678499999999999</v>
      </c>
      <c r="Y368" s="89">
        <v>4.582E-2</v>
      </c>
      <c r="Z368" s="88">
        <v>6.67225</v>
      </c>
      <c r="AA368" s="90">
        <v>3.92543</v>
      </c>
      <c r="AD368" s="22"/>
    </row>
    <row r="369" spans="1:30" ht="15" customHeight="1">
      <c r="A369" s="22"/>
      <c r="B369" s="126">
        <v>9.9954999999999998</v>
      </c>
      <c r="C369" s="127"/>
      <c r="D369" s="88">
        <v>4.4464100000000002</v>
      </c>
      <c r="E369" s="89">
        <v>6.4140000000000003E-2</v>
      </c>
      <c r="F369" s="88">
        <v>4.25197</v>
      </c>
      <c r="G369" s="90">
        <v>4.9200000000000001E-2</v>
      </c>
      <c r="H369" s="89">
        <v>4.6628400000000001</v>
      </c>
      <c r="I369" s="89">
        <v>6.8930000000000005E-2</v>
      </c>
      <c r="J369" s="88">
        <v>4.86653</v>
      </c>
      <c r="K369" s="90">
        <v>0.12469</v>
      </c>
      <c r="L369" s="89">
        <v>4.44191</v>
      </c>
      <c r="M369" s="89">
        <v>3.2570000000000002E-2</v>
      </c>
      <c r="N369" s="88">
        <v>4.2279299999999997</v>
      </c>
      <c r="O369" s="90">
        <v>5.9589999999999997E-2</v>
      </c>
      <c r="P369" s="89">
        <v>4.23489</v>
      </c>
      <c r="Q369" s="89">
        <v>6.411E-2</v>
      </c>
      <c r="R369" s="88">
        <v>4.2415200000000004</v>
      </c>
      <c r="S369" s="90">
        <v>4.2680000000000003E-2</v>
      </c>
      <c r="T369" s="89">
        <v>4.3812199999999999</v>
      </c>
      <c r="U369" s="89">
        <v>8.2070000000000004E-2</v>
      </c>
      <c r="V369" s="88">
        <v>4.3146199999999997</v>
      </c>
      <c r="W369" s="90">
        <v>4.0550000000000003E-2</v>
      </c>
      <c r="X369" s="89">
        <v>3.9679799999999998</v>
      </c>
      <c r="Y369" s="89">
        <v>4.5719999999999997E-2</v>
      </c>
      <c r="Z369" s="88">
        <v>6.6715799999999996</v>
      </c>
      <c r="AA369" s="90">
        <v>3.92483</v>
      </c>
      <c r="AD369" s="22"/>
    </row>
    <row r="370" spans="1:30" ht="15" customHeight="1">
      <c r="A370" s="22"/>
      <c r="B370" s="126">
        <v>10.00075</v>
      </c>
      <c r="C370" s="127"/>
      <c r="D370" s="88">
        <v>4.44679</v>
      </c>
      <c r="E370" s="89">
        <v>6.5159999999999996E-2</v>
      </c>
      <c r="F370" s="88">
        <v>4.25197</v>
      </c>
      <c r="G370" s="90">
        <v>4.9110000000000001E-2</v>
      </c>
      <c r="H370" s="89">
        <v>4.6631</v>
      </c>
      <c r="I370" s="89">
        <v>6.7220000000000002E-2</v>
      </c>
      <c r="J370" s="88">
        <v>4.8671600000000002</v>
      </c>
      <c r="K370" s="90">
        <v>0.12442</v>
      </c>
      <c r="L370" s="89">
        <v>4.44198</v>
      </c>
      <c r="M370" s="89">
        <v>3.2219999999999999E-2</v>
      </c>
      <c r="N370" s="88">
        <v>4.2286400000000004</v>
      </c>
      <c r="O370" s="90">
        <v>5.9360000000000003E-2</v>
      </c>
      <c r="P370" s="89">
        <v>4.2362299999999999</v>
      </c>
      <c r="Q370" s="89">
        <v>6.3810000000000006E-2</v>
      </c>
      <c r="R370" s="88">
        <v>4.24275</v>
      </c>
      <c r="S370" s="90">
        <v>4.2009999999999999E-2</v>
      </c>
      <c r="T370" s="89">
        <v>4.3823499999999997</v>
      </c>
      <c r="U370" s="89">
        <v>8.0869999999999997E-2</v>
      </c>
      <c r="V370" s="88">
        <v>4.3148799999999996</v>
      </c>
      <c r="W370" s="90">
        <v>4.1149999999999999E-2</v>
      </c>
      <c r="X370" s="89">
        <v>3.9666899999999998</v>
      </c>
      <c r="Y370" s="89">
        <v>4.5330000000000002E-2</v>
      </c>
      <c r="Z370" s="88">
        <v>6.67178</v>
      </c>
      <c r="AA370" s="90">
        <v>3.9232300000000002</v>
      </c>
      <c r="AD370" s="22"/>
    </row>
    <row r="371" spans="1:30" ht="15" customHeight="1">
      <c r="A371" s="22"/>
      <c r="B371" s="126">
        <v>10.006</v>
      </c>
      <c r="C371" s="127"/>
      <c r="D371" s="88">
        <v>4.44876</v>
      </c>
      <c r="E371" s="89">
        <v>6.3030000000000003E-2</v>
      </c>
      <c r="F371" s="88">
        <v>4.2520499999999997</v>
      </c>
      <c r="G371" s="90">
        <v>4.7079999999999997E-2</v>
      </c>
      <c r="H371" s="89">
        <v>4.6631299999999998</v>
      </c>
      <c r="I371" s="89">
        <v>6.7070000000000005E-2</v>
      </c>
      <c r="J371" s="88">
        <v>4.8663499999999997</v>
      </c>
      <c r="K371" s="90">
        <v>0.12482</v>
      </c>
      <c r="L371" s="89">
        <v>4.4419599999999999</v>
      </c>
      <c r="M371" s="89">
        <v>3.1699999999999999E-2</v>
      </c>
      <c r="N371" s="88">
        <v>4.2304300000000001</v>
      </c>
      <c r="O371" s="90">
        <v>5.7930000000000002E-2</v>
      </c>
      <c r="P371" s="89">
        <v>4.2346899999999996</v>
      </c>
      <c r="Q371" s="89">
        <v>6.2489999999999997E-2</v>
      </c>
      <c r="R371" s="88">
        <v>4.2429600000000001</v>
      </c>
      <c r="S371" s="90">
        <v>4.138E-2</v>
      </c>
      <c r="T371" s="89">
        <v>4.3827299999999996</v>
      </c>
      <c r="U371" s="89">
        <v>7.9899999999999999E-2</v>
      </c>
      <c r="V371" s="88">
        <v>4.3146500000000003</v>
      </c>
      <c r="W371" s="90">
        <v>4.0660000000000002E-2</v>
      </c>
      <c r="X371" s="89">
        <v>3.9674800000000001</v>
      </c>
      <c r="Y371" s="89">
        <v>4.41E-2</v>
      </c>
      <c r="Z371" s="88">
        <v>6.6712999999999996</v>
      </c>
      <c r="AA371" s="90">
        <v>3.9209800000000001</v>
      </c>
      <c r="AD371" s="22"/>
    </row>
    <row r="372" spans="1:30" ht="15" customHeight="1">
      <c r="A372" s="22"/>
      <c r="B372" s="126">
        <v>10.01125</v>
      </c>
      <c r="C372" s="127"/>
      <c r="D372" s="88">
        <v>4.4479199999999999</v>
      </c>
      <c r="E372" s="89">
        <v>6.3399999999999998E-2</v>
      </c>
      <c r="F372" s="88">
        <v>4.2525000000000004</v>
      </c>
      <c r="G372" s="90">
        <v>4.7140000000000001E-2</v>
      </c>
      <c r="H372" s="89">
        <v>4.6631999999999998</v>
      </c>
      <c r="I372" s="89">
        <v>6.7220000000000002E-2</v>
      </c>
      <c r="J372" s="88">
        <v>4.8671600000000002</v>
      </c>
      <c r="K372" s="90">
        <v>0.12454999999999999</v>
      </c>
      <c r="L372" s="89">
        <v>4.4425600000000003</v>
      </c>
      <c r="M372" s="89">
        <v>3.1910000000000001E-2</v>
      </c>
      <c r="N372" s="88">
        <v>4.2321999999999997</v>
      </c>
      <c r="O372" s="90">
        <v>5.8979999999999998E-2</v>
      </c>
      <c r="P372" s="89">
        <v>4.2353800000000001</v>
      </c>
      <c r="Q372" s="89">
        <v>6.4339999999999994E-2</v>
      </c>
      <c r="R372" s="88">
        <v>4.2432699999999999</v>
      </c>
      <c r="S372" s="90">
        <v>4.156E-2</v>
      </c>
      <c r="T372" s="89">
        <v>4.3814099999999998</v>
      </c>
      <c r="U372" s="89">
        <v>8.0869999999999997E-2</v>
      </c>
      <c r="V372" s="88">
        <v>4.3153300000000003</v>
      </c>
      <c r="W372" s="90">
        <v>4.0599999999999997E-2</v>
      </c>
      <c r="X372" s="89">
        <v>3.9679000000000002</v>
      </c>
      <c r="Y372" s="89">
        <v>4.3839999999999997E-2</v>
      </c>
      <c r="Z372" s="88">
        <v>6.6695099999999998</v>
      </c>
      <c r="AA372" s="90">
        <v>3.9196200000000001</v>
      </c>
      <c r="AD372" s="22"/>
    </row>
    <row r="373" spans="1:30" ht="15" customHeight="1">
      <c r="A373" s="22"/>
      <c r="B373" s="126">
        <v>10.016500000000001</v>
      </c>
      <c r="C373" s="127"/>
      <c r="D373" s="88">
        <v>4.4483100000000002</v>
      </c>
      <c r="E373" s="89">
        <v>6.4460000000000003E-2</v>
      </c>
      <c r="F373" s="88">
        <v>4.2539899999999999</v>
      </c>
      <c r="G373" s="90">
        <v>4.8640000000000003E-2</v>
      </c>
      <c r="H373" s="89">
        <v>4.6644500000000004</v>
      </c>
      <c r="I373" s="89">
        <v>6.8339999999999998E-2</v>
      </c>
      <c r="J373" s="88">
        <v>4.8677299999999999</v>
      </c>
      <c r="K373" s="90">
        <v>0.12556</v>
      </c>
      <c r="L373" s="89">
        <v>4.4426899999999998</v>
      </c>
      <c r="M373" s="89">
        <v>3.2870000000000003E-2</v>
      </c>
      <c r="N373" s="88">
        <v>4.2339000000000002</v>
      </c>
      <c r="O373" s="90">
        <v>5.9319999999999998E-2</v>
      </c>
      <c r="P373" s="89">
        <v>4.23569</v>
      </c>
      <c r="Q373" s="89">
        <v>6.5240000000000006E-2</v>
      </c>
      <c r="R373" s="88">
        <v>4.2443799999999996</v>
      </c>
      <c r="S373" s="90">
        <v>4.2880000000000001E-2</v>
      </c>
      <c r="T373" s="89">
        <v>4.3822200000000002</v>
      </c>
      <c r="U373" s="89">
        <v>8.2519999999999996E-2</v>
      </c>
      <c r="V373" s="88">
        <v>4.3155999999999999</v>
      </c>
      <c r="W373" s="90">
        <v>4.122E-2</v>
      </c>
      <c r="X373" s="89">
        <v>3.9684499999999998</v>
      </c>
      <c r="Y373" s="89">
        <v>4.573E-2</v>
      </c>
      <c r="Z373" s="88">
        <v>6.6699799999999998</v>
      </c>
      <c r="AA373" s="90">
        <v>3.9195700000000002</v>
      </c>
      <c r="AD373" s="22"/>
    </row>
    <row r="374" spans="1:30" ht="15" customHeight="1">
      <c r="A374" s="22"/>
      <c r="B374" s="126">
        <v>10.021750000000001</v>
      </c>
      <c r="C374" s="127"/>
      <c r="D374" s="88">
        <v>4.4473200000000004</v>
      </c>
      <c r="E374" s="89">
        <v>6.2899999999999998E-2</v>
      </c>
      <c r="F374" s="88">
        <v>4.2521500000000003</v>
      </c>
      <c r="G374" s="90">
        <v>4.8750000000000002E-2</v>
      </c>
      <c r="H374" s="89">
        <v>4.6634900000000004</v>
      </c>
      <c r="I374" s="89">
        <v>6.8250000000000005E-2</v>
      </c>
      <c r="J374" s="88">
        <v>4.8673599999999997</v>
      </c>
      <c r="K374" s="90">
        <v>0.12531999999999999</v>
      </c>
      <c r="L374" s="89">
        <v>4.4423500000000002</v>
      </c>
      <c r="M374" s="89">
        <v>3.1940000000000003E-2</v>
      </c>
      <c r="N374" s="88">
        <v>4.2349300000000003</v>
      </c>
      <c r="O374" s="90">
        <v>5.8099999999999999E-2</v>
      </c>
      <c r="P374" s="89">
        <v>4.2354399999999996</v>
      </c>
      <c r="Q374" s="89">
        <v>6.3820000000000002E-2</v>
      </c>
      <c r="R374" s="88">
        <v>4.24397</v>
      </c>
      <c r="S374" s="90">
        <v>4.2070000000000003E-2</v>
      </c>
      <c r="T374" s="89">
        <v>4.3815299999999997</v>
      </c>
      <c r="U374" s="89">
        <v>8.1689999999999999E-2</v>
      </c>
      <c r="V374" s="88">
        <v>4.31541</v>
      </c>
      <c r="W374" s="90">
        <v>4.0849999999999997E-2</v>
      </c>
      <c r="X374" s="89">
        <v>3.96705</v>
      </c>
      <c r="Y374" s="89">
        <v>4.3860000000000003E-2</v>
      </c>
      <c r="Z374" s="88">
        <v>6.6681400000000002</v>
      </c>
      <c r="AA374" s="90">
        <v>3.9161199999999998</v>
      </c>
      <c r="AD374" s="22"/>
    </row>
    <row r="375" spans="1:30" ht="15" customHeight="1">
      <c r="A375" s="22"/>
      <c r="B375" s="126">
        <v>10.026999999999999</v>
      </c>
      <c r="C375" s="127"/>
      <c r="D375" s="88">
        <v>4.4454099999999999</v>
      </c>
      <c r="E375" s="89">
        <v>6.4939999999999998E-2</v>
      </c>
      <c r="F375" s="88">
        <v>4.2517199999999997</v>
      </c>
      <c r="G375" s="90">
        <v>5.0299999999999997E-2</v>
      </c>
      <c r="H375" s="89">
        <v>4.6621600000000001</v>
      </c>
      <c r="I375" s="89">
        <v>6.8470000000000003E-2</v>
      </c>
      <c r="J375" s="88">
        <v>4.8671100000000003</v>
      </c>
      <c r="K375" s="90">
        <v>0.12667999999999999</v>
      </c>
      <c r="L375" s="89">
        <v>4.4415100000000001</v>
      </c>
      <c r="M375" s="89">
        <v>3.3369999999999997E-2</v>
      </c>
      <c r="N375" s="88">
        <v>4.2362399999999996</v>
      </c>
      <c r="O375" s="90">
        <v>5.9470000000000002E-2</v>
      </c>
      <c r="P375" s="89">
        <v>4.2342300000000002</v>
      </c>
      <c r="Q375" s="89">
        <v>6.5170000000000006E-2</v>
      </c>
      <c r="R375" s="88">
        <v>4.2427900000000003</v>
      </c>
      <c r="S375" s="90">
        <v>4.326E-2</v>
      </c>
      <c r="T375" s="89">
        <v>4.3812600000000002</v>
      </c>
      <c r="U375" s="89">
        <v>8.3180000000000004E-2</v>
      </c>
      <c r="V375" s="88">
        <v>4.3140599999999996</v>
      </c>
      <c r="W375" s="90">
        <v>4.1880000000000001E-2</v>
      </c>
      <c r="X375" s="89">
        <v>3.96604</v>
      </c>
      <c r="Y375" s="89">
        <v>4.5580000000000002E-2</v>
      </c>
      <c r="Z375" s="88">
        <v>6.6655499999999996</v>
      </c>
      <c r="AA375" s="90">
        <v>3.9154800000000001</v>
      </c>
      <c r="AD375" s="22"/>
    </row>
    <row r="376" spans="1:30" ht="15" customHeight="1">
      <c r="A376" s="22"/>
      <c r="B376" s="126">
        <v>10.032249999999999</v>
      </c>
      <c r="C376" s="127"/>
      <c r="D376" s="88">
        <v>4.4461500000000003</v>
      </c>
      <c r="E376" s="89">
        <v>6.3719999999999999E-2</v>
      </c>
      <c r="F376" s="88">
        <v>4.2511099999999997</v>
      </c>
      <c r="G376" s="90">
        <v>4.6620000000000002E-2</v>
      </c>
      <c r="H376" s="89">
        <v>4.6623400000000004</v>
      </c>
      <c r="I376" s="89">
        <v>6.769E-2</v>
      </c>
      <c r="J376" s="88">
        <v>4.8661300000000001</v>
      </c>
      <c r="K376" s="90">
        <v>0.12589</v>
      </c>
      <c r="L376" s="89">
        <v>4.4421900000000001</v>
      </c>
      <c r="M376" s="89">
        <v>3.261E-2</v>
      </c>
      <c r="N376" s="88">
        <v>4.2364800000000002</v>
      </c>
      <c r="O376" s="90">
        <v>5.7910000000000003E-2</v>
      </c>
      <c r="P376" s="89">
        <v>4.2328799999999998</v>
      </c>
      <c r="Q376" s="89">
        <v>6.4070000000000002E-2</v>
      </c>
      <c r="R376" s="88">
        <v>4.2426700000000004</v>
      </c>
      <c r="S376" s="90">
        <v>4.165E-2</v>
      </c>
      <c r="T376" s="89">
        <v>4.3802500000000002</v>
      </c>
      <c r="U376" s="89">
        <v>8.1299999999999997E-2</v>
      </c>
      <c r="V376" s="88">
        <v>4.3142500000000004</v>
      </c>
      <c r="W376" s="90">
        <v>4.1110000000000001E-2</v>
      </c>
      <c r="X376" s="89">
        <v>3.9658600000000002</v>
      </c>
      <c r="Y376" s="89">
        <v>4.4929999999999998E-2</v>
      </c>
      <c r="Z376" s="88">
        <v>6.6660899999999996</v>
      </c>
      <c r="AA376" s="90">
        <v>3.9133800000000001</v>
      </c>
      <c r="AD376" s="22"/>
    </row>
    <row r="377" spans="1:30" ht="15" customHeight="1">
      <c r="A377" s="22"/>
      <c r="B377" s="126">
        <v>10.0375</v>
      </c>
      <c r="C377" s="127"/>
      <c r="D377" s="88">
        <v>4.4447999999999999</v>
      </c>
      <c r="E377" s="89">
        <v>6.6180000000000003E-2</v>
      </c>
      <c r="F377" s="88">
        <v>4.2515299999999998</v>
      </c>
      <c r="G377" s="90">
        <v>4.9590000000000002E-2</v>
      </c>
      <c r="H377" s="89">
        <v>4.6625500000000004</v>
      </c>
      <c r="I377" s="89">
        <v>6.8589999999999998E-2</v>
      </c>
      <c r="J377" s="88">
        <v>4.8665599999999998</v>
      </c>
      <c r="K377" s="90">
        <v>0.12606999999999999</v>
      </c>
      <c r="L377" s="89">
        <v>4.4418699999999998</v>
      </c>
      <c r="M377" s="89">
        <v>3.2480000000000002E-2</v>
      </c>
      <c r="N377" s="88">
        <v>4.2377700000000003</v>
      </c>
      <c r="O377" s="90">
        <v>5.9240000000000001E-2</v>
      </c>
      <c r="P377" s="89">
        <v>4.2328400000000004</v>
      </c>
      <c r="Q377" s="89">
        <v>6.4879999999999993E-2</v>
      </c>
      <c r="R377" s="88">
        <v>4.2428499999999998</v>
      </c>
      <c r="S377" s="90">
        <v>4.2659999999999997E-2</v>
      </c>
      <c r="T377" s="89">
        <v>4.3820800000000002</v>
      </c>
      <c r="U377" s="89">
        <v>8.2650000000000001E-2</v>
      </c>
      <c r="V377" s="88">
        <v>4.3142399999999999</v>
      </c>
      <c r="W377" s="90">
        <v>4.1430000000000002E-2</v>
      </c>
      <c r="X377" s="89">
        <v>3.9667400000000002</v>
      </c>
      <c r="Y377" s="89">
        <v>4.5260000000000002E-2</v>
      </c>
      <c r="Z377" s="88">
        <v>6.6629699999999996</v>
      </c>
      <c r="AA377" s="90">
        <v>3.9138700000000002</v>
      </c>
      <c r="AD377" s="22"/>
    </row>
    <row r="378" spans="1:30" ht="15" customHeight="1">
      <c r="A378" s="22"/>
      <c r="B378" s="126">
        <v>10.04275</v>
      </c>
      <c r="C378" s="127"/>
      <c r="D378" s="88">
        <v>4.4457599999999999</v>
      </c>
      <c r="E378" s="89">
        <v>6.0600000000000001E-2</v>
      </c>
      <c r="F378" s="88">
        <v>4.2505300000000004</v>
      </c>
      <c r="G378" s="90">
        <v>4.6210000000000001E-2</v>
      </c>
      <c r="H378" s="89">
        <v>4.6627200000000002</v>
      </c>
      <c r="I378" s="89">
        <v>6.6369999999999998E-2</v>
      </c>
      <c r="J378" s="88">
        <v>4.8666499999999999</v>
      </c>
      <c r="K378" s="90">
        <v>0.12317</v>
      </c>
      <c r="L378" s="89">
        <v>4.4415800000000001</v>
      </c>
      <c r="M378" s="89">
        <v>3.1530000000000002E-2</v>
      </c>
      <c r="N378" s="88">
        <v>4.2391500000000004</v>
      </c>
      <c r="O378" s="90">
        <v>5.7160000000000002E-2</v>
      </c>
      <c r="P378" s="89">
        <v>4.2325600000000003</v>
      </c>
      <c r="Q378" s="89">
        <v>6.2039999999999998E-2</v>
      </c>
      <c r="R378" s="88">
        <v>4.2439099999999996</v>
      </c>
      <c r="S378" s="90">
        <v>4.0750000000000001E-2</v>
      </c>
      <c r="T378" s="89">
        <v>4.3803900000000002</v>
      </c>
      <c r="U378" s="89">
        <v>7.9420000000000004E-2</v>
      </c>
      <c r="V378" s="88">
        <v>4.3146599999999999</v>
      </c>
      <c r="W378" s="90">
        <v>3.9809999999999998E-2</v>
      </c>
      <c r="X378" s="89">
        <v>3.9662099999999998</v>
      </c>
      <c r="Y378" s="89">
        <v>4.1950000000000001E-2</v>
      </c>
      <c r="Z378" s="88">
        <v>6.6660899999999996</v>
      </c>
      <c r="AA378" s="90">
        <v>3.9096099999999998</v>
      </c>
      <c r="AD378" s="22"/>
    </row>
    <row r="379" spans="1:30" ht="15" customHeight="1">
      <c r="A379" s="22"/>
      <c r="B379" s="126">
        <v>10.048</v>
      </c>
      <c r="C379" s="127"/>
      <c r="D379" s="88">
        <v>4.4437300000000004</v>
      </c>
      <c r="E379" s="89">
        <v>6.0199999999999997E-2</v>
      </c>
      <c r="F379" s="88">
        <v>4.2501199999999999</v>
      </c>
      <c r="G379" s="90">
        <v>4.6300000000000001E-2</v>
      </c>
      <c r="H379" s="89">
        <v>4.6625899999999998</v>
      </c>
      <c r="I379" s="89">
        <v>6.7540000000000003E-2</v>
      </c>
      <c r="J379" s="88">
        <v>4.8658000000000001</v>
      </c>
      <c r="K379" s="90">
        <v>0.12475</v>
      </c>
      <c r="L379" s="89">
        <v>4.4415100000000001</v>
      </c>
      <c r="M379" s="89">
        <v>3.1530000000000002E-2</v>
      </c>
      <c r="N379" s="88">
        <v>4.2396700000000003</v>
      </c>
      <c r="O379" s="90">
        <v>5.6559999999999999E-2</v>
      </c>
      <c r="P379" s="89">
        <v>4.2317799999999997</v>
      </c>
      <c r="Q379" s="89">
        <v>6.2460000000000002E-2</v>
      </c>
      <c r="R379" s="88">
        <v>4.2432999999999996</v>
      </c>
      <c r="S379" s="90">
        <v>4.0509999999999997E-2</v>
      </c>
      <c r="T379" s="89">
        <v>4.3789199999999999</v>
      </c>
      <c r="U379" s="89">
        <v>7.9729999999999995E-2</v>
      </c>
      <c r="V379" s="88">
        <v>4.3133999999999997</v>
      </c>
      <c r="W379" s="90">
        <v>3.9649999999999998E-2</v>
      </c>
      <c r="X379" s="89">
        <v>3.9649200000000002</v>
      </c>
      <c r="Y379" s="89">
        <v>4.2369999999999998E-2</v>
      </c>
      <c r="Z379" s="88">
        <v>6.6632100000000003</v>
      </c>
      <c r="AA379" s="90">
        <v>3.9080300000000001</v>
      </c>
      <c r="AD379" s="22"/>
    </row>
    <row r="380" spans="1:30" ht="15" customHeight="1">
      <c r="A380" s="22"/>
      <c r="B380" s="126">
        <v>10.05325</v>
      </c>
      <c r="C380" s="127"/>
      <c r="D380" s="88">
        <v>4.4436099999999996</v>
      </c>
      <c r="E380" s="89">
        <v>6.1870000000000001E-2</v>
      </c>
      <c r="F380" s="88">
        <v>4.2505300000000004</v>
      </c>
      <c r="G380" s="90">
        <v>4.5060000000000003E-2</v>
      </c>
      <c r="H380" s="89">
        <v>4.6618199999999996</v>
      </c>
      <c r="I380" s="89">
        <v>6.6280000000000006E-2</v>
      </c>
      <c r="J380" s="88">
        <v>4.86646</v>
      </c>
      <c r="K380" s="90">
        <v>0.12445000000000001</v>
      </c>
      <c r="L380" s="89">
        <v>4.4408700000000003</v>
      </c>
      <c r="M380" s="89">
        <v>3.0640000000000001E-2</v>
      </c>
      <c r="N380" s="88">
        <v>4.2406499999999996</v>
      </c>
      <c r="O380" s="90">
        <v>5.6349999999999997E-2</v>
      </c>
      <c r="P380" s="89">
        <v>4.2323000000000004</v>
      </c>
      <c r="Q380" s="89">
        <v>6.1899999999999997E-2</v>
      </c>
      <c r="R380" s="88">
        <v>4.2432499999999997</v>
      </c>
      <c r="S380" s="90">
        <v>4.0439999999999997E-2</v>
      </c>
      <c r="T380" s="89">
        <v>4.3785299999999996</v>
      </c>
      <c r="U380" s="89">
        <v>7.8630000000000005E-2</v>
      </c>
      <c r="V380" s="88">
        <v>4.3133499999999998</v>
      </c>
      <c r="W380" s="90">
        <v>3.9690000000000003E-2</v>
      </c>
      <c r="X380" s="89">
        <v>3.9652400000000001</v>
      </c>
      <c r="Y380" s="89">
        <v>4.233E-2</v>
      </c>
      <c r="Z380" s="88">
        <v>6.6629399999999999</v>
      </c>
      <c r="AA380" s="90">
        <v>3.9045299999999998</v>
      </c>
      <c r="AD380" s="22"/>
    </row>
    <row r="381" spans="1:30" ht="15" customHeight="1">
      <c r="A381" s="22"/>
      <c r="B381" s="126">
        <v>10.0585</v>
      </c>
      <c r="C381" s="127"/>
      <c r="D381" s="88">
        <v>4.4440200000000001</v>
      </c>
      <c r="E381" s="89">
        <v>6.0220000000000003E-2</v>
      </c>
      <c r="F381" s="88">
        <v>4.25129</v>
      </c>
      <c r="G381" s="90">
        <v>4.6539999999999998E-2</v>
      </c>
      <c r="H381" s="89">
        <v>4.6620100000000004</v>
      </c>
      <c r="I381" s="89">
        <v>6.6960000000000006E-2</v>
      </c>
      <c r="J381" s="88">
        <v>4.8667899999999999</v>
      </c>
      <c r="K381" s="90">
        <v>0.12449</v>
      </c>
      <c r="L381" s="89">
        <v>4.4417600000000004</v>
      </c>
      <c r="M381" s="89">
        <v>3.1489999999999997E-2</v>
      </c>
      <c r="N381" s="88">
        <v>4.2420099999999996</v>
      </c>
      <c r="O381" s="90">
        <v>5.6869999999999997E-2</v>
      </c>
      <c r="P381" s="89">
        <v>4.2330800000000002</v>
      </c>
      <c r="Q381" s="89">
        <v>6.0859999999999997E-2</v>
      </c>
      <c r="R381" s="88">
        <v>4.2436699999999998</v>
      </c>
      <c r="S381" s="90">
        <v>4.0980000000000003E-2</v>
      </c>
      <c r="T381" s="89">
        <v>4.3815799999999996</v>
      </c>
      <c r="U381" s="89">
        <v>8.0250000000000002E-2</v>
      </c>
      <c r="V381" s="88">
        <v>4.3139099999999999</v>
      </c>
      <c r="W381" s="90">
        <v>4.018E-2</v>
      </c>
      <c r="X381" s="89">
        <v>3.9648599999999998</v>
      </c>
      <c r="Y381" s="89">
        <v>4.1590000000000002E-2</v>
      </c>
      <c r="Z381" s="88">
        <v>6.6626300000000001</v>
      </c>
      <c r="AA381" s="90">
        <v>3.9047900000000002</v>
      </c>
      <c r="AD381" s="22"/>
    </row>
    <row r="382" spans="1:30" ht="15" customHeight="1">
      <c r="A382" s="22"/>
      <c r="B382" s="126">
        <v>10.063750000000001</v>
      </c>
      <c r="C382" s="127"/>
      <c r="D382" s="88">
        <v>4.4428200000000002</v>
      </c>
      <c r="E382" s="89">
        <v>6.3259999999999997E-2</v>
      </c>
      <c r="F382" s="88">
        <v>4.2483899999999997</v>
      </c>
      <c r="G382" s="90">
        <v>4.8050000000000002E-2</v>
      </c>
      <c r="H382" s="89">
        <v>4.66153</v>
      </c>
      <c r="I382" s="89">
        <v>6.812E-2</v>
      </c>
      <c r="J382" s="88">
        <v>4.8660699999999997</v>
      </c>
      <c r="K382" s="90">
        <v>0.12576999999999999</v>
      </c>
      <c r="L382" s="89">
        <v>4.4404500000000002</v>
      </c>
      <c r="M382" s="89">
        <v>3.2190000000000003E-2</v>
      </c>
      <c r="N382" s="88">
        <v>4.2427200000000003</v>
      </c>
      <c r="O382" s="90">
        <v>5.8180000000000003E-2</v>
      </c>
      <c r="P382" s="89">
        <v>4.23217</v>
      </c>
      <c r="Q382" s="89">
        <v>6.2609999999999999E-2</v>
      </c>
      <c r="R382" s="88">
        <v>4.2431000000000001</v>
      </c>
      <c r="S382" s="90">
        <v>4.165E-2</v>
      </c>
      <c r="T382" s="89">
        <v>4.3799299999999999</v>
      </c>
      <c r="U382" s="89">
        <v>8.0860000000000001E-2</v>
      </c>
      <c r="V382" s="88">
        <v>4.3135599999999998</v>
      </c>
      <c r="W382" s="90">
        <v>4.0640000000000003E-2</v>
      </c>
      <c r="X382" s="89">
        <v>3.9656699999999998</v>
      </c>
      <c r="Y382" s="89">
        <v>4.3819999999999998E-2</v>
      </c>
      <c r="Z382" s="88">
        <v>6.6605100000000004</v>
      </c>
      <c r="AA382" s="90">
        <v>3.9033500000000001</v>
      </c>
      <c r="AD382" s="22"/>
    </row>
    <row r="383" spans="1:30" ht="15" customHeight="1">
      <c r="A383" s="22"/>
      <c r="B383" s="126">
        <v>10.069000000000001</v>
      </c>
      <c r="C383" s="127"/>
      <c r="D383" s="88">
        <v>4.4448699999999999</v>
      </c>
      <c r="E383" s="89">
        <v>5.9270000000000003E-2</v>
      </c>
      <c r="F383" s="88">
        <v>4.2508600000000003</v>
      </c>
      <c r="G383" s="90">
        <v>4.5130000000000003E-2</v>
      </c>
      <c r="H383" s="89">
        <v>4.6610199999999997</v>
      </c>
      <c r="I383" s="89">
        <v>6.583E-2</v>
      </c>
      <c r="J383" s="88">
        <v>4.8661899999999996</v>
      </c>
      <c r="K383" s="90">
        <v>0.12436</v>
      </c>
      <c r="L383" s="89">
        <v>4.4410400000000001</v>
      </c>
      <c r="M383" s="89">
        <v>3.1449999999999999E-2</v>
      </c>
      <c r="N383" s="88">
        <v>4.2431799999999997</v>
      </c>
      <c r="O383" s="90">
        <v>5.7180000000000002E-2</v>
      </c>
      <c r="P383" s="89">
        <v>4.2336099999999997</v>
      </c>
      <c r="Q383" s="89">
        <v>6.1510000000000002E-2</v>
      </c>
      <c r="R383" s="88">
        <v>4.2431799999999997</v>
      </c>
      <c r="S383" s="90">
        <v>4.0189999999999997E-2</v>
      </c>
      <c r="T383" s="89">
        <v>4.3805699999999996</v>
      </c>
      <c r="U383" s="89">
        <v>8.0350000000000005E-2</v>
      </c>
      <c r="V383" s="88">
        <v>4.3130899999999999</v>
      </c>
      <c r="W383" s="90">
        <v>3.9550000000000002E-2</v>
      </c>
      <c r="X383" s="89">
        <v>3.9647100000000002</v>
      </c>
      <c r="Y383" s="89">
        <v>4.2439999999999999E-2</v>
      </c>
      <c r="Z383" s="88">
        <v>6.6607099999999999</v>
      </c>
      <c r="AA383" s="90">
        <v>3.9015200000000001</v>
      </c>
      <c r="AD383" s="22"/>
    </row>
    <row r="384" spans="1:30" ht="15" customHeight="1">
      <c r="A384" s="22"/>
      <c r="B384" s="126">
        <v>10.074249999999999</v>
      </c>
      <c r="C384" s="127"/>
      <c r="D384" s="88">
        <v>4.44306</v>
      </c>
      <c r="E384" s="89">
        <v>6.1670000000000003E-2</v>
      </c>
      <c r="F384" s="88">
        <v>4.2492400000000004</v>
      </c>
      <c r="G384" s="90">
        <v>4.6179999999999999E-2</v>
      </c>
      <c r="H384" s="89">
        <v>4.6606800000000002</v>
      </c>
      <c r="I384" s="89">
        <v>6.676E-2</v>
      </c>
      <c r="J384" s="88">
        <v>4.8656600000000001</v>
      </c>
      <c r="K384" s="90">
        <v>0.12357</v>
      </c>
      <c r="L384" s="89">
        <v>4.4403699999999997</v>
      </c>
      <c r="M384" s="89">
        <v>3.0290000000000001E-2</v>
      </c>
      <c r="N384" s="88">
        <v>4.24343</v>
      </c>
      <c r="O384" s="90">
        <v>5.6649999999999999E-2</v>
      </c>
      <c r="P384" s="89">
        <v>4.2321799999999996</v>
      </c>
      <c r="Q384" s="89">
        <v>6.087E-2</v>
      </c>
      <c r="R384" s="88">
        <v>4.2430000000000003</v>
      </c>
      <c r="S384" s="90">
        <v>3.9329999999999997E-2</v>
      </c>
      <c r="T384" s="89">
        <v>4.3772000000000002</v>
      </c>
      <c r="U384" s="89">
        <v>8.0070000000000002E-2</v>
      </c>
      <c r="V384" s="88">
        <v>4.3128500000000001</v>
      </c>
      <c r="W384" s="90">
        <v>3.8940000000000002E-2</v>
      </c>
      <c r="X384" s="89">
        <v>3.9639600000000002</v>
      </c>
      <c r="Y384" s="89">
        <v>4.1200000000000001E-2</v>
      </c>
      <c r="Z384" s="88">
        <v>6.6597099999999996</v>
      </c>
      <c r="AA384" s="90">
        <v>3.89785</v>
      </c>
      <c r="AD384" s="22"/>
    </row>
    <row r="385" spans="1:30" ht="15" customHeight="1">
      <c r="A385" s="22"/>
      <c r="B385" s="126">
        <v>10.079499999999999</v>
      </c>
      <c r="C385" s="127"/>
      <c r="D385" s="88">
        <v>4.4451099999999997</v>
      </c>
      <c r="E385" s="89">
        <v>5.9740000000000001E-2</v>
      </c>
      <c r="F385" s="88">
        <v>4.2506500000000003</v>
      </c>
      <c r="G385" s="90">
        <v>4.5850000000000002E-2</v>
      </c>
      <c r="H385" s="89">
        <v>4.6616</v>
      </c>
      <c r="I385" s="89">
        <v>6.6280000000000006E-2</v>
      </c>
      <c r="J385" s="88">
        <v>4.8666700000000001</v>
      </c>
      <c r="K385" s="90">
        <v>0.12467</v>
      </c>
      <c r="L385" s="89">
        <v>4.4408099999999999</v>
      </c>
      <c r="M385" s="89">
        <v>3.0040000000000001E-2</v>
      </c>
      <c r="N385" s="88">
        <v>4.2449199999999996</v>
      </c>
      <c r="O385" s="90">
        <v>5.6009999999999997E-2</v>
      </c>
      <c r="P385" s="89">
        <v>4.23271</v>
      </c>
      <c r="Q385" s="89">
        <v>5.951E-2</v>
      </c>
      <c r="R385" s="88">
        <v>4.2444499999999996</v>
      </c>
      <c r="S385" s="90">
        <v>3.9329999999999997E-2</v>
      </c>
      <c r="T385" s="89">
        <v>4.3798300000000001</v>
      </c>
      <c r="U385" s="89">
        <v>7.8609999999999999E-2</v>
      </c>
      <c r="V385" s="88">
        <v>4.3133600000000003</v>
      </c>
      <c r="W385" s="90">
        <v>3.841E-2</v>
      </c>
      <c r="X385" s="89">
        <v>3.9660700000000002</v>
      </c>
      <c r="Y385" s="89">
        <v>4.3049999999999998E-2</v>
      </c>
      <c r="Z385" s="88">
        <v>6.6598300000000004</v>
      </c>
      <c r="AA385" s="90">
        <v>3.89655</v>
      </c>
      <c r="AD385" s="22"/>
    </row>
    <row r="386" spans="1:30" ht="15" customHeight="1">
      <c r="A386" s="22"/>
      <c r="B386" s="126">
        <v>10.08475</v>
      </c>
      <c r="C386" s="127"/>
      <c r="D386" s="88">
        <v>4.4462299999999999</v>
      </c>
      <c r="E386" s="89">
        <v>6.0729999999999999E-2</v>
      </c>
      <c r="F386" s="88">
        <v>4.25075</v>
      </c>
      <c r="G386" s="90">
        <v>4.4810000000000003E-2</v>
      </c>
      <c r="H386" s="89">
        <v>4.66188</v>
      </c>
      <c r="I386" s="89">
        <v>6.6710000000000005E-2</v>
      </c>
      <c r="J386" s="88">
        <v>4.86747</v>
      </c>
      <c r="K386" s="90">
        <v>0.12503</v>
      </c>
      <c r="L386" s="89">
        <v>4.4420599999999997</v>
      </c>
      <c r="M386" s="89">
        <v>3.1469999999999998E-2</v>
      </c>
      <c r="N386" s="88">
        <v>4.2466299999999997</v>
      </c>
      <c r="O386" s="90">
        <v>5.6669999999999998E-2</v>
      </c>
      <c r="P386" s="89">
        <v>4.2349199999999998</v>
      </c>
      <c r="Q386" s="89">
        <v>5.8819999999999997E-2</v>
      </c>
      <c r="R386" s="88">
        <v>4.2437899999999997</v>
      </c>
      <c r="S386" s="90">
        <v>3.9890000000000002E-2</v>
      </c>
      <c r="T386" s="89">
        <v>4.38124</v>
      </c>
      <c r="U386" s="89">
        <v>7.8909999999999994E-2</v>
      </c>
      <c r="V386" s="88">
        <v>4.3137100000000004</v>
      </c>
      <c r="W386" s="90">
        <v>3.9489999999999997E-2</v>
      </c>
      <c r="X386" s="89">
        <v>3.9675199999999999</v>
      </c>
      <c r="Y386" s="89">
        <v>4.3209999999999998E-2</v>
      </c>
      <c r="Z386" s="88">
        <v>6.6584899999999996</v>
      </c>
      <c r="AA386" s="90">
        <v>3.8978100000000002</v>
      </c>
      <c r="AD386" s="22"/>
    </row>
    <row r="387" spans="1:30" ht="15" customHeight="1">
      <c r="A387" s="22"/>
      <c r="B387" s="126">
        <v>10.09</v>
      </c>
      <c r="C387" s="127"/>
      <c r="D387" s="88">
        <v>4.4459400000000002</v>
      </c>
      <c r="E387" s="89">
        <v>6.1960000000000001E-2</v>
      </c>
      <c r="F387" s="88">
        <v>4.2496999999999998</v>
      </c>
      <c r="G387" s="90">
        <v>4.7600000000000003E-2</v>
      </c>
      <c r="H387" s="89">
        <v>4.6622300000000001</v>
      </c>
      <c r="I387" s="89">
        <v>6.6420000000000007E-2</v>
      </c>
      <c r="J387" s="88">
        <v>4.8671699999999998</v>
      </c>
      <c r="K387" s="90">
        <v>0.12509999999999999</v>
      </c>
      <c r="L387" s="89">
        <v>4.4408599999999998</v>
      </c>
      <c r="M387" s="89">
        <v>3.1309999999999998E-2</v>
      </c>
      <c r="N387" s="88">
        <v>4.2470699999999999</v>
      </c>
      <c r="O387" s="90">
        <v>5.6469999999999999E-2</v>
      </c>
      <c r="P387" s="89">
        <v>4.2360100000000003</v>
      </c>
      <c r="Q387" s="89">
        <v>6.1879999999999998E-2</v>
      </c>
      <c r="R387" s="88">
        <v>4.2446099999999998</v>
      </c>
      <c r="S387" s="90">
        <v>4.0379999999999999E-2</v>
      </c>
      <c r="T387" s="89">
        <v>4.3812499999999996</v>
      </c>
      <c r="U387" s="89">
        <v>8.0869999999999997E-2</v>
      </c>
      <c r="V387" s="88">
        <v>4.3134399999999999</v>
      </c>
      <c r="W387" s="90">
        <v>3.9550000000000002E-2</v>
      </c>
      <c r="X387" s="89">
        <v>3.96766</v>
      </c>
      <c r="Y387" s="89">
        <v>4.2720000000000001E-2</v>
      </c>
      <c r="Z387" s="88">
        <v>6.6594199999999999</v>
      </c>
      <c r="AA387" s="90">
        <v>3.8970099999999999</v>
      </c>
      <c r="AD387" s="22"/>
    </row>
    <row r="388" spans="1:30" ht="15" customHeight="1">
      <c r="A388" s="22"/>
      <c r="B388" s="126">
        <v>10.09525</v>
      </c>
      <c r="C388" s="127"/>
      <c r="D388" s="88">
        <v>4.4474799999999997</v>
      </c>
      <c r="E388" s="89">
        <v>6.2960000000000002E-2</v>
      </c>
      <c r="F388" s="88">
        <v>4.2530400000000004</v>
      </c>
      <c r="G388" s="90">
        <v>4.7890000000000002E-2</v>
      </c>
      <c r="H388" s="89">
        <v>4.6629199999999997</v>
      </c>
      <c r="I388" s="89">
        <v>6.7960000000000007E-2</v>
      </c>
      <c r="J388" s="88">
        <v>4.8684799999999999</v>
      </c>
      <c r="K388" s="90">
        <v>0.12619</v>
      </c>
      <c r="L388" s="89">
        <v>4.4423000000000004</v>
      </c>
      <c r="M388" s="89">
        <v>3.1390000000000001E-2</v>
      </c>
      <c r="N388" s="88">
        <v>4.2492000000000001</v>
      </c>
      <c r="O388" s="90">
        <v>5.747E-2</v>
      </c>
      <c r="P388" s="89">
        <v>4.2370400000000004</v>
      </c>
      <c r="Q388" s="89">
        <v>6.3200000000000006E-2</v>
      </c>
      <c r="R388" s="88">
        <v>4.2446099999999998</v>
      </c>
      <c r="S388" s="90">
        <v>4.1660000000000003E-2</v>
      </c>
      <c r="T388" s="89">
        <v>4.38361</v>
      </c>
      <c r="U388" s="89">
        <v>8.1119999999999998E-2</v>
      </c>
      <c r="V388" s="88">
        <v>4.3145699999999998</v>
      </c>
      <c r="W388" s="90">
        <v>4.027E-2</v>
      </c>
      <c r="X388" s="89">
        <v>3.9682499999999998</v>
      </c>
      <c r="Y388" s="89">
        <v>4.3409999999999997E-2</v>
      </c>
      <c r="Z388" s="88">
        <v>6.65808</v>
      </c>
      <c r="AA388" s="90">
        <v>3.8973200000000001</v>
      </c>
      <c r="AD388" s="22"/>
    </row>
    <row r="389" spans="1:30" ht="15" customHeight="1">
      <c r="A389" s="22"/>
      <c r="B389" s="126">
        <v>10.1005</v>
      </c>
      <c r="C389" s="127"/>
      <c r="D389" s="88">
        <v>4.4447900000000002</v>
      </c>
      <c r="E389" s="89">
        <v>6.3700000000000007E-2</v>
      </c>
      <c r="F389" s="88">
        <v>4.2516999999999996</v>
      </c>
      <c r="G389" s="90">
        <v>4.7149999999999997E-2</v>
      </c>
      <c r="H389" s="89">
        <v>4.6626500000000002</v>
      </c>
      <c r="I389" s="89">
        <v>6.7720000000000002E-2</v>
      </c>
      <c r="J389" s="88">
        <v>4.8678699999999999</v>
      </c>
      <c r="K389" s="90">
        <v>0.12558</v>
      </c>
      <c r="L389" s="89">
        <v>4.44116</v>
      </c>
      <c r="M389" s="89">
        <v>3.1980000000000001E-2</v>
      </c>
      <c r="N389" s="88">
        <v>4.24946</v>
      </c>
      <c r="O389" s="90">
        <v>5.7070000000000003E-2</v>
      </c>
      <c r="P389" s="89">
        <v>4.2343999999999999</v>
      </c>
      <c r="Q389" s="89">
        <v>6.2010000000000003E-2</v>
      </c>
      <c r="R389" s="88">
        <v>4.2437500000000004</v>
      </c>
      <c r="S389" s="90">
        <v>4.1360000000000001E-2</v>
      </c>
      <c r="T389" s="89">
        <v>4.3817300000000001</v>
      </c>
      <c r="U389" s="89">
        <v>8.0750000000000002E-2</v>
      </c>
      <c r="V389" s="88">
        <v>4.3136900000000002</v>
      </c>
      <c r="W389" s="90">
        <v>4.0750000000000001E-2</v>
      </c>
      <c r="X389" s="89">
        <v>3.9669099999999999</v>
      </c>
      <c r="Y389" s="89">
        <v>4.333E-2</v>
      </c>
      <c r="Z389" s="88">
        <v>6.6571800000000003</v>
      </c>
      <c r="AA389" s="90">
        <v>3.8948700000000001</v>
      </c>
      <c r="AD389" s="22"/>
    </row>
    <row r="390" spans="1:30" ht="15" customHeight="1">
      <c r="A390" s="22"/>
      <c r="B390" s="126">
        <v>10.10575</v>
      </c>
      <c r="C390" s="127"/>
      <c r="D390" s="88">
        <v>4.4452199999999999</v>
      </c>
      <c r="E390" s="89">
        <v>6.2880000000000005E-2</v>
      </c>
      <c r="F390" s="88">
        <v>4.2511799999999997</v>
      </c>
      <c r="G390" s="90">
        <v>4.8009999999999997E-2</v>
      </c>
      <c r="H390" s="89">
        <v>4.6618300000000001</v>
      </c>
      <c r="I390" s="89">
        <v>6.7809999999999995E-2</v>
      </c>
      <c r="J390" s="88">
        <v>4.8674799999999996</v>
      </c>
      <c r="K390" s="90">
        <v>0.12634000000000001</v>
      </c>
      <c r="L390" s="89">
        <v>4.4423700000000004</v>
      </c>
      <c r="M390" s="89">
        <v>3.2079999999999997E-2</v>
      </c>
      <c r="N390" s="88">
        <v>4.2499399999999996</v>
      </c>
      <c r="O390" s="90">
        <v>5.6730000000000003E-2</v>
      </c>
      <c r="P390" s="89">
        <v>4.23428</v>
      </c>
      <c r="Q390" s="89">
        <v>6.3E-2</v>
      </c>
      <c r="R390" s="88">
        <v>4.2443400000000002</v>
      </c>
      <c r="S390" s="90">
        <v>4.0669999999999998E-2</v>
      </c>
      <c r="T390" s="89">
        <v>4.3805300000000003</v>
      </c>
      <c r="U390" s="89">
        <v>8.2070000000000004E-2</v>
      </c>
      <c r="V390" s="88">
        <v>4.3137400000000001</v>
      </c>
      <c r="W390" s="90">
        <v>4.0460000000000003E-2</v>
      </c>
      <c r="X390" s="89">
        <v>3.9676999999999998</v>
      </c>
      <c r="Y390" s="89">
        <v>4.4249999999999998E-2</v>
      </c>
      <c r="Z390" s="88">
        <v>6.65646</v>
      </c>
      <c r="AA390" s="90">
        <v>3.89377</v>
      </c>
      <c r="AD390" s="22"/>
    </row>
    <row r="391" spans="1:30" ht="15" customHeight="1">
      <c r="A391" s="22"/>
      <c r="B391" s="126">
        <v>10.111000000000001</v>
      </c>
      <c r="C391" s="127"/>
      <c r="D391" s="88">
        <v>4.4458900000000003</v>
      </c>
      <c r="E391" s="89">
        <v>6.2710000000000002E-2</v>
      </c>
      <c r="F391" s="88">
        <v>4.2507099999999998</v>
      </c>
      <c r="G391" s="90">
        <v>4.6710000000000002E-2</v>
      </c>
      <c r="H391" s="89">
        <v>4.6620799999999996</v>
      </c>
      <c r="I391" s="89">
        <v>6.7890000000000006E-2</v>
      </c>
      <c r="J391" s="88">
        <v>4.8679300000000003</v>
      </c>
      <c r="K391" s="90">
        <v>0.12562000000000001</v>
      </c>
      <c r="L391" s="89">
        <v>4.4421299999999997</v>
      </c>
      <c r="M391" s="89">
        <v>3.141E-2</v>
      </c>
      <c r="N391" s="88">
        <v>4.2509499999999996</v>
      </c>
      <c r="O391" s="90">
        <v>5.6430000000000001E-2</v>
      </c>
      <c r="P391" s="89">
        <v>4.2359099999999996</v>
      </c>
      <c r="Q391" s="89">
        <v>6.1170000000000002E-2</v>
      </c>
      <c r="R391" s="88">
        <v>4.2447400000000002</v>
      </c>
      <c r="S391" s="90">
        <v>4.122E-2</v>
      </c>
      <c r="T391" s="89">
        <v>4.3815099999999996</v>
      </c>
      <c r="U391" s="89">
        <v>8.1170000000000006E-2</v>
      </c>
      <c r="V391" s="88">
        <v>4.3129099999999996</v>
      </c>
      <c r="W391" s="90">
        <v>4.0059999999999998E-2</v>
      </c>
      <c r="X391" s="89">
        <v>3.9676</v>
      </c>
      <c r="Y391" s="89">
        <v>4.2709999999999998E-2</v>
      </c>
      <c r="Z391" s="88">
        <v>6.6552300000000004</v>
      </c>
      <c r="AA391" s="90">
        <v>3.8912800000000001</v>
      </c>
      <c r="AD391" s="22"/>
    </row>
    <row r="392" spans="1:30" ht="15" customHeight="1">
      <c r="A392" s="22"/>
      <c r="B392" s="126">
        <v>10.116250000000001</v>
      </c>
      <c r="C392" s="127"/>
      <c r="D392" s="88">
        <v>4.4447200000000002</v>
      </c>
      <c r="E392" s="89">
        <v>6.3320000000000001E-2</v>
      </c>
      <c r="F392" s="88">
        <v>4.2504799999999996</v>
      </c>
      <c r="G392" s="90">
        <v>4.8809999999999999E-2</v>
      </c>
      <c r="H392" s="89">
        <v>4.6625500000000004</v>
      </c>
      <c r="I392" s="89">
        <v>6.9639999999999994E-2</v>
      </c>
      <c r="J392" s="88">
        <v>4.8681000000000001</v>
      </c>
      <c r="K392" s="90">
        <v>0.12714</v>
      </c>
      <c r="L392" s="89">
        <v>4.4420599999999997</v>
      </c>
      <c r="M392" s="89">
        <v>3.2469999999999999E-2</v>
      </c>
      <c r="N392" s="88">
        <v>4.2512999999999996</v>
      </c>
      <c r="O392" s="90">
        <v>5.8040000000000001E-2</v>
      </c>
      <c r="P392" s="89">
        <v>4.2348100000000004</v>
      </c>
      <c r="Q392" s="89">
        <v>6.3659999999999994E-2</v>
      </c>
      <c r="R392" s="88">
        <v>4.2449899999999996</v>
      </c>
      <c r="S392" s="90">
        <v>4.1959999999999997E-2</v>
      </c>
      <c r="T392" s="89">
        <v>4.3813800000000001</v>
      </c>
      <c r="U392" s="89">
        <v>8.2549999999999998E-2</v>
      </c>
      <c r="V392" s="88">
        <v>4.31379</v>
      </c>
      <c r="W392" s="90">
        <v>4.1230000000000003E-2</v>
      </c>
      <c r="X392" s="89">
        <v>3.9671500000000002</v>
      </c>
      <c r="Y392" s="89">
        <v>4.3409999999999997E-2</v>
      </c>
      <c r="Z392" s="88">
        <v>6.6527900000000004</v>
      </c>
      <c r="AA392" s="90">
        <v>3.89181</v>
      </c>
      <c r="AD392" s="22"/>
    </row>
    <row r="393" spans="1:30" ht="15" customHeight="1">
      <c r="A393" s="22"/>
      <c r="B393" s="126">
        <v>10.121499999999999</v>
      </c>
      <c r="C393" s="127"/>
      <c r="D393" s="88">
        <v>4.4440900000000001</v>
      </c>
      <c r="E393" s="89">
        <v>6.3549999999999995E-2</v>
      </c>
      <c r="F393" s="88">
        <v>4.2511000000000001</v>
      </c>
      <c r="G393" s="90">
        <v>4.8509999999999998E-2</v>
      </c>
      <c r="H393" s="89">
        <v>4.6620600000000003</v>
      </c>
      <c r="I393" s="89">
        <v>6.8089999999999998E-2</v>
      </c>
      <c r="J393" s="88">
        <v>4.8677099999999998</v>
      </c>
      <c r="K393" s="90">
        <v>0.12722</v>
      </c>
      <c r="L393" s="89">
        <v>4.4414600000000002</v>
      </c>
      <c r="M393" s="89">
        <v>3.2140000000000002E-2</v>
      </c>
      <c r="N393" s="88">
        <v>4.2526900000000003</v>
      </c>
      <c r="O393" s="90">
        <v>5.7799999999999997E-2</v>
      </c>
      <c r="P393" s="89">
        <v>4.2336299999999998</v>
      </c>
      <c r="Q393" s="89">
        <v>6.2740000000000004E-2</v>
      </c>
      <c r="R393" s="88">
        <v>4.2441500000000003</v>
      </c>
      <c r="S393" s="90">
        <v>4.1700000000000001E-2</v>
      </c>
      <c r="T393" s="89">
        <v>4.3798300000000001</v>
      </c>
      <c r="U393" s="89">
        <v>8.2530000000000006E-2</v>
      </c>
      <c r="V393" s="88">
        <v>4.3136299999999999</v>
      </c>
      <c r="W393" s="90">
        <v>4.0489999999999998E-2</v>
      </c>
      <c r="X393" s="89">
        <v>3.9665400000000002</v>
      </c>
      <c r="Y393" s="89">
        <v>4.3920000000000001E-2</v>
      </c>
      <c r="Z393" s="88">
        <v>6.65238</v>
      </c>
      <c r="AA393" s="90">
        <v>3.8898100000000002</v>
      </c>
      <c r="AD393" s="22"/>
    </row>
    <row r="394" spans="1:30" ht="15" customHeight="1">
      <c r="A394" s="22"/>
      <c r="B394" s="126">
        <v>10.126749999999999</v>
      </c>
      <c r="C394" s="127"/>
      <c r="D394" s="88">
        <v>4.4438800000000001</v>
      </c>
      <c r="E394" s="89">
        <v>6.3579999999999998E-2</v>
      </c>
      <c r="F394" s="88">
        <v>4.2511299999999999</v>
      </c>
      <c r="G394" s="90">
        <v>4.7969999999999999E-2</v>
      </c>
      <c r="H394" s="89">
        <v>4.6619999999999999</v>
      </c>
      <c r="I394" s="89">
        <v>6.8690000000000001E-2</v>
      </c>
      <c r="J394" s="88">
        <v>4.8678699999999999</v>
      </c>
      <c r="K394" s="90">
        <v>0.12778999999999999</v>
      </c>
      <c r="L394" s="89">
        <v>4.4416799999999999</v>
      </c>
      <c r="M394" s="89">
        <v>3.2230000000000002E-2</v>
      </c>
      <c r="N394" s="88">
        <v>4.2532100000000002</v>
      </c>
      <c r="O394" s="90">
        <v>5.7599999999999998E-2</v>
      </c>
      <c r="P394" s="89">
        <v>4.2343400000000004</v>
      </c>
      <c r="Q394" s="89">
        <v>6.2289999999999998E-2</v>
      </c>
      <c r="R394" s="88">
        <v>4.2442200000000003</v>
      </c>
      <c r="S394" s="90">
        <v>4.1799999999999997E-2</v>
      </c>
      <c r="T394" s="89">
        <v>4.3802599999999998</v>
      </c>
      <c r="U394" s="89">
        <v>8.2849999999999993E-2</v>
      </c>
      <c r="V394" s="88">
        <v>4.3137699999999999</v>
      </c>
      <c r="W394" s="90">
        <v>4.1189999999999997E-2</v>
      </c>
      <c r="X394" s="89">
        <v>3.9667300000000001</v>
      </c>
      <c r="Y394" s="89">
        <v>4.3580000000000001E-2</v>
      </c>
      <c r="Z394" s="88">
        <v>6.6517799999999996</v>
      </c>
      <c r="AA394" s="90">
        <v>3.8892099999999998</v>
      </c>
      <c r="AD394" s="22"/>
    </row>
    <row r="395" spans="1:30" ht="15" customHeight="1">
      <c r="A395" s="22"/>
      <c r="B395" s="126">
        <v>10.132</v>
      </c>
      <c r="C395" s="127"/>
      <c r="D395" s="88">
        <v>4.4434300000000002</v>
      </c>
      <c r="E395" s="89">
        <v>6.2570000000000001E-2</v>
      </c>
      <c r="F395" s="88">
        <v>4.2508100000000004</v>
      </c>
      <c r="G395" s="90">
        <v>4.8460000000000003E-2</v>
      </c>
      <c r="H395" s="89">
        <v>4.6617300000000004</v>
      </c>
      <c r="I395" s="89">
        <v>6.7839999999999998E-2</v>
      </c>
      <c r="J395" s="88">
        <v>4.8680199999999996</v>
      </c>
      <c r="K395" s="90">
        <v>0.12673000000000001</v>
      </c>
      <c r="L395" s="89">
        <v>4.4410400000000001</v>
      </c>
      <c r="M395" s="89">
        <v>3.1829999999999997E-2</v>
      </c>
      <c r="N395" s="88">
        <v>4.2524699999999998</v>
      </c>
      <c r="O395" s="90">
        <v>5.7439999999999998E-2</v>
      </c>
      <c r="P395" s="89">
        <v>4.2343000000000002</v>
      </c>
      <c r="Q395" s="89">
        <v>6.2059999999999997E-2</v>
      </c>
      <c r="R395" s="88">
        <v>4.2436800000000003</v>
      </c>
      <c r="S395" s="90">
        <v>4.1669999999999999E-2</v>
      </c>
      <c r="T395" s="89">
        <v>4.3798300000000001</v>
      </c>
      <c r="U395" s="89">
        <v>8.3330000000000001E-2</v>
      </c>
      <c r="V395" s="88">
        <v>4.3129600000000003</v>
      </c>
      <c r="W395" s="90">
        <v>4.0099999999999997E-2</v>
      </c>
      <c r="X395" s="89">
        <v>3.9649899999999998</v>
      </c>
      <c r="Y395" s="89">
        <v>4.3040000000000002E-2</v>
      </c>
      <c r="Z395" s="88">
        <v>6.6496300000000002</v>
      </c>
      <c r="AA395" s="90">
        <v>3.8860299999999999</v>
      </c>
      <c r="AD395" s="22"/>
    </row>
    <row r="396" spans="1:30" ht="15" customHeight="1">
      <c r="A396" s="22"/>
      <c r="B396" s="126">
        <v>10.13725</v>
      </c>
      <c r="C396" s="127"/>
      <c r="D396" s="88">
        <v>4.4445100000000002</v>
      </c>
      <c r="E396" s="89">
        <v>5.8680000000000003E-2</v>
      </c>
      <c r="F396" s="88">
        <v>4.2511599999999996</v>
      </c>
      <c r="G396" s="90">
        <v>4.403E-2</v>
      </c>
      <c r="H396" s="89">
        <v>4.6618199999999996</v>
      </c>
      <c r="I396" s="89">
        <v>6.5790000000000001E-2</v>
      </c>
      <c r="J396" s="88">
        <v>4.8676300000000001</v>
      </c>
      <c r="K396" s="90">
        <v>0.12551000000000001</v>
      </c>
      <c r="L396" s="89">
        <v>4.44137</v>
      </c>
      <c r="M396" s="89">
        <v>3.0499999999999999E-2</v>
      </c>
      <c r="N396" s="88">
        <v>4.2536399999999999</v>
      </c>
      <c r="O396" s="90">
        <v>5.5280000000000003E-2</v>
      </c>
      <c r="P396" s="89">
        <v>4.2354799999999999</v>
      </c>
      <c r="Q396" s="89">
        <v>5.9339999999999997E-2</v>
      </c>
      <c r="R396" s="88">
        <v>4.2440499999999997</v>
      </c>
      <c r="S396" s="90">
        <v>3.9960000000000002E-2</v>
      </c>
      <c r="T396" s="89">
        <v>4.3807200000000002</v>
      </c>
      <c r="U396" s="89">
        <v>7.7759999999999996E-2</v>
      </c>
      <c r="V396" s="88">
        <v>4.31412</v>
      </c>
      <c r="W396" s="90">
        <v>3.8530000000000002E-2</v>
      </c>
      <c r="X396" s="89">
        <v>3.9654699999999998</v>
      </c>
      <c r="Y396" s="89">
        <v>4.0329999999999998E-2</v>
      </c>
      <c r="Z396" s="88">
        <v>6.6504099999999999</v>
      </c>
      <c r="AA396" s="90">
        <v>3.8841700000000001</v>
      </c>
      <c r="AD396" s="22"/>
    </row>
    <row r="397" spans="1:30" ht="15" customHeight="1">
      <c r="A397" s="22"/>
      <c r="B397" s="126">
        <v>10.1425</v>
      </c>
      <c r="C397" s="127"/>
      <c r="D397" s="88">
        <v>4.4443700000000002</v>
      </c>
      <c r="E397" s="89">
        <v>6.0920000000000002E-2</v>
      </c>
      <c r="F397" s="88">
        <v>4.2518200000000004</v>
      </c>
      <c r="G397" s="90">
        <v>4.7160000000000001E-2</v>
      </c>
      <c r="H397" s="89">
        <v>4.6627599999999996</v>
      </c>
      <c r="I397" s="89">
        <v>6.6970000000000002E-2</v>
      </c>
      <c r="J397" s="88">
        <v>4.8686400000000001</v>
      </c>
      <c r="K397" s="90">
        <v>0.12698000000000001</v>
      </c>
      <c r="L397" s="89">
        <v>4.4411699999999996</v>
      </c>
      <c r="M397" s="89">
        <v>3.1460000000000002E-2</v>
      </c>
      <c r="N397" s="88">
        <v>4.2545000000000002</v>
      </c>
      <c r="O397" s="90">
        <v>5.6349999999999997E-2</v>
      </c>
      <c r="P397" s="89">
        <v>4.2355200000000002</v>
      </c>
      <c r="Q397" s="89">
        <v>5.9970000000000002E-2</v>
      </c>
      <c r="R397" s="88">
        <v>4.2443099999999996</v>
      </c>
      <c r="S397" s="90">
        <v>4.0320000000000002E-2</v>
      </c>
      <c r="T397" s="89">
        <v>4.3819999999999997</v>
      </c>
      <c r="U397" s="89">
        <v>8.0060000000000006E-2</v>
      </c>
      <c r="V397" s="88">
        <v>4.3139000000000003</v>
      </c>
      <c r="W397" s="90">
        <v>3.9170000000000003E-2</v>
      </c>
      <c r="X397" s="89">
        <v>3.96678</v>
      </c>
      <c r="Y397" s="89">
        <v>4.1200000000000001E-2</v>
      </c>
      <c r="Z397" s="88">
        <v>6.6500500000000002</v>
      </c>
      <c r="AA397" s="90">
        <v>3.8822100000000002</v>
      </c>
      <c r="AD397" s="22"/>
    </row>
    <row r="398" spans="1:30" ht="15" customHeight="1">
      <c r="A398" s="22"/>
      <c r="B398" s="126">
        <v>10.14775</v>
      </c>
      <c r="C398" s="127"/>
      <c r="D398" s="88">
        <v>4.4460699999999997</v>
      </c>
      <c r="E398" s="89">
        <v>5.9299999999999999E-2</v>
      </c>
      <c r="F398" s="88">
        <v>4.25101</v>
      </c>
      <c r="G398" s="90">
        <v>4.7280000000000003E-2</v>
      </c>
      <c r="H398" s="89">
        <v>4.6626300000000001</v>
      </c>
      <c r="I398" s="89">
        <v>6.6909999999999997E-2</v>
      </c>
      <c r="J398" s="88">
        <v>4.8690800000000003</v>
      </c>
      <c r="K398" s="90">
        <v>0.12690000000000001</v>
      </c>
      <c r="L398" s="89">
        <v>4.4416000000000002</v>
      </c>
      <c r="M398" s="89">
        <v>3.1449999999999999E-2</v>
      </c>
      <c r="N398" s="88">
        <v>4.2553700000000001</v>
      </c>
      <c r="O398" s="90">
        <v>5.6669999999999998E-2</v>
      </c>
      <c r="P398" s="89">
        <v>4.2344499999999998</v>
      </c>
      <c r="Q398" s="89">
        <v>6.0859999999999997E-2</v>
      </c>
      <c r="R398" s="88">
        <v>4.2446599999999997</v>
      </c>
      <c r="S398" s="90">
        <v>4.1169999999999998E-2</v>
      </c>
      <c r="T398" s="89">
        <v>4.3815900000000001</v>
      </c>
      <c r="U398" s="89">
        <v>7.9960000000000003E-2</v>
      </c>
      <c r="V398" s="88">
        <v>4.31351</v>
      </c>
      <c r="W398" s="90">
        <v>3.9759999999999997E-2</v>
      </c>
      <c r="X398" s="89">
        <v>3.96536</v>
      </c>
      <c r="Y398" s="89">
        <v>4.231E-2</v>
      </c>
      <c r="Z398" s="88">
        <v>6.6483100000000004</v>
      </c>
      <c r="AA398" s="90">
        <v>3.8821099999999999</v>
      </c>
      <c r="AD398" s="22"/>
    </row>
    <row r="399" spans="1:30" ht="15" customHeight="1">
      <c r="A399" s="22"/>
      <c r="B399" s="126">
        <v>10.153</v>
      </c>
      <c r="C399" s="127"/>
      <c r="D399" s="88">
        <v>4.4469500000000002</v>
      </c>
      <c r="E399" s="89">
        <v>6.1339999999999999E-2</v>
      </c>
      <c r="F399" s="88">
        <v>4.2524699999999998</v>
      </c>
      <c r="G399" s="90">
        <v>4.6449999999999998E-2</v>
      </c>
      <c r="H399" s="89">
        <v>4.6632699999999998</v>
      </c>
      <c r="I399" s="89">
        <v>6.7129999999999995E-2</v>
      </c>
      <c r="J399" s="88">
        <v>4.8700999999999999</v>
      </c>
      <c r="K399" s="90">
        <v>0.12645000000000001</v>
      </c>
      <c r="L399" s="89">
        <v>4.4415800000000001</v>
      </c>
      <c r="M399" s="89">
        <v>3.1179999999999999E-2</v>
      </c>
      <c r="N399" s="88">
        <v>4.2576599999999996</v>
      </c>
      <c r="O399" s="90">
        <v>5.6340000000000001E-2</v>
      </c>
      <c r="P399" s="89">
        <v>4.2366400000000004</v>
      </c>
      <c r="Q399" s="89">
        <v>5.9290000000000002E-2</v>
      </c>
      <c r="R399" s="88">
        <v>4.2451400000000001</v>
      </c>
      <c r="S399" s="90">
        <v>4.1329999999999999E-2</v>
      </c>
      <c r="T399" s="89">
        <v>4.3822799999999997</v>
      </c>
      <c r="U399" s="89">
        <v>8.0579999999999999E-2</v>
      </c>
      <c r="V399" s="88">
        <v>4.3142800000000001</v>
      </c>
      <c r="W399" s="90">
        <v>4.0300000000000002E-2</v>
      </c>
      <c r="X399" s="89">
        <v>3.96861</v>
      </c>
      <c r="Y399" s="89">
        <v>4.0579999999999998E-2</v>
      </c>
      <c r="Z399" s="88">
        <v>6.6493200000000003</v>
      </c>
      <c r="AA399" s="90">
        <v>3.8823500000000002</v>
      </c>
      <c r="AD399" s="22"/>
    </row>
    <row r="400" spans="1:30" ht="15" customHeight="1">
      <c r="A400" s="22"/>
      <c r="B400" s="126">
        <v>10.158250000000001</v>
      </c>
      <c r="C400" s="127"/>
      <c r="D400" s="88">
        <v>4.4448100000000004</v>
      </c>
      <c r="E400" s="89">
        <v>6.0060000000000002E-2</v>
      </c>
      <c r="F400" s="88">
        <v>4.2524800000000003</v>
      </c>
      <c r="G400" s="90">
        <v>4.6539999999999998E-2</v>
      </c>
      <c r="H400" s="89">
        <v>4.6637300000000002</v>
      </c>
      <c r="I400" s="89">
        <v>6.6830000000000001E-2</v>
      </c>
      <c r="J400" s="88">
        <v>4.8697600000000003</v>
      </c>
      <c r="K400" s="90">
        <v>0.1263</v>
      </c>
      <c r="L400" s="89">
        <v>4.4419399999999998</v>
      </c>
      <c r="M400" s="89">
        <v>3.099E-2</v>
      </c>
      <c r="N400" s="88">
        <v>4.2577499999999997</v>
      </c>
      <c r="O400" s="90">
        <v>5.6849999999999998E-2</v>
      </c>
      <c r="P400" s="89">
        <v>4.23611</v>
      </c>
      <c r="Q400" s="89">
        <v>5.9540000000000003E-2</v>
      </c>
      <c r="R400" s="88">
        <v>4.2449399999999997</v>
      </c>
      <c r="S400" s="90">
        <v>4.1000000000000002E-2</v>
      </c>
      <c r="T400" s="89">
        <v>4.3823299999999996</v>
      </c>
      <c r="U400" s="89">
        <v>8.0769999999999995E-2</v>
      </c>
      <c r="V400" s="88">
        <v>4.3144299999999998</v>
      </c>
      <c r="W400" s="90">
        <v>3.9230000000000001E-2</v>
      </c>
      <c r="X400" s="89">
        <v>3.9680200000000001</v>
      </c>
      <c r="Y400" s="89">
        <v>4.0120000000000003E-2</v>
      </c>
      <c r="Z400" s="88">
        <v>6.6483400000000001</v>
      </c>
      <c r="AA400" s="90">
        <v>3.88008</v>
      </c>
      <c r="AD400" s="22"/>
    </row>
    <row r="401" spans="1:30" ht="15" customHeight="1">
      <c r="A401" s="22"/>
      <c r="B401" s="126">
        <v>10.163500000000001</v>
      </c>
      <c r="C401" s="127"/>
      <c r="D401" s="88">
        <v>4.4474299999999998</v>
      </c>
      <c r="E401" s="89">
        <v>5.8799999999999998E-2</v>
      </c>
      <c r="F401" s="88">
        <v>4.2537900000000004</v>
      </c>
      <c r="G401" s="90">
        <v>4.6399999999999997E-2</v>
      </c>
      <c r="H401" s="89">
        <v>4.6642299999999999</v>
      </c>
      <c r="I401" s="89">
        <v>6.6210000000000005E-2</v>
      </c>
      <c r="J401" s="88">
        <v>4.8702500000000004</v>
      </c>
      <c r="K401" s="90">
        <v>0.12553</v>
      </c>
      <c r="L401" s="89">
        <v>4.4422300000000003</v>
      </c>
      <c r="M401" s="89">
        <v>3.0329999999999999E-2</v>
      </c>
      <c r="N401" s="88">
        <v>4.2582700000000004</v>
      </c>
      <c r="O401" s="90">
        <v>5.6340000000000001E-2</v>
      </c>
      <c r="P401" s="89">
        <v>4.2355999999999998</v>
      </c>
      <c r="Q401" s="89">
        <v>5.901E-2</v>
      </c>
      <c r="R401" s="88">
        <v>4.24519</v>
      </c>
      <c r="S401" s="90">
        <v>4.0370000000000003E-2</v>
      </c>
      <c r="T401" s="89">
        <v>4.3821399999999997</v>
      </c>
      <c r="U401" s="89">
        <v>7.961E-2</v>
      </c>
      <c r="V401" s="88">
        <v>4.31433</v>
      </c>
      <c r="W401" s="90">
        <v>3.9070000000000001E-2</v>
      </c>
      <c r="X401" s="89">
        <v>3.9685800000000002</v>
      </c>
      <c r="Y401" s="89">
        <v>3.9109999999999999E-2</v>
      </c>
      <c r="Z401" s="88">
        <v>6.6478700000000002</v>
      </c>
      <c r="AA401" s="90">
        <v>3.8770799999999999</v>
      </c>
      <c r="AD401" s="22"/>
    </row>
    <row r="402" spans="1:30" ht="15" customHeight="1">
      <c r="A402" s="22"/>
      <c r="B402" s="126">
        <v>10.168749999999999</v>
      </c>
      <c r="C402" s="127"/>
      <c r="D402" s="88">
        <v>4.4471999999999996</v>
      </c>
      <c r="E402" s="89">
        <v>5.9540000000000003E-2</v>
      </c>
      <c r="F402" s="88">
        <v>4.2530999999999999</v>
      </c>
      <c r="G402" s="90">
        <v>4.6019999999999998E-2</v>
      </c>
      <c r="H402" s="89">
        <v>4.6637700000000004</v>
      </c>
      <c r="I402" s="89">
        <v>6.6640000000000005E-2</v>
      </c>
      <c r="J402" s="88">
        <v>4.8702800000000002</v>
      </c>
      <c r="K402" s="90">
        <v>0.12592999999999999</v>
      </c>
      <c r="L402" s="89">
        <v>4.4426100000000002</v>
      </c>
      <c r="M402" s="89">
        <v>3.0099999999999998E-2</v>
      </c>
      <c r="N402" s="88">
        <v>4.2587400000000004</v>
      </c>
      <c r="O402" s="90">
        <v>5.636E-2</v>
      </c>
      <c r="P402" s="89">
        <v>4.2375100000000003</v>
      </c>
      <c r="Q402" s="89">
        <v>5.876E-2</v>
      </c>
      <c r="R402" s="88">
        <v>4.2461399999999996</v>
      </c>
      <c r="S402" s="90">
        <v>4.0410000000000001E-2</v>
      </c>
      <c r="T402" s="89">
        <v>4.3832399999999998</v>
      </c>
      <c r="U402" s="89">
        <v>7.9729999999999995E-2</v>
      </c>
      <c r="V402" s="88">
        <v>4.3140999999999998</v>
      </c>
      <c r="W402" s="90">
        <v>3.8429999999999999E-2</v>
      </c>
      <c r="X402" s="89">
        <v>3.9676300000000002</v>
      </c>
      <c r="Y402" s="89">
        <v>4.0770000000000001E-2</v>
      </c>
      <c r="Z402" s="88">
        <v>6.6490600000000004</v>
      </c>
      <c r="AA402" s="90">
        <v>3.8771399999999998</v>
      </c>
      <c r="AD402" s="22"/>
    </row>
    <row r="403" spans="1:30" ht="15" customHeight="1">
      <c r="A403" s="22"/>
      <c r="B403" s="126">
        <v>10.173999999999999</v>
      </c>
      <c r="C403" s="127"/>
      <c r="D403" s="88">
        <v>4.4489299999999998</v>
      </c>
      <c r="E403" s="89">
        <v>5.7290000000000001E-2</v>
      </c>
      <c r="F403" s="88">
        <v>4.2530599999999996</v>
      </c>
      <c r="G403" s="90">
        <v>4.4209999999999999E-2</v>
      </c>
      <c r="H403" s="89">
        <v>4.6652199999999997</v>
      </c>
      <c r="I403" s="89">
        <v>6.6369999999999998E-2</v>
      </c>
      <c r="J403" s="88">
        <v>4.8710599999999999</v>
      </c>
      <c r="K403" s="90">
        <v>0.12586</v>
      </c>
      <c r="L403" s="89">
        <v>4.44278</v>
      </c>
      <c r="M403" s="89">
        <v>2.9729999999999999E-2</v>
      </c>
      <c r="N403" s="88">
        <v>4.2598700000000003</v>
      </c>
      <c r="O403" s="90">
        <v>5.6070000000000002E-2</v>
      </c>
      <c r="P403" s="89">
        <v>4.2365000000000004</v>
      </c>
      <c r="Q403" s="89">
        <v>5.8979999999999998E-2</v>
      </c>
      <c r="R403" s="88">
        <v>4.2454499999999999</v>
      </c>
      <c r="S403" s="90">
        <v>4.0309999999999999E-2</v>
      </c>
      <c r="T403" s="89">
        <v>4.3823100000000004</v>
      </c>
      <c r="U403" s="89">
        <v>7.8159999999999993E-2</v>
      </c>
      <c r="V403" s="88">
        <v>4.3152999999999997</v>
      </c>
      <c r="W403" s="90">
        <v>3.882E-2</v>
      </c>
      <c r="X403" s="89">
        <v>3.968</v>
      </c>
      <c r="Y403" s="89">
        <v>3.7519999999999998E-2</v>
      </c>
      <c r="Z403" s="88">
        <v>6.6485099999999999</v>
      </c>
      <c r="AA403" s="90">
        <v>3.8738100000000002</v>
      </c>
      <c r="AD403" s="22"/>
    </row>
    <row r="404" spans="1:30" ht="15" customHeight="1">
      <c r="A404" s="22"/>
      <c r="B404" s="126">
        <v>10.17925</v>
      </c>
      <c r="C404" s="127"/>
      <c r="D404" s="88">
        <v>4.4447099999999997</v>
      </c>
      <c r="E404" s="89">
        <v>5.9409999999999998E-2</v>
      </c>
      <c r="F404" s="88">
        <v>4.2520300000000004</v>
      </c>
      <c r="G404" s="90">
        <v>4.648E-2</v>
      </c>
      <c r="H404" s="89">
        <v>4.6632699999999998</v>
      </c>
      <c r="I404" s="89">
        <v>6.6439999999999999E-2</v>
      </c>
      <c r="J404" s="88">
        <v>4.8706399999999999</v>
      </c>
      <c r="K404" s="90">
        <v>0.12701999999999999</v>
      </c>
      <c r="L404" s="89">
        <v>4.4423199999999996</v>
      </c>
      <c r="M404" s="89">
        <v>3.0429999999999999E-2</v>
      </c>
      <c r="N404" s="88">
        <v>4.2597500000000004</v>
      </c>
      <c r="O404" s="90">
        <v>5.5649999999999998E-2</v>
      </c>
      <c r="P404" s="89">
        <v>4.2362799999999998</v>
      </c>
      <c r="Q404" s="89">
        <v>5.9060000000000001E-2</v>
      </c>
      <c r="R404" s="88">
        <v>4.2451600000000003</v>
      </c>
      <c r="S404" s="90">
        <v>4.0489999999999998E-2</v>
      </c>
      <c r="T404" s="89">
        <v>4.3828399999999998</v>
      </c>
      <c r="U404" s="89">
        <v>7.9210000000000003E-2</v>
      </c>
      <c r="V404" s="88">
        <v>4.3141999999999996</v>
      </c>
      <c r="W404" s="90">
        <v>3.8350000000000002E-2</v>
      </c>
      <c r="X404" s="89">
        <v>3.9674900000000002</v>
      </c>
      <c r="Y404" s="89">
        <v>3.9010000000000003E-2</v>
      </c>
      <c r="Z404" s="88">
        <v>6.6453600000000002</v>
      </c>
      <c r="AA404" s="90">
        <v>3.87385</v>
      </c>
      <c r="AD404" s="22"/>
    </row>
    <row r="405" spans="1:30" ht="15" customHeight="1">
      <c r="A405" s="22"/>
      <c r="B405" s="126">
        <v>10.1845</v>
      </c>
      <c r="C405" s="127"/>
      <c r="D405" s="88">
        <v>4.4482699999999999</v>
      </c>
      <c r="E405" s="89">
        <v>5.917E-2</v>
      </c>
      <c r="F405" s="88">
        <v>4.2531800000000004</v>
      </c>
      <c r="G405" s="90">
        <v>4.487E-2</v>
      </c>
      <c r="H405" s="89">
        <v>4.6650200000000002</v>
      </c>
      <c r="I405" s="89">
        <v>6.6919999999999993E-2</v>
      </c>
      <c r="J405" s="88">
        <v>4.8716999999999997</v>
      </c>
      <c r="K405" s="90">
        <v>0.12623999999999999</v>
      </c>
      <c r="L405" s="89">
        <v>4.4430199999999997</v>
      </c>
      <c r="M405" s="89">
        <v>2.9919999999999999E-2</v>
      </c>
      <c r="N405" s="88">
        <v>4.2612899999999998</v>
      </c>
      <c r="O405" s="90">
        <v>5.5879999999999999E-2</v>
      </c>
      <c r="P405" s="89">
        <v>4.2381399999999996</v>
      </c>
      <c r="Q405" s="89">
        <v>5.8930000000000003E-2</v>
      </c>
      <c r="R405" s="88">
        <v>4.2462099999999996</v>
      </c>
      <c r="S405" s="90">
        <v>4.0829999999999998E-2</v>
      </c>
      <c r="T405" s="89">
        <v>4.3847800000000001</v>
      </c>
      <c r="U405" s="89">
        <v>8.0449999999999994E-2</v>
      </c>
      <c r="V405" s="88">
        <v>4.31501</v>
      </c>
      <c r="W405" s="90">
        <v>3.8589999999999999E-2</v>
      </c>
      <c r="X405" s="89">
        <v>3.9683199999999998</v>
      </c>
      <c r="Y405" s="89">
        <v>3.9210000000000002E-2</v>
      </c>
      <c r="Z405" s="88">
        <v>6.64689</v>
      </c>
      <c r="AA405" s="90">
        <v>3.8738299999999999</v>
      </c>
      <c r="AD405" s="22"/>
    </row>
    <row r="406" spans="1:30" ht="15" customHeight="1">
      <c r="A406" s="22"/>
      <c r="B406" s="126">
        <v>10.18975</v>
      </c>
      <c r="C406" s="127"/>
      <c r="D406" s="88">
        <v>4.4482699999999999</v>
      </c>
      <c r="E406" s="89">
        <v>6.1830000000000003E-2</v>
      </c>
      <c r="F406" s="88">
        <v>4.2540100000000001</v>
      </c>
      <c r="G406" s="90">
        <v>4.6440000000000002E-2</v>
      </c>
      <c r="H406" s="89">
        <v>4.66439</v>
      </c>
      <c r="I406" s="89">
        <v>6.7409999999999998E-2</v>
      </c>
      <c r="J406" s="88">
        <v>4.8725300000000002</v>
      </c>
      <c r="K406" s="90">
        <v>0.12744</v>
      </c>
      <c r="L406" s="89">
        <v>4.4429699999999999</v>
      </c>
      <c r="M406" s="89">
        <v>3.124E-2</v>
      </c>
      <c r="N406" s="88">
        <v>4.2619400000000001</v>
      </c>
      <c r="O406" s="90">
        <v>5.6680000000000001E-2</v>
      </c>
      <c r="P406" s="89">
        <v>4.23597</v>
      </c>
      <c r="Q406" s="89">
        <v>5.9740000000000001E-2</v>
      </c>
      <c r="R406" s="88">
        <v>4.2458400000000003</v>
      </c>
      <c r="S406" s="90">
        <v>4.197E-2</v>
      </c>
      <c r="T406" s="89">
        <v>4.3834</v>
      </c>
      <c r="U406" s="89">
        <v>8.0509999999999998E-2</v>
      </c>
      <c r="V406" s="88">
        <v>4.3150000000000004</v>
      </c>
      <c r="W406" s="90">
        <v>3.9969999999999999E-2</v>
      </c>
      <c r="X406" s="89">
        <v>3.9685800000000002</v>
      </c>
      <c r="Y406" s="89">
        <v>4.2419999999999999E-2</v>
      </c>
      <c r="Z406" s="88">
        <v>6.6457499999999996</v>
      </c>
      <c r="AA406" s="90">
        <v>3.8729900000000002</v>
      </c>
      <c r="AD406" s="22"/>
    </row>
    <row r="407" spans="1:30" ht="15" customHeight="1">
      <c r="A407" s="22"/>
      <c r="B407" s="126">
        <v>10.195</v>
      </c>
      <c r="C407" s="127"/>
      <c r="D407" s="88">
        <v>4.4481599999999997</v>
      </c>
      <c r="E407" s="89">
        <v>5.9080000000000001E-2</v>
      </c>
      <c r="F407" s="88">
        <v>4.25441</v>
      </c>
      <c r="G407" s="90">
        <v>4.5670000000000002E-2</v>
      </c>
      <c r="H407" s="89">
        <v>4.6651600000000002</v>
      </c>
      <c r="I407" s="89">
        <v>6.615E-2</v>
      </c>
      <c r="J407" s="88">
        <v>4.8720299999999996</v>
      </c>
      <c r="K407" s="90">
        <v>0.12748999999999999</v>
      </c>
      <c r="L407" s="89">
        <v>4.4434699999999996</v>
      </c>
      <c r="M407" s="89">
        <v>2.955E-2</v>
      </c>
      <c r="N407" s="88">
        <v>4.2619600000000002</v>
      </c>
      <c r="O407" s="90">
        <v>5.484E-2</v>
      </c>
      <c r="P407" s="89">
        <v>4.2364300000000004</v>
      </c>
      <c r="Q407" s="89">
        <v>5.8770000000000003E-2</v>
      </c>
      <c r="R407" s="88">
        <v>4.2459600000000002</v>
      </c>
      <c r="S407" s="90">
        <v>4.0129999999999999E-2</v>
      </c>
      <c r="T407" s="89">
        <v>4.3832700000000004</v>
      </c>
      <c r="U407" s="89">
        <v>8.0189999999999997E-2</v>
      </c>
      <c r="V407" s="88">
        <v>4.3147399999999996</v>
      </c>
      <c r="W407" s="90">
        <v>3.9140000000000001E-2</v>
      </c>
      <c r="X407" s="89">
        <v>3.9683600000000001</v>
      </c>
      <c r="Y407" s="89">
        <v>3.9309999999999998E-2</v>
      </c>
      <c r="Z407" s="88">
        <v>6.6457499999999996</v>
      </c>
      <c r="AA407" s="90">
        <v>3.8702100000000002</v>
      </c>
      <c r="AD407" s="22"/>
    </row>
    <row r="408" spans="1:30" ht="15" customHeight="1">
      <c r="A408" s="22"/>
      <c r="B408" s="126">
        <v>10.20025</v>
      </c>
      <c r="C408" s="127"/>
      <c r="D408" s="88">
        <v>4.4477700000000002</v>
      </c>
      <c r="E408" s="89">
        <v>5.926E-2</v>
      </c>
      <c r="F408" s="88">
        <v>4.2533099999999999</v>
      </c>
      <c r="G408" s="90">
        <v>4.4600000000000001E-2</v>
      </c>
      <c r="H408" s="89">
        <v>4.6643299999999996</v>
      </c>
      <c r="I408" s="89">
        <v>6.6500000000000004E-2</v>
      </c>
      <c r="J408" s="88">
        <v>4.87155</v>
      </c>
      <c r="K408" s="90">
        <v>0.12739</v>
      </c>
      <c r="L408" s="89">
        <v>4.4421499999999998</v>
      </c>
      <c r="M408" s="89">
        <v>3.0710000000000001E-2</v>
      </c>
      <c r="N408" s="88">
        <v>4.2631100000000002</v>
      </c>
      <c r="O408" s="90">
        <v>5.6619999999999997E-2</v>
      </c>
      <c r="P408" s="89">
        <v>4.2361399999999998</v>
      </c>
      <c r="Q408" s="89">
        <v>5.9060000000000001E-2</v>
      </c>
      <c r="R408" s="88">
        <v>4.2456899999999997</v>
      </c>
      <c r="S408" s="90">
        <v>4.1009999999999998E-2</v>
      </c>
      <c r="T408" s="89">
        <v>4.3826400000000003</v>
      </c>
      <c r="U408" s="89">
        <v>8.1409999999999996E-2</v>
      </c>
      <c r="V408" s="88">
        <v>4.3143200000000004</v>
      </c>
      <c r="W408" s="90">
        <v>3.9449999999999999E-2</v>
      </c>
      <c r="X408" s="89">
        <v>3.9664899999999998</v>
      </c>
      <c r="Y408" s="89">
        <v>3.9419999999999997E-2</v>
      </c>
      <c r="Z408" s="88">
        <v>6.6432500000000001</v>
      </c>
      <c r="AA408" s="90">
        <v>3.8694199999999999</v>
      </c>
      <c r="AD408" s="22"/>
    </row>
    <row r="409" spans="1:30" ht="15" customHeight="1">
      <c r="A409" s="22"/>
      <c r="B409" s="126">
        <v>10.205500000000001</v>
      </c>
      <c r="C409" s="127"/>
      <c r="D409" s="88">
        <v>4.4462400000000004</v>
      </c>
      <c r="E409" s="89">
        <v>5.944E-2</v>
      </c>
      <c r="F409" s="88">
        <v>4.2533500000000002</v>
      </c>
      <c r="G409" s="90">
        <v>4.4319999999999998E-2</v>
      </c>
      <c r="H409" s="89">
        <v>4.6640699999999997</v>
      </c>
      <c r="I409" s="89">
        <v>6.6589999999999996E-2</v>
      </c>
      <c r="J409" s="88">
        <v>4.87174</v>
      </c>
      <c r="K409" s="90">
        <v>0.12712999999999999</v>
      </c>
      <c r="L409" s="89">
        <v>4.4424200000000003</v>
      </c>
      <c r="M409" s="89">
        <v>3.048E-2</v>
      </c>
      <c r="N409" s="88">
        <v>4.2631300000000003</v>
      </c>
      <c r="O409" s="90">
        <v>5.6180000000000001E-2</v>
      </c>
      <c r="P409" s="89">
        <v>4.2364699999999997</v>
      </c>
      <c r="Q409" s="89">
        <v>5.9209999999999999E-2</v>
      </c>
      <c r="R409" s="88">
        <v>4.2458499999999999</v>
      </c>
      <c r="S409" s="90">
        <v>4.0730000000000002E-2</v>
      </c>
      <c r="T409" s="89">
        <v>4.3825099999999999</v>
      </c>
      <c r="U409" s="89">
        <v>8.0149999999999999E-2</v>
      </c>
      <c r="V409" s="88">
        <v>4.3145100000000003</v>
      </c>
      <c r="W409" s="90">
        <v>3.9600000000000003E-2</v>
      </c>
      <c r="X409" s="89">
        <v>3.9687800000000002</v>
      </c>
      <c r="Y409" s="89">
        <v>3.9480000000000001E-2</v>
      </c>
      <c r="Z409" s="88">
        <v>6.6438300000000003</v>
      </c>
      <c r="AA409" s="90">
        <v>3.8668</v>
      </c>
      <c r="AD409" s="22"/>
    </row>
    <row r="410" spans="1:30" ht="15" customHeight="1">
      <c r="A410" s="22"/>
      <c r="B410" s="126">
        <v>10.210750000000001</v>
      </c>
      <c r="C410" s="127"/>
      <c r="D410" s="88">
        <v>4.4466599999999996</v>
      </c>
      <c r="E410" s="89">
        <v>5.8049999999999997E-2</v>
      </c>
      <c r="F410" s="88">
        <v>4.2532100000000002</v>
      </c>
      <c r="G410" s="90">
        <v>4.4179999999999997E-2</v>
      </c>
      <c r="H410" s="89">
        <v>4.6646200000000002</v>
      </c>
      <c r="I410" s="89">
        <v>6.5750000000000003E-2</v>
      </c>
      <c r="J410" s="88">
        <v>4.8720999999999997</v>
      </c>
      <c r="K410" s="90">
        <v>0.12622</v>
      </c>
      <c r="L410" s="89">
        <v>4.4434800000000001</v>
      </c>
      <c r="M410" s="89">
        <v>2.9899999999999999E-2</v>
      </c>
      <c r="N410" s="88">
        <v>4.2641400000000003</v>
      </c>
      <c r="O410" s="90">
        <v>5.5930000000000001E-2</v>
      </c>
      <c r="P410" s="89">
        <v>4.2357300000000002</v>
      </c>
      <c r="Q410" s="89">
        <v>5.7169999999999999E-2</v>
      </c>
      <c r="R410" s="88">
        <v>4.2453700000000003</v>
      </c>
      <c r="S410" s="90">
        <v>3.9620000000000002E-2</v>
      </c>
      <c r="T410" s="89">
        <v>4.3837799999999998</v>
      </c>
      <c r="U410" s="89">
        <v>7.8659999999999994E-2</v>
      </c>
      <c r="V410" s="88">
        <v>4.3144600000000004</v>
      </c>
      <c r="W410" s="90">
        <v>3.8039999999999997E-2</v>
      </c>
      <c r="X410" s="89">
        <v>3.9682499999999998</v>
      </c>
      <c r="Y410" s="89">
        <v>3.884E-2</v>
      </c>
      <c r="Z410" s="88">
        <v>6.6431300000000002</v>
      </c>
      <c r="AA410" s="90">
        <v>3.8655300000000001</v>
      </c>
      <c r="AD410" s="22"/>
    </row>
    <row r="411" spans="1:30" ht="15" customHeight="1">
      <c r="A411" s="22"/>
      <c r="B411" s="126">
        <v>10.215999999999999</v>
      </c>
      <c r="C411" s="127"/>
      <c r="D411" s="88">
        <v>4.4455799999999996</v>
      </c>
      <c r="E411" s="89">
        <v>5.9470000000000002E-2</v>
      </c>
      <c r="F411" s="88">
        <v>4.2537700000000003</v>
      </c>
      <c r="G411" s="90">
        <v>4.5339999999999998E-2</v>
      </c>
      <c r="H411" s="89">
        <v>4.6637500000000003</v>
      </c>
      <c r="I411" s="89">
        <v>6.615E-2</v>
      </c>
      <c r="J411" s="88">
        <v>4.8715700000000002</v>
      </c>
      <c r="K411" s="90">
        <v>0.12673000000000001</v>
      </c>
      <c r="L411" s="89">
        <v>4.4422899999999998</v>
      </c>
      <c r="M411" s="89">
        <v>3.014E-2</v>
      </c>
      <c r="N411" s="88">
        <v>4.2641400000000003</v>
      </c>
      <c r="O411" s="90">
        <v>5.6349999999999997E-2</v>
      </c>
      <c r="P411" s="89">
        <v>4.2360699999999998</v>
      </c>
      <c r="Q411" s="89">
        <v>5.7270000000000001E-2</v>
      </c>
      <c r="R411" s="88">
        <v>4.24533</v>
      </c>
      <c r="S411" s="90">
        <v>4.088E-2</v>
      </c>
      <c r="T411" s="89">
        <v>4.3820100000000002</v>
      </c>
      <c r="U411" s="89">
        <v>7.8460000000000002E-2</v>
      </c>
      <c r="V411" s="88">
        <v>4.3144999999999998</v>
      </c>
      <c r="W411" s="90">
        <v>3.8460000000000001E-2</v>
      </c>
      <c r="X411" s="89">
        <v>3.9681600000000001</v>
      </c>
      <c r="Y411" s="89">
        <v>3.7659999999999999E-2</v>
      </c>
      <c r="Z411" s="88">
        <v>6.6419600000000001</v>
      </c>
      <c r="AA411" s="90">
        <v>3.8641000000000001</v>
      </c>
      <c r="AD411" s="22"/>
    </row>
    <row r="412" spans="1:30" ht="15" customHeight="1">
      <c r="A412" s="22"/>
      <c r="B412" s="126">
        <v>10.22125</v>
      </c>
      <c r="C412" s="127"/>
      <c r="D412" s="88">
        <v>4.4464399999999999</v>
      </c>
      <c r="E412" s="89">
        <v>5.7700000000000001E-2</v>
      </c>
      <c r="F412" s="88">
        <v>4.2513399999999999</v>
      </c>
      <c r="G412" s="90">
        <v>4.3209999999999998E-2</v>
      </c>
      <c r="H412" s="89">
        <v>4.6645399999999997</v>
      </c>
      <c r="I412" s="89">
        <v>6.5729999999999997E-2</v>
      </c>
      <c r="J412" s="88">
        <v>4.8715200000000003</v>
      </c>
      <c r="K412" s="90">
        <v>0.12614</v>
      </c>
      <c r="L412" s="89">
        <v>4.4424599999999996</v>
      </c>
      <c r="M412" s="89">
        <v>2.8740000000000002E-2</v>
      </c>
      <c r="N412" s="88">
        <v>4.2641299999999998</v>
      </c>
      <c r="O412" s="90">
        <v>5.5719999999999999E-2</v>
      </c>
      <c r="P412" s="89">
        <v>4.2364899999999999</v>
      </c>
      <c r="Q412" s="89">
        <v>5.6649999999999999E-2</v>
      </c>
      <c r="R412" s="88">
        <v>4.2452699999999997</v>
      </c>
      <c r="S412" s="90">
        <v>3.9579999999999997E-2</v>
      </c>
      <c r="T412" s="89">
        <v>4.3831100000000003</v>
      </c>
      <c r="U412" s="89">
        <v>7.8490000000000004E-2</v>
      </c>
      <c r="V412" s="88">
        <v>4.3143500000000001</v>
      </c>
      <c r="W412" s="90">
        <v>3.7900000000000003E-2</v>
      </c>
      <c r="X412" s="89">
        <v>3.96759</v>
      </c>
      <c r="Y412" s="89">
        <v>3.8580000000000003E-2</v>
      </c>
      <c r="Z412" s="88">
        <v>6.6403699999999999</v>
      </c>
      <c r="AA412" s="90">
        <v>3.8624000000000001</v>
      </c>
      <c r="AD412" s="22"/>
    </row>
    <row r="413" spans="1:30" ht="15" customHeight="1">
      <c r="A413" s="22"/>
      <c r="B413" s="126">
        <v>10.2265</v>
      </c>
      <c r="C413" s="127"/>
      <c r="D413" s="88">
        <v>4.4462900000000003</v>
      </c>
      <c r="E413" s="89">
        <v>5.9380000000000002E-2</v>
      </c>
      <c r="F413" s="88">
        <v>4.2531699999999999</v>
      </c>
      <c r="G413" s="90">
        <v>4.3979999999999998E-2</v>
      </c>
      <c r="H413" s="89">
        <v>4.6648100000000001</v>
      </c>
      <c r="I413" s="89">
        <v>6.5549999999999997E-2</v>
      </c>
      <c r="J413" s="88">
        <v>4.8727</v>
      </c>
      <c r="K413" s="90">
        <v>0.12598999999999999</v>
      </c>
      <c r="L413" s="89">
        <v>4.4432099999999997</v>
      </c>
      <c r="M413" s="89">
        <v>2.8230000000000002E-2</v>
      </c>
      <c r="N413" s="88">
        <v>4.26539</v>
      </c>
      <c r="O413" s="90">
        <v>5.5449999999999999E-2</v>
      </c>
      <c r="P413" s="89">
        <v>4.2362700000000002</v>
      </c>
      <c r="Q413" s="89">
        <v>5.7160000000000002E-2</v>
      </c>
      <c r="R413" s="88">
        <v>4.2461099999999998</v>
      </c>
      <c r="S413" s="90">
        <v>3.9260000000000003E-2</v>
      </c>
      <c r="T413" s="89">
        <v>4.38164</v>
      </c>
      <c r="U413" s="89">
        <v>7.7410000000000007E-2</v>
      </c>
      <c r="V413" s="88">
        <v>4.3147500000000001</v>
      </c>
      <c r="W413" s="90">
        <v>3.7150000000000002E-2</v>
      </c>
      <c r="X413" s="89">
        <v>3.9678599999999999</v>
      </c>
      <c r="Y413" s="89">
        <v>3.7749999999999999E-2</v>
      </c>
      <c r="Z413" s="88">
        <v>6.6424899999999996</v>
      </c>
      <c r="AA413" s="90">
        <v>3.8604099999999999</v>
      </c>
      <c r="AD413" s="22"/>
    </row>
    <row r="414" spans="1:30" ht="15" customHeight="1">
      <c r="A414" s="22"/>
      <c r="B414" s="126">
        <v>10.23175</v>
      </c>
      <c r="C414" s="127"/>
      <c r="D414" s="88">
        <v>4.4468199999999998</v>
      </c>
      <c r="E414" s="89">
        <v>5.9080000000000001E-2</v>
      </c>
      <c r="F414" s="88">
        <v>4.2527499999999998</v>
      </c>
      <c r="G414" s="90">
        <v>4.5089999999999998E-2</v>
      </c>
      <c r="H414" s="89">
        <v>4.6646000000000001</v>
      </c>
      <c r="I414" s="89">
        <v>6.7309999999999995E-2</v>
      </c>
      <c r="J414" s="88">
        <v>4.8729300000000002</v>
      </c>
      <c r="K414" s="90">
        <v>0.12723000000000001</v>
      </c>
      <c r="L414" s="89">
        <v>4.44299</v>
      </c>
      <c r="M414" s="89">
        <v>2.9860000000000001E-2</v>
      </c>
      <c r="N414" s="88">
        <v>4.2653699999999999</v>
      </c>
      <c r="O414" s="90">
        <v>5.6259999999999998E-2</v>
      </c>
      <c r="P414" s="89">
        <v>4.2366099999999998</v>
      </c>
      <c r="Q414" s="89">
        <v>5.8729999999999997E-2</v>
      </c>
      <c r="R414" s="88">
        <v>4.2457900000000004</v>
      </c>
      <c r="S414" s="90">
        <v>3.9600000000000003E-2</v>
      </c>
      <c r="T414" s="89">
        <v>4.3845900000000002</v>
      </c>
      <c r="U414" s="89">
        <v>7.8689999999999996E-2</v>
      </c>
      <c r="V414" s="88">
        <v>4.3144499999999999</v>
      </c>
      <c r="W414" s="90">
        <v>3.7690000000000001E-2</v>
      </c>
      <c r="X414" s="89">
        <v>3.9679899999999999</v>
      </c>
      <c r="Y414" s="89">
        <v>3.9010000000000003E-2</v>
      </c>
      <c r="Z414" s="88">
        <v>6.6399499999999998</v>
      </c>
      <c r="AA414" s="90">
        <v>3.8609300000000002</v>
      </c>
      <c r="AD414" s="22"/>
    </row>
    <row r="415" spans="1:30" ht="15" customHeight="1">
      <c r="A415" s="22"/>
      <c r="B415" s="126">
        <v>10.237</v>
      </c>
      <c r="C415" s="127"/>
      <c r="D415" s="88">
        <v>4.4476899999999997</v>
      </c>
      <c r="E415" s="89">
        <v>5.8749999999999997E-2</v>
      </c>
      <c r="F415" s="88">
        <v>4.25359</v>
      </c>
      <c r="G415" s="90">
        <v>4.5199999999999997E-2</v>
      </c>
      <c r="H415" s="89">
        <v>4.6645300000000001</v>
      </c>
      <c r="I415" s="89">
        <v>6.6409999999999997E-2</v>
      </c>
      <c r="J415" s="88">
        <v>4.8727799999999997</v>
      </c>
      <c r="K415" s="90">
        <v>0.12744</v>
      </c>
      <c r="L415" s="89">
        <v>4.4432</v>
      </c>
      <c r="M415" s="89">
        <v>2.98E-2</v>
      </c>
      <c r="N415" s="88">
        <v>4.2662899999999997</v>
      </c>
      <c r="O415" s="90">
        <v>5.586E-2</v>
      </c>
      <c r="P415" s="89">
        <v>4.2378999999999998</v>
      </c>
      <c r="Q415" s="89">
        <v>5.985E-2</v>
      </c>
      <c r="R415" s="88">
        <v>4.24491</v>
      </c>
      <c r="S415" s="90">
        <v>4.0629999999999999E-2</v>
      </c>
      <c r="T415" s="89">
        <v>4.3830799999999996</v>
      </c>
      <c r="U415" s="89">
        <v>7.9200000000000007E-2</v>
      </c>
      <c r="V415" s="88">
        <v>4.3143799999999999</v>
      </c>
      <c r="W415" s="90">
        <v>3.8800000000000001E-2</v>
      </c>
      <c r="X415" s="89">
        <v>3.9703400000000002</v>
      </c>
      <c r="Y415" s="89">
        <v>4.0070000000000001E-2</v>
      </c>
      <c r="Z415" s="88">
        <v>6.6393000000000004</v>
      </c>
      <c r="AA415" s="90">
        <v>3.85846</v>
      </c>
      <c r="AD415" s="22"/>
    </row>
    <row r="416" spans="1:30" ht="15" customHeight="1">
      <c r="A416" s="22"/>
      <c r="B416" s="126">
        <v>10.24225</v>
      </c>
      <c r="C416" s="127"/>
      <c r="D416" s="88">
        <v>4.4490400000000001</v>
      </c>
      <c r="E416" s="89">
        <v>5.8250000000000003E-2</v>
      </c>
      <c r="F416" s="88">
        <v>4.2545500000000001</v>
      </c>
      <c r="G416" s="90">
        <v>4.4119999999999999E-2</v>
      </c>
      <c r="H416" s="89">
        <v>4.6647999999999996</v>
      </c>
      <c r="I416" s="89">
        <v>6.6409999999999997E-2</v>
      </c>
      <c r="J416" s="88">
        <v>4.8732199999999999</v>
      </c>
      <c r="K416" s="90">
        <v>0.12665000000000001</v>
      </c>
      <c r="L416" s="89">
        <v>4.44306</v>
      </c>
      <c r="M416" s="89">
        <v>2.8490000000000001E-2</v>
      </c>
      <c r="N416" s="88">
        <v>4.2666599999999999</v>
      </c>
      <c r="O416" s="90">
        <v>5.6099999999999997E-2</v>
      </c>
      <c r="P416" s="89">
        <v>4.2375699999999998</v>
      </c>
      <c r="Q416" s="89">
        <v>5.7099999999999998E-2</v>
      </c>
      <c r="R416" s="88">
        <v>4.2455100000000003</v>
      </c>
      <c r="S416" s="90">
        <v>3.9280000000000002E-2</v>
      </c>
      <c r="T416" s="89">
        <v>4.3845099999999997</v>
      </c>
      <c r="U416" s="89">
        <v>7.8579999999999997E-2</v>
      </c>
      <c r="V416" s="88">
        <v>4.3148</v>
      </c>
      <c r="W416" s="90">
        <v>3.7940000000000002E-2</v>
      </c>
      <c r="X416" s="89">
        <v>3.9683799999999998</v>
      </c>
      <c r="Y416" s="89">
        <v>3.6920000000000001E-2</v>
      </c>
      <c r="Z416" s="88">
        <v>6.6395299999999997</v>
      </c>
      <c r="AA416" s="90">
        <v>3.8560300000000001</v>
      </c>
      <c r="AD416" s="22"/>
    </row>
    <row r="417" spans="1:30" ht="15" customHeight="1">
      <c r="A417" s="22"/>
      <c r="B417" s="126">
        <v>10.2475</v>
      </c>
      <c r="C417" s="127"/>
      <c r="D417" s="88">
        <v>4.4498800000000003</v>
      </c>
      <c r="E417" s="89">
        <v>5.8409999999999997E-2</v>
      </c>
      <c r="F417" s="88">
        <v>4.25352</v>
      </c>
      <c r="G417" s="90">
        <v>4.4569999999999999E-2</v>
      </c>
      <c r="H417" s="89">
        <v>4.6647699999999999</v>
      </c>
      <c r="I417" s="89">
        <v>6.6680000000000003E-2</v>
      </c>
      <c r="J417" s="88">
        <v>4.8741500000000002</v>
      </c>
      <c r="K417" s="90">
        <v>0.12706000000000001</v>
      </c>
      <c r="L417" s="89">
        <v>4.4436099999999996</v>
      </c>
      <c r="M417" s="89">
        <v>2.8840000000000001E-2</v>
      </c>
      <c r="N417" s="88">
        <v>4.2671000000000001</v>
      </c>
      <c r="O417" s="90">
        <v>5.4960000000000002E-2</v>
      </c>
      <c r="P417" s="89">
        <v>4.2383800000000003</v>
      </c>
      <c r="Q417" s="89">
        <v>5.6750000000000002E-2</v>
      </c>
      <c r="R417" s="88">
        <v>4.24566</v>
      </c>
      <c r="S417" s="90">
        <v>3.9010000000000003E-2</v>
      </c>
      <c r="T417" s="89">
        <v>4.3838400000000002</v>
      </c>
      <c r="U417" s="89">
        <v>7.5889999999999999E-2</v>
      </c>
      <c r="V417" s="88">
        <v>4.3148200000000001</v>
      </c>
      <c r="W417" s="90">
        <v>3.771E-2</v>
      </c>
      <c r="X417" s="89">
        <v>3.9690599999999998</v>
      </c>
      <c r="Y417" s="89">
        <v>3.7490000000000002E-2</v>
      </c>
      <c r="Z417" s="88">
        <v>6.6405900000000004</v>
      </c>
      <c r="AA417" s="90">
        <v>3.85412</v>
      </c>
      <c r="AD417" s="22"/>
    </row>
    <row r="418" spans="1:30" ht="15" customHeight="1">
      <c r="A418" s="22"/>
      <c r="B418" s="126">
        <v>10.252750000000001</v>
      </c>
      <c r="C418" s="127"/>
      <c r="D418" s="88">
        <v>4.4472800000000001</v>
      </c>
      <c r="E418" s="89">
        <v>5.9310000000000002E-2</v>
      </c>
      <c r="F418" s="88">
        <v>4.2523999999999997</v>
      </c>
      <c r="G418" s="90">
        <v>4.4859999999999997E-2</v>
      </c>
      <c r="H418" s="89">
        <v>4.6641399999999997</v>
      </c>
      <c r="I418" s="89">
        <v>6.6850000000000007E-2</v>
      </c>
      <c r="J418" s="88">
        <v>4.8731999999999998</v>
      </c>
      <c r="K418" s="90">
        <v>0.12758</v>
      </c>
      <c r="L418" s="89">
        <v>4.4433100000000003</v>
      </c>
      <c r="M418" s="89">
        <v>2.844E-2</v>
      </c>
      <c r="N418" s="88">
        <v>4.2670399999999997</v>
      </c>
      <c r="O418" s="90">
        <v>5.4539999999999998E-2</v>
      </c>
      <c r="P418" s="89">
        <v>4.2372699999999996</v>
      </c>
      <c r="Q418" s="89">
        <v>5.7779999999999998E-2</v>
      </c>
      <c r="R418" s="88">
        <v>4.2453200000000004</v>
      </c>
      <c r="S418" s="90">
        <v>3.909E-2</v>
      </c>
      <c r="T418" s="89">
        <v>4.3841999999999999</v>
      </c>
      <c r="U418" s="89">
        <v>7.9839999999999994E-2</v>
      </c>
      <c r="V418" s="88">
        <v>4.3141299999999996</v>
      </c>
      <c r="W418" s="90">
        <v>3.8240000000000003E-2</v>
      </c>
      <c r="X418" s="89">
        <v>3.9676800000000001</v>
      </c>
      <c r="Y418" s="89">
        <v>3.7589999999999998E-2</v>
      </c>
      <c r="Z418" s="88">
        <v>6.63774</v>
      </c>
      <c r="AA418" s="90">
        <v>3.8535499999999998</v>
      </c>
      <c r="AD418" s="22"/>
    </row>
    <row r="419" spans="1:30" ht="15" customHeight="1">
      <c r="A419" s="22"/>
      <c r="B419" s="126">
        <v>10.257999999999999</v>
      </c>
      <c r="C419" s="127"/>
      <c r="D419" s="88">
        <v>4.4474299999999998</v>
      </c>
      <c r="E419" s="89">
        <v>5.7250000000000002E-2</v>
      </c>
      <c r="F419" s="88">
        <v>4.25251</v>
      </c>
      <c r="G419" s="90">
        <v>4.6460000000000001E-2</v>
      </c>
      <c r="H419" s="89">
        <v>4.6648800000000001</v>
      </c>
      <c r="I419" s="89">
        <v>6.7589999999999997E-2</v>
      </c>
      <c r="J419" s="88">
        <v>4.8739699999999999</v>
      </c>
      <c r="K419" s="90">
        <v>0.12801000000000001</v>
      </c>
      <c r="L419" s="89">
        <v>4.44435</v>
      </c>
      <c r="M419" s="89">
        <v>2.9069999999999999E-2</v>
      </c>
      <c r="N419" s="88">
        <v>4.2684899999999999</v>
      </c>
      <c r="O419" s="90">
        <v>5.525E-2</v>
      </c>
      <c r="P419" s="89">
        <v>4.2384500000000003</v>
      </c>
      <c r="Q419" s="89">
        <v>5.815E-2</v>
      </c>
      <c r="R419" s="88">
        <v>4.2459899999999999</v>
      </c>
      <c r="S419" s="90">
        <v>3.9059999999999997E-2</v>
      </c>
      <c r="T419" s="89">
        <v>4.3857900000000001</v>
      </c>
      <c r="U419" s="89">
        <v>8.0449999999999994E-2</v>
      </c>
      <c r="V419" s="88">
        <v>4.31515</v>
      </c>
      <c r="W419" s="90">
        <v>3.8379999999999997E-2</v>
      </c>
      <c r="X419" s="89">
        <v>3.96943</v>
      </c>
      <c r="Y419" s="89">
        <v>3.8550000000000001E-2</v>
      </c>
      <c r="Z419" s="88">
        <v>6.6368200000000002</v>
      </c>
      <c r="AA419" s="90">
        <v>3.8548499999999999</v>
      </c>
      <c r="AD419" s="22"/>
    </row>
    <row r="420" spans="1:30" ht="15" customHeight="1">
      <c r="A420" s="22"/>
      <c r="B420" s="126">
        <v>10.263249999999999</v>
      </c>
      <c r="C420" s="127"/>
      <c r="D420" s="88">
        <v>4.4461500000000003</v>
      </c>
      <c r="E420" s="89">
        <v>5.9760000000000001E-2</v>
      </c>
      <c r="F420" s="88">
        <v>4.2530999999999999</v>
      </c>
      <c r="G420" s="90">
        <v>4.6730000000000001E-2</v>
      </c>
      <c r="H420" s="89">
        <v>4.6637300000000002</v>
      </c>
      <c r="I420" s="89">
        <v>6.8279999999999993E-2</v>
      </c>
      <c r="J420" s="88">
        <v>4.8736300000000004</v>
      </c>
      <c r="K420" s="90">
        <v>0.12870000000000001</v>
      </c>
      <c r="L420" s="89">
        <v>4.4439500000000001</v>
      </c>
      <c r="M420" s="89">
        <v>2.9829999999999999E-2</v>
      </c>
      <c r="N420" s="88">
        <v>4.2686799999999998</v>
      </c>
      <c r="O420" s="90">
        <v>5.6030000000000003E-2</v>
      </c>
      <c r="P420" s="89">
        <v>4.2385000000000002</v>
      </c>
      <c r="Q420" s="89">
        <v>5.8319999999999997E-2</v>
      </c>
      <c r="R420" s="88">
        <v>4.2460100000000001</v>
      </c>
      <c r="S420" s="90">
        <v>4.0239999999999998E-2</v>
      </c>
      <c r="T420" s="89">
        <v>4.3852900000000004</v>
      </c>
      <c r="U420" s="89">
        <v>8.0939999999999998E-2</v>
      </c>
      <c r="V420" s="88">
        <v>4.3149600000000001</v>
      </c>
      <c r="W420" s="90">
        <v>3.8339999999999999E-2</v>
      </c>
      <c r="X420" s="89">
        <v>3.9687199999999998</v>
      </c>
      <c r="Y420" s="89">
        <v>3.8190000000000002E-2</v>
      </c>
      <c r="Z420" s="88">
        <v>6.6353900000000001</v>
      </c>
      <c r="AA420" s="90">
        <v>3.8533300000000001</v>
      </c>
      <c r="AD420" s="22"/>
    </row>
    <row r="421" spans="1:30" ht="15" customHeight="1">
      <c r="A421" s="22"/>
      <c r="B421" s="126">
        <v>10.2685</v>
      </c>
      <c r="C421" s="127"/>
      <c r="D421" s="88">
        <v>4.4485099999999997</v>
      </c>
      <c r="E421" s="89">
        <v>5.7919999999999999E-2</v>
      </c>
      <c r="F421" s="88">
        <v>4.25244</v>
      </c>
      <c r="G421" s="90">
        <v>4.6469999999999997E-2</v>
      </c>
      <c r="H421" s="89">
        <v>4.6631099999999996</v>
      </c>
      <c r="I421" s="89">
        <v>6.9029999999999994E-2</v>
      </c>
      <c r="J421" s="88">
        <v>4.8742400000000004</v>
      </c>
      <c r="K421" s="90">
        <v>0.12869</v>
      </c>
      <c r="L421" s="89">
        <v>4.4437499999999996</v>
      </c>
      <c r="M421" s="89">
        <v>3.024E-2</v>
      </c>
      <c r="N421" s="88">
        <v>4.2692100000000002</v>
      </c>
      <c r="O421" s="90">
        <v>5.6210000000000003E-2</v>
      </c>
      <c r="P421" s="89">
        <v>4.2378</v>
      </c>
      <c r="Q421" s="89">
        <v>5.8020000000000002E-2</v>
      </c>
      <c r="R421" s="88">
        <v>4.2452800000000002</v>
      </c>
      <c r="S421" s="90">
        <v>3.9079999999999997E-2</v>
      </c>
      <c r="T421" s="89">
        <v>4.3848500000000001</v>
      </c>
      <c r="U421" s="89">
        <v>8.1119999999999998E-2</v>
      </c>
      <c r="V421" s="88">
        <v>4.31433</v>
      </c>
      <c r="W421" s="90">
        <v>3.866E-2</v>
      </c>
      <c r="X421" s="89">
        <v>3.9679099999999998</v>
      </c>
      <c r="Y421" s="89">
        <v>3.8539999999999998E-2</v>
      </c>
      <c r="Z421" s="88">
        <v>6.6351000000000004</v>
      </c>
      <c r="AA421" s="90">
        <v>3.8523000000000001</v>
      </c>
      <c r="AD421" s="22"/>
    </row>
    <row r="422" spans="1:30" ht="15" customHeight="1">
      <c r="A422" s="22"/>
      <c r="B422" s="126">
        <v>10.27375</v>
      </c>
      <c r="C422" s="127"/>
      <c r="D422" s="88">
        <v>4.4478099999999996</v>
      </c>
      <c r="E422" s="89">
        <v>5.8790000000000002E-2</v>
      </c>
      <c r="F422" s="88">
        <v>4.2537399999999996</v>
      </c>
      <c r="G422" s="90">
        <v>4.6920000000000003E-2</v>
      </c>
      <c r="H422" s="89">
        <v>4.6638599999999997</v>
      </c>
      <c r="I422" s="89">
        <v>6.8779999999999994E-2</v>
      </c>
      <c r="J422" s="88">
        <v>4.8745000000000003</v>
      </c>
      <c r="K422" s="90">
        <v>0.12909000000000001</v>
      </c>
      <c r="L422" s="89">
        <v>4.4438300000000002</v>
      </c>
      <c r="M422" s="89">
        <v>2.9950000000000001E-2</v>
      </c>
      <c r="N422" s="88">
        <v>4.2696699999999996</v>
      </c>
      <c r="O422" s="90">
        <v>5.6210000000000003E-2</v>
      </c>
      <c r="P422" s="89">
        <v>4.2374400000000003</v>
      </c>
      <c r="Q422" s="89">
        <v>5.9290000000000002E-2</v>
      </c>
      <c r="R422" s="88">
        <v>4.2460199999999997</v>
      </c>
      <c r="S422" s="90">
        <v>4.0300000000000002E-2</v>
      </c>
      <c r="T422" s="89">
        <v>4.3853</v>
      </c>
      <c r="U422" s="89">
        <v>7.9750000000000001E-2</v>
      </c>
      <c r="V422" s="88">
        <v>4.3150700000000004</v>
      </c>
      <c r="W422" s="90">
        <v>3.8559999999999997E-2</v>
      </c>
      <c r="X422" s="89">
        <v>3.9692799999999999</v>
      </c>
      <c r="Y422" s="89">
        <v>3.9239999999999997E-2</v>
      </c>
      <c r="Z422" s="88">
        <v>6.6344500000000002</v>
      </c>
      <c r="AA422" s="90">
        <v>3.8510499999999999</v>
      </c>
      <c r="AD422" s="22"/>
    </row>
    <row r="423" spans="1:30" ht="15" customHeight="1">
      <c r="A423" s="22"/>
      <c r="B423" s="126">
        <v>10.279</v>
      </c>
      <c r="C423" s="127"/>
      <c r="D423" s="88">
        <v>4.4471699999999998</v>
      </c>
      <c r="E423" s="89">
        <v>5.9270000000000003E-2</v>
      </c>
      <c r="F423" s="88">
        <v>4.2523200000000001</v>
      </c>
      <c r="G423" s="90">
        <v>4.6920000000000003E-2</v>
      </c>
      <c r="H423" s="89">
        <v>4.6625500000000004</v>
      </c>
      <c r="I423" s="89">
        <v>6.8629999999999997E-2</v>
      </c>
      <c r="J423" s="88">
        <v>4.8734500000000001</v>
      </c>
      <c r="K423" s="90">
        <v>0.12983</v>
      </c>
      <c r="L423" s="89">
        <v>4.44299</v>
      </c>
      <c r="M423" s="89">
        <v>3.0020000000000002E-2</v>
      </c>
      <c r="N423" s="88">
        <v>4.2696100000000001</v>
      </c>
      <c r="O423" s="90">
        <v>5.6579999999999998E-2</v>
      </c>
      <c r="P423" s="89">
        <v>4.2382200000000001</v>
      </c>
      <c r="Q423" s="89">
        <v>5.799E-2</v>
      </c>
      <c r="R423" s="88">
        <v>4.2452100000000002</v>
      </c>
      <c r="S423" s="90">
        <v>3.9910000000000001E-2</v>
      </c>
      <c r="T423" s="89">
        <v>4.3843800000000002</v>
      </c>
      <c r="U423" s="89">
        <v>8.0890000000000004E-2</v>
      </c>
      <c r="V423" s="88">
        <v>4.3141999999999996</v>
      </c>
      <c r="W423" s="90">
        <v>3.8330000000000003E-2</v>
      </c>
      <c r="X423" s="89">
        <v>3.9678100000000001</v>
      </c>
      <c r="Y423" s="89">
        <v>3.9120000000000002E-2</v>
      </c>
      <c r="Z423" s="88">
        <v>6.6306000000000003</v>
      </c>
      <c r="AA423" s="90">
        <v>3.8486600000000002</v>
      </c>
      <c r="AD423" s="22"/>
    </row>
    <row r="424" spans="1:30" ht="15" customHeight="1">
      <c r="A424" s="22"/>
      <c r="B424" s="126">
        <v>10.28425</v>
      </c>
      <c r="C424" s="127"/>
      <c r="D424" s="88">
        <v>4.4475600000000002</v>
      </c>
      <c r="E424" s="89">
        <v>5.6439999999999997E-2</v>
      </c>
      <c r="F424" s="88">
        <v>4.2515200000000002</v>
      </c>
      <c r="G424" s="90">
        <v>4.471E-2</v>
      </c>
      <c r="H424" s="89">
        <v>4.6617600000000001</v>
      </c>
      <c r="I424" s="89">
        <v>6.7140000000000005E-2</v>
      </c>
      <c r="J424" s="88">
        <v>4.8731999999999998</v>
      </c>
      <c r="K424" s="90">
        <v>0.12942999999999999</v>
      </c>
      <c r="L424" s="89">
        <v>4.4427899999999996</v>
      </c>
      <c r="M424" s="89">
        <v>2.98E-2</v>
      </c>
      <c r="N424" s="88">
        <v>4.2696800000000001</v>
      </c>
      <c r="O424" s="90">
        <v>5.5489999999999998E-2</v>
      </c>
      <c r="P424" s="89">
        <v>4.2364899999999999</v>
      </c>
      <c r="Q424" s="89">
        <v>5.7099999999999998E-2</v>
      </c>
      <c r="R424" s="88">
        <v>4.2452800000000002</v>
      </c>
      <c r="S424" s="90">
        <v>4.0129999999999999E-2</v>
      </c>
      <c r="T424" s="89">
        <v>4.3844799999999999</v>
      </c>
      <c r="U424" s="89">
        <v>7.9839999999999994E-2</v>
      </c>
      <c r="V424" s="88">
        <v>4.3134399999999999</v>
      </c>
      <c r="W424" s="90">
        <v>3.8199999999999998E-2</v>
      </c>
      <c r="X424" s="89">
        <v>3.96746</v>
      </c>
      <c r="Y424" s="89">
        <v>3.7609999999999998E-2</v>
      </c>
      <c r="Z424" s="88">
        <v>6.6309899999999997</v>
      </c>
      <c r="AA424" s="90">
        <v>3.84612</v>
      </c>
      <c r="AD424" s="22"/>
    </row>
    <row r="425" spans="1:30" ht="15" customHeight="1">
      <c r="A425" s="22"/>
      <c r="B425" s="126">
        <v>10.2895</v>
      </c>
      <c r="C425" s="127"/>
      <c r="D425" s="88">
        <v>4.4482699999999999</v>
      </c>
      <c r="E425" s="89">
        <v>5.7930000000000002E-2</v>
      </c>
      <c r="F425" s="88">
        <v>4.2547199999999998</v>
      </c>
      <c r="G425" s="90">
        <v>4.4990000000000002E-2</v>
      </c>
      <c r="H425" s="89">
        <v>4.6622300000000001</v>
      </c>
      <c r="I425" s="89">
        <v>6.7390000000000005E-2</v>
      </c>
      <c r="J425" s="88">
        <v>4.87507</v>
      </c>
      <c r="K425" s="90">
        <v>0.13048999999999999</v>
      </c>
      <c r="L425" s="89">
        <v>4.4436499999999999</v>
      </c>
      <c r="M425" s="89">
        <v>2.9350000000000001E-2</v>
      </c>
      <c r="N425" s="88">
        <v>4.2701700000000002</v>
      </c>
      <c r="O425" s="90">
        <v>5.6180000000000001E-2</v>
      </c>
      <c r="P425" s="89">
        <v>4.2381700000000002</v>
      </c>
      <c r="Q425" s="89">
        <v>5.808E-2</v>
      </c>
      <c r="R425" s="88">
        <v>4.2456500000000004</v>
      </c>
      <c r="S425" s="90">
        <v>4.0219999999999999E-2</v>
      </c>
      <c r="T425" s="89">
        <v>4.3841700000000001</v>
      </c>
      <c r="U425" s="89">
        <v>7.9149999999999998E-2</v>
      </c>
      <c r="V425" s="88">
        <v>4.3151700000000002</v>
      </c>
      <c r="W425" s="90">
        <v>3.8670000000000003E-2</v>
      </c>
      <c r="X425" s="89">
        <v>3.9690300000000001</v>
      </c>
      <c r="Y425" s="89">
        <v>3.7789999999999997E-2</v>
      </c>
      <c r="Z425" s="88">
        <v>6.6314700000000002</v>
      </c>
      <c r="AA425" s="90">
        <v>3.8460800000000002</v>
      </c>
      <c r="AD425" s="22"/>
    </row>
    <row r="426" spans="1:30" ht="15" customHeight="1">
      <c r="A426" s="22"/>
      <c r="B426" s="126">
        <v>10.294750000000001</v>
      </c>
      <c r="C426" s="127"/>
      <c r="D426" s="88">
        <v>4.44672</v>
      </c>
      <c r="E426" s="89">
        <v>5.5719999999999999E-2</v>
      </c>
      <c r="F426" s="88">
        <v>4.2526599999999997</v>
      </c>
      <c r="G426" s="90">
        <v>4.2759999999999999E-2</v>
      </c>
      <c r="H426" s="89">
        <v>4.6615500000000001</v>
      </c>
      <c r="I426" s="89">
        <v>6.5890000000000004E-2</v>
      </c>
      <c r="J426" s="88">
        <v>4.8747499999999997</v>
      </c>
      <c r="K426" s="90">
        <v>0.12931000000000001</v>
      </c>
      <c r="L426" s="89">
        <v>4.44292</v>
      </c>
      <c r="M426" s="89">
        <v>2.9239999999999999E-2</v>
      </c>
      <c r="N426" s="88">
        <v>4.2703800000000003</v>
      </c>
      <c r="O426" s="90">
        <v>5.5059999999999998E-2</v>
      </c>
      <c r="P426" s="89">
        <v>4.2371999999999996</v>
      </c>
      <c r="Q426" s="89">
        <v>5.5640000000000002E-2</v>
      </c>
      <c r="R426" s="88">
        <v>4.2450299999999999</v>
      </c>
      <c r="S426" s="90">
        <v>3.8289999999999998E-2</v>
      </c>
      <c r="T426" s="89">
        <v>4.3836899999999996</v>
      </c>
      <c r="U426" s="89">
        <v>7.9079999999999998E-2</v>
      </c>
      <c r="V426" s="88">
        <v>4.3140599999999996</v>
      </c>
      <c r="W426" s="90">
        <v>3.789E-2</v>
      </c>
      <c r="X426" s="89">
        <v>3.9678800000000001</v>
      </c>
      <c r="Y426" s="89">
        <v>3.5990000000000001E-2</v>
      </c>
      <c r="Z426" s="88">
        <v>6.6309199999999997</v>
      </c>
      <c r="AA426" s="90">
        <v>3.8440300000000001</v>
      </c>
      <c r="AD426" s="22"/>
    </row>
    <row r="427" spans="1:30" ht="15" customHeight="1">
      <c r="A427" s="22"/>
      <c r="B427" s="126">
        <v>10.3</v>
      </c>
      <c r="C427" s="127"/>
      <c r="D427" s="88">
        <v>4.4486299999999996</v>
      </c>
      <c r="E427" s="89">
        <v>5.808E-2</v>
      </c>
      <c r="F427" s="88">
        <v>4.2544399999999998</v>
      </c>
      <c r="G427" s="90">
        <v>4.5760000000000002E-2</v>
      </c>
      <c r="H427" s="89">
        <v>4.6623999999999999</v>
      </c>
      <c r="I427" s="89">
        <v>6.7080000000000001E-2</v>
      </c>
      <c r="J427" s="88">
        <v>4.8752700000000004</v>
      </c>
      <c r="K427" s="90">
        <v>0.13003000000000001</v>
      </c>
      <c r="L427" s="89">
        <v>4.4437600000000002</v>
      </c>
      <c r="M427" s="89">
        <v>2.981E-2</v>
      </c>
      <c r="N427" s="88">
        <v>4.2713999999999999</v>
      </c>
      <c r="O427" s="90">
        <v>5.5780000000000003E-2</v>
      </c>
      <c r="P427" s="89">
        <v>4.2386600000000003</v>
      </c>
      <c r="Q427" s="89">
        <v>5.6750000000000002E-2</v>
      </c>
      <c r="R427" s="88">
        <v>4.2456399999999999</v>
      </c>
      <c r="S427" s="90">
        <v>3.9730000000000001E-2</v>
      </c>
      <c r="T427" s="89">
        <v>4.3852700000000002</v>
      </c>
      <c r="U427" s="89">
        <v>7.9339999999999994E-2</v>
      </c>
      <c r="V427" s="88">
        <v>4.3148799999999996</v>
      </c>
      <c r="W427" s="90">
        <v>3.7560000000000003E-2</v>
      </c>
      <c r="X427" s="89">
        <v>3.97038</v>
      </c>
      <c r="Y427" s="89">
        <v>3.7580000000000002E-2</v>
      </c>
      <c r="Z427" s="88">
        <v>6.6305500000000004</v>
      </c>
      <c r="AA427" s="90">
        <v>3.84531</v>
      </c>
      <c r="AD427" s="22"/>
    </row>
    <row r="428" spans="1:30" ht="15" customHeight="1">
      <c r="A428" s="22"/>
      <c r="B428" s="126">
        <v>10.305249999999999</v>
      </c>
      <c r="C428" s="127"/>
      <c r="D428" s="88">
        <v>4.4479899999999999</v>
      </c>
      <c r="E428" s="89">
        <v>5.5509999999999997E-2</v>
      </c>
      <c r="F428" s="88">
        <v>4.2542400000000002</v>
      </c>
      <c r="G428" s="90">
        <v>4.5030000000000001E-2</v>
      </c>
      <c r="H428" s="89">
        <v>4.6623000000000001</v>
      </c>
      <c r="I428" s="89">
        <v>6.59E-2</v>
      </c>
      <c r="J428" s="88">
        <v>4.8758699999999999</v>
      </c>
      <c r="K428" s="90">
        <v>0.13020999999999999</v>
      </c>
      <c r="L428" s="89">
        <v>4.4441899999999999</v>
      </c>
      <c r="M428" s="89">
        <v>2.9729999999999999E-2</v>
      </c>
      <c r="N428" s="88">
        <v>4.2709000000000001</v>
      </c>
      <c r="O428" s="90">
        <v>5.6300000000000003E-2</v>
      </c>
      <c r="P428" s="89">
        <v>4.2387699999999997</v>
      </c>
      <c r="Q428" s="89">
        <v>5.706E-2</v>
      </c>
      <c r="R428" s="88">
        <v>4.2454700000000001</v>
      </c>
      <c r="S428" s="90">
        <v>3.9289999999999999E-2</v>
      </c>
      <c r="T428" s="89">
        <v>4.38565</v>
      </c>
      <c r="U428" s="89">
        <v>7.9519999999999993E-2</v>
      </c>
      <c r="V428" s="88">
        <v>4.3146599999999999</v>
      </c>
      <c r="W428" s="90">
        <v>3.8120000000000001E-2</v>
      </c>
      <c r="X428" s="89">
        <v>3.9698600000000002</v>
      </c>
      <c r="Y428" s="89">
        <v>3.6990000000000002E-2</v>
      </c>
      <c r="Z428" s="88">
        <v>6.6295000000000002</v>
      </c>
      <c r="AA428" s="90">
        <v>3.8422999999999998</v>
      </c>
      <c r="AD428" s="22"/>
    </row>
    <row r="429" spans="1:30" ht="15" customHeight="1">
      <c r="A429" s="22"/>
      <c r="B429" s="126">
        <v>10.310499999999999</v>
      </c>
      <c r="C429" s="127"/>
      <c r="D429" s="88">
        <v>4.4469599999999998</v>
      </c>
      <c r="E429" s="89">
        <v>5.5160000000000001E-2</v>
      </c>
      <c r="F429" s="88">
        <v>4.2533799999999999</v>
      </c>
      <c r="G429" s="90">
        <v>4.3880000000000002E-2</v>
      </c>
      <c r="H429" s="89">
        <v>4.6622599999999998</v>
      </c>
      <c r="I429" s="89">
        <v>6.4890000000000003E-2</v>
      </c>
      <c r="J429" s="88">
        <v>4.8757999999999999</v>
      </c>
      <c r="K429" s="90">
        <v>0.12914999999999999</v>
      </c>
      <c r="L429" s="89">
        <v>4.4435099999999998</v>
      </c>
      <c r="M429" s="89">
        <v>2.9590000000000002E-2</v>
      </c>
      <c r="N429" s="88">
        <v>4.27142</v>
      </c>
      <c r="O429" s="90">
        <v>5.5100000000000003E-2</v>
      </c>
      <c r="P429" s="89">
        <v>4.2393400000000003</v>
      </c>
      <c r="Q429" s="89">
        <v>5.4719999999999998E-2</v>
      </c>
      <c r="R429" s="88">
        <v>4.24512</v>
      </c>
      <c r="S429" s="90">
        <v>3.807E-2</v>
      </c>
      <c r="T429" s="89">
        <v>4.3847399999999999</v>
      </c>
      <c r="U429" s="89">
        <v>7.8280000000000002E-2</v>
      </c>
      <c r="V429" s="88">
        <v>4.3140400000000003</v>
      </c>
      <c r="W429" s="90">
        <v>3.7510000000000002E-2</v>
      </c>
      <c r="X429" s="89">
        <v>3.96861</v>
      </c>
      <c r="Y429" s="89">
        <v>3.585E-2</v>
      </c>
      <c r="Z429" s="88">
        <v>6.6295500000000001</v>
      </c>
      <c r="AA429" s="90">
        <v>3.83989</v>
      </c>
      <c r="AD429" s="22"/>
    </row>
    <row r="430" spans="1:30" ht="15" customHeight="1">
      <c r="A430" s="22"/>
      <c r="B430" s="126">
        <v>10.31575</v>
      </c>
      <c r="C430" s="127"/>
      <c r="D430" s="88">
        <v>4.4485599999999996</v>
      </c>
      <c r="E430" s="89">
        <v>5.7299999999999997E-2</v>
      </c>
      <c r="F430" s="88">
        <v>4.2559199999999997</v>
      </c>
      <c r="G430" s="90">
        <v>4.5449999999999997E-2</v>
      </c>
      <c r="H430" s="89">
        <v>4.6635099999999996</v>
      </c>
      <c r="I430" s="89">
        <v>6.5240000000000006E-2</v>
      </c>
      <c r="J430" s="88">
        <v>4.8770499999999997</v>
      </c>
      <c r="K430" s="90">
        <v>0.13106000000000001</v>
      </c>
      <c r="L430" s="89">
        <v>4.4447700000000001</v>
      </c>
      <c r="M430" s="89">
        <v>3.066E-2</v>
      </c>
      <c r="N430" s="88">
        <v>4.2727300000000001</v>
      </c>
      <c r="O430" s="90">
        <v>5.6189999999999997E-2</v>
      </c>
      <c r="P430" s="89">
        <v>4.2389599999999996</v>
      </c>
      <c r="Q430" s="89">
        <v>5.6669999999999998E-2</v>
      </c>
      <c r="R430" s="88">
        <v>4.2453599999999998</v>
      </c>
      <c r="S430" s="90">
        <v>3.9849999999999997E-2</v>
      </c>
      <c r="T430" s="89">
        <v>4.3863300000000001</v>
      </c>
      <c r="U430" s="89">
        <v>7.8750000000000001E-2</v>
      </c>
      <c r="V430" s="88">
        <v>4.3145600000000002</v>
      </c>
      <c r="W430" s="90">
        <v>3.7929999999999998E-2</v>
      </c>
      <c r="X430" s="89">
        <v>3.9711099999999999</v>
      </c>
      <c r="Y430" s="89">
        <v>3.7900000000000003E-2</v>
      </c>
      <c r="Z430" s="88">
        <v>6.6289600000000002</v>
      </c>
      <c r="AA430" s="90">
        <v>3.84091</v>
      </c>
      <c r="AD430" s="22"/>
    </row>
    <row r="431" spans="1:30" ht="15" customHeight="1">
      <c r="A431" s="22"/>
      <c r="B431" s="126">
        <v>10.321</v>
      </c>
      <c r="C431" s="127"/>
      <c r="D431" s="88">
        <v>4.45017</v>
      </c>
      <c r="E431" s="89">
        <v>5.6529999999999997E-2</v>
      </c>
      <c r="F431" s="88">
        <v>4.2561600000000004</v>
      </c>
      <c r="G431" s="90">
        <v>4.5440000000000001E-2</v>
      </c>
      <c r="H431" s="89">
        <v>4.6641899999999996</v>
      </c>
      <c r="I431" s="89">
        <v>6.5199999999999994E-2</v>
      </c>
      <c r="J431" s="88">
        <v>4.8780000000000001</v>
      </c>
      <c r="K431" s="90">
        <v>0.13175000000000001</v>
      </c>
      <c r="L431" s="89">
        <v>4.4447799999999997</v>
      </c>
      <c r="M431" s="89">
        <v>3.1199999999999999E-2</v>
      </c>
      <c r="N431" s="88">
        <v>4.2739599999999998</v>
      </c>
      <c r="O431" s="90">
        <v>5.6300000000000003E-2</v>
      </c>
      <c r="P431" s="89">
        <v>4.2415700000000003</v>
      </c>
      <c r="Q431" s="89">
        <v>5.6009999999999997E-2</v>
      </c>
      <c r="R431" s="88">
        <v>4.2460899999999997</v>
      </c>
      <c r="S431" s="90">
        <v>3.9629999999999999E-2</v>
      </c>
      <c r="T431" s="89">
        <v>4.3875400000000004</v>
      </c>
      <c r="U431" s="89">
        <v>7.979E-2</v>
      </c>
      <c r="V431" s="88">
        <v>4.3158399999999997</v>
      </c>
      <c r="W431" s="90">
        <v>3.8330000000000003E-2</v>
      </c>
      <c r="X431" s="89">
        <v>3.9720300000000002</v>
      </c>
      <c r="Y431" s="89">
        <v>3.7330000000000002E-2</v>
      </c>
      <c r="Z431" s="88">
        <v>6.6283799999999999</v>
      </c>
      <c r="AA431" s="90">
        <v>3.8389799999999998</v>
      </c>
      <c r="AD431" s="22"/>
    </row>
    <row r="432" spans="1:30" ht="15" customHeight="1">
      <c r="A432" s="22"/>
      <c r="B432" s="126">
        <v>10.32625</v>
      </c>
      <c r="C432" s="127"/>
      <c r="D432" s="88">
        <v>4.4495500000000003</v>
      </c>
      <c r="E432" s="89">
        <v>5.7389999999999997E-2</v>
      </c>
      <c r="F432" s="88">
        <v>4.2556599999999998</v>
      </c>
      <c r="G432" s="90">
        <v>4.6739999999999997E-2</v>
      </c>
      <c r="H432" s="89">
        <v>4.6635200000000001</v>
      </c>
      <c r="I432" s="89">
        <v>6.479E-2</v>
      </c>
      <c r="J432" s="88">
        <v>4.8774699999999998</v>
      </c>
      <c r="K432" s="90">
        <v>0.13153000000000001</v>
      </c>
      <c r="L432" s="89">
        <v>4.4440900000000001</v>
      </c>
      <c r="M432" s="89">
        <v>3.1329999999999997E-2</v>
      </c>
      <c r="N432" s="88">
        <v>4.2734500000000004</v>
      </c>
      <c r="O432" s="90">
        <v>5.5829999999999998E-2</v>
      </c>
      <c r="P432" s="89">
        <v>4.24064</v>
      </c>
      <c r="Q432" s="89">
        <v>5.6390000000000003E-2</v>
      </c>
      <c r="R432" s="88">
        <v>4.2449700000000004</v>
      </c>
      <c r="S432" s="90">
        <v>3.9460000000000002E-2</v>
      </c>
      <c r="T432" s="89">
        <v>4.3866199999999997</v>
      </c>
      <c r="U432" s="89">
        <v>7.9189999999999997E-2</v>
      </c>
      <c r="V432" s="88">
        <v>4.3148600000000004</v>
      </c>
      <c r="W432" s="90">
        <v>3.7499999999999999E-2</v>
      </c>
      <c r="X432" s="89">
        <v>3.97065</v>
      </c>
      <c r="Y432" s="89">
        <v>3.7170000000000002E-2</v>
      </c>
      <c r="Z432" s="88">
        <v>6.6275199999999996</v>
      </c>
      <c r="AA432" s="90">
        <v>3.8378299999999999</v>
      </c>
      <c r="AD432" s="22"/>
    </row>
    <row r="433" spans="1:30" ht="15" customHeight="1">
      <c r="A433" s="22"/>
      <c r="B433" s="126">
        <v>10.3315</v>
      </c>
      <c r="C433" s="127"/>
      <c r="D433" s="88">
        <v>4.4488599999999998</v>
      </c>
      <c r="E433" s="89">
        <v>5.6009999999999997E-2</v>
      </c>
      <c r="F433" s="88">
        <v>4.2557700000000001</v>
      </c>
      <c r="G433" s="90">
        <v>4.5780000000000001E-2</v>
      </c>
      <c r="H433" s="89">
        <v>4.6647299999999996</v>
      </c>
      <c r="I433" s="89">
        <v>6.5519999999999995E-2</v>
      </c>
      <c r="J433" s="88">
        <v>4.8779700000000004</v>
      </c>
      <c r="K433" s="90">
        <v>0.13239000000000001</v>
      </c>
      <c r="L433" s="89">
        <v>4.4432900000000002</v>
      </c>
      <c r="M433" s="89">
        <v>3.083E-2</v>
      </c>
      <c r="N433" s="88">
        <v>4.27433</v>
      </c>
      <c r="O433" s="90">
        <v>5.5809999999999998E-2</v>
      </c>
      <c r="P433" s="89">
        <v>4.2405999999999997</v>
      </c>
      <c r="Q433" s="89">
        <v>5.7049999999999997E-2</v>
      </c>
      <c r="R433" s="88">
        <v>4.2462400000000002</v>
      </c>
      <c r="S433" s="90">
        <v>3.9949999999999999E-2</v>
      </c>
      <c r="T433" s="89">
        <v>4.3871900000000004</v>
      </c>
      <c r="U433" s="89">
        <v>7.9269999999999993E-2</v>
      </c>
      <c r="V433" s="88">
        <v>4.31473</v>
      </c>
      <c r="W433" s="90">
        <v>3.7479999999999999E-2</v>
      </c>
      <c r="X433" s="89">
        <v>3.9705699999999999</v>
      </c>
      <c r="Y433" s="89">
        <v>3.7830000000000003E-2</v>
      </c>
      <c r="Z433" s="88">
        <v>6.6275700000000004</v>
      </c>
      <c r="AA433" s="90">
        <v>3.83846</v>
      </c>
      <c r="AD433" s="22"/>
    </row>
    <row r="434" spans="1:30" ht="15" customHeight="1">
      <c r="A434" s="22"/>
      <c r="B434" s="126">
        <v>10.33675</v>
      </c>
      <c r="C434" s="127"/>
      <c r="D434" s="88">
        <v>4.4486100000000004</v>
      </c>
      <c r="E434" s="89">
        <v>5.7729999999999997E-2</v>
      </c>
      <c r="F434" s="88">
        <v>4.2544599999999999</v>
      </c>
      <c r="G434" s="90">
        <v>4.7669999999999997E-2</v>
      </c>
      <c r="H434" s="89">
        <v>4.6644600000000001</v>
      </c>
      <c r="I434" s="89">
        <v>6.6220000000000001E-2</v>
      </c>
      <c r="J434" s="88">
        <v>4.8773</v>
      </c>
      <c r="K434" s="90">
        <v>0.13358</v>
      </c>
      <c r="L434" s="89">
        <v>4.44292</v>
      </c>
      <c r="M434" s="89">
        <v>3.1960000000000002E-2</v>
      </c>
      <c r="N434" s="88">
        <v>4.2739700000000003</v>
      </c>
      <c r="O434" s="90">
        <v>5.645E-2</v>
      </c>
      <c r="P434" s="89">
        <v>4.2388700000000004</v>
      </c>
      <c r="Q434" s="89">
        <v>5.8639999999999998E-2</v>
      </c>
      <c r="R434" s="88">
        <v>4.24512</v>
      </c>
      <c r="S434" s="90">
        <v>4.0680000000000001E-2</v>
      </c>
      <c r="T434" s="89">
        <v>4.3866300000000003</v>
      </c>
      <c r="U434" s="89">
        <v>7.9930000000000001E-2</v>
      </c>
      <c r="V434" s="88">
        <v>4.31447</v>
      </c>
      <c r="W434" s="90">
        <v>3.8330000000000003E-2</v>
      </c>
      <c r="X434" s="89">
        <v>3.9693299999999998</v>
      </c>
      <c r="Y434" s="89">
        <v>3.8850000000000003E-2</v>
      </c>
      <c r="Z434" s="88">
        <v>6.6251600000000002</v>
      </c>
      <c r="AA434" s="90">
        <v>3.83745</v>
      </c>
      <c r="AD434" s="22"/>
    </row>
    <row r="435" spans="1:30" ht="15" customHeight="1">
      <c r="A435" s="22"/>
      <c r="B435" s="126">
        <v>10.342000000000001</v>
      </c>
      <c r="C435" s="127"/>
      <c r="D435" s="88">
        <v>4.4494100000000003</v>
      </c>
      <c r="E435" s="89">
        <v>5.7209999999999997E-2</v>
      </c>
      <c r="F435" s="88">
        <v>4.2552000000000003</v>
      </c>
      <c r="G435" s="90">
        <v>4.5760000000000002E-2</v>
      </c>
      <c r="H435" s="89">
        <v>4.66425</v>
      </c>
      <c r="I435" s="89">
        <v>6.4310000000000006E-2</v>
      </c>
      <c r="J435" s="88">
        <v>4.8791700000000002</v>
      </c>
      <c r="K435" s="90">
        <v>0.1328</v>
      </c>
      <c r="L435" s="89">
        <v>4.4434399999999998</v>
      </c>
      <c r="M435" s="89">
        <v>3.0839999999999999E-2</v>
      </c>
      <c r="N435" s="88">
        <v>4.27522</v>
      </c>
      <c r="O435" s="90">
        <v>5.5550000000000002E-2</v>
      </c>
      <c r="P435" s="89">
        <v>4.2400500000000001</v>
      </c>
      <c r="Q435" s="89">
        <v>5.697E-2</v>
      </c>
      <c r="R435" s="88">
        <v>4.2453700000000003</v>
      </c>
      <c r="S435" s="90">
        <v>3.9570000000000001E-2</v>
      </c>
      <c r="T435" s="89">
        <v>4.3863099999999999</v>
      </c>
      <c r="U435" s="89">
        <v>7.9020000000000007E-2</v>
      </c>
      <c r="V435" s="88">
        <v>4.3153499999999996</v>
      </c>
      <c r="W435" s="90">
        <v>3.7900000000000003E-2</v>
      </c>
      <c r="X435" s="89">
        <v>3.9707499999999998</v>
      </c>
      <c r="Y435" s="89">
        <v>3.678E-2</v>
      </c>
      <c r="Z435" s="88">
        <v>6.6272099999999998</v>
      </c>
      <c r="AA435" s="90">
        <v>3.8340100000000001</v>
      </c>
      <c r="AD435" s="22"/>
    </row>
    <row r="436" spans="1:30" ht="15" customHeight="1">
      <c r="A436" s="22"/>
      <c r="B436" s="126">
        <v>10.347250000000001</v>
      </c>
      <c r="C436" s="127"/>
      <c r="D436" s="88">
        <v>4.4485200000000003</v>
      </c>
      <c r="E436" s="89">
        <v>5.7439999999999998E-2</v>
      </c>
      <c r="F436" s="88">
        <v>4.25589</v>
      </c>
      <c r="G436" s="90">
        <v>4.5109999999999997E-2</v>
      </c>
      <c r="H436" s="89">
        <v>4.6647499999999997</v>
      </c>
      <c r="I436" s="89">
        <v>6.5140000000000003E-2</v>
      </c>
      <c r="J436" s="88">
        <v>4.8788</v>
      </c>
      <c r="K436" s="90">
        <v>0.13374</v>
      </c>
      <c r="L436" s="89">
        <v>4.44224</v>
      </c>
      <c r="M436" s="89">
        <v>3.1289999999999998E-2</v>
      </c>
      <c r="N436" s="88">
        <v>4.2752299999999996</v>
      </c>
      <c r="O436" s="90">
        <v>5.6219999999999999E-2</v>
      </c>
      <c r="P436" s="89">
        <v>4.2397</v>
      </c>
      <c r="Q436" s="89">
        <v>5.7009999999999998E-2</v>
      </c>
      <c r="R436" s="88">
        <v>4.24533</v>
      </c>
      <c r="S436" s="90">
        <v>3.9960000000000002E-2</v>
      </c>
      <c r="T436" s="89">
        <v>4.3870899999999997</v>
      </c>
      <c r="U436" s="89">
        <v>8.0750000000000002E-2</v>
      </c>
      <c r="V436" s="88">
        <v>4.3150300000000001</v>
      </c>
      <c r="W436" s="90">
        <v>3.7670000000000002E-2</v>
      </c>
      <c r="X436" s="89">
        <v>3.9710000000000001</v>
      </c>
      <c r="Y436" s="89">
        <v>3.6420000000000001E-2</v>
      </c>
      <c r="Z436" s="88">
        <v>6.6252700000000004</v>
      </c>
      <c r="AA436" s="90">
        <v>3.8335599999999999</v>
      </c>
      <c r="AD436" s="22"/>
    </row>
    <row r="437" spans="1:30" ht="15" customHeight="1">
      <c r="A437" s="22"/>
      <c r="B437" s="126">
        <v>10.352499999999999</v>
      </c>
      <c r="C437" s="127"/>
      <c r="D437" s="88">
        <v>4.4501999999999997</v>
      </c>
      <c r="E437" s="89">
        <v>5.7799999999999997E-2</v>
      </c>
      <c r="F437" s="88">
        <v>4.2553400000000003</v>
      </c>
      <c r="G437" s="90">
        <v>4.5839999999999999E-2</v>
      </c>
      <c r="H437" s="89">
        <v>4.6656599999999999</v>
      </c>
      <c r="I437" s="89">
        <v>6.5280000000000005E-2</v>
      </c>
      <c r="J437" s="88">
        <v>4.8798000000000004</v>
      </c>
      <c r="K437" s="90">
        <v>0.13456000000000001</v>
      </c>
      <c r="L437" s="89">
        <v>4.4430899999999998</v>
      </c>
      <c r="M437" s="89">
        <v>3.099E-2</v>
      </c>
      <c r="N437" s="88">
        <v>4.2756999999999996</v>
      </c>
      <c r="O437" s="90">
        <v>5.6430000000000001E-2</v>
      </c>
      <c r="P437" s="89">
        <v>4.2408700000000001</v>
      </c>
      <c r="Q437" s="89">
        <v>5.7910000000000003E-2</v>
      </c>
      <c r="R437" s="88">
        <v>4.2459199999999999</v>
      </c>
      <c r="S437" s="90">
        <v>4.02E-2</v>
      </c>
      <c r="T437" s="89">
        <v>4.3881300000000003</v>
      </c>
      <c r="U437" s="89">
        <v>8.0449999999999994E-2</v>
      </c>
      <c r="V437" s="88">
        <v>4.3156800000000004</v>
      </c>
      <c r="W437" s="90">
        <v>3.7269999999999998E-2</v>
      </c>
      <c r="X437" s="89">
        <v>3.9704199999999998</v>
      </c>
      <c r="Y437" s="89">
        <v>3.5810000000000002E-2</v>
      </c>
      <c r="Z437" s="88">
        <v>6.6247199999999999</v>
      </c>
      <c r="AA437" s="90">
        <v>3.8332600000000001</v>
      </c>
      <c r="AD437" s="22"/>
    </row>
    <row r="438" spans="1:30" ht="15" customHeight="1">
      <c r="A438" s="22"/>
      <c r="B438" s="126">
        <v>10.357749999999999</v>
      </c>
      <c r="C438" s="127"/>
      <c r="D438" s="88">
        <v>4.4499899999999997</v>
      </c>
      <c r="E438" s="89">
        <v>5.5120000000000002E-2</v>
      </c>
      <c r="F438" s="88">
        <v>4.2563899999999997</v>
      </c>
      <c r="G438" s="90">
        <v>4.5409999999999999E-2</v>
      </c>
      <c r="H438" s="89">
        <v>4.66526</v>
      </c>
      <c r="I438" s="89">
        <v>6.4500000000000002E-2</v>
      </c>
      <c r="J438" s="88">
        <v>4.8800800000000004</v>
      </c>
      <c r="K438" s="90">
        <v>0.13389999999999999</v>
      </c>
      <c r="L438" s="89">
        <v>4.4421099999999996</v>
      </c>
      <c r="M438" s="89">
        <v>2.9180000000000001E-2</v>
      </c>
      <c r="N438" s="88">
        <v>4.2759999999999998</v>
      </c>
      <c r="O438" s="90">
        <v>5.6219999999999999E-2</v>
      </c>
      <c r="P438" s="89">
        <v>4.2406600000000001</v>
      </c>
      <c r="Q438" s="89">
        <v>5.62E-2</v>
      </c>
      <c r="R438" s="88">
        <v>4.2447999999999997</v>
      </c>
      <c r="S438" s="90">
        <v>3.95E-2</v>
      </c>
      <c r="T438" s="89">
        <v>4.3873600000000001</v>
      </c>
      <c r="U438" s="89">
        <v>7.9409999999999994E-2</v>
      </c>
      <c r="V438" s="88">
        <v>4.3158200000000004</v>
      </c>
      <c r="W438" s="90">
        <v>3.7629999999999997E-2</v>
      </c>
      <c r="X438" s="89">
        <v>3.9708000000000001</v>
      </c>
      <c r="Y438" s="89">
        <v>3.6679999999999997E-2</v>
      </c>
      <c r="Z438" s="88">
        <v>6.6247199999999999</v>
      </c>
      <c r="AA438" s="90">
        <v>3.8311999999999999</v>
      </c>
      <c r="AD438" s="22"/>
    </row>
    <row r="439" spans="1:30" ht="15" customHeight="1">
      <c r="A439" s="22"/>
      <c r="B439" s="126">
        <v>10.363</v>
      </c>
      <c r="C439" s="127"/>
      <c r="D439" s="88">
        <v>4.4484599999999999</v>
      </c>
      <c r="E439" s="89">
        <v>5.5870000000000003E-2</v>
      </c>
      <c r="F439" s="88">
        <v>4.2558600000000002</v>
      </c>
      <c r="G439" s="90">
        <v>4.6429999999999999E-2</v>
      </c>
      <c r="H439" s="89">
        <v>4.6653000000000002</v>
      </c>
      <c r="I439" s="89">
        <v>6.4240000000000005E-2</v>
      </c>
      <c r="J439" s="88">
        <v>4.8802599999999998</v>
      </c>
      <c r="K439" s="90">
        <v>0.13474</v>
      </c>
      <c r="L439" s="89">
        <v>4.4420700000000002</v>
      </c>
      <c r="M439" s="89">
        <v>2.981E-2</v>
      </c>
      <c r="N439" s="88">
        <v>4.2764800000000003</v>
      </c>
      <c r="O439" s="90">
        <v>5.6169999999999998E-2</v>
      </c>
      <c r="P439" s="89">
        <v>4.2405900000000001</v>
      </c>
      <c r="Q439" s="89">
        <v>5.7750000000000003E-2</v>
      </c>
      <c r="R439" s="88">
        <v>4.2449899999999996</v>
      </c>
      <c r="S439" s="90">
        <v>3.9350000000000003E-2</v>
      </c>
      <c r="T439" s="89">
        <v>4.3864999999999998</v>
      </c>
      <c r="U439" s="89">
        <v>8.1049999999999997E-2</v>
      </c>
      <c r="V439" s="88">
        <v>4.3150399999999998</v>
      </c>
      <c r="W439" s="90">
        <v>3.7190000000000001E-2</v>
      </c>
      <c r="X439" s="89">
        <v>3.97166</v>
      </c>
      <c r="Y439" s="89">
        <v>3.6409999999999998E-2</v>
      </c>
      <c r="Z439" s="88">
        <v>6.6229199999999997</v>
      </c>
      <c r="AA439" s="90">
        <v>3.8297400000000001</v>
      </c>
      <c r="AD439" s="22"/>
    </row>
    <row r="440" spans="1:30" ht="15" customHeight="1">
      <c r="A440" s="22"/>
      <c r="B440" s="126">
        <v>10.36825</v>
      </c>
      <c r="C440" s="127"/>
      <c r="D440" s="88">
        <v>4.4489200000000002</v>
      </c>
      <c r="E440" s="89">
        <v>5.6000000000000001E-2</v>
      </c>
      <c r="F440" s="88">
        <v>4.2557900000000002</v>
      </c>
      <c r="G440" s="90">
        <v>4.5740000000000003E-2</v>
      </c>
      <c r="H440" s="89">
        <v>4.6657999999999999</v>
      </c>
      <c r="I440" s="89">
        <v>6.4430000000000001E-2</v>
      </c>
      <c r="J440" s="88">
        <v>4.8798899999999996</v>
      </c>
      <c r="K440" s="90">
        <v>0.13469</v>
      </c>
      <c r="L440" s="89">
        <v>4.4425100000000004</v>
      </c>
      <c r="M440" s="89">
        <v>2.9479999999999999E-2</v>
      </c>
      <c r="N440" s="88">
        <v>4.27719</v>
      </c>
      <c r="O440" s="90">
        <v>5.6189999999999997E-2</v>
      </c>
      <c r="P440" s="89">
        <v>4.2411199999999996</v>
      </c>
      <c r="Q440" s="89">
        <v>5.6590000000000001E-2</v>
      </c>
      <c r="R440" s="88">
        <v>4.24519</v>
      </c>
      <c r="S440" s="90">
        <v>3.9750000000000001E-2</v>
      </c>
      <c r="T440" s="89">
        <v>4.3875799999999998</v>
      </c>
      <c r="U440" s="89">
        <v>7.9049999999999995E-2</v>
      </c>
      <c r="V440" s="88">
        <v>4.3153300000000003</v>
      </c>
      <c r="W440" s="90">
        <v>3.7560000000000003E-2</v>
      </c>
      <c r="X440" s="89">
        <v>3.9713500000000002</v>
      </c>
      <c r="Y440" s="89">
        <v>3.6790000000000003E-2</v>
      </c>
      <c r="Z440" s="88">
        <v>6.6244199999999998</v>
      </c>
      <c r="AA440" s="90">
        <v>3.8276599999999998</v>
      </c>
      <c r="AD440" s="22"/>
    </row>
    <row r="441" spans="1:30" ht="15" customHeight="1">
      <c r="A441" s="22"/>
      <c r="B441" s="126">
        <v>10.3735</v>
      </c>
      <c r="C441" s="127"/>
      <c r="D441" s="88">
        <v>4.4482600000000003</v>
      </c>
      <c r="E441" s="89">
        <v>5.4269999999999999E-2</v>
      </c>
      <c r="F441" s="88">
        <v>4.2553000000000001</v>
      </c>
      <c r="G441" s="90">
        <v>4.4740000000000002E-2</v>
      </c>
      <c r="H441" s="89">
        <v>4.6653200000000004</v>
      </c>
      <c r="I441" s="89">
        <v>6.3439999999999996E-2</v>
      </c>
      <c r="J441" s="88">
        <v>4.8809199999999997</v>
      </c>
      <c r="K441" s="90">
        <v>0.13483000000000001</v>
      </c>
      <c r="L441" s="89">
        <v>4.4420200000000003</v>
      </c>
      <c r="M441" s="89">
        <v>2.8199999999999999E-2</v>
      </c>
      <c r="N441" s="88">
        <v>4.2770799999999998</v>
      </c>
      <c r="O441" s="90">
        <v>5.5530000000000003E-2</v>
      </c>
      <c r="P441" s="89">
        <v>4.2398600000000002</v>
      </c>
      <c r="Q441" s="89">
        <v>5.5169999999999997E-2</v>
      </c>
      <c r="R441" s="88">
        <v>4.2446400000000004</v>
      </c>
      <c r="S441" s="90">
        <v>3.8809999999999997E-2</v>
      </c>
      <c r="T441" s="89">
        <v>4.38544</v>
      </c>
      <c r="U441" s="89">
        <v>7.8579999999999997E-2</v>
      </c>
      <c r="V441" s="88">
        <v>4.3145199999999999</v>
      </c>
      <c r="W441" s="90">
        <v>3.6240000000000001E-2</v>
      </c>
      <c r="X441" s="89">
        <v>3.9710000000000001</v>
      </c>
      <c r="Y441" s="89">
        <v>3.4779999999999998E-2</v>
      </c>
      <c r="Z441" s="88">
        <v>6.6246400000000003</v>
      </c>
      <c r="AA441" s="90">
        <v>3.8256100000000002</v>
      </c>
      <c r="AD441" s="22"/>
    </row>
    <row r="442" spans="1:30" ht="15" customHeight="1">
      <c r="A442" s="22"/>
      <c r="B442" s="126">
        <v>10.37875</v>
      </c>
      <c r="C442" s="127"/>
      <c r="D442" s="88">
        <v>4.4489799999999997</v>
      </c>
      <c r="E442" s="89">
        <v>5.3609999999999998E-2</v>
      </c>
      <c r="F442" s="88">
        <v>4.2557099999999997</v>
      </c>
      <c r="G442" s="90">
        <v>4.4659999999999998E-2</v>
      </c>
      <c r="H442" s="89">
        <v>4.6657099999999998</v>
      </c>
      <c r="I442" s="89">
        <v>6.4130000000000006E-2</v>
      </c>
      <c r="J442" s="88">
        <v>4.8813899999999997</v>
      </c>
      <c r="K442" s="90">
        <v>0.13531000000000001</v>
      </c>
      <c r="L442" s="89">
        <v>4.4427000000000003</v>
      </c>
      <c r="M442" s="89">
        <v>2.8510000000000001E-2</v>
      </c>
      <c r="N442" s="88">
        <v>4.27773</v>
      </c>
      <c r="O442" s="90">
        <v>5.5140000000000002E-2</v>
      </c>
      <c r="P442" s="89">
        <v>4.2406300000000003</v>
      </c>
      <c r="Q442" s="89">
        <v>5.4530000000000002E-2</v>
      </c>
      <c r="R442" s="88">
        <v>4.2453000000000003</v>
      </c>
      <c r="S442" s="90">
        <v>3.8559999999999997E-2</v>
      </c>
      <c r="T442" s="89">
        <v>4.3876099999999996</v>
      </c>
      <c r="U442" s="89">
        <v>7.9269999999999993E-2</v>
      </c>
      <c r="V442" s="88">
        <v>4.3148900000000001</v>
      </c>
      <c r="W442" s="90">
        <v>3.6380000000000003E-2</v>
      </c>
      <c r="X442" s="89">
        <v>3.9712999999999998</v>
      </c>
      <c r="Y442" s="89">
        <v>3.5150000000000001E-2</v>
      </c>
      <c r="Z442" s="88">
        <v>6.6237000000000004</v>
      </c>
      <c r="AA442" s="90">
        <v>3.8247100000000001</v>
      </c>
      <c r="AD442" s="22"/>
    </row>
    <row r="443" spans="1:30" ht="15" customHeight="1">
      <c r="A443" s="22"/>
      <c r="B443" s="126">
        <v>10.384</v>
      </c>
      <c r="C443" s="127"/>
      <c r="D443" s="88">
        <v>4.4495899999999997</v>
      </c>
      <c r="E443" s="89">
        <v>5.3460000000000001E-2</v>
      </c>
      <c r="F443" s="88">
        <v>4.2557099999999997</v>
      </c>
      <c r="G443" s="90">
        <v>4.6440000000000002E-2</v>
      </c>
      <c r="H443" s="89">
        <v>4.6657200000000003</v>
      </c>
      <c r="I443" s="89">
        <v>6.3619999999999996E-2</v>
      </c>
      <c r="J443" s="88">
        <v>4.8811600000000004</v>
      </c>
      <c r="K443" s="90">
        <v>0.1363</v>
      </c>
      <c r="L443" s="89">
        <v>4.4430100000000001</v>
      </c>
      <c r="M443" s="89">
        <v>2.785E-2</v>
      </c>
      <c r="N443" s="88">
        <v>4.2771299999999997</v>
      </c>
      <c r="O443" s="90">
        <v>5.5789999999999999E-2</v>
      </c>
      <c r="P443" s="89">
        <v>4.2411099999999999</v>
      </c>
      <c r="Q443" s="89">
        <v>5.525E-2</v>
      </c>
      <c r="R443" s="88">
        <v>4.2445599999999999</v>
      </c>
      <c r="S443" s="90">
        <v>3.9030000000000002E-2</v>
      </c>
      <c r="T443" s="89">
        <v>4.3864299999999998</v>
      </c>
      <c r="U443" s="89">
        <v>7.8109999999999999E-2</v>
      </c>
      <c r="V443" s="88">
        <v>4.31494</v>
      </c>
      <c r="W443" s="90">
        <v>3.6630000000000003E-2</v>
      </c>
      <c r="X443" s="89">
        <v>3.9706999999999999</v>
      </c>
      <c r="Y443" s="89">
        <v>3.3709999999999997E-2</v>
      </c>
      <c r="Z443" s="88">
        <v>6.6223099999999997</v>
      </c>
      <c r="AA443" s="90">
        <v>3.8243399999999999</v>
      </c>
      <c r="AD443" s="22"/>
    </row>
    <row r="444" spans="1:30" ht="15" customHeight="1">
      <c r="A444" s="22"/>
      <c r="B444" s="126">
        <v>10.389250000000001</v>
      </c>
      <c r="C444" s="127"/>
      <c r="D444" s="88">
        <v>4.44977</v>
      </c>
      <c r="E444" s="89">
        <v>5.4780000000000002E-2</v>
      </c>
      <c r="F444" s="88">
        <v>4.2569499999999998</v>
      </c>
      <c r="G444" s="90">
        <v>4.7010000000000003E-2</v>
      </c>
      <c r="H444" s="89">
        <v>4.6658600000000003</v>
      </c>
      <c r="I444" s="89">
        <v>6.3070000000000001E-2</v>
      </c>
      <c r="J444" s="88">
        <v>4.88178</v>
      </c>
      <c r="K444" s="90">
        <v>0.13652</v>
      </c>
      <c r="L444" s="89">
        <v>4.4431000000000003</v>
      </c>
      <c r="M444" s="89">
        <v>2.7660000000000001E-2</v>
      </c>
      <c r="N444" s="88">
        <v>4.2776199999999998</v>
      </c>
      <c r="O444" s="90">
        <v>5.5960000000000003E-2</v>
      </c>
      <c r="P444" s="89">
        <v>4.2416799999999997</v>
      </c>
      <c r="Q444" s="89">
        <v>5.5350000000000003E-2</v>
      </c>
      <c r="R444" s="88">
        <v>4.2452800000000002</v>
      </c>
      <c r="S444" s="90">
        <v>3.8789999999999998E-2</v>
      </c>
      <c r="T444" s="89">
        <v>4.38809</v>
      </c>
      <c r="U444" s="89">
        <v>7.9799999999999996E-2</v>
      </c>
      <c r="V444" s="88">
        <v>4.3156600000000003</v>
      </c>
      <c r="W444" s="90">
        <v>3.6380000000000003E-2</v>
      </c>
      <c r="X444" s="89">
        <v>3.9716800000000001</v>
      </c>
      <c r="Y444" s="89">
        <v>3.4529999999999998E-2</v>
      </c>
      <c r="Z444" s="88">
        <v>6.62296</v>
      </c>
      <c r="AA444" s="90">
        <v>3.82233</v>
      </c>
      <c r="AD444" s="22"/>
    </row>
    <row r="445" spans="1:30" ht="15" customHeight="1">
      <c r="A445" s="22"/>
      <c r="B445" s="126">
        <v>10.394500000000001</v>
      </c>
      <c r="C445" s="127"/>
      <c r="D445" s="88">
        <v>4.4513800000000003</v>
      </c>
      <c r="E445" s="89">
        <v>5.6270000000000001E-2</v>
      </c>
      <c r="F445" s="88">
        <v>4.2573299999999996</v>
      </c>
      <c r="G445" s="90">
        <v>4.7019999999999999E-2</v>
      </c>
      <c r="H445" s="89">
        <v>4.6671699999999996</v>
      </c>
      <c r="I445" s="89">
        <v>6.3399999999999998E-2</v>
      </c>
      <c r="J445" s="88">
        <v>4.8829099999999999</v>
      </c>
      <c r="K445" s="90">
        <v>0.13727</v>
      </c>
      <c r="L445" s="89">
        <v>4.4439200000000003</v>
      </c>
      <c r="M445" s="89">
        <v>2.75E-2</v>
      </c>
      <c r="N445" s="88">
        <v>4.2786499999999998</v>
      </c>
      <c r="O445" s="90">
        <v>5.604E-2</v>
      </c>
      <c r="P445" s="89">
        <v>4.2430300000000001</v>
      </c>
      <c r="Q445" s="89">
        <v>5.7250000000000002E-2</v>
      </c>
      <c r="R445" s="88">
        <v>4.2462900000000001</v>
      </c>
      <c r="S445" s="90">
        <v>3.8670000000000003E-2</v>
      </c>
      <c r="T445" s="89">
        <v>4.3887499999999999</v>
      </c>
      <c r="U445" s="89">
        <v>7.9560000000000006E-2</v>
      </c>
      <c r="V445" s="88">
        <v>4.3158500000000002</v>
      </c>
      <c r="W445" s="90">
        <v>3.6839999999999998E-2</v>
      </c>
      <c r="X445" s="89">
        <v>3.97282</v>
      </c>
      <c r="Y445" s="89">
        <v>3.6080000000000001E-2</v>
      </c>
      <c r="Z445" s="88">
        <v>6.6226000000000003</v>
      </c>
      <c r="AA445" s="90">
        <v>3.8214999999999999</v>
      </c>
      <c r="AD445" s="22"/>
    </row>
    <row r="446" spans="1:30" ht="15" customHeight="1">
      <c r="A446" s="22"/>
      <c r="B446" s="126">
        <v>10.399749999999999</v>
      </c>
      <c r="C446" s="127"/>
      <c r="D446" s="88">
        <v>4.45181</v>
      </c>
      <c r="E446" s="89">
        <v>5.416E-2</v>
      </c>
      <c r="F446" s="88">
        <v>4.2573499999999997</v>
      </c>
      <c r="G446" s="90">
        <v>4.7350000000000003E-2</v>
      </c>
      <c r="H446" s="89">
        <v>4.6669600000000004</v>
      </c>
      <c r="I446" s="89">
        <v>6.3719999999999999E-2</v>
      </c>
      <c r="J446" s="88">
        <v>4.8837200000000003</v>
      </c>
      <c r="K446" s="90">
        <v>0.13943</v>
      </c>
      <c r="L446" s="89">
        <v>4.4441199999999998</v>
      </c>
      <c r="M446" s="89">
        <v>2.7720000000000002E-2</v>
      </c>
      <c r="N446" s="88">
        <v>4.2794699999999999</v>
      </c>
      <c r="O446" s="90">
        <v>5.6270000000000001E-2</v>
      </c>
      <c r="P446" s="89">
        <v>4.2434399999999997</v>
      </c>
      <c r="Q446" s="89">
        <v>5.7619999999999998E-2</v>
      </c>
      <c r="R446" s="88">
        <v>4.2456500000000004</v>
      </c>
      <c r="S446" s="90">
        <v>3.866E-2</v>
      </c>
      <c r="T446" s="89">
        <v>4.3895799999999996</v>
      </c>
      <c r="U446" s="89">
        <v>8.1689999999999999E-2</v>
      </c>
      <c r="V446" s="88">
        <v>4.3161800000000001</v>
      </c>
      <c r="W446" s="90">
        <v>3.7240000000000002E-2</v>
      </c>
      <c r="X446" s="89">
        <v>3.9726400000000002</v>
      </c>
      <c r="Y446" s="89">
        <v>3.6269999999999997E-2</v>
      </c>
      <c r="Z446" s="88">
        <v>6.6223900000000002</v>
      </c>
      <c r="AA446" s="90">
        <v>3.8209900000000001</v>
      </c>
      <c r="AD446" s="22"/>
    </row>
    <row r="447" spans="1:30" ht="15" customHeight="1">
      <c r="A447" s="22"/>
      <c r="B447" s="126">
        <v>10.404999999999999</v>
      </c>
      <c r="C447" s="127"/>
      <c r="D447" s="88">
        <v>4.4518599999999999</v>
      </c>
      <c r="E447" s="89">
        <v>5.525E-2</v>
      </c>
      <c r="F447" s="88">
        <v>4.2572799999999997</v>
      </c>
      <c r="G447" s="90">
        <v>4.7300000000000002E-2</v>
      </c>
      <c r="H447" s="89">
        <v>4.6674600000000002</v>
      </c>
      <c r="I447" s="89">
        <v>6.3500000000000001E-2</v>
      </c>
      <c r="J447" s="88">
        <v>4.8834600000000004</v>
      </c>
      <c r="K447" s="90">
        <v>0.13980000000000001</v>
      </c>
      <c r="L447" s="89">
        <v>4.4440799999999996</v>
      </c>
      <c r="M447" s="89">
        <v>2.759E-2</v>
      </c>
      <c r="N447" s="88">
        <v>4.2791399999999999</v>
      </c>
      <c r="O447" s="90">
        <v>5.5899999999999998E-2</v>
      </c>
      <c r="P447" s="89">
        <v>4.2439</v>
      </c>
      <c r="Q447" s="89">
        <v>5.7009999999999998E-2</v>
      </c>
      <c r="R447" s="88">
        <v>4.2467800000000002</v>
      </c>
      <c r="S447" s="90">
        <v>3.8440000000000002E-2</v>
      </c>
      <c r="T447" s="89">
        <v>4.3884100000000004</v>
      </c>
      <c r="U447" s="89">
        <v>7.9939999999999997E-2</v>
      </c>
      <c r="V447" s="88">
        <v>4.31609</v>
      </c>
      <c r="W447" s="90">
        <v>3.7039999999999997E-2</v>
      </c>
      <c r="X447" s="89">
        <v>3.9736699999999998</v>
      </c>
      <c r="Y447" s="89">
        <v>3.5340000000000003E-2</v>
      </c>
      <c r="Z447" s="88">
        <v>6.6210800000000001</v>
      </c>
      <c r="AA447" s="90">
        <v>3.8201700000000001</v>
      </c>
      <c r="AD447" s="22"/>
    </row>
    <row r="448" spans="1:30" ht="15" customHeight="1">
      <c r="A448" s="22"/>
      <c r="B448" s="126">
        <v>10.41025</v>
      </c>
      <c r="C448" s="127"/>
      <c r="D448" s="88">
        <v>4.4515000000000002</v>
      </c>
      <c r="E448" s="89">
        <v>5.5280000000000003E-2</v>
      </c>
      <c r="F448" s="88">
        <v>4.25589</v>
      </c>
      <c r="G448" s="90">
        <v>4.8050000000000002E-2</v>
      </c>
      <c r="H448" s="89">
        <v>4.6671899999999997</v>
      </c>
      <c r="I448" s="89">
        <v>6.411E-2</v>
      </c>
      <c r="J448" s="88">
        <v>4.8836599999999999</v>
      </c>
      <c r="K448" s="90">
        <v>0.14026</v>
      </c>
      <c r="L448" s="89">
        <v>4.4437699999999998</v>
      </c>
      <c r="M448" s="89">
        <v>2.8580000000000001E-2</v>
      </c>
      <c r="N448" s="88">
        <v>4.2787899999999999</v>
      </c>
      <c r="O448" s="90">
        <v>5.62E-2</v>
      </c>
      <c r="P448" s="89">
        <v>4.2439400000000003</v>
      </c>
      <c r="Q448" s="89">
        <v>5.7230000000000003E-2</v>
      </c>
      <c r="R448" s="88">
        <v>4.2457900000000004</v>
      </c>
      <c r="S448" s="90">
        <v>3.8679999999999999E-2</v>
      </c>
      <c r="T448" s="89">
        <v>4.3870199999999997</v>
      </c>
      <c r="U448" s="89">
        <v>8.201E-2</v>
      </c>
      <c r="V448" s="88">
        <v>4.3155999999999999</v>
      </c>
      <c r="W448" s="90">
        <v>3.6970000000000003E-2</v>
      </c>
      <c r="X448" s="89">
        <v>3.9731100000000001</v>
      </c>
      <c r="Y448" s="89">
        <v>3.662E-2</v>
      </c>
      <c r="Z448" s="88">
        <v>6.6196599999999997</v>
      </c>
      <c r="AA448" s="90">
        <v>3.8188499999999999</v>
      </c>
      <c r="AD448" s="22"/>
    </row>
    <row r="449" spans="1:30" ht="15" customHeight="1">
      <c r="A449" s="22"/>
      <c r="B449" s="126">
        <v>10.4155</v>
      </c>
      <c r="C449" s="127"/>
      <c r="D449" s="88">
        <v>4.4520999999999997</v>
      </c>
      <c r="E449" s="89">
        <v>5.4140000000000001E-2</v>
      </c>
      <c r="F449" s="88">
        <v>4.2561799999999996</v>
      </c>
      <c r="G449" s="90">
        <v>4.7350000000000003E-2</v>
      </c>
      <c r="H449" s="89">
        <v>4.6679899999999996</v>
      </c>
      <c r="I449" s="89">
        <v>6.3789999999999999E-2</v>
      </c>
      <c r="J449" s="88">
        <v>4.8838800000000004</v>
      </c>
      <c r="K449" s="90">
        <v>0.14121</v>
      </c>
      <c r="L449" s="89">
        <v>4.4435200000000004</v>
      </c>
      <c r="M449" s="89">
        <v>2.7969999999999998E-2</v>
      </c>
      <c r="N449" s="88">
        <v>4.2799399999999999</v>
      </c>
      <c r="O449" s="90">
        <v>5.586E-2</v>
      </c>
      <c r="P449" s="89">
        <v>4.2446000000000002</v>
      </c>
      <c r="Q449" s="89">
        <v>5.6919999999999998E-2</v>
      </c>
      <c r="R449" s="88">
        <v>4.2461599999999997</v>
      </c>
      <c r="S449" s="90">
        <v>3.8780000000000002E-2</v>
      </c>
      <c r="T449" s="89">
        <v>4.3902400000000004</v>
      </c>
      <c r="U449" s="89">
        <v>8.0460000000000004E-2</v>
      </c>
      <c r="V449" s="88">
        <v>4.3163099999999996</v>
      </c>
      <c r="W449" s="90">
        <v>3.6569999999999998E-2</v>
      </c>
      <c r="X449" s="89">
        <v>3.9729800000000002</v>
      </c>
      <c r="Y449" s="89">
        <v>3.5549999999999998E-2</v>
      </c>
      <c r="Z449" s="88">
        <v>6.6198300000000003</v>
      </c>
      <c r="AA449" s="90">
        <v>3.8169900000000001</v>
      </c>
      <c r="AD449" s="22"/>
    </row>
    <row r="450" spans="1:30" ht="15" customHeight="1">
      <c r="A450" s="22"/>
      <c r="B450" s="126">
        <v>10.42075</v>
      </c>
      <c r="C450" s="127"/>
      <c r="D450" s="88">
        <v>4.4503399999999997</v>
      </c>
      <c r="E450" s="89">
        <v>5.6590000000000001E-2</v>
      </c>
      <c r="F450" s="88">
        <v>4.2556200000000004</v>
      </c>
      <c r="G450" s="90">
        <v>4.9090000000000002E-2</v>
      </c>
      <c r="H450" s="89">
        <v>4.6666100000000004</v>
      </c>
      <c r="I450" s="89">
        <v>6.5250000000000002E-2</v>
      </c>
      <c r="J450" s="88">
        <v>4.88401</v>
      </c>
      <c r="K450" s="90">
        <v>0.14341999999999999</v>
      </c>
      <c r="L450" s="89">
        <v>4.44367</v>
      </c>
      <c r="M450" s="89">
        <v>2.8680000000000001E-2</v>
      </c>
      <c r="N450" s="88">
        <v>4.2792300000000001</v>
      </c>
      <c r="O450" s="90">
        <v>5.6680000000000001E-2</v>
      </c>
      <c r="P450" s="89">
        <v>4.2416700000000001</v>
      </c>
      <c r="Q450" s="89">
        <v>5.953E-2</v>
      </c>
      <c r="R450" s="88">
        <v>4.2457500000000001</v>
      </c>
      <c r="S450" s="90">
        <v>3.9899999999999998E-2</v>
      </c>
      <c r="T450" s="89">
        <v>4.3890700000000002</v>
      </c>
      <c r="U450" s="89">
        <v>8.2019999999999996E-2</v>
      </c>
      <c r="V450" s="88">
        <v>4.3156699999999999</v>
      </c>
      <c r="W450" s="90">
        <v>3.7530000000000001E-2</v>
      </c>
      <c r="X450" s="89">
        <v>3.9727100000000002</v>
      </c>
      <c r="Y450" s="89">
        <v>3.7019999999999997E-2</v>
      </c>
      <c r="Z450" s="88">
        <v>6.6168300000000002</v>
      </c>
      <c r="AA450" s="90">
        <v>3.8167300000000002</v>
      </c>
      <c r="AD450" s="22"/>
    </row>
    <row r="451" spans="1:30" ht="15" customHeight="1">
      <c r="A451" s="22"/>
      <c r="B451" s="126">
        <v>10.426</v>
      </c>
      <c r="C451" s="127"/>
      <c r="D451" s="88">
        <v>4.4513499999999997</v>
      </c>
      <c r="E451" s="89">
        <v>5.602E-2</v>
      </c>
      <c r="F451" s="88">
        <v>4.2561999999999998</v>
      </c>
      <c r="G451" s="90">
        <v>4.6879999999999998E-2</v>
      </c>
      <c r="H451" s="89">
        <v>4.6671800000000001</v>
      </c>
      <c r="I451" s="89">
        <v>6.4019999999999994E-2</v>
      </c>
      <c r="J451" s="88">
        <v>4.8840199999999996</v>
      </c>
      <c r="K451" s="90">
        <v>0.14448</v>
      </c>
      <c r="L451" s="89">
        <v>4.4444100000000004</v>
      </c>
      <c r="M451" s="89">
        <v>2.7050000000000001E-2</v>
      </c>
      <c r="N451" s="88">
        <v>4.2796799999999999</v>
      </c>
      <c r="O451" s="90">
        <v>5.6169999999999998E-2</v>
      </c>
      <c r="P451" s="89">
        <v>4.2427299999999999</v>
      </c>
      <c r="Q451" s="89">
        <v>5.7320000000000003E-2</v>
      </c>
      <c r="R451" s="88">
        <v>4.2451800000000004</v>
      </c>
      <c r="S451" s="90">
        <v>3.8960000000000002E-2</v>
      </c>
      <c r="T451" s="89">
        <v>4.3886900000000004</v>
      </c>
      <c r="U451" s="89">
        <v>8.1519999999999995E-2</v>
      </c>
      <c r="V451" s="88">
        <v>4.3153300000000003</v>
      </c>
      <c r="W451" s="90">
        <v>3.6940000000000001E-2</v>
      </c>
      <c r="X451" s="89">
        <v>3.9725899999999998</v>
      </c>
      <c r="Y451" s="89">
        <v>3.6839999999999998E-2</v>
      </c>
      <c r="Z451" s="88">
        <v>6.6162299999999998</v>
      </c>
      <c r="AA451" s="90">
        <v>3.8155899999999998</v>
      </c>
      <c r="AD451" s="22"/>
    </row>
    <row r="452" spans="1:30" ht="15" customHeight="1">
      <c r="A452" s="22"/>
      <c r="B452" s="126">
        <v>10.43125</v>
      </c>
      <c r="C452" s="127"/>
      <c r="D452" s="88">
        <v>4.4500200000000003</v>
      </c>
      <c r="E452" s="89">
        <v>5.774E-2</v>
      </c>
      <c r="F452" s="88">
        <v>4.2544199999999996</v>
      </c>
      <c r="G452" s="90">
        <v>4.981E-2</v>
      </c>
      <c r="H452" s="89">
        <v>4.6666400000000001</v>
      </c>
      <c r="I452" s="89">
        <v>6.5240000000000006E-2</v>
      </c>
      <c r="J452" s="88">
        <v>4.8833900000000003</v>
      </c>
      <c r="K452" s="90">
        <v>0.14655000000000001</v>
      </c>
      <c r="L452" s="89">
        <v>4.4431599999999998</v>
      </c>
      <c r="M452" s="89">
        <v>2.869E-2</v>
      </c>
      <c r="N452" s="88">
        <v>4.2792300000000001</v>
      </c>
      <c r="O452" s="90">
        <v>5.772E-2</v>
      </c>
      <c r="P452" s="89">
        <v>4.2421899999999999</v>
      </c>
      <c r="Q452" s="89">
        <v>6.0170000000000001E-2</v>
      </c>
      <c r="R452" s="88">
        <v>4.2457399999999996</v>
      </c>
      <c r="S452" s="90">
        <v>4.0419999999999998E-2</v>
      </c>
      <c r="T452" s="89">
        <v>4.38849</v>
      </c>
      <c r="U452" s="89">
        <v>8.2369999999999999E-2</v>
      </c>
      <c r="V452" s="88">
        <v>4.3152600000000003</v>
      </c>
      <c r="W452" s="90">
        <v>3.8920000000000003E-2</v>
      </c>
      <c r="X452" s="89">
        <v>3.9723999999999999</v>
      </c>
      <c r="Y452" s="89">
        <v>3.7629999999999997E-2</v>
      </c>
      <c r="Z452" s="88">
        <v>6.6152300000000004</v>
      </c>
      <c r="AA452" s="90">
        <v>3.8142800000000001</v>
      </c>
      <c r="AD452" s="22"/>
    </row>
    <row r="453" spans="1:30" ht="15" customHeight="1">
      <c r="A453" s="22"/>
      <c r="B453" s="126">
        <v>10.436500000000001</v>
      </c>
      <c r="C453" s="127"/>
      <c r="D453" s="88">
        <v>4.4505999999999997</v>
      </c>
      <c r="E453" s="89">
        <v>5.6230000000000002E-2</v>
      </c>
      <c r="F453" s="88">
        <v>4.2536699999999996</v>
      </c>
      <c r="G453" s="90">
        <v>4.8759999999999998E-2</v>
      </c>
      <c r="H453" s="89">
        <v>4.6666600000000003</v>
      </c>
      <c r="I453" s="89">
        <v>6.5199999999999994E-2</v>
      </c>
      <c r="J453" s="88">
        <v>4.8845499999999999</v>
      </c>
      <c r="K453" s="90">
        <v>0.14710000000000001</v>
      </c>
      <c r="L453" s="89">
        <v>4.444</v>
      </c>
      <c r="M453" s="89">
        <v>2.8289999999999999E-2</v>
      </c>
      <c r="N453" s="88">
        <v>4.2799100000000001</v>
      </c>
      <c r="O453" s="90">
        <v>5.604E-2</v>
      </c>
      <c r="P453" s="89">
        <v>4.2444600000000001</v>
      </c>
      <c r="Q453" s="89">
        <v>5.8200000000000002E-2</v>
      </c>
      <c r="R453" s="88">
        <v>4.2454700000000001</v>
      </c>
      <c r="S453" s="90">
        <v>3.9699999999999999E-2</v>
      </c>
      <c r="T453" s="89">
        <v>4.3882000000000003</v>
      </c>
      <c r="U453" s="89">
        <v>8.1920000000000007E-2</v>
      </c>
      <c r="V453" s="88">
        <v>4.3152499999999998</v>
      </c>
      <c r="W453" s="90">
        <v>3.7960000000000001E-2</v>
      </c>
      <c r="X453" s="89">
        <v>3.9729000000000001</v>
      </c>
      <c r="Y453" s="89">
        <v>3.6420000000000001E-2</v>
      </c>
      <c r="Z453" s="88">
        <v>6.6146099999999999</v>
      </c>
      <c r="AA453" s="90">
        <v>3.8123800000000001</v>
      </c>
      <c r="AD453" s="22"/>
    </row>
    <row r="454" spans="1:30" ht="15" customHeight="1">
      <c r="A454" s="22"/>
      <c r="B454" s="126">
        <v>10.441750000000001</v>
      </c>
      <c r="C454" s="127"/>
      <c r="D454" s="88">
        <v>4.4496900000000004</v>
      </c>
      <c r="E454" s="89">
        <v>5.7750000000000003E-2</v>
      </c>
      <c r="F454" s="88">
        <v>4.2534299999999998</v>
      </c>
      <c r="G454" s="90">
        <v>5.1769999999999997E-2</v>
      </c>
      <c r="H454" s="89">
        <v>4.66568</v>
      </c>
      <c r="I454" s="89">
        <v>6.6659999999999997E-2</v>
      </c>
      <c r="J454" s="88">
        <v>4.88375</v>
      </c>
      <c r="K454" s="90">
        <v>0.14907999999999999</v>
      </c>
      <c r="L454" s="89">
        <v>4.4427399999999997</v>
      </c>
      <c r="M454" s="89">
        <v>2.9080000000000002E-2</v>
      </c>
      <c r="N454" s="88">
        <v>4.2793599999999996</v>
      </c>
      <c r="O454" s="90">
        <v>5.7119999999999997E-2</v>
      </c>
      <c r="P454" s="89">
        <v>4.2438900000000004</v>
      </c>
      <c r="Q454" s="89">
        <v>5.9619999999999999E-2</v>
      </c>
      <c r="R454" s="88">
        <v>4.2445399999999998</v>
      </c>
      <c r="S454" s="90">
        <v>3.968E-2</v>
      </c>
      <c r="T454" s="89">
        <v>4.3876400000000002</v>
      </c>
      <c r="U454" s="89">
        <v>8.3919999999999995E-2</v>
      </c>
      <c r="V454" s="88">
        <v>4.3146800000000001</v>
      </c>
      <c r="W454" s="90">
        <v>3.848E-2</v>
      </c>
      <c r="X454" s="89">
        <v>3.97234</v>
      </c>
      <c r="Y454" s="89">
        <v>3.7249999999999998E-2</v>
      </c>
      <c r="Z454" s="88">
        <v>6.6115700000000004</v>
      </c>
      <c r="AA454" s="90">
        <v>3.8107500000000001</v>
      </c>
      <c r="AD454" s="22"/>
    </row>
    <row r="455" spans="1:30" ht="15" customHeight="1">
      <c r="A455" s="22"/>
      <c r="B455" s="126">
        <v>10.446999999999999</v>
      </c>
      <c r="C455" s="127"/>
      <c r="D455" s="88">
        <v>4.4511599999999998</v>
      </c>
      <c r="E455" s="89">
        <v>5.5199999999999999E-2</v>
      </c>
      <c r="F455" s="88">
        <v>4.2536399999999999</v>
      </c>
      <c r="G455" s="90">
        <v>4.7849999999999997E-2</v>
      </c>
      <c r="H455" s="89">
        <v>4.6662999999999997</v>
      </c>
      <c r="I455" s="89">
        <v>6.5460000000000004E-2</v>
      </c>
      <c r="J455" s="88">
        <v>4.8839800000000002</v>
      </c>
      <c r="K455" s="90">
        <v>0.14917</v>
      </c>
      <c r="L455" s="89">
        <v>4.4434100000000001</v>
      </c>
      <c r="M455" s="89">
        <v>2.7709999999999999E-2</v>
      </c>
      <c r="N455" s="88">
        <v>4.2799500000000004</v>
      </c>
      <c r="O455" s="90">
        <v>5.6329999999999998E-2</v>
      </c>
      <c r="P455" s="89">
        <v>4.2434000000000003</v>
      </c>
      <c r="Q455" s="89">
        <v>5.7329999999999999E-2</v>
      </c>
      <c r="R455" s="88">
        <v>4.2454099999999997</v>
      </c>
      <c r="S455" s="90">
        <v>3.8199999999999998E-2</v>
      </c>
      <c r="T455" s="89">
        <v>4.38835</v>
      </c>
      <c r="U455" s="89">
        <v>8.2339999999999997E-2</v>
      </c>
      <c r="V455" s="88">
        <v>4.3152999999999997</v>
      </c>
      <c r="W455" s="90">
        <v>3.7289999999999997E-2</v>
      </c>
      <c r="X455" s="89">
        <v>3.9734099999999999</v>
      </c>
      <c r="Y455" s="89">
        <v>3.5830000000000001E-2</v>
      </c>
      <c r="Z455" s="88">
        <v>6.6133800000000003</v>
      </c>
      <c r="AA455" s="90">
        <v>3.80932</v>
      </c>
      <c r="AD455" s="22"/>
    </row>
    <row r="456" spans="1:30" ht="15" customHeight="1">
      <c r="A456" s="22"/>
      <c r="B456" s="126">
        <v>10.452249999999999</v>
      </c>
      <c r="C456" s="127"/>
      <c r="D456" s="88">
        <v>4.4514500000000004</v>
      </c>
      <c r="E456" s="89">
        <v>5.6340000000000001E-2</v>
      </c>
      <c r="F456" s="88">
        <v>4.2534200000000002</v>
      </c>
      <c r="G456" s="90">
        <v>4.9419999999999999E-2</v>
      </c>
      <c r="H456" s="89">
        <v>4.6662299999999997</v>
      </c>
      <c r="I456" s="89">
        <v>6.5570000000000003E-2</v>
      </c>
      <c r="J456" s="88">
        <v>4.8840000000000003</v>
      </c>
      <c r="K456" s="90">
        <v>0.15159</v>
      </c>
      <c r="L456" s="89">
        <v>4.4442000000000004</v>
      </c>
      <c r="M456" s="89">
        <v>2.8469999999999999E-2</v>
      </c>
      <c r="N456" s="88">
        <v>4.2802199999999999</v>
      </c>
      <c r="O456" s="90">
        <v>5.6579999999999998E-2</v>
      </c>
      <c r="P456" s="89">
        <v>4.2437800000000001</v>
      </c>
      <c r="Q456" s="89">
        <v>5.8069999999999997E-2</v>
      </c>
      <c r="R456" s="88">
        <v>4.2458900000000002</v>
      </c>
      <c r="S456" s="90">
        <v>3.8870000000000002E-2</v>
      </c>
      <c r="T456" s="89">
        <v>4.3882000000000003</v>
      </c>
      <c r="U456" s="89">
        <v>8.3610000000000004E-2</v>
      </c>
      <c r="V456" s="88">
        <v>4.3149899999999999</v>
      </c>
      <c r="W456" s="90">
        <v>3.7539999999999997E-2</v>
      </c>
      <c r="X456" s="89">
        <v>3.9729199999999998</v>
      </c>
      <c r="Y456" s="89">
        <v>3.6990000000000002E-2</v>
      </c>
      <c r="Z456" s="88">
        <v>6.6121999999999996</v>
      </c>
      <c r="AA456" s="90">
        <v>3.8084799999999999</v>
      </c>
      <c r="AD456" s="22"/>
    </row>
    <row r="457" spans="1:30" ht="15" customHeight="1">
      <c r="A457" s="22"/>
      <c r="B457" s="126">
        <v>10.4575</v>
      </c>
      <c r="C457" s="127"/>
      <c r="D457" s="88">
        <v>4.4522000000000004</v>
      </c>
      <c r="E457" s="89">
        <v>5.4980000000000001E-2</v>
      </c>
      <c r="F457" s="88">
        <v>4.2519600000000004</v>
      </c>
      <c r="G457" s="90">
        <v>4.8410000000000002E-2</v>
      </c>
      <c r="H457" s="89">
        <v>4.6658600000000003</v>
      </c>
      <c r="I457" s="89">
        <v>6.5339999999999995E-2</v>
      </c>
      <c r="J457" s="88">
        <v>4.8836500000000003</v>
      </c>
      <c r="K457" s="90">
        <v>0.15204999999999999</v>
      </c>
      <c r="L457" s="89">
        <v>4.4440299999999997</v>
      </c>
      <c r="M457" s="89">
        <v>2.751E-2</v>
      </c>
      <c r="N457" s="88">
        <v>4.2799899999999997</v>
      </c>
      <c r="O457" s="90">
        <v>5.5649999999999998E-2</v>
      </c>
      <c r="P457" s="89">
        <v>4.2430000000000003</v>
      </c>
      <c r="Q457" s="89">
        <v>5.7849999999999999E-2</v>
      </c>
      <c r="R457" s="88">
        <v>4.2452699999999997</v>
      </c>
      <c r="S457" s="90">
        <v>3.8129999999999997E-2</v>
      </c>
      <c r="T457" s="89">
        <v>4.3887499999999999</v>
      </c>
      <c r="U457" s="89">
        <v>8.2369999999999999E-2</v>
      </c>
      <c r="V457" s="88">
        <v>4.3146199999999997</v>
      </c>
      <c r="W457" s="90">
        <v>3.755E-2</v>
      </c>
      <c r="X457" s="89">
        <v>3.97288</v>
      </c>
      <c r="Y457" s="89">
        <v>3.5470000000000002E-2</v>
      </c>
      <c r="Z457" s="88">
        <v>6.6112099999999998</v>
      </c>
      <c r="AA457" s="90">
        <v>3.80599</v>
      </c>
      <c r="AD457" s="22"/>
    </row>
    <row r="458" spans="1:30" ht="15" customHeight="1">
      <c r="A458" s="22"/>
      <c r="B458" s="126">
        <v>10.46275</v>
      </c>
      <c r="C458" s="127"/>
      <c r="D458" s="88">
        <v>4.4520900000000001</v>
      </c>
      <c r="E458" s="89">
        <v>5.3370000000000001E-2</v>
      </c>
      <c r="F458" s="88">
        <v>4.2507799999999998</v>
      </c>
      <c r="G458" s="90">
        <v>4.7449999999999999E-2</v>
      </c>
      <c r="H458" s="89">
        <v>4.6658999999999997</v>
      </c>
      <c r="I458" s="89">
        <v>6.4740000000000006E-2</v>
      </c>
      <c r="J458" s="88">
        <v>4.8839300000000003</v>
      </c>
      <c r="K458" s="90">
        <v>0.15368000000000001</v>
      </c>
      <c r="L458" s="89">
        <v>4.4444400000000002</v>
      </c>
      <c r="M458" s="89">
        <v>2.7539999999999999E-2</v>
      </c>
      <c r="N458" s="88">
        <v>4.2796900000000004</v>
      </c>
      <c r="O458" s="90">
        <v>5.5570000000000001E-2</v>
      </c>
      <c r="P458" s="89">
        <v>4.2440600000000002</v>
      </c>
      <c r="Q458" s="89">
        <v>5.6759999999999998E-2</v>
      </c>
      <c r="R458" s="88">
        <v>4.2453099999999999</v>
      </c>
      <c r="S458" s="90">
        <v>3.8460000000000001E-2</v>
      </c>
      <c r="T458" s="89">
        <v>4.3880100000000004</v>
      </c>
      <c r="U458" s="89">
        <v>8.0629999999999993E-2</v>
      </c>
      <c r="V458" s="88">
        <v>4.3150599999999999</v>
      </c>
      <c r="W458" s="90">
        <v>3.7190000000000001E-2</v>
      </c>
      <c r="X458" s="89">
        <v>3.9723099999999998</v>
      </c>
      <c r="Y458" s="89">
        <v>3.4979999999999997E-2</v>
      </c>
      <c r="Z458" s="88">
        <v>6.6105600000000004</v>
      </c>
      <c r="AA458" s="90">
        <v>3.8037100000000001</v>
      </c>
      <c r="AD458" s="22"/>
    </row>
    <row r="459" spans="1:30" ht="15" customHeight="1">
      <c r="A459" s="22"/>
      <c r="B459" s="126">
        <v>10.468</v>
      </c>
      <c r="C459" s="127"/>
      <c r="D459" s="88">
        <v>4.4516200000000001</v>
      </c>
      <c r="E459" s="89">
        <v>5.4620000000000002E-2</v>
      </c>
      <c r="F459" s="88">
        <v>4.2499500000000001</v>
      </c>
      <c r="G459" s="90">
        <v>4.8529999999999997E-2</v>
      </c>
      <c r="H459" s="89">
        <v>4.6652399999999998</v>
      </c>
      <c r="I459" s="89">
        <v>6.4420000000000005E-2</v>
      </c>
      <c r="J459" s="88">
        <v>4.8828899999999997</v>
      </c>
      <c r="K459" s="90">
        <v>0.15533</v>
      </c>
      <c r="L459" s="89">
        <v>4.4441499999999996</v>
      </c>
      <c r="M459" s="89">
        <v>2.7179999999999999E-2</v>
      </c>
      <c r="N459" s="88">
        <v>4.2797700000000001</v>
      </c>
      <c r="O459" s="90">
        <v>5.5980000000000002E-2</v>
      </c>
      <c r="P459" s="89">
        <v>4.2438700000000003</v>
      </c>
      <c r="Q459" s="89">
        <v>5.6230000000000002E-2</v>
      </c>
      <c r="R459" s="88">
        <v>4.2450900000000003</v>
      </c>
      <c r="S459" s="90">
        <v>3.7830000000000003E-2</v>
      </c>
      <c r="T459" s="89">
        <v>4.3891499999999999</v>
      </c>
      <c r="U459" s="89">
        <v>8.1820000000000004E-2</v>
      </c>
      <c r="V459" s="88">
        <v>4.3143799999999999</v>
      </c>
      <c r="W459" s="90">
        <v>3.7560000000000003E-2</v>
      </c>
      <c r="X459" s="89">
        <v>3.9729199999999998</v>
      </c>
      <c r="Y459" s="89">
        <v>3.4709999999999998E-2</v>
      </c>
      <c r="Z459" s="88">
        <v>6.6083299999999996</v>
      </c>
      <c r="AA459" s="90">
        <v>3.8028200000000001</v>
      </c>
      <c r="AD459" s="22"/>
    </row>
    <row r="460" spans="1:30" ht="15" customHeight="1">
      <c r="A460" s="22"/>
      <c r="B460" s="126">
        <v>10.47325</v>
      </c>
      <c r="C460" s="127"/>
      <c r="D460" s="88">
        <v>4.4519799999999998</v>
      </c>
      <c r="E460" s="89">
        <v>5.3580000000000003E-2</v>
      </c>
      <c r="F460" s="88">
        <v>4.2508800000000004</v>
      </c>
      <c r="G460" s="90">
        <v>4.795E-2</v>
      </c>
      <c r="H460" s="89">
        <v>4.6654900000000001</v>
      </c>
      <c r="I460" s="89">
        <v>6.4320000000000002E-2</v>
      </c>
      <c r="J460" s="88">
        <v>4.8830099999999996</v>
      </c>
      <c r="K460" s="90">
        <v>0.15670000000000001</v>
      </c>
      <c r="L460" s="89">
        <v>4.4442500000000003</v>
      </c>
      <c r="M460" s="89">
        <v>2.7779999999999999E-2</v>
      </c>
      <c r="N460" s="88">
        <v>4.2805200000000001</v>
      </c>
      <c r="O460" s="90">
        <v>5.5739999999999998E-2</v>
      </c>
      <c r="P460" s="89">
        <v>4.2433699999999996</v>
      </c>
      <c r="Q460" s="89">
        <v>5.738E-2</v>
      </c>
      <c r="R460" s="88">
        <v>4.2451999999999996</v>
      </c>
      <c r="S460" s="90">
        <v>3.7269999999999998E-2</v>
      </c>
      <c r="T460" s="89">
        <v>4.3890599999999997</v>
      </c>
      <c r="U460" s="89">
        <v>8.0750000000000002E-2</v>
      </c>
      <c r="V460" s="88">
        <v>4.3144299999999998</v>
      </c>
      <c r="W460" s="90">
        <v>3.6360000000000003E-2</v>
      </c>
      <c r="X460" s="89">
        <v>3.9725899999999998</v>
      </c>
      <c r="Y460" s="89">
        <v>3.4169999999999999E-2</v>
      </c>
      <c r="Z460" s="88">
        <v>6.6098800000000004</v>
      </c>
      <c r="AA460" s="90">
        <v>3.7999000000000001</v>
      </c>
      <c r="AD460" s="22"/>
    </row>
    <row r="461" spans="1:30" ht="15" customHeight="1">
      <c r="A461" s="22"/>
      <c r="B461" s="126">
        <v>10.4785</v>
      </c>
      <c r="C461" s="127"/>
      <c r="D461" s="88">
        <v>4.4519700000000002</v>
      </c>
      <c r="E461" s="89">
        <v>5.3310000000000003E-2</v>
      </c>
      <c r="F461" s="88">
        <v>4.25047</v>
      </c>
      <c r="G461" s="90">
        <v>4.752E-2</v>
      </c>
      <c r="H461" s="89">
        <v>4.6664500000000002</v>
      </c>
      <c r="I461" s="89">
        <v>6.3839999999999994E-2</v>
      </c>
      <c r="J461" s="88">
        <v>4.88246</v>
      </c>
      <c r="K461" s="90">
        <v>0.15839</v>
      </c>
      <c r="L461" s="89">
        <v>4.44421</v>
      </c>
      <c r="M461" s="89">
        <v>2.613E-2</v>
      </c>
      <c r="N461" s="88">
        <v>4.2803399999999998</v>
      </c>
      <c r="O461" s="90">
        <v>5.493E-2</v>
      </c>
      <c r="P461" s="89">
        <v>4.2434200000000004</v>
      </c>
      <c r="Q461" s="89">
        <v>5.6059999999999999E-2</v>
      </c>
      <c r="R461" s="88">
        <v>4.2455100000000003</v>
      </c>
      <c r="S461" s="90">
        <v>3.7139999999999999E-2</v>
      </c>
      <c r="T461" s="89">
        <v>4.38964</v>
      </c>
      <c r="U461" s="89">
        <v>8.0920000000000006E-2</v>
      </c>
      <c r="V461" s="88">
        <v>4.31569</v>
      </c>
      <c r="W461" s="90">
        <v>3.6470000000000002E-2</v>
      </c>
      <c r="X461" s="89">
        <v>3.97384</v>
      </c>
      <c r="Y461" s="89">
        <v>3.5400000000000001E-2</v>
      </c>
      <c r="Z461" s="88">
        <v>6.6090900000000001</v>
      </c>
      <c r="AA461" s="90">
        <v>3.7987700000000002</v>
      </c>
      <c r="AD461" s="22"/>
    </row>
    <row r="462" spans="1:30" ht="15" customHeight="1">
      <c r="A462" s="22"/>
      <c r="B462" s="126">
        <v>10.483750000000001</v>
      </c>
      <c r="C462" s="127"/>
      <c r="D462" s="88">
        <v>4.4537800000000001</v>
      </c>
      <c r="E462" s="89">
        <v>5.4010000000000002E-2</v>
      </c>
      <c r="F462" s="88">
        <v>4.2503099999999998</v>
      </c>
      <c r="G462" s="90">
        <v>4.7140000000000001E-2</v>
      </c>
      <c r="H462" s="89">
        <v>4.6662699999999999</v>
      </c>
      <c r="I462" s="89">
        <v>6.3369999999999996E-2</v>
      </c>
      <c r="J462" s="88">
        <v>4.8820199999999998</v>
      </c>
      <c r="K462" s="90">
        <v>0.16039999999999999</v>
      </c>
      <c r="L462" s="89">
        <v>4.4453500000000004</v>
      </c>
      <c r="M462" s="89">
        <v>2.69E-2</v>
      </c>
      <c r="N462" s="88">
        <v>4.2813699999999999</v>
      </c>
      <c r="O462" s="90">
        <v>5.5199999999999999E-2</v>
      </c>
      <c r="P462" s="89">
        <v>4.2448100000000002</v>
      </c>
      <c r="Q462" s="89">
        <v>5.7820000000000003E-2</v>
      </c>
      <c r="R462" s="88">
        <v>4.2458299999999998</v>
      </c>
      <c r="S462" s="90">
        <v>3.7670000000000002E-2</v>
      </c>
      <c r="T462" s="89">
        <v>4.3901599999999998</v>
      </c>
      <c r="U462" s="89">
        <v>8.2869999999999999E-2</v>
      </c>
      <c r="V462" s="88">
        <v>4.3151900000000003</v>
      </c>
      <c r="W462" s="90">
        <v>3.6389999999999999E-2</v>
      </c>
      <c r="X462" s="89">
        <v>3.9748600000000001</v>
      </c>
      <c r="Y462" s="89">
        <v>3.517E-2</v>
      </c>
      <c r="Z462" s="88">
        <v>6.6083100000000004</v>
      </c>
      <c r="AA462" s="90">
        <v>3.8004199999999999</v>
      </c>
      <c r="AD462" s="22"/>
    </row>
    <row r="463" spans="1:30" ht="15" customHeight="1">
      <c r="A463" s="22"/>
      <c r="B463" s="126">
        <v>10.489000000000001</v>
      </c>
      <c r="C463" s="127"/>
      <c r="D463" s="88">
        <v>4.4528999999999996</v>
      </c>
      <c r="E463" s="89">
        <v>5.466E-2</v>
      </c>
      <c r="F463" s="88">
        <v>4.2503599999999997</v>
      </c>
      <c r="G463" s="90">
        <v>4.7800000000000002E-2</v>
      </c>
      <c r="H463" s="89">
        <v>4.6665599999999996</v>
      </c>
      <c r="I463" s="89">
        <v>6.404E-2</v>
      </c>
      <c r="J463" s="88">
        <v>4.8820399999999999</v>
      </c>
      <c r="K463" s="90">
        <v>0.16209999999999999</v>
      </c>
      <c r="L463" s="89">
        <v>4.4452100000000003</v>
      </c>
      <c r="M463" s="89">
        <v>2.7779999999999999E-2</v>
      </c>
      <c r="N463" s="88">
        <v>4.2813999999999997</v>
      </c>
      <c r="O463" s="90">
        <v>5.5449999999999999E-2</v>
      </c>
      <c r="P463" s="89">
        <v>4.2448499999999996</v>
      </c>
      <c r="Q463" s="89">
        <v>5.7599999999999998E-2</v>
      </c>
      <c r="R463" s="88">
        <v>4.2458</v>
      </c>
      <c r="S463" s="90">
        <v>3.8309999999999997E-2</v>
      </c>
      <c r="T463" s="89">
        <v>4.3915199999999999</v>
      </c>
      <c r="U463" s="89">
        <v>8.1460000000000005E-2</v>
      </c>
      <c r="V463" s="88">
        <v>4.3154599999999999</v>
      </c>
      <c r="W463" s="90">
        <v>3.7280000000000001E-2</v>
      </c>
      <c r="X463" s="89">
        <v>3.9744999999999999</v>
      </c>
      <c r="Y463" s="89">
        <v>3.4610000000000002E-2</v>
      </c>
      <c r="Z463" s="88">
        <v>6.6085099999999999</v>
      </c>
      <c r="AA463" s="90">
        <v>3.7986399999999998</v>
      </c>
      <c r="AD463" s="22"/>
    </row>
    <row r="464" spans="1:30" ht="15" customHeight="1">
      <c r="A464" s="22"/>
      <c r="B464" s="126">
        <v>10.494249999999999</v>
      </c>
      <c r="C464" s="127"/>
      <c r="D464" s="88">
        <v>4.4516299999999998</v>
      </c>
      <c r="E464" s="89">
        <v>5.4940000000000003E-2</v>
      </c>
      <c r="F464" s="88">
        <v>4.2469700000000001</v>
      </c>
      <c r="G464" s="90">
        <v>4.614E-2</v>
      </c>
      <c r="H464" s="89">
        <v>4.6654600000000004</v>
      </c>
      <c r="I464" s="89">
        <v>6.3170000000000004E-2</v>
      </c>
      <c r="J464" s="88">
        <v>4.87913</v>
      </c>
      <c r="K464" s="90">
        <v>0.16356000000000001</v>
      </c>
      <c r="L464" s="89">
        <v>4.4443900000000003</v>
      </c>
      <c r="M464" s="89">
        <v>2.6929999999999999E-2</v>
      </c>
      <c r="N464" s="88">
        <v>4.2803199999999997</v>
      </c>
      <c r="O464" s="90">
        <v>5.4949999999999999E-2</v>
      </c>
      <c r="P464" s="89">
        <v>4.2430500000000002</v>
      </c>
      <c r="Q464" s="89">
        <v>5.663E-2</v>
      </c>
      <c r="R464" s="88">
        <v>4.2448899999999998</v>
      </c>
      <c r="S464" s="90">
        <v>3.7940000000000002E-2</v>
      </c>
      <c r="T464" s="89">
        <v>4.3891999999999998</v>
      </c>
      <c r="U464" s="89">
        <v>8.1670000000000006E-2</v>
      </c>
      <c r="V464" s="88">
        <v>4.31412</v>
      </c>
      <c r="W464" s="90">
        <v>3.6020000000000003E-2</v>
      </c>
      <c r="X464" s="89">
        <v>3.9733499999999999</v>
      </c>
      <c r="Y464" s="89">
        <v>3.6630000000000003E-2</v>
      </c>
      <c r="Z464" s="88">
        <v>6.60602</v>
      </c>
      <c r="AA464" s="90">
        <v>3.79434</v>
      </c>
      <c r="AD464" s="22"/>
    </row>
    <row r="465" spans="1:30" ht="15" customHeight="1">
      <c r="A465" s="22"/>
      <c r="B465" s="126">
        <v>10.499499999999999</v>
      </c>
      <c r="C465" s="127"/>
      <c r="D465" s="88">
        <v>4.4538900000000003</v>
      </c>
      <c r="E465" s="89">
        <v>5.4899999999999997E-2</v>
      </c>
      <c r="F465" s="88">
        <v>4.2477299999999998</v>
      </c>
      <c r="G465" s="90">
        <v>4.6730000000000001E-2</v>
      </c>
      <c r="H465" s="89">
        <v>4.6660700000000004</v>
      </c>
      <c r="I465" s="89">
        <v>6.3600000000000004E-2</v>
      </c>
      <c r="J465" s="88">
        <v>4.8791700000000002</v>
      </c>
      <c r="K465" s="90">
        <v>0.16574</v>
      </c>
      <c r="L465" s="89">
        <v>4.4453399999999998</v>
      </c>
      <c r="M465" s="89">
        <v>2.7210000000000002E-2</v>
      </c>
      <c r="N465" s="88">
        <v>4.2811000000000003</v>
      </c>
      <c r="O465" s="90">
        <v>5.5370000000000003E-2</v>
      </c>
      <c r="P465" s="89">
        <v>4.2452199999999998</v>
      </c>
      <c r="Q465" s="89">
        <v>5.883E-2</v>
      </c>
      <c r="R465" s="88">
        <v>4.2458200000000001</v>
      </c>
      <c r="S465" s="90">
        <v>3.8620000000000002E-2</v>
      </c>
      <c r="T465" s="89">
        <v>4.3908399999999999</v>
      </c>
      <c r="U465" s="89">
        <v>8.2629999999999995E-2</v>
      </c>
      <c r="V465" s="88">
        <v>4.3151400000000004</v>
      </c>
      <c r="W465" s="90">
        <v>3.696E-2</v>
      </c>
      <c r="X465" s="89">
        <v>3.9741</v>
      </c>
      <c r="Y465" s="89">
        <v>3.6600000000000001E-2</v>
      </c>
      <c r="Z465" s="88">
        <v>6.6060800000000004</v>
      </c>
      <c r="AA465" s="90">
        <v>3.7946599999999999</v>
      </c>
      <c r="AD465" s="22"/>
    </row>
    <row r="466" spans="1:30" ht="15" customHeight="1">
      <c r="A466" s="22"/>
      <c r="B466" s="126">
        <v>10.50475</v>
      </c>
      <c r="C466" s="127"/>
      <c r="D466" s="88">
        <v>4.4537199999999997</v>
      </c>
      <c r="E466" s="89">
        <v>5.638E-2</v>
      </c>
      <c r="F466" s="88">
        <v>4.24918</v>
      </c>
      <c r="G466" s="90">
        <v>4.7500000000000001E-2</v>
      </c>
      <c r="H466" s="89">
        <v>4.6659499999999996</v>
      </c>
      <c r="I466" s="89">
        <v>6.4829999999999999E-2</v>
      </c>
      <c r="J466" s="88">
        <v>4.8782899999999998</v>
      </c>
      <c r="K466" s="90">
        <v>0.16819000000000001</v>
      </c>
      <c r="L466" s="89">
        <v>4.4466900000000003</v>
      </c>
      <c r="M466" s="89">
        <v>2.811E-2</v>
      </c>
      <c r="N466" s="88">
        <v>4.2825199999999999</v>
      </c>
      <c r="O466" s="90">
        <v>5.6340000000000001E-2</v>
      </c>
      <c r="P466" s="89">
        <v>4.2450900000000003</v>
      </c>
      <c r="Q466" s="89">
        <v>5.9659999999999998E-2</v>
      </c>
      <c r="R466" s="88">
        <v>4.2464300000000001</v>
      </c>
      <c r="S466" s="90">
        <v>3.9449999999999999E-2</v>
      </c>
      <c r="T466" s="89">
        <v>4.3900300000000003</v>
      </c>
      <c r="U466" s="89">
        <v>8.3960000000000007E-2</v>
      </c>
      <c r="V466" s="88">
        <v>4.31555</v>
      </c>
      <c r="W466" s="90">
        <v>3.7949999999999998E-2</v>
      </c>
      <c r="X466" s="89">
        <v>3.9757699999999998</v>
      </c>
      <c r="Y466" s="89">
        <v>3.7350000000000001E-2</v>
      </c>
      <c r="Z466" s="88">
        <v>6.6040900000000002</v>
      </c>
      <c r="AA466" s="90">
        <v>3.7949099999999998</v>
      </c>
      <c r="AD466" s="22"/>
    </row>
    <row r="467" spans="1:30" ht="15" customHeight="1">
      <c r="A467" s="22"/>
      <c r="B467" s="126">
        <v>10.51</v>
      </c>
      <c r="C467" s="127"/>
      <c r="D467" s="88">
        <v>4.4531299999999998</v>
      </c>
      <c r="E467" s="89">
        <v>5.604E-2</v>
      </c>
      <c r="F467" s="88">
        <v>4.2468199999999996</v>
      </c>
      <c r="G467" s="90">
        <v>4.6809999999999997E-2</v>
      </c>
      <c r="H467" s="89">
        <v>4.6656000000000004</v>
      </c>
      <c r="I467" s="89">
        <v>6.3839999999999994E-2</v>
      </c>
      <c r="J467" s="88">
        <v>4.8755600000000001</v>
      </c>
      <c r="K467" s="90">
        <v>0.16925000000000001</v>
      </c>
      <c r="L467" s="89">
        <v>4.4447200000000002</v>
      </c>
      <c r="M467" s="89">
        <v>2.793E-2</v>
      </c>
      <c r="N467" s="88">
        <v>4.2815899999999996</v>
      </c>
      <c r="O467" s="90">
        <v>5.5489999999999998E-2</v>
      </c>
      <c r="P467" s="89">
        <v>4.2441599999999999</v>
      </c>
      <c r="Q467" s="89">
        <v>5.9389999999999998E-2</v>
      </c>
      <c r="R467" s="88">
        <v>4.2449899999999996</v>
      </c>
      <c r="S467" s="90">
        <v>3.8679999999999999E-2</v>
      </c>
      <c r="T467" s="89">
        <v>4.38964</v>
      </c>
      <c r="U467" s="89">
        <v>8.5250000000000006E-2</v>
      </c>
      <c r="V467" s="88">
        <v>4.3148099999999996</v>
      </c>
      <c r="W467" s="90">
        <v>3.798E-2</v>
      </c>
      <c r="X467" s="89">
        <v>3.9742500000000001</v>
      </c>
      <c r="Y467" s="89">
        <v>3.7229999999999999E-2</v>
      </c>
      <c r="Z467" s="88">
        <v>6.6026800000000003</v>
      </c>
      <c r="AA467" s="90">
        <v>3.79298</v>
      </c>
      <c r="AD467" s="22"/>
    </row>
    <row r="468" spans="1:30" ht="15" customHeight="1">
      <c r="A468" s="22"/>
      <c r="B468" s="126">
        <v>10.51525</v>
      </c>
      <c r="C468" s="127"/>
      <c r="D468" s="88">
        <v>4.4530700000000003</v>
      </c>
      <c r="E468" s="89">
        <v>5.5219999999999998E-2</v>
      </c>
      <c r="F468" s="88">
        <v>4.2478199999999999</v>
      </c>
      <c r="G468" s="90">
        <v>4.6600000000000003E-2</v>
      </c>
      <c r="H468" s="89">
        <v>4.6669600000000004</v>
      </c>
      <c r="I468" s="89">
        <v>6.3719999999999999E-2</v>
      </c>
      <c r="J468" s="88">
        <v>4.8745799999999999</v>
      </c>
      <c r="K468" s="90">
        <v>0.17191000000000001</v>
      </c>
      <c r="L468" s="89">
        <v>4.4458900000000003</v>
      </c>
      <c r="M468" s="89">
        <v>2.785E-2</v>
      </c>
      <c r="N468" s="88">
        <v>4.2821999999999996</v>
      </c>
      <c r="O468" s="90">
        <v>5.4940000000000003E-2</v>
      </c>
      <c r="P468" s="89">
        <v>4.2444100000000002</v>
      </c>
      <c r="Q468" s="89">
        <v>6.0220000000000003E-2</v>
      </c>
      <c r="R468" s="88">
        <v>4.2458900000000002</v>
      </c>
      <c r="S468" s="90">
        <v>3.8800000000000001E-2</v>
      </c>
      <c r="T468" s="89">
        <v>4.3883200000000002</v>
      </c>
      <c r="U468" s="89">
        <v>8.4239999999999995E-2</v>
      </c>
      <c r="V468" s="88">
        <v>4.31508</v>
      </c>
      <c r="W468" s="90">
        <v>3.7319999999999999E-2</v>
      </c>
      <c r="X468" s="89">
        <v>3.9752999999999998</v>
      </c>
      <c r="Y468" s="89">
        <v>3.6790000000000003E-2</v>
      </c>
      <c r="Z468" s="88">
        <v>6.6025200000000002</v>
      </c>
      <c r="AA468" s="90">
        <v>3.7917399999999999</v>
      </c>
      <c r="AD468" s="22"/>
    </row>
    <row r="469" spans="1:30" ht="15" customHeight="1">
      <c r="A469" s="22"/>
      <c r="B469" s="126">
        <v>10.5205</v>
      </c>
      <c r="C469" s="127"/>
      <c r="D469" s="88">
        <v>4.4519399999999996</v>
      </c>
      <c r="E469" s="89">
        <v>5.525E-2</v>
      </c>
      <c r="F469" s="88">
        <v>4.2461599999999997</v>
      </c>
      <c r="G469" s="90">
        <v>4.376E-2</v>
      </c>
      <c r="H469" s="89">
        <v>4.6649900000000004</v>
      </c>
      <c r="I469" s="89">
        <v>6.2390000000000001E-2</v>
      </c>
      <c r="J469" s="88">
        <v>4.8712299999999997</v>
      </c>
      <c r="K469" s="90">
        <v>0.17265</v>
      </c>
      <c r="L469" s="89">
        <v>4.4446500000000002</v>
      </c>
      <c r="M469" s="89">
        <v>2.768E-2</v>
      </c>
      <c r="N469" s="88">
        <v>4.2812799999999998</v>
      </c>
      <c r="O469" s="90">
        <v>5.4429999999999999E-2</v>
      </c>
      <c r="P469" s="89">
        <v>4.24411</v>
      </c>
      <c r="Q469" s="89">
        <v>5.9549999999999999E-2</v>
      </c>
      <c r="R469" s="88">
        <v>4.2446900000000003</v>
      </c>
      <c r="S469" s="90">
        <v>3.8030000000000001E-2</v>
      </c>
      <c r="T469" s="89">
        <v>4.3893500000000003</v>
      </c>
      <c r="U469" s="89">
        <v>8.3960000000000007E-2</v>
      </c>
      <c r="V469" s="88">
        <v>4.3137400000000001</v>
      </c>
      <c r="W469" s="90">
        <v>3.6740000000000002E-2</v>
      </c>
      <c r="X469" s="89">
        <v>3.97424</v>
      </c>
      <c r="Y469" s="89">
        <v>3.5479999999999998E-2</v>
      </c>
      <c r="Z469" s="88">
        <v>6.6020899999999996</v>
      </c>
      <c r="AA469" s="90">
        <v>3.7872599999999998</v>
      </c>
      <c r="AD469" s="22"/>
    </row>
    <row r="470" spans="1:30" ht="15" customHeight="1">
      <c r="A470" s="22"/>
      <c r="B470" s="126">
        <v>10.52575</v>
      </c>
      <c r="C470" s="127"/>
      <c r="D470" s="88">
        <v>4.4501799999999996</v>
      </c>
      <c r="E470" s="89">
        <v>5.4940000000000003E-2</v>
      </c>
      <c r="F470" s="88">
        <v>4.24587</v>
      </c>
      <c r="G470" s="90">
        <v>4.2999999999999997E-2</v>
      </c>
      <c r="H470" s="89">
        <v>4.6650799999999997</v>
      </c>
      <c r="I470" s="89">
        <v>6.234E-2</v>
      </c>
      <c r="J470" s="88">
        <v>4.8692500000000001</v>
      </c>
      <c r="K470" s="90">
        <v>0.17469000000000001</v>
      </c>
      <c r="L470" s="89">
        <v>4.44414</v>
      </c>
      <c r="M470" s="89">
        <v>2.7449999999999999E-2</v>
      </c>
      <c r="N470" s="88">
        <v>4.2817999999999996</v>
      </c>
      <c r="O470" s="90">
        <v>5.4739999999999997E-2</v>
      </c>
      <c r="P470" s="89">
        <v>4.2430899999999996</v>
      </c>
      <c r="Q470" s="89">
        <v>5.9400000000000001E-2</v>
      </c>
      <c r="R470" s="88">
        <v>4.2439900000000002</v>
      </c>
      <c r="S470" s="90">
        <v>3.8899999999999997E-2</v>
      </c>
      <c r="T470" s="89">
        <v>4.3882599999999998</v>
      </c>
      <c r="U470" s="89">
        <v>8.4400000000000003E-2</v>
      </c>
      <c r="V470" s="88">
        <v>4.3128000000000002</v>
      </c>
      <c r="W470" s="90">
        <v>3.7019999999999997E-2</v>
      </c>
      <c r="X470" s="89">
        <v>3.9727399999999999</v>
      </c>
      <c r="Y470" s="89">
        <v>3.6799999999999999E-2</v>
      </c>
      <c r="Z470" s="88">
        <v>6.6014299999999997</v>
      </c>
      <c r="AA470" s="90">
        <v>3.7868300000000001</v>
      </c>
      <c r="AD470" s="22"/>
    </row>
    <row r="471" spans="1:30" ht="15" customHeight="1">
      <c r="A471" s="22"/>
      <c r="B471" s="126">
        <v>10.531000000000001</v>
      </c>
      <c r="C471" s="127"/>
      <c r="D471" s="88">
        <v>4.4515200000000004</v>
      </c>
      <c r="E471" s="89">
        <v>5.4820000000000001E-2</v>
      </c>
      <c r="F471" s="88">
        <v>4.2457200000000004</v>
      </c>
      <c r="G471" s="90">
        <v>4.1820000000000003E-2</v>
      </c>
      <c r="H471" s="89">
        <v>4.6657099999999998</v>
      </c>
      <c r="I471" s="89">
        <v>6.2140000000000001E-2</v>
      </c>
      <c r="J471" s="88">
        <v>4.8673900000000003</v>
      </c>
      <c r="K471" s="90">
        <v>0.17537</v>
      </c>
      <c r="L471" s="89">
        <v>4.4454599999999997</v>
      </c>
      <c r="M471" s="89">
        <v>2.7470000000000001E-2</v>
      </c>
      <c r="N471" s="88">
        <v>4.2824400000000002</v>
      </c>
      <c r="O471" s="90">
        <v>5.3580000000000003E-2</v>
      </c>
      <c r="P471" s="89">
        <v>4.2437699999999996</v>
      </c>
      <c r="Q471" s="89">
        <v>5.9979999999999999E-2</v>
      </c>
      <c r="R471" s="88">
        <v>4.2440300000000004</v>
      </c>
      <c r="S471" s="90">
        <v>3.8269999999999998E-2</v>
      </c>
      <c r="T471" s="89">
        <v>4.3892100000000003</v>
      </c>
      <c r="U471" s="89">
        <v>8.5669999999999996E-2</v>
      </c>
      <c r="V471" s="88">
        <v>4.3132599999999996</v>
      </c>
      <c r="W471" s="90">
        <v>3.6920000000000001E-2</v>
      </c>
      <c r="X471" s="89">
        <v>3.9743300000000001</v>
      </c>
      <c r="Y471" s="89">
        <v>3.6970000000000003E-2</v>
      </c>
      <c r="Z471" s="88">
        <v>6.6021900000000002</v>
      </c>
      <c r="AA471" s="90">
        <v>3.7837999999999998</v>
      </c>
      <c r="AD471" s="22"/>
    </row>
    <row r="472" spans="1:30" ht="15" customHeight="1">
      <c r="A472" s="22"/>
      <c r="B472" s="126">
        <v>10.536250000000001</v>
      </c>
      <c r="C472" s="127"/>
      <c r="D472" s="88">
        <v>4.4507399999999997</v>
      </c>
      <c r="E472" s="89">
        <v>5.5620000000000003E-2</v>
      </c>
      <c r="F472" s="88">
        <v>4.2444199999999999</v>
      </c>
      <c r="G472" s="90">
        <v>3.993E-2</v>
      </c>
      <c r="H472" s="89">
        <v>4.6650299999999998</v>
      </c>
      <c r="I472" s="89">
        <v>6.1519999999999998E-2</v>
      </c>
      <c r="J472" s="88">
        <v>4.86442</v>
      </c>
      <c r="K472" s="90">
        <v>0.17718</v>
      </c>
      <c r="L472" s="89">
        <v>4.4445399999999999</v>
      </c>
      <c r="M472" s="89">
        <v>2.7040000000000002E-2</v>
      </c>
      <c r="N472" s="88">
        <v>4.2825499999999996</v>
      </c>
      <c r="O472" s="90">
        <v>5.3670000000000002E-2</v>
      </c>
      <c r="P472" s="89">
        <v>4.2425300000000004</v>
      </c>
      <c r="Q472" s="89">
        <v>5.8770000000000003E-2</v>
      </c>
      <c r="R472" s="88">
        <v>4.2443200000000001</v>
      </c>
      <c r="S472" s="90">
        <v>3.8080000000000003E-2</v>
      </c>
      <c r="T472" s="89">
        <v>4.38856</v>
      </c>
      <c r="U472" s="89">
        <v>8.4930000000000005E-2</v>
      </c>
      <c r="V472" s="88">
        <v>4.3137800000000004</v>
      </c>
      <c r="W472" s="90">
        <v>3.6229999999999998E-2</v>
      </c>
      <c r="X472" s="89">
        <v>3.9725600000000001</v>
      </c>
      <c r="Y472" s="89">
        <v>3.6299999999999999E-2</v>
      </c>
      <c r="Z472" s="88">
        <v>6.6010400000000002</v>
      </c>
      <c r="AA472" s="90">
        <v>3.78227</v>
      </c>
      <c r="AD472" s="22"/>
    </row>
    <row r="473" spans="1:30" ht="15" customHeight="1">
      <c r="A473" s="22"/>
      <c r="B473" s="126">
        <v>10.541499999999999</v>
      </c>
      <c r="C473" s="127"/>
      <c r="D473" s="88">
        <v>4.44991</v>
      </c>
      <c r="E473" s="89">
        <v>5.2810000000000003E-2</v>
      </c>
      <c r="F473" s="88">
        <v>4.2467800000000002</v>
      </c>
      <c r="G473" s="90">
        <v>3.8690000000000002E-2</v>
      </c>
      <c r="H473" s="89">
        <v>4.6659800000000002</v>
      </c>
      <c r="I473" s="89">
        <v>6.0359999999999997E-2</v>
      </c>
      <c r="J473" s="88">
        <v>4.8613799999999996</v>
      </c>
      <c r="K473" s="90">
        <v>0.17632999999999999</v>
      </c>
      <c r="L473" s="89">
        <v>4.4438199999999997</v>
      </c>
      <c r="M473" s="89">
        <v>2.6360000000000001E-2</v>
      </c>
      <c r="N473" s="88">
        <v>4.2831000000000001</v>
      </c>
      <c r="O473" s="90">
        <v>5.2449999999999997E-2</v>
      </c>
      <c r="P473" s="89">
        <v>4.2417699999999998</v>
      </c>
      <c r="Q473" s="89">
        <v>5.8009999999999999E-2</v>
      </c>
      <c r="R473" s="88">
        <v>4.2434900000000004</v>
      </c>
      <c r="S473" s="90">
        <v>3.7089999999999998E-2</v>
      </c>
      <c r="T473" s="89">
        <v>4.3883700000000001</v>
      </c>
      <c r="U473" s="89">
        <v>8.2379999999999995E-2</v>
      </c>
      <c r="V473" s="88">
        <v>4.3131899999999996</v>
      </c>
      <c r="W473" s="90">
        <v>3.5119999999999998E-2</v>
      </c>
      <c r="X473" s="89">
        <v>3.9731299999999998</v>
      </c>
      <c r="Y473" s="89">
        <v>3.4549999999999997E-2</v>
      </c>
      <c r="Z473" s="88">
        <v>6.6013999999999999</v>
      </c>
      <c r="AA473" s="90">
        <v>3.7790599999999999</v>
      </c>
      <c r="AD473" s="22"/>
    </row>
    <row r="474" spans="1:30" ht="15" customHeight="1">
      <c r="A474" s="22"/>
      <c r="B474" s="126">
        <v>10.546749999999999</v>
      </c>
      <c r="C474" s="127"/>
      <c r="D474" s="88">
        <v>4.4516200000000001</v>
      </c>
      <c r="E474" s="89">
        <v>5.5590000000000001E-2</v>
      </c>
      <c r="F474" s="88">
        <v>4.2470800000000004</v>
      </c>
      <c r="G474" s="90">
        <v>3.9949999999999999E-2</v>
      </c>
      <c r="H474" s="89">
        <v>4.6667100000000001</v>
      </c>
      <c r="I474" s="89">
        <v>6.0220000000000003E-2</v>
      </c>
      <c r="J474" s="88">
        <v>4.8586499999999999</v>
      </c>
      <c r="K474" s="90">
        <v>0.17777999999999999</v>
      </c>
      <c r="L474" s="89">
        <v>4.4448499999999997</v>
      </c>
      <c r="M474" s="89">
        <v>2.674E-2</v>
      </c>
      <c r="N474" s="88">
        <v>4.2832699999999999</v>
      </c>
      <c r="O474" s="90">
        <v>5.2990000000000002E-2</v>
      </c>
      <c r="P474" s="89">
        <v>4.2437399999999998</v>
      </c>
      <c r="Q474" s="89">
        <v>6.0100000000000001E-2</v>
      </c>
      <c r="R474" s="88">
        <v>4.2442000000000002</v>
      </c>
      <c r="S474" s="90">
        <v>3.6889999999999999E-2</v>
      </c>
      <c r="T474" s="89">
        <v>4.3884400000000001</v>
      </c>
      <c r="U474" s="89">
        <v>8.3489999999999995E-2</v>
      </c>
      <c r="V474" s="88">
        <v>4.3141299999999996</v>
      </c>
      <c r="W474" s="90">
        <v>3.5159999999999997E-2</v>
      </c>
      <c r="X474" s="89">
        <v>3.9744600000000001</v>
      </c>
      <c r="Y474" s="89">
        <v>3.5409999999999997E-2</v>
      </c>
      <c r="Z474" s="88">
        <v>6.6019500000000004</v>
      </c>
      <c r="AA474" s="90">
        <v>3.7786499999999998</v>
      </c>
      <c r="AD474" s="22"/>
    </row>
    <row r="475" spans="1:30" ht="15" customHeight="1">
      <c r="A475" s="22"/>
      <c r="B475" s="126">
        <v>10.552</v>
      </c>
      <c r="C475" s="127"/>
      <c r="D475" s="88">
        <v>4.4512200000000002</v>
      </c>
      <c r="E475" s="89">
        <v>5.5460000000000002E-2</v>
      </c>
      <c r="F475" s="88">
        <v>4.2478699999999998</v>
      </c>
      <c r="G475" s="90">
        <v>3.9460000000000002E-2</v>
      </c>
      <c r="H475" s="89">
        <v>4.6676299999999999</v>
      </c>
      <c r="I475" s="89">
        <v>5.9270000000000003E-2</v>
      </c>
      <c r="J475" s="88">
        <v>4.8571999999999997</v>
      </c>
      <c r="K475" s="90">
        <v>0.17748</v>
      </c>
      <c r="L475" s="89">
        <v>4.4456199999999999</v>
      </c>
      <c r="M475" s="89">
        <v>2.682E-2</v>
      </c>
      <c r="N475" s="88">
        <v>4.2847799999999996</v>
      </c>
      <c r="O475" s="90">
        <v>5.2979999999999999E-2</v>
      </c>
      <c r="P475" s="89">
        <v>4.2450400000000004</v>
      </c>
      <c r="Q475" s="89">
        <v>6.0229999999999999E-2</v>
      </c>
      <c r="R475" s="88">
        <v>4.2449000000000003</v>
      </c>
      <c r="S475" s="90">
        <v>3.7269999999999998E-2</v>
      </c>
      <c r="T475" s="89">
        <v>4.3899499999999998</v>
      </c>
      <c r="U475" s="89">
        <v>8.3299999999999999E-2</v>
      </c>
      <c r="V475" s="88">
        <v>4.3146100000000001</v>
      </c>
      <c r="W475" s="90">
        <v>3.4970000000000001E-2</v>
      </c>
      <c r="X475" s="89">
        <v>3.97498</v>
      </c>
      <c r="Y475" s="89">
        <v>3.5549999999999998E-2</v>
      </c>
      <c r="Z475" s="88">
        <v>6.6020899999999996</v>
      </c>
      <c r="AA475" s="90">
        <v>3.7776299999999998</v>
      </c>
      <c r="AD475" s="22"/>
    </row>
    <row r="476" spans="1:30" ht="15" customHeight="1">
      <c r="A476" s="22"/>
      <c r="B476" s="126">
        <v>10.55725</v>
      </c>
      <c r="C476" s="127"/>
      <c r="D476" s="88">
        <v>4.4528100000000004</v>
      </c>
      <c r="E476" s="89">
        <v>5.6030000000000003E-2</v>
      </c>
      <c r="F476" s="88">
        <v>4.2489800000000004</v>
      </c>
      <c r="G476" s="90">
        <v>3.7080000000000002E-2</v>
      </c>
      <c r="H476" s="89">
        <v>4.6680099999999998</v>
      </c>
      <c r="I476" s="89">
        <v>5.9339999999999997E-2</v>
      </c>
      <c r="J476" s="88">
        <v>4.8544400000000003</v>
      </c>
      <c r="K476" s="90">
        <v>0.17791000000000001</v>
      </c>
      <c r="L476" s="89">
        <v>4.44557</v>
      </c>
      <c r="M476" s="89">
        <v>2.699E-2</v>
      </c>
      <c r="N476" s="88">
        <v>4.2852300000000003</v>
      </c>
      <c r="O476" s="90">
        <v>5.2470000000000003E-2</v>
      </c>
      <c r="P476" s="89">
        <v>4.2439400000000003</v>
      </c>
      <c r="Q476" s="89">
        <v>6.003E-2</v>
      </c>
      <c r="R476" s="88">
        <v>4.2444300000000004</v>
      </c>
      <c r="S476" s="90">
        <v>3.7379999999999997E-2</v>
      </c>
      <c r="T476" s="89">
        <v>4.39053</v>
      </c>
      <c r="U476" s="89">
        <v>8.1939999999999999E-2</v>
      </c>
      <c r="V476" s="88">
        <v>4.3146599999999999</v>
      </c>
      <c r="W476" s="90">
        <v>3.4729999999999997E-2</v>
      </c>
      <c r="X476" s="89">
        <v>3.97525</v>
      </c>
      <c r="Y476" s="89">
        <v>3.6110000000000003E-2</v>
      </c>
      <c r="Z476" s="88">
        <v>6.6028399999999996</v>
      </c>
      <c r="AA476" s="90">
        <v>3.7760899999999999</v>
      </c>
      <c r="AD476" s="22"/>
    </row>
    <row r="477" spans="1:30" ht="15" customHeight="1">
      <c r="A477" s="22"/>
      <c r="B477" s="126">
        <v>10.5625</v>
      </c>
      <c r="C477" s="127"/>
      <c r="D477" s="88">
        <v>4.4526500000000002</v>
      </c>
      <c r="E477" s="89">
        <v>5.3900000000000003E-2</v>
      </c>
      <c r="F477" s="88">
        <v>4.2484000000000002</v>
      </c>
      <c r="G477" s="90">
        <v>3.7179999999999998E-2</v>
      </c>
      <c r="H477" s="89">
        <v>4.6683300000000001</v>
      </c>
      <c r="I477" s="89">
        <v>5.8590000000000003E-2</v>
      </c>
      <c r="J477" s="88">
        <v>4.8510900000000001</v>
      </c>
      <c r="K477" s="90">
        <v>0.17696999999999999</v>
      </c>
      <c r="L477" s="89">
        <v>4.4462000000000002</v>
      </c>
      <c r="M477" s="89">
        <v>2.555E-2</v>
      </c>
      <c r="N477" s="88">
        <v>4.2861900000000004</v>
      </c>
      <c r="O477" s="90">
        <v>5.1839999999999997E-2</v>
      </c>
      <c r="P477" s="89">
        <v>4.2458600000000004</v>
      </c>
      <c r="Q477" s="89">
        <v>5.9979999999999999E-2</v>
      </c>
      <c r="R477" s="88">
        <v>4.24411</v>
      </c>
      <c r="S477" s="90">
        <v>3.6940000000000001E-2</v>
      </c>
      <c r="T477" s="89">
        <v>4.3900600000000001</v>
      </c>
      <c r="U477" s="89">
        <v>8.2449999999999996E-2</v>
      </c>
      <c r="V477" s="88">
        <v>4.3149100000000002</v>
      </c>
      <c r="W477" s="90">
        <v>3.3980000000000003E-2</v>
      </c>
      <c r="X477" s="89">
        <v>3.9750899999999998</v>
      </c>
      <c r="Y477" s="89">
        <v>3.5020000000000003E-2</v>
      </c>
      <c r="Z477" s="88">
        <v>6.6026400000000001</v>
      </c>
      <c r="AA477" s="90">
        <v>3.77447</v>
      </c>
      <c r="AD477" s="22"/>
    </row>
    <row r="478" spans="1:30" ht="15" customHeight="1">
      <c r="A478" s="22"/>
      <c r="B478" s="126">
        <v>10.56775</v>
      </c>
      <c r="C478" s="127"/>
      <c r="D478" s="88">
        <v>4.45235</v>
      </c>
      <c r="E478" s="89">
        <v>5.4949999999999999E-2</v>
      </c>
      <c r="F478" s="88">
        <v>4.2509699999999997</v>
      </c>
      <c r="G478" s="90">
        <v>3.7620000000000001E-2</v>
      </c>
      <c r="H478" s="89">
        <v>4.6691599999999998</v>
      </c>
      <c r="I478" s="89">
        <v>5.9610000000000003E-2</v>
      </c>
      <c r="J478" s="88">
        <v>4.84823</v>
      </c>
      <c r="K478" s="90">
        <v>0.17707999999999999</v>
      </c>
      <c r="L478" s="89">
        <v>4.4457399999999998</v>
      </c>
      <c r="M478" s="89">
        <v>2.564E-2</v>
      </c>
      <c r="N478" s="88">
        <v>4.2864899999999997</v>
      </c>
      <c r="O478" s="90">
        <v>5.2560000000000003E-2</v>
      </c>
      <c r="P478" s="89">
        <v>4.2455100000000003</v>
      </c>
      <c r="Q478" s="89">
        <v>5.9639999999999999E-2</v>
      </c>
      <c r="R478" s="88">
        <v>4.2446299999999999</v>
      </c>
      <c r="S478" s="90">
        <v>3.6839999999999998E-2</v>
      </c>
      <c r="T478" s="89">
        <v>4.3890900000000004</v>
      </c>
      <c r="U478" s="89">
        <v>8.2919999999999994E-2</v>
      </c>
      <c r="V478" s="88">
        <v>4.3152100000000004</v>
      </c>
      <c r="W478" s="90">
        <v>3.4290000000000001E-2</v>
      </c>
      <c r="X478" s="89">
        <v>3.9757699999999998</v>
      </c>
      <c r="Y478" s="89">
        <v>3.5389999999999998E-2</v>
      </c>
      <c r="Z478" s="88">
        <v>6.6027300000000002</v>
      </c>
      <c r="AA478" s="90">
        <v>3.77271</v>
      </c>
      <c r="AD478" s="22"/>
    </row>
    <row r="479" spans="1:30" ht="15" customHeight="1">
      <c r="A479" s="22"/>
      <c r="B479" s="126">
        <v>10.573</v>
      </c>
      <c r="C479" s="127"/>
      <c r="D479" s="88">
        <v>4.4550200000000002</v>
      </c>
      <c r="E479" s="89">
        <v>5.5140000000000002E-2</v>
      </c>
      <c r="F479" s="88">
        <v>4.2519999999999998</v>
      </c>
      <c r="G479" s="90">
        <v>3.6729999999999999E-2</v>
      </c>
      <c r="H479" s="89">
        <v>4.6703599999999996</v>
      </c>
      <c r="I479" s="89">
        <v>5.9839999999999997E-2</v>
      </c>
      <c r="J479" s="88">
        <v>4.8463099999999999</v>
      </c>
      <c r="K479" s="90">
        <v>0.17688000000000001</v>
      </c>
      <c r="L479" s="89">
        <v>4.4469700000000003</v>
      </c>
      <c r="M479" s="89">
        <v>2.6579999999999999E-2</v>
      </c>
      <c r="N479" s="88">
        <v>4.2885299999999997</v>
      </c>
      <c r="O479" s="90">
        <v>5.3440000000000001E-2</v>
      </c>
      <c r="P479" s="89">
        <v>4.2460699999999996</v>
      </c>
      <c r="Q479" s="89">
        <v>6.1129999999999997E-2</v>
      </c>
      <c r="R479" s="88">
        <v>4.2460500000000003</v>
      </c>
      <c r="S479" s="90">
        <v>3.6749999999999998E-2</v>
      </c>
      <c r="T479" s="89">
        <v>4.3922400000000001</v>
      </c>
      <c r="U479" s="89">
        <v>8.3409999999999998E-2</v>
      </c>
      <c r="V479" s="88">
        <v>4.3153800000000002</v>
      </c>
      <c r="W479" s="90">
        <v>3.5020000000000003E-2</v>
      </c>
      <c r="X479" s="89">
        <v>3.9755199999999999</v>
      </c>
      <c r="Y479" s="89">
        <v>3.6740000000000002E-2</v>
      </c>
      <c r="Z479" s="88">
        <v>6.6034300000000004</v>
      </c>
      <c r="AA479" s="90">
        <v>3.7730700000000001</v>
      </c>
      <c r="AD479" s="22"/>
    </row>
    <row r="480" spans="1:30" ht="15" customHeight="1">
      <c r="A480" s="22"/>
      <c r="B480" s="126">
        <v>10.578250000000001</v>
      </c>
      <c r="C480" s="127"/>
      <c r="D480" s="88">
        <v>4.4531499999999999</v>
      </c>
      <c r="E480" s="89">
        <v>5.4080000000000003E-2</v>
      </c>
      <c r="F480" s="88">
        <v>4.2522099999999998</v>
      </c>
      <c r="G480" s="90">
        <v>3.5560000000000001E-2</v>
      </c>
      <c r="H480" s="89">
        <v>4.6704299999999996</v>
      </c>
      <c r="I480" s="89">
        <v>5.8340000000000003E-2</v>
      </c>
      <c r="J480" s="88">
        <v>4.8428699999999996</v>
      </c>
      <c r="K480" s="90">
        <v>0.17524999999999999</v>
      </c>
      <c r="L480" s="89">
        <v>4.4460699999999997</v>
      </c>
      <c r="M480" s="89">
        <v>2.572E-2</v>
      </c>
      <c r="N480" s="88">
        <v>4.2880799999999999</v>
      </c>
      <c r="O480" s="90">
        <v>5.2330000000000002E-2</v>
      </c>
      <c r="P480" s="89">
        <v>4.24594</v>
      </c>
      <c r="Q480" s="89">
        <v>5.9670000000000001E-2</v>
      </c>
      <c r="R480" s="88">
        <v>4.2446400000000004</v>
      </c>
      <c r="S480" s="90">
        <v>3.6490000000000002E-2</v>
      </c>
      <c r="T480" s="89">
        <v>4.3912899999999997</v>
      </c>
      <c r="U480" s="89">
        <v>8.233E-2</v>
      </c>
      <c r="V480" s="88">
        <v>4.3150300000000001</v>
      </c>
      <c r="W480" s="90">
        <v>3.356E-2</v>
      </c>
      <c r="X480" s="89">
        <v>3.9750999999999999</v>
      </c>
      <c r="Y480" s="89">
        <v>3.6290000000000003E-2</v>
      </c>
      <c r="Z480" s="88">
        <v>6.6026499999999997</v>
      </c>
      <c r="AA480" s="90">
        <v>3.7696399999999999</v>
      </c>
      <c r="AD480" s="22"/>
    </row>
    <row r="481" spans="1:30" ht="15" customHeight="1">
      <c r="A481" s="22"/>
      <c r="B481" s="126">
        <v>10.583500000000001</v>
      </c>
      <c r="C481" s="127"/>
      <c r="D481" s="88">
        <v>4.4548800000000002</v>
      </c>
      <c r="E481" s="89">
        <v>5.7070000000000003E-2</v>
      </c>
      <c r="F481" s="88">
        <v>4.2515599999999996</v>
      </c>
      <c r="G481" s="90">
        <v>3.773E-2</v>
      </c>
      <c r="H481" s="89">
        <v>4.6714599999999997</v>
      </c>
      <c r="I481" s="89">
        <v>6.0040000000000003E-2</v>
      </c>
      <c r="J481" s="88">
        <v>4.8406000000000002</v>
      </c>
      <c r="K481" s="90">
        <v>0.17510999999999999</v>
      </c>
      <c r="L481" s="89">
        <v>4.4467299999999996</v>
      </c>
      <c r="M481" s="89">
        <v>2.6720000000000001E-2</v>
      </c>
      <c r="N481" s="88">
        <v>4.2886600000000001</v>
      </c>
      <c r="O481" s="90">
        <v>5.4739999999999997E-2</v>
      </c>
      <c r="P481" s="89">
        <v>4.2453099999999999</v>
      </c>
      <c r="Q481" s="89">
        <v>6.1830000000000003E-2</v>
      </c>
      <c r="R481" s="88">
        <v>4.2454499999999999</v>
      </c>
      <c r="S481" s="90">
        <v>3.8129999999999997E-2</v>
      </c>
      <c r="T481" s="89">
        <v>4.3915300000000004</v>
      </c>
      <c r="U481" s="89">
        <v>8.3839999999999998E-2</v>
      </c>
      <c r="V481" s="88">
        <v>4.3155700000000001</v>
      </c>
      <c r="W481" s="90">
        <v>3.6080000000000001E-2</v>
      </c>
      <c r="X481" s="89">
        <v>3.9751699999999999</v>
      </c>
      <c r="Y481" s="89">
        <v>3.8420000000000003E-2</v>
      </c>
      <c r="Z481" s="88">
        <v>6.6010099999999996</v>
      </c>
      <c r="AA481" s="90">
        <v>3.77163</v>
      </c>
      <c r="AD481" s="22"/>
    </row>
    <row r="482" spans="1:30" ht="15" customHeight="1">
      <c r="A482" s="22"/>
      <c r="B482" s="126">
        <v>10.588749999999999</v>
      </c>
      <c r="C482" s="127"/>
      <c r="D482" s="88">
        <v>4.4523599999999997</v>
      </c>
      <c r="E482" s="89">
        <v>5.527E-2</v>
      </c>
      <c r="F482" s="88">
        <v>4.2529500000000002</v>
      </c>
      <c r="G482" s="90">
        <v>3.5459999999999998E-2</v>
      </c>
      <c r="H482" s="89">
        <v>4.6714799999999999</v>
      </c>
      <c r="I482" s="89">
        <v>5.8389999999999997E-2</v>
      </c>
      <c r="J482" s="88">
        <v>4.8376799999999998</v>
      </c>
      <c r="K482" s="90">
        <v>0.17221</v>
      </c>
      <c r="L482" s="89">
        <v>4.44651</v>
      </c>
      <c r="M482" s="89">
        <v>2.5899999999999999E-2</v>
      </c>
      <c r="N482" s="88">
        <v>4.2890100000000002</v>
      </c>
      <c r="O482" s="90">
        <v>5.391E-2</v>
      </c>
      <c r="P482" s="89">
        <v>4.2458200000000001</v>
      </c>
      <c r="Q482" s="89">
        <v>6.0949999999999997E-2</v>
      </c>
      <c r="R482" s="88">
        <v>4.2458900000000002</v>
      </c>
      <c r="S482" s="90">
        <v>3.6830000000000002E-2</v>
      </c>
      <c r="T482" s="89">
        <v>4.3921200000000002</v>
      </c>
      <c r="U482" s="89">
        <v>8.1960000000000005E-2</v>
      </c>
      <c r="V482" s="88">
        <v>4.3156400000000001</v>
      </c>
      <c r="W482" s="90">
        <v>3.458E-2</v>
      </c>
      <c r="X482" s="89">
        <v>3.9750999999999999</v>
      </c>
      <c r="Y482" s="89">
        <v>3.5589999999999997E-2</v>
      </c>
      <c r="Z482" s="88">
        <v>6.6021000000000001</v>
      </c>
      <c r="AA482" s="90">
        <v>3.7684199999999999</v>
      </c>
      <c r="AD482" s="22"/>
    </row>
    <row r="483" spans="1:30" ht="15" customHeight="1">
      <c r="A483" s="22"/>
      <c r="B483" s="126">
        <v>10.593999999999999</v>
      </c>
      <c r="C483" s="127"/>
      <c r="D483" s="88">
        <v>4.4529100000000001</v>
      </c>
      <c r="E483" s="89">
        <v>5.5879999999999999E-2</v>
      </c>
      <c r="F483" s="88">
        <v>4.2538400000000003</v>
      </c>
      <c r="G483" s="90">
        <v>3.6639999999999999E-2</v>
      </c>
      <c r="H483" s="89">
        <v>4.6719799999999996</v>
      </c>
      <c r="I483" s="89">
        <v>5.9880000000000003E-2</v>
      </c>
      <c r="J483" s="88">
        <v>4.8355100000000002</v>
      </c>
      <c r="K483" s="90">
        <v>0.17174</v>
      </c>
      <c r="L483" s="89">
        <v>4.4469000000000003</v>
      </c>
      <c r="M483" s="89">
        <v>2.6890000000000001E-2</v>
      </c>
      <c r="N483" s="88">
        <v>4.2890300000000003</v>
      </c>
      <c r="O483" s="90">
        <v>5.4219999999999997E-2</v>
      </c>
      <c r="P483" s="89">
        <v>4.24613</v>
      </c>
      <c r="Q483" s="89">
        <v>6.2140000000000001E-2</v>
      </c>
      <c r="R483" s="88">
        <v>4.2453399999999997</v>
      </c>
      <c r="S483" s="90">
        <v>3.7220000000000003E-2</v>
      </c>
      <c r="T483" s="89">
        <v>4.3905500000000002</v>
      </c>
      <c r="U483" s="89">
        <v>8.3339999999999997E-2</v>
      </c>
      <c r="V483" s="88">
        <v>4.3153499999999996</v>
      </c>
      <c r="W483" s="90">
        <v>3.4500000000000003E-2</v>
      </c>
      <c r="X483" s="89">
        <v>3.9742500000000001</v>
      </c>
      <c r="Y483" s="89">
        <v>3.6900000000000002E-2</v>
      </c>
      <c r="Z483" s="88">
        <v>6.6012700000000004</v>
      </c>
      <c r="AA483" s="90">
        <v>3.7674599999999998</v>
      </c>
      <c r="AD483" s="22"/>
    </row>
    <row r="484" spans="1:30" ht="15" customHeight="1">
      <c r="A484" s="22"/>
      <c r="B484" s="126">
        <v>10.59925</v>
      </c>
      <c r="C484" s="127"/>
      <c r="D484" s="88">
        <v>4.4530000000000003</v>
      </c>
      <c r="E484" s="89">
        <v>5.6910000000000002E-2</v>
      </c>
      <c r="F484" s="88">
        <v>4.2536699999999996</v>
      </c>
      <c r="G484" s="90">
        <v>3.7609999999999998E-2</v>
      </c>
      <c r="H484" s="89">
        <v>4.6721899999999996</v>
      </c>
      <c r="I484" s="89">
        <v>5.9830000000000001E-2</v>
      </c>
      <c r="J484" s="88">
        <v>4.8326900000000004</v>
      </c>
      <c r="K484" s="90">
        <v>0.17069999999999999</v>
      </c>
      <c r="L484" s="89">
        <v>4.4462400000000004</v>
      </c>
      <c r="M484" s="89">
        <v>2.734E-2</v>
      </c>
      <c r="N484" s="88">
        <v>4.2882600000000002</v>
      </c>
      <c r="O484" s="90">
        <v>5.5530000000000003E-2</v>
      </c>
      <c r="P484" s="89">
        <v>4.2453700000000003</v>
      </c>
      <c r="Q484" s="89">
        <v>6.2609999999999999E-2</v>
      </c>
      <c r="R484" s="88">
        <v>4.2449500000000002</v>
      </c>
      <c r="S484" s="90">
        <v>3.7999999999999999E-2</v>
      </c>
      <c r="T484" s="89">
        <v>4.3914999999999997</v>
      </c>
      <c r="U484" s="89">
        <v>8.3360000000000004E-2</v>
      </c>
      <c r="V484" s="88">
        <v>4.3158599999999998</v>
      </c>
      <c r="W484" s="90">
        <v>3.4939999999999999E-2</v>
      </c>
      <c r="X484" s="89">
        <v>3.9741</v>
      </c>
      <c r="Y484" s="89">
        <v>3.8859999999999999E-2</v>
      </c>
      <c r="Z484" s="88">
        <v>6.6002099999999997</v>
      </c>
      <c r="AA484" s="90">
        <v>3.7673100000000002</v>
      </c>
      <c r="AD484" s="22"/>
    </row>
    <row r="485" spans="1:30" ht="15" customHeight="1">
      <c r="A485" s="22"/>
      <c r="B485" s="126">
        <v>10.6045</v>
      </c>
      <c r="C485" s="127"/>
      <c r="D485" s="88">
        <v>4.4520999999999997</v>
      </c>
      <c r="E485" s="89">
        <v>5.5759999999999997E-2</v>
      </c>
      <c r="F485" s="88">
        <v>4.2545099999999998</v>
      </c>
      <c r="G485" s="90">
        <v>3.5950000000000003E-2</v>
      </c>
      <c r="H485" s="89">
        <v>4.6719499999999998</v>
      </c>
      <c r="I485" s="89">
        <v>6.0409999999999998E-2</v>
      </c>
      <c r="J485" s="88">
        <v>4.8305199999999999</v>
      </c>
      <c r="K485" s="90">
        <v>0.16808999999999999</v>
      </c>
      <c r="L485" s="89">
        <v>4.4458599999999997</v>
      </c>
      <c r="M485" s="89">
        <v>2.7089999999999999E-2</v>
      </c>
      <c r="N485" s="88">
        <v>4.2882300000000004</v>
      </c>
      <c r="O485" s="90">
        <v>5.4890000000000001E-2</v>
      </c>
      <c r="P485" s="89">
        <v>4.2447800000000004</v>
      </c>
      <c r="Q485" s="89">
        <v>6.0929999999999998E-2</v>
      </c>
      <c r="R485" s="88">
        <v>4.2453799999999999</v>
      </c>
      <c r="S485" s="90">
        <v>3.7260000000000001E-2</v>
      </c>
      <c r="T485" s="89">
        <v>4.39053</v>
      </c>
      <c r="U485" s="89">
        <v>8.3510000000000001E-2</v>
      </c>
      <c r="V485" s="88">
        <v>4.3150700000000004</v>
      </c>
      <c r="W485" s="90">
        <v>3.4279999999999998E-2</v>
      </c>
      <c r="X485" s="89">
        <v>3.9738099999999998</v>
      </c>
      <c r="Y485" s="89">
        <v>3.6450000000000003E-2</v>
      </c>
      <c r="Z485" s="88">
        <v>6.6005599999999998</v>
      </c>
      <c r="AA485" s="90">
        <v>3.7644299999999999</v>
      </c>
      <c r="AD485" s="22"/>
    </row>
    <row r="486" spans="1:30" ht="15" customHeight="1">
      <c r="A486" s="22"/>
      <c r="B486" s="126">
        <v>10.60975</v>
      </c>
      <c r="C486" s="127"/>
      <c r="D486" s="88">
        <v>4.4510699999999996</v>
      </c>
      <c r="E486" s="89">
        <v>5.5070000000000001E-2</v>
      </c>
      <c r="F486" s="88">
        <v>4.25467</v>
      </c>
      <c r="G486" s="90">
        <v>3.4779999999999998E-2</v>
      </c>
      <c r="H486" s="89">
        <v>4.6722999999999999</v>
      </c>
      <c r="I486" s="89">
        <v>5.9630000000000002E-2</v>
      </c>
      <c r="J486" s="88">
        <v>4.82857</v>
      </c>
      <c r="K486" s="90">
        <v>0.16614000000000001</v>
      </c>
      <c r="L486" s="89">
        <v>4.4454099999999999</v>
      </c>
      <c r="M486" s="89">
        <v>2.5909999999999999E-2</v>
      </c>
      <c r="N486" s="88">
        <v>4.28742</v>
      </c>
      <c r="O486" s="90">
        <v>5.407E-2</v>
      </c>
      <c r="P486" s="89">
        <v>4.2456300000000002</v>
      </c>
      <c r="Q486" s="89">
        <v>6.0909999999999999E-2</v>
      </c>
      <c r="R486" s="88">
        <v>4.2446000000000002</v>
      </c>
      <c r="S486" s="90">
        <v>3.6569999999999998E-2</v>
      </c>
      <c r="T486" s="89">
        <v>4.3916300000000001</v>
      </c>
      <c r="U486" s="89">
        <v>8.2320000000000004E-2</v>
      </c>
      <c r="V486" s="88">
        <v>4.3146599999999999</v>
      </c>
      <c r="W486" s="90">
        <v>3.3959999999999997E-2</v>
      </c>
      <c r="X486" s="89">
        <v>3.9733399999999999</v>
      </c>
      <c r="Y486" s="89">
        <v>3.6069999999999998E-2</v>
      </c>
      <c r="Z486" s="88">
        <v>6.5995699999999999</v>
      </c>
      <c r="AA486" s="90">
        <v>3.7627100000000002</v>
      </c>
      <c r="AD486" s="22"/>
    </row>
    <row r="487" spans="1:30" ht="15" customHeight="1">
      <c r="A487" s="22"/>
      <c r="B487" s="126">
        <v>10.615</v>
      </c>
      <c r="C487" s="127"/>
      <c r="D487" s="88">
        <v>4.4511599999999998</v>
      </c>
      <c r="E487" s="89">
        <v>5.5140000000000002E-2</v>
      </c>
      <c r="F487" s="88">
        <v>4.2567399999999997</v>
      </c>
      <c r="G487" s="90">
        <v>3.4840000000000003E-2</v>
      </c>
      <c r="H487" s="89">
        <v>4.6739199999999999</v>
      </c>
      <c r="I487" s="89">
        <v>5.9580000000000001E-2</v>
      </c>
      <c r="J487" s="88">
        <v>4.8281700000000001</v>
      </c>
      <c r="K487" s="90">
        <v>0.16345999999999999</v>
      </c>
      <c r="L487" s="89">
        <v>4.44658</v>
      </c>
      <c r="M487" s="89">
        <v>2.6329999999999999E-2</v>
      </c>
      <c r="N487" s="88">
        <v>4.2881900000000002</v>
      </c>
      <c r="O487" s="90">
        <v>5.3490000000000003E-2</v>
      </c>
      <c r="P487" s="89">
        <v>4.2459499999999997</v>
      </c>
      <c r="Q487" s="89">
        <v>6.1260000000000002E-2</v>
      </c>
      <c r="R487" s="88">
        <v>4.2454400000000003</v>
      </c>
      <c r="S487" s="90">
        <v>3.687E-2</v>
      </c>
      <c r="T487" s="89">
        <v>4.3926600000000002</v>
      </c>
      <c r="U487" s="89">
        <v>8.2640000000000005E-2</v>
      </c>
      <c r="V487" s="88">
        <v>4.3154399999999997</v>
      </c>
      <c r="W487" s="90">
        <v>3.3890000000000003E-2</v>
      </c>
      <c r="X487" s="89">
        <v>3.9730599999999998</v>
      </c>
      <c r="Y487" s="89">
        <v>3.6920000000000001E-2</v>
      </c>
      <c r="Z487" s="88">
        <v>6.6000199999999998</v>
      </c>
      <c r="AA487" s="90">
        <v>3.76328</v>
      </c>
      <c r="AD487" s="22"/>
    </row>
    <row r="488" spans="1:30" ht="15" customHeight="1">
      <c r="A488" s="22"/>
      <c r="B488" s="126">
        <v>10.62025</v>
      </c>
      <c r="C488" s="127"/>
      <c r="D488" s="88">
        <v>4.4513800000000003</v>
      </c>
      <c r="E488" s="89">
        <v>5.4469999999999998E-2</v>
      </c>
      <c r="F488" s="88">
        <v>4.2556099999999999</v>
      </c>
      <c r="G488" s="90">
        <v>3.603E-2</v>
      </c>
      <c r="H488" s="89">
        <v>4.6734499999999999</v>
      </c>
      <c r="I488" s="89">
        <v>5.9450000000000003E-2</v>
      </c>
      <c r="J488" s="88">
        <v>4.8263400000000001</v>
      </c>
      <c r="K488" s="90">
        <v>0.16164000000000001</v>
      </c>
      <c r="L488" s="89">
        <v>4.4460699999999997</v>
      </c>
      <c r="M488" s="89">
        <v>2.5930000000000002E-2</v>
      </c>
      <c r="N488" s="88">
        <v>4.2880700000000003</v>
      </c>
      <c r="O488" s="90">
        <v>5.3170000000000002E-2</v>
      </c>
      <c r="P488" s="89">
        <v>4.2455400000000001</v>
      </c>
      <c r="Q488" s="89">
        <v>5.9959999999999999E-2</v>
      </c>
      <c r="R488" s="88">
        <v>4.2448800000000002</v>
      </c>
      <c r="S488" s="90">
        <v>3.5830000000000001E-2</v>
      </c>
      <c r="T488" s="89">
        <v>4.3914299999999997</v>
      </c>
      <c r="U488" s="89">
        <v>8.1930000000000003E-2</v>
      </c>
      <c r="V488" s="88">
        <v>4.3152200000000001</v>
      </c>
      <c r="W488" s="90">
        <v>3.4040000000000001E-2</v>
      </c>
      <c r="X488" s="89">
        <v>3.9732699999999999</v>
      </c>
      <c r="Y488" s="89">
        <v>3.5310000000000001E-2</v>
      </c>
      <c r="Z488" s="88">
        <v>6.5996199999999998</v>
      </c>
      <c r="AA488" s="90">
        <v>3.7621699999999998</v>
      </c>
      <c r="AD488" s="22"/>
    </row>
    <row r="489" spans="1:30" ht="15" customHeight="1">
      <c r="A489" s="22"/>
      <c r="B489" s="126">
        <v>10.625500000000001</v>
      </c>
      <c r="C489" s="127"/>
      <c r="D489" s="88">
        <v>4.4509699999999999</v>
      </c>
      <c r="E489" s="89">
        <v>5.2970000000000003E-2</v>
      </c>
      <c r="F489" s="88">
        <v>4.2562899999999999</v>
      </c>
      <c r="G489" s="90">
        <v>3.5159999999999997E-2</v>
      </c>
      <c r="H489" s="89">
        <v>4.6727100000000004</v>
      </c>
      <c r="I489" s="89">
        <v>5.9589999999999997E-2</v>
      </c>
      <c r="J489" s="88">
        <v>4.8251799999999996</v>
      </c>
      <c r="K489" s="90">
        <v>0.15986</v>
      </c>
      <c r="L489" s="89">
        <v>4.4462999999999999</v>
      </c>
      <c r="M489" s="89">
        <v>2.537E-2</v>
      </c>
      <c r="N489" s="88">
        <v>4.2875899999999998</v>
      </c>
      <c r="O489" s="90">
        <v>5.2170000000000001E-2</v>
      </c>
      <c r="P489" s="89">
        <v>4.2439099999999996</v>
      </c>
      <c r="Q489" s="89">
        <v>5.9429999999999997E-2</v>
      </c>
      <c r="R489" s="88">
        <v>4.2444899999999999</v>
      </c>
      <c r="S489" s="90">
        <v>3.5959999999999999E-2</v>
      </c>
      <c r="T489" s="89">
        <v>4.3916399999999998</v>
      </c>
      <c r="U489" s="89">
        <v>8.0799999999999997E-2</v>
      </c>
      <c r="V489" s="88">
        <v>4.3146599999999999</v>
      </c>
      <c r="W489" s="90">
        <v>3.4380000000000001E-2</v>
      </c>
      <c r="X489" s="89">
        <v>3.9730500000000002</v>
      </c>
      <c r="Y489" s="89">
        <v>3.542E-2</v>
      </c>
      <c r="Z489" s="88">
        <v>6.5989699999999996</v>
      </c>
      <c r="AA489" s="90">
        <v>3.7595700000000001</v>
      </c>
      <c r="AD489" s="22"/>
    </row>
    <row r="490" spans="1:30" ht="15" customHeight="1">
      <c r="A490" s="22"/>
      <c r="B490" s="126">
        <v>10.630750000000001</v>
      </c>
      <c r="C490" s="127"/>
      <c r="D490" s="88">
        <v>4.4504099999999998</v>
      </c>
      <c r="E490" s="89">
        <v>5.3870000000000001E-2</v>
      </c>
      <c r="F490" s="88">
        <v>4.25589</v>
      </c>
      <c r="G490" s="90">
        <v>3.56E-2</v>
      </c>
      <c r="H490" s="89">
        <v>4.6732500000000003</v>
      </c>
      <c r="I490" s="89">
        <v>5.9330000000000001E-2</v>
      </c>
      <c r="J490" s="88">
        <v>4.8236699999999999</v>
      </c>
      <c r="K490" s="90">
        <v>0.15684999999999999</v>
      </c>
      <c r="L490" s="89">
        <v>4.4458099999999998</v>
      </c>
      <c r="M490" s="89">
        <v>2.503E-2</v>
      </c>
      <c r="N490" s="88">
        <v>4.2880700000000003</v>
      </c>
      <c r="O490" s="90">
        <v>5.169E-2</v>
      </c>
      <c r="P490" s="89">
        <v>4.2438399999999996</v>
      </c>
      <c r="Q490" s="89">
        <v>5.9089999999999997E-2</v>
      </c>
      <c r="R490" s="88">
        <v>4.2453900000000004</v>
      </c>
      <c r="S490" s="90">
        <v>3.5130000000000002E-2</v>
      </c>
      <c r="T490" s="89">
        <v>4.39201</v>
      </c>
      <c r="U490" s="89">
        <v>7.9630000000000006E-2</v>
      </c>
      <c r="V490" s="88">
        <v>4.3153600000000001</v>
      </c>
      <c r="W490" s="90">
        <v>3.27E-2</v>
      </c>
      <c r="X490" s="89">
        <v>3.9721700000000002</v>
      </c>
      <c r="Y490" s="89">
        <v>3.5000000000000003E-2</v>
      </c>
      <c r="Z490" s="88">
        <v>6.5992800000000003</v>
      </c>
      <c r="AA490" s="90">
        <v>3.7575699999999999</v>
      </c>
      <c r="AD490" s="22"/>
    </row>
    <row r="491" spans="1:30" ht="15" customHeight="1">
      <c r="A491" s="22"/>
      <c r="B491" s="126">
        <v>10.635999999999999</v>
      </c>
      <c r="C491" s="127"/>
      <c r="D491" s="88">
        <v>4.4517699999999998</v>
      </c>
      <c r="E491" s="89">
        <v>5.3510000000000002E-2</v>
      </c>
      <c r="F491" s="88">
        <v>4.2568900000000003</v>
      </c>
      <c r="G491" s="90">
        <v>3.6589999999999998E-2</v>
      </c>
      <c r="H491" s="89">
        <v>4.67415</v>
      </c>
      <c r="I491" s="89">
        <v>6.0499999999999998E-2</v>
      </c>
      <c r="J491" s="88">
        <v>4.8239700000000001</v>
      </c>
      <c r="K491" s="90">
        <v>0.15606999999999999</v>
      </c>
      <c r="L491" s="89">
        <v>4.4469000000000003</v>
      </c>
      <c r="M491" s="89">
        <v>2.622E-2</v>
      </c>
      <c r="N491" s="88">
        <v>4.2885299999999997</v>
      </c>
      <c r="O491" s="90">
        <v>5.1860000000000003E-2</v>
      </c>
      <c r="P491" s="89">
        <v>4.2447299999999997</v>
      </c>
      <c r="Q491" s="89">
        <v>6.0380000000000003E-2</v>
      </c>
      <c r="R491" s="88">
        <v>4.2454499999999999</v>
      </c>
      <c r="S491" s="90">
        <v>3.5920000000000001E-2</v>
      </c>
      <c r="T491" s="89">
        <v>4.3936200000000003</v>
      </c>
      <c r="U491" s="89">
        <v>8.1680000000000003E-2</v>
      </c>
      <c r="V491" s="88">
        <v>4.3153199999999998</v>
      </c>
      <c r="W491" s="90">
        <v>3.3369999999999997E-2</v>
      </c>
      <c r="X491" s="89">
        <v>3.9730799999999999</v>
      </c>
      <c r="Y491" s="89">
        <v>3.6159999999999998E-2</v>
      </c>
      <c r="Z491" s="88">
        <v>6.5986000000000002</v>
      </c>
      <c r="AA491" s="90">
        <v>3.75854</v>
      </c>
      <c r="AD491" s="22"/>
    </row>
    <row r="492" spans="1:30" ht="15" customHeight="1">
      <c r="A492" s="22"/>
      <c r="B492" s="126">
        <v>10.641249999999999</v>
      </c>
      <c r="C492" s="127"/>
      <c r="D492" s="88">
        <v>4.4523400000000004</v>
      </c>
      <c r="E492" s="89">
        <v>5.355E-2</v>
      </c>
      <c r="F492" s="88">
        <v>4.2579000000000002</v>
      </c>
      <c r="G492" s="90">
        <v>3.7569999999999999E-2</v>
      </c>
      <c r="H492" s="89">
        <v>4.6742299999999997</v>
      </c>
      <c r="I492" s="89">
        <v>6.0679999999999998E-2</v>
      </c>
      <c r="J492" s="88">
        <v>4.8239700000000001</v>
      </c>
      <c r="K492" s="90">
        <v>0.15354999999999999</v>
      </c>
      <c r="L492" s="89">
        <v>4.4470900000000002</v>
      </c>
      <c r="M492" s="89">
        <v>2.5669999999999998E-2</v>
      </c>
      <c r="N492" s="88">
        <v>4.2893100000000004</v>
      </c>
      <c r="O492" s="90">
        <v>5.2420000000000001E-2</v>
      </c>
      <c r="P492" s="89">
        <v>4.2462999999999997</v>
      </c>
      <c r="Q492" s="89">
        <v>5.9880000000000003E-2</v>
      </c>
      <c r="R492" s="88">
        <v>4.2460800000000001</v>
      </c>
      <c r="S492" s="90">
        <v>3.6170000000000001E-2</v>
      </c>
      <c r="T492" s="89">
        <v>4.3944200000000002</v>
      </c>
      <c r="U492" s="89">
        <v>8.1869999999999998E-2</v>
      </c>
      <c r="V492" s="88">
        <v>4.31637</v>
      </c>
      <c r="W492" s="90">
        <v>3.3439999999999998E-2</v>
      </c>
      <c r="X492" s="89">
        <v>3.9747599999999998</v>
      </c>
      <c r="Y492" s="89">
        <v>3.5189999999999999E-2</v>
      </c>
      <c r="Z492" s="88">
        <v>6.5979900000000002</v>
      </c>
      <c r="AA492" s="90">
        <v>3.75698</v>
      </c>
      <c r="AD492" s="22"/>
    </row>
    <row r="493" spans="1:30" ht="15" customHeight="1">
      <c r="A493" s="22"/>
      <c r="B493" s="126">
        <v>10.6465</v>
      </c>
      <c r="C493" s="127"/>
      <c r="D493" s="88">
        <v>4.4521899999999999</v>
      </c>
      <c r="E493" s="89">
        <v>5.3690000000000002E-2</v>
      </c>
      <c r="F493" s="88">
        <v>4.2573400000000001</v>
      </c>
      <c r="G493" s="90">
        <v>3.7530000000000001E-2</v>
      </c>
      <c r="H493" s="89">
        <v>4.6749099999999997</v>
      </c>
      <c r="I493" s="89">
        <v>6.0490000000000002E-2</v>
      </c>
      <c r="J493" s="88">
        <v>4.8227799999999998</v>
      </c>
      <c r="K493" s="90">
        <v>0.15125</v>
      </c>
      <c r="L493" s="89">
        <v>4.4473099999999999</v>
      </c>
      <c r="M493" s="89">
        <v>2.5760000000000002E-2</v>
      </c>
      <c r="N493" s="88">
        <v>4.2894199999999998</v>
      </c>
      <c r="O493" s="90">
        <v>5.1720000000000002E-2</v>
      </c>
      <c r="P493" s="89">
        <v>4.2450799999999997</v>
      </c>
      <c r="Q493" s="89">
        <v>6.0220000000000003E-2</v>
      </c>
      <c r="R493" s="88">
        <v>4.2456199999999997</v>
      </c>
      <c r="S493" s="90">
        <v>3.6260000000000001E-2</v>
      </c>
      <c r="T493" s="89">
        <v>4.3949299999999996</v>
      </c>
      <c r="U493" s="89">
        <v>8.0689999999999998E-2</v>
      </c>
      <c r="V493" s="88">
        <v>4.3164499999999997</v>
      </c>
      <c r="W493" s="90">
        <v>3.3570000000000003E-2</v>
      </c>
      <c r="X493" s="89">
        <v>3.97397</v>
      </c>
      <c r="Y493" s="89">
        <v>3.4680000000000002E-2</v>
      </c>
      <c r="Z493" s="88">
        <v>6.5970399999999998</v>
      </c>
      <c r="AA493" s="90">
        <v>3.75664</v>
      </c>
      <c r="AD493" s="22"/>
    </row>
    <row r="494" spans="1:30" ht="15" customHeight="1">
      <c r="A494" s="22"/>
      <c r="B494" s="126">
        <v>10.65175</v>
      </c>
      <c r="C494" s="127"/>
      <c r="D494" s="88">
        <v>4.4509100000000004</v>
      </c>
      <c r="E494" s="89">
        <v>5.5309999999999998E-2</v>
      </c>
      <c r="F494" s="88">
        <v>4.2561499999999999</v>
      </c>
      <c r="G494" s="90">
        <v>3.9440000000000003E-2</v>
      </c>
      <c r="H494" s="89">
        <v>4.6744399999999997</v>
      </c>
      <c r="I494" s="89">
        <v>6.1690000000000002E-2</v>
      </c>
      <c r="J494" s="88">
        <v>4.82193</v>
      </c>
      <c r="K494" s="90">
        <v>0.15040000000000001</v>
      </c>
      <c r="L494" s="89">
        <v>4.4467400000000001</v>
      </c>
      <c r="M494" s="89">
        <v>2.6620000000000001E-2</v>
      </c>
      <c r="N494" s="88">
        <v>4.2890800000000002</v>
      </c>
      <c r="O494" s="90">
        <v>5.237E-2</v>
      </c>
      <c r="P494" s="89">
        <v>4.2445300000000001</v>
      </c>
      <c r="Q494" s="89">
        <v>6.2190000000000002E-2</v>
      </c>
      <c r="R494" s="88">
        <v>4.2453599999999998</v>
      </c>
      <c r="S494" s="90">
        <v>3.6940000000000001E-2</v>
      </c>
      <c r="T494" s="89">
        <v>4.39262</v>
      </c>
      <c r="U494" s="89">
        <v>8.3360000000000004E-2</v>
      </c>
      <c r="V494" s="88">
        <v>4.31576</v>
      </c>
      <c r="W494" s="90">
        <v>3.4869999999999998E-2</v>
      </c>
      <c r="X494" s="89">
        <v>3.97173</v>
      </c>
      <c r="Y494" s="89">
        <v>3.8179999999999999E-2</v>
      </c>
      <c r="Z494" s="88">
        <v>6.5954699999999997</v>
      </c>
      <c r="AA494" s="90">
        <v>3.7555900000000002</v>
      </c>
      <c r="AD494" s="22"/>
    </row>
    <row r="495" spans="1:30" ht="15" customHeight="1">
      <c r="A495" s="22"/>
      <c r="B495" s="126">
        <v>10.657</v>
      </c>
      <c r="C495" s="127"/>
      <c r="D495" s="88">
        <v>4.4514399999999998</v>
      </c>
      <c r="E495" s="89">
        <v>5.6169999999999998E-2</v>
      </c>
      <c r="F495" s="88">
        <v>4.2566600000000001</v>
      </c>
      <c r="G495" s="90">
        <v>4.0680000000000001E-2</v>
      </c>
      <c r="H495" s="89">
        <v>4.6750999999999996</v>
      </c>
      <c r="I495" s="89">
        <v>6.2120000000000002E-2</v>
      </c>
      <c r="J495" s="88">
        <v>4.8220200000000002</v>
      </c>
      <c r="K495" s="90">
        <v>0.14881</v>
      </c>
      <c r="L495" s="89">
        <v>4.4471400000000001</v>
      </c>
      <c r="M495" s="89">
        <v>2.6800000000000001E-2</v>
      </c>
      <c r="N495" s="88">
        <v>4.2898199999999997</v>
      </c>
      <c r="O495" s="90">
        <v>5.2549999999999999E-2</v>
      </c>
      <c r="P495" s="89">
        <v>4.2445300000000001</v>
      </c>
      <c r="Q495" s="89">
        <v>6.1150000000000003E-2</v>
      </c>
      <c r="R495" s="88">
        <v>4.2455800000000004</v>
      </c>
      <c r="S495" s="90">
        <v>3.6799999999999999E-2</v>
      </c>
      <c r="T495" s="89">
        <v>4.3950100000000001</v>
      </c>
      <c r="U495" s="89">
        <v>8.473E-2</v>
      </c>
      <c r="V495" s="88">
        <v>4.3156600000000003</v>
      </c>
      <c r="W495" s="90">
        <v>3.5060000000000001E-2</v>
      </c>
      <c r="X495" s="89">
        <v>3.9721899999999999</v>
      </c>
      <c r="Y495" s="89">
        <v>3.8620000000000002E-2</v>
      </c>
      <c r="Z495" s="88">
        <v>6.5945299999999998</v>
      </c>
      <c r="AA495" s="90">
        <v>3.7544499999999998</v>
      </c>
      <c r="AD495" s="22"/>
    </row>
    <row r="496" spans="1:30" ht="15" customHeight="1">
      <c r="A496" s="22"/>
      <c r="B496" s="126">
        <v>10.66225</v>
      </c>
      <c r="C496" s="127"/>
      <c r="D496" s="88">
        <v>4.4503500000000003</v>
      </c>
      <c r="E496" s="89">
        <v>5.6500000000000002E-2</v>
      </c>
      <c r="F496" s="88">
        <v>4.2578199999999997</v>
      </c>
      <c r="G496" s="90">
        <v>4.138E-2</v>
      </c>
      <c r="H496" s="89">
        <v>4.6759599999999999</v>
      </c>
      <c r="I496" s="89">
        <v>6.2810000000000005E-2</v>
      </c>
      <c r="J496" s="88">
        <v>4.8230399999999998</v>
      </c>
      <c r="K496" s="90">
        <v>0.1472</v>
      </c>
      <c r="L496" s="89">
        <v>4.4474499999999999</v>
      </c>
      <c r="M496" s="89">
        <v>2.7220000000000001E-2</v>
      </c>
      <c r="N496" s="88">
        <v>4.2903599999999997</v>
      </c>
      <c r="O496" s="90">
        <v>5.289E-2</v>
      </c>
      <c r="P496" s="89">
        <v>4.2454400000000003</v>
      </c>
      <c r="Q496" s="89">
        <v>6.3140000000000002E-2</v>
      </c>
      <c r="R496" s="88">
        <v>4.24559</v>
      </c>
      <c r="S496" s="90">
        <v>3.7769999999999998E-2</v>
      </c>
      <c r="T496" s="89">
        <v>4.3956400000000002</v>
      </c>
      <c r="U496" s="89">
        <v>8.4440000000000001E-2</v>
      </c>
      <c r="V496" s="88">
        <v>4.3165699999999996</v>
      </c>
      <c r="W496" s="90">
        <v>3.551E-2</v>
      </c>
      <c r="X496" s="89">
        <v>3.9727700000000001</v>
      </c>
      <c r="Y496" s="89">
        <v>3.7999999999999999E-2</v>
      </c>
      <c r="Z496" s="88">
        <v>6.5949999999999998</v>
      </c>
      <c r="AA496" s="90">
        <v>3.7551999999999999</v>
      </c>
      <c r="AD496" s="22"/>
    </row>
    <row r="497" spans="1:30" ht="15" customHeight="1">
      <c r="A497" s="22"/>
      <c r="B497" s="126">
        <v>10.6675</v>
      </c>
      <c r="C497" s="127"/>
      <c r="D497" s="88">
        <v>4.4512200000000002</v>
      </c>
      <c r="E497" s="89">
        <v>5.6509999999999998E-2</v>
      </c>
      <c r="F497" s="88">
        <v>4.2577600000000002</v>
      </c>
      <c r="G497" s="90">
        <v>4.1750000000000002E-2</v>
      </c>
      <c r="H497" s="89">
        <v>4.6759500000000003</v>
      </c>
      <c r="I497" s="89">
        <v>6.2869999999999995E-2</v>
      </c>
      <c r="J497" s="88">
        <v>4.8221800000000004</v>
      </c>
      <c r="K497" s="90">
        <v>0.14618</v>
      </c>
      <c r="L497" s="89">
        <v>4.4475899999999999</v>
      </c>
      <c r="M497" s="89">
        <v>2.673E-2</v>
      </c>
      <c r="N497" s="88">
        <v>4.2907900000000003</v>
      </c>
      <c r="O497" s="90">
        <v>5.3150000000000003E-2</v>
      </c>
      <c r="P497" s="89">
        <v>4.2445500000000003</v>
      </c>
      <c r="Q497" s="89">
        <v>6.3200000000000006E-2</v>
      </c>
      <c r="R497" s="88">
        <v>4.2454700000000001</v>
      </c>
      <c r="S497" s="90">
        <v>3.7400000000000003E-2</v>
      </c>
      <c r="T497" s="89">
        <v>4.3957100000000002</v>
      </c>
      <c r="U497" s="89">
        <v>8.584E-2</v>
      </c>
      <c r="V497" s="88">
        <v>4.3157300000000003</v>
      </c>
      <c r="W497" s="90">
        <v>3.6200000000000003E-2</v>
      </c>
      <c r="X497" s="89">
        <v>3.9731800000000002</v>
      </c>
      <c r="Y497" s="89">
        <v>3.8449999999999998E-2</v>
      </c>
      <c r="Z497" s="88">
        <v>6.5929200000000003</v>
      </c>
      <c r="AA497" s="90">
        <v>3.7548900000000001</v>
      </c>
      <c r="AD497" s="22"/>
    </row>
    <row r="498" spans="1:30" ht="15" customHeight="1">
      <c r="A498" s="22"/>
      <c r="B498" s="126">
        <v>10.672750000000001</v>
      </c>
      <c r="C498" s="127"/>
      <c r="D498" s="88">
        <v>4.4515500000000001</v>
      </c>
      <c r="E498" s="89">
        <v>5.4100000000000002E-2</v>
      </c>
      <c r="F498" s="88">
        <v>4.2574500000000004</v>
      </c>
      <c r="G498" s="90">
        <v>4.1050000000000003E-2</v>
      </c>
      <c r="H498" s="89">
        <v>4.67624</v>
      </c>
      <c r="I498" s="89">
        <v>6.3130000000000006E-2</v>
      </c>
      <c r="J498" s="88">
        <v>4.8222300000000002</v>
      </c>
      <c r="K498" s="90">
        <v>0.14430000000000001</v>
      </c>
      <c r="L498" s="89">
        <v>4.4473599999999998</v>
      </c>
      <c r="M498" s="89">
        <v>2.6880000000000001E-2</v>
      </c>
      <c r="N498" s="88">
        <v>4.2911700000000002</v>
      </c>
      <c r="O498" s="90">
        <v>5.3240000000000003E-2</v>
      </c>
      <c r="P498" s="89">
        <v>4.2442399999999996</v>
      </c>
      <c r="Q498" s="89">
        <v>6.1949999999999998E-2</v>
      </c>
      <c r="R498" s="88">
        <v>4.2459800000000003</v>
      </c>
      <c r="S498" s="90">
        <v>3.7139999999999999E-2</v>
      </c>
      <c r="T498" s="89">
        <v>4.3948799999999997</v>
      </c>
      <c r="U498" s="89">
        <v>8.4390000000000007E-2</v>
      </c>
      <c r="V498" s="88">
        <v>4.3155299999999999</v>
      </c>
      <c r="W498" s="90">
        <v>3.5580000000000001E-2</v>
      </c>
      <c r="X498" s="89">
        <v>3.9729199999999998</v>
      </c>
      <c r="Y498" s="89">
        <v>3.8339999999999999E-2</v>
      </c>
      <c r="Z498" s="88">
        <v>6.5933599999999997</v>
      </c>
      <c r="AA498" s="90">
        <v>3.7544499999999998</v>
      </c>
      <c r="AD498" s="22"/>
    </row>
    <row r="499" spans="1:30" ht="15" customHeight="1">
      <c r="A499" s="22"/>
      <c r="B499" s="126">
        <v>10.678000000000001</v>
      </c>
      <c r="C499" s="127"/>
      <c r="D499" s="88">
        <v>4.4525600000000001</v>
      </c>
      <c r="E499" s="89">
        <v>5.5500000000000001E-2</v>
      </c>
      <c r="F499" s="88">
        <v>4.2586199999999996</v>
      </c>
      <c r="G499" s="90">
        <v>4.165E-2</v>
      </c>
      <c r="H499" s="89">
        <v>4.6769100000000003</v>
      </c>
      <c r="I499" s="89">
        <v>6.25E-2</v>
      </c>
      <c r="J499" s="88">
        <v>4.8231799999999998</v>
      </c>
      <c r="K499" s="90">
        <v>0.14305000000000001</v>
      </c>
      <c r="L499" s="89">
        <v>4.4478400000000002</v>
      </c>
      <c r="M499" s="89">
        <v>2.741E-2</v>
      </c>
      <c r="N499" s="88">
        <v>4.2922700000000003</v>
      </c>
      <c r="O499" s="90">
        <v>5.3800000000000001E-2</v>
      </c>
      <c r="P499" s="89">
        <v>4.2447900000000001</v>
      </c>
      <c r="Q499" s="89">
        <v>6.1159999999999999E-2</v>
      </c>
      <c r="R499" s="88">
        <v>4.24594</v>
      </c>
      <c r="S499" s="90">
        <v>3.6940000000000001E-2</v>
      </c>
      <c r="T499" s="89">
        <v>4.3962000000000003</v>
      </c>
      <c r="U499" s="89">
        <v>8.4089999999999998E-2</v>
      </c>
      <c r="V499" s="88">
        <v>4.3156299999999996</v>
      </c>
      <c r="W499" s="90">
        <v>3.5520000000000003E-2</v>
      </c>
      <c r="X499" s="89">
        <v>3.9744799999999998</v>
      </c>
      <c r="Y499" s="89">
        <v>3.7999999999999999E-2</v>
      </c>
      <c r="Z499" s="88">
        <v>6.5930600000000004</v>
      </c>
      <c r="AA499" s="90">
        <v>3.7521</v>
      </c>
      <c r="AD499" s="22"/>
    </row>
    <row r="500" spans="1:30" ht="15" customHeight="1">
      <c r="A500" s="22"/>
      <c r="B500" s="126">
        <v>10.683249999999999</v>
      </c>
      <c r="C500" s="127"/>
      <c r="D500" s="88">
        <v>4.45</v>
      </c>
      <c r="E500" s="89">
        <v>5.8319999999999997E-2</v>
      </c>
      <c r="F500" s="88">
        <v>4.2566600000000001</v>
      </c>
      <c r="G500" s="90">
        <v>4.2099999999999999E-2</v>
      </c>
      <c r="H500" s="89">
        <v>4.67598</v>
      </c>
      <c r="I500" s="89">
        <v>6.3869999999999996E-2</v>
      </c>
      <c r="J500" s="88">
        <v>4.8230300000000002</v>
      </c>
      <c r="K500" s="90">
        <v>0.14183999999999999</v>
      </c>
      <c r="L500" s="89">
        <v>4.44665</v>
      </c>
      <c r="M500" s="89">
        <v>2.7439999999999999E-2</v>
      </c>
      <c r="N500" s="88">
        <v>4.2908799999999996</v>
      </c>
      <c r="O500" s="90">
        <v>5.4120000000000001E-2</v>
      </c>
      <c r="P500" s="89">
        <v>4.2435799999999997</v>
      </c>
      <c r="Q500" s="89">
        <v>6.3600000000000004E-2</v>
      </c>
      <c r="R500" s="88">
        <v>4.2454499999999999</v>
      </c>
      <c r="S500" s="90">
        <v>3.8170000000000003E-2</v>
      </c>
      <c r="T500" s="89">
        <v>4.3939500000000002</v>
      </c>
      <c r="U500" s="89">
        <v>8.6029999999999995E-2</v>
      </c>
      <c r="V500" s="88">
        <v>4.3149699999999998</v>
      </c>
      <c r="W500" s="90">
        <v>3.5979999999999998E-2</v>
      </c>
      <c r="X500" s="89">
        <v>3.9713699999999998</v>
      </c>
      <c r="Y500" s="89">
        <v>3.934E-2</v>
      </c>
      <c r="Z500" s="88">
        <v>6.5909199999999997</v>
      </c>
      <c r="AA500" s="90">
        <v>3.7529499999999998</v>
      </c>
      <c r="AD500" s="22"/>
    </row>
    <row r="501" spans="1:30" ht="15" customHeight="1">
      <c r="A501" s="22"/>
      <c r="B501" s="126">
        <v>10.688499999999999</v>
      </c>
      <c r="C501" s="127"/>
      <c r="D501" s="88">
        <v>4.4495899999999997</v>
      </c>
      <c r="E501" s="89">
        <v>5.6489999999999999E-2</v>
      </c>
      <c r="F501" s="88">
        <v>4.2563599999999999</v>
      </c>
      <c r="G501" s="90">
        <v>4.1730000000000003E-2</v>
      </c>
      <c r="H501" s="89">
        <v>4.6758699999999997</v>
      </c>
      <c r="I501" s="89">
        <v>6.3170000000000004E-2</v>
      </c>
      <c r="J501" s="88">
        <v>4.8230899999999997</v>
      </c>
      <c r="K501" s="90">
        <v>0.13999</v>
      </c>
      <c r="L501" s="89">
        <v>4.4471299999999996</v>
      </c>
      <c r="M501" s="89">
        <v>2.6499999999999999E-2</v>
      </c>
      <c r="N501" s="88">
        <v>4.2913600000000001</v>
      </c>
      <c r="O501" s="90">
        <v>5.3379999999999997E-2</v>
      </c>
      <c r="P501" s="89">
        <v>4.2444800000000003</v>
      </c>
      <c r="Q501" s="89">
        <v>6.1839999999999999E-2</v>
      </c>
      <c r="R501" s="88">
        <v>4.2454499999999999</v>
      </c>
      <c r="S501" s="90">
        <v>3.6810000000000002E-2</v>
      </c>
      <c r="T501" s="89">
        <v>4.3953300000000004</v>
      </c>
      <c r="U501" s="89">
        <v>8.4940000000000002E-2</v>
      </c>
      <c r="V501" s="88">
        <v>4.3157100000000002</v>
      </c>
      <c r="W501" s="90">
        <v>3.4909999999999997E-2</v>
      </c>
      <c r="X501" s="89">
        <v>3.9713500000000002</v>
      </c>
      <c r="Y501" s="89">
        <v>3.8219999999999997E-2</v>
      </c>
      <c r="Z501" s="88">
        <v>6.5916100000000002</v>
      </c>
      <c r="AA501" s="90">
        <v>3.7492700000000001</v>
      </c>
      <c r="AD501" s="22"/>
    </row>
    <row r="502" spans="1:30" ht="15" customHeight="1">
      <c r="A502" s="22"/>
      <c r="B502" s="126">
        <v>10.69375</v>
      </c>
      <c r="C502" s="127"/>
      <c r="D502" s="88">
        <v>4.4492000000000003</v>
      </c>
      <c r="E502" s="89">
        <v>5.722E-2</v>
      </c>
      <c r="F502" s="88">
        <v>4.2574300000000003</v>
      </c>
      <c r="G502" s="90">
        <v>4.1540000000000001E-2</v>
      </c>
      <c r="H502" s="89">
        <v>4.6768799999999997</v>
      </c>
      <c r="I502" s="89">
        <v>6.3299999999999995E-2</v>
      </c>
      <c r="J502" s="88">
        <v>4.8234599999999999</v>
      </c>
      <c r="K502" s="90">
        <v>0.13866000000000001</v>
      </c>
      <c r="L502" s="89">
        <v>4.4464699999999997</v>
      </c>
      <c r="M502" s="89">
        <v>2.7019999999999999E-2</v>
      </c>
      <c r="N502" s="88">
        <v>4.2910500000000003</v>
      </c>
      <c r="O502" s="90">
        <v>5.3760000000000002E-2</v>
      </c>
      <c r="P502" s="89">
        <v>4.2441500000000003</v>
      </c>
      <c r="Q502" s="89">
        <v>6.2590000000000007E-2</v>
      </c>
      <c r="R502" s="88">
        <v>4.2450000000000001</v>
      </c>
      <c r="S502" s="90">
        <v>3.6749999999999998E-2</v>
      </c>
      <c r="T502" s="89">
        <v>4.3955799999999998</v>
      </c>
      <c r="U502" s="89">
        <v>8.5169999999999996E-2</v>
      </c>
      <c r="V502" s="88">
        <v>4.3160600000000002</v>
      </c>
      <c r="W502" s="90">
        <v>3.5569999999999997E-2</v>
      </c>
      <c r="X502" s="89">
        <v>3.9714</v>
      </c>
      <c r="Y502" s="89">
        <v>3.7240000000000002E-2</v>
      </c>
      <c r="Z502" s="88">
        <v>6.5904600000000002</v>
      </c>
      <c r="AA502" s="90">
        <v>3.7480199999999999</v>
      </c>
      <c r="AD502" s="22"/>
    </row>
    <row r="503" spans="1:30" ht="15" customHeight="1">
      <c r="A503" s="22"/>
      <c r="B503" s="126">
        <v>10.699</v>
      </c>
      <c r="C503" s="127"/>
      <c r="D503" s="88">
        <v>4.4503599999999999</v>
      </c>
      <c r="E503" s="89">
        <v>5.7880000000000001E-2</v>
      </c>
      <c r="F503" s="88">
        <v>4.2566699999999997</v>
      </c>
      <c r="G503" s="90">
        <v>4.3549999999999998E-2</v>
      </c>
      <c r="H503" s="89">
        <v>4.6765699999999999</v>
      </c>
      <c r="I503" s="89">
        <v>6.4759999999999998E-2</v>
      </c>
      <c r="J503" s="88">
        <v>4.8231700000000002</v>
      </c>
      <c r="K503" s="90">
        <v>0.13827999999999999</v>
      </c>
      <c r="L503" s="89">
        <v>4.4472300000000002</v>
      </c>
      <c r="M503" s="89">
        <v>2.8129999999999999E-2</v>
      </c>
      <c r="N503" s="88">
        <v>4.29183</v>
      </c>
      <c r="O503" s="90">
        <v>5.4850000000000003E-2</v>
      </c>
      <c r="P503" s="89">
        <v>4.2435</v>
      </c>
      <c r="Q503" s="89">
        <v>6.3509999999999997E-2</v>
      </c>
      <c r="R503" s="88">
        <v>4.2450900000000003</v>
      </c>
      <c r="S503" s="90">
        <v>3.7999999999999999E-2</v>
      </c>
      <c r="T503" s="89">
        <v>4.3958599999999999</v>
      </c>
      <c r="U503" s="89">
        <v>8.6580000000000004E-2</v>
      </c>
      <c r="V503" s="88">
        <v>4.3160999999999996</v>
      </c>
      <c r="W503" s="90">
        <v>3.576E-2</v>
      </c>
      <c r="X503" s="89">
        <v>3.9716399999999998</v>
      </c>
      <c r="Y503" s="89">
        <v>3.9440000000000003E-2</v>
      </c>
      <c r="Z503" s="88">
        <v>6.5893899999999999</v>
      </c>
      <c r="AA503" s="90">
        <v>3.7487200000000001</v>
      </c>
      <c r="AD503" s="22"/>
    </row>
    <row r="504" spans="1:30" ht="15" customHeight="1">
      <c r="A504" s="22"/>
      <c r="B504" s="126">
        <v>10.70425</v>
      </c>
      <c r="C504" s="127"/>
      <c r="D504" s="88">
        <v>4.45059</v>
      </c>
      <c r="E504" s="89">
        <v>5.6730000000000003E-2</v>
      </c>
      <c r="F504" s="88">
        <v>4.2588100000000004</v>
      </c>
      <c r="G504" s="90">
        <v>4.3090000000000003E-2</v>
      </c>
      <c r="H504" s="89">
        <v>4.6782700000000004</v>
      </c>
      <c r="I504" s="89">
        <v>6.3409999999999994E-2</v>
      </c>
      <c r="J504" s="88">
        <v>4.8248300000000004</v>
      </c>
      <c r="K504" s="90">
        <v>0.13653000000000001</v>
      </c>
      <c r="L504" s="89">
        <v>4.4480199999999996</v>
      </c>
      <c r="M504" s="89">
        <v>2.6980000000000001E-2</v>
      </c>
      <c r="N504" s="88">
        <v>4.2932800000000002</v>
      </c>
      <c r="O504" s="90">
        <v>5.432E-2</v>
      </c>
      <c r="P504" s="89">
        <v>4.2443999999999997</v>
      </c>
      <c r="Q504" s="89">
        <v>6.2129999999999998E-2</v>
      </c>
      <c r="R504" s="88">
        <v>4.2459899999999999</v>
      </c>
      <c r="S504" s="90">
        <v>3.7850000000000002E-2</v>
      </c>
      <c r="T504" s="89">
        <v>4.3970099999999999</v>
      </c>
      <c r="U504" s="89">
        <v>8.548E-2</v>
      </c>
      <c r="V504" s="88">
        <v>4.3173599999999999</v>
      </c>
      <c r="W504" s="90">
        <v>3.5950000000000003E-2</v>
      </c>
      <c r="X504" s="89">
        <v>3.9729700000000001</v>
      </c>
      <c r="Y504" s="89">
        <v>3.8989999999999997E-2</v>
      </c>
      <c r="Z504" s="88">
        <v>6.5910700000000002</v>
      </c>
      <c r="AA504" s="90">
        <v>3.7472099999999999</v>
      </c>
      <c r="AD504" s="22"/>
    </row>
    <row r="505" spans="1:30" ht="15" customHeight="1">
      <c r="A505" s="22"/>
      <c r="B505" s="126">
        <v>10.7095</v>
      </c>
      <c r="C505" s="127"/>
      <c r="D505" s="88">
        <v>4.4533100000000001</v>
      </c>
      <c r="E505" s="89">
        <v>5.6770000000000001E-2</v>
      </c>
      <c r="F505" s="88">
        <v>4.26051</v>
      </c>
      <c r="G505" s="90">
        <v>4.4119999999999999E-2</v>
      </c>
      <c r="H505" s="89">
        <v>4.6788499999999997</v>
      </c>
      <c r="I505" s="89">
        <v>6.4420000000000005E-2</v>
      </c>
      <c r="J505" s="88">
        <v>4.82606</v>
      </c>
      <c r="K505" s="90">
        <v>0.1353</v>
      </c>
      <c r="L505" s="89">
        <v>4.4492000000000003</v>
      </c>
      <c r="M505" s="89">
        <v>2.7490000000000001E-2</v>
      </c>
      <c r="N505" s="88">
        <v>4.2944100000000001</v>
      </c>
      <c r="O505" s="90">
        <v>5.4179999999999999E-2</v>
      </c>
      <c r="P505" s="89">
        <v>4.2471399999999999</v>
      </c>
      <c r="Q505" s="89">
        <v>6.3810000000000006E-2</v>
      </c>
      <c r="R505" s="88">
        <v>4.2472200000000004</v>
      </c>
      <c r="S505" s="90">
        <v>3.7109999999999997E-2</v>
      </c>
      <c r="T505" s="89">
        <v>4.3985700000000003</v>
      </c>
      <c r="U505" s="89">
        <v>8.609E-2</v>
      </c>
      <c r="V505" s="88">
        <v>4.3170299999999999</v>
      </c>
      <c r="W505" s="90">
        <v>3.5470000000000002E-2</v>
      </c>
      <c r="X505" s="89">
        <v>3.97383</v>
      </c>
      <c r="Y505" s="89">
        <v>3.8780000000000002E-2</v>
      </c>
      <c r="Z505" s="88">
        <v>6.5915600000000003</v>
      </c>
      <c r="AA505" s="90">
        <v>3.7477399999999998</v>
      </c>
      <c r="AD505" s="22"/>
    </row>
    <row r="506" spans="1:30" ht="15" customHeight="1">
      <c r="A506" s="22"/>
      <c r="B506" s="126">
        <v>10.71475</v>
      </c>
      <c r="C506" s="127"/>
      <c r="D506" s="88">
        <v>4.45289</v>
      </c>
      <c r="E506" s="89">
        <v>5.6759999999999998E-2</v>
      </c>
      <c r="F506" s="88">
        <v>4.2598500000000001</v>
      </c>
      <c r="G506" s="90">
        <v>4.2799999999999998E-2</v>
      </c>
      <c r="H506" s="89">
        <v>4.6792400000000001</v>
      </c>
      <c r="I506" s="89">
        <v>6.3750000000000001E-2</v>
      </c>
      <c r="J506" s="88">
        <v>4.8266200000000001</v>
      </c>
      <c r="K506" s="90">
        <v>0.13385</v>
      </c>
      <c r="L506" s="89">
        <v>4.4478900000000001</v>
      </c>
      <c r="M506" s="89">
        <v>2.656E-2</v>
      </c>
      <c r="N506" s="88">
        <v>4.2945000000000002</v>
      </c>
      <c r="O506" s="90">
        <v>5.389E-2</v>
      </c>
      <c r="P506" s="89">
        <v>4.2460399999999998</v>
      </c>
      <c r="Q506" s="89">
        <v>6.3089999999999993E-2</v>
      </c>
      <c r="R506" s="88">
        <v>4.24655</v>
      </c>
      <c r="S506" s="90">
        <v>3.6589999999999998E-2</v>
      </c>
      <c r="T506" s="89">
        <v>4.39771</v>
      </c>
      <c r="U506" s="89">
        <v>8.5779999999999995E-2</v>
      </c>
      <c r="V506" s="88">
        <v>4.3178200000000002</v>
      </c>
      <c r="W506" s="90">
        <v>3.5139999999999998E-2</v>
      </c>
      <c r="X506" s="89">
        <v>3.9752100000000001</v>
      </c>
      <c r="Y506" s="89">
        <v>3.7359999999999997E-2</v>
      </c>
      <c r="Z506" s="88">
        <v>6.5908100000000003</v>
      </c>
      <c r="AA506" s="90">
        <v>3.7439900000000002</v>
      </c>
      <c r="AD506" s="22"/>
    </row>
    <row r="507" spans="1:30" ht="15" customHeight="1">
      <c r="A507" s="22"/>
      <c r="B507" s="126">
        <v>10.72</v>
      </c>
      <c r="C507" s="127"/>
      <c r="D507" s="88">
        <v>4.4516600000000004</v>
      </c>
      <c r="E507" s="89">
        <v>5.7119999999999997E-2</v>
      </c>
      <c r="F507" s="88">
        <v>4.2594500000000002</v>
      </c>
      <c r="G507" s="90">
        <v>4.4659999999999998E-2</v>
      </c>
      <c r="H507" s="89">
        <v>4.6793100000000001</v>
      </c>
      <c r="I507" s="89">
        <v>6.5189999999999998E-2</v>
      </c>
      <c r="J507" s="88">
        <v>4.8266400000000003</v>
      </c>
      <c r="K507" s="90">
        <v>0.1333</v>
      </c>
      <c r="L507" s="89">
        <v>4.4487399999999999</v>
      </c>
      <c r="M507" s="89">
        <v>2.7519999999999999E-2</v>
      </c>
      <c r="N507" s="88">
        <v>4.2941399999999996</v>
      </c>
      <c r="O507" s="90">
        <v>5.4469999999999998E-2</v>
      </c>
      <c r="P507" s="89">
        <v>4.2460199999999997</v>
      </c>
      <c r="Q507" s="89">
        <v>6.3789999999999999E-2</v>
      </c>
      <c r="R507" s="88">
        <v>4.2468000000000004</v>
      </c>
      <c r="S507" s="90">
        <v>3.8109999999999998E-2</v>
      </c>
      <c r="T507" s="89">
        <v>4.39602</v>
      </c>
      <c r="U507" s="89">
        <v>8.6059999999999998E-2</v>
      </c>
      <c r="V507" s="88">
        <v>4.3172699999999997</v>
      </c>
      <c r="W507" s="90">
        <v>3.5860000000000003E-2</v>
      </c>
      <c r="X507" s="89">
        <v>3.9737200000000001</v>
      </c>
      <c r="Y507" s="89">
        <v>3.8179999999999999E-2</v>
      </c>
      <c r="Z507" s="88">
        <v>6.5889899999999999</v>
      </c>
      <c r="AA507" s="90">
        <v>3.7451699999999999</v>
      </c>
      <c r="AD507" s="22"/>
    </row>
    <row r="508" spans="1:30" ht="15" customHeight="1">
      <c r="A508" s="22"/>
      <c r="B508" s="126">
        <v>10.725250000000001</v>
      </c>
      <c r="C508" s="127"/>
      <c r="D508" s="88">
        <v>4.4524100000000004</v>
      </c>
      <c r="E508" s="89">
        <v>5.7459999999999997E-2</v>
      </c>
      <c r="F508" s="88">
        <v>4.26004</v>
      </c>
      <c r="G508" s="90">
        <v>4.3880000000000002E-2</v>
      </c>
      <c r="H508" s="89">
        <v>4.6796800000000003</v>
      </c>
      <c r="I508" s="89">
        <v>6.5009999999999998E-2</v>
      </c>
      <c r="J508" s="88">
        <v>4.8273599999999997</v>
      </c>
      <c r="K508" s="90">
        <v>0.13272</v>
      </c>
      <c r="L508" s="89">
        <v>4.4485299999999999</v>
      </c>
      <c r="M508" s="89">
        <v>2.6780000000000002E-2</v>
      </c>
      <c r="N508" s="88">
        <v>4.2946999999999997</v>
      </c>
      <c r="O508" s="90">
        <v>5.459E-2</v>
      </c>
      <c r="P508" s="89">
        <v>4.2465200000000003</v>
      </c>
      <c r="Q508" s="89">
        <v>6.4310000000000006E-2</v>
      </c>
      <c r="R508" s="88">
        <v>4.2474600000000002</v>
      </c>
      <c r="S508" s="90">
        <v>3.8109999999999998E-2</v>
      </c>
      <c r="T508" s="89">
        <v>4.3990499999999999</v>
      </c>
      <c r="U508" s="89">
        <v>8.5900000000000004E-2</v>
      </c>
      <c r="V508" s="88">
        <v>4.3178000000000001</v>
      </c>
      <c r="W508" s="90">
        <v>3.5490000000000001E-2</v>
      </c>
      <c r="X508" s="89">
        <v>3.9732099999999999</v>
      </c>
      <c r="Y508" s="89">
        <v>3.7449999999999997E-2</v>
      </c>
      <c r="Z508" s="88">
        <v>6.5884499999999999</v>
      </c>
      <c r="AA508" s="90">
        <v>3.7436799999999999</v>
      </c>
      <c r="AD508" s="22"/>
    </row>
    <row r="509" spans="1:30" ht="15" customHeight="1">
      <c r="A509" s="22"/>
      <c r="B509" s="126">
        <v>10.730499999999999</v>
      </c>
      <c r="C509" s="127"/>
      <c r="D509" s="88">
        <v>4.4523900000000003</v>
      </c>
      <c r="E509" s="89">
        <v>5.8259999999999999E-2</v>
      </c>
      <c r="F509" s="88">
        <v>4.2610400000000004</v>
      </c>
      <c r="G509" s="90">
        <v>4.367E-2</v>
      </c>
      <c r="H509" s="89">
        <v>4.6802000000000001</v>
      </c>
      <c r="I509" s="89">
        <v>6.5559999999999993E-2</v>
      </c>
      <c r="J509" s="88">
        <v>4.82864</v>
      </c>
      <c r="K509" s="90">
        <v>0.13211999999999999</v>
      </c>
      <c r="L509" s="89">
        <v>4.4490400000000001</v>
      </c>
      <c r="M509" s="89">
        <v>2.8150000000000001E-2</v>
      </c>
      <c r="N509" s="88">
        <v>4.2960799999999999</v>
      </c>
      <c r="O509" s="90">
        <v>5.4780000000000002E-2</v>
      </c>
      <c r="P509" s="89">
        <v>4.2479300000000002</v>
      </c>
      <c r="Q509" s="89">
        <v>6.5009999999999998E-2</v>
      </c>
      <c r="R509" s="88">
        <v>4.2484099999999998</v>
      </c>
      <c r="S509" s="90">
        <v>3.8719999999999997E-2</v>
      </c>
      <c r="T509" s="89">
        <v>4.3982799999999997</v>
      </c>
      <c r="U509" s="89">
        <v>8.8010000000000005E-2</v>
      </c>
      <c r="V509" s="88">
        <v>4.3185599999999997</v>
      </c>
      <c r="W509" s="90">
        <v>3.6069999999999998E-2</v>
      </c>
      <c r="X509" s="89">
        <v>3.9754299999999998</v>
      </c>
      <c r="Y509" s="89">
        <v>3.8879999999999998E-2</v>
      </c>
      <c r="Z509" s="88">
        <v>6.5886899999999997</v>
      </c>
      <c r="AA509" s="90">
        <v>3.7424900000000001</v>
      </c>
      <c r="AD509" s="22"/>
    </row>
    <row r="510" spans="1:30" ht="15" customHeight="1">
      <c r="A510" s="22"/>
      <c r="B510" s="126">
        <v>10.735749999999999</v>
      </c>
      <c r="C510" s="127"/>
      <c r="D510" s="88">
        <v>4.45268</v>
      </c>
      <c r="E510" s="89">
        <v>5.876E-2</v>
      </c>
      <c r="F510" s="88">
        <v>4.2591299999999999</v>
      </c>
      <c r="G510" s="90">
        <v>4.5359999999999998E-2</v>
      </c>
      <c r="H510" s="89">
        <v>4.6798400000000004</v>
      </c>
      <c r="I510" s="89">
        <v>6.4909999999999995E-2</v>
      </c>
      <c r="J510" s="88">
        <v>4.8286300000000004</v>
      </c>
      <c r="K510" s="90">
        <v>0.13138</v>
      </c>
      <c r="L510" s="89">
        <v>4.4487899999999998</v>
      </c>
      <c r="M510" s="89">
        <v>2.7550000000000002E-2</v>
      </c>
      <c r="N510" s="88">
        <v>4.2945799999999998</v>
      </c>
      <c r="O510" s="90">
        <v>5.4969999999999998E-2</v>
      </c>
      <c r="P510" s="89">
        <v>4.2463800000000003</v>
      </c>
      <c r="Q510" s="89">
        <v>6.5610000000000002E-2</v>
      </c>
      <c r="R510" s="88">
        <v>4.2475500000000004</v>
      </c>
      <c r="S510" s="90">
        <v>3.8240000000000003E-2</v>
      </c>
      <c r="T510" s="89">
        <v>4.39893</v>
      </c>
      <c r="U510" s="89">
        <v>8.6940000000000003E-2</v>
      </c>
      <c r="V510" s="88">
        <v>4.3175999999999997</v>
      </c>
      <c r="W510" s="90">
        <v>3.5810000000000002E-2</v>
      </c>
      <c r="X510" s="89">
        <v>3.9730300000000001</v>
      </c>
      <c r="Y510" s="89">
        <v>3.8370000000000001E-2</v>
      </c>
      <c r="Z510" s="88">
        <v>6.5868200000000003</v>
      </c>
      <c r="AA510" s="90">
        <v>3.7409300000000001</v>
      </c>
      <c r="AD510" s="22"/>
    </row>
    <row r="511" spans="1:30" ht="15" customHeight="1">
      <c r="A511" s="22"/>
      <c r="B511" s="126">
        <v>10.741</v>
      </c>
      <c r="C511" s="127"/>
      <c r="D511" s="88">
        <v>4.4538500000000001</v>
      </c>
      <c r="E511" s="89">
        <v>5.6149999999999999E-2</v>
      </c>
      <c r="F511" s="88">
        <v>4.2603200000000001</v>
      </c>
      <c r="G511" s="90">
        <v>4.3880000000000002E-2</v>
      </c>
      <c r="H511" s="89">
        <v>4.6812199999999997</v>
      </c>
      <c r="I511" s="89">
        <v>6.522E-2</v>
      </c>
      <c r="J511" s="88">
        <v>4.8300299999999998</v>
      </c>
      <c r="K511" s="90">
        <v>0.13048999999999999</v>
      </c>
      <c r="L511" s="89">
        <v>4.44984</v>
      </c>
      <c r="M511" s="89">
        <v>2.7189999999999999E-2</v>
      </c>
      <c r="N511" s="88">
        <v>4.2964799999999999</v>
      </c>
      <c r="O511" s="90">
        <v>5.5030000000000003E-2</v>
      </c>
      <c r="P511" s="89">
        <v>4.2478899999999999</v>
      </c>
      <c r="Q511" s="89">
        <v>6.3719999999999999E-2</v>
      </c>
      <c r="R511" s="88">
        <v>4.2484900000000003</v>
      </c>
      <c r="S511" s="90">
        <v>3.8010000000000002E-2</v>
      </c>
      <c r="T511" s="89">
        <v>4.3996199999999996</v>
      </c>
      <c r="U511" s="89">
        <v>8.4459999999999993E-2</v>
      </c>
      <c r="V511" s="88">
        <v>4.3187800000000003</v>
      </c>
      <c r="W511" s="90">
        <v>3.5389999999999998E-2</v>
      </c>
      <c r="X511" s="89">
        <v>3.97573</v>
      </c>
      <c r="Y511" s="89">
        <v>3.8519999999999999E-2</v>
      </c>
      <c r="Z511" s="88">
        <v>6.5880000000000001</v>
      </c>
      <c r="AA511" s="90">
        <v>3.7403400000000002</v>
      </c>
      <c r="AD511" s="22"/>
    </row>
    <row r="512" spans="1:30" ht="15" customHeight="1">
      <c r="A512" s="22"/>
      <c r="B512" s="126">
        <v>10.74625</v>
      </c>
      <c r="C512" s="127"/>
      <c r="D512" s="88">
        <v>4.4524400000000002</v>
      </c>
      <c r="E512" s="89">
        <v>5.8310000000000001E-2</v>
      </c>
      <c r="F512" s="88">
        <v>4.2590300000000001</v>
      </c>
      <c r="G512" s="90">
        <v>4.4319999999999998E-2</v>
      </c>
      <c r="H512" s="89">
        <v>4.68032</v>
      </c>
      <c r="I512" s="89">
        <v>6.5920000000000006E-2</v>
      </c>
      <c r="J512" s="88">
        <v>4.8299399999999997</v>
      </c>
      <c r="K512" s="90">
        <v>0.12878999999999999</v>
      </c>
      <c r="L512" s="89">
        <v>4.4488500000000002</v>
      </c>
      <c r="M512" s="89">
        <v>2.785E-2</v>
      </c>
      <c r="N512" s="88">
        <v>4.29582</v>
      </c>
      <c r="O512" s="90">
        <v>5.5160000000000001E-2</v>
      </c>
      <c r="P512" s="89">
        <v>4.2464199999999996</v>
      </c>
      <c r="Q512" s="89">
        <v>6.3820000000000002E-2</v>
      </c>
      <c r="R512" s="88">
        <v>4.2476099999999999</v>
      </c>
      <c r="S512" s="90">
        <v>3.8980000000000001E-2</v>
      </c>
      <c r="T512" s="89">
        <v>4.39954</v>
      </c>
      <c r="U512" s="89">
        <v>8.6699999999999999E-2</v>
      </c>
      <c r="V512" s="88">
        <v>4.3180800000000001</v>
      </c>
      <c r="W512" s="90">
        <v>3.6209999999999999E-2</v>
      </c>
      <c r="X512" s="89">
        <v>3.97397</v>
      </c>
      <c r="Y512" s="89">
        <v>3.8129999999999997E-2</v>
      </c>
      <c r="Z512" s="88">
        <v>6.5858800000000004</v>
      </c>
      <c r="AA512" s="90">
        <v>3.7392699999999999</v>
      </c>
      <c r="AD512" s="22"/>
    </row>
    <row r="513" spans="1:30" ht="15" customHeight="1">
      <c r="A513" s="22"/>
      <c r="B513" s="126">
        <v>10.7515</v>
      </c>
      <c r="C513" s="127"/>
      <c r="D513" s="88">
        <v>4.4519799999999998</v>
      </c>
      <c r="E513" s="89">
        <v>5.8909999999999997E-2</v>
      </c>
      <c r="F513" s="88">
        <v>4.2586700000000004</v>
      </c>
      <c r="G513" s="90">
        <v>4.5339999999999998E-2</v>
      </c>
      <c r="H513" s="89">
        <v>4.68018</v>
      </c>
      <c r="I513" s="89">
        <v>6.7349999999999993E-2</v>
      </c>
      <c r="J513" s="88">
        <v>4.8305499999999997</v>
      </c>
      <c r="K513" s="90">
        <v>0.13002</v>
      </c>
      <c r="L513" s="89">
        <v>4.4487699999999997</v>
      </c>
      <c r="M513" s="89">
        <v>2.802E-2</v>
      </c>
      <c r="N513" s="88">
        <v>4.2958499999999997</v>
      </c>
      <c r="O513" s="90">
        <v>5.6169999999999998E-2</v>
      </c>
      <c r="P513" s="89">
        <v>4.2460199999999997</v>
      </c>
      <c r="Q513" s="89">
        <v>6.5699999999999995E-2</v>
      </c>
      <c r="R513" s="88">
        <v>4.2481200000000001</v>
      </c>
      <c r="S513" s="90">
        <v>4.0160000000000001E-2</v>
      </c>
      <c r="T513" s="89">
        <v>4.399</v>
      </c>
      <c r="U513" s="89">
        <v>8.7779999999999997E-2</v>
      </c>
      <c r="V513" s="88">
        <v>4.3173700000000004</v>
      </c>
      <c r="W513" s="90">
        <v>3.6670000000000001E-2</v>
      </c>
      <c r="X513" s="89">
        <v>3.97309</v>
      </c>
      <c r="Y513" s="89">
        <v>3.9309999999999998E-2</v>
      </c>
      <c r="Z513" s="88">
        <v>6.58432</v>
      </c>
      <c r="AA513" s="90">
        <v>3.7379899999999999</v>
      </c>
      <c r="AD513" s="22"/>
    </row>
    <row r="514" spans="1:30" ht="15" customHeight="1">
      <c r="A514" s="22"/>
      <c r="B514" s="126">
        <v>10.75675</v>
      </c>
      <c r="C514" s="127"/>
      <c r="D514" s="88">
        <v>4.4531999999999998</v>
      </c>
      <c r="E514" s="89">
        <v>5.7939999999999998E-2</v>
      </c>
      <c r="F514" s="88">
        <v>4.2584299999999997</v>
      </c>
      <c r="G514" s="90">
        <v>4.394E-2</v>
      </c>
      <c r="H514" s="89">
        <v>4.6808399999999999</v>
      </c>
      <c r="I514" s="89">
        <v>6.6710000000000005E-2</v>
      </c>
      <c r="J514" s="88">
        <v>4.8305699999999998</v>
      </c>
      <c r="K514" s="90">
        <v>0.12892000000000001</v>
      </c>
      <c r="L514" s="89">
        <v>4.4484300000000001</v>
      </c>
      <c r="M514" s="89">
        <v>2.8289999999999999E-2</v>
      </c>
      <c r="N514" s="88">
        <v>4.2962800000000003</v>
      </c>
      <c r="O514" s="90">
        <v>5.5759999999999997E-2</v>
      </c>
      <c r="P514" s="89">
        <v>4.2465299999999999</v>
      </c>
      <c r="Q514" s="89">
        <v>6.4479999999999996E-2</v>
      </c>
      <c r="R514" s="88">
        <v>4.2472899999999996</v>
      </c>
      <c r="S514" s="90">
        <v>4.0289999999999999E-2</v>
      </c>
      <c r="T514" s="89">
        <v>4.3998999999999997</v>
      </c>
      <c r="U514" s="89">
        <v>8.7069999999999995E-2</v>
      </c>
      <c r="V514" s="88">
        <v>4.3167799999999996</v>
      </c>
      <c r="W514" s="90">
        <v>3.6940000000000001E-2</v>
      </c>
      <c r="X514" s="89">
        <v>3.9724599999999999</v>
      </c>
      <c r="Y514" s="89">
        <v>3.9449999999999999E-2</v>
      </c>
      <c r="Z514" s="88">
        <v>6.5847899999999999</v>
      </c>
      <c r="AA514" s="90">
        <v>3.7386900000000001</v>
      </c>
      <c r="AD514" s="22"/>
    </row>
    <row r="515" spans="1:30" ht="15" customHeight="1">
      <c r="A515" s="22"/>
      <c r="B515" s="126">
        <v>10.762</v>
      </c>
      <c r="C515" s="127"/>
      <c r="D515" s="88">
        <v>4.4514100000000001</v>
      </c>
      <c r="E515" s="89">
        <v>5.8409999999999997E-2</v>
      </c>
      <c r="F515" s="88">
        <v>4.2584600000000004</v>
      </c>
      <c r="G515" s="90">
        <v>4.4380000000000003E-2</v>
      </c>
      <c r="H515" s="89">
        <v>4.6812100000000001</v>
      </c>
      <c r="I515" s="89">
        <v>6.6070000000000004E-2</v>
      </c>
      <c r="J515" s="88">
        <v>4.8306899999999997</v>
      </c>
      <c r="K515" s="90">
        <v>0.12826000000000001</v>
      </c>
      <c r="L515" s="89">
        <v>4.4485599999999996</v>
      </c>
      <c r="M515" s="89">
        <v>2.7900000000000001E-2</v>
      </c>
      <c r="N515" s="88">
        <v>4.2962100000000003</v>
      </c>
      <c r="O515" s="90">
        <v>5.5390000000000002E-2</v>
      </c>
      <c r="P515" s="89">
        <v>4.2461700000000002</v>
      </c>
      <c r="Q515" s="89">
        <v>6.4000000000000001E-2</v>
      </c>
      <c r="R515" s="88">
        <v>4.2473599999999996</v>
      </c>
      <c r="S515" s="90">
        <v>3.9789999999999999E-2</v>
      </c>
      <c r="T515" s="89">
        <v>4.4003699999999997</v>
      </c>
      <c r="U515" s="89">
        <v>8.5150000000000003E-2</v>
      </c>
      <c r="V515" s="88">
        <v>4.31698</v>
      </c>
      <c r="W515" s="90">
        <v>3.5560000000000001E-2</v>
      </c>
      <c r="X515" s="89">
        <v>3.9726599999999999</v>
      </c>
      <c r="Y515" s="89">
        <v>3.7659999999999999E-2</v>
      </c>
      <c r="Z515" s="88">
        <v>6.5830900000000003</v>
      </c>
      <c r="AA515" s="90">
        <v>3.7351200000000002</v>
      </c>
      <c r="AD515" s="22"/>
    </row>
    <row r="516" spans="1:30" ht="15" customHeight="1">
      <c r="A516" s="22"/>
      <c r="B516" s="126">
        <v>10.767250000000001</v>
      </c>
      <c r="C516" s="127"/>
      <c r="D516" s="88">
        <v>4.45214</v>
      </c>
      <c r="E516" s="89">
        <v>5.765E-2</v>
      </c>
      <c r="F516" s="88">
        <v>4.2570399999999999</v>
      </c>
      <c r="G516" s="90">
        <v>4.471E-2</v>
      </c>
      <c r="H516" s="89">
        <v>4.6805899999999996</v>
      </c>
      <c r="I516" s="89">
        <v>6.7070000000000005E-2</v>
      </c>
      <c r="J516" s="88">
        <v>4.8312799999999996</v>
      </c>
      <c r="K516" s="90">
        <v>0.12734000000000001</v>
      </c>
      <c r="L516" s="89">
        <v>4.4485299999999999</v>
      </c>
      <c r="M516" s="89">
        <v>2.828E-2</v>
      </c>
      <c r="N516" s="88">
        <v>4.2957999999999998</v>
      </c>
      <c r="O516" s="90">
        <v>5.5620000000000003E-2</v>
      </c>
      <c r="P516" s="89">
        <v>4.2450999999999999</v>
      </c>
      <c r="Q516" s="89">
        <v>6.4229999999999995E-2</v>
      </c>
      <c r="R516" s="88">
        <v>4.2468899999999996</v>
      </c>
      <c r="S516" s="90">
        <v>4.018E-2</v>
      </c>
      <c r="T516" s="89">
        <v>4.4000500000000002</v>
      </c>
      <c r="U516" s="89">
        <v>8.6629999999999999E-2</v>
      </c>
      <c r="V516" s="88">
        <v>4.3162099999999999</v>
      </c>
      <c r="W516" s="90">
        <v>3.6179999999999997E-2</v>
      </c>
      <c r="X516" s="89">
        <v>3.97174</v>
      </c>
      <c r="Y516" s="89">
        <v>3.9390000000000001E-2</v>
      </c>
      <c r="Z516" s="88">
        <v>6.58134</v>
      </c>
      <c r="AA516" s="90">
        <v>3.73367</v>
      </c>
      <c r="AD516" s="22"/>
    </row>
    <row r="517" spans="1:30" ht="15" customHeight="1">
      <c r="A517" s="22"/>
      <c r="B517" s="126">
        <v>10.772500000000001</v>
      </c>
      <c r="C517" s="127"/>
      <c r="D517" s="88">
        <v>4.4522300000000001</v>
      </c>
      <c r="E517" s="89">
        <v>5.6669999999999998E-2</v>
      </c>
      <c r="F517" s="88">
        <v>4.2569800000000004</v>
      </c>
      <c r="G517" s="90">
        <v>4.3950000000000003E-2</v>
      </c>
      <c r="H517" s="89">
        <v>4.6807499999999997</v>
      </c>
      <c r="I517" s="89">
        <v>6.6320000000000004E-2</v>
      </c>
      <c r="J517" s="88">
        <v>4.8313800000000002</v>
      </c>
      <c r="K517" s="90">
        <v>0.12651000000000001</v>
      </c>
      <c r="L517" s="89">
        <v>4.4485299999999999</v>
      </c>
      <c r="M517" s="89">
        <v>2.743E-2</v>
      </c>
      <c r="N517" s="88">
        <v>4.29636</v>
      </c>
      <c r="O517" s="90">
        <v>5.4780000000000002E-2</v>
      </c>
      <c r="P517" s="89">
        <v>4.2460199999999997</v>
      </c>
      <c r="Q517" s="89">
        <v>6.2979999999999994E-2</v>
      </c>
      <c r="R517" s="88">
        <v>4.2472500000000002</v>
      </c>
      <c r="S517" s="90">
        <v>4.036E-2</v>
      </c>
      <c r="T517" s="89">
        <v>4.4005799999999997</v>
      </c>
      <c r="U517" s="89">
        <v>8.5279999999999995E-2</v>
      </c>
      <c r="V517" s="88">
        <v>4.3164199999999999</v>
      </c>
      <c r="W517" s="90">
        <v>3.5639999999999998E-2</v>
      </c>
      <c r="X517" s="89">
        <v>3.9724699999999999</v>
      </c>
      <c r="Y517" s="89">
        <v>3.7330000000000002E-2</v>
      </c>
      <c r="Z517" s="88">
        <v>6.58066</v>
      </c>
      <c r="AA517" s="90">
        <v>3.7326100000000002</v>
      </c>
      <c r="AD517" s="22"/>
    </row>
    <row r="518" spans="1:30" ht="15" customHeight="1">
      <c r="A518" s="22"/>
      <c r="B518" s="126">
        <v>10.777749999999999</v>
      </c>
      <c r="C518" s="127"/>
      <c r="D518" s="88">
        <v>4.4508400000000004</v>
      </c>
      <c r="E518" s="89">
        <v>5.4260000000000003E-2</v>
      </c>
      <c r="F518" s="88">
        <v>4.2560599999999997</v>
      </c>
      <c r="G518" s="90">
        <v>4.267E-2</v>
      </c>
      <c r="H518" s="89">
        <v>4.6803800000000004</v>
      </c>
      <c r="I518" s="89">
        <v>6.5809999999999994E-2</v>
      </c>
      <c r="J518" s="88">
        <v>4.83155</v>
      </c>
      <c r="K518" s="90">
        <v>0.12523000000000001</v>
      </c>
      <c r="L518" s="89">
        <v>4.4484000000000004</v>
      </c>
      <c r="M518" s="89">
        <v>2.7109999999999999E-2</v>
      </c>
      <c r="N518" s="88">
        <v>4.2956899999999996</v>
      </c>
      <c r="O518" s="90">
        <v>5.4609999999999999E-2</v>
      </c>
      <c r="P518" s="89">
        <v>4.2454900000000002</v>
      </c>
      <c r="Q518" s="89">
        <v>6.1420000000000002E-2</v>
      </c>
      <c r="R518" s="88">
        <v>4.2461799999999998</v>
      </c>
      <c r="S518" s="90">
        <v>4.0059999999999998E-2</v>
      </c>
      <c r="T518" s="89">
        <v>4.3999100000000002</v>
      </c>
      <c r="U518" s="89">
        <v>8.4080000000000002E-2</v>
      </c>
      <c r="V518" s="88">
        <v>4.3159700000000001</v>
      </c>
      <c r="W518" s="90">
        <v>3.4979999999999997E-2</v>
      </c>
      <c r="X518" s="89">
        <v>3.9716300000000002</v>
      </c>
      <c r="Y518" s="89">
        <v>3.6260000000000001E-2</v>
      </c>
      <c r="Z518" s="88">
        <v>6.5802399999999999</v>
      </c>
      <c r="AA518" s="90">
        <v>3.7298100000000001</v>
      </c>
      <c r="AD518" s="22"/>
    </row>
    <row r="519" spans="1:30" ht="15" customHeight="1">
      <c r="A519" s="22"/>
      <c r="B519" s="126">
        <v>10.782999999999999</v>
      </c>
      <c r="C519" s="127"/>
      <c r="D519" s="88">
        <v>4.45038</v>
      </c>
      <c r="E519" s="89">
        <v>5.4460000000000001E-2</v>
      </c>
      <c r="F519" s="88">
        <v>4.2564000000000002</v>
      </c>
      <c r="G519" s="90">
        <v>4.2770000000000002E-2</v>
      </c>
      <c r="H519" s="89">
        <v>4.6811499999999997</v>
      </c>
      <c r="I519" s="89">
        <v>6.6610000000000003E-2</v>
      </c>
      <c r="J519" s="88">
        <v>4.8314300000000001</v>
      </c>
      <c r="K519" s="90">
        <v>0.12526999999999999</v>
      </c>
      <c r="L519" s="89">
        <v>4.4482799999999996</v>
      </c>
      <c r="M519" s="89">
        <v>2.7369999999999998E-2</v>
      </c>
      <c r="N519" s="88">
        <v>4.2954600000000003</v>
      </c>
      <c r="O519" s="90">
        <v>5.4960000000000002E-2</v>
      </c>
      <c r="P519" s="89">
        <v>4.24491</v>
      </c>
      <c r="Q519" s="89">
        <v>6.2960000000000002E-2</v>
      </c>
      <c r="R519" s="88">
        <v>4.2454299999999998</v>
      </c>
      <c r="S519" s="90">
        <v>4.104E-2</v>
      </c>
      <c r="T519" s="89">
        <v>4.4013400000000003</v>
      </c>
      <c r="U519" s="89">
        <v>8.5169999999999996E-2</v>
      </c>
      <c r="V519" s="88">
        <v>4.3159999999999998</v>
      </c>
      <c r="W519" s="90">
        <v>3.5270000000000003E-2</v>
      </c>
      <c r="X519" s="89">
        <v>3.97214</v>
      </c>
      <c r="Y519" s="89">
        <v>3.7609999999999998E-2</v>
      </c>
      <c r="Z519" s="88">
        <v>6.58</v>
      </c>
      <c r="AA519" s="90">
        <v>3.7299000000000002</v>
      </c>
      <c r="AD519" s="22"/>
    </row>
    <row r="520" spans="1:30" ht="15" customHeight="1">
      <c r="A520" s="22"/>
      <c r="B520" s="126">
        <v>10.78825</v>
      </c>
      <c r="C520" s="127"/>
      <c r="D520" s="88">
        <v>4.4515599999999997</v>
      </c>
      <c r="E520" s="89">
        <v>5.534E-2</v>
      </c>
      <c r="F520" s="88">
        <v>4.2569499999999998</v>
      </c>
      <c r="G520" s="90">
        <v>4.3180000000000003E-2</v>
      </c>
      <c r="H520" s="89">
        <v>4.6815800000000003</v>
      </c>
      <c r="I520" s="89">
        <v>6.6049999999999998E-2</v>
      </c>
      <c r="J520" s="88">
        <v>4.83249</v>
      </c>
      <c r="K520" s="90">
        <v>0.12472</v>
      </c>
      <c r="L520" s="89">
        <v>4.4488399999999997</v>
      </c>
      <c r="M520" s="89">
        <v>2.69E-2</v>
      </c>
      <c r="N520" s="88">
        <v>4.2961999999999998</v>
      </c>
      <c r="O520" s="90">
        <v>5.5359999999999999E-2</v>
      </c>
      <c r="P520" s="89">
        <v>4.2464199999999996</v>
      </c>
      <c r="Q520" s="89">
        <v>6.2570000000000001E-2</v>
      </c>
      <c r="R520" s="88">
        <v>4.2447900000000001</v>
      </c>
      <c r="S520" s="90">
        <v>4.1169999999999998E-2</v>
      </c>
      <c r="T520" s="89">
        <v>4.4014499999999996</v>
      </c>
      <c r="U520" s="89">
        <v>8.5199999999999998E-2</v>
      </c>
      <c r="V520" s="88">
        <v>4.3161800000000001</v>
      </c>
      <c r="W520" s="90">
        <v>3.517E-2</v>
      </c>
      <c r="X520" s="89">
        <v>3.9716900000000002</v>
      </c>
      <c r="Y520" s="89">
        <v>3.7859999999999998E-2</v>
      </c>
      <c r="Z520" s="88">
        <v>6.5796700000000001</v>
      </c>
      <c r="AA520" s="90">
        <v>3.7281599999999999</v>
      </c>
      <c r="AD520" s="22"/>
    </row>
    <row r="521" spans="1:30" ht="15" customHeight="1">
      <c r="A521" s="22"/>
      <c r="B521" s="126">
        <v>10.7935</v>
      </c>
      <c r="C521" s="127"/>
      <c r="D521" s="88">
        <v>4.4517100000000003</v>
      </c>
      <c r="E521" s="89">
        <v>5.3999999999999999E-2</v>
      </c>
      <c r="F521" s="88">
        <v>4.2571899999999996</v>
      </c>
      <c r="G521" s="90">
        <v>4.258E-2</v>
      </c>
      <c r="H521" s="89">
        <v>4.6821700000000002</v>
      </c>
      <c r="I521" s="89">
        <v>6.6159999999999997E-2</v>
      </c>
      <c r="J521" s="88">
        <v>4.8332499999999996</v>
      </c>
      <c r="K521" s="90">
        <v>0.12470000000000001</v>
      </c>
      <c r="L521" s="89">
        <v>4.4485700000000001</v>
      </c>
      <c r="M521" s="89">
        <v>2.6880000000000001E-2</v>
      </c>
      <c r="N521" s="88">
        <v>4.2962800000000003</v>
      </c>
      <c r="O521" s="90">
        <v>5.4629999999999998E-2</v>
      </c>
      <c r="P521" s="89">
        <v>4.2466100000000004</v>
      </c>
      <c r="Q521" s="89">
        <v>6.2170000000000003E-2</v>
      </c>
      <c r="R521" s="88">
        <v>4.2446400000000004</v>
      </c>
      <c r="S521" s="90">
        <v>4.0649999999999999E-2</v>
      </c>
      <c r="T521" s="89">
        <v>4.4033600000000002</v>
      </c>
      <c r="U521" s="89">
        <v>8.4400000000000003E-2</v>
      </c>
      <c r="V521" s="88">
        <v>4.31602</v>
      </c>
      <c r="W521" s="90">
        <v>3.4700000000000002E-2</v>
      </c>
      <c r="X521" s="89">
        <v>3.9717699999999998</v>
      </c>
      <c r="Y521" s="89">
        <v>3.73E-2</v>
      </c>
      <c r="Z521" s="88">
        <v>6.5782100000000003</v>
      </c>
      <c r="AA521" s="90">
        <v>3.7270099999999999</v>
      </c>
      <c r="AD521" s="22"/>
    </row>
    <row r="522" spans="1:30" ht="15" customHeight="1">
      <c r="A522" s="22"/>
      <c r="B522" s="126">
        <v>10.79875</v>
      </c>
      <c r="C522" s="127"/>
      <c r="D522" s="88">
        <v>4.4520200000000001</v>
      </c>
      <c r="E522" s="89">
        <v>5.6259999999999998E-2</v>
      </c>
      <c r="F522" s="88">
        <v>4.2570499999999996</v>
      </c>
      <c r="G522" s="90">
        <v>4.3139999999999998E-2</v>
      </c>
      <c r="H522" s="89">
        <v>4.6809900000000004</v>
      </c>
      <c r="I522" s="89">
        <v>6.6769999999999996E-2</v>
      </c>
      <c r="J522" s="88">
        <v>4.8332899999999999</v>
      </c>
      <c r="K522" s="90">
        <v>0.12421</v>
      </c>
      <c r="L522" s="89">
        <v>4.4491300000000003</v>
      </c>
      <c r="M522" s="89">
        <v>2.724E-2</v>
      </c>
      <c r="N522" s="88">
        <v>4.2964099999999998</v>
      </c>
      <c r="O522" s="90">
        <v>5.5070000000000001E-2</v>
      </c>
      <c r="P522" s="89">
        <v>4.2471500000000004</v>
      </c>
      <c r="Q522" s="89">
        <v>6.2460000000000002E-2</v>
      </c>
      <c r="R522" s="88">
        <v>4.2437699999999996</v>
      </c>
      <c r="S522" s="90">
        <v>4.0230000000000002E-2</v>
      </c>
      <c r="T522" s="89">
        <v>4.40388</v>
      </c>
      <c r="U522" s="89">
        <v>8.5290000000000005E-2</v>
      </c>
      <c r="V522" s="88">
        <v>4.31534</v>
      </c>
      <c r="W522" s="90">
        <v>3.567E-2</v>
      </c>
      <c r="X522" s="89">
        <v>3.9712200000000002</v>
      </c>
      <c r="Y522" s="89">
        <v>3.7019999999999997E-2</v>
      </c>
      <c r="Z522" s="88">
        <v>6.5775199999999998</v>
      </c>
      <c r="AA522" s="90">
        <v>3.72675</v>
      </c>
      <c r="AD522" s="22"/>
    </row>
    <row r="523" spans="1:30" ht="15" customHeight="1">
      <c r="A523" s="22"/>
      <c r="B523" s="126">
        <v>10.804</v>
      </c>
      <c r="C523" s="127"/>
      <c r="D523" s="88">
        <v>4.4528499999999998</v>
      </c>
      <c r="E523" s="89">
        <v>5.5460000000000002E-2</v>
      </c>
      <c r="F523" s="88">
        <v>4.2573699999999999</v>
      </c>
      <c r="G523" s="90">
        <v>4.3290000000000002E-2</v>
      </c>
      <c r="H523" s="89">
        <v>4.6823800000000002</v>
      </c>
      <c r="I523" s="89">
        <v>6.6890000000000005E-2</v>
      </c>
      <c r="J523" s="88">
        <v>4.8337899999999996</v>
      </c>
      <c r="K523" s="90">
        <v>0.12403</v>
      </c>
      <c r="L523" s="89">
        <v>4.44984</v>
      </c>
      <c r="M523" s="89">
        <v>2.6919999999999999E-2</v>
      </c>
      <c r="N523" s="88">
        <v>4.2968000000000002</v>
      </c>
      <c r="O523" s="90">
        <v>5.4789999999999998E-2</v>
      </c>
      <c r="P523" s="89">
        <v>4.2486499999999996</v>
      </c>
      <c r="Q523" s="89">
        <v>6.2239999999999997E-2</v>
      </c>
      <c r="R523" s="88">
        <v>4.2440899999999999</v>
      </c>
      <c r="S523" s="90">
        <v>3.9289999999999999E-2</v>
      </c>
      <c r="T523" s="89">
        <v>4.4055099999999996</v>
      </c>
      <c r="U523" s="89">
        <v>8.5110000000000005E-2</v>
      </c>
      <c r="V523" s="88">
        <v>4.3163</v>
      </c>
      <c r="W523" s="90">
        <v>3.465E-2</v>
      </c>
      <c r="X523" s="89">
        <v>3.9721899999999999</v>
      </c>
      <c r="Y523" s="89">
        <v>3.7260000000000001E-2</v>
      </c>
      <c r="Z523" s="88">
        <v>6.5780200000000004</v>
      </c>
      <c r="AA523" s="90">
        <v>3.7248700000000001</v>
      </c>
      <c r="AD523" s="22"/>
    </row>
    <row r="524" spans="1:30" ht="15" customHeight="1">
      <c r="A524" s="22"/>
      <c r="B524" s="126">
        <v>10.80925</v>
      </c>
      <c r="C524" s="127"/>
      <c r="D524" s="88">
        <v>4.4526000000000003</v>
      </c>
      <c r="E524" s="89">
        <v>5.7450000000000001E-2</v>
      </c>
      <c r="F524" s="88">
        <v>4.2552700000000003</v>
      </c>
      <c r="G524" s="90">
        <v>4.342E-2</v>
      </c>
      <c r="H524" s="89">
        <v>4.6817200000000003</v>
      </c>
      <c r="I524" s="89">
        <v>6.7790000000000003E-2</v>
      </c>
      <c r="J524" s="88">
        <v>4.8339299999999996</v>
      </c>
      <c r="K524" s="90">
        <v>0.12382</v>
      </c>
      <c r="L524" s="89">
        <v>4.4491899999999998</v>
      </c>
      <c r="M524" s="89">
        <v>2.7789999999999999E-2</v>
      </c>
      <c r="N524" s="88">
        <v>4.2963699999999996</v>
      </c>
      <c r="O524" s="90">
        <v>5.5629999999999999E-2</v>
      </c>
      <c r="P524" s="89">
        <v>4.2460300000000002</v>
      </c>
      <c r="Q524" s="89">
        <v>6.3409999999999994E-2</v>
      </c>
      <c r="R524" s="88">
        <v>4.2425699999999997</v>
      </c>
      <c r="S524" s="90">
        <v>4.0090000000000001E-2</v>
      </c>
      <c r="T524" s="89">
        <v>4.4042300000000001</v>
      </c>
      <c r="U524" s="89">
        <v>8.4779999999999994E-2</v>
      </c>
      <c r="V524" s="88">
        <v>4.3158399999999997</v>
      </c>
      <c r="W524" s="90">
        <v>3.5430000000000003E-2</v>
      </c>
      <c r="X524" s="89">
        <v>3.9714999999999998</v>
      </c>
      <c r="Y524" s="89">
        <v>3.7130000000000003E-2</v>
      </c>
      <c r="Z524" s="88">
        <v>6.5750500000000001</v>
      </c>
      <c r="AA524" s="90">
        <v>3.7229000000000001</v>
      </c>
      <c r="AD524" s="22"/>
    </row>
    <row r="525" spans="1:30" ht="15" customHeight="1">
      <c r="A525" s="22"/>
      <c r="B525" s="126">
        <v>10.814500000000001</v>
      </c>
      <c r="C525" s="127"/>
      <c r="D525" s="88">
        <v>4.4527099999999997</v>
      </c>
      <c r="E525" s="89">
        <v>5.7009999999999998E-2</v>
      </c>
      <c r="F525" s="88">
        <v>4.2542099999999996</v>
      </c>
      <c r="G525" s="90">
        <v>4.4830000000000002E-2</v>
      </c>
      <c r="H525" s="89">
        <v>4.6809700000000003</v>
      </c>
      <c r="I525" s="89">
        <v>6.7780000000000007E-2</v>
      </c>
      <c r="J525" s="88">
        <v>4.8336100000000002</v>
      </c>
      <c r="K525" s="90">
        <v>0.12378</v>
      </c>
      <c r="L525" s="89">
        <v>4.4484700000000004</v>
      </c>
      <c r="M525" s="89">
        <v>2.777E-2</v>
      </c>
      <c r="N525" s="88">
        <v>4.2958600000000002</v>
      </c>
      <c r="O525" s="90">
        <v>5.5489999999999998E-2</v>
      </c>
      <c r="P525" s="89">
        <v>4.2459800000000003</v>
      </c>
      <c r="Q525" s="89">
        <v>6.2810000000000005E-2</v>
      </c>
      <c r="R525" s="88">
        <v>4.2421499999999996</v>
      </c>
      <c r="S525" s="90">
        <v>3.952E-2</v>
      </c>
      <c r="T525" s="89">
        <v>4.4045699999999997</v>
      </c>
      <c r="U525" s="89">
        <v>8.6139999999999994E-2</v>
      </c>
      <c r="V525" s="88">
        <v>4.3154599999999999</v>
      </c>
      <c r="W525" s="90">
        <v>3.6540000000000003E-2</v>
      </c>
      <c r="X525" s="89">
        <v>3.97072</v>
      </c>
      <c r="Y525" s="89">
        <v>4.0070000000000001E-2</v>
      </c>
      <c r="Z525" s="88">
        <v>6.5727599999999997</v>
      </c>
      <c r="AA525" s="90">
        <v>3.7227999999999999</v>
      </c>
      <c r="AD525" s="22"/>
    </row>
    <row r="526" spans="1:30" ht="15" customHeight="1">
      <c r="A526" s="22"/>
      <c r="B526" s="126">
        <v>10.819750000000001</v>
      </c>
      <c r="C526" s="127"/>
      <c r="D526" s="88">
        <v>4.452</v>
      </c>
      <c r="E526" s="89">
        <v>5.7430000000000002E-2</v>
      </c>
      <c r="F526" s="88">
        <v>4.2555699999999996</v>
      </c>
      <c r="G526" s="90">
        <v>4.5269999999999998E-2</v>
      </c>
      <c r="H526" s="89">
        <v>4.6822600000000003</v>
      </c>
      <c r="I526" s="89">
        <v>6.8769999999999998E-2</v>
      </c>
      <c r="J526" s="88">
        <v>4.8350299999999997</v>
      </c>
      <c r="K526" s="90">
        <v>0.12397</v>
      </c>
      <c r="L526" s="89">
        <v>4.4495399999999998</v>
      </c>
      <c r="M526" s="89">
        <v>2.818E-2</v>
      </c>
      <c r="N526" s="88">
        <v>4.2969900000000001</v>
      </c>
      <c r="O526" s="90">
        <v>5.5890000000000002E-2</v>
      </c>
      <c r="P526" s="89">
        <v>4.2465799999999998</v>
      </c>
      <c r="Q526" s="89">
        <v>6.2700000000000006E-2</v>
      </c>
      <c r="R526" s="88">
        <v>4.2427299999999999</v>
      </c>
      <c r="S526" s="90">
        <v>3.9289999999999999E-2</v>
      </c>
      <c r="T526" s="89">
        <v>4.40707</v>
      </c>
      <c r="U526" s="89">
        <v>8.6840000000000001E-2</v>
      </c>
      <c r="V526" s="88">
        <v>4.3157399999999999</v>
      </c>
      <c r="W526" s="90">
        <v>3.6060000000000002E-2</v>
      </c>
      <c r="X526" s="89">
        <v>3.9729000000000001</v>
      </c>
      <c r="Y526" s="89">
        <v>3.9280000000000002E-2</v>
      </c>
      <c r="Z526" s="88">
        <v>6.5737199999999998</v>
      </c>
      <c r="AA526" s="90">
        <v>3.72296</v>
      </c>
      <c r="AD526" s="22"/>
    </row>
    <row r="527" spans="1:30" ht="15" customHeight="1">
      <c r="A527" s="22"/>
      <c r="B527" s="126">
        <v>10.824999999999999</v>
      </c>
      <c r="C527" s="127"/>
      <c r="D527" s="88">
        <v>4.4515200000000004</v>
      </c>
      <c r="E527" s="89">
        <v>5.7110000000000001E-2</v>
      </c>
      <c r="F527" s="88">
        <v>4.2563500000000003</v>
      </c>
      <c r="G527" s="90">
        <v>4.5769999999999998E-2</v>
      </c>
      <c r="H527" s="89">
        <v>4.6836500000000001</v>
      </c>
      <c r="I527" s="89">
        <v>6.9089999999999999E-2</v>
      </c>
      <c r="J527" s="88">
        <v>4.8353400000000004</v>
      </c>
      <c r="K527" s="90">
        <v>0.12396</v>
      </c>
      <c r="L527" s="89">
        <v>4.4500799999999998</v>
      </c>
      <c r="M527" s="89">
        <v>2.8299999999999999E-2</v>
      </c>
      <c r="N527" s="88">
        <v>4.2968799999999998</v>
      </c>
      <c r="O527" s="90">
        <v>5.5840000000000001E-2</v>
      </c>
      <c r="P527" s="89">
        <v>4.2467100000000002</v>
      </c>
      <c r="Q527" s="89">
        <v>6.4159999999999995E-2</v>
      </c>
      <c r="R527" s="88">
        <v>4.2431700000000001</v>
      </c>
      <c r="S527" s="90">
        <v>3.8960000000000002E-2</v>
      </c>
      <c r="T527" s="89">
        <v>4.40618</v>
      </c>
      <c r="U527" s="89">
        <v>8.7010000000000004E-2</v>
      </c>
      <c r="V527" s="88">
        <v>4.3153699999999997</v>
      </c>
      <c r="W527" s="90">
        <v>3.6130000000000002E-2</v>
      </c>
      <c r="X527" s="89">
        <v>3.9708399999999999</v>
      </c>
      <c r="Y527" s="89">
        <v>3.9419999999999997E-2</v>
      </c>
      <c r="Z527" s="88">
        <v>6.5716999999999999</v>
      </c>
      <c r="AA527" s="90">
        <v>3.7226499999999998</v>
      </c>
      <c r="AD527" s="22"/>
    </row>
    <row r="528" spans="1:30" ht="15" customHeight="1">
      <c r="A528" s="22"/>
      <c r="B528" s="126">
        <v>10.830249999999999</v>
      </c>
      <c r="C528" s="127"/>
      <c r="D528" s="88">
        <v>4.4494600000000002</v>
      </c>
      <c r="E528" s="89">
        <v>5.7950000000000002E-2</v>
      </c>
      <c r="F528" s="88">
        <v>4.2536899999999997</v>
      </c>
      <c r="G528" s="90">
        <v>4.6210000000000001E-2</v>
      </c>
      <c r="H528" s="89">
        <v>4.68262</v>
      </c>
      <c r="I528" s="89">
        <v>6.9269999999999998E-2</v>
      </c>
      <c r="J528" s="88">
        <v>4.83514</v>
      </c>
      <c r="K528" s="90">
        <v>0.12372</v>
      </c>
      <c r="L528" s="89">
        <v>4.4488899999999996</v>
      </c>
      <c r="M528" s="89">
        <v>2.8660000000000001E-2</v>
      </c>
      <c r="N528" s="88">
        <v>4.2960799999999999</v>
      </c>
      <c r="O528" s="90">
        <v>5.636E-2</v>
      </c>
      <c r="P528" s="89">
        <v>4.2459600000000002</v>
      </c>
      <c r="Q528" s="89">
        <v>6.4600000000000005E-2</v>
      </c>
      <c r="R528" s="88">
        <v>4.2414699999999996</v>
      </c>
      <c r="S528" s="90">
        <v>3.9129999999999998E-2</v>
      </c>
      <c r="T528" s="89">
        <v>4.4063400000000001</v>
      </c>
      <c r="U528" s="89">
        <v>8.7510000000000004E-2</v>
      </c>
      <c r="V528" s="88">
        <v>4.3146300000000002</v>
      </c>
      <c r="W528" s="90">
        <v>3.6569999999999998E-2</v>
      </c>
      <c r="X528" s="89">
        <v>3.9703499999999998</v>
      </c>
      <c r="Y528" s="89">
        <v>4.0399999999999998E-2</v>
      </c>
      <c r="Z528" s="88">
        <v>6.5705799999999996</v>
      </c>
      <c r="AA528" s="90">
        <v>3.72038</v>
      </c>
      <c r="AD528" s="22"/>
    </row>
    <row r="529" spans="1:30" ht="15" customHeight="1">
      <c r="A529" s="22"/>
      <c r="B529" s="126">
        <v>10.8355</v>
      </c>
      <c r="C529" s="127"/>
      <c r="D529" s="88">
        <v>4.4494600000000002</v>
      </c>
      <c r="E529" s="89">
        <v>5.7320000000000003E-2</v>
      </c>
      <c r="F529" s="88">
        <v>4.2532800000000002</v>
      </c>
      <c r="G529" s="90">
        <v>4.4900000000000002E-2</v>
      </c>
      <c r="H529" s="89">
        <v>4.6817900000000003</v>
      </c>
      <c r="I529" s="89">
        <v>6.9309999999999997E-2</v>
      </c>
      <c r="J529" s="88">
        <v>4.8348500000000003</v>
      </c>
      <c r="K529" s="90">
        <v>0.12268</v>
      </c>
      <c r="L529" s="89">
        <v>4.44787</v>
      </c>
      <c r="M529" s="89">
        <v>2.7969999999999998E-2</v>
      </c>
      <c r="N529" s="88">
        <v>4.29542</v>
      </c>
      <c r="O529" s="90">
        <v>5.5559999999999998E-2</v>
      </c>
      <c r="P529" s="89">
        <v>4.2442099999999998</v>
      </c>
      <c r="Q529" s="89">
        <v>6.4829999999999999E-2</v>
      </c>
      <c r="R529" s="88">
        <v>4.2415399999999996</v>
      </c>
      <c r="S529" s="90">
        <v>3.8039999999999997E-2</v>
      </c>
      <c r="T529" s="89">
        <v>4.4066099999999997</v>
      </c>
      <c r="U529" s="89">
        <v>8.6790000000000006E-2</v>
      </c>
      <c r="V529" s="88">
        <v>4.31487</v>
      </c>
      <c r="W529" s="90">
        <v>3.6060000000000002E-2</v>
      </c>
      <c r="X529" s="89">
        <v>3.9690500000000002</v>
      </c>
      <c r="Y529" s="89">
        <v>3.8690000000000002E-2</v>
      </c>
      <c r="Z529" s="88">
        <v>6.5693599999999996</v>
      </c>
      <c r="AA529" s="90">
        <v>3.7176499999999999</v>
      </c>
      <c r="AD529" s="22"/>
    </row>
    <row r="530" spans="1:30" ht="15" customHeight="1">
      <c r="A530" s="22"/>
      <c r="B530" s="126">
        <v>10.84075</v>
      </c>
      <c r="C530" s="127"/>
      <c r="D530" s="88">
        <v>4.44991</v>
      </c>
      <c r="E530" s="89">
        <v>5.9450000000000003E-2</v>
      </c>
      <c r="F530" s="88">
        <v>4.2539100000000003</v>
      </c>
      <c r="G530" s="90">
        <v>4.6609999999999999E-2</v>
      </c>
      <c r="H530" s="89">
        <v>4.6827399999999999</v>
      </c>
      <c r="I530" s="89">
        <v>6.9860000000000005E-2</v>
      </c>
      <c r="J530" s="88">
        <v>4.8351699999999997</v>
      </c>
      <c r="K530" s="90">
        <v>0.12349</v>
      </c>
      <c r="L530" s="89">
        <v>4.4484700000000004</v>
      </c>
      <c r="M530" s="89">
        <v>2.9170000000000001E-2</v>
      </c>
      <c r="N530" s="88">
        <v>4.2964200000000003</v>
      </c>
      <c r="O530" s="90">
        <v>5.6180000000000001E-2</v>
      </c>
      <c r="P530" s="89">
        <v>4.2449700000000004</v>
      </c>
      <c r="Q530" s="89">
        <v>6.59E-2</v>
      </c>
      <c r="R530" s="88">
        <v>4.2420200000000001</v>
      </c>
      <c r="S530" s="90">
        <v>3.9059999999999997E-2</v>
      </c>
      <c r="T530" s="89">
        <v>4.40693</v>
      </c>
      <c r="U530" s="89">
        <v>8.9130000000000001E-2</v>
      </c>
      <c r="V530" s="88">
        <v>4.3145199999999999</v>
      </c>
      <c r="W530" s="90">
        <v>3.6850000000000001E-2</v>
      </c>
      <c r="X530" s="89">
        <v>3.9700299999999999</v>
      </c>
      <c r="Y530" s="89">
        <v>4.1200000000000001E-2</v>
      </c>
      <c r="Z530" s="88">
        <v>6.5687699999999998</v>
      </c>
      <c r="AA530" s="90">
        <v>3.71766</v>
      </c>
      <c r="AD530" s="22"/>
    </row>
    <row r="531" spans="1:30" ht="15" customHeight="1">
      <c r="A531" s="22"/>
      <c r="B531" s="126">
        <v>10.846</v>
      </c>
      <c r="C531" s="127"/>
      <c r="D531" s="88">
        <v>4.4503199999999996</v>
      </c>
      <c r="E531" s="89">
        <v>5.7369999999999997E-2</v>
      </c>
      <c r="F531" s="88">
        <v>4.2539699999999998</v>
      </c>
      <c r="G531" s="90">
        <v>4.521E-2</v>
      </c>
      <c r="H531" s="89">
        <v>4.6830299999999996</v>
      </c>
      <c r="I531" s="89">
        <v>6.9980000000000001E-2</v>
      </c>
      <c r="J531" s="88">
        <v>4.8366300000000004</v>
      </c>
      <c r="K531" s="90">
        <v>0.12232</v>
      </c>
      <c r="L531" s="89">
        <v>4.4494199999999999</v>
      </c>
      <c r="M531" s="89">
        <v>2.818E-2</v>
      </c>
      <c r="N531" s="88">
        <v>4.2968700000000002</v>
      </c>
      <c r="O531" s="90">
        <v>5.6469999999999999E-2</v>
      </c>
      <c r="P531" s="89">
        <v>4.2451499999999998</v>
      </c>
      <c r="Q531" s="89">
        <v>6.368E-2</v>
      </c>
      <c r="R531" s="88">
        <v>4.2423900000000003</v>
      </c>
      <c r="S531" s="90">
        <v>3.7109999999999997E-2</v>
      </c>
      <c r="T531" s="89">
        <v>4.4091300000000002</v>
      </c>
      <c r="U531" s="89">
        <v>8.6940000000000003E-2</v>
      </c>
      <c r="V531" s="88">
        <v>4.3155299999999999</v>
      </c>
      <c r="W531" s="90">
        <v>3.6540000000000003E-2</v>
      </c>
      <c r="X531" s="89">
        <v>3.97004</v>
      </c>
      <c r="Y531" s="89">
        <v>3.8739999999999997E-2</v>
      </c>
      <c r="Z531" s="88">
        <v>6.5695199999999998</v>
      </c>
      <c r="AA531" s="90">
        <v>3.7151900000000002</v>
      </c>
      <c r="AD531" s="22"/>
    </row>
    <row r="532" spans="1:30" ht="15" customHeight="1">
      <c r="A532" s="22"/>
      <c r="B532" s="126">
        <v>10.85125</v>
      </c>
      <c r="C532" s="127"/>
      <c r="D532" s="88">
        <v>4.4481900000000003</v>
      </c>
      <c r="E532" s="89">
        <v>5.7639999999999997E-2</v>
      </c>
      <c r="F532" s="88">
        <v>4.2529899999999996</v>
      </c>
      <c r="G532" s="90">
        <v>4.6100000000000002E-2</v>
      </c>
      <c r="H532" s="89">
        <v>4.6823800000000002</v>
      </c>
      <c r="I532" s="89">
        <v>7.0110000000000006E-2</v>
      </c>
      <c r="J532" s="88">
        <v>4.8348699999999996</v>
      </c>
      <c r="K532" s="90">
        <v>0.12286</v>
      </c>
      <c r="L532" s="89">
        <v>4.4480300000000002</v>
      </c>
      <c r="M532" s="89">
        <v>2.7740000000000001E-2</v>
      </c>
      <c r="N532" s="88">
        <v>4.2959500000000004</v>
      </c>
      <c r="O532" s="90">
        <v>5.6570000000000002E-2</v>
      </c>
      <c r="P532" s="89">
        <v>4.2450999999999999</v>
      </c>
      <c r="Q532" s="89">
        <v>6.232E-2</v>
      </c>
      <c r="R532" s="88">
        <v>4.2413699999999999</v>
      </c>
      <c r="S532" s="90">
        <v>3.6970000000000003E-2</v>
      </c>
      <c r="T532" s="89">
        <v>4.4068100000000001</v>
      </c>
      <c r="U532" s="89">
        <v>8.8160000000000002E-2</v>
      </c>
      <c r="V532" s="88">
        <v>4.3144299999999998</v>
      </c>
      <c r="W532" s="90">
        <v>3.6810000000000002E-2</v>
      </c>
      <c r="X532" s="89">
        <v>3.9681899999999999</v>
      </c>
      <c r="Y532" s="89">
        <v>3.8699999999999998E-2</v>
      </c>
      <c r="Z532" s="88">
        <v>6.5682799999999997</v>
      </c>
      <c r="AA532" s="90">
        <v>3.71584</v>
      </c>
      <c r="AD532" s="22"/>
    </row>
    <row r="533" spans="1:30" ht="15" customHeight="1">
      <c r="A533" s="22"/>
      <c r="B533" s="126">
        <v>10.8565</v>
      </c>
      <c r="C533" s="127"/>
      <c r="D533" s="88">
        <v>4.45038</v>
      </c>
      <c r="E533" s="89">
        <v>5.663E-2</v>
      </c>
      <c r="F533" s="88">
        <v>4.2549400000000004</v>
      </c>
      <c r="G533" s="90">
        <v>4.6739999999999997E-2</v>
      </c>
      <c r="H533" s="89">
        <v>4.6834600000000002</v>
      </c>
      <c r="I533" s="89">
        <v>7.0069999999999993E-2</v>
      </c>
      <c r="J533" s="88">
        <v>4.8367899999999997</v>
      </c>
      <c r="K533" s="90">
        <v>0.12289</v>
      </c>
      <c r="L533" s="89">
        <v>4.4491300000000003</v>
      </c>
      <c r="M533" s="89">
        <v>2.8799999999999999E-2</v>
      </c>
      <c r="N533" s="88">
        <v>4.2968000000000002</v>
      </c>
      <c r="O533" s="90">
        <v>5.6989999999999999E-2</v>
      </c>
      <c r="P533" s="89">
        <v>4.2460100000000001</v>
      </c>
      <c r="Q533" s="89">
        <v>6.2920000000000004E-2</v>
      </c>
      <c r="R533" s="88">
        <v>4.2422500000000003</v>
      </c>
      <c r="S533" s="90">
        <v>3.739E-2</v>
      </c>
      <c r="T533" s="89">
        <v>4.4112299999999998</v>
      </c>
      <c r="U533" s="89">
        <v>8.7940000000000004E-2</v>
      </c>
      <c r="V533" s="88">
        <v>4.31473</v>
      </c>
      <c r="W533" s="90">
        <v>3.703E-2</v>
      </c>
      <c r="X533" s="89">
        <v>3.9702700000000002</v>
      </c>
      <c r="Y533" s="89">
        <v>3.9149999999999997E-2</v>
      </c>
      <c r="Z533" s="88">
        <v>6.56724</v>
      </c>
      <c r="AA533" s="90">
        <v>3.7156699999999998</v>
      </c>
      <c r="AD533" s="22"/>
    </row>
    <row r="534" spans="1:30" ht="15" customHeight="1">
      <c r="A534" s="22"/>
      <c r="B534" s="126">
        <v>10.861750000000001</v>
      </c>
      <c r="C534" s="127"/>
      <c r="D534" s="88">
        <v>4.4504999999999999</v>
      </c>
      <c r="E534" s="89">
        <v>5.7230000000000003E-2</v>
      </c>
      <c r="F534" s="88">
        <v>4.2531600000000003</v>
      </c>
      <c r="G534" s="90">
        <v>4.5879999999999997E-2</v>
      </c>
      <c r="H534" s="89">
        <v>4.6838600000000001</v>
      </c>
      <c r="I534" s="89">
        <v>7.0629999999999998E-2</v>
      </c>
      <c r="J534" s="88">
        <v>4.8367899999999997</v>
      </c>
      <c r="K534" s="90">
        <v>0.12237000000000001</v>
      </c>
      <c r="L534" s="89">
        <v>4.4489700000000001</v>
      </c>
      <c r="M534" s="89">
        <v>2.8709999999999999E-2</v>
      </c>
      <c r="N534" s="88">
        <v>4.2964099999999998</v>
      </c>
      <c r="O534" s="90">
        <v>5.6680000000000001E-2</v>
      </c>
      <c r="P534" s="89">
        <v>4.24512</v>
      </c>
      <c r="Q534" s="89">
        <v>6.4610000000000001E-2</v>
      </c>
      <c r="R534" s="88">
        <v>4.2416799999999997</v>
      </c>
      <c r="S534" s="90">
        <v>3.6880000000000003E-2</v>
      </c>
      <c r="T534" s="89">
        <v>4.4108400000000003</v>
      </c>
      <c r="U534" s="89">
        <v>8.8209999999999997E-2</v>
      </c>
      <c r="V534" s="88">
        <v>4.31454</v>
      </c>
      <c r="W534" s="90">
        <v>3.6200000000000003E-2</v>
      </c>
      <c r="X534" s="89">
        <v>3.96977</v>
      </c>
      <c r="Y534" s="89">
        <v>4.0969999999999999E-2</v>
      </c>
      <c r="Z534" s="88">
        <v>6.56595</v>
      </c>
      <c r="AA534" s="90">
        <v>3.71366</v>
      </c>
      <c r="AD534" s="22"/>
    </row>
    <row r="535" spans="1:30" ht="15" customHeight="1">
      <c r="A535" s="22"/>
      <c r="B535" s="126">
        <v>10.867000000000001</v>
      </c>
      <c r="C535" s="127"/>
      <c r="D535" s="88">
        <v>4.45045</v>
      </c>
      <c r="E535" s="89">
        <v>5.7299999999999997E-2</v>
      </c>
      <c r="F535" s="88">
        <v>4.2554699999999999</v>
      </c>
      <c r="G535" s="90">
        <v>4.5740000000000003E-2</v>
      </c>
      <c r="H535" s="89">
        <v>4.6850800000000001</v>
      </c>
      <c r="I535" s="89">
        <v>7.0300000000000001E-2</v>
      </c>
      <c r="J535" s="88">
        <v>4.83786</v>
      </c>
      <c r="K535" s="90">
        <v>0.12191</v>
      </c>
      <c r="L535" s="89">
        <v>4.4502100000000002</v>
      </c>
      <c r="M535" s="89">
        <v>2.879E-2</v>
      </c>
      <c r="N535" s="88">
        <v>4.2975300000000001</v>
      </c>
      <c r="O535" s="90">
        <v>5.7799999999999997E-2</v>
      </c>
      <c r="P535" s="89">
        <v>4.2469000000000001</v>
      </c>
      <c r="Q535" s="89">
        <v>6.3380000000000006E-2</v>
      </c>
      <c r="R535" s="88">
        <v>4.2425100000000002</v>
      </c>
      <c r="S535" s="90">
        <v>3.7199999999999997E-2</v>
      </c>
      <c r="T535" s="89">
        <v>4.4131999999999998</v>
      </c>
      <c r="U535" s="89">
        <v>8.7779999999999997E-2</v>
      </c>
      <c r="V535" s="88">
        <v>4.3161699999999996</v>
      </c>
      <c r="W535" s="90">
        <v>3.6549999999999999E-2</v>
      </c>
      <c r="X535" s="89">
        <v>3.9715099999999999</v>
      </c>
      <c r="Y535" s="89">
        <v>4.0739999999999998E-2</v>
      </c>
      <c r="Z535" s="88">
        <v>6.5680800000000001</v>
      </c>
      <c r="AA535" s="90">
        <v>3.7139199999999999</v>
      </c>
      <c r="AD535" s="22"/>
    </row>
    <row r="536" spans="1:30" ht="15" customHeight="1">
      <c r="A536" s="22"/>
      <c r="B536" s="126">
        <v>10.872249999999999</v>
      </c>
      <c r="C536" s="127"/>
      <c r="D536" s="88">
        <v>4.4496599999999997</v>
      </c>
      <c r="E536" s="89">
        <v>5.7880000000000001E-2</v>
      </c>
      <c r="F536" s="88">
        <v>4.2546600000000003</v>
      </c>
      <c r="G536" s="90">
        <v>4.5760000000000002E-2</v>
      </c>
      <c r="H536" s="89">
        <v>4.6858899999999997</v>
      </c>
      <c r="I536" s="89">
        <v>7.0709999999999995E-2</v>
      </c>
      <c r="J536" s="88">
        <v>4.8387500000000001</v>
      </c>
      <c r="K536" s="90">
        <v>0.12123</v>
      </c>
      <c r="L536" s="89">
        <v>4.4499599999999999</v>
      </c>
      <c r="M536" s="89">
        <v>2.8219999999999999E-2</v>
      </c>
      <c r="N536" s="88">
        <v>4.2977800000000004</v>
      </c>
      <c r="O536" s="90">
        <v>5.6959999999999997E-2</v>
      </c>
      <c r="P536" s="89">
        <v>4.2464899999999997</v>
      </c>
      <c r="Q536" s="89">
        <v>6.4380000000000007E-2</v>
      </c>
      <c r="R536" s="88">
        <v>4.2427400000000004</v>
      </c>
      <c r="S536" s="90">
        <v>3.6339999999999997E-2</v>
      </c>
      <c r="T536" s="89">
        <v>4.4131</v>
      </c>
      <c r="U536" s="89">
        <v>8.9440000000000006E-2</v>
      </c>
      <c r="V536" s="88">
        <v>4.3151000000000002</v>
      </c>
      <c r="W536" s="90">
        <v>3.6260000000000001E-2</v>
      </c>
      <c r="X536" s="89">
        <v>3.9706800000000002</v>
      </c>
      <c r="Y536" s="89">
        <v>3.8530000000000002E-2</v>
      </c>
      <c r="Z536" s="88">
        <v>6.5667200000000001</v>
      </c>
      <c r="AA536" s="90">
        <v>3.71062</v>
      </c>
      <c r="AD536" s="22"/>
    </row>
    <row r="537" spans="1:30" ht="15" customHeight="1">
      <c r="A537" s="22"/>
      <c r="B537" s="126">
        <v>10.8775</v>
      </c>
      <c r="C537" s="127"/>
      <c r="D537" s="88">
        <v>4.4508999999999999</v>
      </c>
      <c r="E537" s="89">
        <v>5.8209999999999998E-2</v>
      </c>
      <c r="F537" s="88">
        <v>4.2556399999999996</v>
      </c>
      <c r="G537" s="90">
        <v>4.376E-2</v>
      </c>
      <c r="H537" s="89">
        <v>4.6861600000000001</v>
      </c>
      <c r="I537" s="89">
        <v>7.1110000000000007E-2</v>
      </c>
      <c r="J537" s="88">
        <v>4.8384</v>
      </c>
      <c r="K537" s="90">
        <v>0.12051000000000001</v>
      </c>
      <c r="L537" s="89">
        <v>4.4496000000000002</v>
      </c>
      <c r="M537" s="89">
        <v>2.784E-2</v>
      </c>
      <c r="N537" s="88">
        <v>4.2978699999999996</v>
      </c>
      <c r="O537" s="90">
        <v>5.6469999999999999E-2</v>
      </c>
      <c r="P537" s="89">
        <v>4.2454900000000002</v>
      </c>
      <c r="Q537" s="89">
        <v>6.3969999999999999E-2</v>
      </c>
      <c r="R537" s="88">
        <v>4.2427700000000002</v>
      </c>
      <c r="S537" s="90">
        <v>3.6409999999999998E-2</v>
      </c>
      <c r="T537" s="89">
        <v>4.41425</v>
      </c>
      <c r="U537" s="89">
        <v>8.7249999999999994E-2</v>
      </c>
      <c r="V537" s="88">
        <v>4.3150399999999998</v>
      </c>
      <c r="W537" s="90">
        <v>3.5540000000000002E-2</v>
      </c>
      <c r="X537" s="89">
        <v>3.9696400000000001</v>
      </c>
      <c r="Y537" s="89">
        <v>3.7859999999999998E-2</v>
      </c>
      <c r="Z537" s="88">
        <v>6.5664600000000002</v>
      </c>
      <c r="AA537" s="90">
        <v>3.70872</v>
      </c>
      <c r="AD537" s="22"/>
    </row>
    <row r="538" spans="1:30" ht="15" customHeight="1">
      <c r="A538" s="22"/>
      <c r="B538" s="126">
        <v>10.88275</v>
      </c>
      <c r="C538" s="127"/>
      <c r="D538" s="88">
        <v>4.4503599999999999</v>
      </c>
      <c r="E538" s="89">
        <v>5.987E-2</v>
      </c>
      <c r="F538" s="88">
        <v>4.2540199999999997</v>
      </c>
      <c r="G538" s="90">
        <v>4.7129999999999998E-2</v>
      </c>
      <c r="H538" s="89">
        <v>4.6863000000000001</v>
      </c>
      <c r="I538" s="89">
        <v>7.1620000000000003E-2</v>
      </c>
      <c r="J538" s="88">
        <v>4.8386699999999996</v>
      </c>
      <c r="K538" s="90">
        <v>0.1208</v>
      </c>
      <c r="L538" s="89">
        <v>4.4501099999999996</v>
      </c>
      <c r="M538" s="89">
        <v>2.8580000000000001E-2</v>
      </c>
      <c r="N538" s="88">
        <v>4.2973400000000002</v>
      </c>
      <c r="O538" s="90">
        <v>5.747E-2</v>
      </c>
      <c r="P538" s="89">
        <v>4.2461099999999998</v>
      </c>
      <c r="Q538" s="89">
        <v>6.5180000000000002E-2</v>
      </c>
      <c r="R538" s="88">
        <v>4.2420900000000001</v>
      </c>
      <c r="S538" s="90">
        <v>3.653E-2</v>
      </c>
      <c r="T538" s="89">
        <v>4.4149900000000004</v>
      </c>
      <c r="U538" s="89">
        <v>8.9760000000000006E-2</v>
      </c>
      <c r="V538" s="88">
        <v>4.3148099999999996</v>
      </c>
      <c r="W538" s="90">
        <v>3.6049999999999999E-2</v>
      </c>
      <c r="X538" s="89">
        <v>3.9698199999999999</v>
      </c>
      <c r="Y538" s="89">
        <v>4.0070000000000001E-2</v>
      </c>
      <c r="Z538" s="88">
        <v>6.5648900000000001</v>
      </c>
      <c r="AA538" s="90">
        <v>3.70872</v>
      </c>
      <c r="AD538" s="22"/>
    </row>
    <row r="539" spans="1:30" ht="15" customHeight="1">
      <c r="A539" s="22"/>
      <c r="B539" s="126">
        <v>10.888</v>
      </c>
      <c r="C539" s="127"/>
      <c r="D539" s="88">
        <v>4.4511099999999999</v>
      </c>
      <c r="E539" s="89">
        <v>5.7480000000000003E-2</v>
      </c>
      <c r="F539" s="88">
        <v>4.2570300000000003</v>
      </c>
      <c r="G539" s="90">
        <v>4.623E-2</v>
      </c>
      <c r="H539" s="89">
        <v>4.6877599999999999</v>
      </c>
      <c r="I539" s="89">
        <v>7.1429999999999993E-2</v>
      </c>
      <c r="J539" s="88">
        <v>4.84</v>
      </c>
      <c r="K539" s="90">
        <v>0.12081</v>
      </c>
      <c r="L539" s="89">
        <v>4.4511099999999999</v>
      </c>
      <c r="M539" s="89">
        <v>2.8410000000000001E-2</v>
      </c>
      <c r="N539" s="88">
        <v>4.2983900000000004</v>
      </c>
      <c r="O539" s="90">
        <v>5.7290000000000001E-2</v>
      </c>
      <c r="P539" s="89">
        <v>4.2484299999999999</v>
      </c>
      <c r="Q539" s="89">
        <v>6.5579999999999999E-2</v>
      </c>
      <c r="R539" s="88">
        <v>4.2436299999999996</v>
      </c>
      <c r="S539" s="90">
        <v>3.603E-2</v>
      </c>
      <c r="T539" s="89">
        <v>4.4189299999999996</v>
      </c>
      <c r="U539" s="89">
        <v>8.9359999999999995E-2</v>
      </c>
      <c r="V539" s="88">
        <v>4.3158700000000003</v>
      </c>
      <c r="W539" s="90">
        <v>3.5869999999999999E-2</v>
      </c>
      <c r="X539" s="89">
        <v>3.9715099999999999</v>
      </c>
      <c r="Y539" s="89">
        <v>3.8550000000000001E-2</v>
      </c>
      <c r="Z539" s="88">
        <v>6.5669199999999996</v>
      </c>
      <c r="AA539" s="90">
        <v>3.70784</v>
      </c>
      <c r="AD539" s="22"/>
    </row>
    <row r="540" spans="1:30" ht="15" customHeight="1">
      <c r="A540" s="22"/>
      <c r="B540" s="126">
        <v>10.89325</v>
      </c>
      <c r="C540" s="127"/>
      <c r="D540" s="88">
        <v>4.4531999999999998</v>
      </c>
      <c r="E540" s="89">
        <v>5.8430000000000003E-2</v>
      </c>
      <c r="F540" s="88">
        <v>4.2566699999999997</v>
      </c>
      <c r="G540" s="90">
        <v>4.5999999999999999E-2</v>
      </c>
      <c r="H540" s="89">
        <v>4.6888500000000004</v>
      </c>
      <c r="I540" s="89">
        <v>7.1489999999999998E-2</v>
      </c>
      <c r="J540" s="88">
        <v>4.8404100000000003</v>
      </c>
      <c r="K540" s="90">
        <v>0.11995</v>
      </c>
      <c r="L540" s="89">
        <v>4.4516400000000003</v>
      </c>
      <c r="M540" s="89">
        <v>2.8750000000000001E-2</v>
      </c>
      <c r="N540" s="88">
        <v>4.2995400000000004</v>
      </c>
      <c r="O540" s="90">
        <v>5.6939999999999998E-2</v>
      </c>
      <c r="P540" s="89">
        <v>4.2483000000000004</v>
      </c>
      <c r="Q540" s="89">
        <v>6.3979999999999995E-2</v>
      </c>
      <c r="R540" s="88">
        <v>4.2442099999999998</v>
      </c>
      <c r="S540" s="90">
        <v>3.6249999999999998E-2</v>
      </c>
      <c r="T540" s="89">
        <v>4.4201499999999996</v>
      </c>
      <c r="U540" s="89">
        <v>8.9749999999999996E-2</v>
      </c>
      <c r="V540" s="88">
        <v>4.31677</v>
      </c>
      <c r="W540" s="90">
        <v>3.6220000000000002E-2</v>
      </c>
      <c r="X540" s="89">
        <v>3.9722499999999998</v>
      </c>
      <c r="Y540" s="89">
        <v>3.8929999999999999E-2</v>
      </c>
      <c r="Z540" s="88">
        <v>6.5666099999999998</v>
      </c>
      <c r="AA540" s="90">
        <v>3.7075900000000002</v>
      </c>
      <c r="AD540" s="22"/>
    </row>
    <row r="541" spans="1:30" ht="15" customHeight="1">
      <c r="A541" s="22"/>
      <c r="B541" s="126">
        <v>10.8985</v>
      </c>
      <c r="C541" s="127"/>
      <c r="D541" s="88">
        <v>4.4527999999999999</v>
      </c>
      <c r="E541" s="89">
        <v>5.9279999999999999E-2</v>
      </c>
      <c r="F541" s="88">
        <v>4.2569299999999997</v>
      </c>
      <c r="G541" s="90">
        <v>4.7980000000000002E-2</v>
      </c>
      <c r="H541" s="89">
        <v>4.6900399999999998</v>
      </c>
      <c r="I541" s="89">
        <v>7.2580000000000006E-2</v>
      </c>
      <c r="J541" s="88">
        <v>4.8407799999999996</v>
      </c>
      <c r="K541" s="90">
        <v>0.12096999999999999</v>
      </c>
      <c r="L541" s="89">
        <v>4.45214</v>
      </c>
      <c r="M541" s="89">
        <v>2.8660000000000001E-2</v>
      </c>
      <c r="N541" s="88">
        <v>4.2994300000000001</v>
      </c>
      <c r="O541" s="90">
        <v>5.7020000000000001E-2</v>
      </c>
      <c r="P541" s="89">
        <v>4.2488999999999999</v>
      </c>
      <c r="Q541" s="89">
        <v>6.5860000000000002E-2</v>
      </c>
      <c r="R541" s="88">
        <v>4.2442299999999999</v>
      </c>
      <c r="S541" s="90">
        <v>3.6920000000000001E-2</v>
      </c>
      <c r="T541" s="89">
        <v>4.4223299999999997</v>
      </c>
      <c r="U541" s="89">
        <v>9.2649999999999996E-2</v>
      </c>
      <c r="V541" s="88">
        <v>4.3168899999999999</v>
      </c>
      <c r="W541" s="90">
        <v>3.6990000000000002E-2</v>
      </c>
      <c r="X541" s="89">
        <v>3.9717500000000001</v>
      </c>
      <c r="Y541" s="89">
        <v>4.0899999999999999E-2</v>
      </c>
      <c r="Z541" s="88">
        <v>6.5651000000000002</v>
      </c>
      <c r="AA541" s="90">
        <v>3.7079399999999998</v>
      </c>
      <c r="AD541" s="22"/>
    </row>
    <row r="542" spans="1:30" ht="15" customHeight="1">
      <c r="A542" s="22"/>
      <c r="B542" s="126">
        <v>10.90375</v>
      </c>
      <c r="C542" s="127"/>
      <c r="D542" s="88">
        <v>4.4536899999999999</v>
      </c>
      <c r="E542" s="89">
        <v>5.9880000000000003E-2</v>
      </c>
      <c r="F542" s="88">
        <v>4.2573400000000001</v>
      </c>
      <c r="G542" s="90">
        <v>4.6829999999999997E-2</v>
      </c>
      <c r="H542" s="89">
        <v>4.6906299999999996</v>
      </c>
      <c r="I542" s="89">
        <v>7.2859999999999994E-2</v>
      </c>
      <c r="J542" s="88">
        <v>4.8423600000000002</v>
      </c>
      <c r="K542" s="90">
        <v>0.12148</v>
      </c>
      <c r="L542" s="89">
        <v>4.4525699999999997</v>
      </c>
      <c r="M542" s="89">
        <v>2.9690000000000001E-2</v>
      </c>
      <c r="N542" s="88">
        <v>4.3001899999999997</v>
      </c>
      <c r="O542" s="90">
        <v>5.8369999999999998E-2</v>
      </c>
      <c r="P542" s="89">
        <v>4.2494899999999998</v>
      </c>
      <c r="Q542" s="89">
        <v>6.6360000000000002E-2</v>
      </c>
      <c r="R542" s="88">
        <v>4.2454799999999997</v>
      </c>
      <c r="S542" s="90">
        <v>3.7339999999999998E-2</v>
      </c>
      <c r="T542" s="89">
        <v>4.4235300000000004</v>
      </c>
      <c r="U542" s="89">
        <v>9.2009999999999995E-2</v>
      </c>
      <c r="V542" s="88">
        <v>4.31656</v>
      </c>
      <c r="W542" s="90">
        <v>3.7220000000000003E-2</v>
      </c>
      <c r="X542" s="89">
        <v>3.9727800000000002</v>
      </c>
      <c r="Y542" s="89">
        <v>4.0239999999999998E-2</v>
      </c>
      <c r="Z542" s="88">
        <v>6.5649199999999999</v>
      </c>
      <c r="AA542" s="90">
        <v>3.7077599999999999</v>
      </c>
      <c r="AD542" s="22"/>
    </row>
    <row r="543" spans="1:30" ht="15" customHeight="1">
      <c r="A543" s="22"/>
      <c r="B543" s="126">
        <v>10.909000000000001</v>
      </c>
      <c r="C543" s="127"/>
      <c r="D543" s="88">
        <v>4.4530700000000003</v>
      </c>
      <c r="E543" s="89">
        <v>6.0100000000000001E-2</v>
      </c>
      <c r="F543" s="88">
        <v>4.2580799999999996</v>
      </c>
      <c r="G543" s="90">
        <v>4.6899999999999997E-2</v>
      </c>
      <c r="H543" s="89">
        <v>4.6916799999999999</v>
      </c>
      <c r="I543" s="89">
        <v>7.4230000000000004E-2</v>
      </c>
      <c r="J543" s="88">
        <v>4.8422200000000002</v>
      </c>
      <c r="K543" s="90">
        <v>0.12180000000000001</v>
      </c>
      <c r="L543" s="89">
        <v>4.45261</v>
      </c>
      <c r="M543" s="89">
        <v>2.9860000000000001E-2</v>
      </c>
      <c r="N543" s="88">
        <v>4.3003600000000004</v>
      </c>
      <c r="O543" s="90">
        <v>5.851E-2</v>
      </c>
      <c r="P543" s="89">
        <v>4.2497499999999997</v>
      </c>
      <c r="Q543" s="89">
        <v>6.7159999999999997E-2</v>
      </c>
      <c r="R543" s="88">
        <v>4.2451499999999998</v>
      </c>
      <c r="S543" s="90">
        <v>3.8089999999999999E-2</v>
      </c>
      <c r="T543" s="89">
        <v>4.4248700000000003</v>
      </c>
      <c r="U543" s="89">
        <v>9.3119999999999994E-2</v>
      </c>
      <c r="V543" s="88">
        <v>4.3173899999999996</v>
      </c>
      <c r="W543" s="90">
        <v>3.8039999999999997E-2</v>
      </c>
      <c r="X543" s="89">
        <v>3.9720800000000001</v>
      </c>
      <c r="Y543" s="89">
        <v>4.1450000000000001E-2</v>
      </c>
      <c r="Z543" s="88">
        <v>6.5640700000000001</v>
      </c>
      <c r="AA543" s="90">
        <v>3.7064300000000001</v>
      </c>
      <c r="AD543" s="22"/>
    </row>
    <row r="544" spans="1:30" ht="15" customHeight="1">
      <c r="A544" s="22"/>
      <c r="B544" s="126">
        <v>10.914249999999999</v>
      </c>
      <c r="C544" s="127"/>
      <c r="D544" s="88">
        <v>4.4540100000000002</v>
      </c>
      <c r="E544" s="89">
        <v>5.7910000000000003E-2</v>
      </c>
      <c r="F544" s="88">
        <v>4.2578399999999998</v>
      </c>
      <c r="G544" s="90">
        <v>4.6280000000000002E-2</v>
      </c>
      <c r="H544" s="89">
        <v>4.6913999999999998</v>
      </c>
      <c r="I544" s="89">
        <v>7.2730000000000003E-2</v>
      </c>
      <c r="J544" s="88">
        <v>4.8418999999999999</v>
      </c>
      <c r="K544" s="90">
        <v>0.1205</v>
      </c>
      <c r="L544" s="89">
        <v>4.4526599999999998</v>
      </c>
      <c r="M544" s="89">
        <v>2.8850000000000001E-2</v>
      </c>
      <c r="N544" s="88">
        <v>4.3010200000000003</v>
      </c>
      <c r="O544" s="90">
        <v>5.8340000000000003E-2</v>
      </c>
      <c r="P544" s="89">
        <v>4.2498899999999997</v>
      </c>
      <c r="Q544" s="89">
        <v>6.3530000000000003E-2</v>
      </c>
      <c r="R544" s="88">
        <v>4.2447499999999998</v>
      </c>
      <c r="S544" s="90">
        <v>3.6479999999999999E-2</v>
      </c>
      <c r="T544" s="89">
        <v>4.4263599999999999</v>
      </c>
      <c r="U544" s="89">
        <v>9.3090000000000006E-2</v>
      </c>
      <c r="V544" s="88">
        <v>4.3163999999999998</v>
      </c>
      <c r="W544" s="90">
        <v>3.6089999999999997E-2</v>
      </c>
      <c r="X544" s="89">
        <v>3.9716399999999998</v>
      </c>
      <c r="Y544" s="89">
        <v>3.875E-2</v>
      </c>
      <c r="Z544" s="88">
        <v>6.5635300000000001</v>
      </c>
      <c r="AA544" s="90">
        <v>3.7039200000000001</v>
      </c>
      <c r="AD544" s="22"/>
    </row>
    <row r="545" spans="1:30" ht="15" customHeight="1">
      <c r="A545" s="22"/>
      <c r="B545" s="126">
        <v>10.919499999999999</v>
      </c>
      <c r="C545" s="127"/>
      <c r="D545" s="88">
        <v>4.4519399999999996</v>
      </c>
      <c r="E545" s="89">
        <v>5.8560000000000001E-2</v>
      </c>
      <c r="F545" s="88">
        <v>4.2562100000000003</v>
      </c>
      <c r="G545" s="90">
        <v>4.53E-2</v>
      </c>
      <c r="H545" s="89">
        <v>4.6922300000000003</v>
      </c>
      <c r="I545" s="89">
        <v>7.3950000000000002E-2</v>
      </c>
      <c r="J545" s="88">
        <v>4.8419400000000001</v>
      </c>
      <c r="K545" s="90">
        <v>0.12056</v>
      </c>
      <c r="L545" s="89">
        <v>4.4523599999999997</v>
      </c>
      <c r="M545" s="89">
        <v>2.9409999999999999E-2</v>
      </c>
      <c r="N545" s="88">
        <v>4.3005800000000001</v>
      </c>
      <c r="O545" s="90">
        <v>5.7299999999999997E-2</v>
      </c>
      <c r="P545" s="89">
        <v>4.2496299999999998</v>
      </c>
      <c r="Q545" s="89">
        <v>6.4960000000000004E-2</v>
      </c>
      <c r="R545" s="88">
        <v>4.2443799999999996</v>
      </c>
      <c r="S545" s="90">
        <v>3.6209999999999999E-2</v>
      </c>
      <c r="T545" s="89">
        <v>4.42692</v>
      </c>
      <c r="U545" s="89">
        <v>9.1439999999999994E-2</v>
      </c>
      <c r="V545" s="88">
        <v>4.3168800000000003</v>
      </c>
      <c r="W545" s="90">
        <v>3.6049999999999999E-2</v>
      </c>
      <c r="X545" s="89">
        <v>3.9712200000000002</v>
      </c>
      <c r="Y545" s="89">
        <v>3.8019999999999998E-2</v>
      </c>
      <c r="Z545" s="88">
        <v>6.5623300000000002</v>
      </c>
      <c r="AA545" s="90">
        <v>3.70235</v>
      </c>
      <c r="AD545" s="22"/>
    </row>
    <row r="546" spans="1:30" ht="15" customHeight="1">
      <c r="A546" s="22"/>
      <c r="B546" s="126">
        <v>10.92475</v>
      </c>
      <c r="C546" s="127"/>
      <c r="D546" s="88">
        <v>4.4527900000000002</v>
      </c>
      <c r="E546" s="89">
        <v>5.8430000000000003E-2</v>
      </c>
      <c r="F546" s="88">
        <v>4.2563500000000003</v>
      </c>
      <c r="G546" s="90">
        <v>4.6719999999999998E-2</v>
      </c>
      <c r="H546" s="89">
        <v>4.69224</v>
      </c>
      <c r="I546" s="89">
        <v>7.4829999999999994E-2</v>
      </c>
      <c r="J546" s="88">
        <v>4.8429099999999998</v>
      </c>
      <c r="K546" s="90">
        <v>0.12033000000000001</v>
      </c>
      <c r="L546" s="89">
        <v>4.45268</v>
      </c>
      <c r="M546" s="89">
        <v>2.945E-2</v>
      </c>
      <c r="N546" s="88">
        <v>4.3002900000000004</v>
      </c>
      <c r="O546" s="90">
        <v>5.9159999999999997E-2</v>
      </c>
      <c r="P546" s="89">
        <v>4.2512999999999996</v>
      </c>
      <c r="Q546" s="89">
        <v>6.5809999999999994E-2</v>
      </c>
      <c r="R546" s="88">
        <v>4.2453700000000003</v>
      </c>
      <c r="S546" s="90">
        <v>3.696E-2</v>
      </c>
      <c r="T546" s="89">
        <v>4.4300100000000002</v>
      </c>
      <c r="U546" s="89">
        <v>9.4289999999999999E-2</v>
      </c>
      <c r="V546" s="88">
        <v>4.3161500000000004</v>
      </c>
      <c r="W546" s="90">
        <v>3.6429999999999997E-2</v>
      </c>
      <c r="X546" s="89">
        <v>3.9712999999999998</v>
      </c>
      <c r="Y546" s="89">
        <v>3.9620000000000002E-2</v>
      </c>
      <c r="Z546" s="88">
        <v>6.56189</v>
      </c>
      <c r="AA546" s="90">
        <v>3.7029000000000001</v>
      </c>
      <c r="AD546" s="22"/>
    </row>
    <row r="547" spans="1:30" ht="15" customHeight="1">
      <c r="A547" s="22"/>
      <c r="B547" s="126">
        <v>10.93</v>
      </c>
      <c r="C547" s="127"/>
      <c r="D547" s="88">
        <v>4.4519399999999996</v>
      </c>
      <c r="E547" s="89">
        <v>5.8880000000000002E-2</v>
      </c>
      <c r="F547" s="88">
        <v>4.2566600000000001</v>
      </c>
      <c r="G547" s="90">
        <v>4.6219999999999997E-2</v>
      </c>
      <c r="H547" s="89">
        <v>4.6934300000000002</v>
      </c>
      <c r="I547" s="89">
        <v>7.5050000000000006E-2</v>
      </c>
      <c r="J547" s="88">
        <v>4.8419999999999996</v>
      </c>
      <c r="K547" s="90">
        <v>0.12077</v>
      </c>
      <c r="L547" s="89">
        <v>4.4525699999999997</v>
      </c>
      <c r="M547" s="89">
        <v>3.0499999999999999E-2</v>
      </c>
      <c r="N547" s="88">
        <v>4.3002900000000004</v>
      </c>
      <c r="O547" s="90">
        <v>5.8709999999999998E-2</v>
      </c>
      <c r="P547" s="89">
        <v>4.2509199999999998</v>
      </c>
      <c r="Q547" s="89">
        <v>6.3990000000000005E-2</v>
      </c>
      <c r="R547" s="88">
        <v>4.2447400000000002</v>
      </c>
      <c r="S547" s="90">
        <v>3.7220000000000003E-2</v>
      </c>
      <c r="T547" s="89">
        <v>4.4325599999999996</v>
      </c>
      <c r="U547" s="89">
        <v>9.6140000000000003E-2</v>
      </c>
      <c r="V547" s="88">
        <v>4.3164999999999996</v>
      </c>
      <c r="W547" s="90">
        <v>3.696E-2</v>
      </c>
      <c r="X547" s="89">
        <v>3.9702700000000002</v>
      </c>
      <c r="Y547" s="89">
        <v>4.0099999999999997E-2</v>
      </c>
      <c r="Z547" s="88">
        <v>6.5597500000000002</v>
      </c>
      <c r="AA547" s="90">
        <v>3.7023600000000001</v>
      </c>
      <c r="AD547" s="22"/>
    </row>
    <row r="548" spans="1:30" ht="15" customHeight="1">
      <c r="A548" s="22"/>
      <c r="B548" s="126">
        <v>10.93525</v>
      </c>
      <c r="C548" s="127"/>
      <c r="D548" s="88">
        <v>4.4532100000000003</v>
      </c>
      <c r="E548" s="89">
        <v>5.706E-2</v>
      </c>
      <c r="F548" s="88">
        <v>4.2568200000000003</v>
      </c>
      <c r="G548" s="90">
        <v>4.5019999999999998E-2</v>
      </c>
      <c r="H548" s="89">
        <v>4.6938300000000002</v>
      </c>
      <c r="I548" s="89">
        <v>7.4899999999999994E-2</v>
      </c>
      <c r="J548" s="88">
        <v>4.8427100000000003</v>
      </c>
      <c r="K548" s="90">
        <v>0.11983000000000001</v>
      </c>
      <c r="L548" s="89">
        <v>4.4530900000000004</v>
      </c>
      <c r="M548" s="89">
        <v>2.964E-2</v>
      </c>
      <c r="N548" s="88">
        <v>4.3003900000000002</v>
      </c>
      <c r="O548" s="90">
        <v>5.7829999999999999E-2</v>
      </c>
      <c r="P548" s="89">
        <v>4.25136</v>
      </c>
      <c r="Q548" s="89">
        <v>6.3539999999999999E-2</v>
      </c>
      <c r="R548" s="88">
        <v>4.2446200000000003</v>
      </c>
      <c r="S548" s="90">
        <v>3.6420000000000001E-2</v>
      </c>
      <c r="T548" s="89">
        <v>4.4336399999999996</v>
      </c>
      <c r="U548" s="89">
        <v>9.5100000000000004E-2</v>
      </c>
      <c r="V548" s="88">
        <v>4.3168600000000001</v>
      </c>
      <c r="W548" s="90">
        <v>3.6299999999999999E-2</v>
      </c>
      <c r="X548" s="89">
        <v>3.9707499999999998</v>
      </c>
      <c r="Y548" s="89">
        <v>3.8420000000000003E-2</v>
      </c>
      <c r="Z548" s="88">
        <v>6.56121</v>
      </c>
      <c r="AA548" s="90">
        <v>3.6990599999999998</v>
      </c>
      <c r="AD548" s="22"/>
    </row>
    <row r="549" spans="1:30" ht="15" customHeight="1">
      <c r="A549" s="22"/>
      <c r="B549" s="126">
        <v>10.9405</v>
      </c>
      <c r="C549" s="127"/>
      <c r="D549" s="88">
        <v>4.4519500000000001</v>
      </c>
      <c r="E549" s="89">
        <v>5.5350000000000003E-2</v>
      </c>
      <c r="F549" s="88">
        <v>4.2552899999999996</v>
      </c>
      <c r="G549" s="90">
        <v>4.4209999999999999E-2</v>
      </c>
      <c r="H549" s="89">
        <v>4.6935399999999996</v>
      </c>
      <c r="I549" s="89">
        <v>7.485E-2</v>
      </c>
      <c r="J549" s="88">
        <v>4.8416300000000003</v>
      </c>
      <c r="K549" s="90">
        <v>0.11953999999999999</v>
      </c>
      <c r="L549" s="89">
        <v>4.4526300000000001</v>
      </c>
      <c r="M549" s="89">
        <v>2.8969999999999999E-2</v>
      </c>
      <c r="N549" s="88">
        <v>4.3000600000000002</v>
      </c>
      <c r="O549" s="90">
        <v>5.7459999999999997E-2</v>
      </c>
      <c r="P549" s="89">
        <v>4.2501699999999998</v>
      </c>
      <c r="Q549" s="89">
        <v>6.2880000000000005E-2</v>
      </c>
      <c r="R549" s="88">
        <v>4.2435</v>
      </c>
      <c r="S549" s="90">
        <v>3.6179999999999997E-2</v>
      </c>
      <c r="T549" s="89">
        <v>4.4348799999999997</v>
      </c>
      <c r="U549" s="89">
        <v>9.4839999999999994E-2</v>
      </c>
      <c r="V549" s="88">
        <v>4.3150899999999996</v>
      </c>
      <c r="W549" s="90">
        <v>3.603E-2</v>
      </c>
      <c r="X549" s="89">
        <v>3.9699200000000001</v>
      </c>
      <c r="Y549" s="89">
        <v>3.6429999999999997E-2</v>
      </c>
      <c r="Z549" s="88">
        <v>6.55863</v>
      </c>
      <c r="AA549" s="90">
        <v>3.6979700000000002</v>
      </c>
      <c r="AD549" s="22"/>
    </row>
    <row r="550" spans="1:30" ht="15" customHeight="1">
      <c r="A550" s="22"/>
      <c r="B550" s="126">
        <v>10.94575</v>
      </c>
      <c r="C550" s="127"/>
      <c r="D550" s="88">
        <v>4.4522300000000001</v>
      </c>
      <c r="E550" s="89">
        <v>5.6160000000000002E-2</v>
      </c>
      <c r="F550" s="88">
        <v>4.2558400000000001</v>
      </c>
      <c r="G550" s="90">
        <v>4.4580000000000002E-2</v>
      </c>
      <c r="H550" s="89">
        <v>4.6957100000000001</v>
      </c>
      <c r="I550" s="89">
        <v>7.553E-2</v>
      </c>
      <c r="J550" s="88">
        <v>4.8433999999999999</v>
      </c>
      <c r="K550" s="90">
        <v>0.11988</v>
      </c>
      <c r="L550" s="89">
        <v>4.45343</v>
      </c>
      <c r="M550" s="89">
        <v>2.9190000000000001E-2</v>
      </c>
      <c r="N550" s="88">
        <v>4.2999599999999996</v>
      </c>
      <c r="O550" s="90">
        <v>5.6939999999999998E-2</v>
      </c>
      <c r="P550" s="89">
        <v>4.2522599999999997</v>
      </c>
      <c r="Q550" s="89">
        <v>6.2759999999999996E-2</v>
      </c>
      <c r="R550" s="88">
        <v>4.2447900000000001</v>
      </c>
      <c r="S550" s="90">
        <v>3.637E-2</v>
      </c>
      <c r="T550" s="89">
        <v>4.4368400000000001</v>
      </c>
      <c r="U550" s="89">
        <v>9.5579999999999998E-2</v>
      </c>
      <c r="V550" s="88">
        <v>4.3159299999999998</v>
      </c>
      <c r="W550" s="90">
        <v>3.6360000000000003E-2</v>
      </c>
      <c r="X550" s="89">
        <v>3.9702799999999998</v>
      </c>
      <c r="Y550" s="89">
        <v>3.6850000000000001E-2</v>
      </c>
      <c r="Z550" s="88">
        <v>6.5593199999999996</v>
      </c>
      <c r="AA550" s="90">
        <v>3.6957800000000001</v>
      </c>
      <c r="AD550" s="22"/>
    </row>
    <row r="551" spans="1:30" ht="15" customHeight="1">
      <c r="A551" s="22"/>
      <c r="B551" s="126">
        <v>10.951000000000001</v>
      </c>
      <c r="C551" s="127"/>
      <c r="D551" s="88">
        <v>4.4512600000000004</v>
      </c>
      <c r="E551" s="89">
        <v>5.4010000000000002E-2</v>
      </c>
      <c r="F551" s="88">
        <v>4.2546499999999998</v>
      </c>
      <c r="G551" s="90">
        <v>4.487E-2</v>
      </c>
      <c r="H551" s="89">
        <v>4.69543</v>
      </c>
      <c r="I551" s="89">
        <v>7.6119999999999993E-2</v>
      </c>
      <c r="J551" s="88">
        <v>4.8420399999999999</v>
      </c>
      <c r="K551" s="90">
        <v>0.11946</v>
      </c>
      <c r="L551" s="89">
        <v>4.4537500000000003</v>
      </c>
      <c r="M551" s="89">
        <v>2.8899999999999999E-2</v>
      </c>
      <c r="N551" s="88">
        <v>4.30009</v>
      </c>
      <c r="O551" s="90">
        <v>5.781E-2</v>
      </c>
      <c r="P551" s="89">
        <v>4.2510399999999997</v>
      </c>
      <c r="Q551" s="89">
        <v>6.1629999999999997E-2</v>
      </c>
      <c r="R551" s="88">
        <v>4.2442500000000001</v>
      </c>
      <c r="S551" s="90">
        <v>3.5029999999999999E-2</v>
      </c>
      <c r="T551" s="89">
        <v>4.4382099999999998</v>
      </c>
      <c r="U551" s="89">
        <v>9.647E-2</v>
      </c>
      <c r="V551" s="88">
        <v>4.3155700000000001</v>
      </c>
      <c r="W551" s="90">
        <v>3.517E-2</v>
      </c>
      <c r="X551" s="89">
        <v>3.96943</v>
      </c>
      <c r="Y551" s="89">
        <v>3.5920000000000001E-2</v>
      </c>
      <c r="Z551" s="88">
        <v>6.5566300000000002</v>
      </c>
      <c r="AA551" s="90">
        <v>3.6946500000000002</v>
      </c>
      <c r="AD551" s="22"/>
    </row>
    <row r="552" spans="1:30" ht="15" customHeight="1">
      <c r="A552" s="22"/>
      <c r="B552" s="126">
        <v>10.956250000000001</v>
      </c>
      <c r="C552" s="127"/>
      <c r="D552" s="88">
        <v>4.45282</v>
      </c>
      <c r="E552" s="89">
        <v>5.3199999999999997E-2</v>
      </c>
      <c r="F552" s="88">
        <v>4.2549400000000004</v>
      </c>
      <c r="G552" s="90">
        <v>4.2999999999999997E-2</v>
      </c>
      <c r="H552" s="89">
        <v>4.6969000000000003</v>
      </c>
      <c r="I552" s="89">
        <v>7.6189999999999994E-2</v>
      </c>
      <c r="J552" s="88">
        <v>4.84246</v>
      </c>
      <c r="K552" s="90">
        <v>0.11771</v>
      </c>
      <c r="L552" s="89">
        <v>4.4539099999999996</v>
      </c>
      <c r="M552" s="89">
        <v>2.87E-2</v>
      </c>
      <c r="N552" s="88">
        <v>4.3000499999999997</v>
      </c>
      <c r="O552" s="90">
        <v>5.7099999999999998E-2</v>
      </c>
      <c r="P552" s="89">
        <v>4.25312</v>
      </c>
      <c r="Q552" s="89">
        <v>6.0560000000000003E-2</v>
      </c>
      <c r="R552" s="88">
        <v>4.2439799999999996</v>
      </c>
      <c r="S552" s="90">
        <v>3.4680000000000002E-2</v>
      </c>
      <c r="T552" s="89">
        <v>4.4434500000000003</v>
      </c>
      <c r="U552" s="89">
        <v>9.8559999999999995E-2</v>
      </c>
      <c r="V552" s="88">
        <v>4.3146199999999997</v>
      </c>
      <c r="W552" s="90">
        <v>3.4669999999999999E-2</v>
      </c>
      <c r="X552" s="89">
        <v>3.9705900000000001</v>
      </c>
      <c r="Y552" s="89">
        <v>3.5650000000000001E-2</v>
      </c>
      <c r="Z552" s="88">
        <v>6.5567900000000003</v>
      </c>
      <c r="AA552" s="90">
        <v>3.6909299999999998</v>
      </c>
      <c r="AD552" s="22"/>
    </row>
    <row r="553" spans="1:30" ht="15" customHeight="1">
      <c r="B553" s="126">
        <v>10.961499999999999</v>
      </c>
      <c r="C553" s="127"/>
      <c r="D553" s="88">
        <v>4.4536199999999999</v>
      </c>
      <c r="E553" s="89">
        <v>5.4050000000000001E-2</v>
      </c>
      <c r="F553" s="88">
        <v>4.2549700000000001</v>
      </c>
      <c r="G553" s="90">
        <v>4.3450000000000003E-2</v>
      </c>
      <c r="H553" s="89">
        <v>4.6973099999999999</v>
      </c>
      <c r="I553" s="89">
        <v>7.7219999999999997E-2</v>
      </c>
      <c r="J553" s="88">
        <v>4.8432000000000004</v>
      </c>
      <c r="K553" s="90">
        <v>0.11883000000000001</v>
      </c>
      <c r="L553" s="89">
        <v>4.4544300000000003</v>
      </c>
      <c r="M553" s="89">
        <v>2.9579999999999999E-2</v>
      </c>
      <c r="N553" s="88">
        <v>4.2999599999999996</v>
      </c>
      <c r="O553" s="90">
        <v>5.7529999999999998E-2</v>
      </c>
      <c r="P553" s="89">
        <v>4.2537500000000001</v>
      </c>
      <c r="Q553" s="89">
        <v>6.1690000000000002E-2</v>
      </c>
      <c r="R553" s="88">
        <v>4.24491</v>
      </c>
      <c r="S553" s="90">
        <v>3.5349999999999999E-2</v>
      </c>
      <c r="T553" s="89">
        <v>4.4458299999999999</v>
      </c>
      <c r="U553" s="89">
        <v>9.8970000000000002E-2</v>
      </c>
      <c r="V553" s="88">
        <v>4.3149899999999999</v>
      </c>
      <c r="W553" s="90">
        <v>3.5999999999999997E-2</v>
      </c>
      <c r="X553" s="89">
        <v>3.9693200000000002</v>
      </c>
      <c r="Y553" s="89">
        <v>3.5540000000000002E-2</v>
      </c>
      <c r="Z553" s="88">
        <v>6.5562699999999996</v>
      </c>
      <c r="AA553" s="90">
        <v>3.69157</v>
      </c>
      <c r="AD553" s="22"/>
    </row>
    <row r="554" spans="1:30" ht="15" customHeight="1">
      <c r="B554" s="126">
        <v>10.966749999999999</v>
      </c>
      <c r="C554" s="127"/>
      <c r="D554" s="88">
        <v>4.4537899999999997</v>
      </c>
      <c r="E554" s="89">
        <v>5.407E-2</v>
      </c>
      <c r="F554" s="88">
        <v>4.2561999999999998</v>
      </c>
      <c r="G554" s="90">
        <v>4.317E-2</v>
      </c>
      <c r="H554" s="89">
        <v>4.6993200000000002</v>
      </c>
      <c r="I554" s="89">
        <v>7.782E-2</v>
      </c>
      <c r="J554" s="88">
        <v>4.8433900000000003</v>
      </c>
      <c r="K554" s="90">
        <v>0.11924</v>
      </c>
      <c r="L554" s="89">
        <v>4.4548199999999998</v>
      </c>
      <c r="M554" s="89">
        <v>2.9420000000000002E-2</v>
      </c>
      <c r="N554" s="88">
        <v>4.3014200000000002</v>
      </c>
      <c r="O554" s="90">
        <v>5.6599999999999998E-2</v>
      </c>
      <c r="P554" s="89">
        <v>4.2556799999999999</v>
      </c>
      <c r="Q554" s="89">
        <v>6.166E-2</v>
      </c>
      <c r="R554" s="88">
        <v>4.2450599999999996</v>
      </c>
      <c r="S554" s="90">
        <v>3.4720000000000001E-2</v>
      </c>
      <c r="T554" s="89">
        <v>4.4498300000000004</v>
      </c>
      <c r="U554" s="89">
        <v>9.8989999999999995E-2</v>
      </c>
      <c r="V554" s="88">
        <v>4.3154700000000004</v>
      </c>
      <c r="W554" s="90">
        <v>3.4569999999999997E-2</v>
      </c>
      <c r="X554" s="89">
        <v>3.9703300000000001</v>
      </c>
      <c r="Y554" s="89">
        <v>3.603E-2</v>
      </c>
      <c r="Z554" s="88">
        <v>6.5558500000000004</v>
      </c>
      <c r="AA554" s="90">
        <v>3.6908300000000001</v>
      </c>
      <c r="AD554" s="22"/>
    </row>
    <row r="555" spans="1:30" ht="15" customHeight="1">
      <c r="B555" s="126">
        <v>10.972</v>
      </c>
      <c r="C555" s="127"/>
      <c r="D555" s="88">
        <v>4.45336</v>
      </c>
      <c r="E555" s="89">
        <v>5.3359999999999998E-2</v>
      </c>
      <c r="F555" s="88">
        <v>4.2556500000000002</v>
      </c>
      <c r="G555" s="90">
        <v>4.2759999999999999E-2</v>
      </c>
      <c r="H555" s="89">
        <v>4.6996399999999996</v>
      </c>
      <c r="I555" s="89">
        <v>7.911E-2</v>
      </c>
      <c r="J555" s="88">
        <v>4.8430299999999997</v>
      </c>
      <c r="K555" s="90">
        <v>0.11834</v>
      </c>
      <c r="L555" s="89">
        <v>4.4550700000000001</v>
      </c>
      <c r="M555" s="89">
        <v>3.0190000000000002E-2</v>
      </c>
      <c r="N555" s="88">
        <v>4.3006799999999998</v>
      </c>
      <c r="O555" s="90">
        <v>5.6890000000000003E-2</v>
      </c>
      <c r="P555" s="89">
        <v>4.2558499999999997</v>
      </c>
      <c r="Q555" s="89">
        <v>6.1280000000000001E-2</v>
      </c>
      <c r="R555" s="88">
        <v>4.2446999999999999</v>
      </c>
      <c r="S555" s="90">
        <v>3.4599999999999999E-2</v>
      </c>
      <c r="T555" s="89">
        <v>4.4520400000000002</v>
      </c>
      <c r="U555" s="89">
        <v>0.10221</v>
      </c>
      <c r="V555" s="88">
        <v>4.3151799999999998</v>
      </c>
      <c r="W555" s="90">
        <v>3.4799999999999998E-2</v>
      </c>
      <c r="X555" s="89">
        <v>3.9705699999999999</v>
      </c>
      <c r="Y555" s="89">
        <v>3.5700000000000003E-2</v>
      </c>
      <c r="Z555" s="88">
        <v>6.5541099999999997</v>
      </c>
      <c r="AA555" s="90">
        <v>3.68946</v>
      </c>
      <c r="AD555" s="22"/>
    </row>
    <row r="556" spans="1:30" ht="15" customHeight="1">
      <c r="B556" s="126">
        <v>10.97725</v>
      </c>
      <c r="C556" s="127"/>
      <c r="D556" s="88">
        <v>4.4526899999999996</v>
      </c>
      <c r="E556" s="89">
        <v>5.4699999999999999E-2</v>
      </c>
      <c r="F556" s="88">
        <v>4.2542499999999999</v>
      </c>
      <c r="G556" s="90">
        <v>4.4260000000000001E-2</v>
      </c>
      <c r="H556" s="89">
        <v>4.7003899999999996</v>
      </c>
      <c r="I556" s="89">
        <v>8.0759999999999998E-2</v>
      </c>
      <c r="J556" s="88">
        <v>4.8429200000000003</v>
      </c>
      <c r="K556" s="90">
        <v>0.11928999999999999</v>
      </c>
      <c r="L556" s="89">
        <v>4.4552100000000001</v>
      </c>
      <c r="M556" s="89">
        <v>3.1350000000000003E-2</v>
      </c>
      <c r="N556" s="88">
        <v>4.3006099999999998</v>
      </c>
      <c r="O556" s="90">
        <v>5.7419999999999999E-2</v>
      </c>
      <c r="P556" s="89">
        <v>4.2546400000000002</v>
      </c>
      <c r="Q556" s="89">
        <v>6.1780000000000002E-2</v>
      </c>
      <c r="R556" s="88">
        <v>4.2446799999999998</v>
      </c>
      <c r="S556" s="90">
        <v>3.5749999999999997E-2</v>
      </c>
      <c r="T556" s="89">
        <v>4.4548699999999997</v>
      </c>
      <c r="U556" s="89">
        <v>0.10509</v>
      </c>
      <c r="V556" s="88">
        <v>4.3143799999999999</v>
      </c>
      <c r="W556" s="90">
        <v>3.576E-2</v>
      </c>
      <c r="X556" s="89">
        <v>3.9686699999999999</v>
      </c>
      <c r="Y556" s="89">
        <v>3.61E-2</v>
      </c>
      <c r="Z556" s="88">
        <v>6.5516199999999998</v>
      </c>
      <c r="AA556" s="90">
        <v>3.6889400000000001</v>
      </c>
      <c r="AD556" s="22"/>
    </row>
    <row r="557" spans="1:30" ht="15" customHeight="1">
      <c r="B557" s="126">
        <v>10.9825</v>
      </c>
      <c r="C557" s="127"/>
      <c r="D557" s="88">
        <v>4.4527099999999997</v>
      </c>
      <c r="E557" s="89">
        <v>5.4469999999999998E-2</v>
      </c>
      <c r="F557" s="88">
        <v>4.2528199999999998</v>
      </c>
      <c r="G557" s="90">
        <v>4.564E-2</v>
      </c>
      <c r="H557" s="89">
        <v>4.7009400000000001</v>
      </c>
      <c r="I557" s="89">
        <v>8.2019999999999996E-2</v>
      </c>
      <c r="J557" s="88">
        <v>4.8422999999999998</v>
      </c>
      <c r="K557" s="90">
        <v>0.11939</v>
      </c>
      <c r="L557" s="89">
        <v>4.4550999999999998</v>
      </c>
      <c r="M557" s="89">
        <v>3.2280000000000003E-2</v>
      </c>
      <c r="N557" s="88">
        <v>4.3003200000000001</v>
      </c>
      <c r="O557" s="90">
        <v>5.7979999999999997E-2</v>
      </c>
      <c r="P557" s="89">
        <v>4.2541799999999999</v>
      </c>
      <c r="Q557" s="89">
        <v>6.2440000000000002E-2</v>
      </c>
      <c r="R557" s="88">
        <v>4.2433899999999998</v>
      </c>
      <c r="S557" s="90">
        <v>3.6330000000000001E-2</v>
      </c>
      <c r="T557" s="89">
        <v>4.45655</v>
      </c>
      <c r="U557" s="89">
        <v>0.10796</v>
      </c>
      <c r="V557" s="88">
        <v>4.3140999999999998</v>
      </c>
      <c r="W557" s="90">
        <v>3.6260000000000001E-2</v>
      </c>
      <c r="X557" s="89">
        <v>3.9675799999999999</v>
      </c>
      <c r="Y557" s="89">
        <v>3.6679999999999997E-2</v>
      </c>
      <c r="Z557" s="88">
        <v>6.5499400000000003</v>
      </c>
      <c r="AA557" s="90">
        <v>3.6880700000000002</v>
      </c>
      <c r="AD557" s="22"/>
    </row>
    <row r="558" spans="1:30" ht="15" customHeight="1">
      <c r="B558" s="126">
        <v>10.98775</v>
      </c>
      <c r="C558" s="127"/>
      <c r="D558" s="88">
        <v>4.45099</v>
      </c>
      <c r="E558" s="89">
        <v>5.4850000000000003E-2</v>
      </c>
      <c r="F558" s="88">
        <v>4.2526200000000003</v>
      </c>
      <c r="G558" s="90">
        <v>4.5220000000000003E-2</v>
      </c>
      <c r="H558" s="89">
        <v>4.7014500000000004</v>
      </c>
      <c r="I558" s="89">
        <v>8.3260000000000001E-2</v>
      </c>
      <c r="J558" s="88">
        <v>4.8415600000000003</v>
      </c>
      <c r="K558" s="90">
        <v>0.11939</v>
      </c>
      <c r="L558" s="89">
        <v>4.4556300000000002</v>
      </c>
      <c r="M558" s="89">
        <v>3.2370000000000003E-2</v>
      </c>
      <c r="N558" s="88">
        <v>4.2998200000000004</v>
      </c>
      <c r="O558" s="90">
        <v>5.8040000000000001E-2</v>
      </c>
      <c r="P558" s="89">
        <v>4.2546400000000002</v>
      </c>
      <c r="Q558" s="89">
        <v>6.3500000000000001E-2</v>
      </c>
      <c r="R558" s="88">
        <v>4.2429199999999998</v>
      </c>
      <c r="S558" s="90">
        <v>3.5529999999999999E-2</v>
      </c>
      <c r="T558" s="89">
        <v>4.4603000000000002</v>
      </c>
      <c r="U558" s="89">
        <v>0.11026</v>
      </c>
      <c r="V558" s="88">
        <v>4.3133499999999998</v>
      </c>
      <c r="W558" s="90">
        <v>3.6049999999999999E-2</v>
      </c>
      <c r="X558" s="89">
        <v>3.9666899999999998</v>
      </c>
      <c r="Y558" s="89">
        <v>3.6130000000000002E-2</v>
      </c>
      <c r="Z558" s="88">
        <v>6.5506200000000003</v>
      </c>
      <c r="AA558" s="90">
        <v>3.6863899999999998</v>
      </c>
      <c r="AD558" s="22"/>
    </row>
    <row r="559" spans="1:30" ht="15" customHeight="1">
      <c r="B559" s="126">
        <v>10.993</v>
      </c>
      <c r="C559" s="127"/>
      <c r="D559" s="88">
        <v>4.4525399999999999</v>
      </c>
      <c r="E559" s="89">
        <v>5.5989999999999998E-2</v>
      </c>
      <c r="F559" s="88">
        <v>4.2534200000000002</v>
      </c>
      <c r="G559" s="90">
        <v>4.5560000000000003E-2</v>
      </c>
      <c r="H559" s="89">
        <v>4.7036199999999999</v>
      </c>
      <c r="I559" s="89">
        <v>8.5500000000000007E-2</v>
      </c>
      <c r="J559" s="88">
        <v>4.8427800000000003</v>
      </c>
      <c r="K559" s="90">
        <v>0.11959</v>
      </c>
      <c r="L559" s="89">
        <v>4.4556699999999996</v>
      </c>
      <c r="M559" s="89">
        <v>3.39E-2</v>
      </c>
      <c r="N559" s="88">
        <v>4.2998399999999997</v>
      </c>
      <c r="O559" s="90">
        <v>5.8610000000000002E-2</v>
      </c>
      <c r="P559" s="89">
        <v>4.25589</v>
      </c>
      <c r="Q559" s="89">
        <v>6.2420000000000003E-2</v>
      </c>
      <c r="R559" s="88">
        <v>4.2435299999999998</v>
      </c>
      <c r="S559" s="90">
        <v>3.6170000000000001E-2</v>
      </c>
      <c r="T559" s="89">
        <v>4.4652099999999999</v>
      </c>
      <c r="U559" s="89">
        <v>0.1143</v>
      </c>
      <c r="V559" s="88">
        <v>4.3131599999999999</v>
      </c>
      <c r="W559" s="90">
        <v>3.7280000000000001E-2</v>
      </c>
      <c r="X559" s="89">
        <v>3.9684499999999998</v>
      </c>
      <c r="Y559" s="89">
        <v>3.7929999999999998E-2</v>
      </c>
      <c r="Z559" s="88">
        <v>6.5486399999999998</v>
      </c>
      <c r="AA559" s="90">
        <v>3.6850999999999998</v>
      </c>
      <c r="AD559" s="22"/>
    </row>
    <row r="560" spans="1:30" ht="15" customHeight="1">
      <c r="B560" s="126">
        <v>10.998250000000001</v>
      </c>
      <c r="C560" s="127"/>
      <c r="D560" s="88">
        <v>4.4504099999999998</v>
      </c>
      <c r="E560" s="89">
        <v>5.7029999999999997E-2</v>
      </c>
      <c r="F560" s="88">
        <v>4.2509300000000003</v>
      </c>
      <c r="G560" s="90">
        <v>4.6460000000000001E-2</v>
      </c>
      <c r="H560" s="89">
        <v>4.7033800000000001</v>
      </c>
      <c r="I560" s="89">
        <v>8.6989999999999998E-2</v>
      </c>
      <c r="J560" s="88">
        <v>4.8406700000000003</v>
      </c>
      <c r="K560" s="90">
        <v>0.12003999999999999</v>
      </c>
      <c r="L560" s="89">
        <v>4.4549899999999996</v>
      </c>
      <c r="M560" s="89">
        <v>3.4970000000000001E-2</v>
      </c>
      <c r="N560" s="88">
        <v>4.2988</v>
      </c>
      <c r="O560" s="90">
        <v>5.8959999999999999E-2</v>
      </c>
      <c r="P560" s="89">
        <v>4.2555399999999999</v>
      </c>
      <c r="Q560" s="89">
        <v>6.3469999999999999E-2</v>
      </c>
      <c r="R560" s="88">
        <v>4.2419700000000002</v>
      </c>
      <c r="S560" s="90">
        <v>3.653E-2</v>
      </c>
      <c r="T560" s="89">
        <v>4.4673299999999996</v>
      </c>
      <c r="U560" s="89">
        <v>0.11895</v>
      </c>
      <c r="V560" s="88">
        <v>4.3118800000000004</v>
      </c>
      <c r="W560" s="90">
        <v>3.7359999999999997E-2</v>
      </c>
      <c r="X560" s="89">
        <v>3.9651200000000002</v>
      </c>
      <c r="Y560" s="89">
        <v>3.7749999999999999E-2</v>
      </c>
      <c r="Z560" s="88">
        <v>6.5456500000000002</v>
      </c>
      <c r="AA560" s="90">
        <v>3.6827299999999998</v>
      </c>
      <c r="AD560" s="22"/>
    </row>
    <row r="561" spans="2:30" ht="15" customHeight="1">
      <c r="B561" s="126">
        <v>11.003500000000001</v>
      </c>
      <c r="C561" s="127"/>
      <c r="D561" s="88">
        <v>4.4518199999999997</v>
      </c>
      <c r="E561" s="89">
        <v>5.7160000000000002E-2</v>
      </c>
      <c r="F561" s="88">
        <v>4.2509199999999998</v>
      </c>
      <c r="G561" s="90">
        <v>4.7230000000000001E-2</v>
      </c>
      <c r="H561" s="89">
        <v>4.7048199999999998</v>
      </c>
      <c r="I561" s="89">
        <v>8.8489999999999999E-2</v>
      </c>
      <c r="J561" s="88">
        <v>4.8411799999999996</v>
      </c>
      <c r="K561" s="90">
        <v>0.11999</v>
      </c>
      <c r="L561" s="89">
        <v>4.4557200000000003</v>
      </c>
      <c r="M561" s="89">
        <v>3.6200000000000003E-2</v>
      </c>
      <c r="N561" s="88">
        <v>4.2990399999999998</v>
      </c>
      <c r="O561" s="90">
        <v>5.919E-2</v>
      </c>
      <c r="P561" s="89">
        <v>4.2542</v>
      </c>
      <c r="Q561" s="89">
        <v>6.293E-2</v>
      </c>
      <c r="R561" s="88">
        <v>4.2428900000000001</v>
      </c>
      <c r="S561" s="90">
        <v>3.6170000000000001E-2</v>
      </c>
      <c r="T561" s="89">
        <v>4.47112</v>
      </c>
      <c r="U561" s="89">
        <v>0.1235</v>
      </c>
      <c r="V561" s="88">
        <v>4.3116399999999997</v>
      </c>
      <c r="W561" s="90">
        <v>3.6799999999999999E-2</v>
      </c>
      <c r="X561" s="89">
        <v>3.9664199999999998</v>
      </c>
      <c r="Y561" s="89">
        <v>3.7100000000000001E-2</v>
      </c>
      <c r="Z561" s="88">
        <v>6.5450100000000004</v>
      </c>
      <c r="AA561" s="90">
        <v>3.6819700000000002</v>
      </c>
      <c r="AD561" s="22"/>
    </row>
    <row r="562" spans="2:30" ht="15" customHeight="1">
      <c r="B562" s="126">
        <v>11.008749999999999</v>
      </c>
      <c r="C562" s="127"/>
      <c r="D562" s="88">
        <v>4.4507899999999996</v>
      </c>
      <c r="E562" s="89">
        <v>5.568E-2</v>
      </c>
      <c r="F562" s="88">
        <v>4.2520499999999997</v>
      </c>
      <c r="G562" s="90">
        <v>4.6190000000000002E-2</v>
      </c>
      <c r="H562" s="89">
        <v>4.7063899999999999</v>
      </c>
      <c r="I562" s="89">
        <v>9.0679999999999997E-2</v>
      </c>
      <c r="J562" s="88">
        <v>4.8416800000000002</v>
      </c>
      <c r="K562" s="90">
        <v>0.12012</v>
      </c>
      <c r="L562" s="89">
        <v>4.4562200000000001</v>
      </c>
      <c r="M562" s="89">
        <v>3.7650000000000003E-2</v>
      </c>
      <c r="N562" s="88">
        <v>4.2989300000000004</v>
      </c>
      <c r="O562" s="90">
        <v>5.9249999999999997E-2</v>
      </c>
      <c r="P562" s="89">
        <v>4.2561999999999998</v>
      </c>
      <c r="Q562" s="89">
        <v>6.4299999999999996E-2</v>
      </c>
      <c r="R562" s="88">
        <v>4.2423299999999999</v>
      </c>
      <c r="S562" s="90">
        <v>3.6400000000000002E-2</v>
      </c>
      <c r="T562" s="89">
        <v>4.4776800000000003</v>
      </c>
      <c r="U562" s="89">
        <v>0.12756999999999999</v>
      </c>
      <c r="V562" s="88">
        <v>4.3118600000000002</v>
      </c>
      <c r="W562" s="90">
        <v>3.7080000000000002E-2</v>
      </c>
      <c r="X562" s="89">
        <v>3.9666999999999999</v>
      </c>
      <c r="Y562" s="89">
        <v>3.7100000000000001E-2</v>
      </c>
      <c r="Z562" s="88">
        <v>6.54488</v>
      </c>
      <c r="AA562" s="90">
        <v>3.6825399999999999</v>
      </c>
      <c r="AD562" s="22"/>
    </row>
    <row r="563" spans="2:30" ht="15" customHeight="1">
      <c r="B563" s="126">
        <v>11.013999999999999</v>
      </c>
      <c r="C563" s="127"/>
      <c r="D563" s="88">
        <v>4.45146</v>
      </c>
      <c r="E563" s="89">
        <v>5.6180000000000001E-2</v>
      </c>
      <c r="F563" s="88">
        <v>4.25305</v>
      </c>
      <c r="G563" s="90">
        <v>4.6179999999999999E-2</v>
      </c>
      <c r="H563" s="89">
        <v>4.7078199999999999</v>
      </c>
      <c r="I563" s="89">
        <v>9.3270000000000006E-2</v>
      </c>
      <c r="J563" s="88">
        <v>4.8407099999999996</v>
      </c>
      <c r="K563" s="90">
        <v>0.1201</v>
      </c>
      <c r="L563" s="89">
        <v>4.4565799999999998</v>
      </c>
      <c r="M563" s="89">
        <v>3.8330000000000003E-2</v>
      </c>
      <c r="N563" s="88">
        <v>4.2997399999999999</v>
      </c>
      <c r="O563" s="90">
        <v>5.8590000000000003E-2</v>
      </c>
      <c r="P563" s="89">
        <v>4.2565999999999997</v>
      </c>
      <c r="Q563" s="89">
        <v>6.3810000000000006E-2</v>
      </c>
      <c r="R563" s="88">
        <v>4.2418500000000003</v>
      </c>
      <c r="S563" s="90">
        <v>3.6299999999999999E-2</v>
      </c>
      <c r="T563" s="89">
        <v>4.4828000000000001</v>
      </c>
      <c r="U563" s="89">
        <v>0.13231000000000001</v>
      </c>
      <c r="V563" s="88">
        <v>4.3116099999999999</v>
      </c>
      <c r="W563" s="90">
        <v>3.6360000000000003E-2</v>
      </c>
      <c r="X563" s="89">
        <v>3.9659</v>
      </c>
      <c r="Y563" s="89">
        <v>3.8089999999999999E-2</v>
      </c>
      <c r="Z563" s="88">
        <v>6.5448899999999997</v>
      </c>
      <c r="AA563" s="90">
        <v>3.67936</v>
      </c>
      <c r="AD563" s="22"/>
    </row>
    <row r="564" spans="2:30" ht="15" customHeight="1">
      <c r="B564" s="126">
        <v>11.01925</v>
      </c>
      <c r="C564" s="127"/>
      <c r="D564" s="88">
        <v>4.4526300000000001</v>
      </c>
      <c r="E564" s="89">
        <v>5.4980000000000001E-2</v>
      </c>
      <c r="F564" s="88">
        <v>4.2523200000000001</v>
      </c>
      <c r="G564" s="90">
        <v>4.4049999999999999E-2</v>
      </c>
      <c r="H564" s="89">
        <v>4.7106199999999996</v>
      </c>
      <c r="I564" s="89">
        <v>9.393E-2</v>
      </c>
      <c r="J564" s="88">
        <v>4.8415400000000002</v>
      </c>
      <c r="K564" s="90">
        <v>0.11842999999999999</v>
      </c>
      <c r="L564" s="89">
        <v>4.4570400000000001</v>
      </c>
      <c r="M564" s="89">
        <v>4.0640000000000003E-2</v>
      </c>
      <c r="N564" s="88">
        <v>4.2993800000000002</v>
      </c>
      <c r="O564" s="90">
        <v>5.849E-2</v>
      </c>
      <c r="P564" s="89">
        <v>4.2590500000000002</v>
      </c>
      <c r="Q564" s="89">
        <v>6.25E-2</v>
      </c>
      <c r="R564" s="88">
        <v>4.2417299999999996</v>
      </c>
      <c r="S564" s="90">
        <v>3.5749999999999997E-2</v>
      </c>
      <c r="T564" s="89">
        <v>4.4879100000000003</v>
      </c>
      <c r="U564" s="89">
        <v>0.13783999999999999</v>
      </c>
      <c r="V564" s="88">
        <v>4.3118400000000001</v>
      </c>
      <c r="W564" s="90">
        <v>3.6549999999999999E-2</v>
      </c>
      <c r="X564" s="89">
        <v>3.96719</v>
      </c>
      <c r="Y564" s="89">
        <v>3.6760000000000001E-2</v>
      </c>
      <c r="Z564" s="88">
        <v>6.54488</v>
      </c>
      <c r="AA564" s="90">
        <v>3.6781799999999998</v>
      </c>
      <c r="AD564" s="22"/>
    </row>
    <row r="565" spans="2:30" ht="15" customHeight="1">
      <c r="B565" s="126">
        <v>11.0245</v>
      </c>
      <c r="C565" s="127"/>
      <c r="D565" s="88">
        <v>4.45425</v>
      </c>
      <c r="E565" s="89">
        <v>5.5280000000000003E-2</v>
      </c>
      <c r="F565" s="88">
        <v>4.2521899999999997</v>
      </c>
      <c r="G565" s="90">
        <v>4.5039999999999997E-2</v>
      </c>
      <c r="H565" s="89">
        <v>4.7125899999999996</v>
      </c>
      <c r="I565" s="89">
        <v>9.6799999999999997E-2</v>
      </c>
      <c r="J565" s="88">
        <v>4.8416600000000001</v>
      </c>
      <c r="K565" s="90">
        <v>0.11883000000000001</v>
      </c>
      <c r="L565" s="89">
        <v>4.4571500000000004</v>
      </c>
      <c r="M565" s="89">
        <v>4.2639999999999997E-2</v>
      </c>
      <c r="N565" s="88">
        <v>4.2992900000000001</v>
      </c>
      <c r="O565" s="90">
        <v>5.8799999999999998E-2</v>
      </c>
      <c r="P565" s="89">
        <v>4.2596499999999997</v>
      </c>
      <c r="Q565" s="89">
        <v>6.293E-2</v>
      </c>
      <c r="R565" s="88">
        <v>4.2424799999999996</v>
      </c>
      <c r="S565" s="90">
        <v>3.5529999999999999E-2</v>
      </c>
      <c r="T565" s="89">
        <v>4.4939799999999996</v>
      </c>
      <c r="U565" s="89">
        <v>0.14509</v>
      </c>
      <c r="V565" s="88">
        <v>4.31203</v>
      </c>
      <c r="W565" s="90">
        <v>3.6249999999999998E-2</v>
      </c>
      <c r="X565" s="89">
        <v>3.9679799999999998</v>
      </c>
      <c r="Y565" s="89">
        <v>3.6400000000000002E-2</v>
      </c>
      <c r="Z565" s="88">
        <v>6.5434599999999996</v>
      </c>
      <c r="AA565" s="90">
        <v>3.67672</v>
      </c>
      <c r="AD565" s="22"/>
    </row>
    <row r="566" spans="2:30" ht="15" customHeight="1">
      <c r="B566" s="126">
        <v>11.02975</v>
      </c>
      <c r="C566" s="127"/>
      <c r="D566" s="88">
        <v>4.4531700000000001</v>
      </c>
      <c r="E566" s="89">
        <v>5.6520000000000001E-2</v>
      </c>
      <c r="F566" s="88">
        <v>4.2518099999999999</v>
      </c>
      <c r="G566" s="90">
        <v>4.6559999999999997E-2</v>
      </c>
      <c r="H566" s="89">
        <v>4.71427</v>
      </c>
      <c r="I566" s="89">
        <v>0.10037</v>
      </c>
      <c r="J566" s="88">
        <v>4.8417399999999997</v>
      </c>
      <c r="K566" s="90">
        <v>0.11907</v>
      </c>
      <c r="L566" s="89">
        <v>4.4567899999999998</v>
      </c>
      <c r="M566" s="89">
        <v>4.5740000000000003E-2</v>
      </c>
      <c r="N566" s="88">
        <v>4.2992900000000001</v>
      </c>
      <c r="O566" s="90">
        <v>5.876E-2</v>
      </c>
      <c r="P566" s="89">
        <v>4.26126</v>
      </c>
      <c r="Q566" s="89">
        <v>6.5089999999999995E-2</v>
      </c>
      <c r="R566" s="88">
        <v>4.2425100000000002</v>
      </c>
      <c r="S566" s="90">
        <v>3.6240000000000001E-2</v>
      </c>
      <c r="T566" s="89">
        <v>4.5008100000000004</v>
      </c>
      <c r="U566" s="89">
        <v>0.15473000000000001</v>
      </c>
      <c r="V566" s="88">
        <v>4.3119899999999998</v>
      </c>
      <c r="W566" s="90">
        <v>3.6659999999999998E-2</v>
      </c>
      <c r="X566" s="89">
        <v>3.9678</v>
      </c>
      <c r="Y566" s="89">
        <v>3.755E-2</v>
      </c>
      <c r="Z566" s="88">
        <v>6.5415099999999997</v>
      </c>
      <c r="AA566" s="90">
        <v>3.6767799999999999</v>
      </c>
      <c r="AD566" s="22"/>
    </row>
    <row r="567" spans="2:30" ht="15" customHeight="1">
      <c r="B567" s="126">
        <v>11.035</v>
      </c>
      <c r="C567" s="127"/>
      <c r="D567" s="88">
        <v>4.4562900000000001</v>
      </c>
      <c r="E567" s="89">
        <v>5.5469999999999998E-2</v>
      </c>
      <c r="F567" s="88">
        <v>4.2556599999999998</v>
      </c>
      <c r="G567" s="90">
        <v>4.7640000000000002E-2</v>
      </c>
      <c r="H567" s="89">
        <v>4.71767</v>
      </c>
      <c r="I567" s="89">
        <v>0.10445</v>
      </c>
      <c r="J567" s="88">
        <v>4.84274</v>
      </c>
      <c r="K567" s="90">
        <v>0.11991</v>
      </c>
      <c r="L567" s="89">
        <v>4.4556699999999996</v>
      </c>
      <c r="M567" s="89">
        <v>4.9500000000000002E-2</v>
      </c>
      <c r="N567" s="88">
        <v>4.3004100000000003</v>
      </c>
      <c r="O567" s="90">
        <v>5.9700000000000003E-2</v>
      </c>
      <c r="P567" s="89">
        <v>4.2627300000000004</v>
      </c>
      <c r="Q567" s="89">
        <v>6.5479999999999997E-2</v>
      </c>
      <c r="R567" s="88">
        <v>4.2429300000000003</v>
      </c>
      <c r="S567" s="90">
        <v>3.6700000000000003E-2</v>
      </c>
      <c r="T567" s="89">
        <v>4.5082399999999998</v>
      </c>
      <c r="U567" s="89">
        <v>0.16511000000000001</v>
      </c>
      <c r="V567" s="88">
        <v>4.3125600000000004</v>
      </c>
      <c r="W567" s="90">
        <v>3.7139999999999999E-2</v>
      </c>
      <c r="X567" s="89">
        <v>3.9687700000000001</v>
      </c>
      <c r="Y567" s="89">
        <v>3.7870000000000001E-2</v>
      </c>
      <c r="Z567" s="88">
        <v>6.5428600000000001</v>
      </c>
      <c r="AA567" s="90">
        <v>3.6777099999999998</v>
      </c>
      <c r="AD567" s="22"/>
    </row>
    <row r="568" spans="2:30" ht="15" customHeight="1">
      <c r="B568" s="126">
        <v>11.04025</v>
      </c>
      <c r="C568" s="127"/>
      <c r="D568" s="88">
        <v>4.4565799999999998</v>
      </c>
      <c r="E568" s="89">
        <v>5.7410000000000003E-2</v>
      </c>
      <c r="F568" s="88">
        <v>4.25603</v>
      </c>
      <c r="G568" s="90">
        <v>4.6769999999999999E-2</v>
      </c>
      <c r="H568" s="89">
        <v>4.7195799999999997</v>
      </c>
      <c r="I568" s="89">
        <v>0.10734</v>
      </c>
      <c r="J568" s="88">
        <v>4.84321</v>
      </c>
      <c r="K568" s="90">
        <v>0.1197</v>
      </c>
      <c r="L568" s="89">
        <v>4.4536100000000003</v>
      </c>
      <c r="M568" s="89">
        <v>5.1619999999999999E-2</v>
      </c>
      <c r="N568" s="88">
        <v>4.3013700000000004</v>
      </c>
      <c r="O568" s="90">
        <v>5.8700000000000002E-2</v>
      </c>
      <c r="P568" s="89">
        <v>4.2658500000000004</v>
      </c>
      <c r="Q568" s="89">
        <v>6.6720000000000002E-2</v>
      </c>
      <c r="R568" s="88">
        <v>4.2429500000000004</v>
      </c>
      <c r="S568" s="90">
        <v>3.5950000000000003E-2</v>
      </c>
      <c r="T568" s="89">
        <v>4.5146499999999996</v>
      </c>
      <c r="U568" s="89">
        <v>0.17565</v>
      </c>
      <c r="V568" s="88">
        <v>4.3132599999999996</v>
      </c>
      <c r="W568" s="90">
        <v>3.7039999999999997E-2</v>
      </c>
      <c r="X568" s="89">
        <v>3.9690099999999999</v>
      </c>
      <c r="Y568" s="89">
        <v>3.8649999999999997E-2</v>
      </c>
      <c r="Z568" s="88">
        <v>6.5426000000000002</v>
      </c>
      <c r="AA568" s="90">
        <v>3.6752400000000001</v>
      </c>
      <c r="AD568" s="22"/>
    </row>
    <row r="569" spans="2:30" ht="15" customHeight="1">
      <c r="B569" s="126">
        <v>11.045500000000001</v>
      </c>
      <c r="C569" s="127"/>
      <c r="D569" s="88">
        <v>4.45831</v>
      </c>
      <c r="E569" s="89">
        <v>5.6689999999999997E-2</v>
      </c>
      <c r="F569" s="88">
        <v>4.2565999999999997</v>
      </c>
      <c r="G569" s="90">
        <v>4.7329999999999997E-2</v>
      </c>
      <c r="H569" s="89">
        <v>4.7228700000000003</v>
      </c>
      <c r="I569" s="89">
        <v>0.11266</v>
      </c>
      <c r="J569" s="88">
        <v>4.8443699999999996</v>
      </c>
      <c r="K569" s="90">
        <v>0.11951000000000001</v>
      </c>
      <c r="L569" s="89">
        <v>4.4502699999999997</v>
      </c>
      <c r="M569" s="89">
        <v>5.4330000000000003E-2</v>
      </c>
      <c r="N569" s="88">
        <v>4.30159</v>
      </c>
      <c r="O569" s="90">
        <v>5.9630000000000002E-2</v>
      </c>
      <c r="P569" s="89">
        <v>4.2670899999999996</v>
      </c>
      <c r="Q569" s="89">
        <v>6.5820000000000004E-2</v>
      </c>
      <c r="R569" s="88">
        <v>4.2433100000000001</v>
      </c>
      <c r="S569" s="90">
        <v>3.6940000000000001E-2</v>
      </c>
      <c r="T569" s="89">
        <v>4.5227500000000003</v>
      </c>
      <c r="U569" s="89">
        <v>0.19103000000000001</v>
      </c>
      <c r="V569" s="88">
        <v>4.3133100000000004</v>
      </c>
      <c r="W569" s="90">
        <v>3.7100000000000001E-2</v>
      </c>
      <c r="X569" s="89">
        <v>3.9706899999999998</v>
      </c>
      <c r="Y569" s="89">
        <v>3.7280000000000001E-2</v>
      </c>
      <c r="Z569" s="88">
        <v>6.5425399999999998</v>
      </c>
      <c r="AA569" s="90">
        <v>3.6758999999999999</v>
      </c>
      <c r="AD569" s="22"/>
    </row>
    <row r="570" spans="2:30" ht="15" customHeight="1">
      <c r="B570" s="126">
        <v>11.050750000000001</v>
      </c>
      <c r="C570" s="127"/>
      <c r="D570" s="88">
        <v>4.4589600000000003</v>
      </c>
      <c r="E570" s="89">
        <v>5.7959999999999998E-2</v>
      </c>
      <c r="F570" s="88">
        <v>4.2554800000000004</v>
      </c>
      <c r="G570" s="90">
        <v>4.7509999999999997E-2</v>
      </c>
      <c r="H570" s="89">
        <v>4.7248999999999999</v>
      </c>
      <c r="I570" s="89">
        <v>0.11798</v>
      </c>
      <c r="J570" s="88">
        <v>4.8437400000000004</v>
      </c>
      <c r="K570" s="90">
        <v>0.11855</v>
      </c>
      <c r="L570" s="89">
        <v>4.4459</v>
      </c>
      <c r="M570" s="89">
        <v>5.5160000000000001E-2</v>
      </c>
      <c r="N570" s="88">
        <v>4.3015699999999999</v>
      </c>
      <c r="O570" s="90">
        <v>5.9740000000000001E-2</v>
      </c>
      <c r="P570" s="89">
        <v>4.2658100000000001</v>
      </c>
      <c r="Q570" s="89">
        <v>6.633E-2</v>
      </c>
      <c r="R570" s="88">
        <v>4.2430199999999996</v>
      </c>
      <c r="S570" s="90">
        <v>3.6339999999999997E-2</v>
      </c>
      <c r="T570" s="89">
        <v>4.5261399999999998</v>
      </c>
      <c r="U570" s="89">
        <v>0.20748</v>
      </c>
      <c r="V570" s="88">
        <v>4.3131300000000001</v>
      </c>
      <c r="W570" s="90">
        <v>3.7080000000000002E-2</v>
      </c>
      <c r="X570" s="89">
        <v>3.9698600000000002</v>
      </c>
      <c r="Y570" s="89">
        <v>3.7310000000000003E-2</v>
      </c>
      <c r="Z570" s="88">
        <v>6.5435699999999999</v>
      </c>
      <c r="AA570" s="90">
        <v>3.6736399999999998</v>
      </c>
      <c r="AD570" s="22"/>
    </row>
    <row r="571" spans="2:30" ht="15" customHeight="1">
      <c r="B571" s="126">
        <v>11.055999999999999</v>
      </c>
      <c r="C571" s="127"/>
      <c r="D571" s="88">
        <v>4.4604999999999997</v>
      </c>
      <c r="E571" s="89">
        <v>5.7950000000000002E-2</v>
      </c>
      <c r="F571" s="88">
        <v>4.2591299999999999</v>
      </c>
      <c r="G571" s="90">
        <v>4.8160000000000001E-2</v>
      </c>
      <c r="H571" s="89">
        <v>4.7273800000000001</v>
      </c>
      <c r="I571" s="89">
        <v>0.12385</v>
      </c>
      <c r="J571" s="88">
        <v>4.8452200000000003</v>
      </c>
      <c r="K571" s="90">
        <v>0.11887</v>
      </c>
      <c r="L571" s="89">
        <v>4.4424000000000001</v>
      </c>
      <c r="M571" s="89">
        <v>5.5E-2</v>
      </c>
      <c r="N571" s="88">
        <v>4.3021700000000003</v>
      </c>
      <c r="O571" s="90">
        <v>6.0139999999999999E-2</v>
      </c>
      <c r="P571" s="89">
        <v>4.2709200000000003</v>
      </c>
      <c r="Q571" s="89">
        <v>6.7150000000000001E-2</v>
      </c>
      <c r="R571" s="88">
        <v>4.2442200000000003</v>
      </c>
      <c r="S571" s="90">
        <v>3.635E-2</v>
      </c>
      <c r="T571" s="89">
        <v>4.5321600000000002</v>
      </c>
      <c r="U571" s="89">
        <v>0.22672999999999999</v>
      </c>
      <c r="V571" s="88">
        <v>4.3137699999999999</v>
      </c>
      <c r="W571" s="90">
        <v>3.7609999999999998E-2</v>
      </c>
      <c r="X571" s="89">
        <v>3.9709099999999999</v>
      </c>
      <c r="Y571" s="89">
        <v>3.7620000000000001E-2</v>
      </c>
      <c r="Z571" s="88">
        <v>6.5426000000000002</v>
      </c>
      <c r="AA571" s="90">
        <v>3.6739899999999999</v>
      </c>
      <c r="AD571" s="22"/>
    </row>
    <row r="572" spans="2:30" ht="15" customHeight="1">
      <c r="B572" s="126">
        <v>11.061249999999999</v>
      </c>
      <c r="C572" s="127"/>
      <c r="D572" s="88">
        <v>4.46122</v>
      </c>
      <c r="E572" s="89">
        <v>5.9749999999999998E-2</v>
      </c>
      <c r="F572" s="88">
        <v>4.2577100000000003</v>
      </c>
      <c r="G572" s="90">
        <v>4.913E-2</v>
      </c>
      <c r="H572" s="89">
        <v>4.7292300000000003</v>
      </c>
      <c r="I572" s="89">
        <v>0.13003000000000001</v>
      </c>
      <c r="J572" s="88">
        <v>4.8448200000000003</v>
      </c>
      <c r="K572" s="90">
        <v>0.11988</v>
      </c>
      <c r="L572" s="89">
        <v>4.4376199999999999</v>
      </c>
      <c r="M572" s="89">
        <v>5.4149999999999997E-2</v>
      </c>
      <c r="N572" s="88">
        <v>4.3024899999999997</v>
      </c>
      <c r="O572" s="90">
        <v>6.021E-2</v>
      </c>
      <c r="P572" s="89">
        <v>4.2723899999999997</v>
      </c>
      <c r="Q572" s="89">
        <v>6.9809999999999997E-2</v>
      </c>
      <c r="R572" s="88">
        <v>4.2437399999999998</v>
      </c>
      <c r="S572" s="90">
        <v>3.7080000000000002E-2</v>
      </c>
      <c r="T572" s="89">
        <v>4.5339700000000001</v>
      </c>
      <c r="U572" s="89">
        <v>0.25187999999999999</v>
      </c>
      <c r="V572" s="88">
        <v>4.3142899999999997</v>
      </c>
      <c r="W572" s="90">
        <v>3.7810000000000003E-2</v>
      </c>
      <c r="X572" s="89">
        <v>3.9704999999999999</v>
      </c>
      <c r="Y572" s="89">
        <v>3.8600000000000002E-2</v>
      </c>
      <c r="Z572" s="88">
        <v>6.5411799999999998</v>
      </c>
      <c r="AA572" s="90">
        <v>3.6717599999999999</v>
      </c>
      <c r="AD572" s="22"/>
    </row>
    <row r="573" spans="2:30" ht="15" customHeight="1">
      <c r="B573" s="126">
        <v>11.0665</v>
      </c>
      <c r="C573" s="127"/>
      <c r="D573" s="88">
        <v>4.4634900000000002</v>
      </c>
      <c r="E573" s="89">
        <v>5.8349999999999999E-2</v>
      </c>
      <c r="F573" s="88">
        <v>4.25915</v>
      </c>
      <c r="G573" s="90">
        <v>4.6489999999999997E-2</v>
      </c>
      <c r="H573" s="89">
        <v>4.7305099999999998</v>
      </c>
      <c r="I573" s="89">
        <v>0.13750000000000001</v>
      </c>
      <c r="J573" s="88">
        <v>4.8456299999999999</v>
      </c>
      <c r="K573" s="90">
        <v>0.11805</v>
      </c>
      <c r="L573" s="89">
        <v>4.4347599999999998</v>
      </c>
      <c r="M573" s="89">
        <v>5.101E-2</v>
      </c>
      <c r="N573" s="88">
        <v>4.30281</v>
      </c>
      <c r="O573" s="90">
        <v>5.9200000000000003E-2</v>
      </c>
      <c r="P573" s="89">
        <v>4.2726199999999999</v>
      </c>
      <c r="Q573" s="89">
        <v>6.7760000000000001E-2</v>
      </c>
      <c r="R573" s="88">
        <v>4.2443400000000002</v>
      </c>
      <c r="S573" s="90">
        <v>3.601E-2</v>
      </c>
      <c r="T573" s="89">
        <v>4.5331200000000003</v>
      </c>
      <c r="U573" s="89">
        <v>0.27743000000000001</v>
      </c>
      <c r="V573" s="88">
        <v>4.3138899999999998</v>
      </c>
      <c r="W573" s="90">
        <v>3.569E-2</v>
      </c>
      <c r="X573" s="89">
        <v>3.97119</v>
      </c>
      <c r="Y573" s="89">
        <v>3.6069999999999998E-2</v>
      </c>
      <c r="Z573" s="88">
        <v>6.5423600000000004</v>
      </c>
      <c r="AA573" s="90">
        <v>3.67022</v>
      </c>
      <c r="AD573" s="22"/>
    </row>
    <row r="574" spans="2:30" ht="15" customHeight="1">
      <c r="B574" s="126">
        <v>11.07175</v>
      </c>
      <c r="C574" s="127"/>
      <c r="D574" s="88">
        <v>4.4609500000000004</v>
      </c>
      <c r="E574" s="89">
        <v>5.8110000000000002E-2</v>
      </c>
      <c r="F574" s="88">
        <v>4.2576099999999997</v>
      </c>
      <c r="G574" s="90">
        <v>4.7370000000000002E-2</v>
      </c>
      <c r="H574" s="89">
        <v>4.7300899999999997</v>
      </c>
      <c r="I574" s="89">
        <v>0.14802000000000001</v>
      </c>
      <c r="J574" s="88">
        <v>4.8444399999999996</v>
      </c>
      <c r="K574" s="90">
        <v>0.11873</v>
      </c>
      <c r="L574" s="89">
        <v>4.4319499999999996</v>
      </c>
      <c r="M574" s="89">
        <v>4.8680000000000001E-2</v>
      </c>
      <c r="N574" s="88">
        <v>4.3024899999999997</v>
      </c>
      <c r="O574" s="90">
        <v>5.9909999999999998E-2</v>
      </c>
      <c r="P574" s="89">
        <v>4.2742100000000001</v>
      </c>
      <c r="Q574" s="89">
        <v>6.8330000000000002E-2</v>
      </c>
      <c r="R574" s="88">
        <v>4.2434000000000003</v>
      </c>
      <c r="S574" s="90">
        <v>3.6549999999999999E-2</v>
      </c>
      <c r="T574" s="89">
        <v>4.52454</v>
      </c>
      <c r="U574" s="89">
        <v>0.30929000000000001</v>
      </c>
      <c r="V574" s="88">
        <v>4.3132799999999998</v>
      </c>
      <c r="W574" s="90">
        <v>3.7249999999999998E-2</v>
      </c>
      <c r="X574" s="89">
        <v>3.9696899999999999</v>
      </c>
      <c r="Y574" s="89">
        <v>3.7850000000000002E-2</v>
      </c>
      <c r="Z574" s="88">
        <v>6.5399099999999999</v>
      </c>
      <c r="AA574" s="90">
        <v>3.66913</v>
      </c>
      <c r="AD574" s="22"/>
    </row>
    <row r="575" spans="2:30" ht="15" customHeight="1">
      <c r="B575" s="126">
        <v>11.077</v>
      </c>
      <c r="C575" s="127"/>
      <c r="D575" s="88">
        <v>4.4634099999999997</v>
      </c>
      <c r="E575" s="89">
        <v>5.815E-2</v>
      </c>
      <c r="F575" s="88">
        <v>4.2588200000000001</v>
      </c>
      <c r="G575" s="90">
        <v>4.5039999999999997E-2</v>
      </c>
      <c r="H575" s="89">
        <v>4.7295600000000002</v>
      </c>
      <c r="I575" s="89">
        <v>0.15772</v>
      </c>
      <c r="J575" s="88">
        <v>4.84565</v>
      </c>
      <c r="K575" s="90">
        <v>0.11821</v>
      </c>
      <c r="L575" s="89">
        <v>4.4318400000000002</v>
      </c>
      <c r="M575" s="89">
        <v>4.4650000000000002E-2</v>
      </c>
      <c r="N575" s="88">
        <v>4.3030799999999996</v>
      </c>
      <c r="O575" s="90">
        <v>5.9459999999999999E-2</v>
      </c>
      <c r="P575" s="89">
        <v>4.2752999999999997</v>
      </c>
      <c r="Q575" s="89">
        <v>6.8510000000000001E-2</v>
      </c>
      <c r="R575" s="88">
        <v>4.2435400000000003</v>
      </c>
      <c r="S575" s="90">
        <v>3.5189999999999999E-2</v>
      </c>
      <c r="T575" s="89">
        <v>4.5099799999999997</v>
      </c>
      <c r="U575" s="89">
        <v>0.34356999999999999</v>
      </c>
      <c r="V575" s="88">
        <v>4.3147000000000002</v>
      </c>
      <c r="W575" s="90">
        <v>3.603E-2</v>
      </c>
      <c r="X575" s="89">
        <v>3.9712999999999998</v>
      </c>
      <c r="Y575" s="89">
        <v>3.5929999999999997E-2</v>
      </c>
      <c r="Z575" s="88">
        <v>6.5405300000000004</v>
      </c>
      <c r="AA575" s="90">
        <v>3.66832</v>
      </c>
      <c r="AD575" s="22"/>
    </row>
    <row r="576" spans="2:30" ht="15" customHeight="1">
      <c r="B576" s="126">
        <v>11.08225</v>
      </c>
      <c r="C576" s="127"/>
      <c r="D576" s="88">
        <v>4.4657900000000001</v>
      </c>
      <c r="E576" s="89">
        <v>5.7860000000000002E-2</v>
      </c>
      <c r="F576" s="88">
        <v>4.2614299999999998</v>
      </c>
      <c r="G576" s="90">
        <v>4.6190000000000002E-2</v>
      </c>
      <c r="H576" s="89">
        <v>4.7281300000000002</v>
      </c>
      <c r="I576" s="89">
        <v>0.16927</v>
      </c>
      <c r="J576" s="88">
        <v>4.8473800000000002</v>
      </c>
      <c r="K576" s="90">
        <v>0.11767</v>
      </c>
      <c r="L576" s="89">
        <v>4.4329700000000001</v>
      </c>
      <c r="M576" s="89">
        <v>4.2110000000000002E-2</v>
      </c>
      <c r="N576" s="88">
        <v>4.3041700000000001</v>
      </c>
      <c r="O576" s="90">
        <v>5.9029999999999999E-2</v>
      </c>
      <c r="P576" s="89">
        <v>4.2799199999999997</v>
      </c>
      <c r="Q576" s="89">
        <v>6.8260000000000001E-2</v>
      </c>
      <c r="R576" s="88">
        <v>4.2454900000000002</v>
      </c>
      <c r="S576" s="90">
        <v>3.5340000000000003E-2</v>
      </c>
      <c r="T576" s="89">
        <v>4.4885700000000002</v>
      </c>
      <c r="U576" s="89">
        <v>0.37609999999999999</v>
      </c>
      <c r="V576" s="88">
        <v>4.31555</v>
      </c>
      <c r="W576" s="90">
        <v>3.5249999999999997E-2</v>
      </c>
      <c r="X576" s="89">
        <v>3.9721500000000001</v>
      </c>
      <c r="Y576" s="89">
        <v>3.5459999999999998E-2</v>
      </c>
      <c r="Z576" s="88">
        <v>6.5410500000000003</v>
      </c>
      <c r="AA576" s="90">
        <v>3.6668599999999998</v>
      </c>
      <c r="AD576" s="22"/>
    </row>
    <row r="577" spans="2:30" ht="15" customHeight="1">
      <c r="B577" s="126">
        <v>11.0875</v>
      </c>
      <c r="C577" s="127"/>
      <c r="D577" s="88">
        <v>4.4657400000000003</v>
      </c>
      <c r="E577" s="89">
        <v>5.8700000000000002E-2</v>
      </c>
      <c r="F577" s="88">
        <v>4.2598599999999998</v>
      </c>
      <c r="G577" s="90">
        <v>4.6100000000000002E-2</v>
      </c>
      <c r="H577" s="89">
        <v>4.7213000000000003</v>
      </c>
      <c r="I577" s="89">
        <v>0.18193000000000001</v>
      </c>
      <c r="J577" s="88">
        <v>4.8464600000000004</v>
      </c>
      <c r="K577" s="90">
        <v>0.11809</v>
      </c>
      <c r="L577" s="89">
        <v>4.4321999999999999</v>
      </c>
      <c r="M577" s="89">
        <v>3.9800000000000002E-2</v>
      </c>
      <c r="N577" s="88">
        <v>4.3042199999999999</v>
      </c>
      <c r="O577" s="90">
        <v>5.9420000000000001E-2</v>
      </c>
      <c r="P577" s="89">
        <v>4.2811199999999996</v>
      </c>
      <c r="Q577" s="89">
        <v>6.9349999999999995E-2</v>
      </c>
      <c r="R577" s="88">
        <v>4.2446599999999997</v>
      </c>
      <c r="S577" s="90">
        <v>3.5860000000000003E-2</v>
      </c>
      <c r="T577" s="89">
        <v>4.452</v>
      </c>
      <c r="U577" s="89">
        <v>0.40527000000000002</v>
      </c>
      <c r="V577" s="88">
        <v>4.3148299999999997</v>
      </c>
      <c r="W577" s="90">
        <v>3.5630000000000002E-2</v>
      </c>
      <c r="X577" s="89">
        <v>3.9719000000000002</v>
      </c>
      <c r="Y577" s="89">
        <v>3.6429999999999997E-2</v>
      </c>
      <c r="Z577" s="88">
        <v>6.5400999999999998</v>
      </c>
      <c r="AA577" s="90">
        <v>3.6652999999999998</v>
      </c>
      <c r="AD577" s="22"/>
    </row>
    <row r="578" spans="2:30" ht="15" customHeight="1">
      <c r="B578" s="126">
        <v>11.092750000000001</v>
      </c>
      <c r="C578" s="127"/>
      <c r="D578" s="88">
        <v>4.4682000000000004</v>
      </c>
      <c r="E578" s="89">
        <v>5.9589999999999997E-2</v>
      </c>
      <c r="F578" s="88">
        <v>4.26105</v>
      </c>
      <c r="G578" s="90">
        <v>4.6989999999999997E-2</v>
      </c>
      <c r="H578" s="89">
        <v>4.7134099999999997</v>
      </c>
      <c r="I578" s="89">
        <v>0.19492000000000001</v>
      </c>
      <c r="J578" s="88">
        <v>4.8467200000000004</v>
      </c>
      <c r="K578" s="90">
        <v>0.11808</v>
      </c>
      <c r="L578" s="89">
        <v>4.4327899999999998</v>
      </c>
      <c r="M578" s="89">
        <v>3.78E-2</v>
      </c>
      <c r="N578" s="88">
        <v>4.3044099999999998</v>
      </c>
      <c r="O578" s="90">
        <v>5.8790000000000002E-2</v>
      </c>
      <c r="P578" s="89">
        <v>4.2847900000000001</v>
      </c>
      <c r="Q578" s="89">
        <v>6.8489999999999995E-2</v>
      </c>
      <c r="R578" s="88">
        <v>4.2443099999999996</v>
      </c>
      <c r="S578" s="90">
        <v>3.5369999999999999E-2</v>
      </c>
      <c r="T578" s="89">
        <v>4.4055</v>
      </c>
      <c r="U578" s="89">
        <v>0.42781999999999998</v>
      </c>
      <c r="V578" s="88">
        <v>4.3153899999999998</v>
      </c>
      <c r="W578" s="90">
        <v>3.5319999999999997E-2</v>
      </c>
      <c r="X578" s="89">
        <v>3.9715199999999999</v>
      </c>
      <c r="Y578" s="89">
        <v>3.4709999999999998E-2</v>
      </c>
      <c r="Z578" s="88">
        <v>6.5400600000000004</v>
      </c>
      <c r="AA578" s="90">
        <v>3.6645799999999999</v>
      </c>
      <c r="AD578" s="22"/>
    </row>
    <row r="579" spans="2:30" ht="15" customHeight="1">
      <c r="B579" s="126">
        <v>11.098000000000001</v>
      </c>
      <c r="C579" s="127"/>
      <c r="D579" s="88">
        <v>4.4695299999999998</v>
      </c>
      <c r="E579" s="89">
        <v>5.6849999999999998E-2</v>
      </c>
      <c r="F579" s="88">
        <v>4.2622600000000004</v>
      </c>
      <c r="G579" s="90">
        <v>4.4760000000000001E-2</v>
      </c>
      <c r="H579" s="89">
        <v>4.7007599999999998</v>
      </c>
      <c r="I579" s="89">
        <v>0.20619000000000001</v>
      </c>
      <c r="J579" s="88">
        <v>4.8478500000000002</v>
      </c>
      <c r="K579" s="90">
        <v>0.11654</v>
      </c>
      <c r="L579" s="89">
        <v>4.4330400000000001</v>
      </c>
      <c r="M579" s="89">
        <v>3.5099999999999999E-2</v>
      </c>
      <c r="N579" s="88">
        <v>4.3042499999999997</v>
      </c>
      <c r="O579" s="90">
        <v>5.7799999999999997E-2</v>
      </c>
      <c r="P579" s="89">
        <v>4.2864899999999997</v>
      </c>
      <c r="Q579" s="89">
        <v>6.8690000000000001E-2</v>
      </c>
      <c r="R579" s="88">
        <v>4.2447699999999999</v>
      </c>
      <c r="S579" s="90">
        <v>3.4160000000000003E-2</v>
      </c>
      <c r="T579" s="89">
        <v>4.35365</v>
      </c>
      <c r="U579" s="89">
        <v>0.43186000000000002</v>
      </c>
      <c r="V579" s="88">
        <v>4.3154599999999999</v>
      </c>
      <c r="W579" s="90">
        <v>3.3779999999999998E-2</v>
      </c>
      <c r="X579" s="89">
        <v>3.9712200000000002</v>
      </c>
      <c r="Y579" s="89">
        <v>3.3779999999999998E-2</v>
      </c>
      <c r="Z579" s="88">
        <v>6.5408400000000002</v>
      </c>
      <c r="AA579" s="90">
        <v>3.66106</v>
      </c>
      <c r="AD579" s="22"/>
    </row>
    <row r="580" spans="2:30" ht="15" customHeight="1">
      <c r="B580" s="126">
        <v>11.103249999999999</v>
      </c>
      <c r="C580" s="127"/>
      <c r="D580" s="88">
        <v>4.4704199999999998</v>
      </c>
      <c r="E580" s="89">
        <v>6.019E-2</v>
      </c>
      <c r="F580" s="88">
        <v>4.2623800000000003</v>
      </c>
      <c r="G580" s="90">
        <v>4.5900000000000003E-2</v>
      </c>
      <c r="H580" s="89">
        <v>4.6837299999999997</v>
      </c>
      <c r="I580" s="89">
        <v>0.21586</v>
      </c>
      <c r="J580" s="88">
        <v>4.8473499999999996</v>
      </c>
      <c r="K580" s="90">
        <v>0.11726</v>
      </c>
      <c r="L580" s="89">
        <v>4.4331100000000001</v>
      </c>
      <c r="M580" s="89">
        <v>3.4380000000000001E-2</v>
      </c>
      <c r="N580" s="88">
        <v>4.3047899999999997</v>
      </c>
      <c r="O580" s="90">
        <v>5.8569999999999997E-2</v>
      </c>
      <c r="P580" s="89">
        <v>4.2884599999999997</v>
      </c>
      <c r="Q580" s="89">
        <v>7.0269999999999999E-2</v>
      </c>
      <c r="R580" s="88">
        <v>4.2450099999999997</v>
      </c>
      <c r="S580" s="90">
        <v>3.4799999999999998E-2</v>
      </c>
      <c r="T580" s="89">
        <v>4.3009599999999999</v>
      </c>
      <c r="U580" s="89">
        <v>0.42414000000000002</v>
      </c>
      <c r="V580" s="88">
        <v>4.3143700000000003</v>
      </c>
      <c r="W580" s="90">
        <v>3.422E-2</v>
      </c>
      <c r="X580" s="89">
        <v>3.97058</v>
      </c>
      <c r="Y580" s="89">
        <v>3.3279999999999997E-2</v>
      </c>
      <c r="Z580" s="88">
        <v>6.5395099999999999</v>
      </c>
      <c r="AA580" s="90">
        <v>3.66066</v>
      </c>
      <c r="AD580" s="22"/>
    </row>
    <row r="581" spans="2:30" ht="15" customHeight="1">
      <c r="B581" s="126">
        <v>11.108499999999999</v>
      </c>
      <c r="C581" s="127"/>
      <c r="D581" s="88">
        <v>4.4727699999999997</v>
      </c>
      <c r="E581" s="89">
        <v>5.7779999999999998E-2</v>
      </c>
      <c r="F581" s="88">
        <v>4.2610099999999997</v>
      </c>
      <c r="G581" s="90">
        <v>4.453E-2</v>
      </c>
      <c r="H581" s="89">
        <v>4.6630700000000003</v>
      </c>
      <c r="I581" s="89">
        <v>0.22087000000000001</v>
      </c>
      <c r="J581" s="88">
        <v>4.8466199999999997</v>
      </c>
      <c r="K581" s="90">
        <v>0.11565</v>
      </c>
      <c r="L581" s="89">
        <v>4.43323</v>
      </c>
      <c r="M581" s="89">
        <v>3.193E-2</v>
      </c>
      <c r="N581" s="88">
        <v>4.3036199999999996</v>
      </c>
      <c r="O581" s="90">
        <v>5.781E-2</v>
      </c>
      <c r="P581" s="89">
        <v>4.2915200000000002</v>
      </c>
      <c r="Q581" s="89">
        <v>6.973E-2</v>
      </c>
      <c r="R581" s="88">
        <v>4.2443499999999998</v>
      </c>
      <c r="S581" s="90">
        <v>3.372E-2</v>
      </c>
      <c r="T581" s="89">
        <v>4.2538</v>
      </c>
      <c r="U581" s="89">
        <v>0.39989000000000002</v>
      </c>
      <c r="V581" s="88">
        <v>4.3148</v>
      </c>
      <c r="W581" s="90">
        <v>3.3430000000000001E-2</v>
      </c>
      <c r="X581" s="89">
        <v>3.9708800000000002</v>
      </c>
      <c r="Y581" s="89">
        <v>3.363E-2</v>
      </c>
      <c r="Z581" s="88">
        <v>6.5382699999999998</v>
      </c>
      <c r="AA581" s="90">
        <v>3.6573799999999999</v>
      </c>
      <c r="AD581" s="22"/>
    </row>
    <row r="582" spans="2:30" ht="15" customHeight="1">
      <c r="B582" s="126">
        <v>11.11375</v>
      </c>
      <c r="C582" s="127"/>
      <c r="D582" s="88">
        <v>4.47349</v>
      </c>
      <c r="E582" s="89">
        <v>6.2050000000000001E-2</v>
      </c>
      <c r="F582" s="88">
        <v>4.2634400000000001</v>
      </c>
      <c r="G582" s="90">
        <v>4.6879999999999998E-2</v>
      </c>
      <c r="H582" s="89">
        <v>4.6432000000000002</v>
      </c>
      <c r="I582" s="89">
        <v>0.22172</v>
      </c>
      <c r="J582" s="88">
        <v>4.8478300000000001</v>
      </c>
      <c r="K582" s="90">
        <v>0.11695999999999999</v>
      </c>
      <c r="L582" s="89">
        <v>4.4342300000000003</v>
      </c>
      <c r="M582" s="89">
        <v>3.1370000000000002E-2</v>
      </c>
      <c r="N582" s="88">
        <v>4.3045200000000001</v>
      </c>
      <c r="O582" s="90">
        <v>5.8290000000000002E-2</v>
      </c>
      <c r="P582" s="89">
        <v>4.2957799999999997</v>
      </c>
      <c r="Q582" s="89">
        <v>7.1980000000000002E-2</v>
      </c>
      <c r="R582" s="88">
        <v>4.2448800000000002</v>
      </c>
      <c r="S582" s="90">
        <v>3.3759999999999998E-2</v>
      </c>
      <c r="T582" s="89">
        <v>4.2173699999999998</v>
      </c>
      <c r="U582" s="89">
        <v>0.37003000000000003</v>
      </c>
      <c r="V582" s="88">
        <v>4.3152200000000001</v>
      </c>
      <c r="W582" s="90">
        <v>3.4099999999999998E-2</v>
      </c>
      <c r="X582" s="89">
        <v>3.9712999999999998</v>
      </c>
      <c r="Y582" s="89">
        <v>3.4759999999999999E-2</v>
      </c>
      <c r="Z582" s="88">
        <v>6.5371800000000002</v>
      </c>
      <c r="AA582" s="90">
        <v>3.6571899999999999</v>
      </c>
      <c r="AD582" s="22"/>
    </row>
    <row r="583" spans="2:30" ht="15" customHeight="1">
      <c r="B583" s="126">
        <v>11.119</v>
      </c>
      <c r="C583" s="127"/>
      <c r="D583" s="88">
        <v>4.4789700000000003</v>
      </c>
      <c r="E583" s="89">
        <v>6.1249999999999999E-2</v>
      </c>
      <c r="F583" s="88">
        <v>4.2643199999999997</v>
      </c>
      <c r="G583" s="90">
        <v>4.7129999999999998E-2</v>
      </c>
      <c r="H583" s="89">
        <v>4.6229199999999997</v>
      </c>
      <c r="I583" s="89">
        <v>0.21587999999999999</v>
      </c>
      <c r="J583" s="88">
        <v>4.8479999999999999</v>
      </c>
      <c r="K583" s="90">
        <v>0.11573</v>
      </c>
      <c r="L583" s="89">
        <v>4.4352499999999999</v>
      </c>
      <c r="M583" s="89">
        <v>2.9700000000000001E-2</v>
      </c>
      <c r="N583" s="88">
        <v>4.3054100000000002</v>
      </c>
      <c r="O583" s="90">
        <v>5.765E-2</v>
      </c>
      <c r="P583" s="89">
        <v>4.2999200000000002</v>
      </c>
      <c r="Q583" s="89">
        <v>7.2889999999999996E-2</v>
      </c>
      <c r="R583" s="88">
        <v>4.2452399999999999</v>
      </c>
      <c r="S583" s="90">
        <v>3.3320000000000002E-2</v>
      </c>
      <c r="T583" s="89">
        <v>4.1948299999999996</v>
      </c>
      <c r="U583" s="89">
        <v>0.33318999999999999</v>
      </c>
      <c r="V583" s="88">
        <v>4.31494</v>
      </c>
      <c r="W583" s="90">
        <v>3.2469999999999999E-2</v>
      </c>
      <c r="X583" s="89">
        <v>3.9724200000000001</v>
      </c>
      <c r="Y583" s="89">
        <v>3.3160000000000002E-2</v>
      </c>
      <c r="Z583" s="88">
        <v>6.5370799999999996</v>
      </c>
      <c r="AA583" s="90">
        <v>3.6552199999999999</v>
      </c>
      <c r="AD583" s="22"/>
    </row>
    <row r="584" spans="2:30" ht="15" customHeight="1">
      <c r="B584" s="126">
        <v>11.12425</v>
      </c>
      <c r="C584" s="127"/>
      <c r="D584" s="88">
        <v>4.4805299999999999</v>
      </c>
      <c r="E584" s="89">
        <v>6.4549999999999996E-2</v>
      </c>
      <c r="F584" s="88">
        <v>4.2641499999999999</v>
      </c>
      <c r="G584" s="90">
        <v>5.006E-2</v>
      </c>
      <c r="H584" s="89">
        <v>4.6045400000000001</v>
      </c>
      <c r="I584" s="89">
        <v>0.20660999999999999</v>
      </c>
      <c r="J584" s="88">
        <v>4.84795</v>
      </c>
      <c r="K584" s="90">
        <v>0.11620999999999999</v>
      </c>
      <c r="L584" s="89">
        <v>4.4355599999999997</v>
      </c>
      <c r="M584" s="89">
        <v>2.9839999999999998E-2</v>
      </c>
      <c r="N584" s="88">
        <v>4.3050100000000002</v>
      </c>
      <c r="O584" s="90">
        <v>5.8069999999999997E-2</v>
      </c>
      <c r="P584" s="89">
        <v>4.30321</v>
      </c>
      <c r="Q584" s="89">
        <v>7.5910000000000005E-2</v>
      </c>
      <c r="R584" s="88">
        <v>4.2444300000000004</v>
      </c>
      <c r="S584" s="90">
        <v>3.4509999999999999E-2</v>
      </c>
      <c r="T584" s="89">
        <v>4.1798799999999998</v>
      </c>
      <c r="U584" s="89">
        <v>0.29971999999999999</v>
      </c>
      <c r="V584" s="88">
        <v>4.3150700000000004</v>
      </c>
      <c r="W584" s="90">
        <v>3.329E-2</v>
      </c>
      <c r="X584" s="89">
        <v>3.9724699999999999</v>
      </c>
      <c r="Y584" s="89">
        <v>3.338E-2</v>
      </c>
      <c r="Z584" s="88">
        <v>6.5376500000000002</v>
      </c>
      <c r="AA584" s="90">
        <v>3.65395</v>
      </c>
      <c r="AD584" s="22"/>
    </row>
    <row r="585" spans="2:30" ht="15" customHeight="1">
      <c r="B585" s="126">
        <v>11.1295</v>
      </c>
      <c r="C585" s="127"/>
      <c r="D585" s="88">
        <v>4.4829800000000004</v>
      </c>
      <c r="E585" s="89">
        <v>6.9190000000000002E-2</v>
      </c>
      <c r="F585" s="88">
        <v>4.2655599999999998</v>
      </c>
      <c r="G585" s="90">
        <v>5.126E-2</v>
      </c>
      <c r="H585" s="89">
        <v>4.5903600000000004</v>
      </c>
      <c r="I585" s="89">
        <v>0.19369</v>
      </c>
      <c r="J585" s="88">
        <v>4.8479700000000001</v>
      </c>
      <c r="K585" s="90">
        <v>0.1172</v>
      </c>
      <c r="L585" s="89">
        <v>4.4361100000000002</v>
      </c>
      <c r="M585" s="89">
        <v>3.0110000000000001E-2</v>
      </c>
      <c r="N585" s="88">
        <v>4.3056400000000004</v>
      </c>
      <c r="O585" s="90">
        <v>5.9029999999999999E-2</v>
      </c>
      <c r="P585" s="89">
        <v>4.3069899999999999</v>
      </c>
      <c r="Q585" s="89">
        <v>7.8E-2</v>
      </c>
      <c r="R585" s="88">
        <v>4.2446299999999999</v>
      </c>
      <c r="S585" s="90">
        <v>3.4130000000000001E-2</v>
      </c>
      <c r="T585" s="89">
        <v>4.17516</v>
      </c>
      <c r="U585" s="89">
        <v>0.26763999999999999</v>
      </c>
      <c r="V585" s="88">
        <v>4.31501</v>
      </c>
      <c r="W585" s="90">
        <v>3.4540000000000001E-2</v>
      </c>
      <c r="X585" s="89">
        <v>3.97207</v>
      </c>
      <c r="Y585" s="89">
        <v>3.5099999999999999E-2</v>
      </c>
      <c r="Z585" s="88">
        <v>6.5341300000000002</v>
      </c>
      <c r="AA585" s="90">
        <v>3.65496</v>
      </c>
      <c r="AD585" s="22"/>
    </row>
    <row r="586" spans="2:30" ht="15" customHeight="1">
      <c r="B586" s="126">
        <v>11.13475</v>
      </c>
      <c r="C586" s="127"/>
      <c r="D586" s="88">
        <v>4.4855400000000003</v>
      </c>
      <c r="E586" s="89">
        <v>7.1690000000000004E-2</v>
      </c>
      <c r="F586" s="88">
        <v>4.2653699999999999</v>
      </c>
      <c r="G586" s="90">
        <v>5.1729999999999998E-2</v>
      </c>
      <c r="H586" s="89">
        <v>4.5805300000000004</v>
      </c>
      <c r="I586" s="89">
        <v>0.17982000000000001</v>
      </c>
      <c r="J586" s="88">
        <v>4.8483099999999997</v>
      </c>
      <c r="K586" s="90">
        <v>0.11589000000000001</v>
      </c>
      <c r="L586" s="89">
        <v>4.4363599999999996</v>
      </c>
      <c r="M586" s="89">
        <v>2.7890000000000002E-2</v>
      </c>
      <c r="N586" s="88">
        <v>4.3048700000000002</v>
      </c>
      <c r="O586" s="90">
        <v>5.7660000000000003E-2</v>
      </c>
      <c r="P586" s="89">
        <v>4.3113200000000003</v>
      </c>
      <c r="Q586" s="89">
        <v>8.1019999999999995E-2</v>
      </c>
      <c r="R586" s="88">
        <v>4.2452800000000002</v>
      </c>
      <c r="S586" s="90">
        <v>3.3509999999999998E-2</v>
      </c>
      <c r="T586" s="89">
        <v>4.1730700000000001</v>
      </c>
      <c r="U586" s="89">
        <v>0.23784</v>
      </c>
      <c r="V586" s="88">
        <v>4.3148099999999996</v>
      </c>
      <c r="W586" s="90">
        <v>3.3369999999999997E-2</v>
      </c>
      <c r="X586" s="89">
        <v>3.97113</v>
      </c>
      <c r="Y586" s="89">
        <v>3.4340000000000002E-2</v>
      </c>
      <c r="Z586" s="88">
        <v>6.5347999999999997</v>
      </c>
      <c r="AA586" s="90">
        <v>3.65211</v>
      </c>
      <c r="AD586" s="22"/>
    </row>
    <row r="587" spans="2:30" ht="15" customHeight="1">
      <c r="B587" s="126">
        <v>11.14</v>
      </c>
      <c r="C587" s="127"/>
      <c r="D587" s="88">
        <v>4.4874099999999997</v>
      </c>
      <c r="E587" s="89">
        <v>7.6810000000000003E-2</v>
      </c>
      <c r="F587" s="88">
        <v>4.26457</v>
      </c>
      <c r="G587" s="90">
        <v>5.459E-2</v>
      </c>
      <c r="H587" s="89">
        <v>4.5736699999999999</v>
      </c>
      <c r="I587" s="89">
        <v>0.16475999999999999</v>
      </c>
      <c r="J587" s="88">
        <v>4.8481500000000004</v>
      </c>
      <c r="K587" s="90">
        <v>0.11617</v>
      </c>
      <c r="L587" s="89">
        <v>4.4361899999999999</v>
      </c>
      <c r="M587" s="89">
        <v>2.7640000000000001E-2</v>
      </c>
      <c r="N587" s="88">
        <v>4.30497</v>
      </c>
      <c r="O587" s="90">
        <v>5.7820000000000003E-2</v>
      </c>
      <c r="P587" s="89">
        <v>4.3152600000000003</v>
      </c>
      <c r="Q587" s="89">
        <v>8.2650000000000001E-2</v>
      </c>
      <c r="R587" s="88">
        <v>4.2446000000000002</v>
      </c>
      <c r="S587" s="90">
        <v>3.3570000000000003E-2</v>
      </c>
      <c r="T587" s="89">
        <v>4.1763899999999996</v>
      </c>
      <c r="U587" s="89">
        <v>0.21348</v>
      </c>
      <c r="V587" s="88">
        <v>4.3141299999999996</v>
      </c>
      <c r="W587" s="90">
        <v>3.3300000000000003E-2</v>
      </c>
      <c r="X587" s="89">
        <v>3.97078</v>
      </c>
      <c r="Y587" s="89">
        <v>3.4139999999999997E-2</v>
      </c>
      <c r="Z587" s="88">
        <v>6.5329600000000001</v>
      </c>
      <c r="AA587" s="90">
        <v>3.65008</v>
      </c>
      <c r="AD587" s="22"/>
    </row>
    <row r="588" spans="2:30" ht="15" customHeight="1">
      <c r="B588" s="126">
        <v>11.145250000000001</v>
      </c>
      <c r="C588" s="127"/>
      <c r="D588" s="88">
        <v>4.4892000000000003</v>
      </c>
      <c r="E588" s="89">
        <v>8.4570000000000006E-2</v>
      </c>
      <c r="F588" s="88">
        <v>4.2651899999999996</v>
      </c>
      <c r="G588" s="90">
        <v>5.919E-2</v>
      </c>
      <c r="H588" s="89">
        <v>4.5707300000000002</v>
      </c>
      <c r="I588" s="89">
        <v>0.15304000000000001</v>
      </c>
      <c r="J588" s="88">
        <v>4.8485300000000002</v>
      </c>
      <c r="K588" s="90">
        <v>0.11712</v>
      </c>
      <c r="L588" s="89">
        <v>4.4364999999999997</v>
      </c>
      <c r="M588" s="89">
        <v>2.903E-2</v>
      </c>
      <c r="N588" s="88">
        <v>4.3048700000000002</v>
      </c>
      <c r="O588" s="90">
        <v>5.892E-2</v>
      </c>
      <c r="P588" s="89">
        <v>4.3201299999999998</v>
      </c>
      <c r="Q588" s="89">
        <v>8.7760000000000005E-2</v>
      </c>
      <c r="R588" s="88">
        <v>4.2448399999999999</v>
      </c>
      <c r="S588" s="90">
        <v>3.5009999999999999E-2</v>
      </c>
      <c r="T588" s="89">
        <v>4.1821099999999998</v>
      </c>
      <c r="U588" s="89">
        <v>0.19502</v>
      </c>
      <c r="V588" s="88">
        <v>4.3137800000000004</v>
      </c>
      <c r="W588" s="90">
        <v>3.4180000000000002E-2</v>
      </c>
      <c r="X588" s="89">
        <v>3.9710000000000001</v>
      </c>
      <c r="Y588" s="89">
        <v>3.619E-2</v>
      </c>
      <c r="Z588" s="88">
        <v>6.5305200000000001</v>
      </c>
      <c r="AA588" s="90">
        <v>3.65164</v>
      </c>
      <c r="AD588" s="22"/>
    </row>
    <row r="589" spans="2:30" ht="15" customHeight="1">
      <c r="B589" s="126">
        <v>11.150499999999999</v>
      </c>
      <c r="C589" s="127"/>
      <c r="D589" s="88">
        <v>4.4907500000000002</v>
      </c>
      <c r="E589" s="89">
        <v>9.3160000000000007E-2</v>
      </c>
      <c r="F589" s="88">
        <v>4.2629900000000003</v>
      </c>
      <c r="G589" s="90">
        <v>6.3240000000000005E-2</v>
      </c>
      <c r="H589" s="89">
        <v>4.5701999999999998</v>
      </c>
      <c r="I589" s="89">
        <v>0.14080000000000001</v>
      </c>
      <c r="J589" s="88">
        <v>4.8478899999999996</v>
      </c>
      <c r="K589" s="90">
        <v>0.11761000000000001</v>
      </c>
      <c r="L589" s="89">
        <v>4.4370099999999999</v>
      </c>
      <c r="M589" s="89">
        <v>2.8830000000000001E-2</v>
      </c>
      <c r="N589" s="88">
        <v>4.3048700000000002</v>
      </c>
      <c r="O589" s="90">
        <v>5.8810000000000001E-2</v>
      </c>
      <c r="P589" s="89">
        <v>4.3262200000000002</v>
      </c>
      <c r="Q589" s="89">
        <v>9.178E-2</v>
      </c>
      <c r="R589" s="88">
        <v>4.2450799999999997</v>
      </c>
      <c r="S589" s="90">
        <v>3.4419999999999999E-2</v>
      </c>
      <c r="T589" s="89">
        <v>4.1874500000000001</v>
      </c>
      <c r="U589" s="89">
        <v>0.17741999999999999</v>
      </c>
      <c r="V589" s="88">
        <v>4.3140299999999998</v>
      </c>
      <c r="W589" s="90">
        <v>3.4709999999999998E-2</v>
      </c>
      <c r="X589" s="89">
        <v>3.9708399999999999</v>
      </c>
      <c r="Y589" s="89">
        <v>3.6729999999999999E-2</v>
      </c>
      <c r="Z589" s="88">
        <v>6.52902</v>
      </c>
      <c r="AA589" s="90">
        <v>3.65015</v>
      </c>
      <c r="AD589" s="22"/>
    </row>
    <row r="590" spans="2:30" ht="15" customHeight="1">
      <c r="B590" s="126">
        <v>11.155749999999999</v>
      </c>
      <c r="C590" s="127"/>
      <c r="D590" s="88">
        <v>4.4900900000000004</v>
      </c>
      <c r="E590" s="89">
        <v>0.10385</v>
      </c>
      <c r="F590" s="88">
        <v>4.2616699999999996</v>
      </c>
      <c r="G590" s="90">
        <v>6.6460000000000005E-2</v>
      </c>
      <c r="H590" s="89">
        <v>4.5705099999999996</v>
      </c>
      <c r="I590" s="89">
        <v>0.13012000000000001</v>
      </c>
      <c r="J590" s="88">
        <v>4.8468799999999996</v>
      </c>
      <c r="K590" s="90">
        <v>0.11759</v>
      </c>
      <c r="L590" s="89">
        <v>4.4364400000000002</v>
      </c>
      <c r="M590" s="89">
        <v>2.835E-2</v>
      </c>
      <c r="N590" s="88">
        <v>4.3041499999999999</v>
      </c>
      <c r="O590" s="90">
        <v>5.8470000000000001E-2</v>
      </c>
      <c r="P590" s="89">
        <v>4.3319999999999999</v>
      </c>
      <c r="Q590" s="89">
        <v>9.6540000000000001E-2</v>
      </c>
      <c r="R590" s="88">
        <v>4.2444199999999999</v>
      </c>
      <c r="S590" s="90">
        <v>3.4680000000000002E-2</v>
      </c>
      <c r="T590" s="89">
        <v>4.1939799999999998</v>
      </c>
      <c r="U590" s="89">
        <v>0.16442999999999999</v>
      </c>
      <c r="V590" s="88">
        <v>4.3133800000000004</v>
      </c>
      <c r="W590" s="90">
        <v>3.397E-2</v>
      </c>
      <c r="X590" s="89">
        <v>3.9692699999999999</v>
      </c>
      <c r="Y590" s="89">
        <v>3.5929999999999997E-2</v>
      </c>
      <c r="Z590" s="88">
        <v>6.5285099999999998</v>
      </c>
      <c r="AA590" s="90">
        <v>3.6485599999999998</v>
      </c>
      <c r="AD590" s="22"/>
    </row>
    <row r="591" spans="2:30" ht="15" customHeight="1">
      <c r="B591" s="126">
        <v>11.161</v>
      </c>
      <c r="C591" s="127"/>
      <c r="D591" s="88">
        <v>4.4843999999999999</v>
      </c>
      <c r="E591" s="89">
        <v>0.11856</v>
      </c>
      <c r="F591" s="88">
        <v>4.2584099999999996</v>
      </c>
      <c r="G591" s="90">
        <v>7.1489999999999998E-2</v>
      </c>
      <c r="H591" s="89">
        <v>4.5722300000000002</v>
      </c>
      <c r="I591" s="89">
        <v>0.12102</v>
      </c>
      <c r="J591" s="88">
        <v>4.8468600000000004</v>
      </c>
      <c r="K591" s="90">
        <v>0.1176</v>
      </c>
      <c r="L591" s="89">
        <v>4.4365500000000004</v>
      </c>
      <c r="M591" s="89">
        <v>2.8750000000000001E-2</v>
      </c>
      <c r="N591" s="88">
        <v>4.3032300000000001</v>
      </c>
      <c r="O591" s="90">
        <v>5.9499999999999997E-2</v>
      </c>
      <c r="P591" s="89">
        <v>4.3380599999999996</v>
      </c>
      <c r="Q591" s="89">
        <v>0.10206</v>
      </c>
      <c r="R591" s="88">
        <v>4.2436100000000003</v>
      </c>
      <c r="S591" s="90">
        <v>3.4909999999999997E-2</v>
      </c>
      <c r="T591" s="89">
        <v>4.1999399999999998</v>
      </c>
      <c r="U591" s="89">
        <v>0.15248</v>
      </c>
      <c r="V591" s="88">
        <v>4.3124099999999999</v>
      </c>
      <c r="W591" s="90">
        <v>3.5110000000000002E-2</v>
      </c>
      <c r="X591" s="89">
        <v>3.96854</v>
      </c>
      <c r="Y591" s="89">
        <v>3.7339999999999998E-2</v>
      </c>
      <c r="Z591" s="88">
        <v>6.5276699999999996</v>
      </c>
      <c r="AA591" s="90">
        <v>3.6467800000000001</v>
      </c>
      <c r="AD591" s="22"/>
    </row>
    <row r="592" spans="2:30" ht="15" customHeight="1">
      <c r="B592" s="126">
        <v>11.16625</v>
      </c>
      <c r="C592" s="127"/>
      <c r="D592" s="88">
        <v>4.4744900000000003</v>
      </c>
      <c r="E592" s="89">
        <v>0.13066</v>
      </c>
      <c r="F592" s="88">
        <v>4.2534000000000001</v>
      </c>
      <c r="G592" s="90">
        <v>7.1730000000000002E-2</v>
      </c>
      <c r="H592" s="89">
        <v>4.5740100000000004</v>
      </c>
      <c r="I592" s="89">
        <v>0.11316</v>
      </c>
      <c r="J592" s="88">
        <v>4.8468999999999998</v>
      </c>
      <c r="K592" s="90">
        <v>0.11581</v>
      </c>
      <c r="L592" s="89">
        <v>4.4368299999999996</v>
      </c>
      <c r="M592" s="89">
        <v>2.716E-2</v>
      </c>
      <c r="N592" s="88">
        <v>4.3039399999999999</v>
      </c>
      <c r="O592" s="90">
        <v>5.8770000000000003E-2</v>
      </c>
      <c r="P592" s="89">
        <v>4.3473300000000004</v>
      </c>
      <c r="Q592" s="89">
        <v>0.10674</v>
      </c>
      <c r="R592" s="88">
        <v>4.2442299999999999</v>
      </c>
      <c r="S592" s="90">
        <v>3.3459999999999997E-2</v>
      </c>
      <c r="T592" s="89">
        <v>4.2072599999999998</v>
      </c>
      <c r="U592" s="89">
        <v>0.13963</v>
      </c>
      <c r="V592" s="88">
        <v>4.3120700000000003</v>
      </c>
      <c r="W592" s="90">
        <v>3.3840000000000002E-2</v>
      </c>
      <c r="X592" s="89">
        <v>3.9688699999999999</v>
      </c>
      <c r="Y592" s="89">
        <v>3.5290000000000002E-2</v>
      </c>
      <c r="Z592" s="88">
        <v>6.5274299999999998</v>
      </c>
      <c r="AA592" s="90">
        <v>3.6444700000000001</v>
      </c>
      <c r="AD592" s="22"/>
    </row>
    <row r="593" spans="2:30" ht="15" customHeight="1">
      <c r="B593" s="126">
        <v>11.1715</v>
      </c>
      <c r="C593" s="127"/>
      <c r="D593" s="88">
        <v>4.4579800000000001</v>
      </c>
      <c r="E593" s="89">
        <v>0.14298</v>
      </c>
      <c r="F593" s="88">
        <v>4.24838</v>
      </c>
      <c r="G593" s="90">
        <v>7.7299999999999994E-2</v>
      </c>
      <c r="H593" s="89">
        <v>4.5769099999999998</v>
      </c>
      <c r="I593" s="89">
        <v>0.10775</v>
      </c>
      <c r="J593" s="88">
        <v>4.8467399999999996</v>
      </c>
      <c r="K593" s="90">
        <v>0.11803</v>
      </c>
      <c r="L593" s="89">
        <v>4.4367900000000002</v>
      </c>
      <c r="M593" s="89">
        <v>2.8740000000000002E-2</v>
      </c>
      <c r="N593" s="88">
        <v>4.3042199999999999</v>
      </c>
      <c r="O593" s="90">
        <v>6.0100000000000001E-2</v>
      </c>
      <c r="P593" s="89">
        <v>4.35684</v>
      </c>
      <c r="Q593" s="89">
        <v>0.11998</v>
      </c>
      <c r="R593" s="88">
        <v>4.2441000000000004</v>
      </c>
      <c r="S593" s="90">
        <v>3.542E-2</v>
      </c>
      <c r="T593" s="89">
        <v>4.2137399999999996</v>
      </c>
      <c r="U593" s="89">
        <v>0.13478000000000001</v>
      </c>
      <c r="V593" s="88">
        <v>4.3132200000000003</v>
      </c>
      <c r="W593" s="90">
        <v>3.5009999999999999E-2</v>
      </c>
      <c r="X593" s="89">
        <v>3.9683099999999998</v>
      </c>
      <c r="Y593" s="89">
        <v>3.7650000000000003E-2</v>
      </c>
      <c r="Z593" s="88">
        <v>6.5243000000000002</v>
      </c>
      <c r="AA593" s="90">
        <v>3.6464300000000001</v>
      </c>
      <c r="AD593" s="22"/>
    </row>
    <row r="594" spans="2:30" ht="15" customHeight="1">
      <c r="B594" s="126">
        <v>11.17675</v>
      </c>
      <c r="C594" s="127"/>
      <c r="D594" s="88">
        <v>4.4364800000000004</v>
      </c>
      <c r="E594" s="89">
        <v>0.14218</v>
      </c>
      <c r="F594" s="88">
        <v>4.2418300000000002</v>
      </c>
      <c r="G594" s="90">
        <v>7.5749999999999998E-2</v>
      </c>
      <c r="H594" s="89">
        <v>4.5790699999999998</v>
      </c>
      <c r="I594" s="89">
        <v>0.10147</v>
      </c>
      <c r="J594" s="88">
        <v>4.8460000000000001</v>
      </c>
      <c r="K594" s="90">
        <v>0.11654</v>
      </c>
      <c r="L594" s="89">
        <v>4.4357199999999999</v>
      </c>
      <c r="M594" s="89">
        <v>2.734E-2</v>
      </c>
      <c r="N594" s="88">
        <v>4.30403</v>
      </c>
      <c r="O594" s="90">
        <v>5.9459999999999999E-2</v>
      </c>
      <c r="P594" s="89">
        <v>4.36564</v>
      </c>
      <c r="Q594" s="89">
        <v>0.12841</v>
      </c>
      <c r="R594" s="88">
        <v>4.24369</v>
      </c>
      <c r="S594" s="90">
        <v>3.4340000000000002E-2</v>
      </c>
      <c r="T594" s="89">
        <v>4.2209399999999997</v>
      </c>
      <c r="U594" s="89">
        <v>0.12493</v>
      </c>
      <c r="V594" s="88">
        <v>4.3118299999999996</v>
      </c>
      <c r="W594" s="90">
        <v>3.3939999999999998E-2</v>
      </c>
      <c r="X594" s="89">
        <v>3.9681899999999999</v>
      </c>
      <c r="Y594" s="89">
        <v>3.6459999999999999E-2</v>
      </c>
      <c r="Z594" s="88">
        <v>6.52522</v>
      </c>
      <c r="AA594" s="90">
        <v>3.6424300000000001</v>
      </c>
      <c r="AD594" s="22"/>
    </row>
    <row r="595" spans="2:30" ht="15" customHeight="1">
      <c r="B595" s="126">
        <v>11.182</v>
      </c>
      <c r="C595" s="127"/>
      <c r="D595" s="88">
        <v>4.41838</v>
      </c>
      <c r="E595" s="89">
        <v>0.13711000000000001</v>
      </c>
      <c r="F595" s="88">
        <v>4.2355099999999997</v>
      </c>
      <c r="G595" s="90">
        <v>7.5069999999999998E-2</v>
      </c>
      <c r="H595" s="89">
        <v>4.5827299999999997</v>
      </c>
      <c r="I595" s="89">
        <v>9.7350000000000006E-2</v>
      </c>
      <c r="J595" s="88">
        <v>4.84572</v>
      </c>
      <c r="K595" s="90">
        <v>0.11766</v>
      </c>
      <c r="L595" s="89">
        <v>4.43682</v>
      </c>
      <c r="M595" s="89">
        <v>2.7910000000000001E-2</v>
      </c>
      <c r="N595" s="88">
        <v>4.3039100000000001</v>
      </c>
      <c r="O595" s="90">
        <v>5.9389999999999998E-2</v>
      </c>
      <c r="P595" s="89">
        <v>4.3781999999999996</v>
      </c>
      <c r="Q595" s="89">
        <v>0.14576</v>
      </c>
      <c r="R595" s="88">
        <v>4.2434000000000003</v>
      </c>
      <c r="S595" s="90">
        <v>3.5279999999999999E-2</v>
      </c>
      <c r="T595" s="89">
        <v>4.2275200000000002</v>
      </c>
      <c r="U595" s="89">
        <v>0.11996999999999999</v>
      </c>
      <c r="V595" s="88">
        <v>4.3118299999999996</v>
      </c>
      <c r="W595" s="90">
        <v>3.4720000000000001E-2</v>
      </c>
      <c r="X595" s="89">
        <v>3.9695499999999999</v>
      </c>
      <c r="Y595" s="89">
        <v>3.6990000000000002E-2</v>
      </c>
      <c r="Z595" s="88">
        <v>6.5229499999999998</v>
      </c>
      <c r="AA595" s="90">
        <v>3.6417000000000002</v>
      </c>
      <c r="AD595" s="22"/>
    </row>
    <row r="596" spans="2:30" ht="15" customHeight="1">
      <c r="B596" s="126">
        <v>11.187250000000001</v>
      </c>
      <c r="C596" s="127"/>
      <c r="D596" s="88">
        <v>4.4076399999999998</v>
      </c>
      <c r="E596" s="89">
        <v>0.12124</v>
      </c>
      <c r="F596" s="88">
        <v>4.2338199999999997</v>
      </c>
      <c r="G596" s="90">
        <v>6.923E-2</v>
      </c>
      <c r="H596" s="89">
        <v>4.5860200000000004</v>
      </c>
      <c r="I596" s="89">
        <v>9.1759999999999994E-2</v>
      </c>
      <c r="J596" s="88">
        <v>4.8475799999999998</v>
      </c>
      <c r="K596" s="90">
        <v>0.11624</v>
      </c>
      <c r="L596" s="89">
        <v>4.4383600000000003</v>
      </c>
      <c r="M596" s="89">
        <v>2.5649999999999999E-2</v>
      </c>
      <c r="N596" s="88">
        <v>4.3047700000000004</v>
      </c>
      <c r="O596" s="90">
        <v>5.849E-2</v>
      </c>
      <c r="P596" s="89">
        <v>4.3921000000000001</v>
      </c>
      <c r="Q596" s="89">
        <v>0.16092000000000001</v>
      </c>
      <c r="R596" s="88">
        <v>4.2441399999999998</v>
      </c>
      <c r="S596" s="90">
        <v>3.32E-2</v>
      </c>
      <c r="T596" s="89">
        <v>4.2341899999999999</v>
      </c>
      <c r="U596" s="89">
        <v>0.11104</v>
      </c>
      <c r="V596" s="88">
        <v>4.3124700000000002</v>
      </c>
      <c r="W596" s="90">
        <v>3.2719999999999999E-2</v>
      </c>
      <c r="X596" s="89">
        <v>3.96983</v>
      </c>
      <c r="Y596" s="89">
        <v>3.218E-2</v>
      </c>
      <c r="Z596" s="88">
        <v>6.5254399999999997</v>
      </c>
      <c r="AA596" s="90">
        <v>3.63957</v>
      </c>
      <c r="AD596" s="22"/>
    </row>
    <row r="597" spans="2:30" ht="15" customHeight="1">
      <c r="B597" s="126">
        <v>11.192500000000001</v>
      </c>
      <c r="C597" s="127"/>
      <c r="D597" s="88">
        <v>4.3992599999999999</v>
      </c>
      <c r="E597" s="89">
        <v>0.11255</v>
      </c>
      <c r="F597" s="88">
        <v>4.2299300000000004</v>
      </c>
      <c r="G597" s="90">
        <v>6.8779999999999994E-2</v>
      </c>
      <c r="H597" s="89">
        <v>4.5888499999999999</v>
      </c>
      <c r="I597" s="89">
        <v>9.0069999999999997E-2</v>
      </c>
      <c r="J597" s="88">
        <v>4.84687</v>
      </c>
      <c r="K597" s="90">
        <v>0.11827</v>
      </c>
      <c r="L597" s="89">
        <v>4.4375299999999998</v>
      </c>
      <c r="M597" s="89">
        <v>2.7449999999999999E-2</v>
      </c>
      <c r="N597" s="88">
        <v>4.3047000000000004</v>
      </c>
      <c r="O597" s="90">
        <v>6.0389999999999999E-2</v>
      </c>
      <c r="P597" s="89">
        <v>4.4022399999999999</v>
      </c>
      <c r="Q597" s="89">
        <v>0.19223999999999999</v>
      </c>
      <c r="R597" s="88">
        <v>4.2439999999999998</v>
      </c>
      <c r="S597" s="90">
        <v>3.5290000000000002E-2</v>
      </c>
      <c r="T597" s="89">
        <v>4.2382099999999996</v>
      </c>
      <c r="U597" s="89">
        <v>0.11051999999999999</v>
      </c>
      <c r="V597" s="88">
        <v>4.3122499999999997</v>
      </c>
      <c r="W597" s="90">
        <v>3.424E-2</v>
      </c>
      <c r="X597" s="89">
        <v>3.9684900000000001</v>
      </c>
      <c r="Y597" s="89">
        <v>3.7240000000000002E-2</v>
      </c>
      <c r="Z597" s="88">
        <v>6.5241400000000001</v>
      </c>
      <c r="AA597" s="90">
        <v>3.64072</v>
      </c>
      <c r="AD597" s="22"/>
    </row>
    <row r="598" spans="2:30" ht="15" customHeight="1">
      <c r="B598" s="126">
        <v>11.197749999999999</v>
      </c>
      <c r="C598" s="127"/>
      <c r="D598" s="88">
        <v>4.3995499999999996</v>
      </c>
      <c r="E598" s="89">
        <v>0.10084</v>
      </c>
      <c r="F598" s="88">
        <v>4.2297500000000001</v>
      </c>
      <c r="G598" s="90">
        <v>6.3769999999999993E-2</v>
      </c>
      <c r="H598" s="89">
        <v>4.5925399999999996</v>
      </c>
      <c r="I598" s="89">
        <v>8.6900000000000005E-2</v>
      </c>
      <c r="J598" s="88">
        <v>4.8486399999999996</v>
      </c>
      <c r="K598" s="90">
        <v>0.1178</v>
      </c>
      <c r="L598" s="89">
        <v>4.4394999999999998</v>
      </c>
      <c r="M598" s="89">
        <v>2.6710000000000001E-2</v>
      </c>
      <c r="N598" s="88">
        <v>4.3063200000000004</v>
      </c>
      <c r="O598" s="90">
        <v>6.096E-2</v>
      </c>
      <c r="P598" s="89">
        <v>4.4158900000000001</v>
      </c>
      <c r="Q598" s="89">
        <v>0.22805</v>
      </c>
      <c r="R598" s="88">
        <v>4.2450000000000001</v>
      </c>
      <c r="S598" s="90">
        <v>3.4610000000000002E-2</v>
      </c>
      <c r="T598" s="89">
        <v>4.24465</v>
      </c>
      <c r="U598" s="89">
        <v>0.1055</v>
      </c>
      <c r="V598" s="88">
        <v>4.31393</v>
      </c>
      <c r="W598" s="90">
        <v>3.4950000000000002E-2</v>
      </c>
      <c r="X598" s="89">
        <v>3.9705900000000001</v>
      </c>
      <c r="Y598" s="89">
        <v>3.7510000000000002E-2</v>
      </c>
      <c r="Z598" s="88">
        <v>6.5244400000000002</v>
      </c>
      <c r="AA598" s="90">
        <v>3.6402000000000001</v>
      </c>
      <c r="AD598" s="22"/>
    </row>
    <row r="599" spans="2:30" ht="15" customHeight="1">
      <c r="B599" s="126">
        <v>11.202999999999999</v>
      </c>
      <c r="C599" s="127"/>
      <c r="D599" s="88">
        <v>4.3987999999999996</v>
      </c>
      <c r="E599" s="89">
        <v>8.9690000000000006E-2</v>
      </c>
      <c r="F599" s="88">
        <v>4.2277100000000001</v>
      </c>
      <c r="G599" s="90">
        <v>5.9670000000000001E-2</v>
      </c>
      <c r="H599" s="89">
        <v>4.5947500000000003</v>
      </c>
      <c r="I599" s="89">
        <v>8.4400000000000003E-2</v>
      </c>
      <c r="J599" s="88">
        <v>4.8479799999999997</v>
      </c>
      <c r="K599" s="90">
        <v>0.11718000000000001</v>
      </c>
      <c r="L599" s="89">
        <v>4.4389099999999999</v>
      </c>
      <c r="M599" s="89">
        <v>2.6270000000000002E-2</v>
      </c>
      <c r="N599" s="88">
        <v>4.3063200000000004</v>
      </c>
      <c r="O599" s="90">
        <v>6.0069999999999998E-2</v>
      </c>
      <c r="P599" s="89">
        <v>4.4182499999999996</v>
      </c>
      <c r="Q599" s="89">
        <v>0.27677000000000002</v>
      </c>
      <c r="R599" s="88">
        <v>4.2447299999999997</v>
      </c>
      <c r="S599" s="90">
        <v>3.4000000000000002E-2</v>
      </c>
      <c r="T599" s="89">
        <v>4.2489299999999997</v>
      </c>
      <c r="U599" s="89">
        <v>0.10038</v>
      </c>
      <c r="V599" s="88">
        <v>4.3129099999999996</v>
      </c>
      <c r="W599" s="90">
        <v>3.406E-2</v>
      </c>
      <c r="X599" s="89">
        <v>3.97024</v>
      </c>
      <c r="Y599" s="89">
        <v>3.5040000000000002E-2</v>
      </c>
      <c r="Z599" s="88">
        <v>6.5239200000000004</v>
      </c>
      <c r="AA599" s="90">
        <v>3.63855</v>
      </c>
      <c r="AD599" s="22"/>
    </row>
    <row r="600" spans="2:30" ht="15" customHeight="1">
      <c r="B600" s="126">
        <v>11.20825</v>
      </c>
      <c r="C600" s="127"/>
      <c r="D600" s="88">
        <v>4.4004300000000001</v>
      </c>
      <c r="E600" s="89">
        <v>8.48E-2</v>
      </c>
      <c r="F600" s="88">
        <v>4.2286000000000001</v>
      </c>
      <c r="G600" s="90">
        <v>5.7689999999999998E-2</v>
      </c>
      <c r="H600" s="89">
        <v>4.5973300000000004</v>
      </c>
      <c r="I600" s="89">
        <v>8.3110000000000003E-2</v>
      </c>
      <c r="J600" s="88">
        <v>4.8483799999999997</v>
      </c>
      <c r="K600" s="90">
        <v>0.11784</v>
      </c>
      <c r="L600" s="89">
        <v>4.4395800000000003</v>
      </c>
      <c r="M600" s="89">
        <v>2.7490000000000001E-2</v>
      </c>
      <c r="N600" s="88">
        <v>4.3063399999999996</v>
      </c>
      <c r="O600" s="90">
        <v>6.0159999999999998E-2</v>
      </c>
      <c r="P600" s="89">
        <v>4.4077700000000002</v>
      </c>
      <c r="Q600" s="89">
        <v>0.34022000000000002</v>
      </c>
      <c r="R600" s="88">
        <v>4.2449899999999996</v>
      </c>
      <c r="S600" s="90">
        <v>3.4189999999999998E-2</v>
      </c>
      <c r="T600" s="89">
        <v>4.2537000000000003</v>
      </c>
      <c r="U600" s="89">
        <v>9.8150000000000001E-2</v>
      </c>
      <c r="V600" s="88">
        <v>4.3133400000000002</v>
      </c>
      <c r="W600" s="90">
        <v>3.5009999999999999E-2</v>
      </c>
      <c r="X600" s="89">
        <v>3.9688400000000001</v>
      </c>
      <c r="Y600" s="89">
        <v>3.5700000000000003E-2</v>
      </c>
      <c r="Z600" s="88">
        <v>6.5228999999999999</v>
      </c>
      <c r="AA600" s="90">
        <v>3.6380499999999998</v>
      </c>
      <c r="AD600" s="22"/>
    </row>
    <row r="601" spans="2:30" ht="15" customHeight="1">
      <c r="B601" s="126">
        <v>11.2135</v>
      </c>
      <c r="C601" s="127"/>
      <c r="D601" s="88">
        <v>4.4039700000000002</v>
      </c>
      <c r="E601" s="89">
        <v>7.9500000000000001E-2</v>
      </c>
      <c r="F601" s="88">
        <v>4.2300500000000003</v>
      </c>
      <c r="G601" s="90">
        <v>5.6160000000000002E-2</v>
      </c>
      <c r="H601" s="89">
        <v>4.6009900000000004</v>
      </c>
      <c r="I601" s="89">
        <v>8.0670000000000006E-2</v>
      </c>
      <c r="J601" s="88">
        <v>4.8499600000000003</v>
      </c>
      <c r="K601" s="90">
        <v>0.11713</v>
      </c>
      <c r="L601" s="89">
        <v>4.4401400000000004</v>
      </c>
      <c r="M601" s="89">
        <v>2.682E-2</v>
      </c>
      <c r="N601" s="88">
        <v>4.30776</v>
      </c>
      <c r="O601" s="90">
        <v>6.1159999999999999E-2</v>
      </c>
      <c r="P601" s="89">
        <v>4.3692700000000002</v>
      </c>
      <c r="Q601" s="89">
        <v>0.41474</v>
      </c>
      <c r="R601" s="88">
        <v>4.2460300000000002</v>
      </c>
      <c r="S601" s="90">
        <v>3.5400000000000001E-2</v>
      </c>
      <c r="T601" s="89">
        <v>4.2592499999999998</v>
      </c>
      <c r="U601" s="89">
        <v>9.7239999999999993E-2</v>
      </c>
      <c r="V601" s="88">
        <v>4.3143900000000004</v>
      </c>
      <c r="W601" s="90">
        <v>3.5520000000000003E-2</v>
      </c>
      <c r="X601" s="89">
        <v>3.9721600000000001</v>
      </c>
      <c r="Y601" s="89">
        <v>3.7789999999999997E-2</v>
      </c>
      <c r="Z601" s="88">
        <v>6.5229600000000003</v>
      </c>
      <c r="AA601" s="90">
        <v>3.6391499999999999</v>
      </c>
      <c r="AD601" s="22"/>
    </row>
    <row r="602" spans="2:30" ht="15" customHeight="1">
      <c r="B602" s="126">
        <v>11.21875</v>
      </c>
      <c r="C602" s="127"/>
      <c r="D602" s="88">
        <v>4.4060899999999998</v>
      </c>
      <c r="E602" s="89">
        <v>7.5370000000000006E-2</v>
      </c>
      <c r="F602" s="88">
        <v>4.2317099999999996</v>
      </c>
      <c r="G602" s="90">
        <v>5.2740000000000002E-2</v>
      </c>
      <c r="H602" s="89">
        <v>4.6029</v>
      </c>
      <c r="I602" s="89">
        <v>7.8950000000000006E-2</v>
      </c>
      <c r="J602" s="88">
        <v>4.8498299999999999</v>
      </c>
      <c r="K602" s="90">
        <v>0.11842999999999999</v>
      </c>
      <c r="L602" s="89">
        <v>4.4406299999999996</v>
      </c>
      <c r="M602" s="89">
        <v>2.725E-2</v>
      </c>
      <c r="N602" s="88">
        <v>4.3087499999999999</v>
      </c>
      <c r="O602" s="90">
        <v>6.08E-2</v>
      </c>
      <c r="P602" s="89">
        <v>4.2861200000000004</v>
      </c>
      <c r="Q602" s="89">
        <v>0.4758</v>
      </c>
      <c r="R602" s="88">
        <v>4.2459600000000002</v>
      </c>
      <c r="S602" s="90">
        <v>3.4700000000000002E-2</v>
      </c>
      <c r="T602" s="89">
        <v>4.2630600000000003</v>
      </c>
      <c r="U602" s="89">
        <v>9.35E-2</v>
      </c>
      <c r="V602" s="88">
        <v>4.31419</v>
      </c>
      <c r="W602" s="90">
        <v>3.4709999999999998E-2</v>
      </c>
      <c r="X602" s="89">
        <v>3.9725299999999999</v>
      </c>
      <c r="Y602" s="89">
        <v>3.8760000000000003E-2</v>
      </c>
      <c r="Z602" s="88">
        <v>6.5230699999999997</v>
      </c>
      <c r="AA602" s="90">
        <v>3.6372499999999999</v>
      </c>
      <c r="AD602" s="22"/>
    </row>
    <row r="603" spans="2:30" ht="15" customHeight="1">
      <c r="B603" s="126">
        <v>11.224</v>
      </c>
      <c r="C603" s="127"/>
      <c r="D603" s="88">
        <v>4.4090699999999998</v>
      </c>
      <c r="E603" s="89">
        <v>7.3050000000000004E-2</v>
      </c>
      <c r="F603" s="88">
        <v>4.2320700000000002</v>
      </c>
      <c r="G603" s="90">
        <v>5.194E-2</v>
      </c>
      <c r="H603" s="89">
        <v>4.6059000000000001</v>
      </c>
      <c r="I603" s="89">
        <v>7.8420000000000004E-2</v>
      </c>
      <c r="J603" s="88">
        <v>4.8499299999999996</v>
      </c>
      <c r="K603" s="90">
        <v>0.11756</v>
      </c>
      <c r="L603" s="89">
        <v>4.4415899999999997</v>
      </c>
      <c r="M603" s="89">
        <v>2.76E-2</v>
      </c>
      <c r="N603" s="88">
        <v>4.3088800000000003</v>
      </c>
      <c r="O603" s="90">
        <v>6.0409999999999998E-2</v>
      </c>
      <c r="P603" s="89">
        <v>4.1702399999999997</v>
      </c>
      <c r="Q603" s="89">
        <v>0.49041000000000001</v>
      </c>
      <c r="R603" s="88">
        <v>4.2458999999999998</v>
      </c>
      <c r="S603" s="90">
        <v>3.5009999999999999E-2</v>
      </c>
      <c r="T603" s="89">
        <v>4.2675000000000001</v>
      </c>
      <c r="U603" s="89">
        <v>9.2789999999999997E-2</v>
      </c>
      <c r="V603" s="88">
        <v>4.31555</v>
      </c>
      <c r="W603" s="90">
        <v>3.5029999999999999E-2</v>
      </c>
      <c r="X603" s="89">
        <v>3.97376</v>
      </c>
      <c r="Y603" s="89">
        <v>3.7510000000000002E-2</v>
      </c>
      <c r="Z603" s="88">
        <v>6.5231000000000003</v>
      </c>
      <c r="AA603" s="90">
        <v>3.6371699999999998</v>
      </c>
      <c r="AD603" s="22"/>
    </row>
    <row r="604" spans="2:30" ht="15" customHeight="1">
      <c r="B604" s="126">
        <v>11.22925</v>
      </c>
      <c r="C604" s="127"/>
      <c r="D604" s="88">
        <v>4.4102199999999998</v>
      </c>
      <c r="E604" s="89">
        <v>7.1099999999999997E-2</v>
      </c>
      <c r="F604" s="88">
        <v>4.2333100000000004</v>
      </c>
      <c r="G604" s="90">
        <v>5.0090000000000003E-2</v>
      </c>
      <c r="H604" s="89">
        <v>4.60792</v>
      </c>
      <c r="I604" s="89">
        <v>7.7149999999999996E-2</v>
      </c>
      <c r="J604" s="88">
        <v>4.8503800000000004</v>
      </c>
      <c r="K604" s="90">
        <v>0.11851</v>
      </c>
      <c r="L604" s="89">
        <v>4.4420099999999998</v>
      </c>
      <c r="M604" s="89">
        <v>2.7689999999999999E-2</v>
      </c>
      <c r="N604" s="88">
        <v>4.3101099999999999</v>
      </c>
      <c r="O604" s="90">
        <v>6.1789999999999998E-2</v>
      </c>
      <c r="P604" s="89">
        <v>4.0650000000000004</v>
      </c>
      <c r="Q604" s="89">
        <v>0.44396000000000002</v>
      </c>
      <c r="R604" s="88">
        <v>4.2461799999999998</v>
      </c>
      <c r="S604" s="90">
        <v>3.6229999999999998E-2</v>
      </c>
      <c r="T604" s="89">
        <v>4.2697000000000003</v>
      </c>
      <c r="U604" s="89">
        <v>9.128E-2</v>
      </c>
      <c r="V604" s="88">
        <v>4.3145699999999998</v>
      </c>
      <c r="W604" s="90">
        <v>3.5560000000000001E-2</v>
      </c>
      <c r="X604" s="89">
        <v>3.9725899999999998</v>
      </c>
      <c r="Y604" s="89">
        <v>3.9129999999999998E-2</v>
      </c>
      <c r="Z604" s="88">
        <v>6.5227899999999996</v>
      </c>
      <c r="AA604" s="90">
        <v>3.6373899999999999</v>
      </c>
      <c r="AD604" s="22"/>
    </row>
    <row r="605" spans="2:30" ht="15" customHeight="1">
      <c r="B605" s="126">
        <v>11.234500000000001</v>
      </c>
      <c r="C605" s="127"/>
      <c r="D605" s="88">
        <v>4.4136800000000003</v>
      </c>
      <c r="E605" s="89">
        <v>6.6129999999999994E-2</v>
      </c>
      <c r="F605" s="88">
        <v>4.2359499999999999</v>
      </c>
      <c r="G605" s="90">
        <v>4.7699999999999999E-2</v>
      </c>
      <c r="H605" s="89">
        <v>4.6107199999999997</v>
      </c>
      <c r="I605" s="89">
        <v>7.5219999999999995E-2</v>
      </c>
      <c r="J605" s="88">
        <v>4.8517099999999997</v>
      </c>
      <c r="K605" s="90">
        <v>0.1176</v>
      </c>
      <c r="L605" s="89">
        <v>4.4427399999999997</v>
      </c>
      <c r="M605" s="89">
        <v>2.6960000000000001E-2</v>
      </c>
      <c r="N605" s="88">
        <v>4.3106200000000001</v>
      </c>
      <c r="O605" s="90">
        <v>6.0929999999999998E-2</v>
      </c>
      <c r="P605" s="89">
        <v>4.0040300000000002</v>
      </c>
      <c r="Q605" s="89">
        <v>0.36626999999999998</v>
      </c>
      <c r="R605" s="88">
        <v>4.2468500000000002</v>
      </c>
      <c r="S605" s="90">
        <v>3.5340000000000003E-2</v>
      </c>
      <c r="T605" s="89">
        <v>4.2742899999999997</v>
      </c>
      <c r="U605" s="89">
        <v>8.8709999999999997E-2</v>
      </c>
      <c r="V605" s="88">
        <v>4.3160699999999999</v>
      </c>
      <c r="W605" s="90">
        <v>3.4639999999999997E-2</v>
      </c>
      <c r="X605" s="89">
        <v>3.9723799999999998</v>
      </c>
      <c r="Y605" s="89">
        <v>3.6269999999999997E-2</v>
      </c>
      <c r="Z605" s="88">
        <v>6.5239000000000003</v>
      </c>
      <c r="AA605" s="90">
        <v>3.6344599999999998</v>
      </c>
      <c r="AD605" s="22"/>
    </row>
    <row r="606" spans="2:30" ht="15" customHeight="1">
      <c r="B606" s="126">
        <v>11.239750000000001</v>
      </c>
      <c r="C606" s="127"/>
      <c r="D606" s="88">
        <v>4.4136300000000004</v>
      </c>
      <c r="E606" s="89">
        <v>6.5280000000000005E-2</v>
      </c>
      <c r="F606" s="88">
        <v>4.23665</v>
      </c>
      <c r="G606" s="90">
        <v>4.8250000000000001E-2</v>
      </c>
      <c r="H606" s="89">
        <v>4.6120000000000001</v>
      </c>
      <c r="I606" s="89">
        <v>7.4819999999999998E-2</v>
      </c>
      <c r="J606" s="88">
        <v>4.8509799999999998</v>
      </c>
      <c r="K606" s="90">
        <v>0.11749</v>
      </c>
      <c r="L606" s="89">
        <v>4.44238</v>
      </c>
      <c r="M606" s="89">
        <v>2.6239999999999999E-2</v>
      </c>
      <c r="N606" s="88">
        <v>4.3108300000000002</v>
      </c>
      <c r="O606" s="90">
        <v>6.1289999999999997E-2</v>
      </c>
      <c r="P606" s="89">
        <v>3.9821200000000001</v>
      </c>
      <c r="Q606" s="89">
        <v>0.29076999999999997</v>
      </c>
      <c r="R606" s="88">
        <v>4.2473900000000002</v>
      </c>
      <c r="S606" s="90">
        <v>3.5130000000000002E-2</v>
      </c>
      <c r="T606" s="89">
        <v>4.2769700000000004</v>
      </c>
      <c r="U606" s="89">
        <v>8.7099999999999997E-2</v>
      </c>
      <c r="V606" s="88">
        <v>4.3157300000000003</v>
      </c>
      <c r="W606" s="90">
        <v>3.4729999999999997E-2</v>
      </c>
      <c r="X606" s="89">
        <v>3.9735499999999999</v>
      </c>
      <c r="Y606" s="89">
        <v>3.6200000000000003E-2</v>
      </c>
      <c r="Z606" s="88">
        <v>6.5216700000000003</v>
      </c>
      <c r="AA606" s="90">
        <v>3.6345100000000001</v>
      </c>
      <c r="AD606" s="22"/>
    </row>
    <row r="607" spans="2:30" ht="15" customHeight="1">
      <c r="B607" s="126">
        <v>11.244999999999999</v>
      </c>
      <c r="C607" s="127"/>
      <c r="D607" s="88">
        <v>4.4167800000000002</v>
      </c>
      <c r="E607" s="89">
        <v>6.4130000000000006E-2</v>
      </c>
      <c r="F607" s="88">
        <v>4.2381200000000003</v>
      </c>
      <c r="G607" s="90">
        <v>4.5429999999999998E-2</v>
      </c>
      <c r="H607" s="89">
        <v>4.6142700000000003</v>
      </c>
      <c r="I607" s="89">
        <v>7.4020000000000002E-2</v>
      </c>
      <c r="J607" s="88">
        <v>4.85154</v>
      </c>
      <c r="K607" s="90">
        <v>0.11828</v>
      </c>
      <c r="L607" s="89">
        <v>4.44259</v>
      </c>
      <c r="M607" s="89">
        <v>2.7279999999999999E-2</v>
      </c>
      <c r="N607" s="88">
        <v>4.3114100000000004</v>
      </c>
      <c r="O607" s="90">
        <v>6.1469999999999997E-2</v>
      </c>
      <c r="P607" s="89">
        <v>3.9865499999999998</v>
      </c>
      <c r="Q607" s="89">
        <v>0.22961000000000001</v>
      </c>
      <c r="R607" s="88">
        <v>4.24695</v>
      </c>
      <c r="S607" s="90">
        <v>3.542E-2</v>
      </c>
      <c r="T607" s="89">
        <v>4.28</v>
      </c>
      <c r="U607" s="89">
        <v>8.7400000000000005E-2</v>
      </c>
      <c r="V607" s="88">
        <v>4.3159700000000001</v>
      </c>
      <c r="W607" s="90">
        <v>3.5060000000000001E-2</v>
      </c>
      <c r="X607" s="89">
        <v>3.9737900000000002</v>
      </c>
      <c r="Y607" s="89">
        <v>3.6650000000000002E-2</v>
      </c>
      <c r="Z607" s="88">
        <v>6.52224</v>
      </c>
      <c r="AA607" s="90">
        <v>3.6322800000000002</v>
      </c>
      <c r="AD607" s="22"/>
    </row>
    <row r="608" spans="2:30" ht="15" customHeight="1">
      <c r="B608" s="126">
        <v>11.250249999999999</v>
      </c>
      <c r="C608" s="127"/>
      <c r="D608" s="88">
        <v>4.4194699999999996</v>
      </c>
      <c r="E608" s="89">
        <v>6.0839999999999998E-2</v>
      </c>
      <c r="F608" s="88">
        <v>4.23881</v>
      </c>
      <c r="G608" s="90">
        <v>4.4560000000000002E-2</v>
      </c>
      <c r="H608" s="89">
        <v>4.6156800000000002</v>
      </c>
      <c r="I608" s="89">
        <v>7.1830000000000005E-2</v>
      </c>
      <c r="J608" s="88">
        <v>4.8523800000000001</v>
      </c>
      <c r="K608" s="90">
        <v>0.11711000000000001</v>
      </c>
      <c r="L608" s="89">
        <v>4.4433600000000002</v>
      </c>
      <c r="M608" s="89">
        <v>2.5950000000000001E-2</v>
      </c>
      <c r="N608" s="88">
        <v>4.3121</v>
      </c>
      <c r="O608" s="90">
        <v>6.0440000000000001E-2</v>
      </c>
      <c r="P608" s="89">
        <v>4.0005699999999997</v>
      </c>
      <c r="Q608" s="89">
        <v>0.18343000000000001</v>
      </c>
      <c r="R608" s="88">
        <v>4.24674</v>
      </c>
      <c r="S608" s="90">
        <v>3.4529999999999998E-2</v>
      </c>
      <c r="T608" s="89">
        <v>4.2832499999999998</v>
      </c>
      <c r="U608" s="89">
        <v>8.2390000000000005E-2</v>
      </c>
      <c r="V608" s="88">
        <v>4.3167299999999997</v>
      </c>
      <c r="W608" s="90">
        <v>3.3590000000000002E-2</v>
      </c>
      <c r="X608" s="89">
        <v>3.97384</v>
      </c>
      <c r="Y608" s="89">
        <v>3.465E-2</v>
      </c>
      <c r="Z608" s="88">
        <v>6.5240299999999998</v>
      </c>
      <c r="AA608" s="90">
        <v>3.6312799999999998</v>
      </c>
      <c r="AD608" s="22"/>
    </row>
    <row r="609" spans="2:30" ht="15" customHeight="1">
      <c r="B609" s="126">
        <v>11.2555</v>
      </c>
      <c r="C609" s="127"/>
      <c r="D609" s="88">
        <v>4.4207799999999997</v>
      </c>
      <c r="E609" s="89">
        <v>5.9319999999999998E-2</v>
      </c>
      <c r="F609" s="88">
        <v>4.2392099999999999</v>
      </c>
      <c r="G609" s="90">
        <v>4.3229999999999998E-2</v>
      </c>
      <c r="H609" s="89">
        <v>4.6180000000000003</v>
      </c>
      <c r="I609" s="89">
        <v>7.0919999999999997E-2</v>
      </c>
      <c r="J609" s="88">
        <v>4.8524900000000004</v>
      </c>
      <c r="K609" s="90">
        <v>0.11776</v>
      </c>
      <c r="L609" s="89">
        <v>4.4427599999999998</v>
      </c>
      <c r="M609" s="89">
        <v>2.6290000000000001E-2</v>
      </c>
      <c r="N609" s="88">
        <v>4.3119399999999999</v>
      </c>
      <c r="O609" s="90">
        <v>6.1190000000000001E-2</v>
      </c>
      <c r="P609" s="89">
        <v>4.0183</v>
      </c>
      <c r="Q609" s="89">
        <v>0.15087999999999999</v>
      </c>
      <c r="R609" s="88">
        <v>4.2472000000000003</v>
      </c>
      <c r="S609" s="90">
        <v>3.4700000000000002E-2</v>
      </c>
      <c r="T609" s="89">
        <v>4.2855699999999999</v>
      </c>
      <c r="U609" s="89">
        <v>8.1930000000000003E-2</v>
      </c>
      <c r="V609" s="88">
        <v>4.3167499999999999</v>
      </c>
      <c r="W609" s="90">
        <v>3.3919999999999999E-2</v>
      </c>
      <c r="X609" s="89">
        <v>3.9742199999999999</v>
      </c>
      <c r="Y609" s="89">
        <v>3.4599999999999999E-2</v>
      </c>
      <c r="Z609" s="88">
        <v>6.5237299999999996</v>
      </c>
      <c r="AA609" s="90">
        <v>3.6308799999999999</v>
      </c>
      <c r="AD609" s="22"/>
    </row>
    <row r="610" spans="2:30" ht="15" customHeight="1">
      <c r="B610" s="126">
        <v>11.26075</v>
      </c>
      <c r="C610" s="127"/>
      <c r="D610" s="88">
        <v>4.4226200000000002</v>
      </c>
      <c r="E610" s="89">
        <v>5.917E-2</v>
      </c>
      <c r="F610" s="88">
        <v>4.2407300000000001</v>
      </c>
      <c r="G610" s="90">
        <v>4.3130000000000002E-2</v>
      </c>
      <c r="H610" s="89">
        <v>4.6192399999999996</v>
      </c>
      <c r="I610" s="89">
        <v>7.0879999999999999E-2</v>
      </c>
      <c r="J610" s="88">
        <v>4.8526899999999999</v>
      </c>
      <c r="K610" s="90">
        <v>0.11768000000000001</v>
      </c>
      <c r="L610" s="89">
        <v>4.4433999999999996</v>
      </c>
      <c r="M610" s="89">
        <v>2.613E-2</v>
      </c>
      <c r="N610" s="88">
        <v>4.3127300000000002</v>
      </c>
      <c r="O610" s="90">
        <v>6.0690000000000001E-2</v>
      </c>
      <c r="P610" s="89">
        <v>4.0351999999999997</v>
      </c>
      <c r="Q610" s="89">
        <v>0.12939000000000001</v>
      </c>
      <c r="R610" s="88">
        <v>4.2474699999999999</v>
      </c>
      <c r="S610" s="90">
        <v>3.4320000000000003E-2</v>
      </c>
      <c r="T610" s="89">
        <v>4.2895500000000002</v>
      </c>
      <c r="U610" s="89">
        <v>8.1390000000000004E-2</v>
      </c>
      <c r="V610" s="88">
        <v>4.3171200000000001</v>
      </c>
      <c r="W610" s="90">
        <v>3.3590000000000002E-2</v>
      </c>
      <c r="X610" s="89">
        <v>3.97438</v>
      </c>
      <c r="Y610" s="89">
        <v>3.5479999999999998E-2</v>
      </c>
      <c r="Z610" s="88">
        <v>6.5235000000000003</v>
      </c>
      <c r="AA610" s="90">
        <v>3.6304099999999999</v>
      </c>
      <c r="AD610" s="22"/>
    </row>
    <row r="611" spans="2:30" ht="15" customHeight="1">
      <c r="B611" s="126">
        <v>11.266</v>
      </c>
      <c r="C611" s="127"/>
      <c r="D611" s="88">
        <v>4.4238999999999997</v>
      </c>
      <c r="E611" s="89">
        <v>5.8470000000000001E-2</v>
      </c>
      <c r="F611" s="88">
        <v>4.2420400000000003</v>
      </c>
      <c r="G611" s="90">
        <v>4.2860000000000002E-2</v>
      </c>
      <c r="H611" s="89">
        <v>4.6208</v>
      </c>
      <c r="I611" s="89">
        <v>7.0370000000000002E-2</v>
      </c>
      <c r="J611" s="88">
        <v>4.8528900000000004</v>
      </c>
      <c r="K611" s="90">
        <v>0.11766</v>
      </c>
      <c r="L611" s="89">
        <v>4.4440299999999997</v>
      </c>
      <c r="M611" s="89">
        <v>2.7130000000000001E-2</v>
      </c>
      <c r="N611" s="88">
        <v>4.3138699999999996</v>
      </c>
      <c r="O611" s="90">
        <v>6.1519999999999998E-2</v>
      </c>
      <c r="P611" s="89">
        <v>4.0519499999999997</v>
      </c>
      <c r="Q611" s="89">
        <v>0.1119</v>
      </c>
      <c r="R611" s="88">
        <v>4.2474400000000001</v>
      </c>
      <c r="S611" s="90">
        <v>3.5659999999999997E-2</v>
      </c>
      <c r="T611" s="89">
        <v>4.2903399999999996</v>
      </c>
      <c r="U611" s="89">
        <v>8.0659999999999996E-2</v>
      </c>
      <c r="V611" s="88">
        <v>4.3169300000000002</v>
      </c>
      <c r="W611" s="90">
        <v>3.3450000000000001E-2</v>
      </c>
      <c r="X611" s="89">
        <v>3.97601</v>
      </c>
      <c r="Y611" s="89">
        <v>3.4889999999999997E-2</v>
      </c>
      <c r="Z611" s="88">
        <v>6.5221600000000004</v>
      </c>
      <c r="AA611" s="90">
        <v>3.6299399999999999</v>
      </c>
      <c r="AD611" s="22"/>
    </row>
    <row r="612" spans="2:30" ht="15" customHeight="1">
      <c r="B612" s="126">
        <v>11.27125</v>
      </c>
      <c r="C612" s="127"/>
      <c r="D612" s="88">
        <v>4.4253</v>
      </c>
      <c r="E612" s="89">
        <v>5.7970000000000001E-2</v>
      </c>
      <c r="F612" s="88">
        <v>4.2424600000000003</v>
      </c>
      <c r="G612" s="90">
        <v>4.1980000000000003E-2</v>
      </c>
      <c r="H612" s="89">
        <v>4.6223700000000001</v>
      </c>
      <c r="I612" s="89">
        <v>6.9459999999999994E-2</v>
      </c>
      <c r="J612" s="88">
        <v>4.8536400000000004</v>
      </c>
      <c r="K612" s="90">
        <v>0.11745999999999999</v>
      </c>
      <c r="L612" s="89">
        <v>4.4441300000000004</v>
      </c>
      <c r="M612" s="89">
        <v>2.6419999999999999E-2</v>
      </c>
      <c r="N612" s="88">
        <v>4.3139799999999999</v>
      </c>
      <c r="O612" s="90">
        <v>6.1710000000000001E-2</v>
      </c>
      <c r="P612" s="89">
        <v>4.06541</v>
      </c>
      <c r="Q612" s="89">
        <v>9.9790000000000004E-2</v>
      </c>
      <c r="R612" s="88">
        <v>4.2482600000000001</v>
      </c>
      <c r="S612" s="90">
        <v>3.4619999999999998E-2</v>
      </c>
      <c r="T612" s="89">
        <v>4.2926500000000001</v>
      </c>
      <c r="U612" s="89">
        <v>7.8210000000000002E-2</v>
      </c>
      <c r="V612" s="88">
        <v>4.3167999999999997</v>
      </c>
      <c r="W612" s="90">
        <v>3.3360000000000001E-2</v>
      </c>
      <c r="X612" s="89">
        <v>3.9762300000000002</v>
      </c>
      <c r="Y612" s="89">
        <v>3.4869999999999998E-2</v>
      </c>
      <c r="Z612" s="88">
        <v>6.5224900000000003</v>
      </c>
      <c r="AA612" s="90">
        <v>3.6277300000000001</v>
      </c>
      <c r="AD612" s="22"/>
    </row>
    <row r="613" spans="2:30" ht="15" customHeight="1">
      <c r="B613" s="126">
        <v>11.2765</v>
      </c>
      <c r="C613" s="127"/>
      <c r="D613" s="88">
        <v>4.4262800000000002</v>
      </c>
      <c r="E613" s="89">
        <v>5.3969999999999997E-2</v>
      </c>
      <c r="F613" s="88">
        <v>4.2428900000000001</v>
      </c>
      <c r="G613" s="90">
        <v>4.011E-2</v>
      </c>
      <c r="H613" s="89">
        <v>4.6238000000000001</v>
      </c>
      <c r="I613" s="89">
        <v>6.7349999999999993E-2</v>
      </c>
      <c r="J613" s="88">
        <v>4.8536700000000002</v>
      </c>
      <c r="K613" s="90">
        <v>0.11609999999999999</v>
      </c>
      <c r="L613" s="89">
        <v>4.4452299999999996</v>
      </c>
      <c r="M613" s="89">
        <v>2.5399999999999999E-2</v>
      </c>
      <c r="N613" s="88">
        <v>4.3145699999999998</v>
      </c>
      <c r="O613" s="90">
        <v>6.0449999999999997E-2</v>
      </c>
      <c r="P613" s="89">
        <v>4.0786100000000003</v>
      </c>
      <c r="Q613" s="89">
        <v>8.8039999999999993E-2</v>
      </c>
      <c r="R613" s="88">
        <v>4.2483700000000004</v>
      </c>
      <c r="S613" s="90">
        <v>3.4029999999999998E-2</v>
      </c>
      <c r="T613" s="89">
        <v>4.2964399999999996</v>
      </c>
      <c r="U613" s="89">
        <v>7.7149999999999996E-2</v>
      </c>
      <c r="V613" s="88">
        <v>4.3179100000000004</v>
      </c>
      <c r="W613" s="90">
        <v>3.2129999999999999E-2</v>
      </c>
      <c r="X613" s="89">
        <v>3.9764699999999999</v>
      </c>
      <c r="Y613" s="89">
        <v>3.2559999999999999E-2</v>
      </c>
      <c r="Z613" s="88">
        <v>6.5220399999999996</v>
      </c>
      <c r="AA613" s="90">
        <v>3.6249199999999999</v>
      </c>
      <c r="AD613" s="22"/>
    </row>
    <row r="614" spans="2:30" ht="15" customHeight="1">
      <c r="B614" s="126">
        <v>11.281750000000001</v>
      </c>
      <c r="C614" s="127"/>
      <c r="D614" s="88">
        <v>4.4279700000000002</v>
      </c>
      <c r="E614" s="89">
        <v>5.4559999999999997E-2</v>
      </c>
      <c r="F614" s="88">
        <v>4.2432999999999996</v>
      </c>
      <c r="G614" s="90">
        <v>4.0570000000000002E-2</v>
      </c>
      <c r="H614" s="89">
        <v>4.6245500000000002</v>
      </c>
      <c r="I614" s="89">
        <v>6.701E-2</v>
      </c>
      <c r="J614" s="88">
        <v>4.8538699999999997</v>
      </c>
      <c r="K614" s="90">
        <v>0.11634</v>
      </c>
      <c r="L614" s="89">
        <v>4.4440799999999996</v>
      </c>
      <c r="M614" s="89">
        <v>2.555E-2</v>
      </c>
      <c r="N614" s="88">
        <v>4.3151700000000002</v>
      </c>
      <c r="O614" s="90">
        <v>6.0929999999999998E-2</v>
      </c>
      <c r="P614" s="89">
        <v>4.0894000000000004</v>
      </c>
      <c r="Q614" s="89">
        <v>8.2019999999999996E-2</v>
      </c>
      <c r="R614" s="88">
        <v>4.2485200000000001</v>
      </c>
      <c r="S614" s="90">
        <v>3.356E-2</v>
      </c>
      <c r="T614" s="89">
        <v>4.2979500000000002</v>
      </c>
      <c r="U614" s="89">
        <v>7.5910000000000005E-2</v>
      </c>
      <c r="V614" s="88">
        <v>4.3174000000000001</v>
      </c>
      <c r="W614" s="90">
        <v>3.245E-2</v>
      </c>
      <c r="X614" s="89">
        <v>3.9770500000000002</v>
      </c>
      <c r="Y614" s="89">
        <v>3.3570000000000003E-2</v>
      </c>
      <c r="Z614" s="88">
        <v>6.52163</v>
      </c>
      <c r="AA614" s="90">
        <v>3.6246200000000002</v>
      </c>
      <c r="AD614" s="22"/>
    </row>
    <row r="615" spans="2:30" ht="15" customHeight="1">
      <c r="B615" s="126">
        <v>11.287000000000001</v>
      </c>
      <c r="C615" s="127"/>
      <c r="D615" s="88">
        <v>4.4277899999999999</v>
      </c>
      <c r="E615" s="89">
        <v>5.4469999999999998E-2</v>
      </c>
      <c r="F615" s="88">
        <v>4.2426300000000001</v>
      </c>
      <c r="G615" s="90">
        <v>3.977E-2</v>
      </c>
      <c r="H615" s="89">
        <v>4.6248899999999997</v>
      </c>
      <c r="I615" s="89">
        <v>6.676E-2</v>
      </c>
      <c r="J615" s="88">
        <v>4.8528399999999996</v>
      </c>
      <c r="K615" s="90">
        <v>0.11575000000000001</v>
      </c>
      <c r="L615" s="89">
        <v>4.4438800000000001</v>
      </c>
      <c r="M615" s="89">
        <v>2.47E-2</v>
      </c>
      <c r="N615" s="88">
        <v>4.31419</v>
      </c>
      <c r="O615" s="90">
        <v>6.0429999999999998E-2</v>
      </c>
      <c r="P615" s="89">
        <v>4.0977199999999998</v>
      </c>
      <c r="Q615" s="89">
        <v>7.5990000000000002E-2</v>
      </c>
      <c r="R615" s="88">
        <v>4.2478699999999998</v>
      </c>
      <c r="S615" s="90">
        <v>3.422E-2</v>
      </c>
      <c r="T615" s="89">
        <v>4.2982199999999997</v>
      </c>
      <c r="U615" s="89">
        <v>7.4709999999999999E-2</v>
      </c>
      <c r="V615" s="88">
        <v>4.3166500000000001</v>
      </c>
      <c r="W615" s="90">
        <v>3.1940000000000003E-2</v>
      </c>
      <c r="X615" s="89">
        <v>3.9751099999999999</v>
      </c>
      <c r="Y615" s="89">
        <v>3.3090000000000001E-2</v>
      </c>
      <c r="Z615" s="88">
        <v>6.5207699999999997</v>
      </c>
      <c r="AA615" s="90">
        <v>3.6219700000000001</v>
      </c>
      <c r="AD615" s="22"/>
    </row>
    <row r="616" spans="2:30" ht="15" customHeight="1">
      <c r="B616" s="126">
        <v>11.292249999999999</v>
      </c>
      <c r="C616" s="127"/>
      <c r="D616" s="88">
        <v>4.4272600000000004</v>
      </c>
      <c r="E616" s="89">
        <v>5.3400000000000003E-2</v>
      </c>
      <c r="F616" s="88">
        <v>4.2442299999999999</v>
      </c>
      <c r="G616" s="90">
        <v>3.95E-2</v>
      </c>
      <c r="H616" s="89">
        <v>4.6264599999999998</v>
      </c>
      <c r="I616" s="89">
        <v>6.6199999999999995E-2</v>
      </c>
      <c r="J616" s="88">
        <v>4.8538800000000002</v>
      </c>
      <c r="K616" s="90">
        <v>0.11539000000000001</v>
      </c>
      <c r="L616" s="89">
        <v>4.44482</v>
      </c>
      <c r="M616" s="89">
        <v>2.4910000000000002E-2</v>
      </c>
      <c r="N616" s="88">
        <v>4.3156800000000004</v>
      </c>
      <c r="O616" s="90">
        <v>6.0130000000000003E-2</v>
      </c>
      <c r="P616" s="89">
        <v>4.1056600000000003</v>
      </c>
      <c r="Q616" s="89">
        <v>7.1120000000000003E-2</v>
      </c>
      <c r="R616" s="88">
        <v>4.2480599999999997</v>
      </c>
      <c r="S616" s="90">
        <v>3.3520000000000001E-2</v>
      </c>
      <c r="T616" s="89">
        <v>4.3012899999999998</v>
      </c>
      <c r="U616" s="89">
        <v>7.3819999999999997E-2</v>
      </c>
      <c r="V616" s="88">
        <v>4.3171200000000001</v>
      </c>
      <c r="W616" s="90">
        <v>3.1629999999999998E-2</v>
      </c>
      <c r="X616" s="89">
        <v>3.97607</v>
      </c>
      <c r="Y616" s="89">
        <v>3.3059999999999999E-2</v>
      </c>
      <c r="Z616" s="88">
        <v>6.5203899999999999</v>
      </c>
      <c r="AA616" s="90">
        <v>3.6211000000000002</v>
      </c>
      <c r="AD616" s="22"/>
    </row>
    <row r="617" spans="2:30" ht="15" customHeight="1">
      <c r="B617" s="126">
        <v>11.297499999999999</v>
      </c>
      <c r="C617" s="127"/>
      <c r="D617" s="88">
        <v>4.4269400000000001</v>
      </c>
      <c r="E617" s="89">
        <v>5.3519999999999998E-2</v>
      </c>
      <c r="F617" s="88">
        <v>4.2430000000000003</v>
      </c>
      <c r="G617" s="90">
        <v>3.9460000000000002E-2</v>
      </c>
      <c r="H617" s="89">
        <v>4.6266999999999996</v>
      </c>
      <c r="I617" s="89">
        <v>6.5850000000000006E-2</v>
      </c>
      <c r="J617" s="88">
        <v>4.8528099999999998</v>
      </c>
      <c r="K617" s="90">
        <v>0.11668000000000001</v>
      </c>
      <c r="L617" s="89">
        <v>4.4447200000000002</v>
      </c>
      <c r="M617" s="89">
        <v>2.4590000000000001E-2</v>
      </c>
      <c r="N617" s="88">
        <v>4.3148600000000004</v>
      </c>
      <c r="O617" s="90">
        <v>6.0839999999999998E-2</v>
      </c>
      <c r="P617" s="89">
        <v>4.1131599999999997</v>
      </c>
      <c r="Q617" s="89">
        <v>6.762E-2</v>
      </c>
      <c r="R617" s="88">
        <v>4.2481200000000001</v>
      </c>
      <c r="S617" s="90">
        <v>3.3660000000000002E-2</v>
      </c>
      <c r="T617" s="89">
        <v>4.3021500000000001</v>
      </c>
      <c r="U617" s="89">
        <v>7.2550000000000003E-2</v>
      </c>
      <c r="V617" s="88">
        <v>4.3165899999999997</v>
      </c>
      <c r="W617" s="90">
        <v>3.159E-2</v>
      </c>
      <c r="X617" s="89">
        <v>3.97533</v>
      </c>
      <c r="Y617" s="89">
        <v>3.2629999999999999E-2</v>
      </c>
      <c r="Z617" s="88">
        <v>6.5191800000000004</v>
      </c>
      <c r="AA617" s="90">
        <v>3.6199699999999999</v>
      </c>
      <c r="AD617" s="22"/>
    </row>
    <row r="618" spans="2:30" ht="15" customHeight="1">
      <c r="B618" s="126">
        <v>11.30275</v>
      </c>
      <c r="C618" s="127"/>
      <c r="D618" s="88">
        <v>4.4280900000000001</v>
      </c>
      <c r="E618" s="89">
        <v>5.3580000000000003E-2</v>
      </c>
      <c r="F618" s="88">
        <v>4.2420099999999996</v>
      </c>
      <c r="G618" s="90">
        <v>3.884E-2</v>
      </c>
      <c r="H618" s="89">
        <v>4.6277400000000002</v>
      </c>
      <c r="I618" s="89">
        <v>6.6210000000000005E-2</v>
      </c>
      <c r="J618" s="88">
        <v>4.8532799999999998</v>
      </c>
      <c r="K618" s="90">
        <v>0.11681999999999999</v>
      </c>
      <c r="L618" s="89">
        <v>4.4445899999999998</v>
      </c>
      <c r="M618" s="89">
        <v>2.5950000000000001E-2</v>
      </c>
      <c r="N618" s="88">
        <v>4.3155299999999999</v>
      </c>
      <c r="O618" s="90">
        <v>6.1170000000000002E-2</v>
      </c>
      <c r="P618" s="89">
        <v>4.1193600000000004</v>
      </c>
      <c r="Q618" s="89">
        <v>6.5019999999999994E-2</v>
      </c>
      <c r="R618" s="88">
        <v>4.2480799999999999</v>
      </c>
      <c r="S618" s="90">
        <v>3.3570000000000003E-2</v>
      </c>
      <c r="T618" s="89">
        <v>4.3028199999999996</v>
      </c>
      <c r="U618" s="89">
        <v>7.3279999999999998E-2</v>
      </c>
      <c r="V618" s="88">
        <v>4.3164300000000004</v>
      </c>
      <c r="W618" s="90">
        <v>3.2579999999999998E-2</v>
      </c>
      <c r="X618" s="89">
        <v>3.9746800000000002</v>
      </c>
      <c r="Y618" s="89">
        <v>3.3910000000000003E-2</v>
      </c>
      <c r="Z618" s="88">
        <v>6.5170599999999999</v>
      </c>
      <c r="AA618" s="90">
        <v>3.61897</v>
      </c>
      <c r="AD618" s="22"/>
    </row>
    <row r="619" spans="2:30" ht="15" customHeight="1">
      <c r="B619" s="126">
        <v>11.308</v>
      </c>
      <c r="C619" s="127"/>
      <c r="D619" s="88">
        <v>4.4296499999999996</v>
      </c>
      <c r="E619" s="89">
        <v>5.2310000000000002E-2</v>
      </c>
      <c r="F619" s="88">
        <v>4.2431099999999997</v>
      </c>
      <c r="G619" s="90">
        <v>3.8390000000000001E-2</v>
      </c>
      <c r="H619" s="89">
        <v>4.6288</v>
      </c>
      <c r="I619" s="89">
        <v>6.5439999999999998E-2</v>
      </c>
      <c r="J619" s="88">
        <v>4.8532799999999998</v>
      </c>
      <c r="K619" s="90">
        <v>0.11626</v>
      </c>
      <c r="L619" s="89">
        <v>4.4449100000000001</v>
      </c>
      <c r="M619" s="89">
        <v>2.5020000000000001E-2</v>
      </c>
      <c r="N619" s="88">
        <v>4.3158799999999999</v>
      </c>
      <c r="O619" s="90">
        <v>6.0850000000000001E-2</v>
      </c>
      <c r="P619" s="89">
        <v>4.1250299999999998</v>
      </c>
      <c r="Q619" s="89">
        <v>6.1159999999999999E-2</v>
      </c>
      <c r="R619" s="88">
        <v>4.2480399999999996</v>
      </c>
      <c r="S619" s="90">
        <v>3.3489999999999999E-2</v>
      </c>
      <c r="T619" s="89">
        <v>4.3050600000000001</v>
      </c>
      <c r="U619" s="89">
        <v>7.1540000000000006E-2</v>
      </c>
      <c r="V619" s="88">
        <v>4.3166099999999998</v>
      </c>
      <c r="W619" s="90">
        <v>3.2230000000000002E-2</v>
      </c>
      <c r="X619" s="89">
        <v>3.9755799999999999</v>
      </c>
      <c r="Y619" s="89">
        <v>3.2669999999999998E-2</v>
      </c>
      <c r="Z619" s="88">
        <v>6.5167900000000003</v>
      </c>
      <c r="AA619" s="90">
        <v>3.6171700000000002</v>
      </c>
      <c r="AD619" s="22"/>
    </row>
    <row r="620" spans="2:30" ht="15" customHeight="1">
      <c r="B620" s="126">
        <v>11.31325</v>
      </c>
      <c r="C620" s="127"/>
      <c r="D620" s="88">
        <v>4.4279000000000002</v>
      </c>
      <c r="E620" s="89">
        <v>5.2389999999999999E-2</v>
      </c>
      <c r="F620" s="88">
        <v>4.2424799999999996</v>
      </c>
      <c r="G620" s="90">
        <v>3.9120000000000002E-2</v>
      </c>
      <c r="H620" s="89">
        <v>4.6276099999999998</v>
      </c>
      <c r="I620" s="89">
        <v>6.5559999999999993E-2</v>
      </c>
      <c r="J620" s="88">
        <v>4.85229</v>
      </c>
      <c r="K620" s="90">
        <v>0.11649</v>
      </c>
      <c r="L620" s="89">
        <v>4.4438199999999997</v>
      </c>
      <c r="M620" s="89">
        <v>2.5229999999999999E-2</v>
      </c>
      <c r="N620" s="88">
        <v>4.3152499999999998</v>
      </c>
      <c r="O620" s="90">
        <v>6.148E-2</v>
      </c>
      <c r="P620" s="89">
        <v>4.1296200000000001</v>
      </c>
      <c r="Q620" s="89">
        <v>5.9630000000000002E-2</v>
      </c>
      <c r="R620" s="88">
        <v>4.2476799999999999</v>
      </c>
      <c r="S620" s="90">
        <v>3.3840000000000002E-2</v>
      </c>
      <c r="T620" s="89">
        <v>4.3056999999999999</v>
      </c>
      <c r="U620" s="89">
        <v>7.1639999999999995E-2</v>
      </c>
      <c r="V620" s="88">
        <v>4.3158399999999997</v>
      </c>
      <c r="W620" s="90">
        <v>3.218E-2</v>
      </c>
      <c r="X620" s="89">
        <v>3.97519</v>
      </c>
      <c r="Y620" s="89">
        <v>3.381E-2</v>
      </c>
      <c r="Z620" s="88">
        <v>6.5150800000000002</v>
      </c>
      <c r="AA620" s="90">
        <v>3.61625</v>
      </c>
      <c r="AD620" s="22"/>
    </row>
    <row r="621" spans="2:30" ht="15" customHeight="1">
      <c r="B621" s="126">
        <v>11.3185</v>
      </c>
      <c r="C621" s="127"/>
      <c r="D621" s="88">
        <v>4.4278000000000004</v>
      </c>
      <c r="E621" s="89">
        <v>5.1389999999999998E-2</v>
      </c>
      <c r="F621" s="88">
        <v>4.2407000000000004</v>
      </c>
      <c r="G621" s="90">
        <v>3.7940000000000002E-2</v>
      </c>
      <c r="H621" s="89">
        <v>4.6282800000000002</v>
      </c>
      <c r="I621" s="89">
        <v>6.497E-2</v>
      </c>
      <c r="J621" s="88">
        <v>4.8522100000000004</v>
      </c>
      <c r="K621" s="90">
        <v>0.11595</v>
      </c>
      <c r="L621" s="89">
        <v>4.44374</v>
      </c>
      <c r="M621" s="89">
        <v>2.452E-2</v>
      </c>
      <c r="N621" s="88">
        <v>4.3152400000000002</v>
      </c>
      <c r="O621" s="90">
        <v>6.0979999999999999E-2</v>
      </c>
      <c r="P621" s="89">
        <v>4.1334400000000002</v>
      </c>
      <c r="Q621" s="89">
        <v>5.706E-2</v>
      </c>
      <c r="R621" s="88">
        <v>4.2469400000000004</v>
      </c>
      <c r="S621" s="90">
        <v>3.3529999999999997E-2</v>
      </c>
      <c r="T621" s="89">
        <v>4.3061299999999996</v>
      </c>
      <c r="U621" s="89">
        <v>7.1110000000000007E-2</v>
      </c>
      <c r="V621" s="88">
        <v>4.3158700000000003</v>
      </c>
      <c r="W621" s="90">
        <v>3.1440000000000003E-2</v>
      </c>
      <c r="X621" s="89">
        <v>3.9741300000000002</v>
      </c>
      <c r="Y621" s="89">
        <v>3.2759999999999997E-2</v>
      </c>
      <c r="Z621" s="88">
        <v>6.5141200000000001</v>
      </c>
      <c r="AA621" s="90">
        <v>3.6147999999999998</v>
      </c>
      <c r="AD621" s="22"/>
    </row>
    <row r="622" spans="2:30" ht="15" customHeight="1">
      <c r="B622" s="126">
        <v>11.32375</v>
      </c>
      <c r="C622" s="127"/>
      <c r="D622" s="88">
        <v>4.4290399999999996</v>
      </c>
      <c r="E622" s="89">
        <v>5.1490000000000001E-2</v>
      </c>
      <c r="F622" s="88">
        <v>4.2422399999999998</v>
      </c>
      <c r="G622" s="90">
        <v>3.8539999999999998E-2</v>
      </c>
      <c r="H622" s="89">
        <v>4.62873</v>
      </c>
      <c r="I622" s="89">
        <v>6.5509999999999999E-2</v>
      </c>
      <c r="J622" s="88">
        <v>4.8520399999999997</v>
      </c>
      <c r="K622" s="90">
        <v>0.11692</v>
      </c>
      <c r="L622" s="89">
        <v>4.4437300000000004</v>
      </c>
      <c r="M622" s="89">
        <v>2.5669999999999998E-2</v>
      </c>
      <c r="N622" s="88">
        <v>4.3162900000000004</v>
      </c>
      <c r="O622" s="90">
        <v>6.2460000000000002E-2</v>
      </c>
      <c r="P622" s="89">
        <v>4.1382399999999997</v>
      </c>
      <c r="Q622" s="89">
        <v>5.6660000000000002E-2</v>
      </c>
      <c r="R622" s="88">
        <v>4.2469700000000001</v>
      </c>
      <c r="S622" s="90">
        <v>3.3919999999999999E-2</v>
      </c>
      <c r="T622" s="89">
        <v>4.3085100000000001</v>
      </c>
      <c r="U622" s="89">
        <v>7.1360000000000007E-2</v>
      </c>
      <c r="V622" s="88">
        <v>4.3151799999999998</v>
      </c>
      <c r="W622" s="90">
        <v>3.2379999999999999E-2</v>
      </c>
      <c r="X622" s="89">
        <v>3.97519</v>
      </c>
      <c r="Y622" s="89">
        <v>3.5790000000000002E-2</v>
      </c>
      <c r="Z622" s="88">
        <v>6.5124700000000004</v>
      </c>
      <c r="AA622" s="90">
        <v>3.6139899999999998</v>
      </c>
      <c r="AD622" s="22"/>
    </row>
    <row r="623" spans="2:30" ht="15" customHeight="1">
      <c r="B623" s="126">
        <v>11.329000000000001</v>
      </c>
      <c r="C623" s="127"/>
      <c r="D623" s="88">
        <v>4.42903</v>
      </c>
      <c r="E623" s="89">
        <v>5.1830000000000001E-2</v>
      </c>
      <c r="F623" s="88">
        <v>4.2415500000000002</v>
      </c>
      <c r="G623" s="90">
        <v>3.8620000000000002E-2</v>
      </c>
      <c r="H623" s="89">
        <v>4.6287399999999996</v>
      </c>
      <c r="I623" s="89">
        <v>6.4930000000000002E-2</v>
      </c>
      <c r="J623" s="88">
        <v>4.8516500000000002</v>
      </c>
      <c r="K623" s="90">
        <v>0.11592</v>
      </c>
      <c r="L623" s="89">
        <v>4.4433199999999999</v>
      </c>
      <c r="M623" s="89">
        <v>2.5159999999999998E-2</v>
      </c>
      <c r="N623" s="88">
        <v>4.3160100000000003</v>
      </c>
      <c r="O623" s="90">
        <v>6.2429999999999999E-2</v>
      </c>
      <c r="P623" s="89">
        <v>4.1417400000000004</v>
      </c>
      <c r="Q623" s="89">
        <v>5.3809999999999997E-2</v>
      </c>
      <c r="R623" s="88">
        <v>4.2462</v>
      </c>
      <c r="S623" s="90">
        <v>3.3520000000000001E-2</v>
      </c>
      <c r="T623" s="89">
        <v>4.3080699999999998</v>
      </c>
      <c r="U623" s="89">
        <v>6.9540000000000005E-2</v>
      </c>
      <c r="V623" s="88">
        <v>4.3144900000000002</v>
      </c>
      <c r="W623" s="90">
        <v>3.227E-2</v>
      </c>
      <c r="X623" s="89">
        <v>3.9744100000000002</v>
      </c>
      <c r="Y623" s="89">
        <v>3.4279999999999998E-2</v>
      </c>
      <c r="Z623" s="88">
        <v>6.51145</v>
      </c>
      <c r="AA623" s="90">
        <v>3.6121400000000001</v>
      </c>
      <c r="AD623" s="22"/>
    </row>
    <row r="624" spans="2:30" ht="15" customHeight="1">
      <c r="B624" s="126">
        <v>11.334250000000001</v>
      </c>
      <c r="C624" s="127"/>
      <c r="D624" s="88">
        <v>4.4286599999999998</v>
      </c>
      <c r="E624" s="89">
        <v>5.1139999999999998E-2</v>
      </c>
      <c r="F624" s="88">
        <v>4.2405200000000001</v>
      </c>
      <c r="G624" s="90">
        <v>3.805E-2</v>
      </c>
      <c r="H624" s="89">
        <v>4.6288</v>
      </c>
      <c r="I624" s="89">
        <v>6.5509999999999999E-2</v>
      </c>
      <c r="J624" s="88">
        <v>4.85093</v>
      </c>
      <c r="K624" s="90">
        <v>0.11626</v>
      </c>
      <c r="L624" s="89">
        <v>4.4423599999999999</v>
      </c>
      <c r="M624" s="89">
        <v>2.5399999999999999E-2</v>
      </c>
      <c r="N624" s="88">
        <v>4.3149100000000002</v>
      </c>
      <c r="O624" s="90">
        <v>6.2659999999999993E-2</v>
      </c>
      <c r="P624" s="89">
        <v>4.1422600000000003</v>
      </c>
      <c r="Q624" s="89">
        <v>5.3589999999999999E-2</v>
      </c>
      <c r="R624" s="88">
        <v>4.2460899999999997</v>
      </c>
      <c r="S624" s="90">
        <v>3.3590000000000002E-2</v>
      </c>
      <c r="T624" s="89">
        <v>4.3084600000000002</v>
      </c>
      <c r="U624" s="89">
        <v>7.145E-2</v>
      </c>
      <c r="V624" s="88">
        <v>4.31351</v>
      </c>
      <c r="W624" s="90">
        <v>3.177E-2</v>
      </c>
      <c r="X624" s="89">
        <v>3.9728599999999998</v>
      </c>
      <c r="Y624" s="89">
        <v>3.5189999999999999E-2</v>
      </c>
      <c r="Z624" s="88">
        <v>6.5110200000000003</v>
      </c>
      <c r="AA624" s="90">
        <v>3.6112600000000001</v>
      </c>
      <c r="AD624" s="22"/>
    </row>
    <row r="625" spans="2:30" ht="15" customHeight="1">
      <c r="B625" s="126">
        <v>11.339499999999999</v>
      </c>
      <c r="C625" s="127"/>
      <c r="D625" s="88">
        <v>4.4277699999999998</v>
      </c>
      <c r="E625" s="89">
        <v>4.9709999999999997E-2</v>
      </c>
      <c r="F625" s="88">
        <v>4.2405299999999997</v>
      </c>
      <c r="G625" s="90">
        <v>3.916E-2</v>
      </c>
      <c r="H625" s="89">
        <v>4.6297800000000002</v>
      </c>
      <c r="I625" s="89">
        <v>6.4920000000000005E-2</v>
      </c>
      <c r="J625" s="88">
        <v>4.8509099999999998</v>
      </c>
      <c r="K625" s="90">
        <v>0.11645</v>
      </c>
      <c r="L625" s="89">
        <v>4.4429299999999996</v>
      </c>
      <c r="M625" s="89">
        <v>2.5190000000000001E-2</v>
      </c>
      <c r="N625" s="88">
        <v>4.3163299999999998</v>
      </c>
      <c r="O625" s="90">
        <v>6.2309999999999997E-2</v>
      </c>
      <c r="P625" s="89">
        <v>4.1465300000000003</v>
      </c>
      <c r="Q625" s="89">
        <v>5.2490000000000002E-2</v>
      </c>
      <c r="R625" s="88">
        <v>4.2465900000000003</v>
      </c>
      <c r="S625" s="90">
        <v>3.3649999999999999E-2</v>
      </c>
      <c r="T625" s="89">
        <v>4.3092199999999998</v>
      </c>
      <c r="U625" s="89">
        <v>6.8739999999999996E-2</v>
      </c>
      <c r="V625" s="88">
        <v>4.3133499999999998</v>
      </c>
      <c r="W625" s="90">
        <v>3.2500000000000001E-2</v>
      </c>
      <c r="X625" s="89">
        <v>3.9720399999999998</v>
      </c>
      <c r="Y625" s="89">
        <v>3.4380000000000001E-2</v>
      </c>
      <c r="Z625" s="88">
        <v>6.5084200000000001</v>
      </c>
      <c r="AA625" s="90">
        <v>3.6089899999999999</v>
      </c>
      <c r="AD625" s="22"/>
    </row>
    <row r="626" spans="2:30" ht="15" customHeight="1">
      <c r="B626" s="126">
        <v>11.344749999999999</v>
      </c>
      <c r="C626" s="127"/>
      <c r="D626" s="88">
        <v>4.4294200000000004</v>
      </c>
      <c r="E626" s="89">
        <v>4.9689999999999998E-2</v>
      </c>
      <c r="F626" s="88">
        <v>4.2407000000000004</v>
      </c>
      <c r="G626" s="90">
        <v>3.891E-2</v>
      </c>
      <c r="H626" s="89">
        <v>4.6307299999999998</v>
      </c>
      <c r="I626" s="89">
        <v>6.5009999999999998E-2</v>
      </c>
      <c r="J626" s="88">
        <v>4.8507400000000001</v>
      </c>
      <c r="K626" s="90">
        <v>0.11736000000000001</v>
      </c>
      <c r="L626" s="89">
        <v>4.4427300000000001</v>
      </c>
      <c r="M626" s="89">
        <v>2.564E-2</v>
      </c>
      <c r="N626" s="88">
        <v>4.3168800000000003</v>
      </c>
      <c r="O626" s="90">
        <v>6.3350000000000004E-2</v>
      </c>
      <c r="P626" s="89">
        <v>4.1501200000000003</v>
      </c>
      <c r="Q626" s="89">
        <v>5.178E-2</v>
      </c>
      <c r="R626" s="88">
        <v>4.2460800000000001</v>
      </c>
      <c r="S626" s="90">
        <v>3.4459999999999998E-2</v>
      </c>
      <c r="T626" s="89">
        <v>4.3125999999999998</v>
      </c>
      <c r="U626" s="89">
        <v>6.9800000000000001E-2</v>
      </c>
      <c r="V626" s="88">
        <v>4.3139000000000003</v>
      </c>
      <c r="W626" s="90">
        <v>3.2230000000000002E-2</v>
      </c>
      <c r="X626" s="89">
        <v>3.97567</v>
      </c>
      <c r="Y626" s="89">
        <v>3.585E-2</v>
      </c>
      <c r="Z626" s="88">
        <v>6.5081899999999999</v>
      </c>
      <c r="AA626" s="90">
        <v>3.6088900000000002</v>
      </c>
      <c r="AD626" s="22"/>
    </row>
    <row r="627" spans="2:30" ht="15" customHeight="1">
      <c r="B627" s="126">
        <v>11.35</v>
      </c>
      <c r="C627" s="127"/>
      <c r="D627" s="88">
        <v>4.4289399999999999</v>
      </c>
      <c r="E627" s="89">
        <v>4.8959999999999997E-2</v>
      </c>
      <c r="F627" s="88">
        <v>4.2413499999999997</v>
      </c>
      <c r="G627" s="90">
        <v>3.909E-2</v>
      </c>
      <c r="H627" s="89">
        <v>4.6306599999999998</v>
      </c>
      <c r="I627" s="89">
        <v>6.4140000000000003E-2</v>
      </c>
      <c r="J627" s="88">
        <v>4.8509099999999998</v>
      </c>
      <c r="K627" s="90">
        <v>0.11676</v>
      </c>
      <c r="L627" s="89">
        <v>4.4429400000000001</v>
      </c>
      <c r="M627" s="89">
        <v>2.4570000000000002E-2</v>
      </c>
      <c r="N627" s="88">
        <v>4.3172300000000003</v>
      </c>
      <c r="O627" s="90">
        <v>6.3799999999999996E-2</v>
      </c>
      <c r="P627" s="89">
        <v>4.1524099999999997</v>
      </c>
      <c r="Q627" s="89">
        <v>5.0279999999999998E-2</v>
      </c>
      <c r="R627" s="88">
        <v>4.2459600000000002</v>
      </c>
      <c r="S627" s="90">
        <v>3.3090000000000001E-2</v>
      </c>
      <c r="T627" s="89">
        <v>4.31236</v>
      </c>
      <c r="U627" s="89">
        <v>6.9870000000000002E-2</v>
      </c>
      <c r="V627" s="88">
        <v>4.3142300000000002</v>
      </c>
      <c r="W627" s="90">
        <v>3.1870000000000002E-2</v>
      </c>
      <c r="X627" s="89">
        <v>3.97492</v>
      </c>
      <c r="Y627" s="89">
        <v>3.3799999999999997E-2</v>
      </c>
      <c r="Z627" s="88">
        <v>6.50725</v>
      </c>
      <c r="AA627" s="90">
        <v>3.60684</v>
      </c>
      <c r="AD627" s="22"/>
    </row>
    <row r="628" spans="2:30" ht="15" customHeight="1">
      <c r="B628" s="126">
        <v>11.35525</v>
      </c>
      <c r="C628" s="127"/>
      <c r="D628" s="88">
        <v>4.4301700000000004</v>
      </c>
      <c r="E628" s="89">
        <v>4.7739999999999998E-2</v>
      </c>
      <c r="F628" s="88">
        <v>4.2419500000000001</v>
      </c>
      <c r="G628" s="90">
        <v>3.7470000000000003E-2</v>
      </c>
      <c r="H628" s="89">
        <v>4.6313599999999999</v>
      </c>
      <c r="I628" s="89">
        <v>6.4409999999999995E-2</v>
      </c>
      <c r="J628" s="88">
        <v>4.8516300000000001</v>
      </c>
      <c r="K628" s="90">
        <v>0.11667</v>
      </c>
      <c r="L628" s="89">
        <v>4.4427700000000003</v>
      </c>
      <c r="M628" s="89">
        <v>2.4109999999999999E-2</v>
      </c>
      <c r="N628" s="88">
        <v>4.3175999999999997</v>
      </c>
      <c r="O628" s="90">
        <v>6.4729999999999996E-2</v>
      </c>
      <c r="P628" s="89">
        <v>4.1557300000000001</v>
      </c>
      <c r="Q628" s="89">
        <v>4.9779999999999998E-2</v>
      </c>
      <c r="R628" s="88">
        <v>4.2468000000000004</v>
      </c>
      <c r="S628" s="90">
        <v>3.3329999999999999E-2</v>
      </c>
      <c r="T628" s="89">
        <v>4.3142100000000001</v>
      </c>
      <c r="U628" s="89">
        <v>6.7790000000000003E-2</v>
      </c>
      <c r="V628" s="88">
        <v>4.3137999999999996</v>
      </c>
      <c r="W628" s="90">
        <v>3.2039999999999999E-2</v>
      </c>
      <c r="X628" s="89">
        <v>3.97567</v>
      </c>
      <c r="Y628" s="89">
        <v>3.5229999999999997E-2</v>
      </c>
      <c r="Z628" s="88">
        <v>6.5079099999999999</v>
      </c>
      <c r="AA628" s="90">
        <v>3.6058300000000001</v>
      </c>
      <c r="AD628" s="22"/>
    </row>
    <row r="629" spans="2:30" ht="15" customHeight="1">
      <c r="B629" s="126">
        <v>11.3605</v>
      </c>
      <c r="C629" s="127"/>
      <c r="D629" s="88">
        <v>4.4319100000000002</v>
      </c>
      <c r="E629" s="89">
        <v>4.8919999999999998E-2</v>
      </c>
      <c r="F629" s="88">
        <v>4.2419900000000004</v>
      </c>
      <c r="G629" s="90">
        <v>3.9149999999999997E-2</v>
      </c>
      <c r="H629" s="89">
        <v>4.6323499999999997</v>
      </c>
      <c r="I629" s="89">
        <v>6.429E-2</v>
      </c>
      <c r="J629" s="88">
        <v>4.8519600000000001</v>
      </c>
      <c r="K629" s="90">
        <v>0.11695999999999999</v>
      </c>
      <c r="L629" s="89">
        <v>4.4433999999999996</v>
      </c>
      <c r="M629" s="89">
        <v>2.5149999999999999E-2</v>
      </c>
      <c r="N629" s="88">
        <v>4.3184199999999997</v>
      </c>
      <c r="O629" s="90">
        <v>6.4509999999999998E-2</v>
      </c>
      <c r="P629" s="89">
        <v>4.1587399999999999</v>
      </c>
      <c r="Q629" s="89">
        <v>5.0999999999999997E-2</v>
      </c>
      <c r="R629" s="88">
        <v>4.2467100000000002</v>
      </c>
      <c r="S629" s="90">
        <v>3.3390000000000003E-2</v>
      </c>
      <c r="T629" s="89">
        <v>4.3149800000000003</v>
      </c>
      <c r="U629" s="89">
        <v>6.9000000000000006E-2</v>
      </c>
      <c r="V629" s="88">
        <v>4.3138500000000004</v>
      </c>
      <c r="W629" s="90">
        <v>3.3300000000000003E-2</v>
      </c>
      <c r="X629" s="89">
        <v>3.97729</v>
      </c>
      <c r="Y629" s="89">
        <v>3.6110000000000003E-2</v>
      </c>
      <c r="Z629" s="88">
        <v>6.50685</v>
      </c>
      <c r="AA629" s="90">
        <v>3.6057999999999999</v>
      </c>
      <c r="AD629" s="22"/>
    </row>
    <row r="630" spans="2:30" ht="15" customHeight="1">
      <c r="B630" s="126">
        <v>11.36575</v>
      </c>
      <c r="C630" s="127"/>
      <c r="D630" s="88">
        <v>4.4333299999999998</v>
      </c>
      <c r="E630" s="89">
        <v>4.981E-2</v>
      </c>
      <c r="F630" s="88">
        <v>4.2440199999999999</v>
      </c>
      <c r="G630" s="90">
        <v>3.9230000000000001E-2</v>
      </c>
      <c r="H630" s="89">
        <v>4.6330499999999999</v>
      </c>
      <c r="I630" s="89">
        <v>6.4360000000000001E-2</v>
      </c>
      <c r="J630" s="88">
        <v>4.8523500000000004</v>
      </c>
      <c r="K630" s="90">
        <v>0.11758</v>
      </c>
      <c r="L630" s="89">
        <v>4.4444499999999998</v>
      </c>
      <c r="M630" s="89">
        <v>2.52E-2</v>
      </c>
      <c r="N630" s="88">
        <v>4.3197000000000001</v>
      </c>
      <c r="O630" s="90">
        <v>6.5350000000000005E-2</v>
      </c>
      <c r="P630" s="89">
        <v>4.1620299999999997</v>
      </c>
      <c r="Q630" s="89">
        <v>4.9910000000000003E-2</v>
      </c>
      <c r="R630" s="88">
        <v>4.2472000000000003</v>
      </c>
      <c r="S630" s="90">
        <v>3.3779999999999998E-2</v>
      </c>
      <c r="T630" s="89">
        <v>4.3181200000000004</v>
      </c>
      <c r="U630" s="89">
        <v>6.7919999999999994E-2</v>
      </c>
      <c r="V630" s="88">
        <v>4.3147599999999997</v>
      </c>
      <c r="W630" s="90">
        <v>3.2599999999999997E-2</v>
      </c>
      <c r="X630" s="89">
        <v>3.9788600000000001</v>
      </c>
      <c r="Y630" s="89">
        <v>3.5810000000000002E-2</v>
      </c>
      <c r="Z630" s="88">
        <v>6.5063700000000004</v>
      </c>
      <c r="AA630" s="90">
        <v>3.6059999999999999</v>
      </c>
      <c r="AD630" s="22"/>
    </row>
    <row r="631" spans="2:30" ht="15" customHeight="1">
      <c r="B631" s="126">
        <v>11.371</v>
      </c>
      <c r="C631" s="127"/>
      <c r="D631" s="88">
        <v>4.4309900000000004</v>
      </c>
      <c r="E631" s="89">
        <v>5.3400000000000003E-2</v>
      </c>
      <c r="F631" s="88">
        <v>4.2449199999999996</v>
      </c>
      <c r="G631" s="90">
        <v>4.2070000000000003E-2</v>
      </c>
      <c r="H631" s="89">
        <v>4.6340300000000001</v>
      </c>
      <c r="I631" s="89">
        <v>6.6830000000000001E-2</v>
      </c>
      <c r="J631" s="88">
        <v>4.8529499999999999</v>
      </c>
      <c r="K631" s="90">
        <v>0.1195</v>
      </c>
      <c r="L631" s="89">
        <v>4.4443999999999999</v>
      </c>
      <c r="M631" s="89">
        <v>2.7730000000000001E-2</v>
      </c>
      <c r="N631" s="88">
        <v>4.3211199999999996</v>
      </c>
      <c r="O631" s="90">
        <v>6.7879999999999996E-2</v>
      </c>
      <c r="P631" s="89">
        <v>4.1645700000000003</v>
      </c>
      <c r="Q631" s="89">
        <v>5.3260000000000002E-2</v>
      </c>
      <c r="R631" s="88">
        <v>4.2479100000000001</v>
      </c>
      <c r="S631" s="90">
        <v>3.5180000000000003E-2</v>
      </c>
      <c r="T631" s="89">
        <v>4.3171600000000003</v>
      </c>
      <c r="U631" s="89">
        <v>7.1819999999999995E-2</v>
      </c>
      <c r="V631" s="88">
        <v>4.3148799999999996</v>
      </c>
      <c r="W631" s="90">
        <v>3.483E-2</v>
      </c>
      <c r="X631" s="89">
        <v>3.9803000000000002</v>
      </c>
      <c r="Y631" s="89">
        <v>3.925E-2</v>
      </c>
      <c r="Z631" s="88">
        <v>6.5053700000000001</v>
      </c>
      <c r="AA631" s="90">
        <v>3.6075900000000001</v>
      </c>
      <c r="AD631" s="22"/>
    </row>
    <row r="632" spans="2:30" ht="15" customHeight="1">
      <c r="B632" s="126">
        <v>11.376250000000001</v>
      </c>
      <c r="C632" s="127"/>
      <c r="D632" s="88">
        <v>4.4332599999999998</v>
      </c>
      <c r="E632" s="89">
        <v>5.4190000000000002E-2</v>
      </c>
      <c r="F632" s="88">
        <v>4.2446400000000004</v>
      </c>
      <c r="G632" s="90">
        <v>4.2049999999999997E-2</v>
      </c>
      <c r="H632" s="89">
        <v>4.6348099999999999</v>
      </c>
      <c r="I632" s="89">
        <v>6.6400000000000001E-2</v>
      </c>
      <c r="J632" s="88">
        <v>4.85304</v>
      </c>
      <c r="K632" s="90">
        <v>0.11910999999999999</v>
      </c>
      <c r="L632" s="89">
        <v>4.4446599999999998</v>
      </c>
      <c r="M632" s="89">
        <v>2.7349999999999999E-2</v>
      </c>
      <c r="N632" s="88">
        <v>4.3227599999999997</v>
      </c>
      <c r="O632" s="90">
        <v>6.8720000000000003E-2</v>
      </c>
      <c r="P632" s="89">
        <v>4.1671500000000004</v>
      </c>
      <c r="Q632" s="89">
        <v>5.2729999999999999E-2</v>
      </c>
      <c r="R632" s="88">
        <v>4.2480900000000004</v>
      </c>
      <c r="S632" s="90">
        <v>3.594E-2</v>
      </c>
      <c r="T632" s="89">
        <v>4.3204399999999996</v>
      </c>
      <c r="U632" s="89">
        <v>7.1859999999999993E-2</v>
      </c>
      <c r="V632" s="88">
        <v>4.3154399999999997</v>
      </c>
      <c r="W632" s="90">
        <v>3.474E-2</v>
      </c>
      <c r="X632" s="89">
        <v>3.9807800000000002</v>
      </c>
      <c r="Y632" s="89">
        <v>4.0570000000000002E-2</v>
      </c>
      <c r="Z632" s="88">
        <v>6.5056399999999996</v>
      </c>
      <c r="AA632" s="90">
        <v>3.6073200000000001</v>
      </c>
      <c r="AD632" s="22"/>
    </row>
    <row r="633" spans="2:30" ht="15" customHeight="1">
      <c r="B633" s="126">
        <v>11.381500000000001</v>
      </c>
      <c r="C633" s="127"/>
      <c r="D633" s="88">
        <v>4.4343399999999997</v>
      </c>
      <c r="E633" s="89">
        <v>5.0819999999999997E-2</v>
      </c>
      <c r="F633" s="88">
        <v>4.2443799999999996</v>
      </c>
      <c r="G633" s="90">
        <v>4.0210000000000003E-2</v>
      </c>
      <c r="H633" s="89">
        <v>4.6353400000000002</v>
      </c>
      <c r="I633" s="89">
        <v>6.5530000000000005E-2</v>
      </c>
      <c r="J633" s="88">
        <v>4.8528900000000004</v>
      </c>
      <c r="K633" s="90">
        <v>0.11863</v>
      </c>
      <c r="L633" s="89">
        <v>4.4446399999999997</v>
      </c>
      <c r="M633" s="89">
        <v>2.5829999999999999E-2</v>
      </c>
      <c r="N633" s="88">
        <v>4.3224499999999999</v>
      </c>
      <c r="O633" s="90">
        <v>6.8390000000000006E-2</v>
      </c>
      <c r="P633" s="89">
        <v>4.1671399999999998</v>
      </c>
      <c r="Q633" s="89">
        <v>5.0959999999999998E-2</v>
      </c>
      <c r="R633" s="88">
        <v>4.2478199999999999</v>
      </c>
      <c r="S633" s="90">
        <v>3.458E-2</v>
      </c>
      <c r="T633" s="89">
        <v>4.3202999999999996</v>
      </c>
      <c r="U633" s="89">
        <v>6.9769999999999999E-2</v>
      </c>
      <c r="V633" s="88">
        <v>4.3155700000000001</v>
      </c>
      <c r="W633" s="90">
        <v>3.3750000000000002E-2</v>
      </c>
      <c r="X633" s="89">
        <v>3.98088</v>
      </c>
      <c r="Y633" s="89">
        <v>4.0280000000000003E-2</v>
      </c>
      <c r="Z633" s="88">
        <v>6.50467</v>
      </c>
      <c r="AA633" s="90">
        <v>3.6048200000000001</v>
      </c>
      <c r="AD633" s="22"/>
    </row>
    <row r="634" spans="2:30" ht="15" customHeight="1">
      <c r="B634" s="126">
        <v>11.386749999999999</v>
      </c>
      <c r="C634" s="127"/>
      <c r="D634" s="88">
        <v>4.4325900000000003</v>
      </c>
      <c r="E634" s="89">
        <v>5.2639999999999999E-2</v>
      </c>
      <c r="F634" s="88">
        <v>4.2441199999999997</v>
      </c>
      <c r="G634" s="90">
        <v>4.2229999999999997E-2</v>
      </c>
      <c r="H634" s="89">
        <v>4.6352799999999998</v>
      </c>
      <c r="I634" s="89">
        <v>6.7119999999999999E-2</v>
      </c>
      <c r="J634" s="88">
        <v>4.8529400000000003</v>
      </c>
      <c r="K634" s="90">
        <v>0.11947000000000001</v>
      </c>
      <c r="L634" s="89">
        <v>4.4444100000000004</v>
      </c>
      <c r="M634" s="89">
        <v>2.7799999999999998E-2</v>
      </c>
      <c r="N634" s="88">
        <v>4.3237899999999998</v>
      </c>
      <c r="O634" s="90">
        <v>6.9580000000000003E-2</v>
      </c>
      <c r="P634" s="89">
        <v>4.1695500000000001</v>
      </c>
      <c r="Q634" s="89">
        <v>5.1569999999999998E-2</v>
      </c>
      <c r="R634" s="88">
        <v>4.2479199999999997</v>
      </c>
      <c r="S634" s="90">
        <v>3.6249999999999998E-2</v>
      </c>
      <c r="T634" s="89">
        <v>4.3215500000000002</v>
      </c>
      <c r="U634" s="89">
        <v>7.1540000000000006E-2</v>
      </c>
      <c r="V634" s="88">
        <v>4.3152100000000004</v>
      </c>
      <c r="W634" s="90">
        <v>3.5099999999999999E-2</v>
      </c>
      <c r="X634" s="89">
        <v>3.98156</v>
      </c>
      <c r="Y634" s="89">
        <v>4.1750000000000002E-2</v>
      </c>
      <c r="Z634" s="88">
        <v>6.5027100000000004</v>
      </c>
      <c r="AA634" s="90">
        <v>3.6035400000000002</v>
      </c>
      <c r="AD634" s="22"/>
    </row>
    <row r="635" spans="2:30" ht="15" customHeight="1">
      <c r="B635" s="126">
        <v>11.391999999999999</v>
      </c>
      <c r="C635" s="127"/>
      <c r="D635" s="88">
        <v>4.4322600000000003</v>
      </c>
      <c r="E635" s="89">
        <v>5.1920000000000001E-2</v>
      </c>
      <c r="F635" s="88">
        <v>4.2440300000000004</v>
      </c>
      <c r="G635" s="90">
        <v>4.07E-2</v>
      </c>
      <c r="H635" s="89">
        <v>4.6363500000000002</v>
      </c>
      <c r="I635" s="89">
        <v>6.5490000000000007E-2</v>
      </c>
      <c r="J635" s="88">
        <v>4.8533799999999996</v>
      </c>
      <c r="K635" s="90">
        <v>0.11856999999999999</v>
      </c>
      <c r="L635" s="89">
        <v>4.4445100000000002</v>
      </c>
      <c r="M635" s="89">
        <v>2.623E-2</v>
      </c>
      <c r="N635" s="88">
        <v>4.3251200000000001</v>
      </c>
      <c r="O635" s="90">
        <v>6.9589999999999999E-2</v>
      </c>
      <c r="P635" s="89">
        <v>4.1699000000000002</v>
      </c>
      <c r="Q635" s="89">
        <v>4.9509999999999998E-2</v>
      </c>
      <c r="R635" s="88">
        <v>4.2479199999999997</v>
      </c>
      <c r="S635" s="90">
        <v>3.5729999999999998E-2</v>
      </c>
      <c r="T635" s="89">
        <v>4.3209999999999997</v>
      </c>
      <c r="U635" s="89">
        <v>7.0099999999999996E-2</v>
      </c>
      <c r="V635" s="88">
        <v>4.3152900000000001</v>
      </c>
      <c r="W635" s="90">
        <v>3.4369999999999998E-2</v>
      </c>
      <c r="X635" s="89">
        <v>3.9827499999999998</v>
      </c>
      <c r="Y635" s="89">
        <v>4.2500000000000003E-2</v>
      </c>
      <c r="Z635" s="88">
        <v>6.5042299999999997</v>
      </c>
      <c r="AA635" s="90">
        <v>3.6009099999999998</v>
      </c>
      <c r="AD635" s="22"/>
    </row>
    <row r="636" spans="2:30" ht="15" customHeight="1">
      <c r="B636" s="126">
        <v>11.39725</v>
      </c>
      <c r="C636" s="127"/>
      <c r="D636" s="88">
        <v>4.4346300000000003</v>
      </c>
      <c r="E636" s="89">
        <v>5.1139999999999998E-2</v>
      </c>
      <c r="F636" s="88">
        <v>4.2456300000000002</v>
      </c>
      <c r="G636" s="90">
        <v>4.1209999999999997E-2</v>
      </c>
      <c r="H636" s="89">
        <v>4.6376600000000003</v>
      </c>
      <c r="I636" s="89">
        <v>6.6030000000000005E-2</v>
      </c>
      <c r="J636" s="88">
        <v>4.8541800000000004</v>
      </c>
      <c r="K636" s="90">
        <v>0.11923</v>
      </c>
      <c r="L636" s="89">
        <v>4.4452199999999999</v>
      </c>
      <c r="M636" s="89">
        <v>2.6540000000000001E-2</v>
      </c>
      <c r="N636" s="88">
        <v>4.3268700000000004</v>
      </c>
      <c r="O636" s="90">
        <v>7.0790000000000006E-2</v>
      </c>
      <c r="P636" s="89">
        <v>4.1733500000000001</v>
      </c>
      <c r="Q636" s="89">
        <v>5.0540000000000002E-2</v>
      </c>
      <c r="R636" s="88">
        <v>4.2489299999999997</v>
      </c>
      <c r="S636" s="90">
        <v>3.5369999999999999E-2</v>
      </c>
      <c r="T636" s="89">
        <v>4.3235999999999999</v>
      </c>
      <c r="U636" s="89">
        <v>6.9599999999999995E-2</v>
      </c>
      <c r="V636" s="88">
        <v>4.3160800000000004</v>
      </c>
      <c r="W636" s="90">
        <v>3.4079999999999999E-2</v>
      </c>
      <c r="X636" s="89">
        <v>3.98583</v>
      </c>
      <c r="Y636" s="89">
        <v>4.3619999999999999E-2</v>
      </c>
      <c r="Z636" s="88">
        <v>6.5034799999999997</v>
      </c>
      <c r="AA636" s="90">
        <v>3.6022099999999999</v>
      </c>
      <c r="AD636" s="22"/>
    </row>
    <row r="637" spans="2:30" ht="15" customHeight="1">
      <c r="B637" s="126">
        <v>11.4025</v>
      </c>
      <c r="C637" s="127"/>
      <c r="D637" s="88">
        <v>4.4337600000000004</v>
      </c>
      <c r="E637" s="89">
        <v>5.1589999999999997E-2</v>
      </c>
      <c r="F637" s="88">
        <v>4.2457000000000003</v>
      </c>
      <c r="G637" s="90">
        <v>3.986E-2</v>
      </c>
      <c r="H637" s="89">
        <v>4.6379099999999998</v>
      </c>
      <c r="I637" s="89">
        <v>6.5049999999999997E-2</v>
      </c>
      <c r="J637" s="88">
        <v>4.85419</v>
      </c>
      <c r="K637" s="90">
        <v>0.11897000000000001</v>
      </c>
      <c r="L637" s="89">
        <v>4.4444600000000003</v>
      </c>
      <c r="M637" s="89">
        <v>2.674E-2</v>
      </c>
      <c r="N637" s="88">
        <v>4.3275800000000002</v>
      </c>
      <c r="O637" s="90">
        <v>7.1489999999999998E-2</v>
      </c>
      <c r="P637" s="89">
        <v>4.1733000000000002</v>
      </c>
      <c r="Q637" s="89">
        <v>4.931E-2</v>
      </c>
      <c r="R637" s="88">
        <v>4.2482499999999996</v>
      </c>
      <c r="S637" s="90">
        <v>3.5409999999999997E-2</v>
      </c>
      <c r="T637" s="89">
        <v>4.3235999999999999</v>
      </c>
      <c r="U637" s="89">
        <v>6.8640000000000007E-2</v>
      </c>
      <c r="V637" s="88">
        <v>4.3158399999999997</v>
      </c>
      <c r="W637" s="90">
        <v>3.3239999999999999E-2</v>
      </c>
      <c r="X637" s="89">
        <v>3.9859300000000002</v>
      </c>
      <c r="Y637" s="89">
        <v>4.5870000000000001E-2</v>
      </c>
      <c r="Z637" s="88">
        <v>6.5034599999999996</v>
      </c>
      <c r="AA637" s="90">
        <v>3.6009000000000002</v>
      </c>
      <c r="AD637" s="22"/>
    </row>
    <row r="638" spans="2:30" ht="15" customHeight="1">
      <c r="B638" s="126">
        <v>11.40775</v>
      </c>
      <c r="C638" s="127"/>
      <c r="D638" s="88">
        <v>4.43452</v>
      </c>
      <c r="E638" s="89">
        <v>5.0459999999999998E-2</v>
      </c>
      <c r="F638" s="88">
        <v>4.2453200000000004</v>
      </c>
      <c r="G638" s="90">
        <v>3.9010000000000003E-2</v>
      </c>
      <c r="H638" s="89">
        <v>4.6386399999999997</v>
      </c>
      <c r="I638" s="89">
        <v>6.4759999999999998E-2</v>
      </c>
      <c r="J638" s="88">
        <v>4.8543799999999999</v>
      </c>
      <c r="K638" s="90">
        <v>0.11823</v>
      </c>
      <c r="L638" s="89">
        <v>4.4451999999999998</v>
      </c>
      <c r="M638" s="89">
        <v>2.5479999999999999E-2</v>
      </c>
      <c r="N638" s="88">
        <v>4.3287599999999999</v>
      </c>
      <c r="O638" s="90">
        <v>7.1010000000000004E-2</v>
      </c>
      <c r="P638" s="89">
        <v>4.1749900000000002</v>
      </c>
      <c r="Q638" s="89">
        <v>4.8009999999999997E-2</v>
      </c>
      <c r="R638" s="88">
        <v>4.2482499999999996</v>
      </c>
      <c r="S638" s="90">
        <v>3.4369999999999998E-2</v>
      </c>
      <c r="T638" s="89">
        <v>4.3245300000000002</v>
      </c>
      <c r="U638" s="89">
        <v>6.7930000000000004E-2</v>
      </c>
      <c r="V638" s="88">
        <v>4.3160400000000001</v>
      </c>
      <c r="W638" s="90">
        <v>3.3119999999999997E-2</v>
      </c>
      <c r="X638" s="89">
        <v>3.9886300000000001</v>
      </c>
      <c r="Y638" s="89">
        <v>4.6780000000000002E-2</v>
      </c>
      <c r="Z638" s="88">
        <v>6.5042400000000002</v>
      </c>
      <c r="AA638" s="90">
        <v>3.5979899999999998</v>
      </c>
      <c r="AD638" s="22"/>
    </row>
    <row r="639" spans="2:30" ht="15" customHeight="1">
      <c r="B639" s="126">
        <v>11.413</v>
      </c>
      <c r="C639" s="127"/>
      <c r="D639" s="88">
        <v>4.4360099999999996</v>
      </c>
      <c r="E639" s="89">
        <v>4.913E-2</v>
      </c>
      <c r="F639" s="88">
        <v>4.2484299999999999</v>
      </c>
      <c r="G639" s="90">
        <v>3.7859999999999998E-2</v>
      </c>
      <c r="H639" s="89">
        <v>4.6398999999999999</v>
      </c>
      <c r="I639" s="89">
        <v>6.3750000000000001E-2</v>
      </c>
      <c r="J639" s="88">
        <v>4.8553499999999996</v>
      </c>
      <c r="K639" s="90">
        <v>0.11756</v>
      </c>
      <c r="L639" s="89">
        <v>4.4461500000000003</v>
      </c>
      <c r="M639" s="89">
        <v>2.5180000000000001E-2</v>
      </c>
      <c r="N639" s="88">
        <v>4.3310700000000004</v>
      </c>
      <c r="O639" s="90">
        <v>7.1489999999999998E-2</v>
      </c>
      <c r="P639" s="89">
        <v>4.1773800000000003</v>
      </c>
      <c r="Q639" s="89">
        <v>4.6780000000000002E-2</v>
      </c>
      <c r="R639" s="88">
        <v>4.2486100000000002</v>
      </c>
      <c r="S639" s="90">
        <v>3.4529999999999998E-2</v>
      </c>
      <c r="T639" s="89">
        <v>4.3270600000000004</v>
      </c>
      <c r="U639" s="89">
        <v>6.6390000000000005E-2</v>
      </c>
      <c r="V639" s="88">
        <v>4.3174400000000004</v>
      </c>
      <c r="W639" s="90">
        <v>3.2250000000000001E-2</v>
      </c>
      <c r="X639" s="89">
        <v>3.9920399999999998</v>
      </c>
      <c r="Y639" s="89">
        <v>4.8570000000000002E-2</v>
      </c>
      <c r="Z639" s="88">
        <v>6.5047499999999996</v>
      </c>
      <c r="AA639" s="90">
        <v>3.5985</v>
      </c>
      <c r="AD639" s="22"/>
    </row>
    <row r="640" spans="2:30" ht="15" customHeight="1">
      <c r="B640" s="126">
        <v>11.41825</v>
      </c>
      <c r="C640" s="127"/>
      <c r="D640" s="88">
        <v>4.4369199999999998</v>
      </c>
      <c r="E640" s="89">
        <v>4.8300000000000003E-2</v>
      </c>
      <c r="F640" s="88">
        <v>4.2491899999999996</v>
      </c>
      <c r="G640" s="90">
        <v>3.7580000000000002E-2</v>
      </c>
      <c r="H640" s="89">
        <v>4.6404899999999998</v>
      </c>
      <c r="I640" s="89">
        <v>6.3780000000000003E-2</v>
      </c>
      <c r="J640" s="88">
        <v>4.8556800000000004</v>
      </c>
      <c r="K640" s="90">
        <v>0.11753</v>
      </c>
      <c r="L640" s="89">
        <v>4.4456699999999998</v>
      </c>
      <c r="M640" s="89">
        <v>2.5510000000000001E-2</v>
      </c>
      <c r="N640" s="88">
        <v>4.3322799999999999</v>
      </c>
      <c r="O640" s="90">
        <v>7.3169999999999999E-2</v>
      </c>
      <c r="P640" s="89">
        <v>4.1792600000000002</v>
      </c>
      <c r="Q640" s="89">
        <v>4.6100000000000002E-2</v>
      </c>
      <c r="R640" s="88">
        <v>4.2487899999999996</v>
      </c>
      <c r="S640" s="90">
        <v>3.4459999999999998E-2</v>
      </c>
      <c r="T640" s="89">
        <v>4.3277900000000002</v>
      </c>
      <c r="U640" s="89">
        <v>6.6449999999999995E-2</v>
      </c>
      <c r="V640" s="88">
        <v>4.31677</v>
      </c>
      <c r="W640" s="90">
        <v>3.2340000000000001E-2</v>
      </c>
      <c r="X640" s="89">
        <v>3.9921799999999998</v>
      </c>
      <c r="Y640" s="89">
        <v>5.2850000000000001E-2</v>
      </c>
      <c r="Z640" s="88">
        <v>6.5031800000000004</v>
      </c>
      <c r="AA640" s="90">
        <v>3.5960999999999999</v>
      </c>
      <c r="AD640" s="22"/>
    </row>
    <row r="641" spans="2:30" ht="15" customHeight="1">
      <c r="B641" s="126">
        <v>11.423500000000001</v>
      </c>
      <c r="C641" s="127"/>
      <c r="D641" s="88">
        <v>4.4360200000000001</v>
      </c>
      <c r="E641" s="89">
        <v>4.7719999999999999E-2</v>
      </c>
      <c r="F641" s="88">
        <v>4.2487599999999999</v>
      </c>
      <c r="G641" s="90">
        <v>3.7150000000000002E-2</v>
      </c>
      <c r="H641" s="89">
        <v>4.6404399999999999</v>
      </c>
      <c r="I641" s="89">
        <v>6.3850000000000004E-2</v>
      </c>
      <c r="J641" s="88">
        <v>4.8560400000000001</v>
      </c>
      <c r="K641" s="90">
        <v>0.11753</v>
      </c>
      <c r="L641" s="89">
        <v>4.4465500000000002</v>
      </c>
      <c r="M641" s="89">
        <v>2.5149999999999999E-2</v>
      </c>
      <c r="N641" s="88">
        <v>4.3338400000000004</v>
      </c>
      <c r="O641" s="90">
        <v>7.399E-2</v>
      </c>
      <c r="P641" s="89">
        <v>4.1813399999999996</v>
      </c>
      <c r="Q641" s="89">
        <v>4.5449999999999997E-2</v>
      </c>
      <c r="R641" s="88">
        <v>4.2494199999999998</v>
      </c>
      <c r="S641" s="90">
        <v>3.4410000000000003E-2</v>
      </c>
      <c r="T641" s="89">
        <v>4.3274999999999997</v>
      </c>
      <c r="U641" s="89">
        <v>6.6180000000000003E-2</v>
      </c>
      <c r="V641" s="88">
        <v>4.3176899999999998</v>
      </c>
      <c r="W641" s="90">
        <v>3.2509999999999997E-2</v>
      </c>
      <c r="X641" s="89">
        <v>3.99308</v>
      </c>
      <c r="Y641" s="89">
        <v>6.0569999999999999E-2</v>
      </c>
      <c r="Z641" s="88">
        <v>6.50467</v>
      </c>
      <c r="AA641" s="90">
        <v>3.5954999999999999</v>
      </c>
      <c r="AD641" s="22"/>
    </row>
    <row r="642" spans="2:30" ht="15" customHeight="1">
      <c r="B642" s="126">
        <v>11.428750000000001</v>
      </c>
      <c r="C642" s="127"/>
      <c r="D642" s="88">
        <v>4.4387800000000004</v>
      </c>
      <c r="E642" s="89">
        <v>4.7190000000000003E-2</v>
      </c>
      <c r="F642" s="88">
        <v>4.2493800000000004</v>
      </c>
      <c r="G642" s="90">
        <v>3.7339999999999998E-2</v>
      </c>
      <c r="H642" s="89">
        <v>4.6424099999999999</v>
      </c>
      <c r="I642" s="89">
        <v>6.4229999999999995E-2</v>
      </c>
      <c r="J642" s="88">
        <v>4.8567200000000001</v>
      </c>
      <c r="K642" s="90">
        <v>0.11781</v>
      </c>
      <c r="L642" s="89">
        <v>4.4465599999999998</v>
      </c>
      <c r="M642" s="89">
        <v>2.4830000000000001E-2</v>
      </c>
      <c r="N642" s="88">
        <v>4.3357200000000002</v>
      </c>
      <c r="O642" s="90">
        <v>7.5020000000000003E-2</v>
      </c>
      <c r="P642" s="89">
        <v>4.1833999999999998</v>
      </c>
      <c r="Q642" s="89">
        <v>4.4499999999999998E-2</v>
      </c>
      <c r="R642" s="88">
        <v>4.24993</v>
      </c>
      <c r="S642" s="90">
        <v>3.347E-2</v>
      </c>
      <c r="T642" s="89">
        <v>4.3293699999999999</v>
      </c>
      <c r="U642" s="89">
        <v>6.5350000000000005E-2</v>
      </c>
      <c r="V642" s="88">
        <v>4.3183699999999998</v>
      </c>
      <c r="W642" s="90">
        <v>3.1460000000000002E-2</v>
      </c>
      <c r="X642" s="89">
        <v>3.99221</v>
      </c>
      <c r="Y642" s="89">
        <v>6.7769999999999997E-2</v>
      </c>
      <c r="Z642" s="88">
        <v>6.5045200000000003</v>
      </c>
      <c r="AA642" s="90">
        <v>3.5952999999999999</v>
      </c>
      <c r="AD642" s="22"/>
    </row>
    <row r="643" spans="2:30" ht="15" customHeight="1">
      <c r="B643" s="126">
        <v>11.433999999999999</v>
      </c>
      <c r="C643" s="127"/>
      <c r="D643" s="88">
        <v>4.4384300000000003</v>
      </c>
      <c r="E643" s="89">
        <v>4.6489999999999997E-2</v>
      </c>
      <c r="F643" s="88">
        <v>4.2508400000000002</v>
      </c>
      <c r="G643" s="90">
        <v>3.7319999999999999E-2</v>
      </c>
      <c r="H643" s="89">
        <v>4.6430199999999999</v>
      </c>
      <c r="I643" s="89">
        <v>6.2729999999999994E-2</v>
      </c>
      <c r="J643" s="88">
        <v>4.8572899999999999</v>
      </c>
      <c r="K643" s="90">
        <v>0.11711000000000001</v>
      </c>
      <c r="L643" s="89">
        <v>4.4468300000000003</v>
      </c>
      <c r="M643" s="89">
        <v>2.47E-2</v>
      </c>
      <c r="N643" s="88">
        <v>4.3374300000000003</v>
      </c>
      <c r="O643" s="90">
        <v>7.5670000000000001E-2</v>
      </c>
      <c r="P643" s="89">
        <v>4.1836700000000002</v>
      </c>
      <c r="Q643" s="89">
        <v>4.4380000000000003E-2</v>
      </c>
      <c r="R643" s="88">
        <v>4.2497999999999996</v>
      </c>
      <c r="S643" s="90">
        <v>3.3910000000000003E-2</v>
      </c>
      <c r="T643" s="89">
        <v>4.33148</v>
      </c>
      <c r="U643" s="89">
        <v>6.5310000000000007E-2</v>
      </c>
      <c r="V643" s="88">
        <v>4.31806</v>
      </c>
      <c r="W643" s="90">
        <v>3.1609999999999999E-2</v>
      </c>
      <c r="X643" s="89">
        <v>3.98516</v>
      </c>
      <c r="Y643" s="89">
        <v>7.7780000000000002E-2</v>
      </c>
      <c r="Z643" s="88">
        <v>6.5056200000000004</v>
      </c>
      <c r="AA643" s="90">
        <v>3.5944600000000002</v>
      </c>
      <c r="AD643" s="22"/>
    </row>
    <row r="644" spans="2:30" ht="15" customHeight="1">
      <c r="B644" s="126">
        <v>11.439249999999999</v>
      </c>
      <c r="C644" s="127"/>
      <c r="D644" s="88">
        <v>4.4387800000000004</v>
      </c>
      <c r="E644" s="89">
        <v>4.7989999999999998E-2</v>
      </c>
      <c r="F644" s="88">
        <v>4.25014</v>
      </c>
      <c r="G644" s="90">
        <v>3.7159999999999999E-2</v>
      </c>
      <c r="H644" s="89">
        <v>4.6434800000000003</v>
      </c>
      <c r="I644" s="89">
        <v>6.3100000000000003E-2</v>
      </c>
      <c r="J644" s="88">
        <v>4.8571600000000004</v>
      </c>
      <c r="K644" s="90">
        <v>0.11779000000000001</v>
      </c>
      <c r="L644" s="89">
        <v>4.4466900000000003</v>
      </c>
      <c r="M644" s="89">
        <v>2.5520000000000001E-2</v>
      </c>
      <c r="N644" s="88">
        <v>4.3391500000000001</v>
      </c>
      <c r="O644" s="90">
        <v>7.8210000000000002E-2</v>
      </c>
      <c r="P644" s="89">
        <v>4.1848099999999997</v>
      </c>
      <c r="Q644" s="89">
        <v>4.4900000000000002E-2</v>
      </c>
      <c r="R644" s="88">
        <v>4.2505699999999997</v>
      </c>
      <c r="S644" s="90">
        <v>3.4569999999999997E-2</v>
      </c>
      <c r="T644" s="89">
        <v>4.3324299999999996</v>
      </c>
      <c r="U644" s="89">
        <v>6.5740000000000007E-2</v>
      </c>
      <c r="V644" s="88">
        <v>4.3185000000000002</v>
      </c>
      <c r="W644" s="90">
        <v>3.2039999999999999E-2</v>
      </c>
      <c r="X644" s="89">
        <v>3.9715500000000001</v>
      </c>
      <c r="Y644" s="89">
        <v>8.2669999999999993E-2</v>
      </c>
      <c r="Z644" s="88">
        <v>6.5033200000000004</v>
      </c>
      <c r="AA644" s="90">
        <v>3.5935000000000001</v>
      </c>
      <c r="AD644" s="22"/>
    </row>
    <row r="645" spans="2:30" ht="15" customHeight="1">
      <c r="B645" s="126">
        <v>11.4445</v>
      </c>
      <c r="C645" s="127"/>
      <c r="D645" s="88">
        <v>4.4400399999999998</v>
      </c>
      <c r="E645" s="89">
        <v>4.5870000000000001E-2</v>
      </c>
      <c r="F645" s="88">
        <v>4.2496900000000002</v>
      </c>
      <c r="G645" s="90">
        <v>3.6310000000000002E-2</v>
      </c>
      <c r="H645" s="89">
        <v>4.64391</v>
      </c>
      <c r="I645" s="89">
        <v>6.2890000000000001E-2</v>
      </c>
      <c r="J645" s="88">
        <v>4.85717</v>
      </c>
      <c r="K645" s="90">
        <v>0.11738</v>
      </c>
      <c r="L645" s="89">
        <v>4.4474600000000004</v>
      </c>
      <c r="M645" s="89">
        <v>2.5260000000000001E-2</v>
      </c>
      <c r="N645" s="88">
        <v>4.3414200000000003</v>
      </c>
      <c r="O645" s="90">
        <v>7.9409999999999994E-2</v>
      </c>
      <c r="P645" s="89">
        <v>4.1857199999999999</v>
      </c>
      <c r="Q645" s="89">
        <v>4.4150000000000002E-2</v>
      </c>
      <c r="R645" s="88">
        <v>4.2506700000000004</v>
      </c>
      <c r="S645" s="90">
        <v>3.4200000000000001E-2</v>
      </c>
      <c r="T645" s="89">
        <v>4.3334299999999999</v>
      </c>
      <c r="U645" s="89">
        <v>6.4729999999999996E-2</v>
      </c>
      <c r="V645" s="88">
        <v>4.3187800000000003</v>
      </c>
      <c r="W645" s="90">
        <v>3.1109999999999999E-2</v>
      </c>
      <c r="X645" s="89">
        <v>3.95736</v>
      </c>
      <c r="Y645" s="89">
        <v>8.0769999999999995E-2</v>
      </c>
      <c r="Z645" s="88">
        <v>6.5046600000000003</v>
      </c>
      <c r="AA645" s="90">
        <v>3.5915400000000002</v>
      </c>
      <c r="AD645" s="22"/>
    </row>
    <row r="646" spans="2:30" ht="15" customHeight="1">
      <c r="B646" s="126">
        <v>11.44975</v>
      </c>
      <c r="C646" s="127"/>
      <c r="D646" s="88">
        <v>4.4394499999999999</v>
      </c>
      <c r="E646" s="89">
        <v>4.6190000000000002E-2</v>
      </c>
      <c r="F646" s="88">
        <v>4.2502300000000002</v>
      </c>
      <c r="G646" s="90">
        <v>3.5639999999999998E-2</v>
      </c>
      <c r="H646" s="89">
        <v>4.64405</v>
      </c>
      <c r="I646" s="89">
        <v>6.2549999999999994E-2</v>
      </c>
      <c r="J646" s="88">
        <v>4.8572100000000002</v>
      </c>
      <c r="K646" s="90">
        <v>0.11693000000000001</v>
      </c>
      <c r="L646" s="89">
        <v>4.4477799999999998</v>
      </c>
      <c r="M646" s="89">
        <v>2.503E-2</v>
      </c>
      <c r="N646" s="88">
        <v>4.3429099999999998</v>
      </c>
      <c r="O646" s="90">
        <v>8.1769999999999995E-2</v>
      </c>
      <c r="P646" s="89">
        <v>4.1877000000000004</v>
      </c>
      <c r="Q646" s="89">
        <v>4.4470000000000003E-2</v>
      </c>
      <c r="R646" s="88">
        <v>4.2511299999999999</v>
      </c>
      <c r="S646" s="90">
        <v>3.422E-2</v>
      </c>
      <c r="T646" s="89">
        <v>4.3327999999999998</v>
      </c>
      <c r="U646" s="89">
        <v>6.3039999999999999E-2</v>
      </c>
      <c r="V646" s="88">
        <v>4.3190999999999997</v>
      </c>
      <c r="W646" s="90">
        <v>3.09E-2</v>
      </c>
      <c r="X646" s="89">
        <v>3.9458500000000001</v>
      </c>
      <c r="Y646" s="89">
        <v>7.2289999999999993E-2</v>
      </c>
      <c r="Z646" s="88">
        <v>6.5041799999999999</v>
      </c>
      <c r="AA646" s="90">
        <v>3.5910799999999998</v>
      </c>
      <c r="AD646" s="22"/>
    </row>
    <row r="647" spans="2:30" ht="15" customHeight="1">
      <c r="B647" s="126">
        <v>11.455</v>
      </c>
      <c r="C647" s="127"/>
      <c r="D647" s="88">
        <v>4.4400199999999996</v>
      </c>
      <c r="E647" s="89">
        <v>4.648E-2</v>
      </c>
      <c r="F647" s="88">
        <v>4.2505899999999999</v>
      </c>
      <c r="G647" s="90">
        <v>3.5560000000000001E-2</v>
      </c>
      <c r="H647" s="89">
        <v>4.6451099999999999</v>
      </c>
      <c r="I647" s="89">
        <v>6.1830000000000003E-2</v>
      </c>
      <c r="J647" s="88">
        <v>4.8581000000000003</v>
      </c>
      <c r="K647" s="90">
        <v>0.11656999999999999</v>
      </c>
      <c r="L647" s="89">
        <v>4.4488200000000004</v>
      </c>
      <c r="M647" s="89">
        <v>2.4039999999999999E-2</v>
      </c>
      <c r="N647" s="88">
        <v>4.3454699999999997</v>
      </c>
      <c r="O647" s="90">
        <v>8.4640000000000007E-2</v>
      </c>
      <c r="P647" s="89">
        <v>4.18764</v>
      </c>
      <c r="Q647" s="89">
        <v>4.4110000000000003E-2</v>
      </c>
      <c r="R647" s="88">
        <v>4.2516699999999998</v>
      </c>
      <c r="S647" s="90">
        <v>3.3799999999999997E-2</v>
      </c>
      <c r="T647" s="89">
        <v>4.3341200000000004</v>
      </c>
      <c r="U647" s="89">
        <v>6.4070000000000002E-2</v>
      </c>
      <c r="V647" s="88">
        <v>4.3197099999999997</v>
      </c>
      <c r="W647" s="90">
        <v>3.0960000000000001E-2</v>
      </c>
      <c r="X647" s="89">
        <v>3.9418600000000001</v>
      </c>
      <c r="Y647" s="89">
        <v>6.062E-2</v>
      </c>
      <c r="Z647" s="88">
        <v>6.5033700000000003</v>
      </c>
      <c r="AA647" s="90">
        <v>3.5891500000000001</v>
      </c>
      <c r="AD647" s="22"/>
    </row>
    <row r="648" spans="2:30" ht="15" customHeight="1">
      <c r="B648" s="126">
        <v>11.46025</v>
      </c>
      <c r="C648" s="127"/>
      <c r="D648" s="88">
        <v>4.4390499999999999</v>
      </c>
      <c r="E648" s="89">
        <v>4.6469999999999997E-2</v>
      </c>
      <c r="F648" s="88">
        <v>4.2491700000000003</v>
      </c>
      <c r="G648" s="90">
        <v>3.61E-2</v>
      </c>
      <c r="H648" s="89">
        <v>4.6445499999999997</v>
      </c>
      <c r="I648" s="89">
        <v>6.2520000000000006E-2</v>
      </c>
      <c r="J648" s="88">
        <v>4.8570900000000004</v>
      </c>
      <c r="K648" s="90">
        <v>0.11749</v>
      </c>
      <c r="L648" s="89">
        <v>4.44712</v>
      </c>
      <c r="M648" s="89">
        <v>2.5010000000000001E-2</v>
      </c>
      <c r="N648" s="88">
        <v>4.3472200000000001</v>
      </c>
      <c r="O648" s="90">
        <v>8.7940000000000004E-2</v>
      </c>
      <c r="P648" s="89">
        <v>4.1888199999999998</v>
      </c>
      <c r="Q648" s="89">
        <v>4.4010000000000001E-2</v>
      </c>
      <c r="R648" s="88">
        <v>4.2507200000000003</v>
      </c>
      <c r="S648" s="90">
        <v>3.4380000000000001E-2</v>
      </c>
      <c r="T648" s="89">
        <v>4.3342999999999998</v>
      </c>
      <c r="U648" s="89">
        <v>6.404E-2</v>
      </c>
      <c r="V648" s="88">
        <v>4.3185200000000004</v>
      </c>
      <c r="W648" s="90">
        <v>3.1640000000000001E-2</v>
      </c>
      <c r="X648" s="89">
        <v>3.9411399999999999</v>
      </c>
      <c r="Y648" s="89">
        <v>5.3420000000000002E-2</v>
      </c>
      <c r="Z648" s="88">
        <v>6.5022799999999998</v>
      </c>
      <c r="AA648" s="90">
        <v>3.5886399999999998</v>
      </c>
      <c r="AD648" s="22"/>
    </row>
    <row r="649" spans="2:30" ht="15" customHeight="1">
      <c r="B649" s="126">
        <v>11.4655</v>
      </c>
      <c r="C649" s="127"/>
      <c r="D649" s="88">
        <v>4.4389500000000002</v>
      </c>
      <c r="E649" s="89">
        <v>4.616E-2</v>
      </c>
      <c r="F649" s="88">
        <v>4.2484299999999999</v>
      </c>
      <c r="G649" s="90">
        <v>3.5409999999999997E-2</v>
      </c>
      <c r="H649" s="89">
        <v>4.64466</v>
      </c>
      <c r="I649" s="89">
        <v>6.1719999999999997E-2</v>
      </c>
      <c r="J649" s="88">
        <v>4.8569399999999998</v>
      </c>
      <c r="K649" s="90">
        <v>0.11724</v>
      </c>
      <c r="L649" s="89">
        <v>4.4470799999999997</v>
      </c>
      <c r="M649" s="89">
        <v>2.445E-2</v>
      </c>
      <c r="N649" s="88">
        <v>4.3480999999999996</v>
      </c>
      <c r="O649" s="90">
        <v>9.0310000000000001E-2</v>
      </c>
      <c r="P649" s="89">
        <v>4.18825</v>
      </c>
      <c r="Q649" s="89">
        <v>4.3049999999999998E-2</v>
      </c>
      <c r="R649" s="88">
        <v>4.2504200000000001</v>
      </c>
      <c r="S649" s="90">
        <v>3.356E-2</v>
      </c>
      <c r="T649" s="89">
        <v>4.3344899999999997</v>
      </c>
      <c r="U649" s="89">
        <v>6.3939999999999997E-2</v>
      </c>
      <c r="V649" s="88">
        <v>4.3177300000000001</v>
      </c>
      <c r="W649" s="90">
        <v>3.039E-2</v>
      </c>
      <c r="X649" s="89">
        <v>3.94075</v>
      </c>
      <c r="Y649" s="89">
        <v>4.6690000000000002E-2</v>
      </c>
      <c r="Z649" s="88">
        <v>6.5007999999999999</v>
      </c>
      <c r="AA649" s="90">
        <v>3.5869200000000001</v>
      </c>
      <c r="AD649" s="22"/>
    </row>
    <row r="650" spans="2:30" ht="15" customHeight="1">
      <c r="B650" s="126">
        <v>11.470750000000001</v>
      </c>
      <c r="C650" s="127"/>
      <c r="D650" s="88">
        <v>4.4394999999999998</v>
      </c>
      <c r="E650" s="89">
        <v>4.4999999999999998E-2</v>
      </c>
      <c r="F650" s="88">
        <v>4.2488099999999998</v>
      </c>
      <c r="G650" s="90">
        <v>3.5799999999999998E-2</v>
      </c>
      <c r="H650" s="89">
        <v>4.64438</v>
      </c>
      <c r="I650" s="89">
        <v>6.157E-2</v>
      </c>
      <c r="J650" s="88">
        <v>4.85745</v>
      </c>
      <c r="K650" s="90">
        <v>0.11693000000000001</v>
      </c>
      <c r="L650" s="89">
        <v>4.4474600000000004</v>
      </c>
      <c r="M650" s="89">
        <v>2.4340000000000001E-2</v>
      </c>
      <c r="N650" s="88">
        <v>4.3509200000000003</v>
      </c>
      <c r="O650" s="90">
        <v>9.4649999999999998E-2</v>
      </c>
      <c r="P650" s="89">
        <v>4.1887400000000001</v>
      </c>
      <c r="Q650" s="89">
        <v>4.1459999999999997E-2</v>
      </c>
      <c r="R650" s="88">
        <v>4.2506700000000004</v>
      </c>
      <c r="S650" s="90">
        <v>3.4169999999999999E-2</v>
      </c>
      <c r="T650" s="89">
        <v>4.3351899999999999</v>
      </c>
      <c r="U650" s="89">
        <v>6.3649999999999998E-2</v>
      </c>
      <c r="V650" s="88">
        <v>4.3180300000000003</v>
      </c>
      <c r="W650" s="90">
        <v>3.159E-2</v>
      </c>
      <c r="X650" s="89">
        <v>3.9428899999999998</v>
      </c>
      <c r="Y650" s="89">
        <v>4.0689999999999997E-2</v>
      </c>
      <c r="Z650" s="88">
        <v>6.5001100000000003</v>
      </c>
      <c r="AA650" s="90">
        <v>3.5853700000000002</v>
      </c>
      <c r="AD650" s="22"/>
    </row>
    <row r="651" spans="2:30" ht="15" customHeight="1">
      <c r="B651" s="126">
        <v>11.476000000000001</v>
      </c>
      <c r="C651" s="127"/>
      <c r="D651" s="88">
        <v>4.4400199999999996</v>
      </c>
      <c r="E651" s="89">
        <v>4.5670000000000002E-2</v>
      </c>
      <c r="F651" s="88">
        <v>4.2485499999999998</v>
      </c>
      <c r="G651" s="90">
        <v>3.5000000000000003E-2</v>
      </c>
      <c r="H651" s="89">
        <v>4.6451599999999997</v>
      </c>
      <c r="I651" s="89">
        <v>6.1780000000000002E-2</v>
      </c>
      <c r="J651" s="88">
        <v>4.8568499999999997</v>
      </c>
      <c r="K651" s="90">
        <v>0.11754000000000001</v>
      </c>
      <c r="L651" s="89">
        <v>4.4473799999999999</v>
      </c>
      <c r="M651" s="89">
        <v>2.4969999999999999E-2</v>
      </c>
      <c r="N651" s="88">
        <v>4.3520799999999999</v>
      </c>
      <c r="O651" s="90">
        <v>9.9849999999999994E-2</v>
      </c>
      <c r="P651" s="89">
        <v>4.1903499999999996</v>
      </c>
      <c r="Q651" s="89">
        <v>4.1610000000000001E-2</v>
      </c>
      <c r="R651" s="88">
        <v>4.2512100000000004</v>
      </c>
      <c r="S651" s="90">
        <v>3.4509999999999999E-2</v>
      </c>
      <c r="T651" s="89">
        <v>4.3349200000000003</v>
      </c>
      <c r="U651" s="89">
        <v>6.3950000000000007E-2</v>
      </c>
      <c r="V651" s="88">
        <v>4.3183600000000002</v>
      </c>
      <c r="W651" s="90">
        <v>3.082E-2</v>
      </c>
      <c r="X651" s="89">
        <v>3.9448799999999999</v>
      </c>
      <c r="Y651" s="89">
        <v>3.8339999999999999E-2</v>
      </c>
      <c r="Z651" s="88">
        <v>6.49899</v>
      </c>
      <c r="AA651" s="90">
        <v>3.5842200000000002</v>
      </c>
      <c r="AD651" s="22"/>
    </row>
    <row r="652" spans="2:30" ht="15" customHeight="1">
      <c r="B652" s="126">
        <v>11.481249999999999</v>
      </c>
      <c r="C652" s="127"/>
      <c r="D652" s="88">
        <v>4.4385300000000001</v>
      </c>
      <c r="E652" s="89">
        <v>4.6190000000000002E-2</v>
      </c>
      <c r="F652" s="88">
        <v>4.2474499999999997</v>
      </c>
      <c r="G652" s="90">
        <v>3.5610000000000003E-2</v>
      </c>
      <c r="H652" s="89">
        <v>4.6444099999999997</v>
      </c>
      <c r="I652" s="89">
        <v>6.241E-2</v>
      </c>
      <c r="J652" s="88">
        <v>4.8562500000000002</v>
      </c>
      <c r="K652" s="90">
        <v>0.11747</v>
      </c>
      <c r="L652" s="89">
        <v>4.4468500000000004</v>
      </c>
      <c r="M652" s="89">
        <v>2.4590000000000001E-2</v>
      </c>
      <c r="N652" s="88">
        <v>4.3531199999999997</v>
      </c>
      <c r="O652" s="90">
        <v>0.10571999999999999</v>
      </c>
      <c r="P652" s="89">
        <v>4.1904300000000001</v>
      </c>
      <c r="Q652" s="89">
        <v>4.181E-2</v>
      </c>
      <c r="R652" s="88">
        <v>4.2506500000000003</v>
      </c>
      <c r="S652" s="90">
        <v>3.4759999999999999E-2</v>
      </c>
      <c r="T652" s="89">
        <v>4.3347699999999998</v>
      </c>
      <c r="U652" s="89">
        <v>6.3700000000000007E-2</v>
      </c>
      <c r="V652" s="88">
        <v>4.3172199999999998</v>
      </c>
      <c r="W652" s="90">
        <v>3.0839999999999999E-2</v>
      </c>
      <c r="X652" s="89">
        <v>3.9467699999999999</v>
      </c>
      <c r="Y652" s="89">
        <v>3.5970000000000002E-2</v>
      </c>
      <c r="Z652" s="88">
        <v>6.4964700000000004</v>
      </c>
      <c r="AA652" s="90">
        <v>3.5832099999999998</v>
      </c>
      <c r="AD652" s="22"/>
    </row>
    <row r="653" spans="2:30" ht="15" customHeight="1">
      <c r="B653" s="126">
        <v>11.486499999999999</v>
      </c>
      <c r="C653" s="127"/>
      <c r="D653" s="88">
        <v>4.4382599999999996</v>
      </c>
      <c r="E653" s="89">
        <v>4.5839999999999999E-2</v>
      </c>
      <c r="F653" s="88">
        <v>4.2476799999999999</v>
      </c>
      <c r="G653" s="90">
        <v>3.5150000000000001E-2</v>
      </c>
      <c r="H653" s="89">
        <v>4.64405</v>
      </c>
      <c r="I653" s="89">
        <v>6.2659999999999993E-2</v>
      </c>
      <c r="J653" s="88">
        <v>4.8558399999999997</v>
      </c>
      <c r="K653" s="90">
        <v>0.11756999999999999</v>
      </c>
      <c r="L653" s="89">
        <v>4.4462900000000003</v>
      </c>
      <c r="M653" s="89">
        <v>2.5430000000000001E-2</v>
      </c>
      <c r="N653" s="88">
        <v>4.3544200000000002</v>
      </c>
      <c r="O653" s="90">
        <v>0.11298</v>
      </c>
      <c r="P653" s="89">
        <v>4.1901400000000004</v>
      </c>
      <c r="Q653" s="89">
        <v>4.1779999999999998E-2</v>
      </c>
      <c r="R653" s="88">
        <v>4.2503099999999998</v>
      </c>
      <c r="S653" s="90">
        <v>3.4819999999999997E-2</v>
      </c>
      <c r="T653" s="89">
        <v>4.3348399999999998</v>
      </c>
      <c r="U653" s="89">
        <v>6.4259999999999998E-2</v>
      </c>
      <c r="V653" s="88">
        <v>4.3170500000000001</v>
      </c>
      <c r="W653" s="90">
        <v>3.1140000000000001E-2</v>
      </c>
      <c r="X653" s="89">
        <v>3.94801</v>
      </c>
      <c r="Y653" s="89">
        <v>3.4750000000000003E-2</v>
      </c>
      <c r="Z653" s="88">
        <v>6.4958900000000002</v>
      </c>
      <c r="AA653" s="90">
        <v>3.5828500000000001</v>
      </c>
      <c r="AD653" s="22"/>
    </row>
    <row r="654" spans="2:30" ht="15" customHeight="1">
      <c r="B654" s="126">
        <v>11.49175</v>
      </c>
      <c r="C654" s="127"/>
      <c r="D654" s="88">
        <v>4.4366899999999996</v>
      </c>
      <c r="E654" s="89">
        <v>4.4990000000000002E-2</v>
      </c>
      <c r="F654" s="88">
        <v>4.24559</v>
      </c>
      <c r="G654" s="90">
        <v>3.4970000000000001E-2</v>
      </c>
      <c r="H654" s="89">
        <v>4.6432599999999997</v>
      </c>
      <c r="I654" s="89">
        <v>6.2480000000000001E-2</v>
      </c>
      <c r="J654" s="88">
        <v>4.8551000000000002</v>
      </c>
      <c r="K654" s="90">
        <v>0.1173</v>
      </c>
      <c r="L654" s="89">
        <v>4.4457399999999998</v>
      </c>
      <c r="M654" s="89">
        <v>2.5399999999999999E-2</v>
      </c>
      <c r="N654" s="88">
        <v>4.3536799999999998</v>
      </c>
      <c r="O654" s="90">
        <v>0.12069000000000001</v>
      </c>
      <c r="P654" s="89">
        <v>4.18886</v>
      </c>
      <c r="Q654" s="89">
        <v>4.1849999999999998E-2</v>
      </c>
      <c r="R654" s="88">
        <v>4.24892</v>
      </c>
      <c r="S654" s="90">
        <v>3.4520000000000002E-2</v>
      </c>
      <c r="T654" s="89">
        <v>4.3333300000000001</v>
      </c>
      <c r="U654" s="89">
        <v>6.2950000000000006E-2</v>
      </c>
      <c r="V654" s="88">
        <v>4.3153499999999996</v>
      </c>
      <c r="W654" s="90">
        <v>3.1440000000000003E-2</v>
      </c>
      <c r="X654" s="89">
        <v>3.94747</v>
      </c>
      <c r="Y654" s="89">
        <v>3.381E-2</v>
      </c>
      <c r="Z654" s="88">
        <v>6.4940899999999999</v>
      </c>
      <c r="AA654" s="90">
        <v>3.5800200000000002</v>
      </c>
      <c r="AD654" s="22"/>
    </row>
    <row r="655" spans="2:30" ht="15" customHeight="1">
      <c r="B655" s="126">
        <v>11.497</v>
      </c>
      <c r="C655" s="127"/>
      <c r="D655" s="88">
        <v>4.43628</v>
      </c>
      <c r="E655" s="89">
        <v>4.5330000000000002E-2</v>
      </c>
      <c r="F655" s="88">
        <v>4.2461599999999997</v>
      </c>
      <c r="G655" s="90">
        <v>3.4889999999999997E-2</v>
      </c>
      <c r="H655" s="89">
        <v>4.6425700000000001</v>
      </c>
      <c r="I655" s="89">
        <v>6.1609999999999998E-2</v>
      </c>
      <c r="J655" s="88">
        <v>4.8550000000000004</v>
      </c>
      <c r="K655" s="90">
        <v>0.1181</v>
      </c>
      <c r="L655" s="89">
        <v>4.4455</v>
      </c>
      <c r="M655" s="89">
        <v>2.4819999999999998E-2</v>
      </c>
      <c r="N655" s="88">
        <v>4.3529900000000001</v>
      </c>
      <c r="O655" s="90">
        <v>0.12981999999999999</v>
      </c>
      <c r="P655" s="89">
        <v>4.1911399999999999</v>
      </c>
      <c r="Q655" s="89">
        <v>4.045E-2</v>
      </c>
      <c r="R655" s="88">
        <v>4.2499599999999997</v>
      </c>
      <c r="S655" s="90">
        <v>3.4660000000000003E-2</v>
      </c>
      <c r="T655" s="89">
        <v>4.3346</v>
      </c>
      <c r="U655" s="89">
        <v>6.2489999999999997E-2</v>
      </c>
      <c r="V655" s="88">
        <v>4.3161399999999999</v>
      </c>
      <c r="W655" s="90">
        <v>3.1050000000000001E-2</v>
      </c>
      <c r="X655" s="89">
        <v>3.9496099999999998</v>
      </c>
      <c r="Y655" s="89">
        <v>3.2000000000000001E-2</v>
      </c>
      <c r="Z655" s="88">
        <v>6.4938000000000002</v>
      </c>
      <c r="AA655" s="90">
        <v>3.5779000000000001</v>
      </c>
      <c r="AD655" s="22"/>
    </row>
    <row r="656" spans="2:30" ht="15" customHeight="1">
      <c r="B656" s="126">
        <v>11.50225</v>
      </c>
      <c r="C656" s="127"/>
      <c r="D656" s="88">
        <v>4.4388899999999998</v>
      </c>
      <c r="E656" s="89">
        <v>4.4920000000000002E-2</v>
      </c>
      <c r="F656" s="88">
        <v>4.2454799999999997</v>
      </c>
      <c r="G656" s="90">
        <v>3.5290000000000002E-2</v>
      </c>
      <c r="H656" s="89">
        <v>4.6438800000000002</v>
      </c>
      <c r="I656" s="89">
        <v>6.2350000000000003E-2</v>
      </c>
      <c r="J656" s="88">
        <v>4.8550199999999997</v>
      </c>
      <c r="K656" s="90">
        <v>0.11755</v>
      </c>
      <c r="L656" s="89">
        <v>4.4452199999999999</v>
      </c>
      <c r="M656" s="89">
        <v>2.5100000000000001E-2</v>
      </c>
      <c r="N656" s="88">
        <v>4.3496899999999998</v>
      </c>
      <c r="O656" s="90">
        <v>0.14088000000000001</v>
      </c>
      <c r="P656" s="89">
        <v>4.1907100000000002</v>
      </c>
      <c r="Q656" s="89">
        <v>4.0419999999999998E-2</v>
      </c>
      <c r="R656" s="88">
        <v>4.2494800000000001</v>
      </c>
      <c r="S656" s="90">
        <v>3.4759999999999999E-2</v>
      </c>
      <c r="T656" s="89">
        <v>4.3336499999999996</v>
      </c>
      <c r="U656" s="89">
        <v>6.3500000000000001E-2</v>
      </c>
      <c r="V656" s="88">
        <v>4.31609</v>
      </c>
      <c r="W656" s="90">
        <v>3.092E-2</v>
      </c>
      <c r="X656" s="89">
        <v>3.9500099999999998</v>
      </c>
      <c r="Y656" s="89">
        <v>3.0679999999999999E-2</v>
      </c>
      <c r="Z656" s="88">
        <v>6.4916299999999998</v>
      </c>
      <c r="AA656" s="90">
        <v>3.5762999999999998</v>
      </c>
      <c r="AD656" s="22"/>
    </row>
    <row r="657" spans="2:30" ht="15" customHeight="1">
      <c r="B657" s="126">
        <v>11.5075</v>
      </c>
      <c r="C657" s="127"/>
      <c r="D657" s="88">
        <v>4.4381199999999996</v>
      </c>
      <c r="E657" s="89">
        <v>4.5940000000000002E-2</v>
      </c>
      <c r="F657" s="88">
        <v>4.24594</v>
      </c>
      <c r="G657" s="90">
        <v>3.6260000000000001E-2</v>
      </c>
      <c r="H657" s="89">
        <v>4.6431100000000001</v>
      </c>
      <c r="I657" s="89">
        <v>6.1749999999999999E-2</v>
      </c>
      <c r="J657" s="88">
        <v>4.85541</v>
      </c>
      <c r="K657" s="90">
        <v>0.11763</v>
      </c>
      <c r="L657" s="89">
        <v>4.4454099999999999</v>
      </c>
      <c r="M657" s="89">
        <v>2.487E-2</v>
      </c>
      <c r="N657" s="88">
        <v>4.3452200000000003</v>
      </c>
      <c r="O657" s="90">
        <v>0.15304000000000001</v>
      </c>
      <c r="P657" s="89">
        <v>4.19252</v>
      </c>
      <c r="Q657" s="89">
        <v>4.1939999999999998E-2</v>
      </c>
      <c r="R657" s="88">
        <v>4.2504600000000003</v>
      </c>
      <c r="S657" s="90">
        <v>3.5069999999999997E-2</v>
      </c>
      <c r="T657" s="89">
        <v>4.3361099999999997</v>
      </c>
      <c r="U657" s="89">
        <v>6.2719999999999998E-2</v>
      </c>
      <c r="V657" s="88">
        <v>4.31562</v>
      </c>
      <c r="W657" s="90">
        <v>3.1040000000000002E-2</v>
      </c>
      <c r="X657" s="89">
        <v>3.95235</v>
      </c>
      <c r="Y657" s="89">
        <v>2.963E-2</v>
      </c>
      <c r="Z657" s="88">
        <v>6.49221</v>
      </c>
      <c r="AA657" s="90">
        <v>3.5768399999999998</v>
      </c>
      <c r="AD657" s="22"/>
    </row>
    <row r="658" spans="2:30" ht="15" customHeight="1">
      <c r="B658" s="126">
        <v>11.51275</v>
      </c>
      <c r="C658" s="127"/>
      <c r="D658" s="88">
        <v>4.4387800000000004</v>
      </c>
      <c r="E658" s="89">
        <v>4.215E-2</v>
      </c>
      <c r="F658" s="88">
        <v>4.24519</v>
      </c>
      <c r="G658" s="90">
        <v>3.4549999999999997E-2</v>
      </c>
      <c r="H658" s="89">
        <v>4.6437799999999996</v>
      </c>
      <c r="I658" s="89">
        <v>6.2399999999999997E-2</v>
      </c>
      <c r="J658" s="88">
        <v>4.8549499999999997</v>
      </c>
      <c r="K658" s="90">
        <v>0.11745</v>
      </c>
      <c r="L658" s="89">
        <v>4.4455299999999998</v>
      </c>
      <c r="M658" s="89">
        <v>2.4379999999999999E-2</v>
      </c>
      <c r="N658" s="88">
        <v>4.3370100000000003</v>
      </c>
      <c r="O658" s="90">
        <v>0.16447999999999999</v>
      </c>
      <c r="P658" s="89">
        <v>4.1935500000000001</v>
      </c>
      <c r="Q658" s="89">
        <v>3.9370000000000002E-2</v>
      </c>
      <c r="R658" s="88">
        <v>4.2499399999999996</v>
      </c>
      <c r="S658" s="90">
        <v>3.4439999999999998E-2</v>
      </c>
      <c r="T658" s="89">
        <v>4.33643</v>
      </c>
      <c r="U658" s="89">
        <v>6.2010000000000003E-2</v>
      </c>
      <c r="V658" s="88">
        <v>4.3160100000000003</v>
      </c>
      <c r="W658" s="90">
        <v>3.1060000000000001E-2</v>
      </c>
      <c r="X658" s="89">
        <v>3.9532799999999999</v>
      </c>
      <c r="Y658" s="89">
        <v>2.7640000000000001E-2</v>
      </c>
      <c r="Z658" s="88">
        <v>6.4915599999999998</v>
      </c>
      <c r="AA658" s="90">
        <v>3.5747200000000001</v>
      </c>
      <c r="AD658" s="22"/>
    </row>
    <row r="659" spans="2:30" ht="15" customHeight="1">
      <c r="B659" s="126">
        <v>11.518000000000001</v>
      </c>
      <c r="C659" s="127"/>
      <c r="D659" s="88">
        <v>4.4374000000000002</v>
      </c>
      <c r="E659" s="89">
        <v>4.5789999999999997E-2</v>
      </c>
      <c r="F659" s="88">
        <v>4.2447699999999999</v>
      </c>
      <c r="G659" s="90">
        <v>3.5860000000000003E-2</v>
      </c>
      <c r="H659" s="89">
        <v>4.6432700000000002</v>
      </c>
      <c r="I659" s="89">
        <v>6.2379999999999998E-2</v>
      </c>
      <c r="J659" s="88">
        <v>4.8541400000000001</v>
      </c>
      <c r="K659" s="90">
        <v>0.11787</v>
      </c>
      <c r="L659" s="89">
        <v>4.4446399999999997</v>
      </c>
      <c r="M659" s="89">
        <v>2.486E-2</v>
      </c>
      <c r="N659" s="88">
        <v>4.3235099999999997</v>
      </c>
      <c r="O659" s="90">
        <v>0.17605999999999999</v>
      </c>
      <c r="P659" s="89">
        <v>4.1936099999999996</v>
      </c>
      <c r="Q659" s="89">
        <v>4.0710000000000003E-2</v>
      </c>
      <c r="R659" s="88">
        <v>4.2495799999999999</v>
      </c>
      <c r="S659" s="90">
        <v>3.4540000000000001E-2</v>
      </c>
      <c r="T659" s="89">
        <v>4.3358800000000004</v>
      </c>
      <c r="U659" s="89">
        <v>6.3219999999999998E-2</v>
      </c>
      <c r="V659" s="88">
        <v>4.3152400000000002</v>
      </c>
      <c r="W659" s="90">
        <v>3.056E-2</v>
      </c>
      <c r="X659" s="89">
        <v>3.9542899999999999</v>
      </c>
      <c r="Y659" s="89">
        <v>2.8680000000000001E-2</v>
      </c>
      <c r="Z659" s="88">
        <v>6.4896799999999999</v>
      </c>
      <c r="AA659" s="90">
        <v>3.57423</v>
      </c>
      <c r="AD659" s="22"/>
    </row>
    <row r="660" spans="2:30" ht="15" customHeight="1">
      <c r="B660" s="126">
        <v>11.523250000000001</v>
      </c>
      <c r="C660" s="127"/>
      <c r="D660" s="88">
        <v>4.4376499999999997</v>
      </c>
      <c r="E660" s="89">
        <v>4.3830000000000001E-2</v>
      </c>
      <c r="F660" s="88">
        <v>4.2447499999999998</v>
      </c>
      <c r="G660" s="90">
        <v>3.5529999999999999E-2</v>
      </c>
      <c r="H660" s="89">
        <v>4.6435899999999997</v>
      </c>
      <c r="I660" s="89">
        <v>6.2449999999999999E-2</v>
      </c>
      <c r="J660" s="88">
        <v>4.8544900000000002</v>
      </c>
      <c r="K660" s="90">
        <v>0.11822000000000001</v>
      </c>
      <c r="L660" s="89">
        <v>4.4450500000000002</v>
      </c>
      <c r="M660" s="89">
        <v>2.5159999999999998E-2</v>
      </c>
      <c r="N660" s="88">
        <v>4.3070199999999996</v>
      </c>
      <c r="O660" s="90">
        <v>0.18393999999999999</v>
      </c>
      <c r="P660" s="89">
        <v>4.1920000000000002</v>
      </c>
      <c r="Q660" s="89">
        <v>4.011E-2</v>
      </c>
      <c r="R660" s="88">
        <v>4.24979</v>
      </c>
      <c r="S660" s="90">
        <v>3.4459999999999998E-2</v>
      </c>
      <c r="T660" s="89">
        <v>4.3364900000000004</v>
      </c>
      <c r="U660" s="89">
        <v>6.3250000000000001E-2</v>
      </c>
      <c r="V660" s="88">
        <v>4.3151400000000004</v>
      </c>
      <c r="W660" s="90">
        <v>3.1320000000000001E-2</v>
      </c>
      <c r="X660" s="89">
        <v>3.95343</v>
      </c>
      <c r="Y660" s="89">
        <v>2.8389999999999999E-2</v>
      </c>
      <c r="Z660" s="88">
        <v>6.4889299999999999</v>
      </c>
      <c r="AA660" s="90">
        <v>3.5733999999999999</v>
      </c>
      <c r="AD660" s="22"/>
    </row>
    <row r="661" spans="2:30" ht="15" customHeight="1">
      <c r="B661" s="126">
        <v>11.528499999999999</v>
      </c>
      <c r="C661" s="127"/>
      <c r="D661" s="88">
        <v>4.4395199999999999</v>
      </c>
      <c r="E661" s="89">
        <v>4.6710000000000002E-2</v>
      </c>
      <c r="F661" s="88">
        <v>4.2465599999999997</v>
      </c>
      <c r="G661" s="90">
        <v>3.524E-2</v>
      </c>
      <c r="H661" s="89">
        <v>4.6450399999999998</v>
      </c>
      <c r="I661" s="89">
        <v>6.2839999999999993E-2</v>
      </c>
      <c r="J661" s="88">
        <v>4.8554700000000004</v>
      </c>
      <c r="K661" s="90">
        <v>0.11871</v>
      </c>
      <c r="L661" s="89">
        <v>4.4462099999999998</v>
      </c>
      <c r="M661" s="89">
        <v>2.5149999999999999E-2</v>
      </c>
      <c r="N661" s="88">
        <v>4.2881900000000002</v>
      </c>
      <c r="O661" s="90">
        <v>0.18686</v>
      </c>
      <c r="P661" s="89">
        <v>4.19557</v>
      </c>
      <c r="Q661" s="89">
        <v>4.1320000000000003E-2</v>
      </c>
      <c r="R661" s="88">
        <v>4.2516400000000001</v>
      </c>
      <c r="S661" s="90">
        <v>3.5049999999999998E-2</v>
      </c>
      <c r="T661" s="89">
        <v>4.3394000000000004</v>
      </c>
      <c r="U661" s="89">
        <v>6.234E-2</v>
      </c>
      <c r="V661" s="88">
        <v>4.3160100000000003</v>
      </c>
      <c r="W661" s="90">
        <v>3.1099999999999999E-2</v>
      </c>
      <c r="X661" s="89">
        <v>3.95844</v>
      </c>
      <c r="Y661" s="89">
        <v>2.9929999999999998E-2</v>
      </c>
      <c r="Z661" s="88">
        <v>6.4895300000000002</v>
      </c>
      <c r="AA661" s="90">
        <v>3.5735100000000002</v>
      </c>
      <c r="AD661" s="22"/>
    </row>
    <row r="662" spans="2:30" ht="15" customHeight="1">
      <c r="B662" s="126">
        <v>11.53375</v>
      </c>
      <c r="C662" s="127"/>
      <c r="D662" s="88">
        <v>4.43804</v>
      </c>
      <c r="E662" s="89">
        <v>4.6539999999999998E-2</v>
      </c>
      <c r="F662" s="88">
        <v>4.2458999999999998</v>
      </c>
      <c r="G662" s="90">
        <v>3.6400000000000002E-2</v>
      </c>
      <c r="H662" s="89">
        <v>4.6445699999999999</v>
      </c>
      <c r="I662" s="89">
        <v>6.3329999999999997E-2</v>
      </c>
      <c r="J662" s="88">
        <v>4.8546699999999996</v>
      </c>
      <c r="K662" s="90">
        <v>0.11921</v>
      </c>
      <c r="L662" s="89">
        <v>4.4459400000000002</v>
      </c>
      <c r="M662" s="89">
        <v>2.588E-2</v>
      </c>
      <c r="N662" s="88">
        <v>4.2675400000000003</v>
      </c>
      <c r="O662" s="90">
        <v>0.18360000000000001</v>
      </c>
      <c r="P662" s="89">
        <v>4.1954099999999999</v>
      </c>
      <c r="Q662" s="89">
        <v>4.1779999999999998E-2</v>
      </c>
      <c r="R662" s="88">
        <v>4.2505600000000001</v>
      </c>
      <c r="S662" s="90">
        <v>3.6269999999999997E-2</v>
      </c>
      <c r="T662" s="89">
        <v>4.33718</v>
      </c>
      <c r="U662" s="89">
        <v>6.3519999999999993E-2</v>
      </c>
      <c r="V662" s="88">
        <v>4.3156100000000004</v>
      </c>
      <c r="W662" s="90">
        <v>3.261E-2</v>
      </c>
      <c r="X662" s="89">
        <v>3.9564300000000001</v>
      </c>
      <c r="Y662" s="89">
        <v>3.0849999999999999E-2</v>
      </c>
      <c r="Z662" s="88">
        <v>6.4868300000000003</v>
      </c>
      <c r="AA662" s="90">
        <v>3.57281</v>
      </c>
      <c r="AD662" s="22"/>
    </row>
    <row r="663" spans="2:30" ht="15" customHeight="1">
      <c r="B663" s="126">
        <v>11.539</v>
      </c>
      <c r="C663" s="127"/>
      <c r="D663" s="88">
        <v>4.4397900000000003</v>
      </c>
      <c r="E663" s="89">
        <v>4.6550000000000001E-2</v>
      </c>
      <c r="F663" s="88">
        <v>4.2457399999999996</v>
      </c>
      <c r="G663" s="90">
        <v>3.8469999999999997E-2</v>
      </c>
      <c r="H663" s="89">
        <v>4.6447599999999998</v>
      </c>
      <c r="I663" s="89">
        <v>6.3640000000000002E-2</v>
      </c>
      <c r="J663" s="88">
        <v>4.8556100000000004</v>
      </c>
      <c r="K663" s="90">
        <v>0.11935</v>
      </c>
      <c r="L663" s="89">
        <v>4.4457199999999997</v>
      </c>
      <c r="M663" s="89">
        <v>2.632E-2</v>
      </c>
      <c r="N663" s="88">
        <v>4.2505800000000002</v>
      </c>
      <c r="O663" s="90">
        <v>0.17530000000000001</v>
      </c>
      <c r="P663" s="89">
        <v>4.1959200000000001</v>
      </c>
      <c r="Q663" s="89">
        <v>4.2590000000000003E-2</v>
      </c>
      <c r="R663" s="88">
        <v>4.2511200000000002</v>
      </c>
      <c r="S663" s="90">
        <v>3.628E-2</v>
      </c>
      <c r="T663" s="89">
        <v>4.3379200000000004</v>
      </c>
      <c r="U663" s="89">
        <v>6.2390000000000001E-2</v>
      </c>
      <c r="V663" s="88">
        <v>4.3157800000000002</v>
      </c>
      <c r="W663" s="90">
        <v>3.2980000000000002E-2</v>
      </c>
      <c r="X663" s="89">
        <v>3.9583900000000001</v>
      </c>
      <c r="Y663" s="89">
        <v>3.0120000000000001E-2</v>
      </c>
      <c r="Z663" s="88">
        <v>6.48726</v>
      </c>
      <c r="AA663" s="90">
        <v>3.57206</v>
      </c>
      <c r="AD663" s="22"/>
    </row>
    <row r="664" spans="2:30" ht="15" customHeight="1">
      <c r="B664" s="126">
        <v>11.54425</v>
      </c>
      <c r="C664" s="127"/>
      <c r="D664" s="88">
        <v>4.4403300000000003</v>
      </c>
      <c r="E664" s="89">
        <v>4.7169999999999997E-2</v>
      </c>
      <c r="F664" s="88">
        <v>4.2470600000000003</v>
      </c>
      <c r="G664" s="90">
        <v>3.721E-2</v>
      </c>
      <c r="H664" s="89">
        <v>4.6453899999999999</v>
      </c>
      <c r="I664" s="89">
        <v>6.3899999999999998E-2</v>
      </c>
      <c r="J664" s="88">
        <v>4.8557600000000001</v>
      </c>
      <c r="K664" s="90">
        <v>0.11906</v>
      </c>
      <c r="L664" s="89">
        <v>4.4465899999999996</v>
      </c>
      <c r="M664" s="89">
        <v>2.674E-2</v>
      </c>
      <c r="N664" s="88">
        <v>4.2380800000000001</v>
      </c>
      <c r="O664" s="90">
        <v>0.16359000000000001</v>
      </c>
      <c r="P664" s="89">
        <v>4.1964100000000002</v>
      </c>
      <c r="Q664" s="89">
        <v>4.2549999999999998E-2</v>
      </c>
      <c r="R664" s="88">
        <v>4.2518900000000004</v>
      </c>
      <c r="S664" s="90">
        <v>3.601E-2</v>
      </c>
      <c r="T664" s="89">
        <v>4.3398399999999997</v>
      </c>
      <c r="U664" s="89">
        <v>6.3020000000000007E-2</v>
      </c>
      <c r="V664" s="88">
        <v>4.3168699999999998</v>
      </c>
      <c r="W664" s="90">
        <v>3.2629999999999999E-2</v>
      </c>
      <c r="X664" s="89">
        <v>3.95872</v>
      </c>
      <c r="Y664" s="89">
        <v>2.9909999999999999E-2</v>
      </c>
      <c r="Z664" s="88">
        <v>6.4878999999999998</v>
      </c>
      <c r="AA664" s="90">
        <v>3.57084</v>
      </c>
      <c r="AD664" s="22"/>
    </row>
    <row r="665" spans="2:30" ht="15" customHeight="1">
      <c r="B665" s="126">
        <v>11.5495</v>
      </c>
      <c r="C665" s="127"/>
      <c r="D665" s="88">
        <v>4.4391999999999996</v>
      </c>
      <c r="E665" s="89">
        <v>4.6719999999999998E-2</v>
      </c>
      <c r="F665" s="88">
        <v>4.2454900000000002</v>
      </c>
      <c r="G665" s="90">
        <v>3.8219999999999997E-2</v>
      </c>
      <c r="H665" s="89">
        <v>4.6455000000000002</v>
      </c>
      <c r="I665" s="89">
        <v>6.4329999999999998E-2</v>
      </c>
      <c r="J665" s="88">
        <v>4.8551599999999997</v>
      </c>
      <c r="K665" s="90">
        <v>0.11985</v>
      </c>
      <c r="L665" s="89">
        <v>4.44625</v>
      </c>
      <c r="M665" s="89">
        <v>2.6620000000000001E-2</v>
      </c>
      <c r="N665" s="88">
        <v>4.2291600000000003</v>
      </c>
      <c r="O665" s="90">
        <v>0.14998</v>
      </c>
      <c r="P665" s="89">
        <v>4.1953500000000004</v>
      </c>
      <c r="Q665" s="89">
        <v>4.2180000000000002E-2</v>
      </c>
      <c r="R665" s="88">
        <v>4.2515799999999997</v>
      </c>
      <c r="S665" s="90">
        <v>3.7679999999999998E-2</v>
      </c>
      <c r="T665" s="89">
        <v>4.33941</v>
      </c>
      <c r="U665" s="89">
        <v>6.2859999999999999E-2</v>
      </c>
      <c r="V665" s="88">
        <v>4.3161899999999997</v>
      </c>
      <c r="W665" s="90">
        <v>3.2439999999999997E-2</v>
      </c>
      <c r="X665" s="89">
        <v>3.9575999999999998</v>
      </c>
      <c r="Y665" s="89">
        <v>3.092E-2</v>
      </c>
      <c r="Z665" s="88">
        <v>6.4857300000000002</v>
      </c>
      <c r="AA665" s="90">
        <v>3.5710999999999999</v>
      </c>
      <c r="AD665" s="22"/>
    </row>
    <row r="666" spans="2:30" ht="15" customHeight="1">
      <c r="B666" s="126">
        <v>11.55475</v>
      </c>
      <c r="C666" s="127"/>
      <c r="D666" s="88">
        <v>4.4390499999999999</v>
      </c>
      <c r="E666" s="89">
        <v>4.743E-2</v>
      </c>
      <c r="F666" s="88">
        <v>4.2463100000000003</v>
      </c>
      <c r="G666" s="90">
        <v>3.8280000000000002E-2</v>
      </c>
      <c r="H666" s="89">
        <v>4.6452600000000004</v>
      </c>
      <c r="I666" s="89">
        <v>6.472E-2</v>
      </c>
      <c r="J666" s="88">
        <v>4.85562</v>
      </c>
      <c r="K666" s="90">
        <v>0.12015000000000001</v>
      </c>
      <c r="L666" s="89">
        <v>4.4462000000000002</v>
      </c>
      <c r="M666" s="89">
        <v>2.6800000000000001E-2</v>
      </c>
      <c r="N666" s="88">
        <v>4.22499</v>
      </c>
      <c r="O666" s="90">
        <v>0.13669999999999999</v>
      </c>
      <c r="P666" s="89">
        <v>4.1968199999999998</v>
      </c>
      <c r="Q666" s="89">
        <v>4.2709999999999998E-2</v>
      </c>
      <c r="R666" s="88">
        <v>4.2524100000000002</v>
      </c>
      <c r="S666" s="90">
        <v>3.8109999999999998E-2</v>
      </c>
      <c r="T666" s="89">
        <v>4.3394700000000004</v>
      </c>
      <c r="U666" s="89">
        <v>6.4750000000000002E-2</v>
      </c>
      <c r="V666" s="88">
        <v>4.3162700000000003</v>
      </c>
      <c r="W666" s="90">
        <v>3.3259999999999998E-2</v>
      </c>
      <c r="X666" s="89">
        <v>3.95932</v>
      </c>
      <c r="Y666" s="89">
        <v>3.014E-2</v>
      </c>
      <c r="Z666" s="88">
        <v>6.4866599999999996</v>
      </c>
      <c r="AA666" s="90">
        <v>3.5706699999999998</v>
      </c>
      <c r="AD666" s="22"/>
    </row>
    <row r="667" spans="2:30" ht="15" customHeight="1">
      <c r="B667" s="126">
        <v>11.56</v>
      </c>
      <c r="C667" s="127"/>
      <c r="D667" s="88">
        <v>4.4395699999999998</v>
      </c>
      <c r="E667" s="89">
        <v>4.6359999999999998E-2</v>
      </c>
      <c r="F667" s="88">
        <v>4.2465200000000003</v>
      </c>
      <c r="G667" s="90">
        <v>3.8449999999999998E-2</v>
      </c>
      <c r="H667" s="89">
        <v>4.6456200000000001</v>
      </c>
      <c r="I667" s="89">
        <v>6.5100000000000005E-2</v>
      </c>
      <c r="J667" s="88">
        <v>4.8566399999999996</v>
      </c>
      <c r="K667" s="90">
        <v>0.12078</v>
      </c>
      <c r="L667" s="89">
        <v>4.4465000000000003</v>
      </c>
      <c r="M667" s="89">
        <v>2.6950000000000002E-2</v>
      </c>
      <c r="N667" s="88">
        <v>4.2244700000000002</v>
      </c>
      <c r="O667" s="90">
        <v>0.12411</v>
      </c>
      <c r="P667" s="89">
        <v>4.1967499999999998</v>
      </c>
      <c r="Q667" s="89">
        <v>4.1880000000000001E-2</v>
      </c>
      <c r="R667" s="88">
        <v>4.2518700000000003</v>
      </c>
      <c r="S667" s="90">
        <v>3.8359999999999998E-2</v>
      </c>
      <c r="T667" s="89">
        <v>4.3419400000000001</v>
      </c>
      <c r="U667" s="89">
        <v>6.5089999999999995E-2</v>
      </c>
      <c r="V667" s="88">
        <v>4.3159400000000003</v>
      </c>
      <c r="W667" s="90">
        <v>3.2739999999999998E-2</v>
      </c>
      <c r="X667" s="89">
        <v>3.9588299999999998</v>
      </c>
      <c r="Y667" s="89">
        <v>3.0460000000000001E-2</v>
      </c>
      <c r="Z667" s="88">
        <v>6.4865199999999996</v>
      </c>
      <c r="AA667" s="90">
        <v>3.56908</v>
      </c>
      <c r="AD667" s="22"/>
    </row>
    <row r="668" spans="2:30" ht="15" customHeight="1">
      <c r="B668" s="126">
        <v>11.565250000000001</v>
      </c>
      <c r="C668" s="127"/>
      <c r="D668" s="88">
        <v>4.4394900000000002</v>
      </c>
      <c r="E668" s="89">
        <v>4.6370000000000001E-2</v>
      </c>
      <c r="F668" s="88">
        <v>4.2456399999999999</v>
      </c>
      <c r="G668" s="90">
        <v>3.6740000000000002E-2</v>
      </c>
      <c r="H668" s="89">
        <v>4.6460800000000004</v>
      </c>
      <c r="I668" s="89">
        <v>6.404E-2</v>
      </c>
      <c r="J668" s="88">
        <v>4.8559900000000003</v>
      </c>
      <c r="K668" s="90">
        <v>0.11998</v>
      </c>
      <c r="L668" s="89">
        <v>4.4456600000000002</v>
      </c>
      <c r="M668" s="89">
        <v>2.6540000000000001E-2</v>
      </c>
      <c r="N668" s="88">
        <v>4.2248999999999999</v>
      </c>
      <c r="O668" s="90">
        <v>0.11388</v>
      </c>
      <c r="P668" s="89">
        <v>4.1964899999999998</v>
      </c>
      <c r="Q668" s="89">
        <v>4.1169999999999998E-2</v>
      </c>
      <c r="R668" s="88">
        <v>4.2521599999999999</v>
      </c>
      <c r="S668" s="90">
        <v>3.8350000000000002E-2</v>
      </c>
      <c r="T668" s="89">
        <v>4.3396999999999997</v>
      </c>
      <c r="U668" s="89">
        <v>6.3219999999999998E-2</v>
      </c>
      <c r="V668" s="88">
        <v>4.3159000000000001</v>
      </c>
      <c r="W668" s="90">
        <v>3.2599999999999997E-2</v>
      </c>
      <c r="X668" s="89">
        <v>3.9590100000000001</v>
      </c>
      <c r="Y668" s="89">
        <v>2.963E-2</v>
      </c>
      <c r="Z668" s="88">
        <v>6.4863400000000002</v>
      </c>
      <c r="AA668" s="90">
        <v>3.5673599999999999</v>
      </c>
      <c r="AD668" s="22"/>
    </row>
    <row r="669" spans="2:30" ht="15" customHeight="1">
      <c r="B669" s="126">
        <v>11.570499999999999</v>
      </c>
      <c r="C669" s="127"/>
      <c r="D669" s="88">
        <v>4.4401599999999997</v>
      </c>
      <c r="E669" s="89">
        <v>4.6010000000000002E-2</v>
      </c>
      <c r="F669" s="88">
        <v>4.2475100000000001</v>
      </c>
      <c r="G669" s="90">
        <v>3.7089999999999998E-2</v>
      </c>
      <c r="H669" s="89">
        <v>4.6466399999999997</v>
      </c>
      <c r="I669" s="89">
        <v>6.4159999999999995E-2</v>
      </c>
      <c r="J669" s="88">
        <v>4.8566200000000004</v>
      </c>
      <c r="K669" s="90">
        <v>0.12033000000000001</v>
      </c>
      <c r="L669" s="89">
        <v>4.4464100000000002</v>
      </c>
      <c r="M669" s="89">
        <v>2.6089999999999999E-2</v>
      </c>
      <c r="N669" s="88">
        <v>4.2270899999999996</v>
      </c>
      <c r="O669" s="90">
        <v>0.10421999999999999</v>
      </c>
      <c r="P669" s="89">
        <v>4.1975100000000003</v>
      </c>
      <c r="Q669" s="89">
        <v>4.0349999999999997E-2</v>
      </c>
      <c r="R669" s="88">
        <v>4.2520300000000004</v>
      </c>
      <c r="S669" s="90">
        <v>3.8809999999999997E-2</v>
      </c>
      <c r="T669" s="89">
        <v>4.3408199999999999</v>
      </c>
      <c r="U669" s="89">
        <v>6.2300000000000001E-2</v>
      </c>
      <c r="V669" s="88">
        <v>4.3163099999999996</v>
      </c>
      <c r="W669" s="90">
        <v>3.2149999999999998E-2</v>
      </c>
      <c r="X669" s="89">
        <v>3.9616400000000001</v>
      </c>
      <c r="Y669" s="89">
        <v>2.8330000000000001E-2</v>
      </c>
      <c r="Z669" s="88">
        <v>6.4853500000000004</v>
      </c>
      <c r="AA669" s="90">
        <v>3.5676800000000002</v>
      </c>
      <c r="AD669" s="22"/>
    </row>
    <row r="670" spans="2:30" ht="15" customHeight="1">
      <c r="B670" s="126">
        <v>11.575749999999999</v>
      </c>
      <c r="C670" s="127"/>
      <c r="D670" s="88">
        <v>4.4412200000000004</v>
      </c>
      <c r="E670" s="89">
        <v>4.4299999999999999E-2</v>
      </c>
      <c r="F670" s="88">
        <v>4.2494500000000004</v>
      </c>
      <c r="G670" s="90">
        <v>3.6409999999999998E-2</v>
      </c>
      <c r="H670" s="89">
        <v>4.6474700000000002</v>
      </c>
      <c r="I670" s="89">
        <v>6.3039999999999999E-2</v>
      </c>
      <c r="J670" s="88">
        <v>4.8572100000000002</v>
      </c>
      <c r="K670" s="90">
        <v>0.11910999999999999</v>
      </c>
      <c r="L670" s="89">
        <v>4.4470200000000002</v>
      </c>
      <c r="M670" s="89">
        <v>2.588E-2</v>
      </c>
      <c r="N670" s="88">
        <v>4.2304899999999996</v>
      </c>
      <c r="O670" s="90">
        <v>9.7030000000000005E-2</v>
      </c>
      <c r="P670" s="89">
        <v>4.1989700000000001</v>
      </c>
      <c r="Q670" s="89">
        <v>3.9469999999999998E-2</v>
      </c>
      <c r="R670" s="88">
        <v>4.25352</v>
      </c>
      <c r="S670" s="90">
        <v>3.884E-2</v>
      </c>
      <c r="T670" s="89">
        <v>4.3422299999999998</v>
      </c>
      <c r="U670" s="89">
        <v>6.1629999999999997E-2</v>
      </c>
      <c r="V670" s="88">
        <v>4.3181099999999999</v>
      </c>
      <c r="W670" s="90">
        <v>3.1559999999999998E-2</v>
      </c>
      <c r="X670" s="89">
        <v>3.9625499999999998</v>
      </c>
      <c r="Y670" s="89">
        <v>2.7830000000000001E-2</v>
      </c>
      <c r="Z670" s="88">
        <v>6.4868399999999999</v>
      </c>
      <c r="AA670" s="90">
        <v>3.5653299999999999</v>
      </c>
      <c r="AD670" s="22"/>
    </row>
    <row r="671" spans="2:30" ht="15" customHeight="1">
      <c r="B671" s="126">
        <v>11.581</v>
      </c>
      <c r="C671" s="127"/>
      <c r="D671" s="88">
        <v>4.4401999999999999</v>
      </c>
      <c r="E671" s="89">
        <v>4.4359999999999997E-2</v>
      </c>
      <c r="F671" s="88">
        <v>4.2481299999999997</v>
      </c>
      <c r="G671" s="90">
        <v>3.5540000000000002E-2</v>
      </c>
      <c r="H671" s="89">
        <v>4.6474099999999998</v>
      </c>
      <c r="I671" s="89">
        <v>6.3670000000000004E-2</v>
      </c>
      <c r="J671" s="88">
        <v>4.8567</v>
      </c>
      <c r="K671" s="90">
        <v>0.1202</v>
      </c>
      <c r="L671" s="89">
        <v>4.4474299999999998</v>
      </c>
      <c r="M671" s="89">
        <v>2.6460000000000001E-2</v>
      </c>
      <c r="N671" s="88">
        <v>4.2336499999999999</v>
      </c>
      <c r="O671" s="90">
        <v>9.171E-2</v>
      </c>
      <c r="P671" s="89">
        <v>4.2003399999999997</v>
      </c>
      <c r="Q671" s="89">
        <v>4.1369999999999997E-2</v>
      </c>
      <c r="R671" s="88">
        <v>4.2529500000000002</v>
      </c>
      <c r="S671" s="90">
        <v>3.9949999999999999E-2</v>
      </c>
      <c r="T671" s="89">
        <v>4.3418799999999997</v>
      </c>
      <c r="U671" s="89">
        <v>6.368E-2</v>
      </c>
      <c r="V671" s="88">
        <v>4.3175299999999996</v>
      </c>
      <c r="W671" s="90">
        <v>3.252E-2</v>
      </c>
      <c r="X671" s="89">
        <v>3.9613299999999998</v>
      </c>
      <c r="Y671" s="89">
        <v>2.7619999999999999E-2</v>
      </c>
      <c r="Z671" s="88">
        <v>6.4847400000000004</v>
      </c>
      <c r="AA671" s="90">
        <v>3.56528</v>
      </c>
      <c r="AD671" s="22"/>
    </row>
    <row r="672" spans="2:30" ht="15" customHeight="1">
      <c r="B672" s="126">
        <v>11.58625</v>
      </c>
      <c r="C672" s="127"/>
      <c r="D672" s="88">
        <v>4.4410699999999999</v>
      </c>
      <c r="E672" s="89">
        <v>4.333E-2</v>
      </c>
      <c r="F672" s="88">
        <v>4.24838</v>
      </c>
      <c r="G672" s="90">
        <v>3.644E-2</v>
      </c>
      <c r="H672" s="89">
        <v>4.6484800000000002</v>
      </c>
      <c r="I672" s="89">
        <v>6.2960000000000002E-2</v>
      </c>
      <c r="J672" s="88">
        <v>4.8577500000000002</v>
      </c>
      <c r="K672" s="90">
        <v>0.11862</v>
      </c>
      <c r="L672" s="89">
        <v>4.4476800000000001</v>
      </c>
      <c r="M672" s="89">
        <v>2.5839999999999998E-2</v>
      </c>
      <c r="N672" s="88">
        <v>4.2367999999999997</v>
      </c>
      <c r="O672" s="90">
        <v>8.652E-2</v>
      </c>
      <c r="P672" s="89">
        <v>4.2002199999999998</v>
      </c>
      <c r="Q672" s="89">
        <v>3.8890000000000001E-2</v>
      </c>
      <c r="R672" s="88">
        <v>4.2528600000000001</v>
      </c>
      <c r="S672" s="90">
        <v>3.9730000000000001E-2</v>
      </c>
      <c r="T672" s="89">
        <v>4.3418400000000004</v>
      </c>
      <c r="U672" s="89">
        <v>6.0920000000000002E-2</v>
      </c>
      <c r="V672" s="88">
        <v>4.31717</v>
      </c>
      <c r="W672" s="90">
        <v>3.124E-2</v>
      </c>
      <c r="X672" s="89">
        <v>3.96332</v>
      </c>
      <c r="Y672" s="89">
        <v>2.7029999999999998E-2</v>
      </c>
      <c r="Z672" s="88">
        <v>6.4847700000000001</v>
      </c>
      <c r="AA672" s="90">
        <v>3.5640399999999999</v>
      </c>
      <c r="AD672" s="22"/>
    </row>
    <row r="673" spans="2:30" ht="15" customHeight="1">
      <c r="B673" s="126">
        <v>11.5915</v>
      </c>
      <c r="C673" s="127"/>
      <c r="D673" s="88">
        <v>4.4424000000000001</v>
      </c>
      <c r="E673" s="89">
        <v>4.5580000000000002E-2</v>
      </c>
      <c r="F673" s="88">
        <v>4.2501300000000004</v>
      </c>
      <c r="G673" s="90">
        <v>3.6700000000000003E-2</v>
      </c>
      <c r="H673" s="89">
        <v>4.6492800000000001</v>
      </c>
      <c r="I673" s="89">
        <v>6.2850000000000003E-2</v>
      </c>
      <c r="J673" s="88">
        <v>4.8587999999999996</v>
      </c>
      <c r="K673" s="90">
        <v>0.12015000000000001</v>
      </c>
      <c r="L673" s="89">
        <v>4.4485799999999998</v>
      </c>
      <c r="M673" s="89">
        <v>2.614E-2</v>
      </c>
      <c r="N673" s="88">
        <v>4.2411300000000001</v>
      </c>
      <c r="O673" s="90">
        <v>8.2790000000000002E-2</v>
      </c>
      <c r="P673" s="89">
        <v>4.2018800000000001</v>
      </c>
      <c r="Q673" s="89">
        <v>4.122E-2</v>
      </c>
      <c r="R673" s="88">
        <v>4.2549200000000003</v>
      </c>
      <c r="S673" s="90">
        <v>4.0559999999999999E-2</v>
      </c>
      <c r="T673" s="89">
        <v>4.3450600000000001</v>
      </c>
      <c r="U673" s="89">
        <v>6.2630000000000005E-2</v>
      </c>
      <c r="V673" s="88">
        <v>4.3187600000000002</v>
      </c>
      <c r="W673" s="90">
        <v>3.2329999999999998E-2</v>
      </c>
      <c r="X673" s="89">
        <v>3.9644400000000002</v>
      </c>
      <c r="Y673" s="89">
        <v>2.8060000000000002E-2</v>
      </c>
      <c r="Z673" s="88">
        <v>6.4862000000000002</v>
      </c>
      <c r="AA673" s="90">
        <v>3.56379</v>
      </c>
      <c r="AD673" s="22"/>
    </row>
    <row r="674" spans="2:30" ht="15" customHeight="1">
      <c r="B674" s="126">
        <v>11.59675</v>
      </c>
      <c r="C674" s="127"/>
      <c r="D674" s="88">
        <v>4.4423700000000004</v>
      </c>
      <c r="E674" s="89">
        <v>4.3249999999999997E-2</v>
      </c>
      <c r="F674" s="88">
        <v>4.25007</v>
      </c>
      <c r="G674" s="90">
        <v>3.5130000000000002E-2</v>
      </c>
      <c r="H674" s="89">
        <v>4.6494499999999999</v>
      </c>
      <c r="I674" s="89">
        <v>6.2509999999999996E-2</v>
      </c>
      <c r="J674" s="88">
        <v>4.8586999999999998</v>
      </c>
      <c r="K674" s="90">
        <v>0.1197</v>
      </c>
      <c r="L674" s="89">
        <v>4.4482999999999997</v>
      </c>
      <c r="M674" s="89">
        <v>2.6259999999999999E-2</v>
      </c>
      <c r="N674" s="88">
        <v>4.24383</v>
      </c>
      <c r="O674" s="90">
        <v>7.8759999999999997E-2</v>
      </c>
      <c r="P674" s="89">
        <v>4.20235</v>
      </c>
      <c r="Q674" s="89">
        <v>3.9649999999999998E-2</v>
      </c>
      <c r="R674" s="88">
        <v>4.25387</v>
      </c>
      <c r="S674" s="90">
        <v>4.1750000000000002E-2</v>
      </c>
      <c r="T674" s="89">
        <v>4.3433900000000003</v>
      </c>
      <c r="U674" s="89">
        <v>6.2280000000000002E-2</v>
      </c>
      <c r="V674" s="88">
        <v>4.3189599999999997</v>
      </c>
      <c r="W674" s="90">
        <v>3.2120000000000003E-2</v>
      </c>
      <c r="X674" s="89">
        <v>3.9633500000000002</v>
      </c>
      <c r="Y674" s="89">
        <v>2.6239999999999999E-2</v>
      </c>
      <c r="Z674" s="88">
        <v>6.4859</v>
      </c>
      <c r="AA674" s="90">
        <v>3.5631699999999999</v>
      </c>
      <c r="AD674" s="22"/>
    </row>
    <row r="675" spans="2:30" ht="15" customHeight="1">
      <c r="B675" s="126">
        <v>11.602</v>
      </c>
      <c r="C675" s="127"/>
      <c r="D675" s="88">
        <v>4.4431500000000002</v>
      </c>
      <c r="E675" s="89">
        <v>4.3720000000000002E-2</v>
      </c>
      <c r="F675" s="88">
        <v>4.2508100000000004</v>
      </c>
      <c r="G675" s="90">
        <v>3.4849999999999999E-2</v>
      </c>
      <c r="H675" s="89">
        <v>4.6502699999999999</v>
      </c>
      <c r="I675" s="89">
        <v>6.2609999999999999E-2</v>
      </c>
      <c r="J675" s="88">
        <v>4.8594299999999997</v>
      </c>
      <c r="K675" s="90">
        <v>0.11948</v>
      </c>
      <c r="L675" s="89">
        <v>4.44841</v>
      </c>
      <c r="M675" s="89">
        <v>2.487E-2</v>
      </c>
      <c r="N675" s="88">
        <v>4.2466799999999996</v>
      </c>
      <c r="O675" s="90">
        <v>7.6200000000000004E-2</v>
      </c>
      <c r="P675" s="89">
        <v>4.20289</v>
      </c>
      <c r="Q675" s="89">
        <v>3.8469999999999997E-2</v>
      </c>
      <c r="R675" s="88">
        <v>4.2544000000000004</v>
      </c>
      <c r="S675" s="90">
        <v>4.2070000000000003E-2</v>
      </c>
      <c r="T675" s="89">
        <v>4.3448200000000003</v>
      </c>
      <c r="U675" s="89">
        <v>6.0069999999999998E-2</v>
      </c>
      <c r="V675" s="88">
        <v>4.3194400000000002</v>
      </c>
      <c r="W675" s="90">
        <v>3.1399999999999997E-2</v>
      </c>
      <c r="X675" s="89">
        <v>3.96469</v>
      </c>
      <c r="Y675" s="89">
        <v>2.6849999999999999E-2</v>
      </c>
      <c r="Z675" s="88">
        <v>6.4867299999999997</v>
      </c>
      <c r="AA675" s="90">
        <v>3.5608200000000001</v>
      </c>
      <c r="AD675" s="22"/>
    </row>
    <row r="676" spans="2:30" ht="15" customHeight="1">
      <c r="B676" s="126">
        <v>11.607250000000001</v>
      </c>
      <c r="C676" s="127"/>
      <c r="D676" s="88">
        <v>4.4426800000000002</v>
      </c>
      <c r="E676" s="89">
        <v>4.2930000000000003E-2</v>
      </c>
      <c r="F676" s="88">
        <v>4.2514000000000003</v>
      </c>
      <c r="G676" s="90">
        <v>3.3399999999999999E-2</v>
      </c>
      <c r="H676" s="89">
        <v>4.6505200000000002</v>
      </c>
      <c r="I676" s="89">
        <v>6.1199999999999997E-2</v>
      </c>
      <c r="J676" s="88">
        <v>4.8590900000000001</v>
      </c>
      <c r="K676" s="90">
        <v>0.11791</v>
      </c>
      <c r="L676" s="89">
        <v>4.4487899999999998</v>
      </c>
      <c r="M676" s="89">
        <v>2.4510000000000001E-2</v>
      </c>
      <c r="N676" s="88">
        <v>4.2496900000000002</v>
      </c>
      <c r="O676" s="90">
        <v>7.2289999999999993E-2</v>
      </c>
      <c r="P676" s="89">
        <v>4.2040899999999999</v>
      </c>
      <c r="Q676" s="89">
        <v>3.7319999999999999E-2</v>
      </c>
      <c r="R676" s="88">
        <v>4.2534200000000002</v>
      </c>
      <c r="S676" s="90">
        <v>4.2759999999999999E-2</v>
      </c>
      <c r="T676" s="89">
        <v>4.3449499999999999</v>
      </c>
      <c r="U676" s="89">
        <v>5.9310000000000002E-2</v>
      </c>
      <c r="V676" s="88">
        <v>4.3196599999999998</v>
      </c>
      <c r="W676" s="90">
        <v>3.0669999999999999E-2</v>
      </c>
      <c r="X676" s="89">
        <v>3.9656699999999998</v>
      </c>
      <c r="Y676" s="89">
        <v>2.5049999999999999E-2</v>
      </c>
      <c r="Z676" s="88">
        <v>6.4868399999999999</v>
      </c>
      <c r="AA676" s="90">
        <v>3.5578400000000001</v>
      </c>
      <c r="AD676" s="22"/>
    </row>
    <row r="677" spans="2:30" ht="15" customHeight="1">
      <c r="B677" s="126">
        <v>11.612500000000001</v>
      </c>
      <c r="C677" s="127"/>
      <c r="D677" s="88">
        <v>4.4432400000000003</v>
      </c>
      <c r="E677" s="89">
        <v>4.2840000000000003E-2</v>
      </c>
      <c r="F677" s="88">
        <v>4.2514399999999997</v>
      </c>
      <c r="G677" s="90">
        <v>3.3239999999999999E-2</v>
      </c>
      <c r="H677" s="89">
        <v>4.6508500000000002</v>
      </c>
      <c r="I677" s="89">
        <v>6.1339999999999999E-2</v>
      </c>
      <c r="J677" s="88">
        <v>4.8598299999999997</v>
      </c>
      <c r="K677" s="90">
        <v>0.11837</v>
      </c>
      <c r="L677" s="89">
        <v>4.4489599999999996</v>
      </c>
      <c r="M677" s="89">
        <v>2.401E-2</v>
      </c>
      <c r="N677" s="88">
        <v>4.2515900000000002</v>
      </c>
      <c r="O677" s="90">
        <v>7.0559999999999998E-2</v>
      </c>
      <c r="P677" s="89">
        <v>4.2029899999999998</v>
      </c>
      <c r="Q677" s="89">
        <v>3.7999999999999999E-2</v>
      </c>
      <c r="R677" s="88">
        <v>4.2530799999999997</v>
      </c>
      <c r="S677" s="90">
        <v>4.4510000000000001E-2</v>
      </c>
      <c r="T677" s="89">
        <v>4.34537</v>
      </c>
      <c r="U677" s="89">
        <v>6.0359999999999997E-2</v>
      </c>
      <c r="V677" s="88">
        <v>4.3196899999999996</v>
      </c>
      <c r="W677" s="90">
        <v>3.0589999999999999E-2</v>
      </c>
      <c r="X677" s="89">
        <v>3.9655200000000002</v>
      </c>
      <c r="Y677" s="89">
        <v>2.53E-2</v>
      </c>
      <c r="Z677" s="88">
        <v>6.48651</v>
      </c>
      <c r="AA677" s="90">
        <v>3.5568599999999999</v>
      </c>
      <c r="AD677" s="22"/>
    </row>
    <row r="678" spans="2:30" ht="15" customHeight="1">
      <c r="B678" s="126">
        <v>11.617749999999999</v>
      </c>
      <c r="C678" s="127"/>
      <c r="D678" s="88">
        <v>4.4435399999999996</v>
      </c>
      <c r="E678" s="89">
        <v>4.2220000000000001E-2</v>
      </c>
      <c r="F678" s="88">
        <v>4.25183</v>
      </c>
      <c r="G678" s="90">
        <v>3.372E-2</v>
      </c>
      <c r="H678" s="89">
        <v>4.6516200000000003</v>
      </c>
      <c r="I678" s="89">
        <v>6.2350000000000003E-2</v>
      </c>
      <c r="J678" s="88">
        <v>4.8603100000000001</v>
      </c>
      <c r="K678" s="90">
        <v>0.11895</v>
      </c>
      <c r="L678" s="89">
        <v>4.4496599999999997</v>
      </c>
      <c r="M678" s="89">
        <v>2.52E-2</v>
      </c>
      <c r="N678" s="88">
        <v>4.25467</v>
      </c>
      <c r="O678" s="90">
        <v>6.9190000000000002E-2</v>
      </c>
      <c r="P678" s="89">
        <v>4.2050200000000002</v>
      </c>
      <c r="Q678" s="89">
        <v>3.9359999999999999E-2</v>
      </c>
      <c r="R678" s="88">
        <v>4.2523799999999996</v>
      </c>
      <c r="S678" s="90">
        <v>4.5130000000000003E-2</v>
      </c>
      <c r="T678" s="89">
        <v>4.3475200000000003</v>
      </c>
      <c r="U678" s="89">
        <v>6.1670000000000003E-2</v>
      </c>
      <c r="V678" s="88">
        <v>4.3202800000000003</v>
      </c>
      <c r="W678" s="90">
        <v>3.0849999999999999E-2</v>
      </c>
      <c r="X678" s="89">
        <v>3.9662000000000002</v>
      </c>
      <c r="Y678" s="89">
        <v>2.5850000000000001E-2</v>
      </c>
      <c r="Z678" s="88">
        <v>6.4872100000000001</v>
      </c>
      <c r="AA678" s="90">
        <v>3.5579800000000001</v>
      </c>
      <c r="AD678" s="22"/>
    </row>
    <row r="679" spans="2:30" ht="15" customHeight="1">
      <c r="B679" s="126">
        <v>11.622999999999999</v>
      </c>
      <c r="C679" s="127"/>
      <c r="D679" s="88">
        <v>4.4426600000000001</v>
      </c>
      <c r="E679" s="89">
        <v>4.1730000000000003E-2</v>
      </c>
      <c r="F679" s="88">
        <v>4.25176</v>
      </c>
      <c r="G679" s="90">
        <v>3.322E-2</v>
      </c>
      <c r="H679" s="89">
        <v>4.6510699999999998</v>
      </c>
      <c r="I679" s="89">
        <v>6.1519999999999998E-2</v>
      </c>
      <c r="J679" s="88">
        <v>4.8607300000000002</v>
      </c>
      <c r="K679" s="90">
        <v>0.11851</v>
      </c>
      <c r="L679" s="89">
        <v>4.4494999999999996</v>
      </c>
      <c r="M679" s="89">
        <v>2.435E-2</v>
      </c>
      <c r="N679" s="88">
        <v>4.2569699999999999</v>
      </c>
      <c r="O679" s="90">
        <v>6.7119999999999999E-2</v>
      </c>
      <c r="P679" s="89">
        <v>4.2049300000000001</v>
      </c>
      <c r="Q679" s="89">
        <v>3.7929999999999998E-2</v>
      </c>
      <c r="R679" s="88">
        <v>4.2510500000000002</v>
      </c>
      <c r="S679" s="90">
        <v>4.5429999999999998E-2</v>
      </c>
      <c r="T679" s="89">
        <v>4.3468499999999999</v>
      </c>
      <c r="U679" s="89">
        <v>5.9069999999999998E-2</v>
      </c>
      <c r="V679" s="88">
        <v>4.3206699999999998</v>
      </c>
      <c r="W679" s="90">
        <v>2.9839999999999998E-2</v>
      </c>
      <c r="X679" s="89">
        <v>3.9662700000000002</v>
      </c>
      <c r="Y679" s="89">
        <v>2.427E-2</v>
      </c>
      <c r="Z679" s="88">
        <v>6.48604</v>
      </c>
      <c r="AA679" s="90">
        <v>3.5557599999999998</v>
      </c>
      <c r="AD679" s="22"/>
    </row>
    <row r="680" spans="2:30" ht="15" customHeight="1">
      <c r="B680" s="126">
        <v>11.62825</v>
      </c>
      <c r="C680" s="127"/>
      <c r="D680" s="88">
        <v>4.44353</v>
      </c>
      <c r="E680" s="89">
        <v>4.1149999999999999E-2</v>
      </c>
      <c r="F680" s="88">
        <v>4.2505600000000001</v>
      </c>
      <c r="G680" s="90">
        <v>3.1870000000000002E-2</v>
      </c>
      <c r="H680" s="89">
        <v>4.6510199999999999</v>
      </c>
      <c r="I680" s="89">
        <v>6.053E-2</v>
      </c>
      <c r="J680" s="88">
        <v>4.8598600000000003</v>
      </c>
      <c r="K680" s="90">
        <v>0.11799</v>
      </c>
      <c r="L680" s="89">
        <v>4.4490100000000004</v>
      </c>
      <c r="M680" s="89">
        <v>2.3959999999999999E-2</v>
      </c>
      <c r="N680" s="88">
        <v>4.2577699999999998</v>
      </c>
      <c r="O680" s="90">
        <v>6.59E-2</v>
      </c>
      <c r="P680" s="89">
        <v>4.2045199999999996</v>
      </c>
      <c r="Q680" s="89">
        <v>3.78E-2</v>
      </c>
      <c r="R680" s="88">
        <v>4.24993</v>
      </c>
      <c r="S680" s="90">
        <v>4.5539999999999997E-2</v>
      </c>
      <c r="T680" s="89">
        <v>4.3471700000000002</v>
      </c>
      <c r="U680" s="89">
        <v>5.9270000000000003E-2</v>
      </c>
      <c r="V680" s="88">
        <v>4.31968</v>
      </c>
      <c r="W680" s="90">
        <v>2.981E-2</v>
      </c>
      <c r="X680" s="89">
        <v>3.9656099999999999</v>
      </c>
      <c r="Y680" s="89">
        <v>2.409E-2</v>
      </c>
      <c r="Z680" s="88">
        <v>6.4848600000000003</v>
      </c>
      <c r="AA680" s="90">
        <v>3.5543399999999998</v>
      </c>
      <c r="AD680" s="22"/>
    </row>
    <row r="681" spans="2:30" ht="15" customHeight="1">
      <c r="B681" s="126">
        <v>11.6335</v>
      </c>
      <c r="C681" s="127"/>
      <c r="D681" s="88">
        <v>4.4430800000000001</v>
      </c>
      <c r="E681" s="89">
        <v>4.0840000000000001E-2</v>
      </c>
      <c r="F681" s="88">
        <v>4.2497199999999999</v>
      </c>
      <c r="G681" s="90">
        <v>3.1419999999999997E-2</v>
      </c>
      <c r="H681" s="89">
        <v>4.6512700000000002</v>
      </c>
      <c r="I681" s="89">
        <v>6.0970000000000003E-2</v>
      </c>
      <c r="J681" s="88">
        <v>4.8596500000000002</v>
      </c>
      <c r="K681" s="90">
        <v>0.11777</v>
      </c>
      <c r="L681" s="89">
        <v>4.4491500000000004</v>
      </c>
      <c r="M681" s="89">
        <v>2.4320000000000001E-2</v>
      </c>
      <c r="N681" s="88">
        <v>4.2595599999999996</v>
      </c>
      <c r="O681" s="90">
        <v>6.4930000000000002E-2</v>
      </c>
      <c r="P681" s="89">
        <v>4.2042999999999999</v>
      </c>
      <c r="Q681" s="89">
        <v>3.7350000000000001E-2</v>
      </c>
      <c r="R681" s="88">
        <v>4.2472000000000003</v>
      </c>
      <c r="S681" s="90">
        <v>4.6019999999999998E-2</v>
      </c>
      <c r="T681" s="89">
        <v>4.3470399999999998</v>
      </c>
      <c r="U681" s="89">
        <v>5.926E-2</v>
      </c>
      <c r="V681" s="88">
        <v>4.3198800000000004</v>
      </c>
      <c r="W681" s="90">
        <v>3.006E-2</v>
      </c>
      <c r="X681" s="89">
        <v>3.9655399999999998</v>
      </c>
      <c r="Y681" s="89">
        <v>2.4070000000000001E-2</v>
      </c>
      <c r="Z681" s="88">
        <v>6.4840299999999997</v>
      </c>
      <c r="AA681" s="90">
        <v>3.5539399999999999</v>
      </c>
      <c r="AD681" s="22"/>
    </row>
    <row r="682" spans="2:30" ht="15" customHeight="1">
      <c r="B682" s="126">
        <v>11.63875</v>
      </c>
      <c r="C682" s="127"/>
      <c r="D682" s="88">
        <v>4.44238</v>
      </c>
      <c r="E682" s="89">
        <v>4.283E-2</v>
      </c>
      <c r="F682" s="88">
        <v>4.2492999999999999</v>
      </c>
      <c r="G682" s="90">
        <v>3.3169999999999998E-2</v>
      </c>
      <c r="H682" s="89">
        <v>4.6505900000000002</v>
      </c>
      <c r="I682" s="89">
        <v>6.1870000000000001E-2</v>
      </c>
      <c r="J682" s="88">
        <v>4.8588399999999998</v>
      </c>
      <c r="K682" s="90">
        <v>0.11847000000000001</v>
      </c>
      <c r="L682" s="89">
        <v>4.4489599999999996</v>
      </c>
      <c r="M682" s="89">
        <v>2.503E-2</v>
      </c>
      <c r="N682" s="88">
        <v>4.2615100000000004</v>
      </c>
      <c r="O682" s="90">
        <v>6.4360000000000001E-2</v>
      </c>
      <c r="P682" s="89">
        <v>4.2037599999999999</v>
      </c>
      <c r="Q682" s="89">
        <v>3.8289999999999998E-2</v>
      </c>
      <c r="R682" s="88">
        <v>4.24594</v>
      </c>
      <c r="S682" s="90">
        <v>4.6730000000000001E-2</v>
      </c>
      <c r="T682" s="89">
        <v>4.34788</v>
      </c>
      <c r="U682" s="89">
        <v>6.0249999999999998E-2</v>
      </c>
      <c r="V682" s="88">
        <v>4.31867</v>
      </c>
      <c r="W682" s="90">
        <v>3.1050000000000001E-2</v>
      </c>
      <c r="X682" s="89">
        <v>3.9660000000000002</v>
      </c>
      <c r="Y682" s="89">
        <v>2.4879999999999999E-2</v>
      </c>
      <c r="Z682" s="88">
        <v>6.4834399999999999</v>
      </c>
      <c r="AA682" s="90">
        <v>3.55213</v>
      </c>
      <c r="AD682" s="22"/>
    </row>
    <row r="683" spans="2:30" ht="15" customHeight="1">
      <c r="B683" s="126">
        <v>11.644</v>
      </c>
      <c r="C683" s="127"/>
      <c r="D683" s="88">
        <v>4.4416500000000001</v>
      </c>
      <c r="E683" s="89">
        <v>4.1930000000000002E-2</v>
      </c>
      <c r="F683" s="88">
        <v>4.2478899999999999</v>
      </c>
      <c r="G683" s="90">
        <v>3.2059999999999998E-2</v>
      </c>
      <c r="H683" s="89">
        <v>4.6498499999999998</v>
      </c>
      <c r="I683" s="89">
        <v>6.1039999999999997E-2</v>
      </c>
      <c r="J683" s="88">
        <v>4.8581300000000001</v>
      </c>
      <c r="K683" s="90">
        <v>0.1182</v>
      </c>
      <c r="L683" s="89">
        <v>4.4483600000000001</v>
      </c>
      <c r="M683" s="89">
        <v>2.461E-2</v>
      </c>
      <c r="N683" s="88">
        <v>4.2616300000000003</v>
      </c>
      <c r="O683" s="90">
        <v>6.3170000000000004E-2</v>
      </c>
      <c r="P683" s="89">
        <v>4.20296</v>
      </c>
      <c r="Q683" s="89">
        <v>3.6749999999999998E-2</v>
      </c>
      <c r="R683" s="88">
        <v>4.2433199999999998</v>
      </c>
      <c r="S683" s="90">
        <v>4.5499999999999999E-2</v>
      </c>
      <c r="T683" s="89">
        <v>4.3458500000000004</v>
      </c>
      <c r="U683" s="89">
        <v>5.919E-2</v>
      </c>
      <c r="V683" s="88">
        <v>4.3187699999999998</v>
      </c>
      <c r="W683" s="90">
        <v>3.0009999999999998E-2</v>
      </c>
      <c r="X683" s="89">
        <v>3.9652599999999998</v>
      </c>
      <c r="Y683" s="89">
        <v>2.3290000000000002E-2</v>
      </c>
      <c r="Z683" s="88">
        <v>6.4813999999999998</v>
      </c>
      <c r="AA683" s="90">
        <v>3.5503900000000002</v>
      </c>
      <c r="AD683" s="22"/>
    </row>
    <row r="684" spans="2:30" ht="15" customHeight="1">
      <c r="B684" s="126">
        <v>11.64925</v>
      </c>
      <c r="C684" s="127"/>
      <c r="D684" s="88">
        <v>4.4412900000000004</v>
      </c>
      <c r="E684" s="89">
        <v>3.9949999999999999E-2</v>
      </c>
      <c r="F684" s="88">
        <v>4.2479899999999997</v>
      </c>
      <c r="G684" s="90">
        <v>3.1820000000000001E-2</v>
      </c>
      <c r="H684" s="89">
        <v>4.6498200000000001</v>
      </c>
      <c r="I684" s="89">
        <v>6.0810000000000003E-2</v>
      </c>
      <c r="J684" s="88">
        <v>4.8581399999999997</v>
      </c>
      <c r="K684" s="90">
        <v>0.11769</v>
      </c>
      <c r="L684" s="89">
        <v>4.4476800000000001</v>
      </c>
      <c r="M684" s="89">
        <v>2.4369999999999999E-2</v>
      </c>
      <c r="N684" s="88">
        <v>4.2632700000000003</v>
      </c>
      <c r="O684" s="90">
        <v>6.2590000000000007E-2</v>
      </c>
      <c r="P684" s="89">
        <v>4.2036100000000003</v>
      </c>
      <c r="Q684" s="89">
        <v>3.7229999999999999E-2</v>
      </c>
      <c r="R684" s="88">
        <v>4.2413600000000002</v>
      </c>
      <c r="S684" s="90">
        <v>4.4240000000000002E-2</v>
      </c>
      <c r="T684" s="89">
        <v>4.3458100000000002</v>
      </c>
      <c r="U684" s="89">
        <v>5.851E-2</v>
      </c>
      <c r="V684" s="88">
        <v>4.3177899999999996</v>
      </c>
      <c r="W684" s="90">
        <v>2.9760000000000002E-2</v>
      </c>
      <c r="X684" s="89">
        <v>3.9640499999999999</v>
      </c>
      <c r="Y684" s="89">
        <v>2.342E-2</v>
      </c>
      <c r="Z684" s="88">
        <v>6.4806699999999999</v>
      </c>
      <c r="AA684" s="90">
        <v>3.5477300000000001</v>
      </c>
      <c r="AD684" s="22"/>
    </row>
    <row r="685" spans="2:30" ht="15" customHeight="1">
      <c r="B685" s="126">
        <v>11.654500000000001</v>
      </c>
      <c r="C685" s="127"/>
      <c r="D685" s="88">
        <v>4.4410100000000003</v>
      </c>
      <c r="E685" s="89">
        <v>4.1259999999999998E-2</v>
      </c>
      <c r="F685" s="88">
        <v>4.2474400000000001</v>
      </c>
      <c r="G685" s="90">
        <v>3.184E-2</v>
      </c>
      <c r="H685" s="89">
        <v>4.6496399999999998</v>
      </c>
      <c r="I685" s="89">
        <v>6.1210000000000001E-2</v>
      </c>
      <c r="J685" s="88">
        <v>4.8582000000000001</v>
      </c>
      <c r="K685" s="90">
        <v>0.11838</v>
      </c>
      <c r="L685" s="89">
        <v>4.4478200000000001</v>
      </c>
      <c r="M685" s="89">
        <v>2.4400000000000002E-2</v>
      </c>
      <c r="N685" s="88">
        <v>4.2642100000000003</v>
      </c>
      <c r="O685" s="90">
        <v>6.1809999999999997E-2</v>
      </c>
      <c r="P685" s="89">
        <v>4.2041599999999999</v>
      </c>
      <c r="Q685" s="89">
        <v>3.6330000000000001E-2</v>
      </c>
      <c r="R685" s="88">
        <v>4.2404200000000003</v>
      </c>
      <c r="S685" s="90">
        <v>4.2950000000000002E-2</v>
      </c>
      <c r="T685" s="89">
        <v>4.3474599999999999</v>
      </c>
      <c r="U685" s="89">
        <v>5.8700000000000002E-2</v>
      </c>
      <c r="V685" s="88">
        <v>4.3182200000000002</v>
      </c>
      <c r="W685" s="90">
        <v>3.0290000000000001E-2</v>
      </c>
      <c r="X685" s="89">
        <v>3.9656600000000002</v>
      </c>
      <c r="Y685" s="89">
        <v>2.393E-2</v>
      </c>
      <c r="Z685" s="88">
        <v>6.4800500000000003</v>
      </c>
      <c r="AA685" s="90">
        <v>3.5471900000000001</v>
      </c>
      <c r="AD685" s="22"/>
    </row>
    <row r="686" spans="2:30" ht="15" customHeight="1">
      <c r="B686" s="126">
        <v>11.659750000000001</v>
      </c>
      <c r="C686" s="127"/>
      <c r="D686" s="88">
        <v>4.4424299999999999</v>
      </c>
      <c r="E686" s="89">
        <v>3.9739999999999998E-2</v>
      </c>
      <c r="F686" s="88">
        <v>4.24763</v>
      </c>
      <c r="G686" s="90">
        <v>3.1719999999999998E-2</v>
      </c>
      <c r="H686" s="89">
        <v>4.6497400000000004</v>
      </c>
      <c r="I686" s="89">
        <v>6.1499999999999999E-2</v>
      </c>
      <c r="J686" s="88">
        <v>4.8585000000000003</v>
      </c>
      <c r="K686" s="90">
        <v>0.11845</v>
      </c>
      <c r="L686" s="89">
        <v>4.4481999999999999</v>
      </c>
      <c r="M686" s="89">
        <v>2.4170000000000001E-2</v>
      </c>
      <c r="N686" s="88">
        <v>4.2646800000000002</v>
      </c>
      <c r="O686" s="90">
        <v>6.1960000000000001E-2</v>
      </c>
      <c r="P686" s="89">
        <v>4.2041500000000003</v>
      </c>
      <c r="Q686" s="89">
        <v>3.6839999999999998E-2</v>
      </c>
      <c r="R686" s="88">
        <v>4.2403000000000004</v>
      </c>
      <c r="S686" s="90">
        <v>4.2410000000000003E-2</v>
      </c>
      <c r="T686" s="89">
        <v>4.3469300000000004</v>
      </c>
      <c r="U686" s="89">
        <v>5.9119999999999999E-2</v>
      </c>
      <c r="V686" s="88">
        <v>4.31759</v>
      </c>
      <c r="W686" s="90">
        <v>3.0169999999999999E-2</v>
      </c>
      <c r="X686" s="89">
        <v>3.96509</v>
      </c>
      <c r="Y686" s="89">
        <v>2.3480000000000001E-2</v>
      </c>
      <c r="Z686" s="88">
        <v>6.47898</v>
      </c>
      <c r="AA686" s="90">
        <v>3.5464600000000002</v>
      </c>
      <c r="AD686" s="22"/>
    </row>
    <row r="687" spans="2:30" ht="15" customHeight="1">
      <c r="B687" s="126">
        <v>11.664999999999999</v>
      </c>
      <c r="C687" s="127"/>
      <c r="D687" s="88">
        <v>4.4399699999999998</v>
      </c>
      <c r="E687" s="89">
        <v>3.8780000000000002E-2</v>
      </c>
      <c r="F687" s="88">
        <v>4.2460599999999999</v>
      </c>
      <c r="G687" s="90">
        <v>3.1600000000000003E-2</v>
      </c>
      <c r="H687" s="89">
        <v>4.64839</v>
      </c>
      <c r="I687" s="89">
        <v>6.0690000000000001E-2</v>
      </c>
      <c r="J687" s="88">
        <v>4.85703</v>
      </c>
      <c r="K687" s="90">
        <v>0.11700000000000001</v>
      </c>
      <c r="L687" s="89">
        <v>4.4468399999999999</v>
      </c>
      <c r="M687" s="89">
        <v>2.3439999999999999E-2</v>
      </c>
      <c r="N687" s="88">
        <v>4.2650800000000002</v>
      </c>
      <c r="O687" s="90">
        <v>6.0850000000000001E-2</v>
      </c>
      <c r="P687" s="89">
        <v>4.2034799999999999</v>
      </c>
      <c r="Q687" s="89">
        <v>3.5409999999999997E-2</v>
      </c>
      <c r="R687" s="88">
        <v>4.2383300000000004</v>
      </c>
      <c r="S687" s="90">
        <v>3.9739999999999998E-2</v>
      </c>
      <c r="T687" s="89">
        <v>4.3460099999999997</v>
      </c>
      <c r="U687" s="89">
        <v>5.6820000000000002E-2</v>
      </c>
      <c r="V687" s="88">
        <v>4.3173700000000004</v>
      </c>
      <c r="W687" s="90">
        <v>2.9319999999999999E-2</v>
      </c>
      <c r="X687" s="89">
        <v>3.9632700000000001</v>
      </c>
      <c r="Y687" s="89">
        <v>2.1600000000000001E-2</v>
      </c>
      <c r="Z687" s="88">
        <v>6.4771700000000001</v>
      </c>
      <c r="AA687" s="90">
        <v>3.54372</v>
      </c>
      <c r="AD687" s="22"/>
    </row>
    <row r="688" spans="2:30" ht="15" customHeight="1">
      <c r="B688" s="126">
        <v>11.670249999999999</v>
      </c>
      <c r="C688" s="127"/>
      <c r="D688" s="88">
        <v>4.4404399999999997</v>
      </c>
      <c r="E688" s="89">
        <v>4.0989999999999999E-2</v>
      </c>
      <c r="F688" s="88">
        <v>4.24533</v>
      </c>
      <c r="G688" s="90">
        <v>3.1870000000000002E-2</v>
      </c>
      <c r="H688" s="89">
        <v>4.6485399999999997</v>
      </c>
      <c r="I688" s="89">
        <v>6.0609999999999997E-2</v>
      </c>
      <c r="J688" s="88">
        <v>4.8575400000000002</v>
      </c>
      <c r="K688" s="90">
        <v>0.11773</v>
      </c>
      <c r="L688" s="89">
        <v>4.4470700000000001</v>
      </c>
      <c r="M688" s="89">
        <v>2.3449999999999999E-2</v>
      </c>
      <c r="N688" s="88">
        <v>4.26607</v>
      </c>
      <c r="O688" s="90">
        <v>6.0290000000000003E-2</v>
      </c>
      <c r="P688" s="89">
        <v>4.2038200000000003</v>
      </c>
      <c r="Q688" s="89">
        <v>3.6020000000000003E-2</v>
      </c>
      <c r="R688" s="88">
        <v>4.2381900000000003</v>
      </c>
      <c r="S688" s="90">
        <v>3.95E-2</v>
      </c>
      <c r="T688" s="89">
        <v>4.3462899999999998</v>
      </c>
      <c r="U688" s="89">
        <v>5.8689999999999999E-2</v>
      </c>
      <c r="V688" s="88">
        <v>4.3170200000000003</v>
      </c>
      <c r="W688" s="90">
        <v>0.03</v>
      </c>
      <c r="X688" s="89">
        <v>3.9626800000000002</v>
      </c>
      <c r="Y688" s="89">
        <v>2.3439999999999999E-2</v>
      </c>
      <c r="Z688" s="88">
        <v>6.4754199999999997</v>
      </c>
      <c r="AA688" s="90">
        <v>3.5436000000000001</v>
      </c>
      <c r="AD688" s="22"/>
    </row>
    <row r="689" spans="2:30" ht="15" customHeight="1">
      <c r="B689" s="126">
        <v>11.6755</v>
      </c>
      <c r="C689" s="127"/>
      <c r="D689" s="88">
        <v>4.4407800000000002</v>
      </c>
      <c r="E689" s="89">
        <v>3.8589999999999999E-2</v>
      </c>
      <c r="F689" s="88">
        <v>4.2451100000000004</v>
      </c>
      <c r="G689" s="90">
        <v>3.1370000000000002E-2</v>
      </c>
      <c r="H689" s="89">
        <v>4.6482400000000004</v>
      </c>
      <c r="I689" s="89">
        <v>6.0019999999999997E-2</v>
      </c>
      <c r="J689" s="88">
        <v>4.85717</v>
      </c>
      <c r="K689" s="90">
        <v>0.11756999999999999</v>
      </c>
      <c r="L689" s="89">
        <v>4.4468300000000003</v>
      </c>
      <c r="M689" s="89">
        <v>2.317E-2</v>
      </c>
      <c r="N689" s="88">
        <v>4.2669499999999996</v>
      </c>
      <c r="O689" s="90">
        <v>5.9769999999999997E-2</v>
      </c>
      <c r="P689" s="89">
        <v>4.20357</v>
      </c>
      <c r="Q689" s="89">
        <v>3.3759999999999998E-2</v>
      </c>
      <c r="R689" s="88">
        <v>4.2382</v>
      </c>
      <c r="S689" s="90">
        <v>3.7929999999999998E-2</v>
      </c>
      <c r="T689" s="89">
        <v>4.3456000000000001</v>
      </c>
      <c r="U689" s="89">
        <v>5.6739999999999999E-2</v>
      </c>
      <c r="V689" s="88">
        <v>4.3170700000000002</v>
      </c>
      <c r="W689" s="90">
        <v>2.963E-2</v>
      </c>
      <c r="X689" s="89">
        <v>3.9635099999999999</v>
      </c>
      <c r="Y689" s="89">
        <v>2.1999999999999999E-2</v>
      </c>
      <c r="Z689" s="88">
        <v>6.4752799999999997</v>
      </c>
      <c r="AA689" s="90">
        <v>3.5417299999999998</v>
      </c>
      <c r="AD689" s="22"/>
    </row>
    <row r="690" spans="2:30" ht="15" customHeight="1">
      <c r="B690" s="126">
        <v>11.68075</v>
      </c>
      <c r="C690" s="127"/>
      <c r="D690" s="88">
        <v>4.4417499999999999</v>
      </c>
      <c r="E690" s="89">
        <v>4.1279999999999997E-2</v>
      </c>
      <c r="F690" s="88">
        <v>4.2467300000000003</v>
      </c>
      <c r="G690" s="90">
        <v>3.1309999999999998E-2</v>
      </c>
      <c r="H690" s="89">
        <v>4.6480499999999996</v>
      </c>
      <c r="I690" s="89">
        <v>6.1409999999999999E-2</v>
      </c>
      <c r="J690" s="88">
        <v>4.8566900000000004</v>
      </c>
      <c r="K690" s="90">
        <v>0.11859</v>
      </c>
      <c r="L690" s="89">
        <v>4.4473599999999998</v>
      </c>
      <c r="M690" s="89">
        <v>2.436E-2</v>
      </c>
      <c r="N690" s="88">
        <v>4.2676999999999996</v>
      </c>
      <c r="O690" s="90">
        <v>5.9659999999999998E-2</v>
      </c>
      <c r="P690" s="89">
        <v>4.2056699999999996</v>
      </c>
      <c r="Q690" s="89">
        <v>3.6330000000000001E-2</v>
      </c>
      <c r="R690" s="88">
        <v>4.2384599999999999</v>
      </c>
      <c r="S690" s="90">
        <v>3.8089999999999999E-2</v>
      </c>
      <c r="T690" s="89">
        <v>4.3466199999999997</v>
      </c>
      <c r="U690" s="89">
        <v>5.7869999999999998E-2</v>
      </c>
      <c r="V690" s="88">
        <v>4.3180800000000001</v>
      </c>
      <c r="W690" s="90">
        <v>3.056E-2</v>
      </c>
      <c r="X690" s="89">
        <v>3.96319</v>
      </c>
      <c r="Y690" s="89">
        <v>2.3109999999999999E-2</v>
      </c>
      <c r="Z690" s="88">
        <v>6.4746499999999996</v>
      </c>
      <c r="AA690" s="90">
        <v>3.5409000000000002</v>
      </c>
      <c r="AD690" s="22"/>
    </row>
    <row r="691" spans="2:30" ht="15" customHeight="1">
      <c r="B691" s="126">
        <v>11.686</v>
      </c>
      <c r="C691" s="127"/>
      <c r="D691" s="88">
        <v>4.4409900000000002</v>
      </c>
      <c r="E691" s="89">
        <v>4.2639999999999997E-2</v>
      </c>
      <c r="F691" s="88">
        <v>4.2445399999999998</v>
      </c>
      <c r="G691" s="90">
        <v>3.4290000000000001E-2</v>
      </c>
      <c r="H691" s="89">
        <v>4.6484500000000004</v>
      </c>
      <c r="I691" s="89">
        <v>6.2129999999999998E-2</v>
      </c>
      <c r="J691" s="88">
        <v>4.8562700000000003</v>
      </c>
      <c r="K691" s="90">
        <v>0.11941</v>
      </c>
      <c r="L691" s="89">
        <v>4.4467400000000001</v>
      </c>
      <c r="M691" s="89">
        <v>2.4279999999999999E-2</v>
      </c>
      <c r="N691" s="88">
        <v>4.2676299999999996</v>
      </c>
      <c r="O691" s="90">
        <v>5.9990000000000002E-2</v>
      </c>
      <c r="P691" s="89">
        <v>4.2055699999999998</v>
      </c>
      <c r="Q691" s="89">
        <v>3.7659999999999999E-2</v>
      </c>
      <c r="R691" s="88">
        <v>4.2385599999999997</v>
      </c>
      <c r="S691" s="90">
        <v>3.755E-2</v>
      </c>
      <c r="T691" s="89">
        <v>4.3475700000000002</v>
      </c>
      <c r="U691" s="89">
        <v>5.985E-2</v>
      </c>
      <c r="V691" s="88">
        <v>4.3167900000000001</v>
      </c>
      <c r="W691" s="90">
        <v>3.1370000000000002E-2</v>
      </c>
      <c r="X691" s="89">
        <v>3.9636999999999998</v>
      </c>
      <c r="Y691" s="89">
        <v>2.4729999999999999E-2</v>
      </c>
      <c r="Z691" s="88">
        <v>6.47248</v>
      </c>
      <c r="AA691" s="90">
        <v>3.5401899999999999</v>
      </c>
      <c r="AD691" s="22"/>
    </row>
    <row r="692" spans="2:30" ht="15" customHeight="1">
      <c r="B692" s="126">
        <v>11.69125</v>
      </c>
      <c r="C692" s="127"/>
      <c r="D692" s="88">
        <v>4.44313</v>
      </c>
      <c r="E692" s="89">
        <v>4.1309999999999999E-2</v>
      </c>
      <c r="F692" s="88">
        <v>4.2454900000000002</v>
      </c>
      <c r="G692" s="90">
        <v>3.3480000000000003E-2</v>
      </c>
      <c r="H692" s="89">
        <v>4.6490200000000002</v>
      </c>
      <c r="I692" s="89">
        <v>6.1920000000000003E-2</v>
      </c>
      <c r="J692" s="88">
        <v>4.8575600000000003</v>
      </c>
      <c r="K692" s="90">
        <v>0.11913</v>
      </c>
      <c r="L692" s="89">
        <v>4.4480899999999997</v>
      </c>
      <c r="M692" s="89">
        <v>2.419E-2</v>
      </c>
      <c r="N692" s="88">
        <v>4.2692399999999999</v>
      </c>
      <c r="O692" s="90">
        <v>5.8950000000000002E-2</v>
      </c>
      <c r="P692" s="89">
        <v>4.2067399999999999</v>
      </c>
      <c r="Q692" s="89">
        <v>3.712E-2</v>
      </c>
      <c r="R692" s="88">
        <v>4.2395199999999997</v>
      </c>
      <c r="S692" s="90">
        <v>3.6749999999999998E-2</v>
      </c>
      <c r="T692" s="89">
        <v>4.3488100000000003</v>
      </c>
      <c r="U692" s="89">
        <v>5.7349999999999998E-2</v>
      </c>
      <c r="V692" s="88">
        <v>4.3176500000000004</v>
      </c>
      <c r="W692" s="90">
        <v>3.1600000000000003E-2</v>
      </c>
      <c r="X692" s="89">
        <v>3.9647199999999998</v>
      </c>
      <c r="Y692" s="89">
        <v>2.2950000000000002E-2</v>
      </c>
      <c r="Z692" s="88">
        <v>6.47255</v>
      </c>
      <c r="AA692" s="90">
        <v>3.5405500000000001</v>
      </c>
      <c r="AD692" s="22"/>
    </row>
    <row r="693" spans="2:30" ht="15" customHeight="1">
      <c r="B693" s="126">
        <v>11.6965</v>
      </c>
      <c r="C693" s="127"/>
      <c r="D693" s="88">
        <v>4.4408599999999998</v>
      </c>
      <c r="E693" s="89">
        <v>4.2560000000000001E-2</v>
      </c>
      <c r="F693" s="88">
        <v>4.2442200000000003</v>
      </c>
      <c r="G693" s="90">
        <v>3.295E-2</v>
      </c>
      <c r="H693" s="89">
        <v>4.6479600000000003</v>
      </c>
      <c r="I693" s="89">
        <v>6.207E-2</v>
      </c>
      <c r="J693" s="88">
        <v>4.8565699999999996</v>
      </c>
      <c r="K693" s="90">
        <v>0.11874</v>
      </c>
      <c r="L693" s="89">
        <v>4.4466599999999996</v>
      </c>
      <c r="M693" s="89">
        <v>2.4670000000000001E-2</v>
      </c>
      <c r="N693" s="88">
        <v>4.2699499999999997</v>
      </c>
      <c r="O693" s="90">
        <v>5.951E-2</v>
      </c>
      <c r="P693" s="89">
        <v>4.2058999999999997</v>
      </c>
      <c r="Q693" s="89">
        <v>3.7170000000000002E-2</v>
      </c>
      <c r="R693" s="88">
        <v>4.2391399999999999</v>
      </c>
      <c r="S693" s="90">
        <v>3.687E-2</v>
      </c>
      <c r="T693" s="89">
        <v>4.3486700000000003</v>
      </c>
      <c r="U693" s="89">
        <v>5.8909999999999997E-2</v>
      </c>
      <c r="V693" s="88">
        <v>4.3168199999999999</v>
      </c>
      <c r="W693" s="90">
        <v>3.2669999999999998E-2</v>
      </c>
      <c r="X693" s="89">
        <v>3.9636499999999999</v>
      </c>
      <c r="Y693" s="89">
        <v>2.4639999999999999E-2</v>
      </c>
      <c r="Z693" s="88">
        <v>6.4711499999999997</v>
      </c>
      <c r="AA693" s="90">
        <v>3.5380699999999998</v>
      </c>
      <c r="AD693" s="22"/>
    </row>
    <row r="694" spans="2:30" ht="15" customHeight="1">
      <c r="B694" s="126">
        <v>11.701750000000001</v>
      </c>
      <c r="C694" s="127"/>
      <c r="D694" s="88">
        <v>4.4393599999999998</v>
      </c>
      <c r="E694" s="89">
        <v>4.3249999999999997E-2</v>
      </c>
      <c r="F694" s="88">
        <v>4.2425699999999997</v>
      </c>
      <c r="G694" s="90">
        <v>3.5049999999999998E-2</v>
      </c>
      <c r="H694" s="89">
        <v>4.6477000000000004</v>
      </c>
      <c r="I694" s="89">
        <v>6.3109999999999999E-2</v>
      </c>
      <c r="J694" s="88">
        <v>4.8559200000000002</v>
      </c>
      <c r="K694" s="90">
        <v>0.11999</v>
      </c>
      <c r="L694" s="89">
        <v>4.4456199999999999</v>
      </c>
      <c r="M694" s="89">
        <v>2.5010000000000001E-2</v>
      </c>
      <c r="N694" s="88">
        <v>4.2694700000000001</v>
      </c>
      <c r="O694" s="90">
        <v>5.9769999999999997E-2</v>
      </c>
      <c r="P694" s="89">
        <v>4.2055100000000003</v>
      </c>
      <c r="Q694" s="89">
        <v>3.8120000000000001E-2</v>
      </c>
      <c r="R694" s="88">
        <v>4.2386999999999997</v>
      </c>
      <c r="S694" s="90">
        <v>3.6580000000000001E-2</v>
      </c>
      <c r="T694" s="89">
        <v>4.3470599999999999</v>
      </c>
      <c r="U694" s="89">
        <v>6.0080000000000001E-2</v>
      </c>
      <c r="V694" s="88">
        <v>4.3159999999999998</v>
      </c>
      <c r="W694" s="90">
        <v>3.2660000000000002E-2</v>
      </c>
      <c r="X694" s="89">
        <v>3.9626399999999999</v>
      </c>
      <c r="Y694" s="89">
        <v>2.4379999999999999E-2</v>
      </c>
      <c r="Z694" s="88">
        <v>6.4684999999999997</v>
      </c>
      <c r="AA694" s="90">
        <v>3.5374699999999999</v>
      </c>
      <c r="AD694" s="22"/>
    </row>
    <row r="695" spans="2:30" ht="15" customHeight="1">
      <c r="B695" s="126">
        <v>11.707000000000001</v>
      </c>
      <c r="C695" s="127"/>
      <c r="D695" s="88">
        <v>4.4414199999999999</v>
      </c>
      <c r="E695" s="89">
        <v>4.1590000000000002E-2</v>
      </c>
      <c r="F695" s="88">
        <v>4.2446999999999999</v>
      </c>
      <c r="G695" s="90">
        <v>3.4630000000000001E-2</v>
      </c>
      <c r="H695" s="89">
        <v>4.6479200000000001</v>
      </c>
      <c r="I695" s="89">
        <v>6.293E-2</v>
      </c>
      <c r="J695" s="88">
        <v>4.8559400000000004</v>
      </c>
      <c r="K695" s="90">
        <v>0.11955</v>
      </c>
      <c r="L695" s="89">
        <v>4.4465300000000001</v>
      </c>
      <c r="M695" s="89">
        <v>2.5010000000000001E-2</v>
      </c>
      <c r="N695" s="88">
        <v>4.2713200000000002</v>
      </c>
      <c r="O695" s="90">
        <v>5.9659999999999998E-2</v>
      </c>
      <c r="P695" s="89">
        <v>4.2056399999999998</v>
      </c>
      <c r="Q695" s="89">
        <v>3.7179999999999998E-2</v>
      </c>
      <c r="R695" s="88">
        <v>4.2395800000000001</v>
      </c>
      <c r="S695" s="90">
        <v>3.5880000000000002E-2</v>
      </c>
      <c r="T695" s="89">
        <v>4.3478500000000002</v>
      </c>
      <c r="U695" s="89">
        <v>5.9549999999999999E-2</v>
      </c>
      <c r="V695" s="88">
        <v>4.3163999999999998</v>
      </c>
      <c r="W695" s="90">
        <v>3.3090000000000001E-2</v>
      </c>
      <c r="X695" s="89">
        <v>3.9632000000000001</v>
      </c>
      <c r="Y695" s="89">
        <v>2.4809999999999999E-2</v>
      </c>
      <c r="Z695" s="88">
        <v>6.4697899999999997</v>
      </c>
      <c r="AA695" s="90">
        <v>3.53715</v>
      </c>
      <c r="AD695" s="22"/>
    </row>
    <row r="696" spans="2:30" ht="15" customHeight="1">
      <c r="B696" s="126">
        <v>11.712249999999999</v>
      </c>
      <c r="C696" s="127"/>
      <c r="D696" s="88">
        <v>4.4404199999999996</v>
      </c>
      <c r="E696" s="89">
        <v>4.3580000000000001E-2</v>
      </c>
      <c r="F696" s="88">
        <v>4.2451100000000004</v>
      </c>
      <c r="G696" s="90">
        <v>3.4849999999999999E-2</v>
      </c>
      <c r="H696" s="89">
        <v>4.6485900000000004</v>
      </c>
      <c r="I696" s="89">
        <v>6.3320000000000001E-2</v>
      </c>
      <c r="J696" s="88">
        <v>4.8564499999999997</v>
      </c>
      <c r="K696" s="90">
        <v>0.12021</v>
      </c>
      <c r="L696" s="89">
        <v>4.4464600000000001</v>
      </c>
      <c r="M696" s="89">
        <v>2.579E-2</v>
      </c>
      <c r="N696" s="88">
        <v>4.2720900000000004</v>
      </c>
      <c r="O696" s="90">
        <v>6.0920000000000002E-2</v>
      </c>
      <c r="P696" s="89">
        <v>4.2064899999999996</v>
      </c>
      <c r="Q696" s="89">
        <v>3.7929999999999998E-2</v>
      </c>
      <c r="R696" s="88">
        <v>4.2399100000000001</v>
      </c>
      <c r="S696" s="90">
        <v>3.6429999999999997E-2</v>
      </c>
      <c r="T696" s="89">
        <v>4.3472299999999997</v>
      </c>
      <c r="U696" s="89">
        <v>6.0080000000000001E-2</v>
      </c>
      <c r="V696" s="88">
        <v>4.3169300000000002</v>
      </c>
      <c r="W696" s="90">
        <v>3.4470000000000001E-2</v>
      </c>
      <c r="X696" s="89">
        <v>3.9630899999999998</v>
      </c>
      <c r="Y696" s="89">
        <v>2.5590000000000002E-2</v>
      </c>
      <c r="Z696" s="88">
        <v>6.4681199999999999</v>
      </c>
      <c r="AA696" s="90">
        <v>3.5377299999999998</v>
      </c>
      <c r="AD696" s="22"/>
    </row>
    <row r="697" spans="2:30" ht="15" customHeight="1">
      <c r="B697" s="126">
        <v>11.717499999999999</v>
      </c>
      <c r="C697" s="127"/>
      <c r="D697" s="88">
        <v>4.4420999999999999</v>
      </c>
      <c r="E697" s="89">
        <v>4.3709999999999999E-2</v>
      </c>
      <c r="F697" s="88">
        <v>4.2444199999999999</v>
      </c>
      <c r="G697" s="90">
        <v>3.3759999999999998E-2</v>
      </c>
      <c r="H697" s="89">
        <v>4.6492500000000003</v>
      </c>
      <c r="I697" s="89">
        <v>6.3119999999999996E-2</v>
      </c>
      <c r="J697" s="88">
        <v>4.8568499999999997</v>
      </c>
      <c r="K697" s="90">
        <v>0.12037</v>
      </c>
      <c r="L697" s="89">
        <v>4.4470099999999997</v>
      </c>
      <c r="M697" s="89">
        <v>2.546E-2</v>
      </c>
      <c r="N697" s="88">
        <v>4.2731199999999996</v>
      </c>
      <c r="O697" s="90">
        <v>6.0350000000000001E-2</v>
      </c>
      <c r="P697" s="89">
        <v>4.2079399999999998</v>
      </c>
      <c r="Q697" s="89">
        <v>3.8179999999999999E-2</v>
      </c>
      <c r="R697" s="88">
        <v>4.2404299999999999</v>
      </c>
      <c r="S697" s="90">
        <v>3.5819999999999998E-2</v>
      </c>
      <c r="T697" s="89">
        <v>4.3488300000000004</v>
      </c>
      <c r="U697" s="89">
        <v>6.0740000000000002E-2</v>
      </c>
      <c r="V697" s="88">
        <v>4.3168100000000003</v>
      </c>
      <c r="W697" s="90">
        <v>3.4689999999999999E-2</v>
      </c>
      <c r="X697" s="89">
        <v>3.9650400000000001</v>
      </c>
      <c r="Y697" s="89">
        <v>2.571E-2</v>
      </c>
      <c r="Z697" s="88">
        <v>6.4679599999999997</v>
      </c>
      <c r="AA697" s="90">
        <v>3.5365199999999999</v>
      </c>
      <c r="AD697" s="22"/>
    </row>
    <row r="698" spans="2:30" ht="15" customHeight="1">
      <c r="B698" s="126">
        <v>11.72275</v>
      </c>
      <c r="C698" s="127"/>
      <c r="D698" s="88">
        <v>4.4420999999999999</v>
      </c>
      <c r="E698" s="89">
        <v>4.2169999999999999E-2</v>
      </c>
      <c r="F698" s="88">
        <v>4.2459199999999999</v>
      </c>
      <c r="G698" s="90">
        <v>3.3259999999999998E-2</v>
      </c>
      <c r="H698" s="89">
        <v>4.6482999999999999</v>
      </c>
      <c r="I698" s="89">
        <v>6.2570000000000001E-2</v>
      </c>
      <c r="J698" s="88">
        <v>4.8567099999999996</v>
      </c>
      <c r="K698" s="90">
        <v>0.12021</v>
      </c>
      <c r="L698" s="89">
        <v>4.4466799999999997</v>
      </c>
      <c r="M698" s="89">
        <v>2.5389999999999999E-2</v>
      </c>
      <c r="N698" s="88">
        <v>4.2737600000000002</v>
      </c>
      <c r="O698" s="90">
        <v>5.9220000000000002E-2</v>
      </c>
      <c r="P698" s="89">
        <v>4.2074299999999996</v>
      </c>
      <c r="Q698" s="89">
        <v>3.7479999999999999E-2</v>
      </c>
      <c r="R698" s="88">
        <v>4.2403199999999996</v>
      </c>
      <c r="S698" s="90">
        <v>3.5110000000000002E-2</v>
      </c>
      <c r="T698" s="89">
        <v>4.34999</v>
      </c>
      <c r="U698" s="89">
        <v>5.8479999999999997E-2</v>
      </c>
      <c r="V698" s="88">
        <v>4.3162700000000003</v>
      </c>
      <c r="W698" s="90">
        <v>3.4619999999999998E-2</v>
      </c>
      <c r="X698" s="89">
        <v>3.9635799999999999</v>
      </c>
      <c r="Y698" s="89">
        <v>2.5159999999999998E-2</v>
      </c>
      <c r="Z698" s="88">
        <v>6.46746</v>
      </c>
      <c r="AA698" s="90">
        <v>3.53565</v>
      </c>
      <c r="AD698" s="22"/>
    </row>
    <row r="699" spans="2:30" ht="15" customHeight="1">
      <c r="B699" s="126">
        <v>11.728</v>
      </c>
      <c r="C699" s="127"/>
      <c r="D699" s="88">
        <v>4.4407500000000004</v>
      </c>
      <c r="E699" s="89">
        <v>4.2470000000000001E-2</v>
      </c>
      <c r="F699" s="88">
        <v>4.2445300000000001</v>
      </c>
      <c r="G699" s="90">
        <v>3.4119999999999998E-2</v>
      </c>
      <c r="H699" s="89">
        <v>4.6482000000000001</v>
      </c>
      <c r="I699" s="89">
        <v>6.3049999999999995E-2</v>
      </c>
      <c r="J699" s="88">
        <v>4.8567499999999999</v>
      </c>
      <c r="K699" s="90">
        <v>0.12046</v>
      </c>
      <c r="L699" s="89">
        <v>4.4466200000000002</v>
      </c>
      <c r="M699" s="89">
        <v>2.547E-2</v>
      </c>
      <c r="N699" s="88">
        <v>4.2742199999999997</v>
      </c>
      <c r="O699" s="90">
        <v>5.9429999999999997E-2</v>
      </c>
      <c r="P699" s="89">
        <v>4.2056300000000002</v>
      </c>
      <c r="Q699" s="89">
        <v>3.669E-2</v>
      </c>
      <c r="R699" s="88">
        <v>4.2397</v>
      </c>
      <c r="S699" s="90">
        <v>3.4759999999999999E-2</v>
      </c>
      <c r="T699" s="89">
        <v>4.34734</v>
      </c>
      <c r="U699" s="89">
        <v>5.9990000000000002E-2</v>
      </c>
      <c r="V699" s="88">
        <v>4.31534</v>
      </c>
      <c r="W699" s="90">
        <v>3.5589999999999997E-2</v>
      </c>
      <c r="X699" s="89">
        <v>3.9628899999999998</v>
      </c>
      <c r="Y699" s="89">
        <v>2.3949999999999999E-2</v>
      </c>
      <c r="Z699" s="88">
        <v>6.4659199999999997</v>
      </c>
      <c r="AA699" s="90">
        <v>3.53294</v>
      </c>
      <c r="AD699" s="22"/>
    </row>
    <row r="700" spans="2:30" ht="15" customHeight="1">
      <c r="B700" s="126">
        <v>11.73325</v>
      </c>
      <c r="C700" s="127"/>
      <c r="D700" s="88">
        <v>4.4429299999999996</v>
      </c>
      <c r="E700" s="89">
        <v>4.1459999999999997E-2</v>
      </c>
      <c r="F700" s="88">
        <v>4.2462400000000002</v>
      </c>
      <c r="G700" s="90">
        <v>3.4860000000000002E-2</v>
      </c>
      <c r="H700" s="89">
        <v>4.6496599999999999</v>
      </c>
      <c r="I700" s="89">
        <v>6.3579999999999998E-2</v>
      </c>
      <c r="J700" s="88">
        <v>4.8573599999999999</v>
      </c>
      <c r="K700" s="90">
        <v>0.12107999999999999</v>
      </c>
      <c r="L700" s="89">
        <v>4.44747</v>
      </c>
      <c r="M700" s="89">
        <v>2.5770000000000001E-2</v>
      </c>
      <c r="N700" s="88">
        <v>4.2758099999999999</v>
      </c>
      <c r="O700" s="90">
        <v>5.9619999999999999E-2</v>
      </c>
      <c r="P700" s="89">
        <v>4.2084599999999996</v>
      </c>
      <c r="Q700" s="89">
        <v>3.7199999999999997E-2</v>
      </c>
      <c r="R700" s="88">
        <v>4.2415599999999998</v>
      </c>
      <c r="S700" s="90">
        <v>3.4700000000000002E-2</v>
      </c>
      <c r="T700" s="89">
        <v>4.3499600000000003</v>
      </c>
      <c r="U700" s="89">
        <v>5.9639999999999999E-2</v>
      </c>
      <c r="V700" s="88">
        <v>4.3161399999999999</v>
      </c>
      <c r="W700" s="90">
        <v>3.5139999999999998E-2</v>
      </c>
      <c r="X700" s="89">
        <v>3.9651900000000002</v>
      </c>
      <c r="Y700" s="89">
        <v>2.4199999999999999E-2</v>
      </c>
      <c r="Z700" s="88">
        <v>6.4681800000000003</v>
      </c>
      <c r="AA700" s="90">
        <v>3.5341499999999999</v>
      </c>
      <c r="AD700" s="22"/>
    </row>
    <row r="701" spans="2:30" ht="15" customHeight="1">
      <c r="B701" s="126">
        <v>11.7385</v>
      </c>
      <c r="C701" s="127"/>
      <c r="D701" s="88">
        <v>4.4424299999999999</v>
      </c>
      <c r="E701" s="89">
        <v>4.2139999999999997E-2</v>
      </c>
      <c r="F701" s="88">
        <v>4.2467899999999998</v>
      </c>
      <c r="G701" s="90">
        <v>3.4950000000000002E-2</v>
      </c>
      <c r="H701" s="89">
        <v>4.6498400000000002</v>
      </c>
      <c r="I701" s="89">
        <v>6.3149999999999998E-2</v>
      </c>
      <c r="J701" s="88">
        <v>4.8578700000000001</v>
      </c>
      <c r="K701" s="90">
        <v>0.12085</v>
      </c>
      <c r="L701" s="89">
        <v>4.4477799999999998</v>
      </c>
      <c r="M701" s="89">
        <v>2.5510000000000001E-2</v>
      </c>
      <c r="N701" s="88">
        <v>4.2766299999999999</v>
      </c>
      <c r="O701" s="90">
        <v>0.06</v>
      </c>
      <c r="P701" s="89">
        <v>4.2079599999999999</v>
      </c>
      <c r="Q701" s="89">
        <v>3.6720000000000003E-2</v>
      </c>
      <c r="R701" s="88">
        <v>4.2414199999999997</v>
      </c>
      <c r="S701" s="90">
        <v>3.4700000000000002E-2</v>
      </c>
      <c r="T701" s="89">
        <v>4.35053</v>
      </c>
      <c r="U701" s="89">
        <v>5.9589999999999997E-2</v>
      </c>
      <c r="V701" s="88">
        <v>4.3159799999999997</v>
      </c>
      <c r="W701" s="90">
        <v>3.5209999999999998E-2</v>
      </c>
      <c r="X701" s="89">
        <v>3.96536</v>
      </c>
      <c r="Y701" s="89">
        <v>2.4209999999999999E-2</v>
      </c>
      <c r="Z701" s="88">
        <v>6.4670399999999999</v>
      </c>
      <c r="AA701" s="90">
        <v>3.5335299999999998</v>
      </c>
      <c r="AD701" s="22"/>
    </row>
    <row r="702" spans="2:30" ht="15" customHeight="1">
      <c r="B702" s="126">
        <v>11.74375</v>
      </c>
      <c r="C702" s="127"/>
      <c r="D702" s="88">
        <v>4.4429499999999997</v>
      </c>
      <c r="E702" s="89">
        <v>4.1340000000000002E-2</v>
      </c>
      <c r="F702" s="88">
        <v>4.24702</v>
      </c>
      <c r="G702" s="90">
        <v>3.3250000000000002E-2</v>
      </c>
      <c r="H702" s="89">
        <v>4.6504599999999998</v>
      </c>
      <c r="I702" s="89">
        <v>6.2590000000000007E-2</v>
      </c>
      <c r="J702" s="88">
        <v>4.85792</v>
      </c>
      <c r="K702" s="90">
        <v>0.11973</v>
      </c>
      <c r="L702" s="89">
        <v>4.4472300000000002</v>
      </c>
      <c r="M702" s="89">
        <v>2.546E-2</v>
      </c>
      <c r="N702" s="88">
        <v>4.2769899999999996</v>
      </c>
      <c r="O702" s="90">
        <v>5.8720000000000001E-2</v>
      </c>
      <c r="P702" s="89">
        <v>4.2099200000000003</v>
      </c>
      <c r="Q702" s="89">
        <v>3.5630000000000002E-2</v>
      </c>
      <c r="R702" s="88">
        <v>4.2416400000000003</v>
      </c>
      <c r="S702" s="90">
        <v>3.347E-2</v>
      </c>
      <c r="T702" s="89">
        <v>4.3501099999999999</v>
      </c>
      <c r="U702" s="89">
        <v>5.8369999999999998E-2</v>
      </c>
      <c r="V702" s="88">
        <v>4.3159999999999998</v>
      </c>
      <c r="W702" s="90">
        <v>3.3860000000000001E-2</v>
      </c>
      <c r="X702" s="89">
        <v>3.9657200000000001</v>
      </c>
      <c r="Y702" s="89">
        <v>2.3550000000000001E-2</v>
      </c>
      <c r="Z702" s="88">
        <v>6.4675099999999999</v>
      </c>
      <c r="AA702" s="90">
        <v>3.5317400000000001</v>
      </c>
      <c r="AD702" s="22"/>
    </row>
    <row r="703" spans="2:30" ht="15" customHeight="1">
      <c r="B703" s="126">
        <v>11.749000000000001</v>
      </c>
      <c r="C703" s="127"/>
      <c r="D703" s="88">
        <v>4.4427700000000003</v>
      </c>
      <c r="E703" s="89">
        <v>3.9609999999999999E-2</v>
      </c>
      <c r="F703" s="88">
        <v>4.2469599999999996</v>
      </c>
      <c r="G703" s="90">
        <v>3.279E-2</v>
      </c>
      <c r="H703" s="89">
        <v>4.65062</v>
      </c>
      <c r="I703" s="89">
        <v>6.2219999999999998E-2</v>
      </c>
      <c r="J703" s="88">
        <v>4.8582999999999998</v>
      </c>
      <c r="K703" s="90">
        <v>0.11978999999999999</v>
      </c>
      <c r="L703" s="89">
        <v>4.4481299999999999</v>
      </c>
      <c r="M703" s="89">
        <v>2.4559999999999998E-2</v>
      </c>
      <c r="N703" s="88">
        <v>4.27766</v>
      </c>
      <c r="O703" s="90">
        <v>5.8860000000000003E-2</v>
      </c>
      <c r="P703" s="89">
        <v>4.2092900000000002</v>
      </c>
      <c r="Q703" s="89">
        <v>3.5340000000000003E-2</v>
      </c>
      <c r="R703" s="88">
        <v>4.24153</v>
      </c>
      <c r="S703" s="90">
        <v>3.2509999999999997E-2</v>
      </c>
      <c r="T703" s="89">
        <v>4.3508599999999999</v>
      </c>
      <c r="U703" s="89">
        <v>5.756E-2</v>
      </c>
      <c r="V703" s="88">
        <v>4.3147599999999997</v>
      </c>
      <c r="W703" s="90">
        <v>3.3340000000000002E-2</v>
      </c>
      <c r="X703" s="89">
        <v>3.96502</v>
      </c>
      <c r="Y703" s="89">
        <v>2.2720000000000001E-2</v>
      </c>
      <c r="Z703" s="88">
        <v>6.4671099999999999</v>
      </c>
      <c r="AA703" s="90">
        <v>3.5301</v>
      </c>
      <c r="AD703" s="22"/>
    </row>
    <row r="704" spans="2:30" ht="15" customHeight="1">
      <c r="B704" s="126">
        <v>11.754250000000001</v>
      </c>
      <c r="C704" s="127"/>
      <c r="D704" s="88">
        <v>4.4443200000000003</v>
      </c>
      <c r="E704" s="89">
        <v>3.9170000000000003E-2</v>
      </c>
      <c r="F704" s="88">
        <v>4.2488900000000003</v>
      </c>
      <c r="G704" s="90">
        <v>3.2500000000000001E-2</v>
      </c>
      <c r="H704" s="89">
        <v>4.6517999999999997</v>
      </c>
      <c r="I704" s="89">
        <v>6.1409999999999999E-2</v>
      </c>
      <c r="J704" s="88">
        <v>4.85907</v>
      </c>
      <c r="K704" s="90">
        <v>0.11967</v>
      </c>
      <c r="L704" s="89">
        <v>4.4482499999999998</v>
      </c>
      <c r="M704" s="89">
        <v>2.4309999999999998E-2</v>
      </c>
      <c r="N704" s="88">
        <v>4.2790900000000001</v>
      </c>
      <c r="O704" s="90">
        <v>5.8310000000000001E-2</v>
      </c>
      <c r="P704" s="89">
        <v>4.2103799999999998</v>
      </c>
      <c r="Q704" s="89">
        <v>3.4520000000000002E-2</v>
      </c>
      <c r="R704" s="88">
        <v>4.2424499999999998</v>
      </c>
      <c r="S704" s="90">
        <v>3.2530000000000003E-2</v>
      </c>
      <c r="T704" s="89">
        <v>4.3511300000000004</v>
      </c>
      <c r="U704" s="89">
        <v>5.7480000000000003E-2</v>
      </c>
      <c r="V704" s="88">
        <v>4.3153499999999996</v>
      </c>
      <c r="W704" s="90">
        <v>3.2009999999999997E-2</v>
      </c>
      <c r="X704" s="89">
        <v>3.9664000000000001</v>
      </c>
      <c r="Y704" s="89">
        <v>2.1760000000000002E-2</v>
      </c>
      <c r="Z704" s="88">
        <v>6.46854</v>
      </c>
      <c r="AA704" s="90">
        <v>3.52921</v>
      </c>
      <c r="AD704" s="22"/>
    </row>
    <row r="705" spans="2:30" ht="15" customHeight="1">
      <c r="B705" s="126">
        <v>11.759499999999999</v>
      </c>
      <c r="C705" s="127"/>
      <c r="D705" s="88">
        <v>4.4451599999999996</v>
      </c>
      <c r="E705" s="89">
        <v>4.0680000000000001E-2</v>
      </c>
      <c r="F705" s="88">
        <v>4.2502300000000002</v>
      </c>
      <c r="G705" s="90">
        <v>3.3180000000000001E-2</v>
      </c>
      <c r="H705" s="89">
        <v>4.6524900000000002</v>
      </c>
      <c r="I705" s="89">
        <v>6.157E-2</v>
      </c>
      <c r="J705" s="88">
        <v>4.8595600000000001</v>
      </c>
      <c r="K705" s="90">
        <v>0.11937</v>
      </c>
      <c r="L705" s="89">
        <v>4.4489299999999998</v>
      </c>
      <c r="M705" s="89">
        <v>2.393E-2</v>
      </c>
      <c r="N705" s="88">
        <v>4.2801099999999996</v>
      </c>
      <c r="O705" s="90">
        <v>5.8229999999999997E-2</v>
      </c>
      <c r="P705" s="89">
        <v>4.2120600000000001</v>
      </c>
      <c r="Q705" s="89">
        <v>3.5560000000000001E-2</v>
      </c>
      <c r="R705" s="88">
        <v>4.24308</v>
      </c>
      <c r="S705" s="90">
        <v>3.354E-2</v>
      </c>
      <c r="T705" s="89">
        <v>4.3527699999999996</v>
      </c>
      <c r="U705" s="89">
        <v>5.8400000000000001E-2</v>
      </c>
      <c r="V705" s="88">
        <v>4.3164400000000001</v>
      </c>
      <c r="W705" s="90">
        <v>3.209E-2</v>
      </c>
      <c r="X705" s="89">
        <v>3.96671</v>
      </c>
      <c r="Y705" s="89">
        <v>2.163E-2</v>
      </c>
      <c r="Z705" s="88">
        <v>6.4682000000000004</v>
      </c>
      <c r="AA705" s="90">
        <v>3.52813</v>
      </c>
      <c r="AD705" s="22"/>
    </row>
    <row r="706" spans="2:30" ht="15" customHeight="1">
      <c r="B706" s="126">
        <v>11.764749999999999</v>
      </c>
      <c r="C706" s="127"/>
      <c r="D706" s="88">
        <v>4.4457399999999998</v>
      </c>
      <c r="E706" s="89">
        <v>4.0489999999999998E-2</v>
      </c>
      <c r="F706" s="88">
        <v>4.2504200000000001</v>
      </c>
      <c r="G706" s="90">
        <v>3.134E-2</v>
      </c>
      <c r="H706" s="89">
        <v>4.6526800000000001</v>
      </c>
      <c r="I706" s="89">
        <v>6.1699999999999998E-2</v>
      </c>
      <c r="J706" s="88">
        <v>4.8602400000000001</v>
      </c>
      <c r="K706" s="90">
        <v>0.12013</v>
      </c>
      <c r="L706" s="89">
        <v>4.4490600000000002</v>
      </c>
      <c r="M706" s="89">
        <v>2.4760000000000001E-2</v>
      </c>
      <c r="N706" s="88">
        <v>4.2808200000000003</v>
      </c>
      <c r="O706" s="90">
        <v>5.8720000000000001E-2</v>
      </c>
      <c r="P706" s="89">
        <v>4.2111000000000001</v>
      </c>
      <c r="Q706" s="89">
        <v>3.4950000000000002E-2</v>
      </c>
      <c r="R706" s="88">
        <v>4.2433800000000002</v>
      </c>
      <c r="S706" s="90">
        <v>3.3070000000000002E-2</v>
      </c>
      <c r="T706" s="89">
        <v>4.3530300000000004</v>
      </c>
      <c r="U706" s="89">
        <v>5.7910000000000003E-2</v>
      </c>
      <c r="V706" s="88">
        <v>4.3155400000000004</v>
      </c>
      <c r="W706" s="90">
        <v>3.1940000000000003E-2</v>
      </c>
      <c r="X706" s="89">
        <v>3.9682300000000001</v>
      </c>
      <c r="Y706" s="89">
        <v>2.2030000000000001E-2</v>
      </c>
      <c r="Z706" s="88">
        <v>6.4686500000000002</v>
      </c>
      <c r="AA706" s="90">
        <v>3.5285600000000001</v>
      </c>
      <c r="AD706" s="22"/>
    </row>
    <row r="707" spans="2:30" ht="15" customHeight="1">
      <c r="B707" s="126">
        <v>11.77</v>
      </c>
      <c r="C707" s="127"/>
      <c r="D707" s="88">
        <v>4.4461300000000001</v>
      </c>
      <c r="E707" s="89">
        <v>4.0590000000000001E-2</v>
      </c>
      <c r="F707" s="88">
        <v>4.2505600000000001</v>
      </c>
      <c r="G707" s="90">
        <v>3.1629999999999998E-2</v>
      </c>
      <c r="H707" s="89">
        <v>4.6535399999999996</v>
      </c>
      <c r="I707" s="89">
        <v>6.1760000000000002E-2</v>
      </c>
      <c r="J707" s="88">
        <v>4.8609900000000001</v>
      </c>
      <c r="K707" s="90">
        <v>0.11973</v>
      </c>
      <c r="L707" s="89">
        <v>4.4502600000000001</v>
      </c>
      <c r="M707" s="89">
        <v>2.4549999999999999E-2</v>
      </c>
      <c r="N707" s="88">
        <v>4.2815399999999997</v>
      </c>
      <c r="O707" s="90">
        <v>5.8459999999999998E-2</v>
      </c>
      <c r="P707" s="89">
        <v>4.2119900000000001</v>
      </c>
      <c r="Q707" s="89">
        <v>3.6069999999999998E-2</v>
      </c>
      <c r="R707" s="88">
        <v>4.2436299999999996</v>
      </c>
      <c r="S707" s="90">
        <v>3.2649999999999998E-2</v>
      </c>
      <c r="T707" s="89">
        <v>4.3536000000000001</v>
      </c>
      <c r="U707" s="89">
        <v>5.7779999999999998E-2</v>
      </c>
      <c r="V707" s="88">
        <v>4.3162700000000003</v>
      </c>
      <c r="W707" s="90">
        <v>3.1719999999999998E-2</v>
      </c>
      <c r="X707" s="89">
        <v>3.96882</v>
      </c>
      <c r="Y707" s="89">
        <v>2.2270000000000002E-2</v>
      </c>
      <c r="Z707" s="88">
        <v>6.4692100000000003</v>
      </c>
      <c r="AA707" s="90">
        <v>3.5274200000000002</v>
      </c>
      <c r="AD707" s="22"/>
    </row>
    <row r="708" spans="2:30" ht="15" customHeight="1">
      <c r="B708" s="126">
        <v>11.77525</v>
      </c>
      <c r="C708" s="127"/>
      <c r="D708" s="88">
        <v>4.4463499999999998</v>
      </c>
      <c r="E708" s="89">
        <v>4.018E-2</v>
      </c>
      <c r="F708" s="88">
        <v>4.2519099999999996</v>
      </c>
      <c r="G708" s="90">
        <v>3.1699999999999999E-2</v>
      </c>
      <c r="H708" s="89">
        <v>4.6536200000000001</v>
      </c>
      <c r="I708" s="89">
        <v>6.1210000000000001E-2</v>
      </c>
      <c r="J708" s="88">
        <v>4.8614100000000002</v>
      </c>
      <c r="K708" s="90">
        <v>0.11935</v>
      </c>
      <c r="L708" s="89">
        <v>4.4499599999999999</v>
      </c>
      <c r="M708" s="89">
        <v>2.4510000000000001E-2</v>
      </c>
      <c r="N708" s="88">
        <v>4.2825100000000003</v>
      </c>
      <c r="O708" s="90">
        <v>5.8709999999999998E-2</v>
      </c>
      <c r="P708" s="89">
        <v>4.2127499999999998</v>
      </c>
      <c r="Q708" s="89">
        <v>3.4520000000000002E-2</v>
      </c>
      <c r="R708" s="88">
        <v>4.2446999999999999</v>
      </c>
      <c r="S708" s="90">
        <v>3.3070000000000002E-2</v>
      </c>
      <c r="T708" s="89">
        <v>4.3537100000000004</v>
      </c>
      <c r="U708" s="89">
        <v>5.7590000000000002E-2</v>
      </c>
      <c r="V708" s="88">
        <v>4.31663</v>
      </c>
      <c r="W708" s="90">
        <v>3.1309999999999998E-2</v>
      </c>
      <c r="X708" s="89">
        <v>3.9689399999999999</v>
      </c>
      <c r="Y708" s="89">
        <v>2.2179999999999998E-2</v>
      </c>
      <c r="Z708" s="88">
        <v>6.4691599999999996</v>
      </c>
      <c r="AA708" s="90">
        <v>3.5271499999999998</v>
      </c>
      <c r="AD708" s="22"/>
    </row>
    <row r="709" spans="2:30" ht="15" customHeight="1">
      <c r="B709" s="126">
        <v>11.7805</v>
      </c>
      <c r="C709" s="127"/>
      <c r="D709" s="88">
        <v>4.4451299999999998</v>
      </c>
      <c r="E709" s="89">
        <v>4.1079999999999998E-2</v>
      </c>
      <c r="F709" s="88">
        <v>4.25169</v>
      </c>
      <c r="G709" s="90">
        <v>3.2919999999999998E-2</v>
      </c>
      <c r="H709" s="89">
        <v>4.6540900000000001</v>
      </c>
      <c r="I709" s="89">
        <v>6.2899999999999998E-2</v>
      </c>
      <c r="J709" s="88">
        <v>4.8610300000000004</v>
      </c>
      <c r="K709" s="90">
        <v>0.1206</v>
      </c>
      <c r="L709" s="89">
        <v>4.4506199999999998</v>
      </c>
      <c r="M709" s="89">
        <v>2.5149999999999999E-2</v>
      </c>
      <c r="N709" s="88">
        <v>4.2829899999999999</v>
      </c>
      <c r="O709" s="90">
        <v>5.8840000000000003E-2</v>
      </c>
      <c r="P709" s="89">
        <v>4.2130200000000002</v>
      </c>
      <c r="Q709" s="89">
        <v>3.6549999999999999E-2</v>
      </c>
      <c r="R709" s="88">
        <v>4.2442900000000003</v>
      </c>
      <c r="S709" s="90">
        <v>3.381E-2</v>
      </c>
      <c r="T709" s="89">
        <v>4.3537299999999997</v>
      </c>
      <c r="U709" s="89">
        <v>5.799E-2</v>
      </c>
      <c r="V709" s="88">
        <v>4.3170099999999998</v>
      </c>
      <c r="W709" s="90">
        <v>3.1699999999999999E-2</v>
      </c>
      <c r="X709" s="89">
        <v>3.9689000000000001</v>
      </c>
      <c r="Y709" s="89">
        <v>2.265E-2</v>
      </c>
      <c r="Z709" s="88">
        <v>6.4686300000000001</v>
      </c>
      <c r="AA709" s="90">
        <v>3.5260400000000001</v>
      </c>
      <c r="AD709" s="22"/>
    </row>
    <row r="710" spans="2:30" ht="15" customHeight="1">
      <c r="B710" s="126">
        <v>11.78575</v>
      </c>
      <c r="C710" s="127"/>
      <c r="D710" s="88">
        <v>4.4457399999999998</v>
      </c>
      <c r="E710" s="89">
        <v>3.8940000000000002E-2</v>
      </c>
      <c r="F710" s="88">
        <v>4.2523499999999999</v>
      </c>
      <c r="G710" s="90">
        <v>3.0380000000000001E-2</v>
      </c>
      <c r="H710" s="89">
        <v>4.6548299999999996</v>
      </c>
      <c r="I710" s="89">
        <v>6.1690000000000002E-2</v>
      </c>
      <c r="J710" s="88">
        <v>4.8617299999999997</v>
      </c>
      <c r="K710" s="90">
        <v>0.11960999999999999</v>
      </c>
      <c r="L710" s="89">
        <v>4.4506399999999999</v>
      </c>
      <c r="M710" s="89">
        <v>2.4500000000000001E-2</v>
      </c>
      <c r="N710" s="88">
        <v>4.2839900000000002</v>
      </c>
      <c r="O710" s="90">
        <v>5.7389999999999997E-2</v>
      </c>
      <c r="P710" s="89">
        <v>4.2126999999999999</v>
      </c>
      <c r="Q710" s="89">
        <v>3.5770000000000003E-2</v>
      </c>
      <c r="R710" s="88">
        <v>4.2448100000000002</v>
      </c>
      <c r="S710" s="90">
        <v>3.2779999999999997E-2</v>
      </c>
      <c r="T710" s="89">
        <v>4.3544499999999999</v>
      </c>
      <c r="U710" s="89">
        <v>5.6739999999999999E-2</v>
      </c>
      <c r="V710" s="88">
        <v>4.3168800000000003</v>
      </c>
      <c r="W710" s="90">
        <v>3.0339999999999999E-2</v>
      </c>
      <c r="X710" s="89">
        <v>3.9694199999999999</v>
      </c>
      <c r="Y710" s="89">
        <v>2.095E-2</v>
      </c>
      <c r="Z710" s="88">
        <v>6.4685199999999998</v>
      </c>
      <c r="AA710" s="90">
        <v>3.5248699999999999</v>
      </c>
      <c r="AD710" s="22"/>
    </row>
    <row r="711" spans="2:30" ht="15" customHeight="1">
      <c r="B711" s="126">
        <v>11.791</v>
      </c>
      <c r="C711" s="127"/>
      <c r="D711" s="88">
        <v>4.4461599999999999</v>
      </c>
      <c r="E711" s="89">
        <v>3.9379999999999998E-2</v>
      </c>
      <c r="F711" s="88">
        <v>4.2517300000000002</v>
      </c>
      <c r="G711" s="90">
        <v>3.031E-2</v>
      </c>
      <c r="H711" s="89">
        <v>4.6547299999999998</v>
      </c>
      <c r="I711" s="89">
        <v>6.0760000000000002E-2</v>
      </c>
      <c r="J711" s="88">
        <v>4.8616299999999999</v>
      </c>
      <c r="K711" s="90">
        <v>0.11942999999999999</v>
      </c>
      <c r="L711" s="89">
        <v>4.4505299999999997</v>
      </c>
      <c r="M711" s="89">
        <v>2.4309999999999998E-2</v>
      </c>
      <c r="N711" s="88">
        <v>4.2837100000000001</v>
      </c>
      <c r="O711" s="90">
        <v>5.7930000000000002E-2</v>
      </c>
      <c r="P711" s="89">
        <v>4.2136100000000001</v>
      </c>
      <c r="Q711" s="89">
        <v>3.3779999999999998E-2</v>
      </c>
      <c r="R711" s="88">
        <v>4.2449399999999997</v>
      </c>
      <c r="S711" s="90">
        <v>3.1899999999999998E-2</v>
      </c>
      <c r="T711" s="89">
        <v>4.3530699999999998</v>
      </c>
      <c r="U711" s="89">
        <v>5.7169999999999999E-2</v>
      </c>
      <c r="V711" s="88">
        <v>4.31778</v>
      </c>
      <c r="W711" s="90">
        <v>3.0759999999999999E-2</v>
      </c>
      <c r="X711" s="89">
        <v>3.9691200000000002</v>
      </c>
      <c r="Y711" s="89">
        <v>2.068E-2</v>
      </c>
      <c r="Z711" s="88">
        <v>6.4684600000000003</v>
      </c>
      <c r="AA711" s="90">
        <v>3.5238</v>
      </c>
      <c r="AD711" s="22"/>
    </row>
    <row r="712" spans="2:30" ht="15" customHeight="1">
      <c r="B712" s="126">
        <v>11.796250000000001</v>
      </c>
      <c r="C712" s="127"/>
      <c r="D712" s="88">
        <v>4.4450900000000004</v>
      </c>
      <c r="E712" s="89">
        <v>4.0259999999999997E-2</v>
      </c>
      <c r="F712" s="88">
        <v>4.25122</v>
      </c>
      <c r="G712" s="90">
        <v>3.1199999999999999E-2</v>
      </c>
      <c r="H712" s="89">
        <v>4.6540900000000001</v>
      </c>
      <c r="I712" s="89">
        <v>6.1170000000000002E-2</v>
      </c>
      <c r="J712" s="88">
        <v>4.8611199999999997</v>
      </c>
      <c r="K712" s="90">
        <v>0.11944</v>
      </c>
      <c r="L712" s="89">
        <v>4.4500299999999999</v>
      </c>
      <c r="M712" s="89">
        <v>2.4049999999999998E-2</v>
      </c>
      <c r="N712" s="88">
        <v>4.2837800000000001</v>
      </c>
      <c r="O712" s="90">
        <v>5.7700000000000001E-2</v>
      </c>
      <c r="P712" s="89">
        <v>4.2118599999999997</v>
      </c>
      <c r="Q712" s="89">
        <v>3.5860000000000003E-2</v>
      </c>
      <c r="R712" s="88">
        <v>4.2443499999999998</v>
      </c>
      <c r="S712" s="90">
        <v>3.2820000000000002E-2</v>
      </c>
      <c r="T712" s="89">
        <v>4.35412</v>
      </c>
      <c r="U712" s="89">
        <v>5.8209999999999998E-2</v>
      </c>
      <c r="V712" s="88">
        <v>4.3169300000000002</v>
      </c>
      <c r="W712" s="90">
        <v>3.005E-2</v>
      </c>
      <c r="X712" s="89">
        <v>3.9680900000000001</v>
      </c>
      <c r="Y712" s="89">
        <v>2.102E-2</v>
      </c>
      <c r="Z712" s="88">
        <v>6.4670300000000003</v>
      </c>
      <c r="AA712" s="90">
        <v>3.5222899999999999</v>
      </c>
      <c r="AD712" s="22"/>
    </row>
    <row r="713" spans="2:30" ht="15" customHeight="1">
      <c r="B713" s="126">
        <v>11.801500000000001</v>
      </c>
      <c r="C713" s="127"/>
      <c r="D713" s="88">
        <v>4.4459999999999997</v>
      </c>
      <c r="E713" s="89">
        <v>3.9289999999999999E-2</v>
      </c>
      <c r="F713" s="88">
        <v>4.2511200000000002</v>
      </c>
      <c r="G713" s="90">
        <v>3.0200000000000001E-2</v>
      </c>
      <c r="H713" s="89">
        <v>4.6537199999999999</v>
      </c>
      <c r="I713" s="89">
        <v>6.123E-2</v>
      </c>
      <c r="J713" s="88">
        <v>4.8618399999999999</v>
      </c>
      <c r="K713" s="90">
        <v>0.12009</v>
      </c>
      <c r="L713" s="89">
        <v>4.4498100000000003</v>
      </c>
      <c r="M713" s="89">
        <v>2.4570000000000002E-2</v>
      </c>
      <c r="N713" s="88">
        <v>4.2846399999999996</v>
      </c>
      <c r="O713" s="90">
        <v>5.7689999999999998E-2</v>
      </c>
      <c r="P713" s="89">
        <v>4.2120699999999998</v>
      </c>
      <c r="Q713" s="89">
        <v>3.5090000000000003E-2</v>
      </c>
      <c r="R713" s="88">
        <v>4.24411</v>
      </c>
      <c r="S713" s="90">
        <v>3.2530000000000003E-2</v>
      </c>
      <c r="T713" s="89">
        <v>4.35405</v>
      </c>
      <c r="U713" s="89">
        <v>5.8409999999999997E-2</v>
      </c>
      <c r="V713" s="88">
        <v>4.3172899999999998</v>
      </c>
      <c r="W713" s="90">
        <v>3.022E-2</v>
      </c>
      <c r="X713" s="89">
        <v>3.9681899999999999</v>
      </c>
      <c r="Y713" s="89">
        <v>2.172E-2</v>
      </c>
      <c r="Z713" s="88">
        <v>6.4669699999999999</v>
      </c>
      <c r="AA713" s="90">
        <v>3.5223300000000002</v>
      </c>
      <c r="AD713" s="22"/>
    </row>
    <row r="714" spans="2:30" ht="15" customHeight="1">
      <c r="B714" s="126">
        <v>11.806749999999999</v>
      </c>
      <c r="C714" s="127"/>
      <c r="D714" s="88">
        <v>4.4444400000000002</v>
      </c>
      <c r="E714" s="89">
        <v>3.9230000000000001E-2</v>
      </c>
      <c r="F714" s="88">
        <v>4.25054</v>
      </c>
      <c r="G714" s="90">
        <v>2.9219999999999999E-2</v>
      </c>
      <c r="H714" s="89">
        <v>4.6532200000000001</v>
      </c>
      <c r="I714" s="89">
        <v>6.0449999999999997E-2</v>
      </c>
      <c r="J714" s="88">
        <v>4.8610300000000004</v>
      </c>
      <c r="K714" s="90">
        <v>0.11881</v>
      </c>
      <c r="L714" s="89">
        <v>4.4494199999999999</v>
      </c>
      <c r="M714" s="89">
        <v>2.3449999999999999E-2</v>
      </c>
      <c r="N714" s="88">
        <v>4.2835400000000003</v>
      </c>
      <c r="O714" s="90">
        <v>5.7419999999999999E-2</v>
      </c>
      <c r="P714" s="89">
        <v>4.2122200000000003</v>
      </c>
      <c r="Q714" s="89">
        <v>3.3739999999999999E-2</v>
      </c>
      <c r="R714" s="88">
        <v>4.2437800000000001</v>
      </c>
      <c r="S714" s="90">
        <v>3.2390000000000002E-2</v>
      </c>
      <c r="T714" s="89">
        <v>4.3531000000000004</v>
      </c>
      <c r="U714" s="89">
        <v>5.6770000000000001E-2</v>
      </c>
      <c r="V714" s="88">
        <v>4.3163499999999999</v>
      </c>
      <c r="W714" s="90">
        <v>2.946E-2</v>
      </c>
      <c r="X714" s="89">
        <v>3.9669400000000001</v>
      </c>
      <c r="Y714" s="89">
        <v>2.0379999999999999E-2</v>
      </c>
      <c r="Z714" s="88">
        <v>6.4645299999999999</v>
      </c>
      <c r="AA714" s="90">
        <v>3.51851</v>
      </c>
      <c r="AD714" s="22"/>
    </row>
    <row r="715" spans="2:30" ht="15" customHeight="1">
      <c r="B715" s="126">
        <v>11.811999999999999</v>
      </c>
      <c r="C715" s="127"/>
      <c r="D715" s="88">
        <v>4.4442700000000004</v>
      </c>
      <c r="E715" s="89">
        <v>3.6409999999999998E-2</v>
      </c>
      <c r="F715" s="88">
        <v>4.2492799999999997</v>
      </c>
      <c r="G715" s="90">
        <v>2.7539999999999999E-2</v>
      </c>
      <c r="H715" s="89">
        <v>4.6536900000000001</v>
      </c>
      <c r="I715" s="89">
        <v>5.9339999999999997E-2</v>
      </c>
      <c r="J715" s="88">
        <v>4.8604799999999999</v>
      </c>
      <c r="K715" s="90">
        <v>0.1181</v>
      </c>
      <c r="L715" s="89">
        <v>4.4490800000000004</v>
      </c>
      <c r="M715" s="89">
        <v>2.2499999999999999E-2</v>
      </c>
      <c r="N715" s="88">
        <v>4.2842799999999999</v>
      </c>
      <c r="O715" s="90">
        <v>5.5169999999999997E-2</v>
      </c>
      <c r="P715" s="89">
        <v>4.2111200000000002</v>
      </c>
      <c r="Q715" s="89">
        <v>3.1550000000000002E-2</v>
      </c>
      <c r="R715" s="88">
        <v>4.2437100000000001</v>
      </c>
      <c r="S715" s="90">
        <v>3.092E-2</v>
      </c>
      <c r="T715" s="89">
        <v>4.3525</v>
      </c>
      <c r="U715" s="89">
        <v>5.4219999999999997E-2</v>
      </c>
      <c r="V715" s="88">
        <v>4.3164699999999998</v>
      </c>
      <c r="W715" s="90">
        <v>2.8500000000000001E-2</v>
      </c>
      <c r="X715" s="89">
        <v>3.9666000000000001</v>
      </c>
      <c r="Y715" s="89">
        <v>1.8169999999999999E-2</v>
      </c>
      <c r="Z715" s="88">
        <v>6.4657600000000004</v>
      </c>
      <c r="AA715" s="90">
        <v>3.5159799999999999</v>
      </c>
      <c r="AD715" s="22"/>
    </row>
    <row r="716" spans="2:30" ht="15" customHeight="1">
      <c r="B716" s="126">
        <v>11.81725</v>
      </c>
      <c r="C716" s="127"/>
      <c r="D716" s="88">
        <v>4.4444299999999997</v>
      </c>
      <c r="E716" s="89">
        <v>3.7949999999999998E-2</v>
      </c>
      <c r="F716" s="88">
        <v>4.2490600000000001</v>
      </c>
      <c r="G716" s="90">
        <v>2.777E-2</v>
      </c>
      <c r="H716" s="89">
        <v>4.6524900000000002</v>
      </c>
      <c r="I716" s="89">
        <v>5.9990000000000002E-2</v>
      </c>
      <c r="J716" s="88">
        <v>4.8601299999999998</v>
      </c>
      <c r="K716" s="90">
        <v>0.11852</v>
      </c>
      <c r="L716" s="89">
        <v>4.4489200000000002</v>
      </c>
      <c r="M716" s="89">
        <v>2.283E-2</v>
      </c>
      <c r="N716" s="88">
        <v>4.2831299999999999</v>
      </c>
      <c r="O716" s="90">
        <v>5.611E-2</v>
      </c>
      <c r="P716" s="89">
        <v>4.2114399999999996</v>
      </c>
      <c r="Q716" s="89">
        <v>3.2989999999999998E-2</v>
      </c>
      <c r="R716" s="88">
        <v>4.2437899999999997</v>
      </c>
      <c r="S716" s="90">
        <v>3.1210000000000002E-2</v>
      </c>
      <c r="T716" s="89">
        <v>4.3524799999999999</v>
      </c>
      <c r="U716" s="89">
        <v>5.5629999999999999E-2</v>
      </c>
      <c r="V716" s="88">
        <v>4.3159700000000001</v>
      </c>
      <c r="W716" s="90">
        <v>2.87E-2</v>
      </c>
      <c r="X716" s="89">
        <v>3.9662700000000002</v>
      </c>
      <c r="Y716" s="89">
        <v>1.9060000000000001E-2</v>
      </c>
      <c r="Z716" s="88">
        <v>6.4635499999999997</v>
      </c>
      <c r="AA716" s="90">
        <v>3.5151400000000002</v>
      </c>
      <c r="AD716" s="22"/>
    </row>
    <row r="717" spans="2:30" ht="15" customHeight="1">
      <c r="B717" s="126">
        <v>11.8225</v>
      </c>
      <c r="C717" s="127"/>
      <c r="D717" s="88">
        <v>4.4428299999999998</v>
      </c>
      <c r="E717" s="89">
        <v>3.6220000000000002E-2</v>
      </c>
      <c r="F717" s="88">
        <v>4.2491899999999996</v>
      </c>
      <c r="G717" s="90">
        <v>2.7359999999999999E-2</v>
      </c>
      <c r="H717" s="89">
        <v>4.6521600000000003</v>
      </c>
      <c r="I717" s="89">
        <v>5.9479999999999998E-2</v>
      </c>
      <c r="J717" s="88">
        <v>4.8594799999999996</v>
      </c>
      <c r="K717" s="90">
        <v>0.11737</v>
      </c>
      <c r="L717" s="89">
        <v>4.4485700000000001</v>
      </c>
      <c r="M717" s="89">
        <v>2.189E-2</v>
      </c>
      <c r="N717" s="88">
        <v>4.2834399999999997</v>
      </c>
      <c r="O717" s="90">
        <v>5.5620000000000003E-2</v>
      </c>
      <c r="P717" s="89">
        <v>4.2108600000000003</v>
      </c>
      <c r="Q717" s="89">
        <v>3.1280000000000002E-2</v>
      </c>
      <c r="R717" s="88">
        <v>4.2434200000000004</v>
      </c>
      <c r="S717" s="90">
        <v>3.091E-2</v>
      </c>
      <c r="T717" s="89">
        <v>4.3517599999999996</v>
      </c>
      <c r="U717" s="89">
        <v>5.3620000000000001E-2</v>
      </c>
      <c r="V717" s="88">
        <v>4.3151000000000002</v>
      </c>
      <c r="W717" s="90">
        <v>2.7529999999999999E-2</v>
      </c>
      <c r="X717" s="89">
        <v>3.9657100000000001</v>
      </c>
      <c r="Y717" s="89">
        <v>1.5730000000000001E-2</v>
      </c>
      <c r="Z717" s="88">
        <v>6.4635300000000004</v>
      </c>
      <c r="AA717" s="90">
        <v>3.51166</v>
      </c>
      <c r="AD717" s="22"/>
    </row>
    <row r="718" spans="2:30" ht="15" customHeight="1">
      <c r="B718" s="126">
        <v>11.82775</v>
      </c>
      <c r="C718" s="127"/>
      <c r="D718" s="88">
        <v>4.4420299999999999</v>
      </c>
      <c r="E718" s="89">
        <v>3.7749999999999999E-2</v>
      </c>
      <c r="F718" s="88">
        <v>4.2479300000000002</v>
      </c>
      <c r="G718" s="90">
        <v>2.7550000000000002E-2</v>
      </c>
      <c r="H718" s="89">
        <v>4.6512500000000001</v>
      </c>
      <c r="I718" s="89">
        <v>5.9069999999999998E-2</v>
      </c>
      <c r="J718" s="88">
        <v>4.8595600000000001</v>
      </c>
      <c r="K718" s="90">
        <v>0.11736000000000001</v>
      </c>
      <c r="L718" s="89">
        <v>4.4480300000000002</v>
      </c>
      <c r="M718" s="89">
        <v>2.2280000000000001E-2</v>
      </c>
      <c r="N718" s="88">
        <v>4.2828799999999996</v>
      </c>
      <c r="O718" s="90">
        <v>5.5590000000000001E-2</v>
      </c>
      <c r="P718" s="89">
        <v>4.2106199999999996</v>
      </c>
      <c r="Q718" s="89">
        <v>2.989E-2</v>
      </c>
      <c r="R718" s="88">
        <v>4.2423000000000002</v>
      </c>
      <c r="S718" s="90">
        <v>2.9760000000000002E-2</v>
      </c>
      <c r="T718" s="89">
        <v>4.3504199999999997</v>
      </c>
      <c r="U718" s="89">
        <v>5.3620000000000001E-2</v>
      </c>
      <c r="V718" s="88">
        <v>4.3141499999999997</v>
      </c>
      <c r="W718" s="90">
        <v>2.7820000000000001E-2</v>
      </c>
      <c r="X718" s="89">
        <v>3.9652699999999999</v>
      </c>
      <c r="Y718" s="89">
        <v>1.7610000000000001E-2</v>
      </c>
      <c r="Z718" s="88">
        <v>6.4607599999999996</v>
      </c>
      <c r="AA718" s="90">
        <v>3.5116200000000002</v>
      </c>
      <c r="AD718" s="22"/>
    </row>
    <row r="719" spans="2:30" ht="15" customHeight="1">
      <c r="B719" s="126">
        <v>11.833</v>
      </c>
      <c r="C719" s="127"/>
      <c r="D719" s="88">
        <v>4.4423500000000002</v>
      </c>
      <c r="E719" s="89">
        <v>3.832E-2</v>
      </c>
      <c r="F719" s="88">
        <v>4.2472500000000002</v>
      </c>
      <c r="G719" s="90">
        <v>2.665E-2</v>
      </c>
      <c r="H719" s="89">
        <v>4.6513</v>
      </c>
      <c r="I719" s="89">
        <v>5.9279999999999999E-2</v>
      </c>
      <c r="J719" s="88">
        <v>4.8585399999999996</v>
      </c>
      <c r="K719" s="90">
        <v>0.11758</v>
      </c>
      <c r="L719" s="89">
        <v>4.4471699999999998</v>
      </c>
      <c r="M719" s="89">
        <v>2.2849999999999999E-2</v>
      </c>
      <c r="N719" s="88">
        <v>4.2830199999999996</v>
      </c>
      <c r="O719" s="90">
        <v>5.5730000000000002E-2</v>
      </c>
      <c r="P719" s="89">
        <v>4.2114700000000003</v>
      </c>
      <c r="Q719" s="89">
        <v>3.1919999999999997E-2</v>
      </c>
      <c r="R719" s="88">
        <v>4.2426199999999996</v>
      </c>
      <c r="S719" s="90">
        <v>3.0519999999999999E-2</v>
      </c>
      <c r="T719" s="89">
        <v>4.3514400000000002</v>
      </c>
      <c r="U719" s="89">
        <v>5.416E-2</v>
      </c>
      <c r="V719" s="88">
        <v>4.3141699999999998</v>
      </c>
      <c r="W719" s="90">
        <v>2.8320000000000001E-2</v>
      </c>
      <c r="X719" s="89">
        <v>3.9647800000000002</v>
      </c>
      <c r="Y719" s="89">
        <v>1.7829999999999999E-2</v>
      </c>
      <c r="Z719" s="88">
        <v>6.4592000000000001</v>
      </c>
      <c r="AA719" s="90">
        <v>3.5099300000000002</v>
      </c>
      <c r="AD719" s="22"/>
    </row>
    <row r="720" spans="2:30" ht="15" customHeight="1">
      <c r="B720" s="126">
        <v>11.83825</v>
      </c>
      <c r="C720" s="127"/>
      <c r="D720" s="88">
        <v>4.4426399999999999</v>
      </c>
      <c r="E720" s="89">
        <v>3.6609999999999997E-2</v>
      </c>
      <c r="F720" s="88">
        <v>4.2479899999999997</v>
      </c>
      <c r="G720" s="90">
        <v>2.777E-2</v>
      </c>
      <c r="H720" s="89">
        <v>4.6516599999999997</v>
      </c>
      <c r="I720" s="89">
        <v>5.9470000000000002E-2</v>
      </c>
      <c r="J720" s="88">
        <v>4.8587899999999999</v>
      </c>
      <c r="K720" s="90">
        <v>0.11831</v>
      </c>
      <c r="L720" s="89">
        <v>4.4481700000000002</v>
      </c>
      <c r="M720" s="89">
        <v>2.2179999999999998E-2</v>
      </c>
      <c r="N720" s="88">
        <v>4.2834599999999998</v>
      </c>
      <c r="O720" s="90">
        <v>5.527E-2</v>
      </c>
      <c r="P720" s="89">
        <v>4.2115</v>
      </c>
      <c r="Q720" s="89">
        <v>3.2099999999999997E-2</v>
      </c>
      <c r="R720" s="88">
        <v>4.2432100000000004</v>
      </c>
      <c r="S720" s="90">
        <v>2.989E-2</v>
      </c>
      <c r="T720" s="89">
        <v>4.3511499999999996</v>
      </c>
      <c r="U720" s="89">
        <v>5.4120000000000001E-2</v>
      </c>
      <c r="V720" s="88">
        <v>4.31473</v>
      </c>
      <c r="W720" s="90">
        <v>2.7490000000000001E-2</v>
      </c>
      <c r="X720" s="89">
        <v>3.9648699999999999</v>
      </c>
      <c r="Y720" s="89">
        <v>1.746E-2</v>
      </c>
      <c r="Z720" s="88">
        <v>6.4595399999999996</v>
      </c>
      <c r="AA720" s="90">
        <v>3.5104199999999999</v>
      </c>
      <c r="AD720" s="22"/>
    </row>
    <row r="721" spans="2:30" ht="15" customHeight="1">
      <c r="B721" s="126">
        <v>11.843500000000001</v>
      </c>
      <c r="C721" s="127"/>
      <c r="D721" s="88">
        <v>4.4420999999999999</v>
      </c>
      <c r="E721" s="89">
        <v>3.7350000000000001E-2</v>
      </c>
      <c r="F721" s="88">
        <v>4.2460300000000002</v>
      </c>
      <c r="G721" s="90">
        <v>2.7830000000000001E-2</v>
      </c>
      <c r="H721" s="89">
        <v>4.6507500000000004</v>
      </c>
      <c r="I721" s="89">
        <v>6.055E-2</v>
      </c>
      <c r="J721" s="88">
        <v>4.8588800000000001</v>
      </c>
      <c r="K721" s="90">
        <v>0.11890000000000001</v>
      </c>
      <c r="L721" s="89">
        <v>4.4476800000000001</v>
      </c>
      <c r="M721" s="89">
        <v>2.2100000000000002E-2</v>
      </c>
      <c r="N721" s="88">
        <v>4.2835200000000002</v>
      </c>
      <c r="O721" s="90">
        <v>5.6270000000000001E-2</v>
      </c>
      <c r="P721" s="89">
        <v>4.2115099999999996</v>
      </c>
      <c r="Q721" s="89">
        <v>3.3270000000000001E-2</v>
      </c>
      <c r="R721" s="88">
        <v>4.2423099999999998</v>
      </c>
      <c r="S721" s="90">
        <v>3.0550000000000001E-2</v>
      </c>
      <c r="T721" s="89">
        <v>4.3506499999999999</v>
      </c>
      <c r="U721" s="89">
        <v>5.534E-2</v>
      </c>
      <c r="V721" s="88">
        <v>4.3136000000000001</v>
      </c>
      <c r="W721" s="90">
        <v>2.7890000000000002E-2</v>
      </c>
      <c r="X721" s="89">
        <v>3.9636999999999998</v>
      </c>
      <c r="Y721" s="89">
        <v>1.8270000000000002E-2</v>
      </c>
      <c r="Z721" s="88">
        <v>6.4579700000000004</v>
      </c>
      <c r="AA721" s="90">
        <v>3.5082399999999998</v>
      </c>
      <c r="AD721" s="22"/>
    </row>
    <row r="722" spans="2:30" ht="15" customHeight="1">
      <c r="B722" s="126">
        <v>11.848750000000001</v>
      </c>
      <c r="C722" s="127"/>
      <c r="D722" s="88">
        <v>4.4416700000000002</v>
      </c>
      <c r="E722" s="89">
        <v>3.7690000000000001E-2</v>
      </c>
      <c r="F722" s="88">
        <v>4.2464899999999997</v>
      </c>
      <c r="G722" s="90">
        <v>2.7550000000000002E-2</v>
      </c>
      <c r="H722" s="89">
        <v>4.6503199999999998</v>
      </c>
      <c r="I722" s="89">
        <v>6.0179999999999997E-2</v>
      </c>
      <c r="J722" s="88">
        <v>4.8574000000000002</v>
      </c>
      <c r="K722" s="90">
        <v>0.11853</v>
      </c>
      <c r="L722" s="89">
        <v>4.4468899999999998</v>
      </c>
      <c r="M722" s="89">
        <v>2.2960000000000001E-2</v>
      </c>
      <c r="N722" s="88">
        <v>4.2835700000000001</v>
      </c>
      <c r="O722" s="90">
        <v>5.6329999999999998E-2</v>
      </c>
      <c r="P722" s="89">
        <v>4.2121199999999996</v>
      </c>
      <c r="Q722" s="89">
        <v>3.2379999999999999E-2</v>
      </c>
      <c r="R722" s="88">
        <v>4.2432100000000004</v>
      </c>
      <c r="S722" s="90">
        <v>3.1189999999999999E-2</v>
      </c>
      <c r="T722" s="89">
        <v>4.3514600000000003</v>
      </c>
      <c r="U722" s="89">
        <v>5.4859999999999999E-2</v>
      </c>
      <c r="V722" s="88">
        <v>4.31433</v>
      </c>
      <c r="W722" s="90">
        <v>2.7890000000000002E-2</v>
      </c>
      <c r="X722" s="89">
        <v>3.9637699999999998</v>
      </c>
      <c r="Y722" s="89">
        <v>1.7389999999999999E-2</v>
      </c>
      <c r="Z722" s="88">
        <v>6.4568300000000001</v>
      </c>
      <c r="AA722" s="90">
        <v>3.5069300000000001</v>
      </c>
      <c r="AD722" s="22"/>
    </row>
    <row r="723" spans="2:30" ht="15" customHeight="1">
      <c r="B723" s="126">
        <v>11.853999999999999</v>
      </c>
      <c r="C723" s="127"/>
      <c r="D723" s="88">
        <v>4.4429999999999996</v>
      </c>
      <c r="E723" s="89">
        <v>3.7719999999999997E-2</v>
      </c>
      <c r="F723" s="88">
        <v>4.2472700000000003</v>
      </c>
      <c r="G723" s="90">
        <v>2.844E-2</v>
      </c>
      <c r="H723" s="89">
        <v>4.6505599999999996</v>
      </c>
      <c r="I723" s="89">
        <v>6.1310000000000003E-2</v>
      </c>
      <c r="J723" s="88">
        <v>4.8575799999999996</v>
      </c>
      <c r="K723" s="90">
        <v>0.11928</v>
      </c>
      <c r="L723" s="89">
        <v>4.44686</v>
      </c>
      <c r="M723" s="89">
        <v>2.249E-2</v>
      </c>
      <c r="N723" s="88">
        <v>4.2841699999999996</v>
      </c>
      <c r="O723" s="90">
        <v>5.6599999999999998E-2</v>
      </c>
      <c r="P723" s="89">
        <v>4.2132899999999998</v>
      </c>
      <c r="Q723" s="89">
        <v>3.3309999999999999E-2</v>
      </c>
      <c r="R723" s="88">
        <v>4.2434000000000003</v>
      </c>
      <c r="S723" s="90">
        <v>3.0890000000000001E-2</v>
      </c>
      <c r="T723" s="89">
        <v>4.3518400000000002</v>
      </c>
      <c r="U723" s="89">
        <v>5.5710000000000003E-2</v>
      </c>
      <c r="V723" s="88">
        <v>4.3140499999999999</v>
      </c>
      <c r="W723" s="90">
        <v>2.8899999999999999E-2</v>
      </c>
      <c r="X723" s="89">
        <v>3.96516</v>
      </c>
      <c r="Y723" s="89">
        <v>1.882E-2</v>
      </c>
      <c r="Z723" s="88">
        <v>6.4553200000000004</v>
      </c>
      <c r="AA723" s="90">
        <v>3.5078299999999998</v>
      </c>
      <c r="AD723" s="22"/>
    </row>
    <row r="724" spans="2:30" ht="15" customHeight="1">
      <c r="B724" s="126">
        <v>11.859249999999999</v>
      </c>
      <c r="C724" s="127"/>
      <c r="D724" s="88">
        <v>4.4421200000000001</v>
      </c>
      <c r="E724" s="89">
        <v>3.7749999999999999E-2</v>
      </c>
      <c r="F724" s="88">
        <v>4.2464199999999996</v>
      </c>
      <c r="G724" s="90">
        <v>2.8719999999999999E-2</v>
      </c>
      <c r="H724" s="89">
        <v>4.6496399999999998</v>
      </c>
      <c r="I724" s="89">
        <v>6.1100000000000002E-2</v>
      </c>
      <c r="J724" s="88">
        <v>4.8571299999999997</v>
      </c>
      <c r="K724" s="90">
        <v>0.11932</v>
      </c>
      <c r="L724" s="89">
        <v>4.4465899999999996</v>
      </c>
      <c r="M724" s="89">
        <v>2.2839999999999999E-2</v>
      </c>
      <c r="N724" s="88">
        <v>4.2828200000000001</v>
      </c>
      <c r="O724" s="90">
        <v>5.6340000000000001E-2</v>
      </c>
      <c r="P724" s="89">
        <v>4.2120199999999999</v>
      </c>
      <c r="Q724" s="89">
        <v>3.2969999999999999E-2</v>
      </c>
      <c r="R724" s="88">
        <v>4.242</v>
      </c>
      <c r="S724" s="90">
        <v>3.116E-2</v>
      </c>
      <c r="T724" s="89">
        <v>4.3506299999999998</v>
      </c>
      <c r="U724" s="89">
        <v>5.5719999999999999E-2</v>
      </c>
      <c r="V724" s="88">
        <v>4.3136200000000002</v>
      </c>
      <c r="W724" s="90">
        <v>2.886E-2</v>
      </c>
      <c r="X724" s="89">
        <v>3.9627599999999998</v>
      </c>
      <c r="Y724" s="89">
        <v>1.882E-2</v>
      </c>
      <c r="Z724" s="88">
        <v>6.4554099999999996</v>
      </c>
      <c r="AA724" s="90">
        <v>3.5058500000000001</v>
      </c>
      <c r="AD724" s="22"/>
    </row>
    <row r="725" spans="2:30" ht="15" customHeight="1">
      <c r="B725" s="126">
        <v>11.8645</v>
      </c>
      <c r="C725" s="127"/>
      <c r="D725" s="88">
        <v>4.4430500000000004</v>
      </c>
      <c r="E725" s="89">
        <v>4.0689999999999997E-2</v>
      </c>
      <c r="F725" s="88">
        <v>4.24709</v>
      </c>
      <c r="G725" s="90">
        <v>3.1980000000000001E-2</v>
      </c>
      <c r="H725" s="89">
        <v>4.65008</v>
      </c>
      <c r="I725" s="89">
        <v>6.2350000000000003E-2</v>
      </c>
      <c r="J725" s="88">
        <v>4.8570099999999998</v>
      </c>
      <c r="K725" s="90">
        <v>0.12095</v>
      </c>
      <c r="L725" s="89">
        <v>4.44686</v>
      </c>
      <c r="M725" s="89">
        <v>2.4850000000000001E-2</v>
      </c>
      <c r="N725" s="88">
        <v>4.28315</v>
      </c>
      <c r="O725" s="90">
        <v>5.7590000000000002E-2</v>
      </c>
      <c r="P725" s="89">
        <v>4.2129599999999998</v>
      </c>
      <c r="Q725" s="89">
        <v>3.6360000000000003E-2</v>
      </c>
      <c r="R725" s="88">
        <v>4.2429399999999999</v>
      </c>
      <c r="S725" s="90">
        <v>3.2750000000000001E-2</v>
      </c>
      <c r="T725" s="89">
        <v>4.3513599999999997</v>
      </c>
      <c r="U725" s="89">
        <v>5.8770000000000003E-2</v>
      </c>
      <c r="V725" s="88">
        <v>4.31393</v>
      </c>
      <c r="W725" s="90">
        <v>3.0499999999999999E-2</v>
      </c>
      <c r="X725" s="89">
        <v>3.9639000000000002</v>
      </c>
      <c r="Y725" s="89">
        <v>2.18E-2</v>
      </c>
      <c r="Z725" s="88">
        <v>6.4546900000000003</v>
      </c>
      <c r="AA725" s="90">
        <v>3.5061800000000001</v>
      </c>
      <c r="AD725" s="22"/>
    </row>
    <row r="726" spans="2:30" ht="15" customHeight="1">
      <c r="B726" s="126">
        <v>11.86975</v>
      </c>
      <c r="C726" s="127"/>
      <c r="D726" s="88">
        <v>4.4421099999999996</v>
      </c>
      <c r="E726" s="89">
        <v>3.8789999999999998E-2</v>
      </c>
      <c r="F726" s="88">
        <v>4.2465900000000003</v>
      </c>
      <c r="G726" s="90">
        <v>3.0200000000000001E-2</v>
      </c>
      <c r="H726" s="89">
        <v>4.6498600000000003</v>
      </c>
      <c r="I726" s="89">
        <v>6.1920000000000003E-2</v>
      </c>
      <c r="J726" s="88">
        <v>4.8568100000000003</v>
      </c>
      <c r="K726" s="90">
        <v>0.12032</v>
      </c>
      <c r="L726" s="89">
        <v>4.4474799999999997</v>
      </c>
      <c r="M726" s="89">
        <v>2.3189999999999999E-2</v>
      </c>
      <c r="N726" s="88">
        <v>4.2842900000000004</v>
      </c>
      <c r="O726" s="90">
        <v>5.7160000000000002E-2</v>
      </c>
      <c r="P726" s="89">
        <v>4.2123699999999999</v>
      </c>
      <c r="Q726" s="89">
        <v>3.397E-2</v>
      </c>
      <c r="R726" s="88">
        <v>4.2422700000000004</v>
      </c>
      <c r="S726" s="90">
        <v>3.1780000000000003E-2</v>
      </c>
      <c r="T726" s="89">
        <v>4.3524599999999998</v>
      </c>
      <c r="U726" s="89">
        <v>5.6120000000000003E-2</v>
      </c>
      <c r="V726" s="88">
        <v>4.3144499999999999</v>
      </c>
      <c r="W726" s="90">
        <v>2.9559999999999999E-2</v>
      </c>
      <c r="X726" s="89">
        <v>3.9638300000000002</v>
      </c>
      <c r="Y726" s="89">
        <v>1.9089999999999999E-2</v>
      </c>
      <c r="Z726" s="88">
        <v>6.4537599999999999</v>
      </c>
      <c r="AA726" s="90">
        <v>3.50474</v>
      </c>
      <c r="AD726" s="22"/>
    </row>
    <row r="727" spans="2:30" ht="15" customHeight="1">
      <c r="B727" s="126">
        <v>11.875</v>
      </c>
      <c r="C727" s="127"/>
      <c r="D727" s="88">
        <v>4.4402400000000002</v>
      </c>
      <c r="E727" s="89">
        <v>3.9879999999999999E-2</v>
      </c>
      <c r="F727" s="88">
        <v>4.2445500000000003</v>
      </c>
      <c r="G727" s="90">
        <v>3.0509999999999999E-2</v>
      </c>
      <c r="H727" s="89">
        <v>4.6486700000000001</v>
      </c>
      <c r="I727" s="89">
        <v>6.2350000000000003E-2</v>
      </c>
      <c r="J727" s="88">
        <v>4.85527</v>
      </c>
      <c r="K727" s="90">
        <v>0.12042</v>
      </c>
      <c r="L727" s="89">
        <v>4.4457800000000001</v>
      </c>
      <c r="M727" s="89">
        <v>2.4240000000000001E-2</v>
      </c>
      <c r="N727" s="88">
        <v>4.2832299999999996</v>
      </c>
      <c r="O727" s="90">
        <v>5.7270000000000001E-2</v>
      </c>
      <c r="P727" s="89">
        <v>4.2109500000000004</v>
      </c>
      <c r="Q727" s="89">
        <v>3.5130000000000002E-2</v>
      </c>
      <c r="R727" s="88">
        <v>4.24207</v>
      </c>
      <c r="S727" s="90">
        <v>3.211E-2</v>
      </c>
      <c r="T727" s="89">
        <v>4.3498900000000003</v>
      </c>
      <c r="U727" s="89">
        <v>5.7700000000000001E-2</v>
      </c>
      <c r="V727" s="88">
        <v>4.3129400000000002</v>
      </c>
      <c r="W727" s="90">
        <v>2.964E-2</v>
      </c>
      <c r="X727" s="89">
        <v>3.9622000000000002</v>
      </c>
      <c r="Y727" s="89">
        <v>2.0629999999999999E-2</v>
      </c>
      <c r="Z727" s="88">
        <v>6.4513999999999996</v>
      </c>
      <c r="AA727" s="90">
        <v>3.5026600000000001</v>
      </c>
      <c r="AD727" s="22"/>
    </row>
    <row r="728" spans="2:30" ht="15" customHeight="1">
      <c r="B728" s="126">
        <v>11.88025</v>
      </c>
      <c r="C728" s="127"/>
      <c r="D728" s="88">
        <v>4.4411300000000002</v>
      </c>
      <c r="E728" s="89">
        <v>3.7749999999999999E-2</v>
      </c>
      <c r="F728" s="88">
        <v>4.2456699999999996</v>
      </c>
      <c r="G728" s="90">
        <v>2.9239999999999999E-2</v>
      </c>
      <c r="H728" s="89">
        <v>4.64933</v>
      </c>
      <c r="I728" s="89">
        <v>6.1199999999999997E-2</v>
      </c>
      <c r="J728" s="88">
        <v>4.85616</v>
      </c>
      <c r="K728" s="90">
        <v>0.12058000000000001</v>
      </c>
      <c r="L728" s="89">
        <v>4.4460699999999997</v>
      </c>
      <c r="M728" s="89">
        <v>2.3519999999999999E-2</v>
      </c>
      <c r="N728" s="88">
        <v>4.2832100000000004</v>
      </c>
      <c r="O728" s="90">
        <v>5.6439999999999997E-2</v>
      </c>
      <c r="P728" s="89">
        <v>4.2127400000000002</v>
      </c>
      <c r="Q728" s="89">
        <v>3.2550000000000003E-2</v>
      </c>
      <c r="R728" s="88">
        <v>4.2415099999999999</v>
      </c>
      <c r="S728" s="90">
        <v>3.1440000000000003E-2</v>
      </c>
      <c r="T728" s="89">
        <v>4.3495999999999997</v>
      </c>
      <c r="U728" s="89">
        <v>5.5809999999999998E-2</v>
      </c>
      <c r="V728" s="88">
        <v>4.3124500000000001</v>
      </c>
      <c r="W728" s="90">
        <v>2.9579999999999999E-2</v>
      </c>
      <c r="X728" s="89">
        <v>3.9628399999999999</v>
      </c>
      <c r="Y728" s="89">
        <v>1.9810000000000001E-2</v>
      </c>
      <c r="Z728" s="88">
        <v>6.4514100000000001</v>
      </c>
      <c r="AA728" s="90">
        <v>3.5017</v>
      </c>
      <c r="AD728" s="22"/>
    </row>
    <row r="729" spans="2:30" ht="15" customHeight="1">
      <c r="B729" s="126">
        <v>11.8855</v>
      </c>
      <c r="C729" s="127"/>
      <c r="D729" s="88">
        <v>4.4417900000000001</v>
      </c>
      <c r="E729" s="89">
        <v>3.9079999999999997E-2</v>
      </c>
      <c r="F729" s="88">
        <v>4.2450999999999999</v>
      </c>
      <c r="G729" s="90">
        <v>3.0020000000000002E-2</v>
      </c>
      <c r="H729" s="89">
        <v>4.6486700000000001</v>
      </c>
      <c r="I729" s="89">
        <v>6.2659999999999993E-2</v>
      </c>
      <c r="J729" s="88">
        <v>4.85663</v>
      </c>
      <c r="K729" s="90">
        <v>0.12107999999999999</v>
      </c>
      <c r="L729" s="89">
        <v>4.44611</v>
      </c>
      <c r="M729" s="89">
        <v>2.401E-2</v>
      </c>
      <c r="N729" s="88">
        <v>4.2840699999999998</v>
      </c>
      <c r="O729" s="90">
        <v>5.7570000000000003E-2</v>
      </c>
      <c r="P729" s="89">
        <v>4.2125199999999996</v>
      </c>
      <c r="Q729" s="89">
        <v>3.3640000000000003E-2</v>
      </c>
      <c r="R729" s="88">
        <v>4.2418100000000001</v>
      </c>
      <c r="S729" s="90">
        <v>3.1469999999999998E-2</v>
      </c>
      <c r="T729" s="89">
        <v>4.3499100000000004</v>
      </c>
      <c r="U729" s="89">
        <v>5.6559999999999999E-2</v>
      </c>
      <c r="V729" s="88">
        <v>4.3123500000000003</v>
      </c>
      <c r="W729" s="90">
        <v>3.024E-2</v>
      </c>
      <c r="X729" s="89">
        <v>3.9619900000000001</v>
      </c>
      <c r="Y729" s="89">
        <v>2.034E-2</v>
      </c>
      <c r="Z729" s="88">
        <v>6.4500200000000003</v>
      </c>
      <c r="AA729" s="90">
        <v>3.5008599999999999</v>
      </c>
      <c r="AD729" s="22"/>
    </row>
    <row r="730" spans="2:30" ht="15" customHeight="1">
      <c r="B730" s="126">
        <v>11.890750000000001</v>
      </c>
      <c r="C730" s="127"/>
      <c r="D730" s="88">
        <v>4.4415699999999996</v>
      </c>
      <c r="E730" s="89">
        <v>3.7760000000000002E-2</v>
      </c>
      <c r="F730" s="88">
        <v>4.2454200000000002</v>
      </c>
      <c r="G730" s="90">
        <v>2.9929999999999998E-2</v>
      </c>
      <c r="H730" s="89">
        <v>4.6486400000000003</v>
      </c>
      <c r="I730" s="89">
        <v>6.2230000000000001E-2</v>
      </c>
      <c r="J730" s="88">
        <v>4.8556800000000004</v>
      </c>
      <c r="K730" s="90">
        <v>0.12103</v>
      </c>
      <c r="L730" s="89">
        <v>4.4463200000000001</v>
      </c>
      <c r="M730" s="89">
        <v>2.4060000000000002E-2</v>
      </c>
      <c r="N730" s="88">
        <v>4.2843999999999998</v>
      </c>
      <c r="O730" s="90">
        <v>5.7849999999999999E-2</v>
      </c>
      <c r="P730" s="89">
        <v>4.21333</v>
      </c>
      <c r="Q730" s="89">
        <v>3.3309999999999999E-2</v>
      </c>
      <c r="R730" s="88">
        <v>4.2413800000000004</v>
      </c>
      <c r="S730" s="90">
        <v>3.2000000000000001E-2</v>
      </c>
      <c r="T730" s="89">
        <v>4.3498999999999999</v>
      </c>
      <c r="U730" s="89">
        <v>5.6529999999999997E-2</v>
      </c>
      <c r="V730" s="88">
        <v>4.3130300000000004</v>
      </c>
      <c r="W730" s="90">
        <v>3.0669999999999999E-2</v>
      </c>
      <c r="X730" s="89">
        <v>3.9621300000000002</v>
      </c>
      <c r="Y730" s="89">
        <v>2.0789999999999999E-2</v>
      </c>
      <c r="Z730" s="88">
        <v>6.4490800000000004</v>
      </c>
      <c r="AA730" s="90">
        <v>3.50007</v>
      </c>
      <c r="AD730" s="22"/>
    </row>
    <row r="731" spans="2:30" ht="15" customHeight="1">
      <c r="B731" s="126">
        <v>11.896000000000001</v>
      </c>
      <c r="C731" s="127"/>
      <c r="D731" s="88">
        <v>4.4408300000000001</v>
      </c>
      <c r="E731" s="89">
        <v>4.0219999999999999E-2</v>
      </c>
      <c r="F731" s="88">
        <v>4.2461900000000004</v>
      </c>
      <c r="G731" s="90">
        <v>2.9850000000000002E-2</v>
      </c>
      <c r="H731" s="89">
        <v>4.6491400000000001</v>
      </c>
      <c r="I731" s="89">
        <v>6.3390000000000002E-2</v>
      </c>
      <c r="J731" s="88">
        <v>4.8562900000000004</v>
      </c>
      <c r="K731" s="90">
        <v>0.12185</v>
      </c>
      <c r="L731" s="89">
        <v>4.4462200000000003</v>
      </c>
      <c r="M731" s="89">
        <v>2.469E-2</v>
      </c>
      <c r="N731" s="88">
        <v>4.2851100000000004</v>
      </c>
      <c r="O731" s="90">
        <v>5.7889999999999997E-2</v>
      </c>
      <c r="P731" s="89">
        <v>4.2125300000000001</v>
      </c>
      <c r="Q731" s="89">
        <v>3.4430000000000002E-2</v>
      </c>
      <c r="R731" s="88">
        <v>4.2416400000000003</v>
      </c>
      <c r="S731" s="90">
        <v>3.2759999999999997E-2</v>
      </c>
      <c r="T731" s="89">
        <v>4.3512300000000002</v>
      </c>
      <c r="U731" s="89">
        <v>5.7140000000000003E-2</v>
      </c>
      <c r="V731" s="88">
        <v>4.3126699999999998</v>
      </c>
      <c r="W731" s="90">
        <v>3.056E-2</v>
      </c>
      <c r="X731" s="89">
        <v>3.9615499999999999</v>
      </c>
      <c r="Y731" s="89">
        <v>2.1999999999999999E-2</v>
      </c>
      <c r="Z731" s="88">
        <v>6.4483199999999998</v>
      </c>
      <c r="AA731" s="90">
        <v>3.5007000000000001</v>
      </c>
      <c r="AD731" s="22"/>
    </row>
    <row r="732" spans="2:30" ht="15" customHeight="1">
      <c r="B732" s="126">
        <v>11.901249999999999</v>
      </c>
      <c r="C732" s="127"/>
      <c r="D732" s="88">
        <v>4.4417799999999996</v>
      </c>
      <c r="E732" s="89">
        <v>3.7109999999999997E-2</v>
      </c>
      <c r="F732" s="88">
        <v>4.2459199999999999</v>
      </c>
      <c r="G732" s="90">
        <v>2.9020000000000001E-2</v>
      </c>
      <c r="H732" s="89">
        <v>4.6492500000000003</v>
      </c>
      <c r="I732" s="89">
        <v>6.1249999999999999E-2</v>
      </c>
      <c r="J732" s="88">
        <v>4.8570399999999996</v>
      </c>
      <c r="K732" s="90">
        <v>0.12052</v>
      </c>
      <c r="L732" s="89">
        <v>4.4464499999999996</v>
      </c>
      <c r="M732" s="89">
        <v>2.3050000000000001E-2</v>
      </c>
      <c r="N732" s="88">
        <v>4.2848899999999999</v>
      </c>
      <c r="O732" s="90">
        <v>5.6230000000000002E-2</v>
      </c>
      <c r="P732" s="89">
        <v>4.2137200000000004</v>
      </c>
      <c r="Q732" s="89">
        <v>3.1199999999999999E-2</v>
      </c>
      <c r="R732" s="88">
        <v>4.2416499999999999</v>
      </c>
      <c r="S732" s="90">
        <v>3.0540000000000001E-2</v>
      </c>
      <c r="T732" s="89">
        <v>4.3497899999999996</v>
      </c>
      <c r="U732" s="89">
        <v>5.5960000000000003E-2</v>
      </c>
      <c r="V732" s="88">
        <v>4.3139900000000004</v>
      </c>
      <c r="W732" s="90">
        <v>2.8809999999999999E-2</v>
      </c>
      <c r="X732" s="89">
        <v>3.9620199999999999</v>
      </c>
      <c r="Y732" s="89">
        <v>1.873E-2</v>
      </c>
      <c r="Z732" s="88">
        <v>6.4506899999999998</v>
      </c>
      <c r="AA732" s="90">
        <v>3.49851</v>
      </c>
      <c r="AD732" s="22"/>
    </row>
    <row r="733" spans="2:30" ht="15" customHeight="1">
      <c r="B733" s="126">
        <v>11.906499999999999</v>
      </c>
      <c r="C733" s="127"/>
      <c r="D733" s="88">
        <v>4.4438500000000003</v>
      </c>
      <c r="E733" s="89">
        <v>3.644E-2</v>
      </c>
      <c r="F733" s="88">
        <v>4.2483899999999997</v>
      </c>
      <c r="G733" s="90">
        <v>2.8459999999999999E-2</v>
      </c>
      <c r="H733" s="89">
        <v>4.6504000000000003</v>
      </c>
      <c r="I733" s="89">
        <v>6.2120000000000002E-2</v>
      </c>
      <c r="J733" s="88">
        <v>4.8580300000000003</v>
      </c>
      <c r="K733" s="90">
        <v>0.12071</v>
      </c>
      <c r="L733" s="89">
        <v>4.4477500000000001</v>
      </c>
      <c r="M733" s="89">
        <v>2.342E-2</v>
      </c>
      <c r="N733" s="88">
        <v>4.2862400000000003</v>
      </c>
      <c r="O733" s="90">
        <v>5.6669999999999998E-2</v>
      </c>
      <c r="P733" s="89">
        <v>4.2158100000000003</v>
      </c>
      <c r="Q733" s="89">
        <v>3.0800000000000001E-2</v>
      </c>
      <c r="R733" s="88">
        <v>4.2430199999999996</v>
      </c>
      <c r="S733" s="90">
        <v>3.0800000000000001E-2</v>
      </c>
      <c r="T733" s="89">
        <v>4.3530100000000003</v>
      </c>
      <c r="U733" s="89">
        <v>5.4730000000000001E-2</v>
      </c>
      <c r="V733" s="88">
        <v>4.31393</v>
      </c>
      <c r="W733" s="90">
        <v>2.9489999999999999E-2</v>
      </c>
      <c r="X733" s="89">
        <v>3.9648099999999999</v>
      </c>
      <c r="Y733" s="89">
        <v>1.9220000000000001E-2</v>
      </c>
      <c r="Z733" s="88">
        <v>6.4504799999999998</v>
      </c>
      <c r="AA733" s="90">
        <v>3.4973700000000001</v>
      </c>
      <c r="AD733" s="22"/>
    </row>
    <row r="734" spans="2:30" ht="15" customHeight="1">
      <c r="B734" s="126">
        <v>11.91175</v>
      </c>
      <c r="C734" s="127"/>
      <c r="D734" s="88">
        <v>4.44496</v>
      </c>
      <c r="E734" s="89">
        <v>3.5349999999999999E-2</v>
      </c>
      <c r="F734" s="88">
        <v>4.2488099999999998</v>
      </c>
      <c r="G734" s="90">
        <v>2.7969999999999998E-2</v>
      </c>
      <c r="H734" s="89">
        <v>4.6509799999999997</v>
      </c>
      <c r="I734" s="89">
        <v>6.139E-2</v>
      </c>
      <c r="J734" s="88">
        <v>4.8584300000000002</v>
      </c>
      <c r="K734" s="90">
        <v>0.12071999999999999</v>
      </c>
      <c r="L734" s="89">
        <v>4.4478799999999996</v>
      </c>
      <c r="M734" s="89">
        <v>2.3460000000000002E-2</v>
      </c>
      <c r="N734" s="88">
        <v>4.2870900000000001</v>
      </c>
      <c r="O734" s="90">
        <v>5.7000000000000002E-2</v>
      </c>
      <c r="P734" s="89">
        <v>4.21638</v>
      </c>
      <c r="Q734" s="89">
        <v>3.0689999999999999E-2</v>
      </c>
      <c r="R734" s="88">
        <v>4.24322</v>
      </c>
      <c r="S734" s="90">
        <v>3.116E-2</v>
      </c>
      <c r="T734" s="89">
        <v>4.3541400000000001</v>
      </c>
      <c r="U734" s="89">
        <v>5.4420000000000003E-2</v>
      </c>
      <c r="V734" s="88">
        <v>4.3147599999999997</v>
      </c>
      <c r="W734" s="90">
        <v>2.9850000000000002E-2</v>
      </c>
      <c r="X734" s="89">
        <v>3.9647700000000001</v>
      </c>
      <c r="Y734" s="89">
        <v>1.7829999999999999E-2</v>
      </c>
      <c r="Z734" s="88">
        <v>6.4501299999999997</v>
      </c>
      <c r="AA734" s="90">
        <v>3.49702</v>
      </c>
      <c r="AD734" s="22"/>
    </row>
    <row r="735" spans="2:30" ht="15" customHeight="1">
      <c r="B735" s="126">
        <v>11.917</v>
      </c>
      <c r="C735" s="127"/>
      <c r="D735" s="88">
        <v>4.44292</v>
      </c>
      <c r="E735" s="89">
        <v>3.7249999999999998E-2</v>
      </c>
      <c r="F735" s="88">
        <v>4.2508999999999997</v>
      </c>
      <c r="G735" s="90">
        <v>2.7799999999999998E-2</v>
      </c>
      <c r="H735" s="89">
        <v>4.6511500000000003</v>
      </c>
      <c r="I735" s="89">
        <v>6.1530000000000001E-2</v>
      </c>
      <c r="J735" s="88">
        <v>4.85839</v>
      </c>
      <c r="K735" s="90">
        <v>0.12066</v>
      </c>
      <c r="L735" s="89">
        <v>4.4483600000000001</v>
      </c>
      <c r="M735" s="89">
        <v>2.3939999999999999E-2</v>
      </c>
      <c r="N735" s="88">
        <v>4.2878400000000001</v>
      </c>
      <c r="O735" s="90">
        <v>5.7110000000000001E-2</v>
      </c>
      <c r="P735" s="89">
        <v>4.2164099999999998</v>
      </c>
      <c r="Q735" s="89">
        <v>3.211E-2</v>
      </c>
      <c r="R735" s="88">
        <v>4.2436699999999998</v>
      </c>
      <c r="S735" s="90">
        <v>3.0499999999999999E-2</v>
      </c>
      <c r="T735" s="89">
        <v>4.3555799999999998</v>
      </c>
      <c r="U735" s="89">
        <v>5.491E-2</v>
      </c>
      <c r="V735" s="88">
        <v>4.3148999999999997</v>
      </c>
      <c r="W735" s="90">
        <v>2.9420000000000002E-2</v>
      </c>
      <c r="X735" s="89">
        <v>3.96597</v>
      </c>
      <c r="Y735" s="89">
        <v>1.8200000000000001E-2</v>
      </c>
      <c r="Z735" s="88">
        <v>6.4516799999999996</v>
      </c>
      <c r="AA735" s="90">
        <v>3.4967299999999999</v>
      </c>
      <c r="AD735" s="22"/>
    </row>
    <row r="736" spans="2:30" ht="15" customHeight="1">
      <c r="B736" s="126">
        <v>11.92225</v>
      </c>
      <c r="C736" s="127"/>
      <c r="D736" s="88">
        <v>4.4455099999999996</v>
      </c>
      <c r="E736" s="89">
        <v>3.737E-2</v>
      </c>
      <c r="F736" s="88">
        <v>4.2517800000000001</v>
      </c>
      <c r="G736" s="90">
        <v>2.9139999999999999E-2</v>
      </c>
      <c r="H736" s="89">
        <v>4.6526100000000001</v>
      </c>
      <c r="I736" s="89">
        <v>6.2469999999999998E-2</v>
      </c>
      <c r="J736" s="88">
        <v>4.8596500000000002</v>
      </c>
      <c r="K736" s="90">
        <v>0.12216</v>
      </c>
      <c r="L736" s="89">
        <v>4.4486499999999998</v>
      </c>
      <c r="M736" s="89">
        <v>2.4250000000000001E-2</v>
      </c>
      <c r="N736" s="88">
        <v>4.2881400000000003</v>
      </c>
      <c r="O736" s="90">
        <v>5.7520000000000002E-2</v>
      </c>
      <c r="P736" s="89">
        <v>4.2170300000000003</v>
      </c>
      <c r="Q736" s="89">
        <v>3.3239999999999999E-2</v>
      </c>
      <c r="R736" s="88">
        <v>4.2436699999999998</v>
      </c>
      <c r="S736" s="90">
        <v>3.1419999999999997E-2</v>
      </c>
      <c r="T736" s="89">
        <v>4.35398</v>
      </c>
      <c r="U736" s="89">
        <v>5.7000000000000002E-2</v>
      </c>
      <c r="V736" s="88">
        <v>4.31576</v>
      </c>
      <c r="W736" s="90">
        <v>3.0130000000000001E-2</v>
      </c>
      <c r="X736" s="89">
        <v>3.96712</v>
      </c>
      <c r="Y736" s="89">
        <v>1.8200000000000001E-2</v>
      </c>
      <c r="Z736" s="88">
        <v>6.4516200000000001</v>
      </c>
      <c r="AA736" s="90">
        <v>3.4976600000000002</v>
      </c>
      <c r="AD736" s="22"/>
    </row>
    <row r="737" spans="2:30" ht="15" customHeight="1">
      <c r="B737" s="126">
        <v>11.9275</v>
      </c>
      <c r="C737" s="127"/>
      <c r="D737" s="88">
        <v>4.44597</v>
      </c>
      <c r="E737" s="89">
        <v>3.6479999999999999E-2</v>
      </c>
      <c r="F737" s="88">
        <v>4.2532199999999998</v>
      </c>
      <c r="G737" s="90">
        <v>2.86E-2</v>
      </c>
      <c r="H737" s="89">
        <v>4.6529800000000003</v>
      </c>
      <c r="I737" s="89">
        <v>6.1929999999999999E-2</v>
      </c>
      <c r="J737" s="88">
        <v>4.8605799999999997</v>
      </c>
      <c r="K737" s="90">
        <v>0.12139</v>
      </c>
      <c r="L737" s="89">
        <v>4.4497999999999998</v>
      </c>
      <c r="M737" s="89">
        <v>2.383E-2</v>
      </c>
      <c r="N737" s="88">
        <v>4.2896999999999998</v>
      </c>
      <c r="O737" s="90">
        <v>5.6640000000000003E-2</v>
      </c>
      <c r="P737" s="89">
        <v>4.2189500000000004</v>
      </c>
      <c r="Q737" s="89">
        <v>3.1060000000000001E-2</v>
      </c>
      <c r="R737" s="88">
        <v>4.2440699999999998</v>
      </c>
      <c r="S737" s="90">
        <v>3.116E-2</v>
      </c>
      <c r="T737" s="89">
        <v>4.3565699999999996</v>
      </c>
      <c r="U737" s="89">
        <v>5.5169999999999997E-2</v>
      </c>
      <c r="V737" s="88">
        <v>4.3172800000000002</v>
      </c>
      <c r="W737" s="90">
        <v>2.9530000000000001E-2</v>
      </c>
      <c r="X737" s="89">
        <v>3.9676499999999999</v>
      </c>
      <c r="Y737" s="89">
        <v>1.9269999999999999E-2</v>
      </c>
      <c r="Z737" s="88">
        <v>6.4526399999999997</v>
      </c>
      <c r="AA737" s="90">
        <v>3.4968599999999999</v>
      </c>
      <c r="AD737" s="22"/>
    </row>
    <row r="738" spans="2:30" ht="15" customHeight="1">
      <c r="B738" s="126">
        <v>11.93275</v>
      </c>
      <c r="C738" s="127"/>
      <c r="D738" s="88">
        <v>4.4466200000000002</v>
      </c>
      <c r="E738" s="89">
        <v>3.9609999999999999E-2</v>
      </c>
      <c r="F738" s="88">
        <v>4.2517699999999996</v>
      </c>
      <c r="G738" s="90">
        <v>2.962E-2</v>
      </c>
      <c r="H738" s="89">
        <v>4.6535299999999999</v>
      </c>
      <c r="I738" s="89">
        <v>6.268E-2</v>
      </c>
      <c r="J738" s="88">
        <v>4.8605200000000002</v>
      </c>
      <c r="K738" s="90">
        <v>0.12227</v>
      </c>
      <c r="L738" s="89">
        <v>4.4494899999999999</v>
      </c>
      <c r="M738" s="89">
        <v>2.453E-2</v>
      </c>
      <c r="N738" s="88">
        <v>4.2892299999999999</v>
      </c>
      <c r="O738" s="90">
        <v>5.7489999999999999E-2</v>
      </c>
      <c r="P738" s="89">
        <v>4.2174800000000001</v>
      </c>
      <c r="Q738" s="89">
        <v>3.4860000000000002E-2</v>
      </c>
      <c r="R738" s="88">
        <v>4.2443999999999997</v>
      </c>
      <c r="S738" s="90">
        <v>3.211E-2</v>
      </c>
      <c r="T738" s="89">
        <v>4.3550300000000002</v>
      </c>
      <c r="U738" s="89">
        <v>5.7410000000000003E-2</v>
      </c>
      <c r="V738" s="88">
        <v>4.3175299999999996</v>
      </c>
      <c r="W738" s="90">
        <v>3.022E-2</v>
      </c>
      <c r="X738" s="89">
        <v>3.9669099999999999</v>
      </c>
      <c r="Y738" s="89">
        <v>2.0830000000000001E-2</v>
      </c>
      <c r="Z738" s="88">
        <v>6.45139</v>
      </c>
      <c r="AA738" s="90">
        <v>3.4962</v>
      </c>
      <c r="AD738" s="22"/>
    </row>
    <row r="739" spans="2:30" ht="15" customHeight="1">
      <c r="B739" s="126">
        <v>11.938000000000001</v>
      </c>
      <c r="C739" s="127"/>
      <c r="D739" s="88">
        <v>4.4468800000000002</v>
      </c>
      <c r="E739" s="89">
        <v>3.7670000000000002E-2</v>
      </c>
      <c r="F739" s="88">
        <v>4.25258</v>
      </c>
      <c r="G739" s="90">
        <v>3.015E-2</v>
      </c>
      <c r="H739" s="89">
        <v>4.6530699999999996</v>
      </c>
      <c r="I739" s="89">
        <v>6.2030000000000002E-2</v>
      </c>
      <c r="J739" s="88">
        <v>4.8609400000000003</v>
      </c>
      <c r="K739" s="90">
        <v>0.12082</v>
      </c>
      <c r="L739" s="89">
        <v>4.4494400000000001</v>
      </c>
      <c r="M739" s="89">
        <v>2.3949999999999999E-2</v>
      </c>
      <c r="N739" s="88">
        <v>4.2897100000000004</v>
      </c>
      <c r="O739" s="90">
        <v>5.7480000000000003E-2</v>
      </c>
      <c r="P739" s="89">
        <v>4.2183999999999999</v>
      </c>
      <c r="Q739" s="89">
        <v>3.3340000000000002E-2</v>
      </c>
      <c r="R739" s="88">
        <v>4.2446400000000004</v>
      </c>
      <c r="S739" s="90">
        <v>3.1419999999999997E-2</v>
      </c>
      <c r="T739" s="89">
        <v>4.3565500000000004</v>
      </c>
      <c r="U739" s="89">
        <v>5.6890000000000003E-2</v>
      </c>
      <c r="V739" s="88">
        <v>4.3168600000000001</v>
      </c>
      <c r="W739" s="90">
        <v>2.9950000000000001E-2</v>
      </c>
      <c r="X739" s="89">
        <v>3.968</v>
      </c>
      <c r="Y739" s="89">
        <v>1.9859999999999999E-2</v>
      </c>
      <c r="Z739" s="88">
        <v>6.4515500000000001</v>
      </c>
      <c r="AA739" s="90">
        <v>3.4939900000000002</v>
      </c>
      <c r="AD739" s="22"/>
    </row>
    <row r="740" spans="2:30" ht="15" customHeight="1">
      <c r="B740" s="126">
        <v>11.943250000000001</v>
      </c>
      <c r="C740" s="127"/>
      <c r="D740" s="88">
        <v>4.4465599999999998</v>
      </c>
      <c r="E740" s="89">
        <v>3.746E-2</v>
      </c>
      <c r="F740" s="88">
        <v>4.2540500000000003</v>
      </c>
      <c r="G740" s="90">
        <v>2.93E-2</v>
      </c>
      <c r="H740" s="89">
        <v>4.6543599999999996</v>
      </c>
      <c r="I740" s="89">
        <v>6.139E-2</v>
      </c>
      <c r="J740" s="88">
        <v>4.8622500000000004</v>
      </c>
      <c r="K740" s="90">
        <v>0.12118</v>
      </c>
      <c r="L740" s="89">
        <v>4.4501600000000003</v>
      </c>
      <c r="M740" s="89">
        <v>2.3109999999999999E-2</v>
      </c>
      <c r="N740" s="88">
        <v>4.2911200000000003</v>
      </c>
      <c r="O740" s="90">
        <v>5.7029999999999997E-2</v>
      </c>
      <c r="P740" s="89">
        <v>4.2181800000000003</v>
      </c>
      <c r="Q740" s="89">
        <v>3.3489999999999999E-2</v>
      </c>
      <c r="R740" s="88">
        <v>4.2449500000000002</v>
      </c>
      <c r="S740" s="90">
        <v>3.073E-2</v>
      </c>
      <c r="T740" s="89">
        <v>4.3574000000000002</v>
      </c>
      <c r="U740" s="89">
        <v>5.6489999999999999E-2</v>
      </c>
      <c r="V740" s="88">
        <v>4.3179600000000002</v>
      </c>
      <c r="W740" s="90">
        <v>2.9590000000000002E-2</v>
      </c>
      <c r="X740" s="89">
        <v>3.9689899999999998</v>
      </c>
      <c r="Y740" s="89">
        <v>1.8849999999999999E-2</v>
      </c>
      <c r="Z740" s="88">
        <v>6.4537199999999997</v>
      </c>
      <c r="AA740" s="90">
        <v>3.49383</v>
      </c>
      <c r="AD740" s="22"/>
    </row>
    <row r="741" spans="2:30" ht="15" customHeight="1">
      <c r="B741" s="126">
        <v>11.948499999999999</v>
      </c>
      <c r="C741" s="127"/>
      <c r="D741" s="88">
        <v>4.4464100000000002</v>
      </c>
      <c r="E741" s="89">
        <v>3.8269999999999998E-2</v>
      </c>
      <c r="F741" s="88">
        <v>4.25427</v>
      </c>
      <c r="G741" s="90">
        <v>2.8979999999999999E-2</v>
      </c>
      <c r="H741" s="89">
        <v>4.6542700000000004</v>
      </c>
      <c r="I741" s="89">
        <v>6.1359999999999998E-2</v>
      </c>
      <c r="J741" s="88">
        <v>4.8623000000000003</v>
      </c>
      <c r="K741" s="90">
        <v>0.121</v>
      </c>
      <c r="L741" s="89">
        <v>4.4508400000000004</v>
      </c>
      <c r="M741" s="89">
        <v>2.3709999999999998E-2</v>
      </c>
      <c r="N741" s="88">
        <v>4.2906300000000002</v>
      </c>
      <c r="O741" s="90">
        <v>5.7079999999999999E-2</v>
      </c>
      <c r="P741" s="89">
        <v>4.2182300000000001</v>
      </c>
      <c r="Q741" s="89">
        <v>3.2809999999999999E-2</v>
      </c>
      <c r="R741" s="88">
        <v>4.2451499999999998</v>
      </c>
      <c r="S741" s="90">
        <v>3.0370000000000001E-2</v>
      </c>
      <c r="T741" s="89">
        <v>4.3569500000000003</v>
      </c>
      <c r="U741" s="89">
        <v>5.6899999999999999E-2</v>
      </c>
      <c r="V741" s="88">
        <v>4.3183600000000002</v>
      </c>
      <c r="W741" s="90">
        <v>2.9489999999999999E-2</v>
      </c>
      <c r="X741" s="89">
        <v>3.97017</v>
      </c>
      <c r="Y741" s="89">
        <v>1.8419999999999999E-2</v>
      </c>
      <c r="Z741" s="88">
        <v>6.45303</v>
      </c>
      <c r="AA741" s="90">
        <v>3.4933399999999999</v>
      </c>
      <c r="AD741" s="22"/>
    </row>
    <row r="742" spans="2:30" ht="15" customHeight="1">
      <c r="B742" s="126">
        <v>11.953749999999999</v>
      </c>
      <c r="C742" s="127"/>
      <c r="D742" s="88">
        <v>4.4478499999999999</v>
      </c>
      <c r="E742" s="89">
        <v>3.703E-2</v>
      </c>
      <c r="F742" s="88">
        <v>4.2555899999999998</v>
      </c>
      <c r="G742" s="90">
        <v>2.7459999999999998E-2</v>
      </c>
      <c r="H742" s="89">
        <v>4.6548699999999998</v>
      </c>
      <c r="I742" s="89">
        <v>6.1260000000000002E-2</v>
      </c>
      <c r="J742" s="88">
        <v>4.8631200000000003</v>
      </c>
      <c r="K742" s="90">
        <v>0.12157</v>
      </c>
      <c r="L742" s="89">
        <v>4.4508700000000001</v>
      </c>
      <c r="M742" s="89">
        <v>2.342E-2</v>
      </c>
      <c r="N742" s="88">
        <v>4.2914500000000002</v>
      </c>
      <c r="O742" s="90">
        <v>5.6739999999999999E-2</v>
      </c>
      <c r="P742" s="89">
        <v>4.2183700000000002</v>
      </c>
      <c r="Q742" s="89">
        <v>3.1829999999999997E-2</v>
      </c>
      <c r="R742" s="88">
        <v>4.24594</v>
      </c>
      <c r="S742" s="90">
        <v>3.0720000000000001E-2</v>
      </c>
      <c r="T742" s="89">
        <v>4.3569199999999997</v>
      </c>
      <c r="U742" s="89">
        <v>5.5800000000000002E-2</v>
      </c>
      <c r="V742" s="88">
        <v>4.31813</v>
      </c>
      <c r="W742" s="90">
        <v>2.9100000000000001E-2</v>
      </c>
      <c r="X742" s="89">
        <v>3.9702899999999999</v>
      </c>
      <c r="Y742" s="89">
        <v>1.8700000000000001E-2</v>
      </c>
      <c r="Z742" s="88">
        <v>6.4537500000000003</v>
      </c>
      <c r="AA742" s="90">
        <v>3.4929299999999999</v>
      </c>
      <c r="AD742" s="22"/>
    </row>
    <row r="743" spans="2:30" ht="15" customHeight="1">
      <c r="B743" s="126">
        <v>11.959</v>
      </c>
      <c r="C743" s="127"/>
      <c r="D743" s="88">
        <v>4.4480899999999997</v>
      </c>
      <c r="E743" s="89">
        <v>3.8530000000000002E-2</v>
      </c>
      <c r="F743" s="88">
        <v>4.2562199999999999</v>
      </c>
      <c r="G743" s="90">
        <v>2.802E-2</v>
      </c>
      <c r="H743" s="89">
        <v>4.6558400000000004</v>
      </c>
      <c r="I743" s="89">
        <v>6.1089999999999998E-2</v>
      </c>
      <c r="J743" s="88">
        <v>4.86334</v>
      </c>
      <c r="K743" s="90">
        <v>0.12159</v>
      </c>
      <c r="L743" s="89">
        <v>4.4518700000000004</v>
      </c>
      <c r="M743" s="89">
        <v>2.351E-2</v>
      </c>
      <c r="N743" s="88">
        <v>4.2919200000000002</v>
      </c>
      <c r="O743" s="90">
        <v>5.6919999999999998E-2</v>
      </c>
      <c r="P743" s="89">
        <v>4.2195499999999999</v>
      </c>
      <c r="Q743" s="89">
        <v>3.313E-2</v>
      </c>
      <c r="R743" s="88">
        <v>4.2462400000000002</v>
      </c>
      <c r="S743" s="90">
        <v>3.1460000000000002E-2</v>
      </c>
      <c r="T743" s="89">
        <v>4.3577300000000001</v>
      </c>
      <c r="U743" s="89">
        <v>5.645E-2</v>
      </c>
      <c r="V743" s="88">
        <v>4.3190600000000003</v>
      </c>
      <c r="W743" s="90">
        <v>2.9899999999999999E-2</v>
      </c>
      <c r="X743" s="89">
        <v>3.9703900000000001</v>
      </c>
      <c r="Y743" s="89">
        <v>1.8720000000000001E-2</v>
      </c>
      <c r="Z743" s="88">
        <v>6.4537899999999997</v>
      </c>
      <c r="AA743" s="90">
        <v>3.4920800000000001</v>
      </c>
      <c r="AD743" s="22"/>
    </row>
    <row r="744" spans="2:30" ht="15" customHeight="1">
      <c r="B744" s="126">
        <v>11.96425</v>
      </c>
      <c r="C744" s="127"/>
      <c r="D744" s="88">
        <v>4.4463900000000001</v>
      </c>
      <c r="E744" s="89">
        <v>3.807E-2</v>
      </c>
      <c r="F744" s="88">
        <v>4.2553599999999996</v>
      </c>
      <c r="G744" s="90">
        <v>2.7830000000000001E-2</v>
      </c>
      <c r="H744" s="89">
        <v>4.6553300000000002</v>
      </c>
      <c r="I744" s="89">
        <v>6.0859999999999997E-2</v>
      </c>
      <c r="J744" s="88">
        <v>4.8629800000000003</v>
      </c>
      <c r="K744" s="90">
        <v>0.12134</v>
      </c>
      <c r="L744" s="89">
        <v>4.4512200000000002</v>
      </c>
      <c r="M744" s="89">
        <v>2.332E-2</v>
      </c>
      <c r="N744" s="88">
        <v>4.2916999999999996</v>
      </c>
      <c r="O744" s="90">
        <v>5.6759999999999998E-2</v>
      </c>
      <c r="P744" s="89">
        <v>4.2192499999999997</v>
      </c>
      <c r="Q744" s="89">
        <v>3.2030000000000003E-2</v>
      </c>
      <c r="R744" s="88">
        <v>4.2455699999999998</v>
      </c>
      <c r="S744" s="90">
        <v>3.1E-2</v>
      </c>
      <c r="T744" s="89">
        <v>4.3571400000000002</v>
      </c>
      <c r="U744" s="89">
        <v>5.6500000000000002E-2</v>
      </c>
      <c r="V744" s="88">
        <v>4.3190299999999997</v>
      </c>
      <c r="W744" s="90">
        <v>2.9000000000000001E-2</v>
      </c>
      <c r="X744" s="89">
        <v>3.9705499999999998</v>
      </c>
      <c r="Y744" s="89">
        <v>1.6750000000000001E-2</v>
      </c>
      <c r="Z744" s="88">
        <v>6.4525699999999997</v>
      </c>
      <c r="AA744" s="90">
        <v>3.4904899999999999</v>
      </c>
      <c r="AD744" s="22"/>
    </row>
    <row r="745" spans="2:30" ht="15" customHeight="1">
      <c r="B745" s="126">
        <v>11.9695</v>
      </c>
      <c r="C745" s="127"/>
      <c r="D745" s="88">
        <v>4.4463900000000001</v>
      </c>
      <c r="E745" s="89">
        <v>3.5610000000000003E-2</v>
      </c>
      <c r="F745" s="88">
        <v>4.2546400000000002</v>
      </c>
      <c r="G745" s="90">
        <v>2.6349999999999998E-2</v>
      </c>
      <c r="H745" s="89">
        <v>4.6547900000000002</v>
      </c>
      <c r="I745" s="89">
        <v>6.021E-2</v>
      </c>
      <c r="J745" s="88">
        <v>4.8630100000000001</v>
      </c>
      <c r="K745" s="90">
        <v>0.12073</v>
      </c>
      <c r="L745" s="89">
        <v>4.4513400000000001</v>
      </c>
      <c r="M745" s="89">
        <v>2.1739999999999999E-2</v>
      </c>
      <c r="N745" s="88">
        <v>4.2916999999999996</v>
      </c>
      <c r="O745" s="90">
        <v>5.5879999999999999E-2</v>
      </c>
      <c r="P745" s="89">
        <v>4.2184299999999997</v>
      </c>
      <c r="Q745" s="89">
        <v>3.0890000000000001E-2</v>
      </c>
      <c r="R745" s="88">
        <v>4.2457200000000004</v>
      </c>
      <c r="S745" s="90">
        <v>3.022E-2</v>
      </c>
      <c r="T745" s="89">
        <v>4.3571900000000001</v>
      </c>
      <c r="U745" s="89">
        <v>5.5E-2</v>
      </c>
      <c r="V745" s="88">
        <v>4.3185200000000004</v>
      </c>
      <c r="W745" s="90">
        <v>2.8170000000000001E-2</v>
      </c>
      <c r="X745" s="89">
        <v>3.9698799999999999</v>
      </c>
      <c r="Y745" s="89">
        <v>1.6070000000000001E-2</v>
      </c>
      <c r="Z745" s="88">
        <v>6.4523099999999998</v>
      </c>
      <c r="AA745" s="90">
        <v>3.4873500000000002</v>
      </c>
      <c r="AD745" s="22"/>
    </row>
    <row r="746" spans="2:30" ht="15" customHeight="1">
      <c r="B746" s="126">
        <v>11.97475</v>
      </c>
      <c r="C746" s="127"/>
      <c r="D746" s="88">
        <v>4.4482400000000002</v>
      </c>
      <c r="E746" s="89">
        <v>3.635E-2</v>
      </c>
      <c r="F746" s="88">
        <v>4.2541399999999996</v>
      </c>
      <c r="G746" s="90">
        <v>2.6720000000000001E-2</v>
      </c>
      <c r="H746" s="89">
        <v>4.6562000000000001</v>
      </c>
      <c r="I746" s="89">
        <v>6.0420000000000001E-2</v>
      </c>
      <c r="J746" s="88">
        <v>4.8631599999999997</v>
      </c>
      <c r="K746" s="90">
        <v>0.12075</v>
      </c>
      <c r="L746" s="89">
        <v>4.4515599999999997</v>
      </c>
      <c r="M746" s="89">
        <v>2.2540000000000001E-2</v>
      </c>
      <c r="N746" s="88">
        <v>4.2927200000000001</v>
      </c>
      <c r="O746" s="90">
        <v>5.5669999999999997E-2</v>
      </c>
      <c r="P746" s="89">
        <v>4.2193800000000001</v>
      </c>
      <c r="Q746" s="89">
        <v>3.09E-2</v>
      </c>
      <c r="R746" s="88">
        <v>4.2454799999999997</v>
      </c>
      <c r="S746" s="90">
        <v>0.03</v>
      </c>
      <c r="T746" s="89">
        <v>4.3588100000000001</v>
      </c>
      <c r="U746" s="89">
        <v>5.4670000000000003E-2</v>
      </c>
      <c r="V746" s="88">
        <v>4.3197099999999997</v>
      </c>
      <c r="W746" s="90">
        <v>2.8379999999999999E-2</v>
      </c>
      <c r="X746" s="89">
        <v>3.9701200000000001</v>
      </c>
      <c r="Y746" s="89">
        <v>1.669E-2</v>
      </c>
      <c r="Z746" s="88">
        <v>6.45113</v>
      </c>
      <c r="AA746" s="90">
        <v>3.4874499999999999</v>
      </c>
      <c r="AD746" s="22"/>
    </row>
    <row r="747" spans="2:30" ht="15" customHeight="1">
      <c r="B747" s="126">
        <v>11.98</v>
      </c>
      <c r="C747" s="127"/>
      <c r="D747" s="88">
        <v>4.4465599999999998</v>
      </c>
      <c r="E747" s="89">
        <v>3.6299999999999999E-2</v>
      </c>
      <c r="F747" s="88">
        <v>4.2552500000000002</v>
      </c>
      <c r="G747" s="90">
        <v>2.6530000000000001E-2</v>
      </c>
      <c r="H747" s="89">
        <v>4.6550599999999998</v>
      </c>
      <c r="I747" s="89">
        <v>6.0049999999999999E-2</v>
      </c>
      <c r="J747" s="88">
        <v>4.8627500000000001</v>
      </c>
      <c r="K747" s="90">
        <v>0.12082</v>
      </c>
      <c r="L747" s="89">
        <v>4.4506300000000003</v>
      </c>
      <c r="M747" s="89">
        <v>2.3050000000000001E-2</v>
      </c>
      <c r="N747" s="88">
        <v>4.2922200000000004</v>
      </c>
      <c r="O747" s="90">
        <v>5.6120000000000003E-2</v>
      </c>
      <c r="P747" s="89">
        <v>4.2204800000000002</v>
      </c>
      <c r="Q747" s="89">
        <v>3.211E-2</v>
      </c>
      <c r="R747" s="88">
        <v>4.24512</v>
      </c>
      <c r="S747" s="90">
        <v>3.056E-2</v>
      </c>
      <c r="T747" s="89">
        <v>4.3580100000000002</v>
      </c>
      <c r="U747" s="89">
        <v>5.6480000000000002E-2</v>
      </c>
      <c r="V747" s="88">
        <v>4.3186900000000001</v>
      </c>
      <c r="W747" s="90">
        <v>2.8160000000000001E-2</v>
      </c>
      <c r="X747" s="89">
        <v>3.9693100000000001</v>
      </c>
      <c r="Y747" s="89">
        <v>1.8239999999999999E-2</v>
      </c>
      <c r="Z747" s="88">
        <v>6.4500700000000002</v>
      </c>
      <c r="AA747" s="90">
        <v>3.4856699999999998</v>
      </c>
      <c r="AD747" s="22"/>
    </row>
    <row r="748" spans="2:30" ht="15" customHeight="1">
      <c r="B748" s="126">
        <v>11.985250000000001</v>
      </c>
      <c r="C748" s="127"/>
      <c r="D748" s="88">
        <v>4.4462799999999998</v>
      </c>
      <c r="E748" s="89">
        <v>3.6260000000000001E-2</v>
      </c>
      <c r="F748" s="88">
        <v>4.2549999999999999</v>
      </c>
      <c r="G748" s="90">
        <v>2.5360000000000001E-2</v>
      </c>
      <c r="H748" s="89">
        <v>4.6550599999999998</v>
      </c>
      <c r="I748" s="89">
        <v>6.0049999999999999E-2</v>
      </c>
      <c r="J748" s="88">
        <v>4.8640499999999998</v>
      </c>
      <c r="K748" s="90">
        <v>0.12015000000000001</v>
      </c>
      <c r="L748" s="89">
        <v>4.45113</v>
      </c>
      <c r="M748" s="89">
        <v>2.215E-2</v>
      </c>
      <c r="N748" s="88">
        <v>4.2921199999999997</v>
      </c>
      <c r="O748" s="90">
        <v>5.6059999999999999E-2</v>
      </c>
      <c r="P748" s="89">
        <v>4.2201700000000004</v>
      </c>
      <c r="Q748" s="89">
        <v>3.1890000000000002E-2</v>
      </c>
      <c r="R748" s="88">
        <v>4.2454700000000001</v>
      </c>
      <c r="S748" s="90">
        <v>2.9690000000000001E-2</v>
      </c>
      <c r="T748" s="89">
        <v>4.35846</v>
      </c>
      <c r="U748" s="89">
        <v>5.4579999999999997E-2</v>
      </c>
      <c r="V748" s="88">
        <v>4.3183800000000003</v>
      </c>
      <c r="W748" s="90">
        <v>2.8000000000000001E-2</v>
      </c>
      <c r="X748" s="89">
        <v>3.9696699999999998</v>
      </c>
      <c r="Y748" s="89">
        <v>1.668E-2</v>
      </c>
      <c r="Z748" s="88">
        <v>6.4509400000000001</v>
      </c>
      <c r="AA748" s="90">
        <v>3.4833699999999999</v>
      </c>
      <c r="AD748" s="22"/>
    </row>
    <row r="749" spans="2:30" ht="15" customHeight="1">
      <c r="B749" s="126">
        <v>11.990500000000001</v>
      </c>
      <c r="C749" s="127"/>
      <c r="D749" s="88">
        <v>4.4466599999999996</v>
      </c>
      <c r="E749" s="89">
        <v>3.6470000000000002E-2</v>
      </c>
      <c r="F749" s="88">
        <v>4.25434</v>
      </c>
      <c r="G749" s="90">
        <v>2.598E-2</v>
      </c>
      <c r="H749" s="89">
        <v>4.6546799999999999</v>
      </c>
      <c r="I749" s="89">
        <v>5.9859999999999997E-2</v>
      </c>
      <c r="J749" s="88">
        <v>4.8628600000000004</v>
      </c>
      <c r="K749" s="90">
        <v>0.12033000000000001</v>
      </c>
      <c r="L749" s="89">
        <v>4.4498199999999999</v>
      </c>
      <c r="M749" s="89">
        <v>2.2550000000000001E-2</v>
      </c>
      <c r="N749" s="88">
        <v>4.2921100000000001</v>
      </c>
      <c r="O749" s="90">
        <v>5.5899999999999998E-2</v>
      </c>
      <c r="P749" s="89">
        <v>4.21983</v>
      </c>
      <c r="Q749" s="89">
        <v>3.0040000000000001E-2</v>
      </c>
      <c r="R749" s="88">
        <v>4.2448800000000002</v>
      </c>
      <c r="S749" s="90">
        <v>2.938E-2</v>
      </c>
      <c r="T749" s="89">
        <v>4.3567999999999998</v>
      </c>
      <c r="U749" s="89">
        <v>5.5780000000000003E-2</v>
      </c>
      <c r="V749" s="88">
        <v>4.3183600000000002</v>
      </c>
      <c r="W749" s="90">
        <v>2.7230000000000001E-2</v>
      </c>
      <c r="X749" s="89">
        <v>3.9687399999999999</v>
      </c>
      <c r="Y749" s="89">
        <v>1.5720000000000001E-2</v>
      </c>
      <c r="Z749" s="88">
        <v>6.4484700000000004</v>
      </c>
      <c r="AA749" s="90">
        <v>3.4828399999999999</v>
      </c>
      <c r="AD749" s="22"/>
    </row>
    <row r="750" spans="2:30" ht="15" customHeight="1">
      <c r="B750" s="126">
        <v>11.995749999999999</v>
      </c>
      <c r="C750" s="127"/>
      <c r="D750" s="88">
        <v>4.4485200000000003</v>
      </c>
      <c r="E750" s="89">
        <v>3.7010000000000001E-2</v>
      </c>
      <c r="F750" s="88">
        <v>4.2545400000000004</v>
      </c>
      <c r="G750" s="90">
        <v>2.5850000000000001E-2</v>
      </c>
      <c r="H750" s="89">
        <v>4.6551799999999997</v>
      </c>
      <c r="I750" s="89">
        <v>5.9839999999999997E-2</v>
      </c>
      <c r="J750" s="88">
        <v>4.8624999999999998</v>
      </c>
      <c r="K750" s="90">
        <v>0.12003</v>
      </c>
      <c r="L750" s="89">
        <v>4.4503399999999997</v>
      </c>
      <c r="M750" s="89">
        <v>2.1940000000000001E-2</v>
      </c>
      <c r="N750" s="88">
        <v>4.2921800000000001</v>
      </c>
      <c r="O750" s="90">
        <v>5.5100000000000003E-2</v>
      </c>
      <c r="P750" s="89">
        <v>4.2215699999999998</v>
      </c>
      <c r="Q750" s="89">
        <v>3.0269999999999998E-2</v>
      </c>
      <c r="R750" s="88">
        <v>4.24566</v>
      </c>
      <c r="S750" s="90">
        <v>2.9659999999999999E-2</v>
      </c>
      <c r="T750" s="89">
        <v>4.3582099999999997</v>
      </c>
      <c r="U750" s="89">
        <v>5.5849999999999997E-2</v>
      </c>
      <c r="V750" s="88">
        <v>4.3184199999999997</v>
      </c>
      <c r="W750" s="90">
        <v>2.7140000000000001E-2</v>
      </c>
      <c r="X750" s="89">
        <v>3.97024</v>
      </c>
      <c r="Y750" s="89">
        <v>1.6459999999999999E-2</v>
      </c>
      <c r="Z750" s="88">
        <v>6.4491800000000001</v>
      </c>
      <c r="AA750" s="90">
        <v>3.4817999999999998</v>
      </c>
      <c r="AD750" s="22"/>
    </row>
    <row r="751" spans="2:30" ht="15" customHeight="1">
      <c r="B751" s="126">
        <v>12.000999999999999</v>
      </c>
      <c r="C751" s="127"/>
      <c r="D751" s="88">
        <v>4.4482600000000003</v>
      </c>
      <c r="E751" s="89">
        <v>3.7530000000000001E-2</v>
      </c>
      <c r="F751" s="88">
        <v>4.25488</v>
      </c>
      <c r="G751" s="90">
        <v>2.6339999999999999E-2</v>
      </c>
      <c r="H751" s="89">
        <v>4.6549800000000001</v>
      </c>
      <c r="I751" s="89">
        <v>5.985E-2</v>
      </c>
      <c r="J751" s="88">
        <v>4.8629800000000003</v>
      </c>
      <c r="K751" s="90">
        <v>0.12066</v>
      </c>
      <c r="L751" s="89">
        <v>4.45045</v>
      </c>
      <c r="M751" s="89">
        <v>2.256E-2</v>
      </c>
      <c r="N751" s="88">
        <v>4.2924600000000002</v>
      </c>
      <c r="O751" s="90">
        <v>5.5789999999999999E-2</v>
      </c>
      <c r="P751" s="89">
        <v>4.2208500000000004</v>
      </c>
      <c r="Q751" s="89">
        <v>3.2439999999999997E-2</v>
      </c>
      <c r="R751" s="88">
        <v>4.2456199999999997</v>
      </c>
      <c r="S751" s="90">
        <v>3.0339999999999999E-2</v>
      </c>
      <c r="T751" s="89">
        <v>4.3592599999999999</v>
      </c>
      <c r="U751" s="89">
        <v>5.595E-2</v>
      </c>
      <c r="V751" s="88">
        <v>4.3186</v>
      </c>
      <c r="W751" s="90">
        <v>2.7820000000000001E-2</v>
      </c>
      <c r="X751" s="89">
        <v>3.9698500000000001</v>
      </c>
      <c r="Y751" s="89">
        <v>1.6760000000000001E-2</v>
      </c>
      <c r="Z751" s="88">
        <v>6.4478600000000004</v>
      </c>
      <c r="AA751" s="90">
        <v>3.48062</v>
      </c>
      <c r="AD751" s="22"/>
    </row>
    <row r="752" spans="2:30" ht="15" customHeight="1">
      <c r="B752" s="126">
        <v>12.00625</v>
      </c>
      <c r="C752" s="127"/>
      <c r="D752" s="88">
        <v>4.4454000000000002</v>
      </c>
      <c r="E752" s="89">
        <v>3.5060000000000001E-2</v>
      </c>
      <c r="F752" s="88">
        <v>4.2517699999999996</v>
      </c>
      <c r="G752" s="90">
        <v>2.4459999999999999E-2</v>
      </c>
      <c r="H752" s="89">
        <v>4.6532400000000003</v>
      </c>
      <c r="I752" s="89">
        <v>5.9630000000000002E-2</v>
      </c>
      <c r="J752" s="88">
        <v>4.8616299999999999</v>
      </c>
      <c r="K752" s="90">
        <v>0.12031</v>
      </c>
      <c r="L752" s="89">
        <v>4.4496000000000002</v>
      </c>
      <c r="M752" s="89">
        <v>2.2009999999999998E-2</v>
      </c>
      <c r="N752" s="88">
        <v>4.2917699999999996</v>
      </c>
      <c r="O752" s="90">
        <v>5.5239999999999997E-2</v>
      </c>
      <c r="P752" s="89">
        <v>4.2192299999999996</v>
      </c>
      <c r="Q752" s="89">
        <v>3.0769999999999999E-2</v>
      </c>
      <c r="R752" s="88">
        <v>4.2442799999999998</v>
      </c>
      <c r="S752" s="90">
        <v>2.9399999999999999E-2</v>
      </c>
      <c r="T752" s="89">
        <v>4.3562000000000003</v>
      </c>
      <c r="U752" s="89">
        <v>5.4239999999999997E-2</v>
      </c>
      <c r="V752" s="88">
        <v>4.3166000000000002</v>
      </c>
      <c r="W752" s="90">
        <v>2.7369999999999998E-2</v>
      </c>
      <c r="X752" s="89">
        <v>3.9679000000000002</v>
      </c>
      <c r="Y752" s="89">
        <v>1.5270000000000001E-2</v>
      </c>
      <c r="Z752" s="88">
        <v>6.4459400000000002</v>
      </c>
      <c r="AA752" s="90">
        <v>3.47824</v>
      </c>
      <c r="AD752" s="22"/>
    </row>
    <row r="753" spans="2:30" ht="15" customHeight="1">
      <c r="B753" s="126">
        <v>12.0115</v>
      </c>
      <c r="C753" s="127"/>
      <c r="D753" s="88">
        <v>4.4467600000000003</v>
      </c>
      <c r="E753" s="89">
        <v>3.6580000000000001E-2</v>
      </c>
      <c r="F753" s="88">
        <v>4.25251</v>
      </c>
      <c r="G753" s="90">
        <v>2.5510000000000001E-2</v>
      </c>
      <c r="H753" s="89">
        <v>4.6536099999999996</v>
      </c>
      <c r="I753" s="89">
        <v>5.969E-2</v>
      </c>
      <c r="J753" s="88">
        <v>4.8619899999999996</v>
      </c>
      <c r="K753" s="90">
        <v>0.12024</v>
      </c>
      <c r="L753" s="89">
        <v>4.4496200000000004</v>
      </c>
      <c r="M753" s="89">
        <v>2.2079999999999999E-2</v>
      </c>
      <c r="N753" s="88">
        <v>4.2916999999999996</v>
      </c>
      <c r="O753" s="90">
        <v>5.4949999999999999E-2</v>
      </c>
      <c r="P753" s="89">
        <v>4.2201899999999997</v>
      </c>
      <c r="Q753" s="89">
        <v>3.2199999999999999E-2</v>
      </c>
      <c r="R753" s="88">
        <v>4.2451299999999996</v>
      </c>
      <c r="S753" s="90">
        <v>2.9749999999999999E-2</v>
      </c>
      <c r="T753" s="89">
        <v>4.3570700000000002</v>
      </c>
      <c r="U753" s="89">
        <v>5.5719999999999999E-2</v>
      </c>
      <c r="V753" s="88">
        <v>4.3174999999999999</v>
      </c>
      <c r="W753" s="90">
        <v>2.751E-2</v>
      </c>
      <c r="X753" s="89">
        <v>3.9696899999999999</v>
      </c>
      <c r="Y753" s="89">
        <v>1.5709999999999998E-2</v>
      </c>
      <c r="Z753" s="88">
        <v>6.4461300000000001</v>
      </c>
      <c r="AA753" s="90">
        <v>3.4774500000000002</v>
      </c>
      <c r="AD753" s="22"/>
    </row>
    <row r="754" spans="2:30" ht="15" customHeight="1">
      <c r="B754" s="126">
        <v>12.01675</v>
      </c>
      <c r="C754" s="127"/>
      <c r="D754" s="88">
        <v>4.4475699999999998</v>
      </c>
      <c r="E754" s="89">
        <v>3.705E-2</v>
      </c>
      <c r="F754" s="88">
        <v>4.2527600000000003</v>
      </c>
      <c r="G754" s="90">
        <v>2.6370000000000001E-2</v>
      </c>
      <c r="H754" s="89">
        <v>4.6535599999999997</v>
      </c>
      <c r="I754" s="89">
        <v>6.0449999999999997E-2</v>
      </c>
      <c r="J754" s="88">
        <v>4.8618399999999999</v>
      </c>
      <c r="K754" s="90">
        <v>0.11988</v>
      </c>
      <c r="L754" s="89">
        <v>4.4500400000000004</v>
      </c>
      <c r="M754" s="89">
        <v>2.1420000000000002E-2</v>
      </c>
      <c r="N754" s="88">
        <v>4.2916100000000004</v>
      </c>
      <c r="O754" s="90">
        <v>5.5239999999999997E-2</v>
      </c>
      <c r="P754" s="89">
        <v>4.2211699999999999</v>
      </c>
      <c r="Q754" s="89">
        <v>3.2329999999999998E-2</v>
      </c>
      <c r="R754" s="88">
        <v>4.2450400000000004</v>
      </c>
      <c r="S754" s="90">
        <v>2.988E-2</v>
      </c>
      <c r="T754" s="89">
        <v>4.3581599999999998</v>
      </c>
      <c r="U754" s="89">
        <v>5.7329999999999999E-2</v>
      </c>
      <c r="V754" s="88">
        <v>4.3168699999999998</v>
      </c>
      <c r="W754" s="90">
        <v>2.7099999999999999E-2</v>
      </c>
      <c r="X754" s="89">
        <v>3.9690300000000001</v>
      </c>
      <c r="Y754" s="89">
        <v>1.6549999999999999E-2</v>
      </c>
      <c r="Z754" s="88">
        <v>6.4453399999999998</v>
      </c>
      <c r="AA754" s="90">
        <v>3.4756499999999999</v>
      </c>
      <c r="AD754" s="22"/>
    </row>
    <row r="755" spans="2:30" ht="15" customHeight="1">
      <c r="B755" s="126">
        <v>12.022</v>
      </c>
      <c r="C755" s="127"/>
      <c r="D755" s="88">
        <v>4.4481999999999999</v>
      </c>
      <c r="E755" s="89">
        <v>3.789E-2</v>
      </c>
      <c r="F755" s="88">
        <v>4.2516800000000003</v>
      </c>
      <c r="G755" s="90">
        <v>2.6190000000000001E-2</v>
      </c>
      <c r="H755" s="89">
        <v>4.6536400000000002</v>
      </c>
      <c r="I755" s="89">
        <v>6.0920000000000002E-2</v>
      </c>
      <c r="J755" s="88">
        <v>4.8614899999999999</v>
      </c>
      <c r="K755" s="90">
        <v>0.12174</v>
      </c>
      <c r="L755" s="89">
        <v>4.4495199999999997</v>
      </c>
      <c r="M755" s="89">
        <v>2.2839999999999999E-2</v>
      </c>
      <c r="N755" s="88">
        <v>4.2917899999999998</v>
      </c>
      <c r="O755" s="90">
        <v>5.6259999999999998E-2</v>
      </c>
      <c r="P755" s="89">
        <v>4.2208600000000001</v>
      </c>
      <c r="Q755" s="89">
        <v>3.2669999999999998E-2</v>
      </c>
      <c r="R755" s="88">
        <v>4.24512</v>
      </c>
      <c r="S755" s="90">
        <v>3.024E-2</v>
      </c>
      <c r="T755" s="89">
        <v>4.3573500000000003</v>
      </c>
      <c r="U755" s="89">
        <v>5.8310000000000001E-2</v>
      </c>
      <c r="V755" s="88">
        <v>4.3170400000000004</v>
      </c>
      <c r="W755" s="90">
        <v>2.81E-2</v>
      </c>
      <c r="X755" s="89">
        <v>3.968</v>
      </c>
      <c r="Y755" s="89">
        <v>1.6240000000000001E-2</v>
      </c>
      <c r="Z755" s="88">
        <v>6.4445899999999998</v>
      </c>
      <c r="AA755" s="90">
        <v>3.4771399999999999</v>
      </c>
      <c r="AD755" s="22"/>
    </row>
    <row r="756" spans="2:30" ht="15" customHeight="1">
      <c r="B756" s="126">
        <v>12.02725</v>
      </c>
      <c r="C756" s="127"/>
      <c r="D756" s="88">
        <v>4.4465599999999998</v>
      </c>
      <c r="E756" s="89">
        <v>3.805E-2</v>
      </c>
      <c r="F756" s="88">
        <v>4.2510300000000001</v>
      </c>
      <c r="G756" s="90">
        <v>2.7560000000000001E-2</v>
      </c>
      <c r="H756" s="89">
        <v>4.6522199999999998</v>
      </c>
      <c r="I756" s="89">
        <v>6.1420000000000002E-2</v>
      </c>
      <c r="J756" s="88">
        <v>4.8608399999999996</v>
      </c>
      <c r="K756" s="90">
        <v>0.12146999999999999</v>
      </c>
      <c r="L756" s="89">
        <v>4.4482999999999997</v>
      </c>
      <c r="M756" s="89">
        <v>2.2950000000000002E-2</v>
      </c>
      <c r="N756" s="88">
        <v>4.2911099999999998</v>
      </c>
      <c r="O756" s="90">
        <v>5.6120000000000003E-2</v>
      </c>
      <c r="P756" s="89">
        <v>4.2208399999999999</v>
      </c>
      <c r="Q756" s="89">
        <v>3.2989999999999998E-2</v>
      </c>
      <c r="R756" s="88">
        <v>4.2436600000000002</v>
      </c>
      <c r="S756" s="90">
        <v>3.0939999999999999E-2</v>
      </c>
      <c r="T756" s="89">
        <v>4.3559799999999997</v>
      </c>
      <c r="U756" s="89">
        <v>5.7529999999999998E-2</v>
      </c>
      <c r="V756" s="88">
        <v>4.3158899999999996</v>
      </c>
      <c r="W756" s="90">
        <v>2.826E-2</v>
      </c>
      <c r="X756" s="89">
        <v>3.9668399999999999</v>
      </c>
      <c r="Y756" s="89">
        <v>1.685E-2</v>
      </c>
      <c r="Z756" s="88">
        <v>6.4416799999999999</v>
      </c>
      <c r="AA756" s="90">
        <v>3.4744299999999999</v>
      </c>
      <c r="AD756" s="22"/>
    </row>
    <row r="757" spans="2:30" ht="15" customHeight="1">
      <c r="B757" s="126">
        <v>12.032500000000001</v>
      </c>
      <c r="C757" s="127"/>
      <c r="D757" s="88">
        <v>4.4460100000000002</v>
      </c>
      <c r="E757" s="89">
        <v>3.739E-2</v>
      </c>
      <c r="F757" s="88">
        <v>4.2490600000000001</v>
      </c>
      <c r="G757" s="90">
        <v>2.6200000000000001E-2</v>
      </c>
      <c r="H757" s="89">
        <v>4.6518800000000002</v>
      </c>
      <c r="I757" s="89">
        <v>6.055E-2</v>
      </c>
      <c r="J757" s="88">
        <v>4.8603199999999998</v>
      </c>
      <c r="K757" s="90">
        <v>0.12156</v>
      </c>
      <c r="L757" s="89">
        <v>4.4472800000000001</v>
      </c>
      <c r="M757" s="89">
        <v>2.2700000000000001E-2</v>
      </c>
      <c r="N757" s="88">
        <v>4.29061</v>
      </c>
      <c r="O757" s="90">
        <v>5.5579999999999997E-2</v>
      </c>
      <c r="P757" s="89">
        <v>4.2197100000000001</v>
      </c>
      <c r="Q757" s="89">
        <v>3.2009999999999997E-2</v>
      </c>
      <c r="R757" s="88">
        <v>4.2438000000000002</v>
      </c>
      <c r="S757" s="90">
        <v>2.9669999999999998E-2</v>
      </c>
      <c r="T757" s="89">
        <v>4.3553899999999999</v>
      </c>
      <c r="U757" s="89">
        <v>5.611E-2</v>
      </c>
      <c r="V757" s="88">
        <v>4.3157699999999997</v>
      </c>
      <c r="W757" s="90">
        <v>2.7820000000000001E-2</v>
      </c>
      <c r="X757" s="89">
        <v>3.9668399999999999</v>
      </c>
      <c r="Y757" s="89">
        <v>1.6310000000000002E-2</v>
      </c>
      <c r="Z757" s="88">
        <v>6.4412900000000004</v>
      </c>
      <c r="AA757" s="90">
        <v>3.47113</v>
      </c>
      <c r="AD757" s="22"/>
    </row>
    <row r="758" spans="2:30" ht="15" customHeight="1">
      <c r="B758" s="126">
        <v>12.037750000000001</v>
      </c>
      <c r="C758" s="127"/>
      <c r="D758" s="88">
        <v>4.4456899999999999</v>
      </c>
      <c r="E758" s="89">
        <v>3.8699999999999998E-2</v>
      </c>
      <c r="F758" s="88">
        <v>4.2502399999999998</v>
      </c>
      <c r="G758" s="90">
        <v>2.707E-2</v>
      </c>
      <c r="H758" s="89">
        <v>4.6517600000000003</v>
      </c>
      <c r="I758" s="89">
        <v>6.1499999999999999E-2</v>
      </c>
      <c r="J758" s="88">
        <v>4.86022</v>
      </c>
      <c r="K758" s="90">
        <v>0.1227</v>
      </c>
      <c r="L758" s="89">
        <v>4.4480700000000004</v>
      </c>
      <c r="M758" s="89">
        <v>2.2790000000000001E-2</v>
      </c>
      <c r="N758" s="88">
        <v>4.2905899999999999</v>
      </c>
      <c r="O758" s="90">
        <v>5.5710000000000003E-2</v>
      </c>
      <c r="P758" s="89">
        <v>4.2206599999999996</v>
      </c>
      <c r="Q758" s="89">
        <v>3.2730000000000002E-2</v>
      </c>
      <c r="R758" s="88">
        <v>4.24369</v>
      </c>
      <c r="S758" s="90">
        <v>3.049E-2</v>
      </c>
      <c r="T758" s="89">
        <v>4.3554700000000004</v>
      </c>
      <c r="U758" s="89">
        <v>5.7389999999999997E-2</v>
      </c>
      <c r="V758" s="88">
        <v>4.3153499999999996</v>
      </c>
      <c r="W758" s="90">
        <v>2.8819999999999998E-2</v>
      </c>
      <c r="X758" s="89">
        <v>3.9660899999999999</v>
      </c>
      <c r="Y758" s="89">
        <v>1.7829999999999999E-2</v>
      </c>
      <c r="Z758" s="88">
        <v>6.43858</v>
      </c>
      <c r="AA758" s="90">
        <v>3.4709099999999999</v>
      </c>
      <c r="AD758" s="22"/>
    </row>
    <row r="759" spans="2:30" ht="15" customHeight="1">
      <c r="B759" s="126">
        <v>12.042999999999999</v>
      </c>
      <c r="C759" s="127"/>
      <c r="D759" s="88">
        <v>4.4449899999999998</v>
      </c>
      <c r="E759" s="89">
        <v>3.7440000000000001E-2</v>
      </c>
      <c r="F759" s="88">
        <v>4.2492999999999999</v>
      </c>
      <c r="G759" s="90">
        <v>2.7E-2</v>
      </c>
      <c r="H759" s="89">
        <v>4.6515599999999999</v>
      </c>
      <c r="I759" s="89">
        <v>6.1339999999999999E-2</v>
      </c>
      <c r="J759" s="88">
        <v>4.8598699999999999</v>
      </c>
      <c r="K759" s="90">
        <v>0.12286</v>
      </c>
      <c r="L759" s="89">
        <v>4.4471400000000001</v>
      </c>
      <c r="M759" s="89">
        <v>2.2530000000000001E-2</v>
      </c>
      <c r="N759" s="88">
        <v>4.2899000000000003</v>
      </c>
      <c r="O759" s="90">
        <v>5.6030000000000003E-2</v>
      </c>
      <c r="P759" s="89">
        <v>4.22004</v>
      </c>
      <c r="Q759" s="89">
        <v>3.3020000000000001E-2</v>
      </c>
      <c r="R759" s="88">
        <v>4.2434399999999997</v>
      </c>
      <c r="S759" s="90">
        <v>3.0499999999999999E-2</v>
      </c>
      <c r="T759" s="89">
        <v>4.3550700000000004</v>
      </c>
      <c r="U759" s="89">
        <v>5.6849999999999998E-2</v>
      </c>
      <c r="V759" s="88">
        <v>4.3147200000000003</v>
      </c>
      <c r="W759" s="90">
        <v>2.8410000000000001E-2</v>
      </c>
      <c r="X759" s="89">
        <v>3.9661</v>
      </c>
      <c r="Y759" s="89">
        <v>1.6760000000000001E-2</v>
      </c>
      <c r="Z759" s="88">
        <v>6.4382700000000002</v>
      </c>
      <c r="AA759" s="90">
        <v>3.4708999999999999</v>
      </c>
      <c r="AD759" s="22"/>
    </row>
    <row r="760" spans="2:30" ht="15" customHeight="1">
      <c r="B760" s="126">
        <v>12.048249999999999</v>
      </c>
      <c r="C760" s="127"/>
      <c r="D760" s="88">
        <v>4.4449699999999996</v>
      </c>
      <c r="E760" s="89">
        <v>3.8550000000000001E-2</v>
      </c>
      <c r="F760" s="88">
        <v>4.2483300000000002</v>
      </c>
      <c r="G760" s="90">
        <v>2.879E-2</v>
      </c>
      <c r="H760" s="89">
        <v>4.6510800000000003</v>
      </c>
      <c r="I760" s="89">
        <v>6.2850000000000003E-2</v>
      </c>
      <c r="J760" s="88">
        <v>4.8584800000000001</v>
      </c>
      <c r="K760" s="90">
        <v>0.12349</v>
      </c>
      <c r="L760" s="89">
        <v>4.4465300000000001</v>
      </c>
      <c r="M760" s="89">
        <v>2.426E-2</v>
      </c>
      <c r="N760" s="88">
        <v>4.2901400000000001</v>
      </c>
      <c r="O760" s="90">
        <v>5.663E-2</v>
      </c>
      <c r="P760" s="89">
        <v>4.2198200000000003</v>
      </c>
      <c r="Q760" s="89">
        <v>3.3950000000000001E-2</v>
      </c>
      <c r="R760" s="88">
        <v>4.2432299999999996</v>
      </c>
      <c r="S760" s="90">
        <v>3.1189999999999999E-2</v>
      </c>
      <c r="T760" s="89">
        <v>4.3547399999999996</v>
      </c>
      <c r="U760" s="89">
        <v>5.901E-2</v>
      </c>
      <c r="V760" s="88">
        <v>4.3139799999999999</v>
      </c>
      <c r="W760" s="90">
        <v>2.9229999999999999E-2</v>
      </c>
      <c r="X760" s="89">
        <v>3.9646400000000002</v>
      </c>
      <c r="Y760" s="89">
        <v>1.8200000000000001E-2</v>
      </c>
      <c r="Z760" s="88">
        <v>6.4363999999999999</v>
      </c>
      <c r="AA760" s="90">
        <v>3.4695100000000001</v>
      </c>
      <c r="AD760" s="22"/>
    </row>
    <row r="761" spans="2:30" ht="15" customHeight="1">
      <c r="B761" s="126">
        <v>12.0535</v>
      </c>
      <c r="C761" s="127"/>
      <c r="D761" s="88">
        <v>4.4437699999999998</v>
      </c>
      <c r="E761" s="89">
        <v>3.6360000000000003E-2</v>
      </c>
      <c r="F761" s="88">
        <v>4.2467899999999998</v>
      </c>
      <c r="G761" s="90">
        <v>2.733E-2</v>
      </c>
      <c r="H761" s="89">
        <v>4.6502100000000004</v>
      </c>
      <c r="I761" s="89">
        <v>6.1550000000000001E-2</v>
      </c>
      <c r="J761" s="88">
        <v>4.8580100000000002</v>
      </c>
      <c r="K761" s="90">
        <v>0.12234</v>
      </c>
      <c r="L761" s="89">
        <v>4.4463600000000003</v>
      </c>
      <c r="M761" s="89">
        <v>2.3310000000000001E-2</v>
      </c>
      <c r="N761" s="88">
        <v>4.2891700000000004</v>
      </c>
      <c r="O761" s="90">
        <v>5.5669999999999997E-2</v>
      </c>
      <c r="P761" s="89">
        <v>4.2195999999999998</v>
      </c>
      <c r="Q761" s="89">
        <v>3.0949999999999998E-2</v>
      </c>
      <c r="R761" s="88">
        <v>4.24221</v>
      </c>
      <c r="S761" s="90">
        <v>3.0290000000000001E-2</v>
      </c>
      <c r="T761" s="89">
        <v>4.35222</v>
      </c>
      <c r="U761" s="89">
        <v>5.7070000000000003E-2</v>
      </c>
      <c r="V761" s="88">
        <v>4.31358</v>
      </c>
      <c r="W761" s="90">
        <v>2.8389999999999999E-2</v>
      </c>
      <c r="X761" s="89">
        <v>3.9635899999999999</v>
      </c>
      <c r="Y761" s="89">
        <v>1.6580000000000001E-2</v>
      </c>
      <c r="Z761" s="88">
        <v>6.4344099999999997</v>
      </c>
      <c r="AA761" s="90">
        <v>3.4675400000000001</v>
      </c>
      <c r="AD761" s="22"/>
    </row>
    <row r="762" spans="2:30" ht="15" customHeight="1">
      <c r="B762" s="126">
        <v>12.05875</v>
      </c>
      <c r="C762" s="127"/>
      <c r="D762" s="88">
        <v>4.4454200000000004</v>
      </c>
      <c r="E762" s="89">
        <v>3.6220000000000002E-2</v>
      </c>
      <c r="F762" s="88">
        <v>4.24878</v>
      </c>
      <c r="G762" s="90">
        <v>2.6009999999999998E-2</v>
      </c>
      <c r="H762" s="89">
        <v>4.6504700000000003</v>
      </c>
      <c r="I762" s="89">
        <v>6.0990000000000003E-2</v>
      </c>
      <c r="J762" s="88">
        <v>4.8582599999999996</v>
      </c>
      <c r="K762" s="90">
        <v>0.12286</v>
      </c>
      <c r="L762" s="89">
        <v>4.4463800000000004</v>
      </c>
      <c r="M762" s="89">
        <v>2.2839999999999999E-2</v>
      </c>
      <c r="N762" s="88">
        <v>4.29</v>
      </c>
      <c r="O762" s="90">
        <v>5.5590000000000001E-2</v>
      </c>
      <c r="P762" s="89">
        <v>4.2196499999999997</v>
      </c>
      <c r="Q762" s="89">
        <v>3.0679999999999999E-2</v>
      </c>
      <c r="R762" s="88">
        <v>4.2426399999999997</v>
      </c>
      <c r="S762" s="90">
        <v>3.0030000000000001E-2</v>
      </c>
      <c r="T762" s="89">
        <v>4.3533200000000001</v>
      </c>
      <c r="U762" s="89">
        <v>5.6009999999999997E-2</v>
      </c>
      <c r="V762" s="88">
        <v>4.3136099999999997</v>
      </c>
      <c r="W762" s="90">
        <v>2.8150000000000001E-2</v>
      </c>
      <c r="X762" s="89">
        <v>3.9638399999999998</v>
      </c>
      <c r="Y762" s="89">
        <v>1.6809999999999999E-2</v>
      </c>
      <c r="Z762" s="88">
        <v>6.4332500000000001</v>
      </c>
      <c r="AA762" s="90">
        <v>3.4663300000000001</v>
      </c>
      <c r="AD762" s="22"/>
    </row>
    <row r="763" spans="2:30" ht="15" customHeight="1">
      <c r="B763" s="126">
        <v>12.064</v>
      </c>
      <c r="C763" s="127"/>
      <c r="D763" s="88">
        <v>4.4450200000000004</v>
      </c>
      <c r="E763" s="89">
        <v>3.6459999999999999E-2</v>
      </c>
      <c r="F763" s="88">
        <v>4.2498100000000001</v>
      </c>
      <c r="G763" s="90">
        <v>2.5530000000000001E-2</v>
      </c>
      <c r="H763" s="89">
        <v>4.6506100000000004</v>
      </c>
      <c r="I763" s="89">
        <v>6.114E-2</v>
      </c>
      <c r="J763" s="88">
        <v>4.8592399999999998</v>
      </c>
      <c r="K763" s="90">
        <v>0.12264</v>
      </c>
      <c r="L763" s="89">
        <v>4.44693</v>
      </c>
      <c r="M763" s="89">
        <v>2.2409999999999999E-2</v>
      </c>
      <c r="N763" s="88">
        <v>4.2899500000000002</v>
      </c>
      <c r="O763" s="90">
        <v>5.5509999999999997E-2</v>
      </c>
      <c r="P763" s="89">
        <v>4.2204300000000003</v>
      </c>
      <c r="Q763" s="89">
        <v>3.0499999999999999E-2</v>
      </c>
      <c r="R763" s="88">
        <v>4.2433100000000001</v>
      </c>
      <c r="S763" s="90">
        <v>2.9659999999999999E-2</v>
      </c>
      <c r="T763" s="89">
        <v>4.3546199999999997</v>
      </c>
      <c r="U763" s="89">
        <v>5.534E-2</v>
      </c>
      <c r="V763" s="88">
        <v>4.3148299999999997</v>
      </c>
      <c r="W763" s="90">
        <v>2.8750000000000001E-2</v>
      </c>
      <c r="X763" s="89">
        <v>3.9642200000000001</v>
      </c>
      <c r="Y763" s="89">
        <v>1.5910000000000001E-2</v>
      </c>
      <c r="Z763" s="88">
        <v>6.4348599999999996</v>
      </c>
      <c r="AA763" s="90">
        <v>3.4652099999999999</v>
      </c>
      <c r="AD763" s="22"/>
    </row>
    <row r="764" spans="2:30" ht="15" customHeight="1">
      <c r="B764" s="126">
        <v>12.06925</v>
      </c>
      <c r="C764" s="127"/>
      <c r="D764" s="88">
        <v>4.4444499999999998</v>
      </c>
      <c r="E764" s="89">
        <v>3.7069999999999999E-2</v>
      </c>
      <c r="F764" s="88">
        <v>4.24871</v>
      </c>
      <c r="G764" s="90">
        <v>2.7310000000000001E-2</v>
      </c>
      <c r="H764" s="89">
        <v>4.6502400000000002</v>
      </c>
      <c r="I764" s="89">
        <v>6.1670000000000003E-2</v>
      </c>
      <c r="J764" s="88">
        <v>4.8588300000000002</v>
      </c>
      <c r="K764" s="90">
        <v>0.12309</v>
      </c>
      <c r="L764" s="89">
        <v>4.44693</v>
      </c>
      <c r="M764" s="89">
        <v>2.3269999999999999E-2</v>
      </c>
      <c r="N764" s="88">
        <v>4.2902699999999996</v>
      </c>
      <c r="O764" s="90">
        <v>5.5930000000000001E-2</v>
      </c>
      <c r="P764" s="89">
        <v>4.2201899999999997</v>
      </c>
      <c r="Q764" s="89">
        <v>3.057E-2</v>
      </c>
      <c r="R764" s="88">
        <v>4.2432100000000004</v>
      </c>
      <c r="S764" s="90">
        <v>3.0640000000000001E-2</v>
      </c>
      <c r="T764" s="89">
        <v>4.3540099999999997</v>
      </c>
      <c r="U764" s="89">
        <v>5.5320000000000001E-2</v>
      </c>
      <c r="V764" s="88">
        <v>4.3140700000000001</v>
      </c>
      <c r="W764" s="90">
        <v>2.887E-2</v>
      </c>
      <c r="X764" s="89">
        <v>3.9650799999999999</v>
      </c>
      <c r="Y764" s="89">
        <v>1.636E-2</v>
      </c>
      <c r="Z764" s="88">
        <v>6.43363</v>
      </c>
      <c r="AA764" s="90">
        <v>3.4647899999999998</v>
      </c>
      <c r="AD764" s="22"/>
    </row>
    <row r="765" spans="2:30" ht="15" customHeight="1">
      <c r="B765" s="126">
        <v>12.0745</v>
      </c>
      <c r="C765" s="127"/>
      <c r="D765" s="88">
        <v>4.4454700000000003</v>
      </c>
      <c r="E765" s="89">
        <v>3.6679999999999997E-2</v>
      </c>
      <c r="F765" s="88">
        <v>4.25101</v>
      </c>
      <c r="G765" s="90">
        <v>2.7369999999999998E-2</v>
      </c>
      <c r="H765" s="89">
        <v>4.6516200000000003</v>
      </c>
      <c r="I765" s="89">
        <v>6.191E-2</v>
      </c>
      <c r="J765" s="88">
        <v>4.8592700000000004</v>
      </c>
      <c r="K765" s="90">
        <v>0.12376</v>
      </c>
      <c r="L765" s="89">
        <v>4.4475499999999997</v>
      </c>
      <c r="M765" s="89">
        <v>2.2950000000000002E-2</v>
      </c>
      <c r="N765" s="88">
        <v>4.2906700000000004</v>
      </c>
      <c r="O765" s="90">
        <v>5.6410000000000002E-2</v>
      </c>
      <c r="P765" s="89">
        <v>4.2215800000000003</v>
      </c>
      <c r="Q765" s="89">
        <v>3.125E-2</v>
      </c>
      <c r="R765" s="88">
        <v>4.2438500000000001</v>
      </c>
      <c r="S765" s="90">
        <v>3.075E-2</v>
      </c>
      <c r="T765" s="89">
        <v>4.3551500000000001</v>
      </c>
      <c r="U765" s="89">
        <v>5.4600000000000003E-2</v>
      </c>
      <c r="V765" s="88">
        <v>4.3144600000000004</v>
      </c>
      <c r="W765" s="90">
        <v>2.9420000000000002E-2</v>
      </c>
      <c r="X765" s="89">
        <v>3.96611</v>
      </c>
      <c r="Y765" s="89">
        <v>1.6539999999999999E-2</v>
      </c>
      <c r="Z765" s="88">
        <v>6.4337999999999997</v>
      </c>
      <c r="AA765" s="90">
        <v>3.4655999999999998</v>
      </c>
      <c r="AD765" s="22"/>
    </row>
    <row r="766" spans="2:30" ht="15" customHeight="1">
      <c r="B766" s="126">
        <v>12.079750000000001</v>
      </c>
      <c r="C766" s="127"/>
      <c r="D766" s="88">
        <v>4.4466000000000001</v>
      </c>
      <c r="E766" s="89">
        <v>3.5549999999999998E-2</v>
      </c>
      <c r="F766" s="88">
        <v>4.2495599999999998</v>
      </c>
      <c r="G766" s="90">
        <v>2.7810000000000001E-2</v>
      </c>
      <c r="H766" s="89">
        <v>4.65205</v>
      </c>
      <c r="I766" s="89">
        <v>6.2050000000000001E-2</v>
      </c>
      <c r="J766" s="88">
        <v>4.8596899999999996</v>
      </c>
      <c r="K766" s="90">
        <v>0.12409000000000001</v>
      </c>
      <c r="L766" s="89">
        <v>4.4480300000000002</v>
      </c>
      <c r="M766" s="89">
        <v>2.3230000000000001E-2</v>
      </c>
      <c r="N766" s="88">
        <v>4.29101</v>
      </c>
      <c r="O766" s="90">
        <v>5.6579999999999998E-2</v>
      </c>
      <c r="P766" s="89">
        <v>4.2219199999999999</v>
      </c>
      <c r="Q766" s="89">
        <v>3.236E-2</v>
      </c>
      <c r="R766" s="88">
        <v>4.24411</v>
      </c>
      <c r="S766" s="90">
        <v>3.0089999999999999E-2</v>
      </c>
      <c r="T766" s="89">
        <v>4.3562200000000004</v>
      </c>
      <c r="U766" s="89">
        <v>5.5550000000000002E-2</v>
      </c>
      <c r="V766" s="88">
        <v>4.3148799999999996</v>
      </c>
      <c r="W766" s="90">
        <v>2.879E-2</v>
      </c>
      <c r="X766" s="89">
        <v>3.9659900000000001</v>
      </c>
      <c r="Y766" s="89">
        <v>1.6879999999999999E-2</v>
      </c>
      <c r="Z766" s="88">
        <v>6.43391</v>
      </c>
      <c r="AA766" s="90">
        <v>3.4644699999999999</v>
      </c>
      <c r="AD766" s="22"/>
    </row>
    <row r="767" spans="2:30" ht="15" customHeight="1">
      <c r="B767" s="126">
        <v>12.085000000000001</v>
      </c>
      <c r="C767" s="127"/>
      <c r="D767" s="88">
        <v>4.4473700000000003</v>
      </c>
      <c r="E767" s="89">
        <v>3.6929999999999998E-2</v>
      </c>
      <c r="F767" s="88">
        <v>4.25197</v>
      </c>
      <c r="G767" s="90">
        <v>2.742E-2</v>
      </c>
      <c r="H767" s="89">
        <v>4.65238</v>
      </c>
      <c r="I767" s="89">
        <v>6.1690000000000002E-2</v>
      </c>
      <c r="J767" s="88">
        <v>4.8601400000000003</v>
      </c>
      <c r="K767" s="90">
        <v>0.12381</v>
      </c>
      <c r="L767" s="89">
        <v>4.4482200000000001</v>
      </c>
      <c r="M767" s="89">
        <v>2.3050000000000001E-2</v>
      </c>
      <c r="N767" s="88">
        <v>4.2924100000000003</v>
      </c>
      <c r="O767" s="90">
        <v>5.5919999999999997E-2</v>
      </c>
      <c r="P767" s="89">
        <v>4.2242100000000002</v>
      </c>
      <c r="Q767" s="89">
        <v>3.1660000000000001E-2</v>
      </c>
      <c r="R767" s="88">
        <v>4.2447600000000003</v>
      </c>
      <c r="S767" s="90">
        <v>2.998E-2</v>
      </c>
      <c r="T767" s="89">
        <v>4.3568899999999999</v>
      </c>
      <c r="U767" s="89">
        <v>5.5530000000000003E-2</v>
      </c>
      <c r="V767" s="88">
        <v>4.3156100000000004</v>
      </c>
      <c r="W767" s="90">
        <v>2.9139999999999999E-2</v>
      </c>
      <c r="X767" s="89">
        <v>3.96699</v>
      </c>
      <c r="Y767" s="89">
        <v>1.7219999999999999E-2</v>
      </c>
      <c r="Z767" s="88">
        <v>6.43581</v>
      </c>
      <c r="AA767" s="90">
        <v>3.4634</v>
      </c>
      <c r="AD767" s="22"/>
    </row>
    <row r="768" spans="2:30" ht="15" customHeight="1">
      <c r="B768" s="126">
        <v>12.090249999999999</v>
      </c>
      <c r="C768" s="127"/>
      <c r="D768" s="88">
        <v>4.4465700000000004</v>
      </c>
      <c r="E768" s="89">
        <v>3.7650000000000003E-2</v>
      </c>
      <c r="F768" s="88">
        <v>4.2518599999999998</v>
      </c>
      <c r="G768" s="90">
        <v>2.852E-2</v>
      </c>
      <c r="H768" s="89">
        <v>4.6525499999999997</v>
      </c>
      <c r="I768" s="89">
        <v>6.2399999999999997E-2</v>
      </c>
      <c r="J768" s="88">
        <v>4.8604900000000004</v>
      </c>
      <c r="K768" s="90">
        <v>0.12429999999999999</v>
      </c>
      <c r="L768" s="89">
        <v>4.4484700000000004</v>
      </c>
      <c r="M768" s="89">
        <v>2.3120000000000002E-2</v>
      </c>
      <c r="N768" s="88">
        <v>4.2922200000000004</v>
      </c>
      <c r="O768" s="90">
        <v>5.6439999999999997E-2</v>
      </c>
      <c r="P768" s="89">
        <v>4.2233700000000001</v>
      </c>
      <c r="Q768" s="89">
        <v>3.288E-2</v>
      </c>
      <c r="R768" s="88">
        <v>4.2448699999999997</v>
      </c>
      <c r="S768" s="90">
        <v>3.0439999999999998E-2</v>
      </c>
      <c r="T768" s="89">
        <v>4.3577500000000002</v>
      </c>
      <c r="U768" s="89">
        <v>5.6370000000000003E-2</v>
      </c>
      <c r="V768" s="88">
        <v>4.3158799999999999</v>
      </c>
      <c r="W768" s="90">
        <v>3.0020000000000002E-2</v>
      </c>
      <c r="X768" s="89">
        <v>3.9679600000000002</v>
      </c>
      <c r="Y768" s="89">
        <v>1.8329999999999999E-2</v>
      </c>
      <c r="Z768" s="88">
        <v>6.4341200000000001</v>
      </c>
      <c r="AA768" s="90">
        <v>3.46394</v>
      </c>
      <c r="AD768" s="22"/>
    </row>
    <row r="769" spans="2:30" ht="15" customHeight="1">
      <c r="B769" s="126">
        <v>12.095499999999999</v>
      </c>
      <c r="C769" s="127"/>
      <c r="D769" s="88">
        <v>4.4473500000000001</v>
      </c>
      <c r="E769" s="89">
        <v>3.7330000000000002E-2</v>
      </c>
      <c r="F769" s="88">
        <v>4.2525300000000001</v>
      </c>
      <c r="G769" s="90">
        <v>2.7859999999999999E-2</v>
      </c>
      <c r="H769" s="89">
        <v>4.6528999999999998</v>
      </c>
      <c r="I769" s="89">
        <v>6.241E-2</v>
      </c>
      <c r="J769" s="88">
        <v>4.8609900000000001</v>
      </c>
      <c r="K769" s="90">
        <v>0.12488</v>
      </c>
      <c r="L769" s="89">
        <v>4.4486800000000004</v>
      </c>
      <c r="M769" s="89">
        <v>2.3599999999999999E-2</v>
      </c>
      <c r="N769" s="88">
        <v>4.2923999999999998</v>
      </c>
      <c r="O769" s="90">
        <v>5.7009999999999998E-2</v>
      </c>
      <c r="P769" s="89">
        <v>4.2222999999999997</v>
      </c>
      <c r="Q769" s="89">
        <v>3.1730000000000001E-2</v>
      </c>
      <c r="R769" s="88">
        <v>4.2446000000000002</v>
      </c>
      <c r="S769" s="90">
        <v>3.1099999999999999E-2</v>
      </c>
      <c r="T769" s="89">
        <v>4.3580199999999998</v>
      </c>
      <c r="U769" s="89">
        <v>5.7020000000000001E-2</v>
      </c>
      <c r="V769" s="88">
        <v>4.3161100000000001</v>
      </c>
      <c r="W769" s="90">
        <v>2.8819999999999998E-2</v>
      </c>
      <c r="X769" s="89">
        <v>3.9672499999999999</v>
      </c>
      <c r="Y769" s="89">
        <v>1.823E-2</v>
      </c>
      <c r="Z769" s="88">
        <v>6.4346399999999999</v>
      </c>
      <c r="AA769" s="90">
        <v>3.4632800000000001</v>
      </c>
      <c r="AD769" s="22"/>
    </row>
    <row r="770" spans="2:30" ht="15" customHeight="1">
      <c r="B770" s="126">
        <v>12.10075</v>
      </c>
      <c r="C770" s="127"/>
      <c r="D770" s="88">
        <v>4.4469900000000004</v>
      </c>
      <c r="E770" s="89">
        <v>3.7530000000000001E-2</v>
      </c>
      <c r="F770" s="88">
        <v>4.25291</v>
      </c>
      <c r="G770" s="90">
        <v>2.8400000000000002E-2</v>
      </c>
      <c r="H770" s="89">
        <v>4.6537100000000002</v>
      </c>
      <c r="I770" s="89">
        <v>6.1800000000000001E-2</v>
      </c>
      <c r="J770" s="88">
        <v>4.8619300000000001</v>
      </c>
      <c r="K770" s="90">
        <v>0.12464</v>
      </c>
      <c r="L770" s="89">
        <v>4.4491399999999999</v>
      </c>
      <c r="M770" s="89">
        <v>2.332E-2</v>
      </c>
      <c r="N770" s="88">
        <v>4.2926799999999998</v>
      </c>
      <c r="O770" s="90">
        <v>5.6410000000000002E-2</v>
      </c>
      <c r="P770" s="89">
        <v>4.2235199999999997</v>
      </c>
      <c r="Q770" s="89">
        <v>3.2539999999999999E-2</v>
      </c>
      <c r="R770" s="88">
        <v>4.2451299999999996</v>
      </c>
      <c r="S770" s="90">
        <v>3.0339999999999999E-2</v>
      </c>
      <c r="T770" s="89">
        <v>4.3585000000000003</v>
      </c>
      <c r="U770" s="89">
        <v>5.663E-2</v>
      </c>
      <c r="V770" s="88">
        <v>4.3163999999999998</v>
      </c>
      <c r="W770" s="90">
        <v>2.9530000000000001E-2</v>
      </c>
      <c r="X770" s="89">
        <v>3.9685800000000002</v>
      </c>
      <c r="Y770" s="89">
        <v>1.7069999999999998E-2</v>
      </c>
      <c r="Z770" s="88">
        <v>6.4350199999999997</v>
      </c>
      <c r="AA770" s="90">
        <v>3.4615300000000002</v>
      </c>
      <c r="AD770" s="22"/>
    </row>
    <row r="771" spans="2:30" ht="15" customHeight="1">
      <c r="B771" s="126">
        <v>12.106</v>
      </c>
      <c r="C771" s="127"/>
      <c r="D771" s="88">
        <v>4.4488799999999999</v>
      </c>
      <c r="E771" s="89">
        <v>3.8390000000000001E-2</v>
      </c>
      <c r="F771" s="88">
        <v>4.2530900000000003</v>
      </c>
      <c r="G771" s="90">
        <v>2.8580000000000001E-2</v>
      </c>
      <c r="H771" s="89">
        <v>4.6539000000000001</v>
      </c>
      <c r="I771" s="89">
        <v>6.157E-2</v>
      </c>
      <c r="J771" s="88">
        <v>4.8627700000000003</v>
      </c>
      <c r="K771" s="90">
        <v>0.12526000000000001</v>
      </c>
      <c r="L771" s="89">
        <v>4.4495899999999997</v>
      </c>
      <c r="M771" s="89">
        <v>2.367E-2</v>
      </c>
      <c r="N771" s="88">
        <v>4.2929700000000004</v>
      </c>
      <c r="O771" s="90">
        <v>5.6619999999999997E-2</v>
      </c>
      <c r="P771" s="89">
        <v>4.2246199999999998</v>
      </c>
      <c r="Q771" s="89">
        <v>3.2309999999999998E-2</v>
      </c>
      <c r="R771" s="88">
        <v>4.2450299999999999</v>
      </c>
      <c r="S771" s="90">
        <v>3.0700000000000002E-2</v>
      </c>
      <c r="T771" s="89">
        <v>4.3575699999999999</v>
      </c>
      <c r="U771" s="89">
        <v>5.7889999999999997E-2</v>
      </c>
      <c r="V771" s="88">
        <v>4.3168600000000001</v>
      </c>
      <c r="W771" s="90">
        <v>2.92E-2</v>
      </c>
      <c r="X771" s="89">
        <v>3.9689700000000001</v>
      </c>
      <c r="Y771" s="89">
        <v>1.6789999999999999E-2</v>
      </c>
      <c r="Z771" s="88">
        <v>6.4341699999999999</v>
      </c>
      <c r="AA771" s="90">
        <v>3.46123</v>
      </c>
      <c r="AD771" s="22"/>
    </row>
    <row r="772" spans="2:30" ht="15" customHeight="1">
      <c r="B772" s="126">
        <v>12.11125</v>
      </c>
      <c r="C772" s="127"/>
      <c r="D772" s="88">
        <v>4.4477000000000002</v>
      </c>
      <c r="E772" s="89">
        <v>3.6889999999999999E-2</v>
      </c>
      <c r="F772" s="88">
        <v>4.2541700000000002</v>
      </c>
      <c r="G772" s="90">
        <v>2.8549999999999999E-2</v>
      </c>
      <c r="H772" s="89">
        <v>4.65442</v>
      </c>
      <c r="I772" s="89">
        <v>6.1870000000000001E-2</v>
      </c>
      <c r="J772" s="88">
        <v>4.8627200000000004</v>
      </c>
      <c r="K772" s="90">
        <v>0.12413</v>
      </c>
      <c r="L772" s="89">
        <v>4.4492900000000004</v>
      </c>
      <c r="M772" s="89">
        <v>2.334E-2</v>
      </c>
      <c r="N772" s="88">
        <v>4.2935100000000004</v>
      </c>
      <c r="O772" s="90">
        <v>5.57E-2</v>
      </c>
      <c r="P772" s="89">
        <v>4.2244900000000003</v>
      </c>
      <c r="Q772" s="89">
        <v>3.15E-2</v>
      </c>
      <c r="R772" s="88">
        <v>4.2452300000000003</v>
      </c>
      <c r="S772" s="90">
        <v>3.0550000000000001E-2</v>
      </c>
      <c r="T772" s="89">
        <v>4.3578799999999998</v>
      </c>
      <c r="U772" s="89">
        <v>5.5370000000000003E-2</v>
      </c>
      <c r="V772" s="88">
        <v>4.31698</v>
      </c>
      <c r="W772" s="90">
        <v>2.878E-2</v>
      </c>
      <c r="X772" s="89">
        <v>3.9704000000000002</v>
      </c>
      <c r="Y772" s="89">
        <v>1.702E-2</v>
      </c>
      <c r="Z772" s="88">
        <v>6.4339700000000004</v>
      </c>
      <c r="AA772" s="90">
        <v>3.4602900000000001</v>
      </c>
      <c r="AD772" s="22"/>
    </row>
    <row r="773" spans="2:30" ht="15" customHeight="1">
      <c r="B773" s="126">
        <v>12.1165</v>
      </c>
      <c r="C773" s="127"/>
      <c r="D773" s="88">
        <v>4.44834</v>
      </c>
      <c r="E773" s="89">
        <v>3.848E-2</v>
      </c>
      <c r="F773" s="88">
        <v>4.2546900000000001</v>
      </c>
      <c r="G773" s="90">
        <v>2.912E-2</v>
      </c>
      <c r="H773" s="89">
        <v>4.6554599999999997</v>
      </c>
      <c r="I773" s="89">
        <v>6.1609999999999998E-2</v>
      </c>
      <c r="J773" s="88">
        <v>4.8635700000000002</v>
      </c>
      <c r="K773" s="90">
        <v>0.12548999999999999</v>
      </c>
      <c r="L773" s="89">
        <v>4.4502699999999997</v>
      </c>
      <c r="M773" s="89">
        <v>2.3900000000000001E-2</v>
      </c>
      <c r="N773" s="88">
        <v>4.2948899999999997</v>
      </c>
      <c r="O773" s="90">
        <v>5.7680000000000002E-2</v>
      </c>
      <c r="P773" s="89">
        <v>4.2248099999999997</v>
      </c>
      <c r="Q773" s="89">
        <v>3.2289999999999999E-2</v>
      </c>
      <c r="R773" s="88">
        <v>4.2457700000000003</v>
      </c>
      <c r="S773" s="90">
        <v>3.024E-2</v>
      </c>
      <c r="T773" s="89">
        <v>4.3590999999999998</v>
      </c>
      <c r="U773" s="89">
        <v>5.7610000000000001E-2</v>
      </c>
      <c r="V773" s="88">
        <v>4.31731</v>
      </c>
      <c r="W773" s="90">
        <v>2.921E-2</v>
      </c>
      <c r="X773" s="89">
        <v>3.9707400000000002</v>
      </c>
      <c r="Y773" s="89">
        <v>1.7760000000000001E-2</v>
      </c>
      <c r="Z773" s="88">
        <v>6.4349800000000004</v>
      </c>
      <c r="AA773" s="90">
        <v>3.4605999999999999</v>
      </c>
      <c r="AD773" s="22"/>
    </row>
    <row r="774" spans="2:30" ht="15" customHeight="1">
      <c r="B774" s="126">
        <v>12.12175</v>
      </c>
      <c r="C774" s="127"/>
      <c r="D774" s="88">
        <v>4.4490800000000004</v>
      </c>
      <c r="E774" s="89">
        <v>3.771E-2</v>
      </c>
      <c r="F774" s="88">
        <v>4.25535</v>
      </c>
      <c r="G774" s="90">
        <v>2.8129999999999999E-2</v>
      </c>
      <c r="H774" s="89">
        <v>4.6558799999999998</v>
      </c>
      <c r="I774" s="89">
        <v>6.1449999999999998E-2</v>
      </c>
      <c r="J774" s="88">
        <v>4.8636999999999997</v>
      </c>
      <c r="K774" s="90">
        <v>0.12590999999999999</v>
      </c>
      <c r="L774" s="89">
        <v>4.4503000000000004</v>
      </c>
      <c r="M774" s="89">
        <v>2.41E-2</v>
      </c>
      <c r="N774" s="88">
        <v>4.2947800000000003</v>
      </c>
      <c r="O774" s="90">
        <v>5.706E-2</v>
      </c>
      <c r="P774" s="89">
        <v>4.2251000000000003</v>
      </c>
      <c r="Q774" s="89">
        <v>3.2779999999999997E-2</v>
      </c>
      <c r="R774" s="88">
        <v>4.2457900000000004</v>
      </c>
      <c r="S774" s="90">
        <v>3.0499999999999999E-2</v>
      </c>
      <c r="T774" s="89">
        <v>4.3597999999999999</v>
      </c>
      <c r="U774" s="89">
        <v>5.6890000000000003E-2</v>
      </c>
      <c r="V774" s="88">
        <v>4.31806</v>
      </c>
      <c r="W774" s="90">
        <v>2.9420000000000002E-2</v>
      </c>
      <c r="X774" s="89">
        <v>3.9706199999999998</v>
      </c>
      <c r="Y774" s="89">
        <v>1.754E-2</v>
      </c>
      <c r="Z774" s="88">
        <v>6.43466</v>
      </c>
      <c r="AA774" s="90">
        <v>3.4605899999999998</v>
      </c>
      <c r="AD774" s="22"/>
    </row>
    <row r="775" spans="2:30" ht="15" customHeight="1">
      <c r="B775" s="126">
        <v>12.127000000000001</v>
      </c>
      <c r="C775" s="127"/>
      <c r="D775" s="88">
        <v>4.4497799999999996</v>
      </c>
      <c r="E775" s="89">
        <v>3.8589999999999999E-2</v>
      </c>
      <c r="F775" s="88">
        <v>4.2568099999999998</v>
      </c>
      <c r="G775" s="90">
        <v>2.8029999999999999E-2</v>
      </c>
      <c r="H775" s="89">
        <v>4.6562999999999999</v>
      </c>
      <c r="I775" s="89">
        <v>6.1839999999999999E-2</v>
      </c>
      <c r="J775" s="88">
        <v>4.8637600000000001</v>
      </c>
      <c r="K775" s="90">
        <v>0.12595000000000001</v>
      </c>
      <c r="L775" s="89">
        <v>4.45052</v>
      </c>
      <c r="M775" s="89">
        <v>2.4369999999999999E-2</v>
      </c>
      <c r="N775" s="88">
        <v>4.2950999999999997</v>
      </c>
      <c r="O775" s="90">
        <v>5.7549999999999997E-2</v>
      </c>
      <c r="P775" s="89">
        <v>4.22506</v>
      </c>
      <c r="Q775" s="89">
        <v>3.2960000000000003E-2</v>
      </c>
      <c r="R775" s="88">
        <v>4.2457599999999998</v>
      </c>
      <c r="S775" s="90">
        <v>3.116E-2</v>
      </c>
      <c r="T775" s="89">
        <v>4.3595199999999998</v>
      </c>
      <c r="U775" s="89">
        <v>5.7149999999999999E-2</v>
      </c>
      <c r="V775" s="88">
        <v>4.3182999999999998</v>
      </c>
      <c r="W775" s="90">
        <v>2.904E-2</v>
      </c>
      <c r="X775" s="89">
        <v>3.9706800000000002</v>
      </c>
      <c r="Y775" s="89">
        <v>1.6979999999999999E-2</v>
      </c>
      <c r="Z775" s="88">
        <v>6.4336700000000002</v>
      </c>
      <c r="AA775" s="90">
        <v>3.4590900000000002</v>
      </c>
      <c r="AD775" s="22"/>
    </row>
    <row r="776" spans="2:30" ht="15" customHeight="1">
      <c r="B776" s="126">
        <v>12.132250000000001</v>
      </c>
      <c r="C776" s="127"/>
      <c r="D776" s="88">
        <v>4.4496700000000002</v>
      </c>
      <c r="E776" s="89">
        <v>3.6769999999999997E-2</v>
      </c>
      <c r="F776" s="88">
        <v>4.2572400000000004</v>
      </c>
      <c r="G776" s="90">
        <v>2.8340000000000001E-2</v>
      </c>
      <c r="H776" s="89">
        <v>4.6570200000000002</v>
      </c>
      <c r="I776" s="89">
        <v>6.1710000000000001E-2</v>
      </c>
      <c r="J776" s="88">
        <v>4.8651400000000002</v>
      </c>
      <c r="K776" s="90">
        <v>0.12597</v>
      </c>
      <c r="L776" s="89">
        <v>4.4516099999999996</v>
      </c>
      <c r="M776" s="89">
        <v>2.4289999999999999E-2</v>
      </c>
      <c r="N776" s="88">
        <v>4.2959300000000002</v>
      </c>
      <c r="O776" s="90">
        <v>5.6550000000000003E-2</v>
      </c>
      <c r="P776" s="89">
        <v>4.22661</v>
      </c>
      <c r="Q776" s="89">
        <v>3.2439999999999997E-2</v>
      </c>
      <c r="R776" s="88">
        <v>4.2467800000000002</v>
      </c>
      <c r="S776" s="90">
        <v>3.0669999999999999E-2</v>
      </c>
      <c r="T776" s="89">
        <v>4.3595600000000001</v>
      </c>
      <c r="U776" s="89">
        <v>5.7020000000000001E-2</v>
      </c>
      <c r="V776" s="88">
        <v>4.3189500000000001</v>
      </c>
      <c r="W776" s="90">
        <v>2.8670000000000001E-2</v>
      </c>
      <c r="X776" s="89">
        <v>3.9718100000000001</v>
      </c>
      <c r="Y776" s="89">
        <v>1.7590000000000001E-2</v>
      </c>
      <c r="Z776" s="88">
        <v>6.43377</v>
      </c>
      <c r="AA776" s="90">
        <v>3.4578000000000002</v>
      </c>
      <c r="AD776" s="22"/>
    </row>
    <row r="777" spans="2:30" ht="15" customHeight="1">
      <c r="B777" s="126">
        <v>12.137499999999999</v>
      </c>
      <c r="C777" s="127"/>
      <c r="D777" s="88">
        <v>4.4494800000000003</v>
      </c>
      <c r="E777" s="89">
        <v>3.8789999999999998E-2</v>
      </c>
      <c r="F777" s="88">
        <v>4.2571000000000003</v>
      </c>
      <c r="G777" s="90">
        <v>2.9100000000000001E-2</v>
      </c>
      <c r="H777" s="89">
        <v>4.6561700000000004</v>
      </c>
      <c r="I777" s="89">
        <v>6.1719999999999997E-2</v>
      </c>
      <c r="J777" s="88">
        <v>4.8644400000000001</v>
      </c>
      <c r="K777" s="90">
        <v>0.12597</v>
      </c>
      <c r="L777" s="89">
        <v>4.4508599999999996</v>
      </c>
      <c r="M777" s="89">
        <v>2.3810000000000001E-2</v>
      </c>
      <c r="N777" s="88">
        <v>4.2956899999999996</v>
      </c>
      <c r="O777" s="90">
        <v>5.6959999999999997E-2</v>
      </c>
      <c r="P777" s="89">
        <v>4.2266599999999999</v>
      </c>
      <c r="Q777" s="89">
        <v>3.3680000000000002E-2</v>
      </c>
      <c r="R777" s="88">
        <v>4.2457900000000004</v>
      </c>
      <c r="S777" s="90">
        <v>3.0769999999999999E-2</v>
      </c>
      <c r="T777" s="89">
        <v>4.3606100000000003</v>
      </c>
      <c r="U777" s="89">
        <v>5.6340000000000001E-2</v>
      </c>
      <c r="V777" s="88">
        <v>4.3190200000000001</v>
      </c>
      <c r="W777" s="90">
        <v>2.896E-2</v>
      </c>
      <c r="X777" s="89">
        <v>3.9707699999999999</v>
      </c>
      <c r="Y777" s="89">
        <v>1.762E-2</v>
      </c>
      <c r="Z777" s="88">
        <v>6.4325099999999997</v>
      </c>
      <c r="AA777" s="90">
        <v>3.4581200000000001</v>
      </c>
      <c r="AD777" s="22"/>
    </row>
    <row r="778" spans="2:30" ht="15" customHeight="1">
      <c r="B778" s="126">
        <v>12.142749999999999</v>
      </c>
      <c r="C778" s="127"/>
      <c r="D778" s="88">
        <v>4.4499199999999997</v>
      </c>
      <c r="E778" s="89">
        <v>3.7359999999999997E-2</v>
      </c>
      <c r="F778" s="88">
        <v>4.25732</v>
      </c>
      <c r="G778" s="90">
        <v>2.8049999999999999E-2</v>
      </c>
      <c r="H778" s="89">
        <v>4.6578200000000001</v>
      </c>
      <c r="I778" s="89">
        <v>6.1460000000000001E-2</v>
      </c>
      <c r="J778" s="88">
        <v>4.8655400000000002</v>
      </c>
      <c r="K778" s="90">
        <v>0.12659999999999999</v>
      </c>
      <c r="L778" s="89">
        <v>4.4514800000000001</v>
      </c>
      <c r="M778" s="89">
        <v>2.3820000000000001E-2</v>
      </c>
      <c r="N778" s="88">
        <v>4.29643</v>
      </c>
      <c r="O778" s="90">
        <v>5.7149999999999999E-2</v>
      </c>
      <c r="P778" s="89">
        <v>4.2286599999999996</v>
      </c>
      <c r="Q778" s="89">
        <v>3.3180000000000001E-2</v>
      </c>
      <c r="R778" s="88">
        <v>4.2466600000000003</v>
      </c>
      <c r="S778" s="90">
        <v>3.107E-2</v>
      </c>
      <c r="T778" s="89">
        <v>4.3610699999999998</v>
      </c>
      <c r="U778" s="89">
        <v>5.6460000000000003E-2</v>
      </c>
      <c r="V778" s="88">
        <v>4.3193999999999999</v>
      </c>
      <c r="W778" s="90">
        <v>2.9170000000000001E-2</v>
      </c>
      <c r="X778" s="89">
        <v>3.9719099999999998</v>
      </c>
      <c r="Y778" s="89">
        <v>1.738E-2</v>
      </c>
      <c r="Z778" s="88">
        <v>6.4340000000000002</v>
      </c>
      <c r="AA778" s="90">
        <v>3.4570699999999999</v>
      </c>
      <c r="AD778" s="22"/>
    </row>
    <row r="779" spans="2:30" ht="15" customHeight="1">
      <c r="B779" s="126">
        <v>12.148</v>
      </c>
      <c r="C779" s="127"/>
      <c r="D779" s="88">
        <v>4.4507700000000003</v>
      </c>
      <c r="E779" s="89">
        <v>3.6749999999999998E-2</v>
      </c>
      <c r="F779" s="88">
        <v>4.2586500000000003</v>
      </c>
      <c r="G779" s="90">
        <v>2.6210000000000001E-2</v>
      </c>
      <c r="H779" s="89">
        <v>4.6584599999999998</v>
      </c>
      <c r="I779" s="89">
        <v>6.055E-2</v>
      </c>
      <c r="J779" s="88">
        <v>4.8656899999999998</v>
      </c>
      <c r="K779" s="90">
        <v>0.12623999999999999</v>
      </c>
      <c r="L779" s="89">
        <v>4.4521800000000002</v>
      </c>
      <c r="M779" s="89">
        <v>2.3189999999999999E-2</v>
      </c>
      <c r="N779" s="88">
        <v>4.2973800000000004</v>
      </c>
      <c r="O779" s="90">
        <v>5.6869999999999997E-2</v>
      </c>
      <c r="P779" s="89">
        <v>4.2283999999999997</v>
      </c>
      <c r="Q779" s="89">
        <v>3.1280000000000002E-2</v>
      </c>
      <c r="R779" s="88">
        <v>4.24749</v>
      </c>
      <c r="S779" s="90">
        <v>3.0419999999999999E-2</v>
      </c>
      <c r="T779" s="89">
        <v>4.3616599999999996</v>
      </c>
      <c r="U779" s="89">
        <v>5.4730000000000001E-2</v>
      </c>
      <c r="V779" s="88">
        <v>4.31996</v>
      </c>
      <c r="W779" s="90">
        <v>2.8309999999999998E-2</v>
      </c>
      <c r="X779" s="89">
        <v>3.97227</v>
      </c>
      <c r="Y779" s="89">
        <v>1.482E-2</v>
      </c>
      <c r="Z779" s="88">
        <v>6.43337</v>
      </c>
      <c r="AA779" s="90">
        <v>3.4549699999999999</v>
      </c>
      <c r="AD779" s="22"/>
    </row>
    <row r="780" spans="2:30" ht="15" customHeight="1">
      <c r="B780" s="126">
        <v>12.15325</v>
      </c>
      <c r="C780" s="127"/>
      <c r="D780" s="88">
        <v>4.4503000000000004</v>
      </c>
      <c r="E780" s="89">
        <v>3.6650000000000002E-2</v>
      </c>
      <c r="F780" s="88">
        <v>4.2595799999999997</v>
      </c>
      <c r="G780" s="90">
        <v>2.76E-2</v>
      </c>
      <c r="H780" s="89">
        <v>4.65754</v>
      </c>
      <c r="I780" s="89">
        <v>6.0699999999999997E-2</v>
      </c>
      <c r="J780" s="88">
        <v>4.8657399999999997</v>
      </c>
      <c r="K780" s="90">
        <v>0.12567999999999999</v>
      </c>
      <c r="L780" s="89">
        <v>4.4518500000000003</v>
      </c>
      <c r="M780" s="89">
        <v>2.232E-2</v>
      </c>
      <c r="N780" s="88">
        <v>4.2964500000000001</v>
      </c>
      <c r="O780" s="90">
        <v>5.6410000000000002E-2</v>
      </c>
      <c r="P780" s="89">
        <v>4.2296300000000002</v>
      </c>
      <c r="Q780" s="89">
        <v>3.2820000000000002E-2</v>
      </c>
      <c r="R780" s="88">
        <v>4.2475399999999999</v>
      </c>
      <c r="S780" s="90">
        <v>2.946E-2</v>
      </c>
      <c r="T780" s="89">
        <v>4.3608799999999999</v>
      </c>
      <c r="U780" s="89">
        <v>5.5320000000000001E-2</v>
      </c>
      <c r="V780" s="88">
        <v>4.3206600000000002</v>
      </c>
      <c r="W780" s="90">
        <v>2.7859999999999999E-2</v>
      </c>
      <c r="X780" s="89">
        <v>3.9729100000000002</v>
      </c>
      <c r="Y780" s="89">
        <v>1.4930000000000001E-2</v>
      </c>
      <c r="Z780" s="88">
        <v>6.4339300000000001</v>
      </c>
      <c r="AA780" s="90">
        <v>3.4531299999999998</v>
      </c>
      <c r="AD780" s="22"/>
    </row>
    <row r="781" spans="2:30" ht="15" customHeight="1">
      <c r="B781" s="126">
        <v>12.1585</v>
      </c>
      <c r="C781" s="127"/>
      <c r="D781" s="88">
        <v>4.4512400000000003</v>
      </c>
      <c r="E781" s="89">
        <v>3.7130000000000003E-2</v>
      </c>
      <c r="F781" s="88">
        <v>4.2592699999999999</v>
      </c>
      <c r="G781" s="90">
        <v>2.7369999999999998E-2</v>
      </c>
      <c r="H781" s="89">
        <v>4.6582499999999998</v>
      </c>
      <c r="I781" s="89">
        <v>6.1060000000000003E-2</v>
      </c>
      <c r="J781" s="88">
        <v>4.8658999999999999</v>
      </c>
      <c r="K781" s="90">
        <v>0.12631000000000001</v>
      </c>
      <c r="L781" s="89">
        <v>4.4526399999999997</v>
      </c>
      <c r="M781" s="89">
        <v>2.3210000000000001E-2</v>
      </c>
      <c r="N781" s="88">
        <v>4.2970699999999997</v>
      </c>
      <c r="O781" s="90">
        <v>5.6919999999999998E-2</v>
      </c>
      <c r="P781" s="89">
        <v>4.2314100000000003</v>
      </c>
      <c r="Q781" s="89">
        <v>3.3000000000000002E-2</v>
      </c>
      <c r="R781" s="88">
        <v>4.2476900000000004</v>
      </c>
      <c r="S781" s="90">
        <v>3.0110000000000001E-2</v>
      </c>
      <c r="T781" s="89">
        <v>4.3635400000000004</v>
      </c>
      <c r="U781" s="89">
        <v>5.6509999999999998E-2</v>
      </c>
      <c r="V781" s="88">
        <v>4.32057</v>
      </c>
      <c r="W781" s="90">
        <v>2.879E-2</v>
      </c>
      <c r="X781" s="89">
        <v>3.9740700000000002</v>
      </c>
      <c r="Y781" s="89">
        <v>1.5140000000000001E-2</v>
      </c>
      <c r="Z781" s="88">
        <v>6.4329400000000003</v>
      </c>
      <c r="AA781" s="90">
        <v>3.4530099999999999</v>
      </c>
      <c r="AD781" s="22"/>
    </row>
    <row r="782" spans="2:30" ht="15" customHeight="1">
      <c r="B782" s="126">
        <v>12.16375</v>
      </c>
      <c r="C782" s="127"/>
      <c r="D782" s="88">
        <v>4.4522300000000001</v>
      </c>
      <c r="E782" s="89">
        <v>3.7429999999999998E-2</v>
      </c>
      <c r="F782" s="88">
        <v>4.2590500000000002</v>
      </c>
      <c r="G782" s="90">
        <v>2.6790000000000001E-2</v>
      </c>
      <c r="H782" s="89">
        <v>4.6588399999999996</v>
      </c>
      <c r="I782" s="89">
        <v>6.0240000000000002E-2</v>
      </c>
      <c r="J782" s="88">
        <v>4.8661500000000002</v>
      </c>
      <c r="K782" s="90">
        <v>0.12626000000000001</v>
      </c>
      <c r="L782" s="89">
        <v>4.4530599999999998</v>
      </c>
      <c r="M782" s="89">
        <v>2.1919999999999999E-2</v>
      </c>
      <c r="N782" s="88">
        <v>4.29739</v>
      </c>
      <c r="O782" s="90">
        <v>5.6140000000000002E-2</v>
      </c>
      <c r="P782" s="89">
        <v>4.2314400000000001</v>
      </c>
      <c r="Q782" s="89">
        <v>3.3570000000000003E-2</v>
      </c>
      <c r="R782" s="88">
        <v>4.2473900000000002</v>
      </c>
      <c r="S782" s="90">
        <v>2.92E-2</v>
      </c>
      <c r="T782" s="89">
        <v>4.3627599999999997</v>
      </c>
      <c r="U782" s="89">
        <v>5.4489999999999997E-2</v>
      </c>
      <c r="V782" s="88">
        <v>4.3201799999999997</v>
      </c>
      <c r="W782" s="90">
        <v>2.7859999999999999E-2</v>
      </c>
      <c r="X782" s="89">
        <v>3.97383</v>
      </c>
      <c r="Y782" s="89">
        <v>1.3780000000000001E-2</v>
      </c>
      <c r="Z782" s="88">
        <v>6.4341799999999996</v>
      </c>
      <c r="AA782" s="90">
        <v>3.4516399999999998</v>
      </c>
      <c r="AD782" s="22"/>
    </row>
    <row r="783" spans="2:30" ht="15" customHeight="1">
      <c r="B783" s="126">
        <v>12.169</v>
      </c>
      <c r="C783" s="127"/>
      <c r="D783" s="88">
        <v>4.4512900000000002</v>
      </c>
      <c r="E783" s="89">
        <v>3.6179999999999997E-2</v>
      </c>
      <c r="F783" s="88">
        <v>4.2583099999999998</v>
      </c>
      <c r="G783" s="90">
        <v>2.7369999999999998E-2</v>
      </c>
      <c r="H783" s="89">
        <v>4.6579600000000001</v>
      </c>
      <c r="I783" s="89">
        <v>6.0600000000000001E-2</v>
      </c>
      <c r="J783" s="88">
        <v>4.8652600000000001</v>
      </c>
      <c r="K783" s="90">
        <v>0.12623000000000001</v>
      </c>
      <c r="L783" s="89">
        <v>4.4519900000000003</v>
      </c>
      <c r="M783" s="89">
        <v>2.2630000000000001E-2</v>
      </c>
      <c r="N783" s="88">
        <v>4.2976799999999997</v>
      </c>
      <c r="O783" s="90">
        <v>5.654E-2</v>
      </c>
      <c r="P783" s="89">
        <v>4.2319500000000003</v>
      </c>
      <c r="Q783" s="89">
        <v>3.3169999999999998E-2</v>
      </c>
      <c r="R783" s="88">
        <v>4.2469099999999997</v>
      </c>
      <c r="S783" s="90">
        <v>2.9170000000000001E-2</v>
      </c>
      <c r="T783" s="89">
        <v>4.3620799999999997</v>
      </c>
      <c r="U783" s="89">
        <v>5.466E-2</v>
      </c>
      <c r="V783" s="88">
        <v>4.3198299999999996</v>
      </c>
      <c r="W783" s="90">
        <v>2.7879999999999999E-2</v>
      </c>
      <c r="X783" s="89">
        <v>3.97343</v>
      </c>
      <c r="Y783" s="89">
        <v>1.5350000000000001E-2</v>
      </c>
      <c r="Z783" s="88">
        <v>6.4319199999999999</v>
      </c>
      <c r="AA783" s="90">
        <v>3.44882</v>
      </c>
      <c r="AD783" s="22"/>
    </row>
    <row r="784" spans="2:30" ht="15" customHeight="1">
      <c r="B784" s="126">
        <v>12.174250000000001</v>
      </c>
      <c r="C784" s="127"/>
      <c r="D784" s="88">
        <v>4.4517699999999998</v>
      </c>
      <c r="E784" s="89">
        <v>3.8580000000000003E-2</v>
      </c>
      <c r="F784" s="88">
        <v>4.2582599999999999</v>
      </c>
      <c r="G784" s="90">
        <v>2.887E-2</v>
      </c>
      <c r="H784" s="89">
        <v>4.6578999999999997</v>
      </c>
      <c r="I784" s="89">
        <v>6.1240000000000003E-2</v>
      </c>
      <c r="J784" s="88">
        <v>4.8650200000000003</v>
      </c>
      <c r="K784" s="90">
        <v>0.1275</v>
      </c>
      <c r="L784" s="89">
        <v>4.4523299999999999</v>
      </c>
      <c r="M784" s="89">
        <v>2.308E-2</v>
      </c>
      <c r="N784" s="88">
        <v>4.2972999999999999</v>
      </c>
      <c r="O784" s="90">
        <v>5.6489999999999999E-2</v>
      </c>
      <c r="P784" s="89">
        <v>4.2334800000000001</v>
      </c>
      <c r="Q784" s="89">
        <v>3.5409999999999997E-2</v>
      </c>
      <c r="R784" s="88">
        <v>4.2478199999999999</v>
      </c>
      <c r="S784" s="90">
        <v>3.0439999999999998E-2</v>
      </c>
      <c r="T784" s="89">
        <v>4.3642799999999999</v>
      </c>
      <c r="U784" s="89">
        <v>5.602E-2</v>
      </c>
      <c r="V784" s="88">
        <v>4.3192199999999996</v>
      </c>
      <c r="W784" s="90">
        <v>2.904E-2</v>
      </c>
      <c r="X784" s="89">
        <v>3.9727199999999998</v>
      </c>
      <c r="Y784" s="89">
        <v>1.6480000000000002E-2</v>
      </c>
      <c r="Z784" s="88">
        <v>6.43147</v>
      </c>
      <c r="AA784" s="90">
        <v>3.4500600000000001</v>
      </c>
      <c r="AD784" s="22"/>
    </row>
    <row r="785" spans="2:30" ht="15" customHeight="1">
      <c r="B785" s="126">
        <v>12.179500000000001</v>
      </c>
      <c r="C785" s="127"/>
      <c r="D785" s="88">
        <v>4.4511399999999997</v>
      </c>
      <c r="E785" s="89">
        <v>3.8649999999999997E-2</v>
      </c>
      <c r="F785" s="88">
        <v>4.2580600000000004</v>
      </c>
      <c r="G785" s="90">
        <v>2.8209999999999999E-2</v>
      </c>
      <c r="H785" s="89">
        <v>4.6574999999999998</v>
      </c>
      <c r="I785" s="89">
        <v>6.1490000000000003E-2</v>
      </c>
      <c r="J785" s="88">
        <v>4.8651499999999999</v>
      </c>
      <c r="K785" s="90">
        <v>0.12720999999999999</v>
      </c>
      <c r="L785" s="89">
        <v>4.4513600000000002</v>
      </c>
      <c r="M785" s="89">
        <v>2.3009999999999999E-2</v>
      </c>
      <c r="N785" s="88">
        <v>4.2967599999999999</v>
      </c>
      <c r="O785" s="90">
        <v>5.6550000000000003E-2</v>
      </c>
      <c r="P785" s="89">
        <v>4.2336799999999997</v>
      </c>
      <c r="Q785" s="89">
        <v>3.6929999999999998E-2</v>
      </c>
      <c r="R785" s="88">
        <v>4.2474800000000004</v>
      </c>
      <c r="S785" s="90">
        <v>2.9960000000000001E-2</v>
      </c>
      <c r="T785" s="89">
        <v>4.3634399999999998</v>
      </c>
      <c r="U785" s="89">
        <v>5.5070000000000001E-2</v>
      </c>
      <c r="V785" s="88">
        <v>4.3190400000000002</v>
      </c>
      <c r="W785" s="90">
        <v>2.8510000000000001E-2</v>
      </c>
      <c r="X785" s="89">
        <v>3.9729399999999999</v>
      </c>
      <c r="Y785" s="89">
        <v>1.5990000000000001E-2</v>
      </c>
      <c r="Z785" s="88">
        <v>6.4318</v>
      </c>
      <c r="AA785" s="90">
        <v>3.4481199999999999</v>
      </c>
      <c r="AD785" s="22"/>
    </row>
    <row r="786" spans="2:30" ht="15" customHeight="1">
      <c r="B786" s="126">
        <v>12.184749999999999</v>
      </c>
      <c r="C786" s="127"/>
      <c r="D786" s="88">
        <v>4.4497400000000003</v>
      </c>
      <c r="E786" s="89">
        <v>3.8850000000000003E-2</v>
      </c>
      <c r="F786" s="88">
        <v>4.2562600000000002</v>
      </c>
      <c r="G786" s="90">
        <v>2.8340000000000001E-2</v>
      </c>
      <c r="H786" s="89">
        <v>4.6564800000000002</v>
      </c>
      <c r="I786" s="89">
        <v>6.1510000000000002E-2</v>
      </c>
      <c r="J786" s="88">
        <v>4.8635000000000002</v>
      </c>
      <c r="K786" s="90">
        <v>0.12739</v>
      </c>
      <c r="L786" s="89">
        <v>4.4503700000000004</v>
      </c>
      <c r="M786" s="89">
        <v>2.316E-2</v>
      </c>
      <c r="N786" s="88">
        <v>4.2956000000000003</v>
      </c>
      <c r="O786" s="90">
        <v>5.6120000000000003E-2</v>
      </c>
      <c r="P786" s="89">
        <v>4.2316099999999999</v>
      </c>
      <c r="Q786" s="89">
        <v>3.7269999999999998E-2</v>
      </c>
      <c r="R786" s="88">
        <v>4.2460899999999997</v>
      </c>
      <c r="S786" s="90">
        <v>2.9960000000000001E-2</v>
      </c>
      <c r="T786" s="89">
        <v>4.3616900000000003</v>
      </c>
      <c r="U786" s="89">
        <v>5.5829999999999998E-2</v>
      </c>
      <c r="V786" s="88">
        <v>4.3179600000000002</v>
      </c>
      <c r="W786" s="90">
        <v>2.7869999999999999E-2</v>
      </c>
      <c r="X786" s="89">
        <v>3.9704100000000002</v>
      </c>
      <c r="Y786" s="89">
        <v>1.5259999999999999E-2</v>
      </c>
      <c r="Z786" s="88">
        <v>6.4282300000000001</v>
      </c>
      <c r="AA786" s="90">
        <v>3.4454899999999999</v>
      </c>
      <c r="AD786" s="22"/>
    </row>
    <row r="787" spans="2:30" ht="15" customHeight="1">
      <c r="B787" s="126">
        <v>12.19</v>
      </c>
      <c r="C787" s="127"/>
      <c r="D787" s="88">
        <v>4.4492200000000004</v>
      </c>
      <c r="E787" s="89">
        <v>3.9170000000000003E-2</v>
      </c>
      <c r="F787" s="88">
        <v>4.2560200000000004</v>
      </c>
      <c r="G787" s="90">
        <v>2.7560000000000001E-2</v>
      </c>
      <c r="H787" s="89">
        <v>4.6566999999999998</v>
      </c>
      <c r="I787" s="89">
        <v>6.096E-2</v>
      </c>
      <c r="J787" s="88">
        <v>4.8634300000000001</v>
      </c>
      <c r="K787" s="90">
        <v>0.12678</v>
      </c>
      <c r="L787" s="89">
        <v>4.4504599999999996</v>
      </c>
      <c r="M787" s="89">
        <v>2.2689999999999998E-2</v>
      </c>
      <c r="N787" s="88">
        <v>4.2956399999999997</v>
      </c>
      <c r="O787" s="90">
        <v>5.5849999999999997E-2</v>
      </c>
      <c r="P787" s="89">
        <v>4.2316399999999996</v>
      </c>
      <c r="Q787" s="89">
        <v>3.6909999999999998E-2</v>
      </c>
      <c r="R787" s="88">
        <v>4.2457700000000003</v>
      </c>
      <c r="S787" s="90">
        <v>2.9929999999999998E-2</v>
      </c>
      <c r="T787" s="89">
        <v>4.3615700000000004</v>
      </c>
      <c r="U787" s="89">
        <v>5.5129999999999998E-2</v>
      </c>
      <c r="V787" s="88">
        <v>4.3173700000000004</v>
      </c>
      <c r="W787" s="90">
        <v>2.81E-2</v>
      </c>
      <c r="X787" s="89">
        <v>3.9702899999999999</v>
      </c>
      <c r="Y787" s="89">
        <v>1.532E-2</v>
      </c>
      <c r="Z787" s="88">
        <v>6.4272200000000002</v>
      </c>
      <c r="AA787" s="90">
        <v>3.44374</v>
      </c>
      <c r="AD787" s="22"/>
    </row>
    <row r="788" spans="2:30" ht="15" customHeight="1">
      <c r="B788" s="126">
        <v>12.19525</v>
      </c>
      <c r="C788" s="127"/>
      <c r="D788" s="88">
        <v>4.4497200000000001</v>
      </c>
      <c r="E788" s="89">
        <v>3.8949999999999999E-2</v>
      </c>
      <c r="F788" s="88">
        <v>4.2552599999999998</v>
      </c>
      <c r="G788" s="90">
        <v>2.777E-2</v>
      </c>
      <c r="H788" s="89">
        <v>4.6556800000000003</v>
      </c>
      <c r="I788" s="89">
        <v>6.123E-2</v>
      </c>
      <c r="J788" s="88">
        <v>4.8631700000000002</v>
      </c>
      <c r="K788" s="90">
        <v>0.12758</v>
      </c>
      <c r="L788" s="89">
        <v>4.4507199999999996</v>
      </c>
      <c r="M788" s="89">
        <v>2.1909999999999999E-2</v>
      </c>
      <c r="N788" s="88">
        <v>4.2957400000000003</v>
      </c>
      <c r="O788" s="90">
        <v>5.5849999999999997E-2</v>
      </c>
      <c r="P788" s="89">
        <v>4.2336600000000004</v>
      </c>
      <c r="Q788" s="89">
        <v>3.9359999999999999E-2</v>
      </c>
      <c r="R788" s="88">
        <v>4.2460500000000003</v>
      </c>
      <c r="S788" s="90">
        <v>2.9919999999999999E-2</v>
      </c>
      <c r="T788" s="89">
        <v>4.3622399999999999</v>
      </c>
      <c r="U788" s="89">
        <v>5.5410000000000001E-2</v>
      </c>
      <c r="V788" s="88">
        <v>4.3172499999999996</v>
      </c>
      <c r="W788" s="90">
        <v>2.8160000000000001E-2</v>
      </c>
      <c r="X788" s="89">
        <v>3.9697100000000001</v>
      </c>
      <c r="Y788" s="89">
        <v>1.5180000000000001E-2</v>
      </c>
      <c r="Z788" s="88">
        <v>6.4258699999999997</v>
      </c>
      <c r="AA788" s="90">
        <v>3.4416600000000002</v>
      </c>
      <c r="AD788" s="22"/>
    </row>
    <row r="789" spans="2:30" ht="15" customHeight="1">
      <c r="B789" s="126">
        <v>12.2005</v>
      </c>
      <c r="C789" s="127"/>
      <c r="D789" s="88">
        <v>4.4486699999999999</v>
      </c>
      <c r="E789" s="89">
        <v>3.5749999999999997E-2</v>
      </c>
      <c r="F789" s="88">
        <v>4.2536399999999999</v>
      </c>
      <c r="G789" s="90">
        <v>2.707E-2</v>
      </c>
      <c r="H789" s="89">
        <v>4.6555799999999996</v>
      </c>
      <c r="I789" s="89">
        <v>6.0479999999999999E-2</v>
      </c>
      <c r="J789" s="88">
        <v>4.8614100000000002</v>
      </c>
      <c r="K789" s="90">
        <v>0.1263</v>
      </c>
      <c r="L789" s="89">
        <v>4.4488799999999999</v>
      </c>
      <c r="M789" s="89">
        <v>2.137E-2</v>
      </c>
      <c r="N789" s="88">
        <v>4.2945099999999998</v>
      </c>
      <c r="O789" s="90">
        <v>5.4870000000000002E-2</v>
      </c>
      <c r="P789" s="89">
        <v>4.23306</v>
      </c>
      <c r="Q789" s="89">
        <v>3.814E-2</v>
      </c>
      <c r="R789" s="88">
        <v>4.2455299999999996</v>
      </c>
      <c r="S789" s="90">
        <v>2.9069999999999999E-2</v>
      </c>
      <c r="T789" s="89">
        <v>4.3607699999999996</v>
      </c>
      <c r="U789" s="89">
        <v>5.3629999999999997E-2</v>
      </c>
      <c r="V789" s="88">
        <v>4.31637</v>
      </c>
      <c r="W789" s="90">
        <v>2.6960000000000001E-2</v>
      </c>
      <c r="X789" s="89">
        <v>3.96916</v>
      </c>
      <c r="Y789" s="89">
        <v>1.225E-2</v>
      </c>
      <c r="Z789" s="88">
        <v>6.4248099999999999</v>
      </c>
      <c r="AA789" s="90">
        <v>3.4395600000000002</v>
      </c>
      <c r="AD789" s="22"/>
    </row>
    <row r="790" spans="2:30" ht="15" customHeight="1">
      <c r="B790" s="126">
        <v>12.20575</v>
      </c>
      <c r="C790" s="127"/>
      <c r="D790" s="88">
        <v>4.4491300000000003</v>
      </c>
      <c r="E790" s="89">
        <v>3.7350000000000001E-2</v>
      </c>
      <c r="F790" s="88">
        <v>4.2531800000000004</v>
      </c>
      <c r="G790" s="90">
        <v>2.8000000000000001E-2</v>
      </c>
      <c r="H790" s="89">
        <v>4.6548100000000003</v>
      </c>
      <c r="I790" s="89">
        <v>6.0740000000000002E-2</v>
      </c>
      <c r="J790" s="88">
        <v>4.8615399999999998</v>
      </c>
      <c r="K790" s="90">
        <v>0.1273</v>
      </c>
      <c r="L790" s="89">
        <v>4.44956</v>
      </c>
      <c r="M790" s="89">
        <v>2.222E-2</v>
      </c>
      <c r="N790" s="88">
        <v>4.2948700000000004</v>
      </c>
      <c r="O790" s="90">
        <v>5.5469999999999998E-2</v>
      </c>
      <c r="P790" s="89">
        <v>4.2337800000000003</v>
      </c>
      <c r="Q790" s="89">
        <v>4.1390000000000003E-2</v>
      </c>
      <c r="R790" s="88">
        <v>4.2457200000000004</v>
      </c>
      <c r="S790" s="90">
        <v>2.9499999999999998E-2</v>
      </c>
      <c r="T790" s="89">
        <v>4.3615599999999999</v>
      </c>
      <c r="U790" s="89">
        <v>5.4600000000000003E-2</v>
      </c>
      <c r="V790" s="88">
        <v>4.3161800000000001</v>
      </c>
      <c r="W790" s="90">
        <v>2.7730000000000001E-2</v>
      </c>
      <c r="X790" s="89">
        <v>3.96855</v>
      </c>
      <c r="Y790" s="89">
        <v>1.443E-2</v>
      </c>
      <c r="Z790" s="88">
        <v>6.4241000000000001</v>
      </c>
      <c r="AA790" s="90">
        <v>3.4388800000000002</v>
      </c>
      <c r="AD790" s="22"/>
    </row>
    <row r="791" spans="2:30" ht="15" customHeight="1">
      <c r="B791" s="126">
        <v>12.211</v>
      </c>
      <c r="C791" s="127"/>
      <c r="D791" s="88">
        <v>4.4487800000000002</v>
      </c>
      <c r="E791" s="89">
        <v>3.7269999999999998E-2</v>
      </c>
      <c r="F791" s="88">
        <v>4.2515000000000001</v>
      </c>
      <c r="G791" s="90">
        <v>2.8369999999999999E-2</v>
      </c>
      <c r="H791" s="89">
        <v>4.6547099999999997</v>
      </c>
      <c r="I791" s="89">
        <v>6.0929999999999998E-2</v>
      </c>
      <c r="J791" s="88">
        <v>4.8608599999999997</v>
      </c>
      <c r="K791" s="90">
        <v>0.12809000000000001</v>
      </c>
      <c r="L791" s="89">
        <v>4.4483800000000002</v>
      </c>
      <c r="M791" s="89">
        <v>2.2079999999999999E-2</v>
      </c>
      <c r="N791" s="88">
        <v>4.2942</v>
      </c>
      <c r="O791" s="90">
        <v>5.5199999999999999E-2</v>
      </c>
      <c r="P791" s="89">
        <v>4.2326800000000002</v>
      </c>
      <c r="Q791" s="89">
        <v>4.4010000000000001E-2</v>
      </c>
      <c r="R791" s="88">
        <v>4.2447100000000004</v>
      </c>
      <c r="S791" s="90">
        <v>2.9569999999999999E-2</v>
      </c>
      <c r="T791" s="89">
        <v>4.3607800000000001</v>
      </c>
      <c r="U791" s="89">
        <v>5.4769999999999999E-2</v>
      </c>
      <c r="V791" s="88">
        <v>4.3157800000000002</v>
      </c>
      <c r="W791" s="90">
        <v>2.7470000000000001E-2</v>
      </c>
      <c r="X791" s="89">
        <v>3.9683799999999998</v>
      </c>
      <c r="Y791" s="89">
        <v>1.447E-2</v>
      </c>
      <c r="Z791" s="88">
        <v>6.4203999999999999</v>
      </c>
      <c r="AA791" s="90">
        <v>3.4378799999999998</v>
      </c>
      <c r="AD791" s="22"/>
    </row>
    <row r="792" spans="2:30" ht="15" customHeight="1">
      <c r="B792" s="126">
        <v>12.21625</v>
      </c>
      <c r="C792" s="127"/>
      <c r="D792" s="88">
        <v>4.4476199999999997</v>
      </c>
      <c r="E792" s="89">
        <v>3.6159999999999998E-2</v>
      </c>
      <c r="F792" s="88">
        <v>4.2499700000000002</v>
      </c>
      <c r="G792" s="90">
        <v>2.8289999999999999E-2</v>
      </c>
      <c r="H792" s="89">
        <v>4.6536999999999997</v>
      </c>
      <c r="I792" s="89">
        <v>6.1039999999999997E-2</v>
      </c>
      <c r="J792" s="88">
        <v>4.86008</v>
      </c>
      <c r="K792" s="90">
        <v>0.12820000000000001</v>
      </c>
      <c r="L792" s="89">
        <v>4.4479800000000003</v>
      </c>
      <c r="M792" s="89">
        <v>2.205E-2</v>
      </c>
      <c r="N792" s="88">
        <v>4.2937900000000004</v>
      </c>
      <c r="O792" s="90">
        <v>5.5100000000000003E-2</v>
      </c>
      <c r="P792" s="89">
        <v>4.2325600000000003</v>
      </c>
      <c r="Q792" s="89">
        <v>4.6710000000000002E-2</v>
      </c>
      <c r="R792" s="88">
        <v>4.2445000000000004</v>
      </c>
      <c r="S792" s="90">
        <v>2.9510000000000002E-2</v>
      </c>
      <c r="T792" s="89">
        <v>4.3611399999999998</v>
      </c>
      <c r="U792" s="89">
        <v>5.389E-2</v>
      </c>
      <c r="V792" s="88">
        <v>4.3150899999999996</v>
      </c>
      <c r="W792" s="90">
        <v>2.7629999999999998E-2</v>
      </c>
      <c r="X792" s="89">
        <v>3.9669699999999999</v>
      </c>
      <c r="Y792" s="89">
        <v>1.409E-2</v>
      </c>
      <c r="Z792" s="88">
        <v>6.4197800000000003</v>
      </c>
      <c r="AA792" s="90">
        <v>3.43614</v>
      </c>
      <c r="AD792" s="22"/>
    </row>
    <row r="793" spans="2:30" ht="15" customHeight="1">
      <c r="B793" s="126">
        <v>12.221500000000001</v>
      </c>
      <c r="C793" s="127"/>
      <c r="D793" s="88">
        <v>4.4492000000000003</v>
      </c>
      <c r="E793" s="89">
        <v>3.7530000000000001E-2</v>
      </c>
      <c r="F793" s="88">
        <v>4.2503099999999998</v>
      </c>
      <c r="G793" s="90">
        <v>2.9579999999999999E-2</v>
      </c>
      <c r="H793" s="89">
        <v>4.6527700000000003</v>
      </c>
      <c r="I793" s="89">
        <v>6.0940000000000001E-2</v>
      </c>
      <c r="J793" s="88">
        <v>4.85954</v>
      </c>
      <c r="K793" s="90">
        <v>0.12823999999999999</v>
      </c>
      <c r="L793" s="89">
        <v>4.4477700000000002</v>
      </c>
      <c r="M793" s="89">
        <v>2.222E-2</v>
      </c>
      <c r="N793" s="88">
        <v>4.2928199999999999</v>
      </c>
      <c r="O793" s="90">
        <v>5.4800000000000001E-2</v>
      </c>
      <c r="P793" s="89">
        <v>4.2300000000000004</v>
      </c>
      <c r="Q793" s="89">
        <v>4.9020000000000001E-2</v>
      </c>
      <c r="R793" s="88">
        <v>4.24491</v>
      </c>
      <c r="S793" s="90">
        <v>2.9829999999999999E-2</v>
      </c>
      <c r="T793" s="89">
        <v>4.3611300000000002</v>
      </c>
      <c r="U793" s="89">
        <v>5.4239999999999997E-2</v>
      </c>
      <c r="V793" s="88">
        <v>4.31515</v>
      </c>
      <c r="W793" s="90">
        <v>2.7349999999999999E-2</v>
      </c>
      <c r="X793" s="89">
        <v>3.9675799999999999</v>
      </c>
      <c r="Y793" s="89">
        <v>1.444E-2</v>
      </c>
      <c r="Z793" s="88">
        <v>6.4174199999999999</v>
      </c>
      <c r="AA793" s="90">
        <v>3.4358300000000002</v>
      </c>
      <c r="AD793" s="22"/>
    </row>
    <row r="794" spans="2:30" ht="15" customHeight="1">
      <c r="B794" s="126">
        <v>12.226749999999999</v>
      </c>
      <c r="C794" s="127"/>
      <c r="D794" s="88">
        <v>4.4490699999999999</v>
      </c>
      <c r="E794" s="89">
        <v>3.7139999999999999E-2</v>
      </c>
      <c r="F794" s="88">
        <v>4.2477400000000003</v>
      </c>
      <c r="G794" s="90">
        <v>2.845E-2</v>
      </c>
      <c r="H794" s="89">
        <v>4.6526899999999998</v>
      </c>
      <c r="I794" s="89">
        <v>6.0970000000000003E-2</v>
      </c>
      <c r="J794" s="88">
        <v>4.8594799999999996</v>
      </c>
      <c r="K794" s="90">
        <v>0.12823999999999999</v>
      </c>
      <c r="L794" s="89">
        <v>4.4476100000000001</v>
      </c>
      <c r="M794" s="89">
        <v>2.1850000000000001E-2</v>
      </c>
      <c r="N794" s="88">
        <v>4.2934999999999999</v>
      </c>
      <c r="O794" s="90">
        <v>5.5440000000000003E-2</v>
      </c>
      <c r="P794" s="89">
        <v>4.2253600000000002</v>
      </c>
      <c r="Q794" s="89">
        <v>5.1749999999999997E-2</v>
      </c>
      <c r="R794" s="88">
        <v>4.2441700000000004</v>
      </c>
      <c r="S794" s="90">
        <v>2.9440000000000001E-2</v>
      </c>
      <c r="T794" s="89">
        <v>4.3608900000000004</v>
      </c>
      <c r="U794" s="89">
        <v>5.5530000000000003E-2</v>
      </c>
      <c r="V794" s="88">
        <v>4.3143399999999996</v>
      </c>
      <c r="W794" s="90">
        <v>2.7969999999999998E-2</v>
      </c>
      <c r="X794" s="89">
        <v>3.9674200000000002</v>
      </c>
      <c r="Y794" s="89">
        <v>1.3809999999999999E-2</v>
      </c>
      <c r="Z794" s="88">
        <v>6.4173499999999999</v>
      </c>
      <c r="AA794" s="90">
        <v>3.43377</v>
      </c>
      <c r="AD794" s="22"/>
    </row>
    <row r="795" spans="2:30" ht="15" customHeight="1">
      <c r="B795" s="126">
        <v>12.231999999999999</v>
      </c>
      <c r="C795" s="127"/>
      <c r="D795" s="88">
        <v>4.4481999999999999</v>
      </c>
      <c r="E795" s="89">
        <v>3.6459999999999999E-2</v>
      </c>
      <c r="F795" s="88">
        <v>4.2477999999999998</v>
      </c>
      <c r="G795" s="90">
        <v>2.879E-2</v>
      </c>
      <c r="H795" s="89">
        <v>4.6531500000000001</v>
      </c>
      <c r="I795" s="89">
        <v>6.0850000000000001E-2</v>
      </c>
      <c r="J795" s="88">
        <v>4.8585799999999999</v>
      </c>
      <c r="K795" s="90">
        <v>0.12864</v>
      </c>
      <c r="L795" s="89">
        <v>4.4474400000000003</v>
      </c>
      <c r="M795" s="89">
        <v>2.1989999999999999E-2</v>
      </c>
      <c r="N795" s="88">
        <v>4.2936699999999997</v>
      </c>
      <c r="O795" s="90">
        <v>5.4579999999999997E-2</v>
      </c>
      <c r="P795" s="89">
        <v>4.2210299999999998</v>
      </c>
      <c r="Q795" s="89">
        <v>5.0500000000000003E-2</v>
      </c>
      <c r="R795" s="88">
        <v>4.2442799999999998</v>
      </c>
      <c r="S795" s="90">
        <v>2.964E-2</v>
      </c>
      <c r="T795" s="89">
        <v>4.3605</v>
      </c>
      <c r="U795" s="89">
        <v>5.491E-2</v>
      </c>
      <c r="V795" s="88">
        <v>4.3142699999999996</v>
      </c>
      <c r="W795" s="90">
        <v>2.7300000000000001E-2</v>
      </c>
      <c r="X795" s="89">
        <v>3.96638</v>
      </c>
      <c r="Y795" s="89">
        <v>1.3690000000000001E-2</v>
      </c>
      <c r="Z795" s="88">
        <v>6.41744</v>
      </c>
      <c r="AA795" s="90">
        <v>3.4321600000000001</v>
      </c>
      <c r="AD795" s="22"/>
    </row>
    <row r="796" spans="2:30" ht="15" customHeight="1">
      <c r="B796" s="126">
        <v>12.23725</v>
      </c>
      <c r="C796" s="127"/>
      <c r="D796" s="88">
        <v>4.4497600000000004</v>
      </c>
      <c r="E796" s="89">
        <v>3.9E-2</v>
      </c>
      <c r="F796" s="88">
        <v>4.2470699999999999</v>
      </c>
      <c r="G796" s="90">
        <v>2.9870000000000001E-2</v>
      </c>
      <c r="H796" s="89">
        <v>4.65367</v>
      </c>
      <c r="I796" s="89">
        <v>6.2080000000000003E-2</v>
      </c>
      <c r="J796" s="88">
        <v>4.8589700000000002</v>
      </c>
      <c r="K796" s="90">
        <v>0.13023999999999999</v>
      </c>
      <c r="L796" s="89">
        <v>4.4482600000000003</v>
      </c>
      <c r="M796" s="89">
        <v>2.3519999999999999E-2</v>
      </c>
      <c r="N796" s="88">
        <v>4.2935800000000004</v>
      </c>
      <c r="O796" s="90">
        <v>5.5190000000000003E-2</v>
      </c>
      <c r="P796" s="89">
        <v>4.2179099999999998</v>
      </c>
      <c r="Q796" s="89">
        <v>5.0509999999999999E-2</v>
      </c>
      <c r="R796" s="88">
        <v>4.24533</v>
      </c>
      <c r="S796" s="90">
        <v>3.0030000000000001E-2</v>
      </c>
      <c r="T796" s="89">
        <v>4.3614800000000002</v>
      </c>
      <c r="U796" s="89">
        <v>5.4739999999999997E-2</v>
      </c>
      <c r="V796" s="88">
        <v>4.3144999999999998</v>
      </c>
      <c r="W796" s="90">
        <v>2.7910000000000001E-2</v>
      </c>
      <c r="X796" s="89">
        <v>3.9669099999999999</v>
      </c>
      <c r="Y796" s="89">
        <v>1.506E-2</v>
      </c>
      <c r="Z796" s="88">
        <v>6.4161299999999999</v>
      </c>
      <c r="AA796" s="90">
        <v>3.4332400000000001</v>
      </c>
      <c r="AD796" s="22"/>
    </row>
    <row r="797" spans="2:30" ht="15" customHeight="1">
      <c r="B797" s="126">
        <v>12.2425</v>
      </c>
      <c r="C797" s="127"/>
      <c r="D797" s="88">
        <v>4.44937</v>
      </c>
      <c r="E797" s="89">
        <v>3.721E-2</v>
      </c>
      <c r="F797" s="88">
        <v>4.2483000000000004</v>
      </c>
      <c r="G797" s="90">
        <v>2.7949999999999999E-2</v>
      </c>
      <c r="H797" s="89">
        <v>4.6533699999999998</v>
      </c>
      <c r="I797" s="89">
        <v>6.1260000000000002E-2</v>
      </c>
      <c r="J797" s="88">
        <v>4.8593400000000004</v>
      </c>
      <c r="K797" s="90">
        <v>0.13006999999999999</v>
      </c>
      <c r="L797" s="89">
        <v>4.4478900000000001</v>
      </c>
      <c r="M797" s="89">
        <v>2.2950000000000002E-2</v>
      </c>
      <c r="N797" s="88">
        <v>4.2936500000000004</v>
      </c>
      <c r="O797" s="90">
        <v>5.5440000000000003E-2</v>
      </c>
      <c r="P797" s="89">
        <v>4.2151699999999996</v>
      </c>
      <c r="Q797" s="89">
        <v>4.5780000000000001E-2</v>
      </c>
      <c r="R797" s="88">
        <v>4.2443499999999998</v>
      </c>
      <c r="S797" s="90">
        <v>2.9229999999999999E-2</v>
      </c>
      <c r="T797" s="89">
        <v>4.3627399999999996</v>
      </c>
      <c r="U797" s="89">
        <v>5.3960000000000001E-2</v>
      </c>
      <c r="V797" s="88">
        <v>4.3142699999999996</v>
      </c>
      <c r="W797" s="90">
        <v>2.775E-2</v>
      </c>
      <c r="X797" s="89">
        <v>3.9682200000000001</v>
      </c>
      <c r="Y797" s="89">
        <v>1.464E-2</v>
      </c>
      <c r="Z797" s="88">
        <v>6.4170600000000002</v>
      </c>
      <c r="AA797" s="90">
        <v>3.4304600000000001</v>
      </c>
      <c r="AD797" s="22"/>
    </row>
    <row r="798" spans="2:30" ht="15" customHeight="1">
      <c r="B798" s="126">
        <v>12.24775</v>
      </c>
      <c r="C798" s="127"/>
      <c r="D798" s="88">
        <v>4.4503199999999996</v>
      </c>
      <c r="E798" s="89">
        <v>3.687E-2</v>
      </c>
      <c r="F798" s="88">
        <v>4.2481400000000002</v>
      </c>
      <c r="G798" s="90">
        <v>2.8549999999999999E-2</v>
      </c>
      <c r="H798" s="89">
        <v>4.65334</v>
      </c>
      <c r="I798" s="89">
        <v>6.1760000000000002E-2</v>
      </c>
      <c r="J798" s="88">
        <v>4.8591300000000004</v>
      </c>
      <c r="K798" s="90">
        <v>0.12987000000000001</v>
      </c>
      <c r="L798" s="89">
        <v>4.4478</v>
      </c>
      <c r="M798" s="89">
        <v>2.2939999999999999E-2</v>
      </c>
      <c r="N798" s="88">
        <v>4.2935400000000001</v>
      </c>
      <c r="O798" s="90">
        <v>5.509E-2</v>
      </c>
      <c r="P798" s="89">
        <v>4.2144599999999999</v>
      </c>
      <c r="Q798" s="89">
        <v>4.5269999999999998E-2</v>
      </c>
      <c r="R798" s="88">
        <v>4.2447400000000002</v>
      </c>
      <c r="S798" s="90">
        <v>2.9729999999999999E-2</v>
      </c>
      <c r="T798" s="89">
        <v>4.36212</v>
      </c>
      <c r="U798" s="89">
        <v>5.4670000000000003E-2</v>
      </c>
      <c r="V798" s="88">
        <v>4.3152699999999999</v>
      </c>
      <c r="W798" s="90">
        <v>2.8289999999999999E-2</v>
      </c>
      <c r="X798" s="89">
        <v>3.9673600000000002</v>
      </c>
      <c r="Y798" s="89">
        <v>1.5800000000000002E-2</v>
      </c>
      <c r="Z798" s="88">
        <v>6.4152899999999997</v>
      </c>
      <c r="AA798" s="90">
        <v>3.4299300000000001</v>
      </c>
      <c r="AD798" s="22"/>
    </row>
    <row r="799" spans="2:30" ht="15" customHeight="1">
      <c r="B799" s="126">
        <v>12.253</v>
      </c>
      <c r="C799" s="127"/>
      <c r="D799" s="88">
        <v>4.4495399999999998</v>
      </c>
      <c r="E799" s="89">
        <v>3.7929999999999998E-2</v>
      </c>
      <c r="F799" s="88">
        <v>4.24641</v>
      </c>
      <c r="G799" s="90">
        <v>2.9579999999999999E-2</v>
      </c>
      <c r="H799" s="89">
        <v>4.6541699999999997</v>
      </c>
      <c r="I799" s="89">
        <v>6.1400000000000003E-2</v>
      </c>
      <c r="J799" s="88">
        <v>4.8588899999999997</v>
      </c>
      <c r="K799" s="90">
        <v>0.13034000000000001</v>
      </c>
      <c r="L799" s="89">
        <v>4.4486400000000001</v>
      </c>
      <c r="M799" s="89">
        <v>2.198E-2</v>
      </c>
      <c r="N799" s="88">
        <v>4.2942400000000003</v>
      </c>
      <c r="O799" s="90">
        <v>5.5030000000000003E-2</v>
      </c>
      <c r="P799" s="89">
        <v>4.2135300000000004</v>
      </c>
      <c r="Q799" s="89">
        <v>4.1489999999999999E-2</v>
      </c>
      <c r="R799" s="88">
        <v>4.2456100000000001</v>
      </c>
      <c r="S799" s="90">
        <v>2.9760000000000002E-2</v>
      </c>
      <c r="T799" s="89">
        <v>4.3628299999999998</v>
      </c>
      <c r="U799" s="89">
        <v>5.5149999999999998E-2</v>
      </c>
      <c r="V799" s="88">
        <v>4.3149600000000001</v>
      </c>
      <c r="W799" s="90">
        <v>2.7789999999999999E-2</v>
      </c>
      <c r="X799" s="89">
        <v>3.9691399999999999</v>
      </c>
      <c r="Y799" s="89">
        <v>1.504E-2</v>
      </c>
      <c r="Z799" s="88">
        <v>6.4163300000000003</v>
      </c>
      <c r="AA799" s="90">
        <v>3.4297599999999999</v>
      </c>
      <c r="AD799" s="22"/>
    </row>
    <row r="800" spans="2:30" ht="15" customHeight="1">
      <c r="B800" s="126">
        <v>12.25825</v>
      </c>
      <c r="C800" s="127"/>
      <c r="D800" s="88">
        <v>4.4494899999999999</v>
      </c>
      <c r="E800" s="89">
        <v>4.0899999999999999E-2</v>
      </c>
      <c r="F800" s="88">
        <v>4.2465400000000004</v>
      </c>
      <c r="G800" s="90">
        <v>3.066E-2</v>
      </c>
      <c r="H800" s="89">
        <v>4.6541100000000002</v>
      </c>
      <c r="I800" s="89">
        <v>6.2140000000000001E-2</v>
      </c>
      <c r="J800" s="88">
        <v>4.85928</v>
      </c>
      <c r="K800" s="90">
        <v>0.13184999999999999</v>
      </c>
      <c r="L800" s="89">
        <v>4.4489599999999996</v>
      </c>
      <c r="M800" s="89">
        <v>2.3310000000000001E-2</v>
      </c>
      <c r="N800" s="88">
        <v>4.2941700000000003</v>
      </c>
      <c r="O800" s="90">
        <v>5.6730000000000003E-2</v>
      </c>
      <c r="P800" s="89">
        <v>4.2136100000000001</v>
      </c>
      <c r="Q800" s="89">
        <v>4.1680000000000002E-2</v>
      </c>
      <c r="R800" s="88">
        <v>4.2447800000000004</v>
      </c>
      <c r="S800" s="90">
        <v>3.0720000000000001E-2</v>
      </c>
      <c r="T800" s="89">
        <v>4.3629300000000004</v>
      </c>
      <c r="U800" s="89">
        <v>5.5629999999999999E-2</v>
      </c>
      <c r="V800" s="88">
        <v>4.3144200000000001</v>
      </c>
      <c r="W800" s="90">
        <v>2.912E-2</v>
      </c>
      <c r="X800" s="89">
        <v>3.9675400000000001</v>
      </c>
      <c r="Y800" s="89">
        <v>1.7670000000000002E-2</v>
      </c>
      <c r="Z800" s="88">
        <v>6.41526</v>
      </c>
      <c r="AA800" s="90">
        <v>3.4314800000000001</v>
      </c>
      <c r="AD800" s="22"/>
    </row>
    <row r="801" spans="2:30" ht="15" customHeight="1">
      <c r="B801" s="126">
        <v>12.263500000000001</v>
      </c>
      <c r="C801" s="127"/>
      <c r="D801" s="88">
        <v>4.4492700000000003</v>
      </c>
      <c r="E801" s="89">
        <v>4.2439999999999999E-2</v>
      </c>
      <c r="F801" s="88">
        <v>4.2467100000000002</v>
      </c>
      <c r="G801" s="90">
        <v>3.0880000000000001E-2</v>
      </c>
      <c r="H801" s="89">
        <v>4.6533300000000004</v>
      </c>
      <c r="I801" s="89">
        <v>6.3719999999999999E-2</v>
      </c>
      <c r="J801" s="88">
        <v>4.8584699999999996</v>
      </c>
      <c r="K801" s="90">
        <v>0.13292999999999999</v>
      </c>
      <c r="L801" s="89">
        <v>4.4479600000000001</v>
      </c>
      <c r="M801" s="89">
        <v>2.419E-2</v>
      </c>
      <c r="N801" s="88">
        <v>4.2944699999999996</v>
      </c>
      <c r="O801" s="90">
        <v>5.7410000000000003E-2</v>
      </c>
      <c r="P801" s="89">
        <v>4.2130799999999997</v>
      </c>
      <c r="Q801" s="89">
        <v>4.0289999999999999E-2</v>
      </c>
      <c r="R801" s="88">
        <v>4.24444</v>
      </c>
      <c r="S801" s="90">
        <v>3.091E-2</v>
      </c>
      <c r="T801" s="89">
        <v>4.3610199999999999</v>
      </c>
      <c r="U801" s="89">
        <v>5.8169999999999999E-2</v>
      </c>
      <c r="V801" s="88">
        <v>4.31433</v>
      </c>
      <c r="W801" s="90">
        <v>2.954E-2</v>
      </c>
      <c r="X801" s="89">
        <v>3.9677199999999999</v>
      </c>
      <c r="Y801" s="89">
        <v>1.7909999999999999E-2</v>
      </c>
      <c r="Z801" s="88">
        <v>6.41371</v>
      </c>
      <c r="AA801" s="90">
        <v>3.4315799999999999</v>
      </c>
      <c r="AD801" s="22"/>
    </row>
    <row r="802" spans="2:30" ht="15" customHeight="1">
      <c r="B802" s="126">
        <v>12.268750000000001</v>
      </c>
      <c r="C802" s="127"/>
      <c r="D802" s="88">
        <v>4.4492599999999998</v>
      </c>
      <c r="E802" s="89">
        <v>3.8679999999999999E-2</v>
      </c>
      <c r="F802" s="88">
        <v>4.2479100000000001</v>
      </c>
      <c r="G802" s="90">
        <v>2.895E-2</v>
      </c>
      <c r="H802" s="89">
        <v>4.6539799999999998</v>
      </c>
      <c r="I802" s="89">
        <v>6.1920000000000003E-2</v>
      </c>
      <c r="J802" s="88">
        <v>4.8594999999999997</v>
      </c>
      <c r="K802" s="90">
        <v>0.13217000000000001</v>
      </c>
      <c r="L802" s="89">
        <v>4.4482299999999997</v>
      </c>
      <c r="M802" s="89">
        <v>2.3400000000000001E-2</v>
      </c>
      <c r="N802" s="88">
        <v>4.2944699999999996</v>
      </c>
      <c r="O802" s="90">
        <v>5.5939999999999997E-2</v>
      </c>
      <c r="P802" s="89">
        <v>4.2136199999999997</v>
      </c>
      <c r="Q802" s="89">
        <v>3.644E-2</v>
      </c>
      <c r="R802" s="88">
        <v>4.2446000000000002</v>
      </c>
      <c r="S802" s="90">
        <v>2.9870000000000001E-2</v>
      </c>
      <c r="T802" s="89">
        <v>4.3623500000000002</v>
      </c>
      <c r="U802" s="89">
        <v>5.5289999999999999E-2</v>
      </c>
      <c r="V802" s="88">
        <v>4.3153699999999997</v>
      </c>
      <c r="W802" s="90">
        <v>2.7869999999999999E-2</v>
      </c>
      <c r="X802" s="89">
        <v>3.9687399999999999</v>
      </c>
      <c r="Y802" s="89">
        <v>1.7000000000000001E-2</v>
      </c>
      <c r="Z802" s="88">
        <v>6.4144699999999997</v>
      </c>
      <c r="AA802" s="90">
        <v>3.4296000000000002</v>
      </c>
      <c r="AD802" s="22"/>
    </row>
    <row r="803" spans="2:30" ht="15" customHeight="1">
      <c r="B803" s="126">
        <v>12.273999999999999</v>
      </c>
      <c r="C803" s="127"/>
      <c r="D803" s="88">
        <v>4.4494899999999999</v>
      </c>
      <c r="E803" s="89">
        <v>4.0960000000000003E-2</v>
      </c>
      <c r="F803" s="88">
        <v>4.2477600000000004</v>
      </c>
      <c r="G803" s="90">
        <v>3.0499999999999999E-2</v>
      </c>
      <c r="H803" s="89">
        <v>4.6541499999999996</v>
      </c>
      <c r="I803" s="89">
        <v>6.3780000000000003E-2</v>
      </c>
      <c r="J803" s="88">
        <v>4.85928</v>
      </c>
      <c r="K803" s="90">
        <v>0.1338</v>
      </c>
      <c r="L803" s="89">
        <v>4.4487899999999998</v>
      </c>
      <c r="M803" s="89">
        <v>2.4230000000000002E-2</v>
      </c>
      <c r="N803" s="88">
        <v>4.2945200000000003</v>
      </c>
      <c r="O803" s="90">
        <v>5.7189999999999998E-2</v>
      </c>
      <c r="P803" s="89">
        <v>4.2142900000000001</v>
      </c>
      <c r="Q803" s="89">
        <v>3.5950000000000003E-2</v>
      </c>
      <c r="R803" s="88">
        <v>4.2455299999999996</v>
      </c>
      <c r="S803" s="90">
        <v>3.0980000000000001E-2</v>
      </c>
      <c r="T803" s="89">
        <v>4.3623500000000002</v>
      </c>
      <c r="U803" s="89">
        <v>5.8009999999999999E-2</v>
      </c>
      <c r="V803" s="88">
        <v>4.3152600000000003</v>
      </c>
      <c r="W803" s="90">
        <v>3.0370000000000001E-2</v>
      </c>
      <c r="X803" s="89">
        <v>3.9691399999999999</v>
      </c>
      <c r="Y803" s="89">
        <v>1.789E-2</v>
      </c>
      <c r="Z803" s="88">
        <v>6.4133699999999996</v>
      </c>
      <c r="AA803" s="90">
        <v>3.43038</v>
      </c>
      <c r="AD803" s="22"/>
    </row>
    <row r="804" spans="2:30" ht="15" customHeight="1">
      <c r="B804" s="126">
        <v>12.279249999999999</v>
      </c>
      <c r="C804" s="127"/>
      <c r="D804" s="88">
        <v>4.4500999999999999</v>
      </c>
      <c r="E804" s="89">
        <v>4.2220000000000001E-2</v>
      </c>
      <c r="F804" s="88">
        <v>4.2483899999999997</v>
      </c>
      <c r="G804" s="90">
        <v>3.0870000000000002E-2</v>
      </c>
      <c r="H804" s="89">
        <v>4.6540999999999997</v>
      </c>
      <c r="I804" s="89">
        <v>6.4070000000000002E-2</v>
      </c>
      <c r="J804" s="88">
        <v>4.8589099999999998</v>
      </c>
      <c r="K804" s="90">
        <v>0.13492000000000001</v>
      </c>
      <c r="L804" s="89">
        <v>4.44909</v>
      </c>
      <c r="M804" s="89">
        <v>2.4150000000000001E-2</v>
      </c>
      <c r="N804" s="88">
        <v>4.2953799999999998</v>
      </c>
      <c r="O804" s="90">
        <v>5.7829999999999999E-2</v>
      </c>
      <c r="P804" s="89">
        <v>4.2151699999999996</v>
      </c>
      <c r="Q804" s="89">
        <v>3.7819999999999999E-2</v>
      </c>
      <c r="R804" s="88">
        <v>4.24451</v>
      </c>
      <c r="S804" s="90">
        <v>3.1629999999999998E-2</v>
      </c>
      <c r="T804" s="89">
        <v>4.3633600000000001</v>
      </c>
      <c r="U804" s="89">
        <v>5.8349999999999999E-2</v>
      </c>
      <c r="V804" s="88">
        <v>4.3160800000000004</v>
      </c>
      <c r="W804" s="90">
        <v>3.0280000000000001E-2</v>
      </c>
      <c r="X804" s="89">
        <v>3.96929</v>
      </c>
      <c r="Y804" s="89">
        <v>1.9310000000000001E-2</v>
      </c>
      <c r="Z804" s="88">
        <v>6.4127900000000002</v>
      </c>
      <c r="AA804" s="90">
        <v>3.4311799999999999</v>
      </c>
      <c r="AD804" s="22"/>
    </row>
    <row r="805" spans="2:30" ht="15" customHeight="1">
      <c r="B805" s="126">
        <v>12.2845</v>
      </c>
      <c r="C805" s="127"/>
      <c r="D805" s="88">
        <v>4.4504200000000003</v>
      </c>
      <c r="E805" s="89">
        <v>4.0730000000000002E-2</v>
      </c>
      <c r="F805" s="88">
        <v>4.2496600000000004</v>
      </c>
      <c r="G805" s="90">
        <v>2.9739999999999999E-2</v>
      </c>
      <c r="H805" s="89">
        <v>4.6558599999999997</v>
      </c>
      <c r="I805" s="89">
        <v>6.4159999999999995E-2</v>
      </c>
      <c r="J805" s="88">
        <v>4.8605799999999997</v>
      </c>
      <c r="K805" s="90">
        <v>0.13533000000000001</v>
      </c>
      <c r="L805" s="89">
        <v>4.4494800000000003</v>
      </c>
      <c r="M805" s="89">
        <v>2.4799999999999999E-2</v>
      </c>
      <c r="N805" s="88">
        <v>4.2952399999999997</v>
      </c>
      <c r="O805" s="90">
        <v>5.7700000000000001E-2</v>
      </c>
      <c r="P805" s="89">
        <v>4.2163500000000003</v>
      </c>
      <c r="Q805" s="89">
        <v>3.5040000000000002E-2</v>
      </c>
      <c r="R805" s="88">
        <v>4.2451600000000003</v>
      </c>
      <c r="S805" s="90">
        <v>3.184E-2</v>
      </c>
      <c r="T805" s="89">
        <v>4.3635700000000002</v>
      </c>
      <c r="U805" s="89">
        <v>5.7489999999999999E-2</v>
      </c>
      <c r="V805" s="88">
        <v>4.31562</v>
      </c>
      <c r="W805" s="90">
        <v>3.049E-2</v>
      </c>
      <c r="X805" s="89">
        <v>3.9704100000000002</v>
      </c>
      <c r="Y805" s="89">
        <v>1.873E-2</v>
      </c>
      <c r="Z805" s="88">
        <v>6.4126799999999999</v>
      </c>
      <c r="AA805" s="90">
        <v>3.4302299999999999</v>
      </c>
      <c r="AD805" s="22"/>
    </row>
    <row r="806" spans="2:30" ht="15" customHeight="1">
      <c r="B806" s="126">
        <v>12.28975</v>
      </c>
      <c r="C806" s="127"/>
      <c r="D806" s="88">
        <v>4.4501099999999996</v>
      </c>
      <c r="E806" s="89">
        <v>4.2639999999999997E-2</v>
      </c>
      <c r="F806" s="88">
        <v>4.2498399999999998</v>
      </c>
      <c r="G806" s="90">
        <v>3.031E-2</v>
      </c>
      <c r="H806" s="89">
        <v>4.6558799999999998</v>
      </c>
      <c r="I806" s="89">
        <v>6.4630000000000007E-2</v>
      </c>
      <c r="J806" s="88">
        <v>4.8593900000000003</v>
      </c>
      <c r="K806" s="90">
        <v>0.13643</v>
      </c>
      <c r="L806" s="89">
        <v>4.4493299999999998</v>
      </c>
      <c r="M806" s="89">
        <v>2.4930000000000001E-2</v>
      </c>
      <c r="N806" s="88">
        <v>4.29556</v>
      </c>
      <c r="O806" s="90">
        <v>5.8009999999999999E-2</v>
      </c>
      <c r="P806" s="89">
        <v>4.2162800000000002</v>
      </c>
      <c r="Q806" s="89">
        <v>3.5610000000000003E-2</v>
      </c>
      <c r="R806" s="88">
        <v>4.2453599999999998</v>
      </c>
      <c r="S806" s="90">
        <v>3.1579999999999997E-2</v>
      </c>
      <c r="T806" s="89">
        <v>4.3642500000000002</v>
      </c>
      <c r="U806" s="89">
        <v>5.7790000000000001E-2</v>
      </c>
      <c r="V806" s="88">
        <v>4.3162900000000004</v>
      </c>
      <c r="W806" s="90">
        <v>3.0190000000000002E-2</v>
      </c>
      <c r="X806" s="89">
        <v>3.9714499999999999</v>
      </c>
      <c r="Y806" s="89">
        <v>1.8620000000000001E-2</v>
      </c>
      <c r="Z806" s="88">
        <v>6.4123200000000002</v>
      </c>
      <c r="AA806" s="90">
        <v>3.4292699999999998</v>
      </c>
      <c r="AD806" s="22"/>
    </row>
    <row r="807" spans="2:30" ht="15" customHeight="1">
      <c r="B807" s="126">
        <v>12.295</v>
      </c>
      <c r="C807" s="127"/>
      <c r="D807" s="88">
        <v>4.4505600000000003</v>
      </c>
      <c r="E807" s="89">
        <v>4.1000000000000002E-2</v>
      </c>
      <c r="F807" s="88">
        <v>4.2510000000000003</v>
      </c>
      <c r="G807" s="90">
        <v>3.032E-2</v>
      </c>
      <c r="H807" s="89">
        <v>4.6566999999999998</v>
      </c>
      <c r="I807" s="89">
        <v>6.3259999999999997E-2</v>
      </c>
      <c r="J807" s="88">
        <v>4.8611000000000004</v>
      </c>
      <c r="K807" s="90">
        <v>0.13600999999999999</v>
      </c>
      <c r="L807" s="89">
        <v>4.4499300000000002</v>
      </c>
      <c r="M807" s="89">
        <v>2.4209999999999999E-2</v>
      </c>
      <c r="N807" s="88">
        <v>4.2964099999999998</v>
      </c>
      <c r="O807" s="90">
        <v>5.7939999999999998E-2</v>
      </c>
      <c r="P807" s="89">
        <v>4.2178000000000004</v>
      </c>
      <c r="Q807" s="89">
        <v>3.3930000000000002E-2</v>
      </c>
      <c r="R807" s="88">
        <v>4.2461399999999996</v>
      </c>
      <c r="S807" s="90">
        <v>3.1460000000000002E-2</v>
      </c>
      <c r="T807" s="89">
        <v>4.3648300000000004</v>
      </c>
      <c r="U807" s="89">
        <v>5.5789999999999999E-2</v>
      </c>
      <c r="V807" s="88">
        <v>4.3167600000000004</v>
      </c>
      <c r="W807" s="90">
        <v>2.9899999999999999E-2</v>
      </c>
      <c r="X807" s="89">
        <v>3.9723899999999999</v>
      </c>
      <c r="Y807" s="89">
        <v>1.8589999999999999E-2</v>
      </c>
      <c r="Z807" s="88">
        <v>6.4132999999999996</v>
      </c>
      <c r="AA807" s="90">
        <v>3.42828</v>
      </c>
      <c r="AD807" s="22"/>
    </row>
    <row r="808" spans="2:30" ht="15" customHeight="1">
      <c r="B808" s="126">
        <v>12.30025</v>
      </c>
      <c r="C808" s="127"/>
      <c r="D808" s="88">
        <v>4.4516</v>
      </c>
      <c r="E808" s="89">
        <v>4.1910000000000003E-2</v>
      </c>
      <c r="F808" s="88">
        <v>4.2522000000000002</v>
      </c>
      <c r="G808" s="90">
        <v>3.0020000000000002E-2</v>
      </c>
      <c r="H808" s="89">
        <v>4.6572500000000003</v>
      </c>
      <c r="I808" s="89">
        <v>6.3920000000000005E-2</v>
      </c>
      <c r="J808" s="88">
        <v>4.8614300000000004</v>
      </c>
      <c r="K808" s="90">
        <v>0.13691999999999999</v>
      </c>
      <c r="L808" s="89">
        <v>4.4510500000000004</v>
      </c>
      <c r="M808" s="89">
        <v>2.4920000000000001E-2</v>
      </c>
      <c r="N808" s="88">
        <v>4.2969299999999997</v>
      </c>
      <c r="O808" s="90">
        <v>5.8610000000000002E-2</v>
      </c>
      <c r="P808" s="89">
        <v>4.2173699999999998</v>
      </c>
      <c r="Q808" s="89">
        <v>3.5000000000000003E-2</v>
      </c>
      <c r="R808" s="88">
        <v>4.2468899999999996</v>
      </c>
      <c r="S808" s="90">
        <v>3.1300000000000001E-2</v>
      </c>
      <c r="T808" s="89">
        <v>4.3648199999999999</v>
      </c>
      <c r="U808" s="89">
        <v>5.6899999999999999E-2</v>
      </c>
      <c r="V808" s="88">
        <v>4.3175699999999999</v>
      </c>
      <c r="W808" s="90">
        <v>3.0630000000000001E-2</v>
      </c>
      <c r="X808" s="89">
        <v>3.9733900000000002</v>
      </c>
      <c r="Y808" s="89">
        <v>1.9689999999999999E-2</v>
      </c>
      <c r="Z808" s="88">
        <v>6.4123799999999997</v>
      </c>
      <c r="AA808" s="90">
        <v>3.42821</v>
      </c>
      <c r="AD808" s="22"/>
    </row>
    <row r="809" spans="2:30" ht="15" customHeight="1">
      <c r="B809" s="126">
        <v>12.3055</v>
      </c>
      <c r="C809" s="127"/>
      <c r="D809" s="88">
        <v>4.4511500000000002</v>
      </c>
      <c r="E809" s="89">
        <v>4.1709999999999997E-2</v>
      </c>
      <c r="F809" s="88">
        <v>4.2526099999999998</v>
      </c>
      <c r="G809" s="90">
        <v>2.7779999999999999E-2</v>
      </c>
      <c r="H809" s="89">
        <v>4.6575800000000003</v>
      </c>
      <c r="I809" s="89">
        <v>6.2289999999999998E-2</v>
      </c>
      <c r="J809" s="88">
        <v>4.8615199999999996</v>
      </c>
      <c r="K809" s="90">
        <v>0.13638</v>
      </c>
      <c r="L809" s="89">
        <v>4.4505299999999997</v>
      </c>
      <c r="M809" s="89">
        <v>2.4369999999999999E-2</v>
      </c>
      <c r="N809" s="88">
        <v>4.2964099999999998</v>
      </c>
      <c r="O809" s="90">
        <v>5.799E-2</v>
      </c>
      <c r="P809" s="89">
        <v>4.2195600000000004</v>
      </c>
      <c r="Q809" s="89">
        <v>3.3430000000000001E-2</v>
      </c>
      <c r="R809" s="88">
        <v>4.2469299999999999</v>
      </c>
      <c r="S809" s="90">
        <v>3.107E-2</v>
      </c>
      <c r="T809" s="89">
        <v>4.3645899999999997</v>
      </c>
      <c r="U809" s="89">
        <v>5.5210000000000002E-2</v>
      </c>
      <c r="V809" s="88">
        <v>4.3178799999999997</v>
      </c>
      <c r="W809" s="90">
        <v>2.9350000000000001E-2</v>
      </c>
      <c r="X809" s="89">
        <v>3.9735200000000002</v>
      </c>
      <c r="Y809" s="89">
        <v>1.7350000000000001E-2</v>
      </c>
      <c r="Z809" s="88">
        <v>6.4139200000000001</v>
      </c>
      <c r="AA809" s="90">
        <v>3.4277199999999999</v>
      </c>
      <c r="AD809" s="22"/>
    </row>
    <row r="810" spans="2:30" ht="15" customHeight="1">
      <c r="B810" s="126">
        <v>12.310750000000001</v>
      </c>
      <c r="C810" s="127"/>
      <c r="D810" s="88">
        <v>4.4524100000000004</v>
      </c>
      <c r="E810" s="89">
        <v>4.3360000000000003E-2</v>
      </c>
      <c r="F810" s="88">
        <v>4.2529700000000004</v>
      </c>
      <c r="G810" s="90">
        <v>3.0190000000000002E-2</v>
      </c>
      <c r="H810" s="89">
        <v>4.6594899999999999</v>
      </c>
      <c r="I810" s="89">
        <v>6.3579999999999998E-2</v>
      </c>
      <c r="J810" s="88">
        <v>4.8618699999999997</v>
      </c>
      <c r="K810" s="90">
        <v>0.13738</v>
      </c>
      <c r="L810" s="89">
        <v>4.4523299999999999</v>
      </c>
      <c r="M810" s="89">
        <v>2.453E-2</v>
      </c>
      <c r="N810" s="88">
        <v>4.2979000000000003</v>
      </c>
      <c r="O810" s="90">
        <v>5.8840000000000003E-2</v>
      </c>
      <c r="P810" s="89">
        <v>4.2216800000000001</v>
      </c>
      <c r="Q810" s="89">
        <v>3.4419999999999999E-2</v>
      </c>
      <c r="R810" s="88">
        <v>4.2466699999999999</v>
      </c>
      <c r="S810" s="90">
        <v>3.1480000000000001E-2</v>
      </c>
      <c r="T810" s="89">
        <v>4.3673999999999999</v>
      </c>
      <c r="U810" s="89">
        <v>5.7849999999999999E-2</v>
      </c>
      <c r="V810" s="88">
        <v>4.3187100000000003</v>
      </c>
      <c r="W810" s="90">
        <v>2.9950000000000001E-2</v>
      </c>
      <c r="X810" s="89">
        <v>3.9749300000000001</v>
      </c>
      <c r="Y810" s="89">
        <v>1.8689999999999998E-2</v>
      </c>
      <c r="Z810" s="88">
        <v>6.4141599999999999</v>
      </c>
      <c r="AA810" s="90">
        <v>3.4285000000000001</v>
      </c>
      <c r="AD810" s="22"/>
    </row>
    <row r="811" spans="2:30" ht="15" customHeight="1">
      <c r="B811" s="126">
        <v>12.316000000000001</v>
      </c>
      <c r="C811" s="127"/>
      <c r="D811" s="88">
        <v>4.4537599999999999</v>
      </c>
      <c r="E811" s="89">
        <v>4.4049999999999999E-2</v>
      </c>
      <c r="F811" s="88">
        <v>4.2556599999999998</v>
      </c>
      <c r="G811" s="90">
        <v>3.1260000000000003E-2</v>
      </c>
      <c r="H811" s="89">
        <v>4.6600700000000002</v>
      </c>
      <c r="I811" s="89">
        <v>6.3530000000000003E-2</v>
      </c>
      <c r="J811" s="88">
        <v>4.8626500000000004</v>
      </c>
      <c r="K811" s="90">
        <v>0.13713</v>
      </c>
      <c r="L811" s="89">
        <v>4.4527700000000001</v>
      </c>
      <c r="M811" s="89">
        <v>2.3529999999999999E-2</v>
      </c>
      <c r="N811" s="88">
        <v>4.2990000000000004</v>
      </c>
      <c r="O811" s="90">
        <v>5.7829999999999999E-2</v>
      </c>
      <c r="P811" s="89">
        <v>4.22227</v>
      </c>
      <c r="Q811" s="89">
        <v>3.3340000000000002E-2</v>
      </c>
      <c r="R811" s="88">
        <v>4.2475199999999997</v>
      </c>
      <c r="S811" s="90">
        <v>3.1710000000000002E-2</v>
      </c>
      <c r="T811" s="89">
        <v>4.3685299999999998</v>
      </c>
      <c r="U811" s="89">
        <v>5.6340000000000001E-2</v>
      </c>
      <c r="V811" s="88">
        <v>4.3200500000000002</v>
      </c>
      <c r="W811" s="90">
        <v>2.9680000000000002E-2</v>
      </c>
      <c r="X811" s="89">
        <v>3.9761799999999998</v>
      </c>
      <c r="Y811" s="89">
        <v>1.8859999999999998E-2</v>
      </c>
      <c r="Z811" s="88">
        <v>6.4142700000000001</v>
      </c>
      <c r="AA811" s="90">
        <v>3.4271500000000001</v>
      </c>
      <c r="AD811" s="22"/>
    </row>
    <row r="812" spans="2:30" ht="15" customHeight="1">
      <c r="B812" s="126">
        <v>12.321249999999999</v>
      </c>
      <c r="C812" s="127"/>
      <c r="D812" s="88">
        <v>4.4498600000000001</v>
      </c>
      <c r="E812" s="89">
        <v>4.3290000000000002E-2</v>
      </c>
      <c r="F812" s="88">
        <v>4.25387</v>
      </c>
      <c r="G812" s="90">
        <v>2.9989999999999999E-2</v>
      </c>
      <c r="H812" s="89">
        <v>4.6599500000000003</v>
      </c>
      <c r="I812" s="89">
        <v>6.3469999999999999E-2</v>
      </c>
      <c r="J812" s="88">
        <v>4.8624299999999998</v>
      </c>
      <c r="K812" s="90">
        <v>0.13768</v>
      </c>
      <c r="L812" s="89">
        <v>4.4522500000000003</v>
      </c>
      <c r="M812" s="89">
        <v>2.461E-2</v>
      </c>
      <c r="N812" s="88">
        <v>4.2986199999999997</v>
      </c>
      <c r="O812" s="90">
        <v>5.8090000000000003E-2</v>
      </c>
      <c r="P812" s="89">
        <v>4.2210900000000002</v>
      </c>
      <c r="Q812" s="89">
        <v>3.3599999999999998E-2</v>
      </c>
      <c r="R812" s="88">
        <v>4.2473099999999997</v>
      </c>
      <c r="S812" s="90">
        <v>3.159E-2</v>
      </c>
      <c r="T812" s="89">
        <v>4.3663100000000004</v>
      </c>
      <c r="U812" s="89">
        <v>5.8599999999999999E-2</v>
      </c>
      <c r="V812" s="88">
        <v>4.3196700000000003</v>
      </c>
      <c r="W812" s="90">
        <v>2.997E-2</v>
      </c>
      <c r="X812" s="89">
        <v>3.9745900000000001</v>
      </c>
      <c r="Y812" s="89">
        <v>1.7760000000000001E-2</v>
      </c>
      <c r="Z812" s="88">
        <v>6.4149099999999999</v>
      </c>
      <c r="AA812" s="90">
        <v>3.4270100000000001</v>
      </c>
      <c r="AD812" s="22"/>
    </row>
    <row r="813" spans="2:30" ht="15" customHeight="1">
      <c r="B813" s="126">
        <v>12.326499999999999</v>
      </c>
      <c r="C813" s="127"/>
      <c r="D813" s="88">
        <v>4.4522199999999996</v>
      </c>
      <c r="E813" s="89">
        <v>4.4990000000000002E-2</v>
      </c>
      <c r="F813" s="88">
        <v>4.2557299999999998</v>
      </c>
      <c r="G813" s="90">
        <v>3.0540000000000001E-2</v>
      </c>
      <c r="H813" s="89">
        <v>4.6611000000000002</v>
      </c>
      <c r="I813" s="89">
        <v>6.3560000000000005E-2</v>
      </c>
      <c r="J813" s="88">
        <v>4.8629899999999999</v>
      </c>
      <c r="K813" s="90">
        <v>0.13875000000000001</v>
      </c>
      <c r="L813" s="89">
        <v>4.4536800000000003</v>
      </c>
      <c r="M813" s="89">
        <v>2.4369999999999999E-2</v>
      </c>
      <c r="N813" s="88">
        <v>4.2990399999999998</v>
      </c>
      <c r="O813" s="90">
        <v>5.8549999999999998E-2</v>
      </c>
      <c r="P813" s="89">
        <v>4.2224000000000004</v>
      </c>
      <c r="Q813" s="89">
        <v>3.4950000000000002E-2</v>
      </c>
      <c r="R813" s="88">
        <v>4.2484400000000004</v>
      </c>
      <c r="S813" s="90">
        <v>3.1579999999999997E-2</v>
      </c>
      <c r="T813" s="89">
        <v>4.36951</v>
      </c>
      <c r="U813" s="89">
        <v>5.7970000000000001E-2</v>
      </c>
      <c r="V813" s="88">
        <v>4.3200799999999999</v>
      </c>
      <c r="W813" s="90">
        <v>3.0710000000000001E-2</v>
      </c>
      <c r="X813" s="89">
        <v>3.97729</v>
      </c>
      <c r="Y813" s="89">
        <v>1.882E-2</v>
      </c>
      <c r="Z813" s="88">
        <v>6.4135</v>
      </c>
      <c r="AA813" s="90">
        <v>3.42597</v>
      </c>
      <c r="AD813" s="22"/>
    </row>
    <row r="814" spans="2:30" ht="15" customHeight="1">
      <c r="B814" s="126">
        <v>12.33175</v>
      </c>
      <c r="C814" s="127"/>
      <c r="D814" s="88">
        <v>4.4508700000000001</v>
      </c>
      <c r="E814" s="89">
        <v>4.4179999999999997E-2</v>
      </c>
      <c r="F814" s="88">
        <v>4.2560099999999998</v>
      </c>
      <c r="G814" s="90">
        <v>3.0099999999999998E-2</v>
      </c>
      <c r="H814" s="89">
        <v>4.6605600000000003</v>
      </c>
      <c r="I814" s="89">
        <v>6.3950000000000007E-2</v>
      </c>
      <c r="J814" s="88">
        <v>4.8613299999999997</v>
      </c>
      <c r="K814" s="90">
        <v>0.13841999999999999</v>
      </c>
      <c r="L814" s="89">
        <v>4.4537399999999998</v>
      </c>
      <c r="M814" s="89">
        <v>2.4469999999999999E-2</v>
      </c>
      <c r="N814" s="88">
        <v>4.2989600000000001</v>
      </c>
      <c r="O814" s="90">
        <v>5.8680000000000003E-2</v>
      </c>
      <c r="P814" s="89">
        <v>4.2227199999999998</v>
      </c>
      <c r="Q814" s="89">
        <v>3.5180000000000003E-2</v>
      </c>
      <c r="R814" s="88">
        <v>4.2478899999999999</v>
      </c>
      <c r="S814" s="90">
        <v>3.1710000000000002E-2</v>
      </c>
      <c r="T814" s="89">
        <v>4.3684500000000002</v>
      </c>
      <c r="U814" s="89">
        <v>5.7450000000000001E-2</v>
      </c>
      <c r="V814" s="88">
        <v>4.3199100000000001</v>
      </c>
      <c r="W814" s="90">
        <v>2.9790000000000001E-2</v>
      </c>
      <c r="X814" s="89">
        <v>3.97553</v>
      </c>
      <c r="Y814" s="89">
        <v>1.848E-2</v>
      </c>
      <c r="Z814" s="88">
        <v>6.4137199999999996</v>
      </c>
      <c r="AA814" s="90">
        <v>3.4247999999999998</v>
      </c>
      <c r="AD814" s="22"/>
    </row>
    <row r="815" spans="2:30" ht="15" customHeight="1">
      <c r="B815" s="126">
        <v>12.337</v>
      </c>
      <c r="C815" s="127"/>
      <c r="D815" s="88">
        <v>4.4520900000000001</v>
      </c>
      <c r="E815" s="89">
        <v>4.3650000000000001E-2</v>
      </c>
      <c r="F815" s="88">
        <v>4.2576200000000002</v>
      </c>
      <c r="G815" s="90">
        <v>3.1220000000000001E-2</v>
      </c>
      <c r="H815" s="89">
        <v>4.6615900000000003</v>
      </c>
      <c r="I815" s="89">
        <v>6.4240000000000005E-2</v>
      </c>
      <c r="J815" s="88">
        <v>4.8632499999999999</v>
      </c>
      <c r="K815" s="90">
        <v>0.13925000000000001</v>
      </c>
      <c r="L815" s="89">
        <v>4.4544100000000002</v>
      </c>
      <c r="M815" s="89">
        <v>2.504E-2</v>
      </c>
      <c r="N815" s="88">
        <v>4.2996499999999997</v>
      </c>
      <c r="O815" s="90">
        <v>5.8389999999999997E-2</v>
      </c>
      <c r="P815" s="89">
        <v>4.2236399999999996</v>
      </c>
      <c r="Q815" s="89">
        <v>3.5319999999999997E-2</v>
      </c>
      <c r="R815" s="88">
        <v>4.2491500000000002</v>
      </c>
      <c r="S815" s="90">
        <v>3.1510000000000003E-2</v>
      </c>
      <c r="T815" s="89">
        <v>4.3704999999999998</v>
      </c>
      <c r="U815" s="89">
        <v>5.8439999999999999E-2</v>
      </c>
      <c r="V815" s="88">
        <v>4.3211700000000004</v>
      </c>
      <c r="W815" s="90">
        <v>3.0179999999999998E-2</v>
      </c>
      <c r="X815" s="89">
        <v>3.97784</v>
      </c>
      <c r="Y815" s="89">
        <v>1.864E-2</v>
      </c>
      <c r="Z815" s="88">
        <v>6.4146099999999997</v>
      </c>
      <c r="AA815" s="90">
        <v>3.4248099999999999</v>
      </c>
      <c r="AD815" s="22"/>
    </row>
    <row r="816" spans="2:30" ht="15" customHeight="1">
      <c r="B816" s="126">
        <v>12.34225</v>
      </c>
      <c r="C816" s="127"/>
      <c r="D816" s="88">
        <v>4.4510699999999996</v>
      </c>
      <c r="E816" s="89">
        <v>4.3130000000000002E-2</v>
      </c>
      <c r="F816" s="88">
        <v>4.2564200000000003</v>
      </c>
      <c r="G816" s="90">
        <v>3.0540000000000001E-2</v>
      </c>
      <c r="H816" s="89">
        <v>4.6615399999999996</v>
      </c>
      <c r="I816" s="89">
        <v>6.3990000000000005E-2</v>
      </c>
      <c r="J816" s="88">
        <v>4.8618600000000001</v>
      </c>
      <c r="K816" s="90">
        <v>0.14035</v>
      </c>
      <c r="L816" s="89">
        <v>4.4539600000000004</v>
      </c>
      <c r="M816" s="89">
        <v>2.503E-2</v>
      </c>
      <c r="N816" s="88">
        <v>4.2995700000000001</v>
      </c>
      <c r="O816" s="90">
        <v>5.8689999999999999E-2</v>
      </c>
      <c r="P816" s="89">
        <v>4.2250100000000002</v>
      </c>
      <c r="Q816" s="89">
        <v>3.5610000000000003E-2</v>
      </c>
      <c r="R816" s="88">
        <v>4.24885</v>
      </c>
      <c r="S816" s="90">
        <v>3.2349999999999997E-2</v>
      </c>
      <c r="T816" s="89">
        <v>4.3701800000000004</v>
      </c>
      <c r="U816" s="89">
        <v>5.935E-2</v>
      </c>
      <c r="V816" s="88">
        <v>4.3209299999999997</v>
      </c>
      <c r="W816" s="90">
        <v>3.0339999999999999E-2</v>
      </c>
      <c r="X816" s="89">
        <v>3.9771999999999998</v>
      </c>
      <c r="Y816" s="89">
        <v>1.8759999999999999E-2</v>
      </c>
      <c r="Z816" s="88">
        <v>6.4129899999999997</v>
      </c>
      <c r="AA816" s="90">
        <v>3.4228299999999998</v>
      </c>
      <c r="AD816" s="22"/>
    </row>
    <row r="817" spans="2:51" ht="15" customHeight="1">
      <c r="B817" s="126">
        <v>12.3475</v>
      </c>
      <c r="C817" s="127"/>
      <c r="D817" s="88">
        <v>4.4510100000000001</v>
      </c>
      <c r="E817" s="89">
        <v>4.2950000000000002E-2</v>
      </c>
      <c r="F817" s="88">
        <v>4.2583200000000003</v>
      </c>
      <c r="G817" s="90">
        <v>2.828E-2</v>
      </c>
      <c r="H817" s="89">
        <v>4.6618599999999999</v>
      </c>
      <c r="I817" s="89">
        <v>6.3799999999999996E-2</v>
      </c>
      <c r="J817" s="88">
        <v>4.8614600000000001</v>
      </c>
      <c r="K817" s="90">
        <v>0.13994000000000001</v>
      </c>
      <c r="L817" s="89">
        <v>4.4536100000000003</v>
      </c>
      <c r="M817" s="89">
        <v>2.4910000000000002E-2</v>
      </c>
      <c r="N817" s="88">
        <v>4.30016</v>
      </c>
      <c r="O817" s="90">
        <v>5.8029999999999998E-2</v>
      </c>
      <c r="P817" s="89">
        <v>4.2257699999999998</v>
      </c>
      <c r="Q817" s="89">
        <v>3.3590000000000002E-2</v>
      </c>
      <c r="R817" s="88">
        <v>4.2490899999999998</v>
      </c>
      <c r="S817" s="90">
        <v>3.1309999999999998E-2</v>
      </c>
      <c r="T817" s="89">
        <v>4.3711500000000001</v>
      </c>
      <c r="U817" s="89">
        <v>5.697E-2</v>
      </c>
      <c r="V817" s="88">
        <v>4.3215700000000004</v>
      </c>
      <c r="W817" s="90">
        <v>2.9700000000000001E-2</v>
      </c>
      <c r="X817" s="89">
        <v>3.9780199999999999</v>
      </c>
      <c r="Y817" s="89">
        <v>1.796E-2</v>
      </c>
      <c r="Z817" s="88">
        <v>6.4128600000000002</v>
      </c>
      <c r="AA817" s="90">
        <v>3.4225599999999998</v>
      </c>
      <c r="AD817" s="22"/>
    </row>
    <row r="818" spans="2:51" ht="15" customHeight="1">
      <c r="B818" s="126">
        <v>12.35275</v>
      </c>
      <c r="C818" s="127"/>
      <c r="D818" s="88">
        <v>4.4510899999999998</v>
      </c>
      <c r="E818" s="89">
        <v>4.2040000000000001E-2</v>
      </c>
      <c r="F818" s="88">
        <v>4.2570800000000002</v>
      </c>
      <c r="G818" s="90">
        <v>2.938E-2</v>
      </c>
      <c r="H818" s="89">
        <v>4.6613600000000002</v>
      </c>
      <c r="I818" s="89">
        <v>6.4240000000000005E-2</v>
      </c>
      <c r="J818" s="88">
        <v>4.8601000000000001</v>
      </c>
      <c r="K818" s="90">
        <v>0.14080999999999999</v>
      </c>
      <c r="L818" s="89">
        <v>4.4530599999999998</v>
      </c>
      <c r="M818" s="89">
        <v>2.444E-2</v>
      </c>
      <c r="N818" s="88">
        <v>4.2995299999999999</v>
      </c>
      <c r="O818" s="90">
        <v>5.8520000000000003E-2</v>
      </c>
      <c r="P818" s="89">
        <v>4.22431</v>
      </c>
      <c r="Q818" s="89">
        <v>3.3709999999999997E-2</v>
      </c>
      <c r="R818" s="88">
        <v>4.2484200000000003</v>
      </c>
      <c r="S818" s="90">
        <v>3.2460000000000003E-2</v>
      </c>
      <c r="T818" s="89">
        <v>4.3701600000000003</v>
      </c>
      <c r="U818" s="89">
        <v>5.8029999999999998E-2</v>
      </c>
      <c r="V818" s="88">
        <v>4.3207300000000002</v>
      </c>
      <c r="W818" s="90">
        <v>3.0499999999999999E-2</v>
      </c>
      <c r="X818" s="89">
        <v>3.9773900000000002</v>
      </c>
      <c r="Y818" s="89">
        <v>1.7590000000000001E-2</v>
      </c>
      <c r="Z818" s="88">
        <v>6.4110399999999998</v>
      </c>
      <c r="AA818" s="90">
        <v>3.4210699999999998</v>
      </c>
      <c r="AD818" s="22"/>
    </row>
    <row r="819" spans="2:51" ht="15" customHeight="1">
      <c r="B819" s="126">
        <v>12.358000000000001</v>
      </c>
      <c r="C819" s="127"/>
      <c r="D819" s="88">
        <v>4.4511099999999999</v>
      </c>
      <c r="E819" s="89">
        <v>4.2360000000000002E-2</v>
      </c>
      <c r="F819" s="88">
        <v>4.2561200000000001</v>
      </c>
      <c r="G819" s="90">
        <v>2.903E-2</v>
      </c>
      <c r="H819" s="89">
        <v>4.6612900000000002</v>
      </c>
      <c r="I819" s="89">
        <v>6.4119999999999996E-2</v>
      </c>
      <c r="J819" s="88">
        <v>4.8597599999999996</v>
      </c>
      <c r="K819" s="90">
        <v>0.14079</v>
      </c>
      <c r="L819" s="89">
        <v>4.4530799999999999</v>
      </c>
      <c r="M819" s="89">
        <v>2.4160000000000001E-2</v>
      </c>
      <c r="N819" s="88">
        <v>4.2991599999999996</v>
      </c>
      <c r="O819" s="90">
        <v>5.8130000000000001E-2</v>
      </c>
      <c r="P819" s="89">
        <v>4.2244900000000003</v>
      </c>
      <c r="Q819" s="89">
        <v>3.5389999999999998E-2</v>
      </c>
      <c r="R819" s="88">
        <v>4.2481499999999999</v>
      </c>
      <c r="S819" s="90">
        <v>3.1609999999999999E-2</v>
      </c>
      <c r="T819" s="89">
        <v>4.3704400000000003</v>
      </c>
      <c r="U819" s="89">
        <v>5.6559999999999999E-2</v>
      </c>
      <c r="V819" s="88">
        <v>4.31982</v>
      </c>
      <c r="W819" s="90">
        <v>2.9219999999999999E-2</v>
      </c>
      <c r="X819" s="89">
        <v>3.9756800000000001</v>
      </c>
      <c r="Y819" s="89">
        <v>1.678E-2</v>
      </c>
      <c r="Z819" s="88">
        <v>6.41059</v>
      </c>
      <c r="AA819" s="90">
        <v>3.41797</v>
      </c>
      <c r="AD819" s="22"/>
    </row>
    <row r="820" spans="2:51" ht="15" customHeight="1">
      <c r="B820" s="126">
        <v>12.363250000000001</v>
      </c>
      <c r="C820" s="127"/>
      <c r="D820" s="88">
        <v>4.4513400000000001</v>
      </c>
      <c r="E820" s="89">
        <v>4.1790000000000001E-2</v>
      </c>
      <c r="F820" s="88">
        <v>4.2553900000000002</v>
      </c>
      <c r="G820" s="90">
        <v>2.8340000000000001E-2</v>
      </c>
      <c r="H820" s="89">
        <v>4.6614000000000004</v>
      </c>
      <c r="I820" s="89">
        <v>6.3719999999999999E-2</v>
      </c>
      <c r="J820" s="88">
        <v>4.8586799999999997</v>
      </c>
      <c r="K820" s="90">
        <v>0.1406</v>
      </c>
      <c r="L820" s="89">
        <v>4.4527900000000002</v>
      </c>
      <c r="M820" s="89">
        <v>2.3900000000000001E-2</v>
      </c>
      <c r="N820" s="88">
        <v>4.2994199999999996</v>
      </c>
      <c r="O820" s="90">
        <v>5.7509999999999999E-2</v>
      </c>
      <c r="P820" s="89">
        <v>4.2249699999999999</v>
      </c>
      <c r="Q820" s="89">
        <v>3.4619999999999998E-2</v>
      </c>
      <c r="R820" s="88">
        <v>4.2480599999999997</v>
      </c>
      <c r="S820" s="90">
        <v>3.1019999999999999E-2</v>
      </c>
      <c r="T820" s="89">
        <v>4.37026</v>
      </c>
      <c r="U820" s="89">
        <v>5.7020000000000001E-2</v>
      </c>
      <c r="V820" s="88">
        <v>4.3202999999999996</v>
      </c>
      <c r="W820" s="90">
        <v>2.9649999999999999E-2</v>
      </c>
      <c r="X820" s="89">
        <v>3.9766499999999998</v>
      </c>
      <c r="Y820" s="89">
        <v>1.6660000000000001E-2</v>
      </c>
      <c r="Z820" s="88">
        <v>6.4096099999999998</v>
      </c>
      <c r="AA820" s="90">
        <v>3.4164400000000001</v>
      </c>
      <c r="AD820" s="22"/>
    </row>
    <row r="821" spans="2:51" ht="15" customHeight="1">
      <c r="B821" s="126">
        <v>12.368499999999999</v>
      </c>
      <c r="C821" s="127"/>
      <c r="D821" s="88">
        <v>4.4511799999999999</v>
      </c>
      <c r="E821" s="89">
        <v>4.0239999999999998E-2</v>
      </c>
      <c r="F821" s="88">
        <v>4.2550400000000002</v>
      </c>
      <c r="G821" s="90">
        <v>2.76E-2</v>
      </c>
      <c r="H821" s="89">
        <v>4.6600299999999999</v>
      </c>
      <c r="I821" s="89">
        <v>6.2560000000000004E-2</v>
      </c>
      <c r="J821" s="88">
        <v>4.8566799999999999</v>
      </c>
      <c r="K821" s="90">
        <v>0.14044999999999999</v>
      </c>
      <c r="L821" s="89">
        <v>4.4537000000000004</v>
      </c>
      <c r="M821" s="89">
        <v>2.3689999999999999E-2</v>
      </c>
      <c r="N821" s="88">
        <v>4.2992900000000001</v>
      </c>
      <c r="O821" s="90">
        <v>5.6989999999999999E-2</v>
      </c>
      <c r="P821" s="89">
        <v>4.2252900000000002</v>
      </c>
      <c r="Q821" s="89">
        <v>3.3090000000000001E-2</v>
      </c>
      <c r="R821" s="88">
        <v>4.2481299999999997</v>
      </c>
      <c r="S821" s="90">
        <v>3.1150000000000001E-2</v>
      </c>
      <c r="T821" s="89">
        <v>4.3707900000000004</v>
      </c>
      <c r="U821" s="89">
        <v>5.5489999999999998E-2</v>
      </c>
      <c r="V821" s="88">
        <v>4.31968</v>
      </c>
      <c r="W821" s="90">
        <v>2.928E-2</v>
      </c>
      <c r="X821" s="89">
        <v>3.97621</v>
      </c>
      <c r="Y821" s="89">
        <v>1.686E-2</v>
      </c>
      <c r="Z821" s="88">
        <v>6.4084899999999996</v>
      </c>
      <c r="AA821" s="90">
        <v>3.4150499999999999</v>
      </c>
      <c r="AD821" s="22"/>
    </row>
    <row r="822" spans="2:51" ht="15" customHeight="1">
      <c r="B822" s="126">
        <v>12.373749999999999</v>
      </c>
      <c r="C822" s="127"/>
      <c r="D822" s="88">
        <v>4.4517899999999999</v>
      </c>
      <c r="E822" s="89">
        <v>4.045E-2</v>
      </c>
      <c r="F822" s="88">
        <v>4.2542299999999997</v>
      </c>
      <c r="G822" s="90">
        <v>2.794E-2</v>
      </c>
      <c r="H822" s="89">
        <v>4.66073</v>
      </c>
      <c r="I822" s="89">
        <v>6.2969999999999998E-2</v>
      </c>
      <c r="J822" s="88">
        <v>4.8557600000000001</v>
      </c>
      <c r="K822" s="90">
        <v>0.14069000000000001</v>
      </c>
      <c r="L822" s="89">
        <v>4.4526500000000002</v>
      </c>
      <c r="M822" s="89">
        <v>2.3429999999999999E-2</v>
      </c>
      <c r="N822" s="88">
        <v>4.2983200000000004</v>
      </c>
      <c r="O822" s="90">
        <v>5.7049999999999997E-2</v>
      </c>
      <c r="P822" s="89">
        <v>4.2253800000000004</v>
      </c>
      <c r="Q822" s="89">
        <v>3.2770000000000001E-2</v>
      </c>
      <c r="R822" s="88">
        <v>4.2479800000000001</v>
      </c>
      <c r="S822" s="90">
        <v>3.1189999999999999E-2</v>
      </c>
      <c r="T822" s="89">
        <v>4.3698899999999998</v>
      </c>
      <c r="U822" s="89">
        <v>5.6189999999999997E-2</v>
      </c>
      <c r="V822" s="88">
        <v>4.31928</v>
      </c>
      <c r="W822" s="90">
        <v>2.8379999999999999E-2</v>
      </c>
      <c r="X822" s="89">
        <v>3.97526</v>
      </c>
      <c r="Y822" s="89">
        <v>1.5339999999999999E-2</v>
      </c>
      <c r="Z822" s="88">
        <v>6.4074999999999998</v>
      </c>
      <c r="AA822" s="90">
        <v>3.4138700000000002</v>
      </c>
      <c r="AD822" s="22"/>
    </row>
    <row r="823" spans="2:51" ht="15" customHeight="1">
      <c r="B823" s="126">
        <v>12.379</v>
      </c>
      <c r="C823" s="127"/>
      <c r="D823" s="88">
        <v>4.4509800000000004</v>
      </c>
      <c r="E823" s="89">
        <v>3.9510000000000003E-2</v>
      </c>
      <c r="F823" s="88">
        <v>4.2533399999999997</v>
      </c>
      <c r="G823" s="90">
        <v>2.8199999999999999E-2</v>
      </c>
      <c r="H823" s="89">
        <v>4.6594800000000003</v>
      </c>
      <c r="I823" s="89">
        <v>6.2880000000000005E-2</v>
      </c>
      <c r="J823" s="88">
        <v>4.8543200000000004</v>
      </c>
      <c r="K823" s="90">
        <v>0.14051</v>
      </c>
      <c r="L823" s="89">
        <v>4.4517800000000003</v>
      </c>
      <c r="M823" s="89">
        <v>2.35E-2</v>
      </c>
      <c r="N823" s="88">
        <v>4.2976799999999997</v>
      </c>
      <c r="O823" s="90">
        <v>5.688E-2</v>
      </c>
      <c r="P823" s="89">
        <v>4.2244099999999998</v>
      </c>
      <c r="Q823" s="89">
        <v>3.227E-2</v>
      </c>
      <c r="R823" s="88">
        <v>4.2471100000000002</v>
      </c>
      <c r="S823" s="90">
        <v>3.1220000000000001E-2</v>
      </c>
      <c r="T823" s="89">
        <v>4.3689900000000002</v>
      </c>
      <c r="U823" s="89">
        <v>5.6050000000000003E-2</v>
      </c>
      <c r="V823" s="88">
        <v>4.3182099999999997</v>
      </c>
      <c r="W823" s="90">
        <v>2.877E-2</v>
      </c>
      <c r="X823" s="89">
        <v>3.9743400000000002</v>
      </c>
      <c r="Y823" s="89">
        <v>1.525E-2</v>
      </c>
      <c r="Z823" s="88">
        <v>6.4050799999999999</v>
      </c>
      <c r="AA823" s="90">
        <v>3.41093</v>
      </c>
      <c r="AD823" s="22"/>
    </row>
    <row r="824" spans="2:51" ht="15" customHeight="1">
      <c r="B824" s="126">
        <v>12.38425</v>
      </c>
      <c r="C824" s="127"/>
      <c r="D824" s="88">
        <v>4.4500299999999999</v>
      </c>
      <c r="E824" s="89">
        <v>0.04</v>
      </c>
      <c r="F824" s="88">
        <v>4.2518399999999996</v>
      </c>
      <c r="G824" s="90">
        <v>2.6589999999999999E-2</v>
      </c>
      <c r="H824" s="89">
        <v>4.6591300000000002</v>
      </c>
      <c r="I824" s="89">
        <v>6.2640000000000001E-2</v>
      </c>
      <c r="J824" s="88">
        <v>4.8524399999999996</v>
      </c>
      <c r="K824" s="90">
        <v>0.13972999999999999</v>
      </c>
      <c r="L824" s="89">
        <v>4.4505400000000002</v>
      </c>
      <c r="M824" s="89">
        <v>2.2589999999999999E-2</v>
      </c>
      <c r="N824" s="88">
        <v>4.2980400000000003</v>
      </c>
      <c r="O824" s="90">
        <v>5.6239999999999998E-2</v>
      </c>
      <c r="P824" s="89">
        <v>4.2243599999999999</v>
      </c>
      <c r="Q824" s="89">
        <v>3.2280000000000003E-2</v>
      </c>
      <c r="R824" s="88">
        <v>4.2469200000000003</v>
      </c>
      <c r="S824" s="90">
        <v>2.998E-2</v>
      </c>
      <c r="T824" s="89">
        <v>4.3685499999999999</v>
      </c>
      <c r="U824" s="89">
        <v>5.4809999999999998E-2</v>
      </c>
      <c r="V824" s="88">
        <v>4.3173700000000004</v>
      </c>
      <c r="W824" s="90">
        <v>2.8340000000000001E-2</v>
      </c>
      <c r="X824" s="89">
        <v>3.9728400000000001</v>
      </c>
      <c r="Y824" s="89">
        <v>1.494E-2</v>
      </c>
      <c r="Z824" s="88">
        <v>6.4032299999999998</v>
      </c>
      <c r="AA824" s="90">
        <v>3.40855</v>
      </c>
      <c r="AD824" s="22"/>
    </row>
    <row r="825" spans="2:51" ht="15" customHeight="1">
      <c r="B825" s="126">
        <v>12.3895</v>
      </c>
      <c r="C825" s="127"/>
      <c r="D825" s="88">
        <v>4.4512799999999997</v>
      </c>
      <c r="E825" s="89">
        <v>3.8530000000000002E-2</v>
      </c>
      <c r="F825" s="88">
        <v>4.2528699999999997</v>
      </c>
      <c r="G825" s="90">
        <v>2.64E-2</v>
      </c>
      <c r="H825" s="89">
        <v>4.6586600000000002</v>
      </c>
      <c r="I825" s="89">
        <v>6.2520000000000006E-2</v>
      </c>
      <c r="J825" s="88">
        <v>4.8521200000000002</v>
      </c>
      <c r="K825" s="90">
        <v>0.14047000000000001</v>
      </c>
      <c r="L825" s="89">
        <v>4.4512900000000002</v>
      </c>
      <c r="M825" s="89">
        <v>2.247E-2</v>
      </c>
      <c r="N825" s="88">
        <v>4.2980099999999997</v>
      </c>
      <c r="O825" s="90">
        <v>5.6250000000000001E-2</v>
      </c>
      <c r="P825" s="89">
        <v>4.2263900000000003</v>
      </c>
      <c r="Q825" s="89">
        <v>3.2169999999999997E-2</v>
      </c>
      <c r="R825" s="88">
        <v>4.2470299999999996</v>
      </c>
      <c r="S825" s="90">
        <v>3.0439999999999998E-2</v>
      </c>
      <c r="T825" s="89">
        <v>4.3697100000000004</v>
      </c>
      <c r="U825" s="89">
        <v>5.4300000000000001E-2</v>
      </c>
      <c r="V825" s="88">
        <v>4.3180100000000001</v>
      </c>
      <c r="W825" s="90">
        <v>2.7820000000000001E-2</v>
      </c>
      <c r="X825" s="89">
        <v>3.9744600000000001</v>
      </c>
      <c r="Y825" s="89">
        <v>1.4760000000000001E-2</v>
      </c>
      <c r="Z825" s="88">
        <v>6.4032900000000001</v>
      </c>
      <c r="AA825" s="90">
        <v>3.4072100000000001</v>
      </c>
      <c r="AD825" s="22"/>
    </row>
    <row r="826" spans="2:51" ht="15" customHeight="1">
      <c r="B826" s="126">
        <v>12.39475</v>
      </c>
      <c r="C826" s="127"/>
      <c r="D826" s="88">
        <v>4.4522500000000003</v>
      </c>
      <c r="E826" s="89">
        <v>3.9149999999999997E-2</v>
      </c>
      <c r="F826" s="88">
        <v>4.2525000000000004</v>
      </c>
      <c r="G826" s="90">
        <v>2.6679999999999999E-2</v>
      </c>
      <c r="H826" s="89">
        <v>4.6589200000000002</v>
      </c>
      <c r="I826" s="89">
        <v>6.2509999999999996E-2</v>
      </c>
      <c r="J826" s="88">
        <v>4.8502999999999998</v>
      </c>
      <c r="K826" s="90">
        <v>0.13966000000000001</v>
      </c>
      <c r="L826" s="89">
        <v>4.4511200000000004</v>
      </c>
      <c r="M826" s="89">
        <v>2.214E-2</v>
      </c>
      <c r="N826" s="88">
        <v>4.2970499999999996</v>
      </c>
      <c r="O826" s="90">
        <v>5.5509999999999997E-2</v>
      </c>
      <c r="P826" s="89">
        <v>4.2263000000000002</v>
      </c>
      <c r="Q826" s="89">
        <v>3.193E-2</v>
      </c>
      <c r="R826" s="88">
        <v>4.24709</v>
      </c>
      <c r="S826" s="90">
        <v>2.9850000000000002E-2</v>
      </c>
      <c r="T826" s="89">
        <v>4.3700700000000001</v>
      </c>
      <c r="U826" s="89">
        <v>5.4530000000000002E-2</v>
      </c>
      <c r="V826" s="88">
        <v>4.3165899999999997</v>
      </c>
      <c r="W826" s="90">
        <v>2.7480000000000001E-2</v>
      </c>
      <c r="X826" s="89">
        <v>3.97363</v>
      </c>
      <c r="Y826" s="89">
        <v>1.329E-2</v>
      </c>
      <c r="Z826" s="88">
        <v>6.4024599999999996</v>
      </c>
      <c r="AA826" s="90">
        <v>3.4049900000000002</v>
      </c>
      <c r="AD826" s="22"/>
    </row>
    <row r="827" spans="2:51" ht="15" customHeight="1" thickBot="1">
      <c r="B827" s="163">
        <v>12.4</v>
      </c>
      <c r="C827" s="164"/>
      <c r="D827" s="91">
        <v>4.4509600000000002</v>
      </c>
      <c r="E827" s="92">
        <v>3.8940000000000002E-2</v>
      </c>
      <c r="F827" s="91">
        <v>4.2504499999999998</v>
      </c>
      <c r="G827" s="93">
        <v>2.6689999999999998E-2</v>
      </c>
      <c r="H827" s="92">
        <v>4.6582299999999996</v>
      </c>
      <c r="I827" s="92">
        <v>6.3339999999999994E-2</v>
      </c>
      <c r="J827" s="91">
        <v>4.8485500000000004</v>
      </c>
      <c r="K827" s="93">
        <v>0.14029</v>
      </c>
      <c r="L827" s="92">
        <v>4.4503199999999996</v>
      </c>
      <c r="M827" s="92">
        <v>2.282E-2</v>
      </c>
      <c r="N827" s="91">
        <v>4.2966800000000003</v>
      </c>
      <c r="O827" s="93">
        <v>5.5500000000000001E-2</v>
      </c>
      <c r="P827" s="92">
        <v>4.2253499999999997</v>
      </c>
      <c r="Q827" s="92">
        <v>3.2629999999999999E-2</v>
      </c>
      <c r="R827" s="91">
        <v>4.2469000000000001</v>
      </c>
      <c r="S827" s="93">
        <v>3.0439999999999998E-2</v>
      </c>
      <c r="T827" s="92">
        <v>4.3686400000000001</v>
      </c>
      <c r="U827" s="92">
        <v>5.6259999999999998E-2</v>
      </c>
      <c r="V827" s="91">
        <v>4.31623</v>
      </c>
      <c r="W827" s="93">
        <v>2.7660000000000001E-2</v>
      </c>
      <c r="X827" s="92">
        <v>3.97234</v>
      </c>
      <c r="Y827" s="92">
        <v>1.55E-2</v>
      </c>
      <c r="Z827" s="91">
        <v>6.4001200000000003</v>
      </c>
      <c r="AA827" s="93">
        <v>3.4054199999999999</v>
      </c>
      <c r="AD827" s="22"/>
    </row>
    <row r="828" spans="2:51">
      <c r="AV828" s="75"/>
      <c r="AW828" s="75"/>
      <c r="AX828" s="75"/>
      <c r="AY828" s="75"/>
    </row>
  </sheetData>
  <mergeCells count="827">
    <mergeCell ref="B23:X23"/>
    <mergeCell ref="B805:C805"/>
    <mergeCell ref="B806:C806"/>
    <mergeCell ref="B807:C807"/>
    <mergeCell ref="B808:C808"/>
    <mergeCell ref="B809:C809"/>
    <mergeCell ref="B810:C810"/>
    <mergeCell ref="B799:C799"/>
    <mergeCell ref="B800:C800"/>
    <mergeCell ref="B801:C801"/>
    <mergeCell ref="B802:C802"/>
    <mergeCell ref="B803:C803"/>
    <mergeCell ref="B804:C804"/>
    <mergeCell ref="B796:C796"/>
    <mergeCell ref="B797:C797"/>
    <mergeCell ref="B798:C798"/>
    <mergeCell ref="B787:C787"/>
    <mergeCell ref="B788:C788"/>
    <mergeCell ref="B789:C789"/>
    <mergeCell ref="B790:C790"/>
    <mergeCell ref="B791:C791"/>
    <mergeCell ref="B792:C792"/>
    <mergeCell ref="B793:C793"/>
    <mergeCell ref="B794:C794"/>
    <mergeCell ref="B826:C826"/>
    <mergeCell ref="B827:C827"/>
    <mergeCell ref="B817:C817"/>
    <mergeCell ref="B818:C818"/>
    <mergeCell ref="B819:C819"/>
    <mergeCell ref="B820:C820"/>
    <mergeCell ref="B821:C821"/>
    <mergeCell ref="B822:C822"/>
    <mergeCell ref="B811:C811"/>
    <mergeCell ref="B812:C812"/>
    <mergeCell ref="B813:C813"/>
    <mergeCell ref="B814:C814"/>
    <mergeCell ref="B815:C815"/>
    <mergeCell ref="B816:C816"/>
    <mergeCell ref="B823:C823"/>
    <mergeCell ref="B824:C824"/>
    <mergeCell ref="B825:C825"/>
    <mergeCell ref="B795:C795"/>
    <mergeCell ref="B781:C781"/>
    <mergeCell ref="B782:C782"/>
    <mergeCell ref="B783:C783"/>
    <mergeCell ref="B784:C784"/>
    <mergeCell ref="B785:C785"/>
    <mergeCell ref="B786:C786"/>
    <mergeCell ref="B775:C775"/>
    <mergeCell ref="B776:C776"/>
    <mergeCell ref="B777:C777"/>
    <mergeCell ref="B778:C778"/>
    <mergeCell ref="B779:C779"/>
    <mergeCell ref="B780:C780"/>
    <mergeCell ref="B769:C769"/>
    <mergeCell ref="B770:C770"/>
    <mergeCell ref="B771:C771"/>
    <mergeCell ref="B772:C772"/>
    <mergeCell ref="B773:C773"/>
    <mergeCell ref="B774:C774"/>
    <mergeCell ref="B763:C763"/>
    <mergeCell ref="B764:C764"/>
    <mergeCell ref="B765:C765"/>
    <mergeCell ref="B766:C766"/>
    <mergeCell ref="B767:C767"/>
    <mergeCell ref="B768:C768"/>
    <mergeCell ref="B757:C757"/>
    <mergeCell ref="B758:C758"/>
    <mergeCell ref="B759:C759"/>
    <mergeCell ref="B760:C760"/>
    <mergeCell ref="B761:C761"/>
    <mergeCell ref="B762:C762"/>
    <mergeCell ref="B751:C751"/>
    <mergeCell ref="B752:C752"/>
    <mergeCell ref="B753:C753"/>
    <mergeCell ref="B754:C754"/>
    <mergeCell ref="B755:C755"/>
    <mergeCell ref="B756:C756"/>
    <mergeCell ref="B745:C745"/>
    <mergeCell ref="B746:C746"/>
    <mergeCell ref="B747:C747"/>
    <mergeCell ref="B748:C748"/>
    <mergeCell ref="B749:C749"/>
    <mergeCell ref="B750:C750"/>
    <mergeCell ref="B739:C739"/>
    <mergeCell ref="B740:C740"/>
    <mergeCell ref="B741:C741"/>
    <mergeCell ref="B742:C742"/>
    <mergeCell ref="B743:C743"/>
    <mergeCell ref="B744:C744"/>
    <mergeCell ref="B733:C733"/>
    <mergeCell ref="B734:C734"/>
    <mergeCell ref="B735:C735"/>
    <mergeCell ref="B736:C736"/>
    <mergeCell ref="B737:C737"/>
    <mergeCell ref="B738:C738"/>
    <mergeCell ref="B727:C727"/>
    <mergeCell ref="B728:C728"/>
    <mergeCell ref="B729:C729"/>
    <mergeCell ref="B730:C730"/>
    <mergeCell ref="B731:C731"/>
    <mergeCell ref="B732:C732"/>
    <mergeCell ref="B721:C721"/>
    <mergeCell ref="B722:C722"/>
    <mergeCell ref="B723:C723"/>
    <mergeCell ref="B724:C724"/>
    <mergeCell ref="B725:C725"/>
    <mergeCell ref="B726:C726"/>
    <mergeCell ref="B715:C715"/>
    <mergeCell ref="B716:C716"/>
    <mergeCell ref="B717:C717"/>
    <mergeCell ref="B718:C718"/>
    <mergeCell ref="B719:C719"/>
    <mergeCell ref="B720:C720"/>
    <mergeCell ref="B709:C709"/>
    <mergeCell ref="B710:C710"/>
    <mergeCell ref="B711:C711"/>
    <mergeCell ref="B712:C712"/>
    <mergeCell ref="B713:C713"/>
    <mergeCell ref="B714:C714"/>
    <mergeCell ref="B703:C703"/>
    <mergeCell ref="B704:C704"/>
    <mergeCell ref="B705:C705"/>
    <mergeCell ref="B706:C706"/>
    <mergeCell ref="B707:C707"/>
    <mergeCell ref="B708:C708"/>
    <mergeCell ref="B697:C697"/>
    <mergeCell ref="B698:C698"/>
    <mergeCell ref="B699:C699"/>
    <mergeCell ref="B700:C700"/>
    <mergeCell ref="B701:C701"/>
    <mergeCell ref="B702:C702"/>
    <mergeCell ref="B691:C691"/>
    <mergeCell ref="B692:C692"/>
    <mergeCell ref="B693:C693"/>
    <mergeCell ref="B694:C694"/>
    <mergeCell ref="B695:C695"/>
    <mergeCell ref="B696:C696"/>
    <mergeCell ref="B685:C685"/>
    <mergeCell ref="B686:C686"/>
    <mergeCell ref="B687:C687"/>
    <mergeCell ref="B688:C688"/>
    <mergeCell ref="B689:C689"/>
    <mergeCell ref="B690:C690"/>
    <mergeCell ref="B679:C679"/>
    <mergeCell ref="B680:C680"/>
    <mergeCell ref="B681:C681"/>
    <mergeCell ref="B682:C682"/>
    <mergeCell ref="B683:C683"/>
    <mergeCell ref="B684:C684"/>
    <mergeCell ref="B673:C673"/>
    <mergeCell ref="B674:C674"/>
    <mergeCell ref="B675:C675"/>
    <mergeCell ref="B676:C676"/>
    <mergeCell ref="B677:C677"/>
    <mergeCell ref="B678:C678"/>
    <mergeCell ref="B667:C667"/>
    <mergeCell ref="B668:C668"/>
    <mergeCell ref="B669:C669"/>
    <mergeCell ref="B670:C670"/>
    <mergeCell ref="B671:C671"/>
    <mergeCell ref="B672:C672"/>
    <mergeCell ref="B661:C661"/>
    <mergeCell ref="B662:C662"/>
    <mergeCell ref="B663:C663"/>
    <mergeCell ref="B664:C664"/>
    <mergeCell ref="B665:C665"/>
    <mergeCell ref="B666:C666"/>
    <mergeCell ref="B655:C655"/>
    <mergeCell ref="B656:C656"/>
    <mergeCell ref="B657:C657"/>
    <mergeCell ref="B658:C658"/>
    <mergeCell ref="B659:C659"/>
    <mergeCell ref="B660:C660"/>
    <mergeCell ref="B649:C649"/>
    <mergeCell ref="B650:C650"/>
    <mergeCell ref="B651:C651"/>
    <mergeCell ref="B652:C652"/>
    <mergeCell ref="B653:C653"/>
    <mergeCell ref="B654:C654"/>
    <mergeCell ref="B643:C643"/>
    <mergeCell ref="B644:C644"/>
    <mergeCell ref="B645:C645"/>
    <mergeCell ref="B646:C646"/>
    <mergeCell ref="B647:C647"/>
    <mergeCell ref="B648:C648"/>
    <mergeCell ref="B637:C637"/>
    <mergeCell ref="B638:C638"/>
    <mergeCell ref="B639:C639"/>
    <mergeCell ref="B640:C640"/>
    <mergeCell ref="B641:C641"/>
    <mergeCell ref="B642:C642"/>
    <mergeCell ref="B631:C631"/>
    <mergeCell ref="B632:C632"/>
    <mergeCell ref="B633:C633"/>
    <mergeCell ref="B634:C634"/>
    <mergeCell ref="B635:C635"/>
    <mergeCell ref="B636:C636"/>
    <mergeCell ref="B625:C625"/>
    <mergeCell ref="B626:C626"/>
    <mergeCell ref="B627:C627"/>
    <mergeCell ref="B628:C628"/>
    <mergeCell ref="B629:C629"/>
    <mergeCell ref="B630:C630"/>
    <mergeCell ref="B619:C619"/>
    <mergeCell ref="B620:C620"/>
    <mergeCell ref="B621:C621"/>
    <mergeCell ref="B622:C622"/>
    <mergeCell ref="B623:C623"/>
    <mergeCell ref="B624:C624"/>
    <mergeCell ref="B613:C613"/>
    <mergeCell ref="B614:C614"/>
    <mergeCell ref="B615:C615"/>
    <mergeCell ref="B616:C616"/>
    <mergeCell ref="B617:C617"/>
    <mergeCell ref="B618:C618"/>
    <mergeCell ref="B607:C607"/>
    <mergeCell ref="B608:C608"/>
    <mergeCell ref="B609:C609"/>
    <mergeCell ref="B610:C610"/>
    <mergeCell ref="B611:C611"/>
    <mergeCell ref="B612:C612"/>
    <mergeCell ref="B601:C601"/>
    <mergeCell ref="B602:C602"/>
    <mergeCell ref="B603:C603"/>
    <mergeCell ref="B604:C604"/>
    <mergeCell ref="B605:C605"/>
    <mergeCell ref="B606:C606"/>
    <mergeCell ref="B595:C595"/>
    <mergeCell ref="B596:C596"/>
    <mergeCell ref="B597:C597"/>
    <mergeCell ref="B598:C598"/>
    <mergeCell ref="B599:C599"/>
    <mergeCell ref="B600:C600"/>
    <mergeCell ref="B589:C589"/>
    <mergeCell ref="B590:C590"/>
    <mergeCell ref="B591:C591"/>
    <mergeCell ref="B592:C592"/>
    <mergeCell ref="B593:C593"/>
    <mergeCell ref="B594:C594"/>
    <mergeCell ref="B583:C583"/>
    <mergeCell ref="B584:C584"/>
    <mergeCell ref="B585:C585"/>
    <mergeCell ref="B586:C586"/>
    <mergeCell ref="B587:C587"/>
    <mergeCell ref="B588:C588"/>
    <mergeCell ref="B577:C577"/>
    <mergeCell ref="B578:C578"/>
    <mergeCell ref="B579:C579"/>
    <mergeCell ref="B580:C580"/>
    <mergeCell ref="B581:C581"/>
    <mergeCell ref="B582:C582"/>
    <mergeCell ref="B571:C571"/>
    <mergeCell ref="B572:C572"/>
    <mergeCell ref="B573:C573"/>
    <mergeCell ref="B574:C574"/>
    <mergeCell ref="B575:C575"/>
    <mergeCell ref="B576:C576"/>
    <mergeCell ref="B565:C565"/>
    <mergeCell ref="B566:C566"/>
    <mergeCell ref="B567:C567"/>
    <mergeCell ref="B568:C568"/>
    <mergeCell ref="B569:C569"/>
    <mergeCell ref="B570:C570"/>
    <mergeCell ref="B559:C559"/>
    <mergeCell ref="B560:C560"/>
    <mergeCell ref="B561:C561"/>
    <mergeCell ref="B562:C562"/>
    <mergeCell ref="B563:C563"/>
    <mergeCell ref="B564:C564"/>
    <mergeCell ref="B553:C553"/>
    <mergeCell ref="B554:C554"/>
    <mergeCell ref="B555:C555"/>
    <mergeCell ref="B556:C556"/>
    <mergeCell ref="B557:C557"/>
    <mergeCell ref="B558:C558"/>
    <mergeCell ref="B547:C547"/>
    <mergeCell ref="B548:C548"/>
    <mergeCell ref="B549:C549"/>
    <mergeCell ref="B550:C550"/>
    <mergeCell ref="B551:C551"/>
    <mergeCell ref="B552:C552"/>
    <mergeCell ref="B541:C541"/>
    <mergeCell ref="B542:C542"/>
    <mergeCell ref="B543:C543"/>
    <mergeCell ref="B544:C544"/>
    <mergeCell ref="B545:C545"/>
    <mergeCell ref="B546:C546"/>
    <mergeCell ref="B535:C535"/>
    <mergeCell ref="B536:C536"/>
    <mergeCell ref="B537:C537"/>
    <mergeCell ref="B538:C538"/>
    <mergeCell ref="B539:C539"/>
    <mergeCell ref="B540:C540"/>
    <mergeCell ref="B529:C529"/>
    <mergeCell ref="B530:C530"/>
    <mergeCell ref="B531:C531"/>
    <mergeCell ref="B532:C532"/>
    <mergeCell ref="B533:C533"/>
    <mergeCell ref="B534:C534"/>
    <mergeCell ref="B523:C523"/>
    <mergeCell ref="B524:C524"/>
    <mergeCell ref="B525:C525"/>
    <mergeCell ref="B526:C526"/>
    <mergeCell ref="B527:C527"/>
    <mergeCell ref="B528:C528"/>
    <mergeCell ref="B517:C517"/>
    <mergeCell ref="B518:C518"/>
    <mergeCell ref="B519:C519"/>
    <mergeCell ref="B520:C520"/>
    <mergeCell ref="B521:C521"/>
    <mergeCell ref="B522:C522"/>
    <mergeCell ref="B511:C511"/>
    <mergeCell ref="B512:C512"/>
    <mergeCell ref="B513:C513"/>
    <mergeCell ref="B514:C514"/>
    <mergeCell ref="B515:C515"/>
    <mergeCell ref="B516:C516"/>
    <mergeCell ref="B505:C505"/>
    <mergeCell ref="B506:C506"/>
    <mergeCell ref="B507:C507"/>
    <mergeCell ref="B508:C508"/>
    <mergeCell ref="B509:C509"/>
    <mergeCell ref="B510:C510"/>
    <mergeCell ref="B499:C499"/>
    <mergeCell ref="B500:C500"/>
    <mergeCell ref="B501:C501"/>
    <mergeCell ref="B502:C502"/>
    <mergeCell ref="B503:C503"/>
    <mergeCell ref="B504:C504"/>
    <mergeCell ref="B493:C493"/>
    <mergeCell ref="B494:C494"/>
    <mergeCell ref="B495:C495"/>
    <mergeCell ref="B496:C496"/>
    <mergeCell ref="B497:C497"/>
    <mergeCell ref="B498:C498"/>
    <mergeCell ref="B487:C487"/>
    <mergeCell ref="B488:C488"/>
    <mergeCell ref="B489:C489"/>
    <mergeCell ref="B490:C490"/>
    <mergeCell ref="B491:C491"/>
    <mergeCell ref="B492:C492"/>
    <mergeCell ref="B481:C481"/>
    <mergeCell ref="B482:C482"/>
    <mergeCell ref="B483:C483"/>
    <mergeCell ref="B484:C484"/>
    <mergeCell ref="B485:C485"/>
    <mergeCell ref="B486:C486"/>
    <mergeCell ref="B475:C475"/>
    <mergeCell ref="B476:C476"/>
    <mergeCell ref="B477:C477"/>
    <mergeCell ref="B478:C478"/>
    <mergeCell ref="B479:C479"/>
    <mergeCell ref="B480:C480"/>
    <mergeCell ref="B469:C469"/>
    <mergeCell ref="B470:C470"/>
    <mergeCell ref="B471:C471"/>
    <mergeCell ref="B472:C472"/>
    <mergeCell ref="B473:C473"/>
    <mergeCell ref="B474:C474"/>
    <mergeCell ref="B463:C463"/>
    <mergeCell ref="B464:C464"/>
    <mergeCell ref="B465:C465"/>
    <mergeCell ref="B466:C466"/>
    <mergeCell ref="B467:C467"/>
    <mergeCell ref="B468:C468"/>
    <mergeCell ref="B457:C457"/>
    <mergeCell ref="B458:C458"/>
    <mergeCell ref="B459:C459"/>
    <mergeCell ref="B460:C460"/>
    <mergeCell ref="B461:C461"/>
    <mergeCell ref="B462:C462"/>
    <mergeCell ref="B451:C451"/>
    <mergeCell ref="B452:C452"/>
    <mergeCell ref="B453:C453"/>
    <mergeCell ref="B454:C454"/>
    <mergeCell ref="B455:C455"/>
    <mergeCell ref="B456:C456"/>
    <mergeCell ref="B445:C445"/>
    <mergeCell ref="B446:C446"/>
    <mergeCell ref="B447:C447"/>
    <mergeCell ref="B448:C448"/>
    <mergeCell ref="B449:C449"/>
    <mergeCell ref="B450:C450"/>
    <mergeCell ref="B439:C439"/>
    <mergeCell ref="B440:C440"/>
    <mergeCell ref="B441:C441"/>
    <mergeCell ref="B442:C442"/>
    <mergeCell ref="B443:C443"/>
    <mergeCell ref="B444:C444"/>
    <mergeCell ref="B433:C433"/>
    <mergeCell ref="B434:C434"/>
    <mergeCell ref="B435:C435"/>
    <mergeCell ref="B436:C436"/>
    <mergeCell ref="B437:C437"/>
    <mergeCell ref="B438:C438"/>
    <mergeCell ref="B427:C427"/>
    <mergeCell ref="B428:C428"/>
    <mergeCell ref="B429:C429"/>
    <mergeCell ref="B430:C430"/>
    <mergeCell ref="B431:C431"/>
    <mergeCell ref="B432:C432"/>
    <mergeCell ref="B421:C421"/>
    <mergeCell ref="B422:C422"/>
    <mergeCell ref="B423:C423"/>
    <mergeCell ref="B424:C424"/>
    <mergeCell ref="B425:C425"/>
    <mergeCell ref="B426:C426"/>
    <mergeCell ref="B415:C415"/>
    <mergeCell ref="B416:C416"/>
    <mergeCell ref="B417:C417"/>
    <mergeCell ref="B418:C418"/>
    <mergeCell ref="B419:C419"/>
    <mergeCell ref="B420:C420"/>
    <mergeCell ref="B409:C409"/>
    <mergeCell ref="B410:C410"/>
    <mergeCell ref="B411:C411"/>
    <mergeCell ref="B412:C412"/>
    <mergeCell ref="B413:C413"/>
    <mergeCell ref="B414:C414"/>
    <mergeCell ref="B403:C403"/>
    <mergeCell ref="B404:C404"/>
    <mergeCell ref="B405:C405"/>
    <mergeCell ref="B406:C406"/>
    <mergeCell ref="B407:C407"/>
    <mergeCell ref="B408:C408"/>
    <mergeCell ref="B397:C397"/>
    <mergeCell ref="B398:C398"/>
    <mergeCell ref="B399:C399"/>
    <mergeCell ref="B400:C400"/>
    <mergeCell ref="B401:C401"/>
    <mergeCell ref="B402:C402"/>
    <mergeCell ref="B391:C391"/>
    <mergeCell ref="B392:C392"/>
    <mergeCell ref="B393:C393"/>
    <mergeCell ref="B394:C394"/>
    <mergeCell ref="B395:C395"/>
    <mergeCell ref="B396:C396"/>
    <mergeCell ref="B385:C385"/>
    <mergeCell ref="B386:C386"/>
    <mergeCell ref="B387:C387"/>
    <mergeCell ref="B388:C388"/>
    <mergeCell ref="B389:C389"/>
    <mergeCell ref="B390:C390"/>
    <mergeCell ref="B379:C379"/>
    <mergeCell ref="B380:C380"/>
    <mergeCell ref="B381:C381"/>
    <mergeCell ref="B382:C382"/>
    <mergeCell ref="B383:C383"/>
    <mergeCell ref="B384:C384"/>
    <mergeCell ref="B373:C373"/>
    <mergeCell ref="B374:C374"/>
    <mergeCell ref="B375:C375"/>
    <mergeCell ref="B376:C376"/>
    <mergeCell ref="B377:C377"/>
    <mergeCell ref="B378:C378"/>
    <mergeCell ref="B367:C367"/>
    <mergeCell ref="B368:C368"/>
    <mergeCell ref="B369:C369"/>
    <mergeCell ref="B370:C370"/>
    <mergeCell ref="B371:C371"/>
    <mergeCell ref="B372:C372"/>
    <mergeCell ref="B361:C361"/>
    <mergeCell ref="B362:C362"/>
    <mergeCell ref="B363:C363"/>
    <mergeCell ref="B364:C364"/>
    <mergeCell ref="B365:C365"/>
    <mergeCell ref="B366:C366"/>
    <mergeCell ref="B355:C355"/>
    <mergeCell ref="B356:C356"/>
    <mergeCell ref="B357:C357"/>
    <mergeCell ref="B358:C358"/>
    <mergeCell ref="B359:C359"/>
    <mergeCell ref="B360:C360"/>
    <mergeCell ref="B349:C349"/>
    <mergeCell ref="B350:C350"/>
    <mergeCell ref="B351:C351"/>
    <mergeCell ref="B352:C352"/>
    <mergeCell ref="B353:C353"/>
    <mergeCell ref="B354:C354"/>
    <mergeCell ref="B343:C343"/>
    <mergeCell ref="B344:C344"/>
    <mergeCell ref="B345:C345"/>
    <mergeCell ref="B346:C346"/>
    <mergeCell ref="B347:C347"/>
    <mergeCell ref="B348:C348"/>
    <mergeCell ref="B337:C337"/>
    <mergeCell ref="B338:C338"/>
    <mergeCell ref="B339:C339"/>
    <mergeCell ref="B340:C340"/>
    <mergeCell ref="B341:C341"/>
    <mergeCell ref="B342:C342"/>
    <mergeCell ref="B331:C331"/>
    <mergeCell ref="B332:C332"/>
    <mergeCell ref="B333:C333"/>
    <mergeCell ref="B334:C334"/>
    <mergeCell ref="B335:C335"/>
    <mergeCell ref="B336:C336"/>
    <mergeCell ref="B325:C325"/>
    <mergeCell ref="B326:C326"/>
    <mergeCell ref="B327:C327"/>
    <mergeCell ref="B328:C328"/>
    <mergeCell ref="B329:C329"/>
    <mergeCell ref="B330:C330"/>
    <mergeCell ref="B319:C319"/>
    <mergeCell ref="B320:C320"/>
    <mergeCell ref="B321:C321"/>
    <mergeCell ref="B322:C322"/>
    <mergeCell ref="B323:C323"/>
    <mergeCell ref="B324:C324"/>
    <mergeCell ref="B313:C313"/>
    <mergeCell ref="B314:C314"/>
    <mergeCell ref="B315:C315"/>
    <mergeCell ref="B316:C316"/>
    <mergeCell ref="B317:C317"/>
    <mergeCell ref="B318:C318"/>
    <mergeCell ref="B307:C307"/>
    <mergeCell ref="B308:C308"/>
    <mergeCell ref="B309:C309"/>
    <mergeCell ref="B310:C310"/>
    <mergeCell ref="B311:C311"/>
    <mergeCell ref="B312:C312"/>
    <mergeCell ref="B301:C301"/>
    <mergeCell ref="B302:C302"/>
    <mergeCell ref="B303:C303"/>
    <mergeCell ref="B304:C304"/>
    <mergeCell ref="B305:C305"/>
    <mergeCell ref="B306:C306"/>
    <mergeCell ref="B295:C295"/>
    <mergeCell ref="B296:C296"/>
    <mergeCell ref="B297:C297"/>
    <mergeCell ref="B298:C298"/>
    <mergeCell ref="B299:C299"/>
    <mergeCell ref="B300:C300"/>
    <mergeCell ref="B289:C289"/>
    <mergeCell ref="B290:C290"/>
    <mergeCell ref="B291:C291"/>
    <mergeCell ref="B292:C292"/>
    <mergeCell ref="B293:C293"/>
    <mergeCell ref="B294:C294"/>
    <mergeCell ref="B283:C283"/>
    <mergeCell ref="B284:C284"/>
    <mergeCell ref="B285:C285"/>
    <mergeCell ref="B286:C286"/>
    <mergeCell ref="B287:C287"/>
    <mergeCell ref="B288:C288"/>
    <mergeCell ref="B277:C277"/>
    <mergeCell ref="B278:C278"/>
    <mergeCell ref="B279:C279"/>
    <mergeCell ref="B280:C280"/>
    <mergeCell ref="B281:C281"/>
    <mergeCell ref="B282:C282"/>
    <mergeCell ref="B271:C271"/>
    <mergeCell ref="B272:C272"/>
    <mergeCell ref="B273:C273"/>
    <mergeCell ref="B274:C274"/>
    <mergeCell ref="B275:C275"/>
    <mergeCell ref="B276:C276"/>
    <mergeCell ref="B265:C265"/>
    <mergeCell ref="B266:C266"/>
    <mergeCell ref="B267:C267"/>
    <mergeCell ref="B268:C268"/>
    <mergeCell ref="B269:C269"/>
    <mergeCell ref="B270:C270"/>
    <mergeCell ref="B259:C259"/>
    <mergeCell ref="B260:C260"/>
    <mergeCell ref="B261:C261"/>
    <mergeCell ref="B262:C262"/>
    <mergeCell ref="B263:C263"/>
    <mergeCell ref="B264:C264"/>
    <mergeCell ref="B253:C253"/>
    <mergeCell ref="B254:C254"/>
    <mergeCell ref="B255:C255"/>
    <mergeCell ref="B256:C256"/>
    <mergeCell ref="B257:C257"/>
    <mergeCell ref="B258:C258"/>
    <mergeCell ref="B247:C247"/>
    <mergeCell ref="B248:C248"/>
    <mergeCell ref="B249:C249"/>
    <mergeCell ref="B250:C250"/>
    <mergeCell ref="B251:C251"/>
    <mergeCell ref="B252:C252"/>
    <mergeCell ref="B241:C241"/>
    <mergeCell ref="B242:C242"/>
    <mergeCell ref="B243:C243"/>
    <mergeCell ref="B244:C244"/>
    <mergeCell ref="B245:C245"/>
    <mergeCell ref="B246:C246"/>
    <mergeCell ref="B235:C235"/>
    <mergeCell ref="B236:C236"/>
    <mergeCell ref="B237:C237"/>
    <mergeCell ref="B238:C238"/>
    <mergeCell ref="B239:C239"/>
    <mergeCell ref="B240:C240"/>
    <mergeCell ref="B229:C229"/>
    <mergeCell ref="B230:C230"/>
    <mergeCell ref="B231:C231"/>
    <mergeCell ref="B232:C232"/>
    <mergeCell ref="B233:C233"/>
    <mergeCell ref="B234:C234"/>
    <mergeCell ref="B223:C223"/>
    <mergeCell ref="B224:C224"/>
    <mergeCell ref="B225:C225"/>
    <mergeCell ref="B226:C226"/>
    <mergeCell ref="B227:C227"/>
    <mergeCell ref="B228:C228"/>
    <mergeCell ref="B217:C217"/>
    <mergeCell ref="B218:C218"/>
    <mergeCell ref="B219:C219"/>
    <mergeCell ref="B220:C220"/>
    <mergeCell ref="B221:C221"/>
    <mergeCell ref="B222:C222"/>
    <mergeCell ref="B211:C211"/>
    <mergeCell ref="B212:C212"/>
    <mergeCell ref="B213:C213"/>
    <mergeCell ref="B214:C214"/>
    <mergeCell ref="B215:C215"/>
    <mergeCell ref="B216:C216"/>
    <mergeCell ref="B205:C205"/>
    <mergeCell ref="B206:C206"/>
    <mergeCell ref="B207:C207"/>
    <mergeCell ref="B208:C208"/>
    <mergeCell ref="B209:C209"/>
    <mergeCell ref="B210:C210"/>
    <mergeCell ref="B199:C199"/>
    <mergeCell ref="B200:C200"/>
    <mergeCell ref="B201:C201"/>
    <mergeCell ref="B202:C202"/>
    <mergeCell ref="B203:C203"/>
    <mergeCell ref="B204:C204"/>
    <mergeCell ref="B193:C193"/>
    <mergeCell ref="B194:C194"/>
    <mergeCell ref="B195:C195"/>
    <mergeCell ref="B196:C196"/>
    <mergeCell ref="B197:C197"/>
    <mergeCell ref="B198:C198"/>
    <mergeCell ref="B187:C187"/>
    <mergeCell ref="B188:C188"/>
    <mergeCell ref="B189:C189"/>
    <mergeCell ref="B190:C190"/>
    <mergeCell ref="B191:C191"/>
    <mergeCell ref="B192:C192"/>
    <mergeCell ref="B181:C181"/>
    <mergeCell ref="B182:C182"/>
    <mergeCell ref="B183:C183"/>
    <mergeCell ref="B184:C184"/>
    <mergeCell ref="B185:C185"/>
    <mergeCell ref="B186:C186"/>
    <mergeCell ref="B175:C175"/>
    <mergeCell ref="B176:C176"/>
    <mergeCell ref="B177:C177"/>
    <mergeCell ref="B178:C178"/>
    <mergeCell ref="B179:C179"/>
    <mergeCell ref="B180:C180"/>
    <mergeCell ref="B169:C169"/>
    <mergeCell ref="B170:C170"/>
    <mergeCell ref="B171:C171"/>
    <mergeCell ref="B172:C172"/>
    <mergeCell ref="B173:C173"/>
    <mergeCell ref="B174:C174"/>
    <mergeCell ref="B163:C163"/>
    <mergeCell ref="B164:C164"/>
    <mergeCell ref="B165:C165"/>
    <mergeCell ref="B166:C166"/>
    <mergeCell ref="B167:C167"/>
    <mergeCell ref="B168:C168"/>
    <mergeCell ref="B157:C157"/>
    <mergeCell ref="B158:C158"/>
    <mergeCell ref="B159:C159"/>
    <mergeCell ref="B160:C160"/>
    <mergeCell ref="B161:C161"/>
    <mergeCell ref="B162:C162"/>
    <mergeCell ref="B151:C151"/>
    <mergeCell ref="B152:C152"/>
    <mergeCell ref="B153:C153"/>
    <mergeCell ref="B154:C154"/>
    <mergeCell ref="B155:C155"/>
    <mergeCell ref="B156:C156"/>
    <mergeCell ref="B145:C145"/>
    <mergeCell ref="B146:C146"/>
    <mergeCell ref="B147:C147"/>
    <mergeCell ref="B148:C148"/>
    <mergeCell ref="B149:C149"/>
    <mergeCell ref="B150:C150"/>
    <mergeCell ref="B139:C139"/>
    <mergeCell ref="B140:C140"/>
    <mergeCell ref="B141:C141"/>
    <mergeCell ref="B142:C142"/>
    <mergeCell ref="B143:C143"/>
    <mergeCell ref="B144:C144"/>
    <mergeCell ref="B133:C133"/>
    <mergeCell ref="B134:C134"/>
    <mergeCell ref="B135:C135"/>
    <mergeCell ref="B136:C136"/>
    <mergeCell ref="B137:C137"/>
    <mergeCell ref="B138:C138"/>
    <mergeCell ref="B127:C127"/>
    <mergeCell ref="B128:C128"/>
    <mergeCell ref="B129:C129"/>
    <mergeCell ref="B130:C130"/>
    <mergeCell ref="B131:C131"/>
    <mergeCell ref="B132:C132"/>
    <mergeCell ref="B121:C121"/>
    <mergeCell ref="B122:C122"/>
    <mergeCell ref="B123:C123"/>
    <mergeCell ref="B124:C124"/>
    <mergeCell ref="B125:C125"/>
    <mergeCell ref="B126:C126"/>
    <mergeCell ref="B115:C115"/>
    <mergeCell ref="B116:C116"/>
    <mergeCell ref="B117:C117"/>
    <mergeCell ref="B118:C118"/>
    <mergeCell ref="B119:C119"/>
    <mergeCell ref="B120:C120"/>
    <mergeCell ref="B109:C109"/>
    <mergeCell ref="B110:C110"/>
    <mergeCell ref="B111:C111"/>
    <mergeCell ref="B112:C112"/>
    <mergeCell ref="B113:C113"/>
    <mergeCell ref="B114:C114"/>
    <mergeCell ref="B103:C103"/>
    <mergeCell ref="B104:C104"/>
    <mergeCell ref="B105:C105"/>
    <mergeCell ref="B106:C106"/>
    <mergeCell ref="B107:C107"/>
    <mergeCell ref="B108:C108"/>
    <mergeCell ref="B97:C97"/>
    <mergeCell ref="B98:C98"/>
    <mergeCell ref="B99:C99"/>
    <mergeCell ref="B100:C100"/>
    <mergeCell ref="B101:C101"/>
    <mergeCell ref="B102:C102"/>
    <mergeCell ref="B91:C91"/>
    <mergeCell ref="B92:C92"/>
    <mergeCell ref="B93:C93"/>
    <mergeCell ref="B94:C94"/>
    <mergeCell ref="B95:C95"/>
    <mergeCell ref="B96:C96"/>
    <mergeCell ref="B85:C85"/>
    <mergeCell ref="B86:C86"/>
    <mergeCell ref="B87:C87"/>
    <mergeCell ref="B88:C88"/>
    <mergeCell ref="B89:C89"/>
    <mergeCell ref="B90:C90"/>
    <mergeCell ref="B79:C79"/>
    <mergeCell ref="B80:C80"/>
    <mergeCell ref="B81:C81"/>
    <mergeCell ref="B82:C82"/>
    <mergeCell ref="B83:C83"/>
    <mergeCell ref="B84:C84"/>
    <mergeCell ref="B73:C73"/>
    <mergeCell ref="B74:C74"/>
    <mergeCell ref="B75:C75"/>
    <mergeCell ref="B76:C76"/>
    <mergeCell ref="B77:C77"/>
    <mergeCell ref="B78:C78"/>
    <mergeCell ref="B67:C67"/>
    <mergeCell ref="B68:C68"/>
    <mergeCell ref="B69:C69"/>
    <mergeCell ref="B70:C70"/>
    <mergeCell ref="B71:C71"/>
    <mergeCell ref="B72:C72"/>
    <mergeCell ref="B61:C61"/>
    <mergeCell ref="B62:C62"/>
    <mergeCell ref="B63:C63"/>
    <mergeCell ref="B64:C64"/>
    <mergeCell ref="B65:C65"/>
    <mergeCell ref="B66:C66"/>
    <mergeCell ref="B55:C55"/>
    <mergeCell ref="B56:C56"/>
    <mergeCell ref="B57:C57"/>
    <mergeCell ref="B58:C58"/>
    <mergeCell ref="B59:C59"/>
    <mergeCell ref="B60:C60"/>
    <mergeCell ref="B49:C49"/>
    <mergeCell ref="B50:C50"/>
    <mergeCell ref="B51:C51"/>
    <mergeCell ref="B52:C52"/>
    <mergeCell ref="B53:C53"/>
    <mergeCell ref="B54:C54"/>
    <mergeCell ref="B45:C45"/>
    <mergeCell ref="B46:C46"/>
    <mergeCell ref="B47:C47"/>
    <mergeCell ref="B48:C48"/>
    <mergeCell ref="B42:C42"/>
    <mergeCell ref="AG25:AR25"/>
    <mergeCell ref="B27:C27"/>
    <mergeCell ref="B28:C28"/>
    <mergeCell ref="B29:C29"/>
    <mergeCell ref="B30:C30"/>
    <mergeCell ref="B31:C31"/>
    <mergeCell ref="B32:C32"/>
    <mergeCell ref="B33:C33"/>
    <mergeCell ref="B34:C34"/>
    <mergeCell ref="B35:C35"/>
    <mergeCell ref="B36:C36"/>
    <mergeCell ref="AB25:AE25"/>
    <mergeCell ref="P25:Q25"/>
    <mergeCell ref="R25:S25"/>
    <mergeCell ref="T25:U25"/>
    <mergeCell ref="V25:W25"/>
    <mergeCell ref="X25:Y25"/>
    <mergeCell ref="Z25:AA25"/>
    <mergeCell ref="B43:C43"/>
    <mergeCell ref="B44:C44"/>
    <mergeCell ref="B1:S1"/>
    <mergeCell ref="A4:J4"/>
    <mergeCell ref="L4:M4"/>
    <mergeCell ref="B6:X6"/>
    <mergeCell ref="B7:X7"/>
    <mergeCell ref="B21:X21"/>
    <mergeCell ref="B22:X22"/>
    <mergeCell ref="B25:C26"/>
    <mergeCell ref="V1:X1"/>
    <mergeCell ref="C8:E8"/>
    <mergeCell ref="A8:A20"/>
    <mergeCell ref="D25:E25"/>
    <mergeCell ref="F25:G25"/>
    <mergeCell ref="H25:I25"/>
    <mergeCell ref="J25:K25"/>
    <mergeCell ref="L25:M25"/>
    <mergeCell ref="N25:O25"/>
    <mergeCell ref="B37:C37"/>
    <mergeCell ref="B38:C38"/>
    <mergeCell ref="B39:C39"/>
    <mergeCell ref="B40:C40"/>
    <mergeCell ref="B41:C41"/>
  </mergeCells>
  <hyperlinks>
    <hyperlink ref="A3" r:id="rId1" display="RFlabs@QinetiQ.com" xr:uid="{00000000-0004-0000-0100-000000000000}"/>
  </hyperlinks>
  <pageMargins left="0.74803149606299213" right="0.74803149606299213" top="0.98425196850393704" bottom="0.98425196850393704" header="0.51181102362204722" footer="0.51181102362204722"/>
  <pageSetup paperSize="9" orientation="portrait" r:id="rId2"/>
  <headerFooter alignWithMargins="0">
    <oddHeader>&amp;C
QinetiQ Proprietary</oddHeader>
    <oddFooter>&amp;LCopyright © QinetiQ Ltd 2022&amp;CPage &amp;P of &amp;N</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Y819"/>
  <sheetViews>
    <sheetView topLeftCell="A4" zoomScale="80" zoomScaleNormal="80" workbookViewId="0">
      <selection activeCell="B8" sqref="B8:E11"/>
    </sheetView>
  </sheetViews>
  <sheetFormatPr baseColWidth="10" defaultColWidth="9.1640625" defaultRowHeight="13"/>
  <cols>
    <col min="1" max="1" width="15.83203125" style="80" customWidth="1"/>
    <col min="2" max="2" width="10.1640625" style="22" bestFit="1" customWidth="1"/>
    <col min="3" max="15" width="9.1640625" style="22" customWidth="1"/>
    <col min="16" max="16" width="9.6640625" style="22" customWidth="1"/>
    <col min="17" max="29" width="9.1640625" style="22" customWidth="1"/>
    <col min="30" max="30" width="9.6640625" style="80" customWidth="1"/>
    <col min="31" max="31" width="8.1640625" style="22" customWidth="1"/>
    <col min="32" max="44" width="9.1640625" style="22" customWidth="1"/>
    <col min="45" max="45" width="9.6640625" style="22" customWidth="1"/>
    <col min="46" max="51" width="9.1640625" style="22" customWidth="1"/>
    <col min="52" max="16384" width="9.1640625" style="22"/>
  </cols>
  <sheetData>
    <row r="1" spans="1:44" s="2" customFormat="1" ht="45" customHeight="1">
      <c r="A1" s="1"/>
      <c r="B1" s="128" t="s">
        <v>39</v>
      </c>
      <c r="C1" s="129"/>
      <c r="D1" s="129"/>
      <c r="E1" s="129"/>
      <c r="F1" s="129"/>
      <c r="G1" s="129"/>
      <c r="H1" s="129"/>
      <c r="I1" s="129"/>
      <c r="J1" s="129"/>
      <c r="K1" s="129"/>
      <c r="L1" s="129"/>
      <c r="M1" s="129"/>
      <c r="N1" s="129"/>
      <c r="O1" s="129"/>
      <c r="P1" s="129"/>
      <c r="Q1" s="129"/>
      <c r="R1" s="129"/>
      <c r="S1" s="129"/>
      <c r="V1" s="150">
        <v>44663</v>
      </c>
      <c r="W1" s="150"/>
      <c r="X1" s="150"/>
    </row>
    <row r="2" spans="1:44" s="2" customFormat="1">
      <c r="A2" s="62" t="s">
        <v>29</v>
      </c>
      <c r="B2" s="4"/>
      <c r="E2" s="5"/>
      <c r="K2" s="65"/>
      <c r="L2" s="65"/>
    </row>
    <row r="3" spans="1:44" s="2" customFormat="1">
      <c r="A3" s="63" t="s">
        <v>30</v>
      </c>
      <c r="B3" s="6"/>
      <c r="E3" s="5"/>
    </row>
    <row r="4" spans="1:44" s="3" customFormat="1" ht="15" customHeight="1" thickBot="1">
      <c r="A4" s="130" t="s">
        <v>31</v>
      </c>
      <c r="B4" s="130"/>
      <c r="C4" s="130"/>
      <c r="D4" s="130"/>
      <c r="E4" s="130"/>
      <c r="F4" s="130"/>
      <c r="G4" s="130"/>
      <c r="H4" s="130"/>
      <c r="I4" s="130"/>
      <c r="J4" s="130"/>
      <c r="K4" s="64"/>
      <c r="L4" s="131"/>
      <c r="M4" s="131"/>
      <c r="N4" s="64"/>
      <c r="O4" s="64"/>
      <c r="P4" s="64"/>
      <c r="Q4" s="64"/>
      <c r="R4" s="64"/>
      <c r="S4" s="64"/>
      <c r="T4" s="64"/>
      <c r="U4" s="64"/>
      <c r="V4" s="64"/>
      <c r="W4" s="64"/>
      <c r="X4" s="64"/>
    </row>
    <row r="5" spans="1:44" s="2" customFormat="1" ht="36.5" customHeight="1" thickTop="1" thickBot="1">
      <c r="A5" s="71" t="str">
        <f>"Waveguide Permittivity and Permeability Results for Sample " &amp;B6</f>
        <v>Waveguide Permittivity and Permeability Results for Sample XC09105-06, XC09230</v>
      </c>
      <c r="B5" s="71"/>
      <c r="C5" s="71"/>
      <c r="D5" s="71"/>
      <c r="E5" s="71"/>
      <c r="F5" s="71"/>
      <c r="G5" s="71"/>
      <c r="H5" s="71"/>
      <c r="I5" s="71"/>
      <c r="J5" s="71"/>
      <c r="K5" s="71"/>
      <c r="L5" s="71"/>
      <c r="M5" s="71"/>
      <c r="N5" s="71"/>
    </row>
    <row r="6" spans="1:44" s="53" customFormat="1" ht="15">
      <c r="A6" s="59" t="s">
        <v>0</v>
      </c>
      <c r="B6" s="132" t="s">
        <v>59</v>
      </c>
      <c r="C6" s="133"/>
      <c r="D6" s="133"/>
      <c r="E6" s="133"/>
      <c r="F6" s="133"/>
      <c r="G6" s="133"/>
      <c r="H6" s="133"/>
      <c r="I6" s="133"/>
      <c r="J6" s="133"/>
      <c r="K6" s="133"/>
      <c r="L6" s="133"/>
      <c r="M6" s="133"/>
      <c r="N6" s="133"/>
      <c r="O6" s="133"/>
      <c r="P6" s="133"/>
      <c r="Q6" s="133"/>
      <c r="R6" s="133"/>
      <c r="S6" s="133"/>
      <c r="T6" s="133"/>
      <c r="U6" s="133"/>
      <c r="V6" s="134"/>
      <c r="W6" s="134"/>
      <c r="X6" s="135"/>
    </row>
    <row r="7" spans="1:44" s="54" customFormat="1" ht="30" customHeight="1" thickBot="1">
      <c r="A7" s="60" t="s">
        <v>1</v>
      </c>
      <c r="B7" s="136" t="s">
        <v>60</v>
      </c>
      <c r="C7" s="137"/>
      <c r="D7" s="137"/>
      <c r="E7" s="137"/>
      <c r="F7" s="137"/>
      <c r="G7" s="137"/>
      <c r="H7" s="137"/>
      <c r="I7" s="137"/>
      <c r="J7" s="137"/>
      <c r="K7" s="137"/>
      <c r="L7" s="137"/>
      <c r="M7" s="137"/>
      <c r="N7" s="137"/>
      <c r="O7" s="137"/>
      <c r="P7" s="137"/>
      <c r="Q7" s="137"/>
      <c r="R7" s="137"/>
      <c r="S7" s="137"/>
      <c r="T7" s="137"/>
      <c r="U7" s="137"/>
      <c r="V7" s="138"/>
      <c r="W7" s="138"/>
      <c r="X7" s="139"/>
    </row>
    <row r="8" spans="1:44" s="54" customFormat="1" ht="33" customHeight="1" thickBot="1">
      <c r="A8" s="154" t="s">
        <v>24</v>
      </c>
      <c r="B8" s="110" t="s">
        <v>26</v>
      </c>
      <c r="C8" s="168" t="s">
        <v>35</v>
      </c>
      <c r="D8" s="169"/>
      <c r="E8" s="170"/>
      <c r="F8" s="55"/>
      <c r="G8" s="55"/>
      <c r="H8" s="55"/>
      <c r="I8" s="55"/>
      <c r="J8" s="55"/>
      <c r="K8" s="55"/>
      <c r="L8" s="55"/>
      <c r="M8" s="55"/>
      <c r="N8" s="55"/>
      <c r="O8" s="55"/>
      <c r="P8" s="55"/>
      <c r="Q8" s="55"/>
      <c r="R8" s="55"/>
      <c r="S8" s="55"/>
      <c r="T8" s="55"/>
      <c r="U8" s="55"/>
      <c r="V8" s="55"/>
      <c r="W8" s="55"/>
      <c r="X8" s="56"/>
    </row>
    <row r="9" spans="1:44" s="54" customFormat="1" ht="15">
      <c r="A9" s="155"/>
      <c r="B9" s="111" t="s">
        <v>44</v>
      </c>
      <c r="C9" s="94">
        <v>3.4638</v>
      </c>
      <c r="D9" s="95" t="s">
        <v>32</v>
      </c>
      <c r="E9" s="96">
        <v>4.0561065074773445E-2</v>
      </c>
      <c r="F9" s="55"/>
      <c r="G9" s="55"/>
      <c r="H9" s="55"/>
      <c r="I9" s="55"/>
      <c r="J9" s="55"/>
      <c r="K9" s="55"/>
      <c r="L9" s="55"/>
      <c r="M9" s="55"/>
      <c r="N9" s="55"/>
      <c r="O9" s="55"/>
      <c r="P9" s="55"/>
      <c r="Q9" s="55"/>
      <c r="R9" s="55"/>
      <c r="S9" s="55"/>
      <c r="T9" s="55"/>
      <c r="U9" s="55"/>
      <c r="V9" s="55"/>
      <c r="W9" s="55"/>
      <c r="X9" s="56"/>
    </row>
    <row r="10" spans="1:44" s="54" customFormat="1" ht="15">
      <c r="A10" s="155"/>
      <c r="B10" s="112" t="s">
        <v>45</v>
      </c>
      <c r="C10" s="66">
        <v>3.4832000000000001</v>
      </c>
      <c r="D10" s="67" t="s">
        <v>32</v>
      </c>
      <c r="E10" s="68">
        <v>1.4237275020171592E-2</v>
      </c>
      <c r="F10" s="55"/>
      <c r="G10" s="55"/>
      <c r="H10" s="55"/>
      <c r="I10" s="55"/>
      <c r="J10" s="55"/>
      <c r="K10" s="55"/>
      <c r="L10" s="55"/>
      <c r="M10" s="55"/>
      <c r="N10" s="55"/>
      <c r="O10" s="55"/>
      <c r="P10" s="55"/>
      <c r="Q10" s="55"/>
      <c r="R10" s="55"/>
      <c r="S10" s="55"/>
      <c r="T10" s="55"/>
      <c r="U10" s="55"/>
      <c r="V10" s="55"/>
      <c r="W10" s="55"/>
      <c r="X10" s="56"/>
    </row>
    <row r="11" spans="1:44" s="54" customFormat="1" ht="29.25" customHeight="1">
      <c r="A11" s="156"/>
      <c r="B11" s="113" t="s">
        <v>56</v>
      </c>
      <c r="C11" s="99">
        <v>3.3090000000000002</v>
      </c>
      <c r="D11" s="100" t="s">
        <v>32</v>
      </c>
      <c r="E11" s="101">
        <v>2.718455443813635E-2</v>
      </c>
      <c r="F11" s="55"/>
      <c r="G11" s="55"/>
      <c r="H11" s="55"/>
      <c r="I11" s="55"/>
      <c r="J11" s="55"/>
      <c r="K11" s="55"/>
      <c r="L11" s="55"/>
      <c r="M11" s="55"/>
      <c r="N11" s="55"/>
      <c r="O11" s="55"/>
      <c r="P11" s="55"/>
      <c r="Q11" s="55"/>
      <c r="R11" s="55"/>
      <c r="S11" s="55"/>
      <c r="T11" s="55"/>
      <c r="U11" s="55"/>
      <c r="V11" s="55"/>
      <c r="W11" s="55"/>
      <c r="X11" s="56"/>
    </row>
    <row r="12" spans="1:44" s="57" customFormat="1" ht="45" customHeight="1">
      <c r="A12" s="58" t="s">
        <v>25</v>
      </c>
      <c r="B12" s="136" t="s">
        <v>67</v>
      </c>
      <c r="C12" s="140"/>
      <c r="D12" s="140"/>
      <c r="E12" s="140"/>
      <c r="F12" s="140"/>
      <c r="G12" s="140"/>
      <c r="H12" s="140"/>
      <c r="I12" s="140"/>
      <c r="J12" s="140"/>
      <c r="K12" s="140"/>
      <c r="L12" s="140"/>
      <c r="M12" s="140"/>
      <c r="N12" s="140"/>
      <c r="O12" s="140"/>
      <c r="P12" s="140"/>
      <c r="Q12" s="140"/>
      <c r="R12" s="140"/>
      <c r="S12" s="140"/>
      <c r="T12" s="140"/>
      <c r="U12" s="140"/>
      <c r="V12" s="140"/>
      <c r="W12" s="140"/>
      <c r="X12" s="141"/>
    </row>
    <row r="13" spans="1:44" s="2" customFormat="1" ht="27.5" customHeight="1" thickBot="1">
      <c r="A13" s="61" t="s">
        <v>2</v>
      </c>
      <c r="B13" s="142" t="s">
        <v>36</v>
      </c>
      <c r="C13" s="143"/>
      <c r="D13" s="143"/>
      <c r="E13" s="143"/>
      <c r="F13" s="143"/>
      <c r="G13" s="143"/>
      <c r="H13" s="143"/>
      <c r="I13" s="143"/>
      <c r="J13" s="143"/>
      <c r="K13" s="143"/>
      <c r="L13" s="143"/>
      <c r="M13" s="143"/>
      <c r="N13" s="143"/>
      <c r="O13" s="143"/>
      <c r="P13" s="143"/>
      <c r="Q13" s="143"/>
      <c r="R13" s="143"/>
      <c r="S13" s="143"/>
      <c r="T13" s="143"/>
      <c r="U13" s="143"/>
      <c r="V13" s="144"/>
      <c r="W13" s="144"/>
      <c r="X13" s="145"/>
    </row>
    <row r="14" spans="1:44" s="57" customFormat="1" ht="29" thickBot="1">
      <c r="A14" s="97" t="s">
        <v>61</v>
      </c>
      <c r="B14" s="172" t="s">
        <v>63</v>
      </c>
      <c r="C14" s="173"/>
      <c r="D14" s="173"/>
      <c r="E14" s="173"/>
      <c r="F14" s="173"/>
      <c r="G14" s="173"/>
      <c r="H14" s="173"/>
      <c r="I14" s="173"/>
      <c r="J14" s="173"/>
      <c r="K14" s="173"/>
      <c r="L14" s="173"/>
      <c r="M14" s="173"/>
      <c r="N14" s="173"/>
      <c r="O14" s="173"/>
      <c r="P14" s="173"/>
      <c r="Q14" s="173"/>
      <c r="R14" s="173"/>
      <c r="S14" s="173"/>
      <c r="T14" s="173"/>
      <c r="U14" s="173"/>
      <c r="V14" s="173"/>
      <c r="W14" s="173"/>
      <c r="X14" s="174"/>
    </row>
    <row r="15" spans="1:44" s="2" customFormat="1" ht="14.5" customHeight="1" thickBot="1">
      <c r="A15" s="52"/>
      <c r="B15" s="52"/>
      <c r="C15" s="52"/>
      <c r="D15" s="52"/>
      <c r="E15" s="52"/>
      <c r="F15" s="52"/>
      <c r="G15" s="52"/>
      <c r="H15" s="52"/>
      <c r="I15" s="52"/>
      <c r="J15" s="52"/>
      <c r="K15" s="52"/>
      <c r="L15" s="52"/>
      <c r="M15" s="52"/>
    </row>
    <row r="16" spans="1:44" ht="18" customHeight="1">
      <c r="A16" s="21"/>
      <c r="B16" s="146" t="s">
        <v>7</v>
      </c>
      <c r="C16" s="147"/>
      <c r="D16" s="157" t="str">
        <f>B9</f>
        <v>XC09105</v>
      </c>
      <c r="E16" s="158"/>
      <c r="F16" s="157" t="str">
        <f>B10</f>
        <v>XC09106</v>
      </c>
      <c r="G16" s="159"/>
      <c r="H16" s="158" t="str">
        <f>B11</f>
        <v>XC09230</v>
      </c>
      <c r="I16" s="159"/>
      <c r="J16" s="171"/>
      <c r="K16" s="171"/>
      <c r="L16" s="171"/>
      <c r="M16" s="171"/>
      <c r="N16" s="171"/>
      <c r="O16" s="171"/>
      <c r="P16" s="171"/>
      <c r="Q16" s="171"/>
      <c r="R16" s="171"/>
      <c r="S16" s="171"/>
      <c r="T16" s="171"/>
      <c r="U16" s="171"/>
      <c r="V16" s="171"/>
      <c r="W16" s="171"/>
      <c r="X16" s="171"/>
      <c r="Y16" s="171"/>
      <c r="Z16" s="171"/>
      <c r="AA16" s="171"/>
      <c r="AB16" s="160"/>
      <c r="AC16" s="160"/>
      <c r="AD16" s="160"/>
      <c r="AE16" s="160"/>
      <c r="AF16" s="82"/>
      <c r="AG16" s="160"/>
      <c r="AH16" s="160"/>
      <c r="AI16" s="160"/>
      <c r="AJ16" s="160"/>
      <c r="AK16" s="160"/>
      <c r="AL16" s="160"/>
      <c r="AM16" s="160"/>
      <c r="AN16" s="160"/>
      <c r="AO16" s="160"/>
      <c r="AP16" s="160"/>
      <c r="AQ16" s="160"/>
      <c r="AR16" s="160"/>
    </row>
    <row r="17" spans="1:44" ht="13.5" customHeight="1" thickBot="1">
      <c r="A17" s="21"/>
      <c r="B17" s="148"/>
      <c r="C17" s="149"/>
      <c r="D17" s="72" t="s">
        <v>27</v>
      </c>
      <c r="E17" s="73" t="s">
        <v>38</v>
      </c>
      <c r="F17" s="72" t="s">
        <v>27</v>
      </c>
      <c r="G17" s="74" t="s">
        <v>38</v>
      </c>
      <c r="H17" s="73" t="s">
        <v>27</v>
      </c>
      <c r="I17" s="74" t="s">
        <v>38</v>
      </c>
      <c r="J17" s="84"/>
      <c r="K17" s="84"/>
      <c r="L17" s="84"/>
      <c r="M17" s="84"/>
      <c r="N17" s="84"/>
      <c r="O17" s="84"/>
      <c r="P17" s="84"/>
      <c r="Q17" s="84"/>
      <c r="R17" s="84"/>
      <c r="S17" s="84"/>
      <c r="T17" s="84"/>
      <c r="U17" s="84"/>
      <c r="V17" s="84"/>
      <c r="W17" s="84"/>
      <c r="X17" s="84"/>
      <c r="Y17" s="84"/>
      <c r="Z17" s="84"/>
      <c r="AA17" s="84"/>
      <c r="AB17" s="75"/>
      <c r="AC17" s="75"/>
      <c r="AD17" s="75"/>
      <c r="AE17" s="75"/>
      <c r="AF17" s="75"/>
      <c r="AG17" s="75"/>
      <c r="AH17" s="75"/>
      <c r="AI17" s="75"/>
      <c r="AJ17" s="75"/>
      <c r="AK17" s="75"/>
      <c r="AL17" s="75"/>
      <c r="AM17" s="75"/>
      <c r="AN17" s="75"/>
      <c r="AO17" s="75"/>
      <c r="AP17" s="75"/>
      <c r="AQ17" s="75"/>
      <c r="AR17" s="75"/>
    </row>
    <row r="18" spans="1:44" s="77" customFormat="1" ht="12.75" customHeight="1">
      <c r="A18" s="76"/>
      <c r="B18" s="161">
        <v>8.1999999999999993</v>
      </c>
      <c r="C18" s="162"/>
      <c r="D18" s="88">
        <v>4.3298199999999998</v>
      </c>
      <c r="E18" s="89">
        <v>-3.9632900000000004E-3</v>
      </c>
      <c r="F18" s="88">
        <v>4.7825899999999999</v>
      </c>
      <c r="G18" s="90">
        <v>6.9599999999999995E-2</v>
      </c>
      <c r="H18" s="89">
        <v>6.5937900000000003</v>
      </c>
      <c r="I18" s="90">
        <v>3.6673</v>
      </c>
      <c r="J18" s="83"/>
      <c r="K18" s="83"/>
      <c r="L18" s="83"/>
      <c r="M18" s="83"/>
      <c r="N18" s="83"/>
      <c r="O18" s="83"/>
      <c r="P18" s="83"/>
      <c r="Q18" s="83"/>
      <c r="R18" s="83"/>
      <c r="S18" s="83"/>
      <c r="T18" s="83"/>
      <c r="U18" s="83"/>
      <c r="V18" s="83"/>
      <c r="W18" s="83"/>
      <c r="X18" s="83"/>
      <c r="Y18" s="83"/>
      <c r="Z18" s="83"/>
      <c r="AA18" s="83"/>
      <c r="AB18" s="42"/>
      <c r="AC18" s="42"/>
      <c r="AD18" s="42"/>
      <c r="AE18" s="42"/>
      <c r="AF18" s="76"/>
      <c r="AG18" s="42"/>
      <c r="AH18" s="42"/>
      <c r="AI18" s="42"/>
      <c r="AJ18" s="42"/>
      <c r="AK18" s="42"/>
      <c r="AL18" s="42"/>
      <c r="AM18" s="42"/>
      <c r="AN18" s="42"/>
      <c r="AO18" s="42"/>
      <c r="AP18" s="42"/>
      <c r="AQ18" s="42"/>
      <c r="AR18" s="42"/>
    </row>
    <row r="19" spans="1:44" s="77" customFormat="1" ht="15" customHeight="1">
      <c r="A19" s="21"/>
      <c r="B19" s="126">
        <v>8.2052499999999995</v>
      </c>
      <c r="C19" s="127"/>
      <c r="D19" s="88">
        <v>4.3313899999999999</v>
      </c>
      <c r="E19" s="89">
        <v>-2.7736100000000001E-3</v>
      </c>
      <c r="F19" s="88">
        <v>4.7819099999999999</v>
      </c>
      <c r="G19" s="90">
        <v>7.1249999999999994E-2</v>
      </c>
      <c r="H19" s="89">
        <v>6.59274</v>
      </c>
      <c r="I19" s="90">
        <v>3.6702900000000001</v>
      </c>
      <c r="J19" s="83"/>
      <c r="K19" s="83"/>
      <c r="L19" s="83"/>
      <c r="M19" s="83"/>
      <c r="N19" s="83"/>
      <c r="O19" s="83"/>
      <c r="P19" s="83"/>
      <c r="Q19" s="83"/>
      <c r="R19" s="83"/>
      <c r="S19" s="83"/>
      <c r="T19" s="83"/>
      <c r="U19" s="83"/>
      <c r="V19" s="83"/>
      <c r="W19" s="83"/>
      <c r="X19" s="83"/>
      <c r="Y19" s="83"/>
      <c r="Z19" s="83"/>
      <c r="AA19" s="83"/>
      <c r="AB19" s="42"/>
      <c r="AC19" s="42"/>
      <c r="AD19" s="42"/>
      <c r="AE19" s="42"/>
      <c r="AF19" s="21"/>
      <c r="AG19" s="42"/>
      <c r="AH19" s="42"/>
      <c r="AI19" s="42"/>
      <c r="AJ19" s="42"/>
      <c r="AK19" s="42"/>
      <c r="AL19" s="42"/>
      <c r="AM19" s="42"/>
      <c r="AN19" s="42"/>
      <c r="AO19" s="42"/>
      <c r="AP19" s="42"/>
      <c r="AQ19" s="42"/>
      <c r="AR19" s="42"/>
    </row>
    <row r="20" spans="1:44" s="77" customFormat="1" ht="15" customHeight="1">
      <c r="A20" s="21"/>
      <c r="B20" s="126">
        <v>8.2104999999999997</v>
      </c>
      <c r="C20" s="127"/>
      <c r="D20" s="88">
        <v>4.3312999999999997</v>
      </c>
      <c r="E20" s="89">
        <v>-3.6193000000000002E-3</v>
      </c>
      <c r="F20" s="88">
        <v>4.7816200000000002</v>
      </c>
      <c r="G20" s="90">
        <v>6.9400000000000003E-2</v>
      </c>
      <c r="H20" s="89">
        <v>6.5924800000000001</v>
      </c>
      <c r="I20" s="90">
        <v>3.66561</v>
      </c>
      <c r="J20" s="83"/>
      <c r="K20" s="83"/>
      <c r="L20" s="83"/>
      <c r="M20" s="83"/>
      <c r="N20" s="83"/>
      <c r="O20" s="83"/>
      <c r="P20" s="83"/>
      <c r="Q20" s="83"/>
      <c r="R20" s="83"/>
      <c r="S20" s="83"/>
      <c r="T20" s="83"/>
      <c r="U20" s="83"/>
      <c r="V20" s="83"/>
      <c r="W20" s="83"/>
      <c r="X20" s="83"/>
      <c r="Y20" s="83"/>
      <c r="Z20" s="83"/>
      <c r="AA20" s="83"/>
      <c r="AB20" s="42"/>
      <c r="AC20" s="42"/>
      <c r="AD20" s="42"/>
      <c r="AE20" s="42"/>
      <c r="AF20" s="21"/>
      <c r="AG20" s="42"/>
      <c r="AH20" s="42"/>
      <c r="AI20" s="42"/>
      <c r="AJ20" s="42"/>
      <c r="AK20" s="42"/>
      <c r="AL20" s="42"/>
      <c r="AM20" s="42"/>
      <c r="AN20" s="42"/>
      <c r="AO20" s="42"/>
      <c r="AP20" s="42"/>
      <c r="AQ20" s="42"/>
      <c r="AR20" s="42"/>
    </row>
    <row r="21" spans="1:44" s="77" customFormat="1" ht="15" customHeight="1">
      <c r="A21" s="21"/>
      <c r="B21" s="126">
        <v>8.2157499999999999</v>
      </c>
      <c r="C21" s="127"/>
      <c r="D21" s="88">
        <v>4.3314300000000001</v>
      </c>
      <c r="E21" s="89">
        <v>-1.62539E-3</v>
      </c>
      <c r="F21" s="88">
        <v>4.7828499999999998</v>
      </c>
      <c r="G21" s="90">
        <v>7.1290000000000006E-2</v>
      </c>
      <c r="H21" s="89">
        <v>6.5916600000000001</v>
      </c>
      <c r="I21" s="90">
        <v>3.6659700000000002</v>
      </c>
      <c r="J21" s="83"/>
      <c r="K21" s="83"/>
      <c r="L21" s="83"/>
      <c r="M21" s="83"/>
      <c r="N21" s="83"/>
      <c r="O21" s="83"/>
      <c r="P21" s="83"/>
      <c r="Q21" s="83"/>
      <c r="R21" s="83"/>
      <c r="S21" s="83"/>
      <c r="T21" s="83"/>
      <c r="U21" s="83"/>
      <c r="V21" s="83"/>
      <c r="W21" s="83"/>
      <c r="X21" s="83"/>
      <c r="Y21" s="83"/>
      <c r="Z21" s="83"/>
      <c r="AA21" s="83"/>
      <c r="AB21" s="42"/>
      <c r="AC21" s="42"/>
      <c r="AD21" s="42"/>
      <c r="AE21" s="42"/>
      <c r="AF21" s="21"/>
      <c r="AG21" s="42"/>
      <c r="AH21" s="42"/>
      <c r="AI21" s="42"/>
      <c r="AJ21" s="42"/>
      <c r="AK21" s="42"/>
      <c r="AL21" s="42"/>
      <c r="AM21" s="42"/>
      <c r="AN21" s="42"/>
      <c r="AO21" s="42"/>
      <c r="AP21" s="42"/>
      <c r="AQ21" s="42"/>
      <c r="AR21" s="42"/>
    </row>
    <row r="22" spans="1:44" s="77" customFormat="1" ht="15" customHeight="1">
      <c r="A22" s="21"/>
      <c r="B22" s="126">
        <v>8.2210000000000001</v>
      </c>
      <c r="C22" s="127"/>
      <c r="D22" s="88">
        <v>4.3311900000000003</v>
      </c>
      <c r="E22" s="89">
        <v>-2.8778200000000001E-3</v>
      </c>
      <c r="F22" s="88">
        <v>4.7818800000000001</v>
      </c>
      <c r="G22" s="90">
        <v>7.0760000000000003E-2</v>
      </c>
      <c r="H22" s="89">
        <v>6.5913500000000003</v>
      </c>
      <c r="I22" s="90">
        <v>3.6650499999999999</v>
      </c>
      <c r="J22" s="83"/>
      <c r="K22" s="83"/>
      <c r="L22" s="83"/>
      <c r="M22" s="83"/>
      <c r="N22" s="83"/>
      <c r="O22" s="83"/>
      <c r="P22" s="83"/>
      <c r="Q22" s="83"/>
      <c r="R22" s="83"/>
      <c r="S22" s="83"/>
      <c r="T22" s="83"/>
      <c r="U22" s="83"/>
      <c r="V22" s="83"/>
      <c r="W22" s="83"/>
      <c r="X22" s="83"/>
      <c r="Y22" s="83"/>
      <c r="Z22" s="83"/>
      <c r="AA22" s="83"/>
      <c r="AB22" s="42"/>
      <c r="AC22" s="42"/>
      <c r="AD22" s="42"/>
      <c r="AE22" s="42"/>
      <c r="AF22" s="21"/>
      <c r="AG22" s="42"/>
      <c r="AH22" s="42"/>
      <c r="AI22" s="42"/>
      <c r="AJ22" s="42"/>
      <c r="AK22" s="42"/>
      <c r="AL22" s="42"/>
      <c r="AM22" s="42"/>
      <c r="AN22" s="42"/>
      <c r="AO22" s="42"/>
      <c r="AP22" s="42"/>
      <c r="AQ22" s="42"/>
      <c r="AR22" s="42"/>
    </row>
    <row r="23" spans="1:44" s="77" customFormat="1" ht="15" customHeight="1">
      <c r="A23" s="21"/>
      <c r="B23" s="126">
        <v>8.2262500000000003</v>
      </c>
      <c r="C23" s="127"/>
      <c r="D23" s="88">
        <v>4.3301400000000001</v>
      </c>
      <c r="E23" s="89">
        <v>-3.3138199999999999E-3</v>
      </c>
      <c r="F23" s="88">
        <v>4.7821499999999997</v>
      </c>
      <c r="G23" s="90">
        <v>6.9860000000000005E-2</v>
      </c>
      <c r="H23" s="89">
        <v>6.5889600000000002</v>
      </c>
      <c r="I23" s="90">
        <v>3.6606700000000001</v>
      </c>
      <c r="J23" s="83"/>
      <c r="K23" s="83"/>
      <c r="L23" s="83"/>
      <c r="M23" s="83"/>
      <c r="N23" s="83"/>
      <c r="O23" s="83"/>
      <c r="P23" s="83"/>
      <c r="Q23" s="83"/>
      <c r="R23" s="83"/>
      <c r="S23" s="83"/>
      <c r="T23" s="83"/>
      <c r="U23" s="83"/>
      <c r="V23" s="83"/>
      <c r="W23" s="83"/>
      <c r="X23" s="83"/>
      <c r="Y23" s="83"/>
      <c r="Z23" s="83"/>
      <c r="AA23" s="83"/>
      <c r="AB23" s="42"/>
      <c r="AC23" s="42"/>
      <c r="AD23" s="42"/>
      <c r="AE23" s="42"/>
      <c r="AF23" s="21"/>
      <c r="AG23" s="42"/>
      <c r="AH23" s="42"/>
      <c r="AI23" s="42"/>
      <c r="AJ23" s="42"/>
      <c r="AK23" s="42"/>
      <c r="AL23" s="42"/>
      <c r="AM23" s="42"/>
      <c r="AN23" s="42"/>
      <c r="AO23" s="42"/>
      <c r="AP23" s="42"/>
      <c r="AQ23" s="42"/>
      <c r="AR23" s="42"/>
    </row>
    <row r="24" spans="1:44" s="77" customFormat="1" ht="15" customHeight="1">
      <c r="A24" s="21"/>
      <c r="B24" s="126">
        <v>8.2315000000000005</v>
      </c>
      <c r="C24" s="127"/>
      <c r="D24" s="88">
        <v>4.3300400000000003</v>
      </c>
      <c r="E24" s="89">
        <v>-8.0439900000000002E-4</v>
      </c>
      <c r="F24" s="88">
        <v>4.7822899999999997</v>
      </c>
      <c r="G24" s="90">
        <v>7.2470000000000007E-2</v>
      </c>
      <c r="H24" s="89">
        <v>6.5854499999999998</v>
      </c>
      <c r="I24" s="90">
        <v>3.6638700000000002</v>
      </c>
      <c r="J24" s="83"/>
      <c r="K24" s="83"/>
      <c r="L24" s="83"/>
      <c r="M24" s="83"/>
      <c r="N24" s="83"/>
      <c r="O24" s="83"/>
      <c r="P24" s="83"/>
      <c r="Q24" s="83"/>
      <c r="R24" s="83"/>
      <c r="S24" s="83"/>
      <c r="T24" s="83"/>
      <c r="U24" s="83"/>
      <c r="V24" s="83"/>
      <c r="W24" s="83"/>
      <c r="X24" s="83"/>
      <c r="Y24" s="83"/>
      <c r="Z24" s="83"/>
      <c r="AA24" s="83"/>
      <c r="AB24" s="42"/>
      <c r="AC24" s="42"/>
      <c r="AD24" s="42"/>
      <c r="AE24" s="42"/>
      <c r="AF24" s="21"/>
      <c r="AG24" s="42"/>
      <c r="AH24" s="42"/>
      <c r="AI24" s="42"/>
      <c r="AJ24" s="42"/>
      <c r="AK24" s="42"/>
      <c r="AL24" s="42"/>
      <c r="AM24" s="42"/>
      <c r="AN24" s="42"/>
      <c r="AO24" s="42"/>
      <c r="AP24" s="42"/>
      <c r="AQ24" s="42"/>
      <c r="AR24" s="42"/>
    </row>
    <row r="25" spans="1:44" s="77" customFormat="1" ht="15" customHeight="1">
      <c r="A25" s="21"/>
      <c r="B25" s="126">
        <v>8.2367500000000007</v>
      </c>
      <c r="C25" s="127"/>
      <c r="D25" s="88">
        <v>4.3315999999999999</v>
      </c>
      <c r="E25" s="89">
        <v>-1.02944E-3</v>
      </c>
      <c r="F25" s="88">
        <v>4.7840400000000001</v>
      </c>
      <c r="G25" s="90">
        <v>7.059E-2</v>
      </c>
      <c r="H25" s="89">
        <v>6.5851100000000002</v>
      </c>
      <c r="I25" s="90">
        <v>3.6622699999999999</v>
      </c>
      <c r="J25" s="83"/>
      <c r="K25" s="83"/>
      <c r="L25" s="83"/>
      <c r="M25" s="83"/>
      <c r="N25" s="83"/>
      <c r="O25" s="83"/>
      <c r="P25" s="83"/>
      <c r="Q25" s="83"/>
      <c r="R25" s="83"/>
      <c r="S25" s="83"/>
      <c r="T25" s="83"/>
      <c r="U25" s="83"/>
      <c r="V25" s="83"/>
      <c r="W25" s="83"/>
      <c r="X25" s="83"/>
      <c r="Y25" s="83"/>
      <c r="Z25" s="83"/>
      <c r="AA25" s="83"/>
      <c r="AB25" s="42"/>
      <c r="AC25" s="42"/>
      <c r="AD25" s="42"/>
      <c r="AE25" s="42"/>
      <c r="AF25" s="21"/>
      <c r="AG25" s="42"/>
      <c r="AH25" s="42"/>
      <c r="AI25" s="42"/>
      <c r="AJ25" s="42"/>
      <c r="AK25" s="42"/>
      <c r="AL25" s="42"/>
      <c r="AM25" s="42"/>
      <c r="AN25" s="42"/>
      <c r="AO25" s="42"/>
      <c r="AP25" s="42"/>
      <c r="AQ25" s="42"/>
      <c r="AR25" s="42"/>
    </row>
    <row r="26" spans="1:44" s="77" customFormat="1" ht="15" customHeight="1">
      <c r="A26" s="21"/>
      <c r="B26" s="126">
        <v>8.2420000000000009</v>
      </c>
      <c r="C26" s="127"/>
      <c r="D26" s="88">
        <v>4.3304200000000002</v>
      </c>
      <c r="E26" s="89">
        <v>-8.2854399999999996E-4</v>
      </c>
      <c r="F26" s="88">
        <v>4.78322</v>
      </c>
      <c r="G26" s="90">
        <v>7.1660000000000001E-2</v>
      </c>
      <c r="H26" s="89">
        <v>6.5823099999999997</v>
      </c>
      <c r="I26" s="90">
        <v>3.65951</v>
      </c>
      <c r="J26" s="83"/>
      <c r="K26" s="83"/>
      <c r="L26" s="83"/>
      <c r="M26" s="83"/>
      <c r="N26" s="83"/>
      <c r="O26" s="83"/>
      <c r="P26" s="83"/>
      <c r="Q26" s="83"/>
      <c r="R26" s="83"/>
      <c r="S26" s="83"/>
      <c r="T26" s="83"/>
      <c r="U26" s="83"/>
      <c r="V26" s="83"/>
      <c r="W26" s="83"/>
      <c r="X26" s="83"/>
      <c r="Y26" s="83"/>
      <c r="Z26" s="83"/>
      <c r="AA26" s="83"/>
      <c r="AB26" s="42"/>
      <c r="AC26" s="42"/>
      <c r="AD26" s="42"/>
      <c r="AE26" s="42"/>
      <c r="AF26" s="21"/>
      <c r="AG26" s="42"/>
      <c r="AH26" s="42"/>
      <c r="AI26" s="42"/>
      <c r="AJ26" s="42"/>
      <c r="AK26" s="42"/>
      <c r="AL26" s="42"/>
      <c r="AM26" s="42"/>
      <c r="AN26" s="42"/>
      <c r="AO26" s="42"/>
      <c r="AP26" s="42"/>
      <c r="AQ26" s="42"/>
      <c r="AR26" s="42"/>
    </row>
    <row r="27" spans="1:44" s="77" customFormat="1" ht="15" customHeight="1">
      <c r="A27" s="21"/>
      <c r="B27" s="126">
        <v>8.2472499999999993</v>
      </c>
      <c r="C27" s="127"/>
      <c r="D27" s="88">
        <v>4.3311900000000003</v>
      </c>
      <c r="E27" s="89">
        <v>-1.3643500000000001E-3</v>
      </c>
      <c r="F27" s="88">
        <v>4.7842200000000004</v>
      </c>
      <c r="G27" s="90">
        <v>7.1110000000000007E-2</v>
      </c>
      <c r="H27" s="89">
        <v>6.5838400000000004</v>
      </c>
      <c r="I27" s="90">
        <v>3.65903</v>
      </c>
      <c r="J27" s="83"/>
      <c r="K27" s="83"/>
      <c r="L27" s="83"/>
      <c r="M27" s="83"/>
      <c r="N27" s="83"/>
      <c r="O27" s="83"/>
      <c r="P27" s="83"/>
      <c r="Q27" s="83"/>
      <c r="R27" s="83"/>
      <c r="S27" s="83"/>
      <c r="T27" s="83"/>
      <c r="U27" s="83"/>
      <c r="V27" s="83"/>
      <c r="W27" s="83"/>
      <c r="X27" s="83"/>
      <c r="Y27" s="83"/>
      <c r="Z27" s="83"/>
      <c r="AA27" s="83"/>
      <c r="AB27" s="42"/>
      <c r="AC27" s="42"/>
      <c r="AD27" s="42"/>
      <c r="AE27" s="42"/>
      <c r="AF27" s="21"/>
      <c r="AG27" s="42"/>
      <c r="AH27" s="42"/>
      <c r="AI27" s="42"/>
      <c r="AJ27" s="42"/>
      <c r="AK27" s="42"/>
      <c r="AL27" s="42"/>
      <c r="AM27" s="42"/>
      <c r="AN27" s="42"/>
      <c r="AO27" s="42"/>
      <c r="AP27" s="42"/>
      <c r="AQ27" s="42"/>
      <c r="AR27" s="42"/>
    </row>
    <row r="28" spans="1:44" s="77" customFormat="1" ht="15" customHeight="1">
      <c r="A28" s="21"/>
      <c r="B28" s="126">
        <v>8.2524999999999995</v>
      </c>
      <c r="C28" s="127"/>
      <c r="D28" s="88">
        <v>4.33108</v>
      </c>
      <c r="E28" s="89">
        <v>-4.7856899999999998E-4</v>
      </c>
      <c r="F28" s="88">
        <v>4.7829199999999998</v>
      </c>
      <c r="G28" s="90">
        <v>7.2789999999999994E-2</v>
      </c>
      <c r="H28" s="89">
        <v>6.5819299999999998</v>
      </c>
      <c r="I28" s="90">
        <v>3.6577299999999999</v>
      </c>
      <c r="J28" s="83"/>
      <c r="K28" s="83"/>
      <c r="L28" s="83"/>
      <c r="M28" s="83"/>
      <c r="N28" s="83"/>
      <c r="O28" s="83"/>
      <c r="P28" s="83"/>
      <c r="Q28" s="83"/>
      <c r="R28" s="83"/>
      <c r="S28" s="83"/>
      <c r="T28" s="83"/>
      <c r="U28" s="83"/>
      <c r="V28" s="83"/>
      <c r="W28" s="83"/>
      <c r="X28" s="83"/>
      <c r="Y28" s="83"/>
      <c r="Z28" s="83"/>
      <c r="AA28" s="83"/>
      <c r="AB28" s="42"/>
      <c r="AC28" s="42"/>
      <c r="AD28" s="42"/>
      <c r="AE28" s="42"/>
      <c r="AF28" s="21"/>
      <c r="AG28" s="42"/>
      <c r="AH28" s="42"/>
      <c r="AI28" s="42"/>
      <c r="AJ28" s="42"/>
      <c r="AK28" s="42"/>
      <c r="AL28" s="42"/>
      <c r="AM28" s="42"/>
      <c r="AN28" s="42"/>
      <c r="AO28" s="42"/>
      <c r="AP28" s="42"/>
      <c r="AQ28" s="42"/>
      <c r="AR28" s="42"/>
    </row>
    <row r="29" spans="1:44" s="77" customFormat="1" ht="15" customHeight="1">
      <c r="A29" s="21"/>
      <c r="B29" s="126">
        <v>8.2577499999999997</v>
      </c>
      <c r="C29" s="127"/>
      <c r="D29" s="88">
        <v>4.3322900000000004</v>
      </c>
      <c r="E29" s="89">
        <v>1.1648400000000001E-3</v>
      </c>
      <c r="F29" s="88">
        <v>4.7863499999999997</v>
      </c>
      <c r="G29" s="90">
        <v>7.4010000000000006E-2</v>
      </c>
      <c r="H29" s="89">
        <v>6.5821699999999996</v>
      </c>
      <c r="I29" s="90">
        <v>3.6614900000000001</v>
      </c>
      <c r="J29" s="83"/>
      <c r="K29" s="83"/>
      <c r="L29" s="83"/>
      <c r="M29" s="83"/>
      <c r="N29" s="83"/>
      <c r="O29" s="83"/>
      <c r="P29" s="83"/>
      <c r="Q29" s="83"/>
      <c r="R29" s="83"/>
      <c r="S29" s="83"/>
      <c r="T29" s="83"/>
      <c r="U29" s="83"/>
      <c r="V29" s="83"/>
      <c r="W29" s="83"/>
      <c r="X29" s="83"/>
      <c r="Y29" s="83"/>
      <c r="Z29" s="83"/>
      <c r="AA29" s="83"/>
      <c r="AB29" s="42"/>
      <c r="AC29" s="42"/>
      <c r="AD29" s="42"/>
      <c r="AE29" s="42"/>
      <c r="AF29" s="21"/>
      <c r="AG29" s="42"/>
      <c r="AH29" s="42"/>
      <c r="AI29" s="42"/>
      <c r="AJ29" s="42"/>
      <c r="AK29" s="42"/>
      <c r="AL29" s="42"/>
      <c r="AM29" s="42"/>
      <c r="AN29" s="42"/>
      <c r="AO29" s="42"/>
      <c r="AP29" s="42"/>
      <c r="AQ29" s="42"/>
      <c r="AR29" s="42"/>
    </row>
    <row r="30" spans="1:44" s="77" customFormat="1" ht="15" customHeight="1">
      <c r="A30" s="21"/>
      <c r="B30" s="126">
        <v>8.2629999999999999</v>
      </c>
      <c r="C30" s="127"/>
      <c r="D30" s="88">
        <v>4.3306500000000003</v>
      </c>
      <c r="E30" s="89">
        <v>-2.2875099999999999E-4</v>
      </c>
      <c r="F30" s="88">
        <v>4.7852699999999997</v>
      </c>
      <c r="G30" s="90">
        <v>7.3700000000000002E-2</v>
      </c>
      <c r="H30" s="89">
        <v>6.5802800000000001</v>
      </c>
      <c r="I30" s="90">
        <v>3.6567799999999999</v>
      </c>
      <c r="J30" s="83"/>
      <c r="K30" s="83"/>
      <c r="L30" s="83"/>
      <c r="M30" s="83"/>
      <c r="N30" s="83"/>
      <c r="O30" s="83"/>
      <c r="P30" s="83"/>
      <c r="Q30" s="83"/>
      <c r="R30" s="83"/>
      <c r="S30" s="83"/>
      <c r="T30" s="83"/>
      <c r="U30" s="83"/>
      <c r="V30" s="83"/>
      <c r="W30" s="83"/>
      <c r="X30" s="83"/>
      <c r="Y30" s="83"/>
      <c r="Z30" s="83"/>
      <c r="AA30" s="83"/>
      <c r="AB30" s="42"/>
      <c r="AC30" s="42"/>
      <c r="AD30" s="42"/>
      <c r="AE30" s="42"/>
      <c r="AF30" s="21"/>
      <c r="AG30" s="42"/>
      <c r="AH30" s="42"/>
      <c r="AI30" s="42"/>
      <c r="AJ30" s="42"/>
      <c r="AK30" s="42"/>
      <c r="AL30" s="42"/>
      <c r="AM30" s="42"/>
      <c r="AN30" s="42"/>
      <c r="AO30" s="42"/>
      <c r="AP30" s="42"/>
      <c r="AQ30" s="42"/>
      <c r="AR30" s="42"/>
    </row>
    <row r="31" spans="1:44" s="77" customFormat="1" ht="15" customHeight="1">
      <c r="A31" s="21"/>
      <c r="B31" s="126">
        <v>8.2682500000000001</v>
      </c>
      <c r="C31" s="127"/>
      <c r="D31" s="88">
        <v>4.3324999999999996</v>
      </c>
      <c r="E31" s="89">
        <v>-1.14784E-3</v>
      </c>
      <c r="F31" s="88">
        <v>4.7855400000000001</v>
      </c>
      <c r="G31" s="90">
        <v>7.2230000000000003E-2</v>
      </c>
      <c r="H31" s="89">
        <v>6.5816299999999996</v>
      </c>
      <c r="I31" s="90">
        <v>3.6551</v>
      </c>
      <c r="J31" s="83"/>
      <c r="K31" s="83"/>
      <c r="L31" s="83"/>
      <c r="M31" s="83"/>
      <c r="N31" s="83"/>
      <c r="O31" s="83"/>
      <c r="P31" s="83"/>
      <c r="Q31" s="83"/>
      <c r="R31" s="83"/>
      <c r="S31" s="83"/>
      <c r="T31" s="83"/>
      <c r="U31" s="83"/>
      <c r="V31" s="83"/>
      <c r="W31" s="83"/>
      <c r="X31" s="83"/>
      <c r="Y31" s="83"/>
      <c r="Z31" s="83"/>
      <c r="AA31" s="83"/>
      <c r="AB31" s="42"/>
      <c r="AC31" s="42"/>
      <c r="AD31" s="42"/>
      <c r="AE31" s="42"/>
      <c r="AF31" s="21"/>
      <c r="AG31" s="42"/>
      <c r="AH31" s="42"/>
      <c r="AI31" s="42"/>
      <c r="AJ31" s="42"/>
      <c r="AK31" s="42"/>
      <c r="AL31" s="42"/>
      <c r="AM31" s="42"/>
      <c r="AN31" s="42"/>
      <c r="AO31" s="42"/>
      <c r="AP31" s="42"/>
      <c r="AQ31" s="42"/>
      <c r="AR31" s="42"/>
    </row>
    <row r="32" spans="1:44" s="77" customFormat="1" ht="15" customHeight="1">
      <c r="A32" s="21"/>
      <c r="B32" s="126">
        <v>8.2735000000000003</v>
      </c>
      <c r="C32" s="127"/>
      <c r="D32" s="88">
        <v>4.3324600000000002</v>
      </c>
      <c r="E32" s="89">
        <v>3.06547E-4</v>
      </c>
      <c r="F32" s="88">
        <v>4.7849700000000004</v>
      </c>
      <c r="G32" s="90">
        <v>7.4520000000000003E-2</v>
      </c>
      <c r="H32" s="89">
        <v>6.5787000000000004</v>
      </c>
      <c r="I32" s="90">
        <v>3.6526299999999998</v>
      </c>
      <c r="J32" s="83"/>
      <c r="K32" s="83"/>
      <c r="L32" s="83"/>
      <c r="M32" s="83"/>
      <c r="N32" s="83"/>
      <c r="O32" s="83"/>
      <c r="P32" s="83"/>
      <c r="Q32" s="83"/>
      <c r="R32" s="83"/>
      <c r="S32" s="83"/>
      <c r="T32" s="83"/>
      <c r="U32" s="83"/>
      <c r="V32" s="83"/>
      <c r="W32" s="83"/>
      <c r="X32" s="83"/>
      <c r="Y32" s="83"/>
      <c r="Z32" s="83"/>
      <c r="AA32" s="83"/>
      <c r="AB32" s="42"/>
      <c r="AC32" s="42"/>
      <c r="AD32" s="42"/>
      <c r="AE32" s="42"/>
      <c r="AF32" s="21"/>
      <c r="AG32" s="42"/>
      <c r="AH32" s="42"/>
      <c r="AI32" s="42"/>
      <c r="AJ32" s="42"/>
      <c r="AK32" s="42"/>
      <c r="AL32" s="42"/>
      <c r="AM32" s="42"/>
      <c r="AN32" s="42"/>
      <c r="AO32" s="42"/>
      <c r="AP32" s="42"/>
      <c r="AQ32" s="42"/>
      <c r="AR32" s="42"/>
    </row>
    <row r="33" spans="1:44" s="77" customFormat="1" ht="15" customHeight="1">
      <c r="A33" s="21"/>
      <c r="B33" s="126">
        <v>8.2787500000000005</v>
      </c>
      <c r="C33" s="127"/>
      <c r="D33" s="88">
        <v>4.3333899999999996</v>
      </c>
      <c r="E33" s="89">
        <v>-9.5088200000000001E-4</v>
      </c>
      <c r="F33" s="88">
        <v>4.7876700000000003</v>
      </c>
      <c r="G33" s="90">
        <v>7.3419999999999999E-2</v>
      </c>
      <c r="H33" s="89">
        <v>6.5816600000000003</v>
      </c>
      <c r="I33" s="90">
        <v>3.65483</v>
      </c>
      <c r="J33" s="83"/>
      <c r="K33" s="83"/>
      <c r="L33" s="83"/>
      <c r="M33" s="83"/>
      <c r="N33" s="83"/>
      <c r="O33" s="83"/>
      <c r="P33" s="83"/>
      <c r="Q33" s="83"/>
      <c r="R33" s="83"/>
      <c r="S33" s="83"/>
      <c r="T33" s="83"/>
      <c r="U33" s="83"/>
      <c r="V33" s="83"/>
      <c r="W33" s="83"/>
      <c r="X33" s="83"/>
      <c r="Y33" s="83"/>
      <c r="Z33" s="83"/>
      <c r="AA33" s="83"/>
      <c r="AB33" s="42"/>
      <c r="AC33" s="42"/>
      <c r="AD33" s="42"/>
      <c r="AE33" s="42"/>
      <c r="AF33" s="21"/>
      <c r="AG33" s="42"/>
      <c r="AH33" s="42"/>
      <c r="AI33" s="42"/>
      <c r="AJ33" s="42"/>
      <c r="AK33" s="42"/>
      <c r="AL33" s="42"/>
      <c r="AM33" s="42"/>
      <c r="AN33" s="42"/>
      <c r="AO33" s="42"/>
      <c r="AP33" s="42"/>
      <c r="AQ33" s="42"/>
      <c r="AR33" s="42"/>
    </row>
    <row r="34" spans="1:44" s="77" customFormat="1" ht="15" customHeight="1">
      <c r="A34" s="78"/>
      <c r="B34" s="126">
        <v>8.2840000000000007</v>
      </c>
      <c r="C34" s="127"/>
      <c r="D34" s="88">
        <v>4.3342799999999997</v>
      </c>
      <c r="E34" s="89">
        <v>6.2021500000000002E-4</v>
      </c>
      <c r="F34" s="88">
        <v>4.7877000000000001</v>
      </c>
      <c r="G34" s="90">
        <v>7.2999999999999995E-2</v>
      </c>
      <c r="H34" s="89">
        <v>6.5789600000000004</v>
      </c>
      <c r="I34" s="90">
        <v>3.65158</v>
      </c>
      <c r="J34" s="83"/>
      <c r="K34" s="83"/>
      <c r="L34" s="83"/>
      <c r="M34" s="83"/>
      <c r="N34" s="83"/>
      <c r="O34" s="83"/>
      <c r="P34" s="83"/>
      <c r="Q34" s="83"/>
      <c r="R34" s="83"/>
      <c r="S34" s="83"/>
      <c r="T34" s="83"/>
      <c r="U34" s="83"/>
      <c r="V34" s="83"/>
      <c r="W34" s="83"/>
      <c r="X34" s="83"/>
      <c r="Y34" s="83"/>
      <c r="Z34" s="83"/>
      <c r="AA34" s="83"/>
      <c r="AB34" s="42"/>
      <c r="AC34" s="42"/>
      <c r="AD34" s="42"/>
      <c r="AE34" s="42"/>
      <c r="AF34" s="21"/>
      <c r="AG34" s="42"/>
      <c r="AH34" s="42"/>
      <c r="AI34" s="42"/>
      <c r="AJ34" s="42"/>
      <c r="AK34" s="42"/>
      <c r="AL34" s="42"/>
      <c r="AM34" s="42"/>
      <c r="AN34" s="42"/>
      <c r="AO34" s="42"/>
      <c r="AP34" s="42"/>
      <c r="AQ34" s="42"/>
      <c r="AR34" s="42"/>
    </row>
    <row r="35" spans="1:44" s="77" customFormat="1" ht="15" customHeight="1">
      <c r="A35" s="21"/>
      <c r="B35" s="126">
        <v>8.2892499999999991</v>
      </c>
      <c r="C35" s="127"/>
      <c r="D35" s="88">
        <v>4.3334299999999999</v>
      </c>
      <c r="E35" s="89">
        <v>3.7800600000000001E-4</v>
      </c>
      <c r="F35" s="88">
        <v>4.7865000000000002</v>
      </c>
      <c r="G35" s="90">
        <v>7.3940000000000006E-2</v>
      </c>
      <c r="H35" s="89">
        <v>6.57768</v>
      </c>
      <c r="I35" s="90">
        <v>3.6503100000000002</v>
      </c>
      <c r="J35" s="83"/>
      <c r="K35" s="83"/>
      <c r="L35" s="83"/>
      <c r="M35" s="83"/>
      <c r="N35" s="83"/>
      <c r="O35" s="83"/>
      <c r="P35" s="83"/>
      <c r="Q35" s="83"/>
      <c r="R35" s="83"/>
      <c r="S35" s="83"/>
      <c r="T35" s="83"/>
      <c r="U35" s="83"/>
      <c r="V35" s="83"/>
      <c r="W35" s="83"/>
      <c r="X35" s="83"/>
      <c r="Y35" s="83"/>
      <c r="Z35" s="83"/>
      <c r="AA35" s="83"/>
      <c r="AB35" s="42"/>
      <c r="AC35" s="42"/>
      <c r="AD35" s="42"/>
      <c r="AE35" s="42"/>
      <c r="AF35" s="21"/>
      <c r="AG35" s="42"/>
      <c r="AH35" s="42"/>
      <c r="AI35" s="42"/>
      <c r="AJ35" s="42"/>
      <c r="AK35" s="42"/>
      <c r="AL35" s="42"/>
      <c r="AM35" s="42"/>
      <c r="AN35" s="42"/>
      <c r="AO35" s="42"/>
      <c r="AP35" s="42"/>
      <c r="AQ35" s="42"/>
      <c r="AR35" s="42"/>
    </row>
    <row r="36" spans="1:44" s="77" customFormat="1" ht="15" customHeight="1">
      <c r="A36" s="21"/>
      <c r="B36" s="126">
        <v>8.2944999999999993</v>
      </c>
      <c r="C36" s="127"/>
      <c r="D36" s="88">
        <v>4.33432</v>
      </c>
      <c r="E36" s="89">
        <v>7.9063799999999997E-4</v>
      </c>
      <c r="F36" s="88">
        <v>4.7882100000000003</v>
      </c>
      <c r="G36" s="90">
        <v>7.3340000000000002E-2</v>
      </c>
      <c r="H36" s="89">
        <v>6.5776199999999996</v>
      </c>
      <c r="I36" s="90">
        <v>3.6514700000000002</v>
      </c>
      <c r="J36" s="83"/>
      <c r="K36" s="83"/>
      <c r="L36" s="83"/>
      <c r="M36" s="83"/>
      <c r="N36" s="83"/>
      <c r="O36" s="83"/>
      <c r="P36" s="83"/>
      <c r="Q36" s="83"/>
      <c r="R36" s="83"/>
      <c r="S36" s="83"/>
      <c r="T36" s="83"/>
      <c r="U36" s="83"/>
      <c r="V36" s="83"/>
      <c r="W36" s="83"/>
      <c r="X36" s="83"/>
      <c r="Y36" s="83"/>
      <c r="Z36" s="83"/>
      <c r="AA36" s="83"/>
      <c r="AB36" s="42"/>
      <c r="AC36" s="42"/>
      <c r="AD36" s="42"/>
      <c r="AE36" s="42"/>
      <c r="AF36" s="21"/>
      <c r="AG36" s="42"/>
      <c r="AH36" s="42"/>
      <c r="AI36" s="42"/>
      <c r="AJ36" s="42"/>
      <c r="AK36" s="42"/>
      <c r="AL36" s="42"/>
      <c r="AM36" s="42"/>
      <c r="AN36" s="42"/>
      <c r="AO36" s="42"/>
      <c r="AP36" s="42"/>
      <c r="AQ36" s="42"/>
      <c r="AR36" s="42"/>
    </row>
    <row r="37" spans="1:44" s="77" customFormat="1" ht="15" customHeight="1">
      <c r="A37" s="21"/>
      <c r="B37" s="126">
        <v>8.2997499999999995</v>
      </c>
      <c r="C37" s="127"/>
      <c r="D37" s="88">
        <v>4.3341000000000003</v>
      </c>
      <c r="E37" s="89">
        <v>-6.7478999999999998E-4</v>
      </c>
      <c r="F37" s="88">
        <v>4.7868599999999999</v>
      </c>
      <c r="G37" s="90">
        <v>7.3550000000000004E-2</v>
      </c>
      <c r="H37" s="89">
        <v>6.5750299999999999</v>
      </c>
      <c r="I37" s="90">
        <v>3.6454200000000001</v>
      </c>
      <c r="J37" s="83"/>
      <c r="K37" s="83"/>
      <c r="L37" s="83"/>
      <c r="M37" s="83"/>
      <c r="N37" s="83"/>
      <c r="O37" s="83"/>
      <c r="P37" s="83"/>
      <c r="Q37" s="83"/>
      <c r="R37" s="83"/>
      <c r="S37" s="83"/>
      <c r="T37" s="83"/>
      <c r="U37" s="83"/>
      <c r="V37" s="83"/>
      <c r="W37" s="83"/>
      <c r="X37" s="83"/>
      <c r="Y37" s="83"/>
      <c r="Z37" s="83"/>
      <c r="AA37" s="83"/>
      <c r="AB37" s="42"/>
      <c r="AC37" s="42"/>
      <c r="AD37" s="42"/>
      <c r="AE37" s="42"/>
      <c r="AF37" s="21"/>
      <c r="AG37" s="42"/>
      <c r="AH37" s="42"/>
      <c r="AI37" s="42"/>
      <c r="AJ37" s="42"/>
      <c r="AK37" s="42"/>
      <c r="AL37" s="42"/>
      <c r="AM37" s="42"/>
      <c r="AN37" s="42"/>
      <c r="AO37" s="42"/>
      <c r="AP37" s="42"/>
      <c r="AQ37" s="42"/>
      <c r="AR37" s="42"/>
    </row>
    <row r="38" spans="1:44" s="77" customFormat="1" ht="15" customHeight="1">
      <c r="A38" s="21"/>
      <c r="B38" s="126">
        <v>8.3049999999999997</v>
      </c>
      <c r="C38" s="127"/>
      <c r="D38" s="88">
        <v>4.3345500000000001</v>
      </c>
      <c r="E38" s="89">
        <v>-4.7955900000000001E-4</v>
      </c>
      <c r="F38" s="88">
        <v>4.7884900000000004</v>
      </c>
      <c r="G38" s="90">
        <v>7.1370000000000003E-2</v>
      </c>
      <c r="H38" s="89">
        <v>6.5772199999999996</v>
      </c>
      <c r="I38" s="90">
        <v>3.6453700000000002</v>
      </c>
      <c r="J38" s="83"/>
      <c r="K38" s="83"/>
      <c r="L38" s="83"/>
      <c r="M38" s="83"/>
      <c r="N38" s="83"/>
      <c r="O38" s="83"/>
      <c r="P38" s="83"/>
      <c r="Q38" s="83"/>
      <c r="R38" s="83"/>
      <c r="S38" s="83"/>
      <c r="T38" s="83"/>
      <c r="U38" s="83"/>
      <c r="V38" s="83"/>
      <c r="W38" s="83"/>
      <c r="X38" s="83"/>
      <c r="Y38" s="83"/>
      <c r="Z38" s="83"/>
      <c r="AA38" s="83"/>
      <c r="AB38" s="42"/>
      <c r="AC38" s="42"/>
      <c r="AD38" s="42"/>
      <c r="AE38" s="42"/>
      <c r="AF38" s="21"/>
      <c r="AG38" s="42"/>
      <c r="AH38" s="42"/>
      <c r="AI38" s="42"/>
      <c r="AJ38" s="42"/>
      <c r="AK38" s="42"/>
      <c r="AL38" s="42"/>
      <c r="AM38" s="42"/>
      <c r="AN38" s="42"/>
      <c r="AO38" s="42"/>
      <c r="AP38" s="42"/>
      <c r="AQ38" s="42"/>
      <c r="AR38" s="42"/>
    </row>
    <row r="39" spans="1:44" s="77" customFormat="1" ht="15" customHeight="1">
      <c r="A39" s="21"/>
      <c r="B39" s="126">
        <v>8.3102499999999999</v>
      </c>
      <c r="C39" s="127"/>
      <c r="D39" s="88">
        <v>4.3344100000000001</v>
      </c>
      <c r="E39" s="89">
        <v>-9.7921300000000005E-4</v>
      </c>
      <c r="F39" s="88">
        <v>4.7892099999999997</v>
      </c>
      <c r="G39" s="90">
        <v>7.2020000000000001E-2</v>
      </c>
      <c r="H39" s="89">
        <v>6.5780200000000004</v>
      </c>
      <c r="I39" s="90">
        <v>3.6442100000000002</v>
      </c>
      <c r="J39" s="83"/>
      <c r="K39" s="83"/>
      <c r="L39" s="83"/>
      <c r="M39" s="83"/>
      <c r="N39" s="83"/>
      <c r="O39" s="83"/>
      <c r="P39" s="83"/>
      <c r="Q39" s="83"/>
      <c r="R39" s="83"/>
      <c r="S39" s="83"/>
      <c r="T39" s="83"/>
      <c r="U39" s="83"/>
      <c r="V39" s="83"/>
      <c r="W39" s="83"/>
      <c r="X39" s="83"/>
      <c r="Y39" s="83"/>
      <c r="Z39" s="83"/>
      <c r="AA39" s="83"/>
      <c r="AB39" s="42"/>
      <c r="AC39" s="42"/>
      <c r="AD39" s="42"/>
      <c r="AE39" s="42"/>
      <c r="AF39" s="21"/>
      <c r="AG39" s="42"/>
      <c r="AH39" s="42"/>
      <c r="AI39" s="42"/>
      <c r="AJ39" s="42"/>
      <c r="AK39" s="42"/>
      <c r="AL39" s="42"/>
      <c r="AM39" s="42"/>
      <c r="AN39" s="42"/>
      <c r="AO39" s="42"/>
      <c r="AP39" s="42"/>
      <c r="AQ39" s="42"/>
      <c r="AR39" s="42"/>
    </row>
    <row r="40" spans="1:44" s="77" customFormat="1" ht="15" customHeight="1">
      <c r="A40" s="21"/>
      <c r="B40" s="126">
        <v>8.3155000000000001</v>
      </c>
      <c r="C40" s="127"/>
      <c r="D40" s="88">
        <v>4.33291</v>
      </c>
      <c r="E40" s="89">
        <v>-9.9396300000000005E-4</v>
      </c>
      <c r="F40" s="88">
        <v>4.78674</v>
      </c>
      <c r="G40" s="90">
        <v>7.213E-2</v>
      </c>
      <c r="H40" s="89">
        <v>6.5732299999999997</v>
      </c>
      <c r="I40" s="90">
        <v>3.6409199999999999</v>
      </c>
      <c r="J40" s="83"/>
      <c r="K40" s="83"/>
      <c r="L40" s="83"/>
      <c r="M40" s="83"/>
      <c r="N40" s="83"/>
      <c r="O40" s="83"/>
      <c r="P40" s="83"/>
      <c r="Q40" s="83"/>
      <c r="R40" s="83"/>
      <c r="S40" s="83"/>
      <c r="T40" s="83"/>
      <c r="U40" s="83"/>
      <c r="V40" s="83"/>
      <c r="W40" s="83"/>
      <c r="X40" s="83"/>
      <c r="Y40" s="83"/>
      <c r="Z40" s="83"/>
      <c r="AA40" s="83"/>
      <c r="AB40" s="42"/>
      <c r="AC40" s="42"/>
      <c r="AD40" s="42"/>
      <c r="AE40" s="42"/>
      <c r="AF40" s="21"/>
      <c r="AG40" s="42"/>
      <c r="AH40" s="42"/>
      <c r="AI40" s="42"/>
      <c r="AJ40" s="42"/>
      <c r="AK40" s="42"/>
      <c r="AL40" s="42"/>
      <c r="AM40" s="42"/>
      <c r="AN40" s="42"/>
      <c r="AO40" s="42"/>
      <c r="AP40" s="42"/>
      <c r="AQ40" s="42"/>
      <c r="AR40" s="42"/>
    </row>
    <row r="41" spans="1:44" s="77" customFormat="1" ht="15" customHeight="1">
      <c r="A41" s="21"/>
      <c r="B41" s="126">
        <v>8.3207500000000003</v>
      </c>
      <c r="C41" s="127"/>
      <c r="D41" s="88">
        <v>4.3353999999999999</v>
      </c>
      <c r="E41" s="89">
        <v>-1.04572E-3</v>
      </c>
      <c r="F41" s="88">
        <v>4.7888700000000002</v>
      </c>
      <c r="G41" s="90">
        <v>7.1660000000000001E-2</v>
      </c>
      <c r="H41" s="89">
        <v>6.5756899999999998</v>
      </c>
      <c r="I41" s="90">
        <v>3.64107</v>
      </c>
      <c r="J41" s="83"/>
      <c r="K41" s="83"/>
      <c r="L41" s="83"/>
      <c r="M41" s="83"/>
      <c r="N41" s="83"/>
      <c r="O41" s="83"/>
      <c r="P41" s="83"/>
      <c r="Q41" s="83"/>
      <c r="R41" s="83"/>
      <c r="S41" s="83"/>
      <c r="T41" s="83"/>
      <c r="U41" s="83"/>
      <c r="V41" s="83"/>
      <c r="W41" s="83"/>
      <c r="X41" s="83"/>
      <c r="Y41" s="83"/>
      <c r="Z41" s="83"/>
      <c r="AA41" s="83"/>
      <c r="AB41" s="42"/>
      <c r="AC41" s="42"/>
      <c r="AD41" s="42"/>
      <c r="AE41" s="42"/>
      <c r="AF41" s="21"/>
      <c r="AG41" s="42"/>
      <c r="AH41" s="42"/>
      <c r="AI41" s="42"/>
      <c r="AJ41" s="42"/>
      <c r="AK41" s="42"/>
      <c r="AL41" s="42"/>
      <c r="AM41" s="42"/>
      <c r="AN41" s="42"/>
      <c r="AO41" s="42"/>
      <c r="AP41" s="42"/>
      <c r="AQ41" s="42"/>
      <c r="AR41" s="42"/>
    </row>
    <row r="42" spans="1:44" s="77" customFormat="1" ht="15" customHeight="1">
      <c r="A42" s="21"/>
      <c r="B42" s="126">
        <v>8.3260000000000005</v>
      </c>
      <c r="C42" s="127"/>
      <c r="D42" s="88">
        <v>4.3353799999999998</v>
      </c>
      <c r="E42" s="89">
        <v>-2.0747199999999999E-3</v>
      </c>
      <c r="F42" s="88">
        <v>4.7891700000000004</v>
      </c>
      <c r="G42" s="90">
        <v>7.0400000000000004E-2</v>
      </c>
      <c r="H42" s="89">
        <v>6.5751900000000001</v>
      </c>
      <c r="I42" s="90">
        <v>3.6379999999999999</v>
      </c>
      <c r="J42" s="83"/>
      <c r="K42" s="83"/>
      <c r="L42" s="83"/>
      <c r="M42" s="83"/>
      <c r="N42" s="83"/>
      <c r="O42" s="83"/>
      <c r="P42" s="83"/>
      <c r="Q42" s="83"/>
      <c r="R42" s="83"/>
      <c r="S42" s="83"/>
      <c r="T42" s="83"/>
      <c r="U42" s="83"/>
      <c r="V42" s="83"/>
      <c r="W42" s="83"/>
      <c r="X42" s="83"/>
      <c r="Y42" s="83"/>
      <c r="Z42" s="83"/>
      <c r="AA42" s="83"/>
      <c r="AB42" s="42"/>
      <c r="AC42" s="42"/>
      <c r="AD42" s="42"/>
      <c r="AE42" s="42"/>
      <c r="AF42" s="21"/>
      <c r="AG42" s="42"/>
      <c r="AH42" s="42"/>
      <c r="AI42" s="42"/>
      <c r="AJ42" s="42"/>
      <c r="AK42" s="42"/>
      <c r="AL42" s="42"/>
      <c r="AM42" s="42"/>
      <c r="AN42" s="42"/>
      <c r="AO42" s="42"/>
      <c r="AP42" s="42"/>
      <c r="AQ42" s="42"/>
      <c r="AR42" s="42"/>
    </row>
    <row r="43" spans="1:44" s="77" customFormat="1" ht="15" customHeight="1">
      <c r="A43" s="21"/>
      <c r="B43" s="126">
        <v>8.3312500000000007</v>
      </c>
      <c r="C43" s="127"/>
      <c r="D43" s="88">
        <v>4.3349399999999996</v>
      </c>
      <c r="E43" s="89">
        <v>-2.1921000000000002E-3</v>
      </c>
      <c r="F43" s="88">
        <v>4.7887500000000003</v>
      </c>
      <c r="G43" s="90">
        <v>7.0010000000000003E-2</v>
      </c>
      <c r="H43" s="89">
        <v>6.5762600000000004</v>
      </c>
      <c r="I43" s="90">
        <v>3.6356899999999999</v>
      </c>
      <c r="J43" s="83"/>
      <c r="K43" s="83"/>
      <c r="L43" s="83"/>
      <c r="M43" s="83"/>
      <c r="N43" s="83"/>
      <c r="O43" s="83"/>
      <c r="P43" s="83"/>
      <c r="Q43" s="83"/>
      <c r="R43" s="83"/>
      <c r="S43" s="83"/>
      <c r="T43" s="83"/>
      <c r="U43" s="83"/>
      <c r="V43" s="83"/>
      <c r="W43" s="83"/>
      <c r="X43" s="83"/>
      <c r="Y43" s="83"/>
      <c r="Z43" s="83"/>
      <c r="AA43" s="83"/>
      <c r="AB43" s="42"/>
      <c r="AC43" s="42"/>
      <c r="AD43" s="42"/>
      <c r="AE43" s="42"/>
      <c r="AF43" s="21"/>
      <c r="AG43" s="42"/>
      <c r="AH43" s="42"/>
      <c r="AI43" s="42"/>
      <c r="AJ43" s="42"/>
      <c r="AK43" s="42"/>
      <c r="AL43" s="42"/>
      <c r="AM43" s="42"/>
      <c r="AN43" s="42"/>
      <c r="AO43" s="42"/>
      <c r="AP43" s="42"/>
      <c r="AQ43" s="42"/>
      <c r="AR43" s="42"/>
    </row>
    <row r="44" spans="1:44" s="77" customFormat="1" ht="15" customHeight="1">
      <c r="A44" s="21"/>
      <c r="B44" s="126">
        <v>8.3364999999999991</v>
      </c>
      <c r="C44" s="127"/>
      <c r="D44" s="88">
        <v>4.3365200000000002</v>
      </c>
      <c r="E44" s="89">
        <v>-2.1461800000000001E-3</v>
      </c>
      <c r="F44" s="88">
        <v>4.7915299999999998</v>
      </c>
      <c r="G44" s="90">
        <v>7.0760000000000003E-2</v>
      </c>
      <c r="H44" s="89">
        <v>6.5801699999999999</v>
      </c>
      <c r="I44" s="90">
        <v>3.63652</v>
      </c>
      <c r="J44" s="83"/>
      <c r="K44" s="83"/>
      <c r="L44" s="83"/>
      <c r="M44" s="83"/>
      <c r="N44" s="83"/>
      <c r="O44" s="83"/>
      <c r="P44" s="83"/>
      <c r="Q44" s="83"/>
      <c r="R44" s="83"/>
      <c r="S44" s="83"/>
      <c r="T44" s="83"/>
      <c r="U44" s="83"/>
      <c r="V44" s="83"/>
      <c r="W44" s="83"/>
      <c r="X44" s="83"/>
      <c r="Y44" s="83"/>
      <c r="Z44" s="83"/>
      <c r="AA44" s="83"/>
      <c r="AB44" s="42"/>
      <c r="AC44" s="42"/>
      <c r="AD44" s="42"/>
      <c r="AE44" s="42"/>
      <c r="AF44" s="21"/>
      <c r="AG44" s="42"/>
      <c r="AH44" s="42"/>
      <c r="AI44" s="42"/>
      <c r="AJ44" s="42"/>
      <c r="AK44" s="42"/>
      <c r="AL44" s="42"/>
      <c r="AM44" s="42"/>
      <c r="AN44" s="42"/>
      <c r="AO44" s="42"/>
      <c r="AP44" s="42"/>
      <c r="AQ44" s="42"/>
      <c r="AR44" s="42"/>
    </row>
    <row r="45" spans="1:44" s="77" customFormat="1" ht="15" customHeight="1">
      <c r="A45" s="21"/>
      <c r="B45" s="126">
        <v>8.3417499999999993</v>
      </c>
      <c r="C45" s="127"/>
      <c r="D45" s="88">
        <v>4.3360700000000003</v>
      </c>
      <c r="E45" s="89">
        <v>-1.95422E-3</v>
      </c>
      <c r="F45" s="88">
        <v>4.7899799999999999</v>
      </c>
      <c r="G45" s="90">
        <v>7.0430000000000006E-2</v>
      </c>
      <c r="H45" s="89">
        <v>6.5750500000000001</v>
      </c>
      <c r="I45" s="90">
        <v>3.6341800000000002</v>
      </c>
      <c r="J45" s="83"/>
      <c r="K45" s="83"/>
      <c r="L45" s="83"/>
      <c r="M45" s="83"/>
      <c r="N45" s="83"/>
      <c r="O45" s="83"/>
      <c r="P45" s="83"/>
      <c r="Q45" s="83"/>
      <c r="R45" s="83"/>
      <c r="S45" s="83"/>
      <c r="T45" s="83"/>
      <c r="U45" s="83"/>
      <c r="V45" s="83"/>
      <c r="W45" s="83"/>
      <c r="X45" s="83"/>
      <c r="Y45" s="83"/>
      <c r="Z45" s="83"/>
      <c r="AA45" s="83"/>
      <c r="AB45" s="42"/>
      <c r="AC45" s="42"/>
      <c r="AD45" s="42"/>
      <c r="AE45" s="42"/>
      <c r="AF45" s="21"/>
      <c r="AG45" s="42"/>
      <c r="AH45" s="42"/>
      <c r="AI45" s="42"/>
      <c r="AJ45" s="42"/>
      <c r="AK45" s="42"/>
      <c r="AL45" s="42"/>
      <c r="AM45" s="42"/>
      <c r="AN45" s="42"/>
      <c r="AO45" s="42"/>
      <c r="AP45" s="42"/>
      <c r="AQ45" s="42"/>
      <c r="AR45" s="42"/>
    </row>
    <row r="46" spans="1:44" s="77" customFormat="1" ht="15" customHeight="1">
      <c r="A46" s="21"/>
      <c r="B46" s="126">
        <v>8.3469999999999995</v>
      </c>
      <c r="C46" s="127"/>
      <c r="D46" s="88">
        <v>4.33514</v>
      </c>
      <c r="E46" s="89">
        <v>-2.3256599999999998E-3</v>
      </c>
      <c r="F46" s="88">
        <v>4.7893100000000004</v>
      </c>
      <c r="G46" s="90">
        <v>7.0510000000000003E-2</v>
      </c>
      <c r="H46" s="89">
        <v>6.5717699999999999</v>
      </c>
      <c r="I46" s="90">
        <v>3.63056</v>
      </c>
      <c r="J46" s="83"/>
      <c r="K46" s="83"/>
      <c r="L46" s="83"/>
      <c r="M46" s="83"/>
      <c r="N46" s="83"/>
      <c r="O46" s="83"/>
      <c r="P46" s="83"/>
      <c r="Q46" s="83"/>
      <c r="R46" s="83"/>
      <c r="S46" s="83"/>
      <c r="T46" s="83"/>
      <c r="U46" s="83"/>
      <c r="V46" s="83"/>
      <c r="W46" s="83"/>
      <c r="X46" s="83"/>
      <c r="Y46" s="83"/>
      <c r="Z46" s="83"/>
      <c r="AA46" s="83"/>
      <c r="AB46" s="42"/>
      <c r="AC46" s="42"/>
      <c r="AD46" s="42"/>
      <c r="AE46" s="42"/>
      <c r="AF46" s="21"/>
      <c r="AG46" s="42"/>
      <c r="AH46" s="42"/>
      <c r="AI46" s="42"/>
      <c r="AJ46" s="42"/>
      <c r="AK46" s="42"/>
      <c r="AL46" s="42"/>
      <c r="AM46" s="42"/>
      <c r="AN46" s="42"/>
      <c r="AO46" s="42"/>
      <c r="AP46" s="42"/>
      <c r="AQ46" s="42"/>
      <c r="AR46" s="42"/>
    </row>
    <row r="47" spans="1:44" s="77" customFormat="1" ht="15" customHeight="1">
      <c r="A47" s="21"/>
      <c r="B47" s="126">
        <v>8.3522499999999997</v>
      </c>
      <c r="C47" s="127"/>
      <c r="D47" s="88">
        <v>4.33521</v>
      </c>
      <c r="E47" s="89">
        <v>-2.1389999999999998E-3</v>
      </c>
      <c r="F47" s="88">
        <v>4.7892000000000001</v>
      </c>
      <c r="G47" s="90">
        <v>7.1010000000000004E-2</v>
      </c>
      <c r="H47" s="89">
        <v>6.5717400000000001</v>
      </c>
      <c r="I47" s="90">
        <v>3.6323699999999999</v>
      </c>
      <c r="J47" s="83"/>
      <c r="K47" s="83"/>
      <c r="L47" s="83"/>
      <c r="M47" s="83"/>
      <c r="N47" s="83"/>
      <c r="O47" s="83"/>
      <c r="P47" s="83"/>
      <c r="Q47" s="83"/>
      <c r="R47" s="83"/>
      <c r="S47" s="83"/>
      <c r="T47" s="83"/>
      <c r="U47" s="83"/>
      <c r="V47" s="83"/>
      <c r="W47" s="83"/>
      <c r="X47" s="83"/>
      <c r="Y47" s="83"/>
      <c r="Z47" s="83"/>
      <c r="AA47" s="83"/>
      <c r="AB47" s="42"/>
      <c r="AC47" s="42"/>
      <c r="AD47" s="42"/>
      <c r="AE47" s="42"/>
      <c r="AF47" s="21"/>
      <c r="AG47" s="42"/>
      <c r="AH47" s="42"/>
      <c r="AI47" s="42"/>
      <c r="AJ47" s="42"/>
      <c r="AK47" s="42"/>
      <c r="AL47" s="42"/>
      <c r="AM47" s="42"/>
      <c r="AN47" s="42"/>
      <c r="AO47" s="42"/>
      <c r="AP47" s="42"/>
      <c r="AQ47" s="42"/>
      <c r="AR47" s="42"/>
    </row>
    <row r="48" spans="1:44" s="77" customFormat="1" ht="15" customHeight="1">
      <c r="A48" s="21"/>
      <c r="B48" s="126">
        <v>8.3574999999999999</v>
      </c>
      <c r="C48" s="127"/>
      <c r="D48" s="88">
        <v>4.3356599999999998</v>
      </c>
      <c r="E48" s="89">
        <v>-2.27859E-3</v>
      </c>
      <c r="F48" s="88">
        <v>4.7904499999999999</v>
      </c>
      <c r="G48" s="90">
        <v>7.0930000000000007E-2</v>
      </c>
      <c r="H48" s="89">
        <v>6.5706499999999997</v>
      </c>
      <c r="I48" s="90">
        <v>3.6272199999999999</v>
      </c>
      <c r="J48" s="83"/>
      <c r="K48" s="83"/>
      <c r="L48" s="83"/>
      <c r="M48" s="83"/>
      <c r="N48" s="83"/>
      <c r="O48" s="83"/>
      <c r="P48" s="83"/>
      <c r="Q48" s="83"/>
      <c r="R48" s="83"/>
      <c r="S48" s="83"/>
      <c r="T48" s="83"/>
      <c r="U48" s="83"/>
      <c r="V48" s="83"/>
      <c r="W48" s="83"/>
      <c r="X48" s="83"/>
      <c r="Y48" s="83"/>
      <c r="Z48" s="83"/>
      <c r="AA48" s="83"/>
      <c r="AB48" s="42"/>
      <c r="AC48" s="42"/>
      <c r="AD48" s="42"/>
      <c r="AE48" s="42"/>
      <c r="AF48" s="21"/>
      <c r="AG48" s="42"/>
      <c r="AH48" s="42"/>
      <c r="AI48" s="42"/>
      <c r="AJ48" s="42"/>
      <c r="AK48" s="42"/>
      <c r="AL48" s="42"/>
      <c r="AM48" s="42"/>
      <c r="AN48" s="42"/>
      <c r="AO48" s="42"/>
      <c r="AP48" s="42"/>
      <c r="AQ48" s="42"/>
      <c r="AR48" s="42"/>
    </row>
    <row r="49" spans="1:44" s="77" customFormat="1" ht="15" customHeight="1">
      <c r="A49" s="21"/>
      <c r="B49" s="126">
        <v>8.3627500000000001</v>
      </c>
      <c r="C49" s="127"/>
      <c r="D49" s="88">
        <v>4.3363699999999996</v>
      </c>
      <c r="E49" s="89">
        <v>-1.55353E-3</v>
      </c>
      <c r="F49" s="88">
        <v>4.7900200000000002</v>
      </c>
      <c r="G49" s="90">
        <v>7.1040000000000006E-2</v>
      </c>
      <c r="H49" s="89">
        <v>6.5717499999999998</v>
      </c>
      <c r="I49" s="90">
        <v>3.6264099999999999</v>
      </c>
      <c r="J49" s="83"/>
      <c r="K49" s="83"/>
      <c r="L49" s="83"/>
      <c r="M49" s="83"/>
      <c r="N49" s="83"/>
      <c r="O49" s="83"/>
      <c r="P49" s="83"/>
      <c r="Q49" s="83"/>
      <c r="R49" s="83"/>
      <c r="S49" s="83"/>
      <c r="T49" s="83"/>
      <c r="U49" s="83"/>
      <c r="V49" s="83"/>
      <c r="W49" s="83"/>
      <c r="X49" s="83"/>
      <c r="Y49" s="83"/>
      <c r="Z49" s="83"/>
      <c r="AA49" s="83"/>
      <c r="AB49" s="42"/>
      <c r="AC49" s="42"/>
      <c r="AD49" s="42"/>
      <c r="AE49" s="42"/>
      <c r="AF49" s="21"/>
      <c r="AG49" s="42"/>
      <c r="AH49" s="42"/>
      <c r="AI49" s="42"/>
      <c r="AJ49" s="42"/>
      <c r="AK49" s="42"/>
      <c r="AL49" s="42"/>
      <c r="AM49" s="42"/>
      <c r="AN49" s="42"/>
      <c r="AO49" s="42"/>
      <c r="AP49" s="42"/>
      <c r="AQ49" s="42"/>
      <c r="AR49" s="42"/>
    </row>
    <row r="50" spans="1:44" s="77" customFormat="1" ht="15" customHeight="1">
      <c r="A50" s="21"/>
      <c r="B50" s="126">
        <v>8.3680000000000003</v>
      </c>
      <c r="C50" s="127"/>
      <c r="D50" s="88">
        <v>4.3355800000000002</v>
      </c>
      <c r="E50" s="89">
        <v>-1.7412599999999999E-3</v>
      </c>
      <c r="F50" s="88">
        <v>4.78864</v>
      </c>
      <c r="G50" s="90">
        <v>7.2139999999999996E-2</v>
      </c>
      <c r="H50" s="89">
        <v>6.5665399999999998</v>
      </c>
      <c r="I50" s="90">
        <v>3.6262400000000001</v>
      </c>
      <c r="J50" s="83"/>
      <c r="K50" s="83"/>
      <c r="L50" s="83"/>
      <c r="M50" s="83"/>
      <c r="N50" s="83"/>
      <c r="O50" s="83"/>
      <c r="P50" s="83"/>
      <c r="Q50" s="83"/>
      <c r="R50" s="83"/>
      <c r="S50" s="83"/>
      <c r="T50" s="83"/>
      <c r="U50" s="83"/>
      <c r="V50" s="83"/>
      <c r="W50" s="83"/>
      <c r="X50" s="83"/>
      <c r="Y50" s="83"/>
      <c r="Z50" s="83"/>
      <c r="AA50" s="83"/>
      <c r="AB50" s="42"/>
      <c r="AC50" s="42"/>
      <c r="AD50" s="42"/>
      <c r="AE50" s="42"/>
      <c r="AF50" s="21"/>
      <c r="AG50" s="42"/>
      <c r="AH50" s="42"/>
      <c r="AI50" s="42"/>
      <c r="AJ50" s="42"/>
      <c r="AK50" s="42"/>
      <c r="AL50" s="42"/>
      <c r="AM50" s="42"/>
      <c r="AN50" s="42"/>
      <c r="AO50" s="42"/>
      <c r="AP50" s="42"/>
      <c r="AQ50" s="42"/>
      <c r="AR50" s="42"/>
    </row>
    <row r="51" spans="1:44" s="77" customFormat="1" ht="15" customHeight="1">
      <c r="A51" s="21"/>
      <c r="B51" s="126">
        <v>8.3732500000000005</v>
      </c>
      <c r="C51" s="127"/>
      <c r="D51" s="88">
        <v>4.3355600000000001</v>
      </c>
      <c r="E51" s="89">
        <v>-2.1730600000000001E-3</v>
      </c>
      <c r="F51" s="88">
        <v>4.7900600000000004</v>
      </c>
      <c r="G51" s="90">
        <v>7.1529999999999996E-2</v>
      </c>
      <c r="H51" s="89">
        <v>6.5691899999999999</v>
      </c>
      <c r="I51" s="90">
        <v>3.6254200000000001</v>
      </c>
      <c r="J51" s="83"/>
      <c r="K51" s="83"/>
      <c r="L51" s="83"/>
      <c r="M51" s="83"/>
      <c r="N51" s="83"/>
      <c r="O51" s="83"/>
      <c r="P51" s="83"/>
      <c r="Q51" s="83"/>
      <c r="R51" s="83"/>
      <c r="S51" s="83"/>
      <c r="T51" s="83"/>
      <c r="U51" s="83"/>
      <c r="V51" s="83"/>
      <c r="W51" s="83"/>
      <c r="X51" s="83"/>
      <c r="Y51" s="83"/>
      <c r="Z51" s="83"/>
      <c r="AA51" s="83"/>
      <c r="AB51" s="42"/>
      <c r="AC51" s="42"/>
      <c r="AD51" s="42"/>
      <c r="AE51" s="42"/>
      <c r="AF51" s="21"/>
      <c r="AG51" s="42"/>
      <c r="AH51" s="42"/>
      <c r="AI51" s="42"/>
      <c r="AJ51" s="42"/>
      <c r="AK51" s="42"/>
      <c r="AL51" s="42"/>
      <c r="AM51" s="42"/>
      <c r="AN51" s="42"/>
      <c r="AO51" s="42"/>
      <c r="AP51" s="42"/>
      <c r="AQ51" s="42"/>
      <c r="AR51" s="42"/>
    </row>
    <row r="52" spans="1:44" s="77" customFormat="1" ht="15" customHeight="1">
      <c r="A52" s="21"/>
      <c r="B52" s="126">
        <v>8.3785000000000007</v>
      </c>
      <c r="C52" s="127"/>
      <c r="D52" s="88">
        <v>4.3352700000000004</v>
      </c>
      <c r="E52" s="89">
        <v>-1.53064E-3</v>
      </c>
      <c r="F52" s="88">
        <v>4.7896099999999997</v>
      </c>
      <c r="G52" s="90">
        <v>7.2480000000000003E-2</v>
      </c>
      <c r="H52" s="89">
        <v>6.56656</v>
      </c>
      <c r="I52" s="90">
        <v>3.6241300000000001</v>
      </c>
      <c r="J52" s="83"/>
      <c r="K52" s="83"/>
      <c r="L52" s="83"/>
      <c r="M52" s="83"/>
      <c r="N52" s="83"/>
      <c r="O52" s="83"/>
      <c r="P52" s="83"/>
      <c r="Q52" s="83"/>
      <c r="R52" s="83"/>
      <c r="S52" s="83"/>
      <c r="T52" s="83"/>
      <c r="U52" s="83"/>
      <c r="V52" s="83"/>
      <c r="W52" s="83"/>
      <c r="X52" s="83"/>
      <c r="Y52" s="83"/>
      <c r="Z52" s="83"/>
      <c r="AA52" s="83"/>
      <c r="AB52" s="42"/>
      <c r="AC52" s="42"/>
      <c r="AD52" s="42"/>
      <c r="AE52" s="42"/>
      <c r="AF52" s="21"/>
      <c r="AG52" s="42"/>
      <c r="AH52" s="42"/>
      <c r="AI52" s="42"/>
      <c r="AJ52" s="42"/>
      <c r="AK52" s="42"/>
      <c r="AL52" s="42"/>
      <c r="AM52" s="42"/>
      <c r="AN52" s="42"/>
      <c r="AO52" s="42"/>
      <c r="AP52" s="42"/>
      <c r="AQ52" s="42"/>
      <c r="AR52" s="42"/>
    </row>
    <row r="53" spans="1:44" s="77" customFormat="1" ht="15" customHeight="1">
      <c r="A53" s="21"/>
      <c r="B53" s="126">
        <v>8.3837499999999991</v>
      </c>
      <c r="C53" s="127"/>
      <c r="D53" s="88">
        <v>4.3349700000000002</v>
      </c>
      <c r="E53" s="89">
        <v>-1.8309699999999999E-3</v>
      </c>
      <c r="F53" s="88">
        <v>4.7895899999999996</v>
      </c>
      <c r="G53" s="90">
        <v>7.1690000000000004E-2</v>
      </c>
      <c r="H53" s="89">
        <v>6.5655599999999996</v>
      </c>
      <c r="I53" s="90">
        <v>3.6213000000000002</v>
      </c>
      <c r="J53" s="83"/>
      <c r="K53" s="83"/>
      <c r="L53" s="83"/>
      <c r="M53" s="83"/>
      <c r="N53" s="83"/>
      <c r="O53" s="83"/>
      <c r="P53" s="83"/>
      <c r="Q53" s="83"/>
      <c r="R53" s="83"/>
      <c r="S53" s="83"/>
      <c r="T53" s="83"/>
      <c r="U53" s="83"/>
      <c r="V53" s="83"/>
      <c r="W53" s="83"/>
      <c r="X53" s="83"/>
      <c r="Y53" s="83"/>
      <c r="Z53" s="83"/>
      <c r="AA53" s="83"/>
      <c r="AB53" s="42"/>
      <c r="AC53" s="42"/>
      <c r="AD53" s="42"/>
      <c r="AE53" s="42"/>
      <c r="AF53" s="21"/>
      <c r="AG53" s="42"/>
      <c r="AH53" s="42"/>
      <c r="AI53" s="42"/>
      <c r="AJ53" s="42"/>
      <c r="AK53" s="42"/>
      <c r="AL53" s="42"/>
      <c r="AM53" s="42"/>
      <c r="AN53" s="42"/>
      <c r="AO53" s="42"/>
      <c r="AP53" s="42"/>
      <c r="AQ53" s="42"/>
      <c r="AR53" s="42"/>
    </row>
    <row r="54" spans="1:44" s="77" customFormat="1" ht="15" customHeight="1">
      <c r="A54" s="21"/>
      <c r="B54" s="126">
        <v>8.3889999999999993</v>
      </c>
      <c r="C54" s="127"/>
      <c r="D54" s="88">
        <v>4.3351499999999996</v>
      </c>
      <c r="E54" s="89">
        <v>-2.9416999999999998E-3</v>
      </c>
      <c r="F54" s="88">
        <v>4.7904900000000001</v>
      </c>
      <c r="G54" s="90">
        <v>7.0290000000000005E-2</v>
      </c>
      <c r="H54" s="89">
        <v>6.5664600000000002</v>
      </c>
      <c r="I54" s="90">
        <v>3.6194700000000002</v>
      </c>
      <c r="J54" s="83"/>
      <c r="K54" s="83"/>
      <c r="L54" s="83"/>
      <c r="M54" s="83"/>
      <c r="N54" s="83"/>
      <c r="O54" s="83"/>
      <c r="P54" s="83"/>
      <c r="Q54" s="83"/>
      <c r="R54" s="83"/>
      <c r="S54" s="83"/>
      <c r="T54" s="83"/>
      <c r="U54" s="83"/>
      <c r="V54" s="83"/>
      <c r="W54" s="83"/>
      <c r="X54" s="83"/>
      <c r="Y54" s="83"/>
      <c r="Z54" s="83"/>
      <c r="AA54" s="83"/>
      <c r="AB54" s="42"/>
      <c r="AC54" s="42"/>
      <c r="AD54" s="42"/>
      <c r="AE54" s="42"/>
      <c r="AF54" s="21"/>
      <c r="AG54" s="42"/>
      <c r="AH54" s="42"/>
      <c r="AI54" s="42"/>
      <c r="AJ54" s="42"/>
      <c r="AK54" s="42"/>
      <c r="AL54" s="42"/>
      <c r="AM54" s="42"/>
      <c r="AN54" s="42"/>
      <c r="AO54" s="42"/>
      <c r="AP54" s="42"/>
      <c r="AQ54" s="42"/>
      <c r="AR54" s="42"/>
    </row>
    <row r="55" spans="1:44" s="77" customFormat="1" ht="15" customHeight="1">
      <c r="A55" s="21"/>
      <c r="B55" s="126">
        <v>8.3942499999999995</v>
      </c>
      <c r="C55" s="127"/>
      <c r="D55" s="88">
        <v>4.3350400000000002</v>
      </c>
      <c r="E55" s="89">
        <v>-1.5361400000000001E-3</v>
      </c>
      <c r="F55" s="88">
        <v>4.78918</v>
      </c>
      <c r="G55" s="90">
        <v>7.2069999999999995E-2</v>
      </c>
      <c r="H55" s="89">
        <v>6.5650199999999996</v>
      </c>
      <c r="I55" s="90">
        <v>3.6197300000000001</v>
      </c>
      <c r="J55" s="83"/>
      <c r="K55" s="83"/>
      <c r="L55" s="83"/>
      <c r="M55" s="83"/>
      <c r="N55" s="83"/>
      <c r="O55" s="83"/>
      <c r="P55" s="83"/>
      <c r="Q55" s="83"/>
      <c r="R55" s="83"/>
      <c r="S55" s="83"/>
      <c r="T55" s="83"/>
      <c r="U55" s="83"/>
      <c r="V55" s="83"/>
      <c r="W55" s="83"/>
      <c r="X55" s="83"/>
      <c r="Y55" s="83"/>
      <c r="Z55" s="83"/>
      <c r="AA55" s="83"/>
      <c r="AB55" s="42"/>
      <c r="AC55" s="42"/>
      <c r="AD55" s="42"/>
      <c r="AE55" s="42"/>
      <c r="AF55" s="21"/>
      <c r="AG55" s="42"/>
      <c r="AH55" s="42"/>
      <c r="AI55" s="42"/>
      <c r="AJ55" s="42"/>
      <c r="AK55" s="42"/>
      <c r="AL55" s="42"/>
      <c r="AM55" s="42"/>
      <c r="AN55" s="42"/>
      <c r="AO55" s="42"/>
      <c r="AP55" s="42"/>
      <c r="AQ55" s="42"/>
      <c r="AR55" s="42"/>
    </row>
    <row r="56" spans="1:44" s="77" customFormat="1" ht="15" customHeight="1">
      <c r="A56" s="21"/>
      <c r="B56" s="126">
        <v>8.3994999999999997</v>
      </c>
      <c r="C56" s="127"/>
      <c r="D56" s="88">
        <v>4.3344899999999997</v>
      </c>
      <c r="E56" s="89">
        <v>-1.8131600000000001E-3</v>
      </c>
      <c r="F56" s="88">
        <v>4.7906000000000004</v>
      </c>
      <c r="G56" s="90">
        <v>7.1639999999999995E-2</v>
      </c>
      <c r="H56" s="89">
        <v>6.5620599999999998</v>
      </c>
      <c r="I56" s="90">
        <v>3.61917</v>
      </c>
      <c r="J56" s="83"/>
      <c r="K56" s="83"/>
      <c r="L56" s="83"/>
      <c r="M56" s="83"/>
      <c r="N56" s="83"/>
      <c r="O56" s="83"/>
      <c r="P56" s="83"/>
      <c r="Q56" s="83"/>
      <c r="R56" s="83"/>
      <c r="S56" s="83"/>
      <c r="T56" s="83"/>
      <c r="U56" s="83"/>
      <c r="V56" s="83"/>
      <c r="W56" s="83"/>
      <c r="X56" s="83"/>
      <c r="Y56" s="83"/>
      <c r="Z56" s="83"/>
      <c r="AA56" s="83"/>
      <c r="AB56" s="42"/>
      <c r="AC56" s="42"/>
      <c r="AD56" s="42"/>
      <c r="AE56" s="42"/>
      <c r="AF56" s="21"/>
      <c r="AG56" s="42"/>
      <c r="AH56" s="42"/>
      <c r="AI56" s="42"/>
      <c r="AJ56" s="42"/>
      <c r="AK56" s="42"/>
      <c r="AL56" s="42"/>
      <c r="AM56" s="42"/>
      <c r="AN56" s="42"/>
      <c r="AO56" s="42"/>
      <c r="AP56" s="42"/>
      <c r="AQ56" s="42"/>
      <c r="AR56" s="42"/>
    </row>
    <row r="57" spans="1:44" s="77" customFormat="1" ht="15" customHeight="1">
      <c r="A57" s="21"/>
      <c r="B57" s="126">
        <v>8.4047499999999999</v>
      </c>
      <c r="C57" s="127"/>
      <c r="D57" s="88">
        <v>4.3347100000000003</v>
      </c>
      <c r="E57" s="89">
        <v>-1.81015E-3</v>
      </c>
      <c r="F57" s="88">
        <v>4.7896700000000001</v>
      </c>
      <c r="G57" s="90">
        <v>7.2639999999999996E-2</v>
      </c>
      <c r="H57" s="89">
        <v>6.5610099999999996</v>
      </c>
      <c r="I57" s="90">
        <v>3.6176499999999998</v>
      </c>
      <c r="J57" s="83"/>
      <c r="K57" s="83"/>
      <c r="L57" s="83"/>
      <c r="M57" s="83"/>
      <c r="N57" s="83"/>
      <c r="O57" s="83"/>
      <c r="P57" s="83"/>
      <c r="Q57" s="83"/>
      <c r="R57" s="83"/>
      <c r="S57" s="83"/>
      <c r="T57" s="83"/>
      <c r="U57" s="83"/>
      <c r="V57" s="83"/>
      <c r="W57" s="83"/>
      <c r="X57" s="83"/>
      <c r="Y57" s="83"/>
      <c r="Z57" s="83"/>
      <c r="AA57" s="83"/>
      <c r="AB57" s="42"/>
      <c r="AC57" s="42"/>
      <c r="AD57" s="42"/>
      <c r="AE57" s="42"/>
      <c r="AF57" s="21"/>
      <c r="AG57" s="42"/>
      <c r="AH57" s="42"/>
      <c r="AI57" s="42"/>
      <c r="AJ57" s="42"/>
      <c r="AK57" s="42"/>
      <c r="AL57" s="42"/>
      <c r="AM57" s="42"/>
      <c r="AN57" s="42"/>
      <c r="AO57" s="42"/>
      <c r="AP57" s="42"/>
      <c r="AQ57" s="42"/>
      <c r="AR57" s="42"/>
    </row>
    <row r="58" spans="1:44" s="77" customFormat="1" ht="15" customHeight="1">
      <c r="A58" s="76"/>
      <c r="B58" s="126">
        <v>8.41</v>
      </c>
      <c r="C58" s="127"/>
      <c r="D58" s="88">
        <v>4.3349500000000001</v>
      </c>
      <c r="E58" s="89">
        <v>5.1137500000000003E-5</v>
      </c>
      <c r="F58" s="88">
        <v>4.7910399999999997</v>
      </c>
      <c r="G58" s="90">
        <v>7.2270000000000001E-2</v>
      </c>
      <c r="H58" s="89">
        <v>6.5591600000000003</v>
      </c>
      <c r="I58" s="90">
        <v>3.6181199999999998</v>
      </c>
      <c r="J58" s="83"/>
      <c r="K58" s="83"/>
      <c r="L58" s="83"/>
      <c r="M58" s="83"/>
      <c r="N58" s="83"/>
      <c r="O58" s="83"/>
      <c r="P58" s="83"/>
      <c r="Q58" s="83"/>
      <c r="R58" s="83"/>
      <c r="S58" s="83"/>
      <c r="T58" s="83"/>
      <c r="U58" s="83"/>
      <c r="V58" s="83"/>
      <c r="W58" s="83"/>
      <c r="X58" s="83"/>
      <c r="Y58" s="83"/>
      <c r="Z58" s="83"/>
      <c r="AA58" s="83"/>
      <c r="AB58" s="42"/>
      <c r="AC58" s="42"/>
      <c r="AD58" s="42"/>
      <c r="AE58" s="42"/>
      <c r="AF58" s="76"/>
      <c r="AG58" s="42"/>
      <c r="AH58" s="42"/>
      <c r="AI58" s="42"/>
      <c r="AJ58" s="42"/>
      <c r="AK58" s="42"/>
      <c r="AL58" s="42"/>
      <c r="AM58" s="42"/>
      <c r="AN58" s="42"/>
      <c r="AO58" s="42"/>
      <c r="AP58" s="42"/>
      <c r="AQ58" s="42"/>
      <c r="AR58" s="42"/>
    </row>
    <row r="59" spans="1:44" s="77" customFormat="1" ht="15" customHeight="1">
      <c r="A59" s="21"/>
      <c r="B59" s="126">
        <v>8.4152500000000003</v>
      </c>
      <c r="C59" s="127"/>
      <c r="D59" s="88">
        <v>4.3351899999999999</v>
      </c>
      <c r="E59" s="89">
        <v>-9.8892699999999991E-4</v>
      </c>
      <c r="F59" s="88">
        <v>4.7911200000000003</v>
      </c>
      <c r="G59" s="90">
        <v>7.2989999999999999E-2</v>
      </c>
      <c r="H59" s="89">
        <v>6.56046</v>
      </c>
      <c r="I59" s="90">
        <v>3.6142599999999998</v>
      </c>
      <c r="J59" s="83"/>
      <c r="K59" s="83"/>
      <c r="L59" s="83"/>
      <c r="M59" s="83"/>
      <c r="N59" s="83"/>
      <c r="O59" s="83"/>
      <c r="P59" s="83"/>
      <c r="Q59" s="83"/>
      <c r="R59" s="83"/>
      <c r="S59" s="83"/>
      <c r="T59" s="83"/>
      <c r="U59" s="83"/>
      <c r="V59" s="83"/>
      <c r="W59" s="83"/>
      <c r="X59" s="83"/>
      <c r="Y59" s="83"/>
      <c r="Z59" s="83"/>
      <c r="AA59" s="83"/>
      <c r="AB59" s="42"/>
      <c r="AC59" s="42"/>
      <c r="AD59" s="42"/>
      <c r="AE59" s="42"/>
      <c r="AF59" s="21"/>
      <c r="AG59" s="42"/>
      <c r="AH59" s="42"/>
      <c r="AI59" s="42"/>
      <c r="AJ59" s="42"/>
      <c r="AK59" s="42"/>
      <c r="AL59" s="42"/>
      <c r="AM59" s="42"/>
      <c r="AN59" s="42"/>
      <c r="AO59" s="42"/>
      <c r="AP59" s="42"/>
      <c r="AQ59" s="42"/>
      <c r="AR59" s="42"/>
    </row>
    <row r="60" spans="1:44" s="77" customFormat="1" ht="15" customHeight="1">
      <c r="A60" s="21"/>
      <c r="B60" s="126">
        <v>8.4205000000000005</v>
      </c>
      <c r="C60" s="127"/>
      <c r="D60" s="88">
        <v>4.3369099999999996</v>
      </c>
      <c r="E60" s="89">
        <v>1.6007900000000001E-4</v>
      </c>
      <c r="F60" s="88">
        <v>4.7928600000000001</v>
      </c>
      <c r="G60" s="90">
        <v>7.374E-2</v>
      </c>
      <c r="H60" s="89">
        <v>6.55905</v>
      </c>
      <c r="I60" s="90">
        <v>3.6151200000000001</v>
      </c>
      <c r="J60" s="83"/>
      <c r="K60" s="83"/>
      <c r="L60" s="83"/>
      <c r="M60" s="83"/>
      <c r="N60" s="83"/>
      <c r="O60" s="83"/>
      <c r="P60" s="83"/>
      <c r="Q60" s="83"/>
      <c r="R60" s="83"/>
      <c r="S60" s="83"/>
      <c r="T60" s="83"/>
      <c r="U60" s="83"/>
      <c r="V60" s="83"/>
      <c r="W60" s="83"/>
      <c r="X60" s="83"/>
      <c r="Y60" s="83"/>
      <c r="Z60" s="83"/>
      <c r="AA60" s="83"/>
      <c r="AB60" s="42"/>
      <c r="AC60" s="42"/>
      <c r="AD60" s="42"/>
      <c r="AE60" s="42"/>
      <c r="AF60" s="21"/>
      <c r="AG60" s="42"/>
      <c r="AH60" s="42"/>
      <c r="AI60" s="42"/>
      <c r="AJ60" s="42"/>
      <c r="AK60" s="42"/>
      <c r="AL60" s="42"/>
      <c r="AM60" s="42"/>
      <c r="AN60" s="42"/>
      <c r="AO60" s="42"/>
      <c r="AP60" s="42"/>
      <c r="AQ60" s="42"/>
      <c r="AR60" s="42"/>
    </row>
    <row r="61" spans="1:44" s="77" customFormat="1" ht="15" customHeight="1">
      <c r="A61" s="76"/>
      <c r="B61" s="126">
        <v>8.4257500000000007</v>
      </c>
      <c r="C61" s="127"/>
      <c r="D61" s="88">
        <v>4.3356000000000003</v>
      </c>
      <c r="E61" s="89">
        <v>8.3599E-4</v>
      </c>
      <c r="F61" s="88">
        <v>4.7908799999999996</v>
      </c>
      <c r="G61" s="90">
        <v>7.3980000000000004E-2</v>
      </c>
      <c r="H61" s="89">
        <v>6.5556200000000002</v>
      </c>
      <c r="I61" s="90">
        <v>3.6141399999999999</v>
      </c>
      <c r="J61" s="83"/>
      <c r="K61" s="83"/>
      <c r="L61" s="83"/>
      <c r="M61" s="83"/>
      <c r="N61" s="83"/>
      <c r="O61" s="83"/>
      <c r="P61" s="83"/>
      <c r="Q61" s="83"/>
      <c r="R61" s="83"/>
      <c r="S61" s="83"/>
      <c r="T61" s="83"/>
      <c r="U61" s="83"/>
      <c r="V61" s="83"/>
      <c r="W61" s="83"/>
      <c r="X61" s="83"/>
      <c r="Y61" s="83"/>
      <c r="Z61" s="83"/>
      <c r="AA61" s="83"/>
      <c r="AB61" s="42"/>
      <c r="AC61" s="42"/>
      <c r="AD61" s="42"/>
      <c r="AE61" s="42"/>
      <c r="AF61" s="76"/>
      <c r="AG61" s="42"/>
      <c r="AH61" s="42"/>
      <c r="AI61" s="42"/>
      <c r="AJ61" s="42"/>
      <c r="AK61" s="42"/>
      <c r="AL61" s="42"/>
      <c r="AM61" s="42"/>
      <c r="AN61" s="42"/>
      <c r="AO61" s="42"/>
      <c r="AP61" s="42"/>
      <c r="AQ61" s="42"/>
      <c r="AR61" s="42"/>
    </row>
    <row r="62" spans="1:44" s="77" customFormat="1" ht="15" customHeight="1">
      <c r="A62" s="21"/>
      <c r="B62" s="126">
        <v>8.4309999999999992</v>
      </c>
      <c r="C62" s="127"/>
      <c r="D62" s="88">
        <v>4.3344699999999996</v>
      </c>
      <c r="E62" s="89">
        <v>-7.4046400000000003E-4</v>
      </c>
      <c r="F62" s="88">
        <v>4.7911999999999999</v>
      </c>
      <c r="G62" s="90">
        <v>7.4260000000000007E-2</v>
      </c>
      <c r="H62" s="89">
        <v>6.5544200000000004</v>
      </c>
      <c r="I62" s="90">
        <v>3.6118999999999999</v>
      </c>
      <c r="J62" s="83"/>
      <c r="K62" s="83"/>
      <c r="L62" s="83"/>
      <c r="M62" s="83"/>
      <c r="N62" s="83"/>
      <c r="O62" s="83"/>
      <c r="P62" s="83"/>
      <c r="Q62" s="83"/>
      <c r="R62" s="83"/>
      <c r="S62" s="83"/>
      <c r="T62" s="83"/>
      <c r="U62" s="83"/>
      <c r="V62" s="83"/>
      <c r="W62" s="83"/>
      <c r="X62" s="83"/>
      <c r="Y62" s="83"/>
      <c r="Z62" s="83"/>
      <c r="AA62" s="83"/>
      <c r="AB62" s="42"/>
      <c r="AC62" s="42"/>
      <c r="AD62" s="42"/>
      <c r="AE62" s="42"/>
      <c r="AF62" s="21"/>
      <c r="AG62" s="42"/>
      <c r="AH62" s="42"/>
      <c r="AI62" s="42"/>
      <c r="AJ62" s="42"/>
      <c r="AK62" s="42"/>
      <c r="AL62" s="42"/>
      <c r="AM62" s="42"/>
      <c r="AN62" s="42"/>
      <c r="AO62" s="42"/>
      <c r="AP62" s="42"/>
      <c r="AQ62" s="42"/>
      <c r="AR62" s="42"/>
    </row>
    <row r="63" spans="1:44" s="77" customFormat="1" ht="15" customHeight="1">
      <c r="A63" s="21"/>
      <c r="B63" s="126">
        <v>8.4362499999999994</v>
      </c>
      <c r="C63" s="127"/>
      <c r="D63" s="88">
        <v>4.3367699999999996</v>
      </c>
      <c r="E63" s="89">
        <v>1.32599E-3</v>
      </c>
      <c r="F63" s="88">
        <v>4.7925500000000003</v>
      </c>
      <c r="G63" s="90">
        <v>7.6249999999999998E-2</v>
      </c>
      <c r="H63" s="89">
        <v>6.5543899999999997</v>
      </c>
      <c r="I63" s="90">
        <v>3.6151800000000001</v>
      </c>
      <c r="J63" s="83"/>
      <c r="K63" s="83"/>
      <c r="L63" s="83"/>
      <c r="M63" s="83"/>
      <c r="N63" s="83"/>
      <c r="O63" s="83"/>
      <c r="P63" s="83"/>
      <c r="Q63" s="83"/>
      <c r="R63" s="83"/>
      <c r="S63" s="83"/>
      <c r="T63" s="83"/>
      <c r="U63" s="83"/>
      <c r="V63" s="83"/>
      <c r="W63" s="83"/>
      <c r="X63" s="83"/>
      <c r="Y63" s="83"/>
      <c r="Z63" s="83"/>
      <c r="AA63" s="83"/>
      <c r="AB63" s="42"/>
      <c r="AC63" s="42"/>
      <c r="AD63" s="42"/>
      <c r="AE63" s="42"/>
      <c r="AF63" s="21"/>
      <c r="AG63" s="42"/>
      <c r="AH63" s="42"/>
      <c r="AI63" s="42"/>
      <c r="AJ63" s="42"/>
      <c r="AK63" s="42"/>
      <c r="AL63" s="42"/>
      <c r="AM63" s="42"/>
      <c r="AN63" s="42"/>
      <c r="AO63" s="42"/>
      <c r="AP63" s="42"/>
      <c r="AQ63" s="42"/>
      <c r="AR63" s="42"/>
    </row>
    <row r="64" spans="1:44" s="77" customFormat="1" ht="15" customHeight="1">
      <c r="A64" s="21"/>
      <c r="B64" s="126">
        <v>8.4414999999999996</v>
      </c>
      <c r="C64" s="127"/>
      <c r="D64" s="88">
        <v>4.3357599999999996</v>
      </c>
      <c r="E64" s="89">
        <v>9.931740000000001E-4</v>
      </c>
      <c r="F64" s="88">
        <v>4.7923499999999999</v>
      </c>
      <c r="G64" s="90">
        <v>7.4620000000000006E-2</v>
      </c>
      <c r="H64" s="89">
        <v>6.5531100000000002</v>
      </c>
      <c r="I64" s="90">
        <v>3.6112199999999999</v>
      </c>
      <c r="J64" s="83"/>
      <c r="K64" s="83"/>
      <c r="L64" s="83"/>
      <c r="M64" s="83"/>
      <c r="N64" s="83"/>
      <c r="O64" s="83"/>
      <c r="P64" s="83"/>
      <c r="Q64" s="83"/>
      <c r="R64" s="83"/>
      <c r="S64" s="83"/>
      <c r="T64" s="83"/>
      <c r="U64" s="83"/>
      <c r="V64" s="83"/>
      <c r="W64" s="83"/>
      <c r="X64" s="83"/>
      <c r="Y64" s="83"/>
      <c r="Z64" s="83"/>
      <c r="AA64" s="83"/>
      <c r="AB64" s="42"/>
      <c r="AC64" s="42"/>
      <c r="AD64" s="42"/>
      <c r="AE64" s="42"/>
      <c r="AF64" s="21"/>
      <c r="AG64" s="42"/>
      <c r="AH64" s="42"/>
      <c r="AI64" s="42"/>
      <c r="AJ64" s="42"/>
      <c r="AK64" s="42"/>
      <c r="AL64" s="42"/>
      <c r="AM64" s="42"/>
      <c r="AN64" s="42"/>
      <c r="AO64" s="42"/>
      <c r="AP64" s="42"/>
      <c r="AQ64" s="42"/>
      <c r="AR64" s="42"/>
    </row>
    <row r="65" spans="1:44" s="77" customFormat="1" ht="15" customHeight="1">
      <c r="A65" s="21"/>
      <c r="B65" s="126">
        <v>8.4467499999999998</v>
      </c>
      <c r="C65" s="127"/>
      <c r="D65" s="88">
        <v>4.33521</v>
      </c>
      <c r="E65" s="89">
        <v>1.5598000000000001E-3</v>
      </c>
      <c r="F65" s="88">
        <v>4.7922900000000004</v>
      </c>
      <c r="G65" s="90">
        <v>7.5359999999999996E-2</v>
      </c>
      <c r="H65" s="89">
        <v>6.5520800000000001</v>
      </c>
      <c r="I65" s="90">
        <v>3.61076</v>
      </c>
      <c r="J65" s="83"/>
      <c r="K65" s="83"/>
      <c r="L65" s="83"/>
      <c r="M65" s="83"/>
      <c r="N65" s="83"/>
      <c r="O65" s="83"/>
      <c r="P65" s="83"/>
      <c r="Q65" s="83"/>
      <c r="R65" s="83"/>
      <c r="S65" s="83"/>
      <c r="T65" s="83"/>
      <c r="U65" s="83"/>
      <c r="V65" s="83"/>
      <c r="W65" s="83"/>
      <c r="X65" s="83"/>
      <c r="Y65" s="83"/>
      <c r="Z65" s="83"/>
      <c r="AA65" s="83"/>
      <c r="AB65" s="42"/>
      <c r="AC65" s="42"/>
      <c r="AD65" s="42"/>
      <c r="AE65" s="42"/>
      <c r="AF65" s="21"/>
      <c r="AG65" s="42"/>
      <c r="AH65" s="42"/>
      <c r="AI65" s="42"/>
      <c r="AJ65" s="42"/>
      <c r="AK65" s="42"/>
      <c r="AL65" s="42"/>
      <c r="AM65" s="42"/>
      <c r="AN65" s="42"/>
      <c r="AO65" s="42"/>
      <c r="AP65" s="42"/>
      <c r="AQ65" s="42"/>
      <c r="AR65" s="42"/>
    </row>
    <row r="66" spans="1:44" s="77" customFormat="1" ht="15" customHeight="1">
      <c r="A66" s="21"/>
      <c r="B66" s="126">
        <v>8.452</v>
      </c>
      <c r="C66" s="127"/>
      <c r="D66" s="88">
        <v>4.3360799999999999</v>
      </c>
      <c r="E66" s="89">
        <v>-5.3989600000000002E-5</v>
      </c>
      <c r="F66" s="88">
        <v>4.79298</v>
      </c>
      <c r="G66" s="90">
        <v>7.3959999999999998E-2</v>
      </c>
      <c r="H66" s="89">
        <v>6.5526200000000001</v>
      </c>
      <c r="I66" s="90">
        <v>3.6060400000000001</v>
      </c>
      <c r="J66" s="83"/>
      <c r="K66" s="83"/>
      <c r="L66" s="83"/>
      <c r="M66" s="83"/>
      <c r="N66" s="83"/>
      <c r="O66" s="83"/>
      <c r="P66" s="83"/>
      <c r="Q66" s="83"/>
      <c r="R66" s="83"/>
      <c r="S66" s="83"/>
      <c r="T66" s="83"/>
      <c r="U66" s="83"/>
      <c r="V66" s="83"/>
      <c r="W66" s="83"/>
      <c r="X66" s="83"/>
      <c r="Y66" s="83"/>
      <c r="Z66" s="83"/>
      <c r="AA66" s="83"/>
      <c r="AB66" s="42"/>
      <c r="AC66" s="42"/>
      <c r="AD66" s="42"/>
      <c r="AE66" s="42"/>
      <c r="AF66" s="21"/>
      <c r="AG66" s="42"/>
      <c r="AH66" s="42"/>
      <c r="AI66" s="42"/>
      <c r="AJ66" s="42"/>
      <c r="AK66" s="42"/>
      <c r="AL66" s="42"/>
      <c r="AM66" s="42"/>
      <c r="AN66" s="42"/>
      <c r="AO66" s="42"/>
      <c r="AP66" s="42"/>
      <c r="AQ66" s="42"/>
      <c r="AR66" s="42"/>
    </row>
    <row r="67" spans="1:44" s="77" customFormat="1" ht="15" customHeight="1">
      <c r="A67" s="21"/>
      <c r="B67" s="126">
        <v>8.4572500000000002</v>
      </c>
      <c r="C67" s="127"/>
      <c r="D67" s="88">
        <v>4.3351800000000003</v>
      </c>
      <c r="E67" s="89">
        <v>1.8438499999999999E-4</v>
      </c>
      <c r="F67" s="88">
        <v>4.7921800000000001</v>
      </c>
      <c r="G67" s="90">
        <v>7.5810000000000002E-2</v>
      </c>
      <c r="H67" s="89">
        <v>6.5504800000000003</v>
      </c>
      <c r="I67" s="90">
        <v>3.6051000000000002</v>
      </c>
      <c r="J67" s="83"/>
      <c r="K67" s="83"/>
      <c r="L67" s="83"/>
      <c r="M67" s="83"/>
      <c r="N67" s="83"/>
      <c r="O67" s="83"/>
      <c r="P67" s="83"/>
      <c r="Q67" s="83"/>
      <c r="R67" s="83"/>
      <c r="S67" s="83"/>
      <c r="T67" s="83"/>
      <c r="U67" s="83"/>
      <c r="V67" s="83"/>
      <c r="W67" s="83"/>
      <c r="X67" s="83"/>
      <c r="Y67" s="83"/>
      <c r="Z67" s="83"/>
      <c r="AA67" s="83"/>
      <c r="AB67" s="42"/>
      <c r="AC67" s="42"/>
      <c r="AD67" s="42"/>
      <c r="AE67" s="42"/>
      <c r="AF67" s="21"/>
      <c r="AG67" s="42"/>
      <c r="AH67" s="42"/>
      <c r="AI67" s="42"/>
      <c r="AJ67" s="42"/>
      <c r="AK67" s="42"/>
      <c r="AL67" s="42"/>
      <c r="AM67" s="42"/>
      <c r="AN67" s="42"/>
      <c r="AO67" s="42"/>
      <c r="AP67" s="42"/>
      <c r="AQ67" s="42"/>
      <c r="AR67" s="42"/>
    </row>
    <row r="68" spans="1:44" s="77" customFormat="1" ht="15" customHeight="1">
      <c r="A68" s="21"/>
      <c r="B68" s="126">
        <v>8.4625000000000004</v>
      </c>
      <c r="C68" s="127"/>
      <c r="D68" s="88">
        <v>4.3367300000000002</v>
      </c>
      <c r="E68" s="89">
        <v>-7.2433399999999998E-4</v>
      </c>
      <c r="F68" s="88">
        <v>4.7937500000000002</v>
      </c>
      <c r="G68" s="90">
        <v>7.4139999999999998E-2</v>
      </c>
      <c r="H68" s="89">
        <v>6.55124</v>
      </c>
      <c r="I68" s="90">
        <v>3.60439</v>
      </c>
      <c r="J68" s="83"/>
      <c r="K68" s="83"/>
      <c r="L68" s="83"/>
      <c r="M68" s="83"/>
      <c r="N68" s="83"/>
      <c r="O68" s="83"/>
      <c r="P68" s="83"/>
      <c r="Q68" s="83"/>
      <c r="R68" s="83"/>
      <c r="S68" s="83"/>
      <c r="T68" s="83"/>
      <c r="U68" s="83"/>
      <c r="V68" s="83"/>
      <c r="W68" s="83"/>
      <c r="X68" s="83"/>
      <c r="Y68" s="83"/>
      <c r="Z68" s="83"/>
      <c r="AA68" s="83"/>
      <c r="AB68" s="42"/>
      <c r="AC68" s="42"/>
      <c r="AD68" s="42"/>
      <c r="AE68" s="42"/>
      <c r="AF68" s="21"/>
      <c r="AG68" s="42"/>
      <c r="AH68" s="42"/>
      <c r="AI68" s="42"/>
      <c r="AJ68" s="42"/>
      <c r="AK68" s="42"/>
      <c r="AL68" s="42"/>
      <c r="AM68" s="42"/>
      <c r="AN68" s="42"/>
      <c r="AO68" s="42"/>
      <c r="AP68" s="42"/>
      <c r="AQ68" s="42"/>
      <c r="AR68" s="42"/>
    </row>
    <row r="69" spans="1:44" s="77" customFormat="1" ht="15" customHeight="1">
      <c r="A69" s="21"/>
      <c r="B69" s="126">
        <v>8.4677500000000006</v>
      </c>
      <c r="C69" s="127"/>
      <c r="D69" s="88">
        <v>4.3369400000000002</v>
      </c>
      <c r="E69" s="89">
        <v>1.0615900000000001E-3</v>
      </c>
      <c r="F69" s="88">
        <v>4.7939800000000004</v>
      </c>
      <c r="G69" s="90">
        <v>7.5300000000000006E-2</v>
      </c>
      <c r="H69" s="89">
        <v>6.55091</v>
      </c>
      <c r="I69" s="90">
        <v>3.6053199999999999</v>
      </c>
      <c r="J69" s="83"/>
      <c r="K69" s="83"/>
      <c r="L69" s="83"/>
      <c r="M69" s="83"/>
      <c r="N69" s="83"/>
      <c r="O69" s="83"/>
      <c r="P69" s="83"/>
      <c r="Q69" s="83"/>
      <c r="R69" s="83"/>
      <c r="S69" s="83"/>
      <c r="T69" s="83"/>
      <c r="U69" s="83"/>
      <c r="V69" s="83"/>
      <c r="W69" s="83"/>
      <c r="X69" s="83"/>
      <c r="Y69" s="83"/>
      <c r="Z69" s="83"/>
      <c r="AA69" s="83"/>
      <c r="AB69" s="42"/>
      <c r="AC69" s="42"/>
      <c r="AD69" s="42"/>
      <c r="AE69" s="42"/>
      <c r="AF69" s="21"/>
      <c r="AG69" s="42"/>
      <c r="AH69" s="42"/>
      <c r="AI69" s="42"/>
      <c r="AJ69" s="42"/>
      <c r="AK69" s="42"/>
      <c r="AL69" s="42"/>
      <c r="AM69" s="42"/>
      <c r="AN69" s="42"/>
      <c r="AO69" s="42"/>
      <c r="AP69" s="42"/>
      <c r="AQ69" s="42"/>
      <c r="AR69" s="42"/>
    </row>
    <row r="70" spans="1:44" s="77" customFormat="1" ht="15" customHeight="1">
      <c r="A70" s="21"/>
      <c r="B70" s="126">
        <v>8.4730000000000008</v>
      </c>
      <c r="C70" s="127"/>
      <c r="D70" s="88">
        <v>4.33758</v>
      </c>
      <c r="E70" s="89">
        <v>6.2001500000000002E-4</v>
      </c>
      <c r="F70" s="88">
        <v>4.7939600000000002</v>
      </c>
      <c r="G70" s="90">
        <v>7.4399999999999994E-2</v>
      </c>
      <c r="H70" s="89">
        <v>6.5504499999999997</v>
      </c>
      <c r="I70" s="90">
        <v>3.6038700000000001</v>
      </c>
      <c r="J70" s="83"/>
      <c r="K70" s="83"/>
      <c r="L70" s="83"/>
      <c r="M70" s="83"/>
      <c r="N70" s="83"/>
      <c r="O70" s="83"/>
      <c r="P70" s="83"/>
      <c r="Q70" s="83"/>
      <c r="R70" s="83"/>
      <c r="S70" s="83"/>
      <c r="T70" s="83"/>
      <c r="U70" s="83"/>
      <c r="V70" s="83"/>
      <c r="W70" s="83"/>
      <c r="X70" s="83"/>
      <c r="Y70" s="83"/>
      <c r="Z70" s="83"/>
      <c r="AA70" s="83"/>
      <c r="AB70" s="42"/>
      <c r="AC70" s="42"/>
      <c r="AD70" s="42"/>
      <c r="AE70" s="42"/>
      <c r="AF70" s="21"/>
      <c r="AG70" s="42"/>
      <c r="AH70" s="42"/>
      <c r="AI70" s="42"/>
      <c r="AJ70" s="42"/>
      <c r="AK70" s="42"/>
      <c r="AL70" s="42"/>
      <c r="AM70" s="42"/>
      <c r="AN70" s="42"/>
      <c r="AO70" s="42"/>
      <c r="AP70" s="42"/>
      <c r="AQ70" s="42"/>
      <c r="AR70" s="42"/>
    </row>
    <row r="71" spans="1:44" s="77" customFormat="1" ht="15.75" customHeight="1">
      <c r="A71" s="21"/>
      <c r="B71" s="126">
        <v>8.4782499999999992</v>
      </c>
      <c r="C71" s="127"/>
      <c r="D71" s="88">
        <v>4.3374600000000001</v>
      </c>
      <c r="E71" s="89">
        <v>1.01709E-4</v>
      </c>
      <c r="F71" s="88">
        <v>4.7942600000000004</v>
      </c>
      <c r="G71" s="90">
        <v>7.4249999999999997E-2</v>
      </c>
      <c r="H71" s="89">
        <v>6.5509500000000003</v>
      </c>
      <c r="I71" s="90">
        <v>3.6017700000000001</v>
      </c>
      <c r="J71" s="83"/>
      <c r="K71" s="83"/>
      <c r="L71" s="83"/>
      <c r="M71" s="83"/>
      <c r="N71" s="83"/>
      <c r="O71" s="83"/>
      <c r="P71" s="83"/>
      <c r="Q71" s="83"/>
      <c r="R71" s="83"/>
      <c r="S71" s="83"/>
      <c r="T71" s="83"/>
      <c r="U71" s="83"/>
      <c r="V71" s="83"/>
      <c r="W71" s="83"/>
      <c r="X71" s="83"/>
      <c r="Y71" s="83"/>
      <c r="Z71" s="83"/>
      <c r="AA71" s="83"/>
      <c r="AB71" s="42"/>
      <c r="AC71" s="42"/>
      <c r="AD71" s="42"/>
      <c r="AE71" s="42"/>
      <c r="AF71" s="21"/>
      <c r="AG71" s="42"/>
      <c r="AH71" s="42"/>
      <c r="AI71" s="42"/>
      <c r="AJ71" s="42"/>
      <c r="AK71" s="42"/>
      <c r="AL71" s="42"/>
      <c r="AM71" s="42"/>
      <c r="AN71" s="42"/>
      <c r="AO71" s="42"/>
      <c r="AP71" s="42"/>
      <c r="AQ71" s="42"/>
      <c r="AR71" s="42"/>
    </row>
    <row r="72" spans="1:44" s="77" customFormat="1" ht="15" customHeight="1">
      <c r="A72" s="21"/>
      <c r="B72" s="126">
        <v>8.4834999999999994</v>
      </c>
      <c r="C72" s="127"/>
      <c r="D72" s="88">
        <v>4.3372999999999999</v>
      </c>
      <c r="E72" s="89">
        <v>-6.8694600000000002E-4</v>
      </c>
      <c r="F72" s="88">
        <v>4.7938000000000001</v>
      </c>
      <c r="G72" s="90">
        <v>7.4260000000000007E-2</v>
      </c>
      <c r="H72" s="89">
        <v>6.5478800000000001</v>
      </c>
      <c r="I72" s="90">
        <v>3.5989100000000001</v>
      </c>
      <c r="J72" s="83"/>
      <c r="K72" s="83"/>
      <c r="L72" s="83"/>
      <c r="M72" s="83"/>
      <c r="N72" s="83"/>
      <c r="O72" s="83"/>
      <c r="P72" s="83"/>
      <c r="Q72" s="83"/>
      <c r="R72" s="83"/>
      <c r="S72" s="83"/>
      <c r="T72" s="83"/>
      <c r="U72" s="83"/>
      <c r="V72" s="83"/>
      <c r="W72" s="83"/>
      <c r="X72" s="83"/>
      <c r="Y72" s="83"/>
      <c r="Z72" s="83"/>
      <c r="AA72" s="83"/>
      <c r="AB72" s="42"/>
      <c r="AC72" s="42"/>
      <c r="AD72" s="42"/>
      <c r="AE72" s="42"/>
      <c r="AF72" s="21"/>
      <c r="AG72" s="42"/>
      <c r="AH72" s="42"/>
      <c r="AI72" s="42"/>
      <c r="AJ72" s="42"/>
      <c r="AK72" s="42"/>
      <c r="AL72" s="42"/>
      <c r="AM72" s="42"/>
      <c r="AN72" s="42"/>
      <c r="AO72" s="42"/>
      <c r="AP72" s="42"/>
      <c r="AQ72" s="42"/>
      <c r="AR72" s="42"/>
    </row>
    <row r="73" spans="1:44" s="77" customFormat="1" ht="15" customHeight="1">
      <c r="A73" s="21"/>
      <c r="B73" s="126">
        <v>8.4887499999999996</v>
      </c>
      <c r="C73" s="127"/>
      <c r="D73" s="88">
        <v>4.3378699999999997</v>
      </c>
      <c r="E73" s="89">
        <v>-1.3014299999999999E-3</v>
      </c>
      <c r="F73" s="88">
        <v>4.7964099999999998</v>
      </c>
      <c r="G73" s="90">
        <v>7.2160000000000002E-2</v>
      </c>
      <c r="H73" s="89">
        <v>6.54901</v>
      </c>
      <c r="I73" s="90">
        <v>3.5976499999999998</v>
      </c>
      <c r="J73" s="83"/>
      <c r="K73" s="83"/>
      <c r="L73" s="83"/>
      <c r="M73" s="83"/>
      <c r="N73" s="83"/>
      <c r="O73" s="83"/>
      <c r="P73" s="83"/>
      <c r="Q73" s="83"/>
      <c r="R73" s="83"/>
      <c r="S73" s="83"/>
      <c r="T73" s="83"/>
      <c r="U73" s="83"/>
      <c r="V73" s="83"/>
      <c r="W73" s="83"/>
      <c r="X73" s="83"/>
      <c r="Y73" s="83"/>
      <c r="Z73" s="83"/>
      <c r="AA73" s="83"/>
      <c r="AB73" s="42"/>
      <c r="AC73" s="42"/>
      <c r="AD73" s="42"/>
      <c r="AE73" s="42"/>
      <c r="AF73" s="21"/>
      <c r="AG73" s="42"/>
      <c r="AH73" s="42"/>
      <c r="AI73" s="42"/>
      <c r="AJ73" s="42"/>
      <c r="AK73" s="42"/>
      <c r="AL73" s="42"/>
      <c r="AM73" s="42"/>
      <c r="AN73" s="42"/>
      <c r="AO73" s="42"/>
      <c r="AP73" s="42"/>
      <c r="AQ73" s="42"/>
      <c r="AR73" s="42"/>
    </row>
    <row r="74" spans="1:44" s="77" customFormat="1" ht="15" customHeight="1">
      <c r="A74" s="21"/>
      <c r="B74" s="126">
        <v>8.4939999999999998</v>
      </c>
      <c r="C74" s="127"/>
      <c r="D74" s="88">
        <v>4.3372799999999998</v>
      </c>
      <c r="E74" s="89">
        <v>3.8150499999999997E-4</v>
      </c>
      <c r="F74" s="88">
        <v>4.7952599999999999</v>
      </c>
      <c r="G74" s="90">
        <v>7.5219999999999995E-2</v>
      </c>
      <c r="H74" s="89">
        <v>6.5484999999999998</v>
      </c>
      <c r="I74" s="90">
        <v>3.5967099999999999</v>
      </c>
      <c r="J74" s="83"/>
      <c r="K74" s="83"/>
      <c r="L74" s="83"/>
      <c r="M74" s="83"/>
      <c r="N74" s="83"/>
      <c r="O74" s="83"/>
      <c r="P74" s="83"/>
      <c r="Q74" s="83"/>
      <c r="R74" s="83"/>
      <c r="S74" s="83"/>
      <c r="T74" s="83"/>
      <c r="U74" s="83"/>
      <c r="V74" s="83"/>
      <c r="W74" s="83"/>
      <c r="X74" s="83"/>
      <c r="Y74" s="83"/>
      <c r="Z74" s="83"/>
      <c r="AA74" s="83"/>
      <c r="AB74" s="42"/>
      <c r="AC74" s="42"/>
      <c r="AD74" s="42"/>
      <c r="AE74" s="42"/>
      <c r="AF74" s="21"/>
      <c r="AG74" s="42"/>
      <c r="AH74" s="42"/>
      <c r="AI74" s="42"/>
      <c r="AJ74" s="42"/>
      <c r="AK74" s="42"/>
      <c r="AL74" s="42"/>
      <c r="AM74" s="42"/>
      <c r="AN74" s="42"/>
      <c r="AO74" s="42"/>
      <c r="AP74" s="42"/>
      <c r="AQ74" s="42"/>
      <c r="AR74" s="42"/>
    </row>
    <row r="75" spans="1:44" s="77" customFormat="1" ht="15" customHeight="1">
      <c r="A75" s="21"/>
      <c r="B75" s="126">
        <v>8.49925</v>
      </c>
      <c r="C75" s="127"/>
      <c r="D75" s="88">
        <v>4.3376000000000001</v>
      </c>
      <c r="E75" s="89">
        <v>-8.5209000000000001E-4</v>
      </c>
      <c r="F75" s="88">
        <v>4.7963300000000002</v>
      </c>
      <c r="G75" s="90">
        <v>7.5550000000000006E-2</v>
      </c>
      <c r="H75" s="89">
        <v>6.5477400000000001</v>
      </c>
      <c r="I75" s="90">
        <v>3.59551</v>
      </c>
      <c r="J75" s="83"/>
      <c r="K75" s="83"/>
      <c r="L75" s="83"/>
      <c r="M75" s="83"/>
      <c r="N75" s="83"/>
      <c r="O75" s="83"/>
      <c r="P75" s="83"/>
      <c r="Q75" s="83"/>
      <c r="R75" s="83"/>
      <c r="S75" s="83"/>
      <c r="T75" s="83"/>
      <c r="U75" s="83"/>
      <c r="V75" s="83"/>
      <c r="W75" s="83"/>
      <c r="X75" s="83"/>
      <c r="Y75" s="83"/>
      <c r="Z75" s="83"/>
      <c r="AA75" s="83"/>
      <c r="AB75" s="42"/>
      <c r="AC75" s="42"/>
      <c r="AD75" s="42"/>
      <c r="AE75" s="42"/>
      <c r="AF75" s="21"/>
      <c r="AG75" s="42"/>
      <c r="AH75" s="42"/>
      <c r="AI75" s="42"/>
      <c r="AJ75" s="42"/>
      <c r="AK75" s="42"/>
      <c r="AL75" s="42"/>
      <c r="AM75" s="42"/>
      <c r="AN75" s="42"/>
      <c r="AO75" s="42"/>
      <c r="AP75" s="42"/>
      <c r="AQ75" s="42"/>
      <c r="AR75" s="42"/>
    </row>
    <row r="76" spans="1:44" s="77" customFormat="1" ht="15" customHeight="1">
      <c r="A76" s="21"/>
      <c r="B76" s="126">
        <v>8.5045000000000002</v>
      </c>
      <c r="C76" s="127"/>
      <c r="D76" s="88">
        <v>4.3371899999999997</v>
      </c>
      <c r="E76" s="89">
        <v>-1.7753000000000001E-3</v>
      </c>
      <c r="F76" s="88">
        <v>4.7955199999999998</v>
      </c>
      <c r="G76" s="90">
        <v>7.3230000000000003E-2</v>
      </c>
      <c r="H76" s="89">
        <v>6.5468999999999999</v>
      </c>
      <c r="I76" s="90">
        <v>3.5927099999999998</v>
      </c>
      <c r="J76" s="83"/>
      <c r="K76" s="83"/>
      <c r="L76" s="83"/>
      <c r="M76" s="83"/>
      <c r="N76" s="83"/>
      <c r="O76" s="83"/>
      <c r="P76" s="83"/>
      <c r="Q76" s="83"/>
      <c r="R76" s="83"/>
      <c r="S76" s="83"/>
      <c r="T76" s="83"/>
      <c r="U76" s="83"/>
      <c r="V76" s="83"/>
      <c r="W76" s="83"/>
      <c r="X76" s="83"/>
      <c r="Y76" s="83"/>
      <c r="Z76" s="83"/>
      <c r="AA76" s="83"/>
      <c r="AB76" s="42"/>
      <c r="AC76" s="42"/>
      <c r="AD76" s="42"/>
      <c r="AE76" s="42"/>
      <c r="AF76" s="21"/>
      <c r="AG76" s="42"/>
      <c r="AH76" s="42"/>
      <c r="AI76" s="42"/>
      <c r="AJ76" s="42"/>
      <c r="AK76" s="42"/>
      <c r="AL76" s="42"/>
      <c r="AM76" s="42"/>
      <c r="AN76" s="42"/>
      <c r="AO76" s="42"/>
      <c r="AP76" s="42"/>
      <c r="AQ76" s="42"/>
      <c r="AR76" s="42"/>
    </row>
    <row r="77" spans="1:44" s="77" customFormat="1" ht="15" customHeight="1">
      <c r="A77" s="21"/>
      <c r="B77" s="126">
        <v>8.5097500000000004</v>
      </c>
      <c r="C77" s="127"/>
      <c r="D77" s="88">
        <v>4.3382699999999996</v>
      </c>
      <c r="E77" s="89">
        <v>-1.2192399999999999E-3</v>
      </c>
      <c r="F77" s="88">
        <v>4.7962300000000004</v>
      </c>
      <c r="G77" s="90">
        <v>7.3099999999999998E-2</v>
      </c>
      <c r="H77" s="89">
        <v>6.5473100000000004</v>
      </c>
      <c r="I77" s="90">
        <v>3.5928300000000002</v>
      </c>
      <c r="J77" s="83"/>
      <c r="K77" s="83"/>
      <c r="L77" s="83"/>
      <c r="M77" s="83"/>
      <c r="N77" s="83"/>
      <c r="O77" s="83"/>
      <c r="P77" s="83"/>
      <c r="Q77" s="83"/>
      <c r="R77" s="83"/>
      <c r="S77" s="83"/>
      <c r="T77" s="83"/>
      <c r="U77" s="83"/>
      <c r="V77" s="83"/>
      <c r="W77" s="83"/>
      <c r="X77" s="83"/>
      <c r="Y77" s="83"/>
      <c r="Z77" s="83"/>
      <c r="AA77" s="83"/>
      <c r="AB77" s="42"/>
      <c r="AC77" s="42"/>
      <c r="AD77" s="42"/>
      <c r="AE77" s="42"/>
      <c r="AF77" s="21"/>
      <c r="AG77" s="42"/>
      <c r="AH77" s="42"/>
      <c r="AI77" s="42"/>
      <c r="AJ77" s="42"/>
      <c r="AK77" s="42"/>
      <c r="AL77" s="42"/>
      <c r="AM77" s="42"/>
      <c r="AN77" s="42"/>
      <c r="AO77" s="42"/>
      <c r="AP77" s="42"/>
      <c r="AQ77" s="42"/>
      <c r="AR77" s="42"/>
    </row>
    <row r="78" spans="1:44" s="77" customFormat="1" ht="15" customHeight="1">
      <c r="A78" s="21"/>
      <c r="B78" s="126">
        <v>8.5150000000000006</v>
      </c>
      <c r="C78" s="127"/>
      <c r="D78" s="88">
        <v>4.3363699999999996</v>
      </c>
      <c r="E78" s="89">
        <v>-1.1662300000000001E-3</v>
      </c>
      <c r="F78" s="88">
        <v>4.7946900000000001</v>
      </c>
      <c r="G78" s="90">
        <v>7.4050000000000005E-2</v>
      </c>
      <c r="H78" s="89">
        <v>6.5437799999999999</v>
      </c>
      <c r="I78" s="90">
        <v>3.5896300000000001</v>
      </c>
      <c r="J78" s="83"/>
      <c r="K78" s="83"/>
      <c r="L78" s="83"/>
      <c r="M78" s="83"/>
      <c r="N78" s="83"/>
      <c r="O78" s="83"/>
      <c r="P78" s="83"/>
      <c r="Q78" s="83"/>
      <c r="R78" s="83"/>
      <c r="S78" s="83"/>
      <c r="T78" s="83"/>
      <c r="U78" s="83"/>
      <c r="V78" s="83"/>
      <c r="W78" s="83"/>
      <c r="X78" s="83"/>
      <c r="Y78" s="83"/>
      <c r="Z78" s="83"/>
      <c r="AA78" s="83"/>
      <c r="AB78" s="42"/>
      <c r="AC78" s="42"/>
      <c r="AD78" s="42"/>
      <c r="AE78" s="42"/>
      <c r="AF78" s="21"/>
      <c r="AG78" s="42"/>
      <c r="AH78" s="42"/>
      <c r="AI78" s="42"/>
      <c r="AJ78" s="42"/>
      <c r="AK78" s="42"/>
      <c r="AL78" s="42"/>
      <c r="AM78" s="42"/>
      <c r="AN78" s="42"/>
      <c r="AO78" s="42"/>
      <c r="AP78" s="42"/>
      <c r="AQ78" s="42"/>
      <c r="AR78" s="42"/>
    </row>
    <row r="79" spans="1:44" s="77" customFormat="1" ht="15" customHeight="1">
      <c r="A79" s="21"/>
      <c r="B79" s="126">
        <v>8.5202500000000008</v>
      </c>
      <c r="C79" s="127"/>
      <c r="D79" s="88">
        <v>4.3362400000000001</v>
      </c>
      <c r="E79" s="89">
        <v>-2.37608E-3</v>
      </c>
      <c r="F79" s="88">
        <v>4.79521</v>
      </c>
      <c r="G79" s="90">
        <v>7.1709999999999996E-2</v>
      </c>
      <c r="H79" s="89">
        <v>6.54427</v>
      </c>
      <c r="I79" s="90">
        <v>3.5875699999999999</v>
      </c>
      <c r="J79" s="83"/>
      <c r="K79" s="83"/>
      <c r="L79" s="83"/>
      <c r="M79" s="83"/>
      <c r="N79" s="83"/>
      <c r="O79" s="83"/>
      <c r="P79" s="83"/>
      <c r="Q79" s="83"/>
      <c r="R79" s="83"/>
      <c r="S79" s="83"/>
      <c r="T79" s="83"/>
      <c r="U79" s="83"/>
      <c r="V79" s="83"/>
      <c r="W79" s="83"/>
      <c r="X79" s="83"/>
      <c r="Y79" s="83"/>
      <c r="Z79" s="83"/>
      <c r="AA79" s="83"/>
      <c r="AB79" s="42"/>
      <c r="AC79" s="42"/>
      <c r="AD79" s="42"/>
      <c r="AE79" s="42"/>
      <c r="AF79" s="21"/>
      <c r="AG79" s="42"/>
      <c r="AH79" s="42"/>
      <c r="AI79" s="42"/>
      <c r="AJ79" s="42"/>
      <c r="AK79" s="42"/>
      <c r="AL79" s="42"/>
      <c r="AM79" s="42"/>
      <c r="AN79" s="42"/>
      <c r="AO79" s="42"/>
      <c r="AP79" s="42"/>
      <c r="AQ79" s="42"/>
      <c r="AR79" s="42"/>
    </row>
    <row r="80" spans="1:44" s="77" customFormat="1" ht="15" customHeight="1">
      <c r="A80" s="21"/>
      <c r="B80" s="126">
        <v>8.5254999999999992</v>
      </c>
      <c r="C80" s="127"/>
      <c r="D80" s="88">
        <v>4.3368399999999996</v>
      </c>
      <c r="E80" s="89">
        <v>-1.88993E-3</v>
      </c>
      <c r="F80" s="88">
        <v>4.7954499999999998</v>
      </c>
      <c r="G80" s="90">
        <v>7.3800000000000004E-2</v>
      </c>
      <c r="H80" s="89">
        <v>6.54373</v>
      </c>
      <c r="I80" s="90">
        <v>3.5870700000000002</v>
      </c>
      <c r="J80" s="83"/>
      <c r="K80" s="83"/>
      <c r="L80" s="83"/>
      <c r="M80" s="83"/>
      <c r="N80" s="83"/>
      <c r="O80" s="83"/>
      <c r="P80" s="83"/>
      <c r="Q80" s="83"/>
      <c r="R80" s="83"/>
      <c r="S80" s="83"/>
      <c r="T80" s="83"/>
      <c r="U80" s="83"/>
      <c r="V80" s="83"/>
      <c r="W80" s="83"/>
      <c r="X80" s="83"/>
      <c r="Y80" s="83"/>
      <c r="Z80" s="83"/>
      <c r="AA80" s="83"/>
      <c r="AB80" s="42"/>
      <c r="AC80" s="42"/>
      <c r="AD80" s="42"/>
      <c r="AE80" s="42"/>
      <c r="AF80" s="21"/>
      <c r="AG80" s="42"/>
      <c r="AH80" s="42"/>
      <c r="AI80" s="42"/>
      <c r="AJ80" s="42"/>
      <c r="AK80" s="42"/>
      <c r="AL80" s="42"/>
      <c r="AM80" s="42"/>
      <c r="AN80" s="42"/>
      <c r="AO80" s="42"/>
      <c r="AP80" s="42"/>
      <c r="AQ80" s="42"/>
      <c r="AR80" s="42"/>
    </row>
    <row r="81" spans="1:44" s="77" customFormat="1" ht="15" customHeight="1">
      <c r="A81" s="21"/>
      <c r="B81" s="126">
        <v>8.5307499999999994</v>
      </c>
      <c r="C81" s="127"/>
      <c r="D81" s="88">
        <v>4.3355499999999996</v>
      </c>
      <c r="E81" s="89">
        <v>-1.50657E-3</v>
      </c>
      <c r="F81" s="88">
        <v>4.7946400000000002</v>
      </c>
      <c r="G81" s="90">
        <v>7.4120000000000005E-2</v>
      </c>
      <c r="H81" s="89">
        <v>6.5396299999999998</v>
      </c>
      <c r="I81" s="90">
        <v>3.5857800000000002</v>
      </c>
      <c r="J81" s="83"/>
      <c r="K81" s="83"/>
      <c r="L81" s="83"/>
      <c r="M81" s="83"/>
      <c r="N81" s="83"/>
      <c r="O81" s="83"/>
      <c r="P81" s="83"/>
      <c r="Q81" s="83"/>
      <c r="R81" s="83"/>
      <c r="S81" s="83"/>
      <c r="T81" s="83"/>
      <c r="U81" s="83"/>
      <c r="V81" s="83"/>
      <c r="W81" s="83"/>
      <c r="X81" s="83"/>
      <c r="Y81" s="83"/>
      <c r="Z81" s="83"/>
      <c r="AA81" s="83"/>
      <c r="AB81" s="42"/>
      <c r="AC81" s="42"/>
      <c r="AD81" s="42"/>
      <c r="AE81" s="42"/>
      <c r="AF81" s="21"/>
      <c r="AG81" s="42"/>
      <c r="AH81" s="42"/>
      <c r="AI81" s="42"/>
      <c r="AJ81" s="42"/>
      <c r="AK81" s="42"/>
      <c r="AL81" s="42"/>
      <c r="AM81" s="42"/>
      <c r="AN81" s="42"/>
      <c r="AO81" s="42"/>
      <c r="AP81" s="42"/>
      <c r="AQ81" s="42"/>
      <c r="AR81" s="42"/>
    </row>
    <row r="82" spans="1:44" s="77" customFormat="1" ht="15" customHeight="1">
      <c r="A82" s="21"/>
      <c r="B82" s="126">
        <v>8.5359999999999996</v>
      </c>
      <c r="C82" s="127"/>
      <c r="D82" s="88">
        <v>4.3359800000000002</v>
      </c>
      <c r="E82" s="89">
        <v>-1.8670900000000001E-3</v>
      </c>
      <c r="F82" s="88">
        <v>4.7949700000000002</v>
      </c>
      <c r="G82" s="90">
        <v>7.3179999999999995E-2</v>
      </c>
      <c r="H82" s="89">
        <v>6.5407099999999998</v>
      </c>
      <c r="I82" s="90">
        <v>3.5839099999999999</v>
      </c>
      <c r="J82" s="83"/>
      <c r="K82" s="83"/>
      <c r="L82" s="83"/>
      <c r="M82" s="83"/>
      <c r="N82" s="83"/>
      <c r="O82" s="83"/>
      <c r="P82" s="83"/>
      <c r="Q82" s="83"/>
      <c r="R82" s="83"/>
      <c r="S82" s="83"/>
      <c r="T82" s="83"/>
      <c r="U82" s="83"/>
      <c r="V82" s="83"/>
      <c r="W82" s="83"/>
      <c r="X82" s="83"/>
      <c r="Y82" s="83"/>
      <c r="Z82" s="83"/>
      <c r="AA82" s="83"/>
      <c r="AB82" s="42"/>
      <c r="AC82" s="42"/>
      <c r="AD82" s="42"/>
      <c r="AE82" s="42"/>
      <c r="AF82" s="21"/>
      <c r="AG82" s="42"/>
      <c r="AH82" s="42"/>
      <c r="AI82" s="42"/>
      <c r="AJ82" s="42"/>
      <c r="AK82" s="42"/>
      <c r="AL82" s="42"/>
      <c r="AM82" s="42"/>
      <c r="AN82" s="42"/>
      <c r="AO82" s="42"/>
      <c r="AP82" s="42"/>
      <c r="AQ82" s="42"/>
      <c r="AR82" s="42"/>
    </row>
    <row r="83" spans="1:44" s="77" customFormat="1" ht="15" customHeight="1">
      <c r="A83" s="21"/>
      <c r="B83" s="126">
        <v>8.5412499999999998</v>
      </c>
      <c r="C83" s="127"/>
      <c r="D83" s="88">
        <v>4.33582</v>
      </c>
      <c r="E83" s="89">
        <v>-2.4266299999999999E-3</v>
      </c>
      <c r="F83" s="88">
        <v>4.7946799999999996</v>
      </c>
      <c r="G83" s="90">
        <v>7.2330000000000005E-2</v>
      </c>
      <c r="H83" s="89">
        <v>6.5403900000000004</v>
      </c>
      <c r="I83" s="90">
        <v>3.58114</v>
      </c>
      <c r="J83" s="83"/>
      <c r="K83" s="83"/>
      <c r="L83" s="83"/>
      <c r="M83" s="83"/>
      <c r="N83" s="83"/>
      <c r="O83" s="83"/>
      <c r="P83" s="83"/>
      <c r="Q83" s="83"/>
      <c r="R83" s="83"/>
      <c r="S83" s="83"/>
      <c r="T83" s="83"/>
      <c r="U83" s="83"/>
      <c r="V83" s="83"/>
      <c r="W83" s="83"/>
      <c r="X83" s="83"/>
      <c r="Y83" s="83"/>
      <c r="Z83" s="83"/>
      <c r="AA83" s="83"/>
      <c r="AB83" s="42"/>
      <c r="AC83" s="42"/>
      <c r="AD83" s="42"/>
      <c r="AE83" s="42"/>
      <c r="AF83" s="21"/>
      <c r="AG83" s="42"/>
      <c r="AH83" s="42"/>
      <c r="AI83" s="42"/>
      <c r="AJ83" s="42"/>
      <c r="AK83" s="42"/>
      <c r="AL83" s="42"/>
      <c r="AM83" s="42"/>
      <c r="AN83" s="42"/>
      <c r="AO83" s="42"/>
      <c r="AP83" s="42"/>
      <c r="AQ83" s="42"/>
      <c r="AR83" s="42"/>
    </row>
    <row r="84" spans="1:44" s="77" customFormat="1" ht="15" customHeight="1">
      <c r="A84" s="21"/>
      <c r="B84" s="126">
        <v>8.5465</v>
      </c>
      <c r="C84" s="127"/>
      <c r="D84" s="88">
        <v>4.3347100000000003</v>
      </c>
      <c r="E84" s="89">
        <v>-2.4765999999999998E-3</v>
      </c>
      <c r="F84" s="88">
        <v>4.7940399999999999</v>
      </c>
      <c r="G84" s="90">
        <v>7.3800000000000004E-2</v>
      </c>
      <c r="H84" s="89">
        <v>6.5378600000000002</v>
      </c>
      <c r="I84" s="90">
        <v>3.5793400000000002</v>
      </c>
      <c r="J84" s="83"/>
      <c r="K84" s="83"/>
      <c r="L84" s="83"/>
      <c r="M84" s="83"/>
      <c r="N84" s="83"/>
      <c r="O84" s="83"/>
      <c r="P84" s="83"/>
      <c r="Q84" s="83"/>
      <c r="R84" s="83"/>
      <c r="S84" s="83"/>
      <c r="T84" s="83"/>
      <c r="U84" s="83"/>
      <c r="V84" s="83"/>
      <c r="W84" s="83"/>
      <c r="X84" s="83"/>
      <c r="Y84" s="83"/>
      <c r="Z84" s="83"/>
      <c r="AA84" s="83"/>
      <c r="AB84" s="42"/>
      <c r="AC84" s="42"/>
      <c r="AD84" s="42"/>
      <c r="AE84" s="42"/>
      <c r="AF84" s="21"/>
      <c r="AG84" s="42"/>
      <c r="AH84" s="42"/>
      <c r="AI84" s="42"/>
      <c r="AJ84" s="42"/>
      <c r="AK84" s="42"/>
      <c r="AL84" s="42"/>
      <c r="AM84" s="42"/>
      <c r="AN84" s="42"/>
      <c r="AO84" s="42"/>
      <c r="AP84" s="42"/>
      <c r="AQ84" s="42"/>
      <c r="AR84" s="42"/>
    </row>
    <row r="85" spans="1:44" s="77" customFormat="1" ht="15" customHeight="1">
      <c r="A85" s="21"/>
      <c r="B85" s="126">
        <v>8.5517500000000002</v>
      </c>
      <c r="C85" s="127"/>
      <c r="D85" s="88">
        <v>4.33718</v>
      </c>
      <c r="E85" s="89">
        <v>-7.6862700000000003E-4</v>
      </c>
      <c r="F85" s="88">
        <v>4.7950299999999997</v>
      </c>
      <c r="G85" s="90">
        <v>7.4209999999999998E-2</v>
      </c>
      <c r="H85" s="89">
        <v>6.5362799999999996</v>
      </c>
      <c r="I85" s="90">
        <v>3.5822099999999999</v>
      </c>
      <c r="J85" s="83"/>
      <c r="K85" s="83"/>
      <c r="L85" s="83"/>
      <c r="M85" s="83"/>
      <c r="N85" s="83"/>
      <c r="O85" s="83"/>
      <c r="P85" s="83"/>
      <c r="Q85" s="83"/>
      <c r="R85" s="83"/>
      <c r="S85" s="83"/>
      <c r="T85" s="83"/>
      <c r="U85" s="83"/>
      <c r="V85" s="83"/>
      <c r="W85" s="83"/>
      <c r="X85" s="83"/>
      <c r="Y85" s="83"/>
      <c r="Z85" s="83"/>
      <c r="AA85" s="83"/>
      <c r="AB85" s="42"/>
      <c r="AC85" s="42"/>
      <c r="AD85" s="42"/>
      <c r="AE85" s="42"/>
      <c r="AF85" s="21"/>
      <c r="AG85" s="42"/>
      <c r="AH85" s="42"/>
      <c r="AI85" s="42"/>
      <c r="AJ85" s="42"/>
      <c r="AK85" s="42"/>
      <c r="AL85" s="42"/>
      <c r="AM85" s="42"/>
      <c r="AN85" s="42"/>
      <c r="AO85" s="42"/>
      <c r="AP85" s="42"/>
      <c r="AQ85" s="42"/>
      <c r="AR85" s="42"/>
    </row>
    <row r="86" spans="1:44" s="77" customFormat="1" ht="15" customHeight="1">
      <c r="A86" s="21"/>
      <c r="B86" s="126">
        <v>8.5570000000000004</v>
      </c>
      <c r="C86" s="127"/>
      <c r="D86" s="88">
        <v>4.3354499999999998</v>
      </c>
      <c r="E86" s="89">
        <v>-2.1540000000000001E-3</v>
      </c>
      <c r="F86" s="88">
        <v>4.79514</v>
      </c>
      <c r="G86" s="90">
        <v>7.2429999999999994E-2</v>
      </c>
      <c r="H86" s="89">
        <v>6.5362</v>
      </c>
      <c r="I86" s="90">
        <v>3.5777800000000002</v>
      </c>
      <c r="J86" s="83"/>
      <c r="K86" s="83"/>
      <c r="L86" s="83"/>
      <c r="M86" s="83"/>
      <c r="N86" s="83"/>
      <c r="O86" s="83"/>
      <c r="P86" s="83"/>
      <c r="Q86" s="83"/>
      <c r="R86" s="83"/>
      <c r="S86" s="83"/>
      <c r="T86" s="83"/>
      <c r="U86" s="83"/>
      <c r="V86" s="83"/>
      <c r="W86" s="83"/>
      <c r="X86" s="83"/>
      <c r="Y86" s="83"/>
      <c r="Z86" s="83"/>
      <c r="AA86" s="83"/>
      <c r="AB86" s="42"/>
      <c r="AC86" s="42"/>
      <c r="AD86" s="42"/>
      <c r="AE86" s="42"/>
      <c r="AF86" s="21"/>
      <c r="AG86" s="42"/>
      <c r="AH86" s="42"/>
      <c r="AI86" s="42"/>
      <c r="AJ86" s="42"/>
      <c r="AK86" s="42"/>
      <c r="AL86" s="42"/>
      <c r="AM86" s="42"/>
      <c r="AN86" s="42"/>
      <c r="AO86" s="42"/>
      <c r="AP86" s="42"/>
      <c r="AQ86" s="42"/>
      <c r="AR86" s="42"/>
    </row>
    <row r="87" spans="1:44" s="77" customFormat="1" ht="15" customHeight="1">
      <c r="A87" s="21"/>
      <c r="B87" s="126">
        <v>8.5622500000000006</v>
      </c>
      <c r="C87" s="127"/>
      <c r="D87" s="88">
        <v>4.33453</v>
      </c>
      <c r="E87" s="89">
        <v>-1.9788800000000001E-3</v>
      </c>
      <c r="F87" s="88">
        <v>4.7934700000000001</v>
      </c>
      <c r="G87" s="90">
        <v>7.3510000000000006E-2</v>
      </c>
      <c r="H87" s="89">
        <v>6.5345500000000003</v>
      </c>
      <c r="I87" s="90">
        <v>3.5764100000000001</v>
      </c>
      <c r="J87" s="83"/>
      <c r="K87" s="83"/>
      <c r="L87" s="83"/>
      <c r="M87" s="83"/>
      <c r="N87" s="83"/>
      <c r="O87" s="83"/>
      <c r="P87" s="83"/>
      <c r="Q87" s="83"/>
      <c r="R87" s="83"/>
      <c r="S87" s="83"/>
      <c r="T87" s="83"/>
      <c r="U87" s="83"/>
      <c r="V87" s="83"/>
      <c r="W87" s="83"/>
      <c r="X87" s="83"/>
      <c r="Y87" s="83"/>
      <c r="Z87" s="83"/>
      <c r="AA87" s="83"/>
      <c r="AB87" s="42"/>
      <c r="AC87" s="42"/>
      <c r="AD87" s="42"/>
      <c r="AE87" s="42"/>
      <c r="AF87" s="21"/>
      <c r="AG87" s="42"/>
      <c r="AH87" s="42"/>
      <c r="AI87" s="42"/>
      <c r="AJ87" s="42"/>
      <c r="AK87" s="42"/>
      <c r="AL87" s="42"/>
      <c r="AM87" s="42"/>
      <c r="AN87" s="42"/>
      <c r="AO87" s="42"/>
      <c r="AP87" s="42"/>
      <c r="AQ87" s="42"/>
      <c r="AR87" s="42"/>
    </row>
    <row r="88" spans="1:44" s="77" customFormat="1" ht="15" customHeight="1">
      <c r="A88" s="21"/>
      <c r="B88" s="126">
        <v>8.5675000000000008</v>
      </c>
      <c r="C88" s="127"/>
      <c r="D88" s="88">
        <v>4.3341799999999999</v>
      </c>
      <c r="E88" s="89">
        <v>-4.2435599999999997E-4</v>
      </c>
      <c r="F88" s="88">
        <v>4.7942999999999998</v>
      </c>
      <c r="G88" s="90">
        <v>7.4429999999999996E-2</v>
      </c>
      <c r="H88" s="89">
        <v>6.5323000000000002</v>
      </c>
      <c r="I88" s="90">
        <v>3.5761699999999998</v>
      </c>
      <c r="J88" s="83"/>
      <c r="K88" s="83"/>
      <c r="L88" s="83"/>
      <c r="M88" s="83"/>
      <c r="N88" s="83"/>
      <c r="O88" s="83"/>
      <c r="P88" s="83"/>
      <c r="Q88" s="83"/>
      <c r="R88" s="83"/>
      <c r="S88" s="83"/>
      <c r="T88" s="83"/>
      <c r="U88" s="83"/>
      <c r="V88" s="83"/>
      <c r="W88" s="83"/>
      <c r="X88" s="83"/>
      <c r="Y88" s="83"/>
      <c r="Z88" s="83"/>
      <c r="AA88" s="83"/>
      <c r="AB88" s="42"/>
      <c r="AC88" s="42"/>
      <c r="AD88" s="42"/>
      <c r="AE88" s="42"/>
      <c r="AF88" s="21"/>
      <c r="AG88" s="42"/>
      <c r="AH88" s="42"/>
      <c r="AI88" s="42"/>
      <c r="AJ88" s="42"/>
      <c r="AK88" s="42"/>
      <c r="AL88" s="42"/>
      <c r="AM88" s="42"/>
      <c r="AN88" s="42"/>
      <c r="AO88" s="42"/>
      <c r="AP88" s="42"/>
      <c r="AQ88" s="42"/>
      <c r="AR88" s="42"/>
    </row>
    <row r="89" spans="1:44" s="77" customFormat="1" ht="15" customHeight="1">
      <c r="A89" s="21"/>
      <c r="B89" s="126">
        <v>8.5727499999999992</v>
      </c>
      <c r="C89" s="127"/>
      <c r="D89" s="88">
        <v>4.3351199999999999</v>
      </c>
      <c r="E89" s="89">
        <v>-1.41212E-3</v>
      </c>
      <c r="F89" s="88">
        <v>4.7940699999999996</v>
      </c>
      <c r="G89" s="90">
        <v>7.3880000000000001E-2</v>
      </c>
      <c r="H89" s="89">
        <v>6.5318300000000002</v>
      </c>
      <c r="I89" s="90">
        <v>3.5737999999999999</v>
      </c>
      <c r="J89" s="83"/>
      <c r="K89" s="83"/>
      <c r="L89" s="83"/>
      <c r="M89" s="83"/>
      <c r="N89" s="83"/>
      <c r="O89" s="83"/>
      <c r="P89" s="83"/>
      <c r="Q89" s="83"/>
      <c r="R89" s="83"/>
      <c r="S89" s="83"/>
      <c r="T89" s="83"/>
      <c r="U89" s="83"/>
      <c r="V89" s="83"/>
      <c r="W89" s="83"/>
      <c r="X89" s="83"/>
      <c r="Y89" s="83"/>
      <c r="Z89" s="83"/>
      <c r="AA89" s="83"/>
      <c r="AB89" s="42"/>
      <c r="AC89" s="42"/>
      <c r="AD89" s="42"/>
      <c r="AE89" s="42"/>
      <c r="AF89" s="21"/>
      <c r="AG89" s="42"/>
      <c r="AH89" s="42"/>
      <c r="AI89" s="42"/>
      <c r="AJ89" s="42"/>
      <c r="AK89" s="42"/>
      <c r="AL89" s="42"/>
      <c r="AM89" s="42"/>
      <c r="AN89" s="42"/>
      <c r="AO89" s="42"/>
      <c r="AP89" s="42"/>
      <c r="AQ89" s="42"/>
      <c r="AR89" s="42"/>
    </row>
    <row r="90" spans="1:44" s="77" customFormat="1" ht="15" customHeight="1">
      <c r="A90" s="21"/>
      <c r="B90" s="126">
        <v>8.5779999999999994</v>
      </c>
      <c r="C90" s="127"/>
      <c r="D90" s="88">
        <v>4.3347600000000002</v>
      </c>
      <c r="E90" s="89">
        <v>-5.10149E-4</v>
      </c>
      <c r="F90" s="88">
        <v>4.7950600000000003</v>
      </c>
      <c r="G90" s="90">
        <v>7.4840000000000004E-2</v>
      </c>
      <c r="H90" s="89">
        <v>6.5306899999999999</v>
      </c>
      <c r="I90" s="90">
        <v>3.5750199999999999</v>
      </c>
      <c r="J90" s="83"/>
      <c r="K90" s="83"/>
      <c r="L90" s="83"/>
      <c r="M90" s="83"/>
      <c r="N90" s="83"/>
      <c r="O90" s="83"/>
      <c r="P90" s="83"/>
      <c r="Q90" s="83"/>
      <c r="R90" s="83"/>
      <c r="S90" s="83"/>
      <c r="T90" s="83"/>
      <c r="U90" s="83"/>
      <c r="V90" s="83"/>
      <c r="W90" s="83"/>
      <c r="X90" s="83"/>
      <c r="Y90" s="83"/>
      <c r="Z90" s="83"/>
      <c r="AA90" s="83"/>
      <c r="AB90" s="42"/>
      <c r="AC90" s="42"/>
      <c r="AD90" s="42"/>
      <c r="AE90" s="42"/>
      <c r="AF90" s="21"/>
      <c r="AG90" s="42"/>
      <c r="AH90" s="42"/>
      <c r="AI90" s="42"/>
      <c r="AJ90" s="42"/>
      <c r="AK90" s="42"/>
      <c r="AL90" s="42"/>
      <c r="AM90" s="42"/>
      <c r="AN90" s="42"/>
      <c r="AO90" s="42"/>
      <c r="AP90" s="42"/>
      <c r="AQ90" s="42"/>
      <c r="AR90" s="42"/>
    </row>
    <row r="91" spans="1:44" s="77" customFormat="1" ht="15" customHeight="1">
      <c r="A91" s="21"/>
      <c r="B91" s="126">
        <v>8.5832499999999996</v>
      </c>
      <c r="C91" s="127"/>
      <c r="D91" s="88">
        <v>4.3351100000000002</v>
      </c>
      <c r="E91" s="89">
        <v>-1.0712899999999999E-3</v>
      </c>
      <c r="F91" s="88">
        <v>4.7949299999999999</v>
      </c>
      <c r="G91" s="90">
        <v>7.3749999999999996E-2</v>
      </c>
      <c r="H91" s="89">
        <v>6.5312299999999999</v>
      </c>
      <c r="I91" s="90">
        <v>3.5731899999999999</v>
      </c>
      <c r="J91" s="83"/>
      <c r="K91" s="83"/>
      <c r="L91" s="83"/>
      <c r="M91" s="83"/>
      <c r="N91" s="83"/>
      <c r="O91" s="83"/>
      <c r="P91" s="83"/>
      <c r="Q91" s="83"/>
      <c r="R91" s="83"/>
      <c r="S91" s="83"/>
      <c r="T91" s="83"/>
      <c r="U91" s="83"/>
      <c r="V91" s="83"/>
      <c r="W91" s="83"/>
      <c r="X91" s="83"/>
      <c r="Y91" s="83"/>
      <c r="Z91" s="83"/>
      <c r="AA91" s="83"/>
      <c r="AB91" s="42"/>
      <c r="AC91" s="42"/>
      <c r="AD91" s="42"/>
      <c r="AE91" s="42"/>
      <c r="AF91" s="21"/>
      <c r="AG91" s="42"/>
      <c r="AH91" s="42"/>
      <c r="AI91" s="42"/>
      <c r="AJ91" s="42"/>
      <c r="AK91" s="42"/>
      <c r="AL91" s="42"/>
      <c r="AM91" s="42"/>
      <c r="AN91" s="42"/>
      <c r="AO91" s="42"/>
      <c r="AP91" s="42"/>
      <c r="AQ91" s="42"/>
      <c r="AR91" s="42"/>
    </row>
    <row r="92" spans="1:44" s="77" customFormat="1" ht="15" customHeight="1">
      <c r="A92" s="21"/>
      <c r="B92" s="126">
        <v>8.5884999999999998</v>
      </c>
      <c r="C92" s="127"/>
      <c r="D92" s="88">
        <v>4.3348399999999998</v>
      </c>
      <c r="E92" s="89">
        <v>7.2504199999999996E-4</v>
      </c>
      <c r="F92" s="88">
        <v>4.79481</v>
      </c>
      <c r="G92" s="90">
        <v>7.5300000000000006E-2</v>
      </c>
      <c r="H92" s="89">
        <v>6.5297400000000003</v>
      </c>
      <c r="I92" s="90">
        <v>3.5732900000000001</v>
      </c>
      <c r="J92" s="83"/>
      <c r="K92" s="83"/>
      <c r="L92" s="83"/>
      <c r="M92" s="83"/>
      <c r="N92" s="83"/>
      <c r="O92" s="83"/>
      <c r="P92" s="83"/>
      <c r="Q92" s="83"/>
      <c r="R92" s="83"/>
      <c r="S92" s="83"/>
      <c r="T92" s="83"/>
      <c r="U92" s="83"/>
      <c r="V92" s="83"/>
      <c r="W92" s="83"/>
      <c r="X92" s="83"/>
      <c r="Y92" s="83"/>
      <c r="Z92" s="83"/>
      <c r="AA92" s="83"/>
      <c r="AB92" s="42"/>
      <c r="AC92" s="42"/>
      <c r="AD92" s="42"/>
      <c r="AE92" s="42"/>
      <c r="AF92" s="21"/>
      <c r="AG92" s="42"/>
      <c r="AH92" s="42"/>
      <c r="AI92" s="42"/>
      <c r="AJ92" s="42"/>
      <c r="AK92" s="42"/>
      <c r="AL92" s="42"/>
      <c r="AM92" s="42"/>
      <c r="AN92" s="42"/>
      <c r="AO92" s="42"/>
      <c r="AP92" s="42"/>
      <c r="AQ92" s="42"/>
      <c r="AR92" s="42"/>
    </row>
    <row r="93" spans="1:44" s="77" customFormat="1" ht="15" customHeight="1">
      <c r="A93" s="21"/>
      <c r="B93" s="126">
        <v>8.59375</v>
      </c>
      <c r="C93" s="127"/>
      <c r="D93" s="88">
        <v>4.3342099999999997</v>
      </c>
      <c r="E93" s="89">
        <v>7.5243800000000002E-4</v>
      </c>
      <c r="F93" s="88">
        <v>4.7936699999999997</v>
      </c>
      <c r="G93" s="90">
        <v>7.6780000000000001E-2</v>
      </c>
      <c r="H93" s="89">
        <v>6.52529</v>
      </c>
      <c r="I93" s="90">
        <v>3.5711599999999999</v>
      </c>
      <c r="J93" s="83"/>
      <c r="K93" s="83"/>
      <c r="L93" s="83"/>
      <c r="M93" s="83"/>
      <c r="N93" s="83"/>
      <c r="O93" s="83"/>
      <c r="P93" s="83"/>
      <c r="Q93" s="83"/>
      <c r="R93" s="83"/>
      <c r="S93" s="83"/>
      <c r="T93" s="83"/>
      <c r="U93" s="83"/>
      <c r="V93" s="83"/>
      <c r="W93" s="83"/>
      <c r="X93" s="83"/>
      <c r="Y93" s="83"/>
      <c r="Z93" s="83"/>
      <c r="AA93" s="83"/>
      <c r="AB93" s="42"/>
      <c r="AC93" s="42"/>
      <c r="AD93" s="42"/>
      <c r="AE93" s="42"/>
      <c r="AF93" s="21"/>
      <c r="AG93" s="42"/>
      <c r="AH93" s="42"/>
      <c r="AI93" s="42"/>
      <c r="AJ93" s="42"/>
      <c r="AK93" s="42"/>
      <c r="AL93" s="42"/>
      <c r="AM93" s="42"/>
      <c r="AN93" s="42"/>
      <c r="AO93" s="42"/>
      <c r="AP93" s="42"/>
      <c r="AQ93" s="42"/>
      <c r="AR93" s="42"/>
    </row>
    <row r="94" spans="1:44" s="77" customFormat="1" ht="15" customHeight="1">
      <c r="A94" s="21"/>
      <c r="B94" s="126">
        <v>8.5990000000000002</v>
      </c>
      <c r="C94" s="127"/>
      <c r="D94" s="88">
        <v>4.3344399999999998</v>
      </c>
      <c r="E94" s="89">
        <v>1.5794400000000001E-3</v>
      </c>
      <c r="F94" s="88">
        <v>4.7946799999999996</v>
      </c>
      <c r="G94" s="90">
        <v>7.6939999999999995E-2</v>
      </c>
      <c r="H94" s="89">
        <v>6.5248999999999997</v>
      </c>
      <c r="I94" s="90">
        <v>3.5728200000000001</v>
      </c>
      <c r="J94" s="83"/>
      <c r="K94" s="83"/>
      <c r="L94" s="83"/>
      <c r="M94" s="83"/>
      <c r="N94" s="83"/>
      <c r="O94" s="83"/>
      <c r="P94" s="83"/>
      <c r="Q94" s="83"/>
      <c r="R94" s="83"/>
      <c r="S94" s="83"/>
      <c r="T94" s="83"/>
      <c r="U94" s="83"/>
      <c r="V94" s="83"/>
      <c r="W94" s="83"/>
      <c r="X94" s="83"/>
      <c r="Y94" s="83"/>
      <c r="Z94" s="83"/>
      <c r="AA94" s="83"/>
      <c r="AB94" s="42"/>
      <c r="AC94" s="42"/>
      <c r="AD94" s="42"/>
      <c r="AE94" s="42"/>
      <c r="AF94" s="21"/>
      <c r="AG94" s="42"/>
      <c r="AH94" s="42"/>
      <c r="AI94" s="42"/>
      <c r="AJ94" s="42"/>
      <c r="AK94" s="42"/>
      <c r="AL94" s="42"/>
      <c r="AM94" s="42"/>
      <c r="AN94" s="42"/>
      <c r="AO94" s="42"/>
      <c r="AP94" s="42"/>
      <c r="AQ94" s="42"/>
      <c r="AR94" s="42"/>
    </row>
    <row r="95" spans="1:44" s="77" customFormat="1" ht="15" customHeight="1">
      <c r="A95" s="21"/>
      <c r="B95" s="126">
        <v>8.6042500000000004</v>
      </c>
      <c r="C95" s="127"/>
      <c r="D95" s="88">
        <v>4.3345000000000002</v>
      </c>
      <c r="E95" s="89">
        <v>1.60447E-3</v>
      </c>
      <c r="F95" s="88">
        <v>4.79481</v>
      </c>
      <c r="G95" s="90">
        <v>7.707E-2</v>
      </c>
      <c r="H95" s="89">
        <v>6.5258799999999999</v>
      </c>
      <c r="I95" s="90">
        <v>3.5706799999999999</v>
      </c>
      <c r="J95" s="83"/>
      <c r="K95" s="83"/>
      <c r="L95" s="83"/>
      <c r="M95" s="83"/>
      <c r="N95" s="83"/>
      <c r="O95" s="83"/>
      <c r="P95" s="83"/>
      <c r="Q95" s="83"/>
      <c r="R95" s="83"/>
      <c r="S95" s="83"/>
      <c r="T95" s="83"/>
      <c r="U95" s="83"/>
      <c r="V95" s="83"/>
      <c r="W95" s="83"/>
      <c r="X95" s="83"/>
      <c r="Y95" s="83"/>
      <c r="Z95" s="83"/>
      <c r="AA95" s="83"/>
      <c r="AB95" s="42"/>
      <c r="AC95" s="42"/>
      <c r="AD95" s="42"/>
      <c r="AE95" s="42"/>
      <c r="AF95" s="21"/>
      <c r="AG95" s="42"/>
      <c r="AH95" s="42"/>
      <c r="AI95" s="42"/>
      <c r="AJ95" s="42"/>
      <c r="AK95" s="42"/>
      <c r="AL95" s="42"/>
      <c r="AM95" s="42"/>
      <c r="AN95" s="42"/>
      <c r="AO95" s="42"/>
      <c r="AP95" s="42"/>
      <c r="AQ95" s="42"/>
      <c r="AR95" s="42"/>
    </row>
    <row r="96" spans="1:44" s="77" customFormat="1" ht="15" customHeight="1">
      <c r="A96" s="21"/>
      <c r="B96" s="126">
        <v>8.6095000000000006</v>
      </c>
      <c r="C96" s="127"/>
      <c r="D96" s="88">
        <v>4.3340899999999998</v>
      </c>
      <c r="E96" s="89">
        <v>7.2118400000000004E-4</v>
      </c>
      <c r="F96" s="88">
        <v>4.7961600000000004</v>
      </c>
      <c r="G96" s="90">
        <v>7.6929999999999998E-2</v>
      </c>
      <c r="H96" s="89">
        <v>6.5246300000000002</v>
      </c>
      <c r="I96" s="90">
        <v>3.5685099999999998</v>
      </c>
      <c r="J96" s="83"/>
      <c r="K96" s="83"/>
      <c r="L96" s="83"/>
      <c r="M96" s="83"/>
      <c r="N96" s="83"/>
      <c r="O96" s="83"/>
      <c r="P96" s="83"/>
      <c r="Q96" s="83"/>
      <c r="R96" s="83"/>
      <c r="S96" s="83"/>
      <c r="T96" s="83"/>
      <c r="U96" s="83"/>
      <c r="V96" s="83"/>
      <c r="W96" s="83"/>
      <c r="X96" s="83"/>
      <c r="Y96" s="83"/>
      <c r="Z96" s="83"/>
      <c r="AA96" s="83"/>
      <c r="AB96" s="42"/>
      <c r="AC96" s="42"/>
      <c r="AD96" s="42"/>
      <c r="AE96" s="42"/>
      <c r="AF96" s="21"/>
      <c r="AG96" s="42"/>
      <c r="AH96" s="42"/>
      <c r="AI96" s="42"/>
      <c r="AJ96" s="42"/>
      <c r="AK96" s="42"/>
      <c r="AL96" s="42"/>
      <c r="AM96" s="42"/>
      <c r="AN96" s="42"/>
      <c r="AO96" s="42"/>
      <c r="AP96" s="42"/>
      <c r="AQ96" s="42"/>
      <c r="AR96" s="42"/>
    </row>
    <row r="97" spans="1:44" s="77" customFormat="1" ht="15" customHeight="1">
      <c r="A97" s="21"/>
      <c r="B97" s="126">
        <v>8.6147500000000008</v>
      </c>
      <c r="C97" s="127"/>
      <c r="D97" s="88">
        <v>4.3350400000000002</v>
      </c>
      <c r="E97" s="89">
        <v>1.6397300000000001E-3</v>
      </c>
      <c r="F97" s="88">
        <v>4.7962499999999997</v>
      </c>
      <c r="G97" s="90">
        <v>7.7359999999999998E-2</v>
      </c>
      <c r="H97" s="89">
        <v>6.5232999999999999</v>
      </c>
      <c r="I97" s="90">
        <v>3.56969</v>
      </c>
      <c r="J97" s="83"/>
      <c r="K97" s="83"/>
      <c r="L97" s="83"/>
      <c r="M97" s="83"/>
      <c r="N97" s="83"/>
      <c r="O97" s="83"/>
      <c r="P97" s="83"/>
      <c r="Q97" s="83"/>
      <c r="R97" s="83"/>
      <c r="S97" s="83"/>
      <c r="T97" s="83"/>
      <c r="U97" s="83"/>
      <c r="V97" s="83"/>
      <c r="W97" s="83"/>
      <c r="X97" s="83"/>
      <c r="Y97" s="83"/>
      <c r="Z97" s="83"/>
      <c r="AA97" s="83"/>
      <c r="AB97" s="42"/>
      <c r="AC97" s="42"/>
      <c r="AD97" s="42"/>
      <c r="AE97" s="42"/>
      <c r="AF97" s="21"/>
      <c r="AG97" s="42"/>
      <c r="AH97" s="42"/>
      <c r="AI97" s="42"/>
      <c r="AJ97" s="42"/>
      <c r="AK97" s="42"/>
      <c r="AL97" s="42"/>
      <c r="AM97" s="42"/>
      <c r="AN97" s="42"/>
      <c r="AO97" s="42"/>
      <c r="AP97" s="42"/>
      <c r="AQ97" s="42"/>
      <c r="AR97" s="42"/>
    </row>
    <row r="98" spans="1:44" s="77" customFormat="1" ht="15" customHeight="1">
      <c r="A98" s="76"/>
      <c r="B98" s="126">
        <v>8.6199999999999992</v>
      </c>
      <c r="C98" s="127"/>
      <c r="D98" s="88">
        <v>4.3340699999999996</v>
      </c>
      <c r="E98" s="89">
        <v>1.6818099999999999E-4</v>
      </c>
      <c r="F98" s="88">
        <v>4.7950499999999998</v>
      </c>
      <c r="G98" s="90">
        <v>7.5800000000000006E-2</v>
      </c>
      <c r="H98" s="89">
        <v>6.5230100000000002</v>
      </c>
      <c r="I98" s="90">
        <v>3.5652900000000001</v>
      </c>
      <c r="J98" s="83"/>
      <c r="K98" s="83"/>
      <c r="L98" s="83"/>
      <c r="M98" s="83"/>
      <c r="N98" s="83"/>
      <c r="O98" s="83"/>
      <c r="P98" s="83"/>
      <c r="Q98" s="83"/>
      <c r="R98" s="83"/>
      <c r="S98" s="83"/>
      <c r="T98" s="83"/>
      <c r="U98" s="83"/>
      <c r="V98" s="83"/>
      <c r="W98" s="83"/>
      <c r="X98" s="83"/>
      <c r="Y98" s="83"/>
      <c r="Z98" s="83"/>
      <c r="AA98" s="83"/>
      <c r="AB98" s="42"/>
      <c r="AC98" s="42"/>
      <c r="AD98" s="42"/>
      <c r="AE98" s="42"/>
      <c r="AF98" s="76"/>
      <c r="AG98" s="42"/>
      <c r="AH98" s="42"/>
      <c r="AI98" s="42"/>
      <c r="AJ98" s="42"/>
      <c r="AK98" s="42"/>
      <c r="AL98" s="42"/>
      <c r="AM98" s="42"/>
      <c r="AN98" s="42"/>
      <c r="AO98" s="42"/>
      <c r="AP98" s="42"/>
      <c r="AQ98" s="42"/>
      <c r="AR98" s="42"/>
    </row>
    <row r="99" spans="1:44" s="77" customFormat="1" ht="15" customHeight="1">
      <c r="A99" s="21"/>
      <c r="B99" s="126">
        <v>8.6252499999999994</v>
      </c>
      <c r="C99" s="127"/>
      <c r="D99" s="88">
        <v>4.3348300000000002</v>
      </c>
      <c r="E99" s="89">
        <v>3.1516299999999999E-3</v>
      </c>
      <c r="F99" s="88">
        <v>4.7965600000000004</v>
      </c>
      <c r="G99" s="90">
        <v>7.7509999999999996E-2</v>
      </c>
      <c r="H99" s="89">
        <v>6.5217499999999999</v>
      </c>
      <c r="I99" s="90">
        <v>3.5672199999999998</v>
      </c>
      <c r="J99" s="83"/>
      <c r="K99" s="83"/>
      <c r="L99" s="83"/>
      <c r="M99" s="83"/>
      <c r="N99" s="83"/>
      <c r="O99" s="83"/>
      <c r="P99" s="83"/>
      <c r="Q99" s="83"/>
      <c r="R99" s="83"/>
      <c r="S99" s="83"/>
      <c r="T99" s="83"/>
      <c r="U99" s="83"/>
      <c r="V99" s="83"/>
      <c r="W99" s="83"/>
      <c r="X99" s="83"/>
      <c r="Y99" s="83"/>
      <c r="Z99" s="83"/>
      <c r="AA99" s="83"/>
      <c r="AB99" s="42"/>
      <c r="AC99" s="42"/>
      <c r="AD99" s="42"/>
      <c r="AE99" s="42"/>
      <c r="AF99" s="21"/>
      <c r="AG99" s="42"/>
      <c r="AH99" s="42"/>
      <c r="AI99" s="42"/>
      <c r="AJ99" s="42"/>
      <c r="AK99" s="42"/>
      <c r="AL99" s="42"/>
      <c r="AM99" s="42"/>
      <c r="AN99" s="42"/>
      <c r="AO99" s="42"/>
      <c r="AP99" s="42"/>
      <c r="AQ99" s="42"/>
      <c r="AR99" s="42"/>
    </row>
    <row r="100" spans="1:44" s="77" customFormat="1" ht="15" customHeight="1">
      <c r="A100" s="21"/>
      <c r="B100" s="126">
        <v>8.6304999999999996</v>
      </c>
      <c r="C100" s="127"/>
      <c r="D100" s="88">
        <v>4.3334400000000004</v>
      </c>
      <c r="E100" s="89">
        <v>1.89953E-3</v>
      </c>
      <c r="F100" s="88">
        <v>4.7948399999999998</v>
      </c>
      <c r="G100" s="90">
        <v>7.6700000000000004E-2</v>
      </c>
      <c r="H100" s="89">
        <v>6.5185899999999997</v>
      </c>
      <c r="I100" s="90">
        <v>3.56196</v>
      </c>
      <c r="J100" s="83"/>
      <c r="K100" s="83"/>
      <c r="L100" s="83"/>
      <c r="M100" s="83"/>
      <c r="N100" s="83"/>
      <c r="O100" s="83"/>
      <c r="P100" s="83"/>
      <c r="Q100" s="83"/>
      <c r="R100" s="83"/>
      <c r="S100" s="83"/>
      <c r="T100" s="83"/>
      <c r="U100" s="83"/>
      <c r="V100" s="83"/>
      <c r="W100" s="83"/>
      <c r="X100" s="83"/>
      <c r="Y100" s="83"/>
      <c r="Z100" s="83"/>
      <c r="AA100" s="83"/>
      <c r="AB100" s="42"/>
      <c r="AC100" s="42"/>
      <c r="AD100" s="42"/>
      <c r="AE100" s="42"/>
      <c r="AF100" s="21"/>
      <c r="AG100" s="42"/>
      <c r="AH100" s="42"/>
      <c r="AI100" s="42"/>
      <c r="AJ100" s="42"/>
      <c r="AK100" s="42"/>
      <c r="AL100" s="42"/>
      <c r="AM100" s="42"/>
      <c r="AN100" s="42"/>
      <c r="AO100" s="42"/>
      <c r="AP100" s="42"/>
      <c r="AQ100" s="42"/>
      <c r="AR100" s="42"/>
    </row>
    <row r="101" spans="1:44" s="77" customFormat="1" ht="15" customHeight="1">
      <c r="A101" s="21"/>
      <c r="B101" s="126">
        <v>8.6357499999999998</v>
      </c>
      <c r="C101" s="127"/>
      <c r="D101" s="88">
        <v>4.3357900000000003</v>
      </c>
      <c r="E101" s="89">
        <v>1.39601E-3</v>
      </c>
      <c r="F101" s="88">
        <v>4.7968299999999999</v>
      </c>
      <c r="G101" s="90">
        <v>7.7259999999999995E-2</v>
      </c>
      <c r="H101" s="89">
        <v>6.5212399999999997</v>
      </c>
      <c r="I101" s="90">
        <v>3.5660799999999999</v>
      </c>
      <c r="J101" s="83"/>
      <c r="K101" s="83"/>
      <c r="L101" s="83"/>
      <c r="M101" s="83"/>
      <c r="N101" s="83"/>
      <c r="O101" s="83"/>
      <c r="P101" s="83"/>
      <c r="Q101" s="83"/>
      <c r="R101" s="83"/>
      <c r="S101" s="83"/>
      <c r="T101" s="83"/>
      <c r="U101" s="83"/>
      <c r="V101" s="83"/>
      <c r="W101" s="83"/>
      <c r="X101" s="83"/>
      <c r="Y101" s="83"/>
      <c r="Z101" s="83"/>
      <c r="AA101" s="83"/>
      <c r="AB101" s="42"/>
      <c r="AC101" s="42"/>
      <c r="AD101" s="42"/>
      <c r="AE101" s="42"/>
      <c r="AF101" s="21"/>
      <c r="AG101" s="42"/>
      <c r="AH101" s="42"/>
      <c r="AI101" s="42"/>
      <c r="AJ101" s="42"/>
      <c r="AK101" s="42"/>
      <c r="AL101" s="42"/>
      <c r="AM101" s="42"/>
      <c r="AN101" s="42"/>
      <c r="AO101" s="42"/>
      <c r="AP101" s="42"/>
      <c r="AQ101" s="42"/>
      <c r="AR101" s="42"/>
    </row>
    <row r="102" spans="1:44" s="77" customFormat="1" ht="15" customHeight="1">
      <c r="A102" s="21"/>
      <c r="B102" s="126">
        <v>8.641</v>
      </c>
      <c r="C102" s="127"/>
      <c r="D102" s="88">
        <v>4.3371599999999999</v>
      </c>
      <c r="E102" s="89">
        <v>1.9546500000000001E-3</v>
      </c>
      <c r="F102" s="88">
        <v>4.7974100000000002</v>
      </c>
      <c r="G102" s="90">
        <v>7.6950000000000005E-2</v>
      </c>
      <c r="H102" s="89">
        <v>6.5225400000000002</v>
      </c>
      <c r="I102" s="90">
        <v>3.5649899999999999</v>
      </c>
      <c r="J102" s="83"/>
      <c r="K102" s="83"/>
      <c r="L102" s="83"/>
      <c r="M102" s="83"/>
      <c r="N102" s="83"/>
      <c r="O102" s="83"/>
      <c r="P102" s="83"/>
      <c r="Q102" s="83"/>
      <c r="R102" s="83"/>
      <c r="S102" s="83"/>
      <c r="T102" s="83"/>
      <c r="U102" s="83"/>
      <c r="V102" s="83"/>
      <c r="W102" s="83"/>
      <c r="X102" s="83"/>
      <c r="Y102" s="83"/>
      <c r="Z102" s="83"/>
      <c r="AA102" s="83"/>
      <c r="AB102" s="42"/>
      <c r="AC102" s="42"/>
      <c r="AD102" s="42"/>
      <c r="AE102" s="42"/>
      <c r="AF102" s="21"/>
      <c r="AG102" s="42"/>
      <c r="AH102" s="42"/>
      <c r="AI102" s="42"/>
      <c r="AJ102" s="42"/>
      <c r="AK102" s="42"/>
      <c r="AL102" s="42"/>
      <c r="AM102" s="42"/>
      <c r="AN102" s="42"/>
      <c r="AO102" s="42"/>
      <c r="AP102" s="42"/>
      <c r="AQ102" s="42"/>
      <c r="AR102" s="42"/>
    </row>
    <row r="103" spans="1:44" s="77" customFormat="1" ht="15" customHeight="1">
      <c r="A103" s="21"/>
      <c r="B103" s="126">
        <v>8.6462500000000002</v>
      </c>
      <c r="C103" s="127"/>
      <c r="D103" s="88">
        <v>4.3366800000000003</v>
      </c>
      <c r="E103" s="89">
        <v>1.3978199999999999E-3</v>
      </c>
      <c r="F103" s="88">
        <v>4.7983399999999996</v>
      </c>
      <c r="G103" s="90">
        <v>7.7410000000000007E-2</v>
      </c>
      <c r="H103" s="89">
        <v>6.5210800000000004</v>
      </c>
      <c r="I103" s="90">
        <v>3.5611299999999999</v>
      </c>
      <c r="J103" s="83"/>
      <c r="K103" s="83"/>
      <c r="L103" s="83"/>
      <c r="M103" s="83"/>
      <c r="N103" s="83"/>
      <c r="O103" s="83"/>
      <c r="P103" s="83"/>
      <c r="Q103" s="83"/>
      <c r="R103" s="83"/>
      <c r="S103" s="83"/>
      <c r="T103" s="83"/>
      <c r="U103" s="83"/>
      <c r="V103" s="83"/>
      <c r="W103" s="83"/>
      <c r="X103" s="83"/>
      <c r="Y103" s="83"/>
      <c r="Z103" s="83"/>
      <c r="AA103" s="83"/>
      <c r="AB103" s="42"/>
      <c r="AC103" s="42"/>
      <c r="AD103" s="42"/>
      <c r="AE103" s="42"/>
      <c r="AF103" s="21"/>
      <c r="AG103" s="42"/>
      <c r="AH103" s="42"/>
      <c r="AI103" s="42"/>
      <c r="AJ103" s="42"/>
      <c r="AK103" s="42"/>
      <c r="AL103" s="42"/>
      <c r="AM103" s="42"/>
      <c r="AN103" s="42"/>
      <c r="AO103" s="42"/>
      <c r="AP103" s="42"/>
      <c r="AQ103" s="42"/>
      <c r="AR103" s="42"/>
    </row>
    <row r="104" spans="1:44" s="77" customFormat="1" ht="15" customHeight="1">
      <c r="A104" s="21"/>
      <c r="B104" s="126">
        <v>8.6515000000000004</v>
      </c>
      <c r="C104" s="127"/>
      <c r="D104" s="88">
        <v>4.3366699999999998</v>
      </c>
      <c r="E104" s="89">
        <v>2.7631399999999999E-3</v>
      </c>
      <c r="F104" s="88">
        <v>4.79793</v>
      </c>
      <c r="G104" s="90">
        <v>7.8789999999999999E-2</v>
      </c>
      <c r="H104" s="89">
        <v>6.5198299999999998</v>
      </c>
      <c r="I104" s="90">
        <v>3.5627</v>
      </c>
      <c r="J104" s="83"/>
      <c r="K104" s="83"/>
      <c r="L104" s="83"/>
      <c r="M104" s="83"/>
      <c r="N104" s="83"/>
      <c r="O104" s="83"/>
      <c r="P104" s="83"/>
      <c r="Q104" s="83"/>
      <c r="R104" s="83"/>
      <c r="S104" s="83"/>
      <c r="T104" s="83"/>
      <c r="U104" s="83"/>
      <c r="V104" s="83"/>
      <c r="W104" s="83"/>
      <c r="X104" s="83"/>
      <c r="Y104" s="83"/>
      <c r="Z104" s="83"/>
      <c r="AA104" s="83"/>
      <c r="AB104" s="42"/>
      <c r="AC104" s="42"/>
      <c r="AD104" s="42"/>
      <c r="AE104" s="42"/>
      <c r="AF104" s="21"/>
      <c r="AG104" s="42"/>
      <c r="AH104" s="42"/>
      <c r="AI104" s="42"/>
      <c r="AJ104" s="42"/>
      <c r="AK104" s="42"/>
      <c r="AL104" s="42"/>
      <c r="AM104" s="42"/>
      <c r="AN104" s="42"/>
      <c r="AO104" s="42"/>
      <c r="AP104" s="42"/>
      <c r="AQ104" s="42"/>
      <c r="AR104" s="42"/>
    </row>
    <row r="105" spans="1:44" s="77" customFormat="1" ht="15" customHeight="1">
      <c r="A105" s="21"/>
      <c r="B105" s="126">
        <v>8.6567500000000006</v>
      </c>
      <c r="C105" s="127"/>
      <c r="D105" s="88">
        <v>4.3368700000000002</v>
      </c>
      <c r="E105" s="89">
        <v>1.19378E-3</v>
      </c>
      <c r="F105" s="88">
        <v>4.7980900000000002</v>
      </c>
      <c r="G105" s="90">
        <v>7.7679999999999999E-2</v>
      </c>
      <c r="H105" s="89">
        <v>6.52224</v>
      </c>
      <c r="I105" s="90">
        <v>3.5610499999999998</v>
      </c>
      <c r="J105" s="83"/>
      <c r="K105" s="83"/>
      <c r="L105" s="83"/>
      <c r="M105" s="83"/>
      <c r="N105" s="83"/>
      <c r="O105" s="83"/>
      <c r="P105" s="83"/>
      <c r="Q105" s="83"/>
      <c r="R105" s="83"/>
      <c r="S105" s="83"/>
      <c r="T105" s="83"/>
      <c r="U105" s="83"/>
      <c r="V105" s="83"/>
      <c r="W105" s="83"/>
      <c r="X105" s="83"/>
      <c r="Y105" s="83"/>
      <c r="Z105" s="83"/>
      <c r="AA105" s="83"/>
      <c r="AB105" s="42"/>
      <c r="AC105" s="42"/>
      <c r="AD105" s="42"/>
      <c r="AE105" s="42"/>
      <c r="AF105" s="21"/>
      <c r="AG105" s="42"/>
      <c r="AH105" s="42"/>
      <c r="AI105" s="42"/>
      <c r="AJ105" s="42"/>
      <c r="AK105" s="42"/>
      <c r="AL105" s="42"/>
      <c r="AM105" s="42"/>
      <c r="AN105" s="42"/>
      <c r="AO105" s="42"/>
      <c r="AP105" s="42"/>
      <c r="AQ105" s="42"/>
      <c r="AR105" s="42"/>
    </row>
    <row r="106" spans="1:44" s="77" customFormat="1" ht="15" customHeight="1">
      <c r="A106" s="21"/>
      <c r="B106" s="126">
        <v>8.6620000000000008</v>
      </c>
      <c r="C106" s="127"/>
      <c r="D106" s="88">
        <v>4.3376000000000001</v>
      </c>
      <c r="E106" s="89">
        <v>1.67874E-3</v>
      </c>
      <c r="F106" s="88">
        <v>4.7993800000000002</v>
      </c>
      <c r="G106" s="90">
        <v>7.7060000000000003E-2</v>
      </c>
      <c r="H106" s="89">
        <v>6.5216900000000004</v>
      </c>
      <c r="I106" s="90">
        <v>3.5589599999999999</v>
      </c>
      <c r="J106" s="83"/>
      <c r="K106" s="83"/>
      <c r="L106" s="83"/>
      <c r="M106" s="83"/>
      <c r="N106" s="83"/>
      <c r="O106" s="83"/>
      <c r="P106" s="83"/>
      <c r="Q106" s="83"/>
      <c r="R106" s="83"/>
      <c r="S106" s="83"/>
      <c r="T106" s="83"/>
      <c r="U106" s="83"/>
      <c r="V106" s="83"/>
      <c r="W106" s="83"/>
      <c r="X106" s="83"/>
      <c r="Y106" s="83"/>
      <c r="Z106" s="83"/>
      <c r="AA106" s="83"/>
      <c r="AB106" s="42"/>
      <c r="AC106" s="42"/>
      <c r="AD106" s="42"/>
      <c r="AE106" s="42"/>
      <c r="AF106" s="21"/>
      <c r="AG106" s="42"/>
      <c r="AH106" s="42"/>
      <c r="AI106" s="42"/>
      <c r="AJ106" s="42"/>
      <c r="AK106" s="42"/>
      <c r="AL106" s="42"/>
      <c r="AM106" s="42"/>
      <c r="AN106" s="42"/>
      <c r="AO106" s="42"/>
      <c r="AP106" s="42"/>
      <c r="AQ106" s="42"/>
      <c r="AR106" s="42"/>
    </row>
    <row r="107" spans="1:44" s="77" customFormat="1" ht="15" customHeight="1">
      <c r="A107" s="21"/>
      <c r="B107" s="126">
        <v>8.6672499999999992</v>
      </c>
      <c r="C107" s="127"/>
      <c r="D107" s="88">
        <v>4.3379099999999999</v>
      </c>
      <c r="E107" s="89">
        <v>1.37352E-3</v>
      </c>
      <c r="F107" s="88">
        <v>4.7990899999999996</v>
      </c>
      <c r="G107" s="90">
        <v>7.7219999999999997E-2</v>
      </c>
      <c r="H107" s="89">
        <v>6.5199100000000003</v>
      </c>
      <c r="I107" s="90">
        <v>3.5579800000000001</v>
      </c>
      <c r="J107" s="83"/>
      <c r="K107" s="83"/>
      <c r="L107" s="83"/>
      <c r="M107" s="83"/>
      <c r="N107" s="83"/>
      <c r="O107" s="83"/>
      <c r="P107" s="83"/>
      <c r="Q107" s="83"/>
      <c r="R107" s="83"/>
      <c r="S107" s="83"/>
      <c r="T107" s="83"/>
      <c r="U107" s="83"/>
      <c r="V107" s="83"/>
      <c r="W107" s="83"/>
      <c r="X107" s="83"/>
      <c r="Y107" s="83"/>
      <c r="Z107" s="83"/>
      <c r="AA107" s="83"/>
      <c r="AB107" s="42"/>
      <c r="AC107" s="42"/>
      <c r="AD107" s="42"/>
      <c r="AE107" s="42"/>
      <c r="AF107" s="21"/>
      <c r="AG107" s="42"/>
      <c r="AH107" s="42"/>
      <c r="AI107" s="42"/>
      <c r="AJ107" s="42"/>
      <c r="AK107" s="42"/>
      <c r="AL107" s="42"/>
      <c r="AM107" s="42"/>
      <c r="AN107" s="42"/>
      <c r="AO107" s="42"/>
      <c r="AP107" s="42"/>
      <c r="AQ107" s="42"/>
      <c r="AR107" s="42"/>
    </row>
    <row r="108" spans="1:44" s="77" customFormat="1" ht="15" customHeight="1">
      <c r="A108" s="21"/>
      <c r="B108" s="126">
        <v>8.6724999999999994</v>
      </c>
      <c r="C108" s="127"/>
      <c r="D108" s="88">
        <v>4.3374800000000002</v>
      </c>
      <c r="E108" s="89">
        <v>5.9364899999999998E-5</v>
      </c>
      <c r="F108" s="88">
        <v>4.7986000000000004</v>
      </c>
      <c r="G108" s="90">
        <v>7.5689999999999993E-2</v>
      </c>
      <c r="H108" s="89">
        <v>6.51877</v>
      </c>
      <c r="I108" s="90">
        <v>3.5522200000000002</v>
      </c>
      <c r="J108" s="83"/>
      <c r="K108" s="83"/>
      <c r="L108" s="83"/>
      <c r="M108" s="83"/>
      <c r="N108" s="83"/>
      <c r="O108" s="83"/>
      <c r="P108" s="83"/>
      <c r="Q108" s="83"/>
      <c r="R108" s="83"/>
      <c r="S108" s="83"/>
      <c r="T108" s="83"/>
      <c r="U108" s="83"/>
      <c r="V108" s="83"/>
      <c r="W108" s="83"/>
      <c r="X108" s="83"/>
      <c r="Y108" s="83"/>
      <c r="Z108" s="83"/>
      <c r="AA108" s="83"/>
      <c r="AB108" s="42"/>
      <c r="AC108" s="42"/>
      <c r="AD108" s="42"/>
      <c r="AE108" s="42"/>
      <c r="AF108" s="21"/>
      <c r="AG108" s="42"/>
      <c r="AH108" s="42"/>
      <c r="AI108" s="42"/>
      <c r="AJ108" s="42"/>
      <c r="AK108" s="42"/>
      <c r="AL108" s="42"/>
      <c r="AM108" s="42"/>
      <c r="AN108" s="42"/>
      <c r="AO108" s="42"/>
      <c r="AP108" s="42"/>
      <c r="AQ108" s="42"/>
      <c r="AR108" s="42"/>
    </row>
    <row r="109" spans="1:44" s="77" customFormat="1" ht="15" customHeight="1">
      <c r="A109" s="21"/>
      <c r="B109" s="126">
        <v>8.6777499999999996</v>
      </c>
      <c r="C109" s="127"/>
      <c r="D109" s="88">
        <v>4.3373600000000003</v>
      </c>
      <c r="E109" s="89">
        <v>1.15759E-3</v>
      </c>
      <c r="F109" s="88">
        <v>4.79948</v>
      </c>
      <c r="G109" s="90">
        <v>7.7009999999999995E-2</v>
      </c>
      <c r="H109" s="89">
        <v>6.5178799999999999</v>
      </c>
      <c r="I109" s="90">
        <v>3.5544799999999999</v>
      </c>
      <c r="J109" s="83"/>
      <c r="K109" s="83"/>
      <c r="L109" s="83"/>
      <c r="M109" s="83"/>
      <c r="N109" s="83"/>
      <c r="O109" s="83"/>
      <c r="P109" s="83"/>
      <c r="Q109" s="83"/>
      <c r="R109" s="83"/>
      <c r="S109" s="83"/>
      <c r="T109" s="83"/>
      <c r="U109" s="83"/>
      <c r="V109" s="83"/>
      <c r="W109" s="83"/>
      <c r="X109" s="83"/>
      <c r="Y109" s="83"/>
      <c r="Z109" s="83"/>
      <c r="AA109" s="83"/>
      <c r="AB109" s="42"/>
      <c r="AC109" s="42"/>
      <c r="AD109" s="42"/>
      <c r="AE109" s="42"/>
      <c r="AF109" s="21"/>
      <c r="AG109" s="42"/>
      <c r="AH109" s="42"/>
      <c r="AI109" s="42"/>
      <c r="AJ109" s="42"/>
      <c r="AK109" s="42"/>
      <c r="AL109" s="42"/>
      <c r="AM109" s="42"/>
      <c r="AN109" s="42"/>
      <c r="AO109" s="42"/>
      <c r="AP109" s="42"/>
      <c r="AQ109" s="42"/>
      <c r="AR109" s="42"/>
    </row>
    <row r="110" spans="1:44" s="77" customFormat="1" ht="15" customHeight="1">
      <c r="A110" s="21"/>
      <c r="B110" s="126">
        <v>8.6829999999999998</v>
      </c>
      <c r="C110" s="127"/>
      <c r="D110" s="88">
        <v>4.3370499999999996</v>
      </c>
      <c r="E110" s="89">
        <v>1.54422E-3</v>
      </c>
      <c r="F110" s="88">
        <v>4.7978699999999996</v>
      </c>
      <c r="G110" s="90">
        <v>7.825E-2</v>
      </c>
      <c r="H110" s="89">
        <v>6.5159399999999996</v>
      </c>
      <c r="I110" s="90">
        <v>3.55274</v>
      </c>
      <c r="J110" s="83"/>
      <c r="K110" s="83"/>
      <c r="L110" s="83"/>
      <c r="M110" s="83"/>
      <c r="N110" s="83"/>
      <c r="O110" s="83"/>
      <c r="P110" s="83"/>
      <c r="Q110" s="83"/>
      <c r="R110" s="83"/>
      <c r="S110" s="83"/>
      <c r="T110" s="83"/>
      <c r="U110" s="83"/>
      <c r="V110" s="83"/>
      <c r="W110" s="83"/>
      <c r="X110" s="83"/>
      <c r="Y110" s="83"/>
      <c r="Z110" s="83"/>
      <c r="AA110" s="83"/>
      <c r="AB110" s="42"/>
      <c r="AC110" s="42"/>
      <c r="AD110" s="42"/>
      <c r="AE110" s="42"/>
      <c r="AF110" s="21"/>
      <c r="AG110" s="42"/>
      <c r="AH110" s="42"/>
      <c r="AI110" s="42"/>
      <c r="AJ110" s="42"/>
      <c r="AK110" s="42"/>
      <c r="AL110" s="42"/>
      <c r="AM110" s="42"/>
      <c r="AN110" s="42"/>
      <c r="AO110" s="42"/>
      <c r="AP110" s="42"/>
      <c r="AQ110" s="42"/>
      <c r="AR110" s="42"/>
    </row>
    <row r="111" spans="1:44" s="77" customFormat="1" ht="15" customHeight="1">
      <c r="A111" s="21"/>
      <c r="B111" s="126">
        <v>8.68825</v>
      </c>
      <c r="C111" s="127"/>
      <c r="D111" s="88">
        <v>4.33697</v>
      </c>
      <c r="E111" s="89">
        <v>1.37119E-3</v>
      </c>
      <c r="F111" s="88">
        <v>4.7972400000000004</v>
      </c>
      <c r="G111" s="90">
        <v>7.7039999999999997E-2</v>
      </c>
      <c r="H111" s="89">
        <v>6.5156499999999999</v>
      </c>
      <c r="I111" s="90">
        <v>3.54942</v>
      </c>
      <c r="J111" s="83"/>
      <c r="K111" s="83"/>
      <c r="L111" s="83"/>
      <c r="M111" s="83"/>
      <c r="N111" s="83"/>
      <c r="O111" s="83"/>
      <c r="P111" s="83"/>
      <c r="Q111" s="83"/>
      <c r="R111" s="83"/>
      <c r="S111" s="83"/>
      <c r="T111" s="83"/>
      <c r="U111" s="83"/>
      <c r="V111" s="83"/>
      <c r="W111" s="83"/>
      <c r="X111" s="83"/>
      <c r="Y111" s="83"/>
      <c r="Z111" s="83"/>
      <c r="AA111" s="83"/>
      <c r="AB111" s="42"/>
      <c r="AC111" s="42"/>
      <c r="AD111" s="42"/>
      <c r="AE111" s="42"/>
      <c r="AF111" s="21"/>
      <c r="AG111" s="42"/>
      <c r="AH111" s="42"/>
      <c r="AI111" s="42"/>
      <c r="AJ111" s="42"/>
      <c r="AK111" s="42"/>
      <c r="AL111" s="42"/>
      <c r="AM111" s="42"/>
      <c r="AN111" s="42"/>
      <c r="AO111" s="42"/>
      <c r="AP111" s="42"/>
      <c r="AQ111" s="42"/>
      <c r="AR111" s="42"/>
    </row>
    <row r="112" spans="1:44" s="77" customFormat="1" ht="15" customHeight="1">
      <c r="A112" s="21"/>
      <c r="B112" s="126">
        <v>8.6935000000000002</v>
      </c>
      <c r="C112" s="127"/>
      <c r="D112" s="88">
        <v>4.3366199999999999</v>
      </c>
      <c r="E112" s="89">
        <v>5.9880399999999998E-4</v>
      </c>
      <c r="F112" s="88">
        <v>4.7980700000000001</v>
      </c>
      <c r="G112" s="90">
        <v>7.6289999999999997E-2</v>
      </c>
      <c r="H112" s="89">
        <v>6.5153699999999999</v>
      </c>
      <c r="I112" s="90">
        <v>3.54779</v>
      </c>
      <c r="J112" s="83"/>
      <c r="K112" s="83"/>
      <c r="L112" s="83"/>
      <c r="M112" s="83"/>
      <c r="N112" s="83"/>
      <c r="O112" s="83"/>
      <c r="P112" s="83"/>
      <c r="Q112" s="83"/>
      <c r="R112" s="83"/>
      <c r="S112" s="83"/>
      <c r="T112" s="83"/>
      <c r="U112" s="83"/>
      <c r="V112" s="83"/>
      <c r="W112" s="83"/>
      <c r="X112" s="83"/>
      <c r="Y112" s="83"/>
      <c r="Z112" s="83"/>
      <c r="AA112" s="83"/>
      <c r="AB112" s="42"/>
      <c r="AC112" s="42"/>
      <c r="AD112" s="42"/>
      <c r="AE112" s="42"/>
      <c r="AF112" s="21"/>
      <c r="AG112" s="42"/>
      <c r="AH112" s="42"/>
      <c r="AI112" s="42"/>
      <c r="AJ112" s="42"/>
      <c r="AK112" s="42"/>
      <c r="AL112" s="42"/>
      <c r="AM112" s="42"/>
      <c r="AN112" s="42"/>
      <c r="AO112" s="42"/>
      <c r="AP112" s="42"/>
      <c r="AQ112" s="42"/>
      <c r="AR112" s="42"/>
    </row>
    <row r="113" spans="1:44" s="77" customFormat="1" ht="15" customHeight="1">
      <c r="A113" s="21"/>
      <c r="B113" s="126">
        <v>8.6987500000000004</v>
      </c>
      <c r="C113" s="127"/>
      <c r="D113" s="88">
        <v>4.3368700000000002</v>
      </c>
      <c r="E113" s="89">
        <v>-4.3933699999999998E-4</v>
      </c>
      <c r="F113" s="88">
        <v>4.7980999999999998</v>
      </c>
      <c r="G113" s="90">
        <v>7.5990000000000002E-2</v>
      </c>
      <c r="H113" s="89">
        <v>6.5154300000000003</v>
      </c>
      <c r="I113" s="90">
        <v>3.54467</v>
      </c>
      <c r="J113" s="83"/>
      <c r="K113" s="83"/>
      <c r="L113" s="83"/>
      <c r="M113" s="83"/>
      <c r="N113" s="83"/>
      <c r="O113" s="83"/>
      <c r="P113" s="83"/>
      <c r="Q113" s="83"/>
      <c r="R113" s="83"/>
      <c r="S113" s="83"/>
      <c r="T113" s="83"/>
      <c r="U113" s="83"/>
      <c r="V113" s="83"/>
      <c r="W113" s="83"/>
      <c r="X113" s="83"/>
      <c r="Y113" s="83"/>
      <c r="Z113" s="83"/>
      <c r="AA113" s="83"/>
      <c r="AB113" s="42"/>
      <c r="AC113" s="42"/>
      <c r="AD113" s="42"/>
      <c r="AE113" s="42"/>
      <c r="AF113" s="21"/>
      <c r="AG113" s="42"/>
      <c r="AH113" s="42"/>
      <c r="AI113" s="42"/>
      <c r="AJ113" s="42"/>
      <c r="AK113" s="42"/>
      <c r="AL113" s="42"/>
      <c r="AM113" s="42"/>
      <c r="AN113" s="42"/>
      <c r="AO113" s="42"/>
      <c r="AP113" s="42"/>
      <c r="AQ113" s="42"/>
      <c r="AR113" s="42"/>
    </row>
    <row r="114" spans="1:44" s="77" customFormat="1" ht="15" customHeight="1">
      <c r="A114" s="21"/>
      <c r="B114" s="126">
        <v>8.7040000000000006</v>
      </c>
      <c r="C114" s="127"/>
      <c r="D114" s="88">
        <v>4.3372900000000003</v>
      </c>
      <c r="E114" s="89">
        <v>-7.3527599999999999E-4</v>
      </c>
      <c r="F114" s="88">
        <v>4.7981299999999996</v>
      </c>
      <c r="G114" s="90">
        <v>7.6560000000000003E-2</v>
      </c>
      <c r="H114" s="89">
        <v>6.5166599999999999</v>
      </c>
      <c r="I114" s="90">
        <v>3.5455700000000001</v>
      </c>
      <c r="J114" s="83"/>
      <c r="K114" s="83"/>
      <c r="L114" s="83"/>
      <c r="M114" s="83"/>
      <c r="N114" s="83"/>
      <c r="O114" s="83"/>
      <c r="P114" s="83"/>
      <c r="Q114" s="83"/>
      <c r="R114" s="83"/>
      <c r="S114" s="83"/>
      <c r="T114" s="83"/>
      <c r="U114" s="83"/>
      <c r="V114" s="83"/>
      <c r="W114" s="83"/>
      <c r="X114" s="83"/>
      <c r="Y114" s="83"/>
      <c r="Z114" s="83"/>
      <c r="AA114" s="83"/>
      <c r="AB114" s="42"/>
      <c r="AC114" s="42"/>
      <c r="AD114" s="42"/>
      <c r="AE114" s="42"/>
      <c r="AF114" s="21"/>
      <c r="AG114" s="42"/>
      <c r="AH114" s="42"/>
      <c r="AI114" s="42"/>
      <c r="AJ114" s="42"/>
      <c r="AK114" s="42"/>
      <c r="AL114" s="42"/>
      <c r="AM114" s="42"/>
      <c r="AN114" s="42"/>
      <c r="AO114" s="42"/>
      <c r="AP114" s="42"/>
      <c r="AQ114" s="42"/>
      <c r="AR114" s="42"/>
    </row>
    <row r="115" spans="1:44" s="77" customFormat="1" ht="15" customHeight="1">
      <c r="A115" s="21"/>
      <c r="B115" s="126">
        <v>8.7092500000000008</v>
      </c>
      <c r="C115" s="127"/>
      <c r="D115" s="88">
        <v>4.3368900000000004</v>
      </c>
      <c r="E115" s="89">
        <v>-1.0231999999999999E-3</v>
      </c>
      <c r="F115" s="88">
        <v>4.79826</v>
      </c>
      <c r="G115" s="90">
        <v>7.5539999999999996E-2</v>
      </c>
      <c r="H115" s="89">
        <v>6.51633</v>
      </c>
      <c r="I115" s="90">
        <v>3.54217</v>
      </c>
      <c r="J115" s="83"/>
      <c r="K115" s="83"/>
      <c r="L115" s="83"/>
      <c r="M115" s="83"/>
      <c r="N115" s="83"/>
      <c r="O115" s="83"/>
      <c r="P115" s="83"/>
      <c r="Q115" s="83"/>
      <c r="R115" s="83"/>
      <c r="S115" s="83"/>
      <c r="T115" s="83"/>
      <c r="U115" s="83"/>
      <c r="V115" s="83"/>
      <c r="W115" s="83"/>
      <c r="X115" s="83"/>
      <c r="Y115" s="83"/>
      <c r="Z115" s="83"/>
      <c r="AA115" s="83"/>
      <c r="AB115" s="42"/>
      <c r="AC115" s="42"/>
      <c r="AD115" s="42"/>
      <c r="AE115" s="42"/>
      <c r="AF115" s="21"/>
      <c r="AG115" s="42"/>
      <c r="AH115" s="42"/>
      <c r="AI115" s="42"/>
      <c r="AJ115" s="42"/>
      <c r="AK115" s="42"/>
      <c r="AL115" s="42"/>
      <c r="AM115" s="42"/>
      <c r="AN115" s="42"/>
      <c r="AO115" s="42"/>
      <c r="AP115" s="42"/>
      <c r="AQ115" s="42"/>
      <c r="AR115" s="42"/>
    </row>
    <row r="116" spans="1:44" s="77" customFormat="1" ht="15" customHeight="1">
      <c r="A116" s="21"/>
      <c r="B116" s="126">
        <v>8.7144999999999992</v>
      </c>
      <c r="C116" s="127"/>
      <c r="D116" s="88">
        <v>4.3364099999999999</v>
      </c>
      <c r="E116" s="89">
        <v>-1.23116E-3</v>
      </c>
      <c r="F116" s="88">
        <v>4.7985199999999999</v>
      </c>
      <c r="G116" s="90">
        <v>7.5730000000000006E-2</v>
      </c>
      <c r="H116" s="89">
        <v>6.5130800000000004</v>
      </c>
      <c r="I116" s="90">
        <v>3.5407999999999999</v>
      </c>
      <c r="J116" s="83"/>
      <c r="K116" s="83"/>
      <c r="L116" s="83"/>
      <c r="M116" s="83"/>
      <c r="N116" s="83"/>
      <c r="O116" s="83"/>
      <c r="P116" s="83"/>
      <c r="Q116" s="83"/>
      <c r="R116" s="83"/>
      <c r="S116" s="83"/>
      <c r="T116" s="83"/>
      <c r="U116" s="83"/>
      <c r="V116" s="83"/>
      <c r="W116" s="83"/>
      <c r="X116" s="83"/>
      <c r="Y116" s="83"/>
      <c r="Z116" s="83"/>
      <c r="AA116" s="83"/>
      <c r="AB116" s="42"/>
      <c r="AC116" s="42"/>
      <c r="AD116" s="42"/>
      <c r="AE116" s="42"/>
      <c r="AF116" s="21"/>
      <c r="AG116" s="42"/>
      <c r="AH116" s="42"/>
      <c r="AI116" s="42"/>
      <c r="AJ116" s="42"/>
      <c r="AK116" s="42"/>
      <c r="AL116" s="42"/>
      <c r="AM116" s="42"/>
      <c r="AN116" s="42"/>
      <c r="AO116" s="42"/>
      <c r="AP116" s="42"/>
      <c r="AQ116" s="42"/>
      <c r="AR116" s="42"/>
    </row>
    <row r="117" spans="1:44" s="77" customFormat="1" ht="15" customHeight="1">
      <c r="A117" s="21"/>
      <c r="B117" s="126">
        <v>8.7197499999999994</v>
      </c>
      <c r="C117" s="127"/>
      <c r="D117" s="88">
        <v>4.3366400000000001</v>
      </c>
      <c r="E117" s="89">
        <v>-7.1500100000000005E-4</v>
      </c>
      <c r="F117" s="88">
        <v>4.7987399999999996</v>
      </c>
      <c r="G117" s="90">
        <v>7.6619999999999994E-2</v>
      </c>
      <c r="H117" s="89">
        <v>6.51349</v>
      </c>
      <c r="I117" s="90">
        <v>3.5383599999999999</v>
      </c>
      <c r="J117" s="83"/>
      <c r="K117" s="83"/>
      <c r="L117" s="83"/>
      <c r="M117" s="83"/>
      <c r="N117" s="83"/>
      <c r="O117" s="83"/>
      <c r="P117" s="83"/>
      <c r="Q117" s="83"/>
      <c r="R117" s="83"/>
      <c r="S117" s="83"/>
      <c r="T117" s="83"/>
      <c r="U117" s="83"/>
      <c r="V117" s="83"/>
      <c r="W117" s="83"/>
      <c r="X117" s="83"/>
      <c r="Y117" s="83"/>
      <c r="Z117" s="83"/>
      <c r="AA117" s="83"/>
      <c r="AB117" s="42"/>
      <c r="AC117" s="42"/>
      <c r="AD117" s="42"/>
      <c r="AE117" s="42"/>
      <c r="AF117" s="21"/>
      <c r="AG117" s="42"/>
      <c r="AH117" s="42"/>
      <c r="AI117" s="42"/>
      <c r="AJ117" s="42"/>
      <c r="AK117" s="42"/>
      <c r="AL117" s="42"/>
      <c r="AM117" s="42"/>
      <c r="AN117" s="42"/>
      <c r="AO117" s="42"/>
      <c r="AP117" s="42"/>
      <c r="AQ117" s="42"/>
      <c r="AR117" s="42"/>
    </row>
    <row r="118" spans="1:44" s="77" customFormat="1" ht="15" customHeight="1">
      <c r="A118" s="21"/>
      <c r="B118" s="126">
        <v>8.7249999999999996</v>
      </c>
      <c r="C118" s="127"/>
      <c r="D118" s="88">
        <v>4.3369099999999996</v>
      </c>
      <c r="E118" s="89">
        <v>-9.3583999999999996E-4</v>
      </c>
      <c r="F118" s="88">
        <v>4.79833</v>
      </c>
      <c r="G118" s="90">
        <v>7.5689999999999993E-2</v>
      </c>
      <c r="H118" s="89">
        <v>6.5129200000000003</v>
      </c>
      <c r="I118" s="90">
        <v>3.5375299999999998</v>
      </c>
      <c r="J118" s="83"/>
      <c r="K118" s="83"/>
      <c r="L118" s="83"/>
      <c r="M118" s="83"/>
      <c r="N118" s="83"/>
      <c r="O118" s="83"/>
      <c r="P118" s="83"/>
      <c r="Q118" s="83"/>
      <c r="R118" s="83"/>
      <c r="S118" s="83"/>
      <c r="T118" s="83"/>
      <c r="U118" s="83"/>
      <c r="V118" s="83"/>
      <c r="W118" s="83"/>
      <c r="X118" s="83"/>
      <c r="Y118" s="83"/>
      <c r="Z118" s="83"/>
      <c r="AA118" s="83"/>
      <c r="AB118" s="42"/>
      <c r="AC118" s="42"/>
      <c r="AD118" s="42"/>
      <c r="AE118" s="42"/>
      <c r="AF118" s="21"/>
      <c r="AG118" s="42"/>
      <c r="AH118" s="42"/>
      <c r="AI118" s="42"/>
      <c r="AJ118" s="42"/>
      <c r="AK118" s="42"/>
      <c r="AL118" s="42"/>
      <c r="AM118" s="42"/>
      <c r="AN118" s="42"/>
      <c r="AO118" s="42"/>
      <c r="AP118" s="42"/>
      <c r="AQ118" s="42"/>
      <c r="AR118" s="42"/>
    </row>
    <row r="119" spans="1:44" s="77" customFormat="1" ht="15" customHeight="1">
      <c r="A119" s="21"/>
      <c r="B119" s="126">
        <v>8.7302499999999998</v>
      </c>
      <c r="C119" s="127"/>
      <c r="D119" s="88">
        <v>4.3374199999999998</v>
      </c>
      <c r="E119" s="89">
        <v>-7.7742000000000002E-4</v>
      </c>
      <c r="F119" s="88">
        <v>4.7994899999999996</v>
      </c>
      <c r="G119" s="90">
        <v>7.5889999999999999E-2</v>
      </c>
      <c r="H119" s="89">
        <v>6.5136399999999997</v>
      </c>
      <c r="I119" s="90">
        <v>3.5376300000000001</v>
      </c>
      <c r="J119" s="83"/>
      <c r="K119" s="83"/>
      <c r="L119" s="83"/>
      <c r="M119" s="83"/>
      <c r="N119" s="83"/>
      <c r="O119" s="83"/>
      <c r="P119" s="83"/>
      <c r="Q119" s="83"/>
      <c r="R119" s="83"/>
      <c r="S119" s="83"/>
      <c r="T119" s="83"/>
      <c r="U119" s="83"/>
      <c r="V119" s="83"/>
      <c r="W119" s="83"/>
      <c r="X119" s="83"/>
      <c r="Y119" s="83"/>
      <c r="Z119" s="83"/>
      <c r="AA119" s="83"/>
      <c r="AB119" s="42"/>
      <c r="AC119" s="42"/>
      <c r="AD119" s="42"/>
      <c r="AE119" s="42"/>
      <c r="AF119" s="21"/>
      <c r="AG119" s="42"/>
      <c r="AH119" s="42"/>
      <c r="AI119" s="42"/>
      <c r="AJ119" s="42"/>
      <c r="AK119" s="42"/>
      <c r="AL119" s="42"/>
      <c r="AM119" s="42"/>
      <c r="AN119" s="42"/>
      <c r="AO119" s="42"/>
      <c r="AP119" s="42"/>
      <c r="AQ119" s="42"/>
      <c r="AR119" s="42"/>
    </row>
    <row r="120" spans="1:44" s="77" customFormat="1" ht="15" customHeight="1">
      <c r="A120" s="21"/>
      <c r="B120" s="126">
        <v>8.7355</v>
      </c>
      <c r="C120" s="127"/>
      <c r="D120" s="88">
        <v>4.33718</v>
      </c>
      <c r="E120" s="89">
        <v>2.6678599999999998E-4</v>
      </c>
      <c r="F120" s="88">
        <v>4.7991200000000003</v>
      </c>
      <c r="G120" s="90">
        <v>7.7649999999999997E-2</v>
      </c>
      <c r="H120" s="89">
        <v>6.5110400000000004</v>
      </c>
      <c r="I120" s="90">
        <v>3.5377800000000001</v>
      </c>
      <c r="J120" s="83"/>
      <c r="K120" s="83"/>
      <c r="L120" s="83"/>
      <c r="M120" s="83"/>
      <c r="N120" s="83"/>
      <c r="O120" s="83"/>
      <c r="P120" s="83"/>
      <c r="Q120" s="83"/>
      <c r="R120" s="83"/>
      <c r="S120" s="83"/>
      <c r="T120" s="83"/>
      <c r="U120" s="83"/>
      <c r="V120" s="83"/>
      <c r="W120" s="83"/>
      <c r="X120" s="83"/>
      <c r="Y120" s="83"/>
      <c r="Z120" s="83"/>
      <c r="AA120" s="83"/>
      <c r="AB120" s="42"/>
      <c r="AC120" s="42"/>
      <c r="AD120" s="42"/>
      <c r="AE120" s="42"/>
      <c r="AF120" s="21"/>
      <c r="AG120" s="42"/>
      <c r="AH120" s="42"/>
      <c r="AI120" s="42"/>
      <c r="AJ120" s="42"/>
      <c r="AK120" s="42"/>
      <c r="AL120" s="42"/>
      <c r="AM120" s="42"/>
      <c r="AN120" s="42"/>
      <c r="AO120" s="42"/>
      <c r="AP120" s="42"/>
      <c r="AQ120" s="42"/>
      <c r="AR120" s="42"/>
    </row>
    <row r="121" spans="1:44" s="77" customFormat="1" ht="15" customHeight="1">
      <c r="A121" s="21"/>
      <c r="B121" s="126">
        <v>8.7407500000000002</v>
      </c>
      <c r="C121" s="127"/>
      <c r="D121" s="88">
        <v>4.3367800000000001</v>
      </c>
      <c r="E121" s="89">
        <v>1.48214E-4</v>
      </c>
      <c r="F121" s="88">
        <v>4.8000299999999996</v>
      </c>
      <c r="G121" s="90">
        <v>7.6660000000000006E-2</v>
      </c>
      <c r="H121" s="89">
        <v>6.5111999999999997</v>
      </c>
      <c r="I121" s="90">
        <v>3.5354800000000002</v>
      </c>
      <c r="J121" s="83"/>
      <c r="K121" s="83"/>
      <c r="L121" s="83"/>
      <c r="M121" s="83"/>
      <c r="N121" s="83"/>
      <c r="O121" s="83"/>
      <c r="P121" s="83"/>
      <c r="Q121" s="83"/>
      <c r="R121" s="83"/>
      <c r="S121" s="83"/>
      <c r="T121" s="83"/>
      <c r="U121" s="83"/>
      <c r="V121" s="83"/>
      <c r="W121" s="83"/>
      <c r="X121" s="83"/>
      <c r="Y121" s="83"/>
      <c r="Z121" s="83"/>
      <c r="AA121" s="83"/>
      <c r="AB121" s="42"/>
      <c r="AC121" s="42"/>
      <c r="AD121" s="42"/>
      <c r="AE121" s="42"/>
      <c r="AF121" s="21"/>
      <c r="AG121" s="42"/>
      <c r="AH121" s="42"/>
      <c r="AI121" s="42"/>
      <c r="AJ121" s="42"/>
      <c r="AK121" s="42"/>
      <c r="AL121" s="42"/>
      <c r="AM121" s="42"/>
      <c r="AN121" s="42"/>
      <c r="AO121" s="42"/>
      <c r="AP121" s="42"/>
      <c r="AQ121" s="42"/>
      <c r="AR121" s="42"/>
    </row>
    <row r="122" spans="1:44" s="77" customFormat="1" ht="15" customHeight="1">
      <c r="A122" s="21"/>
      <c r="B122" s="126">
        <v>8.7460000000000004</v>
      </c>
      <c r="C122" s="127"/>
      <c r="D122" s="88">
        <v>4.3365499999999999</v>
      </c>
      <c r="E122" s="89">
        <v>2.1366000000000001E-4</v>
      </c>
      <c r="F122" s="88">
        <v>4.7987399999999996</v>
      </c>
      <c r="G122" s="90">
        <v>7.7310000000000004E-2</v>
      </c>
      <c r="H122" s="89">
        <v>6.5098500000000001</v>
      </c>
      <c r="I122" s="90">
        <v>3.5336099999999999</v>
      </c>
      <c r="J122" s="83"/>
      <c r="K122" s="83"/>
      <c r="L122" s="83"/>
      <c r="M122" s="83"/>
      <c r="N122" s="83"/>
      <c r="O122" s="83"/>
      <c r="P122" s="83"/>
      <c r="Q122" s="83"/>
      <c r="R122" s="83"/>
      <c r="S122" s="83"/>
      <c r="T122" s="83"/>
      <c r="U122" s="83"/>
      <c r="V122" s="83"/>
      <c r="W122" s="83"/>
      <c r="X122" s="83"/>
      <c r="Y122" s="83"/>
      <c r="Z122" s="83"/>
      <c r="AA122" s="83"/>
      <c r="AB122" s="42"/>
      <c r="AC122" s="42"/>
      <c r="AD122" s="42"/>
      <c r="AE122" s="42"/>
      <c r="AF122" s="21"/>
      <c r="AG122" s="42"/>
      <c r="AH122" s="42"/>
      <c r="AI122" s="42"/>
      <c r="AJ122" s="42"/>
      <c r="AK122" s="42"/>
      <c r="AL122" s="42"/>
      <c r="AM122" s="42"/>
      <c r="AN122" s="42"/>
      <c r="AO122" s="42"/>
      <c r="AP122" s="42"/>
      <c r="AQ122" s="42"/>
      <c r="AR122" s="42"/>
    </row>
    <row r="123" spans="1:44" s="77" customFormat="1" ht="15" customHeight="1">
      <c r="A123" s="21"/>
      <c r="B123" s="126">
        <v>8.7512500000000006</v>
      </c>
      <c r="C123" s="127"/>
      <c r="D123" s="88">
        <v>4.3360700000000003</v>
      </c>
      <c r="E123" s="89">
        <v>9.798719999999999E-4</v>
      </c>
      <c r="F123" s="88">
        <v>4.79922</v>
      </c>
      <c r="G123" s="90">
        <v>7.8979999999999995E-2</v>
      </c>
      <c r="H123" s="89">
        <v>6.5041200000000003</v>
      </c>
      <c r="I123" s="90">
        <v>3.5349400000000002</v>
      </c>
      <c r="J123" s="83"/>
      <c r="K123" s="83"/>
      <c r="L123" s="83"/>
      <c r="M123" s="83"/>
      <c r="N123" s="83"/>
      <c r="O123" s="83"/>
      <c r="P123" s="83"/>
      <c r="Q123" s="83"/>
      <c r="R123" s="83"/>
      <c r="S123" s="83"/>
      <c r="T123" s="83"/>
      <c r="U123" s="83"/>
      <c r="V123" s="83"/>
      <c r="W123" s="83"/>
      <c r="X123" s="83"/>
      <c r="Y123" s="83"/>
      <c r="Z123" s="83"/>
      <c r="AA123" s="83"/>
      <c r="AB123" s="42"/>
      <c r="AC123" s="42"/>
      <c r="AD123" s="42"/>
      <c r="AE123" s="42"/>
      <c r="AF123" s="21"/>
      <c r="AG123" s="42"/>
      <c r="AH123" s="42"/>
      <c r="AI123" s="42"/>
      <c r="AJ123" s="42"/>
      <c r="AK123" s="42"/>
      <c r="AL123" s="42"/>
      <c r="AM123" s="42"/>
      <c r="AN123" s="42"/>
      <c r="AO123" s="42"/>
      <c r="AP123" s="42"/>
      <c r="AQ123" s="42"/>
      <c r="AR123" s="42"/>
    </row>
    <row r="124" spans="1:44" s="77" customFormat="1" ht="15" customHeight="1">
      <c r="A124" s="21"/>
      <c r="B124" s="126">
        <v>8.7565000000000008</v>
      </c>
      <c r="C124" s="127"/>
      <c r="D124" s="88">
        <v>4.3357400000000004</v>
      </c>
      <c r="E124" s="89">
        <v>1.1660399999999999E-3</v>
      </c>
      <c r="F124" s="88">
        <v>4.7980799999999997</v>
      </c>
      <c r="G124" s="90">
        <v>7.8450000000000006E-2</v>
      </c>
      <c r="H124" s="89">
        <v>6.50183</v>
      </c>
      <c r="I124" s="90">
        <v>3.53328</v>
      </c>
      <c r="J124" s="83"/>
      <c r="K124" s="83"/>
      <c r="L124" s="83"/>
      <c r="M124" s="83"/>
      <c r="N124" s="83"/>
      <c r="O124" s="83"/>
      <c r="P124" s="83"/>
      <c r="Q124" s="83"/>
      <c r="R124" s="83"/>
      <c r="S124" s="83"/>
      <c r="T124" s="83"/>
      <c r="U124" s="83"/>
      <c r="V124" s="83"/>
      <c r="W124" s="83"/>
      <c r="X124" s="83"/>
      <c r="Y124" s="83"/>
      <c r="Z124" s="83"/>
      <c r="AA124" s="83"/>
      <c r="AB124" s="42"/>
      <c r="AC124" s="42"/>
      <c r="AD124" s="42"/>
      <c r="AE124" s="42"/>
      <c r="AF124" s="21"/>
      <c r="AG124" s="42"/>
      <c r="AH124" s="42"/>
      <c r="AI124" s="42"/>
      <c r="AJ124" s="42"/>
      <c r="AK124" s="42"/>
      <c r="AL124" s="42"/>
      <c r="AM124" s="42"/>
      <c r="AN124" s="42"/>
      <c r="AO124" s="42"/>
      <c r="AP124" s="42"/>
      <c r="AQ124" s="42"/>
      <c r="AR124" s="42"/>
    </row>
    <row r="125" spans="1:44" s="77" customFormat="1" ht="15" customHeight="1">
      <c r="A125" s="21"/>
      <c r="B125" s="126">
        <v>8.7617499999999993</v>
      </c>
      <c r="C125" s="127"/>
      <c r="D125" s="88">
        <v>4.3356300000000001</v>
      </c>
      <c r="E125" s="89">
        <v>1.71685E-3</v>
      </c>
      <c r="F125" s="88">
        <v>4.79861</v>
      </c>
      <c r="G125" s="90">
        <v>7.9969999999999999E-2</v>
      </c>
      <c r="H125" s="89">
        <v>6.5020199999999999</v>
      </c>
      <c r="I125" s="90">
        <v>3.5306099999999998</v>
      </c>
      <c r="J125" s="83"/>
      <c r="K125" s="83"/>
      <c r="L125" s="83"/>
      <c r="M125" s="83"/>
      <c r="N125" s="83"/>
      <c r="O125" s="83"/>
      <c r="P125" s="83"/>
      <c r="Q125" s="83"/>
      <c r="R125" s="83"/>
      <c r="S125" s="83"/>
      <c r="T125" s="83"/>
      <c r="U125" s="83"/>
      <c r="V125" s="83"/>
      <c r="W125" s="83"/>
      <c r="X125" s="83"/>
      <c r="Y125" s="83"/>
      <c r="Z125" s="83"/>
      <c r="AA125" s="83"/>
      <c r="AB125" s="42"/>
      <c r="AC125" s="42"/>
      <c r="AD125" s="42"/>
      <c r="AE125" s="42"/>
      <c r="AF125" s="21"/>
      <c r="AG125" s="42"/>
      <c r="AH125" s="42"/>
      <c r="AI125" s="42"/>
      <c r="AJ125" s="42"/>
      <c r="AK125" s="42"/>
      <c r="AL125" s="42"/>
      <c r="AM125" s="42"/>
      <c r="AN125" s="42"/>
      <c r="AO125" s="42"/>
      <c r="AP125" s="42"/>
      <c r="AQ125" s="42"/>
      <c r="AR125" s="42"/>
    </row>
    <row r="126" spans="1:44" s="77" customFormat="1" ht="15" customHeight="1">
      <c r="A126" s="21"/>
      <c r="B126" s="126">
        <v>8.7669999999999995</v>
      </c>
      <c r="C126" s="127"/>
      <c r="D126" s="88">
        <v>4.3358499999999998</v>
      </c>
      <c r="E126" s="89">
        <v>8.9948600000000001E-4</v>
      </c>
      <c r="F126" s="88">
        <v>4.7988900000000001</v>
      </c>
      <c r="G126" s="90">
        <v>7.9100000000000004E-2</v>
      </c>
      <c r="H126" s="89">
        <v>6.5025500000000003</v>
      </c>
      <c r="I126" s="90">
        <v>3.5299299999999998</v>
      </c>
      <c r="J126" s="83"/>
      <c r="K126" s="83"/>
      <c r="L126" s="83"/>
      <c r="M126" s="83"/>
      <c r="N126" s="83"/>
      <c r="O126" s="83"/>
      <c r="P126" s="83"/>
      <c r="Q126" s="83"/>
      <c r="R126" s="83"/>
      <c r="S126" s="83"/>
      <c r="T126" s="83"/>
      <c r="U126" s="83"/>
      <c r="V126" s="83"/>
      <c r="W126" s="83"/>
      <c r="X126" s="83"/>
      <c r="Y126" s="83"/>
      <c r="Z126" s="83"/>
      <c r="AA126" s="83"/>
      <c r="AB126" s="42"/>
      <c r="AC126" s="42"/>
      <c r="AD126" s="42"/>
      <c r="AE126" s="42"/>
      <c r="AF126" s="21"/>
      <c r="AG126" s="42"/>
      <c r="AH126" s="42"/>
      <c r="AI126" s="42"/>
      <c r="AJ126" s="42"/>
      <c r="AK126" s="42"/>
      <c r="AL126" s="42"/>
      <c r="AM126" s="42"/>
      <c r="AN126" s="42"/>
      <c r="AO126" s="42"/>
      <c r="AP126" s="42"/>
      <c r="AQ126" s="42"/>
      <c r="AR126" s="42"/>
    </row>
    <row r="127" spans="1:44" s="77" customFormat="1" ht="15" customHeight="1">
      <c r="A127" s="21"/>
      <c r="B127" s="126">
        <v>8.7722499999999997</v>
      </c>
      <c r="C127" s="127"/>
      <c r="D127" s="88">
        <v>4.3342299999999998</v>
      </c>
      <c r="E127" s="89">
        <v>2.0630800000000001E-3</v>
      </c>
      <c r="F127" s="88">
        <v>4.7984499999999999</v>
      </c>
      <c r="G127" s="90">
        <v>8.0100000000000005E-2</v>
      </c>
      <c r="H127" s="89">
        <v>6.4990800000000002</v>
      </c>
      <c r="I127" s="90">
        <v>3.5269499999999998</v>
      </c>
      <c r="J127" s="83"/>
      <c r="K127" s="83"/>
      <c r="L127" s="83"/>
      <c r="M127" s="83"/>
      <c r="N127" s="83"/>
      <c r="O127" s="83"/>
      <c r="P127" s="83"/>
      <c r="Q127" s="83"/>
      <c r="R127" s="83"/>
      <c r="S127" s="83"/>
      <c r="T127" s="83"/>
      <c r="U127" s="83"/>
      <c r="V127" s="83"/>
      <c r="W127" s="83"/>
      <c r="X127" s="83"/>
      <c r="Y127" s="83"/>
      <c r="Z127" s="83"/>
      <c r="AA127" s="83"/>
      <c r="AB127" s="42"/>
      <c r="AC127" s="42"/>
      <c r="AD127" s="42"/>
      <c r="AE127" s="42"/>
      <c r="AF127" s="21"/>
      <c r="AG127" s="42"/>
      <c r="AH127" s="42"/>
      <c r="AI127" s="42"/>
      <c r="AJ127" s="42"/>
      <c r="AK127" s="42"/>
      <c r="AL127" s="42"/>
      <c r="AM127" s="42"/>
      <c r="AN127" s="42"/>
      <c r="AO127" s="42"/>
      <c r="AP127" s="42"/>
      <c r="AQ127" s="42"/>
      <c r="AR127" s="42"/>
    </row>
    <row r="128" spans="1:44" s="77" customFormat="1" ht="15" customHeight="1">
      <c r="A128" s="21"/>
      <c r="B128" s="126">
        <v>8.7774999999999999</v>
      </c>
      <c r="C128" s="127"/>
      <c r="D128" s="88">
        <v>4.3355499999999996</v>
      </c>
      <c r="E128" s="89">
        <v>2.3475100000000001E-3</v>
      </c>
      <c r="F128" s="88">
        <v>4.7992100000000004</v>
      </c>
      <c r="G128" s="90">
        <v>8.0170000000000005E-2</v>
      </c>
      <c r="H128" s="89">
        <v>6.4996799999999997</v>
      </c>
      <c r="I128" s="90">
        <v>3.52834</v>
      </c>
      <c r="J128" s="83"/>
      <c r="K128" s="83"/>
      <c r="L128" s="83"/>
      <c r="M128" s="83"/>
      <c r="N128" s="83"/>
      <c r="O128" s="83"/>
      <c r="P128" s="83"/>
      <c r="Q128" s="83"/>
      <c r="R128" s="83"/>
      <c r="S128" s="83"/>
      <c r="T128" s="83"/>
      <c r="U128" s="83"/>
      <c r="V128" s="83"/>
      <c r="W128" s="83"/>
      <c r="X128" s="83"/>
      <c r="Y128" s="83"/>
      <c r="Z128" s="83"/>
      <c r="AA128" s="83"/>
      <c r="AB128" s="42"/>
      <c r="AC128" s="42"/>
      <c r="AD128" s="42"/>
      <c r="AE128" s="42"/>
      <c r="AF128" s="21"/>
      <c r="AG128" s="42"/>
      <c r="AH128" s="42"/>
      <c r="AI128" s="42"/>
      <c r="AJ128" s="42"/>
      <c r="AK128" s="42"/>
      <c r="AL128" s="42"/>
      <c r="AM128" s="42"/>
      <c r="AN128" s="42"/>
      <c r="AO128" s="42"/>
      <c r="AP128" s="42"/>
      <c r="AQ128" s="42"/>
      <c r="AR128" s="42"/>
    </row>
    <row r="129" spans="1:44" s="77" customFormat="1" ht="15" customHeight="1">
      <c r="A129" s="21"/>
      <c r="B129" s="126">
        <v>8.7827500000000001</v>
      </c>
      <c r="C129" s="127"/>
      <c r="D129" s="88">
        <v>4.3350999999999997</v>
      </c>
      <c r="E129" s="89">
        <v>3.0126300000000001E-3</v>
      </c>
      <c r="F129" s="88">
        <v>4.7993199999999998</v>
      </c>
      <c r="G129" s="90">
        <v>8.0820000000000003E-2</v>
      </c>
      <c r="H129" s="89">
        <v>6.49871</v>
      </c>
      <c r="I129" s="90">
        <v>3.52691</v>
      </c>
      <c r="J129" s="83"/>
      <c r="K129" s="83"/>
      <c r="L129" s="83"/>
      <c r="M129" s="83"/>
      <c r="N129" s="83"/>
      <c r="O129" s="83"/>
      <c r="P129" s="83"/>
      <c r="Q129" s="83"/>
      <c r="R129" s="83"/>
      <c r="S129" s="83"/>
      <c r="T129" s="83"/>
      <c r="U129" s="83"/>
      <c r="V129" s="83"/>
      <c r="W129" s="83"/>
      <c r="X129" s="83"/>
      <c r="Y129" s="83"/>
      <c r="Z129" s="83"/>
      <c r="AA129" s="83"/>
      <c r="AB129" s="42"/>
      <c r="AC129" s="42"/>
      <c r="AD129" s="42"/>
      <c r="AE129" s="42"/>
      <c r="AF129" s="21"/>
      <c r="AG129" s="42"/>
      <c r="AH129" s="42"/>
      <c r="AI129" s="42"/>
      <c r="AJ129" s="42"/>
      <c r="AK129" s="42"/>
      <c r="AL129" s="42"/>
      <c r="AM129" s="42"/>
      <c r="AN129" s="42"/>
      <c r="AO129" s="42"/>
      <c r="AP129" s="42"/>
      <c r="AQ129" s="42"/>
      <c r="AR129" s="42"/>
    </row>
    <row r="130" spans="1:44" s="77" customFormat="1" ht="15" customHeight="1">
      <c r="A130" s="21"/>
      <c r="B130" s="126">
        <v>8.7880000000000003</v>
      </c>
      <c r="C130" s="127"/>
      <c r="D130" s="88">
        <v>4.3356599999999998</v>
      </c>
      <c r="E130" s="89">
        <v>2.6328300000000001E-3</v>
      </c>
      <c r="F130" s="88">
        <v>4.8002599999999997</v>
      </c>
      <c r="G130" s="90">
        <v>8.14E-2</v>
      </c>
      <c r="H130" s="89">
        <v>6.4989299999999997</v>
      </c>
      <c r="I130" s="90">
        <v>3.5249600000000001</v>
      </c>
      <c r="J130" s="83"/>
      <c r="K130" s="83"/>
      <c r="L130" s="83"/>
      <c r="M130" s="83"/>
      <c r="N130" s="83"/>
      <c r="O130" s="83"/>
      <c r="P130" s="83"/>
      <c r="Q130" s="83"/>
      <c r="R130" s="83"/>
      <c r="S130" s="83"/>
      <c r="T130" s="83"/>
      <c r="U130" s="83"/>
      <c r="V130" s="83"/>
      <c r="W130" s="83"/>
      <c r="X130" s="83"/>
      <c r="Y130" s="83"/>
      <c r="Z130" s="83"/>
      <c r="AA130" s="83"/>
      <c r="AB130" s="42"/>
      <c r="AC130" s="42"/>
      <c r="AD130" s="42"/>
      <c r="AE130" s="42"/>
      <c r="AF130" s="21"/>
      <c r="AG130" s="42"/>
      <c r="AH130" s="42"/>
      <c r="AI130" s="42"/>
      <c r="AJ130" s="42"/>
      <c r="AK130" s="42"/>
      <c r="AL130" s="42"/>
      <c r="AM130" s="42"/>
      <c r="AN130" s="42"/>
      <c r="AO130" s="42"/>
      <c r="AP130" s="42"/>
      <c r="AQ130" s="42"/>
      <c r="AR130" s="42"/>
    </row>
    <row r="131" spans="1:44" s="77" customFormat="1" ht="15" customHeight="1">
      <c r="A131" s="21"/>
      <c r="B131" s="126">
        <v>8.7932500000000005</v>
      </c>
      <c r="C131" s="127"/>
      <c r="D131" s="88">
        <v>4.3343499999999997</v>
      </c>
      <c r="E131" s="89">
        <v>2.79729E-3</v>
      </c>
      <c r="F131" s="88">
        <v>4.7989100000000002</v>
      </c>
      <c r="G131" s="90">
        <v>8.1390000000000004E-2</v>
      </c>
      <c r="H131" s="89">
        <v>6.4973700000000001</v>
      </c>
      <c r="I131" s="90">
        <v>3.5216599999999998</v>
      </c>
      <c r="J131" s="83"/>
      <c r="K131" s="83"/>
      <c r="L131" s="83"/>
      <c r="M131" s="83"/>
      <c r="N131" s="83"/>
      <c r="O131" s="83"/>
      <c r="P131" s="83"/>
      <c r="Q131" s="83"/>
      <c r="R131" s="83"/>
      <c r="S131" s="83"/>
      <c r="T131" s="83"/>
      <c r="U131" s="83"/>
      <c r="V131" s="83"/>
      <c r="W131" s="83"/>
      <c r="X131" s="83"/>
      <c r="Y131" s="83"/>
      <c r="Z131" s="83"/>
      <c r="AA131" s="83"/>
      <c r="AB131" s="42"/>
      <c r="AC131" s="42"/>
      <c r="AD131" s="42"/>
      <c r="AE131" s="42"/>
      <c r="AF131" s="21"/>
      <c r="AG131" s="42"/>
      <c r="AH131" s="42"/>
      <c r="AI131" s="42"/>
      <c r="AJ131" s="42"/>
      <c r="AK131" s="42"/>
      <c r="AL131" s="42"/>
      <c r="AM131" s="42"/>
      <c r="AN131" s="42"/>
      <c r="AO131" s="42"/>
      <c r="AP131" s="42"/>
      <c r="AQ131" s="42"/>
      <c r="AR131" s="42"/>
    </row>
    <row r="132" spans="1:44" s="77" customFormat="1" ht="15" customHeight="1">
      <c r="A132" s="76"/>
      <c r="B132" s="126">
        <v>8.7985000000000007</v>
      </c>
      <c r="C132" s="127"/>
      <c r="D132" s="88">
        <v>4.3352500000000003</v>
      </c>
      <c r="E132" s="89">
        <v>2.8656799999999998E-3</v>
      </c>
      <c r="F132" s="88">
        <v>4.8002900000000004</v>
      </c>
      <c r="G132" s="90">
        <v>8.0960000000000004E-2</v>
      </c>
      <c r="H132" s="89">
        <v>6.4967800000000002</v>
      </c>
      <c r="I132" s="90">
        <v>3.5220400000000001</v>
      </c>
      <c r="J132" s="83"/>
      <c r="K132" s="83"/>
      <c r="L132" s="83"/>
      <c r="M132" s="83"/>
      <c r="N132" s="83"/>
      <c r="O132" s="83"/>
      <c r="P132" s="83"/>
      <c r="Q132" s="83"/>
      <c r="R132" s="83"/>
      <c r="S132" s="83"/>
      <c r="T132" s="83"/>
      <c r="U132" s="83"/>
      <c r="V132" s="83"/>
      <c r="W132" s="83"/>
      <c r="X132" s="83"/>
      <c r="Y132" s="83"/>
      <c r="Z132" s="83"/>
      <c r="AA132" s="83"/>
      <c r="AB132" s="42"/>
      <c r="AC132" s="42"/>
      <c r="AD132" s="42"/>
      <c r="AE132" s="42"/>
      <c r="AF132" s="76"/>
      <c r="AG132" s="42"/>
      <c r="AH132" s="42"/>
      <c r="AI132" s="42"/>
      <c r="AJ132" s="42"/>
      <c r="AK132" s="42"/>
      <c r="AL132" s="42"/>
      <c r="AM132" s="42"/>
      <c r="AN132" s="42"/>
      <c r="AO132" s="42"/>
      <c r="AP132" s="42"/>
      <c r="AQ132" s="42"/>
      <c r="AR132" s="42"/>
    </row>
    <row r="133" spans="1:44" s="77" customFormat="1" ht="15" customHeight="1">
      <c r="A133" s="21"/>
      <c r="B133" s="126">
        <v>8.8037500000000009</v>
      </c>
      <c r="C133" s="127"/>
      <c r="D133" s="88">
        <v>4.3355499999999996</v>
      </c>
      <c r="E133" s="89">
        <v>1.66242E-3</v>
      </c>
      <c r="F133" s="88">
        <v>4.8001199999999997</v>
      </c>
      <c r="G133" s="90">
        <v>8.004E-2</v>
      </c>
      <c r="H133" s="89">
        <v>6.4964399999999998</v>
      </c>
      <c r="I133" s="90">
        <v>3.5193699999999999</v>
      </c>
      <c r="J133" s="83"/>
      <c r="K133" s="83"/>
      <c r="L133" s="83"/>
      <c r="M133" s="83"/>
      <c r="N133" s="83"/>
      <c r="O133" s="83"/>
      <c r="P133" s="83"/>
      <c r="Q133" s="83"/>
      <c r="R133" s="83"/>
      <c r="S133" s="83"/>
      <c r="T133" s="83"/>
      <c r="U133" s="83"/>
      <c r="V133" s="83"/>
      <c r="W133" s="83"/>
      <c r="X133" s="83"/>
      <c r="Y133" s="83"/>
      <c r="Z133" s="83"/>
      <c r="AA133" s="83"/>
      <c r="AB133" s="42"/>
      <c r="AC133" s="42"/>
      <c r="AD133" s="42"/>
      <c r="AE133" s="42"/>
      <c r="AF133" s="21"/>
      <c r="AG133" s="42"/>
      <c r="AH133" s="42"/>
      <c r="AI133" s="42"/>
      <c r="AJ133" s="42"/>
      <c r="AK133" s="42"/>
      <c r="AL133" s="42"/>
      <c r="AM133" s="42"/>
      <c r="AN133" s="42"/>
      <c r="AO133" s="42"/>
      <c r="AP133" s="42"/>
      <c r="AQ133" s="42"/>
      <c r="AR133" s="42"/>
    </row>
    <row r="134" spans="1:44" s="77" customFormat="1" ht="15" customHeight="1">
      <c r="A134" s="21"/>
      <c r="B134" s="126">
        <v>8.8089999999999993</v>
      </c>
      <c r="C134" s="127"/>
      <c r="D134" s="88">
        <v>4.3358499999999998</v>
      </c>
      <c r="E134" s="89">
        <v>2.4531900000000001E-3</v>
      </c>
      <c r="F134" s="88">
        <v>4.8010299999999999</v>
      </c>
      <c r="G134" s="90">
        <v>8.1470000000000001E-2</v>
      </c>
      <c r="H134" s="89">
        <v>6.4942799999999998</v>
      </c>
      <c r="I134" s="90">
        <v>3.5204599999999999</v>
      </c>
      <c r="J134" s="83"/>
      <c r="K134" s="83"/>
      <c r="L134" s="83"/>
      <c r="M134" s="83"/>
      <c r="N134" s="83"/>
      <c r="O134" s="83"/>
      <c r="P134" s="83"/>
      <c r="Q134" s="83"/>
      <c r="R134" s="83"/>
      <c r="S134" s="83"/>
      <c r="T134" s="83"/>
      <c r="U134" s="83"/>
      <c r="V134" s="83"/>
      <c r="W134" s="83"/>
      <c r="X134" s="83"/>
      <c r="Y134" s="83"/>
      <c r="Z134" s="83"/>
      <c r="AA134" s="83"/>
      <c r="AB134" s="42"/>
      <c r="AC134" s="42"/>
      <c r="AD134" s="42"/>
      <c r="AE134" s="42"/>
      <c r="AF134" s="21"/>
      <c r="AG134" s="42"/>
      <c r="AH134" s="42"/>
      <c r="AI134" s="42"/>
      <c r="AJ134" s="42"/>
      <c r="AK134" s="42"/>
      <c r="AL134" s="42"/>
      <c r="AM134" s="42"/>
      <c r="AN134" s="42"/>
      <c r="AO134" s="42"/>
      <c r="AP134" s="42"/>
      <c r="AQ134" s="42"/>
      <c r="AR134" s="42"/>
    </row>
    <row r="135" spans="1:44" s="77" customFormat="1" ht="15" customHeight="1">
      <c r="A135" s="21"/>
      <c r="B135" s="126">
        <v>8.8142499999999995</v>
      </c>
      <c r="C135" s="127"/>
      <c r="D135" s="88">
        <v>4.3372400000000004</v>
      </c>
      <c r="E135" s="89">
        <v>2.4016599999999999E-3</v>
      </c>
      <c r="F135" s="88">
        <v>4.8015499999999998</v>
      </c>
      <c r="G135" s="90">
        <v>8.1759999999999999E-2</v>
      </c>
      <c r="H135" s="89">
        <v>6.4965700000000002</v>
      </c>
      <c r="I135" s="90">
        <v>3.5179800000000001</v>
      </c>
      <c r="J135" s="83"/>
      <c r="K135" s="83"/>
      <c r="L135" s="83"/>
      <c r="M135" s="83"/>
      <c r="N135" s="83"/>
      <c r="O135" s="83"/>
      <c r="P135" s="83"/>
      <c r="Q135" s="83"/>
      <c r="R135" s="83"/>
      <c r="S135" s="83"/>
      <c r="T135" s="83"/>
      <c r="U135" s="83"/>
      <c r="V135" s="83"/>
      <c r="W135" s="83"/>
      <c r="X135" s="83"/>
      <c r="Y135" s="83"/>
      <c r="Z135" s="83"/>
      <c r="AA135" s="83"/>
      <c r="AB135" s="42"/>
      <c r="AC135" s="42"/>
      <c r="AD135" s="42"/>
      <c r="AE135" s="42"/>
      <c r="AF135" s="21"/>
      <c r="AG135" s="42"/>
      <c r="AH135" s="42"/>
      <c r="AI135" s="42"/>
      <c r="AJ135" s="42"/>
      <c r="AK135" s="42"/>
      <c r="AL135" s="42"/>
      <c r="AM135" s="42"/>
      <c r="AN135" s="42"/>
      <c r="AO135" s="42"/>
      <c r="AP135" s="42"/>
      <c r="AQ135" s="42"/>
      <c r="AR135" s="42"/>
    </row>
    <row r="136" spans="1:44" s="77" customFormat="1" ht="15" customHeight="1">
      <c r="A136" s="21"/>
      <c r="B136" s="126">
        <v>8.8194999999999997</v>
      </c>
      <c r="C136" s="127"/>
      <c r="D136" s="88">
        <v>4.3369200000000001</v>
      </c>
      <c r="E136" s="89">
        <v>2.3169200000000001E-3</v>
      </c>
      <c r="F136" s="88">
        <v>4.8024399999999998</v>
      </c>
      <c r="G136" s="90">
        <v>8.1570000000000004E-2</v>
      </c>
      <c r="H136" s="89">
        <v>6.49634</v>
      </c>
      <c r="I136" s="90">
        <v>3.5175299999999998</v>
      </c>
      <c r="J136" s="83"/>
      <c r="K136" s="83"/>
      <c r="L136" s="83"/>
      <c r="M136" s="83"/>
      <c r="N136" s="83"/>
      <c r="O136" s="83"/>
      <c r="P136" s="83"/>
      <c r="Q136" s="83"/>
      <c r="R136" s="83"/>
      <c r="S136" s="83"/>
      <c r="T136" s="83"/>
      <c r="U136" s="83"/>
      <c r="V136" s="83"/>
      <c r="W136" s="83"/>
      <c r="X136" s="83"/>
      <c r="Y136" s="83"/>
      <c r="Z136" s="83"/>
      <c r="AA136" s="83"/>
      <c r="AB136" s="42"/>
      <c r="AC136" s="42"/>
      <c r="AD136" s="42"/>
      <c r="AE136" s="42"/>
      <c r="AF136" s="21"/>
      <c r="AG136" s="42"/>
      <c r="AH136" s="42"/>
      <c r="AI136" s="42"/>
      <c r="AJ136" s="42"/>
      <c r="AK136" s="42"/>
      <c r="AL136" s="42"/>
      <c r="AM136" s="42"/>
      <c r="AN136" s="42"/>
      <c r="AO136" s="42"/>
      <c r="AP136" s="42"/>
      <c r="AQ136" s="42"/>
      <c r="AR136" s="42"/>
    </row>
    <row r="137" spans="1:44" s="77" customFormat="1" ht="15" customHeight="1">
      <c r="A137" s="21"/>
      <c r="B137" s="126">
        <v>8.8247499999999999</v>
      </c>
      <c r="C137" s="127"/>
      <c r="D137" s="88">
        <v>4.3369600000000004</v>
      </c>
      <c r="E137" s="89">
        <v>2.74698E-3</v>
      </c>
      <c r="F137" s="88">
        <v>4.8032199999999996</v>
      </c>
      <c r="G137" s="90">
        <v>8.1409999999999996E-2</v>
      </c>
      <c r="H137" s="89">
        <v>6.4952699999999997</v>
      </c>
      <c r="I137" s="90">
        <v>3.5153699999999999</v>
      </c>
      <c r="J137" s="83"/>
      <c r="K137" s="83"/>
      <c r="L137" s="83"/>
      <c r="M137" s="83"/>
      <c r="N137" s="83"/>
      <c r="O137" s="83"/>
      <c r="P137" s="83"/>
      <c r="Q137" s="83"/>
      <c r="R137" s="83"/>
      <c r="S137" s="83"/>
      <c r="T137" s="83"/>
      <c r="U137" s="83"/>
      <c r="V137" s="83"/>
      <c r="W137" s="83"/>
      <c r="X137" s="83"/>
      <c r="Y137" s="83"/>
      <c r="Z137" s="83"/>
      <c r="AA137" s="83"/>
      <c r="AB137" s="42"/>
      <c r="AC137" s="42"/>
      <c r="AD137" s="42"/>
      <c r="AE137" s="42"/>
      <c r="AF137" s="21"/>
      <c r="AG137" s="42"/>
      <c r="AH137" s="42"/>
      <c r="AI137" s="42"/>
      <c r="AJ137" s="42"/>
      <c r="AK137" s="42"/>
      <c r="AL137" s="42"/>
      <c r="AM137" s="42"/>
      <c r="AN137" s="42"/>
      <c r="AO137" s="42"/>
      <c r="AP137" s="42"/>
      <c r="AQ137" s="42"/>
      <c r="AR137" s="42"/>
    </row>
    <row r="138" spans="1:44" s="77" customFormat="1" ht="15" customHeight="1">
      <c r="A138" s="76"/>
      <c r="B138" s="126">
        <v>8.83</v>
      </c>
      <c r="C138" s="127"/>
      <c r="D138" s="88">
        <v>4.3369600000000004</v>
      </c>
      <c r="E138" s="89">
        <v>2.7902500000000002E-3</v>
      </c>
      <c r="F138" s="88">
        <v>4.8031300000000003</v>
      </c>
      <c r="G138" s="90">
        <v>8.1920000000000007E-2</v>
      </c>
      <c r="H138" s="89">
        <v>6.4960399999999998</v>
      </c>
      <c r="I138" s="90">
        <v>3.5144299999999999</v>
      </c>
      <c r="J138" s="83"/>
      <c r="K138" s="83"/>
      <c r="L138" s="83"/>
      <c r="M138" s="83"/>
      <c r="N138" s="83"/>
      <c r="O138" s="83"/>
      <c r="P138" s="83"/>
      <c r="Q138" s="83"/>
      <c r="R138" s="83"/>
      <c r="S138" s="83"/>
      <c r="T138" s="83"/>
      <c r="U138" s="83"/>
      <c r="V138" s="83"/>
      <c r="W138" s="83"/>
      <c r="X138" s="83"/>
      <c r="Y138" s="83"/>
      <c r="Z138" s="83"/>
      <c r="AA138" s="83"/>
      <c r="AB138" s="42"/>
      <c r="AC138" s="42"/>
      <c r="AD138" s="42"/>
      <c r="AE138" s="42"/>
      <c r="AF138" s="76"/>
      <c r="AG138" s="42"/>
      <c r="AH138" s="42"/>
      <c r="AI138" s="42"/>
      <c r="AJ138" s="42"/>
      <c r="AK138" s="42"/>
      <c r="AL138" s="42"/>
      <c r="AM138" s="42"/>
      <c r="AN138" s="42"/>
      <c r="AO138" s="42"/>
      <c r="AP138" s="42"/>
      <c r="AQ138" s="42"/>
      <c r="AR138" s="42"/>
    </row>
    <row r="139" spans="1:44" s="77" customFormat="1" ht="15" customHeight="1">
      <c r="A139" s="21"/>
      <c r="B139" s="126">
        <v>8.8352500000000003</v>
      </c>
      <c r="C139" s="127"/>
      <c r="D139" s="88">
        <v>4.3373299999999997</v>
      </c>
      <c r="E139" s="89">
        <v>1.3407499999999999E-3</v>
      </c>
      <c r="F139" s="88">
        <v>4.8031699999999997</v>
      </c>
      <c r="G139" s="90">
        <v>8.2239999999999994E-2</v>
      </c>
      <c r="H139" s="89">
        <v>6.4945199999999996</v>
      </c>
      <c r="I139" s="90">
        <v>3.5111699999999999</v>
      </c>
      <c r="J139" s="83"/>
      <c r="K139" s="83"/>
      <c r="L139" s="83"/>
      <c r="M139" s="83"/>
      <c r="N139" s="83"/>
      <c r="O139" s="83"/>
      <c r="P139" s="83"/>
      <c r="Q139" s="83"/>
      <c r="R139" s="83"/>
      <c r="S139" s="83"/>
      <c r="T139" s="83"/>
      <c r="U139" s="83"/>
      <c r="V139" s="83"/>
      <c r="W139" s="83"/>
      <c r="X139" s="83"/>
      <c r="Y139" s="83"/>
      <c r="Z139" s="83"/>
      <c r="AA139" s="83"/>
      <c r="AB139" s="42"/>
      <c r="AC139" s="42"/>
      <c r="AD139" s="42"/>
      <c r="AE139" s="42"/>
      <c r="AF139" s="21"/>
      <c r="AG139" s="42"/>
      <c r="AH139" s="42"/>
      <c r="AI139" s="42"/>
      <c r="AJ139" s="42"/>
      <c r="AK139" s="42"/>
      <c r="AL139" s="42"/>
      <c r="AM139" s="42"/>
      <c r="AN139" s="42"/>
      <c r="AO139" s="42"/>
      <c r="AP139" s="42"/>
      <c r="AQ139" s="42"/>
      <c r="AR139" s="42"/>
    </row>
    <row r="140" spans="1:44" s="77" customFormat="1" ht="15" customHeight="1">
      <c r="A140" s="21"/>
      <c r="B140" s="126">
        <v>8.8405000000000005</v>
      </c>
      <c r="C140" s="127"/>
      <c r="D140" s="88">
        <v>4.3378399999999999</v>
      </c>
      <c r="E140" s="89">
        <v>1.54433E-3</v>
      </c>
      <c r="F140" s="88">
        <v>4.8038600000000002</v>
      </c>
      <c r="G140" s="90">
        <v>8.0729999999999996E-2</v>
      </c>
      <c r="H140" s="89">
        <v>6.4940100000000003</v>
      </c>
      <c r="I140" s="90">
        <v>3.5102000000000002</v>
      </c>
      <c r="J140" s="83"/>
      <c r="K140" s="83"/>
      <c r="L140" s="83"/>
      <c r="M140" s="83"/>
      <c r="N140" s="83"/>
      <c r="O140" s="83"/>
      <c r="P140" s="83"/>
      <c r="Q140" s="83"/>
      <c r="R140" s="83"/>
      <c r="S140" s="83"/>
      <c r="T140" s="83"/>
      <c r="U140" s="83"/>
      <c r="V140" s="83"/>
      <c r="W140" s="83"/>
      <c r="X140" s="83"/>
      <c r="Y140" s="83"/>
      <c r="Z140" s="83"/>
      <c r="AA140" s="83"/>
      <c r="AB140" s="42"/>
      <c r="AC140" s="42"/>
      <c r="AD140" s="42"/>
      <c r="AE140" s="42"/>
      <c r="AF140" s="21"/>
      <c r="AG140" s="42"/>
      <c r="AH140" s="42"/>
      <c r="AI140" s="42"/>
      <c r="AJ140" s="42"/>
      <c r="AK140" s="42"/>
      <c r="AL140" s="42"/>
      <c r="AM140" s="42"/>
      <c r="AN140" s="42"/>
      <c r="AO140" s="42"/>
      <c r="AP140" s="42"/>
      <c r="AQ140" s="42"/>
      <c r="AR140" s="42"/>
    </row>
    <row r="141" spans="1:44" s="77" customFormat="1" ht="15" customHeight="1">
      <c r="A141" s="21"/>
      <c r="B141" s="126">
        <v>8.8457500000000007</v>
      </c>
      <c r="C141" s="127"/>
      <c r="D141" s="88">
        <v>4.3364799999999999</v>
      </c>
      <c r="E141" s="89">
        <v>9.2225499999999997E-4</v>
      </c>
      <c r="F141" s="88">
        <v>4.8038400000000001</v>
      </c>
      <c r="G141" s="90">
        <v>8.1309999999999993E-2</v>
      </c>
      <c r="H141" s="89">
        <v>6.4929899999999998</v>
      </c>
      <c r="I141" s="90">
        <v>3.5073599999999998</v>
      </c>
      <c r="J141" s="83"/>
      <c r="K141" s="83"/>
      <c r="L141" s="83"/>
      <c r="M141" s="83"/>
      <c r="N141" s="83"/>
      <c r="O141" s="83"/>
      <c r="P141" s="83"/>
      <c r="Q141" s="83"/>
      <c r="R141" s="83"/>
      <c r="S141" s="83"/>
      <c r="T141" s="83"/>
      <c r="U141" s="83"/>
      <c r="V141" s="83"/>
      <c r="W141" s="83"/>
      <c r="X141" s="83"/>
      <c r="Y141" s="83"/>
      <c r="Z141" s="83"/>
      <c r="AA141" s="83"/>
      <c r="AB141" s="42"/>
      <c r="AC141" s="42"/>
      <c r="AD141" s="42"/>
      <c r="AE141" s="42"/>
      <c r="AF141" s="21"/>
      <c r="AG141" s="42"/>
      <c r="AH141" s="42"/>
      <c r="AI141" s="42"/>
      <c r="AJ141" s="42"/>
      <c r="AK141" s="42"/>
      <c r="AL141" s="42"/>
      <c r="AM141" s="42"/>
      <c r="AN141" s="42"/>
      <c r="AO141" s="42"/>
      <c r="AP141" s="42"/>
      <c r="AQ141" s="42"/>
      <c r="AR141" s="42"/>
    </row>
    <row r="142" spans="1:44" s="77" customFormat="1" ht="15" customHeight="1">
      <c r="A142" s="21"/>
      <c r="B142" s="126">
        <v>8.8510000000000009</v>
      </c>
      <c r="C142" s="127"/>
      <c r="D142" s="88">
        <v>4.3364599999999998</v>
      </c>
      <c r="E142" s="89">
        <v>1.5078100000000001E-3</v>
      </c>
      <c r="F142" s="88">
        <v>4.8029700000000002</v>
      </c>
      <c r="G142" s="90">
        <v>8.2409999999999997E-2</v>
      </c>
      <c r="H142" s="89">
        <v>6.4904500000000001</v>
      </c>
      <c r="I142" s="90">
        <v>3.5078900000000002</v>
      </c>
      <c r="J142" s="83"/>
      <c r="K142" s="83"/>
      <c r="L142" s="83"/>
      <c r="M142" s="83"/>
      <c r="N142" s="83"/>
      <c r="O142" s="83"/>
      <c r="P142" s="83"/>
      <c r="Q142" s="83"/>
      <c r="R142" s="83"/>
      <c r="S142" s="83"/>
      <c r="T142" s="83"/>
      <c r="U142" s="83"/>
      <c r="V142" s="83"/>
      <c r="W142" s="83"/>
      <c r="X142" s="83"/>
      <c r="Y142" s="83"/>
      <c r="Z142" s="83"/>
      <c r="AA142" s="83"/>
      <c r="AB142" s="42"/>
      <c r="AC142" s="42"/>
      <c r="AD142" s="42"/>
      <c r="AE142" s="42"/>
      <c r="AF142" s="21"/>
      <c r="AG142" s="42"/>
      <c r="AH142" s="42"/>
      <c r="AI142" s="42"/>
      <c r="AJ142" s="42"/>
      <c r="AK142" s="42"/>
      <c r="AL142" s="42"/>
      <c r="AM142" s="42"/>
      <c r="AN142" s="42"/>
      <c r="AO142" s="42"/>
      <c r="AP142" s="42"/>
      <c r="AQ142" s="42"/>
      <c r="AR142" s="42"/>
    </row>
    <row r="143" spans="1:44" s="77" customFormat="1" ht="15" customHeight="1">
      <c r="A143" s="21"/>
      <c r="B143" s="126">
        <v>8.8562499999999993</v>
      </c>
      <c r="C143" s="127"/>
      <c r="D143" s="88">
        <v>4.3369799999999996</v>
      </c>
      <c r="E143" s="89">
        <v>1.0020300000000001E-3</v>
      </c>
      <c r="F143" s="88">
        <v>4.8032899999999996</v>
      </c>
      <c r="G143" s="90">
        <v>8.183E-2</v>
      </c>
      <c r="H143" s="89">
        <v>6.4898800000000003</v>
      </c>
      <c r="I143" s="90">
        <v>3.5055200000000002</v>
      </c>
      <c r="J143" s="83"/>
      <c r="K143" s="83"/>
      <c r="L143" s="83"/>
      <c r="M143" s="83"/>
      <c r="N143" s="83"/>
      <c r="O143" s="83"/>
      <c r="P143" s="83"/>
      <c r="Q143" s="83"/>
      <c r="R143" s="83"/>
      <c r="S143" s="83"/>
      <c r="T143" s="83"/>
      <c r="U143" s="83"/>
      <c r="V143" s="83"/>
      <c r="W143" s="83"/>
      <c r="X143" s="83"/>
      <c r="Y143" s="83"/>
      <c r="Z143" s="83"/>
      <c r="AA143" s="83"/>
      <c r="AB143" s="42"/>
      <c r="AC143" s="42"/>
      <c r="AD143" s="42"/>
      <c r="AE143" s="42"/>
      <c r="AF143" s="21"/>
      <c r="AG143" s="42"/>
      <c r="AH143" s="42"/>
      <c r="AI143" s="42"/>
      <c r="AJ143" s="42"/>
      <c r="AK143" s="42"/>
      <c r="AL143" s="42"/>
      <c r="AM143" s="42"/>
      <c r="AN143" s="42"/>
      <c r="AO143" s="42"/>
      <c r="AP143" s="42"/>
      <c r="AQ143" s="42"/>
      <c r="AR143" s="42"/>
    </row>
    <row r="144" spans="1:44" s="77" customFormat="1" ht="15" customHeight="1">
      <c r="A144" s="21"/>
      <c r="B144" s="126">
        <v>8.8614999999999995</v>
      </c>
      <c r="C144" s="127"/>
      <c r="D144" s="88">
        <v>4.3366100000000003</v>
      </c>
      <c r="E144" s="89">
        <v>-4.1686799999999998E-4</v>
      </c>
      <c r="F144" s="88">
        <v>4.8030999999999997</v>
      </c>
      <c r="G144" s="90">
        <v>7.9979999999999996E-2</v>
      </c>
      <c r="H144" s="89">
        <v>6.4906600000000001</v>
      </c>
      <c r="I144" s="90">
        <v>3.5017100000000001</v>
      </c>
      <c r="J144" s="83"/>
      <c r="K144" s="83"/>
      <c r="L144" s="83"/>
      <c r="M144" s="83"/>
      <c r="N144" s="83"/>
      <c r="O144" s="83"/>
      <c r="P144" s="83"/>
      <c r="Q144" s="83"/>
      <c r="R144" s="83"/>
      <c r="S144" s="83"/>
      <c r="T144" s="83"/>
      <c r="U144" s="83"/>
      <c r="V144" s="83"/>
      <c r="W144" s="83"/>
      <c r="X144" s="83"/>
      <c r="Y144" s="83"/>
      <c r="Z144" s="83"/>
      <c r="AA144" s="83"/>
      <c r="AB144" s="42"/>
      <c r="AC144" s="42"/>
      <c r="AD144" s="42"/>
      <c r="AE144" s="42"/>
      <c r="AF144" s="21"/>
      <c r="AG144" s="42"/>
      <c r="AH144" s="42"/>
      <c r="AI144" s="42"/>
      <c r="AJ144" s="42"/>
      <c r="AK144" s="42"/>
      <c r="AL144" s="42"/>
      <c r="AM144" s="42"/>
      <c r="AN144" s="42"/>
      <c r="AO144" s="42"/>
      <c r="AP144" s="42"/>
      <c r="AQ144" s="42"/>
      <c r="AR144" s="42"/>
    </row>
    <row r="145" spans="1:44" s="77" customFormat="1" ht="15" customHeight="1">
      <c r="A145" s="21"/>
      <c r="B145" s="126">
        <v>8.8667499999999997</v>
      </c>
      <c r="C145" s="127"/>
      <c r="D145" s="88">
        <v>4.3361099999999997</v>
      </c>
      <c r="E145" s="89">
        <v>7.5692299999999995E-4</v>
      </c>
      <c r="F145" s="88">
        <v>4.8030400000000002</v>
      </c>
      <c r="G145" s="90">
        <v>8.1210000000000004E-2</v>
      </c>
      <c r="H145" s="89">
        <v>6.4883499999999996</v>
      </c>
      <c r="I145" s="90">
        <v>3.50162</v>
      </c>
      <c r="J145" s="83"/>
      <c r="K145" s="83"/>
      <c r="L145" s="83"/>
      <c r="M145" s="83"/>
      <c r="N145" s="83"/>
      <c r="O145" s="83"/>
      <c r="P145" s="83"/>
      <c r="Q145" s="83"/>
      <c r="R145" s="83"/>
      <c r="S145" s="83"/>
      <c r="T145" s="83"/>
      <c r="U145" s="83"/>
      <c r="V145" s="83"/>
      <c r="W145" s="83"/>
      <c r="X145" s="83"/>
      <c r="Y145" s="83"/>
      <c r="Z145" s="83"/>
      <c r="AA145" s="83"/>
      <c r="AB145" s="42"/>
      <c r="AC145" s="42"/>
      <c r="AD145" s="42"/>
      <c r="AE145" s="42"/>
      <c r="AF145" s="21"/>
      <c r="AG145" s="42"/>
      <c r="AH145" s="42"/>
      <c r="AI145" s="42"/>
      <c r="AJ145" s="42"/>
      <c r="AK145" s="42"/>
      <c r="AL145" s="42"/>
      <c r="AM145" s="42"/>
      <c r="AN145" s="42"/>
      <c r="AO145" s="42"/>
      <c r="AP145" s="42"/>
      <c r="AQ145" s="42"/>
      <c r="AR145" s="42"/>
    </row>
    <row r="146" spans="1:44" s="77" customFormat="1" ht="15" customHeight="1">
      <c r="A146" s="21"/>
      <c r="B146" s="126">
        <v>8.8719999999999999</v>
      </c>
      <c r="C146" s="127"/>
      <c r="D146" s="88">
        <v>4.33575</v>
      </c>
      <c r="E146" s="89">
        <v>4.1096699999999998E-4</v>
      </c>
      <c r="F146" s="88">
        <v>4.8038800000000004</v>
      </c>
      <c r="G146" s="90">
        <v>8.1189999999999998E-2</v>
      </c>
      <c r="H146" s="89">
        <v>6.4865899999999996</v>
      </c>
      <c r="I146" s="90">
        <v>3.4993300000000001</v>
      </c>
      <c r="J146" s="83"/>
      <c r="K146" s="83"/>
      <c r="L146" s="83"/>
      <c r="M146" s="83"/>
      <c r="N146" s="83"/>
      <c r="O146" s="83"/>
      <c r="P146" s="83"/>
      <c r="Q146" s="83"/>
      <c r="R146" s="83"/>
      <c r="S146" s="83"/>
      <c r="T146" s="83"/>
      <c r="U146" s="83"/>
      <c r="V146" s="83"/>
      <c r="W146" s="83"/>
      <c r="X146" s="83"/>
      <c r="Y146" s="83"/>
      <c r="Z146" s="83"/>
      <c r="AA146" s="83"/>
      <c r="AB146" s="42"/>
      <c r="AC146" s="42"/>
      <c r="AD146" s="42"/>
      <c r="AE146" s="42"/>
      <c r="AF146" s="21"/>
      <c r="AG146" s="42"/>
      <c r="AH146" s="42"/>
      <c r="AI146" s="42"/>
      <c r="AJ146" s="42"/>
      <c r="AK146" s="42"/>
      <c r="AL146" s="42"/>
      <c r="AM146" s="42"/>
      <c r="AN146" s="42"/>
      <c r="AO146" s="42"/>
      <c r="AP146" s="42"/>
      <c r="AQ146" s="42"/>
      <c r="AR146" s="42"/>
    </row>
    <row r="147" spans="1:44" s="77" customFormat="1" ht="15" customHeight="1">
      <c r="A147" s="21"/>
      <c r="B147" s="126">
        <v>8.8772500000000001</v>
      </c>
      <c r="C147" s="127"/>
      <c r="D147" s="88">
        <v>4.3356199999999996</v>
      </c>
      <c r="E147" s="89">
        <v>6.3872199999999999E-4</v>
      </c>
      <c r="F147" s="88">
        <v>4.8031199999999998</v>
      </c>
      <c r="G147" s="90">
        <v>8.1519999999999995E-2</v>
      </c>
      <c r="H147" s="89">
        <v>6.4861199999999997</v>
      </c>
      <c r="I147" s="90">
        <v>3.4986999999999999</v>
      </c>
      <c r="J147" s="83"/>
      <c r="K147" s="83"/>
      <c r="L147" s="83"/>
      <c r="M147" s="83"/>
      <c r="N147" s="83"/>
      <c r="O147" s="83"/>
      <c r="P147" s="83"/>
      <c r="Q147" s="83"/>
      <c r="R147" s="83"/>
      <c r="S147" s="83"/>
      <c r="T147" s="83"/>
      <c r="U147" s="83"/>
      <c r="V147" s="83"/>
      <c r="W147" s="83"/>
      <c r="X147" s="83"/>
      <c r="Y147" s="83"/>
      <c r="Z147" s="83"/>
      <c r="AA147" s="83"/>
      <c r="AB147" s="42"/>
      <c r="AC147" s="42"/>
      <c r="AD147" s="42"/>
      <c r="AE147" s="42"/>
      <c r="AF147" s="21"/>
      <c r="AG147" s="42"/>
      <c r="AH147" s="42"/>
      <c r="AI147" s="42"/>
      <c r="AJ147" s="42"/>
      <c r="AK147" s="42"/>
      <c r="AL147" s="42"/>
      <c r="AM147" s="42"/>
      <c r="AN147" s="42"/>
      <c r="AO147" s="42"/>
      <c r="AP147" s="42"/>
      <c r="AQ147" s="42"/>
      <c r="AR147" s="42"/>
    </row>
    <row r="148" spans="1:44" s="77" customFormat="1" ht="15" customHeight="1">
      <c r="A148" s="21"/>
      <c r="B148" s="126">
        <v>8.8825000000000003</v>
      </c>
      <c r="C148" s="127"/>
      <c r="D148" s="88">
        <v>4.3356199999999996</v>
      </c>
      <c r="E148" s="89">
        <v>4.2346099999999998E-5</v>
      </c>
      <c r="F148" s="88">
        <v>4.8035699999999997</v>
      </c>
      <c r="G148" s="90">
        <v>8.1629999999999994E-2</v>
      </c>
      <c r="H148" s="89">
        <v>6.4863999999999997</v>
      </c>
      <c r="I148" s="90">
        <v>3.4952200000000002</v>
      </c>
      <c r="J148" s="83"/>
      <c r="K148" s="83"/>
      <c r="L148" s="83"/>
      <c r="M148" s="83"/>
      <c r="N148" s="83"/>
      <c r="O148" s="83"/>
      <c r="P148" s="83"/>
      <c r="Q148" s="83"/>
      <c r="R148" s="83"/>
      <c r="S148" s="83"/>
      <c r="T148" s="83"/>
      <c r="U148" s="83"/>
      <c r="V148" s="83"/>
      <c r="W148" s="83"/>
      <c r="X148" s="83"/>
      <c r="Y148" s="83"/>
      <c r="Z148" s="83"/>
      <c r="AA148" s="83"/>
      <c r="AB148" s="42"/>
      <c r="AC148" s="42"/>
      <c r="AD148" s="42"/>
      <c r="AE148" s="42"/>
      <c r="AF148" s="21"/>
      <c r="AG148" s="42"/>
      <c r="AH148" s="42"/>
      <c r="AI148" s="42"/>
      <c r="AJ148" s="42"/>
      <c r="AK148" s="42"/>
      <c r="AL148" s="42"/>
      <c r="AM148" s="42"/>
      <c r="AN148" s="42"/>
      <c r="AO148" s="42"/>
      <c r="AP148" s="42"/>
      <c r="AQ148" s="42"/>
      <c r="AR148" s="42"/>
    </row>
    <row r="149" spans="1:44" s="77" customFormat="1" ht="15" customHeight="1">
      <c r="A149" s="21"/>
      <c r="B149" s="126">
        <v>8.8877500000000005</v>
      </c>
      <c r="C149" s="127"/>
      <c r="D149" s="88">
        <v>4.3359800000000002</v>
      </c>
      <c r="E149" s="89">
        <v>-4.2880199999999999E-4</v>
      </c>
      <c r="F149" s="88">
        <v>4.8052400000000004</v>
      </c>
      <c r="G149" s="90">
        <v>8.14E-2</v>
      </c>
      <c r="H149" s="89">
        <v>6.4868699999999997</v>
      </c>
      <c r="I149" s="90">
        <v>3.49424</v>
      </c>
      <c r="J149" s="83"/>
      <c r="K149" s="83"/>
      <c r="L149" s="83"/>
      <c r="M149" s="83"/>
      <c r="N149" s="83"/>
      <c r="O149" s="83"/>
      <c r="P149" s="83"/>
      <c r="Q149" s="83"/>
      <c r="R149" s="83"/>
      <c r="S149" s="83"/>
      <c r="T149" s="83"/>
      <c r="U149" s="83"/>
      <c r="V149" s="83"/>
      <c r="W149" s="83"/>
      <c r="X149" s="83"/>
      <c r="Y149" s="83"/>
      <c r="Z149" s="83"/>
      <c r="AA149" s="83"/>
      <c r="AB149" s="42"/>
      <c r="AC149" s="42"/>
      <c r="AD149" s="42"/>
      <c r="AE149" s="42"/>
      <c r="AF149" s="21"/>
      <c r="AG149" s="42"/>
      <c r="AH149" s="42"/>
      <c r="AI149" s="42"/>
      <c r="AJ149" s="42"/>
      <c r="AK149" s="42"/>
      <c r="AL149" s="42"/>
      <c r="AM149" s="42"/>
      <c r="AN149" s="42"/>
      <c r="AO149" s="42"/>
      <c r="AP149" s="42"/>
      <c r="AQ149" s="42"/>
      <c r="AR149" s="42"/>
    </row>
    <row r="150" spans="1:44" s="77" customFormat="1" ht="15" customHeight="1">
      <c r="A150" s="21"/>
      <c r="B150" s="126">
        <v>8.8930000000000007</v>
      </c>
      <c r="C150" s="127"/>
      <c r="D150" s="88">
        <v>4.3354799999999996</v>
      </c>
      <c r="E150" s="89">
        <v>-9.2708000000000005E-4</v>
      </c>
      <c r="F150" s="88">
        <v>4.8046300000000004</v>
      </c>
      <c r="G150" s="90">
        <v>8.1369999999999998E-2</v>
      </c>
      <c r="H150" s="89">
        <v>6.4852400000000001</v>
      </c>
      <c r="I150" s="90">
        <v>3.4916299999999998</v>
      </c>
      <c r="J150" s="83"/>
      <c r="K150" s="83"/>
      <c r="L150" s="83"/>
      <c r="M150" s="83"/>
      <c r="N150" s="83"/>
      <c r="O150" s="83"/>
      <c r="P150" s="83"/>
      <c r="Q150" s="83"/>
      <c r="R150" s="83"/>
      <c r="S150" s="83"/>
      <c r="T150" s="83"/>
      <c r="U150" s="83"/>
      <c r="V150" s="83"/>
      <c r="W150" s="83"/>
      <c r="X150" s="83"/>
      <c r="Y150" s="83"/>
      <c r="Z150" s="83"/>
      <c r="AA150" s="83"/>
      <c r="AB150" s="42"/>
      <c r="AC150" s="42"/>
      <c r="AD150" s="42"/>
      <c r="AE150" s="42"/>
      <c r="AF150" s="21"/>
      <c r="AG150" s="42"/>
      <c r="AH150" s="42"/>
      <c r="AI150" s="42"/>
      <c r="AJ150" s="42"/>
      <c r="AK150" s="42"/>
      <c r="AL150" s="42"/>
      <c r="AM150" s="42"/>
      <c r="AN150" s="42"/>
      <c r="AO150" s="42"/>
      <c r="AP150" s="42"/>
      <c r="AQ150" s="42"/>
      <c r="AR150" s="42"/>
    </row>
    <row r="151" spans="1:44" s="77" customFormat="1" ht="15" customHeight="1">
      <c r="A151" s="21"/>
      <c r="B151" s="126">
        <v>8.8982500000000009</v>
      </c>
      <c r="C151" s="127"/>
      <c r="D151" s="88">
        <v>4.3356000000000003</v>
      </c>
      <c r="E151" s="89">
        <v>5.3701400000000005E-4</v>
      </c>
      <c r="F151" s="88">
        <v>4.80497</v>
      </c>
      <c r="G151" s="90">
        <v>8.2619999999999999E-2</v>
      </c>
      <c r="H151" s="89">
        <v>6.4844099999999996</v>
      </c>
      <c r="I151" s="90">
        <v>3.4923999999999999</v>
      </c>
      <c r="J151" s="83"/>
      <c r="K151" s="83"/>
      <c r="L151" s="83"/>
      <c r="M151" s="83"/>
      <c r="N151" s="83"/>
      <c r="O151" s="83"/>
      <c r="P151" s="83"/>
      <c r="Q151" s="83"/>
      <c r="R151" s="83"/>
      <c r="S151" s="83"/>
      <c r="T151" s="83"/>
      <c r="U151" s="83"/>
      <c r="V151" s="83"/>
      <c r="W151" s="83"/>
      <c r="X151" s="83"/>
      <c r="Y151" s="83"/>
      <c r="Z151" s="83"/>
      <c r="AA151" s="83"/>
      <c r="AB151" s="42"/>
      <c r="AC151" s="42"/>
      <c r="AD151" s="42"/>
      <c r="AE151" s="42"/>
      <c r="AF151" s="21"/>
      <c r="AG151" s="42"/>
      <c r="AH151" s="42"/>
      <c r="AI151" s="42"/>
      <c r="AJ151" s="42"/>
      <c r="AK151" s="42"/>
      <c r="AL151" s="42"/>
      <c r="AM151" s="42"/>
      <c r="AN151" s="42"/>
      <c r="AO151" s="42"/>
      <c r="AP151" s="42"/>
      <c r="AQ151" s="42"/>
      <c r="AR151" s="42"/>
    </row>
    <row r="152" spans="1:44" s="77" customFormat="1" ht="15" customHeight="1">
      <c r="A152" s="21"/>
      <c r="B152" s="126">
        <v>8.9034999999999993</v>
      </c>
      <c r="C152" s="127"/>
      <c r="D152" s="88">
        <v>4.3359699999999997</v>
      </c>
      <c r="E152" s="89">
        <v>-3.1898299999999999E-5</v>
      </c>
      <c r="F152" s="88">
        <v>4.8056700000000001</v>
      </c>
      <c r="G152" s="90">
        <v>8.2960000000000006E-2</v>
      </c>
      <c r="H152" s="89">
        <v>6.4819399999999998</v>
      </c>
      <c r="I152" s="90">
        <v>3.4917199999999999</v>
      </c>
      <c r="J152" s="83"/>
      <c r="K152" s="83"/>
      <c r="L152" s="83"/>
      <c r="M152" s="83"/>
      <c r="N152" s="83"/>
      <c r="O152" s="83"/>
      <c r="P152" s="83"/>
      <c r="Q152" s="83"/>
      <c r="R152" s="83"/>
      <c r="S152" s="83"/>
      <c r="T152" s="83"/>
      <c r="U152" s="83"/>
      <c r="V152" s="83"/>
      <c r="W152" s="83"/>
      <c r="X152" s="83"/>
      <c r="Y152" s="83"/>
      <c r="Z152" s="83"/>
      <c r="AA152" s="83"/>
      <c r="AB152" s="42"/>
      <c r="AC152" s="42"/>
      <c r="AD152" s="42"/>
      <c r="AE152" s="42"/>
      <c r="AF152" s="21"/>
      <c r="AG152" s="42"/>
      <c r="AH152" s="42"/>
      <c r="AI152" s="42"/>
      <c r="AJ152" s="42"/>
      <c r="AK152" s="42"/>
      <c r="AL152" s="42"/>
      <c r="AM152" s="42"/>
      <c r="AN152" s="42"/>
      <c r="AO152" s="42"/>
      <c r="AP152" s="42"/>
      <c r="AQ152" s="42"/>
      <c r="AR152" s="42"/>
    </row>
    <row r="153" spans="1:44" s="77" customFormat="1" ht="15" customHeight="1">
      <c r="A153" s="21"/>
      <c r="B153" s="126">
        <v>8.9087499999999995</v>
      </c>
      <c r="C153" s="127"/>
      <c r="D153" s="88">
        <v>4.3352399999999998</v>
      </c>
      <c r="E153" s="89">
        <v>1.0211599999999999E-3</v>
      </c>
      <c r="F153" s="88">
        <v>4.80471</v>
      </c>
      <c r="G153" s="90">
        <v>8.4140000000000006E-2</v>
      </c>
      <c r="H153" s="89">
        <v>6.4810699999999999</v>
      </c>
      <c r="I153" s="90">
        <v>3.4886699999999999</v>
      </c>
      <c r="J153" s="83"/>
      <c r="K153" s="83"/>
      <c r="L153" s="83"/>
      <c r="M153" s="83"/>
      <c r="N153" s="83"/>
      <c r="O153" s="83"/>
      <c r="P153" s="83"/>
      <c r="Q153" s="83"/>
      <c r="R153" s="83"/>
      <c r="S153" s="83"/>
      <c r="T153" s="83"/>
      <c r="U153" s="83"/>
      <c r="V153" s="83"/>
      <c r="W153" s="83"/>
      <c r="X153" s="83"/>
      <c r="Y153" s="83"/>
      <c r="Z153" s="83"/>
      <c r="AA153" s="83"/>
      <c r="AB153" s="42"/>
      <c r="AC153" s="42"/>
      <c r="AD153" s="42"/>
      <c r="AE153" s="42"/>
      <c r="AF153" s="21"/>
      <c r="AG153" s="42"/>
      <c r="AH153" s="42"/>
      <c r="AI153" s="42"/>
      <c r="AJ153" s="42"/>
      <c r="AK153" s="42"/>
      <c r="AL153" s="42"/>
      <c r="AM153" s="42"/>
      <c r="AN153" s="42"/>
      <c r="AO153" s="42"/>
      <c r="AP153" s="42"/>
      <c r="AQ153" s="42"/>
      <c r="AR153" s="42"/>
    </row>
    <row r="154" spans="1:44" s="77" customFormat="1" ht="15" customHeight="1">
      <c r="A154" s="21"/>
      <c r="B154" s="126">
        <v>8.9139999999999997</v>
      </c>
      <c r="C154" s="127"/>
      <c r="D154" s="88">
        <v>4.3350400000000002</v>
      </c>
      <c r="E154" s="89">
        <v>5.5493199999999995E-4</v>
      </c>
      <c r="F154" s="88">
        <v>4.8063200000000004</v>
      </c>
      <c r="G154" s="90">
        <v>8.4720000000000004E-2</v>
      </c>
      <c r="H154" s="89">
        <v>6.4797000000000002</v>
      </c>
      <c r="I154" s="90">
        <v>3.4883500000000001</v>
      </c>
      <c r="J154" s="83"/>
      <c r="K154" s="83"/>
      <c r="L154" s="83"/>
      <c r="M154" s="83"/>
      <c r="N154" s="83"/>
      <c r="O154" s="83"/>
      <c r="P154" s="83"/>
      <c r="Q154" s="83"/>
      <c r="R154" s="83"/>
      <c r="S154" s="83"/>
      <c r="T154" s="83"/>
      <c r="U154" s="83"/>
      <c r="V154" s="83"/>
      <c r="W154" s="83"/>
      <c r="X154" s="83"/>
      <c r="Y154" s="83"/>
      <c r="Z154" s="83"/>
      <c r="AA154" s="83"/>
      <c r="AB154" s="42"/>
      <c r="AC154" s="42"/>
      <c r="AD154" s="42"/>
      <c r="AE154" s="42"/>
      <c r="AF154" s="21"/>
      <c r="AG154" s="42"/>
      <c r="AH154" s="42"/>
      <c r="AI154" s="42"/>
      <c r="AJ154" s="42"/>
      <c r="AK154" s="42"/>
      <c r="AL154" s="42"/>
      <c r="AM154" s="42"/>
      <c r="AN154" s="42"/>
      <c r="AO154" s="42"/>
      <c r="AP154" s="42"/>
      <c r="AQ154" s="42"/>
      <c r="AR154" s="42"/>
    </row>
    <row r="155" spans="1:44" s="77" customFormat="1" ht="15" customHeight="1">
      <c r="A155" s="21"/>
      <c r="B155" s="126">
        <v>8.9192499999999999</v>
      </c>
      <c r="C155" s="127"/>
      <c r="D155" s="88">
        <v>4.33399</v>
      </c>
      <c r="E155" s="89">
        <v>1.64101E-3</v>
      </c>
      <c r="F155" s="88">
        <v>4.8052299999999999</v>
      </c>
      <c r="G155" s="90">
        <v>8.5550000000000001E-2</v>
      </c>
      <c r="H155" s="89">
        <v>6.4772699999999999</v>
      </c>
      <c r="I155" s="90">
        <v>3.4874800000000001</v>
      </c>
      <c r="J155" s="83"/>
      <c r="K155" s="83"/>
      <c r="L155" s="83"/>
      <c r="M155" s="83"/>
      <c r="N155" s="83"/>
      <c r="O155" s="83"/>
      <c r="P155" s="83"/>
      <c r="Q155" s="83"/>
      <c r="R155" s="83"/>
      <c r="S155" s="83"/>
      <c r="T155" s="83"/>
      <c r="U155" s="83"/>
      <c r="V155" s="83"/>
      <c r="W155" s="83"/>
      <c r="X155" s="83"/>
      <c r="Y155" s="83"/>
      <c r="Z155" s="83"/>
      <c r="AA155" s="83"/>
      <c r="AB155" s="42"/>
      <c r="AC155" s="42"/>
      <c r="AD155" s="42"/>
      <c r="AE155" s="42"/>
      <c r="AF155" s="21"/>
      <c r="AG155" s="42"/>
      <c r="AH155" s="42"/>
      <c r="AI155" s="42"/>
      <c r="AJ155" s="42"/>
      <c r="AK155" s="42"/>
      <c r="AL155" s="42"/>
      <c r="AM155" s="42"/>
      <c r="AN155" s="42"/>
      <c r="AO155" s="42"/>
      <c r="AP155" s="42"/>
      <c r="AQ155" s="42"/>
      <c r="AR155" s="42"/>
    </row>
    <row r="156" spans="1:44" s="77" customFormat="1" ht="15" customHeight="1">
      <c r="A156" s="21"/>
      <c r="B156" s="126">
        <v>8.9245000000000001</v>
      </c>
      <c r="C156" s="127"/>
      <c r="D156" s="88">
        <v>4.33352</v>
      </c>
      <c r="E156" s="89">
        <v>1.4928000000000001E-3</v>
      </c>
      <c r="F156" s="88">
        <v>4.8041799999999997</v>
      </c>
      <c r="G156" s="90">
        <v>8.4870000000000001E-2</v>
      </c>
      <c r="H156" s="89">
        <v>6.4737900000000002</v>
      </c>
      <c r="I156" s="90">
        <v>3.4841000000000002</v>
      </c>
      <c r="J156" s="83"/>
      <c r="K156" s="83"/>
      <c r="L156" s="83"/>
      <c r="M156" s="83"/>
      <c r="N156" s="83"/>
      <c r="O156" s="83"/>
      <c r="P156" s="83"/>
      <c r="Q156" s="83"/>
      <c r="R156" s="83"/>
      <c r="S156" s="83"/>
      <c r="T156" s="83"/>
      <c r="U156" s="83"/>
      <c r="V156" s="83"/>
      <c r="W156" s="83"/>
      <c r="X156" s="83"/>
      <c r="Y156" s="83"/>
      <c r="Z156" s="83"/>
      <c r="AA156" s="83"/>
      <c r="AB156" s="42"/>
      <c r="AC156" s="42"/>
      <c r="AD156" s="42"/>
      <c r="AE156" s="42"/>
      <c r="AF156" s="21"/>
      <c r="AG156" s="42"/>
      <c r="AH156" s="42"/>
      <c r="AI156" s="42"/>
      <c r="AJ156" s="42"/>
      <c r="AK156" s="42"/>
      <c r="AL156" s="42"/>
      <c r="AM156" s="42"/>
      <c r="AN156" s="42"/>
      <c r="AO156" s="42"/>
      <c r="AP156" s="42"/>
      <c r="AQ156" s="42"/>
      <c r="AR156" s="42"/>
    </row>
    <row r="157" spans="1:44" s="77" customFormat="1" ht="15" customHeight="1">
      <c r="A157" s="21"/>
      <c r="B157" s="126">
        <v>8.9297500000000003</v>
      </c>
      <c r="C157" s="127"/>
      <c r="D157" s="88">
        <v>4.3336300000000003</v>
      </c>
      <c r="E157" s="89">
        <v>1.6382199999999999E-3</v>
      </c>
      <c r="F157" s="88">
        <v>4.80532</v>
      </c>
      <c r="G157" s="90">
        <v>8.6760000000000004E-2</v>
      </c>
      <c r="H157" s="89">
        <v>6.4742300000000004</v>
      </c>
      <c r="I157" s="90">
        <v>3.4840900000000001</v>
      </c>
      <c r="J157" s="83"/>
      <c r="K157" s="83"/>
      <c r="L157" s="83"/>
      <c r="M157" s="83"/>
      <c r="N157" s="83"/>
      <c r="O157" s="83"/>
      <c r="P157" s="83"/>
      <c r="Q157" s="83"/>
      <c r="R157" s="83"/>
      <c r="S157" s="83"/>
      <c r="T157" s="83"/>
      <c r="U157" s="83"/>
      <c r="V157" s="83"/>
      <c r="W157" s="83"/>
      <c r="X157" s="83"/>
      <c r="Y157" s="83"/>
      <c r="Z157" s="83"/>
      <c r="AA157" s="83"/>
      <c r="AB157" s="42"/>
      <c r="AC157" s="42"/>
      <c r="AD157" s="42"/>
      <c r="AE157" s="42"/>
      <c r="AF157" s="21"/>
      <c r="AG157" s="42"/>
      <c r="AH157" s="42"/>
      <c r="AI157" s="42"/>
      <c r="AJ157" s="42"/>
      <c r="AK157" s="42"/>
      <c r="AL157" s="42"/>
      <c r="AM157" s="42"/>
      <c r="AN157" s="42"/>
      <c r="AO157" s="42"/>
      <c r="AP157" s="42"/>
      <c r="AQ157" s="42"/>
      <c r="AR157" s="42"/>
    </row>
    <row r="158" spans="1:44" s="77" customFormat="1" ht="15" customHeight="1">
      <c r="A158" s="21"/>
      <c r="B158" s="126">
        <v>8.9350000000000005</v>
      </c>
      <c r="C158" s="127"/>
      <c r="D158" s="88">
        <v>4.3325699999999996</v>
      </c>
      <c r="E158" s="89">
        <v>2.6890199999999999E-3</v>
      </c>
      <c r="F158" s="88">
        <v>4.8041400000000003</v>
      </c>
      <c r="G158" s="90">
        <v>8.7120000000000003E-2</v>
      </c>
      <c r="H158" s="89">
        <v>6.4722200000000001</v>
      </c>
      <c r="I158" s="90">
        <v>3.4821</v>
      </c>
      <c r="J158" s="83"/>
      <c r="K158" s="83"/>
      <c r="L158" s="83"/>
      <c r="M158" s="83"/>
      <c r="N158" s="83"/>
      <c r="O158" s="83"/>
      <c r="P158" s="83"/>
      <c r="Q158" s="83"/>
      <c r="R158" s="83"/>
      <c r="S158" s="83"/>
      <c r="T158" s="83"/>
      <c r="U158" s="83"/>
      <c r="V158" s="83"/>
      <c r="W158" s="83"/>
      <c r="X158" s="83"/>
      <c r="Y158" s="83"/>
      <c r="Z158" s="83"/>
      <c r="AA158" s="83"/>
      <c r="AB158" s="42"/>
      <c r="AC158" s="42"/>
      <c r="AD158" s="42"/>
      <c r="AE158" s="42"/>
      <c r="AF158" s="21"/>
      <c r="AG158" s="42"/>
      <c r="AH158" s="42"/>
      <c r="AI158" s="42"/>
      <c r="AJ158" s="42"/>
      <c r="AK158" s="42"/>
      <c r="AL158" s="42"/>
      <c r="AM158" s="42"/>
      <c r="AN158" s="42"/>
      <c r="AO158" s="42"/>
      <c r="AP158" s="42"/>
      <c r="AQ158" s="42"/>
      <c r="AR158" s="42"/>
    </row>
    <row r="159" spans="1:44" s="77" customFormat="1" ht="15" customHeight="1">
      <c r="A159" s="21"/>
      <c r="B159" s="126">
        <v>8.9402500000000007</v>
      </c>
      <c r="C159" s="127"/>
      <c r="D159" s="88">
        <v>4.3334099999999998</v>
      </c>
      <c r="E159" s="89">
        <v>1.39807E-3</v>
      </c>
      <c r="F159" s="88">
        <v>4.8047300000000002</v>
      </c>
      <c r="G159" s="90">
        <v>8.6989999999999998E-2</v>
      </c>
      <c r="H159" s="89">
        <v>6.47173</v>
      </c>
      <c r="I159" s="90">
        <v>3.4797400000000001</v>
      </c>
      <c r="J159" s="83"/>
      <c r="K159" s="83"/>
      <c r="L159" s="83"/>
      <c r="M159" s="83"/>
      <c r="N159" s="83"/>
      <c r="O159" s="83"/>
      <c r="P159" s="83"/>
      <c r="Q159" s="83"/>
      <c r="R159" s="83"/>
      <c r="S159" s="83"/>
      <c r="T159" s="83"/>
      <c r="U159" s="83"/>
      <c r="V159" s="83"/>
      <c r="W159" s="83"/>
      <c r="X159" s="83"/>
      <c r="Y159" s="83"/>
      <c r="Z159" s="83"/>
      <c r="AA159" s="83"/>
      <c r="AB159" s="42"/>
      <c r="AC159" s="42"/>
      <c r="AD159" s="42"/>
      <c r="AE159" s="42"/>
      <c r="AF159" s="21"/>
      <c r="AG159" s="42"/>
      <c r="AH159" s="42"/>
      <c r="AI159" s="42"/>
      <c r="AJ159" s="42"/>
      <c r="AK159" s="42"/>
      <c r="AL159" s="42"/>
      <c r="AM159" s="42"/>
      <c r="AN159" s="42"/>
      <c r="AO159" s="42"/>
      <c r="AP159" s="42"/>
      <c r="AQ159" s="42"/>
      <c r="AR159" s="42"/>
    </row>
    <row r="160" spans="1:44" s="77" customFormat="1" ht="15" customHeight="1">
      <c r="A160" s="21"/>
      <c r="B160" s="126">
        <v>8.9454999999999991</v>
      </c>
      <c r="C160" s="127"/>
      <c r="D160" s="88">
        <v>4.3330000000000002</v>
      </c>
      <c r="E160" s="89">
        <v>3.4860899999999998E-3</v>
      </c>
      <c r="F160" s="88">
        <v>4.80504</v>
      </c>
      <c r="G160" s="90">
        <v>8.9719999999999994E-2</v>
      </c>
      <c r="H160" s="89">
        <v>6.4696199999999999</v>
      </c>
      <c r="I160" s="90">
        <v>3.4815100000000001</v>
      </c>
      <c r="J160" s="83"/>
      <c r="K160" s="83"/>
      <c r="L160" s="83"/>
      <c r="M160" s="83"/>
      <c r="N160" s="83"/>
      <c r="O160" s="83"/>
      <c r="P160" s="83"/>
      <c r="Q160" s="83"/>
      <c r="R160" s="83"/>
      <c r="S160" s="83"/>
      <c r="T160" s="83"/>
      <c r="U160" s="83"/>
      <c r="V160" s="83"/>
      <c r="W160" s="83"/>
      <c r="X160" s="83"/>
      <c r="Y160" s="83"/>
      <c r="Z160" s="83"/>
      <c r="AA160" s="83"/>
      <c r="AB160" s="42"/>
      <c r="AC160" s="42"/>
      <c r="AD160" s="42"/>
      <c r="AE160" s="42"/>
      <c r="AF160" s="21"/>
      <c r="AG160" s="42"/>
      <c r="AH160" s="42"/>
      <c r="AI160" s="42"/>
      <c r="AJ160" s="42"/>
      <c r="AK160" s="42"/>
      <c r="AL160" s="42"/>
      <c r="AM160" s="42"/>
      <c r="AN160" s="42"/>
      <c r="AO160" s="42"/>
      <c r="AP160" s="42"/>
      <c r="AQ160" s="42"/>
      <c r="AR160" s="42"/>
    </row>
    <row r="161" spans="1:44" s="77" customFormat="1" ht="15" customHeight="1">
      <c r="A161" s="21"/>
      <c r="B161" s="126">
        <v>8.9507499999999993</v>
      </c>
      <c r="C161" s="127"/>
      <c r="D161" s="88">
        <v>4.3327600000000004</v>
      </c>
      <c r="E161" s="89">
        <v>2.15957E-3</v>
      </c>
      <c r="F161" s="88">
        <v>4.8060700000000001</v>
      </c>
      <c r="G161" s="90">
        <v>8.9169999999999999E-2</v>
      </c>
      <c r="H161" s="89">
        <v>6.47058</v>
      </c>
      <c r="I161" s="90">
        <v>3.4787499999999998</v>
      </c>
      <c r="J161" s="83"/>
      <c r="K161" s="83"/>
      <c r="L161" s="83"/>
      <c r="M161" s="83"/>
      <c r="N161" s="83"/>
      <c r="O161" s="83"/>
      <c r="P161" s="83"/>
      <c r="Q161" s="83"/>
      <c r="R161" s="83"/>
      <c r="S161" s="83"/>
      <c r="T161" s="83"/>
      <c r="U161" s="83"/>
      <c r="V161" s="83"/>
      <c r="W161" s="83"/>
      <c r="X161" s="83"/>
      <c r="Y161" s="83"/>
      <c r="Z161" s="83"/>
      <c r="AA161" s="83"/>
      <c r="AB161" s="42"/>
      <c r="AC161" s="42"/>
      <c r="AD161" s="42"/>
      <c r="AE161" s="42"/>
      <c r="AF161" s="21"/>
      <c r="AG161" s="42"/>
      <c r="AH161" s="42"/>
      <c r="AI161" s="42"/>
      <c r="AJ161" s="42"/>
      <c r="AK161" s="42"/>
      <c r="AL161" s="42"/>
      <c r="AM161" s="42"/>
      <c r="AN161" s="42"/>
      <c r="AO161" s="42"/>
      <c r="AP161" s="42"/>
      <c r="AQ161" s="42"/>
      <c r="AR161" s="42"/>
    </row>
    <row r="162" spans="1:44" s="77" customFormat="1" ht="15" customHeight="1">
      <c r="A162" s="21"/>
      <c r="B162" s="126">
        <v>8.9559999999999995</v>
      </c>
      <c r="C162" s="127"/>
      <c r="D162" s="88">
        <v>4.3340300000000003</v>
      </c>
      <c r="E162" s="89">
        <v>2.9942100000000002E-3</v>
      </c>
      <c r="F162" s="88">
        <v>4.8063900000000004</v>
      </c>
      <c r="G162" s="90">
        <v>9.1109999999999997E-2</v>
      </c>
      <c r="H162" s="89">
        <v>6.4692499999999997</v>
      </c>
      <c r="I162" s="90">
        <v>3.47986</v>
      </c>
      <c r="J162" s="83"/>
      <c r="K162" s="83"/>
      <c r="L162" s="83"/>
      <c r="M162" s="83"/>
      <c r="N162" s="83"/>
      <c r="O162" s="83"/>
      <c r="P162" s="83"/>
      <c r="Q162" s="83"/>
      <c r="R162" s="83"/>
      <c r="S162" s="83"/>
      <c r="T162" s="83"/>
      <c r="U162" s="83"/>
      <c r="V162" s="83"/>
      <c r="W162" s="83"/>
      <c r="X162" s="83"/>
      <c r="Y162" s="83"/>
      <c r="Z162" s="83"/>
      <c r="AA162" s="83"/>
      <c r="AB162" s="42"/>
      <c r="AC162" s="42"/>
      <c r="AD162" s="42"/>
      <c r="AE162" s="42"/>
      <c r="AF162" s="21"/>
      <c r="AG162" s="42"/>
      <c r="AH162" s="42"/>
      <c r="AI162" s="42"/>
      <c r="AJ162" s="42"/>
      <c r="AK162" s="42"/>
      <c r="AL162" s="42"/>
      <c r="AM162" s="42"/>
      <c r="AN162" s="42"/>
      <c r="AO162" s="42"/>
      <c r="AP162" s="42"/>
      <c r="AQ162" s="42"/>
      <c r="AR162" s="42"/>
    </row>
    <row r="163" spans="1:44" s="77" customFormat="1" ht="15" customHeight="1">
      <c r="A163" s="21"/>
      <c r="B163" s="126">
        <v>8.9612499999999997</v>
      </c>
      <c r="C163" s="127"/>
      <c r="D163" s="88">
        <v>4.3336899999999998</v>
      </c>
      <c r="E163" s="89">
        <v>2.0854699999999999E-3</v>
      </c>
      <c r="F163" s="88">
        <v>4.80762</v>
      </c>
      <c r="G163" s="90">
        <v>9.1359999999999997E-2</v>
      </c>
      <c r="H163" s="89">
        <v>6.4687200000000002</v>
      </c>
      <c r="I163" s="90">
        <v>3.4782799999999998</v>
      </c>
      <c r="J163" s="83"/>
      <c r="K163" s="83"/>
      <c r="L163" s="83"/>
      <c r="M163" s="83"/>
      <c r="N163" s="83"/>
      <c r="O163" s="83"/>
      <c r="P163" s="83"/>
      <c r="Q163" s="83"/>
      <c r="R163" s="83"/>
      <c r="S163" s="83"/>
      <c r="T163" s="83"/>
      <c r="U163" s="83"/>
      <c r="V163" s="83"/>
      <c r="W163" s="83"/>
      <c r="X163" s="83"/>
      <c r="Y163" s="83"/>
      <c r="Z163" s="83"/>
      <c r="AA163" s="83"/>
      <c r="AB163" s="42"/>
      <c r="AC163" s="42"/>
      <c r="AD163" s="42"/>
      <c r="AE163" s="42"/>
      <c r="AF163" s="21"/>
      <c r="AG163" s="42"/>
      <c r="AH163" s="42"/>
      <c r="AI163" s="42"/>
      <c r="AJ163" s="42"/>
      <c r="AK163" s="42"/>
      <c r="AL163" s="42"/>
      <c r="AM163" s="42"/>
      <c r="AN163" s="42"/>
      <c r="AO163" s="42"/>
      <c r="AP163" s="42"/>
      <c r="AQ163" s="42"/>
      <c r="AR163" s="42"/>
    </row>
    <row r="164" spans="1:44" s="77" customFormat="1" ht="15" customHeight="1">
      <c r="A164" s="21"/>
      <c r="B164" s="126">
        <v>8.9664999999999999</v>
      </c>
      <c r="C164" s="127"/>
      <c r="D164" s="88">
        <v>4.3342200000000002</v>
      </c>
      <c r="E164" s="89">
        <v>2.6156700000000001E-3</v>
      </c>
      <c r="F164" s="88">
        <v>4.80844</v>
      </c>
      <c r="G164" s="90">
        <v>9.2399999999999996E-2</v>
      </c>
      <c r="H164" s="89">
        <v>6.4693399999999999</v>
      </c>
      <c r="I164" s="90">
        <v>3.4775</v>
      </c>
      <c r="J164" s="83"/>
      <c r="K164" s="83"/>
      <c r="L164" s="83"/>
      <c r="M164" s="83"/>
      <c r="N164" s="83"/>
      <c r="O164" s="83"/>
      <c r="P164" s="83"/>
      <c r="Q164" s="83"/>
      <c r="R164" s="83"/>
      <c r="S164" s="83"/>
      <c r="T164" s="83"/>
      <c r="U164" s="83"/>
      <c r="V164" s="83"/>
      <c r="W164" s="83"/>
      <c r="X164" s="83"/>
      <c r="Y164" s="83"/>
      <c r="Z164" s="83"/>
      <c r="AA164" s="83"/>
      <c r="AB164" s="42"/>
      <c r="AC164" s="42"/>
      <c r="AD164" s="42"/>
      <c r="AE164" s="42"/>
      <c r="AF164" s="21"/>
      <c r="AG164" s="42"/>
      <c r="AH164" s="42"/>
      <c r="AI164" s="42"/>
      <c r="AJ164" s="42"/>
      <c r="AK164" s="42"/>
      <c r="AL164" s="42"/>
      <c r="AM164" s="42"/>
      <c r="AN164" s="42"/>
      <c r="AO164" s="42"/>
      <c r="AP164" s="42"/>
      <c r="AQ164" s="42"/>
      <c r="AR164" s="42"/>
    </row>
    <row r="165" spans="1:44" s="77" customFormat="1" ht="15" customHeight="1">
      <c r="A165" s="21"/>
      <c r="B165" s="126">
        <v>8.9717500000000001</v>
      </c>
      <c r="C165" s="127"/>
      <c r="D165" s="88">
        <v>4.3335800000000004</v>
      </c>
      <c r="E165" s="89">
        <v>3.01126E-3</v>
      </c>
      <c r="F165" s="88">
        <v>4.8083</v>
      </c>
      <c r="G165" s="90">
        <v>9.3390000000000001E-2</v>
      </c>
      <c r="H165" s="89">
        <v>6.46699</v>
      </c>
      <c r="I165" s="90">
        <v>3.4776199999999999</v>
      </c>
      <c r="J165" s="83"/>
      <c r="K165" s="83"/>
      <c r="L165" s="83"/>
      <c r="M165" s="83"/>
      <c r="N165" s="83"/>
      <c r="O165" s="83"/>
      <c r="P165" s="83"/>
      <c r="Q165" s="83"/>
      <c r="R165" s="83"/>
      <c r="S165" s="83"/>
      <c r="T165" s="83"/>
      <c r="U165" s="83"/>
      <c r="V165" s="83"/>
      <c r="W165" s="83"/>
      <c r="X165" s="83"/>
      <c r="Y165" s="83"/>
      <c r="Z165" s="83"/>
      <c r="AA165" s="83"/>
      <c r="AB165" s="42"/>
      <c r="AC165" s="42"/>
      <c r="AD165" s="42"/>
      <c r="AE165" s="42"/>
      <c r="AF165" s="21"/>
      <c r="AG165" s="42"/>
      <c r="AH165" s="42"/>
      <c r="AI165" s="42"/>
      <c r="AJ165" s="42"/>
      <c r="AK165" s="42"/>
      <c r="AL165" s="42"/>
      <c r="AM165" s="42"/>
      <c r="AN165" s="42"/>
      <c r="AO165" s="42"/>
      <c r="AP165" s="42"/>
      <c r="AQ165" s="42"/>
      <c r="AR165" s="42"/>
    </row>
    <row r="166" spans="1:44" s="77" customFormat="1" ht="15" customHeight="1">
      <c r="A166" s="21"/>
      <c r="B166" s="126">
        <v>8.9770000000000003</v>
      </c>
      <c r="C166" s="127"/>
      <c r="D166" s="88">
        <v>4.3343800000000003</v>
      </c>
      <c r="E166" s="89">
        <v>3.4376599999999999E-3</v>
      </c>
      <c r="F166" s="88">
        <v>4.81006</v>
      </c>
      <c r="G166" s="90">
        <v>9.332E-2</v>
      </c>
      <c r="H166" s="89">
        <v>6.4683400000000004</v>
      </c>
      <c r="I166" s="90">
        <v>3.4749099999999999</v>
      </c>
      <c r="J166" s="83"/>
      <c r="K166" s="83"/>
      <c r="L166" s="83"/>
      <c r="M166" s="83"/>
      <c r="N166" s="83"/>
      <c r="O166" s="83"/>
      <c r="P166" s="83"/>
      <c r="Q166" s="83"/>
      <c r="R166" s="83"/>
      <c r="S166" s="83"/>
      <c r="T166" s="83"/>
      <c r="U166" s="83"/>
      <c r="V166" s="83"/>
      <c r="W166" s="83"/>
      <c r="X166" s="83"/>
      <c r="Y166" s="83"/>
      <c r="Z166" s="83"/>
      <c r="AA166" s="83"/>
      <c r="AB166" s="42"/>
      <c r="AC166" s="42"/>
      <c r="AD166" s="42"/>
      <c r="AE166" s="42"/>
      <c r="AF166" s="21"/>
      <c r="AG166" s="42"/>
      <c r="AH166" s="42"/>
      <c r="AI166" s="42"/>
      <c r="AJ166" s="42"/>
      <c r="AK166" s="42"/>
      <c r="AL166" s="42"/>
      <c r="AM166" s="42"/>
      <c r="AN166" s="42"/>
      <c r="AO166" s="42"/>
      <c r="AP166" s="42"/>
      <c r="AQ166" s="42"/>
      <c r="AR166" s="42"/>
    </row>
    <row r="167" spans="1:44" s="77" customFormat="1" ht="15" customHeight="1">
      <c r="A167" s="21"/>
      <c r="B167" s="126">
        <v>8.9822500000000005</v>
      </c>
      <c r="C167" s="127"/>
      <c r="D167" s="88">
        <v>4.33474</v>
      </c>
      <c r="E167" s="89">
        <v>3.79277E-3</v>
      </c>
      <c r="F167" s="88">
        <v>4.81013</v>
      </c>
      <c r="G167" s="90">
        <v>9.5189999999999997E-2</v>
      </c>
      <c r="H167" s="89">
        <v>6.4659300000000002</v>
      </c>
      <c r="I167" s="90">
        <v>3.47519</v>
      </c>
      <c r="J167" s="83"/>
      <c r="K167" s="83"/>
      <c r="L167" s="83"/>
      <c r="M167" s="83"/>
      <c r="N167" s="83"/>
      <c r="O167" s="83"/>
      <c r="P167" s="83"/>
      <c r="Q167" s="83"/>
      <c r="R167" s="83"/>
      <c r="S167" s="83"/>
      <c r="T167" s="83"/>
      <c r="U167" s="83"/>
      <c r="V167" s="83"/>
      <c r="W167" s="83"/>
      <c r="X167" s="83"/>
      <c r="Y167" s="83"/>
      <c r="Z167" s="83"/>
      <c r="AA167" s="83"/>
      <c r="AB167" s="42"/>
      <c r="AC167" s="42"/>
      <c r="AD167" s="42"/>
      <c r="AE167" s="42"/>
      <c r="AF167" s="21"/>
      <c r="AG167" s="42"/>
      <c r="AH167" s="42"/>
      <c r="AI167" s="42"/>
      <c r="AJ167" s="42"/>
      <c r="AK167" s="42"/>
      <c r="AL167" s="42"/>
      <c r="AM167" s="42"/>
      <c r="AN167" s="42"/>
      <c r="AO167" s="42"/>
      <c r="AP167" s="42"/>
      <c r="AQ167" s="42"/>
      <c r="AR167" s="42"/>
    </row>
    <row r="168" spans="1:44" s="77" customFormat="1" ht="15" customHeight="1">
      <c r="A168" s="21"/>
      <c r="B168" s="126">
        <v>8.9875000000000007</v>
      </c>
      <c r="C168" s="127"/>
      <c r="D168" s="88">
        <v>4.3346799999999996</v>
      </c>
      <c r="E168" s="89">
        <v>2.8670499999999999E-3</v>
      </c>
      <c r="F168" s="88">
        <v>4.8111600000000001</v>
      </c>
      <c r="G168" s="90">
        <v>9.6360000000000001E-2</v>
      </c>
      <c r="H168" s="89">
        <v>6.4658699999999998</v>
      </c>
      <c r="I168" s="90">
        <v>3.4736600000000002</v>
      </c>
      <c r="J168" s="83"/>
      <c r="K168" s="83"/>
      <c r="L168" s="83"/>
      <c r="M168" s="83"/>
      <c r="N168" s="83"/>
      <c r="O168" s="83"/>
      <c r="P168" s="83"/>
      <c r="Q168" s="83"/>
      <c r="R168" s="83"/>
      <c r="S168" s="83"/>
      <c r="T168" s="83"/>
      <c r="U168" s="83"/>
      <c r="V168" s="83"/>
      <c r="W168" s="83"/>
      <c r="X168" s="83"/>
      <c r="Y168" s="83"/>
      <c r="Z168" s="83"/>
      <c r="AA168" s="83"/>
      <c r="AB168" s="42"/>
      <c r="AC168" s="42"/>
      <c r="AD168" s="42"/>
      <c r="AE168" s="42"/>
      <c r="AF168" s="21"/>
      <c r="AG168" s="42"/>
      <c r="AH168" s="42"/>
      <c r="AI168" s="42"/>
      <c r="AJ168" s="42"/>
      <c r="AK168" s="42"/>
      <c r="AL168" s="42"/>
      <c r="AM168" s="42"/>
      <c r="AN168" s="42"/>
      <c r="AO168" s="42"/>
      <c r="AP168" s="42"/>
      <c r="AQ168" s="42"/>
      <c r="AR168" s="42"/>
    </row>
    <row r="169" spans="1:44" s="77" customFormat="1" ht="15" customHeight="1">
      <c r="A169" s="21"/>
      <c r="B169" s="126">
        <v>8.9927499999999991</v>
      </c>
      <c r="C169" s="127"/>
      <c r="D169" s="88">
        <v>4.3344800000000001</v>
      </c>
      <c r="E169" s="89">
        <v>3.2248200000000002E-3</v>
      </c>
      <c r="F169" s="88">
        <v>4.8111899999999999</v>
      </c>
      <c r="G169" s="90">
        <v>9.8729999999999998E-2</v>
      </c>
      <c r="H169" s="89">
        <v>6.4641000000000002</v>
      </c>
      <c r="I169" s="90">
        <v>3.47376</v>
      </c>
      <c r="J169" s="83"/>
      <c r="K169" s="83"/>
      <c r="L169" s="83"/>
      <c r="M169" s="83"/>
      <c r="N169" s="83"/>
      <c r="O169" s="83"/>
      <c r="P169" s="83"/>
      <c r="Q169" s="83"/>
      <c r="R169" s="83"/>
      <c r="S169" s="83"/>
      <c r="T169" s="83"/>
      <c r="U169" s="83"/>
      <c r="V169" s="83"/>
      <c r="W169" s="83"/>
      <c r="X169" s="83"/>
      <c r="Y169" s="83"/>
      <c r="Z169" s="83"/>
      <c r="AA169" s="83"/>
      <c r="AB169" s="42"/>
      <c r="AC169" s="42"/>
      <c r="AD169" s="42"/>
      <c r="AE169" s="42"/>
      <c r="AF169" s="21"/>
      <c r="AG169" s="42"/>
      <c r="AH169" s="42"/>
      <c r="AI169" s="42"/>
      <c r="AJ169" s="42"/>
      <c r="AK169" s="42"/>
      <c r="AL169" s="42"/>
      <c r="AM169" s="42"/>
      <c r="AN169" s="42"/>
      <c r="AO169" s="42"/>
      <c r="AP169" s="42"/>
      <c r="AQ169" s="42"/>
      <c r="AR169" s="42"/>
    </row>
    <row r="170" spans="1:44" s="77" customFormat="1" ht="15" customHeight="1">
      <c r="A170" s="21"/>
      <c r="B170" s="126">
        <v>8.9979999999999993</v>
      </c>
      <c r="C170" s="127"/>
      <c r="D170" s="88">
        <v>4.33514</v>
      </c>
      <c r="E170" s="89">
        <v>4.0352599999999997E-3</v>
      </c>
      <c r="F170" s="88">
        <v>4.8116700000000003</v>
      </c>
      <c r="G170" s="90">
        <v>9.8900000000000002E-2</v>
      </c>
      <c r="H170" s="89">
        <v>6.4628899999999998</v>
      </c>
      <c r="I170" s="90">
        <v>3.4724699999999999</v>
      </c>
      <c r="J170" s="83"/>
      <c r="K170" s="83"/>
      <c r="L170" s="83"/>
      <c r="M170" s="83"/>
      <c r="N170" s="83"/>
      <c r="O170" s="83"/>
      <c r="P170" s="83"/>
      <c r="Q170" s="83"/>
      <c r="R170" s="83"/>
      <c r="S170" s="83"/>
      <c r="T170" s="83"/>
      <c r="U170" s="83"/>
      <c r="V170" s="83"/>
      <c r="W170" s="83"/>
      <c r="X170" s="83"/>
      <c r="Y170" s="83"/>
      <c r="Z170" s="83"/>
      <c r="AA170" s="83"/>
      <c r="AB170" s="42"/>
      <c r="AC170" s="42"/>
      <c r="AD170" s="42"/>
      <c r="AE170" s="42"/>
      <c r="AF170" s="21"/>
      <c r="AG170" s="42"/>
      <c r="AH170" s="42"/>
      <c r="AI170" s="42"/>
      <c r="AJ170" s="42"/>
      <c r="AK170" s="42"/>
      <c r="AL170" s="42"/>
      <c r="AM170" s="42"/>
      <c r="AN170" s="42"/>
      <c r="AO170" s="42"/>
      <c r="AP170" s="42"/>
      <c r="AQ170" s="42"/>
      <c r="AR170" s="42"/>
    </row>
    <row r="171" spans="1:44" s="77" customFormat="1" ht="15" customHeight="1">
      <c r="A171" s="21"/>
      <c r="B171" s="126">
        <v>9.0032499999999995</v>
      </c>
      <c r="C171" s="127"/>
      <c r="D171" s="88">
        <v>4.3339400000000001</v>
      </c>
      <c r="E171" s="89">
        <v>3.11715E-3</v>
      </c>
      <c r="F171" s="88">
        <v>4.81067</v>
      </c>
      <c r="G171" s="90">
        <v>9.9580000000000002E-2</v>
      </c>
      <c r="H171" s="89">
        <v>6.4624199999999998</v>
      </c>
      <c r="I171" s="90">
        <v>3.4694699999999998</v>
      </c>
      <c r="J171" s="83"/>
      <c r="K171" s="83"/>
      <c r="L171" s="83"/>
      <c r="M171" s="83"/>
      <c r="N171" s="83"/>
      <c r="O171" s="83"/>
      <c r="P171" s="83"/>
      <c r="Q171" s="83"/>
      <c r="R171" s="83"/>
      <c r="S171" s="83"/>
      <c r="T171" s="83"/>
      <c r="U171" s="83"/>
      <c r="V171" s="83"/>
      <c r="W171" s="83"/>
      <c r="X171" s="83"/>
      <c r="Y171" s="83"/>
      <c r="Z171" s="83"/>
      <c r="AA171" s="83"/>
      <c r="AB171" s="42"/>
      <c r="AC171" s="42"/>
      <c r="AD171" s="42"/>
      <c r="AE171" s="42"/>
      <c r="AF171" s="21"/>
      <c r="AG171" s="42"/>
      <c r="AH171" s="42"/>
      <c r="AI171" s="42"/>
      <c r="AJ171" s="42"/>
      <c r="AK171" s="42"/>
      <c r="AL171" s="42"/>
      <c r="AM171" s="42"/>
      <c r="AN171" s="42"/>
      <c r="AO171" s="42"/>
      <c r="AP171" s="42"/>
      <c r="AQ171" s="42"/>
      <c r="AR171" s="42"/>
    </row>
    <row r="172" spans="1:44" s="77" customFormat="1" ht="15" customHeight="1">
      <c r="A172" s="21"/>
      <c r="B172" s="126">
        <v>9.0084999999999997</v>
      </c>
      <c r="C172" s="127"/>
      <c r="D172" s="88">
        <v>4.3339800000000004</v>
      </c>
      <c r="E172" s="89">
        <v>4.0992499999999996E-3</v>
      </c>
      <c r="F172" s="88">
        <v>4.81189</v>
      </c>
      <c r="G172" s="90">
        <v>0.10093000000000001</v>
      </c>
      <c r="H172" s="89">
        <v>6.4622000000000002</v>
      </c>
      <c r="I172" s="90">
        <v>3.4685100000000002</v>
      </c>
      <c r="J172" s="83"/>
      <c r="K172" s="83"/>
      <c r="L172" s="83"/>
      <c r="M172" s="83"/>
      <c r="N172" s="83"/>
      <c r="O172" s="83"/>
      <c r="P172" s="83"/>
      <c r="Q172" s="83"/>
      <c r="R172" s="83"/>
      <c r="S172" s="83"/>
      <c r="T172" s="83"/>
      <c r="U172" s="83"/>
      <c r="V172" s="83"/>
      <c r="W172" s="83"/>
      <c r="X172" s="83"/>
      <c r="Y172" s="83"/>
      <c r="Z172" s="83"/>
      <c r="AA172" s="83"/>
      <c r="AB172" s="42"/>
      <c r="AC172" s="42"/>
      <c r="AD172" s="42"/>
      <c r="AE172" s="42"/>
      <c r="AF172" s="21"/>
      <c r="AG172" s="42"/>
      <c r="AH172" s="42"/>
      <c r="AI172" s="42"/>
      <c r="AJ172" s="42"/>
      <c r="AK172" s="42"/>
      <c r="AL172" s="42"/>
      <c r="AM172" s="42"/>
      <c r="AN172" s="42"/>
      <c r="AO172" s="42"/>
      <c r="AP172" s="42"/>
      <c r="AQ172" s="42"/>
      <c r="AR172" s="42"/>
    </row>
    <row r="173" spans="1:44" s="77" customFormat="1" ht="15" customHeight="1">
      <c r="A173" s="21"/>
      <c r="B173" s="126">
        <v>9.0137499999999999</v>
      </c>
      <c r="C173" s="127"/>
      <c r="D173" s="88">
        <v>4.3342200000000002</v>
      </c>
      <c r="E173" s="89">
        <v>1.9803500000000001E-3</v>
      </c>
      <c r="F173" s="88">
        <v>4.8123399999999998</v>
      </c>
      <c r="G173" s="90">
        <v>0.10136000000000001</v>
      </c>
      <c r="H173" s="89">
        <v>6.4617100000000001</v>
      </c>
      <c r="I173" s="90">
        <v>3.4656899999999999</v>
      </c>
      <c r="J173" s="83"/>
      <c r="K173" s="83"/>
      <c r="L173" s="83"/>
      <c r="M173" s="83"/>
      <c r="N173" s="83"/>
      <c r="O173" s="83"/>
      <c r="P173" s="83"/>
      <c r="Q173" s="83"/>
      <c r="R173" s="83"/>
      <c r="S173" s="83"/>
      <c r="T173" s="83"/>
      <c r="U173" s="83"/>
      <c r="V173" s="83"/>
      <c r="W173" s="83"/>
      <c r="X173" s="83"/>
      <c r="Y173" s="83"/>
      <c r="Z173" s="83"/>
      <c r="AA173" s="83"/>
      <c r="AB173" s="42"/>
      <c r="AC173" s="42"/>
      <c r="AD173" s="42"/>
      <c r="AE173" s="42"/>
      <c r="AF173" s="21"/>
      <c r="AG173" s="42"/>
      <c r="AH173" s="42"/>
      <c r="AI173" s="42"/>
      <c r="AJ173" s="42"/>
      <c r="AK173" s="42"/>
      <c r="AL173" s="42"/>
      <c r="AM173" s="42"/>
      <c r="AN173" s="42"/>
      <c r="AO173" s="42"/>
      <c r="AP173" s="42"/>
      <c r="AQ173" s="42"/>
      <c r="AR173" s="42"/>
    </row>
    <row r="174" spans="1:44" s="77" customFormat="1" ht="15" customHeight="1">
      <c r="A174" s="21"/>
      <c r="B174" s="126">
        <v>9.0190000000000001</v>
      </c>
      <c r="C174" s="127"/>
      <c r="D174" s="88">
        <v>4.3335400000000002</v>
      </c>
      <c r="E174" s="89">
        <v>2.3946499999999999E-3</v>
      </c>
      <c r="F174" s="88">
        <v>4.8126600000000002</v>
      </c>
      <c r="G174" s="90">
        <v>0.10291</v>
      </c>
      <c r="H174" s="89">
        <v>6.4610399999999997</v>
      </c>
      <c r="I174" s="90">
        <v>3.4644300000000001</v>
      </c>
      <c r="J174" s="83"/>
      <c r="K174" s="83"/>
      <c r="L174" s="83"/>
      <c r="M174" s="83"/>
      <c r="N174" s="83"/>
      <c r="O174" s="83"/>
      <c r="P174" s="83"/>
      <c r="Q174" s="83"/>
      <c r="R174" s="83"/>
      <c r="S174" s="83"/>
      <c r="T174" s="83"/>
      <c r="U174" s="83"/>
      <c r="V174" s="83"/>
      <c r="W174" s="83"/>
      <c r="X174" s="83"/>
      <c r="Y174" s="83"/>
      <c r="Z174" s="83"/>
      <c r="AA174" s="83"/>
      <c r="AB174" s="42"/>
      <c r="AC174" s="42"/>
      <c r="AD174" s="42"/>
      <c r="AE174" s="42"/>
      <c r="AF174" s="21"/>
      <c r="AG174" s="42"/>
      <c r="AH174" s="42"/>
      <c r="AI174" s="42"/>
      <c r="AJ174" s="42"/>
      <c r="AK174" s="42"/>
      <c r="AL174" s="42"/>
      <c r="AM174" s="42"/>
      <c r="AN174" s="42"/>
      <c r="AO174" s="42"/>
      <c r="AP174" s="42"/>
      <c r="AQ174" s="42"/>
      <c r="AR174" s="42"/>
    </row>
    <row r="175" spans="1:44" s="77" customFormat="1" ht="15" customHeight="1">
      <c r="A175" s="21"/>
      <c r="B175" s="126">
        <v>9.0242500000000003</v>
      </c>
      <c r="C175" s="127"/>
      <c r="D175" s="88">
        <v>4.3340199999999998</v>
      </c>
      <c r="E175" s="89">
        <v>1.6096800000000001E-3</v>
      </c>
      <c r="F175" s="88">
        <v>4.8121099999999997</v>
      </c>
      <c r="G175" s="90">
        <v>0.10317</v>
      </c>
      <c r="H175" s="89">
        <v>6.46157</v>
      </c>
      <c r="I175" s="90">
        <v>3.4622600000000001</v>
      </c>
      <c r="J175" s="83"/>
      <c r="K175" s="83"/>
      <c r="L175" s="83"/>
      <c r="M175" s="83"/>
      <c r="N175" s="83"/>
      <c r="O175" s="83"/>
      <c r="P175" s="83"/>
      <c r="Q175" s="83"/>
      <c r="R175" s="83"/>
      <c r="S175" s="83"/>
      <c r="T175" s="83"/>
      <c r="U175" s="83"/>
      <c r="V175" s="83"/>
      <c r="W175" s="83"/>
      <c r="X175" s="83"/>
      <c r="Y175" s="83"/>
      <c r="Z175" s="83"/>
      <c r="AA175" s="83"/>
      <c r="AB175" s="42"/>
      <c r="AC175" s="42"/>
      <c r="AD175" s="42"/>
      <c r="AE175" s="42"/>
      <c r="AF175" s="21"/>
      <c r="AG175" s="42"/>
      <c r="AH175" s="42"/>
      <c r="AI175" s="42"/>
      <c r="AJ175" s="42"/>
      <c r="AK175" s="42"/>
      <c r="AL175" s="42"/>
      <c r="AM175" s="42"/>
      <c r="AN175" s="42"/>
      <c r="AO175" s="42"/>
      <c r="AP175" s="42"/>
      <c r="AQ175" s="42"/>
      <c r="AR175" s="42"/>
    </row>
    <row r="176" spans="1:44" s="77" customFormat="1" ht="15" customHeight="1">
      <c r="A176" s="21"/>
      <c r="B176" s="126">
        <v>9.0295000000000005</v>
      </c>
      <c r="C176" s="127"/>
      <c r="D176" s="88">
        <v>4.3344100000000001</v>
      </c>
      <c r="E176" s="89">
        <v>7.8358300000000002E-4</v>
      </c>
      <c r="F176" s="88">
        <v>4.8137499999999998</v>
      </c>
      <c r="G176" s="90">
        <v>0.10460999999999999</v>
      </c>
      <c r="H176" s="89">
        <v>6.46075</v>
      </c>
      <c r="I176" s="90">
        <v>3.46041</v>
      </c>
      <c r="J176" s="83"/>
      <c r="K176" s="83"/>
      <c r="L176" s="83"/>
      <c r="M176" s="83"/>
      <c r="N176" s="83"/>
      <c r="O176" s="83"/>
      <c r="P176" s="83"/>
      <c r="Q176" s="83"/>
      <c r="R176" s="83"/>
      <c r="S176" s="83"/>
      <c r="T176" s="83"/>
      <c r="U176" s="83"/>
      <c r="V176" s="83"/>
      <c r="W176" s="83"/>
      <c r="X176" s="83"/>
      <c r="Y176" s="83"/>
      <c r="Z176" s="83"/>
      <c r="AA176" s="83"/>
      <c r="AB176" s="42"/>
      <c r="AC176" s="42"/>
      <c r="AD176" s="42"/>
      <c r="AE176" s="42"/>
      <c r="AF176" s="21"/>
      <c r="AG176" s="42"/>
      <c r="AH176" s="42"/>
      <c r="AI176" s="42"/>
      <c r="AJ176" s="42"/>
      <c r="AK176" s="42"/>
      <c r="AL176" s="42"/>
      <c r="AM176" s="42"/>
      <c r="AN176" s="42"/>
      <c r="AO176" s="42"/>
      <c r="AP176" s="42"/>
      <c r="AQ176" s="42"/>
      <c r="AR176" s="42"/>
    </row>
    <row r="177" spans="1:44" s="77" customFormat="1" ht="15" customHeight="1">
      <c r="A177" s="21"/>
      <c r="B177" s="126">
        <v>9.0347500000000007</v>
      </c>
      <c r="C177" s="127"/>
      <c r="D177" s="88">
        <v>4.3338599999999996</v>
      </c>
      <c r="E177" s="89">
        <v>1.5160200000000001E-3</v>
      </c>
      <c r="F177" s="88">
        <v>4.8137400000000001</v>
      </c>
      <c r="G177" s="90">
        <v>0.10632</v>
      </c>
      <c r="H177" s="89">
        <v>6.4602399999999998</v>
      </c>
      <c r="I177" s="90">
        <v>3.4599600000000001</v>
      </c>
      <c r="J177" s="83"/>
      <c r="K177" s="83"/>
      <c r="L177" s="83"/>
      <c r="M177" s="83"/>
      <c r="N177" s="83"/>
      <c r="O177" s="83"/>
      <c r="P177" s="83"/>
      <c r="Q177" s="83"/>
      <c r="R177" s="83"/>
      <c r="S177" s="83"/>
      <c r="T177" s="83"/>
      <c r="U177" s="83"/>
      <c r="V177" s="83"/>
      <c r="W177" s="83"/>
      <c r="X177" s="83"/>
      <c r="Y177" s="83"/>
      <c r="Z177" s="83"/>
      <c r="AA177" s="83"/>
      <c r="AB177" s="42"/>
      <c r="AC177" s="42"/>
      <c r="AD177" s="42"/>
      <c r="AE177" s="42"/>
      <c r="AF177" s="21"/>
      <c r="AG177" s="42"/>
      <c r="AH177" s="42"/>
      <c r="AI177" s="42"/>
      <c r="AJ177" s="42"/>
      <c r="AK177" s="42"/>
      <c r="AL177" s="42"/>
      <c r="AM177" s="42"/>
      <c r="AN177" s="42"/>
      <c r="AO177" s="42"/>
      <c r="AP177" s="42"/>
      <c r="AQ177" s="42"/>
      <c r="AR177" s="42"/>
    </row>
    <row r="178" spans="1:44" s="77" customFormat="1" ht="15" customHeight="1">
      <c r="A178" s="76"/>
      <c r="B178" s="126">
        <v>9.0399999999999991</v>
      </c>
      <c r="C178" s="127"/>
      <c r="D178" s="88">
        <v>4.3346600000000004</v>
      </c>
      <c r="E178" s="89">
        <v>8.9487500000000005E-4</v>
      </c>
      <c r="F178" s="88">
        <v>4.8149899999999999</v>
      </c>
      <c r="G178" s="90">
        <v>0.1077</v>
      </c>
      <c r="H178" s="89">
        <v>6.4608600000000003</v>
      </c>
      <c r="I178" s="90">
        <v>3.4582199999999998</v>
      </c>
      <c r="J178" s="83"/>
      <c r="K178" s="83"/>
      <c r="L178" s="83"/>
      <c r="M178" s="83"/>
      <c r="N178" s="83"/>
      <c r="O178" s="83"/>
      <c r="P178" s="83"/>
      <c r="Q178" s="83"/>
      <c r="R178" s="83"/>
      <c r="S178" s="83"/>
      <c r="T178" s="83"/>
      <c r="U178" s="83"/>
      <c r="V178" s="83"/>
      <c r="W178" s="83"/>
      <c r="X178" s="83"/>
      <c r="Y178" s="83"/>
      <c r="Z178" s="83"/>
      <c r="AA178" s="83"/>
      <c r="AB178" s="42"/>
      <c r="AC178" s="42"/>
      <c r="AD178" s="42"/>
      <c r="AE178" s="42"/>
      <c r="AF178" s="21"/>
      <c r="AG178" s="42"/>
      <c r="AH178" s="42"/>
      <c r="AI178" s="42"/>
      <c r="AJ178" s="42"/>
      <c r="AK178" s="42"/>
      <c r="AL178" s="42"/>
      <c r="AM178" s="42"/>
      <c r="AN178" s="42"/>
      <c r="AO178" s="42"/>
      <c r="AP178" s="42"/>
      <c r="AQ178" s="42"/>
      <c r="AR178" s="42"/>
    </row>
    <row r="179" spans="1:44" ht="15" customHeight="1">
      <c r="A179" s="22"/>
      <c r="B179" s="126">
        <v>9.0452499999999993</v>
      </c>
      <c r="C179" s="127"/>
      <c r="D179" s="88">
        <v>4.3360200000000004</v>
      </c>
      <c r="E179" s="89">
        <v>3.8405299999999998E-4</v>
      </c>
      <c r="F179" s="88">
        <v>4.8149699999999998</v>
      </c>
      <c r="G179" s="90">
        <v>0.10988000000000001</v>
      </c>
      <c r="H179" s="89">
        <v>6.4606700000000004</v>
      </c>
      <c r="I179" s="90">
        <v>3.45783</v>
      </c>
      <c r="J179" s="83"/>
      <c r="K179" s="83"/>
      <c r="L179" s="83"/>
      <c r="M179" s="83"/>
      <c r="N179" s="83"/>
      <c r="O179" s="83"/>
      <c r="P179" s="83"/>
      <c r="Q179" s="83"/>
      <c r="R179" s="83"/>
      <c r="S179" s="83"/>
      <c r="T179" s="83"/>
      <c r="U179" s="83"/>
      <c r="V179" s="83"/>
      <c r="W179" s="83"/>
      <c r="X179" s="83"/>
      <c r="Y179" s="83"/>
      <c r="Z179" s="83"/>
      <c r="AA179" s="83"/>
      <c r="AD179" s="79"/>
      <c r="AE179" s="79"/>
      <c r="AG179" s="79"/>
      <c r="AH179" s="79"/>
      <c r="AI179" s="79"/>
      <c r="AJ179" s="79"/>
      <c r="AK179" s="79"/>
      <c r="AL179" s="79"/>
      <c r="AM179" s="79"/>
      <c r="AN179" s="79"/>
      <c r="AO179" s="79"/>
      <c r="AP179" s="79"/>
      <c r="AQ179" s="79"/>
    </row>
    <row r="180" spans="1:44" ht="15" customHeight="1">
      <c r="A180" s="22"/>
      <c r="B180" s="126">
        <v>9.0504999999999995</v>
      </c>
      <c r="C180" s="127"/>
      <c r="D180" s="88">
        <v>4.33561</v>
      </c>
      <c r="E180" s="89">
        <v>1.2307799999999999E-3</v>
      </c>
      <c r="F180" s="88">
        <v>4.8148999999999997</v>
      </c>
      <c r="G180" s="90">
        <v>0.11297</v>
      </c>
      <c r="H180" s="89">
        <v>6.4591200000000004</v>
      </c>
      <c r="I180" s="90">
        <v>3.4558599999999999</v>
      </c>
      <c r="J180" s="83"/>
      <c r="K180" s="83"/>
      <c r="L180" s="83"/>
      <c r="M180" s="83"/>
      <c r="N180" s="83"/>
      <c r="O180" s="83"/>
      <c r="P180" s="83"/>
      <c r="Q180" s="83"/>
      <c r="R180" s="83"/>
      <c r="S180" s="83"/>
      <c r="T180" s="83"/>
      <c r="U180" s="83"/>
      <c r="V180" s="83"/>
      <c r="W180" s="83"/>
      <c r="X180" s="83"/>
      <c r="Y180" s="83"/>
      <c r="Z180" s="83"/>
      <c r="AA180" s="83"/>
      <c r="AD180" s="79"/>
      <c r="AE180" s="79"/>
      <c r="AG180" s="79"/>
      <c r="AI180" s="79"/>
      <c r="AJ180" s="79"/>
      <c r="AK180" s="79"/>
      <c r="AL180" s="79"/>
      <c r="AM180" s="79"/>
      <c r="AN180" s="79"/>
      <c r="AO180" s="79"/>
      <c r="AP180" s="79"/>
      <c r="AQ180" s="79"/>
    </row>
    <row r="181" spans="1:44" ht="15" customHeight="1">
      <c r="A181" s="22"/>
      <c r="B181" s="126">
        <v>9.0557499999999997</v>
      </c>
      <c r="C181" s="127"/>
      <c r="D181" s="88">
        <v>4.3349399999999996</v>
      </c>
      <c r="E181" s="89">
        <v>1.32077E-3</v>
      </c>
      <c r="F181" s="88">
        <v>4.8141499999999997</v>
      </c>
      <c r="G181" s="90">
        <v>0.11573</v>
      </c>
      <c r="H181" s="89">
        <v>6.45702</v>
      </c>
      <c r="I181" s="90">
        <v>3.4548999999999999</v>
      </c>
      <c r="J181" s="83"/>
      <c r="K181" s="83"/>
      <c r="L181" s="83"/>
      <c r="M181" s="83"/>
      <c r="N181" s="83"/>
      <c r="O181" s="83"/>
      <c r="P181" s="83"/>
      <c r="Q181" s="83"/>
      <c r="R181" s="83"/>
      <c r="S181" s="83"/>
      <c r="T181" s="83"/>
      <c r="U181" s="83"/>
      <c r="V181" s="83"/>
      <c r="W181" s="83"/>
      <c r="X181" s="83"/>
      <c r="Y181" s="83"/>
      <c r="Z181" s="83"/>
      <c r="AA181" s="83"/>
      <c r="AD181" s="22"/>
      <c r="AL181" s="79"/>
      <c r="AM181" s="79"/>
      <c r="AO181" s="79"/>
      <c r="AP181" s="79"/>
      <c r="AQ181" s="79"/>
    </row>
    <row r="182" spans="1:44" ht="15" customHeight="1">
      <c r="A182" s="22"/>
      <c r="B182" s="126">
        <v>9.0609999999999999</v>
      </c>
      <c r="C182" s="127"/>
      <c r="D182" s="88">
        <v>4.3351100000000002</v>
      </c>
      <c r="E182" s="89">
        <v>9.6831599999999999E-4</v>
      </c>
      <c r="F182" s="88">
        <v>4.8142699999999996</v>
      </c>
      <c r="G182" s="90">
        <v>0.11745</v>
      </c>
      <c r="H182" s="89">
        <v>6.4568000000000003</v>
      </c>
      <c r="I182" s="90">
        <v>3.4542700000000002</v>
      </c>
      <c r="J182" s="83"/>
      <c r="K182" s="83"/>
      <c r="L182" s="83"/>
      <c r="M182" s="83"/>
      <c r="N182" s="83"/>
      <c r="O182" s="83"/>
      <c r="P182" s="83"/>
      <c r="Q182" s="83"/>
      <c r="R182" s="83"/>
      <c r="S182" s="83"/>
      <c r="T182" s="83"/>
      <c r="U182" s="83"/>
      <c r="V182" s="83"/>
      <c r="W182" s="83"/>
      <c r="X182" s="83"/>
      <c r="Y182" s="83"/>
      <c r="Z182" s="83"/>
      <c r="AA182" s="83"/>
      <c r="AD182" s="79"/>
      <c r="AH182" s="79"/>
      <c r="AI182" s="79"/>
      <c r="AK182" s="79"/>
      <c r="AL182" s="79"/>
      <c r="AM182" s="79"/>
      <c r="AN182" s="79"/>
    </row>
    <row r="183" spans="1:44" ht="15" customHeight="1">
      <c r="A183" s="22"/>
      <c r="B183" s="126">
        <v>9.0662500000000001</v>
      </c>
      <c r="C183" s="127"/>
      <c r="D183" s="88">
        <v>4.3350799999999996</v>
      </c>
      <c r="E183" s="89">
        <v>1.6076199999999999E-3</v>
      </c>
      <c r="F183" s="88">
        <v>4.8129999999999997</v>
      </c>
      <c r="G183" s="90">
        <v>0.11971</v>
      </c>
      <c r="H183" s="89">
        <v>6.4548800000000002</v>
      </c>
      <c r="I183" s="90">
        <v>3.45241</v>
      </c>
      <c r="J183" s="83"/>
      <c r="K183" s="83"/>
      <c r="L183" s="83"/>
      <c r="M183" s="83"/>
      <c r="N183" s="83"/>
      <c r="O183" s="83"/>
      <c r="P183" s="83"/>
      <c r="Q183" s="83"/>
      <c r="R183" s="83"/>
      <c r="S183" s="83"/>
      <c r="T183" s="83"/>
      <c r="U183" s="83"/>
      <c r="V183" s="83"/>
      <c r="W183" s="83"/>
      <c r="X183" s="83"/>
      <c r="Y183" s="83"/>
      <c r="Z183" s="83"/>
      <c r="AA183" s="83"/>
      <c r="AC183" s="79"/>
      <c r="AD183" s="22"/>
      <c r="AJ183" s="79"/>
      <c r="AK183" s="79"/>
      <c r="AL183" s="79"/>
      <c r="AM183" s="79"/>
      <c r="AN183" s="79"/>
      <c r="AO183" s="79"/>
      <c r="AP183" s="79"/>
      <c r="AQ183" s="79"/>
    </row>
    <row r="184" spans="1:44" ht="15" customHeight="1">
      <c r="A184" s="22"/>
      <c r="B184" s="126">
        <v>9.0715000000000003</v>
      </c>
      <c r="C184" s="127"/>
      <c r="D184" s="88">
        <v>4.3341500000000002</v>
      </c>
      <c r="E184" s="89">
        <v>4.1921500000000002E-4</v>
      </c>
      <c r="F184" s="88">
        <v>4.81168</v>
      </c>
      <c r="G184" s="90">
        <v>0.1222</v>
      </c>
      <c r="H184" s="89">
        <v>6.4533300000000002</v>
      </c>
      <c r="I184" s="90">
        <v>3.4510700000000001</v>
      </c>
      <c r="J184" s="83"/>
      <c r="K184" s="83"/>
      <c r="L184" s="83"/>
      <c r="M184" s="83"/>
      <c r="N184" s="83"/>
      <c r="O184" s="83"/>
      <c r="P184" s="83"/>
      <c r="Q184" s="83"/>
      <c r="R184" s="83"/>
      <c r="S184" s="83"/>
      <c r="T184" s="83"/>
      <c r="U184" s="83"/>
      <c r="V184" s="83"/>
      <c r="W184" s="83"/>
      <c r="X184" s="83"/>
      <c r="Y184" s="83"/>
      <c r="Z184" s="83"/>
      <c r="AA184" s="83"/>
      <c r="AD184" s="22"/>
      <c r="AE184" s="79"/>
      <c r="AG184" s="79"/>
      <c r="AH184" s="79"/>
      <c r="AI184" s="79"/>
      <c r="AJ184" s="79"/>
      <c r="AM184" s="79"/>
      <c r="AO184" s="79"/>
    </row>
    <row r="185" spans="1:44" ht="15" customHeight="1">
      <c r="A185" s="22"/>
      <c r="B185" s="126">
        <v>9.0767500000000005</v>
      </c>
      <c r="C185" s="127"/>
      <c r="D185" s="88">
        <v>4.3341000000000003</v>
      </c>
      <c r="E185" s="89">
        <v>2.7819400000000001E-3</v>
      </c>
      <c r="F185" s="88">
        <v>4.8106900000000001</v>
      </c>
      <c r="G185" s="90">
        <v>0.12739</v>
      </c>
      <c r="H185" s="89">
        <v>6.4514399999999998</v>
      </c>
      <c r="I185" s="90">
        <v>3.4515099999999999</v>
      </c>
      <c r="J185" s="83"/>
      <c r="K185" s="83"/>
      <c r="L185" s="83"/>
      <c r="M185" s="83"/>
      <c r="N185" s="83"/>
      <c r="O185" s="83"/>
      <c r="P185" s="83"/>
      <c r="Q185" s="83"/>
      <c r="R185" s="83"/>
      <c r="S185" s="83"/>
      <c r="T185" s="83"/>
      <c r="U185" s="83"/>
      <c r="V185" s="83"/>
      <c r="W185" s="83"/>
      <c r="X185" s="83"/>
      <c r="Y185" s="83"/>
      <c r="Z185" s="83"/>
      <c r="AA185" s="83"/>
      <c r="AD185" s="22"/>
      <c r="AI185" s="79"/>
      <c r="AN185" s="79"/>
    </row>
    <row r="186" spans="1:44" ht="15" customHeight="1">
      <c r="A186" s="22"/>
      <c r="B186" s="126">
        <v>9.0820000000000007</v>
      </c>
      <c r="C186" s="127"/>
      <c r="D186" s="88">
        <v>4.3337199999999996</v>
      </c>
      <c r="E186" s="89">
        <v>3.12035E-3</v>
      </c>
      <c r="F186" s="88">
        <v>4.8089700000000004</v>
      </c>
      <c r="G186" s="90">
        <v>0.12984999999999999</v>
      </c>
      <c r="H186" s="89">
        <v>6.4512099999999997</v>
      </c>
      <c r="I186" s="90">
        <v>3.4499200000000001</v>
      </c>
      <c r="J186" s="83"/>
      <c r="K186" s="83"/>
      <c r="L186" s="83"/>
      <c r="M186" s="83"/>
      <c r="N186" s="83"/>
      <c r="O186" s="83"/>
      <c r="P186" s="83"/>
      <c r="Q186" s="83"/>
      <c r="R186" s="83"/>
      <c r="S186" s="83"/>
      <c r="T186" s="83"/>
      <c r="U186" s="83"/>
      <c r="V186" s="83"/>
      <c r="W186" s="83"/>
      <c r="X186" s="83"/>
      <c r="Y186" s="83"/>
      <c r="Z186" s="83"/>
      <c r="AA186" s="83"/>
      <c r="AD186" s="22"/>
      <c r="AE186" s="79"/>
      <c r="AG186" s="79"/>
      <c r="AL186" s="79"/>
      <c r="AN186" s="79"/>
      <c r="AO186" s="79"/>
      <c r="AP186" s="79"/>
    </row>
    <row r="187" spans="1:44" ht="15" customHeight="1">
      <c r="A187" s="22"/>
      <c r="B187" s="126">
        <v>9.0872499999999992</v>
      </c>
      <c r="C187" s="127"/>
      <c r="D187" s="88">
        <v>4.3332100000000002</v>
      </c>
      <c r="E187" s="89">
        <v>2.32132E-3</v>
      </c>
      <c r="F187" s="88">
        <v>4.80647</v>
      </c>
      <c r="G187" s="90">
        <v>0.13261000000000001</v>
      </c>
      <c r="H187" s="89">
        <v>6.4495699999999996</v>
      </c>
      <c r="I187" s="90">
        <v>3.4488500000000002</v>
      </c>
      <c r="J187" s="83"/>
      <c r="K187" s="83"/>
      <c r="L187" s="83"/>
      <c r="M187" s="83"/>
      <c r="N187" s="83"/>
      <c r="O187" s="83"/>
      <c r="P187" s="83"/>
      <c r="Q187" s="83"/>
      <c r="R187" s="83"/>
      <c r="S187" s="83"/>
      <c r="T187" s="83"/>
      <c r="U187" s="83"/>
      <c r="V187" s="83"/>
      <c r="W187" s="83"/>
      <c r="X187" s="83"/>
      <c r="Y187" s="83"/>
      <c r="Z187" s="83"/>
      <c r="AA187" s="83"/>
      <c r="AD187" s="79"/>
      <c r="AE187" s="79"/>
      <c r="AG187" s="79"/>
      <c r="AH187" s="79"/>
    </row>
    <row r="188" spans="1:44" ht="15" customHeight="1">
      <c r="A188" s="22"/>
      <c r="B188" s="126">
        <v>9.0924999999999994</v>
      </c>
      <c r="C188" s="127"/>
      <c r="D188" s="88">
        <v>4.3320999999999996</v>
      </c>
      <c r="E188" s="89">
        <v>2.93253E-3</v>
      </c>
      <c r="F188" s="88">
        <v>4.8038999999999996</v>
      </c>
      <c r="G188" s="90">
        <v>0.13531000000000001</v>
      </c>
      <c r="H188" s="89">
        <v>6.4487199999999998</v>
      </c>
      <c r="I188" s="90">
        <v>3.4488599999999998</v>
      </c>
      <c r="J188" s="83"/>
      <c r="K188" s="83"/>
      <c r="L188" s="83"/>
      <c r="M188" s="83"/>
      <c r="N188" s="83"/>
      <c r="O188" s="83"/>
      <c r="P188" s="83"/>
      <c r="Q188" s="83"/>
      <c r="R188" s="83"/>
      <c r="S188" s="83"/>
      <c r="T188" s="83"/>
      <c r="U188" s="83"/>
      <c r="V188" s="83"/>
      <c r="W188" s="83"/>
      <c r="X188" s="83"/>
      <c r="Y188" s="83"/>
      <c r="Z188" s="83"/>
      <c r="AA188" s="83"/>
      <c r="AD188" s="22"/>
      <c r="AM188" s="79"/>
      <c r="AQ188" s="79"/>
    </row>
    <row r="189" spans="1:44" ht="15" customHeight="1">
      <c r="A189" s="22"/>
      <c r="B189" s="126">
        <v>9.0977499999999996</v>
      </c>
      <c r="C189" s="127"/>
      <c r="D189" s="88">
        <v>4.33134</v>
      </c>
      <c r="E189" s="89">
        <v>4.26217E-3</v>
      </c>
      <c r="F189" s="88">
        <v>4.8007099999999996</v>
      </c>
      <c r="G189" s="90">
        <v>0.13838</v>
      </c>
      <c r="H189" s="89">
        <v>6.4456199999999999</v>
      </c>
      <c r="I189" s="90">
        <v>3.4479700000000002</v>
      </c>
      <c r="J189" s="83"/>
      <c r="K189" s="83"/>
      <c r="L189" s="83"/>
      <c r="M189" s="83"/>
      <c r="N189" s="83"/>
      <c r="O189" s="83"/>
      <c r="P189" s="83"/>
      <c r="Q189" s="83"/>
      <c r="R189" s="83"/>
      <c r="S189" s="83"/>
      <c r="T189" s="83"/>
      <c r="U189" s="83"/>
      <c r="V189" s="83"/>
      <c r="W189" s="83"/>
      <c r="X189" s="83"/>
      <c r="Y189" s="83"/>
      <c r="Z189" s="83"/>
      <c r="AA189" s="83"/>
      <c r="AD189" s="22"/>
      <c r="AE189" s="79"/>
      <c r="AG189" s="79"/>
      <c r="AH189" s="79"/>
      <c r="AI189" s="79"/>
      <c r="AJ189" s="79"/>
      <c r="AN189" s="79"/>
      <c r="AO189" s="79"/>
    </row>
    <row r="190" spans="1:44" ht="15" customHeight="1">
      <c r="A190" s="22"/>
      <c r="B190" s="126">
        <v>9.1029999999999998</v>
      </c>
      <c r="C190" s="127"/>
      <c r="D190" s="88">
        <v>4.3330399999999996</v>
      </c>
      <c r="E190" s="89">
        <v>3.8443000000000001E-3</v>
      </c>
      <c r="F190" s="88">
        <v>4.7981600000000002</v>
      </c>
      <c r="G190" s="90">
        <v>0.14083000000000001</v>
      </c>
      <c r="H190" s="89">
        <v>6.44679</v>
      </c>
      <c r="I190" s="90">
        <v>3.4464800000000002</v>
      </c>
      <c r="J190" s="83"/>
      <c r="K190" s="83"/>
      <c r="L190" s="83"/>
      <c r="M190" s="83"/>
      <c r="N190" s="83"/>
      <c r="O190" s="83"/>
      <c r="P190" s="83"/>
      <c r="Q190" s="83"/>
      <c r="R190" s="83"/>
      <c r="S190" s="83"/>
      <c r="T190" s="83"/>
      <c r="U190" s="83"/>
      <c r="V190" s="83"/>
      <c r="W190" s="83"/>
      <c r="X190" s="83"/>
      <c r="Y190" s="83"/>
      <c r="Z190" s="83"/>
      <c r="AA190" s="83"/>
      <c r="AC190" s="79"/>
      <c r="AD190" s="79"/>
      <c r="AE190" s="79"/>
      <c r="AG190" s="79"/>
      <c r="AJ190" s="79"/>
      <c r="AK190" s="79"/>
      <c r="AL190" s="79"/>
      <c r="AM190" s="79"/>
      <c r="AN190" s="79"/>
      <c r="AO190" s="79"/>
      <c r="AP190" s="79"/>
      <c r="AQ190" s="79"/>
    </row>
    <row r="191" spans="1:44" ht="15" customHeight="1">
      <c r="A191" s="22"/>
      <c r="B191" s="126">
        <v>9.10825</v>
      </c>
      <c r="C191" s="127"/>
      <c r="D191" s="88">
        <v>4.3334299999999999</v>
      </c>
      <c r="E191" s="89">
        <v>2.4026500000000001E-3</v>
      </c>
      <c r="F191" s="88">
        <v>4.79514</v>
      </c>
      <c r="G191" s="90">
        <v>0.1421</v>
      </c>
      <c r="H191" s="89">
        <v>6.44625</v>
      </c>
      <c r="I191" s="90">
        <v>3.4443800000000002</v>
      </c>
      <c r="J191" s="83"/>
      <c r="K191" s="83"/>
      <c r="L191" s="83"/>
      <c r="M191" s="83"/>
      <c r="N191" s="83"/>
      <c r="O191" s="83"/>
      <c r="P191" s="83"/>
      <c r="Q191" s="83"/>
      <c r="R191" s="83"/>
      <c r="S191" s="83"/>
      <c r="T191" s="83"/>
      <c r="U191" s="83"/>
      <c r="V191" s="83"/>
      <c r="W191" s="83"/>
      <c r="X191" s="83"/>
      <c r="Y191" s="83"/>
      <c r="Z191" s="83"/>
      <c r="AA191" s="83"/>
      <c r="AB191" s="79"/>
      <c r="AC191" s="79"/>
      <c r="AD191" s="79"/>
      <c r="AE191" s="79"/>
      <c r="AG191" s="79"/>
      <c r="AL191" s="79"/>
      <c r="AM191" s="79"/>
      <c r="AN191" s="79"/>
      <c r="AO191" s="79"/>
      <c r="AP191" s="79"/>
      <c r="AQ191" s="79"/>
    </row>
    <row r="192" spans="1:44" ht="15" customHeight="1">
      <c r="A192" s="22"/>
      <c r="B192" s="126">
        <v>9.1135000000000002</v>
      </c>
      <c r="C192" s="127"/>
      <c r="D192" s="88">
        <v>4.3332499999999996</v>
      </c>
      <c r="E192" s="89">
        <v>3.7222000000000002E-3</v>
      </c>
      <c r="F192" s="88">
        <v>4.79129</v>
      </c>
      <c r="G192" s="90">
        <v>0.14430999999999999</v>
      </c>
      <c r="H192" s="89">
        <v>6.4444400000000002</v>
      </c>
      <c r="I192" s="90">
        <v>3.4441799999999998</v>
      </c>
      <c r="J192" s="83"/>
      <c r="K192" s="83"/>
      <c r="L192" s="83"/>
      <c r="M192" s="83"/>
      <c r="N192" s="83"/>
      <c r="O192" s="83"/>
      <c r="P192" s="83"/>
      <c r="Q192" s="83"/>
      <c r="R192" s="83"/>
      <c r="S192" s="83"/>
      <c r="T192" s="83"/>
      <c r="U192" s="83"/>
      <c r="V192" s="83"/>
      <c r="W192" s="83"/>
      <c r="X192" s="83"/>
      <c r="Y192" s="83"/>
      <c r="Z192" s="83"/>
      <c r="AA192" s="83"/>
      <c r="AD192" s="79"/>
      <c r="AE192" s="79"/>
      <c r="AG192" s="79"/>
      <c r="AH192" s="79"/>
      <c r="AI192" s="79"/>
      <c r="AJ192" s="79"/>
      <c r="AK192" s="79"/>
      <c r="AN192" s="79"/>
      <c r="AO192" s="79"/>
      <c r="AQ192" s="79"/>
    </row>
    <row r="193" spans="1:43" ht="15" customHeight="1">
      <c r="A193" s="22"/>
      <c r="B193" s="126">
        <v>9.1187500000000004</v>
      </c>
      <c r="C193" s="127"/>
      <c r="D193" s="88">
        <v>4.3324999999999996</v>
      </c>
      <c r="E193" s="89">
        <v>2.5813300000000002E-3</v>
      </c>
      <c r="F193" s="88">
        <v>4.78728</v>
      </c>
      <c r="G193" s="90">
        <v>0.14509</v>
      </c>
      <c r="H193" s="89">
        <v>6.4436</v>
      </c>
      <c r="I193" s="90">
        <v>3.44326</v>
      </c>
      <c r="J193" s="83"/>
      <c r="K193" s="83"/>
      <c r="L193" s="83"/>
      <c r="M193" s="83"/>
      <c r="N193" s="83"/>
      <c r="O193" s="83"/>
      <c r="P193" s="83"/>
      <c r="Q193" s="83"/>
      <c r="R193" s="83"/>
      <c r="S193" s="83"/>
      <c r="T193" s="83"/>
      <c r="U193" s="83"/>
      <c r="V193" s="83"/>
      <c r="W193" s="83"/>
      <c r="X193" s="83"/>
      <c r="Y193" s="83"/>
      <c r="Z193" s="83"/>
      <c r="AA193" s="83"/>
      <c r="AC193" s="79"/>
      <c r="AD193" s="79"/>
      <c r="AE193" s="79"/>
      <c r="AG193" s="79"/>
      <c r="AH193" s="79"/>
      <c r="AI193" s="79"/>
      <c r="AJ193" s="79"/>
      <c r="AK193" s="79"/>
      <c r="AL193" s="79"/>
      <c r="AN193" s="79"/>
      <c r="AO193" s="79"/>
    </row>
    <row r="194" spans="1:43" ht="15" customHeight="1">
      <c r="A194" s="22"/>
      <c r="B194" s="126">
        <v>9.1240000000000006</v>
      </c>
      <c r="C194" s="127"/>
      <c r="D194" s="88">
        <v>4.3328899999999999</v>
      </c>
      <c r="E194" s="89">
        <v>4.3118999999999996E-3</v>
      </c>
      <c r="F194" s="88">
        <v>4.7831200000000003</v>
      </c>
      <c r="G194" s="90">
        <v>0.14713000000000001</v>
      </c>
      <c r="H194" s="89">
        <v>6.4431200000000004</v>
      </c>
      <c r="I194" s="90">
        <v>3.44476</v>
      </c>
      <c r="J194" s="83"/>
      <c r="K194" s="83"/>
      <c r="L194" s="83"/>
      <c r="M194" s="83"/>
      <c r="N194" s="83"/>
      <c r="O194" s="83"/>
      <c r="P194" s="83"/>
      <c r="Q194" s="83"/>
      <c r="R194" s="83"/>
      <c r="S194" s="83"/>
      <c r="T194" s="83"/>
      <c r="U194" s="83"/>
      <c r="V194" s="83"/>
      <c r="W194" s="83"/>
      <c r="X194" s="83"/>
      <c r="Y194" s="83"/>
      <c r="Z194" s="83"/>
      <c r="AA194" s="83"/>
      <c r="AC194" s="79"/>
      <c r="AD194" s="22"/>
      <c r="AP194" s="79"/>
      <c r="AQ194" s="79"/>
    </row>
    <row r="195" spans="1:43" ht="15" customHeight="1">
      <c r="A195" s="22"/>
      <c r="B195" s="126">
        <v>9.1292500000000008</v>
      </c>
      <c r="C195" s="127"/>
      <c r="D195" s="88">
        <v>4.3333300000000001</v>
      </c>
      <c r="E195" s="89">
        <v>5.1857800000000001E-3</v>
      </c>
      <c r="F195" s="88">
        <v>4.7800399999999996</v>
      </c>
      <c r="G195" s="90">
        <v>0.14732999999999999</v>
      </c>
      <c r="H195" s="89">
        <v>6.4422699999999997</v>
      </c>
      <c r="I195" s="90">
        <v>3.44346</v>
      </c>
      <c r="J195" s="83"/>
      <c r="K195" s="83"/>
      <c r="L195" s="83"/>
      <c r="M195" s="83"/>
      <c r="N195" s="83"/>
      <c r="O195" s="83"/>
      <c r="P195" s="83"/>
      <c r="Q195" s="83"/>
      <c r="R195" s="83"/>
      <c r="S195" s="83"/>
      <c r="T195" s="83"/>
      <c r="U195" s="83"/>
      <c r="V195" s="83"/>
      <c r="W195" s="83"/>
      <c r="X195" s="83"/>
      <c r="Y195" s="83"/>
      <c r="Z195" s="83"/>
      <c r="AA195" s="83"/>
      <c r="AD195" s="22"/>
      <c r="AJ195" s="79"/>
      <c r="AL195" s="79"/>
      <c r="AN195" s="79"/>
      <c r="AO195" s="79"/>
      <c r="AQ195" s="79"/>
    </row>
    <row r="196" spans="1:43" ht="15" customHeight="1">
      <c r="A196" s="22"/>
      <c r="B196" s="126">
        <v>9.1344999999999992</v>
      </c>
      <c r="C196" s="127"/>
      <c r="D196" s="88">
        <v>4.3339100000000004</v>
      </c>
      <c r="E196" s="89">
        <v>4.5143199999999996E-3</v>
      </c>
      <c r="F196" s="88">
        <v>4.7753100000000002</v>
      </c>
      <c r="G196" s="90">
        <v>0.14649000000000001</v>
      </c>
      <c r="H196" s="89">
        <v>6.44177</v>
      </c>
      <c r="I196" s="90">
        <v>3.4427400000000001</v>
      </c>
      <c r="J196" s="83"/>
      <c r="K196" s="83"/>
      <c r="L196" s="83"/>
      <c r="M196" s="83"/>
      <c r="N196" s="83"/>
      <c r="O196" s="83"/>
      <c r="P196" s="83"/>
      <c r="Q196" s="83"/>
      <c r="R196" s="83"/>
      <c r="S196" s="83"/>
      <c r="T196" s="83"/>
      <c r="U196" s="83"/>
      <c r="V196" s="83"/>
      <c r="W196" s="83"/>
      <c r="X196" s="83"/>
      <c r="Y196" s="83"/>
      <c r="Z196" s="83"/>
      <c r="AA196" s="83"/>
      <c r="AD196" s="22"/>
      <c r="AJ196" s="79"/>
      <c r="AK196" s="79"/>
      <c r="AL196" s="79"/>
      <c r="AQ196" s="79"/>
    </row>
    <row r="197" spans="1:43" ht="15" customHeight="1">
      <c r="A197" s="22"/>
      <c r="B197" s="126">
        <v>9.1397499999999994</v>
      </c>
      <c r="C197" s="127"/>
      <c r="D197" s="88">
        <v>4.3348399999999998</v>
      </c>
      <c r="E197" s="89">
        <v>3.9332500000000001E-3</v>
      </c>
      <c r="F197" s="88">
        <v>4.7734899999999998</v>
      </c>
      <c r="G197" s="90">
        <v>0.14577000000000001</v>
      </c>
      <c r="H197" s="89">
        <v>6.4433199999999999</v>
      </c>
      <c r="I197" s="90">
        <v>3.4418600000000001</v>
      </c>
      <c r="J197" s="83"/>
      <c r="K197" s="83"/>
      <c r="L197" s="83"/>
      <c r="M197" s="83"/>
      <c r="N197" s="83"/>
      <c r="O197" s="83"/>
      <c r="P197" s="83"/>
      <c r="Q197" s="83"/>
      <c r="R197" s="83"/>
      <c r="S197" s="83"/>
      <c r="T197" s="83"/>
      <c r="U197" s="83"/>
      <c r="V197" s="83"/>
      <c r="W197" s="83"/>
      <c r="X197" s="83"/>
      <c r="Y197" s="83"/>
      <c r="Z197" s="83"/>
      <c r="AA197" s="83"/>
      <c r="AB197" s="79"/>
      <c r="AD197" s="22"/>
      <c r="AI197" s="79"/>
      <c r="AM197" s="79"/>
      <c r="AN197" s="79"/>
      <c r="AO197" s="79"/>
      <c r="AP197" s="79"/>
    </row>
    <row r="198" spans="1:43" ht="15" customHeight="1">
      <c r="A198" s="22"/>
      <c r="B198" s="126">
        <v>9.1449999999999996</v>
      </c>
      <c r="C198" s="127"/>
      <c r="D198" s="88">
        <v>4.3346799999999996</v>
      </c>
      <c r="E198" s="89">
        <v>3.86638E-3</v>
      </c>
      <c r="F198" s="88">
        <v>4.7689500000000002</v>
      </c>
      <c r="G198" s="90">
        <v>0.14496999999999999</v>
      </c>
      <c r="H198" s="89">
        <v>6.4423899999999996</v>
      </c>
      <c r="I198" s="90">
        <v>3.4414199999999999</v>
      </c>
      <c r="J198" s="83"/>
      <c r="K198" s="83"/>
      <c r="L198" s="83"/>
      <c r="M198" s="83"/>
      <c r="N198" s="83"/>
      <c r="O198" s="83"/>
      <c r="P198" s="83"/>
      <c r="Q198" s="83"/>
      <c r="R198" s="83"/>
      <c r="S198" s="83"/>
      <c r="T198" s="83"/>
      <c r="U198" s="83"/>
      <c r="V198" s="83"/>
      <c r="W198" s="83"/>
      <c r="X198" s="83"/>
      <c r="Y198" s="83"/>
      <c r="Z198" s="83"/>
      <c r="AA198" s="83"/>
      <c r="AB198" s="79"/>
      <c r="AC198" s="79"/>
      <c r="AD198" s="22"/>
      <c r="AE198" s="79"/>
      <c r="AG198" s="79"/>
      <c r="AK198" s="79"/>
      <c r="AP198" s="79"/>
    </row>
    <row r="199" spans="1:43" ht="15" customHeight="1">
      <c r="A199" s="22"/>
      <c r="B199" s="126">
        <v>9.1502499999999998</v>
      </c>
      <c r="C199" s="127"/>
      <c r="D199" s="88">
        <v>4.3358100000000004</v>
      </c>
      <c r="E199" s="89">
        <v>4.8957699999999998E-3</v>
      </c>
      <c r="F199" s="88">
        <v>4.7655599999999998</v>
      </c>
      <c r="G199" s="90">
        <v>0.14349999999999999</v>
      </c>
      <c r="H199" s="89">
        <v>6.4416500000000001</v>
      </c>
      <c r="I199" s="90">
        <v>3.4411900000000002</v>
      </c>
      <c r="J199" s="83"/>
      <c r="K199" s="83"/>
      <c r="L199" s="83"/>
      <c r="M199" s="83"/>
      <c r="N199" s="83"/>
      <c r="O199" s="83"/>
      <c r="P199" s="83"/>
      <c r="Q199" s="83"/>
      <c r="R199" s="83"/>
      <c r="S199" s="83"/>
      <c r="T199" s="83"/>
      <c r="U199" s="83"/>
      <c r="V199" s="83"/>
      <c r="W199" s="83"/>
      <c r="X199" s="83"/>
      <c r="Y199" s="83"/>
      <c r="Z199" s="83"/>
      <c r="AA199" s="83"/>
      <c r="AD199" s="79"/>
      <c r="AE199" s="79"/>
      <c r="AG199" s="79"/>
      <c r="AH199" s="79"/>
      <c r="AI199" s="79"/>
      <c r="AJ199" s="79"/>
      <c r="AN199" s="79"/>
      <c r="AO199" s="79"/>
      <c r="AP199" s="79"/>
      <c r="AQ199" s="79"/>
    </row>
    <row r="200" spans="1:43" ht="15" customHeight="1">
      <c r="A200" s="22"/>
      <c r="B200" s="126">
        <v>9.1555</v>
      </c>
      <c r="C200" s="127"/>
      <c r="D200" s="88">
        <v>4.3338200000000002</v>
      </c>
      <c r="E200" s="89">
        <v>5.9390399999999996E-3</v>
      </c>
      <c r="F200" s="88">
        <v>4.7610700000000001</v>
      </c>
      <c r="G200" s="90">
        <v>0.14058999999999999</v>
      </c>
      <c r="H200" s="89">
        <v>6.4388699999999996</v>
      </c>
      <c r="I200" s="90">
        <v>3.4390800000000001</v>
      </c>
      <c r="J200" s="83"/>
      <c r="K200" s="83"/>
      <c r="L200" s="83"/>
      <c r="M200" s="83"/>
      <c r="N200" s="83"/>
      <c r="O200" s="83"/>
      <c r="P200" s="83"/>
      <c r="Q200" s="83"/>
      <c r="R200" s="83"/>
      <c r="S200" s="83"/>
      <c r="T200" s="83"/>
      <c r="U200" s="83"/>
      <c r="V200" s="83"/>
      <c r="W200" s="83"/>
      <c r="X200" s="83"/>
      <c r="Y200" s="83"/>
      <c r="Z200" s="83"/>
      <c r="AA200" s="83"/>
      <c r="AC200" s="79"/>
      <c r="AD200" s="79"/>
      <c r="AE200" s="79"/>
      <c r="AG200" s="79"/>
      <c r="AJ200" s="79"/>
      <c r="AK200" s="79"/>
      <c r="AL200" s="79"/>
      <c r="AM200" s="79"/>
      <c r="AN200" s="79"/>
      <c r="AO200" s="79"/>
      <c r="AP200" s="79"/>
      <c r="AQ200" s="79"/>
    </row>
    <row r="201" spans="1:43" ht="15" customHeight="1">
      <c r="A201" s="22"/>
      <c r="B201" s="126">
        <v>9.1607500000000002</v>
      </c>
      <c r="C201" s="127"/>
      <c r="D201" s="88">
        <v>4.3347699999999998</v>
      </c>
      <c r="E201" s="89">
        <v>5.2368099999999997E-3</v>
      </c>
      <c r="F201" s="88">
        <v>4.7588699999999999</v>
      </c>
      <c r="G201" s="90">
        <v>0.13841999999999999</v>
      </c>
      <c r="H201" s="89">
        <v>6.4386700000000001</v>
      </c>
      <c r="I201" s="90">
        <v>3.4375200000000001</v>
      </c>
      <c r="J201" s="83"/>
      <c r="K201" s="83"/>
      <c r="L201" s="83"/>
      <c r="M201" s="83"/>
      <c r="N201" s="83"/>
      <c r="O201" s="83"/>
      <c r="P201" s="83"/>
      <c r="Q201" s="83"/>
      <c r="R201" s="83"/>
      <c r="S201" s="83"/>
      <c r="T201" s="83"/>
      <c r="U201" s="83"/>
      <c r="V201" s="83"/>
      <c r="W201" s="83"/>
      <c r="X201" s="83"/>
      <c r="Y201" s="83"/>
      <c r="Z201" s="83"/>
      <c r="AA201" s="83"/>
      <c r="AC201" s="79"/>
      <c r="AD201" s="79"/>
      <c r="AJ201" s="79"/>
      <c r="AK201" s="79"/>
      <c r="AL201" s="79"/>
      <c r="AM201" s="79"/>
      <c r="AN201" s="79"/>
      <c r="AO201" s="79"/>
      <c r="AP201" s="79"/>
      <c r="AQ201" s="79"/>
    </row>
    <row r="202" spans="1:43" ht="15" customHeight="1">
      <c r="A202" s="22"/>
      <c r="B202" s="126">
        <v>9.1660000000000004</v>
      </c>
      <c r="C202" s="127"/>
      <c r="D202" s="88">
        <v>4.3360099999999999</v>
      </c>
      <c r="E202" s="89">
        <v>6.1313899999999996E-3</v>
      </c>
      <c r="F202" s="88">
        <v>4.7565299999999997</v>
      </c>
      <c r="G202" s="90">
        <v>0.13694999999999999</v>
      </c>
      <c r="H202" s="89">
        <v>6.4381599999999999</v>
      </c>
      <c r="I202" s="90">
        <v>3.43838</v>
      </c>
      <c r="J202" s="83"/>
      <c r="K202" s="83"/>
      <c r="L202" s="83"/>
      <c r="M202" s="83"/>
      <c r="N202" s="83"/>
      <c r="O202" s="83"/>
      <c r="P202" s="83"/>
      <c r="Q202" s="83"/>
      <c r="R202" s="83"/>
      <c r="S202" s="83"/>
      <c r="T202" s="83"/>
      <c r="U202" s="83"/>
      <c r="V202" s="83"/>
      <c r="W202" s="83"/>
      <c r="X202" s="83"/>
      <c r="Y202" s="83"/>
      <c r="Z202" s="83"/>
      <c r="AA202" s="83"/>
      <c r="AB202" s="79"/>
      <c r="AC202" s="79"/>
      <c r="AD202" s="22"/>
      <c r="AK202" s="79"/>
      <c r="AL202" s="79"/>
      <c r="AM202" s="79"/>
      <c r="AO202" s="79"/>
      <c r="AP202" s="79"/>
      <c r="AQ202" s="79"/>
    </row>
    <row r="203" spans="1:43" ht="15" customHeight="1">
      <c r="A203" s="22"/>
      <c r="B203" s="126">
        <v>9.1712500000000006</v>
      </c>
      <c r="C203" s="127"/>
      <c r="D203" s="88">
        <v>4.3350099999999996</v>
      </c>
      <c r="E203" s="89">
        <v>5.5474399999999998E-3</v>
      </c>
      <c r="F203" s="88">
        <v>4.75441</v>
      </c>
      <c r="G203" s="90">
        <v>0.13216</v>
      </c>
      <c r="H203" s="89">
        <v>6.4377300000000002</v>
      </c>
      <c r="I203" s="90">
        <v>3.4357500000000001</v>
      </c>
      <c r="J203" s="83"/>
      <c r="K203" s="83"/>
      <c r="L203" s="83"/>
      <c r="M203" s="83"/>
      <c r="N203" s="83"/>
      <c r="O203" s="83"/>
      <c r="P203" s="83"/>
      <c r="Q203" s="83"/>
      <c r="R203" s="83"/>
      <c r="S203" s="83"/>
      <c r="T203" s="83"/>
      <c r="U203" s="83"/>
      <c r="V203" s="83"/>
      <c r="W203" s="83"/>
      <c r="X203" s="83"/>
      <c r="Y203" s="83"/>
      <c r="Z203" s="83"/>
      <c r="AA203" s="83"/>
      <c r="AC203" s="79"/>
      <c r="AD203" s="79"/>
      <c r="AJ203" s="79"/>
      <c r="AL203" s="79"/>
      <c r="AM203" s="79"/>
      <c r="AP203" s="79"/>
      <c r="AQ203" s="79"/>
    </row>
    <row r="204" spans="1:43" ht="15" customHeight="1">
      <c r="A204" s="22"/>
      <c r="B204" s="126">
        <v>9.1765000000000008</v>
      </c>
      <c r="C204" s="127"/>
      <c r="D204" s="88">
        <v>4.3354699999999999</v>
      </c>
      <c r="E204" s="89">
        <v>4.5432900000000002E-3</v>
      </c>
      <c r="F204" s="88">
        <v>4.7534000000000001</v>
      </c>
      <c r="G204" s="90">
        <v>0.12809000000000001</v>
      </c>
      <c r="H204" s="89">
        <v>6.4393399999999996</v>
      </c>
      <c r="I204" s="90">
        <v>3.4333900000000002</v>
      </c>
      <c r="J204" s="83"/>
      <c r="K204" s="83"/>
      <c r="L204" s="83"/>
      <c r="M204" s="83"/>
      <c r="N204" s="83"/>
      <c r="O204" s="83"/>
      <c r="P204" s="83"/>
      <c r="Q204" s="83"/>
      <c r="R204" s="83"/>
      <c r="S204" s="83"/>
      <c r="T204" s="83"/>
      <c r="U204" s="83"/>
      <c r="V204" s="83"/>
      <c r="W204" s="83"/>
      <c r="X204" s="83"/>
      <c r="Y204" s="83"/>
      <c r="Z204" s="83"/>
      <c r="AA204" s="83"/>
      <c r="AD204" s="22"/>
      <c r="AH204" s="79"/>
      <c r="AK204" s="79"/>
      <c r="AL204" s="79"/>
      <c r="AM204" s="79"/>
      <c r="AN204" s="79"/>
      <c r="AO204" s="79"/>
      <c r="AQ204" s="79"/>
    </row>
    <row r="205" spans="1:43" ht="15" customHeight="1">
      <c r="A205" s="22"/>
      <c r="B205" s="126">
        <v>9.1817499999999992</v>
      </c>
      <c r="C205" s="127"/>
      <c r="D205" s="88">
        <v>4.3353700000000002</v>
      </c>
      <c r="E205" s="89">
        <v>5.8790800000000001E-3</v>
      </c>
      <c r="F205" s="88">
        <v>4.7516999999999996</v>
      </c>
      <c r="G205" s="90">
        <v>0.12687000000000001</v>
      </c>
      <c r="H205" s="89">
        <v>6.4353300000000004</v>
      </c>
      <c r="I205" s="90">
        <v>3.4338000000000002</v>
      </c>
      <c r="J205" s="83"/>
      <c r="K205" s="83"/>
      <c r="L205" s="83"/>
      <c r="M205" s="83"/>
      <c r="N205" s="83"/>
      <c r="O205" s="83"/>
      <c r="P205" s="83"/>
      <c r="Q205" s="83"/>
      <c r="R205" s="83"/>
      <c r="S205" s="83"/>
      <c r="T205" s="83"/>
      <c r="U205" s="83"/>
      <c r="V205" s="83"/>
      <c r="W205" s="83"/>
      <c r="X205" s="83"/>
      <c r="Y205" s="83"/>
      <c r="Z205" s="83"/>
      <c r="AA205" s="83"/>
      <c r="AD205" s="22"/>
      <c r="AI205" s="79"/>
      <c r="AK205" s="79"/>
      <c r="AO205" s="79"/>
      <c r="AP205" s="79"/>
      <c r="AQ205" s="79"/>
    </row>
    <row r="206" spans="1:43" ht="15" customHeight="1">
      <c r="A206" s="22"/>
      <c r="B206" s="126">
        <v>9.1869999999999994</v>
      </c>
      <c r="C206" s="127"/>
      <c r="D206" s="88">
        <v>4.3348500000000003</v>
      </c>
      <c r="E206" s="89">
        <v>3.9205500000000001E-3</v>
      </c>
      <c r="F206" s="88">
        <v>4.7506399999999998</v>
      </c>
      <c r="G206" s="90">
        <v>0.12221</v>
      </c>
      <c r="H206" s="89">
        <v>6.4364400000000002</v>
      </c>
      <c r="I206" s="90">
        <v>3.4310200000000002</v>
      </c>
      <c r="J206" s="83"/>
      <c r="K206" s="83"/>
      <c r="L206" s="83"/>
      <c r="M206" s="83"/>
      <c r="N206" s="83"/>
      <c r="O206" s="83"/>
      <c r="P206" s="83"/>
      <c r="Q206" s="83"/>
      <c r="R206" s="83"/>
      <c r="S206" s="83"/>
      <c r="T206" s="83"/>
      <c r="U206" s="83"/>
      <c r="V206" s="83"/>
      <c r="W206" s="83"/>
      <c r="X206" s="83"/>
      <c r="Y206" s="83"/>
      <c r="Z206" s="83"/>
      <c r="AA206" s="83"/>
      <c r="AD206" s="79"/>
      <c r="AI206" s="79"/>
      <c r="AJ206" s="79"/>
      <c r="AK206" s="79"/>
    </row>
    <row r="207" spans="1:43" ht="15" customHeight="1">
      <c r="A207" s="22"/>
      <c r="B207" s="126">
        <v>9.1922499999999996</v>
      </c>
      <c r="C207" s="127"/>
      <c r="D207" s="88">
        <v>4.3361499999999999</v>
      </c>
      <c r="E207" s="89">
        <v>4.6621299999999996E-3</v>
      </c>
      <c r="F207" s="88">
        <v>4.7501499999999997</v>
      </c>
      <c r="G207" s="90">
        <v>0.12</v>
      </c>
      <c r="H207" s="89">
        <v>6.4369500000000004</v>
      </c>
      <c r="I207" s="90">
        <v>3.4308299999999998</v>
      </c>
      <c r="J207" s="83"/>
      <c r="K207" s="83"/>
      <c r="L207" s="83"/>
      <c r="M207" s="83"/>
      <c r="N207" s="83"/>
      <c r="O207" s="83"/>
      <c r="P207" s="83"/>
      <c r="Q207" s="83"/>
      <c r="R207" s="83"/>
      <c r="S207" s="83"/>
      <c r="T207" s="83"/>
      <c r="U207" s="83"/>
      <c r="V207" s="83"/>
      <c r="W207" s="83"/>
      <c r="X207" s="83"/>
      <c r="Y207" s="83"/>
      <c r="Z207" s="83"/>
      <c r="AA207" s="83"/>
      <c r="AB207" s="79"/>
      <c r="AC207" s="79"/>
      <c r="AD207" s="22"/>
      <c r="AK207" s="79"/>
      <c r="AO207" s="79"/>
      <c r="AP207" s="79"/>
    </row>
    <row r="208" spans="1:43" ht="15" customHeight="1">
      <c r="A208" s="22"/>
      <c r="B208" s="126">
        <v>9.1974999999999998</v>
      </c>
      <c r="C208" s="127"/>
      <c r="D208" s="88">
        <v>4.3366699999999998</v>
      </c>
      <c r="E208" s="89">
        <v>4.2100799999999997E-3</v>
      </c>
      <c r="F208" s="88">
        <v>4.7511200000000002</v>
      </c>
      <c r="G208" s="90">
        <v>0.11698</v>
      </c>
      <c r="H208" s="89">
        <v>6.4374000000000002</v>
      </c>
      <c r="I208" s="90">
        <v>3.4289100000000001</v>
      </c>
      <c r="J208" s="83"/>
      <c r="K208" s="83"/>
      <c r="L208" s="83"/>
      <c r="M208" s="83"/>
      <c r="N208" s="83"/>
      <c r="O208" s="83"/>
      <c r="P208" s="83"/>
      <c r="Q208" s="83"/>
      <c r="R208" s="83"/>
      <c r="S208" s="83"/>
      <c r="T208" s="83"/>
      <c r="U208" s="83"/>
      <c r="V208" s="83"/>
      <c r="W208" s="83"/>
      <c r="X208" s="83"/>
      <c r="Y208" s="83"/>
      <c r="Z208" s="83"/>
      <c r="AA208" s="83"/>
      <c r="AB208" s="79"/>
      <c r="AC208" s="79"/>
      <c r="AD208" s="79"/>
      <c r="AL208" s="79"/>
      <c r="AN208" s="79"/>
    </row>
    <row r="209" spans="1:43" ht="15" customHeight="1">
      <c r="A209" s="22"/>
      <c r="B209" s="126">
        <v>9.20275</v>
      </c>
      <c r="C209" s="127"/>
      <c r="D209" s="88">
        <v>4.3372000000000002</v>
      </c>
      <c r="E209" s="89">
        <v>2.99205E-3</v>
      </c>
      <c r="F209" s="88">
        <v>4.7506700000000004</v>
      </c>
      <c r="G209" s="90">
        <v>0.1135</v>
      </c>
      <c r="H209" s="89">
        <v>6.4375</v>
      </c>
      <c r="I209" s="90">
        <v>3.4272300000000002</v>
      </c>
      <c r="J209" s="83"/>
      <c r="K209" s="83"/>
      <c r="L209" s="83"/>
      <c r="M209" s="83"/>
      <c r="N209" s="83"/>
      <c r="O209" s="83"/>
      <c r="P209" s="83"/>
      <c r="Q209" s="83"/>
      <c r="R209" s="83"/>
      <c r="S209" s="83"/>
      <c r="T209" s="83"/>
      <c r="U209" s="83"/>
      <c r="V209" s="83"/>
      <c r="W209" s="83"/>
      <c r="X209" s="83"/>
      <c r="Y209" s="83"/>
      <c r="Z209" s="83"/>
      <c r="AA209" s="83"/>
      <c r="AB209" s="79"/>
      <c r="AD209" s="79"/>
      <c r="AE209" s="79"/>
      <c r="AL209" s="79"/>
      <c r="AM209" s="79"/>
      <c r="AO209" s="79"/>
      <c r="AP209" s="79"/>
    </row>
    <row r="210" spans="1:43" ht="15" customHeight="1">
      <c r="A210" s="22"/>
      <c r="B210" s="126">
        <v>9.2080000000000002</v>
      </c>
      <c r="C210" s="127"/>
      <c r="D210" s="88">
        <v>4.33718</v>
      </c>
      <c r="E210" s="89">
        <v>4.67023E-3</v>
      </c>
      <c r="F210" s="88">
        <v>4.7514900000000004</v>
      </c>
      <c r="G210" s="90">
        <v>0.11246</v>
      </c>
      <c r="H210" s="89">
        <v>6.4367700000000001</v>
      </c>
      <c r="I210" s="90">
        <v>3.4276399999999998</v>
      </c>
      <c r="J210" s="83"/>
      <c r="K210" s="83"/>
      <c r="L210" s="83"/>
      <c r="M210" s="83"/>
      <c r="N210" s="83"/>
      <c r="O210" s="83"/>
      <c r="P210" s="83"/>
      <c r="Q210" s="83"/>
      <c r="R210" s="83"/>
      <c r="S210" s="83"/>
      <c r="T210" s="83"/>
      <c r="U210" s="83"/>
      <c r="V210" s="83"/>
      <c r="W210" s="83"/>
      <c r="X210" s="83"/>
      <c r="Y210" s="83"/>
      <c r="Z210" s="83"/>
      <c r="AA210" s="83"/>
      <c r="AD210" s="22"/>
      <c r="AI210" s="79"/>
      <c r="AJ210" s="79"/>
      <c r="AN210" s="79"/>
      <c r="AO210" s="79"/>
      <c r="AP210" s="79"/>
      <c r="AQ210" s="79"/>
    </row>
    <row r="211" spans="1:43" ht="15" customHeight="1">
      <c r="A211" s="22"/>
      <c r="B211" s="126">
        <v>9.2132500000000004</v>
      </c>
      <c r="C211" s="127"/>
      <c r="D211" s="88">
        <v>4.3365</v>
      </c>
      <c r="E211" s="89">
        <v>3.50644E-3</v>
      </c>
      <c r="F211" s="88">
        <v>4.7500499999999999</v>
      </c>
      <c r="G211" s="90">
        <v>0.10961</v>
      </c>
      <c r="H211" s="89">
        <v>6.4343000000000004</v>
      </c>
      <c r="I211" s="90">
        <v>3.4249000000000001</v>
      </c>
      <c r="J211" s="83"/>
      <c r="K211" s="83"/>
      <c r="L211" s="83"/>
      <c r="M211" s="83"/>
      <c r="N211" s="83"/>
      <c r="O211" s="83"/>
      <c r="P211" s="83"/>
      <c r="Q211" s="83"/>
      <c r="R211" s="83"/>
      <c r="S211" s="83"/>
      <c r="T211" s="83"/>
      <c r="U211" s="83"/>
      <c r="V211" s="83"/>
      <c r="W211" s="83"/>
      <c r="X211" s="83"/>
      <c r="Y211" s="83"/>
      <c r="Z211" s="83"/>
      <c r="AA211" s="83"/>
      <c r="AD211" s="79"/>
      <c r="AK211" s="79"/>
      <c r="AL211" s="79"/>
      <c r="AM211" s="79"/>
      <c r="AN211" s="79"/>
      <c r="AQ211" s="79"/>
    </row>
    <row r="212" spans="1:43" ht="15" customHeight="1">
      <c r="A212" s="22"/>
      <c r="B212" s="126">
        <v>9.2185000000000006</v>
      </c>
      <c r="C212" s="127"/>
      <c r="D212" s="88">
        <v>4.3379500000000002</v>
      </c>
      <c r="E212" s="89">
        <v>4.1961100000000003E-3</v>
      </c>
      <c r="F212" s="88">
        <v>4.7524600000000001</v>
      </c>
      <c r="G212" s="90">
        <v>0.10723000000000001</v>
      </c>
      <c r="H212" s="89">
        <v>6.4355099999999998</v>
      </c>
      <c r="I212" s="90">
        <v>3.4256899999999999</v>
      </c>
      <c r="J212" s="83"/>
      <c r="K212" s="83"/>
      <c r="L212" s="83"/>
      <c r="M212" s="83"/>
      <c r="N212" s="83"/>
      <c r="O212" s="83"/>
      <c r="P212" s="83"/>
      <c r="Q212" s="83"/>
      <c r="R212" s="83"/>
      <c r="S212" s="83"/>
      <c r="T212" s="83"/>
      <c r="U212" s="83"/>
      <c r="V212" s="83"/>
      <c r="W212" s="83"/>
      <c r="X212" s="83"/>
      <c r="Y212" s="83"/>
      <c r="Z212" s="83"/>
      <c r="AA212" s="83"/>
      <c r="AD212" s="22"/>
      <c r="AK212" s="79"/>
      <c r="AL212" s="79"/>
      <c r="AM212" s="79"/>
      <c r="AN212" s="79"/>
      <c r="AO212" s="79"/>
      <c r="AP212" s="79"/>
      <c r="AQ212" s="79"/>
    </row>
    <row r="213" spans="1:43" ht="15" customHeight="1">
      <c r="A213" s="22"/>
      <c r="B213" s="126">
        <v>9.2237500000000008</v>
      </c>
      <c r="C213" s="127"/>
      <c r="D213" s="88">
        <v>4.3356199999999996</v>
      </c>
      <c r="E213" s="89">
        <v>4.1287499999999996E-3</v>
      </c>
      <c r="F213" s="88">
        <v>4.7515000000000001</v>
      </c>
      <c r="G213" s="90">
        <v>0.10599</v>
      </c>
      <c r="H213" s="89">
        <v>6.4324399999999997</v>
      </c>
      <c r="I213" s="90">
        <v>3.4232399999999998</v>
      </c>
      <c r="J213" s="83"/>
      <c r="K213" s="83"/>
      <c r="L213" s="83"/>
      <c r="M213" s="83"/>
      <c r="N213" s="83"/>
      <c r="O213" s="83"/>
      <c r="P213" s="83"/>
      <c r="Q213" s="83"/>
      <c r="R213" s="83"/>
      <c r="S213" s="83"/>
      <c r="T213" s="83"/>
      <c r="U213" s="83"/>
      <c r="V213" s="83"/>
      <c r="W213" s="83"/>
      <c r="X213" s="83"/>
      <c r="Y213" s="83"/>
      <c r="Z213" s="83"/>
      <c r="AA213" s="83"/>
      <c r="AB213" s="79"/>
      <c r="AC213" s="79"/>
      <c r="AD213" s="22"/>
      <c r="AL213" s="79"/>
      <c r="AM213" s="79"/>
      <c r="AN213" s="79"/>
      <c r="AO213" s="79"/>
      <c r="AP213" s="79"/>
      <c r="AQ213" s="79"/>
    </row>
    <row r="214" spans="1:43" ht="15" customHeight="1">
      <c r="A214" s="22"/>
      <c r="B214" s="126">
        <v>9.2289999999999992</v>
      </c>
      <c r="C214" s="127"/>
      <c r="D214" s="88">
        <v>4.3372099999999998</v>
      </c>
      <c r="E214" s="89">
        <v>3.0104200000000002E-3</v>
      </c>
      <c r="F214" s="88">
        <v>4.75223</v>
      </c>
      <c r="G214" s="90">
        <v>0.10299</v>
      </c>
      <c r="H214" s="89">
        <v>6.4338499999999996</v>
      </c>
      <c r="I214" s="90">
        <v>3.4205999999999999</v>
      </c>
      <c r="J214" s="83"/>
      <c r="K214" s="83"/>
      <c r="L214" s="83"/>
      <c r="M214" s="83"/>
      <c r="N214" s="83"/>
      <c r="O214" s="83"/>
      <c r="P214" s="83"/>
      <c r="Q214" s="83"/>
      <c r="R214" s="83"/>
      <c r="S214" s="83"/>
      <c r="T214" s="83"/>
      <c r="U214" s="83"/>
      <c r="V214" s="83"/>
      <c r="W214" s="83"/>
      <c r="X214" s="83"/>
      <c r="Y214" s="83"/>
      <c r="Z214" s="83"/>
      <c r="AA214" s="83"/>
      <c r="AB214" s="79"/>
      <c r="AD214" s="79"/>
      <c r="AE214" s="79"/>
      <c r="AG214" s="79"/>
      <c r="AH214" s="79"/>
      <c r="AL214" s="79"/>
      <c r="AO214" s="79"/>
      <c r="AP214" s="79"/>
      <c r="AQ214" s="79"/>
    </row>
    <row r="215" spans="1:43" ht="15" customHeight="1">
      <c r="A215" s="22"/>
      <c r="B215" s="126">
        <v>9.2342499999999994</v>
      </c>
      <c r="C215" s="127"/>
      <c r="D215" s="88">
        <v>4.3353700000000002</v>
      </c>
      <c r="E215" s="89">
        <v>3.5182E-3</v>
      </c>
      <c r="F215" s="88">
        <v>4.75176</v>
      </c>
      <c r="G215" s="90">
        <v>0.10241</v>
      </c>
      <c r="H215" s="89">
        <v>6.43187</v>
      </c>
      <c r="I215" s="90">
        <v>3.4192100000000001</v>
      </c>
      <c r="J215" s="83"/>
      <c r="K215" s="83"/>
      <c r="L215" s="83"/>
      <c r="M215" s="83"/>
      <c r="N215" s="83"/>
      <c r="O215" s="83"/>
      <c r="P215" s="83"/>
      <c r="Q215" s="83"/>
      <c r="R215" s="83"/>
      <c r="S215" s="83"/>
      <c r="T215" s="83"/>
      <c r="U215" s="83"/>
      <c r="V215" s="83"/>
      <c r="W215" s="83"/>
      <c r="X215" s="83"/>
      <c r="Y215" s="83"/>
      <c r="Z215" s="83"/>
      <c r="AA215" s="83"/>
      <c r="AD215" s="79"/>
      <c r="AE215" s="79"/>
      <c r="AG215" s="79"/>
      <c r="AH215" s="79"/>
      <c r="AI215" s="79"/>
      <c r="AK215" s="79"/>
      <c r="AL215" s="79"/>
      <c r="AO215" s="79"/>
      <c r="AP215" s="79"/>
    </row>
    <row r="216" spans="1:43" ht="15" customHeight="1">
      <c r="A216" s="22"/>
      <c r="B216" s="126">
        <v>9.2394999999999996</v>
      </c>
      <c r="C216" s="127"/>
      <c r="D216" s="88">
        <v>4.33535</v>
      </c>
      <c r="E216" s="89">
        <v>4.7385500000000002E-3</v>
      </c>
      <c r="F216" s="88">
        <v>4.7508800000000004</v>
      </c>
      <c r="G216" s="90">
        <v>0.10105</v>
      </c>
      <c r="H216" s="89">
        <v>6.4294099999999998</v>
      </c>
      <c r="I216" s="90">
        <v>3.41981</v>
      </c>
      <c r="J216" s="83"/>
      <c r="K216" s="83"/>
      <c r="L216" s="83"/>
      <c r="M216" s="83"/>
      <c r="N216" s="83"/>
      <c r="O216" s="83"/>
      <c r="P216" s="83"/>
      <c r="Q216" s="83"/>
      <c r="R216" s="83"/>
      <c r="S216" s="83"/>
      <c r="T216" s="83"/>
      <c r="U216" s="83"/>
      <c r="V216" s="83"/>
      <c r="W216" s="83"/>
      <c r="X216" s="83"/>
      <c r="Y216" s="83"/>
      <c r="Z216" s="83"/>
      <c r="AA216" s="83"/>
      <c r="AD216" s="79"/>
      <c r="AJ216" s="79"/>
      <c r="AL216" s="79"/>
      <c r="AN216" s="79"/>
      <c r="AO216" s="79"/>
    </row>
    <row r="217" spans="1:43" ht="15" customHeight="1">
      <c r="A217" s="22"/>
      <c r="B217" s="126">
        <v>9.2447499999999998</v>
      </c>
      <c r="C217" s="127"/>
      <c r="D217" s="88">
        <v>4.3368399999999996</v>
      </c>
      <c r="E217" s="89">
        <v>4.9976400000000002E-3</v>
      </c>
      <c r="F217" s="88">
        <v>4.7528899999999998</v>
      </c>
      <c r="G217" s="90">
        <v>0.1008</v>
      </c>
      <c r="H217" s="89">
        <v>6.4300499999999996</v>
      </c>
      <c r="I217" s="90">
        <v>3.4203199999999998</v>
      </c>
      <c r="J217" s="83"/>
      <c r="K217" s="83"/>
      <c r="L217" s="83"/>
      <c r="M217" s="83"/>
      <c r="N217" s="83"/>
      <c r="O217" s="83"/>
      <c r="P217" s="83"/>
      <c r="Q217" s="83"/>
      <c r="R217" s="83"/>
      <c r="S217" s="83"/>
      <c r="T217" s="83"/>
      <c r="U217" s="83"/>
      <c r="V217" s="83"/>
      <c r="W217" s="83"/>
      <c r="X217" s="83"/>
      <c r="Y217" s="83"/>
      <c r="Z217" s="83"/>
      <c r="AA217" s="83"/>
      <c r="AD217" s="22"/>
      <c r="AE217" s="79"/>
      <c r="AL217" s="79"/>
      <c r="AP217" s="79"/>
      <c r="AQ217" s="79"/>
    </row>
    <row r="218" spans="1:43" ht="15" customHeight="1">
      <c r="A218" s="22"/>
      <c r="B218" s="126">
        <v>9.25</v>
      </c>
      <c r="C218" s="127"/>
      <c r="D218" s="88">
        <v>4.3356399999999997</v>
      </c>
      <c r="E218" s="89">
        <v>3.6022099999999998E-3</v>
      </c>
      <c r="F218" s="88">
        <v>4.7530900000000003</v>
      </c>
      <c r="G218" s="90">
        <v>9.7180000000000002E-2</v>
      </c>
      <c r="H218" s="89">
        <v>6.42936</v>
      </c>
      <c r="I218" s="90">
        <v>3.41526</v>
      </c>
      <c r="J218" s="83"/>
      <c r="K218" s="83"/>
      <c r="L218" s="83"/>
      <c r="M218" s="83"/>
      <c r="N218" s="83"/>
      <c r="O218" s="83"/>
      <c r="P218" s="83"/>
      <c r="Q218" s="83"/>
      <c r="R218" s="83"/>
      <c r="S218" s="83"/>
      <c r="T218" s="83"/>
      <c r="U218" s="83"/>
      <c r="V218" s="83"/>
      <c r="W218" s="83"/>
      <c r="X218" s="83"/>
      <c r="Y218" s="83"/>
      <c r="Z218" s="83"/>
      <c r="AA218" s="83"/>
      <c r="AC218" s="79"/>
      <c r="AD218" s="22"/>
      <c r="AJ218" s="79"/>
      <c r="AK218" s="79"/>
      <c r="AL218" s="79"/>
      <c r="AP218" s="79"/>
      <c r="AQ218" s="79"/>
    </row>
    <row r="219" spans="1:43" ht="15" customHeight="1">
      <c r="A219" s="22"/>
      <c r="B219" s="126">
        <v>9.2552500000000002</v>
      </c>
      <c r="C219" s="127"/>
      <c r="D219" s="88">
        <v>4.33467</v>
      </c>
      <c r="E219" s="89">
        <v>3.0436600000000001E-3</v>
      </c>
      <c r="F219" s="88">
        <v>4.75319</v>
      </c>
      <c r="G219" s="90">
        <v>9.6820000000000003E-2</v>
      </c>
      <c r="H219" s="89">
        <v>6.42699</v>
      </c>
      <c r="I219" s="90">
        <v>3.4144700000000001</v>
      </c>
      <c r="J219" s="83"/>
      <c r="K219" s="83"/>
      <c r="L219" s="83"/>
      <c r="M219" s="83"/>
      <c r="N219" s="83"/>
      <c r="O219" s="83"/>
      <c r="P219" s="83"/>
      <c r="Q219" s="83"/>
      <c r="R219" s="83"/>
      <c r="S219" s="83"/>
      <c r="T219" s="83"/>
      <c r="U219" s="83"/>
      <c r="V219" s="83"/>
      <c r="W219" s="83"/>
      <c r="X219" s="83"/>
      <c r="Y219" s="83"/>
      <c r="Z219" s="83"/>
      <c r="AA219" s="83"/>
      <c r="AD219" s="22"/>
    </row>
    <row r="220" spans="1:43" ht="15" customHeight="1">
      <c r="A220" s="22"/>
      <c r="B220" s="126">
        <v>9.2605000000000004</v>
      </c>
      <c r="C220" s="127"/>
      <c r="D220" s="88">
        <v>4.33514</v>
      </c>
      <c r="E220" s="89">
        <v>4.8577100000000003E-3</v>
      </c>
      <c r="F220" s="88">
        <v>4.7537700000000003</v>
      </c>
      <c r="G220" s="90">
        <v>9.7220000000000001E-2</v>
      </c>
      <c r="H220" s="89">
        <v>6.4253</v>
      </c>
      <c r="I220" s="90">
        <v>3.4156200000000001</v>
      </c>
      <c r="J220" s="83"/>
      <c r="K220" s="83"/>
      <c r="L220" s="83"/>
      <c r="M220" s="83"/>
      <c r="N220" s="83"/>
      <c r="O220" s="83"/>
      <c r="P220" s="83"/>
      <c r="Q220" s="83"/>
      <c r="R220" s="83"/>
      <c r="S220" s="83"/>
      <c r="T220" s="83"/>
      <c r="U220" s="83"/>
      <c r="V220" s="83"/>
      <c r="W220" s="83"/>
      <c r="X220" s="83"/>
      <c r="Y220" s="83"/>
      <c r="Z220" s="83"/>
      <c r="AA220" s="83"/>
      <c r="AD220" s="22"/>
    </row>
    <row r="221" spans="1:43" ht="15" customHeight="1">
      <c r="A221" s="22"/>
      <c r="B221" s="126">
        <v>9.2657500000000006</v>
      </c>
      <c r="C221" s="127"/>
      <c r="D221" s="88">
        <v>4.3356399999999997</v>
      </c>
      <c r="E221" s="89">
        <v>5.0826500000000002E-3</v>
      </c>
      <c r="F221" s="88">
        <v>4.7546200000000001</v>
      </c>
      <c r="G221" s="90">
        <v>9.529E-2</v>
      </c>
      <c r="H221" s="89">
        <v>6.4248399999999997</v>
      </c>
      <c r="I221" s="90">
        <v>3.4144399999999999</v>
      </c>
      <c r="J221" s="83"/>
      <c r="K221" s="83"/>
      <c r="L221" s="83"/>
      <c r="M221" s="83"/>
      <c r="N221" s="83"/>
      <c r="O221" s="83"/>
      <c r="P221" s="83"/>
      <c r="Q221" s="83"/>
      <c r="R221" s="83"/>
      <c r="S221" s="83"/>
      <c r="T221" s="83"/>
      <c r="U221" s="83"/>
      <c r="V221" s="83"/>
      <c r="W221" s="83"/>
      <c r="X221" s="83"/>
      <c r="Y221" s="83"/>
      <c r="Z221" s="83"/>
      <c r="AA221" s="83"/>
      <c r="AD221" s="22"/>
    </row>
    <row r="222" spans="1:43" ht="15" customHeight="1">
      <c r="A222" s="22"/>
      <c r="B222" s="126">
        <v>9.2710000000000008</v>
      </c>
      <c r="C222" s="127"/>
      <c r="D222" s="88">
        <v>4.33439</v>
      </c>
      <c r="E222" s="89">
        <v>4.6032599999999996E-3</v>
      </c>
      <c r="F222" s="88">
        <v>4.7540699999999996</v>
      </c>
      <c r="G222" s="90">
        <v>9.493E-2</v>
      </c>
      <c r="H222" s="89">
        <v>6.4243199999999998</v>
      </c>
      <c r="I222" s="90">
        <v>3.41153</v>
      </c>
      <c r="J222" s="83"/>
      <c r="K222" s="83"/>
      <c r="L222" s="83"/>
      <c r="M222" s="83"/>
      <c r="N222" s="83"/>
      <c r="O222" s="83"/>
      <c r="P222" s="83"/>
      <c r="Q222" s="83"/>
      <c r="R222" s="83"/>
      <c r="S222" s="83"/>
      <c r="T222" s="83"/>
      <c r="U222" s="83"/>
      <c r="V222" s="83"/>
      <c r="W222" s="83"/>
      <c r="X222" s="83"/>
      <c r="Y222" s="83"/>
      <c r="Z222" s="83"/>
      <c r="AA222" s="83"/>
      <c r="AD222" s="22"/>
    </row>
    <row r="223" spans="1:43" ht="15" customHeight="1">
      <c r="A223" s="22"/>
      <c r="B223" s="126">
        <v>9.2762499999999992</v>
      </c>
      <c r="C223" s="127"/>
      <c r="D223" s="88">
        <v>4.3347100000000003</v>
      </c>
      <c r="E223" s="89">
        <v>5.3042300000000001E-3</v>
      </c>
      <c r="F223" s="88">
        <v>4.7553900000000002</v>
      </c>
      <c r="G223" s="90">
        <v>9.4390000000000002E-2</v>
      </c>
      <c r="H223" s="89">
        <v>6.4230799999999997</v>
      </c>
      <c r="I223" s="90">
        <v>3.4125200000000002</v>
      </c>
      <c r="J223" s="83"/>
      <c r="K223" s="83"/>
      <c r="L223" s="83"/>
      <c r="M223" s="83"/>
      <c r="N223" s="83"/>
      <c r="O223" s="83"/>
      <c r="P223" s="83"/>
      <c r="Q223" s="83"/>
      <c r="R223" s="83"/>
      <c r="S223" s="83"/>
      <c r="T223" s="83"/>
      <c r="U223" s="83"/>
      <c r="V223" s="83"/>
      <c r="W223" s="83"/>
      <c r="X223" s="83"/>
      <c r="Y223" s="83"/>
      <c r="Z223" s="83"/>
      <c r="AA223" s="83"/>
      <c r="AD223" s="22"/>
    </row>
    <row r="224" spans="1:43" ht="15" customHeight="1">
      <c r="A224" s="22"/>
      <c r="B224" s="126">
        <v>9.2814999999999994</v>
      </c>
      <c r="C224" s="127"/>
      <c r="D224" s="88">
        <v>4.3350999999999997</v>
      </c>
      <c r="E224" s="89">
        <v>6.0804600000000002E-3</v>
      </c>
      <c r="F224" s="88">
        <v>4.7556799999999999</v>
      </c>
      <c r="G224" s="90">
        <v>9.3770000000000006E-2</v>
      </c>
      <c r="H224" s="89">
        <v>6.4220899999999999</v>
      </c>
      <c r="I224" s="90">
        <v>3.4121299999999999</v>
      </c>
      <c r="J224" s="83"/>
      <c r="K224" s="83"/>
      <c r="L224" s="83"/>
      <c r="M224" s="83"/>
      <c r="N224" s="83"/>
      <c r="O224" s="83"/>
      <c r="P224" s="83"/>
      <c r="Q224" s="83"/>
      <c r="R224" s="83"/>
      <c r="S224" s="83"/>
      <c r="T224" s="83"/>
      <c r="U224" s="83"/>
      <c r="V224" s="83"/>
      <c r="W224" s="83"/>
      <c r="X224" s="83"/>
      <c r="Y224" s="83"/>
      <c r="Z224" s="83"/>
      <c r="AA224" s="83"/>
      <c r="AD224" s="22"/>
    </row>
    <row r="225" spans="1:30" ht="15" customHeight="1">
      <c r="A225" s="22"/>
      <c r="B225" s="126">
        <v>9.2867499999999996</v>
      </c>
      <c r="C225" s="127"/>
      <c r="D225" s="88">
        <v>4.33453</v>
      </c>
      <c r="E225" s="89">
        <v>5.9140099999999999E-3</v>
      </c>
      <c r="F225" s="88">
        <v>4.7560700000000002</v>
      </c>
      <c r="G225" s="90">
        <v>9.2899999999999996E-2</v>
      </c>
      <c r="H225" s="89">
        <v>6.4212499999999997</v>
      </c>
      <c r="I225" s="90">
        <v>3.4112100000000001</v>
      </c>
      <c r="J225" s="83"/>
      <c r="K225" s="83"/>
      <c r="L225" s="83"/>
      <c r="M225" s="83"/>
      <c r="N225" s="83"/>
      <c r="O225" s="83"/>
      <c r="P225" s="83"/>
      <c r="Q225" s="83"/>
      <c r="R225" s="83"/>
      <c r="S225" s="83"/>
      <c r="T225" s="83"/>
      <c r="U225" s="83"/>
      <c r="V225" s="83"/>
      <c r="W225" s="83"/>
      <c r="X225" s="83"/>
      <c r="Y225" s="83"/>
      <c r="Z225" s="83"/>
      <c r="AA225" s="83"/>
      <c r="AD225" s="22"/>
    </row>
    <row r="226" spans="1:30" ht="15" customHeight="1">
      <c r="A226" s="22"/>
      <c r="B226" s="126">
        <v>9.2919999999999998</v>
      </c>
      <c r="C226" s="127"/>
      <c r="D226" s="88">
        <v>4.3347300000000004</v>
      </c>
      <c r="E226" s="89">
        <v>5.4281199999999998E-3</v>
      </c>
      <c r="F226" s="88">
        <v>4.7579799999999999</v>
      </c>
      <c r="G226" s="90">
        <v>9.3549999999999994E-2</v>
      </c>
      <c r="H226" s="89">
        <v>6.4209300000000002</v>
      </c>
      <c r="I226" s="90">
        <v>3.4107799999999999</v>
      </c>
      <c r="J226" s="83"/>
      <c r="K226" s="83"/>
      <c r="L226" s="83"/>
      <c r="M226" s="83"/>
      <c r="N226" s="83"/>
      <c r="O226" s="83"/>
      <c r="P226" s="83"/>
      <c r="Q226" s="83"/>
      <c r="R226" s="83"/>
      <c r="S226" s="83"/>
      <c r="T226" s="83"/>
      <c r="U226" s="83"/>
      <c r="V226" s="83"/>
      <c r="W226" s="83"/>
      <c r="X226" s="83"/>
      <c r="Y226" s="83"/>
      <c r="Z226" s="83"/>
      <c r="AA226" s="83"/>
      <c r="AD226" s="22"/>
    </row>
    <row r="227" spans="1:30" ht="15" customHeight="1">
      <c r="A227" s="22"/>
      <c r="B227" s="126">
        <v>9.29725</v>
      </c>
      <c r="C227" s="127"/>
      <c r="D227" s="88">
        <v>4.3360599999999998</v>
      </c>
      <c r="E227" s="89">
        <v>6.4974200000000003E-3</v>
      </c>
      <c r="F227" s="88">
        <v>4.7596800000000004</v>
      </c>
      <c r="G227" s="90">
        <v>9.2770000000000005E-2</v>
      </c>
      <c r="H227" s="89">
        <v>6.4202000000000004</v>
      </c>
      <c r="I227" s="90">
        <v>3.4111500000000001</v>
      </c>
      <c r="J227" s="83"/>
      <c r="K227" s="83"/>
      <c r="L227" s="83"/>
      <c r="M227" s="83"/>
      <c r="N227" s="83"/>
      <c r="O227" s="83"/>
      <c r="P227" s="83"/>
      <c r="Q227" s="83"/>
      <c r="R227" s="83"/>
      <c r="S227" s="83"/>
      <c r="T227" s="83"/>
      <c r="U227" s="83"/>
      <c r="V227" s="83"/>
      <c r="W227" s="83"/>
      <c r="X227" s="83"/>
      <c r="Y227" s="83"/>
      <c r="Z227" s="83"/>
      <c r="AA227" s="83"/>
      <c r="AD227" s="22"/>
    </row>
    <row r="228" spans="1:30" ht="15" customHeight="1">
      <c r="A228" s="22"/>
      <c r="B228" s="126">
        <v>9.3025000000000002</v>
      </c>
      <c r="C228" s="127"/>
      <c r="D228" s="88">
        <v>4.3358600000000003</v>
      </c>
      <c r="E228" s="89">
        <v>7.0519199999999997E-3</v>
      </c>
      <c r="F228" s="88">
        <v>4.7595299999999998</v>
      </c>
      <c r="G228" s="90">
        <v>9.2999999999999999E-2</v>
      </c>
      <c r="H228" s="89">
        <v>6.41899</v>
      </c>
      <c r="I228" s="90">
        <v>3.40978</v>
      </c>
      <c r="J228" s="83"/>
      <c r="K228" s="83"/>
      <c r="L228" s="83"/>
      <c r="M228" s="83"/>
      <c r="N228" s="83"/>
      <c r="O228" s="83"/>
      <c r="P228" s="83"/>
      <c r="Q228" s="83"/>
      <c r="R228" s="83"/>
      <c r="S228" s="83"/>
      <c r="T228" s="83"/>
      <c r="U228" s="83"/>
      <c r="V228" s="83"/>
      <c r="W228" s="83"/>
      <c r="X228" s="83"/>
      <c r="Y228" s="83"/>
      <c r="Z228" s="83"/>
      <c r="AA228" s="83"/>
      <c r="AD228" s="22"/>
    </row>
    <row r="229" spans="1:30" ht="15" customHeight="1">
      <c r="A229" s="22"/>
      <c r="B229" s="126">
        <v>9.3077500000000004</v>
      </c>
      <c r="C229" s="127"/>
      <c r="D229" s="88">
        <v>4.3357099999999997</v>
      </c>
      <c r="E229" s="89">
        <v>4.9807200000000001E-3</v>
      </c>
      <c r="F229" s="88">
        <v>4.7597699999999996</v>
      </c>
      <c r="G229" s="90">
        <v>9.103E-2</v>
      </c>
      <c r="H229" s="89">
        <v>6.4184400000000004</v>
      </c>
      <c r="I229" s="90">
        <v>3.4047800000000001</v>
      </c>
      <c r="J229" s="83"/>
      <c r="K229" s="83"/>
      <c r="L229" s="83"/>
      <c r="M229" s="83"/>
      <c r="N229" s="83"/>
      <c r="O229" s="83"/>
      <c r="P229" s="83"/>
      <c r="Q229" s="83"/>
      <c r="R229" s="83"/>
      <c r="S229" s="83"/>
      <c r="T229" s="83"/>
      <c r="U229" s="83"/>
      <c r="V229" s="83"/>
      <c r="W229" s="83"/>
      <c r="X229" s="83"/>
      <c r="Y229" s="83"/>
      <c r="Z229" s="83"/>
      <c r="AA229" s="83"/>
      <c r="AD229" s="22"/>
    </row>
    <row r="230" spans="1:30" ht="15" customHeight="1">
      <c r="A230" s="22"/>
      <c r="B230" s="126">
        <v>9.3130000000000006</v>
      </c>
      <c r="C230" s="127"/>
      <c r="D230" s="88">
        <v>4.3349900000000003</v>
      </c>
      <c r="E230" s="89">
        <v>6.4772800000000002E-3</v>
      </c>
      <c r="F230" s="88">
        <v>4.7606400000000004</v>
      </c>
      <c r="G230" s="90">
        <v>9.214E-2</v>
      </c>
      <c r="H230" s="89">
        <v>6.4164599999999998</v>
      </c>
      <c r="I230" s="90">
        <v>3.4064100000000002</v>
      </c>
      <c r="J230" s="83"/>
      <c r="K230" s="83"/>
      <c r="L230" s="83"/>
      <c r="M230" s="83"/>
      <c r="N230" s="83"/>
      <c r="O230" s="83"/>
      <c r="P230" s="83"/>
      <c r="Q230" s="83"/>
      <c r="R230" s="83"/>
      <c r="S230" s="83"/>
      <c r="T230" s="83"/>
      <c r="U230" s="83"/>
      <c r="V230" s="83"/>
      <c r="W230" s="83"/>
      <c r="X230" s="83"/>
      <c r="Y230" s="83"/>
      <c r="Z230" s="83"/>
      <c r="AA230" s="83"/>
      <c r="AD230" s="22"/>
    </row>
    <row r="231" spans="1:30" ht="15" customHeight="1">
      <c r="A231" s="22"/>
      <c r="B231" s="126">
        <v>9.3182500000000008</v>
      </c>
      <c r="C231" s="127"/>
      <c r="D231" s="88">
        <v>4.3352300000000001</v>
      </c>
      <c r="E231" s="89">
        <v>7.0391999999999998E-3</v>
      </c>
      <c r="F231" s="88">
        <v>4.7606799999999998</v>
      </c>
      <c r="G231" s="90">
        <v>9.2380000000000004E-2</v>
      </c>
      <c r="H231" s="89">
        <v>6.4151800000000003</v>
      </c>
      <c r="I231" s="90">
        <v>3.4057300000000001</v>
      </c>
      <c r="J231" s="83"/>
      <c r="K231" s="83"/>
      <c r="L231" s="83"/>
      <c r="M231" s="83"/>
      <c r="N231" s="83"/>
      <c r="O231" s="83"/>
      <c r="P231" s="83"/>
      <c r="Q231" s="83"/>
      <c r="R231" s="83"/>
      <c r="S231" s="83"/>
      <c r="T231" s="83"/>
      <c r="U231" s="83"/>
      <c r="V231" s="83"/>
      <c r="W231" s="83"/>
      <c r="X231" s="83"/>
      <c r="Y231" s="83"/>
      <c r="Z231" s="83"/>
      <c r="AA231" s="83"/>
      <c r="AD231" s="22"/>
    </row>
    <row r="232" spans="1:30" ht="15" customHeight="1">
      <c r="A232" s="22"/>
      <c r="B232" s="126">
        <v>9.3234999999999992</v>
      </c>
      <c r="C232" s="127"/>
      <c r="D232" s="88">
        <v>4.3351800000000003</v>
      </c>
      <c r="E232" s="89">
        <v>8.1842300000000007E-3</v>
      </c>
      <c r="F232" s="88">
        <v>4.7606099999999998</v>
      </c>
      <c r="G232" s="90">
        <v>9.257E-2</v>
      </c>
      <c r="H232" s="89">
        <v>6.4143299999999996</v>
      </c>
      <c r="I232" s="90">
        <v>3.4063500000000002</v>
      </c>
      <c r="J232" s="83"/>
      <c r="K232" s="83"/>
      <c r="L232" s="83"/>
      <c r="M232" s="83"/>
      <c r="N232" s="83"/>
      <c r="O232" s="83"/>
      <c r="P232" s="83"/>
      <c r="Q232" s="83"/>
      <c r="R232" s="83"/>
      <c r="S232" s="83"/>
      <c r="T232" s="83"/>
      <c r="U232" s="83"/>
      <c r="V232" s="83"/>
      <c r="W232" s="83"/>
      <c r="X232" s="83"/>
      <c r="Y232" s="83"/>
      <c r="Z232" s="83"/>
      <c r="AA232" s="83"/>
      <c r="AD232" s="22"/>
    </row>
    <row r="233" spans="1:30" ht="15" customHeight="1">
      <c r="A233" s="22"/>
      <c r="B233" s="126">
        <v>9.3287499999999994</v>
      </c>
      <c r="C233" s="127"/>
      <c r="D233" s="88">
        <v>4.3364000000000003</v>
      </c>
      <c r="E233" s="89">
        <v>6.8196300000000001E-3</v>
      </c>
      <c r="F233" s="88">
        <v>4.7622400000000003</v>
      </c>
      <c r="G233" s="90">
        <v>8.9980000000000004E-2</v>
      </c>
      <c r="H233" s="89">
        <v>6.41418</v>
      </c>
      <c r="I233" s="90">
        <v>3.4033099999999998</v>
      </c>
      <c r="J233" s="83"/>
      <c r="K233" s="83"/>
      <c r="L233" s="83"/>
      <c r="M233" s="83"/>
      <c r="N233" s="83"/>
      <c r="O233" s="83"/>
      <c r="P233" s="83"/>
      <c r="Q233" s="83"/>
      <c r="R233" s="83"/>
      <c r="S233" s="83"/>
      <c r="T233" s="83"/>
      <c r="U233" s="83"/>
      <c r="V233" s="83"/>
      <c r="W233" s="83"/>
      <c r="X233" s="83"/>
      <c r="Y233" s="83"/>
      <c r="Z233" s="83"/>
      <c r="AA233" s="83"/>
      <c r="AD233" s="22"/>
    </row>
    <row r="234" spans="1:30" ht="15" customHeight="1">
      <c r="A234" s="22"/>
      <c r="B234" s="126">
        <v>9.3339999999999996</v>
      </c>
      <c r="C234" s="127"/>
      <c r="D234" s="88">
        <v>4.3367800000000001</v>
      </c>
      <c r="E234" s="89">
        <v>7.0953700000000001E-3</v>
      </c>
      <c r="F234" s="88">
        <v>4.7637</v>
      </c>
      <c r="G234" s="90">
        <v>8.9810000000000001E-2</v>
      </c>
      <c r="H234" s="89">
        <v>6.4155300000000004</v>
      </c>
      <c r="I234" s="90">
        <v>3.40347</v>
      </c>
      <c r="J234" s="83"/>
      <c r="K234" s="83"/>
      <c r="L234" s="83"/>
      <c r="M234" s="83"/>
      <c r="N234" s="83"/>
      <c r="O234" s="83"/>
      <c r="P234" s="83"/>
      <c r="Q234" s="83"/>
      <c r="R234" s="83"/>
      <c r="S234" s="83"/>
      <c r="T234" s="83"/>
      <c r="U234" s="83"/>
      <c r="V234" s="83"/>
      <c r="W234" s="83"/>
      <c r="X234" s="83"/>
      <c r="Y234" s="83"/>
      <c r="Z234" s="83"/>
      <c r="AA234" s="83"/>
      <c r="AD234" s="22"/>
    </row>
    <row r="235" spans="1:30" ht="15" customHeight="1">
      <c r="A235" s="22"/>
      <c r="B235" s="126">
        <v>9.3392499999999998</v>
      </c>
      <c r="C235" s="127"/>
      <c r="D235" s="88">
        <v>4.3355699999999997</v>
      </c>
      <c r="E235" s="89">
        <v>6.44767E-3</v>
      </c>
      <c r="F235" s="88">
        <v>4.7623100000000003</v>
      </c>
      <c r="G235" s="90">
        <v>8.9410000000000003E-2</v>
      </c>
      <c r="H235" s="89">
        <v>6.4131900000000002</v>
      </c>
      <c r="I235" s="90">
        <v>3.4022999999999999</v>
      </c>
      <c r="J235" s="83"/>
      <c r="K235" s="83"/>
      <c r="L235" s="83"/>
      <c r="M235" s="83"/>
      <c r="N235" s="83"/>
      <c r="O235" s="83"/>
      <c r="P235" s="83"/>
      <c r="Q235" s="83"/>
      <c r="R235" s="83"/>
      <c r="S235" s="83"/>
      <c r="T235" s="83"/>
      <c r="U235" s="83"/>
      <c r="V235" s="83"/>
      <c r="W235" s="83"/>
      <c r="X235" s="83"/>
      <c r="Y235" s="83"/>
      <c r="Z235" s="83"/>
      <c r="AA235" s="83"/>
      <c r="AD235" s="22"/>
    </row>
    <row r="236" spans="1:30" ht="15" customHeight="1">
      <c r="A236" s="22"/>
      <c r="B236" s="126">
        <v>9.3445</v>
      </c>
      <c r="C236" s="127"/>
      <c r="D236" s="88">
        <v>4.3360300000000001</v>
      </c>
      <c r="E236" s="89">
        <v>5.7046299999999996E-3</v>
      </c>
      <c r="F236" s="88">
        <v>4.7643000000000004</v>
      </c>
      <c r="G236" s="90">
        <v>8.8069999999999996E-2</v>
      </c>
      <c r="H236" s="89">
        <v>6.4141300000000001</v>
      </c>
      <c r="I236" s="90">
        <v>3.3991799999999999</v>
      </c>
      <c r="J236" s="83"/>
      <c r="K236" s="83"/>
      <c r="L236" s="83"/>
      <c r="M236" s="83"/>
      <c r="N236" s="83"/>
      <c r="O236" s="83"/>
      <c r="P236" s="83"/>
      <c r="Q236" s="83"/>
      <c r="R236" s="83"/>
      <c r="S236" s="83"/>
      <c r="T236" s="83"/>
      <c r="U236" s="83"/>
      <c r="V236" s="83"/>
      <c r="W236" s="83"/>
      <c r="X236" s="83"/>
      <c r="Y236" s="83"/>
      <c r="Z236" s="83"/>
      <c r="AA236" s="83"/>
      <c r="AD236" s="22"/>
    </row>
    <row r="237" spans="1:30" ht="15" customHeight="1">
      <c r="A237" s="22"/>
      <c r="B237" s="126">
        <v>9.3497500000000002</v>
      </c>
      <c r="C237" s="127"/>
      <c r="D237" s="88">
        <v>4.3365200000000002</v>
      </c>
      <c r="E237" s="89">
        <v>7.4044100000000002E-3</v>
      </c>
      <c r="F237" s="88">
        <v>4.7645299999999997</v>
      </c>
      <c r="G237" s="90">
        <v>8.974E-2</v>
      </c>
      <c r="H237" s="89">
        <v>6.4120499999999998</v>
      </c>
      <c r="I237" s="90">
        <v>3.4013100000000001</v>
      </c>
      <c r="J237" s="83"/>
      <c r="K237" s="83"/>
      <c r="L237" s="83"/>
      <c r="M237" s="83"/>
      <c r="N237" s="83"/>
      <c r="O237" s="83"/>
      <c r="P237" s="83"/>
      <c r="Q237" s="83"/>
      <c r="R237" s="83"/>
      <c r="S237" s="83"/>
      <c r="T237" s="83"/>
      <c r="U237" s="83"/>
      <c r="V237" s="83"/>
      <c r="W237" s="83"/>
      <c r="X237" s="83"/>
      <c r="Y237" s="83"/>
      <c r="Z237" s="83"/>
      <c r="AA237" s="83"/>
      <c r="AD237" s="22"/>
    </row>
    <row r="238" spans="1:30" ht="15" customHeight="1">
      <c r="A238" s="22"/>
      <c r="B238" s="126">
        <v>9.3550000000000004</v>
      </c>
      <c r="C238" s="127"/>
      <c r="D238" s="88">
        <v>4.3375599999999999</v>
      </c>
      <c r="E238" s="89">
        <v>6.0679200000000001E-3</v>
      </c>
      <c r="F238" s="88">
        <v>4.7661800000000003</v>
      </c>
      <c r="G238" s="90">
        <v>8.8789999999999994E-2</v>
      </c>
      <c r="H238" s="89">
        <v>6.4131999999999998</v>
      </c>
      <c r="I238" s="90">
        <v>3.3988399999999999</v>
      </c>
      <c r="J238" s="83"/>
      <c r="K238" s="83"/>
      <c r="L238" s="83"/>
      <c r="M238" s="83"/>
      <c r="N238" s="83"/>
      <c r="O238" s="83"/>
      <c r="P238" s="83"/>
      <c r="Q238" s="83"/>
      <c r="R238" s="83"/>
      <c r="S238" s="83"/>
      <c r="T238" s="83"/>
      <c r="U238" s="83"/>
      <c r="V238" s="83"/>
      <c r="W238" s="83"/>
      <c r="X238" s="83"/>
      <c r="Y238" s="83"/>
      <c r="Z238" s="83"/>
      <c r="AA238" s="83"/>
      <c r="AD238" s="22"/>
    </row>
    <row r="239" spans="1:30" ht="15" customHeight="1">
      <c r="A239" s="22"/>
      <c r="B239" s="126">
        <v>9.3602500000000006</v>
      </c>
      <c r="C239" s="127"/>
      <c r="D239" s="88">
        <v>4.3375300000000001</v>
      </c>
      <c r="E239" s="89">
        <v>5.3286399999999999E-3</v>
      </c>
      <c r="F239" s="88">
        <v>4.7668600000000003</v>
      </c>
      <c r="G239" s="90">
        <v>8.6499999999999994E-2</v>
      </c>
      <c r="H239" s="89">
        <v>6.4135099999999996</v>
      </c>
      <c r="I239" s="90">
        <v>3.3964400000000001</v>
      </c>
      <c r="J239" s="83"/>
      <c r="K239" s="83"/>
      <c r="L239" s="83"/>
      <c r="M239" s="83"/>
      <c r="N239" s="83"/>
      <c r="O239" s="83"/>
      <c r="P239" s="83"/>
      <c r="Q239" s="83"/>
      <c r="R239" s="83"/>
      <c r="S239" s="83"/>
      <c r="T239" s="83"/>
      <c r="U239" s="83"/>
      <c r="V239" s="83"/>
      <c r="W239" s="83"/>
      <c r="X239" s="83"/>
      <c r="Y239" s="83"/>
      <c r="Z239" s="83"/>
      <c r="AA239" s="83"/>
      <c r="AD239" s="22"/>
    </row>
    <row r="240" spans="1:30" ht="15" customHeight="1">
      <c r="A240" s="22"/>
      <c r="B240" s="126">
        <v>9.3655000000000008</v>
      </c>
      <c r="C240" s="127"/>
      <c r="D240" s="88">
        <v>4.3383599999999998</v>
      </c>
      <c r="E240" s="89">
        <v>5.9292299999999997E-3</v>
      </c>
      <c r="F240" s="88">
        <v>4.7673699999999997</v>
      </c>
      <c r="G240" s="90">
        <v>8.7220000000000006E-2</v>
      </c>
      <c r="H240" s="89">
        <v>6.4137700000000004</v>
      </c>
      <c r="I240" s="90">
        <v>3.3953799999999998</v>
      </c>
      <c r="J240" s="83"/>
      <c r="K240" s="83"/>
      <c r="L240" s="83"/>
      <c r="M240" s="83"/>
      <c r="N240" s="83"/>
      <c r="O240" s="83"/>
      <c r="P240" s="83"/>
      <c r="Q240" s="83"/>
      <c r="R240" s="83"/>
      <c r="S240" s="83"/>
      <c r="T240" s="83"/>
      <c r="U240" s="83"/>
      <c r="V240" s="83"/>
      <c r="W240" s="83"/>
      <c r="X240" s="83"/>
      <c r="Y240" s="83"/>
      <c r="Z240" s="83"/>
      <c r="AA240" s="83"/>
      <c r="AD240" s="22"/>
    </row>
    <row r="241" spans="1:30" ht="15" customHeight="1">
      <c r="A241" s="22"/>
      <c r="B241" s="126">
        <v>9.3707499999999992</v>
      </c>
      <c r="C241" s="127"/>
      <c r="D241" s="88">
        <v>4.3381600000000002</v>
      </c>
      <c r="E241" s="89">
        <v>5.6374099999999998E-3</v>
      </c>
      <c r="F241" s="88">
        <v>4.7689500000000002</v>
      </c>
      <c r="G241" s="90">
        <v>8.6879999999999999E-2</v>
      </c>
      <c r="H241" s="89">
        <v>6.4145200000000004</v>
      </c>
      <c r="I241" s="90">
        <v>3.3940600000000001</v>
      </c>
      <c r="J241" s="83"/>
      <c r="K241" s="83"/>
      <c r="L241" s="83"/>
      <c r="M241" s="83"/>
      <c r="N241" s="83"/>
      <c r="O241" s="83"/>
      <c r="P241" s="83"/>
      <c r="Q241" s="83"/>
      <c r="R241" s="83"/>
      <c r="S241" s="83"/>
      <c r="T241" s="83"/>
      <c r="U241" s="83"/>
      <c r="V241" s="83"/>
      <c r="W241" s="83"/>
      <c r="X241" s="83"/>
      <c r="Y241" s="83"/>
      <c r="Z241" s="83"/>
      <c r="AA241" s="83"/>
      <c r="AD241" s="22"/>
    </row>
    <row r="242" spans="1:30" ht="15" customHeight="1">
      <c r="A242" s="22"/>
      <c r="B242" s="126">
        <v>9.3759999999999994</v>
      </c>
      <c r="C242" s="127"/>
      <c r="D242" s="88">
        <v>4.3385199999999999</v>
      </c>
      <c r="E242" s="89">
        <v>5.1537800000000002E-3</v>
      </c>
      <c r="F242" s="88">
        <v>4.7693500000000002</v>
      </c>
      <c r="G242" s="90">
        <v>8.6400000000000005E-2</v>
      </c>
      <c r="H242" s="89">
        <v>6.4140600000000001</v>
      </c>
      <c r="I242" s="90">
        <v>3.3922400000000001</v>
      </c>
      <c r="J242" s="83"/>
      <c r="K242" s="83"/>
      <c r="L242" s="83"/>
      <c r="M242" s="83"/>
      <c r="N242" s="83"/>
      <c r="O242" s="83"/>
      <c r="P242" s="83"/>
      <c r="Q242" s="83"/>
      <c r="R242" s="83"/>
      <c r="S242" s="83"/>
      <c r="T242" s="83"/>
      <c r="U242" s="83"/>
      <c r="V242" s="83"/>
      <c r="W242" s="83"/>
      <c r="X242" s="83"/>
      <c r="Y242" s="83"/>
      <c r="Z242" s="83"/>
      <c r="AA242" s="83"/>
      <c r="AD242" s="22"/>
    </row>
    <row r="243" spans="1:30" ht="15" customHeight="1">
      <c r="A243" s="22"/>
      <c r="B243" s="126">
        <v>9.3812499999999996</v>
      </c>
      <c r="C243" s="127"/>
      <c r="D243" s="88">
        <v>4.3387500000000001</v>
      </c>
      <c r="E243" s="89">
        <v>6.8517999999999999E-3</v>
      </c>
      <c r="F243" s="88">
        <v>4.76912</v>
      </c>
      <c r="G243" s="90">
        <v>8.7730000000000002E-2</v>
      </c>
      <c r="H243" s="89">
        <v>6.4126700000000003</v>
      </c>
      <c r="I243" s="90">
        <v>3.3937200000000001</v>
      </c>
      <c r="J243" s="83"/>
      <c r="K243" s="83"/>
      <c r="L243" s="83"/>
      <c r="M243" s="83"/>
      <c r="N243" s="83"/>
      <c r="O243" s="83"/>
      <c r="P243" s="83"/>
      <c r="Q243" s="83"/>
      <c r="R243" s="83"/>
      <c r="S243" s="83"/>
      <c r="T243" s="83"/>
      <c r="U243" s="83"/>
      <c r="V243" s="83"/>
      <c r="W243" s="83"/>
      <c r="X243" s="83"/>
      <c r="Y243" s="83"/>
      <c r="Z243" s="83"/>
      <c r="AA243" s="83"/>
      <c r="AD243" s="22"/>
    </row>
    <row r="244" spans="1:30" ht="15" customHeight="1">
      <c r="A244" s="22"/>
      <c r="B244" s="126">
        <v>9.3864999999999998</v>
      </c>
      <c r="C244" s="127"/>
      <c r="D244" s="88">
        <v>4.3387799999999999</v>
      </c>
      <c r="E244" s="89">
        <v>6.6282600000000004E-3</v>
      </c>
      <c r="F244" s="88">
        <v>4.7690999999999999</v>
      </c>
      <c r="G244" s="90">
        <v>8.7770000000000001E-2</v>
      </c>
      <c r="H244" s="89">
        <v>6.4109499999999997</v>
      </c>
      <c r="I244" s="90">
        <v>3.3919700000000002</v>
      </c>
      <c r="J244" s="83"/>
      <c r="K244" s="83"/>
      <c r="L244" s="83"/>
      <c r="M244" s="83"/>
      <c r="N244" s="83"/>
      <c r="O244" s="83"/>
      <c r="P244" s="83"/>
      <c r="Q244" s="83"/>
      <c r="R244" s="83"/>
      <c r="S244" s="83"/>
      <c r="T244" s="83"/>
      <c r="U244" s="83"/>
      <c r="V244" s="83"/>
      <c r="W244" s="83"/>
      <c r="X244" s="83"/>
      <c r="Y244" s="83"/>
      <c r="Z244" s="83"/>
      <c r="AA244" s="83"/>
      <c r="AD244" s="22"/>
    </row>
    <row r="245" spans="1:30" ht="15" customHeight="1">
      <c r="A245" s="22"/>
      <c r="B245" s="126">
        <v>9.39175</v>
      </c>
      <c r="C245" s="127"/>
      <c r="D245" s="88">
        <v>4.3390899999999997</v>
      </c>
      <c r="E245" s="89">
        <v>5.5606400000000004E-3</v>
      </c>
      <c r="F245" s="88">
        <v>4.7701500000000001</v>
      </c>
      <c r="G245" s="90">
        <v>8.6819999999999994E-2</v>
      </c>
      <c r="H245" s="89">
        <v>6.4116400000000002</v>
      </c>
      <c r="I245" s="90">
        <v>3.39079</v>
      </c>
      <c r="J245" s="83"/>
      <c r="K245" s="83"/>
      <c r="L245" s="83"/>
      <c r="M245" s="83"/>
      <c r="N245" s="83"/>
      <c r="O245" s="83"/>
      <c r="P245" s="83"/>
      <c r="Q245" s="83"/>
      <c r="R245" s="83"/>
      <c r="S245" s="83"/>
      <c r="T245" s="83"/>
      <c r="U245" s="83"/>
      <c r="V245" s="83"/>
      <c r="W245" s="83"/>
      <c r="X245" s="83"/>
      <c r="Y245" s="83"/>
      <c r="Z245" s="83"/>
      <c r="AA245" s="83"/>
      <c r="AD245" s="22"/>
    </row>
    <row r="246" spans="1:30" ht="15" customHeight="1">
      <c r="A246" s="22"/>
      <c r="B246" s="126">
        <v>9.3970000000000002</v>
      </c>
      <c r="C246" s="127"/>
      <c r="D246" s="88">
        <v>4.33751</v>
      </c>
      <c r="E246" s="89">
        <v>7.5058099999999999E-3</v>
      </c>
      <c r="F246" s="88">
        <v>4.7695299999999996</v>
      </c>
      <c r="G246" s="90">
        <v>8.8050000000000003E-2</v>
      </c>
      <c r="H246" s="89">
        <v>6.4076300000000002</v>
      </c>
      <c r="I246" s="90">
        <v>3.3891900000000001</v>
      </c>
      <c r="J246" s="83"/>
      <c r="K246" s="83"/>
      <c r="L246" s="83"/>
      <c r="M246" s="83"/>
      <c r="N246" s="83"/>
      <c r="O246" s="83"/>
      <c r="P246" s="83"/>
      <c r="Q246" s="83"/>
      <c r="R246" s="83"/>
      <c r="S246" s="83"/>
      <c r="T246" s="83"/>
      <c r="U246" s="83"/>
      <c r="V246" s="83"/>
      <c r="W246" s="83"/>
      <c r="X246" s="83"/>
      <c r="Y246" s="83"/>
      <c r="Z246" s="83"/>
      <c r="AA246" s="83"/>
      <c r="AD246" s="22"/>
    </row>
    <row r="247" spans="1:30" ht="15" customHeight="1">
      <c r="A247" s="22"/>
      <c r="B247" s="126">
        <v>9.4022500000000004</v>
      </c>
      <c r="C247" s="127"/>
      <c r="D247" s="88">
        <v>4.3384400000000003</v>
      </c>
      <c r="E247" s="89">
        <v>6.3792099999999997E-3</v>
      </c>
      <c r="F247" s="88">
        <v>4.7708399999999997</v>
      </c>
      <c r="G247" s="90">
        <v>8.6099999999999996E-2</v>
      </c>
      <c r="H247" s="89">
        <v>6.4095199999999997</v>
      </c>
      <c r="I247" s="90">
        <v>3.3866900000000002</v>
      </c>
      <c r="J247" s="83"/>
      <c r="K247" s="83"/>
      <c r="L247" s="83"/>
      <c r="M247" s="83"/>
      <c r="N247" s="83"/>
      <c r="O247" s="83"/>
      <c r="P247" s="83"/>
      <c r="Q247" s="83"/>
      <c r="R247" s="83"/>
      <c r="S247" s="83"/>
      <c r="T247" s="83"/>
      <c r="U247" s="83"/>
      <c r="V247" s="83"/>
      <c r="W247" s="83"/>
      <c r="X247" s="83"/>
      <c r="Y247" s="83"/>
      <c r="Z247" s="83"/>
      <c r="AA247" s="83"/>
      <c r="AD247" s="22"/>
    </row>
    <row r="248" spans="1:30" ht="15" customHeight="1">
      <c r="A248" s="22"/>
      <c r="B248" s="126">
        <v>9.4075000000000006</v>
      </c>
      <c r="C248" s="127"/>
      <c r="D248" s="88">
        <v>4.3377699999999999</v>
      </c>
      <c r="E248" s="89">
        <v>7.86449E-3</v>
      </c>
      <c r="F248" s="88">
        <v>4.7693500000000002</v>
      </c>
      <c r="G248" s="90">
        <v>8.8139999999999996E-2</v>
      </c>
      <c r="H248" s="89">
        <v>6.4062999999999999</v>
      </c>
      <c r="I248" s="90">
        <v>3.3852000000000002</v>
      </c>
      <c r="J248" s="83"/>
      <c r="K248" s="83"/>
      <c r="L248" s="83"/>
      <c r="M248" s="83"/>
      <c r="N248" s="83"/>
      <c r="O248" s="83"/>
      <c r="P248" s="83"/>
      <c r="Q248" s="83"/>
      <c r="R248" s="83"/>
      <c r="S248" s="83"/>
      <c r="T248" s="83"/>
      <c r="U248" s="83"/>
      <c r="V248" s="83"/>
      <c r="W248" s="83"/>
      <c r="X248" s="83"/>
      <c r="Y248" s="83"/>
      <c r="Z248" s="83"/>
      <c r="AA248" s="83"/>
      <c r="AD248" s="22"/>
    </row>
    <row r="249" spans="1:30" ht="15" customHeight="1">
      <c r="A249" s="22"/>
      <c r="B249" s="126">
        <v>9.4127500000000008</v>
      </c>
      <c r="C249" s="127"/>
      <c r="D249" s="88">
        <v>4.3375399999999997</v>
      </c>
      <c r="E249" s="89">
        <v>6.2631300000000004E-3</v>
      </c>
      <c r="F249" s="88">
        <v>4.7699999999999996</v>
      </c>
      <c r="G249" s="90">
        <v>8.6019999999999999E-2</v>
      </c>
      <c r="H249" s="89">
        <v>6.4050099999999999</v>
      </c>
      <c r="I249" s="90">
        <v>3.38435</v>
      </c>
      <c r="J249" s="83"/>
      <c r="K249" s="83"/>
      <c r="L249" s="83"/>
      <c r="M249" s="83"/>
      <c r="N249" s="83"/>
      <c r="O249" s="83"/>
      <c r="P249" s="83"/>
      <c r="Q249" s="83"/>
      <c r="R249" s="83"/>
      <c r="S249" s="83"/>
      <c r="T249" s="83"/>
      <c r="U249" s="83"/>
      <c r="V249" s="83"/>
      <c r="W249" s="83"/>
      <c r="X249" s="83"/>
      <c r="Y249" s="83"/>
      <c r="Z249" s="83"/>
      <c r="AA249" s="83"/>
      <c r="AD249" s="22"/>
    </row>
    <row r="250" spans="1:30" ht="15" customHeight="1">
      <c r="A250" s="22"/>
      <c r="B250" s="126">
        <v>9.4179999999999993</v>
      </c>
      <c r="C250" s="127"/>
      <c r="D250" s="88">
        <v>4.3380000000000001</v>
      </c>
      <c r="E250" s="89">
        <v>7.2075300000000002E-3</v>
      </c>
      <c r="F250" s="88">
        <v>4.7690999999999999</v>
      </c>
      <c r="G250" s="90">
        <v>8.72E-2</v>
      </c>
      <c r="H250" s="89">
        <v>6.4047700000000001</v>
      </c>
      <c r="I250" s="90">
        <v>3.3843299999999998</v>
      </c>
      <c r="J250" s="83"/>
      <c r="K250" s="83"/>
      <c r="L250" s="83"/>
      <c r="M250" s="83"/>
      <c r="N250" s="83"/>
      <c r="O250" s="83"/>
      <c r="P250" s="83"/>
      <c r="Q250" s="83"/>
      <c r="R250" s="83"/>
      <c r="S250" s="83"/>
      <c r="T250" s="83"/>
      <c r="U250" s="83"/>
      <c r="V250" s="83"/>
      <c r="W250" s="83"/>
      <c r="X250" s="83"/>
      <c r="Y250" s="83"/>
      <c r="Z250" s="83"/>
      <c r="AA250" s="83"/>
      <c r="AD250" s="22"/>
    </row>
    <row r="251" spans="1:30" ht="15" customHeight="1">
      <c r="A251" s="22"/>
      <c r="B251" s="126">
        <v>9.4232499999999995</v>
      </c>
      <c r="C251" s="127"/>
      <c r="D251" s="88">
        <v>4.33711</v>
      </c>
      <c r="E251" s="89">
        <v>7.0194799999999998E-3</v>
      </c>
      <c r="F251" s="88">
        <v>4.7706200000000001</v>
      </c>
      <c r="G251" s="90">
        <v>8.7179999999999994E-2</v>
      </c>
      <c r="H251" s="89">
        <v>6.40238</v>
      </c>
      <c r="I251" s="90">
        <v>3.38252</v>
      </c>
      <c r="J251" s="83"/>
      <c r="K251" s="83"/>
      <c r="L251" s="83"/>
      <c r="M251" s="83"/>
      <c r="N251" s="83"/>
      <c r="O251" s="83"/>
      <c r="P251" s="83"/>
      <c r="Q251" s="83"/>
      <c r="R251" s="83"/>
      <c r="S251" s="83"/>
      <c r="T251" s="83"/>
      <c r="U251" s="83"/>
      <c r="V251" s="83"/>
      <c r="W251" s="83"/>
      <c r="X251" s="83"/>
      <c r="Y251" s="83"/>
      <c r="Z251" s="83"/>
      <c r="AA251" s="83"/>
      <c r="AD251" s="22"/>
    </row>
    <row r="252" spans="1:30" ht="15" customHeight="1">
      <c r="A252" s="22"/>
      <c r="B252" s="126">
        <v>9.4284999999999997</v>
      </c>
      <c r="C252" s="127"/>
      <c r="D252" s="88">
        <v>4.3376099999999997</v>
      </c>
      <c r="E252" s="89">
        <v>6.6247500000000004E-3</v>
      </c>
      <c r="F252" s="88">
        <v>4.7707699999999997</v>
      </c>
      <c r="G252" s="90">
        <v>8.5699999999999998E-2</v>
      </c>
      <c r="H252" s="89">
        <v>6.4039099999999998</v>
      </c>
      <c r="I252" s="90">
        <v>3.3809200000000001</v>
      </c>
      <c r="J252" s="83"/>
      <c r="K252" s="83"/>
      <c r="L252" s="83"/>
      <c r="M252" s="83"/>
      <c r="N252" s="83"/>
      <c r="O252" s="83"/>
      <c r="P252" s="83"/>
      <c r="Q252" s="83"/>
      <c r="R252" s="83"/>
      <c r="S252" s="83"/>
      <c r="T252" s="83"/>
      <c r="U252" s="83"/>
      <c r="V252" s="83"/>
      <c r="W252" s="83"/>
      <c r="X252" s="83"/>
      <c r="Y252" s="83"/>
      <c r="Z252" s="83"/>
      <c r="AA252" s="83"/>
      <c r="AD252" s="22"/>
    </row>
    <row r="253" spans="1:30" ht="15" customHeight="1">
      <c r="A253" s="22"/>
      <c r="B253" s="126">
        <v>9.4337499999999999</v>
      </c>
      <c r="C253" s="127"/>
      <c r="D253" s="88">
        <v>4.3377400000000002</v>
      </c>
      <c r="E253" s="89">
        <v>6.92583E-3</v>
      </c>
      <c r="F253" s="88">
        <v>4.7716700000000003</v>
      </c>
      <c r="G253" s="90">
        <v>8.6470000000000005E-2</v>
      </c>
      <c r="H253" s="89">
        <v>6.4009600000000004</v>
      </c>
      <c r="I253" s="90">
        <v>3.3806500000000002</v>
      </c>
      <c r="J253" s="83"/>
      <c r="K253" s="83"/>
      <c r="L253" s="83"/>
      <c r="M253" s="83"/>
      <c r="N253" s="83"/>
      <c r="O253" s="83"/>
      <c r="P253" s="83"/>
      <c r="Q253" s="83"/>
      <c r="R253" s="83"/>
      <c r="S253" s="83"/>
      <c r="T253" s="83"/>
      <c r="U253" s="83"/>
      <c r="V253" s="83"/>
      <c r="W253" s="83"/>
      <c r="X253" s="83"/>
      <c r="Y253" s="83"/>
      <c r="Z253" s="83"/>
      <c r="AA253" s="83"/>
      <c r="AD253" s="22"/>
    </row>
    <row r="254" spans="1:30" ht="15" customHeight="1">
      <c r="A254" s="22"/>
      <c r="B254" s="126">
        <v>9.4390000000000001</v>
      </c>
      <c r="C254" s="127"/>
      <c r="D254" s="88">
        <v>4.33765</v>
      </c>
      <c r="E254" s="89">
        <v>5.70733E-3</v>
      </c>
      <c r="F254" s="88">
        <v>4.7708599999999999</v>
      </c>
      <c r="G254" s="90">
        <v>8.5830000000000004E-2</v>
      </c>
      <c r="H254" s="89">
        <v>6.4008900000000004</v>
      </c>
      <c r="I254" s="90">
        <v>3.3770899999999999</v>
      </c>
      <c r="J254" s="83"/>
      <c r="K254" s="83"/>
      <c r="L254" s="83"/>
      <c r="M254" s="83"/>
      <c r="N254" s="83"/>
      <c r="O254" s="83"/>
      <c r="P254" s="83"/>
      <c r="Q254" s="83"/>
      <c r="R254" s="83"/>
      <c r="S254" s="83"/>
      <c r="T254" s="83"/>
      <c r="U254" s="83"/>
      <c r="V254" s="83"/>
      <c r="W254" s="83"/>
      <c r="X254" s="83"/>
      <c r="Y254" s="83"/>
      <c r="Z254" s="83"/>
      <c r="AA254" s="83"/>
      <c r="AD254" s="22"/>
    </row>
    <row r="255" spans="1:30" ht="15" customHeight="1">
      <c r="A255" s="22"/>
      <c r="B255" s="126">
        <v>9.4442500000000003</v>
      </c>
      <c r="C255" s="127"/>
      <c r="D255" s="88">
        <v>4.3375199999999996</v>
      </c>
      <c r="E255" s="89">
        <v>6.2293899999999996E-3</v>
      </c>
      <c r="F255" s="88">
        <v>4.7710400000000002</v>
      </c>
      <c r="G255" s="90">
        <v>8.5809999999999997E-2</v>
      </c>
      <c r="H255" s="89">
        <v>6.3999300000000003</v>
      </c>
      <c r="I255" s="90">
        <v>3.3781099999999999</v>
      </c>
      <c r="J255" s="83"/>
      <c r="K255" s="83"/>
      <c r="L255" s="83"/>
      <c r="M255" s="83"/>
      <c r="N255" s="83"/>
      <c r="O255" s="83"/>
      <c r="P255" s="83"/>
      <c r="Q255" s="83"/>
      <c r="R255" s="83"/>
      <c r="S255" s="83"/>
      <c r="T255" s="83"/>
      <c r="U255" s="83"/>
      <c r="V255" s="83"/>
      <c r="W255" s="83"/>
      <c r="X255" s="83"/>
      <c r="Y255" s="83"/>
      <c r="Z255" s="83"/>
      <c r="AA255" s="83"/>
      <c r="AD255" s="22"/>
    </row>
    <row r="256" spans="1:30" ht="15" customHeight="1">
      <c r="A256" s="22"/>
      <c r="B256" s="126">
        <v>9.4495000000000005</v>
      </c>
      <c r="C256" s="127"/>
      <c r="D256" s="88">
        <v>4.33704</v>
      </c>
      <c r="E256" s="89">
        <v>7.4665299999999999E-3</v>
      </c>
      <c r="F256" s="88">
        <v>4.7713599999999996</v>
      </c>
      <c r="G256" s="90">
        <v>8.5800000000000001E-2</v>
      </c>
      <c r="H256" s="89">
        <v>6.3982400000000004</v>
      </c>
      <c r="I256" s="90">
        <v>3.3769999999999998</v>
      </c>
      <c r="J256" s="83"/>
      <c r="K256" s="83"/>
      <c r="L256" s="83"/>
      <c r="M256" s="83"/>
      <c r="N256" s="83"/>
      <c r="O256" s="83"/>
      <c r="P256" s="83"/>
      <c r="Q256" s="83"/>
      <c r="R256" s="83"/>
      <c r="S256" s="83"/>
      <c r="T256" s="83"/>
      <c r="U256" s="83"/>
      <c r="V256" s="83"/>
      <c r="W256" s="83"/>
      <c r="X256" s="83"/>
      <c r="Y256" s="83"/>
      <c r="Z256" s="83"/>
      <c r="AA256" s="83"/>
      <c r="AD256" s="22"/>
    </row>
    <row r="257" spans="1:30" ht="15" customHeight="1">
      <c r="A257" s="22"/>
      <c r="B257" s="126">
        <v>9.4547500000000007</v>
      </c>
      <c r="C257" s="127"/>
      <c r="D257" s="88">
        <v>4.3391700000000002</v>
      </c>
      <c r="E257" s="89">
        <v>7.0258600000000001E-3</v>
      </c>
      <c r="F257" s="88">
        <v>4.7732099999999997</v>
      </c>
      <c r="G257" s="90">
        <v>8.6550000000000002E-2</v>
      </c>
      <c r="H257" s="89">
        <v>6.4004700000000003</v>
      </c>
      <c r="I257" s="90">
        <v>3.3769999999999998</v>
      </c>
      <c r="J257" s="83"/>
      <c r="K257" s="83"/>
      <c r="L257" s="83"/>
      <c r="M257" s="83"/>
      <c r="N257" s="83"/>
      <c r="O257" s="83"/>
      <c r="P257" s="83"/>
      <c r="Q257" s="83"/>
      <c r="R257" s="83"/>
      <c r="S257" s="83"/>
      <c r="T257" s="83"/>
      <c r="U257" s="83"/>
      <c r="V257" s="83"/>
      <c r="W257" s="83"/>
      <c r="X257" s="83"/>
      <c r="Y257" s="83"/>
      <c r="Z257" s="83"/>
      <c r="AA257" s="83"/>
      <c r="AD257" s="22"/>
    </row>
    <row r="258" spans="1:30" ht="15" customHeight="1">
      <c r="A258" s="22"/>
      <c r="B258" s="126">
        <v>9.4600000000000009</v>
      </c>
      <c r="C258" s="127"/>
      <c r="D258" s="88">
        <v>4.3375500000000002</v>
      </c>
      <c r="E258" s="89">
        <v>7.4146300000000002E-3</v>
      </c>
      <c r="F258" s="88">
        <v>4.7712599999999998</v>
      </c>
      <c r="G258" s="90">
        <v>8.6550000000000002E-2</v>
      </c>
      <c r="H258" s="89">
        <v>6.3959799999999998</v>
      </c>
      <c r="I258" s="90">
        <v>3.3735300000000001</v>
      </c>
      <c r="J258" s="83"/>
      <c r="K258" s="83"/>
      <c r="L258" s="83"/>
      <c r="M258" s="83"/>
      <c r="N258" s="83"/>
      <c r="O258" s="83"/>
      <c r="P258" s="83"/>
      <c r="Q258" s="83"/>
      <c r="R258" s="83"/>
      <c r="S258" s="83"/>
      <c r="T258" s="83"/>
      <c r="U258" s="83"/>
      <c r="V258" s="83"/>
      <c r="W258" s="83"/>
      <c r="X258" s="83"/>
      <c r="Y258" s="83"/>
      <c r="Z258" s="83"/>
      <c r="AA258" s="83"/>
      <c r="AD258" s="22"/>
    </row>
    <row r="259" spans="1:30" ht="15" customHeight="1">
      <c r="A259" s="22"/>
      <c r="B259" s="126">
        <v>9.4652499999999993</v>
      </c>
      <c r="C259" s="127"/>
      <c r="D259" s="88">
        <v>4.3383000000000003</v>
      </c>
      <c r="E259" s="89">
        <v>8.0904500000000008E-3</v>
      </c>
      <c r="F259" s="88">
        <v>4.7729999999999997</v>
      </c>
      <c r="G259" s="90">
        <v>8.7980000000000003E-2</v>
      </c>
      <c r="H259" s="89">
        <v>6.3956799999999996</v>
      </c>
      <c r="I259" s="90">
        <v>3.3764699999999999</v>
      </c>
      <c r="J259" s="83"/>
      <c r="K259" s="83"/>
      <c r="L259" s="83"/>
      <c r="M259" s="83"/>
      <c r="N259" s="83"/>
      <c r="O259" s="83"/>
      <c r="P259" s="83"/>
      <c r="Q259" s="83"/>
      <c r="R259" s="83"/>
      <c r="S259" s="83"/>
      <c r="T259" s="83"/>
      <c r="U259" s="83"/>
      <c r="V259" s="83"/>
      <c r="W259" s="83"/>
      <c r="X259" s="83"/>
      <c r="Y259" s="83"/>
      <c r="Z259" s="83"/>
      <c r="AA259" s="83"/>
      <c r="AD259" s="22"/>
    </row>
    <row r="260" spans="1:30" ht="15" customHeight="1">
      <c r="A260" s="22"/>
      <c r="B260" s="126">
        <v>9.4704999999999995</v>
      </c>
      <c r="C260" s="127"/>
      <c r="D260" s="88">
        <v>4.3370899999999999</v>
      </c>
      <c r="E260" s="89">
        <v>7.8101000000000004E-3</v>
      </c>
      <c r="F260" s="88">
        <v>4.7709299999999999</v>
      </c>
      <c r="G260" s="90">
        <v>8.6720000000000005E-2</v>
      </c>
      <c r="H260" s="89">
        <v>6.3944099999999997</v>
      </c>
      <c r="I260" s="90">
        <v>3.3725399999999999</v>
      </c>
      <c r="J260" s="83"/>
      <c r="K260" s="83"/>
      <c r="L260" s="83"/>
      <c r="M260" s="83"/>
      <c r="N260" s="83"/>
      <c r="O260" s="83"/>
      <c r="P260" s="83"/>
      <c r="Q260" s="83"/>
      <c r="R260" s="83"/>
      <c r="S260" s="83"/>
      <c r="T260" s="83"/>
      <c r="U260" s="83"/>
      <c r="V260" s="83"/>
      <c r="W260" s="83"/>
      <c r="X260" s="83"/>
      <c r="Y260" s="83"/>
      <c r="Z260" s="83"/>
      <c r="AA260" s="83"/>
      <c r="AD260" s="22"/>
    </row>
    <row r="261" spans="1:30" ht="15" customHeight="1">
      <c r="A261" s="22"/>
      <c r="B261" s="126">
        <v>9.4757499999999997</v>
      </c>
      <c r="C261" s="127"/>
      <c r="D261" s="88">
        <v>4.3380700000000001</v>
      </c>
      <c r="E261" s="89">
        <v>9.4397300000000003E-3</v>
      </c>
      <c r="F261" s="88">
        <v>4.7725799999999996</v>
      </c>
      <c r="G261" s="90">
        <v>8.8929999999999995E-2</v>
      </c>
      <c r="H261" s="89">
        <v>6.39283</v>
      </c>
      <c r="I261" s="90">
        <v>3.3738999999999999</v>
      </c>
      <c r="J261" s="83"/>
      <c r="K261" s="83"/>
      <c r="L261" s="83"/>
      <c r="M261" s="83"/>
      <c r="N261" s="83"/>
      <c r="O261" s="83"/>
      <c r="P261" s="83"/>
      <c r="Q261" s="83"/>
      <c r="R261" s="83"/>
      <c r="S261" s="83"/>
      <c r="T261" s="83"/>
      <c r="U261" s="83"/>
      <c r="V261" s="83"/>
      <c r="W261" s="83"/>
      <c r="X261" s="83"/>
      <c r="Y261" s="83"/>
      <c r="Z261" s="83"/>
      <c r="AA261" s="83"/>
      <c r="AD261" s="22"/>
    </row>
    <row r="262" spans="1:30" ht="15" customHeight="1">
      <c r="A262" s="22"/>
      <c r="B262" s="126">
        <v>9.4809999999999999</v>
      </c>
      <c r="C262" s="127"/>
      <c r="D262" s="88">
        <v>4.3366899999999999</v>
      </c>
      <c r="E262" s="89">
        <v>8.6316599999999993E-3</v>
      </c>
      <c r="F262" s="88">
        <v>4.7711699999999997</v>
      </c>
      <c r="G262" s="90">
        <v>8.6709999999999995E-2</v>
      </c>
      <c r="H262" s="89">
        <v>6.3913200000000003</v>
      </c>
      <c r="I262" s="90">
        <v>3.3696199999999998</v>
      </c>
      <c r="J262" s="83"/>
      <c r="K262" s="83"/>
      <c r="L262" s="83"/>
      <c r="M262" s="83"/>
      <c r="N262" s="83"/>
      <c r="O262" s="83"/>
      <c r="P262" s="83"/>
      <c r="Q262" s="83"/>
      <c r="R262" s="83"/>
      <c r="S262" s="83"/>
      <c r="T262" s="83"/>
      <c r="U262" s="83"/>
      <c r="V262" s="83"/>
      <c r="W262" s="83"/>
      <c r="X262" s="83"/>
      <c r="Y262" s="83"/>
      <c r="Z262" s="83"/>
      <c r="AA262" s="83"/>
      <c r="AD262" s="22"/>
    </row>
    <row r="263" spans="1:30" ht="15" customHeight="1">
      <c r="A263" s="22"/>
      <c r="B263" s="126">
        <v>9.4862500000000001</v>
      </c>
      <c r="C263" s="127"/>
      <c r="D263" s="88">
        <v>4.3373799999999996</v>
      </c>
      <c r="E263" s="89">
        <v>9.3861099999999996E-3</v>
      </c>
      <c r="F263" s="88">
        <v>4.7713799999999997</v>
      </c>
      <c r="G263" s="90">
        <v>8.7790000000000007E-2</v>
      </c>
      <c r="H263" s="89">
        <v>6.3904199999999998</v>
      </c>
      <c r="I263" s="90">
        <v>3.3701300000000001</v>
      </c>
      <c r="J263" s="83"/>
      <c r="K263" s="83"/>
      <c r="L263" s="83"/>
      <c r="M263" s="83"/>
      <c r="N263" s="83"/>
      <c r="O263" s="83"/>
      <c r="P263" s="83"/>
      <c r="Q263" s="83"/>
      <c r="R263" s="83"/>
      <c r="S263" s="83"/>
      <c r="T263" s="83"/>
      <c r="U263" s="83"/>
      <c r="V263" s="83"/>
      <c r="W263" s="83"/>
      <c r="X263" s="83"/>
      <c r="Y263" s="83"/>
      <c r="Z263" s="83"/>
      <c r="AA263" s="83"/>
      <c r="AD263" s="22"/>
    </row>
    <row r="264" spans="1:30" ht="15" customHeight="1">
      <c r="A264" s="22"/>
      <c r="B264" s="126">
        <v>9.4915000000000003</v>
      </c>
      <c r="C264" s="127"/>
      <c r="D264" s="88">
        <v>4.3374899999999998</v>
      </c>
      <c r="E264" s="89">
        <v>1.023E-2</v>
      </c>
      <c r="F264" s="88">
        <v>4.7718600000000002</v>
      </c>
      <c r="G264" s="90">
        <v>8.7480000000000002E-2</v>
      </c>
      <c r="H264" s="89">
        <v>6.3904800000000002</v>
      </c>
      <c r="I264" s="90">
        <v>3.3684400000000001</v>
      </c>
      <c r="J264" s="83"/>
      <c r="K264" s="83"/>
      <c r="L264" s="83"/>
      <c r="M264" s="83"/>
      <c r="N264" s="83"/>
      <c r="O264" s="83"/>
      <c r="P264" s="83"/>
      <c r="Q264" s="83"/>
      <c r="R264" s="83"/>
      <c r="S264" s="83"/>
      <c r="T264" s="83"/>
      <c r="U264" s="83"/>
      <c r="V264" s="83"/>
      <c r="W264" s="83"/>
      <c r="X264" s="83"/>
      <c r="Y264" s="83"/>
      <c r="Z264" s="83"/>
      <c r="AA264" s="83"/>
      <c r="AD264" s="22"/>
    </row>
    <row r="265" spans="1:30" ht="15" customHeight="1">
      <c r="A265" s="22"/>
      <c r="B265" s="126">
        <v>9.4967500000000005</v>
      </c>
      <c r="C265" s="127"/>
      <c r="D265" s="88">
        <v>4.3369</v>
      </c>
      <c r="E265" s="89">
        <v>9.8364100000000003E-3</v>
      </c>
      <c r="F265" s="88">
        <v>4.7711499999999996</v>
      </c>
      <c r="G265" s="90">
        <v>8.7679999999999994E-2</v>
      </c>
      <c r="H265" s="89">
        <v>6.3879999999999999</v>
      </c>
      <c r="I265" s="90">
        <v>3.3672300000000002</v>
      </c>
      <c r="J265" s="83"/>
      <c r="K265" s="83"/>
      <c r="L265" s="83"/>
      <c r="M265" s="83"/>
      <c r="N265" s="83"/>
      <c r="O265" s="83"/>
      <c r="P265" s="83"/>
      <c r="Q265" s="83"/>
      <c r="R265" s="83"/>
      <c r="S265" s="83"/>
      <c r="T265" s="83"/>
      <c r="U265" s="83"/>
      <c r="V265" s="83"/>
      <c r="W265" s="83"/>
      <c r="X265" s="83"/>
      <c r="Y265" s="83"/>
      <c r="Z265" s="83"/>
      <c r="AA265" s="83"/>
      <c r="AD265" s="22"/>
    </row>
    <row r="266" spans="1:30" ht="15" customHeight="1">
      <c r="A266" s="22"/>
      <c r="B266" s="126">
        <v>9.5020000000000007</v>
      </c>
      <c r="C266" s="127"/>
      <c r="D266" s="88">
        <v>4.3386399999999998</v>
      </c>
      <c r="E266" s="89">
        <v>8.5497000000000004E-3</v>
      </c>
      <c r="F266" s="88">
        <v>4.7733400000000001</v>
      </c>
      <c r="G266" s="90">
        <v>8.5129999999999997E-2</v>
      </c>
      <c r="H266" s="89">
        <v>6.3898400000000004</v>
      </c>
      <c r="I266" s="90">
        <v>3.3641800000000002</v>
      </c>
      <c r="J266" s="83"/>
      <c r="K266" s="83"/>
      <c r="L266" s="83"/>
      <c r="M266" s="83"/>
      <c r="N266" s="83"/>
      <c r="O266" s="83"/>
      <c r="P266" s="83"/>
      <c r="Q266" s="83"/>
      <c r="R266" s="83"/>
      <c r="S266" s="83"/>
      <c r="T266" s="83"/>
      <c r="U266" s="83"/>
      <c r="V266" s="83"/>
      <c r="W266" s="83"/>
      <c r="X266" s="83"/>
      <c r="Y266" s="83"/>
      <c r="Z266" s="83"/>
      <c r="AA266" s="83"/>
      <c r="AD266" s="22"/>
    </row>
    <row r="267" spans="1:30" ht="15" customHeight="1">
      <c r="A267" s="22"/>
      <c r="B267" s="126">
        <v>9.5072500000000009</v>
      </c>
      <c r="C267" s="127"/>
      <c r="D267" s="88">
        <v>4.3384999999999998</v>
      </c>
      <c r="E267" s="89">
        <v>8.6352800000000004E-3</v>
      </c>
      <c r="F267" s="88">
        <v>4.7726800000000003</v>
      </c>
      <c r="G267" s="90">
        <v>8.5849999999999996E-2</v>
      </c>
      <c r="H267" s="89">
        <v>6.3893800000000001</v>
      </c>
      <c r="I267" s="90">
        <v>3.3635799999999998</v>
      </c>
      <c r="J267" s="83"/>
      <c r="K267" s="83"/>
      <c r="L267" s="83"/>
      <c r="M267" s="83"/>
      <c r="N267" s="83"/>
      <c r="O267" s="83"/>
      <c r="P267" s="83"/>
      <c r="Q267" s="83"/>
      <c r="R267" s="83"/>
      <c r="S267" s="83"/>
      <c r="T267" s="83"/>
      <c r="U267" s="83"/>
      <c r="V267" s="83"/>
      <c r="W267" s="83"/>
      <c r="X267" s="83"/>
      <c r="Y267" s="83"/>
      <c r="Z267" s="83"/>
      <c r="AA267" s="83"/>
      <c r="AD267" s="22"/>
    </row>
    <row r="268" spans="1:30" ht="15" customHeight="1">
      <c r="A268" s="22"/>
      <c r="B268" s="126">
        <v>9.5124999999999993</v>
      </c>
      <c r="C268" s="127"/>
      <c r="D268" s="88">
        <v>4.3388600000000004</v>
      </c>
      <c r="E268" s="89">
        <v>8.5510599999999992E-3</v>
      </c>
      <c r="F268" s="88">
        <v>4.7723300000000002</v>
      </c>
      <c r="G268" s="90">
        <v>8.5699999999999998E-2</v>
      </c>
      <c r="H268" s="89">
        <v>6.3875000000000002</v>
      </c>
      <c r="I268" s="90">
        <v>3.36063</v>
      </c>
      <c r="J268" s="83"/>
      <c r="K268" s="83"/>
      <c r="L268" s="83"/>
      <c r="M268" s="83"/>
      <c r="N268" s="83"/>
      <c r="O268" s="83"/>
      <c r="P268" s="83"/>
      <c r="Q268" s="83"/>
      <c r="R268" s="83"/>
      <c r="S268" s="83"/>
      <c r="T268" s="83"/>
      <c r="U268" s="83"/>
      <c r="V268" s="83"/>
      <c r="W268" s="83"/>
      <c r="X268" s="83"/>
      <c r="Y268" s="83"/>
      <c r="Z268" s="83"/>
      <c r="AA268" s="83"/>
      <c r="AD268" s="22"/>
    </row>
    <row r="269" spans="1:30" ht="15" customHeight="1">
      <c r="A269" s="22"/>
      <c r="B269" s="126">
        <v>9.5177499999999995</v>
      </c>
      <c r="C269" s="127"/>
      <c r="D269" s="88">
        <v>4.3394899999999996</v>
      </c>
      <c r="E269" s="89">
        <v>9.9864800000000007E-3</v>
      </c>
      <c r="F269" s="88">
        <v>4.7734500000000004</v>
      </c>
      <c r="G269" s="90">
        <v>8.6749999999999994E-2</v>
      </c>
      <c r="H269" s="89">
        <v>6.3873300000000004</v>
      </c>
      <c r="I269" s="90">
        <v>3.3630200000000001</v>
      </c>
      <c r="J269" s="83"/>
      <c r="K269" s="83"/>
      <c r="L269" s="83"/>
      <c r="M269" s="83"/>
      <c r="N269" s="83"/>
      <c r="O269" s="83"/>
      <c r="P269" s="83"/>
      <c r="Q269" s="83"/>
      <c r="R269" s="83"/>
      <c r="S269" s="83"/>
      <c r="T269" s="83"/>
      <c r="U269" s="83"/>
      <c r="V269" s="83"/>
      <c r="W269" s="83"/>
      <c r="X269" s="83"/>
      <c r="Y269" s="83"/>
      <c r="Z269" s="83"/>
      <c r="AA269" s="83"/>
      <c r="AD269" s="22"/>
    </row>
    <row r="270" spans="1:30" ht="15" customHeight="1">
      <c r="A270" s="22"/>
      <c r="B270" s="126">
        <v>9.5229999999999997</v>
      </c>
      <c r="C270" s="127"/>
      <c r="D270" s="88">
        <v>4.3401500000000004</v>
      </c>
      <c r="E270" s="89">
        <v>9.5051500000000004E-3</v>
      </c>
      <c r="F270" s="88">
        <v>4.7739700000000003</v>
      </c>
      <c r="G270" s="90">
        <v>8.5919999999999996E-2</v>
      </c>
      <c r="H270" s="89">
        <v>6.3876799999999996</v>
      </c>
      <c r="I270" s="90">
        <v>3.3603399999999999</v>
      </c>
      <c r="J270" s="83"/>
      <c r="K270" s="83"/>
      <c r="L270" s="83"/>
      <c r="M270" s="83"/>
      <c r="N270" s="83"/>
      <c r="O270" s="83"/>
      <c r="P270" s="83"/>
      <c r="Q270" s="83"/>
      <c r="R270" s="83"/>
      <c r="S270" s="83"/>
      <c r="T270" s="83"/>
      <c r="U270" s="83"/>
      <c r="V270" s="83"/>
      <c r="W270" s="83"/>
      <c r="X270" s="83"/>
      <c r="Y270" s="83"/>
      <c r="Z270" s="83"/>
      <c r="AA270" s="83"/>
      <c r="AD270" s="22"/>
    </row>
    <row r="271" spans="1:30" ht="15" customHeight="1">
      <c r="A271" s="22"/>
      <c r="B271" s="126">
        <v>9.5282499999999999</v>
      </c>
      <c r="C271" s="127"/>
      <c r="D271" s="88">
        <v>4.3412600000000001</v>
      </c>
      <c r="E271" s="89">
        <v>9.3081099999999996E-3</v>
      </c>
      <c r="F271" s="88">
        <v>4.7741600000000002</v>
      </c>
      <c r="G271" s="90">
        <v>8.584E-2</v>
      </c>
      <c r="H271" s="89">
        <v>6.3877600000000001</v>
      </c>
      <c r="I271" s="90">
        <v>3.3581500000000002</v>
      </c>
      <c r="J271" s="83"/>
      <c r="K271" s="83"/>
      <c r="L271" s="83"/>
      <c r="M271" s="83"/>
      <c r="N271" s="83"/>
      <c r="O271" s="83"/>
      <c r="P271" s="83"/>
      <c r="Q271" s="83"/>
      <c r="R271" s="83"/>
      <c r="S271" s="83"/>
      <c r="T271" s="83"/>
      <c r="U271" s="83"/>
      <c r="V271" s="83"/>
      <c r="W271" s="83"/>
      <c r="X271" s="83"/>
      <c r="Y271" s="83"/>
      <c r="Z271" s="83"/>
      <c r="AA271" s="83"/>
      <c r="AD271" s="22"/>
    </row>
    <row r="272" spans="1:30" ht="15" customHeight="1">
      <c r="A272" s="22"/>
      <c r="B272" s="126">
        <v>9.5335000000000001</v>
      </c>
      <c r="C272" s="127"/>
      <c r="D272" s="88">
        <v>4.3418200000000002</v>
      </c>
      <c r="E272" s="89">
        <v>1.039E-2</v>
      </c>
      <c r="F272" s="88">
        <v>4.7749199999999998</v>
      </c>
      <c r="G272" s="90">
        <v>8.5610000000000006E-2</v>
      </c>
      <c r="H272" s="89">
        <v>6.3867099999999999</v>
      </c>
      <c r="I272" s="90">
        <v>3.3582200000000002</v>
      </c>
      <c r="J272" s="83"/>
      <c r="K272" s="83"/>
      <c r="L272" s="83"/>
      <c r="M272" s="83"/>
      <c r="N272" s="83"/>
      <c r="O272" s="83"/>
      <c r="P272" s="83"/>
      <c r="Q272" s="83"/>
      <c r="R272" s="83"/>
      <c r="S272" s="83"/>
      <c r="T272" s="83"/>
      <c r="U272" s="83"/>
      <c r="V272" s="83"/>
      <c r="W272" s="83"/>
      <c r="X272" s="83"/>
      <c r="Y272" s="83"/>
      <c r="Z272" s="83"/>
      <c r="AA272" s="83"/>
      <c r="AD272" s="22"/>
    </row>
    <row r="273" spans="1:30" ht="15" customHeight="1">
      <c r="A273" s="22"/>
      <c r="B273" s="126">
        <v>9.5387500000000003</v>
      </c>
      <c r="C273" s="127"/>
      <c r="D273" s="88">
        <v>4.3414900000000003</v>
      </c>
      <c r="E273" s="89">
        <v>1.0699999999999999E-2</v>
      </c>
      <c r="F273" s="88">
        <v>4.7744</v>
      </c>
      <c r="G273" s="90">
        <v>8.5919999999999996E-2</v>
      </c>
      <c r="H273" s="89">
        <v>6.3849200000000002</v>
      </c>
      <c r="I273" s="90">
        <v>3.3573900000000001</v>
      </c>
      <c r="J273" s="83"/>
      <c r="K273" s="83"/>
      <c r="L273" s="83"/>
      <c r="M273" s="83"/>
      <c r="N273" s="83"/>
      <c r="O273" s="83"/>
      <c r="P273" s="83"/>
      <c r="Q273" s="83"/>
      <c r="R273" s="83"/>
      <c r="S273" s="83"/>
      <c r="T273" s="83"/>
      <c r="U273" s="83"/>
      <c r="V273" s="83"/>
      <c r="W273" s="83"/>
      <c r="X273" s="83"/>
      <c r="Y273" s="83"/>
      <c r="Z273" s="83"/>
      <c r="AA273" s="83"/>
      <c r="AD273" s="22"/>
    </row>
    <row r="274" spans="1:30" ht="15" customHeight="1">
      <c r="A274" s="22"/>
      <c r="B274" s="126">
        <v>9.5440000000000005</v>
      </c>
      <c r="C274" s="127"/>
      <c r="D274" s="88">
        <v>4.3423499999999997</v>
      </c>
      <c r="E274" s="89">
        <v>1.204E-2</v>
      </c>
      <c r="F274" s="88">
        <v>4.7751599999999996</v>
      </c>
      <c r="G274" s="90">
        <v>8.5959999999999995E-2</v>
      </c>
      <c r="H274" s="89">
        <v>6.3860599999999996</v>
      </c>
      <c r="I274" s="90">
        <v>3.35649</v>
      </c>
      <c r="J274" s="83"/>
      <c r="K274" s="83"/>
      <c r="L274" s="83"/>
      <c r="M274" s="83"/>
      <c r="N274" s="83"/>
      <c r="O274" s="83"/>
      <c r="P274" s="83"/>
      <c r="Q274" s="83"/>
      <c r="R274" s="83"/>
      <c r="S274" s="83"/>
      <c r="T274" s="83"/>
      <c r="U274" s="83"/>
      <c r="V274" s="83"/>
      <c r="W274" s="83"/>
      <c r="X274" s="83"/>
      <c r="Y274" s="83"/>
      <c r="Z274" s="83"/>
      <c r="AA274" s="83"/>
      <c r="AD274" s="22"/>
    </row>
    <row r="275" spans="1:30" ht="15" customHeight="1">
      <c r="A275" s="22"/>
      <c r="B275" s="126">
        <v>9.5492500000000007</v>
      </c>
      <c r="C275" s="127"/>
      <c r="D275" s="88">
        <v>4.34354</v>
      </c>
      <c r="E275" s="89">
        <v>1.257E-2</v>
      </c>
      <c r="F275" s="88">
        <v>4.7749699999999997</v>
      </c>
      <c r="G275" s="90">
        <v>8.5550000000000001E-2</v>
      </c>
      <c r="H275" s="89">
        <v>6.3853</v>
      </c>
      <c r="I275" s="90">
        <v>3.3551500000000001</v>
      </c>
      <c r="J275" s="83"/>
      <c r="K275" s="83"/>
      <c r="L275" s="83"/>
      <c r="M275" s="83"/>
      <c r="N275" s="83"/>
      <c r="O275" s="83"/>
      <c r="P275" s="83"/>
      <c r="Q275" s="83"/>
      <c r="R275" s="83"/>
      <c r="S275" s="83"/>
      <c r="T275" s="83"/>
      <c r="U275" s="83"/>
      <c r="V275" s="83"/>
      <c r="W275" s="83"/>
      <c r="X275" s="83"/>
      <c r="Y275" s="83"/>
      <c r="Z275" s="83"/>
      <c r="AA275" s="83"/>
      <c r="AD275" s="22"/>
    </row>
    <row r="276" spans="1:30" ht="15" customHeight="1">
      <c r="A276" s="22"/>
      <c r="B276" s="126">
        <v>9.5545000000000009</v>
      </c>
      <c r="C276" s="127"/>
      <c r="D276" s="88">
        <v>4.3431899999999999</v>
      </c>
      <c r="E276" s="89">
        <v>1.4659999999999999E-2</v>
      </c>
      <c r="F276" s="88">
        <v>4.7745800000000003</v>
      </c>
      <c r="G276" s="90">
        <v>8.6910000000000001E-2</v>
      </c>
      <c r="H276" s="89">
        <v>6.3811</v>
      </c>
      <c r="I276" s="90">
        <v>3.3530799999999998</v>
      </c>
      <c r="J276" s="83"/>
      <c r="K276" s="83"/>
      <c r="L276" s="83"/>
      <c r="M276" s="83"/>
      <c r="N276" s="83"/>
      <c r="O276" s="83"/>
      <c r="P276" s="83"/>
      <c r="Q276" s="83"/>
      <c r="R276" s="83"/>
      <c r="S276" s="83"/>
      <c r="T276" s="83"/>
      <c r="U276" s="83"/>
      <c r="V276" s="83"/>
      <c r="W276" s="83"/>
      <c r="X276" s="83"/>
      <c r="Y276" s="83"/>
      <c r="Z276" s="83"/>
      <c r="AA276" s="83"/>
      <c r="AD276" s="22"/>
    </row>
    <row r="277" spans="1:30" ht="15" customHeight="1">
      <c r="A277" s="22"/>
      <c r="B277" s="126">
        <v>9.5597499999999993</v>
      </c>
      <c r="C277" s="127"/>
      <c r="D277" s="88">
        <v>4.3426499999999999</v>
      </c>
      <c r="E277" s="89">
        <v>1.7909999999999999E-2</v>
      </c>
      <c r="F277" s="88">
        <v>4.7736400000000003</v>
      </c>
      <c r="G277" s="90">
        <v>8.6739999999999998E-2</v>
      </c>
      <c r="H277" s="89">
        <v>6.3788</v>
      </c>
      <c r="I277" s="90">
        <v>3.3517800000000002</v>
      </c>
      <c r="J277" s="83"/>
      <c r="K277" s="83"/>
      <c r="L277" s="83"/>
      <c r="M277" s="83"/>
      <c r="N277" s="83"/>
      <c r="O277" s="83"/>
      <c r="P277" s="83"/>
      <c r="Q277" s="83"/>
      <c r="R277" s="83"/>
      <c r="S277" s="83"/>
      <c r="T277" s="83"/>
      <c r="U277" s="83"/>
      <c r="V277" s="83"/>
      <c r="W277" s="83"/>
      <c r="X277" s="83"/>
      <c r="Y277" s="83"/>
      <c r="Z277" s="83"/>
      <c r="AA277" s="83"/>
      <c r="AD277" s="22"/>
    </row>
    <row r="278" spans="1:30" ht="15" customHeight="1">
      <c r="A278" s="22"/>
      <c r="B278" s="126">
        <v>9.5649999999999995</v>
      </c>
      <c r="C278" s="127"/>
      <c r="D278" s="88">
        <v>4.3435899999999998</v>
      </c>
      <c r="E278" s="89">
        <v>2.077E-2</v>
      </c>
      <c r="F278" s="88">
        <v>4.7747900000000003</v>
      </c>
      <c r="G278" s="90">
        <v>8.7459999999999996E-2</v>
      </c>
      <c r="H278" s="89">
        <v>6.3805500000000004</v>
      </c>
      <c r="I278" s="90">
        <v>3.35175</v>
      </c>
      <c r="J278" s="83"/>
      <c r="K278" s="83"/>
      <c r="L278" s="83"/>
      <c r="M278" s="83"/>
      <c r="N278" s="83"/>
      <c r="O278" s="83"/>
      <c r="P278" s="83"/>
      <c r="Q278" s="83"/>
      <c r="R278" s="83"/>
      <c r="S278" s="83"/>
      <c r="T278" s="83"/>
      <c r="U278" s="83"/>
      <c r="V278" s="83"/>
      <c r="W278" s="83"/>
      <c r="X278" s="83"/>
      <c r="Y278" s="83"/>
      <c r="Z278" s="83"/>
      <c r="AA278" s="83"/>
      <c r="AD278" s="22"/>
    </row>
    <row r="279" spans="1:30" ht="15" customHeight="1">
      <c r="A279" s="22"/>
      <c r="B279" s="126">
        <v>9.5702499999999997</v>
      </c>
      <c r="C279" s="127"/>
      <c r="D279" s="88">
        <v>4.3415400000000002</v>
      </c>
      <c r="E279" s="89">
        <v>2.3599999999999999E-2</v>
      </c>
      <c r="F279" s="88">
        <v>4.7744299999999997</v>
      </c>
      <c r="G279" s="90">
        <v>8.6569999999999994E-2</v>
      </c>
      <c r="H279" s="89">
        <v>6.3799299999999999</v>
      </c>
      <c r="I279" s="90">
        <v>3.34822</v>
      </c>
      <c r="J279" s="83"/>
      <c r="K279" s="83"/>
      <c r="L279" s="83"/>
      <c r="M279" s="83"/>
      <c r="N279" s="83"/>
      <c r="O279" s="83"/>
      <c r="P279" s="83"/>
      <c r="Q279" s="83"/>
      <c r="R279" s="83"/>
      <c r="S279" s="83"/>
      <c r="T279" s="83"/>
      <c r="U279" s="83"/>
      <c r="V279" s="83"/>
      <c r="W279" s="83"/>
      <c r="X279" s="83"/>
      <c r="Y279" s="83"/>
      <c r="Z279" s="83"/>
      <c r="AA279" s="83"/>
      <c r="AD279" s="22"/>
    </row>
    <row r="280" spans="1:30" ht="15" customHeight="1">
      <c r="A280" s="22"/>
      <c r="B280" s="126">
        <v>9.5754999999999999</v>
      </c>
      <c r="C280" s="127"/>
      <c r="D280" s="88">
        <v>4.3386300000000002</v>
      </c>
      <c r="E280" s="89">
        <v>2.69E-2</v>
      </c>
      <c r="F280" s="88">
        <v>4.7748799999999996</v>
      </c>
      <c r="G280" s="90">
        <v>8.6449999999999999E-2</v>
      </c>
      <c r="H280" s="89">
        <v>6.3791900000000004</v>
      </c>
      <c r="I280" s="90">
        <v>3.3487200000000001</v>
      </c>
      <c r="J280" s="83"/>
      <c r="K280" s="83"/>
      <c r="L280" s="83"/>
      <c r="M280" s="83"/>
      <c r="N280" s="83"/>
      <c r="O280" s="83"/>
      <c r="P280" s="83"/>
      <c r="Q280" s="83"/>
      <c r="R280" s="83"/>
      <c r="S280" s="83"/>
      <c r="T280" s="83"/>
      <c r="U280" s="83"/>
      <c r="V280" s="83"/>
      <c r="W280" s="83"/>
      <c r="X280" s="83"/>
      <c r="Y280" s="83"/>
      <c r="Z280" s="83"/>
      <c r="AA280" s="83"/>
      <c r="AD280" s="22"/>
    </row>
    <row r="281" spans="1:30" ht="15" customHeight="1">
      <c r="A281" s="22"/>
      <c r="B281" s="126">
        <v>9.5807500000000001</v>
      </c>
      <c r="C281" s="127"/>
      <c r="D281" s="88">
        <v>4.3331299999999997</v>
      </c>
      <c r="E281" s="89">
        <v>2.6890000000000001E-2</v>
      </c>
      <c r="F281" s="88">
        <v>4.7747400000000004</v>
      </c>
      <c r="G281" s="90">
        <v>8.4059999999999996E-2</v>
      </c>
      <c r="H281" s="89">
        <v>6.3809199999999997</v>
      </c>
      <c r="I281" s="90">
        <v>3.34368</v>
      </c>
      <c r="J281" s="83"/>
      <c r="K281" s="83"/>
      <c r="L281" s="83"/>
      <c r="M281" s="83"/>
      <c r="N281" s="83"/>
      <c r="O281" s="83"/>
      <c r="P281" s="83"/>
      <c r="Q281" s="83"/>
      <c r="R281" s="83"/>
      <c r="S281" s="83"/>
      <c r="T281" s="83"/>
      <c r="U281" s="83"/>
      <c r="V281" s="83"/>
      <c r="W281" s="83"/>
      <c r="X281" s="83"/>
      <c r="Y281" s="83"/>
      <c r="Z281" s="83"/>
      <c r="AA281" s="83"/>
      <c r="AD281" s="22"/>
    </row>
    <row r="282" spans="1:30" ht="15" customHeight="1">
      <c r="A282" s="22"/>
      <c r="B282" s="126">
        <v>9.5860000000000003</v>
      </c>
      <c r="C282" s="127"/>
      <c r="D282" s="88">
        <v>4.3269500000000001</v>
      </c>
      <c r="E282" s="89">
        <v>2.6880000000000001E-2</v>
      </c>
      <c r="F282" s="88">
        <v>4.7742699999999996</v>
      </c>
      <c r="G282" s="90">
        <v>8.5739999999999997E-2</v>
      </c>
      <c r="H282" s="89">
        <v>6.3777600000000003</v>
      </c>
      <c r="I282" s="90">
        <v>3.3433600000000001</v>
      </c>
      <c r="J282" s="83"/>
      <c r="K282" s="83"/>
      <c r="L282" s="83"/>
      <c r="M282" s="83"/>
      <c r="N282" s="83"/>
      <c r="O282" s="83"/>
      <c r="P282" s="83"/>
      <c r="Q282" s="83"/>
      <c r="R282" s="83"/>
      <c r="S282" s="83"/>
      <c r="T282" s="83"/>
      <c r="U282" s="83"/>
      <c r="V282" s="83"/>
      <c r="W282" s="83"/>
      <c r="X282" s="83"/>
      <c r="Y282" s="83"/>
      <c r="Z282" s="83"/>
      <c r="AA282" s="83"/>
      <c r="AD282" s="22"/>
    </row>
    <row r="283" spans="1:30" ht="15" customHeight="1">
      <c r="A283" s="22"/>
      <c r="B283" s="126">
        <v>9.5912500000000005</v>
      </c>
      <c r="C283" s="127"/>
      <c r="D283" s="88">
        <v>4.32355</v>
      </c>
      <c r="E283" s="89">
        <v>2.4719999999999999E-2</v>
      </c>
      <c r="F283" s="88">
        <v>4.7749100000000002</v>
      </c>
      <c r="G283" s="90">
        <v>8.7169999999999997E-2</v>
      </c>
      <c r="H283" s="89">
        <v>6.37737</v>
      </c>
      <c r="I283" s="90">
        <v>3.3454199999999998</v>
      </c>
      <c r="J283" s="83"/>
      <c r="K283" s="83"/>
      <c r="L283" s="83"/>
      <c r="M283" s="83"/>
      <c r="N283" s="83"/>
      <c r="O283" s="83"/>
      <c r="P283" s="83"/>
      <c r="Q283" s="83"/>
      <c r="R283" s="83"/>
      <c r="S283" s="83"/>
      <c r="T283" s="83"/>
      <c r="U283" s="83"/>
      <c r="V283" s="83"/>
      <c r="W283" s="83"/>
      <c r="X283" s="83"/>
      <c r="Y283" s="83"/>
      <c r="Z283" s="83"/>
      <c r="AA283" s="83"/>
      <c r="AD283" s="22"/>
    </row>
    <row r="284" spans="1:30" ht="15" customHeight="1">
      <c r="A284" s="22"/>
      <c r="B284" s="126">
        <v>9.5965000000000007</v>
      </c>
      <c r="C284" s="127"/>
      <c r="D284" s="88">
        <v>4.3226899999999997</v>
      </c>
      <c r="E284" s="89">
        <v>2.0299999999999999E-2</v>
      </c>
      <c r="F284" s="88">
        <v>4.7751999999999999</v>
      </c>
      <c r="G284" s="90">
        <v>8.591E-2</v>
      </c>
      <c r="H284" s="89">
        <v>6.3777699999999999</v>
      </c>
      <c r="I284" s="90">
        <v>3.3420000000000001</v>
      </c>
      <c r="J284" s="83"/>
      <c r="K284" s="83"/>
      <c r="L284" s="83"/>
      <c r="M284" s="83"/>
      <c r="N284" s="83"/>
      <c r="O284" s="83"/>
      <c r="P284" s="83"/>
      <c r="Q284" s="83"/>
      <c r="R284" s="83"/>
      <c r="S284" s="83"/>
      <c r="T284" s="83"/>
      <c r="U284" s="83"/>
      <c r="V284" s="83"/>
      <c r="W284" s="83"/>
      <c r="X284" s="83"/>
      <c r="Y284" s="83"/>
      <c r="Z284" s="83"/>
      <c r="AA284" s="83"/>
      <c r="AD284" s="22"/>
    </row>
    <row r="285" spans="1:30" ht="15" customHeight="1">
      <c r="A285" s="22"/>
      <c r="B285" s="126">
        <v>9.6017499999999991</v>
      </c>
      <c r="C285" s="127"/>
      <c r="D285" s="88">
        <v>4.3211000000000004</v>
      </c>
      <c r="E285" s="89">
        <v>1.771E-2</v>
      </c>
      <c r="F285" s="88">
        <v>4.7741600000000002</v>
      </c>
      <c r="G285" s="90">
        <v>8.6209999999999995E-2</v>
      </c>
      <c r="H285" s="89">
        <v>6.3740899999999998</v>
      </c>
      <c r="I285" s="90">
        <v>3.3422000000000001</v>
      </c>
      <c r="J285" s="83"/>
      <c r="K285" s="83"/>
      <c r="L285" s="83"/>
      <c r="M285" s="83"/>
      <c r="N285" s="83"/>
      <c r="O285" s="83"/>
      <c r="P285" s="83"/>
      <c r="Q285" s="83"/>
      <c r="R285" s="83"/>
      <c r="S285" s="83"/>
      <c r="T285" s="83"/>
      <c r="U285" s="83"/>
      <c r="V285" s="83"/>
      <c r="W285" s="83"/>
      <c r="X285" s="83"/>
      <c r="Y285" s="83"/>
      <c r="Z285" s="83"/>
      <c r="AA285" s="83"/>
      <c r="AD285" s="22"/>
    </row>
    <row r="286" spans="1:30" ht="15" customHeight="1">
      <c r="A286" s="22"/>
      <c r="B286" s="126">
        <v>9.6069999999999993</v>
      </c>
      <c r="C286" s="127"/>
      <c r="D286" s="88">
        <v>4.32233</v>
      </c>
      <c r="E286" s="89">
        <v>1.6639999999999999E-2</v>
      </c>
      <c r="F286" s="88">
        <v>4.7754300000000001</v>
      </c>
      <c r="G286" s="90">
        <v>8.7139999999999995E-2</v>
      </c>
      <c r="H286" s="89">
        <v>6.37507</v>
      </c>
      <c r="I286" s="90">
        <v>3.3424299999999998</v>
      </c>
      <c r="J286" s="83"/>
      <c r="K286" s="83"/>
      <c r="L286" s="83"/>
      <c r="M286" s="83"/>
      <c r="N286" s="83"/>
      <c r="O286" s="83"/>
      <c r="P286" s="83"/>
      <c r="Q286" s="83"/>
      <c r="R286" s="83"/>
      <c r="S286" s="83"/>
      <c r="T286" s="83"/>
      <c r="U286" s="83"/>
      <c r="V286" s="83"/>
      <c r="W286" s="83"/>
      <c r="X286" s="83"/>
      <c r="Y286" s="83"/>
      <c r="Z286" s="83"/>
      <c r="AA286" s="83"/>
      <c r="AD286" s="22"/>
    </row>
    <row r="287" spans="1:30" ht="15" customHeight="1">
      <c r="A287" s="22"/>
      <c r="B287" s="126">
        <v>9.6122499999999995</v>
      </c>
      <c r="C287" s="127"/>
      <c r="D287" s="88">
        <v>4.3219399999999997</v>
      </c>
      <c r="E287" s="89">
        <v>1.4250000000000001E-2</v>
      </c>
      <c r="F287" s="88">
        <v>4.7762000000000002</v>
      </c>
      <c r="G287" s="90">
        <v>8.6669999999999997E-2</v>
      </c>
      <c r="H287" s="89">
        <v>6.3747999999999996</v>
      </c>
      <c r="I287" s="90">
        <v>3.3397700000000001</v>
      </c>
      <c r="J287" s="83"/>
      <c r="K287" s="83"/>
      <c r="L287" s="83"/>
      <c r="M287" s="83"/>
      <c r="N287" s="83"/>
      <c r="O287" s="83"/>
      <c r="P287" s="83"/>
      <c r="Q287" s="83"/>
      <c r="R287" s="83"/>
      <c r="S287" s="83"/>
      <c r="T287" s="83"/>
      <c r="U287" s="83"/>
      <c r="V287" s="83"/>
      <c r="W287" s="83"/>
      <c r="X287" s="83"/>
      <c r="Y287" s="83"/>
      <c r="Z287" s="83"/>
      <c r="AA287" s="83"/>
      <c r="AD287" s="22"/>
    </row>
    <row r="288" spans="1:30" ht="15" customHeight="1">
      <c r="A288" s="22"/>
      <c r="B288" s="126">
        <v>9.6174999999999997</v>
      </c>
      <c r="C288" s="127"/>
      <c r="D288" s="88">
        <v>4.3224999999999998</v>
      </c>
      <c r="E288" s="89">
        <v>1.286E-2</v>
      </c>
      <c r="F288" s="88">
        <v>4.7751700000000001</v>
      </c>
      <c r="G288" s="90">
        <v>8.6230000000000001E-2</v>
      </c>
      <c r="H288" s="89">
        <v>6.3734900000000003</v>
      </c>
      <c r="I288" s="90">
        <v>3.3384999999999998</v>
      </c>
      <c r="J288" s="83"/>
      <c r="K288" s="83"/>
      <c r="L288" s="83"/>
      <c r="M288" s="83"/>
      <c r="N288" s="83"/>
      <c r="O288" s="83"/>
      <c r="P288" s="83"/>
      <c r="Q288" s="83"/>
      <c r="R288" s="83"/>
      <c r="S288" s="83"/>
      <c r="T288" s="83"/>
      <c r="U288" s="83"/>
      <c r="V288" s="83"/>
      <c r="W288" s="83"/>
      <c r="X288" s="83"/>
      <c r="Y288" s="83"/>
      <c r="Z288" s="83"/>
      <c r="AA288" s="83"/>
      <c r="AD288" s="22"/>
    </row>
    <row r="289" spans="1:30" ht="15" customHeight="1">
      <c r="A289" s="22"/>
      <c r="B289" s="126">
        <v>9.6227499999999999</v>
      </c>
      <c r="C289" s="127"/>
      <c r="D289" s="88">
        <v>4.3237699999999997</v>
      </c>
      <c r="E289" s="89">
        <v>1.1809999999999999E-2</v>
      </c>
      <c r="F289" s="88">
        <v>4.7759900000000002</v>
      </c>
      <c r="G289" s="90">
        <v>8.8010000000000005E-2</v>
      </c>
      <c r="H289" s="89">
        <v>6.3715400000000004</v>
      </c>
      <c r="I289" s="90">
        <v>3.3399700000000001</v>
      </c>
      <c r="J289" s="83"/>
      <c r="K289" s="83"/>
      <c r="L289" s="83"/>
      <c r="M289" s="83"/>
      <c r="N289" s="83"/>
      <c r="O289" s="83"/>
      <c r="P289" s="83"/>
      <c r="Q289" s="83"/>
      <c r="R289" s="83"/>
      <c r="S289" s="83"/>
      <c r="T289" s="83"/>
      <c r="U289" s="83"/>
      <c r="V289" s="83"/>
      <c r="W289" s="83"/>
      <c r="X289" s="83"/>
      <c r="Y289" s="83"/>
      <c r="Z289" s="83"/>
      <c r="AA289" s="83"/>
      <c r="AD289" s="22"/>
    </row>
    <row r="290" spans="1:30" ht="15" customHeight="1">
      <c r="A290" s="22"/>
      <c r="B290" s="126">
        <v>9.6280000000000001</v>
      </c>
      <c r="C290" s="127"/>
      <c r="D290" s="88">
        <v>4.3239099999999997</v>
      </c>
      <c r="E290" s="89">
        <v>1.146E-2</v>
      </c>
      <c r="F290" s="88">
        <v>4.7754000000000003</v>
      </c>
      <c r="G290" s="90">
        <v>8.7790000000000007E-2</v>
      </c>
      <c r="H290" s="89">
        <v>6.3704200000000002</v>
      </c>
      <c r="I290" s="90">
        <v>3.33772</v>
      </c>
      <c r="J290" s="83"/>
      <c r="K290" s="83"/>
      <c r="L290" s="83"/>
      <c r="M290" s="83"/>
      <c r="N290" s="83"/>
      <c r="O290" s="83"/>
      <c r="P290" s="83"/>
      <c r="Q290" s="83"/>
      <c r="R290" s="83"/>
      <c r="S290" s="83"/>
      <c r="T290" s="83"/>
      <c r="U290" s="83"/>
      <c r="V290" s="83"/>
      <c r="W290" s="83"/>
      <c r="X290" s="83"/>
      <c r="Y290" s="83"/>
      <c r="Z290" s="83"/>
      <c r="AA290" s="83"/>
      <c r="AD290" s="22"/>
    </row>
    <row r="291" spans="1:30" ht="15" customHeight="1">
      <c r="A291" s="22"/>
      <c r="B291" s="126">
        <v>9.6332500000000003</v>
      </c>
      <c r="C291" s="127"/>
      <c r="D291" s="88">
        <v>4.32369</v>
      </c>
      <c r="E291" s="89">
        <v>1.242E-2</v>
      </c>
      <c r="F291" s="88">
        <v>4.7743200000000003</v>
      </c>
      <c r="G291" s="90">
        <v>9.0029999999999999E-2</v>
      </c>
      <c r="H291" s="89">
        <v>6.3674099999999996</v>
      </c>
      <c r="I291" s="90">
        <v>3.3384800000000001</v>
      </c>
      <c r="J291" s="83"/>
      <c r="K291" s="83"/>
      <c r="L291" s="83"/>
      <c r="M291" s="83"/>
      <c r="N291" s="83"/>
      <c r="O291" s="83"/>
      <c r="P291" s="83"/>
      <c r="Q291" s="83"/>
      <c r="R291" s="83"/>
      <c r="S291" s="83"/>
      <c r="T291" s="83"/>
      <c r="U291" s="83"/>
      <c r="V291" s="83"/>
      <c r="W291" s="83"/>
      <c r="X291" s="83"/>
      <c r="Y291" s="83"/>
      <c r="Z291" s="83"/>
      <c r="AA291" s="83"/>
      <c r="AD291" s="22"/>
    </row>
    <row r="292" spans="1:30" ht="15" customHeight="1">
      <c r="A292" s="22"/>
      <c r="B292" s="126">
        <v>9.6385000000000005</v>
      </c>
      <c r="C292" s="127"/>
      <c r="D292" s="88">
        <v>4.3247200000000001</v>
      </c>
      <c r="E292" s="89">
        <v>1.132E-2</v>
      </c>
      <c r="F292" s="88">
        <v>4.7748299999999997</v>
      </c>
      <c r="G292" s="90">
        <v>8.8120000000000004E-2</v>
      </c>
      <c r="H292" s="89">
        <v>6.3680300000000001</v>
      </c>
      <c r="I292" s="90">
        <v>3.3358500000000002</v>
      </c>
      <c r="J292" s="83"/>
      <c r="K292" s="83"/>
      <c r="L292" s="83"/>
      <c r="M292" s="83"/>
      <c r="N292" s="83"/>
      <c r="O292" s="83"/>
      <c r="P292" s="83"/>
      <c r="Q292" s="83"/>
      <c r="R292" s="83"/>
      <c r="S292" s="83"/>
      <c r="T292" s="83"/>
      <c r="U292" s="83"/>
      <c r="V292" s="83"/>
      <c r="W292" s="83"/>
      <c r="X292" s="83"/>
      <c r="Y292" s="83"/>
      <c r="Z292" s="83"/>
      <c r="AA292" s="83"/>
      <c r="AD292" s="22"/>
    </row>
    <row r="293" spans="1:30" ht="15" customHeight="1">
      <c r="A293" s="22"/>
      <c r="B293" s="126">
        <v>9.6437500000000007</v>
      </c>
      <c r="C293" s="127"/>
      <c r="D293" s="88">
        <v>4.32463</v>
      </c>
      <c r="E293" s="89">
        <v>1.116E-2</v>
      </c>
      <c r="F293" s="88">
        <v>4.7751700000000001</v>
      </c>
      <c r="G293" s="90">
        <v>8.9149999999999993E-2</v>
      </c>
      <c r="H293" s="89">
        <v>6.3658099999999997</v>
      </c>
      <c r="I293" s="90">
        <v>3.3358500000000002</v>
      </c>
      <c r="J293" s="83"/>
      <c r="K293" s="83"/>
      <c r="L293" s="83"/>
      <c r="M293" s="83"/>
      <c r="N293" s="83"/>
      <c r="O293" s="83"/>
      <c r="P293" s="83"/>
      <c r="Q293" s="83"/>
      <c r="R293" s="83"/>
      <c r="S293" s="83"/>
      <c r="T293" s="83"/>
      <c r="U293" s="83"/>
      <c r="V293" s="83"/>
      <c r="W293" s="83"/>
      <c r="X293" s="83"/>
      <c r="Y293" s="83"/>
      <c r="Z293" s="83"/>
      <c r="AA293" s="83"/>
      <c r="AD293" s="22"/>
    </row>
    <row r="294" spans="1:30" ht="15" customHeight="1">
      <c r="A294" s="22"/>
      <c r="B294" s="126">
        <v>9.6489999999999991</v>
      </c>
      <c r="C294" s="127"/>
      <c r="D294" s="88">
        <v>4.3244499999999997</v>
      </c>
      <c r="E294" s="89">
        <v>1.082E-2</v>
      </c>
      <c r="F294" s="88">
        <v>4.7750500000000002</v>
      </c>
      <c r="G294" s="90">
        <v>8.8440000000000005E-2</v>
      </c>
      <c r="H294" s="89">
        <v>6.3654099999999998</v>
      </c>
      <c r="I294" s="90">
        <v>3.3348499999999999</v>
      </c>
      <c r="J294" s="83"/>
      <c r="K294" s="83"/>
      <c r="L294" s="83"/>
      <c r="M294" s="83"/>
      <c r="N294" s="83"/>
      <c r="O294" s="83"/>
      <c r="P294" s="83"/>
      <c r="Q294" s="83"/>
      <c r="R294" s="83"/>
      <c r="S294" s="83"/>
      <c r="T294" s="83"/>
      <c r="U294" s="83"/>
      <c r="V294" s="83"/>
      <c r="W294" s="83"/>
      <c r="X294" s="83"/>
      <c r="Y294" s="83"/>
      <c r="Z294" s="83"/>
      <c r="AA294" s="83"/>
      <c r="AD294" s="22"/>
    </row>
    <row r="295" spans="1:30" ht="15" customHeight="1">
      <c r="A295" s="22"/>
      <c r="B295" s="126">
        <v>9.6542499999999993</v>
      </c>
      <c r="C295" s="127"/>
      <c r="D295" s="88">
        <v>4.3245300000000002</v>
      </c>
      <c r="E295" s="89">
        <v>1.0160000000000001E-2</v>
      </c>
      <c r="F295" s="88">
        <v>4.7743200000000003</v>
      </c>
      <c r="G295" s="90">
        <v>8.8609999999999994E-2</v>
      </c>
      <c r="H295" s="89">
        <v>6.3642500000000002</v>
      </c>
      <c r="I295" s="90">
        <v>3.3315299999999999</v>
      </c>
      <c r="J295" s="83"/>
      <c r="K295" s="83"/>
      <c r="L295" s="83"/>
      <c r="M295" s="83"/>
      <c r="N295" s="83"/>
      <c r="O295" s="83"/>
      <c r="P295" s="83"/>
      <c r="Q295" s="83"/>
      <c r="R295" s="83"/>
      <c r="S295" s="83"/>
      <c r="T295" s="83"/>
      <c r="U295" s="83"/>
      <c r="V295" s="83"/>
      <c r="W295" s="83"/>
      <c r="X295" s="83"/>
      <c r="Y295" s="83"/>
      <c r="Z295" s="83"/>
      <c r="AA295" s="83"/>
      <c r="AD295" s="22"/>
    </row>
    <row r="296" spans="1:30" ht="15" customHeight="1">
      <c r="A296" s="22"/>
      <c r="B296" s="126">
        <v>9.6594999999999995</v>
      </c>
      <c r="C296" s="127"/>
      <c r="D296" s="88">
        <v>4.32559</v>
      </c>
      <c r="E296" s="89">
        <v>1.0489999999999999E-2</v>
      </c>
      <c r="F296" s="88">
        <v>4.77576</v>
      </c>
      <c r="G296" s="90">
        <v>8.7919999999999998E-2</v>
      </c>
      <c r="H296" s="89">
        <v>6.36477</v>
      </c>
      <c r="I296" s="90">
        <v>3.3312900000000001</v>
      </c>
      <c r="J296" s="83"/>
      <c r="K296" s="83"/>
      <c r="L296" s="83"/>
      <c r="M296" s="83"/>
      <c r="N296" s="83"/>
      <c r="O296" s="83"/>
      <c r="P296" s="83"/>
      <c r="Q296" s="83"/>
      <c r="R296" s="83"/>
      <c r="S296" s="83"/>
      <c r="T296" s="83"/>
      <c r="U296" s="83"/>
      <c r="V296" s="83"/>
      <c r="W296" s="83"/>
      <c r="X296" s="83"/>
      <c r="Y296" s="83"/>
      <c r="Z296" s="83"/>
      <c r="AA296" s="83"/>
      <c r="AD296" s="22"/>
    </row>
    <row r="297" spans="1:30" ht="15" customHeight="1">
      <c r="A297" s="22"/>
      <c r="B297" s="126">
        <v>9.6647499999999997</v>
      </c>
      <c r="C297" s="127"/>
      <c r="D297" s="88">
        <v>4.3258900000000002</v>
      </c>
      <c r="E297" s="89">
        <v>9.1051599999999993E-3</v>
      </c>
      <c r="F297" s="88">
        <v>4.7759799999999997</v>
      </c>
      <c r="G297" s="90">
        <v>8.7620000000000003E-2</v>
      </c>
      <c r="H297" s="89">
        <v>6.3640400000000001</v>
      </c>
      <c r="I297" s="90">
        <v>3.32979</v>
      </c>
      <c r="J297" s="83"/>
      <c r="K297" s="83"/>
      <c r="L297" s="83"/>
      <c r="M297" s="83"/>
      <c r="N297" s="83"/>
      <c r="O297" s="83"/>
      <c r="P297" s="83"/>
      <c r="Q297" s="83"/>
      <c r="R297" s="83"/>
      <c r="S297" s="83"/>
      <c r="T297" s="83"/>
      <c r="U297" s="83"/>
      <c r="V297" s="83"/>
      <c r="W297" s="83"/>
      <c r="X297" s="83"/>
      <c r="Y297" s="83"/>
      <c r="Z297" s="83"/>
      <c r="AA297" s="83"/>
      <c r="AD297" s="22"/>
    </row>
    <row r="298" spans="1:30" ht="15" customHeight="1">
      <c r="A298" s="22"/>
      <c r="B298" s="126">
        <v>9.67</v>
      </c>
      <c r="C298" s="127"/>
      <c r="D298" s="88">
        <v>4.32585</v>
      </c>
      <c r="E298" s="89">
        <v>8.4776299999999999E-3</v>
      </c>
      <c r="F298" s="88">
        <v>4.7748699999999999</v>
      </c>
      <c r="G298" s="90">
        <v>8.8050000000000003E-2</v>
      </c>
      <c r="H298" s="89">
        <v>6.3630300000000002</v>
      </c>
      <c r="I298" s="90">
        <v>3.3275600000000001</v>
      </c>
      <c r="J298" s="83"/>
      <c r="K298" s="83"/>
      <c r="L298" s="83"/>
      <c r="M298" s="83"/>
      <c r="N298" s="83"/>
      <c r="O298" s="83"/>
      <c r="P298" s="83"/>
      <c r="Q298" s="83"/>
      <c r="R298" s="83"/>
      <c r="S298" s="83"/>
      <c r="T298" s="83"/>
      <c r="U298" s="83"/>
      <c r="V298" s="83"/>
      <c r="W298" s="83"/>
      <c r="X298" s="83"/>
      <c r="Y298" s="83"/>
      <c r="Z298" s="83"/>
      <c r="AA298" s="83"/>
      <c r="AD298" s="22"/>
    </row>
    <row r="299" spans="1:30" ht="15" customHeight="1">
      <c r="A299" s="22"/>
      <c r="B299" s="126">
        <v>9.6752500000000001</v>
      </c>
      <c r="C299" s="127"/>
      <c r="D299" s="88">
        <v>4.3263299999999996</v>
      </c>
      <c r="E299" s="89">
        <v>9.1674700000000005E-3</v>
      </c>
      <c r="F299" s="88">
        <v>4.7759999999999998</v>
      </c>
      <c r="G299" s="90">
        <v>8.7379999999999999E-2</v>
      </c>
      <c r="H299" s="89">
        <v>6.3633199999999999</v>
      </c>
      <c r="I299" s="90">
        <v>3.3258100000000002</v>
      </c>
      <c r="J299" s="83"/>
      <c r="K299" s="83"/>
      <c r="L299" s="83"/>
      <c r="M299" s="83"/>
      <c r="N299" s="83"/>
      <c r="O299" s="83"/>
      <c r="P299" s="83"/>
      <c r="Q299" s="83"/>
      <c r="R299" s="83"/>
      <c r="S299" s="83"/>
      <c r="T299" s="83"/>
      <c r="U299" s="83"/>
      <c r="V299" s="83"/>
      <c r="W299" s="83"/>
      <c r="X299" s="83"/>
      <c r="Y299" s="83"/>
      <c r="Z299" s="83"/>
      <c r="AA299" s="83"/>
      <c r="AD299" s="22"/>
    </row>
    <row r="300" spans="1:30" ht="15" customHeight="1">
      <c r="A300" s="22"/>
      <c r="B300" s="126">
        <v>9.6805000000000003</v>
      </c>
      <c r="C300" s="127"/>
      <c r="D300" s="88">
        <v>4.3269299999999999</v>
      </c>
      <c r="E300" s="89">
        <v>8.2456100000000004E-3</v>
      </c>
      <c r="F300" s="88">
        <v>4.7763900000000001</v>
      </c>
      <c r="G300" s="90">
        <v>8.7709999999999996E-2</v>
      </c>
      <c r="H300" s="89">
        <v>6.36233</v>
      </c>
      <c r="I300" s="90">
        <v>3.3249599999999999</v>
      </c>
      <c r="J300" s="83"/>
      <c r="K300" s="83"/>
      <c r="L300" s="83"/>
      <c r="M300" s="83"/>
      <c r="N300" s="83"/>
      <c r="O300" s="83"/>
      <c r="P300" s="83"/>
      <c r="Q300" s="83"/>
      <c r="R300" s="83"/>
      <c r="S300" s="83"/>
      <c r="T300" s="83"/>
      <c r="U300" s="83"/>
      <c r="V300" s="83"/>
      <c r="W300" s="83"/>
      <c r="X300" s="83"/>
      <c r="Y300" s="83"/>
      <c r="Z300" s="83"/>
      <c r="AA300" s="83"/>
      <c r="AD300" s="22"/>
    </row>
    <row r="301" spans="1:30" ht="15" customHeight="1">
      <c r="A301" s="22"/>
      <c r="B301" s="126">
        <v>9.6857500000000005</v>
      </c>
      <c r="C301" s="127"/>
      <c r="D301" s="88">
        <v>4.3268399999999998</v>
      </c>
      <c r="E301" s="89">
        <v>9.8444299999999995E-3</v>
      </c>
      <c r="F301" s="88">
        <v>4.7754500000000002</v>
      </c>
      <c r="G301" s="90">
        <v>8.8770000000000002E-2</v>
      </c>
      <c r="H301" s="89">
        <v>6.3621299999999996</v>
      </c>
      <c r="I301" s="90">
        <v>3.32586</v>
      </c>
      <c r="J301" s="83"/>
      <c r="K301" s="83"/>
      <c r="L301" s="83"/>
      <c r="M301" s="83"/>
      <c r="N301" s="83"/>
      <c r="O301" s="83"/>
      <c r="P301" s="83"/>
      <c r="Q301" s="83"/>
      <c r="R301" s="83"/>
      <c r="S301" s="83"/>
      <c r="T301" s="83"/>
      <c r="U301" s="83"/>
      <c r="V301" s="83"/>
      <c r="W301" s="83"/>
      <c r="X301" s="83"/>
      <c r="Y301" s="83"/>
      <c r="Z301" s="83"/>
      <c r="AA301" s="83"/>
      <c r="AD301" s="22"/>
    </row>
    <row r="302" spans="1:30" ht="15" customHeight="1">
      <c r="A302" s="22"/>
      <c r="B302" s="126">
        <v>9.6910000000000007</v>
      </c>
      <c r="C302" s="127"/>
      <c r="D302" s="88">
        <v>4.3272000000000004</v>
      </c>
      <c r="E302" s="89">
        <v>9.2734500000000008E-3</v>
      </c>
      <c r="F302" s="88">
        <v>4.7755599999999996</v>
      </c>
      <c r="G302" s="90">
        <v>8.8459999999999997E-2</v>
      </c>
      <c r="H302" s="89">
        <v>6.3611800000000001</v>
      </c>
      <c r="I302" s="90">
        <v>3.3240500000000002</v>
      </c>
      <c r="J302" s="83"/>
      <c r="K302" s="83"/>
      <c r="L302" s="83"/>
      <c r="M302" s="83"/>
      <c r="N302" s="83"/>
      <c r="O302" s="83"/>
      <c r="P302" s="83"/>
      <c r="Q302" s="83"/>
      <c r="R302" s="83"/>
      <c r="S302" s="83"/>
      <c r="T302" s="83"/>
      <c r="U302" s="83"/>
      <c r="V302" s="83"/>
      <c r="W302" s="83"/>
      <c r="X302" s="83"/>
      <c r="Y302" s="83"/>
      <c r="Z302" s="83"/>
      <c r="AA302" s="83"/>
      <c r="AD302" s="22"/>
    </row>
    <row r="303" spans="1:30" ht="15" customHeight="1">
      <c r="A303" s="22"/>
      <c r="B303" s="126">
        <v>9.6962499999999991</v>
      </c>
      <c r="C303" s="127"/>
      <c r="D303" s="88">
        <v>4.3273999999999999</v>
      </c>
      <c r="E303" s="89">
        <v>8.6773100000000006E-3</v>
      </c>
      <c r="F303" s="88">
        <v>4.77576</v>
      </c>
      <c r="G303" s="90">
        <v>8.8179999999999994E-2</v>
      </c>
      <c r="H303" s="89">
        <v>6.36083</v>
      </c>
      <c r="I303" s="90">
        <v>3.32301</v>
      </c>
      <c r="J303" s="83"/>
      <c r="K303" s="83"/>
      <c r="L303" s="83"/>
      <c r="M303" s="83"/>
      <c r="N303" s="83"/>
      <c r="O303" s="83"/>
      <c r="P303" s="83"/>
      <c r="Q303" s="83"/>
      <c r="R303" s="83"/>
      <c r="S303" s="83"/>
      <c r="T303" s="83"/>
      <c r="U303" s="83"/>
      <c r="V303" s="83"/>
      <c r="W303" s="83"/>
      <c r="X303" s="83"/>
      <c r="Y303" s="83"/>
      <c r="Z303" s="83"/>
      <c r="AA303" s="83"/>
      <c r="AD303" s="22"/>
    </row>
    <row r="304" spans="1:30" ht="15" customHeight="1">
      <c r="A304" s="22"/>
      <c r="B304" s="126">
        <v>9.7014999999999993</v>
      </c>
      <c r="C304" s="127"/>
      <c r="D304" s="88">
        <v>4.3281400000000003</v>
      </c>
      <c r="E304" s="89">
        <v>9.4723900000000007E-3</v>
      </c>
      <c r="F304" s="88">
        <v>4.77698</v>
      </c>
      <c r="G304" s="90">
        <v>8.7800000000000003E-2</v>
      </c>
      <c r="H304" s="89">
        <v>6.3605400000000003</v>
      </c>
      <c r="I304" s="90">
        <v>3.3223099999999999</v>
      </c>
      <c r="J304" s="83"/>
      <c r="K304" s="83"/>
      <c r="L304" s="83"/>
      <c r="M304" s="83"/>
      <c r="N304" s="83"/>
      <c r="O304" s="83"/>
      <c r="P304" s="83"/>
      <c r="Q304" s="83"/>
      <c r="R304" s="83"/>
      <c r="S304" s="83"/>
      <c r="T304" s="83"/>
      <c r="U304" s="83"/>
      <c r="V304" s="83"/>
      <c r="W304" s="83"/>
      <c r="X304" s="83"/>
      <c r="Y304" s="83"/>
      <c r="Z304" s="83"/>
      <c r="AA304" s="83"/>
      <c r="AD304" s="22"/>
    </row>
    <row r="305" spans="1:30" ht="15" customHeight="1">
      <c r="A305" s="22"/>
      <c r="B305" s="126">
        <v>9.7067499999999995</v>
      </c>
      <c r="C305" s="127"/>
      <c r="D305" s="88">
        <v>4.3269799999999998</v>
      </c>
      <c r="E305" s="89">
        <v>9.5647700000000002E-3</v>
      </c>
      <c r="F305" s="88">
        <v>4.7760899999999999</v>
      </c>
      <c r="G305" s="90">
        <v>8.8840000000000002E-2</v>
      </c>
      <c r="H305" s="89">
        <v>6.3588699999999996</v>
      </c>
      <c r="I305" s="90">
        <v>3.3217400000000001</v>
      </c>
      <c r="J305" s="83"/>
      <c r="K305" s="83"/>
      <c r="L305" s="83"/>
      <c r="M305" s="83"/>
      <c r="N305" s="83"/>
      <c r="O305" s="83"/>
      <c r="P305" s="83"/>
      <c r="Q305" s="83"/>
      <c r="R305" s="83"/>
      <c r="S305" s="83"/>
      <c r="T305" s="83"/>
      <c r="U305" s="83"/>
      <c r="V305" s="83"/>
      <c r="W305" s="83"/>
      <c r="X305" s="83"/>
      <c r="Y305" s="83"/>
      <c r="Z305" s="83"/>
      <c r="AA305" s="83"/>
      <c r="AD305" s="22"/>
    </row>
    <row r="306" spans="1:30" ht="15" customHeight="1">
      <c r="A306" s="22"/>
      <c r="B306" s="126">
        <v>9.7119999999999997</v>
      </c>
      <c r="C306" s="127"/>
      <c r="D306" s="88">
        <v>4.32789</v>
      </c>
      <c r="E306" s="89">
        <v>8.6279700000000004E-3</v>
      </c>
      <c r="F306" s="88">
        <v>4.7769199999999996</v>
      </c>
      <c r="G306" s="90">
        <v>8.8370000000000004E-2</v>
      </c>
      <c r="H306" s="89">
        <v>6.3577399999999997</v>
      </c>
      <c r="I306" s="90">
        <v>3.32084</v>
      </c>
      <c r="J306" s="83"/>
      <c r="K306" s="83"/>
      <c r="L306" s="83"/>
      <c r="M306" s="83"/>
      <c r="N306" s="83"/>
      <c r="O306" s="83"/>
      <c r="P306" s="83"/>
      <c r="Q306" s="83"/>
      <c r="R306" s="83"/>
      <c r="S306" s="83"/>
      <c r="T306" s="83"/>
      <c r="U306" s="83"/>
      <c r="V306" s="83"/>
      <c r="W306" s="83"/>
      <c r="X306" s="83"/>
      <c r="Y306" s="83"/>
      <c r="Z306" s="83"/>
      <c r="AA306" s="83"/>
      <c r="AD306" s="22"/>
    </row>
    <row r="307" spans="1:30" ht="15" customHeight="1">
      <c r="A307" s="22"/>
      <c r="B307" s="126">
        <v>9.7172499999999999</v>
      </c>
      <c r="C307" s="127"/>
      <c r="D307" s="88">
        <v>4.3280799999999999</v>
      </c>
      <c r="E307" s="89">
        <v>9.0151699999999994E-3</v>
      </c>
      <c r="F307" s="88">
        <v>4.7763099999999996</v>
      </c>
      <c r="G307" s="90">
        <v>8.8910000000000003E-2</v>
      </c>
      <c r="H307" s="89">
        <v>6.3576600000000001</v>
      </c>
      <c r="I307" s="90">
        <v>3.3195999999999999</v>
      </c>
      <c r="J307" s="83"/>
      <c r="K307" s="83"/>
      <c r="L307" s="83"/>
      <c r="M307" s="83"/>
      <c r="N307" s="83"/>
      <c r="O307" s="83"/>
      <c r="P307" s="83"/>
      <c r="Q307" s="83"/>
      <c r="R307" s="83"/>
      <c r="S307" s="83"/>
      <c r="T307" s="83"/>
      <c r="U307" s="83"/>
      <c r="V307" s="83"/>
      <c r="W307" s="83"/>
      <c r="X307" s="83"/>
      <c r="Y307" s="83"/>
      <c r="Z307" s="83"/>
      <c r="AA307" s="83"/>
      <c r="AD307" s="22"/>
    </row>
    <row r="308" spans="1:30" ht="15" customHeight="1">
      <c r="A308" s="22"/>
      <c r="B308" s="126">
        <v>9.7225000000000001</v>
      </c>
      <c r="C308" s="127"/>
      <c r="D308" s="88">
        <v>4.3270799999999996</v>
      </c>
      <c r="E308" s="89">
        <v>8.7389400000000006E-3</v>
      </c>
      <c r="F308" s="88">
        <v>4.7756100000000004</v>
      </c>
      <c r="G308" s="90">
        <v>8.8459999999999997E-2</v>
      </c>
      <c r="H308" s="89">
        <v>6.3553699999999997</v>
      </c>
      <c r="I308" s="90">
        <v>3.3161999999999998</v>
      </c>
      <c r="J308" s="83"/>
      <c r="K308" s="83"/>
      <c r="L308" s="83"/>
      <c r="M308" s="83"/>
      <c r="N308" s="83"/>
      <c r="O308" s="83"/>
      <c r="P308" s="83"/>
      <c r="Q308" s="83"/>
      <c r="R308" s="83"/>
      <c r="S308" s="83"/>
      <c r="T308" s="83"/>
      <c r="U308" s="83"/>
      <c r="V308" s="83"/>
      <c r="W308" s="83"/>
      <c r="X308" s="83"/>
      <c r="Y308" s="83"/>
      <c r="Z308" s="83"/>
      <c r="AA308" s="83"/>
      <c r="AD308" s="22"/>
    </row>
    <row r="309" spans="1:30" ht="15" customHeight="1">
      <c r="A309" s="22"/>
      <c r="B309" s="126">
        <v>9.7277500000000003</v>
      </c>
      <c r="C309" s="127"/>
      <c r="D309" s="88">
        <v>4.3276500000000002</v>
      </c>
      <c r="E309" s="89">
        <v>7.9973600000000002E-3</v>
      </c>
      <c r="F309" s="88">
        <v>4.7758099999999999</v>
      </c>
      <c r="G309" s="90">
        <v>8.838E-2</v>
      </c>
      <c r="H309" s="89">
        <v>6.3570000000000002</v>
      </c>
      <c r="I309" s="90">
        <v>3.3144800000000001</v>
      </c>
      <c r="J309" s="83"/>
      <c r="K309" s="83"/>
      <c r="L309" s="83"/>
      <c r="M309" s="83"/>
      <c r="N309" s="83"/>
      <c r="O309" s="83"/>
      <c r="P309" s="83"/>
      <c r="Q309" s="83"/>
      <c r="R309" s="83"/>
      <c r="S309" s="83"/>
      <c r="T309" s="83"/>
      <c r="U309" s="83"/>
      <c r="V309" s="83"/>
      <c r="W309" s="83"/>
      <c r="X309" s="83"/>
      <c r="Y309" s="83"/>
      <c r="Z309" s="83"/>
      <c r="AA309" s="83"/>
      <c r="AD309" s="22"/>
    </row>
    <row r="310" spans="1:30" ht="15" customHeight="1">
      <c r="A310" s="22"/>
      <c r="B310" s="126">
        <v>9.7330000000000005</v>
      </c>
      <c r="C310" s="127"/>
      <c r="D310" s="88">
        <v>4.3273599999999997</v>
      </c>
      <c r="E310" s="89">
        <v>8.9076899999999994E-3</v>
      </c>
      <c r="F310" s="88">
        <v>4.7759999999999998</v>
      </c>
      <c r="G310" s="90">
        <v>8.8660000000000003E-2</v>
      </c>
      <c r="H310" s="89">
        <v>6.3540900000000002</v>
      </c>
      <c r="I310" s="90">
        <v>3.31514</v>
      </c>
      <c r="J310" s="83"/>
      <c r="K310" s="83"/>
      <c r="L310" s="83"/>
      <c r="M310" s="83"/>
      <c r="N310" s="83"/>
      <c r="O310" s="83"/>
      <c r="P310" s="83"/>
      <c r="Q310" s="83"/>
      <c r="R310" s="83"/>
      <c r="S310" s="83"/>
      <c r="T310" s="83"/>
      <c r="U310" s="83"/>
      <c r="V310" s="83"/>
      <c r="W310" s="83"/>
      <c r="X310" s="83"/>
      <c r="Y310" s="83"/>
      <c r="Z310" s="83"/>
      <c r="AA310" s="83"/>
      <c r="AD310" s="22"/>
    </row>
    <row r="311" spans="1:30" ht="15" customHeight="1">
      <c r="A311" s="22"/>
      <c r="B311" s="126">
        <v>9.7382500000000007</v>
      </c>
      <c r="C311" s="127"/>
      <c r="D311" s="88">
        <v>4.3270499999999998</v>
      </c>
      <c r="E311" s="89">
        <v>8.2801899999999998E-3</v>
      </c>
      <c r="F311" s="88">
        <v>4.7748400000000002</v>
      </c>
      <c r="G311" s="90">
        <v>8.7590000000000001E-2</v>
      </c>
      <c r="H311" s="89">
        <v>6.3542100000000001</v>
      </c>
      <c r="I311" s="90">
        <v>3.3118099999999999</v>
      </c>
      <c r="J311" s="83"/>
      <c r="K311" s="83"/>
      <c r="L311" s="83"/>
      <c r="M311" s="83"/>
      <c r="N311" s="83"/>
      <c r="O311" s="83"/>
      <c r="P311" s="83"/>
      <c r="Q311" s="83"/>
      <c r="R311" s="83"/>
      <c r="S311" s="83"/>
      <c r="T311" s="83"/>
      <c r="U311" s="83"/>
      <c r="V311" s="83"/>
      <c r="W311" s="83"/>
      <c r="X311" s="83"/>
      <c r="Y311" s="83"/>
      <c r="Z311" s="83"/>
      <c r="AA311" s="83"/>
      <c r="AD311" s="22"/>
    </row>
    <row r="312" spans="1:30" ht="15" customHeight="1">
      <c r="A312" s="22"/>
      <c r="B312" s="126">
        <v>9.7434999999999992</v>
      </c>
      <c r="C312" s="127"/>
      <c r="D312" s="88">
        <v>4.3282299999999996</v>
      </c>
      <c r="E312" s="89">
        <v>6.3721000000000003E-3</v>
      </c>
      <c r="F312" s="88">
        <v>4.7761300000000002</v>
      </c>
      <c r="G312" s="90">
        <v>8.6309999999999998E-2</v>
      </c>
      <c r="H312" s="89">
        <v>6.35419</v>
      </c>
      <c r="I312" s="90">
        <v>3.3094299999999999</v>
      </c>
      <c r="J312" s="83"/>
      <c r="K312" s="83"/>
      <c r="L312" s="83"/>
      <c r="M312" s="83"/>
      <c r="N312" s="83"/>
      <c r="O312" s="83"/>
      <c r="P312" s="83"/>
      <c r="Q312" s="83"/>
      <c r="R312" s="83"/>
      <c r="S312" s="83"/>
      <c r="T312" s="83"/>
      <c r="U312" s="83"/>
      <c r="V312" s="83"/>
      <c r="W312" s="83"/>
      <c r="X312" s="83"/>
      <c r="Y312" s="83"/>
      <c r="Z312" s="83"/>
      <c r="AA312" s="83"/>
      <c r="AD312" s="22"/>
    </row>
    <row r="313" spans="1:30" ht="15" customHeight="1">
      <c r="A313" s="22"/>
      <c r="B313" s="126">
        <v>9.7487499999999994</v>
      </c>
      <c r="C313" s="127"/>
      <c r="D313" s="88">
        <v>4.3281999999999998</v>
      </c>
      <c r="E313" s="89">
        <v>7.0922800000000003E-3</v>
      </c>
      <c r="F313" s="88">
        <v>4.7769300000000001</v>
      </c>
      <c r="G313" s="90">
        <v>8.7929999999999994E-2</v>
      </c>
      <c r="H313" s="89">
        <v>6.3550000000000004</v>
      </c>
      <c r="I313" s="90">
        <v>3.30985</v>
      </c>
      <c r="J313" s="83"/>
      <c r="K313" s="83"/>
      <c r="L313" s="83"/>
      <c r="M313" s="83"/>
      <c r="N313" s="83"/>
      <c r="O313" s="83"/>
      <c r="P313" s="83"/>
      <c r="Q313" s="83"/>
      <c r="R313" s="83"/>
      <c r="S313" s="83"/>
      <c r="T313" s="83"/>
      <c r="U313" s="83"/>
      <c r="V313" s="83"/>
      <c r="W313" s="83"/>
      <c r="X313" s="83"/>
      <c r="Y313" s="83"/>
      <c r="Z313" s="83"/>
      <c r="AA313" s="83"/>
      <c r="AD313" s="22"/>
    </row>
    <row r="314" spans="1:30" ht="15" customHeight="1">
      <c r="A314" s="22"/>
      <c r="B314" s="126">
        <v>9.7539999999999996</v>
      </c>
      <c r="C314" s="127"/>
      <c r="D314" s="88">
        <v>4.3294699999999997</v>
      </c>
      <c r="E314" s="89">
        <v>7.0116199999999997E-3</v>
      </c>
      <c r="F314" s="88">
        <v>4.7769300000000001</v>
      </c>
      <c r="G314" s="90">
        <v>8.7110000000000007E-2</v>
      </c>
      <c r="H314" s="89">
        <v>6.3529299999999997</v>
      </c>
      <c r="I314" s="90">
        <v>3.3086600000000002</v>
      </c>
      <c r="J314" s="83"/>
      <c r="K314" s="83"/>
      <c r="L314" s="83"/>
      <c r="M314" s="83"/>
      <c r="N314" s="83"/>
      <c r="O314" s="83"/>
      <c r="P314" s="83"/>
      <c r="Q314" s="83"/>
      <c r="R314" s="83"/>
      <c r="S314" s="83"/>
      <c r="T314" s="83"/>
      <c r="U314" s="83"/>
      <c r="V314" s="83"/>
      <c r="W314" s="83"/>
      <c r="X314" s="83"/>
      <c r="Y314" s="83"/>
      <c r="Z314" s="83"/>
      <c r="AA314" s="83"/>
      <c r="AD314" s="22"/>
    </row>
    <row r="315" spans="1:30" ht="15" customHeight="1">
      <c r="A315" s="22"/>
      <c r="B315" s="126">
        <v>9.7592499999999998</v>
      </c>
      <c r="C315" s="127"/>
      <c r="D315" s="88">
        <v>4.3282800000000003</v>
      </c>
      <c r="E315" s="89">
        <v>6.9694900000000001E-3</v>
      </c>
      <c r="F315" s="88">
        <v>4.7768300000000004</v>
      </c>
      <c r="G315" s="90">
        <v>8.72E-2</v>
      </c>
      <c r="H315" s="89">
        <v>6.3532400000000004</v>
      </c>
      <c r="I315" s="90">
        <v>3.30742</v>
      </c>
      <c r="J315" s="83"/>
      <c r="K315" s="83"/>
      <c r="L315" s="83"/>
      <c r="M315" s="83"/>
      <c r="N315" s="83"/>
      <c r="O315" s="83"/>
      <c r="P315" s="83"/>
      <c r="Q315" s="83"/>
      <c r="R315" s="83"/>
      <c r="S315" s="83"/>
      <c r="T315" s="83"/>
      <c r="U315" s="83"/>
      <c r="V315" s="83"/>
      <c r="W315" s="83"/>
      <c r="X315" s="83"/>
      <c r="Y315" s="83"/>
      <c r="Z315" s="83"/>
      <c r="AA315" s="83"/>
      <c r="AD315" s="22"/>
    </row>
    <row r="316" spans="1:30" ht="15" customHeight="1">
      <c r="A316" s="22"/>
      <c r="B316" s="126">
        <v>9.7645</v>
      </c>
      <c r="C316" s="127"/>
      <c r="D316" s="88">
        <v>4.3280700000000003</v>
      </c>
      <c r="E316" s="89">
        <v>6.9534999999999996E-3</v>
      </c>
      <c r="F316" s="88">
        <v>4.7762500000000001</v>
      </c>
      <c r="G316" s="90">
        <v>8.7620000000000003E-2</v>
      </c>
      <c r="H316" s="89">
        <v>6.3516500000000002</v>
      </c>
      <c r="I316" s="90">
        <v>3.3060700000000001</v>
      </c>
      <c r="J316" s="83"/>
      <c r="K316" s="83"/>
      <c r="L316" s="83"/>
      <c r="M316" s="83"/>
      <c r="N316" s="83"/>
      <c r="O316" s="83"/>
      <c r="P316" s="83"/>
      <c r="Q316" s="83"/>
      <c r="R316" s="83"/>
      <c r="S316" s="83"/>
      <c r="T316" s="83"/>
      <c r="U316" s="83"/>
      <c r="V316" s="83"/>
      <c r="W316" s="83"/>
      <c r="X316" s="83"/>
      <c r="Y316" s="83"/>
      <c r="Z316" s="83"/>
      <c r="AA316" s="83"/>
      <c r="AD316" s="22"/>
    </row>
    <row r="317" spans="1:30" ht="15" customHeight="1">
      <c r="A317" s="22"/>
      <c r="B317" s="126">
        <v>9.7697500000000002</v>
      </c>
      <c r="C317" s="127"/>
      <c r="D317" s="88">
        <v>4.3285099999999996</v>
      </c>
      <c r="E317" s="89">
        <v>7.3188400000000001E-3</v>
      </c>
      <c r="F317" s="88">
        <v>4.7770400000000004</v>
      </c>
      <c r="G317" s="90">
        <v>8.7400000000000005E-2</v>
      </c>
      <c r="H317" s="89">
        <v>6.3500500000000004</v>
      </c>
      <c r="I317" s="90">
        <v>3.3058000000000001</v>
      </c>
      <c r="J317" s="83"/>
      <c r="K317" s="83"/>
      <c r="L317" s="83"/>
      <c r="M317" s="83"/>
      <c r="N317" s="83"/>
      <c r="O317" s="83"/>
      <c r="P317" s="83"/>
      <c r="Q317" s="83"/>
      <c r="R317" s="83"/>
      <c r="S317" s="83"/>
      <c r="T317" s="83"/>
      <c r="U317" s="83"/>
      <c r="V317" s="83"/>
      <c r="W317" s="83"/>
      <c r="X317" s="83"/>
      <c r="Y317" s="83"/>
      <c r="Z317" s="83"/>
      <c r="AA317" s="83"/>
      <c r="AD317" s="22"/>
    </row>
    <row r="318" spans="1:30" ht="15" customHeight="1">
      <c r="A318" s="22"/>
      <c r="B318" s="126">
        <v>9.7750000000000004</v>
      </c>
      <c r="C318" s="127"/>
      <c r="D318" s="88">
        <v>4.3283399999999999</v>
      </c>
      <c r="E318" s="89">
        <v>7.7134400000000002E-3</v>
      </c>
      <c r="F318" s="88">
        <v>4.7769700000000004</v>
      </c>
      <c r="G318" s="90">
        <v>8.9450000000000002E-2</v>
      </c>
      <c r="H318" s="89">
        <v>6.34978</v>
      </c>
      <c r="I318" s="90">
        <v>3.3066599999999999</v>
      </c>
      <c r="J318" s="83"/>
      <c r="K318" s="83"/>
      <c r="L318" s="83"/>
      <c r="M318" s="83"/>
      <c r="N318" s="83"/>
      <c r="O318" s="83"/>
      <c r="P318" s="83"/>
      <c r="Q318" s="83"/>
      <c r="R318" s="83"/>
      <c r="S318" s="83"/>
      <c r="T318" s="83"/>
      <c r="U318" s="83"/>
      <c r="V318" s="83"/>
      <c r="W318" s="83"/>
      <c r="X318" s="83"/>
      <c r="Y318" s="83"/>
      <c r="Z318" s="83"/>
      <c r="AA318" s="83"/>
      <c r="AD318" s="22"/>
    </row>
    <row r="319" spans="1:30" ht="15" customHeight="1">
      <c r="A319" s="22"/>
      <c r="B319" s="126">
        <v>9.7802500000000006</v>
      </c>
      <c r="C319" s="127"/>
      <c r="D319" s="88">
        <v>4.3281000000000001</v>
      </c>
      <c r="E319" s="89">
        <v>6.9640400000000003E-3</v>
      </c>
      <c r="F319" s="88">
        <v>4.7779499999999997</v>
      </c>
      <c r="G319" s="90">
        <v>8.8010000000000005E-2</v>
      </c>
      <c r="H319" s="89">
        <v>6.3490900000000003</v>
      </c>
      <c r="I319" s="90">
        <v>3.3054899999999998</v>
      </c>
      <c r="J319" s="83"/>
      <c r="K319" s="83"/>
      <c r="L319" s="83"/>
      <c r="M319" s="83"/>
      <c r="N319" s="83"/>
      <c r="O319" s="83"/>
      <c r="P319" s="83"/>
      <c r="Q319" s="83"/>
      <c r="R319" s="83"/>
      <c r="S319" s="83"/>
      <c r="T319" s="83"/>
      <c r="U319" s="83"/>
      <c r="V319" s="83"/>
      <c r="W319" s="83"/>
      <c r="X319" s="83"/>
      <c r="Y319" s="83"/>
      <c r="Z319" s="83"/>
      <c r="AA319" s="83"/>
      <c r="AD319" s="22"/>
    </row>
    <row r="320" spans="1:30" ht="15" customHeight="1">
      <c r="A320" s="22"/>
      <c r="B320" s="126">
        <v>9.7855000000000008</v>
      </c>
      <c r="C320" s="127"/>
      <c r="D320" s="88">
        <v>4.3282600000000002</v>
      </c>
      <c r="E320" s="89">
        <v>8.1009299999999992E-3</v>
      </c>
      <c r="F320" s="88">
        <v>4.7769399999999997</v>
      </c>
      <c r="G320" s="90">
        <v>8.9149999999999993E-2</v>
      </c>
      <c r="H320" s="89">
        <v>6.3475900000000003</v>
      </c>
      <c r="I320" s="90">
        <v>3.30437</v>
      </c>
      <c r="J320" s="83"/>
      <c r="K320" s="83"/>
      <c r="L320" s="83"/>
      <c r="M320" s="83"/>
      <c r="N320" s="83"/>
      <c r="O320" s="83"/>
      <c r="P320" s="83"/>
      <c r="Q320" s="83"/>
      <c r="R320" s="83"/>
      <c r="S320" s="83"/>
      <c r="T320" s="83"/>
      <c r="U320" s="83"/>
      <c r="V320" s="83"/>
      <c r="W320" s="83"/>
      <c r="X320" s="83"/>
      <c r="Y320" s="83"/>
      <c r="Z320" s="83"/>
      <c r="AA320" s="83"/>
      <c r="AD320" s="22"/>
    </row>
    <row r="321" spans="1:30" ht="15" customHeight="1">
      <c r="A321" s="22"/>
      <c r="B321" s="126">
        <v>9.7907499999999992</v>
      </c>
      <c r="C321" s="127"/>
      <c r="D321" s="88">
        <v>4.3280399999999997</v>
      </c>
      <c r="E321" s="89">
        <v>8.2179799999999997E-3</v>
      </c>
      <c r="F321" s="88">
        <v>4.7765300000000002</v>
      </c>
      <c r="G321" s="90">
        <v>8.9279999999999998E-2</v>
      </c>
      <c r="H321" s="89">
        <v>6.3445</v>
      </c>
      <c r="I321" s="90">
        <v>3.30321</v>
      </c>
      <c r="J321" s="83"/>
      <c r="K321" s="83"/>
      <c r="L321" s="83"/>
      <c r="M321" s="83"/>
      <c r="N321" s="83"/>
      <c r="O321" s="83"/>
      <c r="P321" s="83"/>
      <c r="Q321" s="83"/>
      <c r="R321" s="83"/>
      <c r="S321" s="83"/>
      <c r="T321" s="83"/>
      <c r="U321" s="83"/>
      <c r="V321" s="83"/>
      <c r="W321" s="83"/>
      <c r="X321" s="83"/>
      <c r="Y321" s="83"/>
      <c r="Z321" s="83"/>
      <c r="AA321" s="83"/>
      <c r="AD321" s="22"/>
    </row>
    <row r="322" spans="1:30" ht="15" customHeight="1">
      <c r="A322" s="22"/>
      <c r="B322" s="126">
        <v>9.7959999999999994</v>
      </c>
      <c r="C322" s="127"/>
      <c r="D322" s="88">
        <v>4.32742</v>
      </c>
      <c r="E322" s="89">
        <v>8.9542400000000005E-3</v>
      </c>
      <c r="F322" s="88">
        <v>4.7767600000000003</v>
      </c>
      <c r="G322" s="90">
        <v>8.9410000000000003E-2</v>
      </c>
      <c r="H322" s="89">
        <v>6.34335</v>
      </c>
      <c r="I322" s="90">
        <v>3.30308</v>
      </c>
      <c r="J322" s="83"/>
      <c r="K322" s="83"/>
      <c r="L322" s="83"/>
      <c r="M322" s="83"/>
      <c r="N322" s="83"/>
      <c r="O322" s="83"/>
      <c r="P322" s="83"/>
      <c r="Q322" s="83"/>
      <c r="R322" s="83"/>
      <c r="S322" s="83"/>
      <c r="T322" s="83"/>
      <c r="U322" s="83"/>
      <c r="V322" s="83"/>
      <c r="W322" s="83"/>
      <c r="X322" s="83"/>
      <c r="Y322" s="83"/>
      <c r="Z322" s="83"/>
      <c r="AA322" s="83"/>
      <c r="AD322" s="22"/>
    </row>
    <row r="323" spans="1:30" ht="15" customHeight="1">
      <c r="A323" s="22"/>
      <c r="B323" s="126">
        <v>9.8012499999999996</v>
      </c>
      <c r="C323" s="127"/>
      <c r="D323" s="88">
        <v>4.3273099999999998</v>
      </c>
      <c r="E323" s="89">
        <v>9.5203700000000002E-3</v>
      </c>
      <c r="F323" s="88">
        <v>4.7763299999999997</v>
      </c>
      <c r="G323" s="90">
        <v>9.1200000000000003E-2</v>
      </c>
      <c r="H323" s="89">
        <v>6.34152</v>
      </c>
      <c r="I323" s="90">
        <v>3.3041900000000002</v>
      </c>
      <c r="J323" s="83"/>
      <c r="K323" s="83"/>
      <c r="L323" s="83"/>
      <c r="M323" s="83"/>
      <c r="N323" s="83"/>
      <c r="O323" s="83"/>
      <c r="P323" s="83"/>
      <c r="Q323" s="83"/>
      <c r="R323" s="83"/>
      <c r="S323" s="83"/>
      <c r="T323" s="83"/>
      <c r="U323" s="83"/>
      <c r="V323" s="83"/>
      <c r="W323" s="83"/>
      <c r="X323" s="83"/>
      <c r="Y323" s="83"/>
      <c r="Z323" s="83"/>
      <c r="AA323" s="83"/>
      <c r="AD323" s="22"/>
    </row>
    <row r="324" spans="1:30" ht="15" customHeight="1">
      <c r="A324" s="22"/>
      <c r="B324" s="126">
        <v>9.8064999999999998</v>
      </c>
      <c r="C324" s="127"/>
      <c r="D324" s="88">
        <v>4.3275399999999999</v>
      </c>
      <c r="E324" s="89">
        <v>7.5838800000000003E-3</v>
      </c>
      <c r="F324" s="88">
        <v>4.7762700000000002</v>
      </c>
      <c r="G324" s="90">
        <v>8.9139999999999997E-2</v>
      </c>
      <c r="H324" s="89">
        <v>6.3419600000000003</v>
      </c>
      <c r="I324" s="90">
        <v>3.29955</v>
      </c>
      <c r="J324" s="83"/>
      <c r="K324" s="83"/>
      <c r="L324" s="83"/>
      <c r="M324" s="83"/>
      <c r="N324" s="83"/>
      <c r="O324" s="83"/>
      <c r="P324" s="83"/>
      <c r="Q324" s="83"/>
      <c r="R324" s="83"/>
      <c r="S324" s="83"/>
      <c r="T324" s="83"/>
      <c r="U324" s="83"/>
      <c r="V324" s="83"/>
      <c r="W324" s="83"/>
      <c r="X324" s="83"/>
      <c r="Y324" s="83"/>
      <c r="Z324" s="83"/>
      <c r="AA324" s="83"/>
      <c r="AD324" s="22"/>
    </row>
    <row r="325" spans="1:30" ht="15" customHeight="1">
      <c r="A325" s="22"/>
      <c r="B325" s="126">
        <v>9.81175</v>
      </c>
      <c r="C325" s="127"/>
      <c r="D325" s="88">
        <v>4.3263999999999996</v>
      </c>
      <c r="E325" s="89">
        <v>9.7089900000000007E-3</v>
      </c>
      <c r="F325" s="88">
        <v>4.77508</v>
      </c>
      <c r="G325" s="90">
        <v>9.0990000000000001E-2</v>
      </c>
      <c r="H325" s="89">
        <v>6.33988</v>
      </c>
      <c r="I325" s="90">
        <v>3.29976</v>
      </c>
      <c r="J325" s="83"/>
      <c r="K325" s="83"/>
      <c r="L325" s="83"/>
      <c r="M325" s="83"/>
      <c r="N325" s="83"/>
      <c r="O325" s="83"/>
      <c r="P325" s="83"/>
      <c r="Q325" s="83"/>
      <c r="R325" s="83"/>
      <c r="S325" s="83"/>
      <c r="T325" s="83"/>
      <c r="U325" s="83"/>
      <c r="V325" s="83"/>
      <c r="W325" s="83"/>
      <c r="X325" s="83"/>
      <c r="Y325" s="83"/>
      <c r="Z325" s="83"/>
      <c r="AA325" s="83"/>
      <c r="AD325" s="22"/>
    </row>
    <row r="326" spans="1:30" ht="15" customHeight="1">
      <c r="A326" s="22"/>
      <c r="B326" s="126">
        <v>9.8170000000000002</v>
      </c>
      <c r="C326" s="127"/>
      <c r="D326" s="88">
        <v>4.3267499999999997</v>
      </c>
      <c r="E326" s="89">
        <v>8.2237200000000003E-3</v>
      </c>
      <c r="F326" s="88">
        <v>4.7763200000000001</v>
      </c>
      <c r="G326" s="90">
        <v>8.9660000000000004E-2</v>
      </c>
      <c r="H326" s="89">
        <v>6.3403999999999998</v>
      </c>
      <c r="I326" s="90">
        <v>3.2977699999999999</v>
      </c>
      <c r="J326" s="83"/>
      <c r="K326" s="83"/>
      <c r="L326" s="83"/>
      <c r="M326" s="83"/>
      <c r="N326" s="83"/>
      <c r="O326" s="83"/>
      <c r="P326" s="83"/>
      <c r="Q326" s="83"/>
      <c r="R326" s="83"/>
      <c r="S326" s="83"/>
      <c r="T326" s="83"/>
      <c r="U326" s="83"/>
      <c r="V326" s="83"/>
      <c r="W326" s="83"/>
      <c r="X326" s="83"/>
      <c r="Y326" s="83"/>
      <c r="Z326" s="83"/>
      <c r="AA326" s="83"/>
      <c r="AD326" s="22"/>
    </row>
    <row r="327" spans="1:30" ht="15" customHeight="1">
      <c r="A327" s="22"/>
      <c r="B327" s="126">
        <v>9.8222500000000004</v>
      </c>
      <c r="C327" s="127"/>
      <c r="D327" s="88">
        <v>4.3268000000000004</v>
      </c>
      <c r="E327" s="89">
        <v>7.7806000000000004E-3</v>
      </c>
      <c r="F327" s="88">
        <v>4.7755400000000003</v>
      </c>
      <c r="G327" s="90">
        <v>8.9679999999999996E-2</v>
      </c>
      <c r="H327" s="89">
        <v>6.3399299999999998</v>
      </c>
      <c r="I327" s="90">
        <v>3.29569</v>
      </c>
      <c r="J327" s="83"/>
      <c r="K327" s="83"/>
      <c r="L327" s="83"/>
      <c r="M327" s="83"/>
      <c r="N327" s="83"/>
      <c r="O327" s="83"/>
      <c r="P327" s="83"/>
      <c r="Q327" s="83"/>
      <c r="R327" s="83"/>
      <c r="S327" s="83"/>
      <c r="T327" s="83"/>
      <c r="U327" s="83"/>
      <c r="V327" s="83"/>
      <c r="W327" s="83"/>
      <c r="X327" s="83"/>
      <c r="Y327" s="83"/>
      <c r="Z327" s="83"/>
      <c r="AA327" s="83"/>
      <c r="AD327" s="22"/>
    </row>
    <row r="328" spans="1:30" ht="15" customHeight="1">
      <c r="A328" s="22"/>
      <c r="B328" s="126">
        <v>9.8275000000000006</v>
      </c>
      <c r="C328" s="127"/>
      <c r="D328" s="88">
        <v>4.3264500000000004</v>
      </c>
      <c r="E328" s="89">
        <v>8.0761199999999991E-3</v>
      </c>
      <c r="F328" s="88">
        <v>4.7751099999999997</v>
      </c>
      <c r="G328" s="90">
        <v>9.0039999999999995E-2</v>
      </c>
      <c r="H328" s="89">
        <v>6.3374600000000001</v>
      </c>
      <c r="I328" s="90">
        <v>3.29535</v>
      </c>
      <c r="J328" s="83"/>
      <c r="K328" s="83"/>
      <c r="L328" s="83"/>
      <c r="M328" s="83"/>
      <c r="N328" s="83"/>
      <c r="O328" s="83"/>
      <c r="P328" s="83"/>
      <c r="Q328" s="83"/>
      <c r="R328" s="83"/>
      <c r="S328" s="83"/>
      <c r="T328" s="83"/>
      <c r="U328" s="83"/>
      <c r="V328" s="83"/>
      <c r="W328" s="83"/>
      <c r="X328" s="83"/>
      <c r="Y328" s="83"/>
      <c r="Z328" s="83"/>
      <c r="AA328" s="83"/>
      <c r="AD328" s="22"/>
    </row>
    <row r="329" spans="1:30" ht="15" customHeight="1">
      <c r="A329" s="22"/>
      <c r="B329" s="126">
        <v>9.8327500000000008</v>
      </c>
      <c r="C329" s="127"/>
      <c r="D329" s="88">
        <v>4.3259699999999999</v>
      </c>
      <c r="E329" s="89">
        <v>7.9313200000000004E-3</v>
      </c>
      <c r="F329" s="88">
        <v>4.7762900000000004</v>
      </c>
      <c r="G329" s="90">
        <v>8.9840000000000003E-2</v>
      </c>
      <c r="H329" s="89">
        <v>6.3380099999999997</v>
      </c>
      <c r="I329" s="90">
        <v>3.2934000000000001</v>
      </c>
      <c r="J329" s="83"/>
      <c r="K329" s="83"/>
      <c r="L329" s="83"/>
      <c r="M329" s="83"/>
      <c r="N329" s="83"/>
      <c r="O329" s="83"/>
      <c r="P329" s="83"/>
      <c r="Q329" s="83"/>
      <c r="R329" s="83"/>
      <c r="S329" s="83"/>
      <c r="T329" s="83"/>
      <c r="U329" s="83"/>
      <c r="V329" s="83"/>
      <c r="W329" s="83"/>
      <c r="X329" s="83"/>
      <c r="Y329" s="83"/>
      <c r="Z329" s="83"/>
      <c r="AA329" s="83"/>
      <c r="AD329" s="22"/>
    </row>
    <row r="330" spans="1:30" ht="15" customHeight="1">
      <c r="A330" s="22"/>
      <c r="B330" s="126">
        <v>9.8379999999999992</v>
      </c>
      <c r="C330" s="127"/>
      <c r="D330" s="88">
        <v>4.3268199999999997</v>
      </c>
      <c r="E330" s="89">
        <v>7.8503500000000007E-3</v>
      </c>
      <c r="F330" s="88">
        <v>4.7762200000000004</v>
      </c>
      <c r="G330" s="90">
        <v>9.0240000000000001E-2</v>
      </c>
      <c r="H330" s="89">
        <v>6.3374199999999998</v>
      </c>
      <c r="I330" s="90">
        <v>3.2937599999999998</v>
      </c>
      <c r="J330" s="83"/>
      <c r="K330" s="83"/>
      <c r="L330" s="83"/>
      <c r="M330" s="83"/>
      <c r="N330" s="83"/>
      <c r="O330" s="83"/>
      <c r="P330" s="83"/>
      <c r="Q330" s="83"/>
      <c r="R330" s="83"/>
      <c r="S330" s="83"/>
      <c r="T330" s="83"/>
      <c r="U330" s="83"/>
      <c r="V330" s="83"/>
      <c r="W330" s="83"/>
      <c r="X330" s="83"/>
      <c r="Y330" s="83"/>
      <c r="Z330" s="83"/>
      <c r="AA330" s="83"/>
      <c r="AD330" s="22"/>
    </row>
    <row r="331" spans="1:30" ht="15" customHeight="1">
      <c r="A331" s="22"/>
      <c r="B331" s="126">
        <v>9.8432499999999994</v>
      </c>
      <c r="C331" s="127"/>
      <c r="D331" s="88">
        <v>4.3271300000000004</v>
      </c>
      <c r="E331" s="89">
        <v>8.0450799999999996E-3</v>
      </c>
      <c r="F331" s="88">
        <v>4.7764199999999999</v>
      </c>
      <c r="G331" s="90">
        <v>8.9080000000000006E-2</v>
      </c>
      <c r="H331" s="89">
        <v>6.3375899999999996</v>
      </c>
      <c r="I331" s="90">
        <v>3.29345</v>
      </c>
      <c r="J331" s="83"/>
      <c r="K331" s="83"/>
      <c r="L331" s="83"/>
      <c r="M331" s="83"/>
      <c r="N331" s="83"/>
      <c r="O331" s="83"/>
      <c r="P331" s="83"/>
      <c r="Q331" s="83"/>
      <c r="R331" s="83"/>
      <c r="S331" s="83"/>
      <c r="T331" s="83"/>
      <c r="U331" s="83"/>
      <c r="V331" s="83"/>
      <c r="W331" s="83"/>
      <c r="X331" s="83"/>
      <c r="Y331" s="83"/>
      <c r="Z331" s="83"/>
      <c r="AA331" s="83"/>
      <c r="AD331" s="22"/>
    </row>
    <row r="332" spans="1:30" ht="15" customHeight="1">
      <c r="A332" s="22"/>
      <c r="B332" s="126">
        <v>9.8484999999999996</v>
      </c>
      <c r="C332" s="127"/>
      <c r="D332" s="88">
        <v>4.3269700000000002</v>
      </c>
      <c r="E332" s="89">
        <v>8.02895E-3</v>
      </c>
      <c r="F332" s="88">
        <v>4.7773300000000001</v>
      </c>
      <c r="G332" s="90">
        <v>9.0670000000000001E-2</v>
      </c>
      <c r="H332" s="89">
        <v>6.3378399999999999</v>
      </c>
      <c r="I332" s="90">
        <v>3.2921999999999998</v>
      </c>
      <c r="J332" s="83"/>
      <c r="K332" s="83"/>
      <c r="L332" s="83"/>
      <c r="M332" s="83"/>
      <c r="N332" s="83"/>
      <c r="O332" s="83"/>
      <c r="P332" s="83"/>
      <c r="Q332" s="83"/>
      <c r="R332" s="83"/>
      <c r="S332" s="83"/>
      <c r="T332" s="83"/>
      <c r="U332" s="83"/>
      <c r="V332" s="83"/>
      <c r="W332" s="83"/>
      <c r="X332" s="83"/>
      <c r="Y332" s="83"/>
      <c r="Z332" s="83"/>
      <c r="AA332" s="83"/>
      <c r="AD332" s="22"/>
    </row>
    <row r="333" spans="1:30" ht="15" customHeight="1">
      <c r="A333" s="22"/>
      <c r="B333" s="126">
        <v>9.8537499999999998</v>
      </c>
      <c r="C333" s="127"/>
      <c r="D333" s="88">
        <v>4.3264699999999996</v>
      </c>
      <c r="E333" s="89">
        <v>8.2858099999999994E-3</v>
      </c>
      <c r="F333" s="88">
        <v>4.7762599999999997</v>
      </c>
      <c r="G333" s="90">
        <v>9.0459999999999999E-2</v>
      </c>
      <c r="H333" s="89">
        <v>6.3350999999999997</v>
      </c>
      <c r="I333" s="90">
        <v>3.2906599999999999</v>
      </c>
      <c r="J333" s="83"/>
      <c r="K333" s="83"/>
      <c r="L333" s="83"/>
      <c r="M333" s="83"/>
      <c r="N333" s="83"/>
      <c r="O333" s="83"/>
      <c r="P333" s="83"/>
      <c r="Q333" s="83"/>
      <c r="R333" s="83"/>
      <c r="S333" s="83"/>
      <c r="T333" s="83"/>
      <c r="U333" s="83"/>
      <c r="V333" s="83"/>
      <c r="W333" s="83"/>
      <c r="X333" s="83"/>
      <c r="Y333" s="83"/>
      <c r="Z333" s="83"/>
      <c r="AA333" s="83"/>
      <c r="AD333" s="22"/>
    </row>
    <row r="334" spans="1:30" ht="15" customHeight="1">
      <c r="A334" s="22"/>
      <c r="B334" s="126">
        <v>9.859</v>
      </c>
      <c r="C334" s="127"/>
      <c r="D334" s="88">
        <v>4.3276500000000002</v>
      </c>
      <c r="E334" s="89">
        <v>8.9895900000000004E-3</v>
      </c>
      <c r="F334" s="88">
        <v>4.77658</v>
      </c>
      <c r="G334" s="90">
        <v>9.1350000000000001E-2</v>
      </c>
      <c r="H334" s="89">
        <v>6.3339800000000004</v>
      </c>
      <c r="I334" s="90">
        <v>3.29108</v>
      </c>
      <c r="J334" s="83"/>
      <c r="K334" s="83"/>
      <c r="L334" s="83"/>
      <c r="M334" s="83"/>
      <c r="N334" s="83"/>
      <c r="O334" s="83"/>
      <c r="P334" s="83"/>
      <c r="Q334" s="83"/>
      <c r="R334" s="83"/>
      <c r="S334" s="83"/>
      <c r="T334" s="83"/>
      <c r="U334" s="83"/>
      <c r="V334" s="83"/>
      <c r="W334" s="83"/>
      <c r="X334" s="83"/>
      <c r="Y334" s="83"/>
      <c r="Z334" s="83"/>
      <c r="AA334" s="83"/>
      <c r="AD334" s="22"/>
    </row>
    <row r="335" spans="1:30" ht="15" customHeight="1">
      <c r="A335" s="22"/>
      <c r="B335" s="126">
        <v>9.8642500000000002</v>
      </c>
      <c r="C335" s="127"/>
      <c r="D335" s="88">
        <v>4.3282600000000002</v>
      </c>
      <c r="E335" s="89">
        <v>9.0773899999999994E-3</v>
      </c>
      <c r="F335" s="88">
        <v>4.7772100000000002</v>
      </c>
      <c r="G335" s="90">
        <v>9.1859999999999997E-2</v>
      </c>
      <c r="H335" s="89">
        <v>6.3349500000000001</v>
      </c>
      <c r="I335" s="90">
        <v>3.2897099999999999</v>
      </c>
      <c r="J335" s="83"/>
      <c r="K335" s="83"/>
      <c r="L335" s="83"/>
      <c r="M335" s="83"/>
      <c r="N335" s="83"/>
      <c r="O335" s="83"/>
      <c r="P335" s="83"/>
      <c r="Q335" s="83"/>
      <c r="R335" s="83"/>
      <c r="S335" s="83"/>
      <c r="T335" s="83"/>
      <c r="U335" s="83"/>
      <c r="V335" s="83"/>
      <c r="W335" s="83"/>
      <c r="X335" s="83"/>
      <c r="Y335" s="83"/>
      <c r="Z335" s="83"/>
      <c r="AA335" s="83"/>
      <c r="AD335" s="22"/>
    </row>
    <row r="336" spans="1:30" ht="15" customHeight="1">
      <c r="A336" s="22"/>
      <c r="B336" s="126">
        <v>9.8695000000000004</v>
      </c>
      <c r="C336" s="127"/>
      <c r="D336" s="88">
        <v>4.32775</v>
      </c>
      <c r="E336" s="89">
        <v>9.5044299999999995E-3</v>
      </c>
      <c r="F336" s="88">
        <v>4.7772800000000002</v>
      </c>
      <c r="G336" s="90">
        <v>9.1990000000000002E-2</v>
      </c>
      <c r="H336" s="89">
        <v>6.33324</v>
      </c>
      <c r="I336" s="90">
        <v>3.2901500000000001</v>
      </c>
      <c r="J336" s="83"/>
      <c r="K336" s="83"/>
      <c r="L336" s="83"/>
      <c r="M336" s="83"/>
      <c r="N336" s="83"/>
      <c r="O336" s="83"/>
      <c r="P336" s="83"/>
      <c r="Q336" s="83"/>
      <c r="R336" s="83"/>
      <c r="S336" s="83"/>
      <c r="T336" s="83"/>
      <c r="U336" s="83"/>
      <c r="V336" s="83"/>
      <c r="W336" s="83"/>
      <c r="X336" s="83"/>
      <c r="Y336" s="83"/>
      <c r="Z336" s="83"/>
      <c r="AA336" s="83"/>
      <c r="AD336" s="22"/>
    </row>
    <row r="337" spans="1:30" ht="15" customHeight="1">
      <c r="A337" s="22"/>
      <c r="B337" s="126">
        <v>9.8747500000000006</v>
      </c>
      <c r="C337" s="127"/>
      <c r="D337" s="88">
        <v>4.3272599999999999</v>
      </c>
      <c r="E337" s="89">
        <v>8.0519800000000002E-3</v>
      </c>
      <c r="F337" s="88">
        <v>4.7766599999999997</v>
      </c>
      <c r="G337" s="90">
        <v>9.1039999999999996E-2</v>
      </c>
      <c r="H337" s="89">
        <v>6.3328699999999998</v>
      </c>
      <c r="I337" s="90">
        <v>3.2873000000000001</v>
      </c>
      <c r="J337" s="83"/>
      <c r="K337" s="83"/>
      <c r="L337" s="83"/>
      <c r="M337" s="83"/>
      <c r="N337" s="83"/>
      <c r="O337" s="83"/>
      <c r="P337" s="83"/>
      <c r="Q337" s="83"/>
      <c r="R337" s="83"/>
      <c r="S337" s="83"/>
      <c r="T337" s="83"/>
      <c r="U337" s="83"/>
      <c r="V337" s="83"/>
      <c r="W337" s="83"/>
      <c r="X337" s="83"/>
      <c r="Y337" s="83"/>
      <c r="Z337" s="83"/>
      <c r="AA337" s="83"/>
      <c r="AD337" s="22"/>
    </row>
    <row r="338" spans="1:30" ht="15" customHeight="1">
      <c r="A338" s="22"/>
      <c r="B338" s="126">
        <v>9.8800000000000008</v>
      </c>
      <c r="C338" s="127"/>
      <c r="D338" s="88">
        <v>4.3257500000000002</v>
      </c>
      <c r="E338" s="89">
        <v>7.5056799999999998E-3</v>
      </c>
      <c r="F338" s="88">
        <v>4.7755599999999996</v>
      </c>
      <c r="G338" s="90">
        <v>9.0740000000000001E-2</v>
      </c>
      <c r="H338" s="89">
        <v>6.3310000000000004</v>
      </c>
      <c r="I338" s="90">
        <v>3.28302</v>
      </c>
      <c r="J338" s="83"/>
      <c r="K338" s="83"/>
      <c r="L338" s="83"/>
      <c r="M338" s="83"/>
      <c r="N338" s="83"/>
      <c r="O338" s="83"/>
      <c r="P338" s="83"/>
      <c r="Q338" s="83"/>
      <c r="R338" s="83"/>
      <c r="S338" s="83"/>
      <c r="T338" s="83"/>
      <c r="U338" s="83"/>
      <c r="V338" s="83"/>
      <c r="W338" s="83"/>
      <c r="X338" s="83"/>
      <c r="Y338" s="83"/>
      <c r="Z338" s="83"/>
      <c r="AA338" s="83"/>
      <c r="AD338" s="22"/>
    </row>
    <row r="339" spans="1:30" ht="15" customHeight="1">
      <c r="A339" s="22"/>
      <c r="B339" s="126">
        <v>9.8852499999999992</v>
      </c>
      <c r="C339" s="127"/>
      <c r="D339" s="88">
        <v>4.3266799999999996</v>
      </c>
      <c r="E339" s="89">
        <v>8.1907300000000002E-3</v>
      </c>
      <c r="F339" s="88">
        <v>4.7765500000000003</v>
      </c>
      <c r="G339" s="90">
        <v>9.1189999999999993E-2</v>
      </c>
      <c r="H339" s="89">
        <v>6.3299500000000002</v>
      </c>
      <c r="I339" s="90">
        <v>3.2852299999999999</v>
      </c>
      <c r="J339" s="83"/>
      <c r="K339" s="83"/>
      <c r="L339" s="83"/>
      <c r="M339" s="83"/>
      <c r="N339" s="83"/>
      <c r="O339" s="83"/>
      <c r="P339" s="83"/>
      <c r="Q339" s="83"/>
      <c r="R339" s="83"/>
      <c r="S339" s="83"/>
      <c r="T339" s="83"/>
      <c r="U339" s="83"/>
      <c r="V339" s="83"/>
      <c r="W339" s="83"/>
      <c r="X339" s="83"/>
      <c r="Y339" s="83"/>
      <c r="Z339" s="83"/>
      <c r="AA339" s="83"/>
      <c r="AD339" s="22"/>
    </row>
    <row r="340" spans="1:30" ht="15" customHeight="1">
      <c r="A340" s="22"/>
      <c r="B340" s="126">
        <v>9.8904999999999994</v>
      </c>
      <c r="C340" s="127"/>
      <c r="D340" s="88">
        <v>4.3263699999999998</v>
      </c>
      <c r="E340" s="89">
        <v>8.5306500000000007E-3</v>
      </c>
      <c r="F340" s="88">
        <v>4.7751099999999997</v>
      </c>
      <c r="G340" s="90">
        <v>9.1060000000000002E-2</v>
      </c>
      <c r="H340" s="89">
        <v>6.3275499999999996</v>
      </c>
      <c r="I340" s="90">
        <v>3.2823899999999999</v>
      </c>
      <c r="J340" s="83"/>
      <c r="K340" s="83"/>
      <c r="L340" s="83"/>
      <c r="M340" s="83"/>
      <c r="N340" s="83"/>
      <c r="O340" s="83"/>
      <c r="P340" s="83"/>
      <c r="Q340" s="83"/>
      <c r="R340" s="83"/>
      <c r="S340" s="83"/>
      <c r="T340" s="83"/>
      <c r="U340" s="83"/>
      <c r="V340" s="83"/>
      <c r="W340" s="83"/>
      <c r="X340" s="83"/>
      <c r="Y340" s="83"/>
      <c r="Z340" s="83"/>
      <c r="AA340" s="83"/>
      <c r="AD340" s="22"/>
    </row>
    <row r="341" spans="1:30" ht="15" customHeight="1">
      <c r="A341" s="22"/>
      <c r="B341" s="126">
        <v>9.8957499999999996</v>
      </c>
      <c r="C341" s="127"/>
      <c r="D341" s="88">
        <v>4.3265000000000002</v>
      </c>
      <c r="E341" s="89">
        <v>8.0754099999999999E-3</v>
      </c>
      <c r="F341" s="88">
        <v>4.7768699999999997</v>
      </c>
      <c r="G341" s="90">
        <v>9.0120000000000006E-2</v>
      </c>
      <c r="H341" s="89">
        <v>6.3299700000000003</v>
      </c>
      <c r="I341" s="90">
        <v>3.2808700000000002</v>
      </c>
      <c r="J341" s="83"/>
      <c r="K341" s="83"/>
      <c r="L341" s="83"/>
      <c r="M341" s="83"/>
      <c r="N341" s="83"/>
      <c r="O341" s="83"/>
      <c r="P341" s="83"/>
      <c r="Q341" s="83"/>
      <c r="R341" s="83"/>
      <c r="S341" s="83"/>
      <c r="T341" s="83"/>
      <c r="U341" s="83"/>
      <c r="V341" s="83"/>
      <c r="W341" s="83"/>
      <c r="X341" s="83"/>
      <c r="Y341" s="83"/>
      <c r="Z341" s="83"/>
      <c r="AA341" s="83"/>
      <c r="AD341" s="22"/>
    </row>
    <row r="342" spans="1:30" ht="15" customHeight="1">
      <c r="A342" s="22"/>
      <c r="B342" s="126">
        <v>9.9009999999999998</v>
      </c>
      <c r="C342" s="127"/>
      <c r="D342" s="88">
        <v>4.3255699999999999</v>
      </c>
      <c r="E342" s="89">
        <v>8.03362E-3</v>
      </c>
      <c r="F342" s="88">
        <v>4.7757100000000001</v>
      </c>
      <c r="G342" s="90">
        <v>9.11E-2</v>
      </c>
      <c r="H342" s="89">
        <v>6.3274299999999997</v>
      </c>
      <c r="I342" s="90">
        <v>3.2785799999999998</v>
      </c>
      <c r="J342" s="83"/>
      <c r="K342" s="83"/>
      <c r="L342" s="83"/>
      <c r="M342" s="83"/>
      <c r="N342" s="83"/>
      <c r="O342" s="83"/>
      <c r="P342" s="83"/>
      <c r="Q342" s="83"/>
      <c r="R342" s="83"/>
      <c r="S342" s="83"/>
      <c r="T342" s="83"/>
      <c r="U342" s="83"/>
      <c r="V342" s="83"/>
      <c r="W342" s="83"/>
      <c r="X342" s="83"/>
      <c r="Y342" s="83"/>
      <c r="Z342" s="83"/>
      <c r="AA342" s="83"/>
      <c r="AD342" s="22"/>
    </row>
    <row r="343" spans="1:30" ht="15" customHeight="1">
      <c r="A343" s="22"/>
      <c r="B343" s="126">
        <v>9.90625</v>
      </c>
      <c r="C343" s="127"/>
      <c r="D343" s="88">
        <v>4.32735</v>
      </c>
      <c r="E343" s="89">
        <v>8.2516499999999993E-3</v>
      </c>
      <c r="F343" s="88">
        <v>4.7764100000000003</v>
      </c>
      <c r="G343" s="90">
        <v>9.0740000000000001E-2</v>
      </c>
      <c r="H343" s="89">
        <v>6.3284500000000001</v>
      </c>
      <c r="I343" s="90">
        <v>3.2791899999999998</v>
      </c>
      <c r="J343" s="83"/>
      <c r="K343" s="83"/>
      <c r="L343" s="83"/>
      <c r="M343" s="83"/>
      <c r="N343" s="83"/>
      <c r="O343" s="83"/>
      <c r="P343" s="83"/>
      <c r="Q343" s="83"/>
      <c r="R343" s="83"/>
      <c r="S343" s="83"/>
      <c r="T343" s="83"/>
      <c r="U343" s="83"/>
      <c r="V343" s="83"/>
      <c r="W343" s="83"/>
      <c r="X343" s="83"/>
      <c r="Y343" s="83"/>
      <c r="Z343" s="83"/>
      <c r="AA343" s="83"/>
      <c r="AD343" s="22"/>
    </row>
    <row r="344" spans="1:30" ht="15" customHeight="1">
      <c r="A344" s="22"/>
      <c r="B344" s="126">
        <v>9.9115000000000002</v>
      </c>
      <c r="C344" s="127"/>
      <c r="D344" s="88">
        <v>4.3279100000000001</v>
      </c>
      <c r="E344" s="89">
        <v>7.3840800000000003E-3</v>
      </c>
      <c r="F344" s="88">
        <v>4.77691</v>
      </c>
      <c r="G344" s="90">
        <v>9.0569999999999998E-2</v>
      </c>
      <c r="H344" s="89">
        <v>6.3271499999999996</v>
      </c>
      <c r="I344" s="90">
        <v>3.2761399999999998</v>
      </c>
      <c r="J344" s="83"/>
      <c r="K344" s="83"/>
      <c r="L344" s="83"/>
      <c r="M344" s="83"/>
      <c r="N344" s="83"/>
      <c r="O344" s="83"/>
      <c r="P344" s="83"/>
      <c r="Q344" s="83"/>
      <c r="R344" s="83"/>
      <c r="S344" s="83"/>
      <c r="T344" s="83"/>
      <c r="U344" s="83"/>
      <c r="V344" s="83"/>
      <c r="W344" s="83"/>
      <c r="X344" s="83"/>
      <c r="Y344" s="83"/>
      <c r="Z344" s="83"/>
      <c r="AA344" s="83"/>
      <c r="AD344" s="22"/>
    </row>
    <row r="345" spans="1:30" ht="15" customHeight="1">
      <c r="A345" s="22"/>
      <c r="B345" s="126">
        <v>9.9167500000000004</v>
      </c>
      <c r="C345" s="127"/>
      <c r="D345" s="88">
        <v>4.3269599999999997</v>
      </c>
      <c r="E345" s="89">
        <v>7.1624100000000001E-3</v>
      </c>
      <c r="F345" s="88">
        <v>4.77684</v>
      </c>
      <c r="G345" s="90">
        <v>8.8800000000000004E-2</v>
      </c>
      <c r="H345" s="89">
        <v>6.3269900000000003</v>
      </c>
      <c r="I345" s="90">
        <v>3.27569</v>
      </c>
      <c r="J345" s="83"/>
      <c r="K345" s="83"/>
      <c r="L345" s="83"/>
      <c r="M345" s="83"/>
      <c r="N345" s="83"/>
      <c r="O345" s="83"/>
      <c r="P345" s="83"/>
      <c r="Q345" s="83"/>
      <c r="R345" s="83"/>
      <c r="S345" s="83"/>
      <c r="T345" s="83"/>
      <c r="U345" s="83"/>
      <c r="V345" s="83"/>
      <c r="W345" s="83"/>
      <c r="X345" s="83"/>
      <c r="Y345" s="83"/>
      <c r="Z345" s="83"/>
      <c r="AA345" s="83"/>
      <c r="AD345" s="22"/>
    </row>
    <row r="346" spans="1:30" ht="15" customHeight="1">
      <c r="A346" s="22"/>
      <c r="B346" s="126">
        <v>9.9220000000000006</v>
      </c>
      <c r="C346" s="127"/>
      <c r="D346" s="88">
        <v>4.3275100000000002</v>
      </c>
      <c r="E346" s="89">
        <v>6.1127799999999999E-3</v>
      </c>
      <c r="F346" s="88">
        <v>4.7775999999999996</v>
      </c>
      <c r="G346" s="90">
        <v>8.8730000000000003E-2</v>
      </c>
      <c r="H346" s="89">
        <v>6.3275199999999998</v>
      </c>
      <c r="I346" s="90">
        <v>3.2730899999999998</v>
      </c>
      <c r="J346" s="83"/>
      <c r="K346" s="83"/>
      <c r="L346" s="83"/>
      <c r="M346" s="83"/>
      <c r="N346" s="83"/>
      <c r="O346" s="83"/>
      <c r="P346" s="83"/>
      <c r="Q346" s="83"/>
      <c r="R346" s="83"/>
      <c r="S346" s="83"/>
      <c r="T346" s="83"/>
      <c r="U346" s="83"/>
      <c r="V346" s="83"/>
      <c r="W346" s="83"/>
      <c r="X346" s="83"/>
      <c r="Y346" s="83"/>
      <c r="Z346" s="83"/>
      <c r="AA346" s="83"/>
      <c r="AD346" s="22"/>
    </row>
    <row r="347" spans="1:30" ht="15" customHeight="1">
      <c r="A347" s="22"/>
      <c r="B347" s="126">
        <v>9.9272500000000008</v>
      </c>
      <c r="C347" s="127"/>
      <c r="D347" s="88">
        <v>4.32782</v>
      </c>
      <c r="E347" s="89">
        <v>6.7168200000000001E-3</v>
      </c>
      <c r="F347" s="88">
        <v>4.7781399999999996</v>
      </c>
      <c r="G347" s="90">
        <v>8.9260000000000006E-2</v>
      </c>
      <c r="H347" s="89">
        <v>6.3272500000000003</v>
      </c>
      <c r="I347" s="90">
        <v>3.27189</v>
      </c>
      <c r="J347" s="83"/>
      <c r="K347" s="83"/>
      <c r="L347" s="83"/>
      <c r="M347" s="83"/>
      <c r="N347" s="83"/>
      <c r="O347" s="83"/>
      <c r="P347" s="83"/>
      <c r="Q347" s="83"/>
      <c r="R347" s="83"/>
      <c r="S347" s="83"/>
      <c r="T347" s="83"/>
      <c r="U347" s="83"/>
      <c r="V347" s="83"/>
      <c r="W347" s="83"/>
      <c r="X347" s="83"/>
      <c r="Y347" s="83"/>
      <c r="Z347" s="83"/>
      <c r="AA347" s="83"/>
      <c r="AD347" s="22"/>
    </row>
    <row r="348" spans="1:30" ht="15" customHeight="1">
      <c r="A348" s="22"/>
      <c r="B348" s="126">
        <v>9.9324999999999992</v>
      </c>
      <c r="C348" s="127"/>
      <c r="D348" s="88">
        <v>4.3276599999999998</v>
      </c>
      <c r="E348" s="89">
        <v>6.8875999999999998E-3</v>
      </c>
      <c r="F348" s="88">
        <v>4.7774900000000002</v>
      </c>
      <c r="G348" s="90">
        <v>8.9270000000000002E-2</v>
      </c>
      <c r="H348" s="89">
        <v>6.3263999999999996</v>
      </c>
      <c r="I348" s="90">
        <v>3.2727900000000001</v>
      </c>
      <c r="J348" s="83"/>
      <c r="K348" s="83"/>
      <c r="L348" s="83"/>
      <c r="M348" s="83"/>
      <c r="N348" s="83"/>
      <c r="O348" s="83"/>
      <c r="P348" s="83"/>
      <c r="Q348" s="83"/>
      <c r="R348" s="83"/>
      <c r="S348" s="83"/>
      <c r="T348" s="83"/>
      <c r="U348" s="83"/>
      <c r="V348" s="83"/>
      <c r="W348" s="83"/>
      <c r="X348" s="83"/>
      <c r="Y348" s="83"/>
      <c r="Z348" s="83"/>
      <c r="AA348" s="83"/>
      <c r="AD348" s="22"/>
    </row>
    <row r="349" spans="1:30" ht="15" customHeight="1">
      <c r="A349" s="22"/>
      <c r="B349" s="126">
        <v>9.9377499999999994</v>
      </c>
      <c r="C349" s="127"/>
      <c r="D349" s="88">
        <v>4.3274499999999998</v>
      </c>
      <c r="E349" s="89">
        <v>6.8070400000000003E-3</v>
      </c>
      <c r="F349" s="88">
        <v>4.7767799999999996</v>
      </c>
      <c r="G349" s="90">
        <v>8.9950000000000002E-2</v>
      </c>
      <c r="H349" s="89">
        <v>6.3243400000000003</v>
      </c>
      <c r="I349" s="90">
        <v>3.2711600000000001</v>
      </c>
      <c r="J349" s="83"/>
      <c r="K349" s="83"/>
      <c r="L349" s="83"/>
      <c r="M349" s="83"/>
      <c r="N349" s="83"/>
      <c r="O349" s="83"/>
      <c r="P349" s="83"/>
      <c r="Q349" s="83"/>
      <c r="R349" s="83"/>
      <c r="S349" s="83"/>
      <c r="T349" s="83"/>
      <c r="U349" s="83"/>
      <c r="V349" s="83"/>
      <c r="W349" s="83"/>
      <c r="X349" s="83"/>
      <c r="Y349" s="83"/>
      <c r="Z349" s="83"/>
      <c r="AA349" s="83"/>
      <c r="AD349" s="22"/>
    </row>
    <row r="350" spans="1:30" ht="15" customHeight="1">
      <c r="A350" s="22"/>
      <c r="B350" s="126">
        <v>9.9429999999999996</v>
      </c>
      <c r="C350" s="127"/>
      <c r="D350" s="88">
        <v>4.3267800000000003</v>
      </c>
      <c r="E350" s="89">
        <v>7.1626499999999996E-3</v>
      </c>
      <c r="F350" s="88">
        <v>4.7766200000000003</v>
      </c>
      <c r="G350" s="90">
        <v>8.8900000000000007E-2</v>
      </c>
      <c r="H350" s="89">
        <v>6.3226800000000001</v>
      </c>
      <c r="I350" s="90">
        <v>3.2696200000000002</v>
      </c>
      <c r="J350" s="83"/>
      <c r="K350" s="83"/>
      <c r="L350" s="83"/>
      <c r="M350" s="83"/>
      <c r="N350" s="83"/>
      <c r="O350" s="83"/>
      <c r="P350" s="83"/>
      <c r="Q350" s="83"/>
      <c r="R350" s="83"/>
      <c r="S350" s="83"/>
      <c r="T350" s="83"/>
      <c r="U350" s="83"/>
      <c r="V350" s="83"/>
      <c r="W350" s="83"/>
      <c r="X350" s="83"/>
      <c r="Y350" s="83"/>
      <c r="Z350" s="83"/>
      <c r="AA350" s="83"/>
      <c r="AD350" s="22"/>
    </row>
    <row r="351" spans="1:30" ht="15" customHeight="1">
      <c r="A351" s="22"/>
      <c r="B351" s="126">
        <v>9.9482499999999998</v>
      </c>
      <c r="C351" s="127"/>
      <c r="D351" s="88">
        <v>4.3269900000000003</v>
      </c>
      <c r="E351" s="89">
        <v>6.8492099999999997E-3</v>
      </c>
      <c r="F351" s="88">
        <v>4.7762599999999997</v>
      </c>
      <c r="G351" s="90">
        <v>9.0209999999999999E-2</v>
      </c>
      <c r="H351" s="89">
        <v>6.3228499999999999</v>
      </c>
      <c r="I351" s="90">
        <v>3.2703000000000002</v>
      </c>
      <c r="J351" s="83"/>
      <c r="K351" s="83"/>
      <c r="L351" s="83"/>
      <c r="M351" s="83"/>
      <c r="N351" s="83"/>
      <c r="O351" s="83"/>
      <c r="P351" s="83"/>
      <c r="Q351" s="83"/>
      <c r="R351" s="83"/>
      <c r="S351" s="83"/>
      <c r="T351" s="83"/>
      <c r="U351" s="83"/>
      <c r="V351" s="83"/>
      <c r="W351" s="83"/>
      <c r="X351" s="83"/>
      <c r="Y351" s="83"/>
      <c r="Z351" s="83"/>
      <c r="AA351" s="83"/>
      <c r="AD351" s="22"/>
    </row>
    <row r="352" spans="1:30" ht="15" customHeight="1">
      <c r="A352" s="22"/>
      <c r="B352" s="126">
        <v>9.9535</v>
      </c>
      <c r="C352" s="127"/>
      <c r="D352" s="88">
        <v>4.3264399999999998</v>
      </c>
      <c r="E352" s="89">
        <v>7.8150900000000002E-3</v>
      </c>
      <c r="F352" s="88">
        <v>4.7762500000000001</v>
      </c>
      <c r="G352" s="90">
        <v>9.0459999999999999E-2</v>
      </c>
      <c r="H352" s="89">
        <v>6.3205</v>
      </c>
      <c r="I352" s="90">
        <v>3.2675900000000002</v>
      </c>
      <c r="J352" s="83"/>
      <c r="K352" s="83"/>
      <c r="L352" s="83"/>
      <c r="M352" s="83"/>
      <c r="N352" s="83"/>
      <c r="O352" s="83"/>
      <c r="P352" s="83"/>
      <c r="Q352" s="83"/>
      <c r="R352" s="83"/>
      <c r="S352" s="83"/>
      <c r="T352" s="83"/>
      <c r="U352" s="83"/>
      <c r="V352" s="83"/>
      <c r="W352" s="83"/>
      <c r="X352" s="83"/>
      <c r="Y352" s="83"/>
      <c r="Z352" s="83"/>
      <c r="AA352" s="83"/>
      <c r="AD352" s="22"/>
    </row>
    <row r="353" spans="1:30" ht="15" customHeight="1">
      <c r="A353" s="22"/>
      <c r="B353" s="126">
        <v>9.9587500000000002</v>
      </c>
      <c r="C353" s="127"/>
      <c r="D353" s="88">
        <v>4.3261099999999999</v>
      </c>
      <c r="E353" s="89">
        <v>7.2736299999999997E-3</v>
      </c>
      <c r="F353" s="88">
        <v>4.7758200000000004</v>
      </c>
      <c r="G353" s="90">
        <v>9.0959999999999999E-2</v>
      </c>
      <c r="H353" s="89">
        <v>6.31867</v>
      </c>
      <c r="I353" s="90">
        <v>3.2665700000000002</v>
      </c>
      <c r="J353" s="83"/>
      <c r="K353" s="83"/>
      <c r="L353" s="83"/>
      <c r="M353" s="83"/>
      <c r="N353" s="83"/>
      <c r="O353" s="83"/>
      <c r="P353" s="83"/>
      <c r="Q353" s="83"/>
      <c r="R353" s="83"/>
      <c r="S353" s="83"/>
      <c r="T353" s="83"/>
      <c r="U353" s="83"/>
      <c r="V353" s="83"/>
      <c r="W353" s="83"/>
      <c r="X353" s="83"/>
      <c r="Y353" s="83"/>
      <c r="Z353" s="83"/>
      <c r="AA353" s="83"/>
      <c r="AD353" s="22"/>
    </row>
    <row r="354" spans="1:30" ht="15" customHeight="1">
      <c r="A354" s="22"/>
      <c r="B354" s="126">
        <v>9.9640000000000004</v>
      </c>
      <c r="C354" s="127"/>
      <c r="D354" s="88">
        <v>4.3260800000000001</v>
      </c>
      <c r="E354" s="89">
        <v>6.3197100000000001E-3</v>
      </c>
      <c r="F354" s="88">
        <v>4.7757699999999996</v>
      </c>
      <c r="G354" s="90">
        <v>9.0529999999999999E-2</v>
      </c>
      <c r="H354" s="89">
        <v>6.3188500000000003</v>
      </c>
      <c r="I354" s="90">
        <v>3.2633200000000002</v>
      </c>
      <c r="J354" s="83"/>
      <c r="K354" s="83"/>
      <c r="L354" s="83"/>
      <c r="M354" s="83"/>
      <c r="N354" s="83"/>
      <c r="O354" s="83"/>
      <c r="P354" s="83"/>
      <c r="Q354" s="83"/>
      <c r="R354" s="83"/>
      <c r="S354" s="83"/>
      <c r="T354" s="83"/>
      <c r="U354" s="83"/>
      <c r="V354" s="83"/>
      <c r="W354" s="83"/>
      <c r="X354" s="83"/>
      <c r="Y354" s="83"/>
      <c r="Z354" s="83"/>
      <c r="AA354" s="83"/>
      <c r="AD354" s="22"/>
    </row>
    <row r="355" spans="1:30" ht="15" customHeight="1">
      <c r="A355" s="22"/>
      <c r="B355" s="126">
        <v>9.9692500000000006</v>
      </c>
      <c r="C355" s="127"/>
      <c r="D355" s="88">
        <v>4.3257399999999997</v>
      </c>
      <c r="E355" s="89">
        <v>7.2638800000000003E-3</v>
      </c>
      <c r="F355" s="88">
        <v>4.7754099999999999</v>
      </c>
      <c r="G355" s="90">
        <v>9.0990000000000001E-2</v>
      </c>
      <c r="H355" s="89">
        <v>6.3178999999999998</v>
      </c>
      <c r="I355" s="90">
        <v>3.2633999999999999</v>
      </c>
      <c r="J355" s="83"/>
      <c r="K355" s="83"/>
      <c r="L355" s="83"/>
      <c r="M355" s="83"/>
      <c r="N355" s="83"/>
      <c r="O355" s="83"/>
      <c r="P355" s="83"/>
      <c r="Q355" s="83"/>
      <c r="R355" s="83"/>
      <c r="S355" s="83"/>
      <c r="T355" s="83"/>
      <c r="U355" s="83"/>
      <c r="V355" s="83"/>
      <c r="W355" s="83"/>
      <c r="X355" s="83"/>
      <c r="Y355" s="83"/>
      <c r="Z355" s="83"/>
      <c r="AA355" s="83"/>
      <c r="AD355" s="22"/>
    </row>
    <row r="356" spans="1:30" ht="15" customHeight="1">
      <c r="A356" s="22"/>
      <c r="B356" s="126">
        <v>9.9745000000000008</v>
      </c>
      <c r="C356" s="127"/>
      <c r="D356" s="88">
        <v>4.3251499999999998</v>
      </c>
      <c r="E356" s="89">
        <v>7.0119500000000003E-3</v>
      </c>
      <c r="F356" s="88">
        <v>4.7748200000000001</v>
      </c>
      <c r="G356" s="90">
        <v>9.0609999999999996E-2</v>
      </c>
      <c r="H356" s="89">
        <v>6.3159299999999998</v>
      </c>
      <c r="I356" s="90">
        <v>3.2605200000000001</v>
      </c>
      <c r="J356" s="83"/>
      <c r="K356" s="83"/>
      <c r="L356" s="83"/>
      <c r="M356" s="83"/>
      <c r="N356" s="83"/>
      <c r="O356" s="83"/>
      <c r="P356" s="83"/>
      <c r="Q356" s="83"/>
      <c r="R356" s="83"/>
      <c r="S356" s="83"/>
      <c r="T356" s="83"/>
      <c r="U356" s="83"/>
      <c r="V356" s="83"/>
      <c r="W356" s="83"/>
      <c r="X356" s="83"/>
      <c r="Y356" s="83"/>
      <c r="Z356" s="83"/>
      <c r="AA356" s="83"/>
      <c r="AD356" s="22"/>
    </row>
    <row r="357" spans="1:30" ht="15" customHeight="1">
      <c r="A357" s="22"/>
      <c r="B357" s="126">
        <v>9.9797499999999992</v>
      </c>
      <c r="C357" s="127"/>
      <c r="D357" s="88">
        <v>4.3256199999999998</v>
      </c>
      <c r="E357" s="89">
        <v>6.0685599999999998E-3</v>
      </c>
      <c r="F357" s="88">
        <v>4.77508</v>
      </c>
      <c r="G357" s="90">
        <v>8.931E-2</v>
      </c>
      <c r="H357" s="89">
        <v>6.3172199999999998</v>
      </c>
      <c r="I357" s="90">
        <v>3.2603300000000002</v>
      </c>
      <c r="J357" s="83"/>
      <c r="K357" s="83"/>
      <c r="L357" s="83"/>
      <c r="M357" s="83"/>
      <c r="N357" s="83"/>
      <c r="O357" s="83"/>
      <c r="P357" s="83"/>
      <c r="Q357" s="83"/>
      <c r="R357" s="83"/>
      <c r="S357" s="83"/>
      <c r="T357" s="83"/>
      <c r="U357" s="83"/>
      <c r="V357" s="83"/>
      <c r="W357" s="83"/>
      <c r="X357" s="83"/>
      <c r="Y357" s="83"/>
      <c r="Z357" s="83"/>
      <c r="AA357" s="83"/>
      <c r="AD357" s="22"/>
    </row>
    <row r="358" spans="1:30" ht="15" customHeight="1">
      <c r="A358" s="22"/>
      <c r="B358" s="126">
        <v>9.9849999999999994</v>
      </c>
      <c r="C358" s="127"/>
      <c r="D358" s="88">
        <v>4.3257599999999998</v>
      </c>
      <c r="E358" s="89">
        <v>6.1444400000000001E-3</v>
      </c>
      <c r="F358" s="88">
        <v>4.7754200000000004</v>
      </c>
      <c r="G358" s="90">
        <v>9.0920000000000001E-2</v>
      </c>
      <c r="H358" s="89">
        <v>6.31555</v>
      </c>
      <c r="I358" s="90">
        <v>3.2591399999999999</v>
      </c>
      <c r="J358" s="83"/>
      <c r="K358" s="83"/>
      <c r="L358" s="83"/>
      <c r="M358" s="83"/>
      <c r="N358" s="83"/>
      <c r="O358" s="83"/>
      <c r="P358" s="83"/>
      <c r="Q358" s="83"/>
      <c r="R358" s="83"/>
      <c r="S358" s="83"/>
      <c r="T358" s="83"/>
      <c r="U358" s="83"/>
      <c r="V358" s="83"/>
      <c r="W358" s="83"/>
      <c r="X358" s="83"/>
      <c r="Y358" s="83"/>
      <c r="Z358" s="83"/>
      <c r="AA358" s="83"/>
      <c r="AD358" s="22"/>
    </row>
    <row r="359" spans="1:30" ht="15" customHeight="1">
      <c r="A359" s="22"/>
      <c r="B359" s="126">
        <v>9.9902499999999996</v>
      </c>
      <c r="C359" s="127"/>
      <c r="D359" s="88">
        <v>4.3252100000000002</v>
      </c>
      <c r="E359" s="89">
        <v>6.2326400000000002E-3</v>
      </c>
      <c r="F359" s="88">
        <v>4.77508</v>
      </c>
      <c r="G359" s="90">
        <v>9.0579999999999994E-2</v>
      </c>
      <c r="H359" s="89">
        <v>6.3131500000000003</v>
      </c>
      <c r="I359" s="90">
        <v>3.2586599999999999</v>
      </c>
      <c r="J359" s="83"/>
      <c r="K359" s="83"/>
      <c r="L359" s="83"/>
      <c r="M359" s="83"/>
      <c r="N359" s="83"/>
      <c r="O359" s="83"/>
      <c r="P359" s="83"/>
      <c r="Q359" s="83"/>
      <c r="R359" s="83"/>
      <c r="S359" s="83"/>
      <c r="T359" s="83"/>
      <c r="U359" s="83"/>
      <c r="V359" s="83"/>
      <c r="W359" s="83"/>
      <c r="X359" s="83"/>
      <c r="Y359" s="83"/>
      <c r="Z359" s="83"/>
      <c r="AA359" s="83"/>
      <c r="AD359" s="22"/>
    </row>
    <row r="360" spans="1:30" ht="15" customHeight="1">
      <c r="A360" s="22"/>
      <c r="B360" s="126">
        <v>9.9954999999999998</v>
      </c>
      <c r="C360" s="127"/>
      <c r="D360" s="88">
        <v>4.3246700000000002</v>
      </c>
      <c r="E360" s="89">
        <v>6.0070899999999997E-3</v>
      </c>
      <c r="F360" s="88">
        <v>4.7747599999999997</v>
      </c>
      <c r="G360" s="90">
        <v>8.9480000000000004E-2</v>
      </c>
      <c r="H360" s="89">
        <v>6.3129600000000003</v>
      </c>
      <c r="I360" s="90">
        <v>3.2575400000000001</v>
      </c>
      <c r="J360" s="83"/>
      <c r="K360" s="83"/>
      <c r="L360" s="83"/>
      <c r="M360" s="83"/>
      <c r="N360" s="83"/>
      <c r="O360" s="83"/>
      <c r="P360" s="83"/>
      <c r="Q360" s="83"/>
      <c r="R360" s="83"/>
      <c r="S360" s="83"/>
      <c r="T360" s="83"/>
      <c r="U360" s="83"/>
      <c r="V360" s="83"/>
      <c r="W360" s="83"/>
      <c r="X360" s="83"/>
      <c r="Y360" s="83"/>
      <c r="Z360" s="83"/>
      <c r="AA360" s="83"/>
      <c r="AD360" s="22"/>
    </row>
    <row r="361" spans="1:30" ht="15" customHeight="1">
      <c r="A361" s="22"/>
      <c r="B361" s="126">
        <v>10.00075</v>
      </c>
      <c r="C361" s="127"/>
      <c r="D361" s="88">
        <v>4.3247299999999997</v>
      </c>
      <c r="E361" s="89">
        <v>6.7452700000000003E-3</v>
      </c>
      <c r="F361" s="88">
        <v>4.7747400000000004</v>
      </c>
      <c r="G361" s="90">
        <v>9.0109999999999996E-2</v>
      </c>
      <c r="H361" s="89">
        <v>6.3123300000000002</v>
      </c>
      <c r="I361" s="90">
        <v>3.2569400000000002</v>
      </c>
      <c r="J361" s="83"/>
      <c r="K361" s="83"/>
      <c r="L361" s="83"/>
      <c r="M361" s="83"/>
      <c r="N361" s="83"/>
      <c r="O361" s="83"/>
      <c r="P361" s="83"/>
      <c r="Q361" s="83"/>
      <c r="R361" s="83"/>
      <c r="S361" s="83"/>
      <c r="T361" s="83"/>
      <c r="U361" s="83"/>
      <c r="V361" s="83"/>
      <c r="W361" s="83"/>
      <c r="X361" s="83"/>
      <c r="Y361" s="83"/>
      <c r="Z361" s="83"/>
      <c r="AA361" s="83"/>
      <c r="AD361" s="22"/>
    </row>
    <row r="362" spans="1:30" ht="15" customHeight="1">
      <c r="A362" s="22"/>
      <c r="B362" s="126">
        <v>10.006</v>
      </c>
      <c r="C362" s="127"/>
      <c r="D362" s="88">
        <v>4.32531</v>
      </c>
      <c r="E362" s="89">
        <v>5.9330800000000003E-3</v>
      </c>
      <c r="F362" s="88">
        <v>4.7751599999999996</v>
      </c>
      <c r="G362" s="90">
        <v>8.9730000000000004E-2</v>
      </c>
      <c r="H362" s="89">
        <v>6.3117900000000002</v>
      </c>
      <c r="I362" s="90">
        <v>3.2537400000000001</v>
      </c>
      <c r="J362" s="83"/>
      <c r="K362" s="83"/>
      <c r="L362" s="83"/>
      <c r="M362" s="83"/>
      <c r="N362" s="83"/>
      <c r="O362" s="83"/>
      <c r="P362" s="83"/>
      <c r="Q362" s="83"/>
      <c r="R362" s="83"/>
      <c r="S362" s="83"/>
      <c r="T362" s="83"/>
      <c r="U362" s="83"/>
      <c r="V362" s="83"/>
      <c r="W362" s="83"/>
      <c r="X362" s="83"/>
      <c r="Y362" s="83"/>
      <c r="Z362" s="83"/>
      <c r="AA362" s="83"/>
      <c r="AD362" s="22"/>
    </row>
    <row r="363" spans="1:30" ht="15" customHeight="1">
      <c r="A363" s="22"/>
      <c r="B363" s="126">
        <v>10.01125</v>
      </c>
      <c r="C363" s="127"/>
      <c r="D363" s="88">
        <v>4.32524</v>
      </c>
      <c r="E363" s="89">
        <v>7.4543400000000003E-3</v>
      </c>
      <c r="F363" s="88">
        <v>4.7750000000000004</v>
      </c>
      <c r="G363" s="90">
        <v>9.1679999999999998E-2</v>
      </c>
      <c r="H363" s="89">
        <v>6.3092800000000002</v>
      </c>
      <c r="I363" s="90">
        <v>3.2566000000000002</v>
      </c>
      <c r="J363" s="83"/>
      <c r="K363" s="83"/>
      <c r="L363" s="83"/>
      <c r="M363" s="83"/>
      <c r="N363" s="83"/>
      <c r="O363" s="83"/>
      <c r="P363" s="83"/>
      <c r="Q363" s="83"/>
      <c r="R363" s="83"/>
      <c r="S363" s="83"/>
      <c r="T363" s="83"/>
      <c r="U363" s="83"/>
      <c r="V363" s="83"/>
      <c r="W363" s="83"/>
      <c r="X363" s="83"/>
      <c r="Y363" s="83"/>
      <c r="Z363" s="83"/>
      <c r="AA363" s="83"/>
      <c r="AD363" s="22"/>
    </row>
    <row r="364" spans="1:30" ht="15" customHeight="1">
      <c r="A364" s="22"/>
      <c r="B364" s="126">
        <v>10.016500000000001</v>
      </c>
      <c r="C364" s="127"/>
      <c r="D364" s="88">
        <v>4.3243600000000004</v>
      </c>
      <c r="E364" s="89">
        <v>5.95694E-3</v>
      </c>
      <c r="F364" s="88">
        <v>4.7756100000000004</v>
      </c>
      <c r="G364" s="90">
        <v>9.1109999999999997E-2</v>
      </c>
      <c r="H364" s="89">
        <v>6.3103499999999997</v>
      </c>
      <c r="I364" s="90">
        <v>3.2540900000000001</v>
      </c>
      <c r="J364" s="83"/>
      <c r="K364" s="83"/>
      <c r="L364" s="83"/>
      <c r="M364" s="83"/>
      <c r="N364" s="83"/>
      <c r="O364" s="83"/>
      <c r="P364" s="83"/>
      <c r="Q364" s="83"/>
      <c r="R364" s="83"/>
      <c r="S364" s="83"/>
      <c r="T364" s="83"/>
      <c r="U364" s="83"/>
      <c r="V364" s="83"/>
      <c r="W364" s="83"/>
      <c r="X364" s="83"/>
      <c r="Y364" s="83"/>
      <c r="Z364" s="83"/>
      <c r="AA364" s="83"/>
      <c r="AD364" s="22"/>
    </row>
    <row r="365" spans="1:30" ht="15" customHeight="1">
      <c r="A365" s="22"/>
      <c r="B365" s="126">
        <v>10.021750000000001</v>
      </c>
      <c r="C365" s="127"/>
      <c r="D365" s="88">
        <v>4.3250099999999998</v>
      </c>
      <c r="E365" s="89">
        <v>7.1844400000000003E-3</v>
      </c>
      <c r="F365" s="88">
        <v>4.7752499999999998</v>
      </c>
      <c r="G365" s="90">
        <v>9.0950000000000003E-2</v>
      </c>
      <c r="H365" s="89">
        <v>6.3084300000000004</v>
      </c>
      <c r="I365" s="90">
        <v>3.2531599999999998</v>
      </c>
      <c r="J365" s="83"/>
      <c r="K365" s="83"/>
      <c r="L365" s="83"/>
      <c r="M365" s="83"/>
      <c r="N365" s="83"/>
      <c r="O365" s="83"/>
      <c r="P365" s="83"/>
      <c r="Q365" s="83"/>
      <c r="R365" s="83"/>
      <c r="S365" s="83"/>
      <c r="T365" s="83"/>
      <c r="U365" s="83"/>
      <c r="V365" s="83"/>
      <c r="W365" s="83"/>
      <c r="X365" s="83"/>
      <c r="Y365" s="83"/>
      <c r="Z365" s="83"/>
      <c r="AA365" s="83"/>
      <c r="AD365" s="22"/>
    </row>
    <row r="366" spans="1:30" ht="15" customHeight="1">
      <c r="A366" s="22"/>
      <c r="B366" s="126">
        <v>10.026999999999999</v>
      </c>
      <c r="C366" s="127"/>
      <c r="D366" s="88">
        <v>4.3249300000000002</v>
      </c>
      <c r="E366" s="89">
        <v>8.6305400000000008E-3</v>
      </c>
      <c r="F366" s="88">
        <v>4.7757800000000001</v>
      </c>
      <c r="G366" s="90">
        <v>9.2469999999999997E-2</v>
      </c>
      <c r="H366" s="89">
        <v>6.3083400000000003</v>
      </c>
      <c r="I366" s="90">
        <v>3.2528899999999998</v>
      </c>
      <c r="J366" s="83"/>
      <c r="K366" s="83"/>
      <c r="L366" s="83"/>
      <c r="M366" s="83"/>
      <c r="N366" s="83"/>
      <c r="O366" s="83"/>
      <c r="P366" s="83"/>
      <c r="Q366" s="83"/>
      <c r="R366" s="83"/>
      <c r="S366" s="83"/>
      <c r="T366" s="83"/>
      <c r="U366" s="83"/>
      <c r="V366" s="83"/>
      <c r="W366" s="83"/>
      <c r="X366" s="83"/>
      <c r="Y366" s="83"/>
      <c r="Z366" s="83"/>
      <c r="AA366" s="83"/>
      <c r="AD366" s="22"/>
    </row>
    <row r="367" spans="1:30" ht="15" customHeight="1">
      <c r="A367" s="22"/>
      <c r="B367" s="126">
        <v>10.032249999999999</v>
      </c>
      <c r="C367" s="127"/>
      <c r="D367" s="88">
        <v>4.3238000000000003</v>
      </c>
      <c r="E367" s="89">
        <v>6.7361799999999996E-3</v>
      </c>
      <c r="F367" s="88">
        <v>4.7741600000000002</v>
      </c>
      <c r="G367" s="90">
        <v>9.1109999999999997E-2</v>
      </c>
      <c r="H367" s="89">
        <v>6.3064499999999999</v>
      </c>
      <c r="I367" s="90">
        <v>3.24986</v>
      </c>
      <c r="J367" s="83"/>
      <c r="K367" s="83"/>
      <c r="L367" s="83"/>
      <c r="M367" s="83"/>
      <c r="N367" s="83"/>
      <c r="O367" s="83"/>
      <c r="P367" s="83"/>
      <c r="Q367" s="83"/>
      <c r="R367" s="83"/>
      <c r="S367" s="83"/>
      <c r="T367" s="83"/>
      <c r="U367" s="83"/>
      <c r="V367" s="83"/>
      <c r="W367" s="83"/>
      <c r="X367" s="83"/>
      <c r="Y367" s="83"/>
      <c r="Z367" s="83"/>
      <c r="AA367" s="83"/>
      <c r="AD367" s="22"/>
    </row>
    <row r="368" spans="1:30" ht="15" customHeight="1">
      <c r="A368" s="22"/>
      <c r="B368" s="126">
        <v>10.0375</v>
      </c>
      <c r="C368" s="127"/>
      <c r="D368" s="88">
        <v>4.3233199999999998</v>
      </c>
      <c r="E368" s="89">
        <v>6.6254499999999997E-3</v>
      </c>
      <c r="F368" s="88">
        <v>4.7741400000000001</v>
      </c>
      <c r="G368" s="90">
        <v>9.1259999999999994E-2</v>
      </c>
      <c r="H368" s="89">
        <v>6.3059500000000002</v>
      </c>
      <c r="I368" s="90">
        <v>3.2479200000000001</v>
      </c>
      <c r="J368" s="83"/>
      <c r="K368" s="83"/>
      <c r="L368" s="83"/>
      <c r="M368" s="83"/>
      <c r="N368" s="83"/>
      <c r="O368" s="83"/>
      <c r="P368" s="83"/>
      <c r="Q368" s="83"/>
      <c r="R368" s="83"/>
      <c r="S368" s="83"/>
      <c r="T368" s="83"/>
      <c r="U368" s="83"/>
      <c r="V368" s="83"/>
      <c r="W368" s="83"/>
      <c r="X368" s="83"/>
      <c r="Y368" s="83"/>
      <c r="Z368" s="83"/>
      <c r="AA368" s="83"/>
      <c r="AD368" s="22"/>
    </row>
    <row r="369" spans="1:30" ht="15" customHeight="1">
      <c r="A369" s="22"/>
      <c r="B369" s="126">
        <v>10.04275</v>
      </c>
      <c r="C369" s="127"/>
      <c r="D369" s="88">
        <v>4.32416</v>
      </c>
      <c r="E369" s="89">
        <v>6.6656500000000004E-3</v>
      </c>
      <c r="F369" s="88">
        <v>4.7744600000000004</v>
      </c>
      <c r="G369" s="90">
        <v>9.0590000000000004E-2</v>
      </c>
      <c r="H369" s="89">
        <v>6.3061100000000003</v>
      </c>
      <c r="I369" s="90">
        <v>3.24702</v>
      </c>
      <c r="J369" s="83"/>
      <c r="K369" s="83"/>
      <c r="L369" s="83"/>
      <c r="M369" s="83"/>
      <c r="N369" s="83"/>
      <c r="O369" s="83"/>
      <c r="P369" s="83"/>
      <c r="Q369" s="83"/>
      <c r="R369" s="83"/>
      <c r="S369" s="83"/>
      <c r="T369" s="83"/>
      <c r="U369" s="83"/>
      <c r="V369" s="83"/>
      <c r="W369" s="83"/>
      <c r="X369" s="83"/>
      <c r="Y369" s="83"/>
      <c r="Z369" s="83"/>
      <c r="AA369" s="83"/>
      <c r="AD369" s="22"/>
    </row>
    <row r="370" spans="1:30" ht="15" customHeight="1">
      <c r="A370" s="22"/>
      <c r="B370" s="126">
        <v>10.048</v>
      </c>
      <c r="C370" s="127"/>
      <c r="D370" s="88">
        <v>4.3241800000000001</v>
      </c>
      <c r="E370" s="89">
        <v>7.1965600000000003E-3</v>
      </c>
      <c r="F370" s="88">
        <v>4.7746199999999996</v>
      </c>
      <c r="G370" s="90">
        <v>9.2179999999999998E-2</v>
      </c>
      <c r="H370" s="89">
        <v>6.3039300000000003</v>
      </c>
      <c r="I370" s="90">
        <v>3.24648</v>
      </c>
      <c r="J370" s="83"/>
      <c r="K370" s="83"/>
      <c r="L370" s="83"/>
      <c r="M370" s="83"/>
      <c r="N370" s="83"/>
      <c r="O370" s="83"/>
      <c r="P370" s="83"/>
      <c r="Q370" s="83"/>
      <c r="R370" s="83"/>
      <c r="S370" s="83"/>
      <c r="T370" s="83"/>
      <c r="U370" s="83"/>
      <c r="V370" s="83"/>
      <c r="W370" s="83"/>
      <c r="X370" s="83"/>
      <c r="Y370" s="83"/>
      <c r="Z370" s="83"/>
      <c r="AA370" s="83"/>
      <c r="AD370" s="22"/>
    </row>
    <row r="371" spans="1:30" ht="15" customHeight="1">
      <c r="A371" s="22"/>
      <c r="B371" s="126">
        <v>10.05325</v>
      </c>
      <c r="C371" s="127"/>
      <c r="D371" s="88">
        <v>4.3231200000000003</v>
      </c>
      <c r="E371" s="89">
        <v>6.5041099999999996E-3</v>
      </c>
      <c r="F371" s="88">
        <v>4.7728999999999999</v>
      </c>
      <c r="G371" s="90">
        <v>9.0579999999999994E-2</v>
      </c>
      <c r="H371" s="89">
        <v>6.3023699999999998</v>
      </c>
      <c r="I371" s="90">
        <v>3.2434599999999998</v>
      </c>
      <c r="J371" s="83"/>
      <c r="K371" s="83"/>
      <c r="L371" s="83"/>
      <c r="M371" s="83"/>
      <c r="N371" s="83"/>
      <c r="O371" s="83"/>
      <c r="P371" s="83"/>
      <c r="Q371" s="83"/>
      <c r="R371" s="83"/>
      <c r="S371" s="83"/>
      <c r="T371" s="83"/>
      <c r="U371" s="83"/>
      <c r="V371" s="83"/>
      <c r="W371" s="83"/>
      <c r="X371" s="83"/>
      <c r="Y371" s="83"/>
      <c r="Z371" s="83"/>
      <c r="AA371" s="83"/>
      <c r="AD371" s="22"/>
    </row>
    <row r="372" spans="1:30" ht="15" customHeight="1">
      <c r="A372" s="22"/>
      <c r="B372" s="126">
        <v>10.0585</v>
      </c>
      <c r="C372" s="127"/>
      <c r="D372" s="88">
        <v>4.32362</v>
      </c>
      <c r="E372" s="89">
        <v>6.4932699999999998E-3</v>
      </c>
      <c r="F372" s="88">
        <v>4.7741400000000001</v>
      </c>
      <c r="G372" s="90">
        <v>9.0690000000000007E-2</v>
      </c>
      <c r="H372" s="89">
        <v>6.30307</v>
      </c>
      <c r="I372" s="90">
        <v>3.2427899999999998</v>
      </c>
      <c r="J372" s="83"/>
      <c r="K372" s="83"/>
      <c r="L372" s="83"/>
      <c r="M372" s="83"/>
      <c r="N372" s="83"/>
      <c r="O372" s="83"/>
      <c r="P372" s="83"/>
      <c r="Q372" s="83"/>
      <c r="R372" s="83"/>
      <c r="S372" s="83"/>
      <c r="T372" s="83"/>
      <c r="U372" s="83"/>
      <c r="V372" s="83"/>
      <c r="W372" s="83"/>
      <c r="X372" s="83"/>
      <c r="Y372" s="83"/>
      <c r="Z372" s="83"/>
      <c r="AA372" s="83"/>
      <c r="AD372" s="22"/>
    </row>
    <row r="373" spans="1:30" ht="15" customHeight="1">
      <c r="A373" s="22"/>
      <c r="B373" s="126">
        <v>10.063750000000001</v>
      </c>
      <c r="C373" s="127"/>
      <c r="D373" s="88">
        <v>4.3249500000000003</v>
      </c>
      <c r="E373" s="89">
        <v>5.5176499999999998E-3</v>
      </c>
      <c r="F373" s="88">
        <v>4.7748900000000001</v>
      </c>
      <c r="G373" s="90">
        <v>8.8800000000000004E-2</v>
      </c>
      <c r="H373" s="89">
        <v>6.3050499999999996</v>
      </c>
      <c r="I373" s="90">
        <v>3.2406799999999998</v>
      </c>
      <c r="J373" s="83"/>
      <c r="K373" s="83"/>
      <c r="L373" s="83"/>
      <c r="M373" s="83"/>
      <c r="N373" s="83"/>
      <c r="O373" s="83"/>
      <c r="P373" s="83"/>
      <c r="Q373" s="83"/>
      <c r="R373" s="83"/>
      <c r="S373" s="83"/>
      <c r="T373" s="83"/>
      <c r="U373" s="83"/>
      <c r="V373" s="83"/>
      <c r="W373" s="83"/>
      <c r="X373" s="83"/>
      <c r="Y373" s="83"/>
      <c r="Z373" s="83"/>
      <c r="AA373" s="83"/>
      <c r="AD373" s="22"/>
    </row>
    <row r="374" spans="1:30" ht="15" customHeight="1">
      <c r="A374" s="22"/>
      <c r="B374" s="126">
        <v>10.069000000000001</v>
      </c>
      <c r="C374" s="127"/>
      <c r="D374" s="88">
        <v>4.3250900000000003</v>
      </c>
      <c r="E374" s="89">
        <v>5.8492199999999996E-3</v>
      </c>
      <c r="F374" s="88">
        <v>4.7748799999999996</v>
      </c>
      <c r="G374" s="90">
        <v>9.0310000000000001E-2</v>
      </c>
      <c r="H374" s="89">
        <v>6.3035699999999997</v>
      </c>
      <c r="I374" s="90">
        <v>3.2407499999999998</v>
      </c>
      <c r="J374" s="83"/>
      <c r="K374" s="83"/>
      <c r="L374" s="83"/>
      <c r="M374" s="83"/>
      <c r="N374" s="83"/>
      <c r="O374" s="83"/>
      <c r="P374" s="83"/>
      <c r="Q374" s="83"/>
      <c r="R374" s="83"/>
      <c r="S374" s="83"/>
      <c r="T374" s="83"/>
      <c r="U374" s="83"/>
      <c r="V374" s="83"/>
      <c r="W374" s="83"/>
      <c r="X374" s="83"/>
      <c r="Y374" s="83"/>
      <c r="Z374" s="83"/>
      <c r="AA374" s="83"/>
      <c r="AD374" s="22"/>
    </row>
    <row r="375" spans="1:30" ht="15" customHeight="1">
      <c r="A375" s="22"/>
      <c r="B375" s="126">
        <v>10.074249999999999</v>
      </c>
      <c r="C375" s="127"/>
      <c r="D375" s="88">
        <v>4.32524</v>
      </c>
      <c r="E375" s="89">
        <v>4.6581900000000004E-3</v>
      </c>
      <c r="F375" s="88">
        <v>4.7757100000000001</v>
      </c>
      <c r="G375" s="90">
        <v>8.9660000000000004E-2</v>
      </c>
      <c r="H375" s="89">
        <v>6.3037999999999998</v>
      </c>
      <c r="I375" s="90">
        <v>3.2389600000000001</v>
      </c>
      <c r="J375" s="83"/>
      <c r="K375" s="83"/>
      <c r="L375" s="83"/>
      <c r="M375" s="83"/>
      <c r="N375" s="83"/>
      <c r="O375" s="83"/>
      <c r="P375" s="83"/>
      <c r="Q375" s="83"/>
      <c r="R375" s="83"/>
      <c r="S375" s="83"/>
      <c r="T375" s="83"/>
      <c r="U375" s="83"/>
      <c r="V375" s="83"/>
      <c r="W375" s="83"/>
      <c r="X375" s="83"/>
      <c r="Y375" s="83"/>
      <c r="Z375" s="83"/>
      <c r="AA375" s="83"/>
      <c r="AD375" s="22"/>
    </row>
    <row r="376" spans="1:30" ht="15" customHeight="1">
      <c r="A376" s="22"/>
      <c r="B376" s="126">
        <v>10.079499999999999</v>
      </c>
      <c r="C376" s="127"/>
      <c r="D376" s="88">
        <v>4.3261000000000003</v>
      </c>
      <c r="E376" s="89">
        <v>5.6878199999999997E-3</v>
      </c>
      <c r="F376" s="88">
        <v>4.7766400000000004</v>
      </c>
      <c r="G376" s="90">
        <v>8.9499999999999996E-2</v>
      </c>
      <c r="H376" s="89">
        <v>6.3043399999999998</v>
      </c>
      <c r="I376" s="90">
        <v>3.23949</v>
      </c>
      <c r="J376" s="83"/>
      <c r="K376" s="83"/>
      <c r="L376" s="83"/>
      <c r="M376" s="83"/>
      <c r="N376" s="83"/>
      <c r="O376" s="83"/>
      <c r="P376" s="83"/>
      <c r="Q376" s="83"/>
      <c r="R376" s="83"/>
      <c r="S376" s="83"/>
      <c r="T376" s="83"/>
      <c r="U376" s="83"/>
      <c r="V376" s="83"/>
      <c r="W376" s="83"/>
      <c r="X376" s="83"/>
      <c r="Y376" s="83"/>
      <c r="Z376" s="83"/>
      <c r="AA376" s="83"/>
      <c r="AD376" s="22"/>
    </row>
    <row r="377" spans="1:30" ht="15" customHeight="1">
      <c r="A377" s="22"/>
      <c r="B377" s="126">
        <v>10.08475</v>
      </c>
      <c r="C377" s="127"/>
      <c r="D377" s="88">
        <v>4.32592</v>
      </c>
      <c r="E377" s="89">
        <v>4.9935800000000001E-3</v>
      </c>
      <c r="F377" s="88">
        <v>4.7773199999999996</v>
      </c>
      <c r="G377" s="90">
        <v>8.9910000000000004E-2</v>
      </c>
      <c r="H377" s="89">
        <v>6.3049600000000003</v>
      </c>
      <c r="I377" s="90">
        <v>3.2361900000000001</v>
      </c>
      <c r="J377" s="83"/>
      <c r="K377" s="83"/>
      <c r="L377" s="83"/>
      <c r="M377" s="83"/>
      <c r="N377" s="83"/>
      <c r="O377" s="83"/>
      <c r="P377" s="83"/>
      <c r="Q377" s="83"/>
      <c r="R377" s="83"/>
      <c r="S377" s="83"/>
      <c r="T377" s="83"/>
      <c r="U377" s="83"/>
      <c r="V377" s="83"/>
      <c r="W377" s="83"/>
      <c r="X377" s="83"/>
      <c r="Y377" s="83"/>
      <c r="Z377" s="83"/>
      <c r="AA377" s="83"/>
      <c r="AD377" s="22"/>
    </row>
    <row r="378" spans="1:30" ht="15" customHeight="1">
      <c r="A378" s="22"/>
      <c r="B378" s="126">
        <v>10.09</v>
      </c>
      <c r="C378" s="127"/>
      <c r="D378" s="88">
        <v>4.3262200000000002</v>
      </c>
      <c r="E378" s="89">
        <v>5.6770600000000003E-3</v>
      </c>
      <c r="F378" s="88">
        <v>4.7771600000000003</v>
      </c>
      <c r="G378" s="90">
        <v>8.9109999999999995E-2</v>
      </c>
      <c r="H378" s="89">
        <v>6.3025500000000001</v>
      </c>
      <c r="I378" s="90">
        <v>3.2374100000000001</v>
      </c>
      <c r="J378" s="83"/>
      <c r="K378" s="83"/>
      <c r="L378" s="83"/>
      <c r="M378" s="83"/>
      <c r="N378" s="83"/>
      <c r="O378" s="83"/>
      <c r="P378" s="83"/>
      <c r="Q378" s="83"/>
      <c r="R378" s="83"/>
      <c r="S378" s="83"/>
      <c r="T378" s="83"/>
      <c r="U378" s="83"/>
      <c r="V378" s="83"/>
      <c r="W378" s="83"/>
      <c r="X378" s="83"/>
      <c r="Y378" s="83"/>
      <c r="Z378" s="83"/>
      <c r="AA378" s="83"/>
      <c r="AD378" s="22"/>
    </row>
    <row r="379" spans="1:30" ht="15" customHeight="1">
      <c r="A379" s="22"/>
      <c r="B379" s="126">
        <v>10.09525</v>
      </c>
      <c r="C379" s="127"/>
      <c r="D379" s="88">
        <v>4.3263299999999996</v>
      </c>
      <c r="E379" s="89">
        <v>5.9992300000000004E-3</v>
      </c>
      <c r="F379" s="88">
        <v>4.7769399999999997</v>
      </c>
      <c r="G379" s="90">
        <v>8.9910000000000004E-2</v>
      </c>
      <c r="H379" s="89">
        <v>6.3018200000000002</v>
      </c>
      <c r="I379" s="90">
        <v>3.2347999999999999</v>
      </c>
      <c r="J379" s="83"/>
      <c r="K379" s="83"/>
      <c r="L379" s="83"/>
      <c r="M379" s="83"/>
      <c r="N379" s="83"/>
      <c r="O379" s="83"/>
      <c r="P379" s="83"/>
      <c r="Q379" s="83"/>
      <c r="R379" s="83"/>
      <c r="S379" s="83"/>
      <c r="T379" s="83"/>
      <c r="U379" s="83"/>
      <c r="V379" s="83"/>
      <c r="W379" s="83"/>
      <c r="X379" s="83"/>
      <c r="Y379" s="83"/>
      <c r="Z379" s="83"/>
      <c r="AA379" s="83"/>
      <c r="AD379" s="22"/>
    </row>
    <row r="380" spans="1:30" ht="15" customHeight="1">
      <c r="A380" s="22"/>
      <c r="B380" s="126">
        <v>10.1005</v>
      </c>
      <c r="C380" s="127"/>
      <c r="D380" s="88">
        <v>4.3253700000000004</v>
      </c>
      <c r="E380" s="89">
        <v>5.06049E-3</v>
      </c>
      <c r="F380" s="88">
        <v>4.7760800000000003</v>
      </c>
      <c r="G380" s="90">
        <v>8.9389999999999997E-2</v>
      </c>
      <c r="H380" s="89">
        <v>6.30044</v>
      </c>
      <c r="I380" s="90">
        <v>3.23332</v>
      </c>
      <c r="J380" s="83"/>
      <c r="K380" s="83"/>
      <c r="L380" s="83"/>
      <c r="M380" s="83"/>
      <c r="N380" s="83"/>
      <c r="O380" s="83"/>
      <c r="P380" s="83"/>
      <c r="Q380" s="83"/>
      <c r="R380" s="83"/>
      <c r="S380" s="83"/>
      <c r="T380" s="83"/>
      <c r="U380" s="83"/>
      <c r="V380" s="83"/>
      <c r="W380" s="83"/>
      <c r="X380" s="83"/>
      <c r="Y380" s="83"/>
      <c r="Z380" s="83"/>
      <c r="AA380" s="83"/>
      <c r="AD380" s="22"/>
    </row>
    <row r="381" spans="1:30" ht="15" customHeight="1">
      <c r="A381" s="22"/>
      <c r="B381" s="126">
        <v>10.10575</v>
      </c>
      <c r="C381" s="127"/>
      <c r="D381" s="88">
        <v>4.32531</v>
      </c>
      <c r="E381" s="89">
        <v>5.7281199999999997E-3</v>
      </c>
      <c r="F381" s="88">
        <v>4.7763299999999997</v>
      </c>
      <c r="G381" s="90">
        <v>8.949E-2</v>
      </c>
      <c r="H381" s="89">
        <v>6.2996299999999996</v>
      </c>
      <c r="I381" s="90">
        <v>3.2324899999999999</v>
      </c>
      <c r="J381" s="83"/>
      <c r="K381" s="83"/>
      <c r="L381" s="83"/>
      <c r="M381" s="83"/>
      <c r="N381" s="83"/>
      <c r="O381" s="83"/>
      <c r="P381" s="83"/>
      <c r="Q381" s="83"/>
      <c r="R381" s="83"/>
      <c r="S381" s="83"/>
      <c r="T381" s="83"/>
      <c r="U381" s="83"/>
      <c r="V381" s="83"/>
      <c r="W381" s="83"/>
      <c r="X381" s="83"/>
      <c r="Y381" s="83"/>
      <c r="Z381" s="83"/>
      <c r="AA381" s="83"/>
      <c r="AD381" s="22"/>
    </row>
    <row r="382" spans="1:30" ht="15" customHeight="1">
      <c r="A382" s="22"/>
      <c r="B382" s="126">
        <v>10.111000000000001</v>
      </c>
      <c r="C382" s="127"/>
      <c r="D382" s="88">
        <v>4.3257300000000001</v>
      </c>
      <c r="E382" s="89">
        <v>5.5535599999999999E-3</v>
      </c>
      <c r="F382" s="88">
        <v>4.77623</v>
      </c>
      <c r="G382" s="90">
        <v>9.0310000000000001E-2</v>
      </c>
      <c r="H382" s="89">
        <v>6.2988900000000001</v>
      </c>
      <c r="I382" s="90">
        <v>3.2311399999999999</v>
      </c>
      <c r="J382" s="83"/>
      <c r="K382" s="83"/>
      <c r="L382" s="83"/>
      <c r="M382" s="83"/>
      <c r="N382" s="83"/>
      <c r="O382" s="83"/>
      <c r="P382" s="83"/>
      <c r="Q382" s="83"/>
      <c r="R382" s="83"/>
      <c r="S382" s="83"/>
      <c r="T382" s="83"/>
      <c r="U382" s="83"/>
      <c r="V382" s="83"/>
      <c r="W382" s="83"/>
      <c r="X382" s="83"/>
      <c r="Y382" s="83"/>
      <c r="Z382" s="83"/>
      <c r="AA382" s="83"/>
      <c r="AD382" s="22"/>
    </row>
    <row r="383" spans="1:30" ht="15" customHeight="1">
      <c r="A383" s="22"/>
      <c r="B383" s="126">
        <v>10.116250000000001</v>
      </c>
      <c r="C383" s="127"/>
      <c r="D383" s="88">
        <v>4.3250500000000001</v>
      </c>
      <c r="E383" s="89">
        <v>4.7030700000000002E-3</v>
      </c>
      <c r="F383" s="88">
        <v>4.7760300000000004</v>
      </c>
      <c r="G383" s="90">
        <v>8.9080000000000006E-2</v>
      </c>
      <c r="H383" s="89">
        <v>6.2990500000000003</v>
      </c>
      <c r="I383" s="90">
        <v>3.2283300000000001</v>
      </c>
      <c r="J383" s="83"/>
      <c r="K383" s="83"/>
      <c r="L383" s="83"/>
      <c r="M383" s="83"/>
      <c r="N383" s="83"/>
      <c r="O383" s="83"/>
      <c r="P383" s="83"/>
      <c r="Q383" s="83"/>
      <c r="R383" s="83"/>
      <c r="S383" s="83"/>
      <c r="T383" s="83"/>
      <c r="U383" s="83"/>
      <c r="V383" s="83"/>
      <c r="W383" s="83"/>
      <c r="X383" s="83"/>
      <c r="Y383" s="83"/>
      <c r="Z383" s="83"/>
      <c r="AA383" s="83"/>
      <c r="AD383" s="22"/>
    </row>
    <row r="384" spans="1:30" ht="15" customHeight="1">
      <c r="A384" s="22"/>
      <c r="B384" s="126">
        <v>10.121499999999999</v>
      </c>
      <c r="C384" s="127"/>
      <c r="D384" s="88">
        <v>4.3246200000000004</v>
      </c>
      <c r="E384" s="89">
        <v>4.9809700000000004E-3</v>
      </c>
      <c r="F384" s="88">
        <v>4.7753199999999998</v>
      </c>
      <c r="G384" s="90">
        <v>8.9679999999999996E-2</v>
      </c>
      <c r="H384" s="89">
        <v>6.29711</v>
      </c>
      <c r="I384" s="90">
        <v>3.2289500000000002</v>
      </c>
      <c r="J384" s="83"/>
      <c r="K384" s="83"/>
      <c r="L384" s="83"/>
      <c r="M384" s="83"/>
      <c r="N384" s="83"/>
      <c r="O384" s="83"/>
      <c r="P384" s="83"/>
      <c r="Q384" s="83"/>
      <c r="R384" s="83"/>
      <c r="S384" s="83"/>
      <c r="T384" s="83"/>
      <c r="U384" s="83"/>
      <c r="V384" s="83"/>
      <c r="W384" s="83"/>
      <c r="X384" s="83"/>
      <c r="Y384" s="83"/>
      <c r="Z384" s="83"/>
      <c r="AA384" s="83"/>
      <c r="AD384" s="22"/>
    </row>
    <row r="385" spans="1:30" ht="15" customHeight="1">
      <c r="A385" s="22"/>
      <c r="B385" s="126">
        <v>10.126749999999999</v>
      </c>
      <c r="C385" s="127"/>
      <c r="D385" s="88">
        <v>4.3248300000000004</v>
      </c>
      <c r="E385" s="89">
        <v>4.41772E-3</v>
      </c>
      <c r="F385" s="88">
        <v>4.77597</v>
      </c>
      <c r="G385" s="90">
        <v>8.9069999999999996E-2</v>
      </c>
      <c r="H385" s="89">
        <v>6.2976400000000003</v>
      </c>
      <c r="I385" s="90">
        <v>3.2254499999999999</v>
      </c>
      <c r="J385" s="83"/>
      <c r="K385" s="83"/>
      <c r="L385" s="83"/>
      <c r="M385" s="83"/>
      <c r="N385" s="83"/>
      <c r="O385" s="83"/>
      <c r="P385" s="83"/>
      <c r="Q385" s="83"/>
      <c r="R385" s="83"/>
      <c r="S385" s="83"/>
      <c r="T385" s="83"/>
      <c r="U385" s="83"/>
      <c r="V385" s="83"/>
      <c r="W385" s="83"/>
      <c r="X385" s="83"/>
      <c r="Y385" s="83"/>
      <c r="Z385" s="83"/>
      <c r="AA385" s="83"/>
      <c r="AD385" s="22"/>
    </row>
    <row r="386" spans="1:30" ht="15" customHeight="1">
      <c r="A386" s="22"/>
      <c r="B386" s="126">
        <v>10.132</v>
      </c>
      <c r="C386" s="127"/>
      <c r="D386" s="88">
        <v>4.3251099999999996</v>
      </c>
      <c r="E386" s="89">
        <v>4.3902999999999998E-3</v>
      </c>
      <c r="F386" s="88">
        <v>4.7762500000000001</v>
      </c>
      <c r="G386" s="90">
        <v>8.9169999999999999E-2</v>
      </c>
      <c r="H386" s="89">
        <v>6.2980999999999998</v>
      </c>
      <c r="I386" s="90">
        <v>3.2252399999999999</v>
      </c>
      <c r="J386" s="83"/>
      <c r="K386" s="83"/>
      <c r="L386" s="83"/>
      <c r="M386" s="83"/>
      <c r="N386" s="83"/>
      <c r="O386" s="83"/>
      <c r="P386" s="83"/>
      <c r="Q386" s="83"/>
      <c r="R386" s="83"/>
      <c r="S386" s="83"/>
      <c r="T386" s="83"/>
      <c r="U386" s="83"/>
      <c r="V386" s="83"/>
      <c r="W386" s="83"/>
      <c r="X386" s="83"/>
      <c r="Y386" s="83"/>
      <c r="Z386" s="83"/>
      <c r="AA386" s="83"/>
      <c r="AD386" s="22"/>
    </row>
    <row r="387" spans="1:30" ht="15" customHeight="1">
      <c r="A387" s="22"/>
      <c r="B387" s="126">
        <v>10.13725</v>
      </c>
      <c r="C387" s="127"/>
      <c r="D387" s="88">
        <v>4.3249300000000002</v>
      </c>
      <c r="E387" s="89">
        <v>4.62919E-3</v>
      </c>
      <c r="F387" s="88">
        <v>4.7764699999999998</v>
      </c>
      <c r="G387" s="90">
        <v>8.9160000000000003E-2</v>
      </c>
      <c r="H387" s="89">
        <v>6.2957200000000002</v>
      </c>
      <c r="I387" s="90">
        <v>3.22377</v>
      </c>
      <c r="J387" s="83"/>
      <c r="K387" s="83"/>
      <c r="L387" s="83"/>
      <c r="M387" s="83"/>
      <c r="N387" s="83"/>
      <c r="O387" s="83"/>
      <c r="P387" s="83"/>
      <c r="Q387" s="83"/>
      <c r="R387" s="83"/>
      <c r="S387" s="83"/>
      <c r="T387" s="83"/>
      <c r="U387" s="83"/>
      <c r="V387" s="83"/>
      <c r="W387" s="83"/>
      <c r="X387" s="83"/>
      <c r="Y387" s="83"/>
      <c r="Z387" s="83"/>
      <c r="AA387" s="83"/>
      <c r="AD387" s="22"/>
    </row>
    <row r="388" spans="1:30" ht="15" customHeight="1">
      <c r="A388" s="22"/>
      <c r="B388" s="126">
        <v>10.1425</v>
      </c>
      <c r="C388" s="127"/>
      <c r="D388" s="88">
        <v>4.3250000000000002</v>
      </c>
      <c r="E388" s="89">
        <v>3.7516699999999999E-3</v>
      </c>
      <c r="F388" s="88">
        <v>4.7767299999999997</v>
      </c>
      <c r="G388" s="90">
        <v>8.9440000000000006E-2</v>
      </c>
      <c r="H388" s="89">
        <v>6.2960000000000003</v>
      </c>
      <c r="I388" s="90">
        <v>3.2217199999999999</v>
      </c>
      <c r="J388" s="83"/>
      <c r="K388" s="83"/>
      <c r="L388" s="83"/>
      <c r="M388" s="83"/>
      <c r="N388" s="83"/>
      <c r="O388" s="83"/>
      <c r="P388" s="83"/>
      <c r="Q388" s="83"/>
      <c r="R388" s="83"/>
      <c r="S388" s="83"/>
      <c r="T388" s="83"/>
      <c r="U388" s="83"/>
      <c r="V388" s="83"/>
      <c r="W388" s="83"/>
      <c r="X388" s="83"/>
      <c r="Y388" s="83"/>
      <c r="Z388" s="83"/>
      <c r="AA388" s="83"/>
      <c r="AD388" s="22"/>
    </row>
    <row r="389" spans="1:30" ht="15" customHeight="1">
      <c r="A389" s="22"/>
      <c r="B389" s="126">
        <v>10.14775</v>
      </c>
      <c r="C389" s="127"/>
      <c r="D389" s="88">
        <v>4.3243600000000004</v>
      </c>
      <c r="E389" s="89">
        <v>3.0373800000000001E-3</v>
      </c>
      <c r="F389" s="88">
        <v>4.7759799999999997</v>
      </c>
      <c r="G389" s="90">
        <v>8.9020000000000002E-2</v>
      </c>
      <c r="H389" s="89">
        <v>6.2962400000000001</v>
      </c>
      <c r="I389" s="90">
        <v>3.2203499999999998</v>
      </c>
      <c r="J389" s="83"/>
      <c r="K389" s="83"/>
      <c r="L389" s="83"/>
      <c r="M389" s="83"/>
      <c r="N389" s="83"/>
      <c r="O389" s="83"/>
      <c r="P389" s="83"/>
      <c r="Q389" s="83"/>
      <c r="R389" s="83"/>
      <c r="S389" s="83"/>
      <c r="T389" s="83"/>
      <c r="U389" s="83"/>
      <c r="V389" s="83"/>
      <c r="W389" s="83"/>
      <c r="X389" s="83"/>
      <c r="Y389" s="83"/>
      <c r="Z389" s="83"/>
      <c r="AA389" s="83"/>
      <c r="AD389" s="22"/>
    </row>
    <row r="390" spans="1:30" ht="15" customHeight="1">
      <c r="A390" s="22"/>
      <c r="B390" s="126">
        <v>10.153</v>
      </c>
      <c r="C390" s="127"/>
      <c r="D390" s="88">
        <v>4.3250400000000004</v>
      </c>
      <c r="E390" s="89">
        <v>3.3630800000000001E-3</v>
      </c>
      <c r="F390" s="88">
        <v>4.7759999999999998</v>
      </c>
      <c r="G390" s="90">
        <v>8.8419999999999999E-2</v>
      </c>
      <c r="H390" s="89">
        <v>6.2957799999999997</v>
      </c>
      <c r="I390" s="90">
        <v>3.21862</v>
      </c>
      <c r="J390" s="83"/>
      <c r="K390" s="83"/>
      <c r="L390" s="83"/>
      <c r="M390" s="83"/>
      <c r="N390" s="83"/>
      <c r="O390" s="83"/>
      <c r="P390" s="83"/>
      <c r="Q390" s="83"/>
      <c r="R390" s="83"/>
      <c r="S390" s="83"/>
      <c r="T390" s="83"/>
      <c r="U390" s="83"/>
      <c r="V390" s="83"/>
      <c r="W390" s="83"/>
      <c r="X390" s="83"/>
      <c r="Y390" s="83"/>
      <c r="Z390" s="83"/>
      <c r="AA390" s="83"/>
      <c r="AD390" s="22"/>
    </row>
    <row r="391" spans="1:30" ht="15" customHeight="1">
      <c r="A391" s="22"/>
      <c r="B391" s="126">
        <v>10.158250000000001</v>
      </c>
      <c r="C391" s="127"/>
      <c r="D391" s="88">
        <v>4.3250200000000003</v>
      </c>
      <c r="E391" s="89">
        <v>3.6407200000000001E-3</v>
      </c>
      <c r="F391" s="88">
        <v>4.7770000000000001</v>
      </c>
      <c r="G391" s="90">
        <v>8.8270000000000001E-2</v>
      </c>
      <c r="H391" s="89">
        <v>6.2956399999999997</v>
      </c>
      <c r="I391" s="90">
        <v>3.21828</v>
      </c>
      <c r="J391" s="83"/>
      <c r="K391" s="83"/>
      <c r="L391" s="83"/>
      <c r="M391" s="83"/>
      <c r="N391" s="83"/>
      <c r="O391" s="83"/>
      <c r="P391" s="83"/>
      <c r="Q391" s="83"/>
      <c r="R391" s="83"/>
      <c r="S391" s="83"/>
      <c r="T391" s="83"/>
      <c r="U391" s="83"/>
      <c r="V391" s="83"/>
      <c r="W391" s="83"/>
      <c r="X391" s="83"/>
      <c r="Y391" s="83"/>
      <c r="Z391" s="83"/>
      <c r="AA391" s="83"/>
      <c r="AD391" s="22"/>
    </row>
    <row r="392" spans="1:30" ht="15" customHeight="1">
      <c r="A392" s="22"/>
      <c r="B392" s="126">
        <v>10.163500000000001</v>
      </c>
      <c r="C392" s="127"/>
      <c r="D392" s="88">
        <v>4.3247999999999998</v>
      </c>
      <c r="E392" s="89">
        <v>4.9497899999999999E-3</v>
      </c>
      <c r="F392" s="88">
        <v>4.7766299999999999</v>
      </c>
      <c r="G392" s="90">
        <v>8.9959999999999998E-2</v>
      </c>
      <c r="H392" s="89">
        <v>6.2937799999999999</v>
      </c>
      <c r="I392" s="90">
        <v>3.2188599999999998</v>
      </c>
      <c r="J392" s="83"/>
      <c r="K392" s="83"/>
      <c r="L392" s="83"/>
      <c r="M392" s="83"/>
      <c r="N392" s="83"/>
      <c r="O392" s="83"/>
      <c r="P392" s="83"/>
      <c r="Q392" s="83"/>
      <c r="R392" s="83"/>
      <c r="S392" s="83"/>
      <c r="T392" s="83"/>
      <c r="U392" s="83"/>
      <c r="V392" s="83"/>
      <c r="W392" s="83"/>
      <c r="X392" s="83"/>
      <c r="Y392" s="83"/>
      <c r="Z392" s="83"/>
      <c r="AA392" s="83"/>
      <c r="AD392" s="22"/>
    </row>
    <row r="393" spans="1:30" ht="15" customHeight="1">
      <c r="A393" s="22"/>
      <c r="B393" s="126">
        <v>10.168749999999999</v>
      </c>
      <c r="C393" s="127"/>
      <c r="D393" s="88">
        <v>4.3251900000000001</v>
      </c>
      <c r="E393" s="89">
        <v>3.65476E-3</v>
      </c>
      <c r="F393" s="88">
        <v>4.7771800000000004</v>
      </c>
      <c r="G393" s="90">
        <v>8.9149999999999993E-2</v>
      </c>
      <c r="H393" s="89">
        <v>6.2941000000000003</v>
      </c>
      <c r="I393" s="90">
        <v>3.2176200000000001</v>
      </c>
      <c r="J393" s="83"/>
      <c r="K393" s="83"/>
      <c r="L393" s="83"/>
      <c r="M393" s="83"/>
      <c r="N393" s="83"/>
      <c r="O393" s="83"/>
      <c r="P393" s="83"/>
      <c r="Q393" s="83"/>
      <c r="R393" s="83"/>
      <c r="S393" s="83"/>
      <c r="T393" s="83"/>
      <c r="U393" s="83"/>
      <c r="V393" s="83"/>
      <c r="W393" s="83"/>
      <c r="X393" s="83"/>
      <c r="Y393" s="83"/>
      <c r="Z393" s="83"/>
      <c r="AA393" s="83"/>
      <c r="AD393" s="22"/>
    </row>
    <row r="394" spans="1:30" ht="15" customHeight="1">
      <c r="A394" s="22"/>
      <c r="B394" s="126">
        <v>10.173999999999999</v>
      </c>
      <c r="C394" s="127"/>
      <c r="D394" s="88">
        <v>4.3253899999999996</v>
      </c>
      <c r="E394" s="89">
        <v>4.7784400000000001E-3</v>
      </c>
      <c r="F394" s="88">
        <v>4.7778099999999997</v>
      </c>
      <c r="G394" s="90">
        <v>8.9359999999999995E-2</v>
      </c>
      <c r="H394" s="89">
        <v>6.2928600000000001</v>
      </c>
      <c r="I394" s="90">
        <v>3.2171599999999998</v>
      </c>
      <c r="J394" s="83"/>
      <c r="K394" s="83"/>
      <c r="L394" s="83"/>
      <c r="M394" s="83"/>
      <c r="N394" s="83"/>
      <c r="O394" s="83"/>
      <c r="P394" s="83"/>
      <c r="Q394" s="83"/>
      <c r="R394" s="83"/>
      <c r="S394" s="83"/>
      <c r="T394" s="83"/>
      <c r="U394" s="83"/>
      <c r="V394" s="83"/>
      <c r="W394" s="83"/>
      <c r="X394" s="83"/>
      <c r="Y394" s="83"/>
      <c r="Z394" s="83"/>
      <c r="AA394" s="83"/>
      <c r="AD394" s="22"/>
    </row>
    <row r="395" spans="1:30" ht="15" customHeight="1">
      <c r="A395" s="22"/>
      <c r="B395" s="126">
        <v>10.17925</v>
      </c>
      <c r="C395" s="127"/>
      <c r="D395" s="88">
        <v>4.3248899999999999</v>
      </c>
      <c r="E395" s="89">
        <v>4.0887800000000002E-3</v>
      </c>
      <c r="F395" s="88">
        <v>4.7767200000000001</v>
      </c>
      <c r="G395" s="90">
        <v>9.0130000000000002E-2</v>
      </c>
      <c r="H395" s="89">
        <v>6.2924800000000003</v>
      </c>
      <c r="I395" s="90">
        <v>3.2158600000000002</v>
      </c>
      <c r="J395" s="83"/>
      <c r="K395" s="83"/>
      <c r="L395" s="83"/>
      <c r="M395" s="83"/>
      <c r="N395" s="83"/>
      <c r="O395" s="83"/>
      <c r="P395" s="83"/>
      <c r="Q395" s="83"/>
      <c r="R395" s="83"/>
      <c r="S395" s="83"/>
      <c r="T395" s="83"/>
      <c r="U395" s="83"/>
      <c r="V395" s="83"/>
      <c r="W395" s="83"/>
      <c r="X395" s="83"/>
      <c r="Y395" s="83"/>
      <c r="Z395" s="83"/>
      <c r="AA395" s="83"/>
      <c r="AD395" s="22"/>
    </row>
    <row r="396" spans="1:30" ht="15" customHeight="1">
      <c r="A396" s="22"/>
      <c r="B396" s="126">
        <v>10.1845</v>
      </c>
      <c r="C396" s="127"/>
      <c r="D396" s="88">
        <v>4.3243200000000002</v>
      </c>
      <c r="E396" s="89">
        <v>4.5163E-3</v>
      </c>
      <c r="F396" s="88">
        <v>4.7768899999999999</v>
      </c>
      <c r="G396" s="90">
        <v>9.0230000000000005E-2</v>
      </c>
      <c r="H396" s="89">
        <v>6.2897400000000001</v>
      </c>
      <c r="I396" s="90">
        <v>3.2153100000000001</v>
      </c>
      <c r="J396" s="83"/>
      <c r="K396" s="83"/>
      <c r="L396" s="83"/>
      <c r="M396" s="83"/>
      <c r="N396" s="83"/>
      <c r="O396" s="83"/>
      <c r="P396" s="83"/>
      <c r="Q396" s="83"/>
      <c r="R396" s="83"/>
      <c r="S396" s="83"/>
      <c r="T396" s="83"/>
      <c r="U396" s="83"/>
      <c r="V396" s="83"/>
      <c r="W396" s="83"/>
      <c r="X396" s="83"/>
      <c r="Y396" s="83"/>
      <c r="Z396" s="83"/>
      <c r="AA396" s="83"/>
      <c r="AD396" s="22"/>
    </row>
    <row r="397" spans="1:30" ht="15" customHeight="1">
      <c r="A397" s="22"/>
      <c r="B397" s="126">
        <v>10.18975</v>
      </c>
      <c r="C397" s="127"/>
      <c r="D397" s="88">
        <v>4.3244100000000003</v>
      </c>
      <c r="E397" s="89">
        <v>4.4053299999999998E-3</v>
      </c>
      <c r="F397" s="88">
        <v>4.7777799999999999</v>
      </c>
      <c r="G397" s="90">
        <v>8.9639999999999997E-2</v>
      </c>
      <c r="H397" s="89">
        <v>6.2901999999999996</v>
      </c>
      <c r="I397" s="90">
        <v>3.2133600000000002</v>
      </c>
      <c r="J397" s="83"/>
      <c r="K397" s="83"/>
      <c r="L397" s="83"/>
      <c r="M397" s="83"/>
      <c r="N397" s="83"/>
      <c r="O397" s="83"/>
      <c r="P397" s="83"/>
      <c r="Q397" s="83"/>
      <c r="R397" s="83"/>
      <c r="S397" s="83"/>
      <c r="T397" s="83"/>
      <c r="U397" s="83"/>
      <c r="V397" s="83"/>
      <c r="W397" s="83"/>
      <c r="X397" s="83"/>
      <c r="Y397" s="83"/>
      <c r="Z397" s="83"/>
      <c r="AA397" s="83"/>
      <c r="AD397" s="22"/>
    </row>
    <row r="398" spans="1:30" ht="15" customHeight="1">
      <c r="A398" s="22"/>
      <c r="B398" s="126">
        <v>10.195</v>
      </c>
      <c r="C398" s="127"/>
      <c r="D398" s="88">
        <v>4.3239400000000003</v>
      </c>
      <c r="E398" s="89">
        <v>4.7701200000000001E-3</v>
      </c>
      <c r="F398" s="88">
        <v>4.7769899999999996</v>
      </c>
      <c r="G398" s="90">
        <v>9.0520000000000003E-2</v>
      </c>
      <c r="H398" s="89">
        <v>6.2889799999999996</v>
      </c>
      <c r="I398" s="90">
        <v>3.21408</v>
      </c>
      <c r="J398" s="83"/>
      <c r="K398" s="83"/>
      <c r="L398" s="83"/>
      <c r="M398" s="83"/>
      <c r="N398" s="83"/>
      <c r="O398" s="83"/>
      <c r="P398" s="83"/>
      <c r="Q398" s="83"/>
      <c r="R398" s="83"/>
      <c r="S398" s="83"/>
      <c r="T398" s="83"/>
      <c r="U398" s="83"/>
      <c r="V398" s="83"/>
      <c r="W398" s="83"/>
      <c r="X398" s="83"/>
      <c r="Y398" s="83"/>
      <c r="Z398" s="83"/>
      <c r="AA398" s="83"/>
      <c r="AD398" s="22"/>
    </row>
    <row r="399" spans="1:30" ht="15" customHeight="1">
      <c r="A399" s="22"/>
      <c r="B399" s="126">
        <v>10.20025</v>
      </c>
      <c r="C399" s="127"/>
      <c r="D399" s="88">
        <v>4.3251099999999996</v>
      </c>
      <c r="E399" s="89">
        <v>4.46957E-3</v>
      </c>
      <c r="F399" s="88">
        <v>4.7774599999999996</v>
      </c>
      <c r="G399" s="90">
        <v>9.0050000000000005E-2</v>
      </c>
      <c r="H399" s="89">
        <v>6.2892000000000001</v>
      </c>
      <c r="I399" s="90">
        <v>3.2108699999999999</v>
      </c>
      <c r="J399" s="83"/>
      <c r="K399" s="83"/>
      <c r="L399" s="83"/>
      <c r="M399" s="83"/>
      <c r="N399" s="83"/>
      <c r="O399" s="83"/>
      <c r="P399" s="83"/>
      <c r="Q399" s="83"/>
      <c r="R399" s="83"/>
      <c r="S399" s="83"/>
      <c r="T399" s="83"/>
      <c r="U399" s="83"/>
      <c r="V399" s="83"/>
      <c r="W399" s="83"/>
      <c r="X399" s="83"/>
      <c r="Y399" s="83"/>
      <c r="Z399" s="83"/>
      <c r="AA399" s="83"/>
      <c r="AD399" s="22"/>
    </row>
    <row r="400" spans="1:30" ht="15" customHeight="1">
      <c r="A400" s="22"/>
      <c r="B400" s="126">
        <v>10.205500000000001</v>
      </c>
      <c r="C400" s="127"/>
      <c r="D400" s="88">
        <v>4.32498</v>
      </c>
      <c r="E400" s="89">
        <v>4.2452799999999997E-3</v>
      </c>
      <c r="F400" s="88">
        <v>4.7778299999999998</v>
      </c>
      <c r="G400" s="90">
        <v>8.9840000000000003E-2</v>
      </c>
      <c r="H400" s="89">
        <v>6.2883599999999999</v>
      </c>
      <c r="I400" s="90">
        <v>3.2107100000000002</v>
      </c>
      <c r="J400" s="83"/>
      <c r="K400" s="83"/>
      <c r="L400" s="83"/>
      <c r="M400" s="83"/>
      <c r="N400" s="83"/>
      <c r="O400" s="83"/>
      <c r="P400" s="83"/>
      <c r="Q400" s="83"/>
      <c r="R400" s="83"/>
      <c r="S400" s="83"/>
      <c r="T400" s="83"/>
      <c r="U400" s="83"/>
      <c r="V400" s="83"/>
      <c r="W400" s="83"/>
      <c r="X400" s="83"/>
      <c r="Y400" s="83"/>
      <c r="Z400" s="83"/>
      <c r="AA400" s="83"/>
      <c r="AD400" s="22"/>
    </row>
    <row r="401" spans="1:30" ht="15" customHeight="1">
      <c r="A401" s="22"/>
      <c r="B401" s="126">
        <v>10.210750000000001</v>
      </c>
      <c r="C401" s="127"/>
      <c r="D401" s="88">
        <v>4.3239999999999998</v>
      </c>
      <c r="E401" s="89">
        <v>3.1390900000000002E-3</v>
      </c>
      <c r="F401" s="88">
        <v>4.7770099999999998</v>
      </c>
      <c r="G401" s="90">
        <v>8.8980000000000004E-2</v>
      </c>
      <c r="H401" s="89">
        <v>6.2878800000000004</v>
      </c>
      <c r="I401" s="90">
        <v>3.2061799999999998</v>
      </c>
      <c r="J401" s="83"/>
      <c r="K401" s="83"/>
      <c r="L401" s="83"/>
      <c r="M401" s="83"/>
      <c r="N401" s="83"/>
      <c r="O401" s="83"/>
      <c r="P401" s="83"/>
      <c r="Q401" s="83"/>
      <c r="R401" s="83"/>
      <c r="S401" s="83"/>
      <c r="T401" s="83"/>
      <c r="U401" s="83"/>
      <c r="V401" s="83"/>
      <c r="W401" s="83"/>
      <c r="X401" s="83"/>
      <c r="Y401" s="83"/>
      <c r="Z401" s="83"/>
      <c r="AA401" s="83"/>
      <c r="AD401" s="22"/>
    </row>
    <row r="402" spans="1:30" ht="15" customHeight="1">
      <c r="A402" s="22"/>
      <c r="B402" s="126">
        <v>10.215999999999999</v>
      </c>
      <c r="C402" s="127"/>
      <c r="D402" s="88">
        <v>4.3232100000000004</v>
      </c>
      <c r="E402" s="89">
        <v>2.9876299999999998E-3</v>
      </c>
      <c r="F402" s="88">
        <v>4.7762599999999997</v>
      </c>
      <c r="G402" s="90">
        <v>8.8730000000000003E-2</v>
      </c>
      <c r="H402" s="89">
        <v>6.2870600000000003</v>
      </c>
      <c r="I402" s="90">
        <v>3.2040999999999999</v>
      </c>
      <c r="J402" s="83"/>
      <c r="K402" s="83"/>
      <c r="L402" s="83"/>
      <c r="M402" s="83"/>
      <c r="N402" s="83"/>
      <c r="O402" s="83"/>
      <c r="P402" s="83"/>
      <c r="Q402" s="83"/>
      <c r="R402" s="83"/>
      <c r="S402" s="83"/>
      <c r="T402" s="83"/>
      <c r="U402" s="83"/>
      <c r="V402" s="83"/>
      <c r="W402" s="83"/>
      <c r="X402" s="83"/>
      <c r="Y402" s="83"/>
      <c r="Z402" s="83"/>
      <c r="AA402" s="83"/>
      <c r="AD402" s="22"/>
    </row>
    <row r="403" spans="1:30" ht="15" customHeight="1">
      <c r="A403" s="22"/>
      <c r="B403" s="126">
        <v>10.22125</v>
      </c>
      <c r="C403" s="127"/>
      <c r="D403" s="88">
        <v>4.3248199999999999</v>
      </c>
      <c r="E403" s="89">
        <v>3.3621699999999998E-3</v>
      </c>
      <c r="F403" s="88">
        <v>4.7779699999999998</v>
      </c>
      <c r="G403" s="90">
        <v>8.8950000000000001E-2</v>
      </c>
      <c r="H403" s="89">
        <v>6.2868199999999996</v>
      </c>
      <c r="I403" s="90">
        <v>3.2044700000000002</v>
      </c>
      <c r="J403" s="83"/>
      <c r="K403" s="83"/>
      <c r="L403" s="83"/>
      <c r="M403" s="83"/>
      <c r="N403" s="83"/>
      <c r="O403" s="83"/>
      <c r="P403" s="83"/>
      <c r="Q403" s="83"/>
      <c r="R403" s="83"/>
      <c r="S403" s="83"/>
      <c r="T403" s="83"/>
      <c r="U403" s="83"/>
      <c r="V403" s="83"/>
      <c r="W403" s="83"/>
      <c r="X403" s="83"/>
      <c r="Y403" s="83"/>
      <c r="Z403" s="83"/>
      <c r="AA403" s="83"/>
      <c r="AD403" s="22"/>
    </row>
    <row r="404" spans="1:30" ht="15" customHeight="1">
      <c r="A404" s="22"/>
      <c r="B404" s="126">
        <v>10.2265</v>
      </c>
      <c r="C404" s="127"/>
      <c r="D404" s="88">
        <v>4.3248100000000003</v>
      </c>
      <c r="E404" s="89">
        <v>3.8060199999999998E-3</v>
      </c>
      <c r="F404" s="88">
        <v>4.7784700000000004</v>
      </c>
      <c r="G404" s="90">
        <v>8.9959999999999998E-2</v>
      </c>
      <c r="H404" s="89">
        <v>6.2863499999999997</v>
      </c>
      <c r="I404" s="90">
        <v>3.2046700000000001</v>
      </c>
      <c r="J404" s="83"/>
      <c r="K404" s="83"/>
      <c r="L404" s="83"/>
      <c r="M404" s="83"/>
      <c r="N404" s="83"/>
      <c r="O404" s="83"/>
      <c r="P404" s="83"/>
      <c r="Q404" s="83"/>
      <c r="R404" s="83"/>
      <c r="S404" s="83"/>
      <c r="T404" s="83"/>
      <c r="U404" s="83"/>
      <c r="V404" s="83"/>
      <c r="W404" s="83"/>
      <c r="X404" s="83"/>
      <c r="Y404" s="83"/>
      <c r="Z404" s="83"/>
      <c r="AA404" s="83"/>
      <c r="AD404" s="22"/>
    </row>
    <row r="405" spans="1:30" ht="15" customHeight="1">
      <c r="A405" s="22"/>
      <c r="B405" s="126">
        <v>10.23175</v>
      </c>
      <c r="C405" s="127"/>
      <c r="D405" s="88">
        <v>4.3245699999999996</v>
      </c>
      <c r="E405" s="89">
        <v>3.1057699999999999E-3</v>
      </c>
      <c r="F405" s="88">
        <v>4.7787199999999999</v>
      </c>
      <c r="G405" s="90">
        <v>8.8709999999999997E-2</v>
      </c>
      <c r="H405" s="89">
        <v>6.2872199999999996</v>
      </c>
      <c r="I405" s="90">
        <v>3.2033700000000001</v>
      </c>
      <c r="J405" s="83"/>
      <c r="K405" s="83"/>
      <c r="L405" s="83"/>
      <c r="M405" s="83"/>
      <c r="N405" s="83"/>
      <c r="O405" s="83"/>
      <c r="P405" s="83"/>
      <c r="Q405" s="83"/>
      <c r="R405" s="83"/>
      <c r="S405" s="83"/>
      <c r="T405" s="83"/>
      <c r="U405" s="83"/>
      <c r="V405" s="83"/>
      <c r="W405" s="83"/>
      <c r="X405" s="83"/>
      <c r="Y405" s="83"/>
      <c r="Z405" s="83"/>
      <c r="AA405" s="83"/>
      <c r="AD405" s="22"/>
    </row>
    <row r="406" spans="1:30" ht="15" customHeight="1">
      <c r="A406" s="22"/>
      <c r="B406" s="126">
        <v>10.237</v>
      </c>
      <c r="C406" s="127"/>
      <c r="D406" s="88">
        <v>4.3258299999999998</v>
      </c>
      <c r="E406" s="89">
        <v>4.7499200000000004E-3</v>
      </c>
      <c r="F406" s="88">
        <v>4.7787100000000002</v>
      </c>
      <c r="G406" s="90">
        <v>9.0560000000000002E-2</v>
      </c>
      <c r="H406" s="89">
        <v>6.2855699999999999</v>
      </c>
      <c r="I406" s="90">
        <v>3.2032500000000002</v>
      </c>
      <c r="J406" s="83"/>
      <c r="K406" s="83"/>
      <c r="L406" s="83"/>
      <c r="M406" s="83"/>
      <c r="N406" s="83"/>
      <c r="O406" s="83"/>
      <c r="P406" s="83"/>
      <c r="Q406" s="83"/>
      <c r="R406" s="83"/>
      <c r="S406" s="83"/>
      <c r="T406" s="83"/>
      <c r="U406" s="83"/>
      <c r="V406" s="83"/>
      <c r="W406" s="83"/>
      <c r="X406" s="83"/>
      <c r="Y406" s="83"/>
      <c r="Z406" s="83"/>
      <c r="AA406" s="83"/>
      <c r="AD406" s="22"/>
    </row>
    <row r="407" spans="1:30" ht="15" customHeight="1">
      <c r="A407" s="22"/>
      <c r="B407" s="126">
        <v>10.24225</v>
      </c>
      <c r="C407" s="127"/>
      <c r="D407" s="88">
        <v>4.3251799999999996</v>
      </c>
      <c r="E407" s="89">
        <v>2.3943300000000001E-3</v>
      </c>
      <c r="F407" s="88">
        <v>4.7798400000000001</v>
      </c>
      <c r="G407" s="90">
        <v>8.8569999999999996E-2</v>
      </c>
      <c r="H407" s="89">
        <v>6.2869400000000004</v>
      </c>
      <c r="I407" s="90">
        <v>3.2016</v>
      </c>
      <c r="J407" s="83"/>
      <c r="K407" s="83"/>
      <c r="L407" s="83"/>
      <c r="M407" s="83"/>
      <c r="N407" s="83"/>
      <c r="O407" s="83"/>
      <c r="P407" s="83"/>
      <c r="Q407" s="83"/>
      <c r="R407" s="83"/>
      <c r="S407" s="83"/>
      <c r="T407" s="83"/>
      <c r="U407" s="83"/>
      <c r="V407" s="83"/>
      <c r="W407" s="83"/>
      <c r="X407" s="83"/>
      <c r="Y407" s="83"/>
      <c r="Z407" s="83"/>
      <c r="AA407" s="83"/>
      <c r="AD407" s="22"/>
    </row>
    <row r="408" spans="1:30" ht="15" customHeight="1">
      <c r="A408" s="22"/>
      <c r="B408" s="126">
        <v>10.2475</v>
      </c>
      <c r="C408" s="127"/>
      <c r="D408" s="88">
        <v>4.3257000000000003</v>
      </c>
      <c r="E408" s="89">
        <v>3.1707900000000002E-3</v>
      </c>
      <c r="F408" s="88">
        <v>4.7803899999999997</v>
      </c>
      <c r="G408" s="90">
        <v>8.9520000000000002E-2</v>
      </c>
      <c r="H408" s="89">
        <v>6.28667</v>
      </c>
      <c r="I408" s="90">
        <v>3.2017199999999999</v>
      </c>
      <c r="J408" s="83"/>
      <c r="K408" s="83"/>
      <c r="L408" s="83"/>
      <c r="M408" s="83"/>
      <c r="N408" s="83"/>
      <c r="O408" s="83"/>
      <c r="P408" s="83"/>
      <c r="Q408" s="83"/>
      <c r="R408" s="83"/>
      <c r="S408" s="83"/>
      <c r="T408" s="83"/>
      <c r="U408" s="83"/>
      <c r="V408" s="83"/>
      <c r="W408" s="83"/>
      <c r="X408" s="83"/>
      <c r="Y408" s="83"/>
      <c r="Z408" s="83"/>
      <c r="AA408" s="83"/>
      <c r="AD408" s="22"/>
    </row>
    <row r="409" spans="1:30" ht="15" customHeight="1">
      <c r="A409" s="22"/>
      <c r="B409" s="126">
        <v>10.252750000000001</v>
      </c>
      <c r="C409" s="127"/>
      <c r="D409" s="88">
        <v>4.3265000000000002</v>
      </c>
      <c r="E409" s="89">
        <v>3.0434699999999999E-3</v>
      </c>
      <c r="F409" s="88">
        <v>4.7807000000000004</v>
      </c>
      <c r="G409" s="90">
        <v>8.8609999999999994E-2</v>
      </c>
      <c r="H409" s="89">
        <v>6.2871499999999996</v>
      </c>
      <c r="I409" s="90">
        <v>3.1994799999999999</v>
      </c>
      <c r="J409" s="83"/>
      <c r="K409" s="83"/>
      <c r="L409" s="83"/>
      <c r="M409" s="83"/>
      <c r="N409" s="83"/>
      <c r="O409" s="83"/>
      <c r="P409" s="83"/>
      <c r="Q409" s="83"/>
      <c r="R409" s="83"/>
      <c r="S409" s="83"/>
      <c r="T409" s="83"/>
      <c r="U409" s="83"/>
      <c r="V409" s="83"/>
      <c r="W409" s="83"/>
      <c r="X409" s="83"/>
      <c r="Y409" s="83"/>
      <c r="Z409" s="83"/>
      <c r="AA409" s="83"/>
      <c r="AD409" s="22"/>
    </row>
    <row r="410" spans="1:30" ht="15" customHeight="1">
      <c r="A410" s="22"/>
      <c r="B410" s="126">
        <v>10.257999999999999</v>
      </c>
      <c r="C410" s="127"/>
      <c r="D410" s="88">
        <v>4.3261900000000004</v>
      </c>
      <c r="E410" s="89">
        <v>2.8394000000000002E-3</v>
      </c>
      <c r="F410" s="88">
        <v>4.7805900000000001</v>
      </c>
      <c r="G410" s="90">
        <v>8.8859999999999995E-2</v>
      </c>
      <c r="H410" s="89">
        <v>6.2858000000000001</v>
      </c>
      <c r="I410" s="90">
        <v>3.1993900000000002</v>
      </c>
      <c r="J410" s="83"/>
      <c r="K410" s="83"/>
      <c r="L410" s="83"/>
      <c r="M410" s="83"/>
      <c r="N410" s="83"/>
      <c r="O410" s="83"/>
      <c r="P410" s="83"/>
      <c r="Q410" s="83"/>
      <c r="R410" s="83"/>
      <c r="S410" s="83"/>
      <c r="T410" s="83"/>
      <c r="U410" s="83"/>
      <c r="V410" s="83"/>
      <c r="W410" s="83"/>
      <c r="X410" s="83"/>
      <c r="Y410" s="83"/>
      <c r="Z410" s="83"/>
      <c r="AA410" s="83"/>
      <c r="AD410" s="22"/>
    </row>
    <row r="411" spans="1:30" ht="15" customHeight="1">
      <c r="A411" s="22"/>
      <c r="B411" s="126">
        <v>10.263249999999999</v>
      </c>
      <c r="C411" s="127"/>
      <c r="D411" s="88">
        <v>4.3261900000000004</v>
      </c>
      <c r="E411" s="89">
        <v>3.1788099999999998E-3</v>
      </c>
      <c r="F411" s="88">
        <v>4.7795699999999997</v>
      </c>
      <c r="G411" s="90">
        <v>8.9039999999999994E-2</v>
      </c>
      <c r="H411" s="89">
        <v>6.2846399999999996</v>
      </c>
      <c r="I411" s="90">
        <v>3.1972299999999998</v>
      </c>
      <c r="J411" s="83"/>
      <c r="K411" s="83"/>
      <c r="L411" s="83"/>
      <c r="M411" s="83"/>
      <c r="N411" s="83"/>
      <c r="O411" s="83"/>
      <c r="P411" s="83"/>
      <c r="Q411" s="83"/>
      <c r="R411" s="83"/>
      <c r="S411" s="83"/>
      <c r="T411" s="83"/>
      <c r="U411" s="83"/>
      <c r="V411" s="83"/>
      <c r="W411" s="83"/>
      <c r="X411" s="83"/>
      <c r="Y411" s="83"/>
      <c r="Z411" s="83"/>
      <c r="AA411" s="83"/>
      <c r="AD411" s="22"/>
    </row>
    <row r="412" spans="1:30" ht="15" customHeight="1">
      <c r="A412" s="22"/>
      <c r="B412" s="126">
        <v>10.2685</v>
      </c>
      <c r="C412" s="127"/>
      <c r="D412" s="88">
        <v>4.32552</v>
      </c>
      <c r="E412" s="89">
        <v>3.12773E-3</v>
      </c>
      <c r="F412" s="88">
        <v>4.7804900000000004</v>
      </c>
      <c r="G412" s="90">
        <v>8.9039999999999994E-2</v>
      </c>
      <c r="H412" s="89">
        <v>6.2839999999999998</v>
      </c>
      <c r="I412" s="90">
        <v>3.1965499999999998</v>
      </c>
      <c r="J412" s="83"/>
      <c r="K412" s="83"/>
      <c r="L412" s="83"/>
      <c r="M412" s="83"/>
      <c r="N412" s="83"/>
      <c r="O412" s="83"/>
      <c r="P412" s="83"/>
      <c r="Q412" s="83"/>
      <c r="R412" s="83"/>
      <c r="S412" s="83"/>
      <c r="T412" s="83"/>
      <c r="U412" s="83"/>
      <c r="V412" s="83"/>
      <c r="W412" s="83"/>
      <c r="X412" s="83"/>
      <c r="Y412" s="83"/>
      <c r="Z412" s="83"/>
      <c r="AA412" s="83"/>
      <c r="AD412" s="22"/>
    </row>
    <row r="413" spans="1:30" ht="15" customHeight="1">
      <c r="A413" s="22"/>
      <c r="B413" s="126">
        <v>10.27375</v>
      </c>
      <c r="C413" s="127"/>
      <c r="D413" s="88">
        <v>4.32592</v>
      </c>
      <c r="E413" s="89">
        <v>3.3852600000000002E-3</v>
      </c>
      <c r="F413" s="88">
        <v>4.7808400000000004</v>
      </c>
      <c r="G413" s="90">
        <v>8.9249999999999996E-2</v>
      </c>
      <c r="H413" s="89">
        <v>6.2838099999999999</v>
      </c>
      <c r="I413" s="90">
        <v>3.19556</v>
      </c>
      <c r="J413" s="83"/>
      <c r="K413" s="83"/>
      <c r="L413" s="83"/>
      <c r="M413" s="83"/>
      <c r="N413" s="83"/>
      <c r="O413" s="83"/>
      <c r="P413" s="83"/>
      <c r="Q413" s="83"/>
      <c r="R413" s="83"/>
      <c r="S413" s="83"/>
      <c r="T413" s="83"/>
      <c r="U413" s="83"/>
      <c r="V413" s="83"/>
      <c r="W413" s="83"/>
      <c r="X413" s="83"/>
      <c r="Y413" s="83"/>
      <c r="Z413" s="83"/>
      <c r="AA413" s="83"/>
      <c r="AD413" s="22"/>
    </row>
    <row r="414" spans="1:30" ht="15" customHeight="1">
      <c r="A414" s="22"/>
      <c r="B414" s="126">
        <v>10.279</v>
      </c>
      <c r="C414" s="127"/>
      <c r="D414" s="88">
        <v>4.3266</v>
      </c>
      <c r="E414" s="89">
        <v>2.5245900000000002E-3</v>
      </c>
      <c r="F414" s="88">
        <v>4.7819599999999998</v>
      </c>
      <c r="G414" s="90">
        <v>8.949E-2</v>
      </c>
      <c r="H414" s="89">
        <v>6.2850400000000004</v>
      </c>
      <c r="I414" s="90">
        <v>3.19279</v>
      </c>
      <c r="J414" s="83"/>
      <c r="K414" s="83"/>
      <c r="L414" s="83"/>
      <c r="M414" s="83"/>
      <c r="N414" s="83"/>
      <c r="O414" s="83"/>
      <c r="P414" s="83"/>
      <c r="Q414" s="83"/>
      <c r="R414" s="83"/>
      <c r="S414" s="83"/>
      <c r="T414" s="83"/>
      <c r="U414" s="83"/>
      <c r="V414" s="83"/>
      <c r="W414" s="83"/>
      <c r="X414" s="83"/>
      <c r="Y414" s="83"/>
      <c r="Z414" s="83"/>
      <c r="AA414" s="83"/>
      <c r="AD414" s="22"/>
    </row>
    <row r="415" spans="1:30" ht="15" customHeight="1">
      <c r="A415" s="22"/>
      <c r="B415" s="126">
        <v>10.28425</v>
      </c>
      <c r="C415" s="127"/>
      <c r="D415" s="88">
        <v>4.3268399999999998</v>
      </c>
      <c r="E415" s="89">
        <v>2.3460199999999999E-3</v>
      </c>
      <c r="F415" s="88">
        <v>4.7821899999999999</v>
      </c>
      <c r="G415" s="90">
        <v>8.838E-2</v>
      </c>
      <c r="H415" s="89">
        <v>6.2838399999999996</v>
      </c>
      <c r="I415" s="90">
        <v>3.1915399999999998</v>
      </c>
      <c r="J415" s="83"/>
      <c r="K415" s="83"/>
      <c r="L415" s="83"/>
      <c r="M415" s="83"/>
      <c r="N415" s="83"/>
      <c r="O415" s="83"/>
      <c r="P415" s="83"/>
      <c r="Q415" s="83"/>
      <c r="R415" s="83"/>
      <c r="S415" s="83"/>
      <c r="T415" s="83"/>
      <c r="U415" s="83"/>
      <c r="V415" s="83"/>
      <c r="W415" s="83"/>
      <c r="X415" s="83"/>
      <c r="Y415" s="83"/>
      <c r="Z415" s="83"/>
      <c r="AA415" s="83"/>
      <c r="AD415" s="22"/>
    </row>
    <row r="416" spans="1:30" ht="15" customHeight="1">
      <c r="A416" s="22"/>
      <c r="B416" s="126">
        <v>10.2895</v>
      </c>
      <c r="C416" s="127"/>
      <c r="D416" s="88">
        <v>4.3265200000000004</v>
      </c>
      <c r="E416" s="89">
        <v>1.5139400000000001E-3</v>
      </c>
      <c r="F416" s="88">
        <v>4.7818800000000001</v>
      </c>
      <c r="G416" s="90">
        <v>8.9300000000000004E-2</v>
      </c>
      <c r="H416" s="89">
        <v>6.2839</v>
      </c>
      <c r="I416" s="90">
        <v>3.1918899999999999</v>
      </c>
      <c r="J416" s="83"/>
      <c r="K416" s="83"/>
      <c r="L416" s="83"/>
      <c r="M416" s="83"/>
      <c r="N416" s="83"/>
      <c r="O416" s="83"/>
      <c r="P416" s="83"/>
      <c r="Q416" s="83"/>
      <c r="R416" s="83"/>
      <c r="S416" s="83"/>
      <c r="T416" s="83"/>
      <c r="U416" s="83"/>
      <c r="V416" s="83"/>
      <c r="W416" s="83"/>
      <c r="X416" s="83"/>
      <c r="Y416" s="83"/>
      <c r="Z416" s="83"/>
      <c r="AA416" s="83"/>
      <c r="AD416" s="22"/>
    </row>
    <row r="417" spans="1:30" ht="15" customHeight="1">
      <c r="A417" s="22"/>
      <c r="B417" s="126">
        <v>10.294750000000001</v>
      </c>
      <c r="C417" s="127"/>
      <c r="D417" s="88">
        <v>4.3268000000000004</v>
      </c>
      <c r="E417" s="89">
        <v>2.1408199999999999E-3</v>
      </c>
      <c r="F417" s="88">
        <v>4.7814699999999997</v>
      </c>
      <c r="G417" s="90">
        <v>8.9359999999999995E-2</v>
      </c>
      <c r="H417" s="89">
        <v>6.28308</v>
      </c>
      <c r="I417" s="90">
        <v>3.19095</v>
      </c>
      <c r="J417" s="83"/>
      <c r="K417" s="83"/>
      <c r="L417" s="83"/>
      <c r="M417" s="83"/>
      <c r="N417" s="83"/>
      <c r="O417" s="83"/>
      <c r="P417" s="83"/>
      <c r="Q417" s="83"/>
      <c r="R417" s="83"/>
      <c r="S417" s="83"/>
      <c r="T417" s="83"/>
      <c r="U417" s="83"/>
      <c r="V417" s="83"/>
      <c r="W417" s="83"/>
      <c r="X417" s="83"/>
      <c r="Y417" s="83"/>
      <c r="Z417" s="83"/>
      <c r="AA417" s="83"/>
      <c r="AD417" s="22"/>
    </row>
    <row r="418" spans="1:30" ht="15" customHeight="1">
      <c r="A418" s="22"/>
      <c r="B418" s="126">
        <v>10.3</v>
      </c>
      <c r="C418" s="127"/>
      <c r="D418" s="88">
        <v>4.32578</v>
      </c>
      <c r="E418" s="89">
        <v>4.7666400000000002E-4</v>
      </c>
      <c r="F418" s="88">
        <v>4.78085</v>
      </c>
      <c r="G418" s="90">
        <v>8.8370000000000004E-2</v>
      </c>
      <c r="H418" s="89">
        <v>6.2828799999999996</v>
      </c>
      <c r="I418" s="90">
        <v>3.1870799999999999</v>
      </c>
      <c r="J418" s="83"/>
      <c r="K418" s="83"/>
      <c r="L418" s="83"/>
      <c r="M418" s="83"/>
      <c r="N418" s="83"/>
      <c r="O418" s="83"/>
      <c r="P418" s="83"/>
      <c r="Q418" s="83"/>
      <c r="R418" s="83"/>
      <c r="S418" s="83"/>
      <c r="T418" s="83"/>
      <c r="U418" s="83"/>
      <c r="V418" s="83"/>
      <c r="W418" s="83"/>
      <c r="X418" s="83"/>
      <c r="Y418" s="83"/>
      <c r="Z418" s="83"/>
      <c r="AA418" s="83"/>
      <c r="AD418" s="22"/>
    </row>
    <row r="419" spans="1:30" ht="15" customHeight="1">
      <c r="A419" s="22"/>
      <c r="B419" s="126">
        <v>10.305249999999999</v>
      </c>
      <c r="C419" s="127"/>
      <c r="D419" s="88">
        <v>4.3269000000000002</v>
      </c>
      <c r="E419" s="89">
        <v>4.2544399999999997E-4</v>
      </c>
      <c r="F419" s="88">
        <v>4.7822199999999997</v>
      </c>
      <c r="G419" s="90">
        <v>8.8429999999999995E-2</v>
      </c>
      <c r="H419" s="89">
        <v>6.2836800000000004</v>
      </c>
      <c r="I419" s="90">
        <v>3.1852299999999998</v>
      </c>
      <c r="J419" s="83"/>
      <c r="K419" s="83"/>
      <c r="L419" s="83"/>
      <c r="M419" s="83"/>
      <c r="N419" s="83"/>
      <c r="O419" s="83"/>
      <c r="P419" s="83"/>
      <c r="Q419" s="83"/>
      <c r="R419" s="83"/>
      <c r="S419" s="83"/>
      <c r="T419" s="83"/>
      <c r="U419" s="83"/>
      <c r="V419" s="83"/>
      <c r="W419" s="83"/>
      <c r="X419" s="83"/>
      <c r="Y419" s="83"/>
      <c r="Z419" s="83"/>
      <c r="AA419" s="83"/>
      <c r="AD419" s="22"/>
    </row>
    <row r="420" spans="1:30" ht="15" customHeight="1">
      <c r="A420" s="22"/>
      <c r="B420" s="126">
        <v>10.310499999999999</v>
      </c>
      <c r="C420" s="127"/>
      <c r="D420" s="88">
        <v>4.3251999999999997</v>
      </c>
      <c r="E420" s="89">
        <v>3.9730599999999999E-4</v>
      </c>
      <c r="F420" s="88">
        <v>4.7812799999999998</v>
      </c>
      <c r="G420" s="90">
        <v>8.7529999999999997E-2</v>
      </c>
      <c r="H420" s="89">
        <v>6.2813999999999997</v>
      </c>
      <c r="I420" s="90">
        <v>3.1841599999999999</v>
      </c>
      <c r="J420" s="83"/>
      <c r="K420" s="83"/>
      <c r="L420" s="83"/>
      <c r="M420" s="83"/>
      <c r="N420" s="83"/>
      <c r="O420" s="83"/>
      <c r="P420" s="83"/>
      <c r="Q420" s="83"/>
      <c r="R420" s="83"/>
      <c r="S420" s="83"/>
      <c r="T420" s="83"/>
      <c r="U420" s="83"/>
      <c r="V420" s="83"/>
      <c r="W420" s="83"/>
      <c r="X420" s="83"/>
      <c r="Y420" s="83"/>
      <c r="Z420" s="83"/>
      <c r="AA420" s="83"/>
      <c r="AD420" s="22"/>
    </row>
    <row r="421" spans="1:30" ht="15" customHeight="1">
      <c r="A421" s="22"/>
      <c r="B421" s="126">
        <v>10.31575</v>
      </c>
      <c r="C421" s="127"/>
      <c r="D421" s="88">
        <v>4.32639</v>
      </c>
      <c r="E421" s="89">
        <v>5.9499800000000001E-4</v>
      </c>
      <c r="F421" s="88">
        <v>4.7824400000000002</v>
      </c>
      <c r="G421" s="90">
        <v>8.7730000000000002E-2</v>
      </c>
      <c r="H421" s="89">
        <v>6.28207</v>
      </c>
      <c r="I421" s="90">
        <v>3.1858300000000002</v>
      </c>
      <c r="J421" s="83"/>
      <c r="K421" s="83"/>
      <c r="L421" s="83"/>
      <c r="M421" s="83"/>
      <c r="N421" s="83"/>
      <c r="O421" s="83"/>
      <c r="P421" s="83"/>
      <c r="Q421" s="83"/>
      <c r="R421" s="83"/>
      <c r="S421" s="83"/>
      <c r="T421" s="83"/>
      <c r="U421" s="83"/>
      <c r="V421" s="83"/>
      <c r="W421" s="83"/>
      <c r="X421" s="83"/>
      <c r="Y421" s="83"/>
      <c r="Z421" s="83"/>
      <c r="AA421" s="83"/>
      <c r="AD421" s="22"/>
    </row>
    <row r="422" spans="1:30" ht="15" customHeight="1">
      <c r="A422" s="22"/>
      <c r="B422" s="126">
        <v>10.321</v>
      </c>
      <c r="C422" s="127"/>
      <c r="D422" s="88">
        <v>4.3265200000000004</v>
      </c>
      <c r="E422" s="89">
        <v>4.59803E-4</v>
      </c>
      <c r="F422" s="88">
        <v>4.7811500000000002</v>
      </c>
      <c r="G422" s="90">
        <v>8.8840000000000002E-2</v>
      </c>
      <c r="H422" s="89">
        <v>6.27996</v>
      </c>
      <c r="I422" s="90">
        <v>3.1835100000000001</v>
      </c>
      <c r="J422" s="83"/>
      <c r="K422" s="83"/>
      <c r="L422" s="83"/>
      <c r="M422" s="83"/>
      <c r="N422" s="83"/>
      <c r="O422" s="83"/>
      <c r="P422" s="83"/>
      <c r="Q422" s="83"/>
      <c r="R422" s="83"/>
      <c r="S422" s="83"/>
      <c r="T422" s="83"/>
      <c r="U422" s="83"/>
      <c r="V422" s="83"/>
      <c r="W422" s="83"/>
      <c r="X422" s="83"/>
      <c r="Y422" s="83"/>
      <c r="Z422" s="83"/>
      <c r="AA422" s="83"/>
      <c r="AD422" s="22"/>
    </row>
    <row r="423" spans="1:30" ht="15" customHeight="1">
      <c r="A423" s="22"/>
      <c r="B423" s="126">
        <v>10.32625</v>
      </c>
      <c r="C423" s="127"/>
      <c r="D423" s="88">
        <v>4.32599</v>
      </c>
      <c r="E423" s="89">
        <v>-7.8406099999999996E-4</v>
      </c>
      <c r="F423" s="88">
        <v>4.7827999999999999</v>
      </c>
      <c r="G423" s="90">
        <v>8.6999999999999994E-2</v>
      </c>
      <c r="H423" s="89">
        <v>6.2808200000000003</v>
      </c>
      <c r="I423" s="90">
        <v>3.18031</v>
      </c>
      <c r="J423" s="83"/>
      <c r="K423" s="83"/>
      <c r="L423" s="83"/>
      <c r="M423" s="83"/>
      <c r="N423" s="83"/>
      <c r="O423" s="83"/>
      <c r="P423" s="83"/>
      <c r="Q423" s="83"/>
      <c r="R423" s="83"/>
      <c r="S423" s="83"/>
      <c r="T423" s="83"/>
      <c r="U423" s="83"/>
      <c r="V423" s="83"/>
      <c r="W423" s="83"/>
      <c r="X423" s="83"/>
      <c r="Y423" s="83"/>
      <c r="Z423" s="83"/>
      <c r="AA423" s="83"/>
      <c r="AD423" s="22"/>
    </row>
    <row r="424" spans="1:30" ht="15" customHeight="1">
      <c r="A424" s="22"/>
      <c r="B424" s="126">
        <v>10.3315</v>
      </c>
      <c r="C424" s="127"/>
      <c r="D424" s="88">
        <v>4.3263800000000003</v>
      </c>
      <c r="E424" s="89">
        <v>1.2863099999999999E-3</v>
      </c>
      <c r="F424" s="88">
        <v>4.78322</v>
      </c>
      <c r="G424" s="90">
        <v>8.9149999999999993E-2</v>
      </c>
      <c r="H424" s="89">
        <v>6.2797599999999996</v>
      </c>
      <c r="I424" s="90">
        <v>3.1823999999999999</v>
      </c>
      <c r="J424" s="83"/>
      <c r="K424" s="83"/>
      <c r="L424" s="83"/>
      <c r="M424" s="83"/>
      <c r="N424" s="83"/>
      <c r="O424" s="83"/>
      <c r="P424" s="83"/>
      <c r="Q424" s="83"/>
      <c r="R424" s="83"/>
      <c r="S424" s="83"/>
      <c r="T424" s="83"/>
      <c r="U424" s="83"/>
      <c r="V424" s="83"/>
      <c r="W424" s="83"/>
      <c r="X424" s="83"/>
      <c r="Y424" s="83"/>
      <c r="Z424" s="83"/>
      <c r="AA424" s="83"/>
      <c r="AD424" s="22"/>
    </row>
    <row r="425" spans="1:30" ht="15" customHeight="1">
      <c r="A425" s="22"/>
      <c r="B425" s="126">
        <v>10.33675</v>
      </c>
      <c r="C425" s="127"/>
      <c r="D425" s="88">
        <v>4.3270200000000001</v>
      </c>
      <c r="E425" s="89">
        <v>2.34541E-3</v>
      </c>
      <c r="F425" s="88">
        <v>4.7830399999999997</v>
      </c>
      <c r="G425" s="90">
        <v>8.9580000000000007E-2</v>
      </c>
      <c r="H425" s="89">
        <v>6.2782999999999998</v>
      </c>
      <c r="I425" s="90">
        <v>3.1815600000000002</v>
      </c>
      <c r="J425" s="83"/>
      <c r="K425" s="83"/>
      <c r="L425" s="83"/>
      <c r="M425" s="83"/>
      <c r="N425" s="83"/>
      <c r="O425" s="83"/>
      <c r="P425" s="83"/>
      <c r="Q425" s="83"/>
      <c r="R425" s="83"/>
      <c r="S425" s="83"/>
      <c r="T425" s="83"/>
      <c r="U425" s="83"/>
      <c r="V425" s="83"/>
      <c r="W425" s="83"/>
      <c r="X425" s="83"/>
      <c r="Y425" s="83"/>
      <c r="Z425" s="83"/>
      <c r="AA425" s="83"/>
      <c r="AD425" s="22"/>
    </row>
    <row r="426" spans="1:30" ht="15" customHeight="1">
      <c r="A426" s="22"/>
      <c r="B426" s="126">
        <v>10.342000000000001</v>
      </c>
      <c r="C426" s="127"/>
      <c r="D426" s="88">
        <v>4.3265399999999996</v>
      </c>
      <c r="E426" s="89">
        <v>1.15237E-3</v>
      </c>
      <c r="F426" s="88">
        <v>4.7835099999999997</v>
      </c>
      <c r="G426" s="90">
        <v>8.9690000000000006E-2</v>
      </c>
      <c r="H426" s="89">
        <v>6.2775699999999999</v>
      </c>
      <c r="I426" s="90">
        <v>3.18011</v>
      </c>
      <c r="J426" s="83"/>
      <c r="K426" s="83"/>
      <c r="L426" s="83"/>
      <c r="M426" s="83"/>
      <c r="N426" s="83"/>
      <c r="O426" s="83"/>
      <c r="P426" s="83"/>
      <c r="Q426" s="83"/>
      <c r="R426" s="83"/>
      <c r="S426" s="83"/>
      <c r="T426" s="83"/>
      <c r="U426" s="83"/>
      <c r="V426" s="83"/>
      <c r="W426" s="83"/>
      <c r="X426" s="83"/>
      <c r="Y426" s="83"/>
      <c r="Z426" s="83"/>
      <c r="AA426" s="83"/>
      <c r="AD426" s="22"/>
    </row>
    <row r="427" spans="1:30" ht="15" customHeight="1">
      <c r="A427" s="22"/>
      <c r="B427" s="126">
        <v>10.347250000000001</v>
      </c>
      <c r="C427" s="127"/>
      <c r="D427" s="88">
        <v>4.3265000000000002</v>
      </c>
      <c r="E427" s="89">
        <v>1.9984299999999998E-3</v>
      </c>
      <c r="F427" s="88">
        <v>4.78362</v>
      </c>
      <c r="G427" s="90">
        <v>9.0450000000000003E-2</v>
      </c>
      <c r="H427" s="89">
        <v>6.2778299999999998</v>
      </c>
      <c r="I427" s="90">
        <v>3.1782900000000001</v>
      </c>
      <c r="J427" s="83"/>
      <c r="K427" s="83"/>
      <c r="L427" s="83"/>
      <c r="M427" s="83"/>
      <c r="N427" s="83"/>
      <c r="O427" s="83"/>
      <c r="P427" s="83"/>
      <c r="Q427" s="83"/>
      <c r="R427" s="83"/>
      <c r="S427" s="83"/>
      <c r="T427" s="83"/>
      <c r="U427" s="83"/>
      <c r="V427" s="83"/>
      <c r="W427" s="83"/>
      <c r="X427" s="83"/>
      <c r="Y427" s="83"/>
      <c r="Z427" s="83"/>
      <c r="AA427" s="83"/>
      <c r="AD427" s="22"/>
    </row>
    <row r="428" spans="1:30" ht="15" customHeight="1">
      <c r="A428" s="22"/>
      <c r="B428" s="126">
        <v>10.352499999999999</v>
      </c>
      <c r="C428" s="127"/>
      <c r="D428" s="88">
        <v>4.3261700000000003</v>
      </c>
      <c r="E428" s="89">
        <v>9.5144700000000001E-4</v>
      </c>
      <c r="F428" s="88">
        <v>4.7833100000000002</v>
      </c>
      <c r="G428" s="90">
        <v>9.1230000000000006E-2</v>
      </c>
      <c r="H428" s="89">
        <v>6.2757199999999997</v>
      </c>
      <c r="I428" s="90">
        <v>3.1786699999999999</v>
      </c>
      <c r="J428" s="83"/>
      <c r="K428" s="83"/>
      <c r="L428" s="83"/>
      <c r="M428" s="83"/>
      <c r="N428" s="83"/>
      <c r="O428" s="83"/>
      <c r="P428" s="83"/>
      <c r="Q428" s="83"/>
      <c r="R428" s="83"/>
      <c r="S428" s="83"/>
      <c r="T428" s="83"/>
      <c r="U428" s="83"/>
      <c r="V428" s="83"/>
      <c r="W428" s="83"/>
      <c r="X428" s="83"/>
      <c r="Y428" s="83"/>
      <c r="Z428" s="83"/>
      <c r="AA428" s="83"/>
      <c r="AD428" s="22"/>
    </row>
    <row r="429" spans="1:30" ht="15" customHeight="1">
      <c r="A429" s="22"/>
      <c r="B429" s="126">
        <v>10.357749999999999</v>
      </c>
      <c r="C429" s="127"/>
      <c r="D429" s="88">
        <v>4.3261700000000003</v>
      </c>
      <c r="E429" s="89">
        <v>1.95115E-3</v>
      </c>
      <c r="F429" s="88">
        <v>4.7832299999999996</v>
      </c>
      <c r="G429" s="90">
        <v>9.0370000000000006E-2</v>
      </c>
      <c r="H429" s="89">
        <v>6.2744400000000002</v>
      </c>
      <c r="I429" s="90">
        <v>3.1774200000000001</v>
      </c>
      <c r="J429" s="83"/>
      <c r="K429" s="83"/>
      <c r="L429" s="83"/>
      <c r="M429" s="83"/>
      <c r="N429" s="83"/>
      <c r="O429" s="83"/>
      <c r="P429" s="83"/>
      <c r="Q429" s="83"/>
      <c r="R429" s="83"/>
      <c r="S429" s="83"/>
      <c r="T429" s="83"/>
      <c r="U429" s="83"/>
      <c r="V429" s="83"/>
      <c r="W429" s="83"/>
      <c r="X429" s="83"/>
      <c r="Y429" s="83"/>
      <c r="Z429" s="83"/>
      <c r="AA429" s="83"/>
      <c r="AD429" s="22"/>
    </row>
    <row r="430" spans="1:30" ht="15" customHeight="1">
      <c r="A430" s="22"/>
      <c r="B430" s="126">
        <v>10.363</v>
      </c>
      <c r="C430" s="127"/>
      <c r="D430" s="88">
        <v>4.3250299999999999</v>
      </c>
      <c r="E430" s="89">
        <v>1.4788900000000001E-3</v>
      </c>
      <c r="F430" s="88">
        <v>4.78261</v>
      </c>
      <c r="G430" s="90">
        <v>9.0230000000000005E-2</v>
      </c>
      <c r="H430" s="89">
        <v>6.2735500000000002</v>
      </c>
      <c r="I430" s="90">
        <v>3.1751900000000002</v>
      </c>
      <c r="J430" s="83"/>
      <c r="K430" s="83"/>
      <c r="L430" s="83"/>
      <c r="M430" s="83"/>
      <c r="N430" s="83"/>
      <c r="O430" s="83"/>
      <c r="P430" s="83"/>
      <c r="Q430" s="83"/>
      <c r="R430" s="83"/>
      <c r="S430" s="83"/>
      <c r="T430" s="83"/>
      <c r="U430" s="83"/>
      <c r="V430" s="83"/>
      <c r="W430" s="83"/>
      <c r="X430" s="83"/>
      <c r="Y430" s="83"/>
      <c r="Z430" s="83"/>
      <c r="AA430" s="83"/>
      <c r="AD430" s="22"/>
    </row>
    <row r="431" spans="1:30" ht="15" customHeight="1">
      <c r="A431" s="22"/>
      <c r="B431" s="126">
        <v>10.36825</v>
      </c>
      <c r="C431" s="127"/>
      <c r="D431" s="88">
        <v>4.3254700000000001</v>
      </c>
      <c r="E431" s="89">
        <v>1.71171E-3</v>
      </c>
      <c r="F431" s="88">
        <v>4.7831900000000003</v>
      </c>
      <c r="G431" s="90">
        <v>9.1300000000000006E-2</v>
      </c>
      <c r="H431" s="89">
        <v>6.2748799999999996</v>
      </c>
      <c r="I431" s="90">
        <v>3.17483</v>
      </c>
      <c r="J431" s="83"/>
      <c r="K431" s="83"/>
      <c r="L431" s="83"/>
      <c r="M431" s="83"/>
      <c r="N431" s="83"/>
      <c r="O431" s="83"/>
      <c r="P431" s="83"/>
      <c r="Q431" s="83"/>
      <c r="R431" s="83"/>
      <c r="S431" s="83"/>
      <c r="T431" s="83"/>
      <c r="U431" s="83"/>
      <c r="V431" s="83"/>
      <c r="W431" s="83"/>
      <c r="X431" s="83"/>
      <c r="Y431" s="83"/>
      <c r="Z431" s="83"/>
      <c r="AA431" s="83"/>
      <c r="AD431" s="22"/>
    </row>
    <row r="432" spans="1:30" ht="15" customHeight="1">
      <c r="A432" s="22"/>
      <c r="B432" s="126">
        <v>10.3735</v>
      </c>
      <c r="C432" s="127"/>
      <c r="D432" s="88">
        <v>4.3260500000000004</v>
      </c>
      <c r="E432" s="89">
        <v>1.3442700000000001E-3</v>
      </c>
      <c r="F432" s="88">
        <v>4.7836699999999999</v>
      </c>
      <c r="G432" s="90">
        <v>9.0690000000000007E-2</v>
      </c>
      <c r="H432" s="89">
        <v>6.2725499999999998</v>
      </c>
      <c r="I432" s="90">
        <v>3.17401</v>
      </c>
      <c r="J432" s="83"/>
      <c r="K432" s="83"/>
      <c r="L432" s="83"/>
      <c r="M432" s="83"/>
      <c r="N432" s="83"/>
      <c r="O432" s="83"/>
      <c r="P432" s="83"/>
      <c r="Q432" s="83"/>
      <c r="R432" s="83"/>
      <c r="S432" s="83"/>
      <c r="T432" s="83"/>
      <c r="U432" s="83"/>
      <c r="V432" s="83"/>
      <c r="W432" s="83"/>
      <c r="X432" s="83"/>
      <c r="Y432" s="83"/>
      <c r="Z432" s="83"/>
      <c r="AA432" s="83"/>
      <c r="AD432" s="22"/>
    </row>
    <row r="433" spans="1:30" ht="15" customHeight="1">
      <c r="A433" s="22"/>
      <c r="B433" s="126">
        <v>10.37875</v>
      </c>
      <c r="C433" s="127"/>
      <c r="D433" s="88">
        <v>4.3259699999999999</v>
      </c>
      <c r="E433" s="89">
        <v>4.4834300000000003E-4</v>
      </c>
      <c r="F433" s="88">
        <v>4.7835299999999998</v>
      </c>
      <c r="G433" s="90">
        <v>9.0480000000000005E-2</v>
      </c>
      <c r="H433" s="89">
        <v>6.27393</v>
      </c>
      <c r="I433" s="90">
        <v>3.1726200000000002</v>
      </c>
      <c r="J433" s="83"/>
      <c r="K433" s="83"/>
      <c r="L433" s="83"/>
      <c r="M433" s="83"/>
      <c r="N433" s="83"/>
      <c r="O433" s="83"/>
      <c r="P433" s="83"/>
      <c r="Q433" s="83"/>
      <c r="R433" s="83"/>
      <c r="S433" s="83"/>
      <c r="T433" s="83"/>
      <c r="U433" s="83"/>
      <c r="V433" s="83"/>
      <c r="W433" s="83"/>
      <c r="X433" s="83"/>
      <c r="Y433" s="83"/>
      <c r="Z433" s="83"/>
      <c r="AA433" s="83"/>
      <c r="AD433" s="22"/>
    </row>
    <row r="434" spans="1:30" ht="15" customHeight="1">
      <c r="A434" s="22"/>
      <c r="B434" s="126">
        <v>10.384</v>
      </c>
      <c r="C434" s="127"/>
      <c r="D434" s="88">
        <v>4.3256699999999997</v>
      </c>
      <c r="E434" s="89">
        <v>1.33248E-3</v>
      </c>
      <c r="F434" s="88">
        <v>4.7845300000000002</v>
      </c>
      <c r="G434" s="90">
        <v>9.1179999999999997E-2</v>
      </c>
      <c r="H434" s="89">
        <v>6.2724799999999998</v>
      </c>
      <c r="I434" s="90">
        <v>3.1701000000000001</v>
      </c>
      <c r="J434" s="83"/>
      <c r="K434" s="83"/>
      <c r="L434" s="83"/>
      <c r="M434" s="83"/>
      <c r="N434" s="83"/>
      <c r="O434" s="83"/>
      <c r="P434" s="83"/>
      <c r="Q434" s="83"/>
      <c r="R434" s="83"/>
      <c r="S434" s="83"/>
      <c r="T434" s="83"/>
      <c r="U434" s="83"/>
      <c r="V434" s="83"/>
      <c r="W434" s="83"/>
      <c r="X434" s="83"/>
      <c r="Y434" s="83"/>
      <c r="Z434" s="83"/>
      <c r="AA434" s="83"/>
      <c r="AD434" s="22"/>
    </row>
    <row r="435" spans="1:30" ht="15" customHeight="1">
      <c r="A435" s="22"/>
      <c r="B435" s="126">
        <v>10.389250000000001</v>
      </c>
      <c r="C435" s="127"/>
      <c r="D435" s="88">
        <v>4.3267300000000004</v>
      </c>
      <c r="E435" s="89">
        <v>7.0822500000000004E-4</v>
      </c>
      <c r="F435" s="88">
        <v>4.7857000000000003</v>
      </c>
      <c r="G435" s="90">
        <v>9.01E-2</v>
      </c>
      <c r="H435" s="89">
        <v>6.2739599999999998</v>
      </c>
      <c r="I435" s="90">
        <v>3.16839</v>
      </c>
      <c r="J435" s="83"/>
      <c r="K435" s="83"/>
      <c r="L435" s="83"/>
      <c r="M435" s="83"/>
      <c r="N435" s="83"/>
      <c r="O435" s="83"/>
      <c r="P435" s="83"/>
      <c r="Q435" s="83"/>
      <c r="R435" s="83"/>
      <c r="S435" s="83"/>
      <c r="T435" s="83"/>
      <c r="U435" s="83"/>
      <c r="V435" s="83"/>
      <c r="W435" s="83"/>
      <c r="X435" s="83"/>
      <c r="Y435" s="83"/>
      <c r="Z435" s="83"/>
      <c r="AA435" s="83"/>
      <c r="AD435" s="22"/>
    </row>
    <row r="436" spans="1:30" ht="15" customHeight="1">
      <c r="A436" s="22"/>
      <c r="B436" s="126">
        <v>10.394500000000001</v>
      </c>
      <c r="C436" s="127"/>
      <c r="D436" s="88">
        <v>4.3266499999999999</v>
      </c>
      <c r="E436" s="89">
        <v>1.12795E-3</v>
      </c>
      <c r="F436" s="88">
        <v>4.7857700000000003</v>
      </c>
      <c r="G436" s="90">
        <v>9.1469999999999996E-2</v>
      </c>
      <c r="H436" s="89">
        <v>6.2730300000000003</v>
      </c>
      <c r="I436" s="90">
        <v>3.1688800000000001</v>
      </c>
      <c r="J436" s="83"/>
      <c r="K436" s="83"/>
      <c r="L436" s="83"/>
      <c r="M436" s="83"/>
      <c r="N436" s="83"/>
      <c r="O436" s="83"/>
      <c r="P436" s="83"/>
      <c r="Q436" s="83"/>
      <c r="R436" s="83"/>
      <c r="S436" s="83"/>
      <c r="T436" s="83"/>
      <c r="U436" s="83"/>
      <c r="V436" s="83"/>
      <c r="W436" s="83"/>
      <c r="X436" s="83"/>
      <c r="Y436" s="83"/>
      <c r="Z436" s="83"/>
      <c r="AA436" s="83"/>
      <c r="AD436" s="22"/>
    </row>
    <row r="437" spans="1:30" ht="15" customHeight="1">
      <c r="A437" s="22"/>
      <c r="B437" s="126">
        <v>10.399749999999999</v>
      </c>
      <c r="C437" s="127"/>
      <c r="D437" s="88">
        <v>4.3278699999999999</v>
      </c>
      <c r="E437" s="89">
        <v>1.0231000000000001E-3</v>
      </c>
      <c r="F437" s="88">
        <v>4.7872500000000002</v>
      </c>
      <c r="G437" s="90">
        <v>9.2450000000000004E-2</v>
      </c>
      <c r="H437" s="89">
        <v>6.2743099999999998</v>
      </c>
      <c r="I437" s="90">
        <v>3.1700599999999999</v>
      </c>
      <c r="J437" s="83"/>
      <c r="K437" s="83"/>
      <c r="L437" s="83"/>
      <c r="M437" s="83"/>
      <c r="N437" s="83"/>
      <c r="O437" s="83"/>
      <c r="P437" s="83"/>
      <c r="Q437" s="83"/>
      <c r="R437" s="83"/>
      <c r="S437" s="83"/>
      <c r="T437" s="83"/>
      <c r="U437" s="83"/>
      <c r="V437" s="83"/>
      <c r="W437" s="83"/>
      <c r="X437" s="83"/>
      <c r="Y437" s="83"/>
      <c r="Z437" s="83"/>
      <c r="AA437" s="83"/>
      <c r="AD437" s="22"/>
    </row>
    <row r="438" spans="1:30" ht="15" customHeight="1">
      <c r="A438" s="22"/>
      <c r="B438" s="126">
        <v>10.404999999999999</v>
      </c>
      <c r="C438" s="127"/>
      <c r="D438" s="88">
        <v>4.3275800000000002</v>
      </c>
      <c r="E438" s="89">
        <v>1.8877900000000001E-3</v>
      </c>
      <c r="F438" s="88">
        <v>4.7873900000000003</v>
      </c>
      <c r="G438" s="90">
        <v>9.1429999999999997E-2</v>
      </c>
      <c r="H438" s="89">
        <v>6.2740099999999996</v>
      </c>
      <c r="I438" s="90">
        <v>3.16858</v>
      </c>
      <c r="J438" s="83"/>
      <c r="K438" s="83"/>
      <c r="L438" s="83"/>
      <c r="M438" s="83"/>
      <c r="N438" s="83"/>
      <c r="O438" s="83"/>
      <c r="P438" s="83"/>
      <c r="Q438" s="83"/>
      <c r="R438" s="83"/>
      <c r="S438" s="83"/>
      <c r="T438" s="83"/>
      <c r="U438" s="83"/>
      <c r="V438" s="83"/>
      <c r="W438" s="83"/>
      <c r="X438" s="83"/>
      <c r="Y438" s="83"/>
      <c r="Z438" s="83"/>
      <c r="AA438" s="83"/>
      <c r="AD438" s="22"/>
    </row>
    <row r="439" spans="1:30" ht="15" customHeight="1">
      <c r="A439" s="22"/>
      <c r="B439" s="126">
        <v>10.41025</v>
      </c>
      <c r="C439" s="127"/>
      <c r="D439" s="88">
        <v>4.3294499999999996</v>
      </c>
      <c r="E439" s="89">
        <v>1.7111800000000001E-3</v>
      </c>
      <c r="F439" s="88">
        <v>4.7887500000000003</v>
      </c>
      <c r="G439" s="90">
        <v>9.2649999999999996E-2</v>
      </c>
      <c r="H439" s="89">
        <v>6.2724500000000001</v>
      </c>
      <c r="I439" s="90">
        <v>3.1690700000000001</v>
      </c>
      <c r="J439" s="83"/>
      <c r="K439" s="83"/>
      <c r="L439" s="83"/>
      <c r="M439" s="83"/>
      <c r="N439" s="83"/>
      <c r="O439" s="83"/>
      <c r="P439" s="83"/>
      <c r="Q439" s="83"/>
      <c r="R439" s="83"/>
      <c r="S439" s="83"/>
      <c r="T439" s="83"/>
      <c r="U439" s="83"/>
      <c r="V439" s="83"/>
      <c r="W439" s="83"/>
      <c r="X439" s="83"/>
      <c r="Y439" s="83"/>
      <c r="Z439" s="83"/>
      <c r="AA439" s="83"/>
      <c r="AD439" s="22"/>
    </row>
    <row r="440" spans="1:30" ht="15" customHeight="1">
      <c r="A440" s="22"/>
      <c r="B440" s="126">
        <v>10.4155</v>
      </c>
      <c r="C440" s="127"/>
      <c r="D440" s="88">
        <v>4.3293799999999996</v>
      </c>
      <c r="E440" s="89">
        <v>1.77158E-3</v>
      </c>
      <c r="F440" s="88">
        <v>4.7883899999999997</v>
      </c>
      <c r="G440" s="90">
        <v>9.1859999999999997E-2</v>
      </c>
      <c r="H440" s="89">
        <v>6.2735700000000003</v>
      </c>
      <c r="I440" s="90">
        <v>3.1661000000000001</v>
      </c>
      <c r="J440" s="83"/>
      <c r="K440" s="83"/>
      <c r="L440" s="83"/>
      <c r="M440" s="83"/>
      <c r="N440" s="83"/>
      <c r="O440" s="83"/>
      <c r="P440" s="83"/>
      <c r="Q440" s="83"/>
      <c r="R440" s="83"/>
      <c r="S440" s="83"/>
      <c r="T440" s="83"/>
      <c r="U440" s="83"/>
      <c r="V440" s="83"/>
      <c r="W440" s="83"/>
      <c r="X440" s="83"/>
      <c r="Y440" s="83"/>
      <c r="Z440" s="83"/>
      <c r="AA440" s="83"/>
      <c r="AD440" s="22"/>
    </row>
    <row r="441" spans="1:30" ht="15" customHeight="1">
      <c r="A441" s="22"/>
      <c r="B441" s="126">
        <v>10.42075</v>
      </c>
      <c r="C441" s="127"/>
      <c r="D441" s="88">
        <v>4.3293299999999997</v>
      </c>
      <c r="E441" s="89">
        <v>2.2389200000000001E-3</v>
      </c>
      <c r="F441" s="88">
        <v>4.7888000000000002</v>
      </c>
      <c r="G441" s="90">
        <v>9.2810000000000004E-2</v>
      </c>
      <c r="H441" s="89">
        <v>6.2715199999999998</v>
      </c>
      <c r="I441" s="90">
        <v>3.1668799999999999</v>
      </c>
      <c r="J441" s="83"/>
      <c r="K441" s="83"/>
      <c r="L441" s="83"/>
      <c r="M441" s="83"/>
      <c r="N441" s="83"/>
      <c r="O441" s="83"/>
      <c r="P441" s="83"/>
      <c r="Q441" s="83"/>
      <c r="R441" s="83"/>
      <c r="S441" s="83"/>
      <c r="T441" s="83"/>
      <c r="U441" s="83"/>
      <c r="V441" s="83"/>
      <c r="W441" s="83"/>
      <c r="X441" s="83"/>
      <c r="Y441" s="83"/>
      <c r="Z441" s="83"/>
      <c r="AA441" s="83"/>
      <c r="AD441" s="22"/>
    </row>
    <row r="442" spans="1:30" ht="15" customHeight="1">
      <c r="A442" s="22"/>
      <c r="B442" s="126">
        <v>10.426</v>
      </c>
      <c r="C442" s="127"/>
      <c r="D442" s="88">
        <v>4.3290899999999999</v>
      </c>
      <c r="E442" s="89">
        <v>1.73675E-3</v>
      </c>
      <c r="F442" s="88">
        <v>4.7891300000000001</v>
      </c>
      <c r="G442" s="90">
        <v>9.2030000000000001E-2</v>
      </c>
      <c r="H442" s="89">
        <v>6.2724099999999998</v>
      </c>
      <c r="I442" s="90">
        <v>3.16412</v>
      </c>
      <c r="J442" s="83"/>
      <c r="K442" s="83"/>
      <c r="L442" s="83"/>
      <c r="M442" s="83"/>
      <c r="N442" s="83"/>
      <c r="O442" s="83"/>
      <c r="P442" s="83"/>
      <c r="Q442" s="83"/>
      <c r="R442" s="83"/>
      <c r="S442" s="83"/>
      <c r="T442" s="83"/>
      <c r="U442" s="83"/>
      <c r="V442" s="83"/>
      <c r="W442" s="83"/>
      <c r="X442" s="83"/>
      <c r="Y442" s="83"/>
      <c r="Z442" s="83"/>
      <c r="AA442" s="83"/>
      <c r="AD442" s="22"/>
    </row>
    <row r="443" spans="1:30" ht="15" customHeight="1">
      <c r="A443" s="22"/>
      <c r="B443" s="126">
        <v>10.43125</v>
      </c>
      <c r="C443" s="127"/>
      <c r="D443" s="88">
        <v>4.3297999999999996</v>
      </c>
      <c r="E443" s="89">
        <v>1.9162700000000001E-3</v>
      </c>
      <c r="F443" s="88">
        <v>4.7899099999999999</v>
      </c>
      <c r="G443" s="90">
        <v>9.3179999999999999E-2</v>
      </c>
      <c r="H443" s="89">
        <v>6.27271</v>
      </c>
      <c r="I443" s="90">
        <v>3.1638899999999999</v>
      </c>
      <c r="J443" s="83"/>
      <c r="K443" s="83"/>
      <c r="L443" s="83"/>
      <c r="M443" s="83"/>
      <c r="N443" s="83"/>
      <c r="O443" s="83"/>
      <c r="P443" s="83"/>
      <c r="Q443" s="83"/>
      <c r="R443" s="83"/>
      <c r="S443" s="83"/>
      <c r="T443" s="83"/>
      <c r="U443" s="83"/>
      <c r="V443" s="83"/>
      <c r="W443" s="83"/>
      <c r="X443" s="83"/>
      <c r="Y443" s="83"/>
      <c r="Z443" s="83"/>
      <c r="AA443" s="83"/>
      <c r="AD443" s="22"/>
    </row>
    <row r="444" spans="1:30" ht="15" customHeight="1">
      <c r="A444" s="22"/>
      <c r="B444" s="126">
        <v>10.436500000000001</v>
      </c>
      <c r="C444" s="127"/>
      <c r="D444" s="88">
        <v>4.3288000000000002</v>
      </c>
      <c r="E444" s="89">
        <v>2.9230599999999999E-3</v>
      </c>
      <c r="F444" s="88">
        <v>4.7904200000000001</v>
      </c>
      <c r="G444" s="90">
        <v>9.3289999999999998E-2</v>
      </c>
      <c r="H444" s="89">
        <v>6.2720399999999996</v>
      </c>
      <c r="I444" s="90">
        <v>3.1626500000000002</v>
      </c>
      <c r="J444" s="83"/>
      <c r="K444" s="83"/>
      <c r="L444" s="83"/>
      <c r="M444" s="83"/>
      <c r="N444" s="83"/>
      <c r="O444" s="83"/>
      <c r="P444" s="83"/>
      <c r="Q444" s="83"/>
      <c r="R444" s="83"/>
      <c r="S444" s="83"/>
      <c r="T444" s="83"/>
      <c r="U444" s="83"/>
      <c r="V444" s="83"/>
      <c r="W444" s="83"/>
      <c r="X444" s="83"/>
      <c r="Y444" s="83"/>
      <c r="Z444" s="83"/>
      <c r="AA444" s="83"/>
      <c r="AD444" s="22"/>
    </row>
    <row r="445" spans="1:30" ht="15" customHeight="1">
      <c r="A445" s="22"/>
      <c r="B445" s="126">
        <v>10.441750000000001</v>
      </c>
      <c r="C445" s="127"/>
      <c r="D445" s="88">
        <v>4.32742</v>
      </c>
      <c r="E445" s="89">
        <v>3.2569299999999999E-3</v>
      </c>
      <c r="F445" s="88">
        <v>4.7898699999999996</v>
      </c>
      <c r="G445" s="90">
        <v>9.493E-2</v>
      </c>
      <c r="H445" s="89">
        <v>6.2706999999999997</v>
      </c>
      <c r="I445" s="90">
        <v>3.1613899999999999</v>
      </c>
      <c r="J445" s="83"/>
      <c r="K445" s="83"/>
      <c r="L445" s="83"/>
      <c r="M445" s="83"/>
      <c r="N445" s="83"/>
      <c r="O445" s="83"/>
      <c r="P445" s="83"/>
      <c r="Q445" s="83"/>
      <c r="R445" s="83"/>
      <c r="S445" s="83"/>
      <c r="T445" s="83"/>
      <c r="U445" s="83"/>
      <c r="V445" s="83"/>
      <c r="W445" s="83"/>
      <c r="X445" s="83"/>
      <c r="Y445" s="83"/>
      <c r="Z445" s="83"/>
      <c r="AA445" s="83"/>
      <c r="AD445" s="22"/>
    </row>
    <row r="446" spans="1:30" ht="15" customHeight="1">
      <c r="A446" s="22"/>
      <c r="B446" s="126">
        <v>10.446999999999999</v>
      </c>
      <c r="C446" s="127"/>
      <c r="D446" s="88">
        <v>4.3277900000000002</v>
      </c>
      <c r="E446" s="89">
        <v>2.6474699999999999E-3</v>
      </c>
      <c r="F446" s="88">
        <v>4.7905300000000004</v>
      </c>
      <c r="G446" s="90">
        <v>9.4289999999999999E-2</v>
      </c>
      <c r="H446" s="89">
        <v>6.2712399999999997</v>
      </c>
      <c r="I446" s="90">
        <v>3.1610200000000002</v>
      </c>
      <c r="J446" s="83"/>
      <c r="K446" s="83"/>
      <c r="L446" s="83"/>
      <c r="M446" s="83"/>
      <c r="N446" s="83"/>
      <c r="O446" s="83"/>
      <c r="P446" s="83"/>
      <c r="Q446" s="83"/>
      <c r="R446" s="83"/>
      <c r="S446" s="83"/>
      <c r="T446" s="83"/>
      <c r="U446" s="83"/>
      <c r="V446" s="83"/>
      <c r="W446" s="83"/>
      <c r="X446" s="83"/>
      <c r="Y446" s="83"/>
      <c r="Z446" s="83"/>
      <c r="AA446" s="83"/>
      <c r="AD446" s="22"/>
    </row>
    <row r="447" spans="1:30" ht="15" customHeight="1">
      <c r="A447" s="22"/>
      <c r="B447" s="126">
        <v>10.452249999999999</v>
      </c>
      <c r="C447" s="127"/>
      <c r="D447" s="88">
        <v>4.3277099999999997</v>
      </c>
      <c r="E447" s="89">
        <v>1.2362499999999999E-3</v>
      </c>
      <c r="F447" s="88">
        <v>4.7907900000000003</v>
      </c>
      <c r="G447" s="90">
        <v>9.4460000000000002E-2</v>
      </c>
      <c r="H447" s="89">
        <v>6.2721400000000003</v>
      </c>
      <c r="I447" s="90">
        <v>3.15863</v>
      </c>
      <c r="J447" s="83"/>
      <c r="K447" s="83"/>
      <c r="L447" s="83"/>
      <c r="M447" s="83"/>
      <c r="N447" s="83"/>
      <c r="O447" s="83"/>
      <c r="P447" s="83"/>
      <c r="Q447" s="83"/>
      <c r="R447" s="83"/>
      <c r="S447" s="83"/>
      <c r="T447" s="83"/>
      <c r="U447" s="83"/>
      <c r="V447" s="83"/>
      <c r="W447" s="83"/>
      <c r="X447" s="83"/>
      <c r="Y447" s="83"/>
      <c r="Z447" s="83"/>
      <c r="AA447" s="83"/>
      <c r="AD447" s="22"/>
    </row>
    <row r="448" spans="1:30" ht="15" customHeight="1">
      <c r="A448" s="22"/>
      <c r="B448" s="126">
        <v>10.4575</v>
      </c>
      <c r="C448" s="127"/>
      <c r="D448" s="88">
        <v>4.3264699999999996</v>
      </c>
      <c r="E448" s="89">
        <v>-1.7454100000000001E-4</v>
      </c>
      <c r="F448" s="88">
        <v>4.7913199999999998</v>
      </c>
      <c r="G448" s="90">
        <v>9.3899999999999997E-2</v>
      </c>
      <c r="H448" s="89">
        <v>6.2725999999999997</v>
      </c>
      <c r="I448" s="90">
        <v>3.1566299999999998</v>
      </c>
      <c r="J448" s="83"/>
      <c r="K448" s="83"/>
      <c r="L448" s="83"/>
      <c r="M448" s="83"/>
      <c r="N448" s="83"/>
      <c r="O448" s="83"/>
      <c r="P448" s="83"/>
      <c r="Q448" s="83"/>
      <c r="R448" s="83"/>
      <c r="S448" s="83"/>
      <c r="T448" s="83"/>
      <c r="U448" s="83"/>
      <c r="V448" s="83"/>
      <c r="W448" s="83"/>
      <c r="X448" s="83"/>
      <c r="Y448" s="83"/>
      <c r="Z448" s="83"/>
      <c r="AA448" s="83"/>
      <c r="AD448" s="22"/>
    </row>
    <row r="449" spans="1:30" ht="15" customHeight="1">
      <c r="A449" s="22"/>
      <c r="B449" s="126">
        <v>10.46275</v>
      </c>
      <c r="C449" s="127"/>
      <c r="D449" s="88">
        <v>4.3266999999999998</v>
      </c>
      <c r="E449" s="89">
        <v>-9.4608400000000003E-4</v>
      </c>
      <c r="F449" s="88">
        <v>4.7911299999999999</v>
      </c>
      <c r="G449" s="90">
        <v>9.4390000000000002E-2</v>
      </c>
      <c r="H449" s="89">
        <v>6.2702400000000003</v>
      </c>
      <c r="I449" s="90">
        <v>3.1561400000000002</v>
      </c>
      <c r="J449" s="83"/>
      <c r="K449" s="83"/>
      <c r="L449" s="83"/>
      <c r="M449" s="83"/>
      <c r="N449" s="83"/>
      <c r="O449" s="83"/>
      <c r="P449" s="83"/>
      <c r="Q449" s="83"/>
      <c r="R449" s="83"/>
      <c r="S449" s="83"/>
      <c r="T449" s="83"/>
      <c r="U449" s="83"/>
      <c r="V449" s="83"/>
      <c r="W449" s="83"/>
      <c r="X449" s="83"/>
      <c r="Y449" s="83"/>
      <c r="Z449" s="83"/>
      <c r="AA449" s="83"/>
      <c r="AD449" s="22"/>
    </row>
    <row r="450" spans="1:30" ht="15" customHeight="1">
      <c r="A450" s="22"/>
      <c r="B450" s="126">
        <v>10.468</v>
      </c>
      <c r="C450" s="127"/>
      <c r="D450" s="88">
        <v>4.3272399999999998</v>
      </c>
      <c r="E450" s="89">
        <v>-1.57037E-3</v>
      </c>
      <c r="F450" s="88">
        <v>4.7919700000000001</v>
      </c>
      <c r="G450" s="90">
        <v>9.3869999999999995E-2</v>
      </c>
      <c r="H450" s="89">
        <v>6.2709599999999996</v>
      </c>
      <c r="I450" s="90">
        <v>3.1535199999999999</v>
      </c>
      <c r="J450" s="83"/>
      <c r="K450" s="83"/>
      <c r="L450" s="83"/>
      <c r="M450" s="83"/>
      <c r="N450" s="83"/>
      <c r="O450" s="83"/>
      <c r="P450" s="83"/>
      <c r="Q450" s="83"/>
      <c r="R450" s="83"/>
      <c r="S450" s="83"/>
      <c r="T450" s="83"/>
      <c r="U450" s="83"/>
      <c r="V450" s="83"/>
      <c r="W450" s="83"/>
      <c r="X450" s="83"/>
      <c r="Y450" s="83"/>
      <c r="Z450" s="83"/>
      <c r="AA450" s="83"/>
      <c r="AD450" s="22"/>
    </row>
    <row r="451" spans="1:30" ht="15" customHeight="1">
      <c r="A451" s="22"/>
      <c r="B451" s="126">
        <v>10.47325</v>
      </c>
      <c r="C451" s="127"/>
      <c r="D451" s="88">
        <v>4.3270400000000002</v>
      </c>
      <c r="E451" s="89">
        <v>-1.59807E-3</v>
      </c>
      <c r="F451" s="88">
        <v>4.7919799999999997</v>
      </c>
      <c r="G451" s="90">
        <v>9.5159999999999995E-2</v>
      </c>
      <c r="H451" s="89">
        <v>6.2693599999999998</v>
      </c>
      <c r="I451" s="90">
        <v>3.1535799999999998</v>
      </c>
      <c r="J451" s="83"/>
      <c r="K451" s="83"/>
      <c r="L451" s="83"/>
      <c r="M451" s="83"/>
      <c r="N451" s="83"/>
      <c r="O451" s="83"/>
      <c r="P451" s="83"/>
      <c r="Q451" s="83"/>
      <c r="R451" s="83"/>
      <c r="S451" s="83"/>
      <c r="T451" s="83"/>
      <c r="U451" s="83"/>
      <c r="V451" s="83"/>
      <c r="W451" s="83"/>
      <c r="X451" s="83"/>
      <c r="Y451" s="83"/>
      <c r="Z451" s="83"/>
      <c r="AA451" s="83"/>
      <c r="AD451" s="22"/>
    </row>
    <row r="452" spans="1:30" ht="15" customHeight="1">
      <c r="A452" s="22"/>
      <c r="B452" s="126">
        <v>10.4785</v>
      </c>
      <c r="C452" s="127"/>
      <c r="D452" s="88">
        <v>4.3279500000000004</v>
      </c>
      <c r="E452" s="89">
        <v>-2.6141799999999998E-3</v>
      </c>
      <c r="F452" s="88">
        <v>4.7935499999999998</v>
      </c>
      <c r="G452" s="90">
        <v>9.5130000000000006E-2</v>
      </c>
      <c r="H452" s="89">
        <v>6.2707800000000002</v>
      </c>
      <c r="I452" s="90">
        <v>3.1525300000000001</v>
      </c>
      <c r="J452" s="83"/>
      <c r="K452" s="83"/>
      <c r="L452" s="83"/>
      <c r="M452" s="83"/>
      <c r="N452" s="83"/>
      <c r="O452" s="83"/>
      <c r="P452" s="83"/>
      <c r="Q452" s="83"/>
      <c r="R452" s="83"/>
      <c r="S452" s="83"/>
      <c r="T452" s="83"/>
      <c r="U452" s="83"/>
      <c r="V452" s="83"/>
      <c r="W452" s="83"/>
      <c r="X452" s="83"/>
      <c r="Y452" s="83"/>
      <c r="Z452" s="83"/>
      <c r="AA452" s="83"/>
      <c r="AD452" s="22"/>
    </row>
    <row r="453" spans="1:30" ht="15" customHeight="1">
      <c r="A453" s="22"/>
      <c r="B453" s="126">
        <v>10.483750000000001</v>
      </c>
      <c r="C453" s="127"/>
      <c r="D453" s="88">
        <v>4.3277400000000004</v>
      </c>
      <c r="E453" s="89">
        <v>-2.54441E-3</v>
      </c>
      <c r="F453" s="88">
        <v>4.7928699999999997</v>
      </c>
      <c r="G453" s="90">
        <v>9.6299999999999997E-2</v>
      </c>
      <c r="H453" s="89">
        <v>6.2709599999999996</v>
      </c>
      <c r="I453" s="90">
        <v>3.1522399999999999</v>
      </c>
      <c r="J453" s="83"/>
      <c r="K453" s="83"/>
      <c r="L453" s="83"/>
      <c r="M453" s="83"/>
      <c r="N453" s="83"/>
      <c r="O453" s="83"/>
      <c r="P453" s="83"/>
      <c r="Q453" s="83"/>
      <c r="R453" s="83"/>
      <c r="S453" s="83"/>
      <c r="T453" s="83"/>
      <c r="U453" s="83"/>
      <c r="V453" s="83"/>
      <c r="W453" s="83"/>
      <c r="X453" s="83"/>
      <c r="Y453" s="83"/>
      <c r="Z453" s="83"/>
      <c r="AA453" s="83"/>
      <c r="AD453" s="22"/>
    </row>
    <row r="454" spans="1:30" ht="15" customHeight="1">
      <c r="A454" s="22"/>
      <c r="B454" s="126">
        <v>10.489000000000001</v>
      </c>
      <c r="C454" s="127"/>
      <c r="D454" s="88">
        <v>4.3277999999999999</v>
      </c>
      <c r="E454" s="89">
        <v>-2.57194E-3</v>
      </c>
      <c r="F454" s="88">
        <v>4.7940899999999997</v>
      </c>
      <c r="G454" s="90">
        <v>9.6970000000000001E-2</v>
      </c>
      <c r="H454" s="89">
        <v>6.2692800000000002</v>
      </c>
      <c r="I454" s="90">
        <v>3.15062</v>
      </c>
      <c r="J454" s="83"/>
      <c r="K454" s="83"/>
      <c r="L454" s="83"/>
      <c r="M454" s="83"/>
      <c r="N454" s="83"/>
      <c r="O454" s="83"/>
      <c r="P454" s="83"/>
      <c r="Q454" s="83"/>
      <c r="R454" s="83"/>
      <c r="S454" s="83"/>
      <c r="T454" s="83"/>
      <c r="U454" s="83"/>
      <c r="V454" s="83"/>
      <c r="W454" s="83"/>
      <c r="X454" s="83"/>
      <c r="Y454" s="83"/>
      <c r="Z454" s="83"/>
      <c r="AA454" s="83"/>
      <c r="AD454" s="22"/>
    </row>
    <row r="455" spans="1:30" ht="15" customHeight="1">
      <c r="A455" s="22"/>
      <c r="B455" s="126">
        <v>10.494249999999999</v>
      </c>
      <c r="C455" s="127"/>
      <c r="D455" s="88">
        <v>4.3278400000000001</v>
      </c>
      <c r="E455" s="89">
        <v>-2.78086E-3</v>
      </c>
      <c r="F455" s="88">
        <v>4.79352</v>
      </c>
      <c r="G455" s="90">
        <v>9.7869999999999999E-2</v>
      </c>
      <c r="H455" s="89">
        <v>6.2679900000000002</v>
      </c>
      <c r="I455" s="90">
        <v>3.1494399999999998</v>
      </c>
      <c r="J455" s="83"/>
      <c r="K455" s="83"/>
      <c r="L455" s="83"/>
      <c r="M455" s="83"/>
      <c r="N455" s="83"/>
      <c r="O455" s="83"/>
      <c r="P455" s="83"/>
      <c r="Q455" s="83"/>
      <c r="R455" s="83"/>
      <c r="S455" s="83"/>
      <c r="T455" s="83"/>
      <c r="U455" s="83"/>
      <c r="V455" s="83"/>
      <c r="W455" s="83"/>
      <c r="X455" s="83"/>
      <c r="Y455" s="83"/>
      <c r="Z455" s="83"/>
      <c r="AA455" s="83"/>
      <c r="AD455" s="22"/>
    </row>
    <row r="456" spans="1:30" ht="15" customHeight="1">
      <c r="A456" s="22"/>
      <c r="B456" s="126">
        <v>10.499499999999999</v>
      </c>
      <c r="C456" s="127"/>
      <c r="D456" s="88">
        <v>4.3274600000000003</v>
      </c>
      <c r="E456" s="89">
        <v>-3.5179299999999998E-3</v>
      </c>
      <c r="F456" s="88">
        <v>4.7935499999999998</v>
      </c>
      <c r="G456" s="90">
        <v>9.8369999999999999E-2</v>
      </c>
      <c r="H456" s="89">
        <v>6.2674000000000003</v>
      </c>
      <c r="I456" s="90">
        <v>3.1479499999999998</v>
      </c>
      <c r="J456" s="83"/>
      <c r="K456" s="83"/>
      <c r="L456" s="83"/>
      <c r="M456" s="83"/>
      <c r="N456" s="83"/>
      <c r="O456" s="83"/>
      <c r="P456" s="83"/>
      <c r="Q456" s="83"/>
      <c r="R456" s="83"/>
      <c r="S456" s="83"/>
      <c r="T456" s="83"/>
      <c r="U456" s="83"/>
      <c r="V456" s="83"/>
      <c r="W456" s="83"/>
      <c r="X456" s="83"/>
      <c r="Y456" s="83"/>
      <c r="Z456" s="83"/>
      <c r="AA456" s="83"/>
      <c r="AD456" s="22"/>
    </row>
    <row r="457" spans="1:30" ht="15" customHeight="1">
      <c r="A457" s="22"/>
      <c r="B457" s="126">
        <v>10.50475</v>
      </c>
      <c r="C457" s="127"/>
      <c r="D457" s="88">
        <v>4.32761</v>
      </c>
      <c r="E457" s="89">
        <v>-2.6473099999999999E-3</v>
      </c>
      <c r="F457" s="88">
        <v>4.7934099999999997</v>
      </c>
      <c r="G457" s="90">
        <v>9.9260000000000001E-2</v>
      </c>
      <c r="H457" s="89">
        <v>6.2664600000000004</v>
      </c>
      <c r="I457" s="90">
        <v>3.14628</v>
      </c>
      <c r="J457" s="83"/>
      <c r="K457" s="83"/>
      <c r="L457" s="83"/>
      <c r="M457" s="83"/>
      <c r="N457" s="83"/>
      <c r="O457" s="83"/>
      <c r="P457" s="83"/>
      <c r="Q457" s="83"/>
      <c r="R457" s="83"/>
      <c r="S457" s="83"/>
      <c r="T457" s="83"/>
      <c r="U457" s="83"/>
      <c r="V457" s="83"/>
      <c r="W457" s="83"/>
      <c r="X457" s="83"/>
      <c r="Y457" s="83"/>
      <c r="Z457" s="83"/>
      <c r="AA457" s="83"/>
      <c r="AD457" s="22"/>
    </row>
    <row r="458" spans="1:30" ht="15" customHeight="1">
      <c r="A458" s="22"/>
      <c r="B458" s="126">
        <v>10.51</v>
      </c>
      <c r="C458" s="127"/>
      <c r="D458" s="88">
        <v>4.3274400000000002</v>
      </c>
      <c r="E458" s="89">
        <v>-2.3067399999999998E-3</v>
      </c>
      <c r="F458" s="88">
        <v>4.7938400000000003</v>
      </c>
      <c r="G458" s="90">
        <v>0.1008</v>
      </c>
      <c r="H458" s="89">
        <v>6.2652599999999996</v>
      </c>
      <c r="I458" s="90">
        <v>3.14696</v>
      </c>
      <c r="J458" s="83"/>
      <c r="K458" s="83"/>
      <c r="L458" s="83"/>
      <c r="M458" s="83"/>
      <c r="N458" s="83"/>
      <c r="O458" s="83"/>
      <c r="P458" s="83"/>
      <c r="Q458" s="83"/>
      <c r="R458" s="83"/>
      <c r="S458" s="83"/>
      <c r="T458" s="83"/>
      <c r="U458" s="83"/>
      <c r="V458" s="83"/>
      <c r="W458" s="83"/>
      <c r="X458" s="83"/>
      <c r="Y458" s="83"/>
      <c r="Z458" s="83"/>
      <c r="AA458" s="83"/>
      <c r="AD458" s="22"/>
    </row>
    <row r="459" spans="1:30" ht="15" customHeight="1">
      <c r="A459" s="22"/>
      <c r="B459" s="126">
        <v>10.51525</v>
      </c>
      <c r="C459" s="127"/>
      <c r="D459" s="88">
        <v>4.3277200000000002</v>
      </c>
      <c r="E459" s="89">
        <v>-1.9623000000000002E-3</v>
      </c>
      <c r="F459" s="88">
        <v>4.7938299999999998</v>
      </c>
      <c r="G459" s="90">
        <v>0.10274999999999999</v>
      </c>
      <c r="H459" s="89">
        <v>6.26403</v>
      </c>
      <c r="I459" s="90">
        <v>3.1463100000000002</v>
      </c>
      <c r="J459" s="83"/>
      <c r="K459" s="83"/>
      <c r="L459" s="83"/>
      <c r="M459" s="83"/>
      <c r="N459" s="83"/>
      <c r="O459" s="83"/>
      <c r="P459" s="83"/>
      <c r="Q459" s="83"/>
      <c r="R459" s="83"/>
      <c r="S459" s="83"/>
      <c r="T459" s="83"/>
      <c r="U459" s="83"/>
      <c r="V459" s="83"/>
      <c r="W459" s="83"/>
      <c r="X459" s="83"/>
      <c r="Y459" s="83"/>
      <c r="Z459" s="83"/>
      <c r="AA459" s="83"/>
      <c r="AD459" s="22"/>
    </row>
    <row r="460" spans="1:30" ht="15" customHeight="1">
      <c r="A460" s="22"/>
      <c r="B460" s="126">
        <v>10.5205</v>
      </c>
      <c r="C460" s="127"/>
      <c r="D460" s="88">
        <v>4.3258700000000001</v>
      </c>
      <c r="E460" s="89">
        <v>-2.6818100000000002E-3</v>
      </c>
      <c r="F460" s="88">
        <v>4.7925300000000002</v>
      </c>
      <c r="G460" s="90">
        <v>0.10335999999999999</v>
      </c>
      <c r="H460" s="89">
        <v>6.2622099999999996</v>
      </c>
      <c r="I460" s="90">
        <v>3.14466</v>
      </c>
      <c r="J460" s="83"/>
      <c r="K460" s="83"/>
      <c r="L460" s="83"/>
      <c r="M460" s="83"/>
      <c r="N460" s="83"/>
      <c r="O460" s="83"/>
      <c r="P460" s="83"/>
      <c r="Q460" s="83"/>
      <c r="R460" s="83"/>
      <c r="S460" s="83"/>
      <c r="T460" s="83"/>
      <c r="U460" s="83"/>
      <c r="V460" s="83"/>
      <c r="W460" s="83"/>
      <c r="X460" s="83"/>
      <c r="Y460" s="83"/>
      <c r="Z460" s="83"/>
      <c r="AA460" s="83"/>
      <c r="AD460" s="22"/>
    </row>
    <row r="461" spans="1:30" ht="15" customHeight="1">
      <c r="A461" s="22"/>
      <c r="B461" s="126">
        <v>10.52575</v>
      </c>
      <c r="C461" s="127"/>
      <c r="D461" s="88">
        <v>4.3264500000000004</v>
      </c>
      <c r="E461" s="89">
        <v>-3.1310399999999999E-3</v>
      </c>
      <c r="F461" s="88">
        <v>4.7930099999999998</v>
      </c>
      <c r="G461" s="90">
        <v>0.10312</v>
      </c>
      <c r="H461" s="89">
        <v>6.2623699999999998</v>
      </c>
      <c r="I461" s="90">
        <v>3.1433499999999999</v>
      </c>
      <c r="J461" s="83"/>
      <c r="K461" s="83"/>
      <c r="L461" s="83"/>
      <c r="M461" s="83"/>
      <c r="N461" s="83"/>
      <c r="O461" s="83"/>
      <c r="P461" s="83"/>
      <c r="Q461" s="83"/>
      <c r="R461" s="83"/>
      <c r="S461" s="83"/>
      <c r="T461" s="83"/>
      <c r="U461" s="83"/>
      <c r="V461" s="83"/>
      <c r="W461" s="83"/>
      <c r="X461" s="83"/>
      <c r="Y461" s="83"/>
      <c r="Z461" s="83"/>
      <c r="AA461" s="83"/>
      <c r="AD461" s="22"/>
    </row>
    <row r="462" spans="1:30" ht="15" customHeight="1">
      <c r="A462" s="22"/>
      <c r="B462" s="126">
        <v>10.531000000000001</v>
      </c>
      <c r="C462" s="127"/>
      <c r="D462" s="88">
        <v>4.3256899999999998</v>
      </c>
      <c r="E462" s="89">
        <v>-2.72245E-3</v>
      </c>
      <c r="F462" s="88">
        <v>4.7932899999999998</v>
      </c>
      <c r="G462" s="90">
        <v>0.10505</v>
      </c>
      <c r="H462" s="89">
        <v>6.2614900000000002</v>
      </c>
      <c r="I462" s="90">
        <v>3.1425399999999999</v>
      </c>
      <c r="J462" s="83"/>
      <c r="K462" s="83"/>
      <c r="L462" s="83"/>
      <c r="M462" s="83"/>
      <c r="N462" s="83"/>
      <c r="O462" s="83"/>
      <c r="P462" s="83"/>
      <c r="Q462" s="83"/>
      <c r="R462" s="83"/>
      <c r="S462" s="83"/>
      <c r="T462" s="83"/>
      <c r="U462" s="83"/>
      <c r="V462" s="83"/>
      <c r="W462" s="83"/>
      <c r="X462" s="83"/>
      <c r="Y462" s="83"/>
      <c r="Z462" s="83"/>
      <c r="AA462" s="83"/>
      <c r="AD462" s="22"/>
    </row>
    <row r="463" spans="1:30" ht="15" customHeight="1">
      <c r="A463" s="22"/>
      <c r="B463" s="126">
        <v>10.536250000000001</v>
      </c>
      <c r="C463" s="127"/>
      <c r="D463" s="88">
        <v>4.3265000000000002</v>
      </c>
      <c r="E463" s="89">
        <v>-2.2885200000000001E-3</v>
      </c>
      <c r="F463" s="88">
        <v>4.7932699999999997</v>
      </c>
      <c r="G463" s="90">
        <v>0.10630000000000001</v>
      </c>
      <c r="H463" s="89">
        <v>6.2619699999999998</v>
      </c>
      <c r="I463" s="90">
        <v>3.1406900000000002</v>
      </c>
      <c r="J463" s="83"/>
      <c r="K463" s="83"/>
      <c r="L463" s="83"/>
      <c r="M463" s="83"/>
      <c r="N463" s="83"/>
      <c r="O463" s="83"/>
      <c r="P463" s="83"/>
      <c r="Q463" s="83"/>
      <c r="R463" s="83"/>
      <c r="S463" s="83"/>
      <c r="T463" s="83"/>
      <c r="U463" s="83"/>
      <c r="V463" s="83"/>
      <c r="W463" s="83"/>
      <c r="X463" s="83"/>
      <c r="Y463" s="83"/>
      <c r="Z463" s="83"/>
      <c r="AA463" s="83"/>
      <c r="AD463" s="22"/>
    </row>
    <row r="464" spans="1:30" ht="15" customHeight="1">
      <c r="A464" s="22"/>
      <c r="B464" s="126">
        <v>10.541499999999999</v>
      </c>
      <c r="C464" s="127"/>
      <c r="D464" s="88">
        <v>4.3254299999999999</v>
      </c>
      <c r="E464" s="89">
        <v>-1.72751E-3</v>
      </c>
      <c r="F464" s="88">
        <v>4.7919799999999997</v>
      </c>
      <c r="G464" s="90">
        <v>0.10813</v>
      </c>
      <c r="H464" s="89">
        <v>6.25793</v>
      </c>
      <c r="I464" s="90">
        <v>3.1400700000000001</v>
      </c>
      <c r="J464" s="83"/>
      <c r="K464" s="83"/>
      <c r="L464" s="83"/>
      <c r="M464" s="83"/>
      <c r="N464" s="83"/>
      <c r="O464" s="83"/>
      <c r="P464" s="83"/>
      <c r="Q464" s="83"/>
      <c r="R464" s="83"/>
      <c r="S464" s="83"/>
      <c r="T464" s="83"/>
      <c r="U464" s="83"/>
      <c r="V464" s="83"/>
      <c r="W464" s="83"/>
      <c r="X464" s="83"/>
      <c r="Y464" s="83"/>
      <c r="Z464" s="83"/>
      <c r="AA464" s="83"/>
      <c r="AD464" s="22"/>
    </row>
    <row r="465" spans="1:30" ht="15" customHeight="1">
      <c r="A465" s="22"/>
      <c r="B465" s="126">
        <v>10.546749999999999</v>
      </c>
      <c r="C465" s="127"/>
      <c r="D465" s="88">
        <v>4.3260300000000003</v>
      </c>
      <c r="E465" s="89">
        <v>-2.4043200000000002E-3</v>
      </c>
      <c r="F465" s="88">
        <v>4.7930000000000001</v>
      </c>
      <c r="G465" s="90">
        <v>0.10982</v>
      </c>
      <c r="H465" s="89">
        <v>6.2586899999999996</v>
      </c>
      <c r="I465" s="90">
        <v>3.1409699999999998</v>
      </c>
      <c r="J465" s="83"/>
      <c r="K465" s="83"/>
      <c r="L465" s="83"/>
      <c r="M465" s="83"/>
      <c r="N465" s="83"/>
      <c r="O465" s="83"/>
      <c r="P465" s="83"/>
      <c r="Q465" s="83"/>
      <c r="R465" s="83"/>
      <c r="S465" s="83"/>
      <c r="T465" s="83"/>
      <c r="U465" s="83"/>
      <c r="V465" s="83"/>
      <c r="W465" s="83"/>
      <c r="X465" s="83"/>
      <c r="Y465" s="83"/>
      <c r="Z465" s="83"/>
      <c r="AA465" s="83"/>
      <c r="AD465" s="22"/>
    </row>
    <row r="466" spans="1:30" ht="15" customHeight="1">
      <c r="A466" s="22"/>
      <c r="B466" s="126">
        <v>10.552</v>
      </c>
      <c r="C466" s="127"/>
      <c r="D466" s="88">
        <v>4.3268899999999997</v>
      </c>
      <c r="E466" s="89">
        <v>-3.78145E-3</v>
      </c>
      <c r="F466" s="88">
        <v>4.7927</v>
      </c>
      <c r="G466" s="90">
        <v>0.10995000000000001</v>
      </c>
      <c r="H466" s="89">
        <v>6.2593800000000002</v>
      </c>
      <c r="I466" s="90">
        <v>3.1384099999999999</v>
      </c>
      <c r="J466" s="83"/>
      <c r="K466" s="83"/>
      <c r="L466" s="83"/>
      <c r="M466" s="83"/>
      <c r="N466" s="83"/>
      <c r="O466" s="83"/>
      <c r="P466" s="83"/>
      <c r="Q466" s="83"/>
      <c r="R466" s="83"/>
      <c r="S466" s="83"/>
      <c r="T466" s="83"/>
      <c r="U466" s="83"/>
      <c r="V466" s="83"/>
      <c r="W466" s="83"/>
      <c r="X466" s="83"/>
      <c r="Y466" s="83"/>
      <c r="Z466" s="83"/>
      <c r="AA466" s="83"/>
      <c r="AD466" s="22"/>
    </row>
    <row r="467" spans="1:30" ht="15" customHeight="1">
      <c r="A467" s="22"/>
      <c r="B467" s="126">
        <v>10.55725</v>
      </c>
      <c r="C467" s="127"/>
      <c r="D467" s="88">
        <v>4.3269099999999998</v>
      </c>
      <c r="E467" s="89">
        <v>-2.7798300000000001E-3</v>
      </c>
      <c r="F467" s="88">
        <v>4.7927299999999997</v>
      </c>
      <c r="G467" s="90">
        <v>0.11137</v>
      </c>
      <c r="H467" s="89">
        <v>6.2590300000000001</v>
      </c>
      <c r="I467" s="90">
        <v>3.1394799999999998</v>
      </c>
      <c r="J467" s="83"/>
      <c r="K467" s="83"/>
      <c r="L467" s="83"/>
      <c r="M467" s="83"/>
      <c r="N467" s="83"/>
      <c r="O467" s="83"/>
      <c r="P467" s="83"/>
      <c r="Q467" s="83"/>
      <c r="R467" s="83"/>
      <c r="S467" s="83"/>
      <c r="T467" s="83"/>
      <c r="U467" s="83"/>
      <c r="V467" s="83"/>
      <c r="W467" s="83"/>
      <c r="X467" s="83"/>
      <c r="Y467" s="83"/>
      <c r="Z467" s="83"/>
      <c r="AA467" s="83"/>
      <c r="AD467" s="22"/>
    </row>
    <row r="468" spans="1:30" ht="15" customHeight="1">
      <c r="A468" s="22"/>
      <c r="B468" s="126">
        <v>10.5625</v>
      </c>
      <c r="C468" s="127"/>
      <c r="D468" s="88">
        <v>4.3278699999999999</v>
      </c>
      <c r="E468" s="89">
        <v>-3.6890299999999998E-3</v>
      </c>
      <c r="F468" s="88">
        <v>4.7940500000000004</v>
      </c>
      <c r="G468" s="90">
        <v>0.11311</v>
      </c>
      <c r="H468" s="89">
        <v>6.2593800000000002</v>
      </c>
      <c r="I468" s="90">
        <v>3.13863</v>
      </c>
      <c r="J468" s="83"/>
      <c r="K468" s="83"/>
      <c r="L468" s="83"/>
      <c r="M468" s="83"/>
      <c r="N468" s="83"/>
      <c r="O468" s="83"/>
      <c r="P468" s="83"/>
      <c r="Q468" s="83"/>
      <c r="R468" s="83"/>
      <c r="S468" s="83"/>
      <c r="T468" s="83"/>
      <c r="U468" s="83"/>
      <c r="V468" s="83"/>
      <c r="W468" s="83"/>
      <c r="X468" s="83"/>
      <c r="Y468" s="83"/>
      <c r="Z468" s="83"/>
      <c r="AA468" s="83"/>
      <c r="AD468" s="22"/>
    </row>
    <row r="469" spans="1:30" ht="15" customHeight="1">
      <c r="A469" s="22"/>
      <c r="B469" s="126">
        <v>10.56775</v>
      </c>
      <c r="C469" s="127"/>
      <c r="D469" s="88">
        <v>4.3280799999999999</v>
      </c>
      <c r="E469" s="89">
        <v>-3.5900300000000001E-3</v>
      </c>
      <c r="F469" s="88">
        <v>4.7933199999999996</v>
      </c>
      <c r="G469" s="90">
        <v>0.11445</v>
      </c>
      <c r="H469" s="89">
        <v>6.2594200000000004</v>
      </c>
      <c r="I469" s="90">
        <v>3.1382699999999999</v>
      </c>
      <c r="J469" s="83"/>
      <c r="K469" s="83"/>
      <c r="L469" s="83"/>
      <c r="M469" s="83"/>
      <c r="N469" s="83"/>
      <c r="O469" s="83"/>
      <c r="P469" s="83"/>
      <c r="Q469" s="83"/>
      <c r="R469" s="83"/>
      <c r="S469" s="83"/>
      <c r="T469" s="83"/>
      <c r="U469" s="83"/>
      <c r="V469" s="83"/>
      <c r="W469" s="83"/>
      <c r="X469" s="83"/>
      <c r="Y469" s="83"/>
      <c r="Z469" s="83"/>
      <c r="AA469" s="83"/>
      <c r="AD469" s="22"/>
    </row>
    <row r="470" spans="1:30" ht="15" customHeight="1">
      <c r="A470" s="22"/>
      <c r="B470" s="126">
        <v>10.573</v>
      </c>
      <c r="C470" s="127"/>
      <c r="D470" s="88">
        <v>4.3281099999999997</v>
      </c>
      <c r="E470" s="89">
        <v>-1.6779799999999999E-3</v>
      </c>
      <c r="F470" s="88">
        <v>4.7931900000000001</v>
      </c>
      <c r="G470" s="90">
        <v>0.11753</v>
      </c>
      <c r="H470" s="89">
        <v>6.2585300000000004</v>
      </c>
      <c r="I470" s="90">
        <v>3.1379299999999999</v>
      </c>
      <c r="J470" s="83"/>
      <c r="K470" s="83"/>
      <c r="L470" s="83"/>
      <c r="M470" s="83"/>
      <c r="N470" s="83"/>
      <c r="O470" s="83"/>
      <c r="P470" s="83"/>
      <c r="Q470" s="83"/>
      <c r="R470" s="83"/>
      <c r="S470" s="83"/>
      <c r="T470" s="83"/>
      <c r="U470" s="83"/>
      <c r="V470" s="83"/>
      <c r="W470" s="83"/>
      <c r="X470" s="83"/>
      <c r="Y470" s="83"/>
      <c r="Z470" s="83"/>
      <c r="AA470" s="83"/>
      <c r="AD470" s="22"/>
    </row>
    <row r="471" spans="1:30" ht="15" customHeight="1">
      <c r="A471" s="22"/>
      <c r="B471" s="126">
        <v>10.578250000000001</v>
      </c>
      <c r="C471" s="127"/>
      <c r="D471" s="88">
        <v>4.3277299999999999</v>
      </c>
      <c r="E471" s="89">
        <v>-1.9729600000000002E-3</v>
      </c>
      <c r="F471" s="88">
        <v>4.7915799999999997</v>
      </c>
      <c r="G471" s="90">
        <v>0.11901</v>
      </c>
      <c r="H471" s="89">
        <v>6.2567399999999997</v>
      </c>
      <c r="I471" s="90">
        <v>3.13734</v>
      </c>
      <c r="J471" s="83"/>
      <c r="K471" s="83"/>
      <c r="L471" s="83"/>
      <c r="M471" s="83"/>
      <c r="N471" s="83"/>
      <c r="O471" s="83"/>
      <c r="P471" s="83"/>
      <c r="Q471" s="83"/>
      <c r="R471" s="83"/>
      <c r="S471" s="83"/>
      <c r="T471" s="83"/>
      <c r="U471" s="83"/>
      <c r="V471" s="83"/>
      <c r="W471" s="83"/>
      <c r="X471" s="83"/>
      <c r="Y471" s="83"/>
      <c r="Z471" s="83"/>
      <c r="AA471" s="83"/>
      <c r="AD471" s="22"/>
    </row>
    <row r="472" spans="1:30" ht="15" customHeight="1">
      <c r="A472" s="22"/>
      <c r="B472" s="126">
        <v>10.583500000000001</v>
      </c>
      <c r="C472" s="127"/>
      <c r="D472" s="88">
        <v>4.3292700000000002</v>
      </c>
      <c r="E472" s="89">
        <v>-2.60933E-3</v>
      </c>
      <c r="F472" s="88">
        <v>4.7919499999999999</v>
      </c>
      <c r="G472" s="90">
        <v>0.12003999999999999</v>
      </c>
      <c r="H472" s="89">
        <v>6.2581899999999999</v>
      </c>
      <c r="I472" s="90">
        <v>3.1368399999999999</v>
      </c>
      <c r="J472" s="83"/>
      <c r="K472" s="83"/>
      <c r="L472" s="83"/>
      <c r="M472" s="83"/>
      <c r="N472" s="83"/>
      <c r="O472" s="83"/>
      <c r="P472" s="83"/>
      <c r="Q472" s="83"/>
      <c r="R472" s="83"/>
      <c r="S472" s="83"/>
      <c r="T472" s="83"/>
      <c r="U472" s="83"/>
      <c r="V472" s="83"/>
      <c r="W472" s="83"/>
      <c r="X472" s="83"/>
      <c r="Y472" s="83"/>
      <c r="Z472" s="83"/>
      <c r="AA472" s="83"/>
      <c r="AD472" s="22"/>
    </row>
    <row r="473" spans="1:30" ht="15" customHeight="1">
      <c r="A473" s="22"/>
      <c r="B473" s="126">
        <v>10.588749999999999</v>
      </c>
      <c r="C473" s="127"/>
      <c r="D473" s="88">
        <v>4.32911</v>
      </c>
      <c r="E473" s="89">
        <v>-1.8790600000000001E-3</v>
      </c>
      <c r="F473" s="88">
        <v>4.7903000000000002</v>
      </c>
      <c r="G473" s="90">
        <v>0.12178</v>
      </c>
      <c r="H473" s="89">
        <v>6.2578699999999996</v>
      </c>
      <c r="I473" s="90">
        <v>3.1373000000000002</v>
      </c>
      <c r="J473" s="83"/>
      <c r="K473" s="83"/>
      <c r="L473" s="83"/>
      <c r="M473" s="83"/>
      <c r="N473" s="83"/>
      <c r="O473" s="83"/>
      <c r="P473" s="83"/>
      <c r="Q473" s="83"/>
      <c r="R473" s="83"/>
      <c r="S473" s="83"/>
      <c r="T473" s="83"/>
      <c r="U473" s="83"/>
      <c r="V473" s="83"/>
      <c r="W473" s="83"/>
      <c r="X473" s="83"/>
      <c r="Y473" s="83"/>
      <c r="Z473" s="83"/>
      <c r="AA473" s="83"/>
      <c r="AD473" s="22"/>
    </row>
    <row r="474" spans="1:30" ht="15" customHeight="1">
      <c r="A474" s="22"/>
      <c r="B474" s="126">
        <v>10.593999999999999</v>
      </c>
      <c r="C474" s="127"/>
      <c r="D474" s="88">
        <v>4.3297100000000004</v>
      </c>
      <c r="E474" s="89">
        <v>-2.49891E-3</v>
      </c>
      <c r="F474" s="88">
        <v>4.7894800000000002</v>
      </c>
      <c r="G474" s="90">
        <v>0.12264</v>
      </c>
      <c r="H474" s="89">
        <v>6.2575700000000003</v>
      </c>
      <c r="I474" s="90">
        <v>3.1347800000000001</v>
      </c>
      <c r="J474" s="83"/>
      <c r="K474" s="83"/>
      <c r="L474" s="83"/>
      <c r="M474" s="83"/>
      <c r="N474" s="83"/>
      <c r="O474" s="83"/>
      <c r="P474" s="83"/>
      <c r="Q474" s="83"/>
      <c r="R474" s="83"/>
      <c r="S474" s="83"/>
      <c r="T474" s="83"/>
      <c r="U474" s="83"/>
      <c r="V474" s="83"/>
      <c r="W474" s="83"/>
      <c r="X474" s="83"/>
      <c r="Y474" s="83"/>
      <c r="Z474" s="83"/>
      <c r="AA474" s="83"/>
      <c r="AD474" s="22"/>
    </row>
    <row r="475" spans="1:30" ht="15" customHeight="1">
      <c r="A475" s="22"/>
      <c r="B475" s="126">
        <v>10.59925</v>
      </c>
      <c r="C475" s="127"/>
      <c r="D475" s="88">
        <v>4.3294499999999996</v>
      </c>
      <c r="E475" s="89">
        <v>-2.5860599999999998E-3</v>
      </c>
      <c r="F475" s="88">
        <v>4.7883699999999996</v>
      </c>
      <c r="G475" s="90">
        <v>0.12447999999999999</v>
      </c>
      <c r="H475" s="89">
        <v>6.2578100000000001</v>
      </c>
      <c r="I475" s="90">
        <v>3.1346599999999998</v>
      </c>
      <c r="J475" s="83"/>
      <c r="K475" s="83"/>
      <c r="L475" s="83"/>
      <c r="M475" s="83"/>
      <c r="N475" s="83"/>
      <c r="O475" s="83"/>
      <c r="P475" s="83"/>
      <c r="Q475" s="83"/>
      <c r="R475" s="83"/>
      <c r="S475" s="83"/>
      <c r="T475" s="83"/>
      <c r="U475" s="83"/>
      <c r="V475" s="83"/>
      <c r="W475" s="83"/>
      <c r="X475" s="83"/>
      <c r="Y475" s="83"/>
      <c r="Z475" s="83"/>
      <c r="AA475" s="83"/>
      <c r="AD475" s="22"/>
    </row>
    <row r="476" spans="1:30" ht="15" customHeight="1">
      <c r="A476" s="22"/>
      <c r="B476" s="126">
        <v>10.6045</v>
      </c>
      <c r="C476" s="127"/>
      <c r="D476" s="88">
        <v>4.32965</v>
      </c>
      <c r="E476" s="89">
        <v>-3.0639999999999999E-3</v>
      </c>
      <c r="F476" s="88">
        <v>4.7870999999999997</v>
      </c>
      <c r="G476" s="90">
        <v>0.12567999999999999</v>
      </c>
      <c r="H476" s="89">
        <v>6.2579000000000002</v>
      </c>
      <c r="I476" s="90">
        <v>3.1330900000000002</v>
      </c>
      <c r="J476" s="83"/>
      <c r="K476" s="83"/>
      <c r="L476" s="83"/>
      <c r="M476" s="83"/>
      <c r="N476" s="83"/>
      <c r="O476" s="83"/>
      <c r="P476" s="83"/>
      <c r="Q476" s="83"/>
      <c r="R476" s="83"/>
      <c r="S476" s="83"/>
      <c r="T476" s="83"/>
      <c r="U476" s="83"/>
      <c r="V476" s="83"/>
      <c r="W476" s="83"/>
      <c r="X476" s="83"/>
      <c r="Y476" s="83"/>
      <c r="Z476" s="83"/>
      <c r="AA476" s="83"/>
      <c r="AD476" s="22"/>
    </row>
    <row r="477" spans="1:30" ht="15" customHeight="1">
      <c r="A477" s="22"/>
      <c r="B477" s="126">
        <v>10.60975</v>
      </c>
      <c r="C477" s="127"/>
      <c r="D477" s="88">
        <v>4.3297800000000004</v>
      </c>
      <c r="E477" s="89">
        <v>-3.2434400000000002E-3</v>
      </c>
      <c r="F477" s="88">
        <v>4.78559</v>
      </c>
      <c r="G477" s="90">
        <v>0.12740000000000001</v>
      </c>
      <c r="H477" s="89">
        <v>6.2568799999999998</v>
      </c>
      <c r="I477" s="90">
        <v>3.13279</v>
      </c>
      <c r="J477" s="83"/>
      <c r="K477" s="83"/>
      <c r="L477" s="83"/>
      <c r="M477" s="83"/>
      <c r="N477" s="83"/>
      <c r="O477" s="83"/>
      <c r="P477" s="83"/>
      <c r="Q477" s="83"/>
      <c r="R477" s="83"/>
      <c r="S477" s="83"/>
      <c r="T477" s="83"/>
      <c r="U477" s="83"/>
      <c r="V477" s="83"/>
      <c r="W477" s="83"/>
      <c r="X477" s="83"/>
      <c r="Y477" s="83"/>
      <c r="Z477" s="83"/>
      <c r="AA477" s="83"/>
      <c r="AD477" s="22"/>
    </row>
    <row r="478" spans="1:30" ht="15" customHeight="1">
      <c r="A478" s="22"/>
      <c r="B478" s="126">
        <v>10.615</v>
      </c>
      <c r="C478" s="127"/>
      <c r="D478" s="88">
        <v>4.3299300000000001</v>
      </c>
      <c r="E478" s="89">
        <v>-3.0018800000000002E-3</v>
      </c>
      <c r="F478" s="88">
        <v>4.7831900000000003</v>
      </c>
      <c r="G478" s="90">
        <v>0.12820999999999999</v>
      </c>
      <c r="H478" s="89">
        <v>6.2568000000000001</v>
      </c>
      <c r="I478" s="90">
        <v>3.1308600000000002</v>
      </c>
      <c r="J478" s="83"/>
      <c r="K478" s="83"/>
      <c r="L478" s="83"/>
      <c r="M478" s="83"/>
      <c r="N478" s="83"/>
      <c r="O478" s="83"/>
      <c r="P478" s="83"/>
      <c r="Q478" s="83"/>
      <c r="R478" s="83"/>
      <c r="S478" s="83"/>
      <c r="T478" s="83"/>
      <c r="U478" s="83"/>
      <c r="V478" s="83"/>
      <c r="W478" s="83"/>
      <c r="X478" s="83"/>
      <c r="Y478" s="83"/>
      <c r="Z478" s="83"/>
      <c r="AA478" s="83"/>
      <c r="AD478" s="22"/>
    </row>
    <row r="479" spans="1:30" ht="15" customHeight="1">
      <c r="A479" s="22"/>
      <c r="B479" s="126">
        <v>10.62025</v>
      </c>
      <c r="C479" s="127"/>
      <c r="D479" s="88">
        <v>4.3311599999999997</v>
      </c>
      <c r="E479" s="89">
        <v>-3.3992900000000001E-3</v>
      </c>
      <c r="F479" s="88">
        <v>4.7825899999999999</v>
      </c>
      <c r="G479" s="90">
        <v>0.12902</v>
      </c>
      <c r="H479" s="89">
        <v>6.2575700000000003</v>
      </c>
      <c r="I479" s="90">
        <v>3.1314500000000001</v>
      </c>
      <c r="J479" s="83"/>
      <c r="K479" s="83"/>
      <c r="L479" s="83"/>
      <c r="M479" s="83"/>
      <c r="N479" s="83"/>
      <c r="O479" s="83"/>
      <c r="P479" s="83"/>
      <c r="Q479" s="83"/>
      <c r="R479" s="83"/>
      <c r="S479" s="83"/>
      <c r="T479" s="83"/>
      <c r="U479" s="83"/>
      <c r="V479" s="83"/>
      <c r="W479" s="83"/>
      <c r="X479" s="83"/>
      <c r="Y479" s="83"/>
      <c r="Z479" s="83"/>
      <c r="AA479" s="83"/>
      <c r="AD479" s="22"/>
    </row>
    <row r="480" spans="1:30" ht="15" customHeight="1">
      <c r="A480" s="22"/>
      <c r="B480" s="126">
        <v>10.625500000000001</v>
      </c>
      <c r="C480" s="127"/>
      <c r="D480" s="88">
        <v>4.3309199999999999</v>
      </c>
      <c r="E480" s="89">
        <v>-4.51484E-3</v>
      </c>
      <c r="F480" s="88">
        <v>4.7788000000000004</v>
      </c>
      <c r="G480" s="90">
        <v>0.12848999999999999</v>
      </c>
      <c r="H480" s="89">
        <v>6.25603</v>
      </c>
      <c r="I480" s="90">
        <v>3.1276899999999999</v>
      </c>
      <c r="J480" s="83"/>
      <c r="K480" s="83"/>
      <c r="L480" s="83"/>
      <c r="M480" s="83"/>
      <c r="N480" s="83"/>
      <c r="O480" s="83"/>
      <c r="P480" s="83"/>
      <c r="Q480" s="83"/>
      <c r="R480" s="83"/>
      <c r="S480" s="83"/>
      <c r="T480" s="83"/>
      <c r="U480" s="83"/>
      <c r="V480" s="83"/>
      <c r="W480" s="83"/>
      <c r="X480" s="83"/>
      <c r="Y480" s="83"/>
      <c r="Z480" s="83"/>
      <c r="AA480" s="83"/>
      <c r="AD480" s="22"/>
    </row>
    <row r="481" spans="1:30" ht="15" customHeight="1">
      <c r="A481" s="22"/>
      <c r="B481" s="126">
        <v>10.630750000000001</v>
      </c>
      <c r="C481" s="127"/>
      <c r="D481" s="88">
        <v>4.3316600000000003</v>
      </c>
      <c r="E481" s="89">
        <v>-4.6546399999999998E-3</v>
      </c>
      <c r="F481" s="88">
        <v>4.7777900000000004</v>
      </c>
      <c r="G481" s="90">
        <v>0.12977</v>
      </c>
      <c r="H481" s="89">
        <v>6.2577999999999996</v>
      </c>
      <c r="I481" s="90">
        <v>3.1282999999999999</v>
      </c>
      <c r="J481" s="83"/>
      <c r="K481" s="83"/>
      <c r="L481" s="83"/>
      <c r="M481" s="83"/>
      <c r="N481" s="83"/>
      <c r="O481" s="83"/>
      <c r="P481" s="83"/>
      <c r="Q481" s="83"/>
      <c r="R481" s="83"/>
      <c r="S481" s="83"/>
      <c r="T481" s="83"/>
      <c r="U481" s="83"/>
      <c r="V481" s="83"/>
      <c r="W481" s="83"/>
      <c r="X481" s="83"/>
      <c r="Y481" s="83"/>
      <c r="Z481" s="83"/>
      <c r="AA481" s="83"/>
      <c r="AD481" s="22"/>
    </row>
    <row r="482" spans="1:30" ht="15" customHeight="1">
      <c r="A482" s="22"/>
      <c r="B482" s="126">
        <v>10.635999999999999</v>
      </c>
      <c r="C482" s="127"/>
      <c r="D482" s="88">
        <v>4.3322399999999996</v>
      </c>
      <c r="E482" s="89">
        <v>-4.4728499999999996E-3</v>
      </c>
      <c r="F482" s="88">
        <v>4.77637</v>
      </c>
      <c r="G482" s="90">
        <v>0.12983</v>
      </c>
      <c r="H482" s="89">
        <v>6.2572799999999997</v>
      </c>
      <c r="I482" s="90">
        <v>3.1286200000000002</v>
      </c>
      <c r="J482" s="83"/>
      <c r="K482" s="83"/>
      <c r="L482" s="83"/>
      <c r="M482" s="83"/>
      <c r="N482" s="83"/>
      <c r="O482" s="83"/>
      <c r="P482" s="83"/>
      <c r="Q482" s="83"/>
      <c r="R482" s="83"/>
      <c r="S482" s="83"/>
      <c r="T482" s="83"/>
      <c r="U482" s="83"/>
      <c r="V482" s="83"/>
      <c r="W482" s="83"/>
      <c r="X482" s="83"/>
      <c r="Y482" s="83"/>
      <c r="Z482" s="83"/>
      <c r="AA482" s="83"/>
      <c r="AD482" s="22"/>
    </row>
    <row r="483" spans="1:30" ht="15" customHeight="1">
      <c r="A483" s="22"/>
      <c r="B483" s="126">
        <v>10.641249999999999</v>
      </c>
      <c r="C483" s="127"/>
      <c r="D483" s="88">
        <v>4.3314899999999996</v>
      </c>
      <c r="E483" s="89">
        <v>-5.6460900000000003E-3</v>
      </c>
      <c r="F483" s="88">
        <v>4.7732400000000004</v>
      </c>
      <c r="G483" s="90">
        <v>0.13027</v>
      </c>
      <c r="H483" s="89">
        <v>6.2571899999999996</v>
      </c>
      <c r="I483" s="90">
        <v>3.1265200000000002</v>
      </c>
      <c r="J483" s="83"/>
      <c r="K483" s="83"/>
      <c r="L483" s="83"/>
      <c r="M483" s="83"/>
      <c r="N483" s="83"/>
      <c r="O483" s="83"/>
      <c r="P483" s="83"/>
      <c r="Q483" s="83"/>
      <c r="R483" s="83"/>
      <c r="S483" s="83"/>
      <c r="T483" s="83"/>
      <c r="U483" s="83"/>
      <c r="V483" s="83"/>
      <c r="W483" s="83"/>
      <c r="X483" s="83"/>
      <c r="Y483" s="83"/>
      <c r="Z483" s="83"/>
      <c r="AA483" s="83"/>
      <c r="AD483" s="22"/>
    </row>
    <row r="484" spans="1:30" ht="15" customHeight="1">
      <c r="A484" s="22"/>
      <c r="B484" s="126">
        <v>10.6465</v>
      </c>
      <c r="C484" s="127"/>
      <c r="D484" s="88">
        <v>4.33324</v>
      </c>
      <c r="E484" s="89">
        <v>-4.3909400000000003E-3</v>
      </c>
      <c r="F484" s="88">
        <v>4.7714999999999996</v>
      </c>
      <c r="G484" s="90">
        <v>0.13070000000000001</v>
      </c>
      <c r="H484" s="89">
        <v>6.2563199999999997</v>
      </c>
      <c r="I484" s="90">
        <v>3.12642</v>
      </c>
      <c r="J484" s="83"/>
      <c r="K484" s="83"/>
      <c r="L484" s="83"/>
      <c r="M484" s="83"/>
      <c r="N484" s="83"/>
      <c r="O484" s="83"/>
      <c r="P484" s="83"/>
      <c r="Q484" s="83"/>
      <c r="R484" s="83"/>
      <c r="S484" s="83"/>
      <c r="T484" s="83"/>
      <c r="U484" s="83"/>
      <c r="V484" s="83"/>
      <c r="W484" s="83"/>
      <c r="X484" s="83"/>
      <c r="Y484" s="83"/>
      <c r="Z484" s="83"/>
      <c r="AA484" s="83"/>
      <c r="AD484" s="22"/>
    </row>
    <row r="485" spans="1:30" ht="15" customHeight="1">
      <c r="A485" s="22"/>
      <c r="B485" s="126">
        <v>10.65175</v>
      </c>
      <c r="C485" s="127"/>
      <c r="D485" s="88">
        <v>4.3326500000000001</v>
      </c>
      <c r="E485" s="89">
        <v>-4.4995499999999997E-3</v>
      </c>
      <c r="F485" s="88">
        <v>4.7692100000000002</v>
      </c>
      <c r="G485" s="90">
        <v>0.13061</v>
      </c>
      <c r="H485" s="89">
        <v>6.2563800000000001</v>
      </c>
      <c r="I485" s="90">
        <v>3.12561</v>
      </c>
      <c r="J485" s="83"/>
      <c r="K485" s="83"/>
      <c r="L485" s="83"/>
      <c r="M485" s="83"/>
      <c r="N485" s="83"/>
      <c r="O485" s="83"/>
      <c r="P485" s="83"/>
      <c r="Q485" s="83"/>
      <c r="R485" s="83"/>
      <c r="S485" s="83"/>
      <c r="T485" s="83"/>
      <c r="U485" s="83"/>
      <c r="V485" s="83"/>
      <c r="W485" s="83"/>
      <c r="X485" s="83"/>
      <c r="Y485" s="83"/>
      <c r="Z485" s="83"/>
      <c r="AA485" s="83"/>
      <c r="AD485" s="22"/>
    </row>
    <row r="486" spans="1:30" ht="15" customHeight="1">
      <c r="A486" s="22"/>
      <c r="B486" s="126">
        <v>10.657</v>
      </c>
      <c r="C486" s="127"/>
      <c r="D486" s="88">
        <v>4.33141</v>
      </c>
      <c r="E486" s="89">
        <v>-4.7701000000000002E-3</v>
      </c>
      <c r="F486" s="88">
        <v>4.7663099999999998</v>
      </c>
      <c r="G486" s="90">
        <v>0.1298</v>
      </c>
      <c r="H486" s="89">
        <v>6.2545900000000003</v>
      </c>
      <c r="I486" s="90">
        <v>3.1243099999999999</v>
      </c>
      <c r="J486" s="83"/>
      <c r="K486" s="83"/>
      <c r="L486" s="83"/>
      <c r="M486" s="83"/>
      <c r="N486" s="83"/>
      <c r="O486" s="83"/>
      <c r="P486" s="83"/>
      <c r="Q486" s="83"/>
      <c r="R486" s="83"/>
      <c r="S486" s="83"/>
      <c r="T486" s="83"/>
      <c r="U486" s="83"/>
      <c r="V486" s="83"/>
      <c r="W486" s="83"/>
      <c r="X486" s="83"/>
      <c r="Y486" s="83"/>
      <c r="Z486" s="83"/>
      <c r="AA486" s="83"/>
      <c r="AD486" s="22"/>
    </row>
    <row r="487" spans="1:30" ht="15" customHeight="1">
      <c r="A487" s="22"/>
      <c r="B487" s="126">
        <v>10.66225</v>
      </c>
      <c r="C487" s="127"/>
      <c r="D487" s="88">
        <v>4.33209</v>
      </c>
      <c r="E487" s="89">
        <v>-4.6769899999999998E-3</v>
      </c>
      <c r="F487" s="88">
        <v>4.7637299999999998</v>
      </c>
      <c r="G487" s="90">
        <v>0.12987000000000001</v>
      </c>
      <c r="H487" s="89">
        <v>6.2536899999999997</v>
      </c>
      <c r="I487" s="90">
        <v>3.1230199999999999</v>
      </c>
      <c r="J487" s="83"/>
      <c r="K487" s="83"/>
      <c r="L487" s="83"/>
      <c r="M487" s="83"/>
      <c r="N487" s="83"/>
      <c r="O487" s="83"/>
      <c r="P487" s="83"/>
      <c r="Q487" s="83"/>
      <c r="R487" s="83"/>
      <c r="S487" s="83"/>
      <c r="T487" s="83"/>
      <c r="U487" s="83"/>
      <c r="V487" s="83"/>
      <c r="W487" s="83"/>
      <c r="X487" s="83"/>
      <c r="Y487" s="83"/>
      <c r="Z487" s="83"/>
      <c r="AA487" s="83"/>
      <c r="AD487" s="22"/>
    </row>
    <row r="488" spans="1:30" ht="15" customHeight="1">
      <c r="A488" s="22"/>
      <c r="B488" s="126">
        <v>10.6675</v>
      </c>
      <c r="C488" s="127"/>
      <c r="D488" s="88">
        <v>4.3315099999999997</v>
      </c>
      <c r="E488" s="89">
        <v>-4.9663299999999997E-3</v>
      </c>
      <c r="F488" s="88">
        <v>4.7608499999999996</v>
      </c>
      <c r="G488" s="90">
        <v>0.12812000000000001</v>
      </c>
      <c r="H488" s="89">
        <v>6.2530200000000002</v>
      </c>
      <c r="I488" s="90">
        <v>3.1202700000000001</v>
      </c>
      <c r="J488" s="83"/>
      <c r="K488" s="83"/>
      <c r="L488" s="83"/>
      <c r="M488" s="83"/>
      <c r="N488" s="83"/>
      <c r="O488" s="83"/>
      <c r="P488" s="83"/>
      <c r="Q488" s="83"/>
      <c r="R488" s="83"/>
      <c r="S488" s="83"/>
      <c r="T488" s="83"/>
      <c r="U488" s="83"/>
      <c r="V488" s="83"/>
      <c r="W488" s="83"/>
      <c r="X488" s="83"/>
      <c r="Y488" s="83"/>
      <c r="Z488" s="83"/>
      <c r="AA488" s="83"/>
      <c r="AD488" s="22"/>
    </row>
    <row r="489" spans="1:30" ht="15" customHeight="1">
      <c r="A489" s="22"/>
      <c r="B489" s="126">
        <v>10.672750000000001</v>
      </c>
      <c r="C489" s="127"/>
      <c r="D489" s="88">
        <v>4.3320100000000004</v>
      </c>
      <c r="E489" s="89">
        <v>-3.9219800000000003E-3</v>
      </c>
      <c r="F489" s="88">
        <v>4.7593199999999998</v>
      </c>
      <c r="G489" s="90">
        <v>0.12808</v>
      </c>
      <c r="H489" s="89">
        <v>6.2533300000000001</v>
      </c>
      <c r="I489" s="90">
        <v>3.1219299999999999</v>
      </c>
      <c r="J489" s="83"/>
      <c r="K489" s="83"/>
      <c r="L489" s="83"/>
      <c r="M489" s="83"/>
      <c r="N489" s="83"/>
      <c r="O489" s="83"/>
      <c r="P489" s="83"/>
      <c r="Q489" s="83"/>
      <c r="R489" s="83"/>
      <c r="S489" s="83"/>
      <c r="T489" s="83"/>
      <c r="U489" s="83"/>
      <c r="V489" s="83"/>
      <c r="W489" s="83"/>
      <c r="X489" s="83"/>
      <c r="Y489" s="83"/>
      <c r="Z489" s="83"/>
      <c r="AA489" s="83"/>
      <c r="AD489" s="22"/>
    </row>
    <row r="490" spans="1:30" ht="15" customHeight="1">
      <c r="A490" s="22"/>
      <c r="B490" s="126">
        <v>10.678000000000001</v>
      </c>
      <c r="C490" s="127"/>
      <c r="D490" s="88">
        <v>4.3317800000000002</v>
      </c>
      <c r="E490" s="89">
        <v>-4.7560299999999996E-3</v>
      </c>
      <c r="F490" s="88">
        <v>4.7573800000000004</v>
      </c>
      <c r="G490" s="90">
        <v>0.12609999999999999</v>
      </c>
      <c r="H490" s="89">
        <v>6.2517899999999997</v>
      </c>
      <c r="I490" s="90">
        <v>3.1189499999999999</v>
      </c>
      <c r="J490" s="83"/>
      <c r="K490" s="83"/>
      <c r="L490" s="83"/>
      <c r="M490" s="83"/>
      <c r="N490" s="83"/>
      <c r="O490" s="83"/>
      <c r="P490" s="83"/>
      <c r="Q490" s="83"/>
      <c r="R490" s="83"/>
      <c r="S490" s="83"/>
      <c r="T490" s="83"/>
      <c r="U490" s="83"/>
      <c r="V490" s="83"/>
      <c r="W490" s="83"/>
      <c r="X490" s="83"/>
      <c r="Y490" s="83"/>
      <c r="Z490" s="83"/>
      <c r="AA490" s="83"/>
      <c r="AD490" s="22"/>
    </row>
    <row r="491" spans="1:30" ht="15" customHeight="1">
      <c r="A491" s="22"/>
      <c r="B491" s="126">
        <v>10.683249999999999</v>
      </c>
      <c r="C491" s="127"/>
      <c r="D491" s="88">
        <v>4.3315700000000001</v>
      </c>
      <c r="E491" s="89">
        <v>-4.4172200000000003E-3</v>
      </c>
      <c r="F491" s="88">
        <v>4.7553299999999998</v>
      </c>
      <c r="G491" s="90">
        <v>0.12496</v>
      </c>
      <c r="H491" s="89">
        <v>6.2501199999999999</v>
      </c>
      <c r="I491" s="90">
        <v>3.11896</v>
      </c>
      <c r="J491" s="83"/>
      <c r="K491" s="83"/>
      <c r="L491" s="83"/>
      <c r="M491" s="83"/>
      <c r="N491" s="83"/>
      <c r="O491" s="83"/>
      <c r="P491" s="83"/>
      <c r="Q491" s="83"/>
      <c r="R491" s="83"/>
      <c r="S491" s="83"/>
      <c r="T491" s="83"/>
      <c r="U491" s="83"/>
      <c r="V491" s="83"/>
      <c r="W491" s="83"/>
      <c r="X491" s="83"/>
      <c r="Y491" s="83"/>
      <c r="Z491" s="83"/>
      <c r="AA491" s="83"/>
      <c r="AD491" s="22"/>
    </row>
    <row r="492" spans="1:30" ht="15" customHeight="1">
      <c r="A492" s="22"/>
      <c r="B492" s="126">
        <v>10.688499999999999</v>
      </c>
      <c r="C492" s="127"/>
      <c r="D492" s="88">
        <v>4.3308900000000001</v>
      </c>
      <c r="E492" s="89">
        <v>-3.5449100000000001E-3</v>
      </c>
      <c r="F492" s="88">
        <v>4.7527699999999999</v>
      </c>
      <c r="G492" s="90">
        <v>0.12447999999999999</v>
      </c>
      <c r="H492" s="89">
        <v>6.2489499999999998</v>
      </c>
      <c r="I492" s="90">
        <v>3.1192299999999999</v>
      </c>
      <c r="J492" s="83"/>
      <c r="K492" s="83"/>
      <c r="L492" s="83"/>
      <c r="M492" s="83"/>
      <c r="N492" s="83"/>
      <c r="O492" s="83"/>
      <c r="P492" s="83"/>
      <c r="Q492" s="83"/>
      <c r="R492" s="83"/>
      <c r="S492" s="83"/>
      <c r="T492" s="83"/>
      <c r="U492" s="83"/>
      <c r="V492" s="83"/>
      <c r="W492" s="83"/>
      <c r="X492" s="83"/>
      <c r="Y492" s="83"/>
      <c r="Z492" s="83"/>
      <c r="AA492" s="83"/>
      <c r="AD492" s="22"/>
    </row>
    <row r="493" spans="1:30" ht="15" customHeight="1">
      <c r="A493" s="22"/>
      <c r="B493" s="126">
        <v>10.69375</v>
      </c>
      <c r="C493" s="127"/>
      <c r="D493" s="88">
        <v>4.3313899999999999</v>
      </c>
      <c r="E493" s="89">
        <v>-4.8908199999999997E-3</v>
      </c>
      <c r="F493" s="88">
        <v>4.7521500000000003</v>
      </c>
      <c r="G493" s="90">
        <v>0.12111</v>
      </c>
      <c r="H493" s="89">
        <v>6.2495000000000003</v>
      </c>
      <c r="I493" s="90">
        <v>3.1175899999999999</v>
      </c>
      <c r="J493" s="83"/>
      <c r="K493" s="83"/>
      <c r="L493" s="83"/>
      <c r="M493" s="83"/>
      <c r="N493" s="83"/>
      <c r="O493" s="83"/>
      <c r="P493" s="83"/>
      <c r="Q493" s="83"/>
      <c r="R493" s="83"/>
      <c r="S493" s="83"/>
      <c r="T493" s="83"/>
      <c r="U493" s="83"/>
      <c r="V493" s="83"/>
      <c r="W493" s="83"/>
      <c r="X493" s="83"/>
      <c r="Y493" s="83"/>
      <c r="Z493" s="83"/>
      <c r="AA493" s="83"/>
      <c r="AD493" s="22"/>
    </row>
    <row r="494" spans="1:30" ht="15" customHeight="1">
      <c r="A494" s="22"/>
      <c r="B494" s="126">
        <v>10.699</v>
      </c>
      <c r="C494" s="127"/>
      <c r="D494" s="88">
        <v>4.3313600000000001</v>
      </c>
      <c r="E494" s="89">
        <v>-4.3658600000000001E-3</v>
      </c>
      <c r="F494" s="88">
        <v>4.7501600000000002</v>
      </c>
      <c r="G494" s="90">
        <v>0.12039</v>
      </c>
      <c r="H494" s="89">
        <v>6.2487899999999996</v>
      </c>
      <c r="I494" s="90">
        <v>3.1172499999999999</v>
      </c>
      <c r="J494" s="83"/>
      <c r="K494" s="83"/>
      <c r="L494" s="83"/>
      <c r="M494" s="83"/>
      <c r="N494" s="83"/>
      <c r="O494" s="83"/>
      <c r="P494" s="83"/>
      <c r="Q494" s="83"/>
      <c r="R494" s="83"/>
      <c r="S494" s="83"/>
      <c r="T494" s="83"/>
      <c r="U494" s="83"/>
      <c r="V494" s="83"/>
      <c r="W494" s="83"/>
      <c r="X494" s="83"/>
      <c r="Y494" s="83"/>
      <c r="Z494" s="83"/>
      <c r="AA494" s="83"/>
      <c r="AD494" s="22"/>
    </row>
    <row r="495" spans="1:30" ht="15" customHeight="1">
      <c r="A495" s="22"/>
      <c r="B495" s="126">
        <v>10.70425</v>
      </c>
      <c r="C495" s="127"/>
      <c r="D495" s="88">
        <v>4.3312200000000001</v>
      </c>
      <c r="E495" s="89">
        <v>-3.8974999999999999E-3</v>
      </c>
      <c r="F495" s="88">
        <v>4.7495099999999999</v>
      </c>
      <c r="G495" s="90">
        <v>0.11884</v>
      </c>
      <c r="H495" s="89">
        <v>6.2472700000000003</v>
      </c>
      <c r="I495" s="90">
        <v>3.1167799999999999</v>
      </c>
      <c r="J495" s="83"/>
      <c r="K495" s="83"/>
      <c r="L495" s="83"/>
      <c r="M495" s="83"/>
      <c r="N495" s="83"/>
      <c r="O495" s="83"/>
      <c r="P495" s="83"/>
      <c r="Q495" s="83"/>
      <c r="R495" s="83"/>
      <c r="S495" s="83"/>
      <c r="T495" s="83"/>
      <c r="U495" s="83"/>
      <c r="V495" s="83"/>
      <c r="W495" s="83"/>
      <c r="X495" s="83"/>
      <c r="Y495" s="83"/>
      <c r="Z495" s="83"/>
      <c r="AA495" s="83"/>
      <c r="AD495" s="22"/>
    </row>
    <row r="496" spans="1:30" ht="15" customHeight="1">
      <c r="A496" s="22"/>
      <c r="B496" s="126">
        <v>10.7095</v>
      </c>
      <c r="C496" s="127"/>
      <c r="D496" s="88">
        <v>4.33073</v>
      </c>
      <c r="E496" s="89">
        <v>-4.3980599999999996E-3</v>
      </c>
      <c r="F496" s="88">
        <v>4.7480399999999996</v>
      </c>
      <c r="G496" s="90">
        <v>0.11675000000000001</v>
      </c>
      <c r="H496" s="89">
        <v>6.2462999999999997</v>
      </c>
      <c r="I496" s="90">
        <v>3.1161099999999999</v>
      </c>
      <c r="J496" s="83"/>
      <c r="K496" s="83"/>
      <c r="L496" s="83"/>
      <c r="M496" s="83"/>
      <c r="N496" s="83"/>
      <c r="O496" s="83"/>
      <c r="P496" s="83"/>
      <c r="Q496" s="83"/>
      <c r="R496" s="83"/>
      <c r="S496" s="83"/>
      <c r="T496" s="83"/>
      <c r="U496" s="83"/>
      <c r="V496" s="83"/>
      <c r="W496" s="83"/>
      <c r="X496" s="83"/>
      <c r="Y496" s="83"/>
      <c r="Z496" s="83"/>
      <c r="AA496" s="83"/>
      <c r="AD496" s="22"/>
    </row>
    <row r="497" spans="1:30" ht="15" customHeight="1">
      <c r="A497" s="22"/>
      <c r="B497" s="126">
        <v>10.71475</v>
      </c>
      <c r="C497" s="127"/>
      <c r="D497" s="88">
        <v>4.3312299999999997</v>
      </c>
      <c r="E497" s="89">
        <v>-3.7699500000000002E-3</v>
      </c>
      <c r="F497" s="88">
        <v>4.7483000000000004</v>
      </c>
      <c r="G497" s="90">
        <v>0.11589000000000001</v>
      </c>
      <c r="H497" s="89">
        <v>6.2459199999999999</v>
      </c>
      <c r="I497" s="90">
        <v>3.1162200000000002</v>
      </c>
      <c r="J497" s="83"/>
      <c r="K497" s="83"/>
      <c r="L497" s="83"/>
      <c r="M497" s="83"/>
      <c r="N497" s="83"/>
      <c r="O497" s="83"/>
      <c r="P497" s="83"/>
      <c r="Q497" s="83"/>
      <c r="R497" s="83"/>
      <c r="S497" s="83"/>
      <c r="T497" s="83"/>
      <c r="U497" s="83"/>
      <c r="V497" s="83"/>
      <c r="W497" s="83"/>
      <c r="X497" s="83"/>
      <c r="Y497" s="83"/>
      <c r="Z497" s="83"/>
      <c r="AA497" s="83"/>
      <c r="AD497" s="22"/>
    </row>
    <row r="498" spans="1:30" ht="15" customHeight="1">
      <c r="A498" s="22"/>
      <c r="B498" s="126">
        <v>10.72</v>
      </c>
      <c r="C498" s="127"/>
      <c r="D498" s="88">
        <v>4.3324600000000002</v>
      </c>
      <c r="E498" s="89">
        <v>-4.0810200000000003E-3</v>
      </c>
      <c r="F498" s="88">
        <v>4.7474699999999999</v>
      </c>
      <c r="G498" s="90">
        <v>0.11279</v>
      </c>
      <c r="H498" s="89">
        <v>6.2465599999999997</v>
      </c>
      <c r="I498" s="90">
        <v>3.11375</v>
      </c>
      <c r="J498" s="83"/>
      <c r="K498" s="83"/>
      <c r="L498" s="83"/>
      <c r="M498" s="83"/>
      <c r="N498" s="83"/>
      <c r="O498" s="83"/>
      <c r="P498" s="83"/>
      <c r="Q498" s="83"/>
      <c r="R498" s="83"/>
      <c r="S498" s="83"/>
      <c r="T498" s="83"/>
      <c r="U498" s="83"/>
      <c r="V498" s="83"/>
      <c r="W498" s="83"/>
      <c r="X498" s="83"/>
      <c r="Y498" s="83"/>
      <c r="Z498" s="83"/>
      <c r="AA498" s="83"/>
      <c r="AD498" s="22"/>
    </row>
    <row r="499" spans="1:30" ht="15" customHeight="1">
      <c r="A499" s="22"/>
      <c r="B499" s="126">
        <v>10.725250000000001</v>
      </c>
      <c r="C499" s="127"/>
      <c r="D499" s="88">
        <v>4.33291</v>
      </c>
      <c r="E499" s="89">
        <v>-3.7216800000000002E-3</v>
      </c>
      <c r="F499" s="88">
        <v>4.7483199999999997</v>
      </c>
      <c r="G499" s="90">
        <v>0.11294</v>
      </c>
      <c r="H499" s="89">
        <v>6.2463199999999999</v>
      </c>
      <c r="I499" s="90">
        <v>3.1157699999999999</v>
      </c>
      <c r="J499" s="83"/>
      <c r="K499" s="83"/>
      <c r="L499" s="83"/>
      <c r="M499" s="83"/>
      <c r="N499" s="83"/>
      <c r="O499" s="83"/>
      <c r="P499" s="83"/>
      <c r="Q499" s="83"/>
      <c r="R499" s="83"/>
      <c r="S499" s="83"/>
      <c r="T499" s="83"/>
      <c r="U499" s="83"/>
      <c r="V499" s="83"/>
      <c r="W499" s="83"/>
      <c r="X499" s="83"/>
      <c r="Y499" s="83"/>
      <c r="Z499" s="83"/>
      <c r="AA499" s="83"/>
      <c r="AD499" s="22"/>
    </row>
    <row r="500" spans="1:30" ht="15" customHeight="1">
      <c r="A500" s="22"/>
      <c r="B500" s="126">
        <v>10.730499999999999</v>
      </c>
      <c r="C500" s="127"/>
      <c r="D500" s="88">
        <v>4.3328699999999998</v>
      </c>
      <c r="E500" s="89">
        <v>-4.0247399999999997E-3</v>
      </c>
      <c r="F500" s="88">
        <v>4.74735</v>
      </c>
      <c r="G500" s="90">
        <v>0.10996</v>
      </c>
      <c r="H500" s="89">
        <v>6.2465700000000002</v>
      </c>
      <c r="I500" s="90">
        <v>3.1135700000000002</v>
      </c>
      <c r="J500" s="83"/>
      <c r="K500" s="83"/>
      <c r="L500" s="83"/>
      <c r="M500" s="83"/>
      <c r="N500" s="83"/>
      <c r="O500" s="83"/>
      <c r="P500" s="83"/>
      <c r="Q500" s="83"/>
      <c r="R500" s="83"/>
      <c r="S500" s="83"/>
      <c r="T500" s="83"/>
      <c r="U500" s="83"/>
      <c r="V500" s="83"/>
      <c r="W500" s="83"/>
      <c r="X500" s="83"/>
      <c r="Y500" s="83"/>
      <c r="Z500" s="83"/>
      <c r="AA500" s="83"/>
      <c r="AD500" s="22"/>
    </row>
    <row r="501" spans="1:30" ht="15" customHeight="1">
      <c r="A501" s="22"/>
      <c r="B501" s="126">
        <v>10.735749999999999</v>
      </c>
      <c r="C501" s="127"/>
      <c r="D501" s="88">
        <v>4.3320999999999996</v>
      </c>
      <c r="E501" s="89">
        <v>-3.13189E-3</v>
      </c>
      <c r="F501" s="88">
        <v>4.7469700000000001</v>
      </c>
      <c r="G501" s="90">
        <v>0.10918</v>
      </c>
      <c r="H501" s="89">
        <v>6.2433800000000002</v>
      </c>
      <c r="I501" s="90">
        <v>3.1128900000000002</v>
      </c>
      <c r="J501" s="83"/>
      <c r="K501" s="83"/>
      <c r="L501" s="83"/>
      <c r="M501" s="83"/>
      <c r="N501" s="83"/>
      <c r="O501" s="83"/>
      <c r="P501" s="83"/>
      <c r="Q501" s="83"/>
      <c r="R501" s="83"/>
      <c r="S501" s="83"/>
      <c r="T501" s="83"/>
      <c r="U501" s="83"/>
      <c r="V501" s="83"/>
      <c r="W501" s="83"/>
      <c r="X501" s="83"/>
      <c r="Y501" s="83"/>
      <c r="Z501" s="83"/>
      <c r="AA501" s="83"/>
      <c r="AD501" s="22"/>
    </row>
    <row r="502" spans="1:30" ht="15" customHeight="1">
      <c r="A502" s="22"/>
      <c r="B502" s="126">
        <v>10.741</v>
      </c>
      <c r="C502" s="127"/>
      <c r="D502" s="88">
        <v>4.3326799999999999</v>
      </c>
      <c r="E502" s="89">
        <v>-2.38653E-3</v>
      </c>
      <c r="F502" s="88">
        <v>4.74695</v>
      </c>
      <c r="G502" s="90">
        <v>0.10919</v>
      </c>
      <c r="H502" s="89">
        <v>6.2433899999999998</v>
      </c>
      <c r="I502" s="90">
        <v>3.11476</v>
      </c>
      <c r="J502" s="83"/>
      <c r="K502" s="83"/>
      <c r="L502" s="83"/>
      <c r="M502" s="83"/>
      <c r="N502" s="83"/>
      <c r="O502" s="83"/>
      <c r="P502" s="83"/>
      <c r="Q502" s="83"/>
      <c r="R502" s="83"/>
      <c r="S502" s="83"/>
      <c r="T502" s="83"/>
      <c r="U502" s="83"/>
      <c r="V502" s="83"/>
      <c r="W502" s="83"/>
      <c r="X502" s="83"/>
      <c r="Y502" s="83"/>
      <c r="Z502" s="83"/>
      <c r="AA502" s="83"/>
      <c r="AD502" s="22"/>
    </row>
    <row r="503" spans="1:30" ht="15" customHeight="1">
      <c r="A503" s="22"/>
      <c r="B503" s="126">
        <v>10.74625</v>
      </c>
      <c r="C503" s="127"/>
      <c r="D503" s="88">
        <v>4.3329300000000002</v>
      </c>
      <c r="E503" s="89">
        <v>-3.8220099999999998E-3</v>
      </c>
      <c r="F503" s="88">
        <v>4.7473400000000003</v>
      </c>
      <c r="G503" s="90">
        <v>0.10625</v>
      </c>
      <c r="H503" s="89">
        <v>6.2441899999999997</v>
      </c>
      <c r="I503" s="90">
        <v>3.1118999999999999</v>
      </c>
      <c r="J503" s="83"/>
      <c r="K503" s="83"/>
      <c r="L503" s="83"/>
      <c r="M503" s="83"/>
      <c r="N503" s="83"/>
      <c r="O503" s="83"/>
      <c r="P503" s="83"/>
      <c r="Q503" s="83"/>
      <c r="R503" s="83"/>
      <c r="S503" s="83"/>
      <c r="T503" s="83"/>
      <c r="U503" s="83"/>
      <c r="V503" s="83"/>
      <c r="W503" s="83"/>
      <c r="X503" s="83"/>
      <c r="Y503" s="83"/>
      <c r="Z503" s="83"/>
      <c r="AA503" s="83"/>
      <c r="AD503" s="22"/>
    </row>
    <row r="504" spans="1:30" ht="15" customHeight="1">
      <c r="A504" s="22"/>
      <c r="B504" s="126">
        <v>10.7515</v>
      </c>
      <c r="C504" s="127"/>
      <c r="D504" s="88">
        <v>4.3331</v>
      </c>
      <c r="E504" s="89">
        <v>-2.7130600000000002E-3</v>
      </c>
      <c r="F504" s="88">
        <v>4.7474299999999996</v>
      </c>
      <c r="G504" s="90">
        <v>0.10624</v>
      </c>
      <c r="H504" s="89">
        <v>6.2430500000000002</v>
      </c>
      <c r="I504" s="90">
        <v>3.11252</v>
      </c>
      <c r="J504" s="83"/>
      <c r="K504" s="83"/>
      <c r="L504" s="83"/>
      <c r="M504" s="83"/>
      <c r="N504" s="83"/>
      <c r="O504" s="83"/>
      <c r="P504" s="83"/>
      <c r="Q504" s="83"/>
      <c r="R504" s="83"/>
      <c r="S504" s="83"/>
      <c r="T504" s="83"/>
      <c r="U504" s="83"/>
      <c r="V504" s="83"/>
      <c r="W504" s="83"/>
      <c r="X504" s="83"/>
      <c r="Y504" s="83"/>
      <c r="Z504" s="83"/>
      <c r="AA504" s="83"/>
      <c r="AD504" s="22"/>
    </row>
    <row r="505" spans="1:30" ht="15" customHeight="1">
      <c r="A505" s="22"/>
      <c r="B505" s="126">
        <v>10.75675</v>
      </c>
      <c r="C505" s="127"/>
      <c r="D505" s="88">
        <v>4.3332100000000002</v>
      </c>
      <c r="E505" s="89">
        <v>-2.8406600000000001E-3</v>
      </c>
      <c r="F505" s="88">
        <v>4.7476399999999996</v>
      </c>
      <c r="G505" s="90">
        <v>0.10494000000000001</v>
      </c>
      <c r="H505" s="89">
        <v>6.2415200000000004</v>
      </c>
      <c r="I505" s="90">
        <v>3.1112700000000002</v>
      </c>
      <c r="J505" s="83"/>
      <c r="K505" s="83"/>
      <c r="L505" s="83"/>
      <c r="M505" s="83"/>
      <c r="N505" s="83"/>
      <c r="O505" s="83"/>
      <c r="P505" s="83"/>
      <c r="Q505" s="83"/>
      <c r="R505" s="83"/>
      <c r="S505" s="83"/>
      <c r="T505" s="83"/>
      <c r="U505" s="83"/>
      <c r="V505" s="83"/>
      <c r="W505" s="83"/>
      <c r="X505" s="83"/>
      <c r="Y505" s="83"/>
      <c r="Z505" s="83"/>
      <c r="AA505" s="83"/>
      <c r="AD505" s="22"/>
    </row>
    <row r="506" spans="1:30" ht="15" customHeight="1">
      <c r="A506" s="22"/>
      <c r="B506" s="126">
        <v>10.762</v>
      </c>
      <c r="C506" s="127"/>
      <c r="D506" s="88">
        <v>4.33345</v>
      </c>
      <c r="E506" s="89">
        <v>-3.2503499999999999E-3</v>
      </c>
      <c r="F506" s="88">
        <v>4.7480099999999998</v>
      </c>
      <c r="G506" s="90">
        <v>0.10285</v>
      </c>
      <c r="H506" s="89">
        <v>6.2424400000000002</v>
      </c>
      <c r="I506" s="90">
        <v>3.1094499999999998</v>
      </c>
      <c r="J506" s="83"/>
      <c r="K506" s="83"/>
      <c r="L506" s="83"/>
      <c r="M506" s="83"/>
      <c r="N506" s="83"/>
      <c r="O506" s="83"/>
      <c r="P506" s="83"/>
      <c r="Q506" s="83"/>
      <c r="R506" s="83"/>
      <c r="S506" s="83"/>
      <c r="T506" s="83"/>
      <c r="U506" s="83"/>
      <c r="V506" s="83"/>
      <c r="W506" s="83"/>
      <c r="X506" s="83"/>
      <c r="Y506" s="83"/>
      <c r="Z506" s="83"/>
      <c r="AA506" s="83"/>
      <c r="AD506" s="22"/>
    </row>
    <row r="507" spans="1:30" ht="15" customHeight="1">
      <c r="A507" s="22"/>
      <c r="B507" s="126">
        <v>10.767250000000001</v>
      </c>
      <c r="C507" s="127"/>
      <c r="D507" s="88">
        <v>4.3335999999999997</v>
      </c>
      <c r="E507" s="89">
        <v>-2.5765300000000001E-3</v>
      </c>
      <c r="F507" s="88">
        <v>4.7484400000000004</v>
      </c>
      <c r="G507" s="90">
        <v>0.10194</v>
      </c>
      <c r="H507" s="89">
        <v>6.2423999999999999</v>
      </c>
      <c r="I507" s="90">
        <v>3.1092599999999999</v>
      </c>
      <c r="J507" s="83"/>
      <c r="K507" s="83"/>
      <c r="L507" s="83"/>
      <c r="M507" s="83"/>
      <c r="N507" s="83"/>
      <c r="O507" s="83"/>
      <c r="P507" s="83"/>
      <c r="Q507" s="83"/>
      <c r="R507" s="83"/>
      <c r="S507" s="83"/>
      <c r="T507" s="83"/>
      <c r="U507" s="83"/>
      <c r="V507" s="83"/>
      <c r="W507" s="83"/>
      <c r="X507" s="83"/>
      <c r="Y507" s="83"/>
      <c r="Z507" s="83"/>
      <c r="AA507" s="83"/>
      <c r="AD507" s="22"/>
    </row>
    <row r="508" spans="1:30" ht="15" customHeight="1">
      <c r="A508" s="22"/>
      <c r="B508" s="126">
        <v>10.772500000000001</v>
      </c>
      <c r="C508" s="127"/>
      <c r="D508" s="88">
        <v>4.3340399999999999</v>
      </c>
      <c r="E508" s="89">
        <v>-3.6484199999999999E-3</v>
      </c>
      <c r="F508" s="88">
        <v>4.7484299999999999</v>
      </c>
      <c r="G508" s="90">
        <v>0.10007000000000001</v>
      </c>
      <c r="H508" s="89">
        <v>6.2417400000000001</v>
      </c>
      <c r="I508" s="90">
        <v>3.1079400000000001</v>
      </c>
      <c r="J508" s="83"/>
      <c r="K508" s="83"/>
      <c r="L508" s="83"/>
      <c r="M508" s="83"/>
      <c r="N508" s="83"/>
      <c r="O508" s="83"/>
      <c r="P508" s="83"/>
      <c r="Q508" s="83"/>
      <c r="R508" s="83"/>
      <c r="S508" s="83"/>
      <c r="T508" s="83"/>
      <c r="U508" s="83"/>
      <c r="V508" s="83"/>
      <c r="W508" s="83"/>
      <c r="X508" s="83"/>
      <c r="Y508" s="83"/>
      <c r="Z508" s="83"/>
      <c r="AA508" s="83"/>
      <c r="AD508" s="22"/>
    </row>
    <row r="509" spans="1:30" ht="15" customHeight="1">
      <c r="A509" s="22"/>
      <c r="B509" s="126">
        <v>10.777749999999999</v>
      </c>
      <c r="C509" s="127"/>
      <c r="D509" s="88">
        <v>4.33392</v>
      </c>
      <c r="E509" s="89">
        <v>-4.2497100000000003E-3</v>
      </c>
      <c r="F509" s="88">
        <v>4.7479800000000001</v>
      </c>
      <c r="G509" s="90">
        <v>9.8970000000000002E-2</v>
      </c>
      <c r="H509" s="89">
        <v>6.2408000000000001</v>
      </c>
      <c r="I509" s="90">
        <v>3.1062099999999999</v>
      </c>
      <c r="J509" s="83"/>
      <c r="K509" s="83"/>
      <c r="L509" s="83"/>
      <c r="M509" s="83"/>
      <c r="N509" s="83"/>
      <c r="O509" s="83"/>
      <c r="P509" s="83"/>
      <c r="Q509" s="83"/>
      <c r="R509" s="83"/>
      <c r="S509" s="83"/>
      <c r="T509" s="83"/>
      <c r="U509" s="83"/>
      <c r="V509" s="83"/>
      <c r="W509" s="83"/>
      <c r="X509" s="83"/>
      <c r="Y509" s="83"/>
      <c r="Z509" s="83"/>
      <c r="AA509" s="83"/>
      <c r="AD509" s="22"/>
    </row>
    <row r="510" spans="1:30" ht="15" customHeight="1">
      <c r="A510" s="22"/>
      <c r="B510" s="126">
        <v>10.782999999999999</v>
      </c>
      <c r="C510" s="127"/>
      <c r="D510" s="88">
        <v>4.3341500000000002</v>
      </c>
      <c r="E510" s="89">
        <v>-3.4670199999999999E-3</v>
      </c>
      <c r="F510" s="88">
        <v>4.74932</v>
      </c>
      <c r="G510" s="90">
        <v>9.7729999999999997E-2</v>
      </c>
      <c r="H510" s="89">
        <v>6.2416600000000004</v>
      </c>
      <c r="I510" s="90">
        <v>3.1058400000000002</v>
      </c>
      <c r="J510" s="83"/>
      <c r="K510" s="83"/>
      <c r="L510" s="83"/>
      <c r="M510" s="83"/>
      <c r="N510" s="83"/>
      <c r="O510" s="83"/>
      <c r="P510" s="83"/>
      <c r="Q510" s="83"/>
      <c r="R510" s="83"/>
      <c r="S510" s="83"/>
      <c r="T510" s="83"/>
      <c r="U510" s="83"/>
      <c r="V510" s="83"/>
      <c r="W510" s="83"/>
      <c r="X510" s="83"/>
      <c r="Y510" s="83"/>
      <c r="Z510" s="83"/>
      <c r="AA510" s="83"/>
      <c r="AD510" s="22"/>
    </row>
    <row r="511" spans="1:30" ht="15" customHeight="1">
      <c r="A511" s="22"/>
      <c r="B511" s="126">
        <v>10.78825</v>
      </c>
      <c r="C511" s="127"/>
      <c r="D511" s="88">
        <v>4.33432</v>
      </c>
      <c r="E511" s="89">
        <v>-4.6035399999999997E-3</v>
      </c>
      <c r="F511" s="88">
        <v>4.7501199999999999</v>
      </c>
      <c r="G511" s="90">
        <v>9.6920000000000006E-2</v>
      </c>
      <c r="H511" s="89">
        <v>6.2411300000000001</v>
      </c>
      <c r="I511" s="90">
        <v>3.1048200000000001</v>
      </c>
      <c r="J511" s="83"/>
      <c r="K511" s="83"/>
      <c r="L511" s="83"/>
      <c r="M511" s="83"/>
      <c r="N511" s="83"/>
      <c r="O511" s="83"/>
      <c r="P511" s="83"/>
      <c r="Q511" s="83"/>
      <c r="R511" s="83"/>
      <c r="S511" s="83"/>
      <c r="T511" s="83"/>
      <c r="U511" s="83"/>
      <c r="V511" s="83"/>
      <c r="W511" s="83"/>
      <c r="X511" s="83"/>
      <c r="Y511" s="83"/>
      <c r="Z511" s="83"/>
      <c r="AA511" s="83"/>
      <c r="AD511" s="22"/>
    </row>
    <row r="512" spans="1:30" ht="15" customHeight="1">
      <c r="A512" s="22"/>
      <c r="B512" s="126">
        <v>10.7935</v>
      </c>
      <c r="C512" s="127"/>
      <c r="D512" s="88">
        <v>4.3355499999999996</v>
      </c>
      <c r="E512" s="89">
        <v>-4.87325E-3</v>
      </c>
      <c r="F512" s="88">
        <v>4.7517100000000001</v>
      </c>
      <c r="G512" s="90">
        <v>9.5140000000000002E-2</v>
      </c>
      <c r="H512" s="89">
        <v>6.24275</v>
      </c>
      <c r="I512" s="90">
        <v>3.1042900000000002</v>
      </c>
      <c r="J512" s="83"/>
      <c r="K512" s="83"/>
      <c r="L512" s="83"/>
      <c r="M512" s="83"/>
      <c r="N512" s="83"/>
      <c r="O512" s="83"/>
      <c r="P512" s="83"/>
      <c r="Q512" s="83"/>
      <c r="R512" s="83"/>
      <c r="S512" s="83"/>
      <c r="T512" s="83"/>
      <c r="U512" s="83"/>
      <c r="V512" s="83"/>
      <c r="W512" s="83"/>
      <c r="X512" s="83"/>
      <c r="Y512" s="83"/>
      <c r="Z512" s="83"/>
      <c r="AA512" s="83"/>
      <c r="AD512" s="22"/>
    </row>
    <row r="513" spans="1:30" ht="15" customHeight="1">
      <c r="A513" s="22"/>
      <c r="B513" s="126">
        <v>10.79875</v>
      </c>
      <c r="C513" s="127"/>
      <c r="D513" s="88">
        <v>4.3359399999999999</v>
      </c>
      <c r="E513" s="89">
        <v>-4.51045E-3</v>
      </c>
      <c r="F513" s="88">
        <v>4.7519999999999998</v>
      </c>
      <c r="G513" s="90">
        <v>9.486E-2</v>
      </c>
      <c r="H513" s="89">
        <v>6.24153</v>
      </c>
      <c r="I513" s="90">
        <v>3.1032199999999999</v>
      </c>
      <c r="J513" s="83"/>
      <c r="K513" s="83"/>
      <c r="L513" s="83"/>
      <c r="M513" s="83"/>
      <c r="N513" s="83"/>
      <c r="O513" s="83"/>
      <c r="P513" s="83"/>
      <c r="Q513" s="83"/>
      <c r="R513" s="83"/>
      <c r="S513" s="83"/>
      <c r="T513" s="83"/>
      <c r="U513" s="83"/>
      <c r="V513" s="83"/>
      <c r="W513" s="83"/>
      <c r="X513" s="83"/>
      <c r="Y513" s="83"/>
      <c r="Z513" s="83"/>
      <c r="AA513" s="83"/>
      <c r="AD513" s="22"/>
    </row>
    <row r="514" spans="1:30" ht="15" customHeight="1">
      <c r="A514" s="22"/>
      <c r="B514" s="126">
        <v>10.804</v>
      </c>
      <c r="C514" s="127"/>
      <c r="D514" s="88">
        <v>4.3357000000000001</v>
      </c>
      <c r="E514" s="89">
        <v>-5.0469499999999997E-3</v>
      </c>
      <c r="F514" s="88">
        <v>4.7524699999999998</v>
      </c>
      <c r="G514" s="90">
        <v>9.3600000000000003E-2</v>
      </c>
      <c r="H514" s="89">
        <v>6.2421199999999999</v>
      </c>
      <c r="I514" s="90">
        <v>3.10155</v>
      </c>
      <c r="J514" s="83"/>
      <c r="K514" s="83"/>
      <c r="L514" s="83"/>
      <c r="M514" s="83"/>
      <c r="N514" s="83"/>
      <c r="O514" s="83"/>
      <c r="P514" s="83"/>
      <c r="Q514" s="83"/>
      <c r="R514" s="83"/>
      <c r="S514" s="83"/>
      <c r="T514" s="83"/>
      <c r="U514" s="83"/>
      <c r="V514" s="83"/>
      <c r="W514" s="83"/>
      <c r="X514" s="83"/>
      <c r="Y514" s="83"/>
      <c r="Z514" s="83"/>
      <c r="AA514" s="83"/>
      <c r="AD514" s="22"/>
    </row>
    <row r="515" spans="1:30" ht="15" customHeight="1">
      <c r="A515" s="22"/>
      <c r="B515" s="126">
        <v>10.80925</v>
      </c>
      <c r="C515" s="127"/>
      <c r="D515" s="88">
        <v>4.3364000000000003</v>
      </c>
      <c r="E515" s="89">
        <v>-4.2516000000000003E-3</v>
      </c>
      <c r="F515" s="88">
        <v>4.7528699999999997</v>
      </c>
      <c r="G515" s="90">
        <v>9.4350000000000003E-2</v>
      </c>
      <c r="H515" s="89">
        <v>6.2406199999999998</v>
      </c>
      <c r="I515" s="90">
        <v>3.1032700000000002</v>
      </c>
      <c r="J515" s="83"/>
      <c r="K515" s="83"/>
      <c r="L515" s="83"/>
      <c r="M515" s="83"/>
      <c r="N515" s="83"/>
      <c r="O515" s="83"/>
      <c r="P515" s="83"/>
      <c r="Q515" s="83"/>
      <c r="R515" s="83"/>
      <c r="S515" s="83"/>
      <c r="T515" s="83"/>
      <c r="U515" s="83"/>
      <c r="V515" s="83"/>
      <c r="W515" s="83"/>
      <c r="X515" s="83"/>
      <c r="Y515" s="83"/>
      <c r="Z515" s="83"/>
      <c r="AA515" s="83"/>
      <c r="AD515" s="22"/>
    </row>
    <row r="516" spans="1:30" ht="15" customHeight="1">
      <c r="A516" s="22"/>
      <c r="B516" s="126">
        <v>10.814500000000001</v>
      </c>
      <c r="C516" s="127"/>
      <c r="D516" s="88">
        <v>4.3362800000000004</v>
      </c>
      <c r="E516" s="89">
        <v>-4.1945799999999998E-3</v>
      </c>
      <c r="F516" s="88">
        <v>4.7532800000000002</v>
      </c>
      <c r="G516" s="90">
        <v>9.3410000000000007E-2</v>
      </c>
      <c r="H516" s="89">
        <v>6.2403899999999997</v>
      </c>
      <c r="I516" s="90">
        <v>3.1006900000000002</v>
      </c>
      <c r="J516" s="83"/>
      <c r="K516" s="83"/>
      <c r="L516" s="83"/>
      <c r="M516" s="83"/>
      <c r="N516" s="83"/>
      <c r="O516" s="83"/>
      <c r="P516" s="83"/>
      <c r="Q516" s="83"/>
      <c r="R516" s="83"/>
      <c r="S516" s="83"/>
      <c r="T516" s="83"/>
      <c r="U516" s="83"/>
      <c r="V516" s="83"/>
      <c r="W516" s="83"/>
      <c r="X516" s="83"/>
      <c r="Y516" s="83"/>
      <c r="Z516" s="83"/>
      <c r="AA516" s="83"/>
      <c r="AD516" s="22"/>
    </row>
    <row r="517" spans="1:30" ht="15" customHeight="1">
      <c r="A517" s="22"/>
      <c r="B517" s="126">
        <v>10.819750000000001</v>
      </c>
      <c r="C517" s="127"/>
      <c r="D517" s="88">
        <v>4.3367000000000004</v>
      </c>
      <c r="E517" s="89">
        <v>-4.6956799999999998E-3</v>
      </c>
      <c r="F517" s="88">
        <v>4.7538099999999996</v>
      </c>
      <c r="G517" s="90">
        <v>9.2490000000000003E-2</v>
      </c>
      <c r="H517" s="89">
        <v>6.2400399999999996</v>
      </c>
      <c r="I517" s="90">
        <v>3.1001400000000001</v>
      </c>
      <c r="J517" s="83"/>
      <c r="K517" s="83"/>
      <c r="L517" s="83"/>
      <c r="M517" s="83"/>
      <c r="N517" s="83"/>
      <c r="O517" s="83"/>
      <c r="P517" s="83"/>
      <c r="Q517" s="83"/>
      <c r="R517" s="83"/>
      <c r="S517" s="83"/>
      <c r="T517" s="83"/>
      <c r="U517" s="83"/>
      <c r="V517" s="83"/>
      <c r="W517" s="83"/>
      <c r="X517" s="83"/>
      <c r="Y517" s="83"/>
      <c r="Z517" s="83"/>
      <c r="AA517" s="83"/>
      <c r="AD517" s="22"/>
    </row>
    <row r="518" spans="1:30" ht="15" customHeight="1">
      <c r="A518" s="22"/>
      <c r="B518" s="126">
        <v>10.824999999999999</v>
      </c>
      <c r="C518" s="127"/>
      <c r="D518" s="88">
        <v>4.3365099999999996</v>
      </c>
      <c r="E518" s="89">
        <v>-4.7627199999999998E-3</v>
      </c>
      <c r="F518" s="88">
        <v>4.7543199999999999</v>
      </c>
      <c r="G518" s="90">
        <v>9.1990000000000002E-2</v>
      </c>
      <c r="H518" s="89">
        <v>6.2392000000000003</v>
      </c>
      <c r="I518" s="90">
        <v>3.0999099999999999</v>
      </c>
      <c r="J518" s="83"/>
      <c r="K518" s="83"/>
      <c r="L518" s="83"/>
      <c r="M518" s="83"/>
      <c r="N518" s="83"/>
      <c r="O518" s="83"/>
      <c r="P518" s="83"/>
      <c r="Q518" s="83"/>
      <c r="R518" s="83"/>
      <c r="S518" s="83"/>
      <c r="T518" s="83"/>
      <c r="U518" s="83"/>
      <c r="V518" s="83"/>
      <c r="W518" s="83"/>
      <c r="X518" s="83"/>
      <c r="Y518" s="83"/>
      <c r="Z518" s="83"/>
      <c r="AA518" s="83"/>
      <c r="AD518" s="22"/>
    </row>
    <row r="519" spans="1:30" ht="15" customHeight="1">
      <c r="A519" s="22"/>
      <c r="B519" s="126">
        <v>10.830249999999999</v>
      </c>
      <c r="C519" s="127"/>
      <c r="D519" s="88">
        <v>4.3364000000000003</v>
      </c>
      <c r="E519" s="89">
        <v>-3.8337599999999999E-3</v>
      </c>
      <c r="F519" s="88">
        <v>4.7544500000000003</v>
      </c>
      <c r="G519" s="90">
        <v>9.221E-2</v>
      </c>
      <c r="H519" s="89">
        <v>6.23712</v>
      </c>
      <c r="I519" s="90">
        <v>3.0981800000000002</v>
      </c>
      <c r="J519" s="83"/>
      <c r="K519" s="83"/>
      <c r="L519" s="83"/>
      <c r="M519" s="83"/>
      <c r="N519" s="83"/>
      <c r="O519" s="83"/>
      <c r="P519" s="83"/>
      <c r="Q519" s="83"/>
      <c r="R519" s="83"/>
      <c r="S519" s="83"/>
      <c r="T519" s="83"/>
      <c r="U519" s="83"/>
      <c r="V519" s="83"/>
      <c r="W519" s="83"/>
      <c r="X519" s="83"/>
      <c r="Y519" s="83"/>
      <c r="Z519" s="83"/>
      <c r="AA519" s="83"/>
      <c r="AD519" s="22"/>
    </row>
    <row r="520" spans="1:30" ht="15" customHeight="1">
      <c r="A520" s="22"/>
      <c r="B520" s="126">
        <v>10.8355</v>
      </c>
      <c r="C520" s="127"/>
      <c r="D520" s="88">
        <v>4.3364399999999996</v>
      </c>
      <c r="E520" s="89">
        <v>-4.2356499999999997E-3</v>
      </c>
      <c r="F520" s="88">
        <v>4.7549000000000001</v>
      </c>
      <c r="G520" s="90">
        <v>9.2340000000000005E-2</v>
      </c>
      <c r="H520" s="89">
        <v>6.2375999999999996</v>
      </c>
      <c r="I520" s="90">
        <v>3.0989200000000001</v>
      </c>
      <c r="J520" s="83"/>
      <c r="K520" s="83"/>
      <c r="L520" s="83"/>
      <c r="M520" s="83"/>
      <c r="N520" s="83"/>
      <c r="O520" s="83"/>
      <c r="P520" s="83"/>
      <c r="Q520" s="83"/>
      <c r="R520" s="83"/>
      <c r="S520" s="83"/>
      <c r="T520" s="83"/>
      <c r="U520" s="83"/>
      <c r="V520" s="83"/>
      <c r="W520" s="83"/>
      <c r="X520" s="83"/>
      <c r="Y520" s="83"/>
      <c r="Z520" s="83"/>
      <c r="AA520" s="83"/>
      <c r="AD520" s="22"/>
    </row>
    <row r="521" spans="1:30" ht="15" customHeight="1">
      <c r="A521" s="22"/>
      <c r="B521" s="126">
        <v>10.84075</v>
      </c>
      <c r="C521" s="127"/>
      <c r="D521" s="88">
        <v>4.3348699999999996</v>
      </c>
      <c r="E521" s="89">
        <v>-4.2428300000000004E-3</v>
      </c>
      <c r="F521" s="88">
        <v>4.7543499999999996</v>
      </c>
      <c r="G521" s="90">
        <v>9.1020000000000004E-2</v>
      </c>
      <c r="H521" s="89">
        <v>6.2354099999999999</v>
      </c>
      <c r="I521" s="90">
        <v>3.0956199999999998</v>
      </c>
      <c r="J521" s="83"/>
      <c r="K521" s="83"/>
      <c r="L521" s="83"/>
      <c r="M521" s="83"/>
      <c r="N521" s="83"/>
      <c r="O521" s="83"/>
      <c r="P521" s="83"/>
      <c r="Q521" s="83"/>
      <c r="R521" s="83"/>
      <c r="S521" s="83"/>
      <c r="T521" s="83"/>
      <c r="U521" s="83"/>
      <c r="V521" s="83"/>
      <c r="W521" s="83"/>
      <c r="X521" s="83"/>
      <c r="Y521" s="83"/>
      <c r="Z521" s="83"/>
      <c r="AA521" s="83"/>
      <c r="AD521" s="22"/>
    </row>
    <row r="522" spans="1:30" ht="15" customHeight="1">
      <c r="A522" s="22"/>
      <c r="B522" s="126">
        <v>10.846</v>
      </c>
      <c r="C522" s="127"/>
      <c r="D522" s="88">
        <v>4.3355399999999999</v>
      </c>
      <c r="E522" s="89">
        <v>-4.3482900000000003E-3</v>
      </c>
      <c r="F522" s="88">
        <v>4.7554499999999997</v>
      </c>
      <c r="G522" s="90">
        <v>9.1060000000000002E-2</v>
      </c>
      <c r="H522" s="89">
        <v>6.2345899999999999</v>
      </c>
      <c r="I522" s="90">
        <v>3.0956199999999998</v>
      </c>
      <c r="J522" s="83"/>
      <c r="K522" s="83"/>
      <c r="L522" s="83"/>
      <c r="M522" s="83"/>
      <c r="N522" s="83"/>
      <c r="O522" s="83"/>
      <c r="P522" s="83"/>
      <c r="Q522" s="83"/>
      <c r="R522" s="83"/>
      <c r="S522" s="83"/>
      <c r="T522" s="83"/>
      <c r="U522" s="83"/>
      <c r="V522" s="83"/>
      <c r="W522" s="83"/>
      <c r="X522" s="83"/>
      <c r="Y522" s="83"/>
      <c r="Z522" s="83"/>
      <c r="AA522" s="83"/>
      <c r="AD522" s="22"/>
    </row>
    <row r="523" spans="1:30" ht="15" customHeight="1">
      <c r="A523" s="22"/>
      <c r="B523" s="126">
        <v>10.85125</v>
      </c>
      <c r="C523" s="127"/>
      <c r="D523" s="88">
        <v>4.33406</v>
      </c>
      <c r="E523" s="89">
        <v>-4.1440899999999996E-3</v>
      </c>
      <c r="F523" s="88">
        <v>4.75481</v>
      </c>
      <c r="G523" s="90">
        <v>9.0859999999999996E-2</v>
      </c>
      <c r="H523" s="89">
        <v>6.2328099999999997</v>
      </c>
      <c r="I523" s="90">
        <v>3.09409</v>
      </c>
      <c r="J523" s="83"/>
      <c r="K523" s="83"/>
      <c r="L523" s="83"/>
      <c r="M523" s="83"/>
      <c r="N523" s="83"/>
      <c r="O523" s="83"/>
      <c r="P523" s="83"/>
      <c r="Q523" s="83"/>
      <c r="R523" s="83"/>
      <c r="S523" s="83"/>
      <c r="T523" s="83"/>
      <c r="U523" s="83"/>
      <c r="V523" s="83"/>
      <c r="W523" s="83"/>
      <c r="X523" s="83"/>
      <c r="Y523" s="83"/>
      <c r="Z523" s="83"/>
      <c r="AA523" s="83"/>
      <c r="AD523" s="22"/>
    </row>
    <row r="524" spans="1:30" ht="15" customHeight="1">
      <c r="A524" s="22"/>
      <c r="B524" s="126">
        <v>10.8565</v>
      </c>
      <c r="C524" s="127"/>
      <c r="D524" s="88">
        <v>4.3347899999999999</v>
      </c>
      <c r="E524" s="89">
        <v>-3.85622E-3</v>
      </c>
      <c r="F524" s="88">
        <v>4.7551800000000002</v>
      </c>
      <c r="G524" s="90">
        <v>8.9770000000000003E-2</v>
      </c>
      <c r="H524" s="89">
        <v>6.2326499999999996</v>
      </c>
      <c r="I524" s="90">
        <v>3.0948000000000002</v>
      </c>
      <c r="J524" s="83"/>
      <c r="K524" s="83"/>
      <c r="L524" s="83"/>
      <c r="M524" s="83"/>
      <c r="N524" s="83"/>
      <c r="O524" s="83"/>
      <c r="P524" s="83"/>
      <c r="Q524" s="83"/>
      <c r="R524" s="83"/>
      <c r="S524" s="83"/>
      <c r="T524" s="83"/>
      <c r="U524" s="83"/>
      <c r="V524" s="83"/>
      <c r="W524" s="83"/>
      <c r="X524" s="83"/>
      <c r="Y524" s="83"/>
      <c r="Z524" s="83"/>
      <c r="AA524" s="83"/>
      <c r="AD524" s="22"/>
    </row>
    <row r="525" spans="1:30" ht="15" customHeight="1">
      <c r="A525" s="22"/>
      <c r="B525" s="126">
        <v>10.861750000000001</v>
      </c>
      <c r="C525" s="127"/>
      <c r="D525" s="88">
        <v>4.3348800000000001</v>
      </c>
      <c r="E525" s="89">
        <v>-3.6367499999999998E-3</v>
      </c>
      <c r="F525" s="88">
        <v>4.7560099999999998</v>
      </c>
      <c r="G525" s="90">
        <v>9.0090000000000003E-2</v>
      </c>
      <c r="H525" s="89">
        <v>6.2325400000000002</v>
      </c>
      <c r="I525" s="90">
        <v>3.0934200000000001</v>
      </c>
      <c r="J525" s="83"/>
      <c r="K525" s="83"/>
      <c r="L525" s="83"/>
      <c r="M525" s="83"/>
      <c r="N525" s="83"/>
      <c r="O525" s="83"/>
      <c r="P525" s="83"/>
      <c r="Q525" s="83"/>
      <c r="R525" s="83"/>
      <c r="S525" s="83"/>
      <c r="T525" s="83"/>
      <c r="U525" s="83"/>
      <c r="V525" s="83"/>
      <c r="W525" s="83"/>
      <c r="X525" s="83"/>
      <c r="Y525" s="83"/>
      <c r="Z525" s="83"/>
      <c r="AA525" s="83"/>
      <c r="AD525" s="22"/>
    </row>
    <row r="526" spans="1:30" ht="15" customHeight="1">
      <c r="A526" s="22"/>
      <c r="B526" s="126">
        <v>10.867000000000001</v>
      </c>
      <c r="C526" s="127"/>
      <c r="D526" s="88">
        <v>4.3350400000000002</v>
      </c>
      <c r="E526" s="89">
        <v>-3.8932300000000001E-3</v>
      </c>
      <c r="F526" s="88">
        <v>4.7561499999999999</v>
      </c>
      <c r="G526" s="90">
        <v>8.9050000000000004E-2</v>
      </c>
      <c r="H526" s="89">
        <v>6.2313400000000003</v>
      </c>
      <c r="I526" s="90">
        <v>3.0922999999999998</v>
      </c>
      <c r="J526" s="83"/>
      <c r="K526" s="83"/>
      <c r="L526" s="83"/>
      <c r="M526" s="83"/>
      <c r="N526" s="83"/>
      <c r="O526" s="83"/>
      <c r="P526" s="83"/>
      <c r="Q526" s="83"/>
      <c r="R526" s="83"/>
      <c r="S526" s="83"/>
      <c r="T526" s="83"/>
      <c r="U526" s="83"/>
      <c r="V526" s="83"/>
      <c r="W526" s="83"/>
      <c r="X526" s="83"/>
      <c r="Y526" s="83"/>
      <c r="Z526" s="83"/>
      <c r="AA526" s="83"/>
      <c r="AD526" s="22"/>
    </row>
    <row r="527" spans="1:30" ht="15" customHeight="1">
      <c r="A527" s="22"/>
      <c r="B527" s="126">
        <v>10.872249999999999</v>
      </c>
      <c r="C527" s="127"/>
      <c r="D527" s="88">
        <v>4.3362299999999996</v>
      </c>
      <c r="E527" s="89">
        <v>-3.5853E-3</v>
      </c>
      <c r="F527" s="88">
        <v>4.7574199999999998</v>
      </c>
      <c r="G527" s="90">
        <v>8.8819999999999996E-2</v>
      </c>
      <c r="H527" s="89">
        <v>6.2317</v>
      </c>
      <c r="I527" s="90">
        <v>3.0914999999999999</v>
      </c>
      <c r="J527" s="83"/>
      <c r="K527" s="83"/>
      <c r="L527" s="83"/>
      <c r="M527" s="83"/>
      <c r="N527" s="83"/>
      <c r="O527" s="83"/>
      <c r="P527" s="83"/>
      <c r="Q527" s="83"/>
      <c r="R527" s="83"/>
      <c r="S527" s="83"/>
      <c r="T527" s="83"/>
      <c r="U527" s="83"/>
      <c r="V527" s="83"/>
      <c r="W527" s="83"/>
      <c r="X527" s="83"/>
      <c r="Y527" s="83"/>
      <c r="Z527" s="83"/>
      <c r="AA527" s="83"/>
      <c r="AD527" s="22"/>
    </row>
    <row r="528" spans="1:30" ht="15" customHeight="1">
      <c r="A528" s="22"/>
      <c r="B528" s="126">
        <v>10.8775</v>
      </c>
      <c r="C528" s="127"/>
      <c r="D528" s="88">
        <v>4.3351199999999999</v>
      </c>
      <c r="E528" s="89">
        <v>-3.8618599999999999E-3</v>
      </c>
      <c r="F528" s="88">
        <v>4.7570699999999997</v>
      </c>
      <c r="G528" s="90">
        <v>8.8620000000000004E-2</v>
      </c>
      <c r="H528" s="89">
        <v>6.2298499999999999</v>
      </c>
      <c r="I528" s="90">
        <v>3.0908699999999998</v>
      </c>
      <c r="J528" s="83"/>
      <c r="K528" s="83"/>
      <c r="L528" s="83"/>
      <c r="M528" s="83"/>
      <c r="N528" s="83"/>
      <c r="O528" s="83"/>
      <c r="P528" s="83"/>
      <c r="Q528" s="83"/>
      <c r="R528" s="83"/>
      <c r="S528" s="83"/>
      <c r="T528" s="83"/>
      <c r="U528" s="83"/>
      <c r="V528" s="83"/>
      <c r="W528" s="83"/>
      <c r="X528" s="83"/>
      <c r="Y528" s="83"/>
      <c r="Z528" s="83"/>
      <c r="AA528" s="83"/>
      <c r="AD528" s="22"/>
    </row>
    <row r="529" spans="1:30" ht="15" customHeight="1">
      <c r="A529" s="22"/>
      <c r="B529" s="126">
        <v>10.88275</v>
      </c>
      <c r="C529" s="127"/>
      <c r="D529" s="88">
        <v>4.3355499999999996</v>
      </c>
      <c r="E529" s="89">
        <v>-3.6110700000000001E-3</v>
      </c>
      <c r="F529" s="88">
        <v>4.7583700000000002</v>
      </c>
      <c r="G529" s="90">
        <v>8.8910000000000003E-2</v>
      </c>
      <c r="H529" s="89">
        <v>6.2295199999999999</v>
      </c>
      <c r="I529" s="90">
        <v>3.0901700000000001</v>
      </c>
      <c r="J529" s="83"/>
      <c r="K529" s="83"/>
      <c r="L529" s="83"/>
      <c r="M529" s="83"/>
      <c r="N529" s="83"/>
      <c r="O529" s="83"/>
      <c r="P529" s="83"/>
      <c r="Q529" s="83"/>
      <c r="R529" s="83"/>
      <c r="S529" s="83"/>
      <c r="T529" s="83"/>
      <c r="U529" s="83"/>
      <c r="V529" s="83"/>
      <c r="W529" s="83"/>
      <c r="X529" s="83"/>
      <c r="Y529" s="83"/>
      <c r="Z529" s="83"/>
      <c r="AA529" s="83"/>
      <c r="AD529" s="22"/>
    </row>
    <row r="530" spans="1:30" ht="15" customHeight="1">
      <c r="A530" s="22"/>
      <c r="B530" s="126">
        <v>10.888</v>
      </c>
      <c r="C530" s="127"/>
      <c r="D530" s="88">
        <v>4.3355199999999998</v>
      </c>
      <c r="E530" s="89">
        <v>-3.3857800000000001E-3</v>
      </c>
      <c r="F530" s="88">
        <v>4.7576000000000001</v>
      </c>
      <c r="G530" s="90">
        <v>8.8660000000000003E-2</v>
      </c>
      <c r="H530" s="89">
        <v>6.2283900000000001</v>
      </c>
      <c r="I530" s="90">
        <v>3.0903800000000001</v>
      </c>
      <c r="J530" s="83"/>
      <c r="K530" s="83"/>
      <c r="L530" s="83"/>
      <c r="M530" s="83"/>
      <c r="N530" s="83"/>
      <c r="O530" s="83"/>
      <c r="P530" s="83"/>
      <c r="Q530" s="83"/>
      <c r="R530" s="83"/>
      <c r="S530" s="83"/>
      <c r="T530" s="83"/>
      <c r="U530" s="83"/>
      <c r="V530" s="83"/>
      <c r="W530" s="83"/>
      <c r="X530" s="83"/>
      <c r="Y530" s="83"/>
      <c r="Z530" s="83"/>
      <c r="AA530" s="83"/>
      <c r="AD530" s="22"/>
    </row>
    <row r="531" spans="1:30" ht="15" customHeight="1">
      <c r="A531" s="22"/>
      <c r="B531" s="126">
        <v>10.89325</v>
      </c>
      <c r="C531" s="127"/>
      <c r="D531" s="88">
        <v>4.3356700000000004</v>
      </c>
      <c r="E531" s="89">
        <v>-3.1049300000000001E-3</v>
      </c>
      <c r="F531" s="88">
        <v>4.7586599999999999</v>
      </c>
      <c r="G531" s="90">
        <v>8.8450000000000001E-2</v>
      </c>
      <c r="H531" s="89">
        <v>6.2287499999999998</v>
      </c>
      <c r="I531" s="90">
        <v>3.0885699999999998</v>
      </c>
      <c r="J531" s="83"/>
      <c r="K531" s="83"/>
      <c r="L531" s="83"/>
      <c r="M531" s="83"/>
      <c r="N531" s="83"/>
      <c r="O531" s="83"/>
      <c r="P531" s="83"/>
      <c r="Q531" s="83"/>
      <c r="R531" s="83"/>
      <c r="S531" s="83"/>
      <c r="T531" s="83"/>
      <c r="U531" s="83"/>
      <c r="V531" s="83"/>
      <c r="W531" s="83"/>
      <c r="X531" s="83"/>
      <c r="Y531" s="83"/>
      <c r="Z531" s="83"/>
      <c r="AA531" s="83"/>
      <c r="AD531" s="22"/>
    </row>
    <row r="532" spans="1:30" ht="15" customHeight="1">
      <c r="A532" s="22"/>
      <c r="B532" s="126">
        <v>10.8985</v>
      </c>
      <c r="C532" s="127"/>
      <c r="D532" s="88">
        <v>4.3363899999999997</v>
      </c>
      <c r="E532" s="89">
        <v>-3.2138800000000001E-3</v>
      </c>
      <c r="F532" s="88">
        <v>4.7594399999999997</v>
      </c>
      <c r="G532" s="90">
        <v>8.8880000000000001E-2</v>
      </c>
      <c r="H532" s="89">
        <v>6.2272299999999996</v>
      </c>
      <c r="I532" s="90">
        <v>3.0891600000000001</v>
      </c>
      <c r="J532" s="83"/>
      <c r="K532" s="83"/>
      <c r="L532" s="83"/>
      <c r="M532" s="83"/>
      <c r="N532" s="83"/>
      <c r="O532" s="83"/>
      <c r="P532" s="83"/>
      <c r="Q532" s="83"/>
      <c r="R532" s="83"/>
      <c r="S532" s="83"/>
      <c r="T532" s="83"/>
      <c r="U532" s="83"/>
      <c r="V532" s="83"/>
      <c r="W532" s="83"/>
      <c r="X532" s="83"/>
      <c r="Y532" s="83"/>
      <c r="Z532" s="83"/>
      <c r="AA532" s="83"/>
      <c r="AD532" s="22"/>
    </row>
    <row r="533" spans="1:30" ht="15" customHeight="1">
      <c r="A533" s="22"/>
      <c r="B533" s="126">
        <v>10.90375</v>
      </c>
      <c r="C533" s="127"/>
      <c r="D533" s="88">
        <v>4.3366699999999998</v>
      </c>
      <c r="E533" s="89">
        <v>-3.1716000000000001E-3</v>
      </c>
      <c r="F533" s="88">
        <v>4.7595999999999998</v>
      </c>
      <c r="G533" s="90">
        <v>8.8090000000000002E-2</v>
      </c>
      <c r="H533" s="89">
        <v>6.2271999999999998</v>
      </c>
      <c r="I533" s="90">
        <v>3.0890200000000001</v>
      </c>
      <c r="J533" s="83"/>
      <c r="K533" s="83"/>
      <c r="L533" s="83"/>
      <c r="M533" s="83"/>
      <c r="N533" s="83"/>
      <c r="O533" s="83"/>
      <c r="P533" s="83"/>
      <c r="Q533" s="83"/>
      <c r="R533" s="83"/>
      <c r="S533" s="83"/>
      <c r="T533" s="83"/>
      <c r="U533" s="83"/>
      <c r="V533" s="83"/>
      <c r="W533" s="83"/>
      <c r="X533" s="83"/>
      <c r="Y533" s="83"/>
      <c r="Z533" s="83"/>
      <c r="AA533" s="83"/>
      <c r="AD533" s="22"/>
    </row>
    <row r="534" spans="1:30" ht="15" customHeight="1">
      <c r="A534" s="22"/>
      <c r="B534" s="126">
        <v>10.909000000000001</v>
      </c>
      <c r="C534" s="127"/>
      <c r="D534" s="88">
        <v>4.33582</v>
      </c>
      <c r="E534" s="89">
        <v>-2.41465E-3</v>
      </c>
      <c r="F534" s="88">
        <v>4.7598200000000004</v>
      </c>
      <c r="G534" s="90">
        <v>8.8719999999999993E-2</v>
      </c>
      <c r="H534" s="89">
        <v>6.2257100000000003</v>
      </c>
      <c r="I534" s="90">
        <v>3.0874000000000001</v>
      </c>
      <c r="J534" s="83"/>
      <c r="K534" s="83"/>
      <c r="L534" s="83"/>
      <c r="M534" s="83"/>
      <c r="N534" s="83"/>
      <c r="O534" s="83"/>
      <c r="P534" s="83"/>
      <c r="Q534" s="83"/>
      <c r="R534" s="83"/>
      <c r="S534" s="83"/>
      <c r="T534" s="83"/>
      <c r="U534" s="83"/>
      <c r="V534" s="83"/>
      <c r="W534" s="83"/>
      <c r="X534" s="83"/>
      <c r="Y534" s="83"/>
      <c r="Z534" s="83"/>
      <c r="AA534" s="83"/>
      <c r="AD534" s="22"/>
    </row>
    <row r="535" spans="1:30" ht="15" customHeight="1">
      <c r="A535" s="22"/>
      <c r="B535" s="126">
        <v>10.914249999999999</v>
      </c>
      <c r="C535" s="127"/>
      <c r="D535" s="88">
        <v>4.3360799999999999</v>
      </c>
      <c r="E535" s="89">
        <v>-1.4757800000000001E-3</v>
      </c>
      <c r="F535" s="88">
        <v>4.75962</v>
      </c>
      <c r="G535" s="90">
        <v>8.9270000000000002E-2</v>
      </c>
      <c r="H535" s="89">
        <v>6.2244700000000002</v>
      </c>
      <c r="I535" s="90">
        <v>3.0869599999999999</v>
      </c>
      <c r="J535" s="83"/>
      <c r="K535" s="83"/>
      <c r="L535" s="83"/>
      <c r="M535" s="83"/>
      <c r="N535" s="83"/>
      <c r="O535" s="83"/>
      <c r="P535" s="83"/>
      <c r="Q535" s="83"/>
      <c r="R535" s="83"/>
      <c r="S535" s="83"/>
      <c r="T535" s="83"/>
      <c r="U535" s="83"/>
      <c r="V535" s="83"/>
      <c r="W535" s="83"/>
      <c r="X535" s="83"/>
      <c r="Y535" s="83"/>
      <c r="Z535" s="83"/>
      <c r="AA535" s="83"/>
      <c r="AD535" s="22"/>
    </row>
    <row r="536" spans="1:30" ht="15" customHeight="1">
      <c r="A536" s="22"/>
      <c r="B536" s="126">
        <v>10.919499999999999</v>
      </c>
      <c r="C536" s="127"/>
      <c r="D536" s="88">
        <v>4.3369200000000001</v>
      </c>
      <c r="E536" s="89">
        <v>-2.01856E-3</v>
      </c>
      <c r="F536" s="88">
        <v>4.7609300000000001</v>
      </c>
      <c r="G536" s="90">
        <v>8.8590000000000002E-2</v>
      </c>
      <c r="H536" s="89">
        <v>6.2257300000000004</v>
      </c>
      <c r="I536" s="90">
        <v>3.08596</v>
      </c>
      <c r="J536" s="83"/>
      <c r="K536" s="83"/>
      <c r="L536" s="83"/>
      <c r="M536" s="83"/>
      <c r="N536" s="83"/>
      <c r="O536" s="83"/>
      <c r="P536" s="83"/>
      <c r="Q536" s="83"/>
      <c r="R536" s="83"/>
      <c r="S536" s="83"/>
      <c r="T536" s="83"/>
      <c r="U536" s="83"/>
      <c r="V536" s="83"/>
      <c r="W536" s="83"/>
      <c r="X536" s="83"/>
      <c r="Y536" s="83"/>
      <c r="Z536" s="83"/>
      <c r="AA536" s="83"/>
      <c r="AD536" s="22"/>
    </row>
    <row r="537" spans="1:30" ht="15" customHeight="1">
      <c r="A537" s="22"/>
      <c r="B537" s="126">
        <v>10.92475</v>
      </c>
      <c r="C537" s="127"/>
      <c r="D537" s="88">
        <v>4.3369099999999996</v>
      </c>
      <c r="E537" s="89">
        <v>-2.2673900000000002E-3</v>
      </c>
      <c r="F537" s="88">
        <v>4.7609000000000004</v>
      </c>
      <c r="G537" s="90">
        <v>8.8679999999999995E-2</v>
      </c>
      <c r="H537" s="89">
        <v>6.2247300000000001</v>
      </c>
      <c r="I537" s="90">
        <v>3.0855999999999999</v>
      </c>
      <c r="J537" s="83"/>
      <c r="K537" s="83"/>
      <c r="L537" s="83"/>
      <c r="M537" s="83"/>
      <c r="N537" s="83"/>
      <c r="O537" s="83"/>
      <c r="P537" s="83"/>
      <c r="Q537" s="83"/>
      <c r="R537" s="83"/>
      <c r="S537" s="83"/>
      <c r="T537" s="83"/>
      <c r="U537" s="83"/>
      <c r="V537" s="83"/>
      <c r="W537" s="83"/>
      <c r="X537" s="83"/>
      <c r="Y537" s="83"/>
      <c r="Z537" s="83"/>
      <c r="AA537" s="83"/>
      <c r="AD537" s="22"/>
    </row>
    <row r="538" spans="1:30" ht="15" customHeight="1">
      <c r="A538" s="22"/>
      <c r="B538" s="126">
        <v>10.93</v>
      </c>
      <c r="C538" s="127"/>
      <c r="D538" s="88">
        <v>4.3372599999999997</v>
      </c>
      <c r="E538" s="89">
        <v>-2.9843299999999999E-3</v>
      </c>
      <c r="F538" s="88">
        <v>4.7619600000000002</v>
      </c>
      <c r="G538" s="90">
        <v>8.7900000000000006E-2</v>
      </c>
      <c r="H538" s="89">
        <v>6.22485</v>
      </c>
      <c r="I538" s="90">
        <v>3.0840000000000001</v>
      </c>
      <c r="J538" s="83"/>
      <c r="K538" s="83"/>
      <c r="L538" s="83"/>
      <c r="M538" s="83"/>
      <c r="N538" s="83"/>
      <c r="O538" s="83"/>
      <c r="P538" s="83"/>
      <c r="Q538" s="83"/>
      <c r="R538" s="83"/>
      <c r="S538" s="83"/>
      <c r="T538" s="83"/>
      <c r="U538" s="83"/>
      <c r="V538" s="83"/>
      <c r="W538" s="83"/>
      <c r="X538" s="83"/>
      <c r="Y538" s="83"/>
      <c r="Z538" s="83"/>
      <c r="AA538" s="83"/>
      <c r="AD538" s="22"/>
    </row>
    <row r="539" spans="1:30" ht="15" customHeight="1">
      <c r="A539" s="22"/>
      <c r="B539" s="126">
        <v>10.93525</v>
      </c>
      <c r="C539" s="127"/>
      <c r="D539" s="88">
        <v>4.3367800000000001</v>
      </c>
      <c r="E539" s="89">
        <v>-2.2910000000000001E-3</v>
      </c>
      <c r="F539" s="88">
        <v>4.7610799999999998</v>
      </c>
      <c r="G539" s="90">
        <v>8.77E-2</v>
      </c>
      <c r="H539" s="89">
        <v>6.22349</v>
      </c>
      <c r="I539" s="90">
        <v>3.0840000000000001</v>
      </c>
      <c r="J539" s="83"/>
      <c r="K539" s="83"/>
      <c r="L539" s="83"/>
      <c r="M539" s="83"/>
      <c r="N539" s="83"/>
      <c r="O539" s="83"/>
      <c r="P539" s="83"/>
      <c r="Q539" s="83"/>
      <c r="R539" s="83"/>
      <c r="S539" s="83"/>
      <c r="T539" s="83"/>
      <c r="U539" s="83"/>
      <c r="V539" s="83"/>
      <c r="W539" s="83"/>
      <c r="X539" s="83"/>
      <c r="Y539" s="83"/>
      <c r="Z539" s="83"/>
      <c r="AA539" s="83"/>
      <c r="AD539" s="22"/>
    </row>
    <row r="540" spans="1:30" ht="15" customHeight="1">
      <c r="A540" s="22"/>
      <c r="B540" s="126">
        <v>10.9405</v>
      </c>
      <c r="C540" s="127"/>
      <c r="D540" s="88">
        <v>4.3373900000000001</v>
      </c>
      <c r="E540" s="89">
        <v>-2.9301800000000001E-3</v>
      </c>
      <c r="F540" s="88">
        <v>4.7616500000000004</v>
      </c>
      <c r="G540" s="90">
        <v>8.6860000000000007E-2</v>
      </c>
      <c r="H540" s="89">
        <v>6.2228199999999996</v>
      </c>
      <c r="I540" s="90">
        <v>3.0820400000000001</v>
      </c>
      <c r="J540" s="83"/>
      <c r="K540" s="83"/>
      <c r="L540" s="83"/>
      <c r="M540" s="83"/>
      <c r="N540" s="83"/>
      <c r="O540" s="83"/>
      <c r="P540" s="83"/>
      <c r="Q540" s="83"/>
      <c r="R540" s="83"/>
      <c r="S540" s="83"/>
      <c r="T540" s="83"/>
      <c r="U540" s="83"/>
      <c r="V540" s="83"/>
      <c r="W540" s="83"/>
      <c r="X540" s="83"/>
      <c r="Y540" s="83"/>
      <c r="Z540" s="83"/>
      <c r="AA540" s="83"/>
      <c r="AD540" s="22"/>
    </row>
    <row r="541" spans="1:30" ht="15" customHeight="1">
      <c r="A541" s="22"/>
      <c r="B541" s="126">
        <v>10.94575</v>
      </c>
      <c r="C541" s="127"/>
      <c r="D541" s="88">
        <v>4.3369400000000002</v>
      </c>
      <c r="E541" s="89">
        <v>-3.0223699999999999E-3</v>
      </c>
      <c r="F541" s="88">
        <v>4.7613899999999996</v>
      </c>
      <c r="G541" s="90">
        <v>8.6430000000000007E-2</v>
      </c>
      <c r="H541" s="89">
        <v>6.2232799999999999</v>
      </c>
      <c r="I541" s="90">
        <v>3.0805500000000001</v>
      </c>
      <c r="J541" s="83"/>
      <c r="K541" s="83"/>
      <c r="L541" s="83"/>
      <c r="M541" s="83"/>
      <c r="N541" s="83"/>
      <c r="O541" s="83"/>
      <c r="P541" s="83"/>
      <c r="Q541" s="83"/>
      <c r="R541" s="83"/>
      <c r="S541" s="83"/>
      <c r="T541" s="83"/>
      <c r="U541" s="83"/>
      <c r="V541" s="83"/>
      <c r="W541" s="83"/>
      <c r="X541" s="83"/>
      <c r="Y541" s="83"/>
      <c r="Z541" s="83"/>
      <c r="AA541" s="83"/>
      <c r="AD541" s="22"/>
    </row>
    <row r="542" spans="1:30" ht="15" customHeight="1">
      <c r="A542" s="22"/>
      <c r="B542" s="126">
        <v>10.951000000000001</v>
      </c>
      <c r="C542" s="127"/>
      <c r="D542" s="88">
        <v>4.3379700000000003</v>
      </c>
      <c r="E542" s="89">
        <v>-2.4363399999999999E-3</v>
      </c>
      <c r="F542" s="88">
        <v>4.76295</v>
      </c>
      <c r="G542" s="90">
        <v>8.7429999999999994E-2</v>
      </c>
      <c r="H542" s="89">
        <v>6.2226699999999999</v>
      </c>
      <c r="I542" s="90">
        <v>3.0809199999999999</v>
      </c>
      <c r="J542" s="83"/>
      <c r="K542" s="83"/>
      <c r="L542" s="83"/>
      <c r="M542" s="83"/>
      <c r="N542" s="83"/>
      <c r="O542" s="83"/>
      <c r="P542" s="83"/>
      <c r="Q542" s="83"/>
      <c r="R542" s="83"/>
      <c r="S542" s="83"/>
      <c r="T542" s="83"/>
      <c r="U542" s="83"/>
      <c r="V542" s="83"/>
      <c r="W542" s="83"/>
      <c r="X542" s="83"/>
      <c r="Y542" s="83"/>
      <c r="Z542" s="83"/>
      <c r="AA542" s="83"/>
      <c r="AD542" s="22"/>
    </row>
    <row r="543" spans="1:30" ht="15" customHeight="1">
      <c r="A543" s="22"/>
      <c r="B543" s="126">
        <v>10.956250000000001</v>
      </c>
      <c r="C543" s="127"/>
      <c r="D543" s="88">
        <v>4.3386399999999998</v>
      </c>
      <c r="E543" s="89">
        <v>-3.5593500000000002E-3</v>
      </c>
      <c r="F543" s="88">
        <v>4.7631100000000002</v>
      </c>
      <c r="G543" s="90">
        <v>8.6569999999999994E-2</v>
      </c>
      <c r="H543" s="89">
        <v>6.2225700000000002</v>
      </c>
      <c r="I543" s="90">
        <v>3.0805199999999999</v>
      </c>
      <c r="J543" s="83"/>
      <c r="K543" s="83"/>
      <c r="L543" s="83"/>
      <c r="M543" s="83"/>
      <c r="N543" s="83"/>
      <c r="O543" s="83"/>
      <c r="P543" s="83"/>
      <c r="Q543" s="83"/>
      <c r="R543" s="83"/>
      <c r="S543" s="83"/>
      <c r="T543" s="83"/>
      <c r="U543" s="83"/>
      <c r="V543" s="83"/>
      <c r="W543" s="83"/>
      <c r="X543" s="83"/>
      <c r="Y543" s="83"/>
      <c r="Z543" s="83"/>
      <c r="AA543" s="83"/>
      <c r="AD543" s="22"/>
    </row>
    <row r="544" spans="1:30" ht="15" customHeight="1">
      <c r="B544" s="126">
        <v>10.961499999999999</v>
      </c>
      <c r="C544" s="127"/>
      <c r="D544" s="88">
        <v>4.3388299999999997</v>
      </c>
      <c r="E544" s="89">
        <v>-2.3666899999999999E-3</v>
      </c>
      <c r="F544" s="88">
        <v>4.7638400000000001</v>
      </c>
      <c r="G544" s="90">
        <v>8.7370000000000003E-2</v>
      </c>
      <c r="H544" s="89">
        <v>6.2219199999999999</v>
      </c>
      <c r="I544" s="90">
        <v>3.0796899999999998</v>
      </c>
      <c r="J544" s="83"/>
      <c r="K544" s="83"/>
      <c r="L544" s="83"/>
      <c r="M544" s="83"/>
      <c r="N544" s="83"/>
      <c r="O544" s="83"/>
      <c r="P544" s="83"/>
      <c r="Q544" s="83"/>
      <c r="R544" s="83"/>
      <c r="S544" s="83"/>
      <c r="T544" s="83"/>
      <c r="U544" s="83"/>
      <c r="V544" s="83"/>
      <c r="W544" s="83"/>
      <c r="X544" s="83"/>
      <c r="Y544" s="83"/>
      <c r="Z544" s="83"/>
      <c r="AA544" s="83"/>
      <c r="AD544" s="22"/>
    </row>
    <row r="545" spans="2:30" ht="15" customHeight="1">
      <c r="B545" s="126">
        <v>10.966749999999999</v>
      </c>
      <c r="C545" s="127"/>
      <c r="D545" s="88">
        <v>4.3397800000000002</v>
      </c>
      <c r="E545" s="89">
        <v>-3.1242000000000002E-3</v>
      </c>
      <c r="F545" s="88">
        <v>4.7652000000000001</v>
      </c>
      <c r="G545" s="90">
        <v>8.6669999999999997E-2</v>
      </c>
      <c r="H545" s="89">
        <v>6.2241499999999998</v>
      </c>
      <c r="I545" s="90">
        <v>3.0791599999999999</v>
      </c>
      <c r="J545" s="83"/>
      <c r="K545" s="83"/>
      <c r="L545" s="83"/>
      <c r="M545" s="83"/>
      <c r="N545" s="83"/>
      <c r="O545" s="83"/>
      <c r="P545" s="83"/>
      <c r="Q545" s="83"/>
      <c r="R545" s="83"/>
      <c r="S545" s="83"/>
      <c r="T545" s="83"/>
      <c r="U545" s="83"/>
      <c r="V545" s="83"/>
      <c r="W545" s="83"/>
      <c r="X545" s="83"/>
      <c r="Y545" s="83"/>
      <c r="Z545" s="83"/>
      <c r="AA545" s="83"/>
      <c r="AD545" s="22"/>
    </row>
    <row r="546" spans="2:30" ht="15" customHeight="1">
      <c r="B546" s="126">
        <v>10.972</v>
      </c>
      <c r="C546" s="127"/>
      <c r="D546" s="88">
        <v>4.3400400000000001</v>
      </c>
      <c r="E546" s="89">
        <v>-3.0946599999999999E-3</v>
      </c>
      <c r="F546" s="88">
        <v>4.7643500000000003</v>
      </c>
      <c r="G546" s="90">
        <v>8.6449999999999999E-2</v>
      </c>
      <c r="H546" s="89">
        <v>6.2223699999999997</v>
      </c>
      <c r="I546" s="90">
        <v>3.0770499999999998</v>
      </c>
      <c r="J546" s="83"/>
      <c r="K546" s="83"/>
      <c r="L546" s="83"/>
      <c r="M546" s="83"/>
      <c r="N546" s="83"/>
      <c r="O546" s="83"/>
      <c r="P546" s="83"/>
      <c r="Q546" s="83"/>
      <c r="R546" s="83"/>
      <c r="S546" s="83"/>
      <c r="T546" s="83"/>
      <c r="U546" s="83"/>
      <c r="V546" s="83"/>
      <c r="W546" s="83"/>
      <c r="X546" s="83"/>
      <c r="Y546" s="83"/>
      <c r="Z546" s="83"/>
      <c r="AA546" s="83"/>
      <c r="AD546" s="22"/>
    </row>
    <row r="547" spans="2:30" ht="15" customHeight="1">
      <c r="B547" s="126">
        <v>10.97725</v>
      </c>
      <c r="C547" s="127"/>
      <c r="D547" s="88">
        <v>4.3398899999999996</v>
      </c>
      <c r="E547" s="89">
        <v>-2.1819700000000001E-3</v>
      </c>
      <c r="F547" s="88">
        <v>4.7652799999999997</v>
      </c>
      <c r="G547" s="90">
        <v>8.6709999999999995E-2</v>
      </c>
      <c r="H547" s="89">
        <v>6.2206999999999999</v>
      </c>
      <c r="I547" s="90">
        <v>3.0773899999999998</v>
      </c>
      <c r="J547" s="83"/>
      <c r="K547" s="83"/>
      <c r="L547" s="83"/>
      <c r="M547" s="83"/>
      <c r="N547" s="83"/>
      <c r="O547" s="83"/>
      <c r="P547" s="83"/>
      <c r="Q547" s="83"/>
      <c r="R547" s="83"/>
      <c r="S547" s="83"/>
      <c r="T547" s="83"/>
      <c r="U547" s="83"/>
      <c r="V547" s="83"/>
      <c r="W547" s="83"/>
      <c r="X547" s="83"/>
      <c r="Y547" s="83"/>
      <c r="Z547" s="83"/>
      <c r="AA547" s="83"/>
      <c r="AD547" s="22"/>
    </row>
    <row r="548" spans="2:30" ht="15" customHeight="1">
      <c r="B548" s="126">
        <v>10.9825</v>
      </c>
      <c r="C548" s="127"/>
      <c r="D548" s="88">
        <v>4.3400100000000004</v>
      </c>
      <c r="E548" s="89">
        <v>-2.8426100000000002E-3</v>
      </c>
      <c r="F548" s="88">
        <v>4.7647399999999998</v>
      </c>
      <c r="G548" s="90">
        <v>8.6129999999999998E-2</v>
      </c>
      <c r="H548" s="89">
        <v>6.2204800000000002</v>
      </c>
      <c r="I548" s="90">
        <v>3.07639</v>
      </c>
      <c r="J548" s="83"/>
      <c r="K548" s="83"/>
      <c r="L548" s="83"/>
      <c r="M548" s="83"/>
      <c r="N548" s="83"/>
      <c r="O548" s="83"/>
      <c r="P548" s="83"/>
      <c r="Q548" s="83"/>
      <c r="R548" s="83"/>
      <c r="S548" s="83"/>
      <c r="T548" s="83"/>
      <c r="U548" s="83"/>
      <c r="V548" s="83"/>
      <c r="W548" s="83"/>
      <c r="X548" s="83"/>
      <c r="Y548" s="83"/>
      <c r="Z548" s="83"/>
      <c r="AA548" s="83"/>
      <c r="AD548" s="22"/>
    </row>
    <row r="549" spans="2:30" ht="15" customHeight="1">
      <c r="B549" s="126">
        <v>10.98775</v>
      </c>
      <c r="C549" s="127"/>
      <c r="D549" s="88">
        <v>4.3394000000000004</v>
      </c>
      <c r="E549" s="89">
        <v>-2.9757500000000001E-3</v>
      </c>
      <c r="F549" s="88">
        <v>4.7647399999999998</v>
      </c>
      <c r="G549" s="90">
        <v>8.6029999999999995E-2</v>
      </c>
      <c r="H549" s="89">
        <v>6.21915</v>
      </c>
      <c r="I549" s="90">
        <v>3.0741800000000001</v>
      </c>
      <c r="J549" s="83"/>
      <c r="K549" s="83"/>
      <c r="L549" s="83"/>
      <c r="M549" s="83"/>
      <c r="N549" s="83"/>
      <c r="O549" s="83"/>
      <c r="P549" s="83"/>
      <c r="Q549" s="83"/>
      <c r="R549" s="83"/>
      <c r="S549" s="83"/>
      <c r="T549" s="83"/>
      <c r="U549" s="83"/>
      <c r="V549" s="83"/>
      <c r="W549" s="83"/>
      <c r="X549" s="83"/>
      <c r="Y549" s="83"/>
      <c r="Z549" s="83"/>
      <c r="AA549" s="83"/>
      <c r="AD549" s="22"/>
    </row>
    <row r="550" spans="2:30" ht="15" customHeight="1">
      <c r="B550" s="126">
        <v>10.993</v>
      </c>
      <c r="C550" s="127"/>
      <c r="D550" s="88">
        <v>4.3400600000000003</v>
      </c>
      <c r="E550" s="89">
        <v>-2.2045900000000002E-3</v>
      </c>
      <c r="F550" s="88">
        <v>4.7651599999999998</v>
      </c>
      <c r="G550" s="90">
        <v>8.6739999999999998E-2</v>
      </c>
      <c r="H550" s="89">
        <v>6.21828</v>
      </c>
      <c r="I550" s="90">
        <v>3.0748700000000002</v>
      </c>
      <c r="J550" s="83"/>
      <c r="K550" s="83"/>
      <c r="L550" s="83"/>
      <c r="M550" s="83"/>
      <c r="N550" s="83"/>
      <c r="O550" s="83"/>
      <c r="P550" s="83"/>
      <c r="Q550" s="83"/>
      <c r="R550" s="83"/>
      <c r="S550" s="83"/>
      <c r="T550" s="83"/>
      <c r="U550" s="83"/>
      <c r="V550" s="83"/>
      <c r="W550" s="83"/>
      <c r="X550" s="83"/>
      <c r="Y550" s="83"/>
      <c r="Z550" s="83"/>
      <c r="AA550" s="83"/>
      <c r="AD550" s="22"/>
    </row>
    <row r="551" spans="2:30" ht="15" customHeight="1">
      <c r="B551" s="126">
        <v>10.998250000000001</v>
      </c>
      <c r="C551" s="127"/>
      <c r="D551" s="88">
        <v>4.3396499999999998</v>
      </c>
      <c r="E551" s="89">
        <v>-2.4208799999999998E-3</v>
      </c>
      <c r="F551" s="88">
        <v>4.7650600000000001</v>
      </c>
      <c r="G551" s="90">
        <v>8.6050000000000001E-2</v>
      </c>
      <c r="H551" s="89">
        <v>6.2167700000000004</v>
      </c>
      <c r="I551" s="90">
        <v>3.07369</v>
      </c>
      <c r="J551" s="83"/>
      <c r="K551" s="83"/>
      <c r="L551" s="83"/>
      <c r="M551" s="83"/>
      <c r="N551" s="83"/>
      <c r="O551" s="83"/>
      <c r="P551" s="83"/>
      <c r="Q551" s="83"/>
      <c r="R551" s="83"/>
      <c r="S551" s="83"/>
      <c r="T551" s="83"/>
      <c r="U551" s="83"/>
      <c r="V551" s="83"/>
      <c r="W551" s="83"/>
      <c r="X551" s="83"/>
      <c r="Y551" s="83"/>
      <c r="Z551" s="83"/>
      <c r="AA551" s="83"/>
      <c r="AD551" s="22"/>
    </row>
    <row r="552" spans="2:30" ht="15" customHeight="1">
      <c r="B552" s="126">
        <v>11.003500000000001</v>
      </c>
      <c r="C552" s="127"/>
      <c r="D552" s="88">
        <v>4.33969</v>
      </c>
      <c r="E552" s="89">
        <v>-1.9920599999999999E-3</v>
      </c>
      <c r="F552" s="88">
        <v>4.7643599999999999</v>
      </c>
      <c r="G552" s="90">
        <v>8.7410000000000002E-2</v>
      </c>
      <c r="H552" s="89">
        <v>6.2157099999999996</v>
      </c>
      <c r="I552" s="90">
        <v>3.0728900000000001</v>
      </c>
      <c r="J552" s="83"/>
      <c r="K552" s="83"/>
      <c r="L552" s="83"/>
      <c r="M552" s="83"/>
      <c r="N552" s="83"/>
      <c r="O552" s="83"/>
      <c r="P552" s="83"/>
      <c r="Q552" s="83"/>
      <c r="R552" s="83"/>
      <c r="S552" s="83"/>
      <c r="T552" s="83"/>
      <c r="U552" s="83"/>
      <c r="V552" s="83"/>
      <c r="W552" s="83"/>
      <c r="X552" s="83"/>
      <c r="Y552" s="83"/>
      <c r="Z552" s="83"/>
      <c r="AA552" s="83"/>
      <c r="AD552" s="22"/>
    </row>
    <row r="553" spans="2:30" ht="15" customHeight="1">
      <c r="B553" s="126">
        <v>11.008749999999999</v>
      </c>
      <c r="C553" s="127"/>
      <c r="D553" s="88">
        <v>4.3390000000000004</v>
      </c>
      <c r="E553" s="89">
        <v>-2.7052999999999999E-3</v>
      </c>
      <c r="F553" s="88">
        <v>4.7650300000000003</v>
      </c>
      <c r="G553" s="90">
        <v>8.609E-2</v>
      </c>
      <c r="H553" s="89">
        <v>6.2152099999999999</v>
      </c>
      <c r="I553" s="90">
        <v>3.07016</v>
      </c>
      <c r="J553" s="83"/>
      <c r="K553" s="83"/>
      <c r="L553" s="83"/>
      <c r="M553" s="83"/>
      <c r="N553" s="83"/>
      <c r="O553" s="83"/>
      <c r="P553" s="83"/>
      <c r="Q553" s="83"/>
      <c r="R553" s="83"/>
      <c r="S553" s="83"/>
      <c r="T553" s="83"/>
      <c r="U553" s="83"/>
      <c r="V553" s="83"/>
      <c r="W553" s="83"/>
      <c r="X553" s="83"/>
      <c r="Y553" s="83"/>
      <c r="Z553" s="83"/>
      <c r="AA553" s="83"/>
      <c r="AD553" s="22"/>
    </row>
    <row r="554" spans="2:30" ht="15" customHeight="1">
      <c r="B554" s="126">
        <v>11.013999999999999</v>
      </c>
      <c r="C554" s="127"/>
      <c r="D554" s="88">
        <v>4.3390700000000004</v>
      </c>
      <c r="E554" s="89">
        <v>-2.9731200000000001E-3</v>
      </c>
      <c r="F554" s="88">
        <v>4.7654800000000002</v>
      </c>
      <c r="G554" s="90">
        <v>8.6209999999999995E-2</v>
      </c>
      <c r="H554" s="89">
        <v>6.2142900000000001</v>
      </c>
      <c r="I554" s="90">
        <v>3.0699100000000001</v>
      </c>
      <c r="J554" s="83"/>
      <c r="K554" s="83"/>
      <c r="L554" s="83"/>
      <c r="M554" s="83"/>
      <c r="N554" s="83"/>
      <c r="O554" s="83"/>
      <c r="P554" s="83"/>
      <c r="Q554" s="83"/>
      <c r="R554" s="83"/>
      <c r="S554" s="83"/>
      <c r="T554" s="83"/>
      <c r="U554" s="83"/>
      <c r="V554" s="83"/>
      <c r="W554" s="83"/>
      <c r="X554" s="83"/>
      <c r="Y554" s="83"/>
      <c r="Z554" s="83"/>
      <c r="AA554" s="83"/>
      <c r="AD554" s="22"/>
    </row>
    <row r="555" spans="2:30" ht="15" customHeight="1">
      <c r="B555" s="126">
        <v>11.01925</v>
      </c>
      <c r="C555" s="127"/>
      <c r="D555" s="88">
        <v>4.34</v>
      </c>
      <c r="E555" s="89">
        <v>-2.5430000000000001E-3</v>
      </c>
      <c r="F555" s="88">
        <v>4.7654699999999997</v>
      </c>
      <c r="G555" s="90">
        <v>8.5959999999999995E-2</v>
      </c>
      <c r="H555" s="89">
        <v>6.2135300000000004</v>
      </c>
      <c r="I555" s="90">
        <v>3.0697899999999998</v>
      </c>
      <c r="J555" s="83"/>
      <c r="K555" s="83"/>
      <c r="L555" s="83"/>
      <c r="M555" s="83"/>
      <c r="N555" s="83"/>
      <c r="O555" s="83"/>
      <c r="P555" s="83"/>
      <c r="Q555" s="83"/>
      <c r="R555" s="83"/>
      <c r="S555" s="83"/>
      <c r="T555" s="83"/>
      <c r="U555" s="83"/>
      <c r="V555" s="83"/>
      <c r="W555" s="83"/>
      <c r="X555" s="83"/>
      <c r="Y555" s="83"/>
      <c r="Z555" s="83"/>
      <c r="AA555" s="83"/>
      <c r="AD555" s="22"/>
    </row>
    <row r="556" spans="2:30" ht="15" customHeight="1">
      <c r="B556" s="126">
        <v>11.0245</v>
      </c>
      <c r="C556" s="127"/>
      <c r="D556" s="88">
        <v>4.33955</v>
      </c>
      <c r="E556" s="89">
        <v>-2.2782599999999998E-3</v>
      </c>
      <c r="F556" s="88">
        <v>4.7657800000000003</v>
      </c>
      <c r="G556" s="90">
        <v>8.616E-2</v>
      </c>
      <c r="H556" s="89">
        <v>6.2132399999999999</v>
      </c>
      <c r="I556" s="90">
        <v>3.06826</v>
      </c>
      <c r="J556" s="83"/>
      <c r="K556" s="83"/>
      <c r="L556" s="83"/>
      <c r="M556" s="83"/>
      <c r="N556" s="83"/>
      <c r="O556" s="83"/>
      <c r="P556" s="83"/>
      <c r="Q556" s="83"/>
      <c r="R556" s="83"/>
      <c r="S556" s="83"/>
      <c r="T556" s="83"/>
      <c r="U556" s="83"/>
      <c r="V556" s="83"/>
      <c r="W556" s="83"/>
      <c r="X556" s="83"/>
      <c r="Y556" s="83"/>
      <c r="Z556" s="83"/>
      <c r="AA556" s="83"/>
      <c r="AD556" s="22"/>
    </row>
    <row r="557" spans="2:30" ht="15" customHeight="1">
      <c r="B557" s="126">
        <v>11.02975</v>
      </c>
      <c r="C557" s="127"/>
      <c r="D557" s="88">
        <v>4.33901</v>
      </c>
      <c r="E557" s="89">
        <v>-3.3007800000000001E-3</v>
      </c>
      <c r="F557" s="88">
        <v>4.7660400000000003</v>
      </c>
      <c r="G557" s="90">
        <v>8.5650000000000004E-2</v>
      </c>
      <c r="H557" s="89">
        <v>6.2122799999999998</v>
      </c>
      <c r="I557" s="90">
        <v>3.06603</v>
      </c>
      <c r="J557" s="83"/>
      <c r="K557" s="83"/>
      <c r="L557" s="83"/>
      <c r="M557" s="83"/>
      <c r="N557" s="83"/>
      <c r="O557" s="83"/>
      <c r="P557" s="83"/>
      <c r="Q557" s="83"/>
      <c r="R557" s="83"/>
      <c r="S557" s="83"/>
      <c r="T557" s="83"/>
      <c r="U557" s="83"/>
      <c r="V557" s="83"/>
      <c r="W557" s="83"/>
      <c r="X557" s="83"/>
      <c r="Y557" s="83"/>
      <c r="Z557" s="83"/>
      <c r="AA557" s="83"/>
      <c r="AD557" s="22"/>
    </row>
    <row r="558" spans="2:30" ht="15" customHeight="1">
      <c r="B558" s="126">
        <v>11.035</v>
      </c>
      <c r="C558" s="127"/>
      <c r="D558" s="88">
        <v>4.3394000000000004</v>
      </c>
      <c r="E558" s="89">
        <v>-2.91874E-3</v>
      </c>
      <c r="F558" s="88">
        <v>4.7657299999999996</v>
      </c>
      <c r="G558" s="90">
        <v>8.6209999999999995E-2</v>
      </c>
      <c r="H558" s="89">
        <v>6.2120899999999999</v>
      </c>
      <c r="I558" s="90">
        <v>3.0658099999999999</v>
      </c>
      <c r="J558" s="83"/>
      <c r="K558" s="83"/>
      <c r="L558" s="83"/>
      <c r="M558" s="83"/>
      <c r="N558" s="83"/>
      <c r="O558" s="83"/>
      <c r="P558" s="83"/>
      <c r="Q558" s="83"/>
      <c r="R558" s="83"/>
      <c r="S558" s="83"/>
      <c r="T558" s="83"/>
      <c r="U558" s="83"/>
      <c r="V558" s="83"/>
      <c r="W558" s="83"/>
      <c r="X558" s="83"/>
      <c r="Y558" s="83"/>
      <c r="Z558" s="83"/>
      <c r="AA558" s="83"/>
      <c r="AD558" s="22"/>
    </row>
    <row r="559" spans="2:30" ht="15" customHeight="1">
      <c r="B559" s="126">
        <v>11.04025</v>
      </c>
      <c r="C559" s="127"/>
      <c r="D559" s="88">
        <v>4.3391000000000002</v>
      </c>
      <c r="E559" s="89">
        <v>-2.1770100000000001E-3</v>
      </c>
      <c r="F559" s="88">
        <v>4.7665600000000001</v>
      </c>
      <c r="G559" s="90">
        <v>8.6489999999999997E-2</v>
      </c>
      <c r="H559" s="89">
        <v>6.21143</v>
      </c>
      <c r="I559" s="90">
        <v>3.0667499999999999</v>
      </c>
      <c r="J559" s="83"/>
      <c r="K559" s="83"/>
      <c r="L559" s="83"/>
      <c r="M559" s="83"/>
      <c r="N559" s="83"/>
      <c r="O559" s="83"/>
      <c r="P559" s="83"/>
      <c r="Q559" s="83"/>
      <c r="R559" s="83"/>
      <c r="S559" s="83"/>
      <c r="T559" s="83"/>
      <c r="U559" s="83"/>
      <c r="V559" s="83"/>
      <c r="W559" s="83"/>
      <c r="X559" s="83"/>
      <c r="Y559" s="83"/>
      <c r="Z559" s="83"/>
      <c r="AA559" s="83"/>
      <c r="AD559" s="22"/>
    </row>
    <row r="560" spans="2:30" ht="15" customHeight="1">
      <c r="B560" s="126">
        <v>11.045500000000001</v>
      </c>
      <c r="C560" s="127"/>
      <c r="D560" s="88">
        <v>4.3401100000000001</v>
      </c>
      <c r="E560" s="89">
        <v>-1.7378599999999999E-3</v>
      </c>
      <c r="F560" s="88">
        <v>4.7667900000000003</v>
      </c>
      <c r="G560" s="90">
        <v>8.6709999999999995E-2</v>
      </c>
      <c r="H560" s="89">
        <v>6.2098599999999999</v>
      </c>
      <c r="I560" s="90">
        <v>3.0658400000000001</v>
      </c>
      <c r="J560" s="83"/>
      <c r="K560" s="83"/>
      <c r="L560" s="83"/>
      <c r="M560" s="83"/>
      <c r="N560" s="83"/>
      <c r="O560" s="83"/>
      <c r="P560" s="83"/>
      <c r="Q560" s="83"/>
      <c r="R560" s="83"/>
      <c r="S560" s="83"/>
      <c r="T560" s="83"/>
      <c r="U560" s="83"/>
      <c r="V560" s="83"/>
      <c r="W560" s="83"/>
      <c r="X560" s="83"/>
      <c r="Y560" s="83"/>
      <c r="Z560" s="83"/>
      <c r="AA560" s="83"/>
      <c r="AD560" s="22"/>
    </row>
    <row r="561" spans="2:30" ht="15" customHeight="1">
      <c r="B561" s="126">
        <v>11.050750000000001</v>
      </c>
      <c r="C561" s="127"/>
      <c r="D561" s="88">
        <v>4.3403200000000002</v>
      </c>
      <c r="E561" s="89">
        <v>-1.79565E-3</v>
      </c>
      <c r="F561" s="88">
        <v>4.7678099999999999</v>
      </c>
      <c r="G561" s="90">
        <v>8.6610000000000006E-2</v>
      </c>
      <c r="H561" s="89">
        <v>6.2096299999999998</v>
      </c>
      <c r="I561" s="90">
        <v>3.0658599999999998</v>
      </c>
      <c r="J561" s="83"/>
      <c r="K561" s="83"/>
      <c r="L561" s="83"/>
      <c r="M561" s="83"/>
      <c r="N561" s="83"/>
      <c r="O561" s="83"/>
      <c r="P561" s="83"/>
      <c r="Q561" s="83"/>
      <c r="R561" s="83"/>
      <c r="S561" s="83"/>
      <c r="T561" s="83"/>
      <c r="U561" s="83"/>
      <c r="V561" s="83"/>
      <c r="W561" s="83"/>
      <c r="X561" s="83"/>
      <c r="Y561" s="83"/>
      <c r="Z561" s="83"/>
      <c r="AA561" s="83"/>
      <c r="AD561" s="22"/>
    </row>
    <row r="562" spans="2:30" ht="15" customHeight="1">
      <c r="B562" s="126">
        <v>11.055999999999999</v>
      </c>
      <c r="C562" s="127"/>
      <c r="D562" s="88">
        <v>4.3404600000000002</v>
      </c>
      <c r="E562" s="89">
        <v>-7.2354799999999996E-4</v>
      </c>
      <c r="F562" s="88">
        <v>4.7679</v>
      </c>
      <c r="G562" s="90">
        <v>8.8160000000000002E-2</v>
      </c>
      <c r="H562" s="89">
        <v>6.20967</v>
      </c>
      <c r="I562" s="90">
        <v>3.0668099999999998</v>
      </c>
      <c r="J562" s="83"/>
      <c r="K562" s="83"/>
      <c r="L562" s="83"/>
      <c r="M562" s="83"/>
      <c r="N562" s="83"/>
      <c r="O562" s="83"/>
      <c r="P562" s="83"/>
      <c r="Q562" s="83"/>
      <c r="R562" s="83"/>
      <c r="S562" s="83"/>
      <c r="T562" s="83"/>
      <c r="U562" s="83"/>
      <c r="V562" s="83"/>
      <c r="W562" s="83"/>
      <c r="X562" s="83"/>
      <c r="Y562" s="83"/>
      <c r="Z562" s="83"/>
      <c r="AA562" s="83"/>
      <c r="AD562" s="22"/>
    </row>
    <row r="563" spans="2:30" ht="15" customHeight="1">
      <c r="B563" s="126">
        <v>11.061249999999999</v>
      </c>
      <c r="C563" s="127"/>
      <c r="D563" s="88">
        <v>4.3402099999999999</v>
      </c>
      <c r="E563" s="89">
        <v>-6.6169999999999998E-4</v>
      </c>
      <c r="F563" s="88">
        <v>4.7675700000000001</v>
      </c>
      <c r="G563" s="90">
        <v>8.8209999999999997E-2</v>
      </c>
      <c r="H563" s="89">
        <v>6.2076599999999997</v>
      </c>
      <c r="I563" s="90">
        <v>3.0653899999999998</v>
      </c>
      <c r="J563" s="83"/>
      <c r="K563" s="83"/>
      <c r="L563" s="83"/>
      <c r="M563" s="83"/>
      <c r="N563" s="83"/>
      <c r="O563" s="83"/>
      <c r="P563" s="83"/>
      <c r="Q563" s="83"/>
      <c r="R563" s="83"/>
      <c r="S563" s="83"/>
      <c r="T563" s="83"/>
      <c r="U563" s="83"/>
      <c r="V563" s="83"/>
      <c r="W563" s="83"/>
      <c r="X563" s="83"/>
      <c r="Y563" s="83"/>
      <c r="Z563" s="83"/>
      <c r="AA563" s="83"/>
      <c r="AD563" s="22"/>
    </row>
    <row r="564" spans="2:30" ht="15" customHeight="1">
      <c r="B564" s="126">
        <v>11.0665</v>
      </c>
      <c r="C564" s="127"/>
      <c r="D564" s="88">
        <v>4.3403</v>
      </c>
      <c r="E564" s="89">
        <v>-5.9670000000000003E-4</v>
      </c>
      <c r="F564" s="88">
        <v>4.7680199999999999</v>
      </c>
      <c r="G564" s="90">
        <v>8.8349999999999998E-2</v>
      </c>
      <c r="H564" s="89">
        <v>6.2076200000000004</v>
      </c>
      <c r="I564" s="90">
        <v>3.06494</v>
      </c>
      <c r="J564" s="83"/>
      <c r="K564" s="83"/>
      <c r="L564" s="83"/>
      <c r="M564" s="83"/>
      <c r="N564" s="83"/>
      <c r="O564" s="83"/>
      <c r="P564" s="83"/>
      <c r="Q564" s="83"/>
      <c r="R564" s="83"/>
      <c r="S564" s="83"/>
      <c r="T564" s="83"/>
      <c r="U564" s="83"/>
      <c r="V564" s="83"/>
      <c r="W564" s="83"/>
      <c r="X564" s="83"/>
      <c r="Y564" s="83"/>
      <c r="Z564" s="83"/>
      <c r="AA564" s="83"/>
      <c r="AD564" s="22"/>
    </row>
    <row r="565" spans="2:30" ht="15" customHeight="1">
      <c r="B565" s="126">
        <v>11.07175</v>
      </c>
      <c r="C565" s="127"/>
      <c r="D565" s="88">
        <v>4.3400800000000004</v>
      </c>
      <c r="E565" s="89">
        <v>-5.1767000000000002E-4</v>
      </c>
      <c r="F565" s="88">
        <v>4.7675000000000001</v>
      </c>
      <c r="G565" s="90">
        <v>8.8950000000000001E-2</v>
      </c>
      <c r="H565" s="89">
        <v>6.2046200000000002</v>
      </c>
      <c r="I565" s="90">
        <v>3.06311</v>
      </c>
      <c r="J565" s="83"/>
      <c r="K565" s="83"/>
      <c r="L565" s="83"/>
      <c r="M565" s="83"/>
      <c r="N565" s="83"/>
      <c r="O565" s="83"/>
      <c r="P565" s="83"/>
      <c r="Q565" s="83"/>
      <c r="R565" s="83"/>
      <c r="S565" s="83"/>
      <c r="T565" s="83"/>
      <c r="U565" s="83"/>
      <c r="V565" s="83"/>
      <c r="W565" s="83"/>
      <c r="X565" s="83"/>
      <c r="Y565" s="83"/>
      <c r="Z565" s="83"/>
      <c r="AA565" s="83"/>
      <c r="AD565" s="22"/>
    </row>
    <row r="566" spans="2:30" ht="15" customHeight="1">
      <c r="B566" s="126">
        <v>11.077</v>
      </c>
      <c r="C566" s="127"/>
      <c r="D566" s="88">
        <v>4.3405899999999997</v>
      </c>
      <c r="E566" s="89">
        <v>-4.85162E-6</v>
      </c>
      <c r="F566" s="88">
        <v>4.7678099999999999</v>
      </c>
      <c r="G566" s="90">
        <v>8.8529999999999998E-2</v>
      </c>
      <c r="H566" s="89">
        <v>6.2043999999999997</v>
      </c>
      <c r="I566" s="90">
        <v>3.0630999999999999</v>
      </c>
      <c r="J566" s="83"/>
      <c r="K566" s="83"/>
      <c r="L566" s="83"/>
      <c r="M566" s="83"/>
      <c r="N566" s="83"/>
      <c r="O566" s="83"/>
      <c r="P566" s="83"/>
      <c r="Q566" s="83"/>
      <c r="R566" s="83"/>
      <c r="S566" s="83"/>
      <c r="T566" s="83"/>
      <c r="U566" s="83"/>
      <c r="V566" s="83"/>
      <c r="W566" s="83"/>
      <c r="X566" s="83"/>
      <c r="Y566" s="83"/>
      <c r="Z566" s="83"/>
      <c r="AA566" s="83"/>
      <c r="AD566" s="22"/>
    </row>
    <row r="567" spans="2:30" ht="15" customHeight="1">
      <c r="B567" s="126">
        <v>11.08225</v>
      </c>
      <c r="C567" s="127"/>
      <c r="D567" s="88">
        <v>4.3405800000000001</v>
      </c>
      <c r="E567" s="89">
        <v>-4.9156099999999995E-4</v>
      </c>
      <c r="F567" s="88">
        <v>4.7683600000000004</v>
      </c>
      <c r="G567" s="90">
        <v>8.8260000000000005E-2</v>
      </c>
      <c r="H567" s="89">
        <v>6.2047400000000001</v>
      </c>
      <c r="I567" s="90">
        <v>3.0623300000000002</v>
      </c>
      <c r="J567" s="83"/>
      <c r="K567" s="83"/>
      <c r="L567" s="83"/>
      <c r="M567" s="83"/>
      <c r="N567" s="83"/>
      <c r="O567" s="83"/>
      <c r="P567" s="83"/>
      <c r="Q567" s="83"/>
      <c r="R567" s="83"/>
      <c r="S567" s="83"/>
      <c r="T567" s="83"/>
      <c r="U567" s="83"/>
      <c r="V567" s="83"/>
      <c r="W567" s="83"/>
      <c r="X567" s="83"/>
      <c r="Y567" s="83"/>
      <c r="Z567" s="83"/>
      <c r="AA567" s="83"/>
      <c r="AD567" s="22"/>
    </row>
    <row r="568" spans="2:30" ht="15" customHeight="1">
      <c r="B568" s="126">
        <v>11.0875</v>
      </c>
      <c r="C568" s="127"/>
      <c r="D568" s="88">
        <v>4.3405300000000002</v>
      </c>
      <c r="E568" s="89">
        <v>3.4669399999999998E-4</v>
      </c>
      <c r="F568" s="88">
        <v>4.7686700000000002</v>
      </c>
      <c r="G568" s="90">
        <v>8.9609999999999995E-2</v>
      </c>
      <c r="H568" s="89">
        <v>6.2037300000000002</v>
      </c>
      <c r="I568" s="90">
        <v>3.0621399999999999</v>
      </c>
      <c r="J568" s="83"/>
      <c r="K568" s="83"/>
      <c r="L568" s="83"/>
      <c r="M568" s="83"/>
      <c r="N568" s="83"/>
      <c r="O568" s="83"/>
      <c r="P568" s="83"/>
      <c r="Q568" s="83"/>
      <c r="R568" s="83"/>
      <c r="S568" s="83"/>
      <c r="T568" s="83"/>
      <c r="U568" s="83"/>
      <c r="V568" s="83"/>
      <c r="W568" s="83"/>
      <c r="X568" s="83"/>
      <c r="Y568" s="83"/>
      <c r="Z568" s="83"/>
      <c r="AA568" s="83"/>
      <c r="AD568" s="22"/>
    </row>
    <row r="569" spans="2:30" ht="15" customHeight="1">
      <c r="B569" s="126">
        <v>11.092750000000001</v>
      </c>
      <c r="C569" s="127"/>
      <c r="D569" s="88">
        <v>4.3401300000000003</v>
      </c>
      <c r="E569" s="89">
        <v>-1.42146E-4</v>
      </c>
      <c r="F569" s="88">
        <v>4.7681800000000001</v>
      </c>
      <c r="G569" s="90">
        <v>8.8020000000000001E-2</v>
      </c>
      <c r="H569" s="89">
        <v>6.2031700000000001</v>
      </c>
      <c r="I569" s="90">
        <v>3.0607600000000001</v>
      </c>
      <c r="J569" s="83"/>
      <c r="K569" s="83"/>
      <c r="L569" s="83"/>
      <c r="M569" s="83"/>
      <c r="N569" s="83"/>
      <c r="O569" s="83"/>
      <c r="P569" s="83"/>
      <c r="Q569" s="83"/>
      <c r="R569" s="83"/>
      <c r="S569" s="83"/>
      <c r="T569" s="83"/>
      <c r="U569" s="83"/>
      <c r="V569" s="83"/>
      <c r="W569" s="83"/>
      <c r="X569" s="83"/>
      <c r="Y569" s="83"/>
      <c r="Z569" s="83"/>
      <c r="AA569" s="83"/>
      <c r="AD569" s="22"/>
    </row>
    <row r="570" spans="2:30" ht="15" customHeight="1">
      <c r="B570" s="126">
        <v>11.098000000000001</v>
      </c>
      <c r="C570" s="127"/>
      <c r="D570" s="88">
        <v>4.3417700000000004</v>
      </c>
      <c r="E570" s="89">
        <v>7.3422699999999998E-5</v>
      </c>
      <c r="F570" s="88">
        <v>4.76945</v>
      </c>
      <c r="G570" s="90">
        <v>8.8679999999999995E-2</v>
      </c>
      <c r="H570" s="89">
        <v>6.2030900000000004</v>
      </c>
      <c r="I570" s="90">
        <v>3.0603699999999998</v>
      </c>
      <c r="J570" s="83"/>
      <c r="K570" s="83"/>
      <c r="L570" s="83"/>
      <c r="M570" s="83"/>
      <c r="N570" s="83"/>
      <c r="O570" s="83"/>
      <c r="P570" s="83"/>
      <c r="Q570" s="83"/>
      <c r="R570" s="83"/>
      <c r="S570" s="83"/>
      <c r="T570" s="83"/>
      <c r="U570" s="83"/>
      <c r="V570" s="83"/>
      <c r="W570" s="83"/>
      <c r="X570" s="83"/>
      <c r="Y570" s="83"/>
      <c r="Z570" s="83"/>
      <c r="AA570" s="83"/>
      <c r="AD570" s="22"/>
    </row>
    <row r="571" spans="2:30" ht="15" customHeight="1">
      <c r="B571" s="126">
        <v>11.103249999999999</v>
      </c>
      <c r="C571" s="127"/>
      <c r="D571" s="88">
        <v>4.3416699999999997</v>
      </c>
      <c r="E571" s="89">
        <v>-6.2066400000000005E-4</v>
      </c>
      <c r="F571" s="88">
        <v>4.7696300000000003</v>
      </c>
      <c r="G571" s="90">
        <v>8.7120000000000003E-2</v>
      </c>
      <c r="H571" s="89">
        <v>6.2030700000000003</v>
      </c>
      <c r="I571" s="90">
        <v>3.0594100000000002</v>
      </c>
      <c r="J571" s="83"/>
      <c r="K571" s="83"/>
      <c r="L571" s="83"/>
      <c r="M571" s="83"/>
      <c r="N571" s="83"/>
      <c r="O571" s="83"/>
      <c r="P571" s="83"/>
      <c r="Q571" s="83"/>
      <c r="R571" s="83"/>
      <c r="S571" s="83"/>
      <c r="T571" s="83"/>
      <c r="U571" s="83"/>
      <c r="V571" s="83"/>
      <c r="W571" s="83"/>
      <c r="X571" s="83"/>
      <c r="Y571" s="83"/>
      <c r="Z571" s="83"/>
      <c r="AA571" s="83"/>
      <c r="AD571" s="22"/>
    </row>
    <row r="572" spans="2:30" ht="15" customHeight="1">
      <c r="B572" s="126">
        <v>11.108499999999999</v>
      </c>
      <c r="C572" s="127"/>
      <c r="D572" s="88">
        <v>4.3420699999999997</v>
      </c>
      <c r="E572" s="89">
        <v>-7.80669E-4</v>
      </c>
      <c r="F572" s="88">
        <v>4.7698799999999997</v>
      </c>
      <c r="G572" s="90">
        <v>8.8139999999999996E-2</v>
      </c>
      <c r="H572" s="89">
        <v>6.2032400000000001</v>
      </c>
      <c r="I572" s="90">
        <v>3.0583900000000002</v>
      </c>
      <c r="J572" s="83"/>
      <c r="K572" s="83"/>
      <c r="L572" s="83"/>
      <c r="M572" s="83"/>
      <c r="N572" s="83"/>
      <c r="O572" s="83"/>
      <c r="P572" s="83"/>
      <c r="Q572" s="83"/>
      <c r="R572" s="83"/>
      <c r="S572" s="83"/>
      <c r="T572" s="83"/>
      <c r="U572" s="83"/>
      <c r="V572" s="83"/>
      <c r="W572" s="83"/>
      <c r="X572" s="83"/>
      <c r="Y572" s="83"/>
      <c r="Z572" s="83"/>
      <c r="AA572" s="83"/>
      <c r="AD572" s="22"/>
    </row>
    <row r="573" spans="2:30" ht="15" customHeight="1">
      <c r="B573" s="126">
        <v>11.11375</v>
      </c>
      <c r="C573" s="127"/>
      <c r="D573" s="88">
        <v>4.3424899999999997</v>
      </c>
      <c r="E573" s="89">
        <v>-9.2641100000000003E-4</v>
      </c>
      <c r="F573" s="88">
        <v>4.7699999999999996</v>
      </c>
      <c r="G573" s="90">
        <v>8.7550000000000003E-2</v>
      </c>
      <c r="H573" s="89">
        <v>6.2034599999999998</v>
      </c>
      <c r="I573" s="90">
        <v>3.0570900000000001</v>
      </c>
      <c r="J573" s="83"/>
      <c r="K573" s="83"/>
      <c r="L573" s="83"/>
      <c r="M573" s="83"/>
      <c r="N573" s="83"/>
      <c r="O573" s="83"/>
      <c r="P573" s="83"/>
      <c r="Q573" s="83"/>
      <c r="R573" s="83"/>
      <c r="S573" s="83"/>
      <c r="T573" s="83"/>
      <c r="U573" s="83"/>
      <c r="V573" s="83"/>
      <c r="W573" s="83"/>
      <c r="X573" s="83"/>
      <c r="Y573" s="83"/>
      <c r="Z573" s="83"/>
      <c r="AA573" s="83"/>
      <c r="AD573" s="22"/>
    </row>
    <row r="574" spans="2:30" ht="15" customHeight="1">
      <c r="B574" s="126">
        <v>11.119</v>
      </c>
      <c r="C574" s="127"/>
      <c r="D574" s="88">
        <v>4.3429599999999997</v>
      </c>
      <c r="E574" s="89">
        <v>-3.6635200000000002E-4</v>
      </c>
      <c r="F574" s="88">
        <v>4.7704599999999999</v>
      </c>
      <c r="G574" s="90">
        <v>8.7809999999999999E-2</v>
      </c>
      <c r="H574" s="89">
        <v>6.2030599999999998</v>
      </c>
      <c r="I574" s="90">
        <v>3.0578500000000002</v>
      </c>
      <c r="J574" s="83"/>
      <c r="K574" s="83"/>
      <c r="L574" s="83"/>
      <c r="M574" s="83"/>
      <c r="N574" s="83"/>
      <c r="O574" s="83"/>
      <c r="P574" s="83"/>
      <c r="Q574" s="83"/>
      <c r="R574" s="83"/>
      <c r="S574" s="83"/>
      <c r="T574" s="83"/>
      <c r="U574" s="83"/>
      <c r="V574" s="83"/>
      <c r="W574" s="83"/>
      <c r="X574" s="83"/>
      <c r="Y574" s="83"/>
      <c r="Z574" s="83"/>
      <c r="AA574" s="83"/>
      <c r="AD574" s="22"/>
    </row>
    <row r="575" spans="2:30" ht="15" customHeight="1">
      <c r="B575" s="126">
        <v>11.12425</v>
      </c>
      <c r="C575" s="127"/>
      <c r="D575" s="88">
        <v>4.34314</v>
      </c>
      <c r="E575" s="89">
        <v>-7.8365699999999994E-5</v>
      </c>
      <c r="F575" s="88">
        <v>4.7713900000000002</v>
      </c>
      <c r="G575" s="90">
        <v>8.8029999999999997E-2</v>
      </c>
      <c r="H575" s="89">
        <v>6.2024400000000002</v>
      </c>
      <c r="I575" s="90">
        <v>3.05701</v>
      </c>
      <c r="J575" s="83"/>
      <c r="K575" s="83"/>
      <c r="L575" s="83"/>
      <c r="M575" s="83"/>
      <c r="N575" s="83"/>
      <c r="O575" s="83"/>
      <c r="P575" s="83"/>
      <c r="Q575" s="83"/>
      <c r="R575" s="83"/>
      <c r="S575" s="83"/>
      <c r="T575" s="83"/>
      <c r="U575" s="83"/>
      <c r="V575" s="83"/>
      <c r="W575" s="83"/>
      <c r="X575" s="83"/>
      <c r="Y575" s="83"/>
      <c r="Z575" s="83"/>
      <c r="AA575" s="83"/>
      <c r="AD575" s="22"/>
    </row>
    <row r="576" spans="2:30" ht="15" customHeight="1">
      <c r="B576" s="126">
        <v>11.1295</v>
      </c>
      <c r="C576" s="127"/>
      <c r="D576" s="88">
        <v>4.3440899999999996</v>
      </c>
      <c r="E576" s="89">
        <v>-4.3223099999999999E-4</v>
      </c>
      <c r="F576" s="88">
        <v>4.7716000000000003</v>
      </c>
      <c r="G576" s="90">
        <v>8.8620000000000004E-2</v>
      </c>
      <c r="H576" s="89">
        <v>6.2024499999999998</v>
      </c>
      <c r="I576" s="90">
        <v>3.0550899999999999</v>
      </c>
      <c r="J576" s="83"/>
      <c r="K576" s="83"/>
      <c r="L576" s="83"/>
      <c r="M576" s="83"/>
      <c r="N576" s="83"/>
      <c r="O576" s="83"/>
      <c r="P576" s="83"/>
      <c r="Q576" s="83"/>
      <c r="R576" s="83"/>
      <c r="S576" s="83"/>
      <c r="T576" s="83"/>
      <c r="U576" s="83"/>
      <c r="V576" s="83"/>
      <c r="W576" s="83"/>
      <c r="X576" s="83"/>
      <c r="Y576" s="83"/>
      <c r="Z576" s="83"/>
      <c r="AA576" s="83"/>
      <c r="AD576" s="22"/>
    </row>
    <row r="577" spans="2:30" ht="15" customHeight="1">
      <c r="B577" s="126">
        <v>11.13475</v>
      </c>
      <c r="C577" s="127"/>
      <c r="D577" s="88">
        <v>4.3441000000000001</v>
      </c>
      <c r="E577" s="89">
        <v>9.2565599999999996E-4</v>
      </c>
      <c r="F577" s="88">
        <v>4.7724399999999996</v>
      </c>
      <c r="G577" s="90">
        <v>8.8400000000000006E-2</v>
      </c>
      <c r="H577" s="89">
        <v>6.2014800000000001</v>
      </c>
      <c r="I577" s="90">
        <v>3.0564100000000001</v>
      </c>
      <c r="J577" s="83"/>
      <c r="K577" s="83"/>
      <c r="L577" s="83"/>
      <c r="M577" s="83"/>
      <c r="N577" s="83"/>
      <c r="O577" s="83"/>
      <c r="P577" s="83"/>
      <c r="Q577" s="83"/>
      <c r="R577" s="83"/>
      <c r="S577" s="83"/>
      <c r="T577" s="83"/>
      <c r="U577" s="83"/>
      <c r="V577" s="83"/>
      <c r="W577" s="83"/>
      <c r="X577" s="83"/>
      <c r="Y577" s="83"/>
      <c r="Z577" s="83"/>
      <c r="AA577" s="83"/>
      <c r="AD577" s="22"/>
    </row>
    <row r="578" spans="2:30" ht="15" customHeight="1">
      <c r="B578" s="126">
        <v>11.14</v>
      </c>
      <c r="C578" s="127"/>
      <c r="D578" s="88">
        <v>4.3437099999999997</v>
      </c>
      <c r="E578" s="89">
        <v>3.5979499999999999E-4</v>
      </c>
      <c r="F578" s="88">
        <v>4.7709700000000002</v>
      </c>
      <c r="G578" s="90">
        <v>8.8569999999999996E-2</v>
      </c>
      <c r="H578" s="89">
        <v>6.2003199999999996</v>
      </c>
      <c r="I578" s="90">
        <v>3.0526200000000001</v>
      </c>
      <c r="J578" s="83"/>
      <c r="K578" s="83"/>
      <c r="L578" s="83"/>
      <c r="M578" s="83"/>
      <c r="N578" s="83"/>
      <c r="O578" s="83"/>
      <c r="P578" s="83"/>
      <c r="Q578" s="83"/>
      <c r="R578" s="83"/>
      <c r="S578" s="83"/>
      <c r="T578" s="83"/>
      <c r="U578" s="83"/>
      <c r="V578" s="83"/>
      <c r="W578" s="83"/>
      <c r="X578" s="83"/>
      <c r="Y578" s="83"/>
      <c r="Z578" s="83"/>
      <c r="AA578" s="83"/>
      <c r="AD578" s="22"/>
    </row>
    <row r="579" spans="2:30" ht="15" customHeight="1">
      <c r="B579" s="126">
        <v>11.145250000000001</v>
      </c>
      <c r="C579" s="127"/>
      <c r="D579" s="88">
        <v>4.34476</v>
      </c>
      <c r="E579" s="89">
        <v>9.1388500000000002E-4</v>
      </c>
      <c r="F579" s="88">
        <v>4.7719699999999996</v>
      </c>
      <c r="G579" s="90">
        <v>8.813E-2</v>
      </c>
      <c r="H579" s="89">
        <v>6.2002600000000001</v>
      </c>
      <c r="I579" s="90">
        <v>3.0547499999999999</v>
      </c>
      <c r="J579" s="83"/>
      <c r="K579" s="83"/>
      <c r="L579" s="83"/>
      <c r="M579" s="83"/>
      <c r="N579" s="83"/>
      <c r="O579" s="83"/>
      <c r="P579" s="83"/>
      <c r="Q579" s="83"/>
      <c r="R579" s="83"/>
      <c r="S579" s="83"/>
      <c r="T579" s="83"/>
      <c r="U579" s="83"/>
      <c r="V579" s="83"/>
      <c r="W579" s="83"/>
      <c r="X579" s="83"/>
      <c r="Y579" s="83"/>
      <c r="Z579" s="83"/>
      <c r="AA579" s="83"/>
      <c r="AD579" s="22"/>
    </row>
    <row r="580" spans="2:30" ht="15" customHeight="1">
      <c r="B580" s="126">
        <v>11.150499999999999</v>
      </c>
      <c r="C580" s="127"/>
      <c r="D580" s="88">
        <v>4.3440899999999996</v>
      </c>
      <c r="E580" s="89">
        <v>3.2864999999999999E-4</v>
      </c>
      <c r="F580" s="88">
        <v>4.7713400000000004</v>
      </c>
      <c r="G580" s="90">
        <v>8.8999999999999996E-2</v>
      </c>
      <c r="H580" s="89">
        <v>6.1993099999999997</v>
      </c>
      <c r="I580" s="90">
        <v>3.0525899999999999</v>
      </c>
      <c r="J580" s="83"/>
      <c r="K580" s="83"/>
      <c r="L580" s="83"/>
      <c r="M580" s="83"/>
      <c r="N580" s="83"/>
      <c r="O580" s="83"/>
      <c r="P580" s="83"/>
      <c r="Q580" s="83"/>
      <c r="R580" s="83"/>
      <c r="S580" s="83"/>
      <c r="T580" s="83"/>
      <c r="U580" s="83"/>
      <c r="V580" s="83"/>
      <c r="W580" s="83"/>
      <c r="X580" s="83"/>
      <c r="Y580" s="83"/>
      <c r="Z580" s="83"/>
      <c r="AA580" s="83"/>
      <c r="AD580" s="22"/>
    </row>
    <row r="581" spans="2:30" ht="15" customHeight="1">
      <c r="B581" s="126">
        <v>11.155749999999999</v>
      </c>
      <c r="C581" s="127"/>
      <c r="D581" s="88">
        <v>4.3441400000000003</v>
      </c>
      <c r="E581" s="89">
        <v>-1.3789799999999999E-4</v>
      </c>
      <c r="F581" s="88">
        <v>4.7708399999999997</v>
      </c>
      <c r="G581" s="90">
        <v>8.8099999999999998E-2</v>
      </c>
      <c r="H581" s="89">
        <v>6.1974999999999998</v>
      </c>
      <c r="I581" s="90">
        <v>3.04922</v>
      </c>
      <c r="J581" s="83"/>
      <c r="K581" s="83"/>
      <c r="L581" s="83"/>
      <c r="M581" s="83"/>
      <c r="N581" s="83"/>
      <c r="O581" s="83"/>
      <c r="P581" s="83"/>
      <c r="Q581" s="83"/>
      <c r="R581" s="83"/>
      <c r="S581" s="83"/>
      <c r="T581" s="83"/>
      <c r="U581" s="83"/>
      <c r="V581" s="83"/>
      <c r="W581" s="83"/>
      <c r="X581" s="83"/>
      <c r="Y581" s="83"/>
      <c r="Z581" s="83"/>
      <c r="AA581" s="83"/>
      <c r="AD581" s="22"/>
    </row>
    <row r="582" spans="2:30" ht="15" customHeight="1">
      <c r="B582" s="126">
        <v>11.161</v>
      </c>
      <c r="C582" s="127"/>
      <c r="D582" s="88">
        <v>4.3445</v>
      </c>
      <c r="E582" s="89">
        <v>4.9428299999999998E-4</v>
      </c>
      <c r="F582" s="88">
        <v>4.7711399999999999</v>
      </c>
      <c r="G582" s="90">
        <v>8.8719999999999993E-2</v>
      </c>
      <c r="H582" s="89">
        <v>6.1978099999999996</v>
      </c>
      <c r="I582" s="90">
        <v>3.0505100000000001</v>
      </c>
      <c r="J582" s="83"/>
      <c r="K582" s="83"/>
      <c r="L582" s="83"/>
      <c r="M582" s="83"/>
      <c r="N582" s="83"/>
      <c r="O582" s="83"/>
      <c r="P582" s="83"/>
      <c r="Q582" s="83"/>
      <c r="R582" s="83"/>
      <c r="S582" s="83"/>
      <c r="T582" s="83"/>
      <c r="U582" s="83"/>
      <c r="V582" s="83"/>
      <c r="W582" s="83"/>
      <c r="X582" s="83"/>
      <c r="Y582" s="83"/>
      <c r="Z582" s="83"/>
      <c r="AA582" s="83"/>
      <c r="AD582" s="22"/>
    </row>
    <row r="583" spans="2:30" ht="15" customHeight="1">
      <c r="B583" s="126">
        <v>11.16625</v>
      </c>
      <c r="C583" s="127"/>
      <c r="D583" s="88">
        <v>4.3442800000000004</v>
      </c>
      <c r="E583" s="89">
        <v>1.3296E-4</v>
      </c>
      <c r="F583" s="88">
        <v>4.7716000000000003</v>
      </c>
      <c r="G583" s="90">
        <v>8.7929999999999994E-2</v>
      </c>
      <c r="H583" s="89">
        <v>6.19679</v>
      </c>
      <c r="I583" s="90">
        <v>3.04772</v>
      </c>
      <c r="J583" s="83"/>
      <c r="K583" s="83"/>
      <c r="L583" s="83"/>
      <c r="M583" s="83"/>
      <c r="N583" s="83"/>
      <c r="O583" s="83"/>
      <c r="P583" s="83"/>
      <c r="Q583" s="83"/>
      <c r="R583" s="83"/>
      <c r="S583" s="83"/>
      <c r="T583" s="83"/>
      <c r="U583" s="83"/>
      <c r="V583" s="83"/>
      <c r="W583" s="83"/>
      <c r="X583" s="83"/>
      <c r="Y583" s="83"/>
      <c r="Z583" s="83"/>
      <c r="AA583" s="83"/>
      <c r="AD583" s="22"/>
    </row>
    <row r="584" spans="2:30" ht="15" customHeight="1">
      <c r="B584" s="126">
        <v>11.1715</v>
      </c>
      <c r="C584" s="127"/>
      <c r="D584" s="88">
        <v>4.34518</v>
      </c>
      <c r="E584" s="89">
        <v>3.5618599999999998E-4</v>
      </c>
      <c r="F584" s="88">
        <v>4.7716599999999998</v>
      </c>
      <c r="G584" s="90">
        <v>8.7919999999999998E-2</v>
      </c>
      <c r="H584" s="89">
        <v>6.1963800000000004</v>
      </c>
      <c r="I584" s="90">
        <v>3.0482900000000002</v>
      </c>
      <c r="J584" s="83"/>
      <c r="K584" s="83"/>
      <c r="L584" s="83"/>
      <c r="M584" s="83"/>
      <c r="N584" s="83"/>
      <c r="O584" s="83"/>
      <c r="P584" s="83"/>
      <c r="Q584" s="83"/>
      <c r="R584" s="83"/>
      <c r="S584" s="83"/>
      <c r="T584" s="83"/>
      <c r="U584" s="83"/>
      <c r="V584" s="83"/>
      <c r="W584" s="83"/>
      <c r="X584" s="83"/>
      <c r="Y584" s="83"/>
      <c r="Z584" s="83"/>
      <c r="AA584" s="83"/>
      <c r="AD584" s="22"/>
    </row>
    <row r="585" spans="2:30" ht="15" customHeight="1">
      <c r="B585" s="126">
        <v>11.17675</v>
      </c>
      <c r="C585" s="127"/>
      <c r="D585" s="88">
        <v>4.3442499999999997</v>
      </c>
      <c r="E585" s="89">
        <v>2.1895999999999998E-5</v>
      </c>
      <c r="F585" s="88">
        <v>4.7702799999999996</v>
      </c>
      <c r="G585" s="90">
        <v>8.8160000000000002E-2</v>
      </c>
      <c r="H585" s="89">
        <v>6.1936499999999999</v>
      </c>
      <c r="I585" s="90">
        <v>3.0460400000000001</v>
      </c>
      <c r="J585" s="83"/>
      <c r="K585" s="83"/>
      <c r="L585" s="83"/>
      <c r="M585" s="83"/>
      <c r="N585" s="83"/>
      <c r="O585" s="83"/>
      <c r="P585" s="83"/>
      <c r="Q585" s="83"/>
      <c r="R585" s="83"/>
      <c r="S585" s="83"/>
      <c r="T585" s="83"/>
      <c r="U585" s="83"/>
      <c r="V585" s="83"/>
      <c r="W585" s="83"/>
      <c r="X585" s="83"/>
      <c r="Y585" s="83"/>
      <c r="Z585" s="83"/>
      <c r="AA585" s="83"/>
      <c r="AD585" s="22"/>
    </row>
    <row r="586" spans="2:30" ht="15" customHeight="1">
      <c r="B586" s="126">
        <v>11.182</v>
      </c>
      <c r="C586" s="127"/>
      <c r="D586" s="88">
        <v>4.3456299999999999</v>
      </c>
      <c r="E586" s="89">
        <v>5.3952199999999996E-4</v>
      </c>
      <c r="F586" s="88">
        <v>4.7716599999999998</v>
      </c>
      <c r="G586" s="90">
        <v>8.8319999999999996E-2</v>
      </c>
      <c r="H586" s="89">
        <v>6.1952699999999998</v>
      </c>
      <c r="I586" s="90">
        <v>3.0453600000000001</v>
      </c>
      <c r="J586" s="83"/>
      <c r="K586" s="83"/>
      <c r="L586" s="83"/>
      <c r="M586" s="83"/>
      <c r="N586" s="83"/>
      <c r="O586" s="83"/>
      <c r="P586" s="83"/>
      <c r="Q586" s="83"/>
      <c r="R586" s="83"/>
      <c r="S586" s="83"/>
      <c r="T586" s="83"/>
      <c r="U586" s="83"/>
      <c r="V586" s="83"/>
      <c r="W586" s="83"/>
      <c r="X586" s="83"/>
      <c r="Y586" s="83"/>
      <c r="Z586" s="83"/>
      <c r="AA586" s="83"/>
      <c r="AD586" s="22"/>
    </row>
    <row r="587" spans="2:30" ht="15" customHeight="1">
      <c r="B587" s="126">
        <v>11.187250000000001</v>
      </c>
      <c r="C587" s="127"/>
      <c r="D587" s="88">
        <v>4.3465100000000003</v>
      </c>
      <c r="E587" s="89">
        <v>5.4314900000000004E-4</v>
      </c>
      <c r="F587" s="88">
        <v>4.7720200000000004</v>
      </c>
      <c r="G587" s="90">
        <v>8.8429999999999995E-2</v>
      </c>
      <c r="H587" s="89">
        <v>6.1950599999999998</v>
      </c>
      <c r="I587" s="90">
        <v>3.0447700000000002</v>
      </c>
      <c r="J587" s="83"/>
      <c r="K587" s="83"/>
      <c r="L587" s="83"/>
      <c r="M587" s="83"/>
      <c r="N587" s="83"/>
      <c r="O587" s="83"/>
      <c r="P587" s="83"/>
      <c r="Q587" s="83"/>
      <c r="R587" s="83"/>
      <c r="S587" s="83"/>
      <c r="T587" s="83"/>
      <c r="U587" s="83"/>
      <c r="V587" s="83"/>
      <c r="W587" s="83"/>
      <c r="X587" s="83"/>
      <c r="Y587" s="83"/>
      <c r="Z587" s="83"/>
      <c r="AA587" s="83"/>
      <c r="AD587" s="22"/>
    </row>
    <row r="588" spans="2:30" ht="15" customHeight="1">
      <c r="B588" s="126">
        <v>11.192500000000001</v>
      </c>
      <c r="C588" s="127"/>
      <c r="D588" s="88">
        <v>4.3455899999999996</v>
      </c>
      <c r="E588" s="89">
        <v>6.7271200000000001E-4</v>
      </c>
      <c r="F588" s="88">
        <v>4.7720500000000001</v>
      </c>
      <c r="G588" s="90">
        <v>8.8429999999999995E-2</v>
      </c>
      <c r="H588" s="89">
        <v>6.1937600000000002</v>
      </c>
      <c r="I588" s="90">
        <v>3.04366</v>
      </c>
      <c r="J588" s="83"/>
      <c r="K588" s="83"/>
      <c r="L588" s="83"/>
      <c r="M588" s="83"/>
      <c r="N588" s="83"/>
      <c r="O588" s="83"/>
      <c r="P588" s="83"/>
      <c r="Q588" s="83"/>
      <c r="R588" s="83"/>
      <c r="S588" s="83"/>
      <c r="T588" s="83"/>
      <c r="U588" s="83"/>
      <c r="V588" s="83"/>
      <c r="W588" s="83"/>
      <c r="X588" s="83"/>
      <c r="Y588" s="83"/>
      <c r="Z588" s="83"/>
      <c r="AA588" s="83"/>
      <c r="AD588" s="22"/>
    </row>
    <row r="589" spans="2:30" ht="15" customHeight="1">
      <c r="B589" s="126">
        <v>11.197749999999999</v>
      </c>
      <c r="C589" s="127"/>
      <c r="D589" s="88">
        <v>4.3460900000000002</v>
      </c>
      <c r="E589" s="89">
        <v>6.1418900000000001E-4</v>
      </c>
      <c r="F589" s="88">
        <v>4.7726300000000004</v>
      </c>
      <c r="G589" s="90">
        <v>8.7690000000000004E-2</v>
      </c>
      <c r="H589" s="89">
        <v>6.1925800000000004</v>
      </c>
      <c r="I589" s="90">
        <v>3.0424500000000001</v>
      </c>
      <c r="J589" s="83"/>
      <c r="K589" s="83"/>
      <c r="L589" s="83"/>
      <c r="M589" s="83"/>
      <c r="N589" s="83"/>
      <c r="O589" s="83"/>
      <c r="P589" s="83"/>
      <c r="Q589" s="83"/>
      <c r="R589" s="83"/>
      <c r="S589" s="83"/>
      <c r="T589" s="83"/>
      <c r="U589" s="83"/>
      <c r="V589" s="83"/>
      <c r="W589" s="83"/>
      <c r="X589" s="83"/>
      <c r="Y589" s="83"/>
      <c r="Z589" s="83"/>
      <c r="AA589" s="83"/>
      <c r="AD589" s="22"/>
    </row>
    <row r="590" spans="2:30" ht="15" customHeight="1">
      <c r="B590" s="126">
        <v>11.202999999999999</v>
      </c>
      <c r="C590" s="127"/>
      <c r="D590" s="88">
        <v>4.3465199999999999</v>
      </c>
      <c r="E590" s="89">
        <v>1.8112099999999999E-3</v>
      </c>
      <c r="F590" s="88">
        <v>4.77217</v>
      </c>
      <c r="G590" s="90">
        <v>8.9630000000000001E-2</v>
      </c>
      <c r="H590" s="89">
        <v>6.19177</v>
      </c>
      <c r="I590" s="90">
        <v>3.0425800000000001</v>
      </c>
      <c r="J590" s="83"/>
      <c r="K590" s="83"/>
      <c r="L590" s="83"/>
      <c r="M590" s="83"/>
      <c r="N590" s="83"/>
      <c r="O590" s="83"/>
      <c r="P590" s="83"/>
      <c r="Q590" s="83"/>
      <c r="R590" s="83"/>
      <c r="S590" s="83"/>
      <c r="T590" s="83"/>
      <c r="U590" s="83"/>
      <c r="V590" s="83"/>
      <c r="W590" s="83"/>
      <c r="X590" s="83"/>
      <c r="Y590" s="83"/>
      <c r="Z590" s="83"/>
      <c r="AA590" s="83"/>
      <c r="AD590" s="22"/>
    </row>
    <row r="591" spans="2:30" ht="15" customHeight="1">
      <c r="B591" s="126">
        <v>11.20825</v>
      </c>
      <c r="C591" s="127"/>
      <c r="D591" s="88">
        <v>4.3479999999999999</v>
      </c>
      <c r="E591" s="89">
        <v>5.6372200000000001E-4</v>
      </c>
      <c r="F591" s="88">
        <v>4.7738699999999996</v>
      </c>
      <c r="G591" s="90">
        <v>8.856E-2</v>
      </c>
      <c r="H591" s="89">
        <v>6.1934899999999997</v>
      </c>
      <c r="I591" s="90">
        <v>3.04115</v>
      </c>
      <c r="J591" s="83"/>
      <c r="K591" s="83"/>
      <c r="L591" s="83"/>
      <c r="M591" s="83"/>
      <c r="N591" s="83"/>
      <c r="O591" s="83"/>
      <c r="P591" s="83"/>
      <c r="Q591" s="83"/>
      <c r="R591" s="83"/>
      <c r="S591" s="83"/>
      <c r="T591" s="83"/>
      <c r="U591" s="83"/>
      <c r="V591" s="83"/>
      <c r="W591" s="83"/>
      <c r="X591" s="83"/>
      <c r="Y591" s="83"/>
      <c r="Z591" s="83"/>
      <c r="AA591" s="83"/>
      <c r="AD591" s="22"/>
    </row>
    <row r="592" spans="2:30" ht="15" customHeight="1">
      <c r="B592" s="126">
        <v>11.2135</v>
      </c>
      <c r="C592" s="127"/>
      <c r="D592" s="88">
        <v>4.3473300000000004</v>
      </c>
      <c r="E592" s="89">
        <v>1.8861699999999999E-3</v>
      </c>
      <c r="F592" s="88">
        <v>4.7727599999999999</v>
      </c>
      <c r="G592" s="90">
        <v>8.9179999999999995E-2</v>
      </c>
      <c r="H592" s="89">
        <v>6.1906699999999999</v>
      </c>
      <c r="I592" s="90">
        <v>3.0409600000000001</v>
      </c>
      <c r="J592" s="83"/>
      <c r="K592" s="83"/>
      <c r="L592" s="83"/>
      <c r="M592" s="83"/>
      <c r="N592" s="83"/>
      <c r="O592" s="83"/>
      <c r="P592" s="83"/>
      <c r="Q592" s="83"/>
      <c r="R592" s="83"/>
      <c r="S592" s="83"/>
      <c r="T592" s="83"/>
      <c r="U592" s="83"/>
      <c r="V592" s="83"/>
      <c r="W592" s="83"/>
      <c r="X592" s="83"/>
      <c r="Y592" s="83"/>
      <c r="Z592" s="83"/>
      <c r="AA592" s="83"/>
      <c r="AD592" s="22"/>
    </row>
    <row r="593" spans="2:30" ht="15" customHeight="1">
      <c r="B593" s="126">
        <v>11.21875</v>
      </c>
      <c r="C593" s="127"/>
      <c r="D593" s="88">
        <v>4.3476100000000004</v>
      </c>
      <c r="E593" s="89">
        <v>3.1463799999999998E-3</v>
      </c>
      <c r="F593" s="88">
        <v>4.7736799999999997</v>
      </c>
      <c r="G593" s="90">
        <v>9.0630000000000002E-2</v>
      </c>
      <c r="H593" s="89">
        <v>6.1898200000000001</v>
      </c>
      <c r="I593" s="90">
        <v>3.0413899999999998</v>
      </c>
      <c r="J593" s="83"/>
      <c r="K593" s="83"/>
      <c r="L593" s="83"/>
      <c r="M593" s="83"/>
      <c r="N593" s="83"/>
      <c r="O593" s="83"/>
      <c r="P593" s="83"/>
      <c r="Q593" s="83"/>
      <c r="R593" s="83"/>
      <c r="S593" s="83"/>
      <c r="T593" s="83"/>
      <c r="U593" s="83"/>
      <c r="V593" s="83"/>
      <c r="W593" s="83"/>
      <c r="X593" s="83"/>
      <c r="Y593" s="83"/>
      <c r="Z593" s="83"/>
      <c r="AA593" s="83"/>
      <c r="AD593" s="22"/>
    </row>
    <row r="594" spans="2:30" ht="15" customHeight="1">
      <c r="B594" s="126">
        <v>11.224</v>
      </c>
      <c r="C594" s="127"/>
      <c r="D594" s="88">
        <v>4.3485500000000004</v>
      </c>
      <c r="E594" s="89">
        <v>3.0790399999999999E-3</v>
      </c>
      <c r="F594" s="88">
        <v>4.7728999999999999</v>
      </c>
      <c r="G594" s="90">
        <v>9.0219999999999995E-2</v>
      </c>
      <c r="H594" s="89">
        <v>6.1889500000000002</v>
      </c>
      <c r="I594" s="90">
        <v>3.0402300000000002</v>
      </c>
      <c r="J594" s="83"/>
      <c r="K594" s="83"/>
      <c r="L594" s="83"/>
      <c r="M594" s="83"/>
      <c r="N594" s="83"/>
      <c r="O594" s="83"/>
      <c r="P594" s="83"/>
      <c r="Q594" s="83"/>
      <c r="R594" s="83"/>
      <c r="S594" s="83"/>
      <c r="T594" s="83"/>
      <c r="U594" s="83"/>
      <c r="V594" s="83"/>
      <c r="W594" s="83"/>
      <c r="X594" s="83"/>
      <c r="Y594" s="83"/>
      <c r="Z594" s="83"/>
      <c r="AA594" s="83"/>
      <c r="AD594" s="22"/>
    </row>
    <row r="595" spans="2:30" ht="15" customHeight="1">
      <c r="B595" s="126">
        <v>11.22925</v>
      </c>
      <c r="C595" s="127"/>
      <c r="D595" s="88">
        <v>4.3483599999999996</v>
      </c>
      <c r="E595" s="89">
        <v>3.7799499999999998E-3</v>
      </c>
      <c r="F595" s="88">
        <v>4.7728900000000003</v>
      </c>
      <c r="G595" s="90">
        <v>9.1660000000000005E-2</v>
      </c>
      <c r="H595" s="89">
        <v>6.1872400000000001</v>
      </c>
      <c r="I595" s="90">
        <v>3.0422699999999998</v>
      </c>
      <c r="J595" s="83"/>
      <c r="K595" s="83"/>
      <c r="L595" s="83"/>
      <c r="M595" s="83"/>
      <c r="N595" s="83"/>
      <c r="O595" s="83"/>
      <c r="P595" s="83"/>
      <c r="Q595" s="83"/>
      <c r="R595" s="83"/>
      <c r="S595" s="83"/>
      <c r="T595" s="83"/>
      <c r="U595" s="83"/>
      <c r="V595" s="83"/>
      <c r="W595" s="83"/>
      <c r="X595" s="83"/>
      <c r="Y595" s="83"/>
      <c r="Z595" s="83"/>
      <c r="AA595" s="83"/>
      <c r="AD595" s="22"/>
    </row>
    <row r="596" spans="2:30" ht="15" customHeight="1">
      <c r="B596" s="126">
        <v>11.234500000000001</v>
      </c>
      <c r="C596" s="127"/>
      <c r="D596" s="88">
        <v>4.3493000000000004</v>
      </c>
      <c r="E596" s="89">
        <v>4.0948699999999996E-3</v>
      </c>
      <c r="F596" s="88">
        <v>4.7729900000000001</v>
      </c>
      <c r="G596" s="90">
        <v>9.0759999999999993E-2</v>
      </c>
      <c r="H596" s="89">
        <v>6.1876100000000003</v>
      </c>
      <c r="I596" s="90">
        <v>3.0399099999999999</v>
      </c>
      <c r="J596" s="83"/>
      <c r="K596" s="83"/>
      <c r="L596" s="83"/>
      <c r="M596" s="83"/>
      <c r="N596" s="83"/>
      <c r="O596" s="83"/>
      <c r="P596" s="83"/>
      <c r="Q596" s="83"/>
      <c r="R596" s="83"/>
      <c r="S596" s="83"/>
      <c r="T596" s="83"/>
      <c r="U596" s="83"/>
      <c r="V596" s="83"/>
      <c r="W596" s="83"/>
      <c r="X596" s="83"/>
      <c r="Y596" s="83"/>
      <c r="Z596" s="83"/>
      <c r="AA596" s="83"/>
      <c r="AD596" s="22"/>
    </row>
    <row r="597" spans="2:30" ht="15" customHeight="1">
      <c r="B597" s="126">
        <v>11.239750000000001</v>
      </c>
      <c r="C597" s="127"/>
      <c r="D597" s="88">
        <v>4.3492100000000002</v>
      </c>
      <c r="E597" s="89">
        <v>3.8755299999999999E-3</v>
      </c>
      <c r="F597" s="88">
        <v>4.7736200000000002</v>
      </c>
      <c r="G597" s="90">
        <v>9.1069999999999998E-2</v>
      </c>
      <c r="H597" s="89">
        <v>6.1855900000000004</v>
      </c>
      <c r="I597" s="90">
        <v>3.0376300000000001</v>
      </c>
      <c r="J597" s="83"/>
      <c r="K597" s="83"/>
      <c r="L597" s="83"/>
      <c r="M597" s="83"/>
      <c r="N597" s="83"/>
      <c r="O597" s="83"/>
      <c r="P597" s="83"/>
      <c r="Q597" s="83"/>
      <c r="R597" s="83"/>
      <c r="S597" s="83"/>
      <c r="T597" s="83"/>
      <c r="U597" s="83"/>
      <c r="V597" s="83"/>
      <c r="W597" s="83"/>
      <c r="X597" s="83"/>
      <c r="Y597" s="83"/>
      <c r="Z597" s="83"/>
      <c r="AA597" s="83"/>
      <c r="AD597" s="22"/>
    </row>
    <row r="598" spans="2:30" ht="15" customHeight="1">
      <c r="B598" s="126">
        <v>11.244999999999999</v>
      </c>
      <c r="C598" s="127"/>
      <c r="D598" s="88">
        <v>4.3500500000000004</v>
      </c>
      <c r="E598" s="89">
        <v>5.21647E-3</v>
      </c>
      <c r="F598" s="88">
        <v>4.7731399999999997</v>
      </c>
      <c r="G598" s="90">
        <v>9.1090000000000004E-2</v>
      </c>
      <c r="H598" s="89">
        <v>6.18405</v>
      </c>
      <c r="I598" s="90">
        <v>3.0372300000000001</v>
      </c>
      <c r="J598" s="83"/>
      <c r="K598" s="83"/>
      <c r="L598" s="83"/>
      <c r="M598" s="83"/>
      <c r="N598" s="83"/>
      <c r="O598" s="83"/>
      <c r="P598" s="83"/>
      <c r="Q598" s="83"/>
      <c r="R598" s="83"/>
      <c r="S598" s="83"/>
      <c r="T598" s="83"/>
      <c r="U598" s="83"/>
      <c r="V598" s="83"/>
      <c r="W598" s="83"/>
      <c r="X598" s="83"/>
      <c r="Y598" s="83"/>
      <c r="Z598" s="83"/>
      <c r="AA598" s="83"/>
      <c r="AD598" s="22"/>
    </row>
    <row r="599" spans="2:30" ht="15" customHeight="1">
      <c r="B599" s="126">
        <v>11.250249999999999</v>
      </c>
      <c r="C599" s="127"/>
      <c r="D599" s="88">
        <v>4.3506999999999998</v>
      </c>
      <c r="E599" s="89">
        <v>5.2838299999999998E-3</v>
      </c>
      <c r="F599" s="88">
        <v>4.7733100000000004</v>
      </c>
      <c r="G599" s="90">
        <v>9.1590000000000005E-2</v>
      </c>
      <c r="H599" s="89">
        <v>6.1839899999999997</v>
      </c>
      <c r="I599" s="90">
        <v>3.03755</v>
      </c>
      <c r="J599" s="83"/>
      <c r="K599" s="83"/>
      <c r="L599" s="83"/>
      <c r="M599" s="83"/>
      <c r="N599" s="83"/>
      <c r="O599" s="83"/>
      <c r="P599" s="83"/>
      <c r="Q599" s="83"/>
      <c r="R599" s="83"/>
      <c r="S599" s="83"/>
      <c r="T599" s="83"/>
      <c r="U599" s="83"/>
      <c r="V599" s="83"/>
      <c r="W599" s="83"/>
      <c r="X599" s="83"/>
      <c r="Y599" s="83"/>
      <c r="Z599" s="83"/>
      <c r="AA599" s="83"/>
      <c r="AD599" s="22"/>
    </row>
    <row r="600" spans="2:30" ht="15" customHeight="1">
      <c r="B600" s="126">
        <v>11.2555</v>
      </c>
      <c r="C600" s="127"/>
      <c r="D600" s="88">
        <v>4.3513400000000004</v>
      </c>
      <c r="E600" s="89">
        <v>6.2946299999999998E-3</v>
      </c>
      <c r="F600" s="88">
        <v>4.7736000000000001</v>
      </c>
      <c r="G600" s="90">
        <v>9.0800000000000006E-2</v>
      </c>
      <c r="H600" s="89">
        <v>6.1835300000000002</v>
      </c>
      <c r="I600" s="90">
        <v>3.0353500000000002</v>
      </c>
      <c r="J600" s="83"/>
      <c r="K600" s="83"/>
      <c r="L600" s="83"/>
      <c r="M600" s="83"/>
      <c r="N600" s="83"/>
      <c r="O600" s="83"/>
      <c r="P600" s="83"/>
      <c r="Q600" s="83"/>
      <c r="R600" s="83"/>
      <c r="S600" s="83"/>
      <c r="T600" s="83"/>
      <c r="U600" s="83"/>
      <c r="V600" s="83"/>
      <c r="W600" s="83"/>
      <c r="X600" s="83"/>
      <c r="Y600" s="83"/>
      <c r="Z600" s="83"/>
      <c r="AA600" s="83"/>
      <c r="AD600" s="22"/>
    </row>
    <row r="601" spans="2:30" ht="15" customHeight="1">
      <c r="B601" s="126">
        <v>11.26075</v>
      </c>
      <c r="C601" s="127"/>
      <c r="D601" s="88">
        <v>4.3527699999999996</v>
      </c>
      <c r="E601" s="89">
        <v>6.6575999999999996E-3</v>
      </c>
      <c r="F601" s="88">
        <v>4.7734199999999998</v>
      </c>
      <c r="G601" s="90">
        <v>9.1209999999999999E-2</v>
      </c>
      <c r="H601" s="89">
        <v>6.1832000000000003</v>
      </c>
      <c r="I601" s="90">
        <v>3.03485</v>
      </c>
      <c r="J601" s="83"/>
      <c r="K601" s="83"/>
      <c r="L601" s="83"/>
      <c r="M601" s="83"/>
      <c r="N601" s="83"/>
      <c r="O601" s="83"/>
      <c r="P601" s="83"/>
      <c r="Q601" s="83"/>
      <c r="R601" s="83"/>
      <c r="S601" s="83"/>
      <c r="T601" s="83"/>
      <c r="U601" s="83"/>
      <c r="V601" s="83"/>
      <c r="W601" s="83"/>
      <c r="X601" s="83"/>
      <c r="Y601" s="83"/>
      <c r="Z601" s="83"/>
      <c r="AA601" s="83"/>
      <c r="AD601" s="22"/>
    </row>
    <row r="602" spans="2:30" ht="15" customHeight="1">
      <c r="B602" s="126">
        <v>11.266</v>
      </c>
      <c r="C602" s="127"/>
      <c r="D602" s="88">
        <v>4.3536999999999999</v>
      </c>
      <c r="E602" s="89">
        <v>7.8896299999999999E-3</v>
      </c>
      <c r="F602" s="88">
        <v>4.7743599999999997</v>
      </c>
      <c r="G602" s="90">
        <v>9.0459999999999999E-2</v>
      </c>
      <c r="H602" s="89">
        <v>6.1841799999999996</v>
      </c>
      <c r="I602" s="90">
        <v>3.0336099999999999</v>
      </c>
      <c r="J602" s="83"/>
      <c r="K602" s="83"/>
      <c r="L602" s="83"/>
      <c r="M602" s="83"/>
      <c r="N602" s="83"/>
      <c r="O602" s="83"/>
      <c r="P602" s="83"/>
      <c r="Q602" s="83"/>
      <c r="R602" s="83"/>
      <c r="S602" s="83"/>
      <c r="T602" s="83"/>
      <c r="U602" s="83"/>
      <c r="V602" s="83"/>
      <c r="W602" s="83"/>
      <c r="X602" s="83"/>
      <c r="Y602" s="83"/>
      <c r="Z602" s="83"/>
      <c r="AA602" s="83"/>
      <c r="AD602" s="22"/>
    </row>
    <row r="603" spans="2:30" ht="15" customHeight="1">
      <c r="B603" s="126">
        <v>11.27125</v>
      </c>
      <c r="C603" s="127"/>
      <c r="D603" s="88">
        <v>4.3547500000000001</v>
      </c>
      <c r="E603" s="89">
        <v>9.2914899999999995E-3</v>
      </c>
      <c r="F603" s="88">
        <v>4.7743000000000002</v>
      </c>
      <c r="G603" s="90">
        <v>9.1410000000000005E-2</v>
      </c>
      <c r="H603" s="89">
        <v>6.1816000000000004</v>
      </c>
      <c r="I603" s="90">
        <v>3.0349400000000002</v>
      </c>
      <c r="J603" s="83"/>
      <c r="K603" s="83"/>
      <c r="L603" s="83"/>
      <c r="M603" s="83"/>
      <c r="N603" s="83"/>
      <c r="O603" s="83"/>
      <c r="P603" s="83"/>
      <c r="Q603" s="83"/>
      <c r="R603" s="83"/>
      <c r="S603" s="83"/>
      <c r="T603" s="83"/>
      <c r="U603" s="83"/>
      <c r="V603" s="83"/>
      <c r="W603" s="83"/>
      <c r="X603" s="83"/>
      <c r="Y603" s="83"/>
      <c r="Z603" s="83"/>
      <c r="AA603" s="83"/>
      <c r="AD603" s="22"/>
    </row>
    <row r="604" spans="2:30" ht="15" customHeight="1">
      <c r="B604" s="126">
        <v>11.2765</v>
      </c>
      <c r="C604" s="127"/>
      <c r="D604" s="88">
        <v>4.3558300000000001</v>
      </c>
      <c r="E604" s="89">
        <v>1.048E-2</v>
      </c>
      <c r="F604" s="88">
        <v>4.7741100000000003</v>
      </c>
      <c r="G604" s="90">
        <v>9.0899999999999995E-2</v>
      </c>
      <c r="H604" s="89">
        <v>6.1810099999999997</v>
      </c>
      <c r="I604" s="90">
        <v>3.0325600000000001</v>
      </c>
      <c r="J604" s="83"/>
      <c r="K604" s="83"/>
      <c r="L604" s="83"/>
      <c r="M604" s="83"/>
      <c r="N604" s="83"/>
      <c r="O604" s="83"/>
      <c r="P604" s="83"/>
      <c r="Q604" s="83"/>
      <c r="R604" s="83"/>
      <c r="S604" s="83"/>
      <c r="T604" s="83"/>
      <c r="U604" s="83"/>
      <c r="V604" s="83"/>
      <c r="W604" s="83"/>
      <c r="X604" s="83"/>
      <c r="Y604" s="83"/>
      <c r="Z604" s="83"/>
      <c r="AA604" s="83"/>
      <c r="AD604" s="22"/>
    </row>
    <row r="605" spans="2:30" ht="15" customHeight="1">
      <c r="B605" s="126">
        <v>11.281750000000001</v>
      </c>
      <c r="C605" s="127"/>
      <c r="D605" s="88">
        <v>4.3564800000000004</v>
      </c>
      <c r="E605" s="89">
        <v>1.189E-2</v>
      </c>
      <c r="F605" s="88">
        <v>4.7744600000000004</v>
      </c>
      <c r="G605" s="90">
        <v>9.0340000000000004E-2</v>
      </c>
      <c r="H605" s="89">
        <v>6.1807600000000003</v>
      </c>
      <c r="I605" s="90">
        <v>3.0315099999999999</v>
      </c>
      <c r="J605" s="83"/>
      <c r="K605" s="83"/>
      <c r="L605" s="83"/>
      <c r="M605" s="83"/>
      <c r="N605" s="83"/>
      <c r="O605" s="83"/>
      <c r="P605" s="83"/>
      <c r="Q605" s="83"/>
      <c r="R605" s="83"/>
      <c r="S605" s="83"/>
      <c r="T605" s="83"/>
      <c r="U605" s="83"/>
      <c r="V605" s="83"/>
      <c r="W605" s="83"/>
      <c r="X605" s="83"/>
      <c r="Y605" s="83"/>
      <c r="Z605" s="83"/>
      <c r="AA605" s="83"/>
      <c r="AD605" s="22"/>
    </row>
    <row r="606" spans="2:30" ht="15" customHeight="1">
      <c r="B606" s="126">
        <v>11.287000000000001</v>
      </c>
      <c r="C606" s="127"/>
      <c r="D606" s="88">
        <v>4.3573500000000003</v>
      </c>
      <c r="E606" s="89">
        <v>1.482E-2</v>
      </c>
      <c r="F606" s="88">
        <v>4.7739700000000003</v>
      </c>
      <c r="G606" s="90">
        <v>9.1509999999999994E-2</v>
      </c>
      <c r="H606" s="89">
        <v>6.1804399999999999</v>
      </c>
      <c r="I606" s="90">
        <v>3.03085</v>
      </c>
      <c r="J606" s="83"/>
      <c r="K606" s="83"/>
      <c r="L606" s="83"/>
      <c r="M606" s="83"/>
      <c r="N606" s="83"/>
      <c r="O606" s="83"/>
      <c r="P606" s="83"/>
      <c r="Q606" s="83"/>
      <c r="R606" s="83"/>
      <c r="S606" s="83"/>
      <c r="T606" s="83"/>
      <c r="U606" s="83"/>
      <c r="V606" s="83"/>
      <c r="W606" s="83"/>
      <c r="X606" s="83"/>
      <c r="Y606" s="83"/>
      <c r="Z606" s="83"/>
      <c r="AA606" s="83"/>
      <c r="AD606" s="22"/>
    </row>
    <row r="607" spans="2:30" ht="15" customHeight="1">
      <c r="B607" s="126">
        <v>11.292249999999999</v>
      </c>
      <c r="C607" s="127"/>
      <c r="D607" s="88">
        <v>4.35947</v>
      </c>
      <c r="E607" s="89">
        <v>1.8710000000000001E-2</v>
      </c>
      <c r="F607" s="88">
        <v>4.7744400000000002</v>
      </c>
      <c r="G607" s="90">
        <v>9.2109999999999997E-2</v>
      </c>
      <c r="H607" s="89">
        <v>6.1795200000000001</v>
      </c>
      <c r="I607" s="90">
        <v>3.0329999999999999</v>
      </c>
      <c r="J607" s="83"/>
      <c r="K607" s="83"/>
      <c r="L607" s="83"/>
      <c r="M607" s="83"/>
      <c r="N607" s="83"/>
      <c r="O607" s="83"/>
      <c r="P607" s="83"/>
      <c r="Q607" s="83"/>
      <c r="R607" s="83"/>
      <c r="S607" s="83"/>
      <c r="T607" s="83"/>
      <c r="U607" s="83"/>
      <c r="V607" s="83"/>
      <c r="W607" s="83"/>
      <c r="X607" s="83"/>
      <c r="Y607" s="83"/>
      <c r="Z607" s="83"/>
      <c r="AA607" s="83"/>
      <c r="AD607" s="22"/>
    </row>
    <row r="608" spans="2:30" ht="15" customHeight="1">
      <c r="B608" s="126">
        <v>11.297499999999999</v>
      </c>
      <c r="C608" s="127"/>
      <c r="D608" s="88">
        <v>4.36083</v>
      </c>
      <c r="E608" s="89">
        <v>2.164E-2</v>
      </c>
      <c r="F608" s="88">
        <v>4.7753500000000004</v>
      </c>
      <c r="G608" s="90">
        <v>9.1700000000000004E-2</v>
      </c>
      <c r="H608" s="89">
        <v>6.1792199999999999</v>
      </c>
      <c r="I608" s="90">
        <v>3.0313300000000001</v>
      </c>
      <c r="J608" s="83"/>
      <c r="K608" s="83"/>
      <c r="L608" s="83"/>
      <c r="M608" s="83"/>
      <c r="N608" s="83"/>
      <c r="O608" s="83"/>
      <c r="P608" s="83"/>
      <c r="Q608" s="83"/>
      <c r="R608" s="83"/>
      <c r="S608" s="83"/>
      <c r="T608" s="83"/>
      <c r="U608" s="83"/>
      <c r="V608" s="83"/>
      <c r="W608" s="83"/>
      <c r="X608" s="83"/>
      <c r="Y608" s="83"/>
      <c r="Z608" s="83"/>
      <c r="AA608" s="83"/>
      <c r="AD608" s="22"/>
    </row>
    <row r="609" spans="2:30" ht="15" customHeight="1">
      <c r="B609" s="126">
        <v>11.30275</v>
      </c>
      <c r="C609" s="127"/>
      <c r="D609" s="88">
        <v>4.3603300000000003</v>
      </c>
      <c r="E609" s="89">
        <v>2.6419999999999999E-2</v>
      </c>
      <c r="F609" s="88">
        <v>4.7751299999999999</v>
      </c>
      <c r="G609" s="90">
        <v>9.1800000000000007E-2</v>
      </c>
      <c r="H609" s="89">
        <v>6.1780600000000003</v>
      </c>
      <c r="I609" s="90">
        <v>3.0293299999999999</v>
      </c>
      <c r="J609" s="83"/>
      <c r="K609" s="83"/>
      <c r="L609" s="83"/>
      <c r="M609" s="83"/>
      <c r="N609" s="83"/>
      <c r="O609" s="83"/>
      <c r="P609" s="83"/>
      <c r="Q609" s="83"/>
      <c r="R609" s="83"/>
      <c r="S609" s="83"/>
      <c r="T609" s="83"/>
      <c r="U609" s="83"/>
      <c r="V609" s="83"/>
      <c r="W609" s="83"/>
      <c r="X609" s="83"/>
      <c r="Y609" s="83"/>
      <c r="Z609" s="83"/>
      <c r="AA609" s="83"/>
      <c r="AD609" s="22"/>
    </row>
    <row r="610" spans="2:30" ht="15" customHeight="1">
      <c r="B610" s="126">
        <v>11.308</v>
      </c>
      <c r="C610" s="127"/>
      <c r="D610" s="88">
        <v>4.3600399999999997</v>
      </c>
      <c r="E610" s="89">
        <v>3.2779999999999997E-2</v>
      </c>
      <c r="F610" s="88">
        <v>4.7751700000000001</v>
      </c>
      <c r="G610" s="90">
        <v>9.2530000000000001E-2</v>
      </c>
      <c r="H610" s="89">
        <v>6.1789800000000001</v>
      </c>
      <c r="I610" s="90">
        <v>3.0297700000000001</v>
      </c>
      <c r="J610" s="83"/>
      <c r="K610" s="83"/>
      <c r="L610" s="83"/>
      <c r="M610" s="83"/>
      <c r="N610" s="83"/>
      <c r="O610" s="83"/>
      <c r="P610" s="83"/>
      <c r="Q610" s="83"/>
      <c r="R610" s="83"/>
      <c r="S610" s="83"/>
      <c r="T610" s="83"/>
      <c r="U610" s="83"/>
      <c r="V610" s="83"/>
      <c r="W610" s="83"/>
      <c r="X610" s="83"/>
      <c r="Y610" s="83"/>
      <c r="Z610" s="83"/>
      <c r="AA610" s="83"/>
      <c r="AD610" s="22"/>
    </row>
    <row r="611" spans="2:30" ht="15" customHeight="1">
      <c r="B611" s="126">
        <v>11.31325</v>
      </c>
      <c r="C611" s="127"/>
      <c r="D611" s="88">
        <v>4.3569100000000001</v>
      </c>
      <c r="E611" s="89">
        <v>3.8469999999999997E-2</v>
      </c>
      <c r="F611" s="88">
        <v>4.7748999999999997</v>
      </c>
      <c r="G611" s="90">
        <v>9.2549999999999993E-2</v>
      </c>
      <c r="H611" s="89">
        <v>6.1771399999999996</v>
      </c>
      <c r="I611" s="90">
        <v>3.0295000000000001</v>
      </c>
      <c r="J611" s="83"/>
      <c r="K611" s="83"/>
      <c r="L611" s="83"/>
      <c r="M611" s="83"/>
      <c r="N611" s="83"/>
      <c r="O611" s="83"/>
      <c r="P611" s="83"/>
      <c r="Q611" s="83"/>
      <c r="R611" s="83"/>
      <c r="S611" s="83"/>
      <c r="T611" s="83"/>
      <c r="U611" s="83"/>
      <c r="V611" s="83"/>
      <c r="W611" s="83"/>
      <c r="X611" s="83"/>
      <c r="Y611" s="83"/>
      <c r="Z611" s="83"/>
      <c r="AA611" s="83"/>
      <c r="AD611" s="22"/>
    </row>
    <row r="612" spans="2:30" ht="15" customHeight="1">
      <c r="B612" s="126">
        <v>11.3185</v>
      </c>
      <c r="C612" s="127"/>
      <c r="D612" s="88">
        <v>4.3507899999999999</v>
      </c>
      <c r="E612" s="89">
        <v>4.444E-2</v>
      </c>
      <c r="F612" s="88">
        <v>4.7744</v>
      </c>
      <c r="G612" s="90">
        <v>9.2730000000000007E-2</v>
      </c>
      <c r="H612" s="89">
        <v>6.1760200000000003</v>
      </c>
      <c r="I612" s="90">
        <v>3.02725</v>
      </c>
      <c r="J612" s="83"/>
      <c r="K612" s="83"/>
      <c r="L612" s="83"/>
      <c r="M612" s="83"/>
      <c r="N612" s="83"/>
      <c r="O612" s="83"/>
      <c r="P612" s="83"/>
      <c r="Q612" s="83"/>
      <c r="R612" s="83"/>
      <c r="S612" s="83"/>
      <c r="T612" s="83"/>
      <c r="U612" s="83"/>
      <c r="V612" s="83"/>
      <c r="W612" s="83"/>
      <c r="X612" s="83"/>
      <c r="Y612" s="83"/>
      <c r="Z612" s="83"/>
      <c r="AA612" s="83"/>
      <c r="AD612" s="22"/>
    </row>
    <row r="613" spans="2:30" ht="15" customHeight="1">
      <c r="B613" s="126">
        <v>11.32375</v>
      </c>
      <c r="C613" s="127"/>
      <c r="D613" s="88">
        <v>4.3428800000000001</v>
      </c>
      <c r="E613" s="89">
        <v>4.8410000000000002E-2</v>
      </c>
      <c r="F613" s="88">
        <v>4.77501</v>
      </c>
      <c r="G613" s="90">
        <v>9.2219999999999996E-2</v>
      </c>
      <c r="H613" s="89">
        <v>6.1755500000000003</v>
      </c>
      <c r="I613" s="90">
        <v>3.0277099999999999</v>
      </c>
      <c r="J613" s="83"/>
      <c r="K613" s="83"/>
      <c r="L613" s="83"/>
      <c r="M613" s="83"/>
      <c r="N613" s="83"/>
      <c r="O613" s="83"/>
      <c r="P613" s="83"/>
      <c r="Q613" s="83"/>
      <c r="R613" s="83"/>
      <c r="S613" s="83"/>
      <c r="T613" s="83"/>
      <c r="U613" s="83"/>
      <c r="V613" s="83"/>
      <c r="W613" s="83"/>
      <c r="X613" s="83"/>
      <c r="Y613" s="83"/>
      <c r="Z613" s="83"/>
      <c r="AA613" s="83"/>
      <c r="AD613" s="22"/>
    </row>
    <row r="614" spans="2:30" ht="15" customHeight="1">
      <c r="B614" s="126">
        <v>11.329000000000001</v>
      </c>
      <c r="C614" s="127"/>
      <c r="D614" s="88">
        <v>4.3323700000000001</v>
      </c>
      <c r="E614" s="89">
        <v>4.8779999999999997E-2</v>
      </c>
      <c r="F614" s="88">
        <v>4.7746599999999999</v>
      </c>
      <c r="G614" s="90">
        <v>9.2520000000000005E-2</v>
      </c>
      <c r="H614" s="89">
        <v>6.1748399999999997</v>
      </c>
      <c r="I614" s="90">
        <v>3.0263599999999999</v>
      </c>
      <c r="J614" s="83"/>
      <c r="K614" s="83"/>
      <c r="L614" s="83"/>
      <c r="M614" s="83"/>
      <c r="N614" s="83"/>
      <c r="O614" s="83"/>
      <c r="P614" s="83"/>
      <c r="Q614" s="83"/>
      <c r="R614" s="83"/>
      <c r="S614" s="83"/>
      <c r="T614" s="83"/>
      <c r="U614" s="83"/>
      <c r="V614" s="83"/>
      <c r="W614" s="83"/>
      <c r="X614" s="83"/>
      <c r="Y614" s="83"/>
      <c r="Z614" s="83"/>
      <c r="AA614" s="83"/>
      <c r="AD614" s="22"/>
    </row>
    <row r="615" spans="2:30" ht="15" customHeight="1">
      <c r="B615" s="126">
        <v>11.334250000000001</v>
      </c>
      <c r="C615" s="127"/>
      <c r="D615" s="88">
        <v>4.3238500000000002</v>
      </c>
      <c r="E615" s="89">
        <v>4.4690000000000001E-2</v>
      </c>
      <c r="F615" s="88">
        <v>4.7744499999999999</v>
      </c>
      <c r="G615" s="90">
        <v>9.2619999999999994E-2</v>
      </c>
      <c r="H615" s="89">
        <v>6.1737099999999998</v>
      </c>
      <c r="I615" s="90">
        <v>3.02529</v>
      </c>
      <c r="J615" s="83"/>
      <c r="K615" s="83"/>
      <c r="L615" s="83"/>
      <c r="M615" s="83"/>
      <c r="N615" s="83"/>
      <c r="O615" s="83"/>
      <c r="P615" s="83"/>
      <c r="Q615" s="83"/>
      <c r="R615" s="83"/>
      <c r="S615" s="83"/>
      <c r="T615" s="83"/>
      <c r="U615" s="83"/>
      <c r="V615" s="83"/>
      <c r="W615" s="83"/>
      <c r="X615" s="83"/>
      <c r="Y615" s="83"/>
      <c r="Z615" s="83"/>
      <c r="AA615" s="83"/>
      <c r="AD615" s="22"/>
    </row>
    <row r="616" spans="2:30" ht="15" customHeight="1">
      <c r="B616" s="126">
        <v>11.339499999999999</v>
      </c>
      <c r="C616" s="127"/>
      <c r="D616" s="88">
        <v>4.3177599999999998</v>
      </c>
      <c r="E616" s="89">
        <v>3.8550000000000001E-2</v>
      </c>
      <c r="F616" s="88">
        <v>4.7740600000000004</v>
      </c>
      <c r="G616" s="90">
        <v>9.2700000000000005E-2</v>
      </c>
      <c r="H616" s="89">
        <v>6.1736899999999997</v>
      </c>
      <c r="I616" s="90">
        <v>3.02502</v>
      </c>
      <c r="J616" s="83"/>
      <c r="K616" s="83"/>
      <c r="L616" s="83"/>
      <c r="M616" s="83"/>
      <c r="N616" s="83"/>
      <c r="O616" s="83"/>
      <c r="P616" s="83"/>
      <c r="Q616" s="83"/>
      <c r="R616" s="83"/>
      <c r="S616" s="83"/>
      <c r="T616" s="83"/>
      <c r="U616" s="83"/>
      <c r="V616" s="83"/>
      <c r="W616" s="83"/>
      <c r="X616" s="83"/>
      <c r="Y616" s="83"/>
      <c r="Z616" s="83"/>
      <c r="AA616" s="83"/>
      <c r="AD616" s="22"/>
    </row>
    <row r="617" spans="2:30" ht="15" customHeight="1">
      <c r="B617" s="126">
        <v>11.344749999999999</v>
      </c>
      <c r="C617" s="127"/>
      <c r="D617" s="88">
        <v>4.3157800000000002</v>
      </c>
      <c r="E617" s="89">
        <v>3.2120000000000003E-2</v>
      </c>
      <c r="F617" s="88">
        <v>4.7749899999999998</v>
      </c>
      <c r="G617" s="90">
        <v>9.1869999999999993E-2</v>
      </c>
      <c r="H617" s="89">
        <v>6.1745700000000001</v>
      </c>
      <c r="I617" s="90">
        <v>3.02325</v>
      </c>
      <c r="J617" s="83"/>
      <c r="K617" s="83"/>
      <c r="L617" s="83"/>
      <c r="M617" s="83"/>
      <c r="N617" s="83"/>
      <c r="O617" s="83"/>
      <c r="P617" s="83"/>
      <c r="Q617" s="83"/>
      <c r="R617" s="83"/>
      <c r="S617" s="83"/>
      <c r="T617" s="83"/>
      <c r="U617" s="83"/>
      <c r="V617" s="83"/>
      <c r="W617" s="83"/>
      <c r="X617" s="83"/>
      <c r="Y617" s="83"/>
      <c r="Z617" s="83"/>
      <c r="AA617" s="83"/>
      <c r="AD617" s="22"/>
    </row>
    <row r="618" spans="2:30" ht="15" customHeight="1">
      <c r="B618" s="126">
        <v>11.35</v>
      </c>
      <c r="C618" s="127"/>
      <c r="D618" s="88">
        <v>4.3146399999999998</v>
      </c>
      <c r="E618" s="89">
        <v>2.6100000000000002E-2</v>
      </c>
      <c r="F618" s="88">
        <v>4.7747700000000002</v>
      </c>
      <c r="G618" s="90">
        <v>9.2710000000000001E-2</v>
      </c>
      <c r="H618" s="89">
        <v>6.173</v>
      </c>
      <c r="I618" s="90">
        <v>3.0226899999999999</v>
      </c>
      <c r="J618" s="83"/>
      <c r="K618" s="83"/>
      <c r="L618" s="83"/>
      <c r="M618" s="83"/>
      <c r="N618" s="83"/>
      <c r="O618" s="83"/>
      <c r="P618" s="83"/>
      <c r="Q618" s="83"/>
      <c r="R618" s="83"/>
      <c r="S618" s="83"/>
      <c r="T618" s="83"/>
      <c r="U618" s="83"/>
      <c r="V618" s="83"/>
      <c r="W618" s="83"/>
      <c r="X618" s="83"/>
      <c r="Y618" s="83"/>
      <c r="Z618" s="83"/>
      <c r="AA618" s="83"/>
      <c r="AD618" s="22"/>
    </row>
    <row r="619" spans="2:30" ht="15" customHeight="1">
      <c r="B619" s="126">
        <v>11.35525</v>
      </c>
      <c r="C619" s="127"/>
      <c r="D619" s="88">
        <v>4.3155200000000002</v>
      </c>
      <c r="E619" s="89">
        <v>2.2259999999999999E-2</v>
      </c>
      <c r="F619" s="88">
        <v>4.7751799999999998</v>
      </c>
      <c r="G619" s="90">
        <v>9.3210000000000001E-2</v>
      </c>
      <c r="H619" s="89">
        <v>6.1736199999999997</v>
      </c>
      <c r="I619" s="90">
        <v>3.0224600000000001</v>
      </c>
      <c r="J619" s="83"/>
      <c r="K619" s="83"/>
      <c r="L619" s="83"/>
      <c r="M619" s="83"/>
      <c r="N619" s="83"/>
      <c r="O619" s="83"/>
      <c r="P619" s="83"/>
      <c r="Q619" s="83"/>
      <c r="R619" s="83"/>
      <c r="S619" s="83"/>
      <c r="T619" s="83"/>
      <c r="U619" s="83"/>
      <c r="V619" s="83"/>
      <c r="W619" s="83"/>
      <c r="X619" s="83"/>
      <c r="Y619" s="83"/>
      <c r="Z619" s="83"/>
      <c r="AA619" s="83"/>
      <c r="AD619" s="22"/>
    </row>
    <row r="620" spans="2:30" ht="15" customHeight="1">
      <c r="B620" s="126">
        <v>11.3605</v>
      </c>
      <c r="C620" s="127"/>
      <c r="D620" s="88">
        <v>4.3171299999999997</v>
      </c>
      <c r="E620" s="89">
        <v>1.7940000000000001E-2</v>
      </c>
      <c r="F620" s="88">
        <v>4.7762099999999998</v>
      </c>
      <c r="G620" s="90">
        <v>9.2899999999999996E-2</v>
      </c>
      <c r="H620" s="89">
        <v>6.1729900000000004</v>
      </c>
      <c r="I620" s="90">
        <v>3.0223300000000002</v>
      </c>
      <c r="J620" s="83"/>
      <c r="K620" s="83"/>
      <c r="L620" s="83"/>
      <c r="M620" s="83"/>
      <c r="N620" s="83"/>
      <c r="O620" s="83"/>
      <c r="P620" s="83"/>
      <c r="Q620" s="83"/>
      <c r="R620" s="83"/>
      <c r="S620" s="83"/>
      <c r="T620" s="83"/>
      <c r="U620" s="83"/>
      <c r="V620" s="83"/>
      <c r="W620" s="83"/>
      <c r="X620" s="83"/>
      <c r="Y620" s="83"/>
      <c r="Z620" s="83"/>
      <c r="AA620" s="83"/>
      <c r="AD620" s="22"/>
    </row>
    <row r="621" spans="2:30" ht="15" customHeight="1">
      <c r="B621" s="126">
        <v>11.36575</v>
      </c>
      <c r="C621" s="127"/>
      <c r="D621" s="88">
        <v>4.3178700000000001</v>
      </c>
      <c r="E621" s="89">
        <v>1.583E-2</v>
      </c>
      <c r="F621" s="88">
        <v>4.7759999999999998</v>
      </c>
      <c r="G621" s="90">
        <v>9.4009999999999996E-2</v>
      </c>
      <c r="H621" s="89">
        <v>6.1714200000000003</v>
      </c>
      <c r="I621" s="90">
        <v>3.0220199999999999</v>
      </c>
      <c r="J621" s="83"/>
      <c r="K621" s="83"/>
      <c r="L621" s="83"/>
      <c r="M621" s="83"/>
      <c r="N621" s="83"/>
      <c r="O621" s="83"/>
      <c r="P621" s="83"/>
      <c r="Q621" s="83"/>
      <c r="R621" s="83"/>
      <c r="S621" s="83"/>
      <c r="T621" s="83"/>
      <c r="U621" s="83"/>
      <c r="V621" s="83"/>
      <c r="W621" s="83"/>
      <c r="X621" s="83"/>
      <c r="Y621" s="83"/>
      <c r="Z621" s="83"/>
      <c r="AA621" s="83"/>
      <c r="AD621" s="22"/>
    </row>
    <row r="622" spans="2:30" ht="15" customHeight="1">
      <c r="B622" s="126">
        <v>11.371</v>
      </c>
      <c r="C622" s="127"/>
      <c r="D622" s="88">
        <v>4.3190200000000001</v>
      </c>
      <c r="E622" s="89">
        <v>1.3520000000000001E-2</v>
      </c>
      <c r="F622" s="88">
        <v>4.7757699999999996</v>
      </c>
      <c r="G622" s="90">
        <v>9.3509999999999996E-2</v>
      </c>
      <c r="H622" s="89">
        <v>6.1713500000000003</v>
      </c>
      <c r="I622" s="90">
        <v>3.0202200000000001</v>
      </c>
      <c r="J622" s="83"/>
      <c r="K622" s="83"/>
      <c r="L622" s="83"/>
      <c r="M622" s="83"/>
      <c r="N622" s="83"/>
      <c r="O622" s="83"/>
      <c r="P622" s="83"/>
      <c r="Q622" s="83"/>
      <c r="R622" s="83"/>
      <c r="S622" s="83"/>
      <c r="T622" s="83"/>
      <c r="U622" s="83"/>
      <c r="V622" s="83"/>
      <c r="W622" s="83"/>
      <c r="X622" s="83"/>
      <c r="Y622" s="83"/>
      <c r="Z622" s="83"/>
      <c r="AA622" s="83"/>
      <c r="AD622" s="22"/>
    </row>
    <row r="623" spans="2:30" ht="15" customHeight="1">
      <c r="B623" s="126">
        <v>11.376250000000001</v>
      </c>
      <c r="C623" s="127"/>
      <c r="D623" s="88">
        <v>4.3201099999999997</v>
      </c>
      <c r="E623" s="89">
        <v>1.299E-2</v>
      </c>
      <c r="F623" s="88">
        <v>4.7759099999999997</v>
      </c>
      <c r="G623" s="90">
        <v>9.3950000000000006E-2</v>
      </c>
      <c r="H623" s="89">
        <v>6.1699000000000002</v>
      </c>
      <c r="I623" s="90">
        <v>3.0201699999999998</v>
      </c>
      <c r="J623" s="83"/>
      <c r="K623" s="83"/>
      <c r="L623" s="83"/>
      <c r="M623" s="83"/>
      <c r="N623" s="83"/>
      <c r="O623" s="83"/>
      <c r="P623" s="83"/>
      <c r="Q623" s="83"/>
      <c r="R623" s="83"/>
      <c r="S623" s="83"/>
      <c r="T623" s="83"/>
      <c r="U623" s="83"/>
      <c r="V623" s="83"/>
      <c r="W623" s="83"/>
      <c r="X623" s="83"/>
      <c r="Y623" s="83"/>
      <c r="Z623" s="83"/>
      <c r="AA623" s="83"/>
      <c r="AD623" s="22"/>
    </row>
    <row r="624" spans="2:30" ht="15" customHeight="1">
      <c r="B624" s="126">
        <v>11.381500000000001</v>
      </c>
      <c r="C624" s="127"/>
      <c r="D624" s="88">
        <v>4.3219000000000003</v>
      </c>
      <c r="E624" s="89">
        <v>1.093E-2</v>
      </c>
      <c r="F624" s="88">
        <v>4.7774000000000001</v>
      </c>
      <c r="G624" s="90">
        <v>9.4E-2</v>
      </c>
      <c r="H624" s="89">
        <v>6.1715600000000004</v>
      </c>
      <c r="I624" s="90">
        <v>3.0215700000000001</v>
      </c>
      <c r="J624" s="83"/>
      <c r="K624" s="83"/>
      <c r="L624" s="83"/>
      <c r="M624" s="83"/>
      <c r="N624" s="83"/>
      <c r="O624" s="83"/>
      <c r="P624" s="83"/>
      <c r="Q624" s="83"/>
      <c r="R624" s="83"/>
      <c r="S624" s="83"/>
      <c r="T624" s="83"/>
      <c r="U624" s="83"/>
      <c r="V624" s="83"/>
      <c r="W624" s="83"/>
      <c r="X624" s="83"/>
      <c r="Y624" s="83"/>
      <c r="Z624" s="83"/>
      <c r="AA624" s="83"/>
      <c r="AD624" s="22"/>
    </row>
    <row r="625" spans="2:30" ht="15" customHeight="1">
      <c r="B625" s="126">
        <v>11.386749999999999</v>
      </c>
      <c r="C625" s="127"/>
      <c r="D625" s="88">
        <v>4.3222899999999997</v>
      </c>
      <c r="E625" s="89">
        <v>1.0410000000000001E-2</v>
      </c>
      <c r="F625" s="88">
        <v>4.7760800000000003</v>
      </c>
      <c r="G625" s="90">
        <v>9.4339999999999993E-2</v>
      </c>
      <c r="H625" s="89">
        <v>6.1689600000000002</v>
      </c>
      <c r="I625" s="90">
        <v>3.01973</v>
      </c>
      <c r="J625" s="83"/>
      <c r="K625" s="83"/>
      <c r="L625" s="83"/>
      <c r="M625" s="83"/>
      <c r="N625" s="83"/>
      <c r="O625" s="83"/>
      <c r="P625" s="83"/>
      <c r="Q625" s="83"/>
      <c r="R625" s="83"/>
      <c r="S625" s="83"/>
      <c r="T625" s="83"/>
      <c r="U625" s="83"/>
      <c r="V625" s="83"/>
      <c r="W625" s="83"/>
      <c r="X625" s="83"/>
      <c r="Y625" s="83"/>
      <c r="Z625" s="83"/>
      <c r="AA625" s="83"/>
      <c r="AD625" s="22"/>
    </row>
    <row r="626" spans="2:30" ht="15" customHeight="1">
      <c r="B626" s="126">
        <v>11.391999999999999</v>
      </c>
      <c r="C626" s="127"/>
      <c r="D626" s="88">
        <v>4.3228400000000002</v>
      </c>
      <c r="E626" s="89">
        <v>9.4504600000000008E-3</v>
      </c>
      <c r="F626" s="88">
        <v>4.7759499999999999</v>
      </c>
      <c r="G626" s="90">
        <v>9.4640000000000002E-2</v>
      </c>
      <c r="H626" s="89">
        <v>6.1673499999999999</v>
      </c>
      <c r="I626" s="90">
        <v>3.0187599999999999</v>
      </c>
      <c r="J626" s="83"/>
      <c r="K626" s="83"/>
      <c r="L626" s="83"/>
      <c r="M626" s="83"/>
      <c r="N626" s="83"/>
      <c r="O626" s="83"/>
      <c r="P626" s="83"/>
      <c r="Q626" s="83"/>
      <c r="R626" s="83"/>
      <c r="S626" s="83"/>
      <c r="T626" s="83"/>
      <c r="U626" s="83"/>
      <c r="V626" s="83"/>
      <c r="W626" s="83"/>
      <c r="X626" s="83"/>
      <c r="Y626" s="83"/>
      <c r="Z626" s="83"/>
      <c r="AA626" s="83"/>
      <c r="AD626" s="22"/>
    </row>
    <row r="627" spans="2:30" ht="15" customHeight="1">
      <c r="B627" s="126">
        <v>11.39725</v>
      </c>
      <c r="C627" s="127"/>
      <c r="D627" s="88">
        <v>4.3237500000000004</v>
      </c>
      <c r="E627" s="89">
        <v>8.0125400000000003E-3</v>
      </c>
      <c r="F627" s="88">
        <v>4.7757899999999998</v>
      </c>
      <c r="G627" s="90">
        <v>9.4270000000000007E-2</v>
      </c>
      <c r="H627" s="89">
        <v>6.1678499999999996</v>
      </c>
      <c r="I627" s="90">
        <v>3.01728</v>
      </c>
      <c r="J627" s="83"/>
      <c r="K627" s="83"/>
      <c r="L627" s="83"/>
      <c r="M627" s="83"/>
      <c r="N627" s="83"/>
      <c r="O627" s="83"/>
      <c r="P627" s="83"/>
      <c r="Q627" s="83"/>
      <c r="R627" s="83"/>
      <c r="S627" s="83"/>
      <c r="T627" s="83"/>
      <c r="U627" s="83"/>
      <c r="V627" s="83"/>
      <c r="W627" s="83"/>
      <c r="X627" s="83"/>
      <c r="Y627" s="83"/>
      <c r="Z627" s="83"/>
      <c r="AA627" s="83"/>
      <c r="AD627" s="22"/>
    </row>
    <row r="628" spans="2:30" ht="15" customHeight="1">
      <c r="B628" s="126">
        <v>11.4025</v>
      </c>
      <c r="C628" s="127"/>
      <c r="D628" s="88">
        <v>4.3249599999999999</v>
      </c>
      <c r="E628" s="89">
        <v>8.2536199999999997E-3</v>
      </c>
      <c r="F628" s="88">
        <v>4.7757500000000004</v>
      </c>
      <c r="G628" s="90">
        <v>9.529E-2</v>
      </c>
      <c r="H628" s="89">
        <v>6.1668799999999999</v>
      </c>
      <c r="I628" s="90">
        <v>3.0171000000000001</v>
      </c>
      <c r="J628" s="83"/>
      <c r="K628" s="83"/>
      <c r="L628" s="83"/>
      <c r="M628" s="83"/>
      <c r="N628" s="83"/>
      <c r="O628" s="83"/>
      <c r="P628" s="83"/>
      <c r="Q628" s="83"/>
      <c r="R628" s="83"/>
      <c r="S628" s="83"/>
      <c r="T628" s="83"/>
      <c r="U628" s="83"/>
      <c r="V628" s="83"/>
      <c r="W628" s="83"/>
      <c r="X628" s="83"/>
      <c r="Y628" s="83"/>
      <c r="Z628" s="83"/>
      <c r="AA628" s="83"/>
      <c r="AD628" s="22"/>
    </row>
    <row r="629" spans="2:30" ht="15" customHeight="1">
      <c r="B629" s="126">
        <v>11.40775</v>
      </c>
      <c r="C629" s="127"/>
      <c r="D629" s="88">
        <v>4.3249700000000004</v>
      </c>
      <c r="E629" s="89">
        <v>7.7225799999999997E-3</v>
      </c>
      <c r="F629" s="88">
        <v>4.7758599999999998</v>
      </c>
      <c r="G629" s="90">
        <v>9.5829999999999999E-2</v>
      </c>
      <c r="H629" s="89">
        <v>6.1652100000000001</v>
      </c>
      <c r="I629" s="90">
        <v>3.01627</v>
      </c>
      <c r="J629" s="83"/>
      <c r="K629" s="83"/>
      <c r="L629" s="83"/>
      <c r="M629" s="83"/>
      <c r="N629" s="83"/>
      <c r="O629" s="83"/>
      <c r="P629" s="83"/>
      <c r="Q629" s="83"/>
      <c r="R629" s="83"/>
      <c r="S629" s="83"/>
      <c r="T629" s="83"/>
      <c r="U629" s="83"/>
      <c r="V629" s="83"/>
      <c r="W629" s="83"/>
      <c r="X629" s="83"/>
      <c r="Y629" s="83"/>
      <c r="Z629" s="83"/>
      <c r="AA629" s="83"/>
      <c r="AD629" s="22"/>
    </row>
    <row r="630" spans="2:30" ht="15" customHeight="1">
      <c r="B630" s="126">
        <v>11.413</v>
      </c>
      <c r="C630" s="127"/>
      <c r="D630" s="88">
        <v>4.3261700000000003</v>
      </c>
      <c r="E630" s="89">
        <v>7.4289500000000001E-3</v>
      </c>
      <c r="F630" s="88">
        <v>4.77691</v>
      </c>
      <c r="G630" s="90">
        <v>9.5750000000000002E-2</v>
      </c>
      <c r="H630" s="89">
        <v>6.1664300000000001</v>
      </c>
      <c r="I630" s="90">
        <v>3.0162900000000001</v>
      </c>
      <c r="J630" s="83"/>
      <c r="K630" s="83"/>
      <c r="L630" s="83"/>
      <c r="M630" s="83"/>
      <c r="N630" s="83"/>
      <c r="O630" s="83"/>
      <c r="P630" s="83"/>
      <c r="Q630" s="83"/>
      <c r="R630" s="83"/>
      <c r="S630" s="83"/>
      <c r="T630" s="83"/>
      <c r="U630" s="83"/>
      <c r="V630" s="83"/>
      <c r="W630" s="83"/>
      <c r="X630" s="83"/>
      <c r="Y630" s="83"/>
      <c r="Z630" s="83"/>
      <c r="AA630" s="83"/>
      <c r="AD630" s="22"/>
    </row>
    <row r="631" spans="2:30" ht="15" customHeight="1">
      <c r="B631" s="126">
        <v>11.41825</v>
      </c>
      <c r="C631" s="127"/>
      <c r="D631" s="88">
        <v>4.3267300000000004</v>
      </c>
      <c r="E631" s="89">
        <v>6.8737399999999997E-3</v>
      </c>
      <c r="F631" s="88">
        <v>4.7762200000000004</v>
      </c>
      <c r="G631" s="90">
        <v>9.5299999999999996E-2</v>
      </c>
      <c r="H631" s="89">
        <v>6.1647400000000001</v>
      </c>
      <c r="I631" s="90">
        <v>3.0147400000000002</v>
      </c>
      <c r="J631" s="83"/>
      <c r="K631" s="83"/>
      <c r="L631" s="83"/>
      <c r="M631" s="83"/>
      <c r="N631" s="83"/>
      <c r="O631" s="83"/>
      <c r="P631" s="83"/>
      <c r="Q631" s="83"/>
      <c r="R631" s="83"/>
      <c r="S631" s="83"/>
      <c r="T631" s="83"/>
      <c r="U631" s="83"/>
      <c r="V631" s="83"/>
      <c r="W631" s="83"/>
      <c r="X631" s="83"/>
      <c r="Y631" s="83"/>
      <c r="Z631" s="83"/>
      <c r="AA631" s="83"/>
      <c r="AD631" s="22"/>
    </row>
    <row r="632" spans="2:30" ht="15" customHeight="1">
      <c r="B632" s="126">
        <v>11.423500000000001</v>
      </c>
      <c r="C632" s="127"/>
      <c r="D632" s="88">
        <v>4.3271300000000004</v>
      </c>
      <c r="E632" s="89">
        <v>5.9887500000000001E-3</v>
      </c>
      <c r="F632" s="88">
        <v>4.7768699999999997</v>
      </c>
      <c r="G632" s="90">
        <v>9.4829999999999998E-2</v>
      </c>
      <c r="H632" s="89">
        <v>6.1653000000000002</v>
      </c>
      <c r="I632" s="90">
        <v>3.0139900000000002</v>
      </c>
      <c r="J632" s="83"/>
      <c r="K632" s="83"/>
      <c r="L632" s="83"/>
      <c r="M632" s="83"/>
      <c r="N632" s="83"/>
      <c r="O632" s="83"/>
      <c r="P632" s="83"/>
      <c r="Q632" s="83"/>
      <c r="R632" s="83"/>
      <c r="S632" s="83"/>
      <c r="T632" s="83"/>
      <c r="U632" s="83"/>
      <c r="V632" s="83"/>
      <c r="W632" s="83"/>
      <c r="X632" s="83"/>
      <c r="Y632" s="83"/>
      <c r="Z632" s="83"/>
      <c r="AA632" s="83"/>
      <c r="AD632" s="22"/>
    </row>
    <row r="633" spans="2:30" ht="15" customHeight="1">
      <c r="B633" s="126">
        <v>11.428750000000001</v>
      </c>
      <c r="C633" s="127"/>
      <c r="D633" s="88">
        <v>4.3282600000000002</v>
      </c>
      <c r="E633" s="89">
        <v>6.14272E-3</v>
      </c>
      <c r="F633" s="88">
        <v>4.7772199999999998</v>
      </c>
      <c r="G633" s="90">
        <v>9.5820000000000002E-2</v>
      </c>
      <c r="H633" s="89">
        <v>6.1645200000000004</v>
      </c>
      <c r="I633" s="90">
        <v>3.0133200000000002</v>
      </c>
      <c r="J633" s="83"/>
      <c r="K633" s="83"/>
      <c r="L633" s="83"/>
      <c r="M633" s="83"/>
      <c r="N633" s="83"/>
      <c r="O633" s="83"/>
      <c r="P633" s="83"/>
      <c r="Q633" s="83"/>
      <c r="R633" s="83"/>
      <c r="S633" s="83"/>
      <c r="T633" s="83"/>
      <c r="U633" s="83"/>
      <c r="V633" s="83"/>
      <c r="W633" s="83"/>
      <c r="X633" s="83"/>
      <c r="Y633" s="83"/>
      <c r="Z633" s="83"/>
      <c r="AA633" s="83"/>
      <c r="AD633" s="22"/>
    </row>
    <row r="634" spans="2:30" ht="15" customHeight="1">
      <c r="B634" s="126">
        <v>11.433999999999999</v>
      </c>
      <c r="C634" s="127"/>
      <c r="D634" s="88">
        <v>4.3281499999999999</v>
      </c>
      <c r="E634" s="89">
        <v>5.1616700000000001E-3</v>
      </c>
      <c r="F634" s="88">
        <v>4.7765599999999999</v>
      </c>
      <c r="G634" s="90">
        <v>9.4729999999999995E-2</v>
      </c>
      <c r="H634" s="89">
        <v>6.1650600000000004</v>
      </c>
      <c r="I634" s="90">
        <v>3.0112999999999999</v>
      </c>
      <c r="J634" s="83"/>
      <c r="K634" s="83"/>
      <c r="L634" s="83"/>
      <c r="M634" s="83"/>
      <c r="N634" s="83"/>
      <c r="O634" s="83"/>
      <c r="P634" s="83"/>
      <c r="Q634" s="83"/>
      <c r="R634" s="83"/>
      <c r="S634" s="83"/>
      <c r="T634" s="83"/>
      <c r="U634" s="83"/>
      <c r="V634" s="83"/>
      <c r="W634" s="83"/>
      <c r="X634" s="83"/>
      <c r="Y634" s="83"/>
      <c r="Z634" s="83"/>
      <c r="AA634" s="83"/>
      <c r="AD634" s="22"/>
    </row>
    <row r="635" spans="2:30" ht="15" customHeight="1">
      <c r="B635" s="126">
        <v>11.439249999999999</v>
      </c>
      <c r="C635" s="127"/>
      <c r="D635" s="88">
        <v>4.3294800000000002</v>
      </c>
      <c r="E635" s="89">
        <v>5.4659399999999999E-3</v>
      </c>
      <c r="F635" s="88">
        <v>4.7776300000000003</v>
      </c>
      <c r="G635" s="90">
        <v>9.5299999999999996E-2</v>
      </c>
      <c r="H635" s="89">
        <v>6.1647800000000004</v>
      </c>
      <c r="I635" s="90">
        <v>3.0106799999999998</v>
      </c>
      <c r="J635" s="83"/>
      <c r="K635" s="83"/>
      <c r="L635" s="83"/>
      <c r="M635" s="83"/>
      <c r="N635" s="83"/>
      <c r="O635" s="83"/>
      <c r="P635" s="83"/>
      <c r="Q635" s="83"/>
      <c r="R635" s="83"/>
      <c r="S635" s="83"/>
      <c r="T635" s="83"/>
      <c r="U635" s="83"/>
      <c r="V635" s="83"/>
      <c r="W635" s="83"/>
      <c r="X635" s="83"/>
      <c r="Y635" s="83"/>
      <c r="Z635" s="83"/>
      <c r="AA635" s="83"/>
      <c r="AD635" s="22"/>
    </row>
    <row r="636" spans="2:30" ht="15" customHeight="1">
      <c r="B636" s="126">
        <v>11.4445</v>
      </c>
      <c r="C636" s="127"/>
      <c r="D636" s="88">
        <v>4.3304200000000002</v>
      </c>
      <c r="E636" s="89">
        <v>5.8497100000000002E-3</v>
      </c>
      <c r="F636" s="88">
        <v>4.7772899999999998</v>
      </c>
      <c r="G636" s="90">
        <v>9.529E-2</v>
      </c>
      <c r="H636" s="89">
        <v>6.1635600000000004</v>
      </c>
      <c r="I636" s="90">
        <v>3.0108199999999998</v>
      </c>
      <c r="J636" s="83"/>
      <c r="K636" s="83"/>
      <c r="L636" s="83"/>
      <c r="M636" s="83"/>
      <c r="N636" s="83"/>
      <c r="O636" s="83"/>
      <c r="P636" s="83"/>
      <c r="Q636" s="83"/>
      <c r="R636" s="83"/>
      <c r="S636" s="83"/>
      <c r="T636" s="83"/>
      <c r="U636" s="83"/>
      <c r="V636" s="83"/>
      <c r="W636" s="83"/>
      <c r="X636" s="83"/>
      <c r="Y636" s="83"/>
      <c r="Z636" s="83"/>
      <c r="AA636" s="83"/>
      <c r="AD636" s="22"/>
    </row>
    <row r="637" spans="2:30" ht="15" customHeight="1">
      <c r="B637" s="126">
        <v>11.44975</v>
      </c>
      <c r="C637" s="127"/>
      <c r="D637" s="88">
        <v>4.3303399999999996</v>
      </c>
      <c r="E637" s="89">
        <v>6.0670400000000001E-3</v>
      </c>
      <c r="F637" s="88">
        <v>4.7774400000000004</v>
      </c>
      <c r="G637" s="90">
        <v>9.6119999999999997E-2</v>
      </c>
      <c r="H637" s="89">
        <v>6.1623299999999999</v>
      </c>
      <c r="I637" s="90">
        <v>3.0103800000000001</v>
      </c>
      <c r="J637" s="83"/>
      <c r="K637" s="83"/>
      <c r="L637" s="83"/>
      <c r="M637" s="83"/>
      <c r="N637" s="83"/>
      <c r="O637" s="83"/>
      <c r="P637" s="83"/>
      <c r="Q637" s="83"/>
      <c r="R637" s="83"/>
      <c r="S637" s="83"/>
      <c r="T637" s="83"/>
      <c r="U637" s="83"/>
      <c r="V637" s="83"/>
      <c r="W637" s="83"/>
      <c r="X637" s="83"/>
      <c r="Y637" s="83"/>
      <c r="Z637" s="83"/>
      <c r="AA637" s="83"/>
      <c r="AD637" s="22"/>
    </row>
    <row r="638" spans="2:30" ht="15" customHeight="1">
      <c r="B638" s="126">
        <v>11.455</v>
      </c>
      <c r="C638" s="127"/>
      <c r="D638" s="88">
        <v>4.33033</v>
      </c>
      <c r="E638" s="89">
        <v>5.0791899999999999E-3</v>
      </c>
      <c r="F638" s="88">
        <v>4.7771699999999999</v>
      </c>
      <c r="G638" s="90">
        <v>9.5350000000000004E-2</v>
      </c>
      <c r="H638" s="89">
        <v>6.1619700000000002</v>
      </c>
      <c r="I638" s="90">
        <v>3.00841</v>
      </c>
      <c r="J638" s="83"/>
      <c r="K638" s="83"/>
      <c r="L638" s="83"/>
      <c r="M638" s="83"/>
      <c r="N638" s="83"/>
      <c r="O638" s="83"/>
      <c r="P638" s="83"/>
      <c r="Q638" s="83"/>
      <c r="R638" s="83"/>
      <c r="S638" s="83"/>
      <c r="T638" s="83"/>
      <c r="U638" s="83"/>
      <c r="V638" s="83"/>
      <c r="W638" s="83"/>
      <c r="X638" s="83"/>
      <c r="Y638" s="83"/>
      <c r="Z638" s="83"/>
      <c r="AA638" s="83"/>
      <c r="AD638" s="22"/>
    </row>
    <row r="639" spans="2:30" ht="15" customHeight="1">
      <c r="B639" s="126">
        <v>11.46025</v>
      </c>
      <c r="C639" s="127"/>
      <c r="D639" s="88">
        <v>4.3308200000000001</v>
      </c>
      <c r="E639" s="89">
        <v>5.9491700000000002E-3</v>
      </c>
      <c r="F639" s="88">
        <v>4.7775100000000004</v>
      </c>
      <c r="G639" s="90">
        <v>9.6140000000000003E-2</v>
      </c>
      <c r="H639" s="89">
        <v>6.1614199999999997</v>
      </c>
      <c r="I639" s="90">
        <v>3.0085799999999998</v>
      </c>
      <c r="J639" s="83"/>
      <c r="K639" s="83"/>
      <c r="L639" s="83"/>
      <c r="M639" s="83"/>
      <c r="N639" s="83"/>
      <c r="O639" s="83"/>
      <c r="P639" s="83"/>
      <c r="Q639" s="83"/>
      <c r="R639" s="83"/>
      <c r="S639" s="83"/>
      <c r="T639" s="83"/>
      <c r="U639" s="83"/>
      <c r="V639" s="83"/>
      <c r="W639" s="83"/>
      <c r="X639" s="83"/>
      <c r="Y639" s="83"/>
      <c r="Z639" s="83"/>
      <c r="AA639" s="83"/>
      <c r="AD639" s="22"/>
    </row>
    <row r="640" spans="2:30" ht="15" customHeight="1">
      <c r="B640" s="126">
        <v>11.4655</v>
      </c>
      <c r="C640" s="127"/>
      <c r="D640" s="88">
        <v>4.3309699999999998</v>
      </c>
      <c r="E640" s="89">
        <v>5.68266E-3</v>
      </c>
      <c r="F640" s="88">
        <v>4.7769500000000003</v>
      </c>
      <c r="G640" s="90">
        <v>9.5729999999999996E-2</v>
      </c>
      <c r="H640" s="89">
        <v>6.1604400000000004</v>
      </c>
      <c r="I640" s="90">
        <v>3.0070299999999999</v>
      </c>
      <c r="J640" s="83"/>
      <c r="K640" s="83"/>
      <c r="L640" s="83"/>
      <c r="M640" s="83"/>
      <c r="N640" s="83"/>
      <c r="O640" s="83"/>
      <c r="P640" s="83"/>
      <c r="Q640" s="83"/>
      <c r="R640" s="83"/>
      <c r="S640" s="83"/>
      <c r="T640" s="83"/>
      <c r="U640" s="83"/>
      <c r="V640" s="83"/>
      <c r="W640" s="83"/>
      <c r="X640" s="83"/>
      <c r="Y640" s="83"/>
      <c r="Z640" s="83"/>
      <c r="AA640" s="83"/>
      <c r="AD640" s="22"/>
    </row>
    <row r="641" spans="2:30" ht="15" customHeight="1">
      <c r="B641" s="126">
        <v>11.470750000000001</v>
      </c>
      <c r="C641" s="127"/>
      <c r="D641" s="88">
        <v>4.3318199999999996</v>
      </c>
      <c r="E641" s="89">
        <v>5.9930299999999999E-3</v>
      </c>
      <c r="F641" s="88">
        <v>4.7773700000000003</v>
      </c>
      <c r="G641" s="90">
        <v>9.6430000000000002E-2</v>
      </c>
      <c r="H641" s="89">
        <v>6.1600700000000002</v>
      </c>
      <c r="I641" s="90">
        <v>3.0076499999999999</v>
      </c>
      <c r="J641" s="83"/>
      <c r="K641" s="83"/>
      <c r="L641" s="83"/>
      <c r="M641" s="83"/>
      <c r="N641" s="83"/>
      <c r="O641" s="83"/>
      <c r="P641" s="83"/>
      <c r="Q641" s="83"/>
      <c r="R641" s="83"/>
      <c r="S641" s="83"/>
      <c r="T641" s="83"/>
      <c r="U641" s="83"/>
      <c r="V641" s="83"/>
      <c r="W641" s="83"/>
      <c r="X641" s="83"/>
      <c r="Y641" s="83"/>
      <c r="Z641" s="83"/>
      <c r="AA641" s="83"/>
      <c r="AD641" s="22"/>
    </row>
    <row r="642" spans="2:30" ht="15" customHeight="1">
      <c r="B642" s="126">
        <v>11.476000000000001</v>
      </c>
      <c r="C642" s="127"/>
      <c r="D642" s="88">
        <v>4.3316600000000003</v>
      </c>
      <c r="E642" s="89">
        <v>5.5410099999999999E-3</v>
      </c>
      <c r="F642" s="88">
        <v>4.77684</v>
      </c>
      <c r="G642" s="90">
        <v>9.5699999999999993E-2</v>
      </c>
      <c r="H642" s="89">
        <v>6.1595500000000003</v>
      </c>
      <c r="I642" s="90">
        <v>3.0056500000000002</v>
      </c>
      <c r="J642" s="83"/>
      <c r="K642" s="83"/>
      <c r="L642" s="83"/>
      <c r="M642" s="83"/>
      <c r="N642" s="83"/>
      <c r="O642" s="83"/>
      <c r="P642" s="83"/>
      <c r="Q642" s="83"/>
      <c r="R642" s="83"/>
      <c r="S642" s="83"/>
      <c r="T642" s="83"/>
      <c r="U642" s="83"/>
      <c r="V642" s="83"/>
      <c r="W642" s="83"/>
      <c r="X642" s="83"/>
      <c r="Y642" s="83"/>
      <c r="Z642" s="83"/>
      <c r="AA642" s="83"/>
      <c r="AD642" s="22"/>
    </row>
    <row r="643" spans="2:30" ht="15" customHeight="1">
      <c r="B643" s="126">
        <v>11.481249999999999</v>
      </c>
      <c r="C643" s="127"/>
      <c r="D643" s="88">
        <v>4.3322000000000003</v>
      </c>
      <c r="E643" s="89">
        <v>5.9494999999999999E-3</v>
      </c>
      <c r="F643" s="88">
        <v>4.7769700000000004</v>
      </c>
      <c r="G643" s="90">
        <v>9.6229999999999996E-2</v>
      </c>
      <c r="H643" s="89">
        <v>6.1585400000000003</v>
      </c>
      <c r="I643" s="90">
        <v>3.0059200000000001</v>
      </c>
      <c r="J643" s="83"/>
      <c r="K643" s="83"/>
      <c r="L643" s="83"/>
      <c r="M643" s="83"/>
      <c r="N643" s="83"/>
      <c r="O643" s="83"/>
      <c r="P643" s="83"/>
      <c r="Q643" s="83"/>
      <c r="R643" s="83"/>
      <c r="S643" s="83"/>
      <c r="T643" s="83"/>
      <c r="U643" s="83"/>
      <c r="V643" s="83"/>
      <c r="W643" s="83"/>
      <c r="X643" s="83"/>
      <c r="Y643" s="83"/>
      <c r="Z643" s="83"/>
      <c r="AA643" s="83"/>
      <c r="AD643" s="22"/>
    </row>
    <row r="644" spans="2:30" ht="15" customHeight="1">
      <c r="B644" s="126">
        <v>11.486499999999999</v>
      </c>
      <c r="C644" s="127"/>
      <c r="D644" s="88">
        <v>4.3322200000000004</v>
      </c>
      <c r="E644" s="89">
        <v>5.4900799999999996E-3</v>
      </c>
      <c r="F644" s="88">
        <v>4.7778099999999997</v>
      </c>
      <c r="G644" s="90">
        <v>9.64E-2</v>
      </c>
      <c r="H644" s="89">
        <v>6.1577200000000003</v>
      </c>
      <c r="I644" s="90">
        <v>3.0041899999999999</v>
      </c>
      <c r="J644" s="83"/>
      <c r="K644" s="83"/>
      <c r="L644" s="83"/>
      <c r="M644" s="83"/>
      <c r="N644" s="83"/>
      <c r="O644" s="83"/>
      <c r="P644" s="83"/>
      <c r="Q644" s="83"/>
      <c r="R644" s="83"/>
      <c r="S644" s="83"/>
      <c r="T644" s="83"/>
      <c r="U644" s="83"/>
      <c r="V644" s="83"/>
      <c r="W644" s="83"/>
      <c r="X644" s="83"/>
      <c r="Y644" s="83"/>
      <c r="Z644" s="83"/>
      <c r="AA644" s="83"/>
      <c r="AD644" s="22"/>
    </row>
    <row r="645" spans="2:30" ht="15" customHeight="1">
      <c r="B645" s="126">
        <v>11.49175</v>
      </c>
      <c r="C645" s="127"/>
      <c r="D645" s="88">
        <v>4.3327</v>
      </c>
      <c r="E645" s="89">
        <v>5.7405499999999996E-3</v>
      </c>
      <c r="F645" s="88">
        <v>4.7767299999999997</v>
      </c>
      <c r="G645" s="90">
        <v>9.6170000000000005E-2</v>
      </c>
      <c r="H645" s="89">
        <v>6.15754</v>
      </c>
      <c r="I645" s="90">
        <v>3.0023399999999998</v>
      </c>
      <c r="J645" s="83"/>
      <c r="K645" s="83"/>
      <c r="L645" s="83"/>
      <c r="M645" s="83"/>
      <c r="N645" s="83"/>
      <c r="O645" s="83"/>
      <c r="P645" s="83"/>
      <c r="Q645" s="83"/>
      <c r="R645" s="83"/>
      <c r="S645" s="83"/>
      <c r="T645" s="83"/>
      <c r="U645" s="83"/>
      <c r="V645" s="83"/>
      <c r="W645" s="83"/>
      <c r="X645" s="83"/>
      <c r="Y645" s="83"/>
      <c r="Z645" s="83"/>
      <c r="AA645" s="83"/>
      <c r="AD645" s="22"/>
    </row>
    <row r="646" spans="2:30" ht="15" customHeight="1">
      <c r="B646" s="126">
        <v>11.497</v>
      </c>
      <c r="C646" s="127"/>
      <c r="D646" s="88">
        <v>4.3319999999999999</v>
      </c>
      <c r="E646" s="89">
        <v>5.6502899999999997E-3</v>
      </c>
      <c r="F646" s="88">
        <v>4.7767900000000001</v>
      </c>
      <c r="G646" s="90">
        <v>9.6500000000000002E-2</v>
      </c>
      <c r="H646" s="89">
        <v>6.1549800000000001</v>
      </c>
      <c r="I646" s="90">
        <v>3.0031599999999998</v>
      </c>
      <c r="J646" s="83"/>
      <c r="K646" s="83"/>
      <c r="L646" s="83"/>
      <c r="M646" s="83"/>
      <c r="N646" s="83"/>
      <c r="O646" s="83"/>
      <c r="P646" s="83"/>
      <c r="Q646" s="83"/>
      <c r="R646" s="83"/>
      <c r="S646" s="83"/>
      <c r="T646" s="83"/>
      <c r="U646" s="83"/>
      <c r="V646" s="83"/>
      <c r="W646" s="83"/>
      <c r="X646" s="83"/>
      <c r="Y646" s="83"/>
      <c r="Z646" s="83"/>
      <c r="AA646" s="83"/>
      <c r="AD646" s="22"/>
    </row>
    <row r="647" spans="2:30" ht="15" customHeight="1">
      <c r="B647" s="126">
        <v>11.50225</v>
      </c>
      <c r="C647" s="127"/>
      <c r="D647" s="88">
        <v>4.3330900000000003</v>
      </c>
      <c r="E647" s="89">
        <v>5.3958799999999996E-3</v>
      </c>
      <c r="F647" s="88">
        <v>4.7769700000000004</v>
      </c>
      <c r="G647" s="90">
        <v>9.6360000000000001E-2</v>
      </c>
      <c r="H647" s="89">
        <v>6.1569799999999999</v>
      </c>
      <c r="I647" s="90">
        <v>3.00196</v>
      </c>
      <c r="J647" s="83"/>
      <c r="K647" s="83"/>
      <c r="L647" s="83"/>
      <c r="M647" s="83"/>
      <c r="N647" s="83"/>
      <c r="O647" s="83"/>
      <c r="P647" s="83"/>
      <c r="Q647" s="83"/>
      <c r="R647" s="83"/>
      <c r="S647" s="83"/>
      <c r="T647" s="83"/>
      <c r="U647" s="83"/>
      <c r="V647" s="83"/>
      <c r="W647" s="83"/>
      <c r="X647" s="83"/>
      <c r="Y647" s="83"/>
      <c r="Z647" s="83"/>
      <c r="AA647" s="83"/>
      <c r="AD647" s="22"/>
    </row>
    <row r="648" spans="2:30" ht="15" customHeight="1">
      <c r="B648" s="126">
        <v>11.5075</v>
      </c>
      <c r="C648" s="127"/>
      <c r="D648" s="88">
        <v>4.3328899999999999</v>
      </c>
      <c r="E648" s="89">
        <v>4.9243799999999999E-3</v>
      </c>
      <c r="F648" s="88">
        <v>4.7770799999999998</v>
      </c>
      <c r="G648" s="90">
        <v>9.5320000000000002E-2</v>
      </c>
      <c r="H648" s="89">
        <v>6.1551999999999998</v>
      </c>
      <c r="I648" s="90">
        <v>2.9993599999999998</v>
      </c>
      <c r="J648" s="83"/>
      <c r="K648" s="83"/>
      <c r="L648" s="83"/>
      <c r="M648" s="83"/>
      <c r="N648" s="83"/>
      <c r="O648" s="83"/>
      <c r="P648" s="83"/>
      <c r="Q648" s="83"/>
      <c r="R648" s="83"/>
      <c r="S648" s="83"/>
      <c r="T648" s="83"/>
      <c r="U648" s="83"/>
      <c r="V648" s="83"/>
      <c r="W648" s="83"/>
      <c r="X648" s="83"/>
      <c r="Y648" s="83"/>
      <c r="Z648" s="83"/>
      <c r="AA648" s="83"/>
      <c r="AD648" s="22"/>
    </row>
    <row r="649" spans="2:30" ht="15" customHeight="1">
      <c r="B649" s="126">
        <v>11.51275</v>
      </c>
      <c r="C649" s="127"/>
      <c r="D649" s="88">
        <v>4.3336899999999998</v>
      </c>
      <c r="E649" s="89">
        <v>5.1421399999999999E-3</v>
      </c>
      <c r="F649" s="88">
        <v>4.7774599999999996</v>
      </c>
      <c r="G649" s="90">
        <v>9.6890000000000004E-2</v>
      </c>
      <c r="H649" s="89">
        <v>6.1557500000000003</v>
      </c>
      <c r="I649" s="90">
        <v>2.99871</v>
      </c>
      <c r="J649" s="83"/>
      <c r="K649" s="83"/>
      <c r="L649" s="83"/>
      <c r="M649" s="83"/>
      <c r="N649" s="83"/>
      <c r="O649" s="83"/>
      <c r="P649" s="83"/>
      <c r="Q649" s="83"/>
      <c r="R649" s="83"/>
      <c r="S649" s="83"/>
      <c r="T649" s="83"/>
      <c r="U649" s="83"/>
      <c r="V649" s="83"/>
      <c r="W649" s="83"/>
      <c r="X649" s="83"/>
      <c r="Y649" s="83"/>
      <c r="Z649" s="83"/>
      <c r="AA649" s="83"/>
      <c r="AD649" s="22"/>
    </row>
    <row r="650" spans="2:30" ht="15" customHeight="1">
      <c r="B650" s="126">
        <v>11.518000000000001</v>
      </c>
      <c r="C650" s="127"/>
      <c r="D650" s="88">
        <v>4.3330599999999997</v>
      </c>
      <c r="E650" s="89">
        <v>5.2785499999999999E-3</v>
      </c>
      <c r="F650" s="88">
        <v>4.7766900000000003</v>
      </c>
      <c r="G650" s="90">
        <v>9.6420000000000006E-2</v>
      </c>
      <c r="H650" s="89">
        <v>6.1547999999999998</v>
      </c>
      <c r="I650" s="90">
        <v>2.99837</v>
      </c>
      <c r="J650" s="83"/>
      <c r="K650" s="83"/>
      <c r="L650" s="83"/>
      <c r="M650" s="83"/>
      <c r="N650" s="83"/>
      <c r="O650" s="83"/>
      <c r="P650" s="83"/>
      <c r="Q650" s="83"/>
      <c r="R650" s="83"/>
      <c r="S650" s="83"/>
      <c r="T650" s="83"/>
      <c r="U650" s="83"/>
      <c r="V650" s="83"/>
      <c r="W650" s="83"/>
      <c r="X650" s="83"/>
      <c r="Y650" s="83"/>
      <c r="Z650" s="83"/>
      <c r="AA650" s="83"/>
      <c r="AD650" s="22"/>
    </row>
    <row r="651" spans="2:30" ht="15" customHeight="1">
      <c r="B651" s="126">
        <v>11.523250000000001</v>
      </c>
      <c r="C651" s="127"/>
      <c r="D651" s="88">
        <v>4.3339600000000003</v>
      </c>
      <c r="E651" s="89">
        <v>6.17061E-3</v>
      </c>
      <c r="F651" s="88">
        <v>4.7778600000000004</v>
      </c>
      <c r="G651" s="90">
        <v>9.665E-2</v>
      </c>
      <c r="H651" s="89">
        <v>6.1552699999999998</v>
      </c>
      <c r="I651" s="90">
        <v>2.9980600000000002</v>
      </c>
      <c r="J651" s="83"/>
      <c r="K651" s="83"/>
      <c r="L651" s="83"/>
      <c r="M651" s="83"/>
      <c r="N651" s="83"/>
      <c r="O651" s="83"/>
      <c r="P651" s="83"/>
      <c r="Q651" s="83"/>
      <c r="R651" s="83"/>
      <c r="S651" s="83"/>
      <c r="T651" s="83"/>
      <c r="U651" s="83"/>
      <c r="V651" s="83"/>
      <c r="W651" s="83"/>
      <c r="X651" s="83"/>
      <c r="Y651" s="83"/>
      <c r="Z651" s="83"/>
      <c r="AA651" s="83"/>
      <c r="AD651" s="22"/>
    </row>
    <row r="652" spans="2:30" ht="15" customHeight="1">
      <c r="B652" s="126">
        <v>11.528499999999999</v>
      </c>
      <c r="C652" s="127"/>
      <c r="D652" s="88">
        <v>4.33528</v>
      </c>
      <c r="E652" s="89">
        <v>5.22947E-3</v>
      </c>
      <c r="F652" s="88">
        <v>4.77806</v>
      </c>
      <c r="G652" s="90">
        <v>9.6860000000000002E-2</v>
      </c>
      <c r="H652" s="89">
        <v>6.1546399999999997</v>
      </c>
      <c r="I652" s="90">
        <v>2.9983499999999998</v>
      </c>
      <c r="J652" s="83"/>
      <c r="K652" s="83"/>
      <c r="L652" s="83"/>
      <c r="M652" s="83"/>
      <c r="N652" s="83"/>
      <c r="O652" s="83"/>
      <c r="P652" s="83"/>
      <c r="Q652" s="83"/>
      <c r="R652" s="83"/>
      <c r="S652" s="83"/>
      <c r="T652" s="83"/>
      <c r="U652" s="83"/>
      <c r="V652" s="83"/>
      <c r="W652" s="83"/>
      <c r="X652" s="83"/>
      <c r="Y652" s="83"/>
      <c r="Z652" s="83"/>
      <c r="AA652" s="83"/>
      <c r="AD652" s="22"/>
    </row>
    <row r="653" spans="2:30" ht="15" customHeight="1">
      <c r="B653" s="126">
        <v>11.53375</v>
      </c>
      <c r="C653" s="127"/>
      <c r="D653" s="88">
        <v>4.3350200000000001</v>
      </c>
      <c r="E653" s="89">
        <v>7.35565E-3</v>
      </c>
      <c r="F653" s="88">
        <v>4.7766799999999998</v>
      </c>
      <c r="G653" s="90">
        <v>9.8559999999999995E-2</v>
      </c>
      <c r="H653" s="89">
        <v>6.1524900000000002</v>
      </c>
      <c r="I653" s="90">
        <v>2.9986999999999999</v>
      </c>
      <c r="J653" s="83"/>
      <c r="K653" s="83"/>
      <c r="L653" s="83"/>
      <c r="M653" s="83"/>
      <c r="N653" s="83"/>
      <c r="O653" s="83"/>
      <c r="P653" s="83"/>
      <c r="Q653" s="83"/>
      <c r="R653" s="83"/>
      <c r="S653" s="83"/>
      <c r="T653" s="83"/>
      <c r="U653" s="83"/>
      <c r="V653" s="83"/>
      <c r="W653" s="83"/>
      <c r="X653" s="83"/>
      <c r="Y653" s="83"/>
      <c r="Z653" s="83"/>
      <c r="AA653" s="83"/>
      <c r="AD653" s="22"/>
    </row>
    <row r="654" spans="2:30" ht="15" customHeight="1">
      <c r="B654" s="126">
        <v>11.539</v>
      </c>
      <c r="C654" s="127"/>
      <c r="D654" s="88">
        <v>4.3354299999999997</v>
      </c>
      <c r="E654" s="89">
        <v>6.80111E-3</v>
      </c>
      <c r="F654" s="88">
        <v>4.7775499999999997</v>
      </c>
      <c r="G654" s="90">
        <v>9.8040000000000002E-2</v>
      </c>
      <c r="H654" s="89">
        <v>6.1525800000000004</v>
      </c>
      <c r="I654" s="90">
        <v>2.9979100000000001</v>
      </c>
      <c r="J654" s="83"/>
      <c r="K654" s="83"/>
      <c r="L654" s="83"/>
      <c r="M654" s="83"/>
      <c r="N654" s="83"/>
      <c r="O654" s="83"/>
      <c r="P654" s="83"/>
      <c r="Q654" s="83"/>
      <c r="R654" s="83"/>
      <c r="S654" s="83"/>
      <c r="T654" s="83"/>
      <c r="U654" s="83"/>
      <c r="V654" s="83"/>
      <c r="W654" s="83"/>
      <c r="X654" s="83"/>
      <c r="Y654" s="83"/>
      <c r="Z654" s="83"/>
      <c r="AA654" s="83"/>
      <c r="AD654" s="22"/>
    </row>
    <row r="655" spans="2:30" ht="15" customHeight="1">
      <c r="B655" s="126">
        <v>11.54425</v>
      </c>
      <c r="C655" s="127"/>
      <c r="D655" s="88">
        <v>4.3355899999999998</v>
      </c>
      <c r="E655" s="89">
        <v>5.8799999999999998E-3</v>
      </c>
      <c r="F655" s="88">
        <v>4.7776699999999996</v>
      </c>
      <c r="G655" s="90">
        <v>9.8269999999999996E-2</v>
      </c>
      <c r="H655" s="89">
        <v>6.15313</v>
      </c>
      <c r="I655" s="90">
        <v>2.9964599999999999</v>
      </c>
      <c r="J655" s="83"/>
      <c r="K655" s="83"/>
      <c r="L655" s="83"/>
      <c r="M655" s="83"/>
      <c r="N655" s="83"/>
      <c r="O655" s="83"/>
      <c r="P655" s="83"/>
      <c r="Q655" s="83"/>
      <c r="R655" s="83"/>
      <c r="S655" s="83"/>
      <c r="T655" s="83"/>
      <c r="U655" s="83"/>
      <c r="V655" s="83"/>
      <c r="W655" s="83"/>
      <c r="X655" s="83"/>
      <c r="Y655" s="83"/>
      <c r="Z655" s="83"/>
      <c r="AA655" s="83"/>
      <c r="AD655" s="22"/>
    </row>
    <row r="656" spans="2:30" ht="15" customHeight="1">
      <c r="B656" s="126">
        <v>11.5495</v>
      </c>
      <c r="C656" s="127"/>
      <c r="D656" s="88">
        <v>4.3354400000000002</v>
      </c>
      <c r="E656" s="89">
        <v>6.3959999999999998E-3</v>
      </c>
      <c r="F656" s="88">
        <v>4.7774200000000002</v>
      </c>
      <c r="G656" s="90">
        <v>9.8369999999999999E-2</v>
      </c>
      <c r="H656" s="89">
        <v>6.1509799999999997</v>
      </c>
      <c r="I656" s="90">
        <v>2.99546</v>
      </c>
      <c r="J656" s="83"/>
      <c r="K656" s="83"/>
      <c r="L656" s="83"/>
      <c r="M656" s="83"/>
      <c r="N656" s="83"/>
      <c r="O656" s="83"/>
      <c r="P656" s="83"/>
      <c r="Q656" s="83"/>
      <c r="R656" s="83"/>
      <c r="S656" s="83"/>
      <c r="T656" s="83"/>
      <c r="U656" s="83"/>
      <c r="V656" s="83"/>
      <c r="W656" s="83"/>
      <c r="X656" s="83"/>
      <c r="Y656" s="83"/>
      <c r="Z656" s="83"/>
      <c r="AA656" s="83"/>
      <c r="AD656" s="22"/>
    </row>
    <row r="657" spans="2:30" ht="15" customHeight="1">
      <c r="B657" s="126">
        <v>11.55475</v>
      </c>
      <c r="C657" s="127"/>
      <c r="D657" s="88">
        <v>4.3341399999999997</v>
      </c>
      <c r="E657" s="89">
        <v>6.5371600000000002E-3</v>
      </c>
      <c r="F657" s="88">
        <v>4.7766099999999998</v>
      </c>
      <c r="G657" s="90">
        <v>9.8619999999999999E-2</v>
      </c>
      <c r="H657" s="89">
        <v>6.1499899999999998</v>
      </c>
      <c r="I657" s="90">
        <v>2.99532</v>
      </c>
      <c r="J657" s="83"/>
      <c r="K657" s="83"/>
      <c r="L657" s="83"/>
      <c r="M657" s="83"/>
      <c r="N657" s="83"/>
      <c r="O657" s="83"/>
      <c r="P657" s="83"/>
      <c r="Q657" s="83"/>
      <c r="R657" s="83"/>
      <c r="S657" s="83"/>
      <c r="T657" s="83"/>
      <c r="U657" s="83"/>
      <c r="V657" s="83"/>
      <c r="W657" s="83"/>
      <c r="X657" s="83"/>
      <c r="Y657" s="83"/>
      <c r="Z657" s="83"/>
      <c r="AA657" s="83"/>
      <c r="AD657" s="22"/>
    </row>
    <row r="658" spans="2:30" ht="15" customHeight="1">
      <c r="B658" s="126">
        <v>11.56</v>
      </c>
      <c r="C658" s="127"/>
      <c r="D658" s="88">
        <v>4.3348800000000001</v>
      </c>
      <c r="E658" s="89">
        <v>7.3216399999999999E-3</v>
      </c>
      <c r="F658" s="88">
        <v>4.7764800000000003</v>
      </c>
      <c r="G658" s="90">
        <v>9.9229999999999999E-2</v>
      </c>
      <c r="H658" s="89">
        <v>6.149</v>
      </c>
      <c r="I658" s="90">
        <v>2.9941599999999999</v>
      </c>
      <c r="J658" s="83"/>
      <c r="K658" s="83"/>
      <c r="L658" s="83"/>
      <c r="M658" s="83"/>
      <c r="N658" s="83"/>
      <c r="O658" s="83"/>
      <c r="P658" s="83"/>
      <c r="Q658" s="83"/>
      <c r="R658" s="83"/>
      <c r="S658" s="83"/>
      <c r="T658" s="83"/>
      <c r="U658" s="83"/>
      <c r="V658" s="83"/>
      <c r="W658" s="83"/>
      <c r="X658" s="83"/>
      <c r="Y658" s="83"/>
      <c r="Z658" s="83"/>
      <c r="AA658" s="83"/>
      <c r="AD658" s="22"/>
    </row>
    <row r="659" spans="2:30" ht="15" customHeight="1">
      <c r="B659" s="126">
        <v>11.565250000000001</v>
      </c>
      <c r="C659" s="127"/>
      <c r="D659" s="88">
        <v>4.3345399999999996</v>
      </c>
      <c r="E659" s="89">
        <v>5.9235599999999996E-3</v>
      </c>
      <c r="F659" s="88">
        <v>4.7770799999999998</v>
      </c>
      <c r="G659" s="90">
        <v>9.783E-2</v>
      </c>
      <c r="H659" s="89">
        <v>6.1491600000000002</v>
      </c>
      <c r="I659" s="90">
        <v>2.9920200000000001</v>
      </c>
      <c r="J659" s="83"/>
      <c r="K659" s="83"/>
      <c r="L659" s="83"/>
      <c r="M659" s="83"/>
      <c r="N659" s="83"/>
      <c r="O659" s="83"/>
      <c r="P659" s="83"/>
      <c r="Q659" s="83"/>
      <c r="R659" s="83"/>
      <c r="S659" s="83"/>
      <c r="T659" s="83"/>
      <c r="U659" s="83"/>
      <c r="V659" s="83"/>
      <c r="W659" s="83"/>
      <c r="X659" s="83"/>
      <c r="Y659" s="83"/>
      <c r="Z659" s="83"/>
      <c r="AA659" s="83"/>
      <c r="AD659" s="22"/>
    </row>
    <row r="660" spans="2:30" ht="15" customHeight="1">
      <c r="B660" s="126">
        <v>11.570499999999999</v>
      </c>
      <c r="C660" s="127"/>
      <c r="D660" s="88">
        <v>4.3348899999999997</v>
      </c>
      <c r="E660" s="89">
        <v>6.1700399999999999E-3</v>
      </c>
      <c r="F660" s="88">
        <v>4.7767999999999997</v>
      </c>
      <c r="G660" s="90">
        <v>9.8760000000000001E-2</v>
      </c>
      <c r="H660" s="89">
        <v>6.14818</v>
      </c>
      <c r="I660" s="90">
        <v>2.9912299999999998</v>
      </c>
      <c r="J660" s="83"/>
      <c r="K660" s="83"/>
      <c r="L660" s="83"/>
      <c r="M660" s="83"/>
      <c r="N660" s="83"/>
      <c r="O660" s="83"/>
      <c r="P660" s="83"/>
      <c r="Q660" s="83"/>
      <c r="R660" s="83"/>
      <c r="S660" s="83"/>
      <c r="T660" s="83"/>
      <c r="U660" s="83"/>
      <c r="V660" s="83"/>
      <c r="W660" s="83"/>
      <c r="X660" s="83"/>
      <c r="Y660" s="83"/>
      <c r="Z660" s="83"/>
      <c r="AA660" s="83"/>
      <c r="AD660" s="22"/>
    </row>
    <row r="661" spans="2:30" ht="15" customHeight="1">
      <c r="B661" s="126">
        <v>11.575749999999999</v>
      </c>
      <c r="C661" s="127"/>
      <c r="D661" s="88">
        <v>4.3345200000000004</v>
      </c>
      <c r="E661" s="89">
        <v>5.4691899999999996E-3</v>
      </c>
      <c r="F661" s="88">
        <v>4.7762900000000004</v>
      </c>
      <c r="G661" s="90">
        <v>9.8140000000000005E-2</v>
      </c>
      <c r="H661" s="89">
        <v>6.1478299999999999</v>
      </c>
      <c r="I661" s="90">
        <v>2.9895700000000001</v>
      </c>
      <c r="J661" s="83"/>
      <c r="K661" s="83"/>
      <c r="L661" s="83"/>
      <c r="M661" s="83"/>
      <c r="N661" s="83"/>
      <c r="O661" s="83"/>
      <c r="P661" s="83"/>
      <c r="Q661" s="83"/>
      <c r="R661" s="83"/>
      <c r="S661" s="83"/>
      <c r="T661" s="83"/>
      <c r="U661" s="83"/>
      <c r="V661" s="83"/>
      <c r="W661" s="83"/>
      <c r="X661" s="83"/>
      <c r="Y661" s="83"/>
      <c r="Z661" s="83"/>
      <c r="AA661" s="83"/>
      <c r="AD661" s="22"/>
    </row>
    <row r="662" spans="2:30" ht="15" customHeight="1">
      <c r="B662" s="126">
        <v>11.581</v>
      </c>
      <c r="C662" s="127"/>
      <c r="D662" s="88">
        <v>4.3349599999999997</v>
      </c>
      <c r="E662" s="89">
        <v>6.7010799999999999E-3</v>
      </c>
      <c r="F662" s="88">
        <v>4.7763</v>
      </c>
      <c r="G662" s="90">
        <v>9.9199999999999997E-2</v>
      </c>
      <c r="H662" s="89">
        <v>6.1464800000000004</v>
      </c>
      <c r="I662" s="90">
        <v>2.9900500000000001</v>
      </c>
      <c r="J662" s="83"/>
      <c r="K662" s="83"/>
      <c r="L662" s="83"/>
      <c r="M662" s="83"/>
      <c r="N662" s="83"/>
      <c r="O662" s="83"/>
      <c r="P662" s="83"/>
      <c r="Q662" s="83"/>
      <c r="R662" s="83"/>
      <c r="S662" s="83"/>
      <c r="T662" s="83"/>
      <c r="U662" s="83"/>
      <c r="V662" s="83"/>
      <c r="W662" s="83"/>
      <c r="X662" s="83"/>
      <c r="Y662" s="83"/>
      <c r="Z662" s="83"/>
      <c r="AA662" s="83"/>
      <c r="AD662" s="22"/>
    </row>
    <row r="663" spans="2:30" ht="15" customHeight="1">
      <c r="B663" s="126">
        <v>11.58625</v>
      </c>
      <c r="C663" s="127"/>
      <c r="D663" s="88">
        <v>4.3349299999999999</v>
      </c>
      <c r="E663" s="89">
        <v>6.0982500000000004E-3</v>
      </c>
      <c r="F663" s="88">
        <v>4.7768100000000002</v>
      </c>
      <c r="G663" s="90">
        <v>9.844E-2</v>
      </c>
      <c r="H663" s="89">
        <v>6.1477500000000003</v>
      </c>
      <c r="I663" s="90">
        <v>2.9875799999999999</v>
      </c>
      <c r="J663" s="83"/>
      <c r="K663" s="83"/>
      <c r="L663" s="83"/>
      <c r="M663" s="83"/>
      <c r="N663" s="83"/>
      <c r="O663" s="83"/>
      <c r="P663" s="83"/>
      <c r="Q663" s="83"/>
      <c r="R663" s="83"/>
      <c r="S663" s="83"/>
      <c r="T663" s="83"/>
      <c r="U663" s="83"/>
      <c r="V663" s="83"/>
      <c r="W663" s="83"/>
      <c r="X663" s="83"/>
      <c r="Y663" s="83"/>
      <c r="Z663" s="83"/>
      <c r="AA663" s="83"/>
      <c r="AD663" s="22"/>
    </row>
    <row r="664" spans="2:30" ht="15" customHeight="1">
      <c r="B664" s="126">
        <v>11.5915</v>
      </c>
      <c r="C664" s="127"/>
      <c r="D664" s="88">
        <v>4.33535</v>
      </c>
      <c r="E664" s="89">
        <v>5.1219999999999998E-3</v>
      </c>
      <c r="F664" s="88">
        <v>4.7766599999999997</v>
      </c>
      <c r="G664" s="90">
        <v>9.7809999999999994E-2</v>
      </c>
      <c r="H664" s="89">
        <v>6.1471400000000003</v>
      </c>
      <c r="I664" s="90">
        <v>2.98658</v>
      </c>
      <c r="J664" s="83"/>
      <c r="K664" s="83"/>
      <c r="L664" s="83"/>
      <c r="M664" s="83"/>
      <c r="N664" s="83"/>
      <c r="O664" s="83"/>
      <c r="P664" s="83"/>
      <c r="Q664" s="83"/>
      <c r="R664" s="83"/>
      <c r="S664" s="83"/>
      <c r="T664" s="83"/>
      <c r="U664" s="83"/>
      <c r="V664" s="83"/>
      <c r="W664" s="83"/>
      <c r="X664" s="83"/>
      <c r="Y664" s="83"/>
      <c r="Z664" s="83"/>
      <c r="AA664" s="83"/>
      <c r="AD664" s="22"/>
    </row>
    <row r="665" spans="2:30" ht="15" customHeight="1">
      <c r="B665" s="126">
        <v>11.59675</v>
      </c>
      <c r="C665" s="127"/>
      <c r="D665" s="88">
        <v>4.3352000000000004</v>
      </c>
      <c r="E665" s="89">
        <v>5.4143500000000001E-3</v>
      </c>
      <c r="F665" s="88">
        <v>4.7762399999999996</v>
      </c>
      <c r="G665" s="90">
        <v>9.8530000000000006E-2</v>
      </c>
      <c r="H665" s="89">
        <v>6.1461699999999997</v>
      </c>
      <c r="I665" s="90">
        <v>2.9860000000000002</v>
      </c>
      <c r="J665" s="83"/>
      <c r="K665" s="83"/>
      <c r="L665" s="83"/>
      <c r="M665" s="83"/>
      <c r="N665" s="83"/>
      <c r="O665" s="83"/>
      <c r="P665" s="83"/>
      <c r="Q665" s="83"/>
      <c r="R665" s="83"/>
      <c r="S665" s="83"/>
      <c r="T665" s="83"/>
      <c r="U665" s="83"/>
      <c r="V665" s="83"/>
      <c r="W665" s="83"/>
      <c r="X665" s="83"/>
      <c r="Y665" s="83"/>
      <c r="Z665" s="83"/>
      <c r="AA665" s="83"/>
      <c r="AD665" s="22"/>
    </row>
    <row r="666" spans="2:30" ht="15" customHeight="1">
      <c r="B666" s="126">
        <v>11.602</v>
      </c>
      <c r="C666" s="127"/>
      <c r="D666" s="88">
        <v>4.3354400000000002</v>
      </c>
      <c r="E666" s="89">
        <v>5.1309900000000002E-3</v>
      </c>
      <c r="F666" s="88">
        <v>4.7765500000000003</v>
      </c>
      <c r="G666" s="90">
        <v>9.7780000000000006E-2</v>
      </c>
      <c r="H666" s="89">
        <v>6.1459000000000001</v>
      </c>
      <c r="I666" s="90">
        <v>2.9847100000000002</v>
      </c>
      <c r="J666" s="83"/>
      <c r="K666" s="83"/>
      <c r="L666" s="83"/>
      <c r="M666" s="83"/>
      <c r="N666" s="83"/>
      <c r="O666" s="83"/>
      <c r="P666" s="83"/>
      <c r="Q666" s="83"/>
      <c r="R666" s="83"/>
      <c r="S666" s="83"/>
      <c r="T666" s="83"/>
      <c r="U666" s="83"/>
      <c r="V666" s="83"/>
      <c r="W666" s="83"/>
      <c r="X666" s="83"/>
      <c r="Y666" s="83"/>
      <c r="Z666" s="83"/>
      <c r="AA666" s="83"/>
      <c r="AD666" s="22"/>
    </row>
    <row r="667" spans="2:30" ht="15" customHeight="1">
      <c r="B667" s="126">
        <v>11.607250000000001</v>
      </c>
      <c r="C667" s="127"/>
      <c r="D667" s="88">
        <v>4.3352500000000003</v>
      </c>
      <c r="E667" s="89">
        <v>5.1212499999999999E-3</v>
      </c>
      <c r="F667" s="88">
        <v>4.7761199999999997</v>
      </c>
      <c r="G667" s="90">
        <v>9.7960000000000005E-2</v>
      </c>
      <c r="H667" s="89">
        <v>6.1460299999999997</v>
      </c>
      <c r="I667" s="90">
        <v>2.9834700000000001</v>
      </c>
      <c r="J667" s="83"/>
      <c r="K667" s="83"/>
      <c r="L667" s="83"/>
      <c r="M667" s="83"/>
      <c r="N667" s="83"/>
      <c r="O667" s="83"/>
      <c r="P667" s="83"/>
      <c r="Q667" s="83"/>
      <c r="R667" s="83"/>
      <c r="S667" s="83"/>
      <c r="T667" s="83"/>
      <c r="U667" s="83"/>
      <c r="V667" s="83"/>
      <c r="W667" s="83"/>
      <c r="X667" s="83"/>
      <c r="Y667" s="83"/>
      <c r="Z667" s="83"/>
      <c r="AA667" s="83"/>
      <c r="AD667" s="22"/>
    </row>
    <row r="668" spans="2:30" ht="15" customHeight="1">
      <c r="B668" s="126">
        <v>11.612500000000001</v>
      </c>
      <c r="C668" s="127"/>
      <c r="D668" s="88">
        <v>4.3355800000000002</v>
      </c>
      <c r="E668" s="89">
        <v>6.3175999999999996E-3</v>
      </c>
      <c r="F668" s="88">
        <v>4.7762399999999996</v>
      </c>
      <c r="G668" s="90">
        <v>9.9159999999999998E-2</v>
      </c>
      <c r="H668" s="89">
        <v>6.14351</v>
      </c>
      <c r="I668" s="90">
        <v>2.9843099999999998</v>
      </c>
      <c r="J668" s="83"/>
      <c r="K668" s="83"/>
      <c r="L668" s="83"/>
      <c r="M668" s="83"/>
      <c r="N668" s="83"/>
      <c r="O668" s="83"/>
      <c r="P668" s="83"/>
      <c r="Q668" s="83"/>
      <c r="R668" s="83"/>
      <c r="S668" s="83"/>
      <c r="T668" s="83"/>
      <c r="U668" s="83"/>
      <c r="V668" s="83"/>
      <c r="W668" s="83"/>
      <c r="X668" s="83"/>
      <c r="Y668" s="83"/>
      <c r="Z668" s="83"/>
      <c r="AA668" s="83"/>
      <c r="AD668" s="22"/>
    </row>
    <row r="669" spans="2:30" ht="15" customHeight="1">
      <c r="B669" s="126">
        <v>11.617749999999999</v>
      </c>
      <c r="C669" s="127"/>
      <c r="D669" s="88">
        <v>4.3349700000000002</v>
      </c>
      <c r="E669" s="89">
        <v>5.6336900000000002E-3</v>
      </c>
      <c r="F669" s="88">
        <v>4.7769700000000004</v>
      </c>
      <c r="G669" s="90">
        <v>9.8350000000000007E-2</v>
      </c>
      <c r="H669" s="89">
        <v>6.1436999999999999</v>
      </c>
      <c r="I669" s="90">
        <v>2.9820899999999999</v>
      </c>
      <c r="J669" s="83"/>
      <c r="K669" s="83"/>
      <c r="L669" s="83"/>
      <c r="M669" s="83"/>
      <c r="N669" s="83"/>
      <c r="O669" s="83"/>
      <c r="P669" s="83"/>
      <c r="Q669" s="83"/>
      <c r="R669" s="83"/>
      <c r="S669" s="83"/>
      <c r="T669" s="83"/>
      <c r="U669" s="83"/>
      <c r="V669" s="83"/>
      <c r="W669" s="83"/>
      <c r="X669" s="83"/>
      <c r="Y669" s="83"/>
      <c r="Z669" s="83"/>
      <c r="AA669" s="83"/>
      <c r="AD669" s="22"/>
    </row>
    <row r="670" spans="2:30" ht="15" customHeight="1">
      <c r="B670" s="126">
        <v>11.622999999999999</v>
      </c>
      <c r="C670" s="127"/>
      <c r="D670" s="88">
        <v>4.3351199999999999</v>
      </c>
      <c r="E670" s="89">
        <v>5.74414E-3</v>
      </c>
      <c r="F670" s="88">
        <v>4.7762399999999996</v>
      </c>
      <c r="G670" s="90">
        <v>9.9309999999999996E-2</v>
      </c>
      <c r="H670" s="89">
        <v>6.14255</v>
      </c>
      <c r="I670" s="90">
        <v>2.9812500000000002</v>
      </c>
      <c r="J670" s="83"/>
      <c r="K670" s="83"/>
      <c r="L670" s="83"/>
      <c r="M670" s="83"/>
      <c r="N670" s="83"/>
      <c r="O670" s="83"/>
      <c r="P670" s="83"/>
      <c r="Q670" s="83"/>
      <c r="R670" s="83"/>
      <c r="S670" s="83"/>
      <c r="T670" s="83"/>
      <c r="U670" s="83"/>
      <c r="V670" s="83"/>
      <c r="W670" s="83"/>
      <c r="X670" s="83"/>
      <c r="Y670" s="83"/>
      <c r="Z670" s="83"/>
      <c r="AA670" s="83"/>
      <c r="AD670" s="22"/>
    </row>
    <row r="671" spans="2:30" ht="15" customHeight="1">
      <c r="B671" s="126">
        <v>11.62825</v>
      </c>
      <c r="C671" s="127"/>
      <c r="D671" s="88">
        <v>4.3343400000000001</v>
      </c>
      <c r="E671" s="89">
        <v>6.3435999999999996E-3</v>
      </c>
      <c r="F671" s="88">
        <v>4.7753100000000002</v>
      </c>
      <c r="G671" s="90">
        <v>9.9599999999999994E-2</v>
      </c>
      <c r="H671" s="89">
        <v>6.141</v>
      </c>
      <c r="I671" s="90">
        <v>2.9815100000000001</v>
      </c>
      <c r="J671" s="83"/>
      <c r="K671" s="83"/>
      <c r="L671" s="83"/>
      <c r="M671" s="83"/>
      <c r="N671" s="83"/>
      <c r="O671" s="83"/>
      <c r="P671" s="83"/>
      <c r="Q671" s="83"/>
      <c r="R671" s="83"/>
      <c r="S671" s="83"/>
      <c r="T671" s="83"/>
      <c r="U671" s="83"/>
      <c r="V671" s="83"/>
      <c r="W671" s="83"/>
      <c r="X671" s="83"/>
      <c r="Y671" s="83"/>
      <c r="Z671" s="83"/>
      <c r="AA671" s="83"/>
      <c r="AD671" s="22"/>
    </row>
    <row r="672" spans="2:30" ht="15" customHeight="1">
      <c r="B672" s="126">
        <v>11.6335</v>
      </c>
      <c r="C672" s="127"/>
      <c r="D672" s="88">
        <v>4.3353799999999998</v>
      </c>
      <c r="E672" s="89">
        <v>6.6111900000000003E-3</v>
      </c>
      <c r="F672" s="88">
        <v>4.7763299999999997</v>
      </c>
      <c r="G672" s="90">
        <v>9.8849999999999993E-2</v>
      </c>
      <c r="H672" s="89">
        <v>6.1401700000000003</v>
      </c>
      <c r="I672" s="90">
        <v>2.97926</v>
      </c>
      <c r="J672" s="83"/>
      <c r="K672" s="83"/>
      <c r="L672" s="83"/>
      <c r="M672" s="83"/>
      <c r="N672" s="83"/>
      <c r="O672" s="83"/>
      <c r="P672" s="83"/>
      <c r="Q672" s="83"/>
      <c r="R672" s="83"/>
      <c r="S672" s="83"/>
      <c r="T672" s="83"/>
      <c r="U672" s="83"/>
      <c r="V672" s="83"/>
      <c r="W672" s="83"/>
      <c r="X672" s="83"/>
      <c r="Y672" s="83"/>
      <c r="Z672" s="83"/>
      <c r="AA672" s="83"/>
      <c r="AD672" s="22"/>
    </row>
    <row r="673" spans="2:30" ht="15" customHeight="1">
      <c r="B673" s="126">
        <v>11.63875</v>
      </c>
      <c r="C673" s="127"/>
      <c r="D673" s="88">
        <v>4.3339999999999996</v>
      </c>
      <c r="E673" s="89">
        <v>6.3285700000000004E-3</v>
      </c>
      <c r="F673" s="88">
        <v>4.7747799999999998</v>
      </c>
      <c r="G673" s="90">
        <v>9.8949999999999996E-2</v>
      </c>
      <c r="H673" s="89">
        <v>6.1398099999999998</v>
      </c>
      <c r="I673" s="90">
        <v>2.9776600000000002</v>
      </c>
      <c r="J673" s="83"/>
      <c r="K673" s="83"/>
      <c r="L673" s="83"/>
      <c r="M673" s="83"/>
      <c r="N673" s="83"/>
      <c r="O673" s="83"/>
      <c r="P673" s="83"/>
      <c r="Q673" s="83"/>
      <c r="R673" s="83"/>
      <c r="S673" s="83"/>
      <c r="T673" s="83"/>
      <c r="U673" s="83"/>
      <c r="V673" s="83"/>
      <c r="W673" s="83"/>
      <c r="X673" s="83"/>
      <c r="Y673" s="83"/>
      <c r="Z673" s="83"/>
      <c r="AA673" s="83"/>
      <c r="AD673" s="22"/>
    </row>
    <row r="674" spans="2:30" ht="15" customHeight="1">
      <c r="B674" s="126">
        <v>11.644</v>
      </c>
      <c r="C674" s="127"/>
      <c r="D674" s="88">
        <v>4.3348199999999997</v>
      </c>
      <c r="E674" s="89">
        <v>5.6949100000000001E-3</v>
      </c>
      <c r="F674" s="88">
        <v>4.7754000000000003</v>
      </c>
      <c r="G674" s="90">
        <v>9.9040000000000003E-2</v>
      </c>
      <c r="H674" s="89">
        <v>6.1397199999999996</v>
      </c>
      <c r="I674" s="90">
        <v>2.9778500000000001</v>
      </c>
      <c r="J674" s="83"/>
      <c r="K674" s="83"/>
      <c r="L674" s="83"/>
      <c r="M674" s="83"/>
      <c r="N674" s="83"/>
      <c r="O674" s="83"/>
      <c r="P674" s="83"/>
      <c r="Q674" s="83"/>
      <c r="R674" s="83"/>
      <c r="S674" s="83"/>
      <c r="T674" s="83"/>
      <c r="U674" s="83"/>
      <c r="V674" s="83"/>
      <c r="W674" s="83"/>
      <c r="X674" s="83"/>
      <c r="Y674" s="83"/>
      <c r="Z674" s="83"/>
      <c r="AA674" s="83"/>
      <c r="AD674" s="22"/>
    </row>
    <row r="675" spans="2:30" ht="15" customHeight="1">
      <c r="B675" s="126">
        <v>11.64925</v>
      </c>
      <c r="C675" s="127"/>
      <c r="D675" s="88">
        <v>4.3342799999999997</v>
      </c>
      <c r="E675" s="89">
        <v>5.6655799999999999E-3</v>
      </c>
      <c r="F675" s="88">
        <v>4.7746700000000004</v>
      </c>
      <c r="G675" s="90">
        <v>9.8580000000000001E-2</v>
      </c>
      <c r="H675" s="89">
        <v>6.1375599999999997</v>
      </c>
      <c r="I675" s="90">
        <v>2.9762900000000001</v>
      </c>
      <c r="J675" s="83"/>
      <c r="K675" s="83"/>
      <c r="L675" s="83"/>
      <c r="M675" s="83"/>
      <c r="N675" s="83"/>
      <c r="O675" s="83"/>
      <c r="P675" s="83"/>
      <c r="Q675" s="83"/>
      <c r="R675" s="83"/>
      <c r="S675" s="83"/>
      <c r="T675" s="83"/>
      <c r="U675" s="83"/>
      <c r="V675" s="83"/>
      <c r="W675" s="83"/>
      <c r="X675" s="83"/>
      <c r="Y675" s="83"/>
      <c r="Z675" s="83"/>
      <c r="AA675" s="83"/>
      <c r="AD675" s="22"/>
    </row>
    <row r="676" spans="2:30" ht="15" customHeight="1">
      <c r="B676" s="126">
        <v>11.654500000000001</v>
      </c>
      <c r="C676" s="127"/>
      <c r="D676" s="88">
        <v>4.33432</v>
      </c>
      <c r="E676" s="89">
        <v>5.43758E-3</v>
      </c>
      <c r="F676" s="88">
        <v>4.7750199999999996</v>
      </c>
      <c r="G676" s="90">
        <v>9.8479999999999998E-2</v>
      </c>
      <c r="H676" s="89">
        <v>6.1381699999999997</v>
      </c>
      <c r="I676" s="90">
        <v>2.9744100000000002</v>
      </c>
      <c r="J676" s="83"/>
      <c r="K676" s="83"/>
      <c r="L676" s="83"/>
      <c r="M676" s="83"/>
      <c r="N676" s="83"/>
      <c r="O676" s="83"/>
      <c r="P676" s="83"/>
      <c r="Q676" s="83"/>
      <c r="R676" s="83"/>
      <c r="S676" s="83"/>
      <c r="T676" s="83"/>
      <c r="U676" s="83"/>
      <c r="V676" s="83"/>
      <c r="W676" s="83"/>
      <c r="X676" s="83"/>
      <c r="Y676" s="83"/>
      <c r="Z676" s="83"/>
      <c r="AA676" s="83"/>
      <c r="AD676" s="22"/>
    </row>
    <row r="677" spans="2:30" ht="15" customHeight="1">
      <c r="B677" s="126">
        <v>11.659750000000001</v>
      </c>
      <c r="C677" s="127"/>
      <c r="D677" s="88">
        <v>4.3343499999999997</v>
      </c>
      <c r="E677" s="89">
        <v>5.6601100000000003E-3</v>
      </c>
      <c r="F677" s="88">
        <v>4.7755700000000001</v>
      </c>
      <c r="G677" s="90">
        <v>9.7540000000000002E-2</v>
      </c>
      <c r="H677" s="89">
        <v>6.1384499999999997</v>
      </c>
      <c r="I677" s="90">
        <v>2.9723799999999998</v>
      </c>
      <c r="J677" s="83"/>
      <c r="K677" s="83"/>
      <c r="L677" s="83"/>
      <c r="M677" s="83"/>
      <c r="N677" s="83"/>
      <c r="O677" s="83"/>
      <c r="P677" s="83"/>
      <c r="Q677" s="83"/>
      <c r="R677" s="83"/>
      <c r="S677" s="83"/>
      <c r="T677" s="83"/>
      <c r="U677" s="83"/>
      <c r="V677" s="83"/>
      <c r="W677" s="83"/>
      <c r="X677" s="83"/>
      <c r="Y677" s="83"/>
      <c r="Z677" s="83"/>
      <c r="AA677" s="83"/>
      <c r="AD677" s="22"/>
    </row>
    <row r="678" spans="2:30" ht="15" customHeight="1">
      <c r="B678" s="126">
        <v>11.664999999999999</v>
      </c>
      <c r="C678" s="127"/>
      <c r="D678" s="88">
        <v>4.3344199999999997</v>
      </c>
      <c r="E678" s="89">
        <v>5.7079499999999998E-3</v>
      </c>
      <c r="F678" s="88">
        <v>4.7749300000000003</v>
      </c>
      <c r="G678" s="90">
        <v>9.8089999999999997E-2</v>
      </c>
      <c r="H678" s="89">
        <v>6.1366699999999996</v>
      </c>
      <c r="I678" s="90">
        <v>2.9723199999999999</v>
      </c>
      <c r="J678" s="83"/>
      <c r="K678" s="83"/>
      <c r="L678" s="83"/>
      <c r="M678" s="83"/>
      <c r="N678" s="83"/>
      <c r="O678" s="83"/>
      <c r="P678" s="83"/>
      <c r="Q678" s="83"/>
      <c r="R678" s="83"/>
      <c r="S678" s="83"/>
      <c r="T678" s="83"/>
      <c r="U678" s="83"/>
      <c r="V678" s="83"/>
      <c r="W678" s="83"/>
      <c r="X678" s="83"/>
      <c r="Y678" s="83"/>
      <c r="Z678" s="83"/>
      <c r="AA678" s="83"/>
      <c r="AD678" s="22"/>
    </row>
    <row r="679" spans="2:30" ht="15" customHeight="1">
      <c r="B679" s="126">
        <v>11.670249999999999</v>
      </c>
      <c r="C679" s="127"/>
      <c r="D679" s="88">
        <v>4.3352000000000004</v>
      </c>
      <c r="E679" s="89">
        <v>4.9222600000000004E-3</v>
      </c>
      <c r="F679" s="88">
        <v>4.77555</v>
      </c>
      <c r="G679" s="90">
        <v>9.7809999999999994E-2</v>
      </c>
      <c r="H679" s="89">
        <v>6.1379200000000003</v>
      </c>
      <c r="I679" s="90">
        <v>2.9718200000000001</v>
      </c>
      <c r="J679" s="83"/>
      <c r="K679" s="83"/>
      <c r="L679" s="83"/>
      <c r="M679" s="83"/>
      <c r="N679" s="83"/>
      <c r="O679" s="83"/>
      <c r="P679" s="83"/>
      <c r="Q679" s="83"/>
      <c r="R679" s="83"/>
      <c r="S679" s="83"/>
      <c r="T679" s="83"/>
      <c r="U679" s="83"/>
      <c r="V679" s="83"/>
      <c r="W679" s="83"/>
      <c r="X679" s="83"/>
      <c r="Y679" s="83"/>
      <c r="Z679" s="83"/>
      <c r="AA679" s="83"/>
      <c r="AD679" s="22"/>
    </row>
    <row r="680" spans="2:30" ht="15" customHeight="1">
      <c r="B680" s="126">
        <v>11.6755</v>
      </c>
      <c r="C680" s="127"/>
      <c r="D680" s="88">
        <v>4.33528</v>
      </c>
      <c r="E680" s="89">
        <v>6.2059000000000003E-3</v>
      </c>
      <c r="F680" s="88">
        <v>4.7752800000000004</v>
      </c>
      <c r="G680" s="90">
        <v>9.8140000000000005E-2</v>
      </c>
      <c r="H680" s="89">
        <v>6.1369199999999999</v>
      </c>
      <c r="I680" s="90">
        <v>2.9724599999999999</v>
      </c>
      <c r="J680" s="83"/>
      <c r="K680" s="83"/>
      <c r="L680" s="83"/>
      <c r="M680" s="83"/>
      <c r="N680" s="83"/>
      <c r="O680" s="83"/>
      <c r="P680" s="83"/>
      <c r="Q680" s="83"/>
      <c r="R680" s="83"/>
      <c r="S680" s="83"/>
      <c r="T680" s="83"/>
      <c r="U680" s="83"/>
      <c r="V680" s="83"/>
      <c r="W680" s="83"/>
      <c r="X680" s="83"/>
      <c r="Y680" s="83"/>
      <c r="Z680" s="83"/>
      <c r="AA680" s="83"/>
      <c r="AD680" s="22"/>
    </row>
    <row r="681" spans="2:30" ht="15" customHeight="1">
      <c r="B681" s="126">
        <v>11.68075</v>
      </c>
      <c r="C681" s="127"/>
      <c r="D681" s="88">
        <v>4.3360599999999998</v>
      </c>
      <c r="E681" s="89">
        <v>6.69537E-3</v>
      </c>
      <c r="F681" s="88">
        <v>4.7764199999999999</v>
      </c>
      <c r="G681" s="90">
        <v>9.9269999999999997E-2</v>
      </c>
      <c r="H681" s="89">
        <v>6.13626</v>
      </c>
      <c r="I681" s="90">
        <v>2.9711500000000002</v>
      </c>
      <c r="J681" s="83"/>
      <c r="K681" s="83"/>
      <c r="L681" s="83"/>
      <c r="M681" s="83"/>
      <c r="N681" s="83"/>
      <c r="O681" s="83"/>
      <c r="P681" s="83"/>
      <c r="Q681" s="83"/>
      <c r="R681" s="83"/>
      <c r="S681" s="83"/>
      <c r="T681" s="83"/>
      <c r="U681" s="83"/>
      <c r="V681" s="83"/>
      <c r="W681" s="83"/>
      <c r="X681" s="83"/>
      <c r="Y681" s="83"/>
      <c r="Z681" s="83"/>
      <c r="AA681" s="83"/>
      <c r="AD681" s="22"/>
    </row>
    <row r="682" spans="2:30" ht="15" customHeight="1">
      <c r="B682" s="126">
        <v>11.686</v>
      </c>
      <c r="C682" s="127"/>
      <c r="D682" s="88">
        <v>4.3362100000000003</v>
      </c>
      <c r="E682" s="89">
        <v>5.8215999999999997E-3</v>
      </c>
      <c r="F682" s="88">
        <v>4.7751999999999999</v>
      </c>
      <c r="G682" s="90">
        <v>9.7489999999999993E-2</v>
      </c>
      <c r="H682" s="89">
        <v>6.13591</v>
      </c>
      <c r="I682" s="90">
        <v>2.9709400000000001</v>
      </c>
      <c r="J682" s="83"/>
      <c r="K682" s="83"/>
      <c r="L682" s="83"/>
      <c r="M682" s="83"/>
      <c r="N682" s="83"/>
      <c r="O682" s="83"/>
      <c r="P682" s="83"/>
      <c r="Q682" s="83"/>
      <c r="R682" s="83"/>
      <c r="S682" s="83"/>
      <c r="T682" s="83"/>
      <c r="U682" s="83"/>
      <c r="V682" s="83"/>
      <c r="W682" s="83"/>
      <c r="X682" s="83"/>
      <c r="Y682" s="83"/>
      <c r="Z682" s="83"/>
      <c r="AA682" s="83"/>
      <c r="AD682" s="22"/>
    </row>
    <row r="683" spans="2:30" ht="15" customHeight="1">
      <c r="B683" s="126">
        <v>11.69125</v>
      </c>
      <c r="C683" s="127"/>
      <c r="D683" s="88">
        <v>4.3362499999999997</v>
      </c>
      <c r="E683" s="89">
        <v>5.11482E-3</v>
      </c>
      <c r="F683" s="88">
        <v>4.7759299999999998</v>
      </c>
      <c r="G683" s="90">
        <v>9.7489999999999993E-2</v>
      </c>
      <c r="H683" s="89">
        <v>6.1372900000000001</v>
      </c>
      <c r="I683" s="90">
        <v>2.96902</v>
      </c>
      <c r="J683" s="83"/>
      <c r="K683" s="83"/>
      <c r="L683" s="83"/>
      <c r="M683" s="83"/>
      <c r="N683" s="83"/>
      <c r="O683" s="83"/>
      <c r="P683" s="83"/>
      <c r="Q683" s="83"/>
      <c r="R683" s="83"/>
      <c r="S683" s="83"/>
      <c r="T683" s="83"/>
      <c r="U683" s="83"/>
      <c r="V683" s="83"/>
      <c r="W683" s="83"/>
      <c r="X683" s="83"/>
      <c r="Y683" s="83"/>
      <c r="Z683" s="83"/>
      <c r="AA683" s="83"/>
      <c r="AD683" s="22"/>
    </row>
    <row r="684" spans="2:30" ht="15" customHeight="1">
      <c r="B684" s="126">
        <v>11.6965</v>
      </c>
      <c r="C684" s="127"/>
      <c r="D684" s="88">
        <v>4.33575</v>
      </c>
      <c r="E684" s="89">
        <v>7.6836600000000001E-3</v>
      </c>
      <c r="F684" s="88">
        <v>4.7759</v>
      </c>
      <c r="G684" s="90">
        <v>0.10014000000000001</v>
      </c>
      <c r="H684" s="89">
        <v>6.1356200000000003</v>
      </c>
      <c r="I684" s="90">
        <v>2.9716399999999998</v>
      </c>
      <c r="J684" s="83"/>
      <c r="K684" s="83"/>
      <c r="L684" s="83"/>
      <c r="M684" s="83"/>
      <c r="N684" s="83"/>
      <c r="O684" s="83"/>
      <c r="P684" s="83"/>
      <c r="Q684" s="83"/>
      <c r="R684" s="83"/>
      <c r="S684" s="83"/>
      <c r="T684" s="83"/>
      <c r="U684" s="83"/>
      <c r="V684" s="83"/>
      <c r="W684" s="83"/>
      <c r="X684" s="83"/>
      <c r="Y684" s="83"/>
      <c r="Z684" s="83"/>
      <c r="AA684" s="83"/>
      <c r="AD684" s="22"/>
    </row>
    <row r="685" spans="2:30" ht="15" customHeight="1">
      <c r="B685" s="126">
        <v>11.701750000000001</v>
      </c>
      <c r="C685" s="127"/>
      <c r="D685" s="88">
        <v>4.3363500000000004</v>
      </c>
      <c r="E685" s="89">
        <v>7.3232599999999998E-3</v>
      </c>
      <c r="F685" s="88">
        <v>4.7756699999999999</v>
      </c>
      <c r="G685" s="90">
        <v>9.9809999999999996E-2</v>
      </c>
      <c r="H685" s="89">
        <v>6.1352599999999997</v>
      </c>
      <c r="I685" s="90">
        <v>2.9705900000000001</v>
      </c>
      <c r="J685" s="83"/>
      <c r="K685" s="83"/>
      <c r="L685" s="83"/>
      <c r="M685" s="83"/>
      <c r="N685" s="83"/>
      <c r="O685" s="83"/>
      <c r="P685" s="83"/>
      <c r="Q685" s="83"/>
      <c r="R685" s="83"/>
      <c r="S685" s="83"/>
      <c r="T685" s="83"/>
      <c r="U685" s="83"/>
      <c r="V685" s="83"/>
      <c r="W685" s="83"/>
      <c r="X685" s="83"/>
      <c r="Y685" s="83"/>
      <c r="Z685" s="83"/>
      <c r="AA685" s="83"/>
      <c r="AD685" s="22"/>
    </row>
    <row r="686" spans="2:30" ht="15" customHeight="1">
      <c r="B686" s="126">
        <v>11.707000000000001</v>
      </c>
      <c r="C686" s="127"/>
      <c r="D686" s="88">
        <v>4.3366199999999999</v>
      </c>
      <c r="E686" s="89">
        <v>6.6667599999999999E-3</v>
      </c>
      <c r="F686" s="88">
        <v>4.7760199999999999</v>
      </c>
      <c r="G686" s="90">
        <v>9.9529999999999993E-2</v>
      </c>
      <c r="H686" s="89">
        <v>6.1352200000000003</v>
      </c>
      <c r="I686" s="90">
        <v>2.9686400000000002</v>
      </c>
      <c r="J686" s="83"/>
      <c r="K686" s="83"/>
      <c r="L686" s="83"/>
      <c r="M686" s="83"/>
      <c r="N686" s="83"/>
      <c r="O686" s="83"/>
      <c r="P686" s="83"/>
      <c r="Q686" s="83"/>
      <c r="R686" s="83"/>
      <c r="S686" s="83"/>
      <c r="T686" s="83"/>
      <c r="U686" s="83"/>
      <c r="V686" s="83"/>
      <c r="W686" s="83"/>
      <c r="X686" s="83"/>
      <c r="Y686" s="83"/>
      <c r="Z686" s="83"/>
      <c r="AA686" s="83"/>
      <c r="AD686" s="22"/>
    </row>
    <row r="687" spans="2:30" ht="15" customHeight="1">
      <c r="B687" s="126">
        <v>11.712249999999999</v>
      </c>
      <c r="C687" s="127"/>
      <c r="D687" s="88">
        <v>4.3361099999999997</v>
      </c>
      <c r="E687" s="89">
        <v>6.4510399999999999E-3</v>
      </c>
      <c r="F687" s="88">
        <v>4.7754700000000003</v>
      </c>
      <c r="G687" s="90">
        <v>9.9279999999999993E-2</v>
      </c>
      <c r="H687" s="89">
        <v>6.1325900000000004</v>
      </c>
      <c r="I687" s="90">
        <v>2.9673099999999999</v>
      </c>
      <c r="J687" s="83"/>
      <c r="K687" s="83"/>
      <c r="L687" s="83"/>
      <c r="M687" s="83"/>
      <c r="N687" s="83"/>
      <c r="O687" s="83"/>
      <c r="P687" s="83"/>
      <c r="Q687" s="83"/>
      <c r="R687" s="83"/>
      <c r="S687" s="83"/>
      <c r="T687" s="83"/>
      <c r="U687" s="83"/>
      <c r="V687" s="83"/>
      <c r="W687" s="83"/>
      <c r="X687" s="83"/>
      <c r="Y687" s="83"/>
      <c r="Z687" s="83"/>
      <c r="AA687" s="83"/>
      <c r="AD687" s="22"/>
    </row>
    <row r="688" spans="2:30" ht="15" customHeight="1">
      <c r="B688" s="126">
        <v>11.717499999999999</v>
      </c>
      <c r="C688" s="127"/>
      <c r="D688" s="88">
        <v>4.3362999999999996</v>
      </c>
      <c r="E688" s="89">
        <v>6.4725800000000003E-3</v>
      </c>
      <c r="F688" s="88">
        <v>4.77536</v>
      </c>
      <c r="G688" s="90">
        <v>9.9589999999999998E-2</v>
      </c>
      <c r="H688" s="89">
        <v>6.1325900000000004</v>
      </c>
      <c r="I688" s="90">
        <v>2.96726</v>
      </c>
      <c r="J688" s="83"/>
      <c r="K688" s="83"/>
      <c r="L688" s="83"/>
      <c r="M688" s="83"/>
      <c r="N688" s="83"/>
      <c r="O688" s="83"/>
      <c r="P688" s="83"/>
      <c r="Q688" s="83"/>
      <c r="R688" s="83"/>
      <c r="S688" s="83"/>
      <c r="T688" s="83"/>
      <c r="U688" s="83"/>
      <c r="V688" s="83"/>
      <c r="W688" s="83"/>
      <c r="X688" s="83"/>
      <c r="Y688" s="83"/>
      <c r="Z688" s="83"/>
      <c r="AA688" s="83"/>
      <c r="AD688" s="22"/>
    </row>
    <row r="689" spans="2:30" ht="15" customHeight="1">
      <c r="B689" s="126">
        <v>11.72275</v>
      </c>
      <c r="C689" s="127"/>
      <c r="D689" s="88">
        <v>4.3367199999999997</v>
      </c>
      <c r="E689" s="89">
        <v>7.54902E-3</v>
      </c>
      <c r="F689" s="88">
        <v>4.7752100000000004</v>
      </c>
      <c r="G689" s="90">
        <v>0.10050000000000001</v>
      </c>
      <c r="H689" s="89">
        <v>6.1319699999999999</v>
      </c>
      <c r="I689" s="90">
        <v>2.9662600000000001</v>
      </c>
      <c r="J689" s="83"/>
      <c r="K689" s="83"/>
      <c r="L689" s="83"/>
      <c r="M689" s="83"/>
      <c r="N689" s="83"/>
      <c r="O689" s="83"/>
      <c r="P689" s="83"/>
      <c r="Q689" s="83"/>
      <c r="R689" s="83"/>
      <c r="S689" s="83"/>
      <c r="T689" s="83"/>
      <c r="U689" s="83"/>
      <c r="V689" s="83"/>
      <c r="W689" s="83"/>
      <c r="X689" s="83"/>
      <c r="Y689" s="83"/>
      <c r="Z689" s="83"/>
      <c r="AA689" s="83"/>
      <c r="AD689" s="22"/>
    </row>
    <row r="690" spans="2:30" ht="15" customHeight="1">
      <c r="B690" s="126">
        <v>11.728</v>
      </c>
      <c r="C690" s="127"/>
      <c r="D690" s="88">
        <v>4.3363500000000004</v>
      </c>
      <c r="E690" s="89">
        <v>6.6033300000000001E-3</v>
      </c>
      <c r="F690" s="88">
        <v>4.7752699999999999</v>
      </c>
      <c r="G690" s="90">
        <v>9.9409999999999998E-2</v>
      </c>
      <c r="H690" s="89">
        <v>6.1319400000000002</v>
      </c>
      <c r="I690" s="90">
        <v>2.9658799999999998</v>
      </c>
      <c r="J690" s="83"/>
      <c r="K690" s="83"/>
      <c r="L690" s="83"/>
      <c r="M690" s="83"/>
      <c r="N690" s="83"/>
      <c r="O690" s="83"/>
      <c r="P690" s="83"/>
      <c r="Q690" s="83"/>
      <c r="R690" s="83"/>
      <c r="S690" s="83"/>
      <c r="T690" s="83"/>
      <c r="U690" s="83"/>
      <c r="V690" s="83"/>
      <c r="W690" s="83"/>
      <c r="X690" s="83"/>
      <c r="Y690" s="83"/>
      <c r="Z690" s="83"/>
      <c r="AA690" s="83"/>
      <c r="AD690" s="22"/>
    </row>
    <row r="691" spans="2:30" ht="15" customHeight="1">
      <c r="B691" s="126">
        <v>11.73325</v>
      </c>
      <c r="C691" s="127"/>
      <c r="D691" s="88">
        <v>4.3363500000000004</v>
      </c>
      <c r="E691" s="89">
        <v>7.3954199999999998E-3</v>
      </c>
      <c r="F691" s="88">
        <v>4.7746899999999997</v>
      </c>
      <c r="G691" s="90">
        <v>9.9890000000000007E-2</v>
      </c>
      <c r="H691" s="89">
        <v>6.1312600000000002</v>
      </c>
      <c r="I691" s="90">
        <v>2.96435</v>
      </c>
      <c r="J691" s="83"/>
      <c r="K691" s="83"/>
      <c r="L691" s="83"/>
      <c r="M691" s="83"/>
      <c r="N691" s="83"/>
      <c r="O691" s="83"/>
      <c r="P691" s="83"/>
      <c r="Q691" s="83"/>
      <c r="R691" s="83"/>
      <c r="S691" s="83"/>
      <c r="T691" s="83"/>
      <c r="U691" s="83"/>
      <c r="V691" s="83"/>
      <c r="W691" s="83"/>
      <c r="X691" s="83"/>
      <c r="Y691" s="83"/>
      <c r="Z691" s="83"/>
      <c r="AA691" s="83"/>
      <c r="AD691" s="22"/>
    </row>
    <row r="692" spans="2:30" ht="15" customHeight="1">
      <c r="B692" s="126">
        <v>11.7385</v>
      </c>
      <c r="C692" s="127"/>
      <c r="D692" s="88">
        <v>4.3358999999999996</v>
      </c>
      <c r="E692" s="89">
        <v>6.5270099999999998E-3</v>
      </c>
      <c r="F692" s="88">
        <v>4.7741400000000001</v>
      </c>
      <c r="G692" s="90">
        <v>9.9540000000000003E-2</v>
      </c>
      <c r="H692" s="89">
        <v>6.1296999999999997</v>
      </c>
      <c r="I692" s="90">
        <v>2.9626199999999998</v>
      </c>
      <c r="J692" s="83"/>
      <c r="K692" s="83"/>
      <c r="L692" s="83"/>
      <c r="M692" s="83"/>
      <c r="N692" s="83"/>
      <c r="O692" s="83"/>
      <c r="P692" s="83"/>
      <c r="Q692" s="83"/>
      <c r="R692" s="83"/>
      <c r="S692" s="83"/>
      <c r="T692" s="83"/>
      <c r="U692" s="83"/>
      <c r="V692" s="83"/>
      <c r="W692" s="83"/>
      <c r="X692" s="83"/>
      <c r="Y692" s="83"/>
      <c r="Z692" s="83"/>
      <c r="AA692" s="83"/>
      <c r="AD692" s="22"/>
    </row>
    <row r="693" spans="2:30" ht="15" customHeight="1">
      <c r="B693" s="126">
        <v>11.74375</v>
      </c>
      <c r="C693" s="127"/>
      <c r="D693" s="88">
        <v>4.3364000000000003</v>
      </c>
      <c r="E693" s="89">
        <v>5.5573000000000003E-3</v>
      </c>
      <c r="F693" s="88">
        <v>4.7749100000000002</v>
      </c>
      <c r="G693" s="90">
        <v>9.8589999999999997E-2</v>
      </c>
      <c r="H693" s="89">
        <v>6.1309199999999997</v>
      </c>
      <c r="I693" s="90">
        <v>2.9605199999999998</v>
      </c>
      <c r="J693" s="83"/>
      <c r="K693" s="83"/>
      <c r="L693" s="83"/>
      <c r="M693" s="83"/>
      <c r="N693" s="83"/>
      <c r="O693" s="83"/>
      <c r="P693" s="83"/>
      <c r="Q693" s="83"/>
      <c r="R693" s="83"/>
      <c r="S693" s="83"/>
      <c r="T693" s="83"/>
      <c r="U693" s="83"/>
      <c r="V693" s="83"/>
      <c r="W693" s="83"/>
      <c r="X693" s="83"/>
      <c r="Y693" s="83"/>
      <c r="Z693" s="83"/>
      <c r="AA693" s="83"/>
      <c r="AD693" s="22"/>
    </row>
    <row r="694" spans="2:30" ht="15" customHeight="1">
      <c r="B694" s="126">
        <v>11.749000000000001</v>
      </c>
      <c r="C694" s="127"/>
      <c r="D694" s="88">
        <v>4.33629</v>
      </c>
      <c r="E694" s="89">
        <v>5.4277300000000004E-3</v>
      </c>
      <c r="F694" s="88">
        <v>4.7754500000000002</v>
      </c>
      <c r="G694" s="90">
        <v>9.8710000000000006E-2</v>
      </c>
      <c r="H694" s="89">
        <v>6.1308499999999997</v>
      </c>
      <c r="I694" s="90">
        <v>2.95906</v>
      </c>
      <c r="J694" s="83"/>
      <c r="K694" s="83"/>
      <c r="L694" s="83"/>
      <c r="M694" s="83"/>
      <c r="N694" s="83"/>
      <c r="O694" s="83"/>
      <c r="P694" s="83"/>
      <c r="Q694" s="83"/>
      <c r="R694" s="83"/>
      <c r="S694" s="83"/>
      <c r="T694" s="83"/>
      <c r="U694" s="83"/>
      <c r="V694" s="83"/>
      <c r="W694" s="83"/>
      <c r="X694" s="83"/>
      <c r="Y694" s="83"/>
      <c r="Z694" s="83"/>
      <c r="AA694" s="83"/>
      <c r="AD694" s="22"/>
    </row>
    <row r="695" spans="2:30" ht="15" customHeight="1">
      <c r="B695" s="126">
        <v>11.754250000000001</v>
      </c>
      <c r="C695" s="127"/>
      <c r="D695" s="88">
        <v>4.33622</v>
      </c>
      <c r="E695" s="89">
        <v>4.7678599999999996E-3</v>
      </c>
      <c r="F695" s="88">
        <v>4.7754599999999998</v>
      </c>
      <c r="G695" s="90">
        <v>9.7360000000000002E-2</v>
      </c>
      <c r="H695" s="89">
        <v>6.1309800000000001</v>
      </c>
      <c r="I695" s="90">
        <v>2.9593799999999999</v>
      </c>
      <c r="J695" s="83"/>
      <c r="K695" s="83"/>
      <c r="L695" s="83"/>
      <c r="M695" s="83"/>
      <c r="N695" s="83"/>
      <c r="O695" s="83"/>
      <c r="P695" s="83"/>
      <c r="Q695" s="83"/>
      <c r="R695" s="83"/>
      <c r="S695" s="83"/>
      <c r="T695" s="83"/>
      <c r="U695" s="83"/>
      <c r="V695" s="83"/>
      <c r="W695" s="83"/>
      <c r="X695" s="83"/>
      <c r="Y695" s="83"/>
      <c r="Z695" s="83"/>
      <c r="AA695" s="83"/>
      <c r="AD695" s="22"/>
    </row>
    <row r="696" spans="2:30" ht="15" customHeight="1">
      <c r="B696" s="126">
        <v>11.759499999999999</v>
      </c>
      <c r="C696" s="127"/>
      <c r="D696" s="88">
        <v>4.3361400000000003</v>
      </c>
      <c r="E696" s="89">
        <v>4.9563799999999998E-3</v>
      </c>
      <c r="F696" s="88">
        <v>4.7744299999999997</v>
      </c>
      <c r="G696" s="90">
        <v>9.8500000000000004E-2</v>
      </c>
      <c r="H696" s="89">
        <v>6.1290100000000001</v>
      </c>
      <c r="I696" s="90">
        <v>2.95648</v>
      </c>
      <c r="J696" s="83"/>
      <c r="K696" s="83"/>
      <c r="L696" s="83"/>
      <c r="M696" s="83"/>
      <c r="N696" s="83"/>
      <c r="O696" s="83"/>
      <c r="P696" s="83"/>
      <c r="Q696" s="83"/>
      <c r="R696" s="83"/>
      <c r="S696" s="83"/>
      <c r="T696" s="83"/>
      <c r="U696" s="83"/>
      <c r="V696" s="83"/>
      <c r="W696" s="83"/>
      <c r="X696" s="83"/>
      <c r="Y696" s="83"/>
      <c r="Z696" s="83"/>
      <c r="AA696" s="83"/>
      <c r="AD696" s="22"/>
    </row>
    <row r="697" spans="2:30" ht="15" customHeight="1">
      <c r="B697" s="126">
        <v>11.764749999999999</v>
      </c>
      <c r="C697" s="127"/>
      <c r="D697" s="88">
        <v>4.3365600000000004</v>
      </c>
      <c r="E697" s="89">
        <v>4.7200200000000001E-3</v>
      </c>
      <c r="F697" s="88">
        <v>4.77468</v>
      </c>
      <c r="G697" s="90">
        <v>9.8640000000000005E-2</v>
      </c>
      <c r="H697" s="89">
        <v>6.1293800000000003</v>
      </c>
      <c r="I697" s="90">
        <v>2.95607</v>
      </c>
      <c r="J697" s="83"/>
      <c r="K697" s="83"/>
      <c r="L697" s="83"/>
      <c r="M697" s="83"/>
      <c r="N697" s="83"/>
      <c r="O697" s="83"/>
      <c r="P697" s="83"/>
      <c r="Q697" s="83"/>
      <c r="R697" s="83"/>
      <c r="S697" s="83"/>
      <c r="T697" s="83"/>
      <c r="U697" s="83"/>
      <c r="V697" s="83"/>
      <c r="W697" s="83"/>
      <c r="X697" s="83"/>
      <c r="Y697" s="83"/>
      <c r="Z697" s="83"/>
      <c r="AA697" s="83"/>
      <c r="AD697" s="22"/>
    </row>
    <row r="698" spans="2:30" ht="15" customHeight="1">
      <c r="B698" s="126">
        <v>11.77</v>
      </c>
      <c r="C698" s="127"/>
      <c r="D698" s="88">
        <v>4.3358600000000003</v>
      </c>
      <c r="E698" s="89">
        <v>5.0443099999999998E-3</v>
      </c>
      <c r="F698" s="88">
        <v>4.77407</v>
      </c>
      <c r="G698" s="90">
        <v>9.8799999999999999E-2</v>
      </c>
      <c r="H698" s="89">
        <v>6.1277600000000003</v>
      </c>
      <c r="I698" s="90">
        <v>2.9552200000000002</v>
      </c>
      <c r="J698" s="83"/>
      <c r="K698" s="83"/>
      <c r="L698" s="83"/>
      <c r="M698" s="83"/>
      <c r="N698" s="83"/>
      <c r="O698" s="83"/>
      <c r="P698" s="83"/>
      <c r="Q698" s="83"/>
      <c r="R698" s="83"/>
      <c r="S698" s="83"/>
      <c r="T698" s="83"/>
      <c r="U698" s="83"/>
      <c r="V698" s="83"/>
      <c r="W698" s="83"/>
      <c r="X698" s="83"/>
      <c r="Y698" s="83"/>
      <c r="Z698" s="83"/>
      <c r="AA698" s="83"/>
      <c r="AD698" s="22"/>
    </row>
    <row r="699" spans="2:30" ht="15" customHeight="1">
      <c r="B699" s="126">
        <v>11.77525</v>
      </c>
      <c r="C699" s="127"/>
      <c r="D699" s="88">
        <v>4.3358600000000003</v>
      </c>
      <c r="E699" s="89">
        <v>4.6272300000000004E-3</v>
      </c>
      <c r="F699" s="88">
        <v>4.7741400000000001</v>
      </c>
      <c r="G699" s="90">
        <v>9.8760000000000001E-2</v>
      </c>
      <c r="H699" s="89">
        <v>6.1276200000000003</v>
      </c>
      <c r="I699" s="90">
        <v>2.9534600000000002</v>
      </c>
      <c r="J699" s="83"/>
      <c r="K699" s="83"/>
      <c r="L699" s="83"/>
      <c r="M699" s="83"/>
      <c r="N699" s="83"/>
      <c r="O699" s="83"/>
      <c r="P699" s="83"/>
      <c r="Q699" s="83"/>
      <c r="R699" s="83"/>
      <c r="S699" s="83"/>
      <c r="T699" s="83"/>
      <c r="U699" s="83"/>
      <c r="V699" s="83"/>
      <c r="W699" s="83"/>
      <c r="X699" s="83"/>
      <c r="Y699" s="83"/>
      <c r="Z699" s="83"/>
      <c r="AA699" s="83"/>
      <c r="AD699" s="22"/>
    </row>
    <row r="700" spans="2:30" ht="15" customHeight="1">
      <c r="B700" s="126">
        <v>11.7805</v>
      </c>
      <c r="C700" s="127"/>
      <c r="D700" s="88">
        <v>4.3348300000000002</v>
      </c>
      <c r="E700" s="89">
        <v>5.5232900000000001E-3</v>
      </c>
      <c r="F700" s="88">
        <v>4.7738800000000001</v>
      </c>
      <c r="G700" s="90">
        <v>9.8790000000000003E-2</v>
      </c>
      <c r="H700" s="89">
        <v>6.1266999999999996</v>
      </c>
      <c r="I700" s="90">
        <v>2.9531800000000001</v>
      </c>
      <c r="J700" s="83"/>
      <c r="K700" s="83"/>
      <c r="L700" s="83"/>
      <c r="M700" s="83"/>
      <c r="N700" s="83"/>
      <c r="O700" s="83"/>
      <c r="P700" s="83"/>
      <c r="Q700" s="83"/>
      <c r="R700" s="83"/>
      <c r="S700" s="83"/>
      <c r="T700" s="83"/>
      <c r="U700" s="83"/>
      <c r="V700" s="83"/>
      <c r="W700" s="83"/>
      <c r="X700" s="83"/>
      <c r="Y700" s="83"/>
      <c r="Z700" s="83"/>
      <c r="AA700" s="83"/>
      <c r="AD700" s="22"/>
    </row>
    <row r="701" spans="2:30" ht="15" customHeight="1">
      <c r="B701" s="126">
        <v>11.78575</v>
      </c>
      <c r="C701" s="127"/>
      <c r="D701" s="88">
        <v>4.33507</v>
      </c>
      <c r="E701" s="89">
        <v>5.6580500000000004E-3</v>
      </c>
      <c r="F701" s="88">
        <v>4.7737400000000001</v>
      </c>
      <c r="G701" s="90">
        <v>9.9680000000000005E-2</v>
      </c>
      <c r="H701" s="89">
        <v>6.1244500000000004</v>
      </c>
      <c r="I701" s="90">
        <v>2.952</v>
      </c>
      <c r="J701" s="83"/>
      <c r="K701" s="83"/>
      <c r="L701" s="83"/>
      <c r="M701" s="83"/>
      <c r="N701" s="83"/>
      <c r="O701" s="83"/>
      <c r="P701" s="83"/>
      <c r="Q701" s="83"/>
      <c r="R701" s="83"/>
      <c r="S701" s="83"/>
      <c r="T701" s="83"/>
      <c r="U701" s="83"/>
      <c r="V701" s="83"/>
      <c r="W701" s="83"/>
      <c r="X701" s="83"/>
      <c r="Y701" s="83"/>
      <c r="Z701" s="83"/>
      <c r="AA701" s="83"/>
      <c r="AD701" s="22"/>
    </row>
    <row r="702" spans="2:30" ht="15" customHeight="1">
      <c r="B702" s="126">
        <v>11.791</v>
      </c>
      <c r="C702" s="127"/>
      <c r="D702" s="88">
        <v>4.3345200000000004</v>
      </c>
      <c r="E702" s="89">
        <v>5.7755000000000003E-3</v>
      </c>
      <c r="F702" s="88">
        <v>4.7732700000000001</v>
      </c>
      <c r="G702" s="90">
        <v>9.9900000000000003E-2</v>
      </c>
      <c r="H702" s="89">
        <v>6.1232100000000003</v>
      </c>
      <c r="I702" s="90">
        <v>2.95153</v>
      </c>
      <c r="J702" s="83"/>
      <c r="K702" s="83"/>
      <c r="L702" s="83"/>
      <c r="M702" s="83"/>
      <c r="N702" s="83"/>
      <c r="O702" s="83"/>
      <c r="P702" s="83"/>
      <c r="Q702" s="83"/>
      <c r="R702" s="83"/>
      <c r="S702" s="83"/>
      <c r="T702" s="83"/>
      <c r="U702" s="83"/>
      <c r="V702" s="83"/>
      <c r="W702" s="83"/>
      <c r="X702" s="83"/>
      <c r="Y702" s="83"/>
      <c r="Z702" s="83"/>
      <c r="AA702" s="83"/>
      <c r="AD702" s="22"/>
    </row>
    <row r="703" spans="2:30" ht="15" customHeight="1">
      <c r="B703" s="126">
        <v>11.796250000000001</v>
      </c>
      <c r="C703" s="127"/>
      <c r="D703" s="88">
        <v>4.33406</v>
      </c>
      <c r="E703" s="89">
        <v>5.72763E-3</v>
      </c>
      <c r="F703" s="88">
        <v>4.77285</v>
      </c>
      <c r="G703" s="90">
        <v>0.10047</v>
      </c>
      <c r="H703" s="89">
        <v>6.1233000000000004</v>
      </c>
      <c r="I703" s="90">
        <v>2.9504999999999999</v>
      </c>
      <c r="J703" s="83"/>
      <c r="K703" s="83"/>
      <c r="L703" s="83"/>
      <c r="M703" s="83"/>
      <c r="N703" s="83"/>
      <c r="O703" s="83"/>
      <c r="P703" s="83"/>
      <c r="Q703" s="83"/>
      <c r="R703" s="83"/>
      <c r="S703" s="83"/>
      <c r="T703" s="83"/>
      <c r="U703" s="83"/>
      <c r="V703" s="83"/>
      <c r="W703" s="83"/>
      <c r="X703" s="83"/>
      <c r="Y703" s="83"/>
      <c r="Z703" s="83"/>
      <c r="AA703" s="83"/>
      <c r="AD703" s="22"/>
    </row>
    <row r="704" spans="2:30" ht="15" customHeight="1">
      <c r="B704" s="126">
        <v>11.801500000000001</v>
      </c>
      <c r="C704" s="127"/>
      <c r="D704" s="88">
        <v>4.33371</v>
      </c>
      <c r="E704" s="89">
        <v>4.8111200000000003E-3</v>
      </c>
      <c r="F704" s="88">
        <v>4.7724099999999998</v>
      </c>
      <c r="G704" s="90">
        <v>9.894E-2</v>
      </c>
      <c r="H704" s="89">
        <v>6.1212499999999999</v>
      </c>
      <c r="I704" s="90">
        <v>2.9467599999999998</v>
      </c>
      <c r="J704" s="83"/>
      <c r="K704" s="83"/>
      <c r="L704" s="83"/>
      <c r="M704" s="83"/>
      <c r="N704" s="83"/>
      <c r="O704" s="83"/>
      <c r="P704" s="83"/>
      <c r="Q704" s="83"/>
      <c r="R704" s="83"/>
      <c r="S704" s="83"/>
      <c r="T704" s="83"/>
      <c r="U704" s="83"/>
      <c r="V704" s="83"/>
      <c r="W704" s="83"/>
      <c r="X704" s="83"/>
      <c r="Y704" s="83"/>
      <c r="Z704" s="83"/>
      <c r="AA704" s="83"/>
      <c r="AD704" s="22"/>
    </row>
    <row r="705" spans="2:30" ht="15" customHeight="1">
      <c r="B705" s="126">
        <v>11.806749999999999</v>
      </c>
      <c r="C705" s="127"/>
      <c r="D705" s="88">
        <v>4.3334799999999998</v>
      </c>
      <c r="E705" s="89">
        <v>5.04822E-3</v>
      </c>
      <c r="F705" s="88">
        <v>4.77203</v>
      </c>
      <c r="G705" s="90">
        <v>9.9669999999999995E-2</v>
      </c>
      <c r="H705" s="89">
        <v>6.1204099999999997</v>
      </c>
      <c r="I705" s="90">
        <v>2.9467400000000001</v>
      </c>
      <c r="J705" s="83"/>
      <c r="K705" s="83"/>
      <c r="L705" s="83"/>
      <c r="M705" s="83"/>
      <c r="N705" s="83"/>
      <c r="O705" s="83"/>
      <c r="P705" s="83"/>
      <c r="Q705" s="83"/>
      <c r="R705" s="83"/>
      <c r="S705" s="83"/>
      <c r="T705" s="83"/>
      <c r="U705" s="83"/>
      <c r="V705" s="83"/>
      <c r="W705" s="83"/>
      <c r="X705" s="83"/>
      <c r="Y705" s="83"/>
      <c r="Z705" s="83"/>
      <c r="AA705" s="83"/>
      <c r="AD705" s="22"/>
    </row>
    <row r="706" spans="2:30" ht="15" customHeight="1">
      <c r="B706" s="126">
        <v>11.811999999999999</v>
      </c>
      <c r="C706" s="127"/>
      <c r="D706" s="88">
        <v>4.3338200000000002</v>
      </c>
      <c r="E706" s="89">
        <v>4.8393799999999999E-3</v>
      </c>
      <c r="F706" s="88">
        <v>4.77196</v>
      </c>
      <c r="G706" s="90">
        <v>9.8979999999999999E-2</v>
      </c>
      <c r="H706" s="89">
        <v>6.1210399999999998</v>
      </c>
      <c r="I706" s="90">
        <v>2.9454199999999999</v>
      </c>
      <c r="J706" s="83"/>
      <c r="K706" s="83"/>
      <c r="L706" s="83"/>
      <c r="M706" s="83"/>
      <c r="N706" s="83"/>
      <c r="O706" s="83"/>
      <c r="P706" s="83"/>
      <c r="Q706" s="83"/>
      <c r="R706" s="83"/>
      <c r="S706" s="83"/>
      <c r="T706" s="83"/>
      <c r="U706" s="83"/>
      <c r="V706" s="83"/>
      <c r="W706" s="83"/>
      <c r="X706" s="83"/>
      <c r="Y706" s="83"/>
      <c r="Z706" s="83"/>
      <c r="AA706" s="83"/>
      <c r="AD706" s="22"/>
    </row>
    <row r="707" spans="2:30" ht="15" customHeight="1">
      <c r="B707" s="126">
        <v>11.81725</v>
      </c>
      <c r="C707" s="127"/>
      <c r="D707" s="88">
        <v>4.3331400000000002</v>
      </c>
      <c r="E707" s="89">
        <v>5.1241799999999999E-3</v>
      </c>
      <c r="F707" s="88">
        <v>4.7715699999999996</v>
      </c>
      <c r="G707" s="90">
        <v>9.8650000000000002E-2</v>
      </c>
      <c r="H707" s="89">
        <v>6.1195500000000003</v>
      </c>
      <c r="I707" s="90">
        <v>2.94462</v>
      </c>
      <c r="J707" s="83"/>
      <c r="K707" s="83"/>
      <c r="L707" s="83"/>
      <c r="M707" s="83"/>
      <c r="N707" s="83"/>
      <c r="O707" s="83"/>
      <c r="P707" s="83"/>
      <c r="Q707" s="83"/>
      <c r="R707" s="83"/>
      <c r="S707" s="83"/>
      <c r="T707" s="83"/>
      <c r="U707" s="83"/>
      <c r="V707" s="83"/>
      <c r="W707" s="83"/>
      <c r="X707" s="83"/>
      <c r="Y707" s="83"/>
      <c r="Z707" s="83"/>
      <c r="AA707" s="83"/>
      <c r="AD707" s="22"/>
    </row>
    <row r="708" spans="2:30" ht="15" customHeight="1">
      <c r="B708" s="126">
        <v>11.8225</v>
      </c>
      <c r="C708" s="127"/>
      <c r="D708" s="88">
        <v>4.3342900000000002</v>
      </c>
      <c r="E708" s="89">
        <v>5.6734899999999998E-3</v>
      </c>
      <c r="F708" s="88">
        <v>4.77182</v>
      </c>
      <c r="G708" s="90">
        <v>9.9669999999999995E-2</v>
      </c>
      <c r="H708" s="89">
        <v>6.1192000000000002</v>
      </c>
      <c r="I708" s="90">
        <v>2.9445100000000002</v>
      </c>
      <c r="J708" s="83"/>
      <c r="K708" s="83"/>
      <c r="L708" s="83"/>
      <c r="M708" s="83"/>
      <c r="N708" s="83"/>
      <c r="O708" s="83"/>
      <c r="P708" s="83"/>
      <c r="Q708" s="83"/>
      <c r="R708" s="83"/>
      <c r="S708" s="83"/>
      <c r="T708" s="83"/>
      <c r="U708" s="83"/>
      <c r="V708" s="83"/>
      <c r="W708" s="83"/>
      <c r="X708" s="83"/>
      <c r="Y708" s="83"/>
      <c r="Z708" s="83"/>
      <c r="AA708" s="83"/>
      <c r="AD708" s="22"/>
    </row>
    <row r="709" spans="2:30" ht="15" customHeight="1">
      <c r="B709" s="126">
        <v>11.82775</v>
      </c>
      <c r="C709" s="127"/>
      <c r="D709" s="88">
        <v>4.3331200000000001</v>
      </c>
      <c r="E709" s="89">
        <v>4.6448000000000001E-3</v>
      </c>
      <c r="F709" s="88">
        <v>4.7711399999999999</v>
      </c>
      <c r="G709" s="90">
        <v>9.9210000000000007E-2</v>
      </c>
      <c r="H709" s="89">
        <v>6.1180099999999999</v>
      </c>
      <c r="I709" s="90">
        <v>2.9436300000000002</v>
      </c>
      <c r="J709" s="83"/>
      <c r="K709" s="83"/>
      <c r="L709" s="83"/>
      <c r="M709" s="83"/>
      <c r="N709" s="83"/>
      <c r="O709" s="83"/>
      <c r="P709" s="83"/>
      <c r="Q709" s="83"/>
      <c r="R709" s="83"/>
      <c r="S709" s="83"/>
      <c r="T709" s="83"/>
      <c r="U709" s="83"/>
      <c r="V709" s="83"/>
      <c r="W709" s="83"/>
      <c r="X709" s="83"/>
      <c r="Y709" s="83"/>
      <c r="Z709" s="83"/>
      <c r="AA709" s="83"/>
      <c r="AD709" s="22"/>
    </row>
    <row r="710" spans="2:30" ht="15" customHeight="1">
      <c r="B710" s="126">
        <v>11.833</v>
      </c>
      <c r="C710" s="127"/>
      <c r="D710" s="88">
        <v>4.3338000000000001</v>
      </c>
      <c r="E710" s="89">
        <v>4.9696300000000001E-3</v>
      </c>
      <c r="F710" s="88">
        <v>4.7714800000000004</v>
      </c>
      <c r="G710" s="90">
        <v>9.8930000000000004E-2</v>
      </c>
      <c r="H710" s="89">
        <v>6.1180500000000002</v>
      </c>
      <c r="I710" s="90">
        <v>2.94258</v>
      </c>
      <c r="J710" s="83"/>
      <c r="K710" s="83"/>
      <c r="L710" s="83"/>
      <c r="M710" s="83"/>
      <c r="N710" s="83"/>
      <c r="O710" s="83"/>
      <c r="P710" s="83"/>
      <c r="Q710" s="83"/>
      <c r="R710" s="83"/>
      <c r="S710" s="83"/>
      <c r="T710" s="83"/>
      <c r="U710" s="83"/>
      <c r="V710" s="83"/>
      <c r="W710" s="83"/>
      <c r="X710" s="83"/>
      <c r="Y710" s="83"/>
      <c r="Z710" s="83"/>
      <c r="AA710" s="83"/>
      <c r="AD710" s="22"/>
    </row>
    <row r="711" spans="2:30" ht="15" customHeight="1">
      <c r="B711" s="126">
        <v>11.83825</v>
      </c>
      <c r="C711" s="127"/>
      <c r="D711" s="88">
        <v>4.3334299999999999</v>
      </c>
      <c r="E711" s="89">
        <v>5.3138999999999999E-3</v>
      </c>
      <c r="F711" s="88">
        <v>4.7716000000000003</v>
      </c>
      <c r="G711" s="90">
        <v>9.9129999999999996E-2</v>
      </c>
      <c r="H711" s="89">
        <v>6.1181000000000001</v>
      </c>
      <c r="I711" s="90">
        <v>2.9419900000000001</v>
      </c>
      <c r="J711" s="83"/>
      <c r="K711" s="83"/>
      <c r="L711" s="83"/>
      <c r="M711" s="83"/>
      <c r="N711" s="83"/>
      <c r="O711" s="83"/>
      <c r="P711" s="83"/>
      <c r="Q711" s="83"/>
      <c r="R711" s="83"/>
      <c r="S711" s="83"/>
      <c r="T711" s="83"/>
      <c r="U711" s="83"/>
      <c r="V711" s="83"/>
      <c r="W711" s="83"/>
      <c r="X711" s="83"/>
      <c r="Y711" s="83"/>
      <c r="Z711" s="83"/>
      <c r="AA711" s="83"/>
      <c r="AD711" s="22"/>
    </row>
    <row r="712" spans="2:30" ht="15" customHeight="1">
      <c r="B712" s="126">
        <v>11.843500000000001</v>
      </c>
      <c r="C712" s="127"/>
      <c r="D712" s="88">
        <v>4.3346900000000002</v>
      </c>
      <c r="E712" s="89">
        <v>4.2640899999999999E-3</v>
      </c>
      <c r="F712" s="88">
        <v>4.7715100000000001</v>
      </c>
      <c r="G712" s="90">
        <v>9.8049999999999998E-2</v>
      </c>
      <c r="H712" s="89">
        <v>6.1184099999999999</v>
      </c>
      <c r="I712" s="90">
        <v>2.9405700000000001</v>
      </c>
      <c r="J712" s="83"/>
      <c r="K712" s="83"/>
      <c r="L712" s="83"/>
      <c r="M712" s="83"/>
      <c r="N712" s="83"/>
      <c r="O712" s="83"/>
      <c r="P712" s="83"/>
      <c r="Q712" s="83"/>
      <c r="R712" s="83"/>
      <c r="S712" s="83"/>
      <c r="T712" s="83"/>
      <c r="U712" s="83"/>
      <c r="V712" s="83"/>
      <c r="W712" s="83"/>
      <c r="X712" s="83"/>
      <c r="Y712" s="83"/>
      <c r="Z712" s="83"/>
      <c r="AA712" s="83"/>
      <c r="AD712" s="22"/>
    </row>
    <row r="713" spans="2:30" ht="15" customHeight="1">
      <c r="B713" s="126">
        <v>11.848750000000001</v>
      </c>
      <c r="C713" s="127"/>
      <c r="D713" s="88">
        <v>4.3348899999999997</v>
      </c>
      <c r="E713" s="89">
        <v>5.4535900000000003E-3</v>
      </c>
      <c r="F713" s="88">
        <v>4.7718400000000001</v>
      </c>
      <c r="G713" s="90">
        <v>9.9489999999999995E-2</v>
      </c>
      <c r="H713" s="89">
        <v>6.1187300000000002</v>
      </c>
      <c r="I713" s="90">
        <v>2.9422000000000001</v>
      </c>
      <c r="J713" s="83"/>
      <c r="K713" s="83"/>
      <c r="L713" s="83"/>
      <c r="M713" s="83"/>
      <c r="N713" s="83"/>
      <c r="O713" s="83"/>
      <c r="P713" s="83"/>
      <c r="Q713" s="83"/>
      <c r="R713" s="83"/>
      <c r="S713" s="83"/>
      <c r="T713" s="83"/>
      <c r="U713" s="83"/>
      <c r="V713" s="83"/>
      <c r="W713" s="83"/>
      <c r="X713" s="83"/>
      <c r="Y713" s="83"/>
      <c r="Z713" s="83"/>
      <c r="AA713" s="83"/>
      <c r="AD713" s="22"/>
    </row>
    <row r="714" spans="2:30" ht="15" customHeight="1">
      <c r="B714" s="126">
        <v>11.853999999999999</v>
      </c>
      <c r="C714" s="127"/>
      <c r="D714" s="88">
        <v>4.3351100000000002</v>
      </c>
      <c r="E714" s="89">
        <v>5.5532200000000002E-3</v>
      </c>
      <c r="F714" s="88">
        <v>4.77257</v>
      </c>
      <c r="G714" s="90">
        <v>9.9820000000000006E-2</v>
      </c>
      <c r="H714" s="89">
        <v>6.11761</v>
      </c>
      <c r="I714" s="90">
        <v>2.9421599999999999</v>
      </c>
      <c r="J714" s="83"/>
      <c r="K714" s="83"/>
      <c r="L714" s="83"/>
      <c r="M714" s="83"/>
      <c r="N714" s="83"/>
      <c r="O714" s="83"/>
      <c r="P714" s="83"/>
      <c r="Q714" s="83"/>
      <c r="R714" s="83"/>
      <c r="S714" s="83"/>
      <c r="T714" s="83"/>
      <c r="U714" s="83"/>
      <c r="V714" s="83"/>
      <c r="W714" s="83"/>
      <c r="X714" s="83"/>
      <c r="Y714" s="83"/>
      <c r="Z714" s="83"/>
      <c r="AA714" s="83"/>
      <c r="AD714" s="22"/>
    </row>
    <row r="715" spans="2:30" ht="15" customHeight="1">
      <c r="B715" s="126">
        <v>11.859249999999999</v>
      </c>
      <c r="C715" s="127"/>
      <c r="D715" s="88">
        <v>4.3351699999999997</v>
      </c>
      <c r="E715" s="89">
        <v>6.9499200000000001E-3</v>
      </c>
      <c r="F715" s="88">
        <v>4.7724900000000003</v>
      </c>
      <c r="G715" s="90">
        <v>0.10022</v>
      </c>
      <c r="H715" s="89">
        <v>6.1174099999999996</v>
      </c>
      <c r="I715" s="90">
        <v>2.94171</v>
      </c>
      <c r="J715" s="83"/>
      <c r="K715" s="83"/>
      <c r="L715" s="83"/>
      <c r="M715" s="83"/>
      <c r="N715" s="83"/>
      <c r="O715" s="83"/>
      <c r="P715" s="83"/>
      <c r="Q715" s="83"/>
      <c r="R715" s="83"/>
      <c r="S715" s="83"/>
      <c r="T715" s="83"/>
      <c r="U715" s="83"/>
      <c r="V715" s="83"/>
      <c r="W715" s="83"/>
      <c r="X715" s="83"/>
      <c r="Y715" s="83"/>
      <c r="Z715" s="83"/>
      <c r="AA715" s="83"/>
      <c r="AD715" s="22"/>
    </row>
    <row r="716" spans="2:30" ht="15" customHeight="1">
      <c r="B716" s="126">
        <v>11.8645</v>
      </c>
      <c r="C716" s="127"/>
      <c r="D716" s="88">
        <v>4.3361499999999999</v>
      </c>
      <c r="E716" s="89">
        <v>6.3101399999999997E-3</v>
      </c>
      <c r="F716" s="88">
        <v>4.7727500000000003</v>
      </c>
      <c r="G716" s="90">
        <v>0.10004</v>
      </c>
      <c r="H716" s="89">
        <v>6.1168199999999997</v>
      </c>
      <c r="I716" s="90">
        <v>2.9401899999999999</v>
      </c>
      <c r="J716" s="83"/>
      <c r="K716" s="83"/>
      <c r="L716" s="83"/>
      <c r="M716" s="83"/>
      <c r="N716" s="83"/>
      <c r="O716" s="83"/>
      <c r="P716" s="83"/>
      <c r="Q716" s="83"/>
      <c r="R716" s="83"/>
      <c r="S716" s="83"/>
      <c r="T716" s="83"/>
      <c r="U716" s="83"/>
      <c r="V716" s="83"/>
      <c r="W716" s="83"/>
      <c r="X716" s="83"/>
      <c r="Y716" s="83"/>
      <c r="Z716" s="83"/>
      <c r="AA716" s="83"/>
      <c r="AD716" s="22"/>
    </row>
    <row r="717" spans="2:30" ht="15" customHeight="1">
      <c r="B717" s="126">
        <v>11.86975</v>
      </c>
      <c r="C717" s="127"/>
      <c r="D717" s="88">
        <v>4.3357000000000001</v>
      </c>
      <c r="E717" s="89">
        <v>6.5198699999999997E-3</v>
      </c>
      <c r="F717" s="88">
        <v>4.7725499999999998</v>
      </c>
      <c r="G717" s="90">
        <v>0.10092</v>
      </c>
      <c r="H717" s="89">
        <v>6.1156300000000003</v>
      </c>
      <c r="I717" s="90">
        <v>2.9413900000000002</v>
      </c>
      <c r="J717" s="83"/>
      <c r="K717" s="83"/>
      <c r="L717" s="83"/>
      <c r="M717" s="83"/>
      <c r="N717" s="83"/>
      <c r="O717" s="83"/>
      <c r="P717" s="83"/>
      <c r="Q717" s="83"/>
      <c r="R717" s="83"/>
      <c r="S717" s="83"/>
      <c r="T717" s="83"/>
      <c r="U717" s="83"/>
      <c r="V717" s="83"/>
      <c r="W717" s="83"/>
      <c r="X717" s="83"/>
      <c r="Y717" s="83"/>
      <c r="Z717" s="83"/>
      <c r="AA717" s="83"/>
      <c r="AD717" s="22"/>
    </row>
    <row r="718" spans="2:30" ht="15" customHeight="1">
      <c r="B718" s="126">
        <v>11.875</v>
      </c>
      <c r="C718" s="127"/>
      <c r="D718" s="88">
        <v>4.3356199999999996</v>
      </c>
      <c r="E718" s="89">
        <v>6.8560699999999997E-3</v>
      </c>
      <c r="F718" s="88">
        <v>4.7722899999999999</v>
      </c>
      <c r="G718" s="90">
        <v>0.10055</v>
      </c>
      <c r="H718" s="89">
        <v>6.1162599999999996</v>
      </c>
      <c r="I718" s="90">
        <v>2.9399299999999999</v>
      </c>
      <c r="J718" s="83"/>
      <c r="K718" s="83"/>
      <c r="L718" s="83"/>
      <c r="M718" s="83"/>
      <c r="N718" s="83"/>
      <c r="O718" s="83"/>
      <c r="P718" s="83"/>
      <c r="Q718" s="83"/>
      <c r="R718" s="83"/>
      <c r="S718" s="83"/>
      <c r="T718" s="83"/>
      <c r="U718" s="83"/>
      <c r="V718" s="83"/>
      <c r="W718" s="83"/>
      <c r="X718" s="83"/>
      <c r="Y718" s="83"/>
      <c r="Z718" s="83"/>
      <c r="AA718" s="83"/>
      <c r="AD718" s="22"/>
    </row>
    <row r="719" spans="2:30" ht="15" customHeight="1">
      <c r="B719" s="126">
        <v>11.88025</v>
      </c>
      <c r="C719" s="127"/>
      <c r="D719" s="88">
        <v>4.3350200000000001</v>
      </c>
      <c r="E719" s="89">
        <v>6.2094899999999998E-3</v>
      </c>
      <c r="F719" s="88">
        <v>4.7724599999999997</v>
      </c>
      <c r="G719" s="90">
        <v>0.10014000000000001</v>
      </c>
      <c r="H719" s="89">
        <v>6.1151</v>
      </c>
      <c r="I719" s="90">
        <v>2.9371700000000001</v>
      </c>
      <c r="J719" s="83"/>
      <c r="K719" s="83"/>
      <c r="L719" s="83"/>
      <c r="M719" s="83"/>
      <c r="N719" s="83"/>
      <c r="O719" s="83"/>
      <c r="P719" s="83"/>
      <c r="Q719" s="83"/>
      <c r="R719" s="83"/>
      <c r="S719" s="83"/>
      <c r="T719" s="83"/>
      <c r="U719" s="83"/>
      <c r="V719" s="83"/>
      <c r="W719" s="83"/>
      <c r="X719" s="83"/>
      <c r="Y719" s="83"/>
      <c r="Z719" s="83"/>
      <c r="AA719" s="83"/>
      <c r="AD719" s="22"/>
    </row>
    <row r="720" spans="2:30" ht="15" customHeight="1">
      <c r="B720" s="126">
        <v>11.8855</v>
      </c>
      <c r="C720" s="127"/>
      <c r="D720" s="88">
        <v>4.3358600000000003</v>
      </c>
      <c r="E720" s="89">
        <v>5.4881000000000001E-3</v>
      </c>
      <c r="F720" s="88">
        <v>4.7726100000000002</v>
      </c>
      <c r="G720" s="90">
        <v>9.9750000000000005E-2</v>
      </c>
      <c r="H720" s="89">
        <v>6.1151600000000004</v>
      </c>
      <c r="I720" s="90">
        <v>2.9364400000000002</v>
      </c>
      <c r="J720" s="83"/>
      <c r="K720" s="83"/>
      <c r="L720" s="83"/>
      <c r="M720" s="83"/>
      <c r="N720" s="83"/>
      <c r="O720" s="83"/>
      <c r="P720" s="83"/>
      <c r="Q720" s="83"/>
      <c r="R720" s="83"/>
      <c r="S720" s="83"/>
      <c r="T720" s="83"/>
      <c r="U720" s="83"/>
      <c r="V720" s="83"/>
      <c r="W720" s="83"/>
      <c r="X720" s="83"/>
      <c r="Y720" s="83"/>
      <c r="Z720" s="83"/>
      <c r="AA720" s="83"/>
      <c r="AD720" s="22"/>
    </row>
    <row r="721" spans="2:30" ht="15" customHeight="1">
      <c r="B721" s="126">
        <v>11.890750000000001</v>
      </c>
      <c r="C721" s="127"/>
      <c r="D721" s="88">
        <v>4.3352000000000004</v>
      </c>
      <c r="E721" s="89">
        <v>5.80825E-3</v>
      </c>
      <c r="F721" s="88">
        <v>4.7712000000000003</v>
      </c>
      <c r="G721" s="90">
        <v>0.10008</v>
      </c>
      <c r="H721" s="89">
        <v>6.1144999999999996</v>
      </c>
      <c r="I721" s="90">
        <v>2.9368300000000001</v>
      </c>
      <c r="J721" s="83"/>
      <c r="K721" s="83"/>
      <c r="L721" s="83"/>
      <c r="M721" s="83"/>
      <c r="N721" s="83"/>
      <c r="O721" s="83"/>
      <c r="P721" s="83"/>
      <c r="Q721" s="83"/>
      <c r="R721" s="83"/>
      <c r="S721" s="83"/>
      <c r="T721" s="83"/>
      <c r="U721" s="83"/>
      <c r="V721" s="83"/>
      <c r="W721" s="83"/>
      <c r="X721" s="83"/>
      <c r="Y721" s="83"/>
      <c r="Z721" s="83"/>
      <c r="AA721" s="83"/>
      <c r="AD721" s="22"/>
    </row>
    <row r="722" spans="2:30" ht="15" customHeight="1">
      <c r="B722" s="126">
        <v>11.896000000000001</v>
      </c>
      <c r="C722" s="127"/>
      <c r="D722" s="88">
        <v>4.3359899999999998</v>
      </c>
      <c r="E722" s="89">
        <v>5.1929000000000003E-3</v>
      </c>
      <c r="F722" s="88">
        <v>4.7726199999999999</v>
      </c>
      <c r="G722" s="90">
        <v>9.9699999999999997E-2</v>
      </c>
      <c r="H722" s="89">
        <v>6.1153500000000003</v>
      </c>
      <c r="I722" s="90">
        <v>2.9350800000000001</v>
      </c>
      <c r="J722" s="83"/>
      <c r="K722" s="83"/>
      <c r="L722" s="83"/>
      <c r="M722" s="83"/>
      <c r="N722" s="83"/>
      <c r="O722" s="83"/>
      <c r="P722" s="83"/>
      <c r="Q722" s="83"/>
      <c r="R722" s="83"/>
      <c r="S722" s="83"/>
      <c r="T722" s="83"/>
      <c r="U722" s="83"/>
      <c r="V722" s="83"/>
      <c r="W722" s="83"/>
      <c r="X722" s="83"/>
      <c r="Y722" s="83"/>
      <c r="Z722" s="83"/>
      <c r="AA722" s="83"/>
      <c r="AD722" s="22"/>
    </row>
    <row r="723" spans="2:30" ht="15" customHeight="1">
      <c r="B723" s="126">
        <v>11.901249999999999</v>
      </c>
      <c r="C723" s="127"/>
      <c r="D723" s="88">
        <v>4.3356500000000002</v>
      </c>
      <c r="E723" s="89">
        <v>5.5927599999999996E-3</v>
      </c>
      <c r="F723" s="88">
        <v>4.7721099999999996</v>
      </c>
      <c r="G723" s="90">
        <v>0.10027</v>
      </c>
      <c r="H723" s="89">
        <v>6.11409</v>
      </c>
      <c r="I723" s="90">
        <v>2.9348999999999998</v>
      </c>
      <c r="J723" s="83"/>
      <c r="K723" s="83"/>
      <c r="L723" s="83"/>
      <c r="M723" s="83"/>
      <c r="N723" s="83"/>
      <c r="O723" s="83"/>
      <c r="P723" s="83"/>
      <c r="Q723" s="83"/>
      <c r="R723" s="83"/>
      <c r="S723" s="83"/>
      <c r="T723" s="83"/>
      <c r="U723" s="83"/>
      <c r="V723" s="83"/>
      <c r="W723" s="83"/>
      <c r="X723" s="83"/>
      <c r="Y723" s="83"/>
      <c r="Z723" s="83"/>
      <c r="AA723" s="83"/>
      <c r="AD723" s="22"/>
    </row>
    <row r="724" spans="2:30" ht="15" customHeight="1">
      <c r="B724" s="126">
        <v>11.906499999999999</v>
      </c>
      <c r="C724" s="127"/>
      <c r="D724" s="88">
        <v>4.33657</v>
      </c>
      <c r="E724" s="89">
        <v>4.7777699999999998E-3</v>
      </c>
      <c r="F724" s="88">
        <v>4.7727599999999999</v>
      </c>
      <c r="G724" s="90">
        <v>9.9390000000000006E-2</v>
      </c>
      <c r="H724" s="89">
        <v>6.1145899999999997</v>
      </c>
      <c r="I724" s="90">
        <v>2.9328699999999999</v>
      </c>
      <c r="J724" s="83"/>
      <c r="K724" s="83"/>
      <c r="L724" s="83"/>
      <c r="M724" s="83"/>
      <c r="N724" s="83"/>
      <c r="O724" s="83"/>
      <c r="P724" s="83"/>
      <c r="Q724" s="83"/>
      <c r="R724" s="83"/>
      <c r="S724" s="83"/>
      <c r="T724" s="83"/>
      <c r="U724" s="83"/>
      <c r="V724" s="83"/>
      <c r="W724" s="83"/>
      <c r="X724" s="83"/>
      <c r="Y724" s="83"/>
      <c r="Z724" s="83"/>
      <c r="AA724" s="83"/>
      <c r="AD724" s="22"/>
    </row>
    <row r="725" spans="2:30" ht="15" customHeight="1">
      <c r="B725" s="126">
        <v>11.91175</v>
      </c>
      <c r="C725" s="127"/>
      <c r="D725" s="88">
        <v>4.33657</v>
      </c>
      <c r="E725" s="89">
        <v>4.5472200000000003E-3</v>
      </c>
      <c r="F725" s="88">
        <v>4.7719100000000001</v>
      </c>
      <c r="G725" s="90">
        <v>9.8919999999999994E-2</v>
      </c>
      <c r="H725" s="89">
        <v>6.1135599999999997</v>
      </c>
      <c r="I725" s="90">
        <v>2.93215</v>
      </c>
      <c r="J725" s="83"/>
      <c r="K725" s="83"/>
      <c r="L725" s="83"/>
      <c r="M725" s="83"/>
      <c r="N725" s="83"/>
      <c r="O725" s="83"/>
      <c r="P725" s="83"/>
      <c r="Q725" s="83"/>
      <c r="R725" s="83"/>
      <c r="S725" s="83"/>
      <c r="T725" s="83"/>
      <c r="U725" s="83"/>
      <c r="V725" s="83"/>
      <c r="W725" s="83"/>
      <c r="X725" s="83"/>
      <c r="Y725" s="83"/>
      <c r="Z725" s="83"/>
      <c r="AA725" s="83"/>
      <c r="AD725" s="22"/>
    </row>
    <row r="726" spans="2:30" ht="15" customHeight="1">
      <c r="B726" s="126">
        <v>11.917</v>
      </c>
      <c r="C726" s="127"/>
      <c r="D726" s="88">
        <v>4.3365</v>
      </c>
      <c r="E726" s="89">
        <v>4.24816E-3</v>
      </c>
      <c r="F726" s="88">
        <v>4.7723500000000003</v>
      </c>
      <c r="G726" s="90">
        <v>9.8820000000000005E-2</v>
      </c>
      <c r="H726" s="89">
        <v>6.1152499999999996</v>
      </c>
      <c r="I726" s="90">
        <v>2.9302000000000001</v>
      </c>
      <c r="J726" s="83"/>
      <c r="K726" s="83"/>
      <c r="L726" s="83"/>
      <c r="M726" s="83"/>
      <c r="N726" s="83"/>
      <c r="O726" s="83"/>
      <c r="P726" s="83"/>
      <c r="Q726" s="83"/>
      <c r="R726" s="83"/>
      <c r="S726" s="83"/>
      <c r="T726" s="83"/>
      <c r="U726" s="83"/>
      <c r="V726" s="83"/>
      <c r="W726" s="83"/>
      <c r="X726" s="83"/>
      <c r="Y726" s="83"/>
      <c r="Z726" s="83"/>
      <c r="AA726" s="83"/>
      <c r="AD726" s="22"/>
    </row>
    <row r="727" spans="2:30" ht="15" customHeight="1">
      <c r="B727" s="126">
        <v>11.92225</v>
      </c>
      <c r="C727" s="127"/>
      <c r="D727" s="88">
        <v>4.3354200000000001</v>
      </c>
      <c r="E727" s="89">
        <v>3.8533399999999998E-3</v>
      </c>
      <c r="F727" s="88">
        <v>4.7722899999999999</v>
      </c>
      <c r="G727" s="90">
        <v>9.8839999999999997E-2</v>
      </c>
      <c r="H727" s="89">
        <v>6.1134000000000004</v>
      </c>
      <c r="I727" s="90">
        <v>2.9287399999999999</v>
      </c>
      <c r="J727" s="83"/>
      <c r="K727" s="83"/>
      <c r="L727" s="83"/>
      <c r="M727" s="83"/>
      <c r="N727" s="83"/>
      <c r="O727" s="83"/>
      <c r="P727" s="83"/>
      <c r="Q727" s="83"/>
      <c r="R727" s="83"/>
      <c r="S727" s="83"/>
      <c r="T727" s="83"/>
      <c r="U727" s="83"/>
      <c r="V727" s="83"/>
      <c r="W727" s="83"/>
      <c r="X727" s="83"/>
      <c r="Y727" s="83"/>
      <c r="Z727" s="83"/>
      <c r="AA727" s="83"/>
      <c r="AD727" s="22"/>
    </row>
    <row r="728" spans="2:30" ht="15" customHeight="1">
      <c r="B728" s="126">
        <v>11.9275</v>
      </c>
      <c r="C728" s="127"/>
      <c r="D728" s="88">
        <v>4.3369400000000002</v>
      </c>
      <c r="E728" s="89">
        <v>4.5805999999999998E-3</v>
      </c>
      <c r="F728" s="88">
        <v>4.7729699999999999</v>
      </c>
      <c r="G728" s="90">
        <v>9.9290000000000003E-2</v>
      </c>
      <c r="H728" s="89">
        <v>6.1138300000000001</v>
      </c>
      <c r="I728" s="90">
        <v>2.9303300000000001</v>
      </c>
      <c r="J728" s="83"/>
      <c r="K728" s="83"/>
      <c r="L728" s="83"/>
      <c r="M728" s="83"/>
      <c r="N728" s="83"/>
      <c r="O728" s="83"/>
      <c r="P728" s="83"/>
      <c r="Q728" s="83"/>
      <c r="R728" s="83"/>
      <c r="S728" s="83"/>
      <c r="T728" s="83"/>
      <c r="U728" s="83"/>
      <c r="V728" s="83"/>
      <c r="W728" s="83"/>
      <c r="X728" s="83"/>
      <c r="Y728" s="83"/>
      <c r="Z728" s="83"/>
      <c r="AA728" s="83"/>
      <c r="AD728" s="22"/>
    </row>
    <row r="729" spans="2:30" ht="15" customHeight="1">
      <c r="B729" s="126">
        <v>11.93275</v>
      </c>
      <c r="C729" s="127"/>
      <c r="D729" s="88">
        <v>4.3366600000000002</v>
      </c>
      <c r="E729" s="89">
        <v>3.7409399999999999E-3</v>
      </c>
      <c r="F729" s="88">
        <v>4.7730499999999996</v>
      </c>
      <c r="G729" s="90">
        <v>9.8860000000000003E-2</v>
      </c>
      <c r="H729" s="89">
        <v>6.1137699999999997</v>
      </c>
      <c r="I729" s="90">
        <v>2.9280499999999998</v>
      </c>
      <c r="J729" s="83"/>
      <c r="K729" s="83"/>
      <c r="L729" s="83"/>
      <c r="M729" s="83"/>
      <c r="N729" s="83"/>
      <c r="O729" s="83"/>
      <c r="P729" s="83"/>
      <c r="Q729" s="83"/>
      <c r="R729" s="83"/>
      <c r="S729" s="83"/>
      <c r="T729" s="83"/>
      <c r="U729" s="83"/>
      <c r="V729" s="83"/>
      <c r="W729" s="83"/>
      <c r="X729" s="83"/>
      <c r="Y729" s="83"/>
      <c r="Z729" s="83"/>
      <c r="AA729" s="83"/>
      <c r="AD729" s="22"/>
    </row>
    <row r="730" spans="2:30" ht="15" customHeight="1">
      <c r="B730" s="126">
        <v>11.938000000000001</v>
      </c>
      <c r="C730" s="127"/>
      <c r="D730" s="88">
        <v>4.3361700000000001</v>
      </c>
      <c r="E730" s="89">
        <v>3.6512900000000002E-3</v>
      </c>
      <c r="F730" s="88">
        <v>4.7729600000000003</v>
      </c>
      <c r="G730" s="90">
        <v>9.9049999999999999E-2</v>
      </c>
      <c r="H730" s="89">
        <v>6.1126800000000001</v>
      </c>
      <c r="I730" s="90">
        <v>2.9264800000000002</v>
      </c>
      <c r="J730" s="83"/>
      <c r="K730" s="83"/>
      <c r="L730" s="83"/>
      <c r="M730" s="83"/>
      <c r="N730" s="83"/>
      <c r="O730" s="83"/>
      <c r="P730" s="83"/>
      <c r="Q730" s="83"/>
      <c r="R730" s="83"/>
      <c r="S730" s="83"/>
      <c r="T730" s="83"/>
      <c r="U730" s="83"/>
      <c r="V730" s="83"/>
      <c r="W730" s="83"/>
      <c r="X730" s="83"/>
      <c r="Y730" s="83"/>
      <c r="Z730" s="83"/>
      <c r="AA730" s="83"/>
      <c r="AD730" s="22"/>
    </row>
    <row r="731" spans="2:30" ht="15" customHeight="1">
      <c r="B731" s="126">
        <v>11.943250000000001</v>
      </c>
      <c r="C731" s="127"/>
      <c r="D731" s="88">
        <v>4.3359699999999997</v>
      </c>
      <c r="E731" s="89">
        <v>3.8073999999999998E-3</v>
      </c>
      <c r="F731" s="88">
        <v>4.7737400000000001</v>
      </c>
      <c r="G731" s="90">
        <v>9.9040000000000003E-2</v>
      </c>
      <c r="H731" s="89">
        <v>6.11287</v>
      </c>
      <c r="I731" s="90">
        <v>2.9256600000000001</v>
      </c>
      <c r="J731" s="83"/>
      <c r="K731" s="83"/>
      <c r="L731" s="83"/>
      <c r="M731" s="83"/>
      <c r="N731" s="83"/>
      <c r="O731" s="83"/>
      <c r="P731" s="83"/>
      <c r="Q731" s="83"/>
      <c r="R731" s="83"/>
      <c r="S731" s="83"/>
      <c r="T731" s="83"/>
      <c r="U731" s="83"/>
      <c r="V731" s="83"/>
      <c r="W731" s="83"/>
      <c r="X731" s="83"/>
      <c r="Y731" s="83"/>
      <c r="Z731" s="83"/>
      <c r="AA731" s="83"/>
      <c r="AD731" s="22"/>
    </row>
    <row r="732" spans="2:30" ht="15" customHeight="1">
      <c r="B732" s="126">
        <v>11.948499999999999</v>
      </c>
      <c r="C732" s="127"/>
      <c r="D732" s="88">
        <v>4.3344300000000002</v>
      </c>
      <c r="E732" s="89">
        <v>3.24734E-3</v>
      </c>
      <c r="F732" s="88">
        <v>4.7710999999999997</v>
      </c>
      <c r="G732" s="90">
        <v>9.9390000000000006E-2</v>
      </c>
      <c r="H732" s="89">
        <v>6.1090299999999997</v>
      </c>
      <c r="I732" s="90">
        <v>2.9229400000000001</v>
      </c>
      <c r="J732" s="83"/>
      <c r="K732" s="83"/>
      <c r="L732" s="83"/>
      <c r="M732" s="83"/>
      <c r="N732" s="83"/>
      <c r="O732" s="83"/>
      <c r="P732" s="83"/>
      <c r="Q732" s="83"/>
      <c r="R732" s="83"/>
      <c r="S732" s="83"/>
      <c r="T732" s="83"/>
      <c r="U732" s="83"/>
      <c r="V732" s="83"/>
      <c r="W732" s="83"/>
      <c r="X732" s="83"/>
      <c r="Y732" s="83"/>
      <c r="Z732" s="83"/>
      <c r="AA732" s="83"/>
      <c r="AD732" s="22"/>
    </row>
    <row r="733" spans="2:30" ht="15" customHeight="1">
      <c r="B733" s="126">
        <v>11.953749999999999</v>
      </c>
      <c r="C733" s="127"/>
      <c r="D733" s="88">
        <v>4.3353000000000002</v>
      </c>
      <c r="E733" s="89">
        <v>3.7543400000000001E-3</v>
      </c>
      <c r="F733" s="88">
        <v>4.7718699999999998</v>
      </c>
      <c r="G733" s="90">
        <v>0.10031</v>
      </c>
      <c r="H733" s="89">
        <v>6.1091199999999999</v>
      </c>
      <c r="I733" s="90">
        <v>2.9233699999999998</v>
      </c>
      <c r="J733" s="83"/>
      <c r="K733" s="83"/>
      <c r="L733" s="83"/>
      <c r="M733" s="83"/>
      <c r="N733" s="83"/>
      <c r="O733" s="83"/>
      <c r="P733" s="83"/>
      <c r="Q733" s="83"/>
      <c r="R733" s="83"/>
      <c r="S733" s="83"/>
      <c r="T733" s="83"/>
      <c r="U733" s="83"/>
      <c r="V733" s="83"/>
      <c r="W733" s="83"/>
      <c r="X733" s="83"/>
      <c r="Y733" s="83"/>
      <c r="Z733" s="83"/>
      <c r="AA733" s="83"/>
      <c r="AD733" s="22"/>
    </row>
    <row r="734" spans="2:30" ht="15" customHeight="1">
      <c r="B734" s="126">
        <v>11.959</v>
      </c>
      <c r="C734" s="127"/>
      <c r="D734" s="88">
        <v>4.3341000000000003</v>
      </c>
      <c r="E734" s="89">
        <v>4.3906600000000002E-3</v>
      </c>
      <c r="F734" s="88">
        <v>4.7712000000000003</v>
      </c>
      <c r="G734" s="90">
        <v>0.10014000000000001</v>
      </c>
      <c r="H734" s="89">
        <v>6.1076199999999998</v>
      </c>
      <c r="I734" s="90">
        <v>2.9218500000000001</v>
      </c>
      <c r="J734" s="83"/>
      <c r="K734" s="83"/>
      <c r="L734" s="83"/>
      <c r="M734" s="83"/>
      <c r="N734" s="83"/>
      <c r="O734" s="83"/>
      <c r="P734" s="83"/>
      <c r="Q734" s="83"/>
      <c r="R734" s="83"/>
      <c r="S734" s="83"/>
      <c r="T734" s="83"/>
      <c r="U734" s="83"/>
      <c r="V734" s="83"/>
      <c r="W734" s="83"/>
      <c r="X734" s="83"/>
      <c r="Y734" s="83"/>
      <c r="Z734" s="83"/>
      <c r="AA734" s="83"/>
      <c r="AD734" s="22"/>
    </row>
    <row r="735" spans="2:30" ht="15" customHeight="1">
      <c r="B735" s="126">
        <v>11.96425</v>
      </c>
      <c r="C735" s="127"/>
      <c r="D735" s="88">
        <v>4.3341399999999997</v>
      </c>
      <c r="E735" s="89">
        <v>3.5446499999999999E-3</v>
      </c>
      <c r="F735" s="88">
        <v>4.7706299999999997</v>
      </c>
      <c r="G735" s="90">
        <v>9.9769999999999998E-2</v>
      </c>
      <c r="H735" s="89">
        <v>6.1057899999999998</v>
      </c>
      <c r="I735" s="90">
        <v>2.9211800000000001</v>
      </c>
      <c r="J735" s="83"/>
      <c r="K735" s="83"/>
      <c r="L735" s="83"/>
      <c r="M735" s="83"/>
      <c r="N735" s="83"/>
      <c r="O735" s="83"/>
      <c r="P735" s="83"/>
      <c r="Q735" s="83"/>
      <c r="R735" s="83"/>
      <c r="S735" s="83"/>
      <c r="T735" s="83"/>
      <c r="U735" s="83"/>
      <c r="V735" s="83"/>
      <c r="W735" s="83"/>
      <c r="X735" s="83"/>
      <c r="Y735" s="83"/>
      <c r="Z735" s="83"/>
      <c r="AA735" s="83"/>
      <c r="AD735" s="22"/>
    </row>
    <row r="736" spans="2:30" ht="15" customHeight="1">
      <c r="B736" s="126">
        <v>11.9695</v>
      </c>
      <c r="C736" s="127"/>
      <c r="D736" s="88">
        <v>4.3340100000000001</v>
      </c>
      <c r="E736" s="89">
        <v>3.2915100000000001E-3</v>
      </c>
      <c r="F736" s="88">
        <v>4.7702600000000004</v>
      </c>
      <c r="G736" s="90">
        <v>9.8979999999999999E-2</v>
      </c>
      <c r="H736" s="89">
        <v>6.1063499999999999</v>
      </c>
      <c r="I736" s="90">
        <v>2.91893</v>
      </c>
      <c r="J736" s="83"/>
      <c r="K736" s="83"/>
      <c r="L736" s="83"/>
      <c r="M736" s="83"/>
      <c r="N736" s="83"/>
      <c r="O736" s="83"/>
      <c r="P736" s="83"/>
      <c r="Q736" s="83"/>
      <c r="R736" s="83"/>
      <c r="S736" s="83"/>
      <c r="T736" s="83"/>
      <c r="U736" s="83"/>
      <c r="V736" s="83"/>
      <c r="W736" s="83"/>
      <c r="X736" s="83"/>
      <c r="Y736" s="83"/>
      <c r="Z736" s="83"/>
      <c r="AA736" s="83"/>
      <c r="AD736" s="22"/>
    </row>
    <row r="737" spans="2:30" ht="15" customHeight="1">
      <c r="B737" s="126">
        <v>11.97475</v>
      </c>
      <c r="C737" s="127"/>
      <c r="D737" s="88">
        <v>4.3332699999999997</v>
      </c>
      <c r="E737" s="89">
        <v>3.2902999999999999E-3</v>
      </c>
      <c r="F737" s="88">
        <v>4.7699400000000001</v>
      </c>
      <c r="G737" s="90">
        <v>9.987E-2</v>
      </c>
      <c r="H737" s="89">
        <v>6.1046100000000001</v>
      </c>
      <c r="I737" s="90">
        <v>2.9184000000000001</v>
      </c>
      <c r="J737" s="83"/>
      <c r="K737" s="83"/>
      <c r="L737" s="83"/>
      <c r="M737" s="83"/>
      <c r="N737" s="83"/>
      <c r="O737" s="83"/>
      <c r="P737" s="83"/>
      <c r="Q737" s="83"/>
      <c r="R737" s="83"/>
      <c r="S737" s="83"/>
      <c r="T737" s="83"/>
      <c r="U737" s="83"/>
      <c r="V737" s="83"/>
      <c r="W737" s="83"/>
      <c r="X737" s="83"/>
      <c r="Y737" s="83"/>
      <c r="Z737" s="83"/>
      <c r="AA737" s="83"/>
      <c r="AD737" s="22"/>
    </row>
    <row r="738" spans="2:30" ht="15" customHeight="1">
      <c r="B738" s="126">
        <v>11.98</v>
      </c>
      <c r="C738" s="127"/>
      <c r="D738" s="88">
        <v>4.3338200000000002</v>
      </c>
      <c r="E738" s="89">
        <v>3.7027100000000001E-3</v>
      </c>
      <c r="F738" s="88">
        <v>4.7702299999999997</v>
      </c>
      <c r="G738" s="90">
        <v>9.9970000000000003E-2</v>
      </c>
      <c r="H738" s="89">
        <v>6.1051500000000001</v>
      </c>
      <c r="I738" s="90">
        <v>2.9179200000000001</v>
      </c>
      <c r="J738" s="83"/>
      <c r="K738" s="83"/>
      <c r="L738" s="83"/>
      <c r="M738" s="83"/>
      <c r="N738" s="83"/>
      <c r="O738" s="83"/>
      <c r="P738" s="83"/>
      <c r="Q738" s="83"/>
      <c r="R738" s="83"/>
      <c r="S738" s="83"/>
      <c r="T738" s="83"/>
      <c r="U738" s="83"/>
      <c r="V738" s="83"/>
      <c r="W738" s="83"/>
      <c r="X738" s="83"/>
      <c r="Y738" s="83"/>
      <c r="Z738" s="83"/>
      <c r="AA738" s="83"/>
      <c r="AD738" s="22"/>
    </row>
    <row r="739" spans="2:30" ht="15" customHeight="1">
      <c r="B739" s="126">
        <v>11.985250000000001</v>
      </c>
      <c r="C739" s="127"/>
      <c r="D739" s="88">
        <v>4.3331299999999997</v>
      </c>
      <c r="E739" s="89">
        <v>2.7671499999999999E-3</v>
      </c>
      <c r="F739" s="88">
        <v>4.7706900000000001</v>
      </c>
      <c r="G739" s="90">
        <v>9.8030000000000006E-2</v>
      </c>
      <c r="H739" s="89">
        <v>6.1038899999999998</v>
      </c>
      <c r="I739" s="90">
        <v>2.91479</v>
      </c>
      <c r="J739" s="83"/>
      <c r="K739" s="83"/>
      <c r="L739" s="83"/>
      <c r="M739" s="83"/>
      <c r="N739" s="83"/>
      <c r="O739" s="83"/>
      <c r="P739" s="83"/>
      <c r="Q739" s="83"/>
      <c r="R739" s="83"/>
      <c r="S739" s="83"/>
      <c r="T739" s="83"/>
      <c r="U739" s="83"/>
      <c r="V739" s="83"/>
      <c r="W739" s="83"/>
      <c r="X739" s="83"/>
      <c r="Y739" s="83"/>
      <c r="Z739" s="83"/>
      <c r="AA739" s="83"/>
      <c r="AD739" s="22"/>
    </row>
    <row r="740" spans="2:30" ht="15" customHeight="1">
      <c r="B740" s="126">
        <v>11.990500000000001</v>
      </c>
      <c r="C740" s="127"/>
      <c r="D740" s="88">
        <v>4.3329599999999999</v>
      </c>
      <c r="E740" s="89">
        <v>4.0650599999999997E-3</v>
      </c>
      <c r="F740" s="88">
        <v>4.7702299999999997</v>
      </c>
      <c r="G740" s="90">
        <v>9.9339999999999998E-2</v>
      </c>
      <c r="H740" s="89">
        <v>6.1022999999999996</v>
      </c>
      <c r="I740" s="90">
        <v>2.91553</v>
      </c>
      <c r="J740" s="83"/>
      <c r="K740" s="83"/>
      <c r="L740" s="83"/>
      <c r="M740" s="83"/>
      <c r="N740" s="83"/>
      <c r="O740" s="83"/>
      <c r="P740" s="83"/>
      <c r="Q740" s="83"/>
      <c r="R740" s="83"/>
      <c r="S740" s="83"/>
      <c r="T740" s="83"/>
      <c r="U740" s="83"/>
      <c r="V740" s="83"/>
      <c r="W740" s="83"/>
      <c r="X740" s="83"/>
      <c r="Y740" s="83"/>
      <c r="Z740" s="83"/>
      <c r="AA740" s="83"/>
      <c r="AD740" s="22"/>
    </row>
    <row r="741" spans="2:30" ht="15" customHeight="1">
      <c r="B741" s="126">
        <v>11.995749999999999</v>
      </c>
      <c r="C741" s="127"/>
      <c r="D741" s="88">
        <v>4.33399</v>
      </c>
      <c r="E741" s="89">
        <v>3.0537899999999998E-3</v>
      </c>
      <c r="F741" s="88">
        <v>4.7708399999999997</v>
      </c>
      <c r="G741" s="90">
        <v>9.8580000000000001E-2</v>
      </c>
      <c r="H741" s="89">
        <v>6.1028599999999997</v>
      </c>
      <c r="I741" s="90">
        <v>2.9154</v>
      </c>
      <c r="J741" s="83"/>
      <c r="K741" s="83"/>
      <c r="L741" s="83"/>
      <c r="M741" s="83"/>
      <c r="N741" s="83"/>
      <c r="O741" s="83"/>
      <c r="P741" s="83"/>
      <c r="Q741" s="83"/>
      <c r="R741" s="83"/>
      <c r="S741" s="83"/>
      <c r="T741" s="83"/>
      <c r="U741" s="83"/>
      <c r="V741" s="83"/>
      <c r="W741" s="83"/>
      <c r="X741" s="83"/>
      <c r="Y741" s="83"/>
      <c r="Z741" s="83"/>
      <c r="AA741" s="83"/>
      <c r="AD741" s="22"/>
    </row>
    <row r="742" spans="2:30" ht="15" customHeight="1">
      <c r="B742" s="126">
        <v>12.000999999999999</v>
      </c>
      <c r="C742" s="127"/>
      <c r="D742" s="88">
        <v>4.3346099999999996</v>
      </c>
      <c r="E742" s="89">
        <v>3.3926400000000002E-3</v>
      </c>
      <c r="F742" s="88">
        <v>4.7714499999999997</v>
      </c>
      <c r="G742" s="90">
        <v>9.887E-2</v>
      </c>
      <c r="H742" s="89">
        <v>6.1041600000000003</v>
      </c>
      <c r="I742" s="90">
        <v>2.91452</v>
      </c>
      <c r="J742" s="83"/>
      <c r="K742" s="83"/>
      <c r="L742" s="83"/>
      <c r="M742" s="83"/>
      <c r="N742" s="83"/>
      <c r="O742" s="83"/>
      <c r="P742" s="83"/>
      <c r="Q742" s="83"/>
      <c r="R742" s="83"/>
      <c r="S742" s="83"/>
      <c r="T742" s="83"/>
      <c r="U742" s="83"/>
      <c r="V742" s="83"/>
      <c r="W742" s="83"/>
      <c r="X742" s="83"/>
      <c r="Y742" s="83"/>
      <c r="Z742" s="83"/>
      <c r="AA742" s="83"/>
      <c r="AD742" s="22"/>
    </row>
    <row r="743" spans="2:30" ht="15" customHeight="1">
      <c r="B743" s="126">
        <v>12.00625</v>
      </c>
      <c r="C743" s="127"/>
      <c r="D743" s="88">
        <v>4.3337599999999998</v>
      </c>
      <c r="E743" s="89">
        <v>4.08677E-3</v>
      </c>
      <c r="F743" s="88">
        <v>4.7706799999999996</v>
      </c>
      <c r="G743" s="90">
        <v>9.9279999999999993E-2</v>
      </c>
      <c r="H743" s="89">
        <v>6.1022100000000004</v>
      </c>
      <c r="I743" s="90">
        <v>2.9140899999999998</v>
      </c>
      <c r="J743" s="83"/>
      <c r="K743" s="83"/>
      <c r="L743" s="83"/>
      <c r="M743" s="83"/>
      <c r="N743" s="83"/>
      <c r="O743" s="83"/>
      <c r="P743" s="83"/>
      <c r="Q743" s="83"/>
      <c r="R743" s="83"/>
      <c r="S743" s="83"/>
      <c r="T743" s="83"/>
      <c r="U743" s="83"/>
      <c r="V743" s="83"/>
      <c r="W743" s="83"/>
      <c r="X743" s="83"/>
      <c r="Y743" s="83"/>
      <c r="Z743" s="83"/>
      <c r="AA743" s="83"/>
      <c r="AD743" s="22"/>
    </row>
    <row r="744" spans="2:30" ht="15" customHeight="1">
      <c r="B744" s="126">
        <v>12.0115</v>
      </c>
      <c r="C744" s="127"/>
      <c r="D744" s="88">
        <v>4.33453</v>
      </c>
      <c r="E744" s="89">
        <v>4.5318900000000002E-3</v>
      </c>
      <c r="F744" s="88">
        <v>4.7717900000000002</v>
      </c>
      <c r="G744" s="90">
        <v>0.10043000000000001</v>
      </c>
      <c r="H744" s="89">
        <v>6.1020899999999996</v>
      </c>
      <c r="I744" s="90">
        <v>2.9158400000000002</v>
      </c>
      <c r="J744" s="83"/>
      <c r="K744" s="83"/>
      <c r="L744" s="83"/>
      <c r="M744" s="83"/>
      <c r="N744" s="83"/>
      <c r="O744" s="83"/>
      <c r="P744" s="83"/>
      <c r="Q744" s="83"/>
      <c r="R744" s="83"/>
      <c r="S744" s="83"/>
      <c r="T744" s="83"/>
      <c r="U744" s="83"/>
      <c r="V744" s="83"/>
      <c r="W744" s="83"/>
      <c r="X744" s="83"/>
      <c r="Y744" s="83"/>
      <c r="Z744" s="83"/>
      <c r="AA744" s="83"/>
      <c r="AD744" s="22"/>
    </row>
    <row r="745" spans="2:30" ht="15" customHeight="1">
      <c r="B745" s="126">
        <v>12.01675</v>
      </c>
      <c r="C745" s="127"/>
      <c r="D745" s="88">
        <v>4.3345700000000003</v>
      </c>
      <c r="E745" s="89">
        <v>5.1113299999999999E-3</v>
      </c>
      <c r="F745" s="88">
        <v>4.7711100000000002</v>
      </c>
      <c r="G745" s="90">
        <v>0.10005</v>
      </c>
      <c r="H745" s="89">
        <v>6.1006299999999998</v>
      </c>
      <c r="I745" s="90">
        <v>2.9146200000000002</v>
      </c>
      <c r="J745" s="83"/>
      <c r="K745" s="83"/>
      <c r="L745" s="83"/>
      <c r="M745" s="83"/>
      <c r="N745" s="83"/>
      <c r="O745" s="83"/>
      <c r="P745" s="83"/>
      <c r="Q745" s="83"/>
      <c r="R745" s="83"/>
      <c r="S745" s="83"/>
      <c r="T745" s="83"/>
      <c r="U745" s="83"/>
      <c r="V745" s="83"/>
      <c r="W745" s="83"/>
      <c r="X745" s="83"/>
      <c r="Y745" s="83"/>
      <c r="Z745" s="83"/>
      <c r="AA745" s="83"/>
      <c r="AD745" s="22"/>
    </row>
    <row r="746" spans="2:30" ht="15" customHeight="1">
      <c r="B746" s="126">
        <v>12.022</v>
      </c>
      <c r="C746" s="127"/>
      <c r="D746" s="88">
        <v>4.3349000000000002</v>
      </c>
      <c r="E746" s="89">
        <v>5.4966199999999998E-3</v>
      </c>
      <c r="F746" s="88">
        <v>4.7714100000000004</v>
      </c>
      <c r="G746" s="90">
        <v>0.10029</v>
      </c>
      <c r="H746" s="89">
        <v>6.1009799999999998</v>
      </c>
      <c r="I746" s="90">
        <v>2.9141400000000002</v>
      </c>
      <c r="J746" s="83"/>
      <c r="K746" s="83"/>
      <c r="L746" s="83"/>
      <c r="M746" s="83"/>
      <c r="N746" s="83"/>
      <c r="O746" s="83"/>
      <c r="P746" s="83"/>
      <c r="Q746" s="83"/>
      <c r="R746" s="83"/>
      <c r="S746" s="83"/>
      <c r="T746" s="83"/>
      <c r="U746" s="83"/>
      <c r="V746" s="83"/>
      <c r="W746" s="83"/>
      <c r="X746" s="83"/>
      <c r="Y746" s="83"/>
      <c r="Z746" s="83"/>
      <c r="AA746" s="83"/>
      <c r="AD746" s="22"/>
    </row>
    <row r="747" spans="2:30" ht="15" customHeight="1">
      <c r="B747" s="126">
        <v>12.02725</v>
      </c>
      <c r="C747" s="127"/>
      <c r="D747" s="88">
        <v>4.3347899999999999</v>
      </c>
      <c r="E747" s="89">
        <v>5.1719299999999999E-3</v>
      </c>
      <c r="F747" s="88">
        <v>4.7714499999999997</v>
      </c>
      <c r="G747" s="90">
        <v>0.10124</v>
      </c>
      <c r="H747" s="89">
        <v>6.0993899999999996</v>
      </c>
      <c r="I747" s="90">
        <v>2.9135399999999998</v>
      </c>
      <c r="J747" s="83"/>
      <c r="K747" s="83"/>
      <c r="L747" s="83"/>
      <c r="M747" s="83"/>
      <c r="N747" s="83"/>
      <c r="O747" s="83"/>
      <c r="P747" s="83"/>
      <c r="Q747" s="83"/>
      <c r="R747" s="83"/>
      <c r="S747" s="83"/>
      <c r="T747" s="83"/>
      <c r="U747" s="83"/>
      <c r="V747" s="83"/>
      <c r="W747" s="83"/>
      <c r="X747" s="83"/>
      <c r="Y747" s="83"/>
      <c r="Z747" s="83"/>
      <c r="AA747" s="83"/>
      <c r="AD747" s="22"/>
    </row>
    <row r="748" spans="2:30" ht="15" customHeight="1">
      <c r="B748" s="126">
        <v>12.032500000000001</v>
      </c>
      <c r="C748" s="127"/>
      <c r="D748" s="88">
        <v>4.3354999999999997</v>
      </c>
      <c r="E748" s="89">
        <v>5.36675E-3</v>
      </c>
      <c r="F748" s="88">
        <v>4.7721299999999998</v>
      </c>
      <c r="G748" s="90">
        <v>0.10106999999999999</v>
      </c>
      <c r="H748" s="89">
        <v>6.1007499999999997</v>
      </c>
      <c r="I748" s="90">
        <v>2.9142199999999998</v>
      </c>
      <c r="J748" s="83"/>
      <c r="K748" s="83"/>
      <c r="L748" s="83"/>
      <c r="M748" s="83"/>
      <c r="N748" s="83"/>
      <c r="O748" s="83"/>
      <c r="P748" s="83"/>
      <c r="Q748" s="83"/>
      <c r="R748" s="83"/>
      <c r="S748" s="83"/>
      <c r="T748" s="83"/>
      <c r="U748" s="83"/>
      <c r="V748" s="83"/>
      <c r="W748" s="83"/>
      <c r="X748" s="83"/>
      <c r="Y748" s="83"/>
      <c r="Z748" s="83"/>
      <c r="AA748" s="83"/>
      <c r="AD748" s="22"/>
    </row>
    <row r="749" spans="2:30" ht="15" customHeight="1">
      <c r="B749" s="126">
        <v>12.037750000000001</v>
      </c>
      <c r="C749" s="127"/>
      <c r="D749" s="88">
        <v>4.3354799999999996</v>
      </c>
      <c r="E749" s="89">
        <v>4.8090900000000002E-3</v>
      </c>
      <c r="F749" s="88">
        <v>4.7716399999999997</v>
      </c>
      <c r="G749" s="90">
        <v>0.10088</v>
      </c>
      <c r="H749" s="89">
        <v>6.1</v>
      </c>
      <c r="I749" s="90">
        <v>2.91208</v>
      </c>
      <c r="J749" s="83"/>
      <c r="K749" s="83"/>
      <c r="L749" s="83"/>
      <c r="M749" s="83"/>
      <c r="N749" s="83"/>
      <c r="O749" s="83"/>
      <c r="P749" s="83"/>
      <c r="Q749" s="83"/>
      <c r="R749" s="83"/>
      <c r="S749" s="83"/>
      <c r="T749" s="83"/>
      <c r="U749" s="83"/>
      <c r="V749" s="83"/>
      <c r="W749" s="83"/>
      <c r="X749" s="83"/>
      <c r="Y749" s="83"/>
      <c r="Z749" s="83"/>
      <c r="AA749" s="83"/>
      <c r="AD749" s="22"/>
    </row>
    <row r="750" spans="2:30" ht="15" customHeight="1">
      <c r="B750" s="126">
        <v>12.042999999999999</v>
      </c>
      <c r="C750" s="127"/>
      <c r="D750" s="88">
        <v>4.3357999999999999</v>
      </c>
      <c r="E750" s="89">
        <v>5.4893499999999996E-3</v>
      </c>
      <c r="F750" s="88">
        <v>4.7722499999999997</v>
      </c>
      <c r="G750" s="90">
        <v>0.10183</v>
      </c>
      <c r="H750" s="89">
        <v>6.0988899999999999</v>
      </c>
      <c r="I750" s="90">
        <v>2.9127000000000001</v>
      </c>
      <c r="J750" s="83"/>
      <c r="K750" s="83"/>
      <c r="L750" s="83"/>
      <c r="M750" s="83"/>
      <c r="N750" s="83"/>
      <c r="O750" s="83"/>
      <c r="P750" s="83"/>
      <c r="Q750" s="83"/>
      <c r="R750" s="83"/>
      <c r="S750" s="83"/>
      <c r="T750" s="83"/>
      <c r="U750" s="83"/>
      <c r="V750" s="83"/>
      <c r="W750" s="83"/>
      <c r="X750" s="83"/>
      <c r="Y750" s="83"/>
      <c r="Z750" s="83"/>
      <c r="AA750" s="83"/>
      <c r="AD750" s="22"/>
    </row>
    <row r="751" spans="2:30" ht="15" customHeight="1">
      <c r="B751" s="126">
        <v>12.048249999999999</v>
      </c>
      <c r="C751" s="127"/>
      <c r="D751" s="88">
        <v>4.3357200000000002</v>
      </c>
      <c r="E751" s="89">
        <v>5.7156899999999998E-3</v>
      </c>
      <c r="F751" s="88">
        <v>4.7724500000000001</v>
      </c>
      <c r="G751" s="90">
        <v>0.10120999999999999</v>
      </c>
      <c r="H751" s="89">
        <v>6.0996499999999996</v>
      </c>
      <c r="I751" s="90">
        <v>2.9111600000000002</v>
      </c>
      <c r="J751" s="83"/>
      <c r="K751" s="83"/>
      <c r="L751" s="83"/>
      <c r="M751" s="83"/>
      <c r="N751" s="83"/>
      <c r="O751" s="83"/>
      <c r="P751" s="83"/>
      <c r="Q751" s="83"/>
      <c r="R751" s="83"/>
      <c r="S751" s="83"/>
      <c r="T751" s="83"/>
      <c r="U751" s="83"/>
      <c r="V751" s="83"/>
      <c r="W751" s="83"/>
      <c r="X751" s="83"/>
      <c r="Y751" s="83"/>
      <c r="Z751" s="83"/>
      <c r="AA751" s="83"/>
      <c r="AD751" s="22"/>
    </row>
    <row r="752" spans="2:30" ht="15" customHeight="1">
      <c r="B752" s="126">
        <v>12.0535</v>
      </c>
      <c r="C752" s="127"/>
      <c r="D752" s="88">
        <v>4.3355199999999998</v>
      </c>
      <c r="E752" s="89">
        <v>5.4317300000000001E-3</v>
      </c>
      <c r="F752" s="88">
        <v>4.7718400000000001</v>
      </c>
      <c r="G752" s="90">
        <v>0.10058</v>
      </c>
      <c r="H752" s="89">
        <v>6.0996300000000003</v>
      </c>
      <c r="I752" s="90">
        <v>2.9106399999999999</v>
      </c>
      <c r="J752" s="83"/>
      <c r="K752" s="83"/>
      <c r="L752" s="83"/>
      <c r="M752" s="83"/>
      <c r="N752" s="83"/>
      <c r="O752" s="83"/>
      <c r="P752" s="83"/>
      <c r="Q752" s="83"/>
      <c r="R752" s="83"/>
      <c r="S752" s="83"/>
      <c r="T752" s="83"/>
      <c r="U752" s="83"/>
      <c r="V752" s="83"/>
      <c r="W752" s="83"/>
      <c r="X752" s="83"/>
      <c r="Y752" s="83"/>
      <c r="Z752" s="83"/>
      <c r="AA752" s="83"/>
      <c r="AD752" s="22"/>
    </row>
    <row r="753" spans="2:30" ht="15" customHeight="1">
      <c r="B753" s="126">
        <v>12.05875</v>
      </c>
      <c r="C753" s="127"/>
      <c r="D753" s="88">
        <v>4.33725</v>
      </c>
      <c r="E753" s="89">
        <v>5.1182299999999997E-3</v>
      </c>
      <c r="F753" s="88">
        <v>4.7725</v>
      </c>
      <c r="G753" s="90">
        <v>0.10066</v>
      </c>
      <c r="H753" s="89">
        <v>6.09945</v>
      </c>
      <c r="I753" s="90">
        <v>2.9091300000000002</v>
      </c>
      <c r="J753" s="83"/>
      <c r="K753" s="83"/>
      <c r="L753" s="83"/>
      <c r="M753" s="83"/>
      <c r="N753" s="83"/>
      <c r="O753" s="83"/>
      <c r="P753" s="83"/>
      <c r="Q753" s="83"/>
      <c r="R753" s="83"/>
      <c r="S753" s="83"/>
      <c r="T753" s="83"/>
      <c r="U753" s="83"/>
      <c r="V753" s="83"/>
      <c r="W753" s="83"/>
      <c r="X753" s="83"/>
      <c r="Y753" s="83"/>
      <c r="Z753" s="83"/>
      <c r="AA753" s="83"/>
      <c r="AD753" s="22"/>
    </row>
    <row r="754" spans="2:30" ht="15" customHeight="1">
      <c r="B754" s="126">
        <v>12.064</v>
      </c>
      <c r="C754" s="127"/>
      <c r="D754" s="88">
        <v>4.3365799999999997</v>
      </c>
      <c r="E754" s="89">
        <v>3.86017E-3</v>
      </c>
      <c r="F754" s="88">
        <v>4.7722199999999999</v>
      </c>
      <c r="G754" s="90">
        <v>9.9779999999999994E-2</v>
      </c>
      <c r="H754" s="89">
        <v>6.0994400000000004</v>
      </c>
      <c r="I754" s="90">
        <v>2.90801</v>
      </c>
      <c r="J754" s="83"/>
      <c r="K754" s="83"/>
      <c r="L754" s="83"/>
      <c r="M754" s="83"/>
      <c r="N754" s="83"/>
      <c r="O754" s="83"/>
      <c r="P754" s="83"/>
      <c r="Q754" s="83"/>
      <c r="R754" s="83"/>
      <c r="S754" s="83"/>
      <c r="T754" s="83"/>
      <c r="U754" s="83"/>
      <c r="V754" s="83"/>
      <c r="W754" s="83"/>
      <c r="X754" s="83"/>
      <c r="Y754" s="83"/>
      <c r="Z754" s="83"/>
      <c r="AA754" s="83"/>
      <c r="AD754" s="22"/>
    </row>
    <row r="755" spans="2:30" ht="15" customHeight="1">
      <c r="B755" s="126">
        <v>12.06925</v>
      </c>
      <c r="C755" s="127"/>
      <c r="D755" s="88">
        <v>4.3368000000000002</v>
      </c>
      <c r="E755" s="89">
        <v>4.5169800000000003E-3</v>
      </c>
      <c r="F755" s="88">
        <v>4.7730100000000002</v>
      </c>
      <c r="G755" s="90">
        <v>0.10027</v>
      </c>
      <c r="H755" s="89">
        <v>6.0996600000000001</v>
      </c>
      <c r="I755" s="90">
        <v>2.90774</v>
      </c>
      <c r="J755" s="83"/>
      <c r="K755" s="83"/>
      <c r="L755" s="83"/>
      <c r="M755" s="83"/>
      <c r="N755" s="83"/>
      <c r="O755" s="83"/>
      <c r="P755" s="83"/>
      <c r="Q755" s="83"/>
      <c r="R755" s="83"/>
      <c r="S755" s="83"/>
      <c r="T755" s="83"/>
      <c r="U755" s="83"/>
      <c r="V755" s="83"/>
      <c r="W755" s="83"/>
      <c r="X755" s="83"/>
      <c r="Y755" s="83"/>
      <c r="Z755" s="83"/>
      <c r="AA755" s="83"/>
      <c r="AD755" s="22"/>
    </row>
    <row r="756" spans="2:30" ht="15" customHeight="1">
      <c r="B756" s="126">
        <v>12.0745</v>
      </c>
      <c r="C756" s="127"/>
      <c r="D756" s="88">
        <v>4.3367399999999998</v>
      </c>
      <c r="E756" s="89">
        <v>3.9271599999999999E-3</v>
      </c>
      <c r="F756" s="88">
        <v>4.7731500000000002</v>
      </c>
      <c r="G756" s="90">
        <v>0.10086000000000001</v>
      </c>
      <c r="H756" s="89">
        <v>6.1002799999999997</v>
      </c>
      <c r="I756" s="90">
        <v>2.9076300000000002</v>
      </c>
      <c r="J756" s="83"/>
      <c r="K756" s="83"/>
      <c r="L756" s="83"/>
      <c r="M756" s="83"/>
      <c r="N756" s="83"/>
      <c r="O756" s="83"/>
      <c r="P756" s="83"/>
      <c r="Q756" s="83"/>
      <c r="R756" s="83"/>
      <c r="S756" s="83"/>
      <c r="T756" s="83"/>
      <c r="U756" s="83"/>
      <c r="V756" s="83"/>
      <c r="W756" s="83"/>
      <c r="X756" s="83"/>
      <c r="Y756" s="83"/>
      <c r="Z756" s="83"/>
      <c r="AA756" s="83"/>
      <c r="AD756" s="22"/>
    </row>
    <row r="757" spans="2:30" ht="15" customHeight="1">
      <c r="B757" s="126">
        <v>12.079750000000001</v>
      </c>
      <c r="C757" s="127"/>
      <c r="D757" s="88">
        <v>4.33751</v>
      </c>
      <c r="E757" s="89">
        <v>4.28832E-3</v>
      </c>
      <c r="F757" s="88">
        <v>4.7726899999999999</v>
      </c>
      <c r="G757" s="90">
        <v>9.9449999999999997E-2</v>
      </c>
      <c r="H757" s="89">
        <v>6.0996100000000002</v>
      </c>
      <c r="I757" s="90">
        <v>2.9055800000000001</v>
      </c>
      <c r="J757" s="83"/>
      <c r="K757" s="83"/>
      <c r="L757" s="83"/>
      <c r="M757" s="83"/>
      <c r="N757" s="83"/>
      <c r="O757" s="83"/>
      <c r="P757" s="83"/>
      <c r="Q757" s="83"/>
      <c r="R757" s="83"/>
      <c r="S757" s="83"/>
      <c r="T757" s="83"/>
      <c r="U757" s="83"/>
      <c r="V757" s="83"/>
      <c r="W757" s="83"/>
      <c r="X757" s="83"/>
      <c r="Y757" s="83"/>
      <c r="Z757" s="83"/>
      <c r="AA757" s="83"/>
      <c r="AD757" s="22"/>
    </row>
    <row r="758" spans="2:30" ht="15" customHeight="1">
      <c r="B758" s="126">
        <v>12.085000000000001</v>
      </c>
      <c r="C758" s="127"/>
      <c r="D758" s="88">
        <v>4.3376400000000004</v>
      </c>
      <c r="E758" s="89">
        <v>3.8175000000000001E-3</v>
      </c>
      <c r="F758" s="88">
        <v>4.7737100000000003</v>
      </c>
      <c r="G758" s="90">
        <v>0.10038</v>
      </c>
      <c r="H758" s="89">
        <v>6.0989800000000001</v>
      </c>
      <c r="I758" s="90">
        <v>2.90564</v>
      </c>
      <c r="J758" s="83"/>
      <c r="K758" s="83"/>
      <c r="L758" s="83"/>
      <c r="M758" s="83"/>
      <c r="N758" s="83"/>
      <c r="O758" s="83"/>
      <c r="P758" s="83"/>
      <c r="Q758" s="83"/>
      <c r="R758" s="83"/>
      <c r="S758" s="83"/>
      <c r="T758" s="83"/>
      <c r="U758" s="83"/>
      <c r="V758" s="83"/>
      <c r="W758" s="83"/>
      <c r="X758" s="83"/>
      <c r="Y758" s="83"/>
      <c r="Z758" s="83"/>
      <c r="AA758" s="83"/>
      <c r="AD758" s="22"/>
    </row>
    <row r="759" spans="2:30" ht="15" customHeight="1">
      <c r="B759" s="126">
        <v>12.090249999999999</v>
      </c>
      <c r="C759" s="127"/>
      <c r="D759" s="88">
        <v>4.3372999999999999</v>
      </c>
      <c r="E759" s="89">
        <v>2.7702E-3</v>
      </c>
      <c r="F759" s="88">
        <v>4.7729799999999996</v>
      </c>
      <c r="G759" s="90">
        <v>9.9610000000000004E-2</v>
      </c>
      <c r="H759" s="89">
        <v>6.0987299999999998</v>
      </c>
      <c r="I759" s="90">
        <v>2.90368</v>
      </c>
      <c r="J759" s="83"/>
      <c r="K759" s="83"/>
      <c r="L759" s="83"/>
      <c r="M759" s="83"/>
      <c r="N759" s="83"/>
      <c r="O759" s="83"/>
      <c r="P759" s="83"/>
      <c r="Q759" s="83"/>
      <c r="R759" s="83"/>
      <c r="S759" s="83"/>
      <c r="T759" s="83"/>
      <c r="U759" s="83"/>
      <c r="V759" s="83"/>
      <c r="W759" s="83"/>
      <c r="X759" s="83"/>
      <c r="Y759" s="83"/>
      <c r="Z759" s="83"/>
      <c r="AA759" s="83"/>
      <c r="AD759" s="22"/>
    </row>
    <row r="760" spans="2:30" ht="15" customHeight="1">
      <c r="B760" s="126">
        <v>12.095499999999999</v>
      </c>
      <c r="C760" s="127"/>
      <c r="D760" s="88">
        <v>4.3372999999999999</v>
      </c>
      <c r="E760" s="89">
        <v>3.9815900000000001E-3</v>
      </c>
      <c r="F760" s="88">
        <v>4.7725900000000001</v>
      </c>
      <c r="G760" s="90">
        <v>0.10145999999999999</v>
      </c>
      <c r="H760" s="89">
        <v>6.0973199999999999</v>
      </c>
      <c r="I760" s="90">
        <v>2.9032</v>
      </c>
      <c r="J760" s="83"/>
      <c r="K760" s="83"/>
      <c r="L760" s="83"/>
      <c r="M760" s="83"/>
      <c r="N760" s="83"/>
      <c r="O760" s="83"/>
      <c r="P760" s="83"/>
      <c r="Q760" s="83"/>
      <c r="R760" s="83"/>
      <c r="S760" s="83"/>
      <c r="T760" s="83"/>
      <c r="U760" s="83"/>
      <c r="V760" s="83"/>
      <c r="W760" s="83"/>
      <c r="X760" s="83"/>
      <c r="Y760" s="83"/>
      <c r="Z760" s="83"/>
      <c r="AA760" s="83"/>
      <c r="AD760" s="22"/>
    </row>
    <row r="761" spans="2:30" ht="15" customHeight="1">
      <c r="B761" s="126">
        <v>12.10075</v>
      </c>
      <c r="C761" s="127"/>
      <c r="D761" s="88">
        <v>4.3366300000000004</v>
      </c>
      <c r="E761" s="89">
        <v>4.1368899999999998E-3</v>
      </c>
      <c r="F761" s="88">
        <v>4.7725499999999998</v>
      </c>
      <c r="G761" s="90">
        <v>0.10052</v>
      </c>
      <c r="H761" s="89">
        <v>6.0966500000000003</v>
      </c>
      <c r="I761" s="90">
        <v>2.90299</v>
      </c>
      <c r="J761" s="83"/>
      <c r="K761" s="83"/>
      <c r="L761" s="83"/>
      <c r="M761" s="83"/>
      <c r="N761" s="83"/>
      <c r="O761" s="83"/>
      <c r="P761" s="83"/>
      <c r="Q761" s="83"/>
      <c r="R761" s="83"/>
      <c r="S761" s="83"/>
      <c r="T761" s="83"/>
      <c r="U761" s="83"/>
      <c r="V761" s="83"/>
      <c r="W761" s="83"/>
      <c r="X761" s="83"/>
      <c r="Y761" s="83"/>
      <c r="Z761" s="83"/>
      <c r="AA761" s="83"/>
      <c r="AD761" s="22"/>
    </row>
    <row r="762" spans="2:30" ht="15" customHeight="1">
      <c r="B762" s="126">
        <v>12.106</v>
      </c>
      <c r="C762" s="127"/>
      <c r="D762" s="88">
        <v>4.3364700000000003</v>
      </c>
      <c r="E762" s="89">
        <v>2.4330699999999999E-3</v>
      </c>
      <c r="F762" s="88">
        <v>4.7727500000000003</v>
      </c>
      <c r="G762" s="90">
        <v>9.987E-2</v>
      </c>
      <c r="H762" s="89">
        <v>6.0965199999999999</v>
      </c>
      <c r="I762" s="90">
        <v>2.9009399999999999</v>
      </c>
      <c r="J762" s="83"/>
      <c r="K762" s="83"/>
      <c r="L762" s="83"/>
      <c r="M762" s="83"/>
      <c r="N762" s="83"/>
      <c r="O762" s="83"/>
      <c r="P762" s="83"/>
      <c r="Q762" s="83"/>
      <c r="R762" s="83"/>
      <c r="S762" s="83"/>
      <c r="T762" s="83"/>
      <c r="U762" s="83"/>
      <c r="V762" s="83"/>
      <c r="W762" s="83"/>
      <c r="X762" s="83"/>
      <c r="Y762" s="83"/>
      <c r="Z762" s="83"/>
      <c r="AA762" s="83"/>
      <c r="AD762" s="22"/>
    </row>
    <row r="763" spans="2:30" ht="15" customHeight="1">
      <c r="B763" s="126">
        <v>12.11125</v>
      </c>
      <c r="C763" s="127"/>
      <c r="D763" s="88">
        <v>4.33657</v>
      </c>
      <c r="E763" s="89">
        <v>3.6257799999999999E-3</v>
      </c>
      <c r="F763" s="88">
        <v>4.7716500000000002</v>
      </c>
      <c r="G763" s="90">
        <v>0.10073</v>
      </c>
      <c r="H763" s="89">
        <v>6.0956999999999999</v>
      </c>
      <c r="I763" s="90">
        <v>2.9005999999999998</v>
      </c>
      <c r="J763" s="83"/>
      <c r="K763" s="83"/>
      <c r="L763" s="83"/>
      <c r="M763" s="83"/>
      <c r="N763" s="83"/>
      <c r="O763" s="83"/>
      <c r="P763" s="83"/>
      <c r="Q763" s="83"/>
      <c r="R763" s="83"/>
      <c r="S763" s="83"/>
      <c r="T763" s="83"/>
      <c r="U763" s="83"/>
      <c r="V763" s="83"/>
      <c r="W763" s="83"/>
      <c r="X763" s="83"/>
      <c r="Y763" s="83"/>
      <c r="Z763" s="83"/>
      <c r="AA763" s="83"/>
      <c r="AD763" s="22"/>
    </row>
    <row r="764" spans="2:30" ht="15" customHeight="1">
      <c r="B764" s="126">
        <v>12.1165</v>
      </c>
      <c r="C764" s="127"/>
      <c r="D764" s="88">
        <v>4.3359199999999998</v>
      </c>
      <c r="E764" s="89">
        <v>3.3432100000000001E-3</v>
      </c>
      <c r="F764" s="88">
        <v>4.7710400000000002</v>
      </c>
      <c r="G764" s="90">
        <v>9.9659999999999999E-2</v>
      </c>
      <c r="H764" s="89">
        <v>6.0942999999999996</v>
      </c>
      <c r="I764" s="90">
        <v>2.89784</v>
      </c>
      <c r="J764" s="83"/>
      <c r="K764" s="83"/>
      <c r="L764" s="83"/>
      <c r="M764" s="83"/>
      <c r="N764" s="83"/>
      <c r="O764" s="83"/>
      <c r="P764" s="83"/>
      <c r="Q764" s="83"/>
      <c r="R764" s="83"/>
      <c r="S764" s="83"/>
      <c r="T764" s="83"/>
      <c r="U764" s="83"/>
      <c r="V764" s="83"/>
      <c r="W764" s="83"/>
      <c r="X764" s="83"/>
      <c r="Y764" s="83"/>
      <c r="Z764" s="83"/>
      <c r="AA764" s="83"/>
      <c r="AD764" s="22"/>
    </row>
    <row r="765" spans="2:30" ht="15" customHeight="1">
      <c r="B765" s="126">
        <v>12.12175</v>
      </c>
      <c r="C765" s="127"/>
      <c r="D765" s="88">
        <v>4.3349700000000002</v>
      </c>
      <c r="E765" s="89">
        <v>2.4184200000000001E-3</v>
      </c>
      <c r="F765" s="88">
        <v>4.7704399999999998</v>
      </c>
      <c r="G765" s="90">
        <v>0.10013</v>
      </c>
      <c r="H765" s="89">
        <v>6.0934499999999998</v>
      </c>
      <c r="I765" s="90">
        <v>2.8951199999999999</v>
      </c>
      <c r="J765" s="83"/>
      <c r="K765" s="83"/>
      <c r="L765" s="83"/>
      <c r="M765" s="83"/>
      <c r="N765" s="83"/>
      <c r="O765" s="83"/>
      <c r="P765" s="83"/>
      <c r="Q765" s="83"/>
      <c r="R765" s="83"/>
      <c r="S765" s="83"/>
      <c r="T765" s="83"/>
      <c r="U765" s="83"/>
      <c r="V765" s="83"/>
      <c r="W765" s="83"/>
      <c r="X765" s="83"/>
      <c r="Y765" s="83"/>
      <c r="Z765" s="83"/>
      <c r="AA765" s="83"/>
      <c r="AD765" s="22"/>
    </row>
    <row r="766" spans="2:30" ht="15" customHeight="1">
      <c r="B766" s="126">
        <v>12.127000000000001</v>
      </c>
      <c r="C766" s="127"/>
      <c r="D766" s="88">
        <v>4.3353799999999998</v>
      </c>
      <c r="E766" s="89">
        <v>1.9815700000000002E-3</v>
      </c>
      <c r="F766" s="88">
        <v>4.7712500000000002</v>
      </c>
      <c r="G766" s="90">
        <v>9.9750000000000005E-2</v>
      </c>
      <c r="H766" s="89">
        <v>6.0934699999999999</v>
      </c>
      <c r="I766" s="90">
        <v>2.8949799999999999</v>
      </c>
      <c r="J766" s="83"/>
      <c r="K766" s="83"/>
      <c r="L766" s="83"/>
      <c r="M766" s="83"/>
      <c r="N766" s="83"/>
      <c r="O766" s="83"/>
      <c r="P766" s="83"/>
      <c r="Q766" s="83"/>
      <c r="R766" s="83"/>
      <c r="S766" s="83"/>
      <c r="T766" s="83"/>
      <c r="U766" s="83"/>
      <c r="V766" s="83"/>
      <c r="W766" s="83"/>
      <c r="X766" s="83"/>
      <c r="Y766" s="83"/>
      <c r="Z766" s="83"/>
      <c r="AA766" s="83"/>
      <c r="AD766" s="22"/>
    </row>
    <row r="767" spans="2:30" ht="15" customHeight="1">
      <c r="B767" s="126">
        <v>12.132250000000001</v>
      </c>
      <c r="C767" s="127"/>
      <c r="D767" s="88">
        <v>4.3343400000000001</v>
      </c>
      <c r="E767" s="89">
        <v>2.3050599999999998E-3</v>
      </c>
      <c r="F767" s="88">
        <v>4.7702299999999997</v>
      </c>
      <c r="G767" s="90">
        <v>0.10023</v>
      </c>
      <c r="H767" s="89">
        <v>6.0905800000000001</v>
      </c>
      <c r="I767" s="90">
        <v>2.8938600000000001</v>
      </c>
      <c r="J767" s="83"/>
      <c r="K767" s="83"/>
      <c r="L767" s="83"/>
      <c r="M767" s="83"/>
      <c r="N767" s="83"/>
      <c r="O767" s="83"/>
      <c r="P767" s="83"/>
      <c r="Q767" s="83"/>
      <c r="R767" s="83"/>
      <c r="S767" s="83"/>
      <c r="T767" s="83"/>
      <c r="U767" s="83"/>
      <c r="V767" s="83"/>
      <c r="W767" s="83"/>
      <c r="X767" s="83"/>
      <c r="Y767" s="83"/>
      <c r="Z767" s="83"/>
      <c r="AA767" s="83"/>
      <c r="AD767" s="22"/>
    </row>
    <row r="768" spans="2:30" ht="15" customHeight="1">
      <c r="B768" s="126">
        <v>12.137499999999999</v>
      </c>
      <c r="C768" s="127"/>
      <c r="D768" s="88">
        <v>4.3343100000000003</v>
      </c>
      <c r="E768" s="89">
        <v>1.9272099999999999E-3</v>
      </c>
      <c r="F768" s="88">
        <v>4.7699199999999999</v>
      </c>
      <c r="G768" s="90">
        <v>0.10013</v>
      </c>
      <c r="H768" s="89">
        <v>6.0900499999999997</v>
      </c>
      <c r="I768" s="90">
        <v>2.8935</v>
      </c>
      <c r="J768" s="83"/>
      <c r="K768" s="83"/>
      <c r="L768" s="83"/>
      <c r="M768" s="83"/>
      <c r="N768" s="83"/>
      <c r="O768" s="83"/>
      <c r="P768" s="83"/>
      <c r="Q768" s="83"/>
      <c r="R768" s="83"/>
      <c r="S768" s="83"/>
      <c r="T768" s="83"/>
      <c r="U768" s="83"/>
      <c r="V768" s="83"/>
      <c r="W768" s="83"/>
      <c r="X768" s="83"/>
      <c r="Y768" s="83"/>
      <c r="Z768" s="83"/>
      <c r="AA768" s="83"/>
      <c r="AD768" s="22"/>
    </row>
    <row r="769" spans="2:30" ht="15" customHeight="1">
      <c r="B769" s="126">
        <v>12.142749999999999</v>
      </c>
      <c r="C769" s="127"/>
      <c r="D769" s="88">
        <v>4.3337399999999997</v>
      </c>
      <c r="E769" s="89">
        <v>2.28313E-3</v>
      </c>
      <c r="F769" s="88">
        <v>4.7695100000000004</v>
      </c>
      <c r="G769" s="90">
        <v>0.10120999999999999</v>
      </c>
      <c r="H769" s="89">
        <v>6.0896499999999998</v>
      </c>
      <c r="I769" s="90">
        <v>2.8922500000000002</v>
      </c>
      <c r="J769" s="83"/>
      <c r="K769" s="83"/>
      <c r="L769" s="83"/>
      <c r="M769" s="83"/>
      <c r="N769" s="83"/>
      <c r="O769" s="83"/>
      <c r="P769" s="83"/>
      <c r="Q769" s="83"/>
      <c r="R769" s="83"/>
      <c r="S769" s="83"/>
      <c r="T769" s="83"/>
      <c r="U769" s="83"/>
      <c r="V769" s="83"/>
      <c r="W769" s="83"/>
      <c r="X769" s="83"/>
      <c r="Y769" s="83"/>
      <c r="Z769" s="83"/>
      <c r="AA769" s="83"/>
      <c r="AD769" s="22"/>
    </row>
    <row r="770" spans="2:30" ht="15" customHeight="1">
      <c r="B770" s="126">
        <v>12.148</v>
      </c>
      <c r="C770" s="127"/>
      <c r="D770" s="88">
        <v>4.3347100000000003</v>
      </c>
      <c r="E770" s="89">
        <v>2.2611599999999999E-3</v>
      </c>
      <c r="F770" s="88">
        <v>4.7694000000000001</v>
      </c>
      <c r="G770" s="90">
        <v>0.10095</v>
      </c>
      <c r="H770" s="89">
        <v>6.0897500000000004</v>
      </c>
      <c r="I770" s="90">
        <v>2.8915000000000002</v>
      </c>
      <c r="J770" s="83"/>
      <c r="K770" s="83"/>
      <c r="L770" s="83"/>
      <c r="M770" s="83"/>
      <c r="N770" s="83"/>
      <c r="O770" s="83"/>
      <c r="P770" s="83"/>
      <c r="Q770" s="83"/>
      <c r="R770" s="83"/>
      <c r="S770" s="83"/>
      <c r="T770" s="83"/>
      <c r="U770" s="83"/>
      <c r="V770" s="83"/>
      <c r="W770" s="83"/>
      <c r="X770" s="83"/>
      <c r="Y770" s="83"/>
      <c r="Z770" s="83"/>
      <c r="AA770" s="83"/>
      <c r="AD770" s="22"/>
    </row>
    <row r="771" spans="2:30" ht="15" customHeight="1">
      <c r="B771" s="126">
        <v>12.15325</v>
      </c>
      <c r="C771" s="127"/>
      <c r="D771" s="88">
        <v>4.3344300000000002</v>
      </c>
      <c r="E771" s="89">
        <v>2.63175E-3</v>
      </c>
      <c r="F771" s="88">
        <v>4.7709000000000001</v>
      </c>
      <c r="G771" s="90">
        <v>0.10032000000000001</v>
      </c>
      <c r="H771" s="89">
        <v>6.0889300000000004</v>
      </c>
      <c r="I771" s="90">
        <v>2.8911500000000001</v>
      </c>
      <c r="J771" s="83"/>
      <c r="K771" s="83"/>
      <c r="L771" s="83"/>
      <c r="M771" s="83"/>
      <c r="N771" s="83"/>
      <c r="O771" s="83"/>
      <c r="P771" s="83"/>
      <c r="Q771" s="83"/>
      <c r="R771" s="83"/>
      <c r="S771" s="83"/>
      <c r="T771" s="83"/>
      <c r="U771" s="83"/>
      <c r="V771" s="83"/>
      <c r="W771" s="83"/>
      <c r="X771" s="83"/>
      <c r="Y771" s="83"/>
      <c r="Z771" s="83"/>
      <c r="AA771" s="83"/>
      <c r="AD771" s="22"/>
    </row>
    <row r="772" spans="2:30" ht="15" customHeight="1">
      <c r="B772" s="126">
        <v>12.1585</v>
      </c>
      <c r="C772" s="127"/>
      <c r="D772" s="88">
        <v>4.3341700000000003</v>
      </c>
      <c r="E772" s="89">
        <v>2.5012099999999998E-3</v>
      </c>
      <c r="F772" s="88">
        <v>4.7707199999999998</v>
      </c>
      <c r="G772" s="90">
        <v>0.10077</v>
      </c>
      <c r="H772" s="89">
        <v>6.0883200000000004</v>
      </c>
      <c r="I772" s="90">
        <v>2.8902399999999999</v>
      </c>
      <c r="J772" s="83"/>
      <c r="K772" s="83"/>
      <c r="L772" s="83"/>
      <c r="M772" s="83"/>
      <c r="N772" s="83"/>
      <c r="O772" s="83"/>
      <c r="P772" s="83"/>
      <c r="Q772" s="83"/>
      <c r="R772" s="83"/>
      <c r="S772" s="83"/>
      <c r="T772" s="83"/>
      <c r="U772" s="83"/>
      <c r="V772" s="83"/>
      <c r="W772" s="83"/>
      <c r="X772" s="83"/>
      <c r="Y772" s="83"/>
      <c r="Z772" s="83"/>
      <c r="AA772" s="83"/>
      <c r="AD772" s="22"/>
    </row>
    <row r="773" spans="2:30" ht="15" customHeight="1">
      <c r="B773" s="126">
        <v>12.16375</v>
      </c>
      <c r="C773" s="127"/>
      <c r="D773" s="88">
        <v>4.3345000000000002</v>
      </c>
      <c r="E773" s="89">
        <v>3.4182399999999999E-3</v>
      </c>
      <c r="F773" s="88">
        <v>4.7705399999999996</v>
      </c>
      <c r="G773" s="90">
        <v>0.10156999999999999</v>
      </c>
      <c r="H773" s="89">
        <v>6.0874600000000001</v>
      </c>
      <c r="I773" s="90">
        <v>2.8906800000000001</v>
      </c>
      <c r="J773" s="83"/>
      <c r="K773" s="83"/>
      <c r="L773" s="83"/>
      <c r="M773" s="83"/>
      <c r="N773" s="83"/>
      <c r="O773" s="83"/>
      <c r="P773" s="83"/>
      <c r="Q773" s="83"/>
      <c r="R773" s="83"/>
      <c r="S773" s="83"/>
      <c r="T773" s="83"/>
      <c r="U773" s="83"/>
      <c r="V773" s="83"/>
      <c r="W773" s="83"/>
      <c r="X773" s="83"/>
      <c r="Y773" s="83"/>
      <c r="Z773" s="83"/>
      <c r="AA773" s="83"/>
      <c r="AD773" s="22"/>
    </row>
    <row r="774" spans="2:30" ht="15" customHeight="1">
      <c r="B774" s="126">
        <v>12.169</v>
      </c>
      <c r="C774" s="127"/>
      <c r="D774" s="88">
        <v>4.3346099999999996</v>
      </c>
      <c r="E774" s="89">
        <v>3.8740900000000002E-3</v>
      </c>
      <c r="F774" s="88">
        <v>4.7704399999999998</v>
      </c>
      <c r="G774" s="90">
        <v>0.10198</v>
      </c>
      <c r="H774" s="89">
        <v>6.0879399999999997</v>
      </c>
      <c r="I774" s="90">
        <v>2.8896799999999998</v>
      </c>
      <c r="J774" s="83"/>
      <c r="K774" s="83"/>
      <c r="L774" s="83"/>
      <c r="M774" s="83"/>
      <c r="N774" s="83"/>
      <c r="O774" s="83"/>
      <c r="P774" s="83"/>
      <c r="Q774" s="83"/>
      <c r="R774" s="83"/>
      <c r="S774" s="83"/>
      <c r="T774" s="83"/>
      <c r="U774" s="83"/>
      <c r="V774" s="83"/>
      <c r="W774" s="83"/>
      <c r="X774" s="83"/>
      <c r="Y774" s="83"/>
      <c r="Z774" s="83"/>
      <c r="AA774" s="83"/>
      <c r="AD774" s="22"/>
    </row>
    <row r="775" spans="2:30" ht="15" customHeight="1">
      <c r="B775" s="126">
        <v>12.174250000000001</v>
      </c>
      <c r="C775" s="127"/>
      <c r="D775" s="88">
        <v>4.3346099999999996</v>
      </c>
      <c r="E775" s="89">
        <v>4.0145299999999997E-3</v>
      </c>
      <c r="F775" s="88">
        <v>4.7708399999999997</v>
      </c>
      <c r="G775" s="90">
        <v>0.10144</v>
      </c>
      <c r="H775" s="89">
        <v>6.0860000000000003</v>
      </c>
      <c r="I775" s="90">
        <v>2.8891499999999999</v>
      </c>
      <c r="J775" s="83"/>
      <c r="K775" s="83"/>
      <c r="L775" s="83"/>
      <c r="M775" s="83"/>
      <c r="N775" s="83"/>
      <c r="O775" s="83"/>
      <c r="P775" s="83"/>
      <c r="Q775" s="83"/>
      <c r="R775" s="83"/>
      <c r="S775" s="83"/>
      <c r="T775" s="83"/>
      <c r="U775" s="83"/>
      <c r="V775" s="83"/>
      <c r="W775" s="83"/>
      <c r="X775" s="83"/>
      <c r="Y775" s="83"/>
      <c r="Z775" s="83"/>
      <c r="AA775" s="83"/>
      <c r="AD775" s="22"/>
    </row>
    <row r="776" spans="2:30" ht="15" customHeight="1">
      <c r="B776" s="126">
        <v>12.179500000000001</v>
      </c>
      <c r="C776" s="127"/>
      <c r="D776" s="88">
        <v>4.3346299999999998</v>
      </c>
      <c r="E776" s="89">
        <v>5.1417399999999997E-3</v>
      </c>
      <c r="F776" s="88">
        <v>4.7702600000000004</v>
      </c>
      <c r="G776" s="90">
        <v>0.10233</v>
      </c>
      <c r="H776" s="89">
        <v>6.0849700000000002</v>
      </c>
      <c r="I776" s="90">
        <v>2.8896899999999999</v>
      </c>
      <c r="J776" s="83"/>
      <c r="K776" s="83"/>
      <c r="L776" s="83"/>
      <c r="M776" s="83"/>
      <c r="N776" s="83"/>
      <c r="O776" s="83"/>
      <c r="P776" s="83"/>
      <c r="Q776" s="83"/>
      <c r="R776" s="83"/>
      <c r="S776" s="83"/>
      <c r="T776" s="83"/>
      <c r="U776" s="83"/>
      <c r="V776" s="83"/>
      <c r="W776" s="83"/>
      <c r="X776" s="83"/>
      <c r="Y776" s="83"/>
      <c r="Z776" s="83"/>
      <c r="AA776" s="83"/>
      <c r="AD776" s="22"/>
    </row>
    <row r="777" spans="2:30" ht="15" customHeight="1">
      <c r="B777" s="126">
        <v>12.184749999999999</v>
      </c>
      <c r="C777" s="127"/>
      <c r="D777" s="88">
        <v>4.33507</v>
      </c>
      <c r="E777" s="89">
        <v>4.4885300000000001E-3</v>
      </c>
      <c r="F777" s="88">
        <v>4.7720000000000002</v>
      </c>
      <c r="G777" s="90">
        <v>0.1016</v>
      </c>
      <c r="H777" s="89">
        <v>6.0861299999999998</v>
      </c>
      <c r="I777" s="90">
        <v>2.8886099999999999</v>
      </c>
      <c r="J777" s="83"/>
      <c r="K777" s="83"/>
      <c r="L777" s="83"/>
      <c r="M777" s="83"/>
      <c r="N777" s="83"/>
      <c r="O777" s="83"/>
      <c r="P777" s="83"/>
      <c r="Q777" s="83"/>
      <c r="R777" s="83"/>
      <c r="S777" s="83"/>
      <c r="T777" s="83"/>
      <c r="U777" s="83"/>
      <c r="V777" s="83"/>
      <c r="W777" s="83"/>
      <c r="X777" s="83"/>
      <c r="Y777" s="83"/>
      <c r="Z777" s="83"/>
      <c r="AA777" s="83"/>
      <c r="AD777" s="22"/>
    </row>
    <row r="778" spans="2:30" ht="15" customHeight="1">
      <c r="B778" s="126">
        <v>12.19</v>
      </c>
      <c r="C778" s="127"/>
      <c r="D778" s="88">
        <v>4.3344399999999998</v>
      </c>
      <c r="E778" s="89">
        <v>5.94E-3</v>
      </c>
      <c r="F778" s="88">
        <v>4.7713799999999997</v>
      </c>
      <c r="G778" s="90">
        <v>0.10306999999999999</v>
      </c>
      <c r="H778" s="89">
        <v>6.0839800000000004</v>
      </c>
      <c r="I778" s="90">
        <v>2.88862</v>
      </c>
      <c r="J778" s="83"/>
      <c r="K778" s="83"/>
      <c r="L778" s="83"/>
      <c r="M778" s="83"/>
      <c r="N778" s="83"/>
      <c r="O778" s="83"/>
      <c r="P778" s="83"/>
      <c r="Q778" s="83"/>
      <c r="R778" s="83"/>
      <c r="S778" s="83"/>
      <c r="T778" s="83"/>
      <c r="U778" s="83"/>
      <c r="V778" s="83"/>
      <c r="W778" s="83"/>
      <c r="X778" s="83"/>
      <c r="Y778" s="83"/>
      <c r="Z778" s="83"/>
      <c r="AA778" s="83"/>
      <c r="AD778" s="22"/>
    </row>
    <row r="779" spans="2:30" ht="15" customHeight="1">
      <c r="B779" s="126">
        <v>12.19525</v>
      </c>
      <c r="C779" s="127"/>
      <c r="D779" s="88">
        <v>4.3349399999999996</v>
      </c>
      <c r="E779" s="89">
        <v>4.9688700000000002E-3</v>
      </c>
      <c r="F779" s="88">
        <v>4.7722300000000004</v>
      </c>
      <c r="G779" s="90">
        <v>0.1032</v>
      </c>
      <c r="H779" s="89">
        <v>6.0839499999999997</v>
      </c>
      <c r="I779" s="90">
        <v>2.88828</v>
      </c>
      <c r="J779" s="83"/>
      <c r="K779" s="83"/>
      <c r="L779" s="83"/>
      <c r="M779" s="83"/>
      <c r="N779" s="83"/>
      <c r="O779" s="83"/>
      <c r="P779" s="83"/>
      <c r="Q779" s="83"/>
      <c r="R779" s="83"/>
      <c r="S779" s="83"/>
      <c r="T779" s="83"/>
      <c r="U779" s="83"/>
      <c r="V779" s="83"/>
      <c r="W779" s="83"/>
      <c r="X779" s="83"/>
      <c r="Y779" s="83"/>
      <c r="Z779" s="83"/>
      <c r="AA779" s="83"/>
      <c r="AD779" s="22"/>
    </row>
    <row r="780" spans="2:30" ht="15" customHeight="1">
      <c r="B780" s="126">
        <v>12.2005</v>
      </c>
      <c r="C780" s="127"/>
      <c r="D780" s="88">
        <v>4.3348000000000004</v>
      </c>
      <c r="E780" s="89">
        <v>5.5975399999999998E-3</v>
      </c>
      <c r="F780" s="88">
        <v>4.7714800000000004</v>
      </c>
      <c r="G780" s="90">
        <v>0.10333000000000001</v>
      </c>
      <c r="H780" s="89">
        <v>6.0845799999999999</v>
      </c>
      <c r="I780" s="90">
        <v>2.8876900000000001</v>
      </c>
      <c r="J780" s="83"/>
      <c r="K780" s="83"/>
      <c r="L780" s="83"/>
      <c r="M780" s="83"/>
      <c r="N780" s="83"/>
      <c r="O780" s="83"/>
      <c r="P780" s="83"/>
      <c r="Q780" s="83"/>
      <c r="R780" s="83"/>
      <c r="S780" s="83"/>
      <c r="T780" s="83"/>
      <c r="U780" s="83"/>
      <c r="V780" s="83"/>
      <c r="W780" s="83"/>
      <c r="X780" s="83"/>
      <c r="Y780" s="83"/>
      <c r="Z780" s="83"/>
      <c r="AA780" s="83"/>
      <c r="AD780" s="22"/>
    </row>
    <row r="781" spans="2:30" ht="15" customHeight="1">
      <c r="B781" s="126">
        <v>12.20575</v>
      </c>
      <c r="C781" s="127"/>
      <c r="D781" s="88">
        <v>4.3345099999999999</v>
      </c>
      <c r="E781" s="89">
        <v>4.5966000000000002E-3</v>
      </c>
      <c r="F781" s="88">
        <v>4.7713299999999998</v>
      </c>
      <c r="G781" s="90">
        <v>0.10216</v>
      </c>
      <c r="H781" s="89">
        <v>6.0831400000000002</v>
      </c>
      <c r="I781" s="90">
        <v>2.8856700000000002</v>
      </c>
      <c r="J781" s="83"/>
      <c r="K781" s="83"/>
      <c r="L781" s="83"/>
      <c r="M781" s="83"/>
      <c r="N781" s="83"/>
      <c r="O781" s="83"/>
      <c r="P781" s="83"/>
      <c r="Q781" s="83"/>
      <c r="R781" s="83"/>
      <c r="S781" s="83"/>
      <c r="T781" s="83"/>
      <c r="U781" s="83"/>
      <c r="V781" s="83"/>
      <c r="W781" s="83"/>
      <c r="X781" s="83"/>
      <c r="Y781" s="83"/>
      <c r="Z781" s="83"/>
      <c r="AA781" s="83"/>
      <c r="AD781" s="22"/>
    </row>
    <row r="782" spans="2:30" ht="15" customHeight="1">
      <c r="B782" s="126">
        <v>12.211</v>
      </c>
      <c r="C782" s="127"/>
      <c r="D782" s="88">
        <v>4.3357099999999997</v>
      </c>
      <c r="E782" s="89">
        <v>5.5206999999999999E-3</v>
      </c>
      <c r="F782" s="88">
        <v>4.7722300000000004</v>
      </c>
      <c r="G782" s="90">
        <v>0.10342</v>
      </c>
      <c r="H782" s="89">
        <v>6.0847100000000003</v>
      </c>
      <c r="I782" s="90">
        <v>2.8871199999999999</v>
      </c>
      <c r="J782" s="83"/>
      <c r="K782" s="83"/>
      <c r="L782" s="83"/>
      <c r="M782" s="83"/>
      <c r="N782" s="83"/>
      <c r="O782" s="83"/>
      <c r="P782" s="83"/>
      <c r="Q782" s="83"/>
      <c r="R782" s="83"/>
      <c r="S782" s="83"/>
      <c r="T782" s="83"/>
      <c r="U782" s="83"/>
      <c r="V782" s="83"/>
      <c r="W782" s="83"/>
      <c r="X782" s="83"/>
      <c r="Y782" s="83"/>
      <c r="Z782" s="83"/>
      <c r="AA782" s="83"/>
      <c r="AD782" s="22"/>
    </row>
    <row r="783" spans="2:30" ht="15" customHeight="1">
      <c r="B783" s="126">
        <v>12.21625</v>
      </c>
      <c r="C783" s="127"/>
      <c r="D783" s="88">
        <v>4.33697</v>
      </c>
      <c r="E783" s="89">
        <v>5.8392299999999999E-3</v>
      </c>
      <c r="F783" s="88">
        <v>4.7720200000000004</v>
      </c>
      <c r="G783" s="90">
        <v>0.10323</v>
      </c>
      <c r="H783" s="89">
        <v>6.0839400000000001</v>
      </c>
      <c r="I783" s="90">
        <v>2.88585</v>
      </c>
      <c r="J783" s="83"/>
      <c r="K783" s="83"/>
      <c r="L783" s="83"/>
      <c r="M783" s="83"/>
      <c r="N783" s="83"/>
      <c r="O783" s="83"/>
      <c r="P783" s="83"/>
      <c r="Q783" s="83"/>
      <c r="R783" s="83"/>
      <c r="S783" s="83"/>
      <c r="T783" s="83"/>
      <c r="U783" s="83"/>
      <c r="V783" s="83"/>
      <c r="W783" s="83"/>
      <c r="X783" s="83"/>
      <c r="Y783" s="83"/>
      <c r="Z783" s="83"/>
      <c r="AA783" s="83"/>
      <c r="AD783" s="22"/>
    </row>
    <row r="784" spans="2:30" ht="15" customHeight="1">
      <c r="B784" s="126">
        <v>12.221500000000001</v>
      </c>
      <c r="C784" s="127"/>
      <c r="D784" s="88">
        <v>4.3364700000000003</v>
      </c>
      <c r="E784" s="89">
        <v>4.3259800000000001E-3</v>
      </c>
      <c r="F784" s="88">
        <v>4.77257</v>
      </c>
      <c r="G784" s="90">
        <v>0.10223</v>
      </c>
      <c r="H784" s="89">
        <v>6.0846900000000002</v>
      </c>
      <c r="I784" s="90">
        <v>2.8839700000000001</v>
      </c>
      <c r="J784" s="83"/>
      <c r="K784" s="83"/>
      <c r="L784" s="83"/>
      <c r="M784" s="83"/>
      <c r="N784" s="83"/>
      <c r="O784" s="83"/>
      <c r="P784" s="83"/>
      <c r="Q784" s="83"/>
      <c r="R784" s="83"/>
      <c r="S784" s="83"/>
      <c r="T784" s="83"/>
      <c r="U784" s="83"/>
      <c r="V784" s="83"/>
      <c r="W784" s="83"/>
      <c r="X784" s="83"/>
      <c r="Y784" s="83"/>
      <c r="Z784" s="83"/>
      <c r="AA784" s="83"/>
      <c r="AD784" s="22"/>
    </row>
    <row r="785" spans="2:30" ht="15" customHeight="1">
      <c r="B785" s="126">
        <v>12.226749999999999</v>
      </c>
      <c r="C785" s="127"/>
      <c r="D785" s="88">
        <v>4.3377299999999996</v>
      </c>
      <c r="E785" s="89">
        <v>5.6498599999999996E-3</v>
      </c>
      <c r="F785" s="88">
        <v>4.7727899999999996</v>
      </c>
      <c r="G785" s="90">
        <v>0.10281</v>
      </c>
      <c r="H785" s="89">
        <v>6.0849000000000002</v>
      </c>
      <c r="I785" s="90">
        <v>2.8852799999999998</v>
      </c>
      <c r="J785" s="83"/>
      <c r="K785" s="83"/>
      <c r="L785" s="83"/>
      <c r="M785" s="83"/>
      <c r="N785" s="83"/>
      <c r="O785" s="83"/>
      <c r="P785" s="83"/>
      <c r="Q785" s="83"/>
      <c r="R785" s="83"/>
      <c r="S785" s="83"/>
      <c r="T785" s="83"/>
      <c r="U785" s="83"/>
      <c r="V785" s="83"/>
      <c r="W785" s="83"/>
      <c r="X785" s="83"/>
      <c r="Y785" s="83"/>
      <c r="Z785" s="83"/>
      <c r="AA785" s="83"/>
      <c r="AD785" s="22"/>
    </row>
    <row r="786" spans="2:30" ht="15" customHeight="1">
      <c r="B786" s="126">
        <v>12.231999999999999</v>
      </c>
      <c r="C786" s="127"/>
      <c r="D786" s="88">
        <v>4.3381699999999999</v>
      </c>
      <c r="E786" s="89">
        <v>4.6599299999999996E-3</v>
      </c>
      <c r="F786" s="88">
        <v>4.7728099999999998</v>
      </c>
      <c r="G786" s="90">
        <v>0.10263</v>
      </c>
      <c r="H786" s="89">
        <v>6.0842400000000003</v>
      </c>
      <c r="I786" s="90">
        <v>2.8828800000000001</v>
      </c>
      <c r="J786" s="83"/>
      <c r="K786" s="83"/>
      <c r="L786" s="83"/>
      <c r="M786" s="83"/>
      <c r="N786" s="83"/>
      <c r="O786" s="83"/>
      <c r="P786" s="83"/>
      <c r="Q786" s="83"/>
      <c r="R786" s="83"/>
      <c r="S786" s="83"/>
      <c r="T786" s="83"/>
      <c r="U786" s="83"/>
      <c r="V786" s="83"/>
      <c r="W786" s="83"/>
      <c r="X786" s="83"/>
      <c r="Y786" s="83"/>
      <c r="Z786" s="83"/>
      <c r="AA786" s="83"/>
      <c r="AD786" s="22"/>
    </row>
    <row r="787" spans="2:30" ht="15" customHeight="1">
      <c r="B787" s="126">
        <v>12.23725</v>
      </c>
      <c r="C787" s="127"/>
      <c r="D787" s="88">
        <v>4.3378399999999999</v>
      </c>
      <c r="E787" s="89">
        <v>4.7931099999999997E-3</v>
      </c>
      <c r="F787" s="88">
        <v>4.7739599999999998</v>
      </c>
      <c r="G787" s="90">
        <v>0.10249</v>
      </c>
      <c r="H787" s="89">
        <v>6.0850499999999998</v>
      </c>
      <c r="I787" s="90">
        <v>2.8825599999999998</v>
      </c>
      <c r="J787" s="83"/>
      <c r="K787" s="83"/>
      <c r="L787" s="83"/>
      <c r="M787" s="83"/>
      <c r="N787" s="83"/>
      <c r="O787" s="83"/>
      <c r="P787" s="83"/>
      <c r="Q787" s="83"/>
      <c r="R787" s="83"/>
      <c r="S787" s="83"/>
      <c r="T787" s="83"/>
      <c r="U787" s="83"/>
      <c r="V787" s="83"/>
      <c r="W787" s="83"/>
      <c r="X787" s="83"/>
      <c r="Y787" s="83"/>
      <c r="Z787" s="83"/>
      <c r="AA787" s="83"/>
      <c r="AD787" s="22"/>
    </row>
    <row r="788" spans="2:30" ht="15" customHeight="1">
      <c r="B788" s="126">
        <v>12.2425</v>
      </c>
      <c r="C788" s="127"/>
      <c r="D788" s="88">
        <v>4.3385800000000003</v>
      </c>
      <c r="E788" s="89">
        <v>4.6722500000000002E-3</v>
      </c>
      <c r="F788" s="88">
        <v>4.7738899999999997</v>
      </c>
      <c r="G788" s="90">
        <v>0.10231999999999999</v>
      </c>
      <c r="H788" s="89">
        <v>6.08439</v>
      </c>
      <c r="I788" s="90">
        <v>2.8819599999999999</v>
      </c>
      <c r="J788" s="83"/>
      <c r="K788" s="83"/>
      <c r="L788" s="83"/>
      <c r="M788" s="83"/>
      <c r="N788" s="83"/>
      <c r="O788" s="83"/>
      <c r="P788" s="83"/>
      <c r="Q788" s="83"/>
      <c r="R788" s="83"/>
      <c r="S788" s="83"/>
      <c r="T788" s="83"/>
      <c r="U788" s="83"/>
      <c r="V788" s="83"/>
      <c r="W788" s="83"/>
      <c r="X788" s="83"/>
      <c r="Y788" s="83"/>
      <c r="Z788" s="83"/>
      <c r="AA788" s="83"/>
      <c r="AD788" s="22"/>
    </row>
    <row r="789" spans="2:30" ht="15" customHeight="1">
      <c r="B789" s="126">
        <v>12.24775</v>
      </c>
      <c r="C789" s="127"/>
      <c r="D789" s="88">
        <v>4.33901</v>
      </c>
      <c r="E789" s="89">
        <v>4.4796599999999999E-3</v>
      </c>
      <c r="F789" s="88">
        <v>4.7748900000000001</v>
      </c>
      <c r="G789" s="90">
        <v>0.10333000000000001</v>
      </c>
      <c r="H789" s="89">
        <v>6.0858100000000004</v>
      </c>
      <c r="I789" s="90">
        <v>2.8823300000000001</v>
      </c>
      <c r="J789" s="83"/>
      <c r="K789" s="83"/>
      <c r="L789" s="83"/>
      <c r="M789" s="83"/>
      <c r="N789" s="83"/>
      <c r="O789" s="83"/>
      <c r="P789" s="83"/>
      <c r="Q789" s="83"/>
      <c r="R789" s="83"/>
      <c r="S789" s="83"/>
      <c r="T789" s="83"/>
      <c r="U789" s="83"/>
      <c r="V789" s="83"/>
      <c r="W789" s="83"/>
      <c r="X789" s="83"/>
      <c r="Y789" s="83"/>
      <c r="Z789" s="83"/>
      <c r="AA789" s="83"/>
      <c r="AD789" s="22"/>
    </row>
    <row r="790" spans="2:30" ht="15" customHeight="1">
      <c r="B790" s="126">
        <v>12.253</v>
      </c>
      <c r="C790" s="127"/>
      <c r="D790" s="88">
        <v>4.3384099999999997</v>
      </c>
      <c r="E790" s="89">
        <v>5.29503E-3</v>
      </c>
      <c r="F790" s="88">
        <v>4.7746899999999997</v>
      </c>
      <c r="G790" s="90">
        <v>0.10437</v>
      </c>
      <c r="H790" s="89">
        <v>6.0838299999999998</v>
      </c>
      <c r="I790" s="90">
        <v>2.8820199999999998</v>
      </c>
      <c r="J790" s="83"/>
      <c r="K790" s="83"/>
      <c r="L790" s="83"/>
      <c r="M790" s="83"/>
      <c r="N790" s="83"/>
      <c r="O790" s="83"/>
      <c r="P790" s="83"/>
      <c r="Q790" s="83"/>
      <c r="R790" s="83"/>
      <c r="S790" s="83"/>
      <c r="T790" s="83"/>
      <c r="U790" s="83"/>
      <c r="V790" s="83"/>
      <c r="W790" s="83"/>
      <c r="X790" s="83"/>
      <c r="Y790" s="83"/>
      <c r="Z790" s="83"/>
      <c r="AA790" s="83"/>
      <c r="AD790" s="22"/>
    </row>
    <row r="791" spans="2:30" ht="15" customHeight="1">
      <c r="B791" s="126">
        <v>12.25825</v>
      </c>
      <c r="C791" s="127"/>
      <c r="D791" s="88">
        <v>4.3384</v>
      </c>
      <c r="E791" s="89">
        <v>4.3691299999999997E-3</v>
      </c>
      <c r="F791" s="88">
        <v>4.7744400000000002</v>
      </c>
      <c r="G791" s="90">
        <v>0.10215</v>
      </c>
      <c r="H791" s="89">
        <v>6.0842700000000001</v>
      </c>
      <c r="I791" s="90">
        <v>2.87954</v>
      </c>
      <c r="J791" s="83"/>
      <c r="K791" s="83"/>
      <c r="L791" s="83"/>
      <c r="M791" s="83"/>
      <c r="N791" s="83"/>
      <c r="O791" s="83"/>
      <c r="P791" s="83"/>
      <c r="Q791" s="83"/>
      <c r="R791" s="83"/>
      <c r="S791" s="83"/>
      <c r="T791" s="83"/>
      <c r="U791" s="83"/>
      <c r="V791" s="83"/>
      <c r="W791" s="83"/>
      <c r="X791" s="83"/>
      <c r="Y791" s="83"/>
      <c r="Z791" s="83"/>
      <c r="AA791" s="83"/>
      <c r="AD791" s="22"/>
    </row>
    <row r="792" spans="2:30" ht="15" customHeight="1">
      <c r="B792" s="126">
        <v>12.263500000000001</v>
      </c>
      <c r="C792" s="127"/>
      <c r="D792" s="88">
        <v>4.3381100000000004</v>
      </c>
      <c r="E792" s="89">
        <v>4.6164999999999999E-3</v>
      </c>
      <c r="F792" s="88">
        <v>4.7740499999999999</v>
      </c>
      <c r="G792" s="90">
        <v>0.10289</v>
      </c>
      <c r="H792" s="89">
        <v>6.0830700000000002</v>
      </c>
      <c r="I792" s="90">
        <v>2.8780700000000001</v>
      </c>
      <c r="J792" s="83"/>
      <c r="K792" s="83"/>
      <c r="L792" s="83"/>
      <c r="M792" s="83"/>
      <c r="N792" s="83"/>
      <c r="O792" s="83"/>
      <c r="P792" s="83"/>
      <c r="Q792" s="83"/>
      <c r="R792" s="83"/>
      <c r="S792" s="83"/>
      <c r="T792" s="83"/>
      <c r="U792" s="83"/>
      <c r="V792" s="83"/>
      <c r="W792" s="83"/>
      <c r="X792" s="83"/>
      <c r="Y792" s="83"/>
      <c r="Z792" s="83"/>
      <c r="AA792" s="83"/>
      <c r="AD792" s="22"/>
    </row>
    <row r="793" spans="2:30" ht="15" customHeight="1">
      <c r="B793" s="126">
        <v>12.268750000000001</v>
      </c>
      <c r="C793" s="127"/>
      <c r="D793" s="88">
        <v>4.3383900000000004</v>
      </c>
      <c r="E793" s="89">
        <v>4.5986100000000004E-3</v>
      </c>
      <c r="F793" s="88">
        <v>4.7736999999999998</v>
      </c>
      <c r="G793" s="90">
        <v>0.1032</v>
      </c>
      <c r="H793" s="89">
        <v>6.0819000000000001</v>
      </c>
      <c r="I793" s="90">
        <v>2.8780899999999998</v>
      </c>
      <c r="J793" s="83"/>
      <c r="K793" s="83"/>
      <c r="L793" s="83"/>
      <c r="M793" s="83"/>
      <c r="N793" s="83"/>
      <c r="O793" s="83"/>
      <c r="P793" s="83"/>
      <c r="Q793" s="83"/>
      <c r="R793" s="83"/>
      <c r="S793" s="83"/>
      <c r="T793" s="83"/>
      <c r="U793" s="83"/>
      <c r="V793" s="83"/>
      <c r="W793" s="83"/>
      <c r="X793" s="83"/>
      <c r="Y793" s="83"/>
      <c r="Z793" s="83"/>
      <c r="AA793" s="83"/>
      <c r="AD793" s="22"/>
    </row>
    <row r="794" spans="2:30" ht="15" customHeight="1">
      <c r="B794" s="126">
        <v>12.273999999999999</v>
      </c>
      <c r="C794" s="127"/>
      <c r="D794" s="88">
        <v>4.3382699999999996</v>
      </c>
      <c r="E794" s="89">
        <v>4.2815199999999996E-3</v>
      </c>
      <c r="F794" s="88">
        <v>4.77393</v>
      </c>
      <c r="G794" s="90">
        <v>0.10383000000000001</v>
      </c>
      <c r="H794" s="89">
        <v>6.0812600000000003</v>
      </c>
      <c r="I794" s="90">
        <v>2.87771</v>
      </c>
      <c r="J794" s="83"/>
      <c r="K794" s="83"/>
      <c r="L794" s="83"/>
      <c r="M794" s="83"/>
      <c r="N794" s="83"/>
      <c r="O794" s="83"/>
      <c r="P794" s="83"/>
      <c r="Q794" s="83"/>
      <c r="R794" s="83"/>
      <c r="S794" s="83"/>
      <c r="T794" s="83"/>
      <c r="U794" s="83"/>
      <c r="V794" s="83"/>
      <c r="W794" s="83"/>
      <c r="X794" s="83"/>
      <c r="Y794" s="83"/>
      <c r="Z794" s="83"/>
      <c r="AA794" s="83"/>
      <c r="AD794" s="22"/>
    </row>
    <row r="795" spans="2:30" ht="15" customHeight="1">
      <c r="B795" s="126">
        <v>12.279249999999999</v>
      </c>
      <c r="C795" s="127"/>
      <c r="D795" s="88">
        <v>4.3379399999999997</v>
      </c>
      <c r="E795" s="89">
        <v>3.9753000000000002E-3</v>
      </c>
      <c r="F795" s="88">
        <v>4.7730699999999997</v>
      </c>
      <c r="G795" s="90">
        <v>0.10326</v>
      </c>
      <c r="H795" s="89">
        <v>6.0807599999999997</v>
      </c>
      <c r="I795" s="90">
        <v>2.8755500000000001</v>
      </c>
      <c r="J795" s="83"/>
      <c r="K795" s="83"/>
      <c r="L795" s="83"/>
      <c r="M795" s="83"/>
      <c r="N795" s="83"/>
      <c r="O795" s="83"/>
      <c r="P795" s="83"/>
      <c r="Q795" s="83"/>
      <c r="R795" s="83"/>
      <c r="S795" s="83"/>
      <c r="T795" s="83"/>
      <c r="U795" s="83"/>
      <c r="V795" s="83"/>
      <c r="W795" s="83"/>
      <c r="X795" s="83"/>
      <c r="Y795" s="83"/>
      <c r="Z795" s="83"/>
      <c r="AA795" s="83"/>
      <c r="AD795" s="22"/>
    </row>
    <row r="796" spans="2:30" ht="15" customHeight="1">
      <c r="B796" s="126">
        <v>12.2845</v>
      </c>
      <c r="C796" s="127"/>
      <c r="D796" s="88">
        <v>4.3368900000000004</v>
      </c>
      <c r="E796" s="89">
        <v>3.1862399999999999E-3</v>
      </c>
      <c r="F796" s="88">
        <v>4.7719500000000004</v>
      </c>
      <c r="G796" s="90">
        <v>0.10322000000000001</v>
      </c>
      <c r="H796" s="89">
        <v>6.0809199999999999</v>
      </c>
      <c r="I796" s="90">
        <v>2.8727399999999998</v>
      </c>
      <c r="J796" s="83"/>
      <c r="K796" s="83"/>
      <c r="L796" s="83"/>
      <c r="M796" s="83"/>
      <c r="N796" s="83"/>
      <c r="O796" s="83"/>
      <c r="P796" s="83"/>
      <c r="Q796" s="83"/>
      <c r="R796" s="83"/>
      <c r="S796" s="83"/>
      <c r="T796" s="83"/>
      <c r="U796" s="83"/>
      <c r="V796" s="83"/>
      <c r="W796" s="83"/>
      <c r="X796" s="83"/>
      <c r="Y796" s="83"/>
      <c r="Z796" s="83"/>
      <c r="AA796" s="83"/>
      <c r="AD796" s="22"/>
    </row>
    <row r="797" spans="2:30" ht="15" customHeight="1">
      <c r="B797" s="126">
        <v>12.28975</v>
      </c>
      <c r="C797" s="127"/>
      <c r="D797" s="88">
        <v>4.3364099999999999</v>
      </c>
      <c r="E797" s="89">
        <v>2.68476E-3</v>
      </c>
      <c r="F797" s="88">
        <v>4.7722100000000003</v>
      </c>
      <c r="G797" s="90">
        <v>0.10197000000000001</v>
      </c>
      <c r="H797" s="89">
        <v>6.08</v>
      </c>
      <c r="I797" s="90">
        <v>2.8699699999999999</v>
      </c>
      <c r="J797" s="83"/>
      <c r="K797" s="83"/>
      <c r="L797" s="83"/>
      <c r="M797" s="83"/>
      <c r="N797" s="83"/>
      <c r="O797" s="83"/>
      <c r="P797" s="83"/>
      <c r="Q797" s="83"/>
      <c r="R797" s="83"/>
      <c r="S797" s="83"/>
      <c r="T797" s="83"/>
      <c r="U797" s="83"/>
      <c r="V797" s="83"/>
      <c r="W797" s="83"/>
      <c r="X797" s="83"/>
      <c r="Y797" s="83"/>
      <c r="Z797" s="83"/>
      <c r="AA797" s="83"/>
      <c r="AD797" s="22"/>
    </row>
    <row r="798" spans="2:30" ht="15" customHeight="1">
      <c r="B798" s="126">
        <v>12.295</v>
      </c>
      <c r="C798" s="127"/>
      <c r="D798" s="88">
        <v>4.3357099999999997</v>
      </c>
      <c r="E798" s="89">
        <v>3.0912100000000001E-3</v>
      </c>
      <c r="F798" s="88">
        <v>4.7715300000000003</v>
      </c>
      <c r="G798" s="90">
        <v>0.10381</v>
      </c>
      <c r="H798" s="89">
        <v>6.0780700000000003</v>
      </c>
      <c r="I798" s="90">
        <v>2.87094</v>
      </c>
      <c r="J798" s="83"/>
      <c r="K798" s="83"/>
      <c r="L798" s="83"/>
      <c r="M798" s="83"/>
      <c r="N798" s="83"/>
      <c r="O798" s="83"/>
      <c r="P798" s="83"/>
      <c r="Q798" s="83"/>
      <c r="R798" s="83"/>
      <c r="S798" s="83"/>
      <c r="T798" s="83"/>
      <c r="U798" s="83"/>
      <c r="V798" s="83"/>
      <c r="W798" s="83"/>
      <c r="X798" s="83"/>
      <c r="Y798" s="83"/>
      <c r="Z798" s="83"/>
      <c r="AA798" s="83"/>
      <c r="AD798" s="22"/>
    </row>
    <row r="799" spans="2:30" ht="15" customHeight="1">
      <c r="B799" s="126">
        <v>12.30025</v>
      </c>
      <c r="C799" s="127"/>
      <c r="D799" s="88">
        <v>4.3355199999999998</v>
      </c>
      <c r="E799" s="89">
        <v>3.1333099999999998E-3</v>
      </c>
      <c r="F799" s="88">
        <v>4.7716799999999999</v>
      </c>
      <c r="G799" s="90">
        <v>0.10353</v>
      </c>
      <c r="H799" s="89">
        <v>6.0778400000000001</v>
      </c>
      <c r="I799" s="90">
        <v>2.8687499999999999</v>
      </c>
      <c r="J799" s="83"/>
      <c r="K799" s="83"/>
      <c r="L799" s="83"/>
      <c r="M799" s="83"/>
      <c r="N799" s="83"/>
      <c r="O799" s="83"/>
      <c r="P799" s="83"/>
      <c r="Q799" s="83"/>
      <c r="R799" s="83"/>
      <c r="S799" s="83"/>
      <c r="T799" s="83"/>
      <c r="U799" s="83"/>
      <c r="V799" s="83"/>
      <c r="W799" s="83"/>
      <c r="X799" s="83"/>
      <c r="Y799" s="83"/>
      <c r="Z799" s="83"/>
      <c r="AA799" s="83"/>
      <c r="AD799" s="22"/>
    </row>
    <row r="800" spans="2:30" ht="15" customHeight="1">
      <c r="B800" s="126">
        <v>12.3055</v>
      </c>
      <c r="C800" s="127"/>
      <c r="D800" s="88">
        <v>4.3352599999999999</v>
      </c>
      <c r="E800" s="89">
        <v>2.2172300000000002E-3</v>
      </c>
      <c r="F800" s="88">
        <v>4.7707100000000002</v>
      </c>
      <c r="G800" s="90">
        <v>0.10274999999999999</v>
      </c>
      <c r="H800" s="89">
        <v>6.0766299999999998</v>
      </c>
      <c r="I800" s="90">
        <v>2.8673600000000001</v>
      </c>
      <c r="J800" s="83"/>
      <c r="K800" s="83"/>
      <c r="L800" s="83"/>
      <c r="M800" s="83"/>
      <c r="N800" s="83"/>
      <c r="O800" s="83"/>
      <c r="P800" s="83"/>
      <c r="Q800" s="83"/>
      <c r="R800" s="83"/>
      <c r="S800" s="83"/>
      <c r="T800" s="83"/>
      <c r="U800" s="83"/>
      <c r="V800" s="83"/>
      <c r="W800" s="83"/>
      <c r="X800" s="83"/>
      <c r="Y800" s="83"/>
      <c r="Z800" s="83"/>
      <c r="AA800" s="83"/>
      <c r="AD800" s="22"/>
    </row>
    <row r="801" spans="2:30" ht="15" customHeight="1">
      <c r="B801" s="126">
        <v>12.310750000000001</v>
      </c>
      <c r="C801" s="127"/>
      <c r="D801" s="88">
        <v>4.3352000000000004</v>
      </c>
      <c r="E801" s="89">
        <v>3.5642099999999999E-3</v>
      </c>
      <c r="F801" s="88">
        <v>4.7708199999999996</v>
      </c>
      <c r="G801" s="90">
        <v>0.10424</v>
      </c>
      <c r="H801" s="89">
        <v>6.0762499999999999</v>
      </c>
      <c r="I801" s="90">
        <v>2.86734</v>
      </c>
      <c r="J801" s="83"/>
      <c r="K801" s="83"/>
      <c r="L801" s="83"/>
      <c r="M801" s="83"/>
      <c r="N801" s="83"/>
      <c r="O801" s="83"/>
      <c r="P801" s="83"/>
      <c r="Q801" s="83"/>
      <c r="R801" s="83"/>
      <c r="S801" s="83"/>
      <c r="T801" s="83"/>
      <c r="U801" s="83"/>
      <c r="V801" s="83"/>
      <c r="W801" s="83"/>
      <c r="X801" s="83"/>
      <c r="Y801" s="83"/>
      <c r="Z801" s="83"/>
      <c r="AA801" s="83"/>
      <c r="AD801" s="22"/>
    </row>
    <row r="802" spans="2:30" ht="15" customHeight="1">
      <c r="B802" s="126">
        <v>12.316000000000001</v>
      </c>
      <c r="C802" s="127"/>
      <c r="D802" s="88">
        <v>4.3351499999999996</v>
      </c>
      <c r="E802" s="89">
        <v>2.78144E-3</v>
      </c>
      <c r="F802" s="88">
        <v>4.7715300000000003</v>
      </c>
      <c r="G802" s="90">
        <v>0.10387</v>
      </c>
      <c r="H802" s="89">
        <v>6.0750099999999998</v>
      </c>
      <c r="I802" s="90">
        <v>2.86578</v>
      </c>
      <c r="J802" s="83"/>
      <c r="K802" s="83"/>
      <c r="L802" s="83"/>
      <c r="M802" s="83"/>
      <c r="N802" s="83"/>
      <c r="O802" s="83"/>
      <c r="P802" s="83"/>
      <c r="Q802" s="83"/>
      <c r="R802" s="83"/>
      <c r="S802" s="83"/>
      <c r="T802" s="83"/>
      <c r="U802" s="83"/>
      <c r="V802" s="83"/>
      <c r="W802" s="83"/>
      <c r="X802" s="83"/>
      <c r="Y802" s="83"/>
      <c r="Z802" s="83"/>
      <c r="AA802" s="83"/>
      <c r="AD802" s="22"/>
    </row>
    <row r="803" spans="2:30" ht="15" customHeight="1">
      <c r="B803" s="126">
        <v>12.321249999999999</v>
      </c>
      <c r="C803" s="127"/>
      <c r="D803" s="88">
        <v>4.3346799999999996</v>
      </c>
      <c r="E803" s="89">
        <v>3.80351E-3</v>
      </c>
      <c r="F803" s="88">
        <v>4.7710699999999999</v>
      </c>
      <c r="G803" s="90">
        <v>0.10552</v>
      </c>
      <c r="H803" s="89">
        <v>6.0741399999999999</v>
      </c>
      <c r="I803" s="90">
        <v>2.8658700000000001</v>
      </c>
      <c r="J803" s="83"/>
      <c r="K803" s="83"/>
      <c r="L803" s="83"/>
      <c r="M803" s="83"/>
      <c r="N803" s="83"/>
      <c r="O803" s="83"/>
      <c r="P803" s="83"/>
      <c r="Q803" s="83"/>
      <c r="R803" s="83"/>
      <c r="S803" s="83"/>
      <c r="T803" s="83"/>
      <c r="U803" s="83"/>
      <c r="V803" s="83"/>
      <c r="W803" s="83"/>
      <c r="X803" s="83"/>
      <c r="Y803" s="83"/>
      <c r="Z803" s="83"/>
      <c r="AA803" s="83"/>
      <c r="AD803" s="22"/>
    </row>
    <row r="804" spans="2:30" ht="15" customHeight="1">
      <c r="B804" s="126">
        <v>12.326499999999999</v>
      </c>
      <c r="C804" s="127"/>
      <c r="D804" s="88">
        <v>4.3343499999999997</v>
      </c>
      <c r="E804" s="89">
        <v>3.0448699999999999E-3</v>
      </c>
      <c r="F804" s="88">
        <v>4.7712399999999997</v>
      </c>
      <c r="G804" s="90">
        <v>0.10527</v>
      </c>
      <c r="H804" s="89">
        <v>6.0742399999999996</v>
      </c>
      <c r="I804" s="90">
        <v>2.8640599999999998</v>
      </c>
      <c r="J804" s="83"/>
      <c r="K804" s="83"/>
      <c r="L804" s="83"/>
      <c r="M804" s="83"/>
      <c r="N804" s="83"/>
      <c r="O804" s="83"/>
      <c r="P804" s="83"/>
      <c r="Q804" s="83"/>
      <c r="R804" s="83"/>
      <c r="S804" s="83"/>
      <c r="T804" s="83"/>
      <c r="U804" s="83"/>
      <c r="V804" s="83"/>
      <c r="W804" s="83"/>
      <c r="X804" s="83"/>
      <c r="Y804" s="83"/>
      <c r="Z804" s="83"/>
      <c r="AA804" s="83"/>
      <c r="AD804" s="22"/>
    </row>
    <row r="805" spans="2:30" ht="15" customHeight="1">
      <c r="B805" s="126">
        <v>12.33175</v>
      </c>
      <c r="C805" s="127"/>
      <c r="D805" s="88">
        <v>4.3351100000000002</v>
      </c>
      <c r="E805" s="89">
        <v>4.2720199999999996E-3</v>
      </c>
      <c r="F805" s="88">
        <v>4.7713400000000004</v>
      </c>
      <c r="G805" s="90">
        <v>0.10586</v>
      </c>
      <c r="H805" s="89">
        <v>6.0728600000000004</v>
      </c>
      <c r="I805" s="90">
        <v>2.8653400000000002</v>
      </c>
      <c r="J805" s="83"/>
      <c r="K805" s="83"/>
      <c r="L805" s="83"/>
      <c r="M805" s="83"/>
      <c r="N805" s="83"/>
      <c r="O805" s="83"/>
      <c r="P805" s="83"/>
      <c r="Q805" s="83"/>
      <c r="R805" s="83"/>
      <c r="S805" s="83"/>
      <c r="T805" s="83"/>
      <c r="U805" s="83"/>
      <c r="V805" s="83"/>
      <c r="W805" s="83"/>
      <c r="X805" s="83"/>
      <c r="Y805" s="83"/>
      <c r="Z805" s="83"/>
      <c r="AA805" s="83"/>
      <c r="AD805" s="22"/>
    </row>
    <row r="806" spans="2:30" ht="15" customHeight="1">
      <c r="B806" s="126">
        <v>12.337</v>
      </c>
      <c r="C806" s="127"/>
      <c r="D806" s="88">
        <v>4.3348599999999999</v>
      </c>
      <c r="E806" s="89">
        <v>4.1198099999999998E-3</v>
      </c>
      <c r="F806" s="88">
        <v>4.7714499999999997</v>
      </c>
      <c r="G806" s="90">
        <v>0.10609</v>
      </c>
      <c r="H806" s="89">
        <v>6.0722399999999999</v>
      </c>
      <c r="I806" s="90">
        <v>2.8646199999999999</v>
      </c>
      <c r="J806" s="83"/>
      <c r="K806" s="83"/>
      <c r="L806" s="83"/>
      <c r="M806" s="83"/>
      <c r="N806" s="83"/>
      <c r="O806" s="83"/>
      <c r="P806" s="83"/>
      <c r="Q806" s="83"/>
      <c r="R806" s="83"/>
      <c r="S806" s="83"/>
      <c r="T806" s="83"/>
      <c r="U806" s="83"/>
      <c r="V806" s="83"/>
      <c r="W806" s="83"/>
      <c r="X806" s="83"/>
      <c r="Y806" s="83"/>
      <c r="Z806" s="83"/>
      <c r="AA806" s="83"/>
      <c r="AD806" s="22"/>
    </row>
    <row r="807" spans="2:30" ht="15" customHeight="1">
      <c r="B807" s="126">
        <v>12.34225</v>
      </c>
      <c r="C807" s="127"/>
      <c r="D807" s="88">
        <v>4.335</v>
      </c>
      <c r="E807" s="89">
        <v>5.1443499999999998E-3</v>
      </c>
      <c r="F807" s="88">
        <v>4.7712000000000003</v>
      </c>
      <c r="G807" s="90">
        <v>0.10679</v>
      </c>
      <c r="H807" s="89">
        <v>6.0716299999999999</v>
      </c>
      <c r="I807" s="90">
        <v>2.8643000000000001</v>
      </c>
      <c r="J807" s="83"/>
      <c r="K807" s="83"/>
      <c r="L807" s="83"/>
      <c r="M807" s="83"/>
      <c r="N807" s="83"/>
      <c r="O807" s="83"/>
      <c r="P807" s="83"/>
      <c r="Q807" s="83"/>
      <c r="R807" s="83"/>
      <c r="S807" s="83"/>
      <c r="T807" s="83"/>
      <c r="U807" s="83"/>
      <c r="V807" s="83"/>
      <c r="W807" s="83"/>
      <c r="X807" s="83"/>
      <c r="Y807" s="83"/>
      <c r="Z807" s="83"/>
      <c r="AA807" s="83"/>
      <c r="AD807" s="22"/>
    </row>
    <row r="808" spans="2:30" ht="15" customHeight="1">
      <c r="B808" s="126">
        <v>12.3475</v>
      </c>
      <c r="C808" s="127"/>
      <c r="D808" s="88">
        <v>4.3352199999999996</v>
      </c>
      <c r="E808" s="89">
        <v>4.4217600000000003E-3</v>
      </c>
      <c r="F808" s="88">
        <v>4.7707899999999999</v>
      </c>
      <c r="G808" s="90">
        <v>0.10723000000000001</v>
      </c>
      <c r="H808" s="89">
        <v>6.06996</v>
      </c>
      <c r="I808" s="90">
        <v>2.8635700000000002</v>
      </c>
      <c r="J808" s="83"/>
      <c r="K808" s="83"/>
      <c r="L808" s="83"/>
      <c r="M808" s="83"/>
      <c r="N808" s="83"/>
      <c r="O808" s="83"/>
      <c r="P808" s="83"/>
      <c r="Q808" s="83"/>
      <c r="R808" s="83"/>
      <c r="S808" s="83"/>
      <c r="T808" s="83"/>
      <c r="U808" s="83"/>
      <c r="V808" s="83"/>
      <c r="W808" s="83"/>
      <c r="X808" s="83"/>
      <c r="Y808" s="83"/>
      <c r="Z808" s="83"/>
      <c r="AA808" s="83"/>
      <c r="AD808" s="22"/>
    </row>
    <row r="809" spans="2:30" ht="15" customHeight="1">
      <c r="B809" s="126">
        <v>12.35275</v>
      </c>
      <c r="C809" s="127"/>
      <c r="D809" s="88">
        <v>4.33535</v>
      </c>
      <c r="E809" s="89">
        <v>5.0873699999999999E-3</v>
      </c>
      <c r="F809" s="88">
        <v>4.7712500000000002</v>
      </c>
      <c r="G809" s="90">
        <v>0.1087</v>
      </c>
      <c r="H809" s="89">
        <v>6.0699699999999996</v>
      </c>
      <c r="I809" s="90">
        <v>2.86477</v>
      </c>
      <c r="J809" s="83"/>
      <c r="K809" s="83"/>
      <c r="L809" s="83"/>
      <c r="M809" s="83"/>
      <c r="N809" s="83"/>
      <c r="O809" s="83"/>
      <c r="P809" s="83"/>
      <c r="Q809" s="83"/>
      <c r="R809" s="83"/>
      <c r="S809" s="83"/>
      <c r="T809" s="83"/>
      <c r="U809" s="83"/>
      <c r="V809" s="83"/>
      <c r="W809" s="83"/>
      <c r="X809" s="83"/>
      <c r="Y809" s="83"/>
      <c r="Z809" s="83"/>
      <c r="AA809" s="83"/>
      <c r="AD809" s="22"/>
    </row>
    <row r="810" spans="2:30" ht="15" customHeight="1">
      <c r="B810" s="126">
        <v>12.358000000000001</v>
      </c>
      <c r="C810" s="127"/>
      <c r="D810" s="88">
        <v>4.33521</v>
      </c>
      <c r="E810" s="89">
        <v>5.2946299999999998E-3</v>
      </c>
      <c r="F810" s="88">
        <v>4.7716799999999999</v>
      </c>
      <c r="G810" s="90">
        <v>0.10852000000000001</v>
      </c>
      <c r="H810" s="89">
        <v>6.0702600000000002</v>
      </c>
      <c r="I810" s="90">
        <v>2.8642799999999999</v>
      </c>
      <c r="J810" s="83"/>
      <c r="K810" s="83"/>
      <c r="L810" s="83"/>
      <c r="M810" s="83"/>
      <c r="N810" s="83"/>
      <c r="O810" s="83"/>
      <c r="P810" s="83"/>
      <c r="Q810" s="83"/>
      <c r="R810" s="83"/>
      <c r="S810" s="83"/>
      <c r="T810" s="83"/>
      <c r="U810" s="83"/>
      <c r="V810" s="83"/>
      <c r="W810" s="83"/>
      <c r="X810" s="83"/>
      <c r="Y810" s="83"/>
      <c r="Z810" s="83"/>
      <c r="AA810" s="83"/>
      <c r="AD810" s="22"/>
    </row>
    <row r="811" spans="2:30" ht="15" customHeight="1">
      <c r="B811" s="126">
        <v>12.363250000000001</v>
      </c>
      <c r="C811" s="127"/>
      <c r="D811" s="88">
        <v>4.3353299999999999</v>
      </c>
      <c r="E811" s="89">
        <v>5.6181E-3</v>
      </c>
      <c r="F811" s="88">
        <v>4.7705599999999997</v>
      </c>
      <c r="G811" s="90">
        <v>0.10895000000000001</v>
      </c>
      <c r="H811" s="89">
        <v>6.0685500000000001</v>
      </c>
      <c r="I811" s="90">
        <v>2.86355</v>
      </c>
      <c r="J811" s="83"/>
      <c r="K811" s="83"/>
      <c r="L811" s="83"/>
      <c r="M811" s="83"/>
      <c r="N811" s="83"/>
      <c r="O811" s="83"/>
      <c r="P811" s="83"/>
      <c r="Q811" s="83"/>
      <c r="R811" s="83"/>
      <c r="S811" s="83"/>
      <c r="T811" s="83"/>
      <c r="U811" s="83"/>
      <c r="V811" s="83"/>
      <c r="W811" s="83"/>
      <c r="X811" s="83"/>
      <c r="Y811" s="83"/>
      <c r="Z811" s="83"/>
      <c r="AA811" s="83"/>
      <c r="AD811" s="22"/>
    </row>
    <row r="812" spans="2:30" ht="15" customHeight="1">
      <c r="B812" s="126">
        <v>12.368499999999999</v>
      </c>
      <c r="C812" s="127"/>
      <c r="D812" s="88">
        <v>4.3360399999999997</v>
      </c>
      <c r="E812" s="89">
        <v>5.6575200000000001E-3</v>
      </c>
      <c r="F812" s="88">
        <v>4.7718299999999996</v>
      </c>
      <c r="G812" s="90">
        <v>0.10885</v>
      </c>
      <c r="H812" s="89">
        <v>6.0704700000000003</v>
      </c>
      <c r="I812" s="90">
        <v>2.8629799999999999</v>
      </c>
      <c r="J812" s="83"/>
      <c r="K812" s="83"/>
      <c r="L812" s="83"/>
      <c r="M812" s="83"/>
      <c r="N812" s="83"/>
      <c r="O812" s="83"/>
      <c r="P812" s="83"/>
      <c r="Q812" s="83"/>
      <c r="R812" s="83"/>
      <c r="S812" s="83"/>
      <c r="T812" s="83"/>
      <c r="U812" s="83"/>
      <c r="V812" s="83"/>
      <c r="W812" s="83"/>
      <c r="X812" s="83"/>
      <c r="Y812" s="83"/>
      <c r="Z812" s="83"/>
      <c r="AA812" s="83"/>
      <c r="AD812" s="22"/>
    </row>
    <row r="813" spans="2:30" ht="15" customHeight="1">
      <c r="B813" s="126">
        <v>12.373749999999999</v>
      </c>
      <c r="C813" s="127"/>
      <c r="D813" s="88">
        <v>4.33568</v>
      </c>
      <c r="E813" s="89">
        <v>5.2376899999999997E-3</v>
      </c>
      <c r="F813" s="88">
        <v>4.7709900000000003</v>
      </c>
      <c r="G813" s="90">
        <v>0.10854999999999999</v>
      </c>
      <c r="H813" s="89">
        <v>6.0676600000000001</v>
      </c>
      <c r="I813" s="90">
        <v>2.8620100000000002</v>
      </c>
      <c r="J813" s="83"/>
      <c r="K813" s="83"/>
      <c r="L813" s="83"/>
      <c r="M813" s="83"/>
      <c r="N813" s="83"/>
      <c r="O813" s="83"/>
      <c r="P813" s="83"/>
      <c r="Q813" s="83"/>
      <c r="R813" s="83"/>
      <c r="S813" s="83"/>
      <c r="T813" s="83"/>
      <c r="U813" s="83"/>
      <c r="V813" s="83"/>
      <c r="W813" s="83"/>
      <c r="X813" s="83"/>
      <c r="Y813" s="83"/>
      <c r="Z813" s="83"/>
      <c r="AA813" s="83"/>
      <c r="AD813" s="22"/>
    </row>
    <row r="814" spans="2:30" ht="15" customHeight="1">
      <c r="B814" s="126">
        <v>12.379</v>
      </c>
      <c r="C814" s="127"/>
      <c r="D814" s="88">
        <v>4.3362800000000004</v>
      </c>
      <c r="E814" s="89">
        <v>5.3819000000000002E-3</v>
      </c>
      <c r="F814" s="88">
        <v>4.77189</v>
      </c>
      <c r="G814" s="90">
        <v>0.10882</v>
      </c>
      <c r="H814" s="89">
        <v>6.0698100000000004</v>
      </c>
      <c r="I814" s="90">
        <v>2.8613499999999998</v>
      </c>
      <c r="J814" s="83"/>
      <c r="K814" s="83"/>
      <c r="L814" s="83"/>
      <c r="M814" s="83"/>
      <c r="N814" s="83"/>
      <c r="O814" s="83"/>
      <c r="P814" s="83"/>
      <c r="Q814" s="83"/>
      <c r="R814" s="83"/>
      <c r="S814" s="83"/>
      <c r="T814" s="83"/>
      <c r="U814" s="83"/>
      <c r="V814" s="83"/>
      <c r="W814" s="83"/>
      <c r="X814" s="83"/>
      <c r="Y814" s="83"/>
      <c r="Z814" s="83"/>
      <c r="AA814" s="83"/>
      <c r="AD814" s="22"/>
    </row>
    <row r="815" spans="2:30" ht="15" customHeight="1">
      <c r="B815" s="126">
        <v>12.38425</v>
      </c>
      <c r="C815" s="127"/>
      <c r="D815" s="88">
        <v>4.33718</v>
      </c>
      <c r="E815" s="89">
        <v>5.8349300000000003E-3</v>
      </c>
      <c r="F815" s="88">
        <v>4.7721400000000003</v>
      </c>
      <c r="G815" s="90">
        <v>0.10897999999999999</v>
      </c>
      <c r="H815" s="89">
        <v>6.0686099999999996</v>
      </c>
      <c r="I815" s="90">
        <v>2.8612199999999999</v>
      </c>
      <c r="J815" s="83"/>
      <c r="K815" s="83"/>
      <c r="L815" s="83"/>
      <c r="M815" s="83"/>
      <c r="N815" s="83"/>
      <c r="O815" s="83"/>
      <c r="P815" s="83"/>
      <c r="Q815" s="83"/>
      <c r="R815" s="83"/>
      <c r="S815" s="83"/>
      <c r="T815" s="83"/>
      <c r="U815" s="83"/>
      <c r="V815" s="83"/>
      <c r="W815" s="83"/>
      <c r="X815" s="83"/>
      <c r="Y815" s="83"/>
      <c r="Z815" s="83"/>
      <c r="AA815" s="83"/>
      <c r="AD815" s="22"/>
    </row>
    <row r="816" spans="2:30" ht="15" customHeight="1">
      <c r="B816" s="126">
        <v>12.3895</v>
      </c>
      <c r="C816" s="127"/>
      <c r="D816" s="88">
        <v>4.3379799999999999</v>
      </c>
      <c r="E816" s="89">
        <v>5.3630500000000003E-3</v>
      </c>
      <c r="F816" s="88">
        <v>4.7724200000000003</v>
      </c>
      <c r="G816" s="90">
        <v>0.10917</v>
      </c>
      <c r="H816" s="89">
        <v>6.0701999999999998</v>
      </c>
      <c r="I816" s="90">
        <v>2.86029</v>
      </c>
      <c r="J816" s="83"/>
      <c r="K816" s="83"/>
      <c r="L816" s="83"/>
      <c r="M816" s="83"/>
      <c r="N816" s="83"/>
      <c r="O816" s="83"/>
      <c r="P816" s="83"/>
      <c r="Q816" s="83"/>
      <c r="R816" s="83"/>
      <c r="S816" s="83"/>
      <c r="T816" s="83"/>
      <c r="U816" s="83"/>
      <c r="V816" s="83"/>
      <c r="W816" s="83"/>
      <c r="X816" s="83"/>
      <c r="Y816" s="83"/>
      <c r="Z816" s="83"/>
      <c r="AA816" s="83"/>
      <c r="AD816" s="22"/>
    </row>
    <row r="817" spans="2:51" ht="15" customHeight="1">
      <c r="B817" s="126">
        <v>12.39475</v>
      </c>
      <c r="C817" s="127"/>
      <c r="D817" s="88">
        <v>4.3382899999999998</v>
      </c>
      <c r="E817" s="89">
        <v>6.2907400000000004E-3</v>
      </c>
      <c r="F817" s="88">
        <v>4.7732400000000004</v>
      </c>
      <c r="G817" s="90">
        <v>0.11027000000000001</v>
      </c>
      <c r="H817" s="89">
        <v>6.0704500000000001</v>
      </c>
      <c r="I817" s="90">
        <v>2.85989</v>
      </c>
      <c r="J817" s="83"/>
      <c r="K817" s="83"/>
      <c r="L817" s="83"/>
      <c r="M817" s="83"/>
      <c r="N817" s="83"/>
      <c r="O817" s="83"/>
      <c r="P817" s="83"/>
      <c r="Q817" s="83"/>
      <c r="R817" s="83"/>
      <c r="S817" s="83"/>
      <c r="T817" s="83"/>
      <c r="U817" s="83"/>
      <c r="V817" s="83"/>
      <c r="W817" s="83"/>
      <c r="X817" s="83"/>
      <c r="Y817" s="83"/>
      <c r="Z817" s="83"/>
      <c r="AA817" s="83"/>
      <c r="AD817" s="22"/>
    </row>
    <row r="818" spans="2:51" ht="15" customHeight="1" thickBot="1">
      <c r="B818" s="163">
        <v>12.4</v>
      </c>
      <c r="C818" s="164"/>
      <c r="D818" s="91">
        <v>4.3380999999999998</v>
      </c>
      <c r="E818" s="92">
        <v>6.6674100000000004E-3</v>
      </c>
      <c r="F818" s="91">
        <v>4.7727399999999998</v>
      </c>
      <c r="G818" s="93">
        <v>0.11094999999999999</v>
      </c>
      <c r="H818" s="92">
        <v>6.0691800000000002</v>
      </c>
      <c r="I818" s="93">
        <v>2.86043</v>
      </c>
      <c r="J818" s="83"/>
      <c r="K818" s="83"/>
      <c r="L818" s="83"/>
      <c r="M818" s="83"/>
      <c r="N818" s="83"/>
      <c r="O818" s="83"/>
      <c r="P818" s="83"/>
      <c r="Q818" s="83"/>
      <c r="R818" s="83"/>
      <c r="S818" s="83"/>
      <c r="T818" s="83"/>
      <c r="U818" s="83"/>
      <c r="V818" s="83"/>
      <c r="W818" s="83"/>
      <c r="X818" s="83"/>
      <c r="Y818" s="83"/>
      <c r="Z818" s="83"/>
      <c r="AA818" s="83"/>
      <c r="AD818" s="22"/>
    </row>
    <row r="819" spans="2:51">
      <c r="AV819" s="75"/>
      <c r="AW819" s="75"/>
      <c r="AX819" s="75"/>
      <c r="AY819" s="75"/>
    </row>
  </sheetData>
  <mergeCells count="827">
    <mergeCell ref="B813:C813"/>
    <mergeCell ref="B814:C814"/>
    <mergeCell ref="B815:C815"/>
    <mergeCell ref="B816:C816"/>
    <mergeCell ref="B817:C817"/>
    <mergeCell ref="B818:C818"/>
    <mergeCell ref="B807:C807"/>
    <mergeCell ref="B808:C808"/>
    <mergeCell ref="B809:C809"/>
    <mergeCell ref="B810:C810"/>
    <mergeCell ref="B811:C811"/>
    <mergeCell ref="B812:C812"/>
    <mergeCell ref="B801:C801"/>
    <mergeCell ref="B802:C802"/>
    <mergeCell ref="B803:C803"/>
    <mergeCell ref="B804:C804"/>
    <mergeCell ref="B805:C805"/>
    <mergeCell ref="B806:C806"/>
    <mergeCell ref="B795:C795"/>
    <mergeCell ref="B796:C796"/>
    <mergeCell ref="B797:C797"/>
    <mergeCell ref="B798:C798"/>
    <mergeCell ref="B799:C799"/>
    <mergeCell ref="B800:C800"/>
    <mergeCell ref="B789:C789"/>
    <mergeCell ref="B790:C790"/>
    <mergeCell ref="B791:C791"/>
    <mergeCell ref="B792:C792"/>
    <mergeCell ref="B793:C793"/>
    <mergeCell ref="B794:C794"/>
    <mergeCell ref="B783:C783"/>
    <mergeCell ref="B784:C784"/>
    <mergeCell ref="B785:C785"/>
    <mergeCell ref="B786:C786"/>
    <mergeCell ref="B787:C787"/>
    <mergeCell ref="B788:C788"/>
    <mergeCell ref="B777:C777"/>
    <mergeCell ref="B778:C778"/>
    <mergeCell ref="B779:C779"/>
    <mergeCell ref="B780:C780"/>
    <mergeCell ref="B781:C781"/>
    <mergeCell ref="B782:C782"/>
    <mergeCell ref="B771:C771"/>
    <mergeCell ref="B772:C772"/>
    <mergeCell ref="B773:C773"/>
    <mergeCell ref="B774:C774"/>
    <mergeCell ref="B775:C775"/>
    <mergeCell ref="B776:C776"/>
    <mergeCell ref="B765:C765"/>
    <mergeCell ref="B766:C766"/>
    <mergeCell ref="B767:C767"/>
    <mergeCell ref="B768:C768"/>
    <mergeCell ref="B769:C769"/>
    <mergeCell ref="B770:C770"/>
    <mergeCell ref="B759:C759"/>
    <mergeCell ref="B760:C760"/>
    <mergeCell ref="B761:C761"/>
    <mergeCell ref="B762:C762"/>
    <mergeCell ref="B763:C763"/>
    <mergeCell ref="B764:C764"/>
    <mergeCell ref="B753:C753"/>
    <mergeCell ref="B754:C754"/>
    <mergeCell ref="B755:C755"/>
    <mergeCell ref="B756:C756"/>
    <mergeCell ref="B757:C757"/>
    <mergeCell ref="B758:C758"/>
    <mergeCell ref="B747:C747"/>
    <mergeCell ref="B748:C748"/>
    <mergeCell ref="B749:C749"/>
    <mergeCell ref="B750:C750"/>
    <mergeCell ref="B751:C751"/>
    <mergeCell ref="B752:C752"/>
    <mergeCell ref="B741:C741"/>
    <mergeCell ref="B742:C742"/>
    <mergeCell ref="B743:C743"/>
    <mergeCell ref="B744:C744"/>
    <mergeCell ref="B745:C745"/>
    <mergeCell ref="B746:C746"/>
    <mergeCell ref="B735:C735"/>
    <mergeCell ref="B736:C736"/>
    <mergeCell ref="B737:C737"/>
    <mergeCell ref="B738:C738"/>
    <mergeCell ref="B739:C739"/>
    <mergeCell ref="B740:C740"/>
    <mergeCell ref="B729:C729"/>
    <mergeCell ref="B730:C730"/>
    <mergeCell ref="B731:C731"/>
    <mergeCell ref="B732:C732"/>
    <mergeCell ref="B733:C733"/>
    <mergeCell ref="B734:C734"/>
    <mergeCell ref="B723:C723"/>
    <mergeCell ref="B724:C724"/>
    <mergeCell ref="B725:C725"/>
    <mergeCell ref="B726:C726"/>
    <mergeCell ref="B727:C727"/>
    <mergeCell ref="B728:C728"/>
    <mergeCell ref="B717:C717"/>
    <mergeCell ref="B718:C718"/>
    <mergeCell ref="B719:C719"/>
    <mergeCell ref="B720:C720"/>
    <mergeCell ref="B721:C721"/>
    <mergeCell ref="B722:C722"/>
    <mergeCell ref="B711:C711"/>
    <mergeCell ref="B712:C712"/>
    <mergeCell ref="B713:C713"/>
    <mergeCell ref="B714:C714"/>
    <mergeCell ref="B715:C715"/>
    <mergeCell ref="B716:C716"/>
    <mergeCell ref="B705:C705"/>
    <mergeCell ref="B706:C706"/>
    <mergeCell ref="B707:C707"/>
    <mergeCell ref="B708:C708"/>
    <mergeCell ref="B709:C709"/>
    <mergeCell ref="B710:C710"/>
    <mergeCell ref="B699:C699"/>
    <mergeCell ref="B700:C700"/>
    <mergeCell ref="B701:C701"/>
    <mergeCell ref="B702:C702"/>
    <mergeCell ref="B703:C703"/>
    <mergeCell ref="B704:C704"/>
    <mergeCell ref="B693:C693"/>
    <mergeCell ref="B694:C694"/>
    <mergeCell ref="B695:C695"/>
    <mergeCell ref="B696:C696"/>
    <mergeCell ref="B697:C697"/>
    <mergeCell ref="B698:C698"/>
    <mergeCell ref="B687:C687"/>
    <mergeCell ref="B688:C688"/>
    <mergeCell ref="B689:C689"/>
    <mergeCell ref="B690:C690"/>
    <mergeCell ref="B691:C691"/>
    <mergeCell ref="B692:C692"/>
    <mergeCell ref="B681:C681"/>
    <mergeCell ref="B682:C682"/>
    <mergeCell ref="B683:C683"/>
    <mergeCell ref="B684:C684"/>
    <mergeCell ref="B685:C685"/>
    <mergeCell ref="B686:C686"/>
    <mergeCell ref="B675:C675"/>
    <mergeCell ref="B676:C676"/>
    <mergeCell ref="B677:C677"/>
    <mergeCell ref="B678:C678"/>
    <mergeCell ref="B679:C679"/>
    <mergeCell ref="B680:C680"/>
    <mergeCell ref="B669:C669"/>
    <mergeCell ref="B670:C670"/>
    <mergeCell ref="B671:C671"/>
    <mergeCell ref="B672:C672"/>
    <mergeCell ref="B673:C673"/>
    <mergeCell ref="B674:C674"/>
    <mergeCell ref="B663:C663"/>
    <mergeCell ref="B664:C664"/>
    <mergeCell ref="B665:C665"/>
    <mergeCell ref="B666:C666"/>
    <mergeCell ref="B667:C667"/>
    <mergeCell ref="B668:C668"/>
    <mergeCell ref="B657:C657"/>
    <mergeCell ref="B658:C658"/>
    <mergeCell ref="B659:C659"/>
    <mergeCell ref="B660:C660"/>
    <mergeCell ref="B661:C661"/>
    <mergeCell ref="B662:C662"/>
    <mergeCell ref="B651:C651"/>
    <mergeCell ref="B652:C652"/>
    <mergeCell ref="B653:C653"/>
    <mergeCell ref="B654:C654"/>
    <mergeCell ref="B655:C655"/>
    <mergeCell ref="B656:C656"/>
    <mergeCell ref="B645:C645"/>
    <mergeCell ref="B646:C646"/>
    <mergeCell ref="B647:C647"/>
    <mergeCell ref="B648:C648"/>
    <mergeCell ref="B649:C649"/>
    <mergeCell ref="B650:C650"/>
    <mergeCell ref="B639:C639"/>
    <mergeCell ref="B640:C640"/>
    <mergeCell ref="B641:C641"/>
    <mergeCell ref="B642:C642"/>
    <mergeCell ref="B643:C643"/>
    <mergeCell ref="B644:C644"/>
    <mergeCell ref="B633:C633"/>
    <mergeCell ref="B634:C634"/>
    <mergeCell ref="B635:C635"/>
    <mergeCell ref="B636:C636"/>
    <mergeCell ref="B637:C637"/>
    <mergeCell ref="B638:C638"/>
    <mergeCell ref="B627:C627"/>
    <mergeCell ref="B628:C628"/>
    <mergeCell ref="B629:C629"/>
    <mergeCell ref="B630:C630"/>
    <mergeCell ref="B631:C631"/>
    <mergeCell ref="B632:C632"/>
    <mergeCell ref="B621:C621"/>
    <mergeCell ref="B622:C622"/>
    <mergeCell ref="B623:C623"/>
    <mergeCell ref="B624:C624"/>
    <mergeCell ref="B625:C625"/>
    <mergeCell ref="B626:C626"/>
    <mergeCell ref="B615:C615"/>
    <mergeCell ref="B616:C616"/>
    <mergeCell ref="B617:C617"/>
    <mergeCell ref="B618:C618"/>
    <mergeCell ref="B619:C619"/>
    <mergeCell ref="B620:C620"/>
    <mergeCell ref="B609:C609"/>
    <mergeCell ref="B610:C610"/>
    <mergeCell ref="B611:C611"/>
    <mergeCell ref="B612:C612"/>
    <mergeCell ref="B613:C613"/>
    <mergeCell ref="B614:C614"/>
    <mergeCell ref="B603:C603"/>
    <mergeCell ref="B604:C604"/>
    <mergeCell ref="B605:C605"/>
    <mergeCell ref="B606:C606"/>
    <mergeCell ref="B607:C607"/>
    <mergeCell ref="B608:C608"/>
    <mergeCell ref="B597:C597"/>
    <mergeCell ref="B598:C598"/>
    <mergeCell ref="B599:C599"/>
    <mergeCell ref="B600:C600"/>
    <mergeCell ref="B601:C601"/>
    <mergeCell ref="B602:C602"/>
    <mergeCell ref="B591:C591"/>
    <mergeCell ref="B592:C592"/>
    <mergeCell ref="B593:C593"/>
    <mergeCell ref="B594:C594"/>
    <mergeCell ref="B595:C595"/>
    <mergeCell ref="B596:C596"/>
    <mergeCell ref="B585:C585"/>
    <mergeCell ref="B586:C586"/>
    <mergeCell ref="B587:C587"/>
    <mergeCell ref="B588:C588"/>
    <mergeCell ref="B589:C589"/>
    <mergeCell ref="B590:C590"/>
    <mergeCell ref="B579:C579"/>
    <mergeCell ref="B580:C580"/>
    <mergeCell ref="B581:C581"/>
    <mergeCell ref="B582:C582"/>
    <mergeCell ref="B583:C583"/>
    <mergeCell ref="B584:C584"/>
    <mergeCell ref="B573:C573"/>
    <mergeCell ref="B574:C574"/>
    <mergeCell ref="B575:C575"/>
    <mergeCell ref="B576:C576"/>
    <mergeCell ref="B577:C577"/>
    <mergeCell ref="B578:C578"/>
    <mergeCell ref="B567:C567"/>
    <mergeCell ref="B568:C568"/>
    <mergeCell ref="B569:C569"/>
    <mergeCell ref="B570:C570"/>
    <mergeCell ref="B571:C571"/>
    <mergeCell ref="B572:C572"/>
    <mergeCell ref="B561:C561"/>
    <mergeCell ref="B562:C562"/>
    <mergeCell ref="B563:C563"/>
    <mergeCell ref="B564:C564"/>
    <mergeCell ref="B565:C565"/>
    <mergeCell ref="B566:C566"/>
    <mergeCell ref="B555:C555"/>
    <mergeCell ref="B556:C556"/>
    <mergeCell ref="B557:C557"/>
    <mergeCell ref="B558:C558"/>
    <mergeCell ref="B559:C559"/>
    <mergeCell ref="B560:C560"/>
    <mergeCell ref="B549:C549"/>
    <mergeCell ref="B550:C550"/>
    <mergeCell ref="B551:C551"/>
    <mergeCell ref="B552:C552"/>
    <mergeCell ref="B553:C553"/>
    <mergeCell ref="B554:C554"/>
    <mergeCell ref="B543:C543"/>
    <mergeCell ref="B544:C544"/>
    <mergeCell ref="B545:C545"/>
    <mergeCell ref="B546:C546"/>
    <mergeCell ref="B547:C547"/>
    <mergeCell ref="B548:C548"/>
    <mergeCell ref="B537:C537"/>
    <mergeCell ref="B538:C538"/>
    <mergeCell ref="B539:C539"/>
    <mergeCell ref="B540:C540"/>
    <mergeCell ref="B541:C541"/>
    <mergeCell ref="B542:C542"/>
    <mergeCell ref="B531:C531"/>
    <mergeCell ref="B532:C532"/>
    <mergeCell ref="B533:C533"/>
    <mergeCell ref="B534:C534"/>
    <mergeCell ref="B535:C535"/>
    <mergeCell ref="B536:C536"/>
    <mergeCell ref="B525:C525"/>
    <mergeCell ref="B526:C526"/>
    <mergeCell ref="B527:C527"/>
    <mergeCell ref="B528:C528"/>
    <mergeCell ref="B529:C529"/>
    <mergeCell ref="B530:C530"/>
    <mergeCell ref="B519:C519"/>
    <mergeCell ref="B520:C520"/>
    <mergeCell ref="B521:C521"/>
    <mergeCell ref="B522:C522"/>
    <mergeCell ref="B523:C523"/>
    <mergeCell ref="B524:C524"/>
    <mergeCell ref="B513:C513"/>
    <mergeCell ref="B514:C514"/>
    <mergeCell ref="B515:C515"/>
    <mergeCell ref="B516:C516"/>
    <mergeCell ref="B517:C517"/>
    <mergeCell ref="B518:C518"/>
    <mergeCell ref="B507:C507"/>
    <mergeCell ref="B508:C508"/>
    <mergeCell ref="B509:C509"/>
    <mergeCell ref="B510:C510"/>
    <mergeCell ref="B511:C511"/>
    <mergeCell ref="B512:C512"/>
    <mergeCell ref="B501:C501"/>
    <mergeCell ref="B502:C502"/>
    <mergeCell ref="B503:C503"/>
    <mergeCell ref="B504:C504"/>
    <mergeCell ref="B505:C505"/>
    <mergeCell ref="B506:C506"/>
    <mergeCell ref="B495:C495"/>
    <mergeCell ref="B496:C496"/>
    <mergeCell ref="B497:C497"/>
    <mergeCell ref="B498:C498"/>
    <mergeCell ref="B499:C499"/>
    <mergeCell ref="B500:C500"/>
    <mergeCell ref="B489:C489"/>
    <mergeCell ref="B490:C490"/>
    <mergeCell ref="B491:C491"/>
    <mergeCell ref="B492:C492"/>
    <mergeCell ref="B493:C493"/>
    <mergeCell ref="B494:C494"/>
    <mergeCell ref="B483:C483"/>
    <mergeCell ref="B484:C484"/>
    <mergeCell ref="B485:C485"/>
    <mergeCell ref="B486:C486"/>
    <mergeCell ref="B487:C487"/>
    <mergeCell ref="B488:C488"/>
    <mergeCell ref="B477:C477"/>
    <mergeCell ref="B478:C478"/>
    <mergeCell ref="B479:C479"/>
    <mergeCell ref="B480:C480"/>
    <mergeCell ref="B481:C481"/>
    <mergeCell ref="B482:C482"/>
    <mergeCell ref="B471:C471"/>
    <mergeCell ref="B472:C472"/>
    <mergeCell ref="B473:C473"/>
    <mergeCell ref="B474:C474"/>
    <mergeCell ref="B475:C475"/>
    <mergeCell ref="B476:C476"/>
    <mergeCell ref="B465:C465"/>
    <mergeCell ref="B466:C466"/>
    <mergeCell ref="B467:C467"/>
    <mergeCell ref="B468:C468"/>
    <mergeCell ref="B469:C469"/>
    <mergeCell ref="B470:C470"/>
    <mergeCell ref="B459:C459"/>
    <mergeCell ref="B460:C460"/>
    <mergeCell ref="B461:C461"/>
    <mergeCell ref="B462:C462"/>
    <mergeCell ref="B463:C463"/>
    <mergeCell ref="B464:C464"/>
    <mergeCell ref="B453:C453"/>
    <mergeCell ref="B454:C454"/>
    <mergeCell ref="B455:C455"/>
    <mergeCell ref="B456:C456"/>
    <mergeCell ref="B457:C457"/>
    <mergeCell ref="B458:C458"/>
    <mergeCell ref="B447:C447"/>
    <mergeCell ref="B448:C448"/>
    <mergeCell ref="B449:C449"/>
    <mergeCell ref="B450:C450"/>
    <mergeCell ref="B451:C451"/>
    <mergeCell ref="B452:C452"/>
    <mergeCell ref="B441:C441"/>
    <mergeCell ref="B442:C442"/>
    <mergeCell ref="B443:C443"/>
    <mergeCell ref="B444:C444"/>
    <mergeCell ref="B445:C445"/>
    <mergeCell ref="B446:C446"/>
    <mergeCell ref="B435:C435"/>
    <mergeCell ref="B436:C436"/>
    <mergeCell ref="B437:C437"/>
    <mergeCell ref="B438:C438"/>
    <mergeCell ref="B439:C439"/>
    <mergeCell ref="B440:C440"/>
    <mergeCell ref="B429:C429"/>
    <mergeCell ref="B430:C430"/>
    <mergeCell ref="B431:C431"/>
    <mergeCell ref="B432:C432"/>
    <mergeCell ref="B433:C433"/>
    <mergeCell ref="B434:C434"/>
    <mergeCell ref="B423:C423"/>
    <mergeCell ref="B424:C424"/>
    <mergeCell ref="B425:C425"/>
    <mergeCell ref="B426:C426"/>
    <mergeCell ref="B427:C427"/>
    <mergeCell ref="B428:C428"/>
    <mergeCell ref="B417:C417"/>
    <mergeCell ref="B418:C418"/>
    <mergeCell ref="B419:C419"/>
    <mergeCell ref="B420:C420"/>
    <mergeCell ref="B421:C421"/>
    <mergeCell ref="B422:C422"/>
    <mergeCell ref="B411:C411"/>
    <mergeCell ref="B412:C412"/>
    <mergeCell ref="B413:C413"/>
    <mergeCell ref="B414:C414"/>
    <mergeCell ref="B415:C415"/>
    <mergeCell ref="B416:C416"/>
    <mergeCell ref="B405:C405"/>
    <mergeCell ref="B406:C406"/>
    <mergeCell ref="B407:C407"/>
    <mergeCell ref="B408:C408"/>
    <mergeCell ref="B409:C409"/>
    <mergeCell ref="B410:C410"/>
    <mergeCell ref="B399:C399"/>
    <mergeCell ref="B400:C400"/>
    <mergeCell ref="B401:C401"/>
    <mergeCell ref="B402:C402"/>
    <mergeCell ref="B403:C403"/>
    <mergeCell ref="B404:C404"/>
    <mergeCell ref="B393:C393"/>
    <mergeCell ref="B394:C394"/>
    <mergeCell ref="B395:C395"/>
    <mergeCell ref="B396:C396"/>
    <mergeCell ref="B397:C397"/>
    <mergeCell ref="B398:C398"/>
    <mergeCell ref="B387:C387"/>
    <mergeCell ref="B388:C388"/>
    <mergeCell ref="B389:C389"/>
    <mergeCell ref="B390:C390"/>
    <mergeCell ref="B391:C391"/>
    <mergeCell ref="B392:C392"/>
    <mergeCell ref="B381:C381"/>
    <mergeCell ref="B382:C382"/>
    <mergeCell ref="B383:C383"/>
    <mergeCell ref="B384:C384"/>
    <mergeCell ref="B385:C385"/>
    <mergeCell ref="B386:C386"/>
    <mergeCell ref="B375:C375"/>
    <mergeCell ref="B376:C376"/>
    <mergeCell ref="B377:C377"/>
    <mergeCell ref="B378:C378"/>
    <mergeCell ref="B379:C379"/>
    <mergeCell ref="B380:C380"/>
    <mergeCell ref="B369:C369"/>
    <mergeCell ref="B370:C370"/>
    <mergeCell ref="B371:C371"/>
    <mergeCell ref="B372:C372"/>
    <mergeCell ref="B373:C373"/>
    <mergeCell ref="B374:C374"/>
    <mergeCell ref="B363:C363"/>
    <mergeCell ref="B364:C364"/>
    <mergeCell ref="B365:C365"/>
    <mergeCell ref="B366:C366"/>
    <mergeCell ref="B367:C367"/>
    <mergeCell ref="B368:C368"/>
    <mergeCell ref="B357:C357"/>
    <mergeCell ref="B358:C358"/>
    <mergeCell ref="B359:C359"/>
    <mergeCell ref="B360:C360"/>
    <mergeCell ref="B361:C361"/>
    <mergeCell ref="B362:C362"/>
    <mergeCell ref="B351:C351"/>
    <mergeCell ref="B352:C352"/>
    <mergeCell ref="B353:C353"/>
    <mergeCell ref="B354:C354"/>
    <mergeCell ref="B355:C355"/>
    <mergeCell ref="B356:C356"/>
    <mergeCell ref="B345:C345"/>
    <mergeCell ref="B346:C346"/>
    <mergeCell ref="B347:C347"/>
    <mergeCell ref="B348:C348"/>
    <mergeCell ref="B349:C349"/>
    <mergeCell ref="B350:C350"/>
    <mergeCell ref="B339:C339"/>
    <mergeCell ref="B340:C340"/>
    <mergeCell ref="B341:C341"/>
    <mergeCell ref="B342:C342"/>
    <mergeCell ref="B343:C343"/>
    <mergeCell ref="B344:C344"/>
    <mergeCell ref="B333:C333"/>
    <mergeCell ref="B334:C334"/>
    <mergeCell ref="B335:C335"/>
    <mergeCell ref="B336:C336"/>
    <mergeCell ref="B337:C337"/>
    <mergeCell ref="B338:C338"/>
    <mergeCell ref="B327:C327"/>
    <mergeCell ref="B328:C328"/>
    <mergeCell ref="B329:C329"/>
    <mergeCell ref="B330:C330"/>
    <mergeCell ref="B331:C331"/>
    <mergeCell ref="B332:C332"/>
    <mergeCell ref="B321:C321"/>
    <mergeCell ref="B322:C322"/>
    <mergeCell ref="B323:C323"/>
    <mergeCell ref="B324:C324"/>
    <mergeCell ref="B325:C325"/>
    <mergeCell ref="B326:C326"/>
    <mergeCell ref="B315:C315"/>
    <mergeCell ref="B316:C316"/>
    <mergeCell ref="B317:C317"/>
    <mergeCell ref="B318:C318"/>
    <mergeCell ref="B319:C319"/>
    <mergeCell ref="B320:C320"/>
    <mergeCell ref="B309:C309"/>
    <mergeCell ref="B310:C310"/>
    <mergeCell ref="B311:C311"/>
    <mergeCell ref="B312:C312"/>
    <mergeCell ref="B313:C313"/>
    <mergeCell ref="B314:C314"/>
    <mergeCell ref="B303:C303"/>
    <mergeCell ref="B304:C304"/>
    <mergeCell ref="B305:C305"/>
    <mergeCell ref="B306:C306"/>
    <mergeCell ref="B307:C307"/>
    <mergeCell ref="B308:C308"/>
    <mergeCell ref="B297:C297"/>
    <mergeCell ref="B298:C298"/>
    <mergeCell ref="B299:C299"/>
    <mergeCell ref="B300:C300"/>
    <mergeCell ref="B301:C301"/>
    <mergeCell ref="B302:C302"/>
    <mergeCell ref="B291:C291"/>
    <mergeCell ref="B292:C292"/>
    <mergeCell ref="B293:C293"/>
    <mergeCell ref="B294:C294"/>
    <mergeCell ref="B295:C295"/>
    <mergeCell ref="B296:C296"/>
    <mergeCell ref="B285:C285"/>
    <mergeCell ref="B286:C286"/>
    <mergeCell ref="B287:C287"/>
    <mergeCell ref="B288:C288"/>
    <mergeCell ref="B289:C289"/>
    <mergeCell ref="B290:C290"/>
    <mergeCell ref="B279:C279"/>
    <mergeCell ref="B280:C280"/>
    <mergeCell ref="B281:C281"/>
    <mergeCell ref="B282:C282"/>
    <mergeCell ref="B283:C283"/>
    <mergeCell ref="B284:C284"/>
    <mergeCell ref="B273:C273"/>
    <mergeCell ref="B274:C274"/>
    <mergeCell ref="B275:C275"/>
    <mergeCell ref="B276:C276"/>
    <mergeCell ref="B277:C277"/>
    <mergeCell ref="B278:C278"/>
    <mergeCell ref="B267:C267"/>
    <mergeCell ref="B268:C268"/>
    <mergeCell ref="B269:C269"/>
    <mergeCell ref="B270:C270"/>
    <mergeCell ref="B271:C271"/>
    <mergeCell ref="B272:C272"/>
    <mergeCell ref="B261:C261"/>
    <mergeCell ref="B262:C262"/>
    <mergeCell ref="B263:C263"/>
    <mergeCell ref="B264:C264"/>
    <mergeCell ref="B265:C265"/>
    <mergeCell ref="B266:C266"/>
    <mergeCell ref="B255:C255"/>
    <mergeCell ref="B256:C256"/>
    <mergeCell ref="B257:C257"/>
    <mergeCell ref="B258:C258"/>
    <mergeCell ref="B259:C259"/>
    <mergeCell ref="B260:C260"/>
    <mergeCell ref="B249:C249"/>
    <mergeCell ref="B250:C250"/>
    <mergeCell ref="B251:C251"/>
    <mergeCell ref="B252:C252"/>
    <mergeCell ref="B253:C253"/>
    <mergeCell ref="B254:C254"/>
    <mergeCell ref="B243:C243"/>
    <mergeCell ref="B244:C244"/>
    <mergeCell ref="B245:C245"/>
    <mergeCell ref="B246:C246"/>
    <mergeCell ref="B247:C247"/>
    <mergeCell ref="B248:C248"/>
    <mergeCell ref="B237:C237"/>
    <mergeCell ref="B238:C238"/>
    <mergeCell ref="B239:C239"/>
    <mergeCell ref="B240:C240"/>
    <mergeCell ref="B241:C241"/>
    <mergeCell ref="B242:C242"/>
    <mergeCell ref="B231:C231"/>
    <mergeCell ref="B232:C232"/>
    <mergeCell ref="B233:C233"/>
    <mergeCell ref="B234:C234"/>
    <mergeCell ref="B235:C235"/>
    <mergeCell ref="B236:C236"/>
    <mergeCell ref="B225:C225"/>
    <mergeCell ref="B226:C226"/>
    <mergeCell ref="B227:C227"/>
    <mergeCell ref="B228:C228"/>
    <mergeCell ref="B229:C229"/>
    <mergeCell ref="B230:C230"/>
    <mergeCell ref="B219:C219"/>
    <mergeCell ref="B220:C220"/>
    <mergeCell ref="B221:C221"/>
    <mergeCell ref="B222:C222"/>
    <mergeCell ref="B223:C223"/>
    <mergeCell ref="B224:C224"/>
    <mergeCell ref="B213:C213"/>
    <mergeCell ref="B214:C214"/>
    <mergeCell ref="B215:C215"/>
    <mergeCell ref="B216:C216"/>
    <mergeCell ref="B217:C217"/>
    <mergeCell ref="B218:C218"/>
    <mergeCell ref="B207:C207"/>
    <mergeCell ref="B208:C208"/>
    <mergeCell ref="B209:C209"/>
    <mergeCell ref="B210:C210"/>
    <mergeCell ref="B211:C211"/>
    <mergeCell ref="B212:C212"/>
    <mergeCell ref="B201:C201"/>
    <mergeCell ref="B202:C202"/>
    <mergeCell ref="B203:C203"/>
    <mergeCell ref="B204:C204"/>
    <mergeCell ref="B205:C205"/>
    <mergeCell ref="B206:C206"/>
    <mergeCell ref="B195:C195"/>
    <mergeCell ref="B196:C196"/>
    <mergeCell ref="B197:C197"/>
    <mergeCell ref="B198:C198"/>
    <mergeCell ref="B199:C199"/>
    <mergeCell ref="B200:C200"/>
    <mergeCell ref="B189:C189"/>
    <mergeCell ref="B190:C190"/>
    <mergeCell ref="B191:C191"/>
    <mergeCell ref="B192:C192"/>
    <mergeCell ref="B193:C193"/>
    <mergeCell ref="B194:C194"/>
    <mergeCell ref="B183:C183"/>
    <mergeCell ref="B184:C184"/>
    <mergeCell ref="B185:C185"/>
    <mergeCell ref="B186:C186"/>
    <mergeCell ref="B187:C187"/>
    <mergeCell ref="B188:C188"/>
    <mergeCell ref="B177:C177"/>
    <mergeCell ref="B178:C178"/>
    <mergeCell ref="B179:C179"/>
    <mergeCell ref="B180:C180"/>
    <mergeCell ref="B181:C181"/>
    <mergeCell ref="B182:C182"/>
    <mergeCell ref="B171:C171"/>
    <mergeCell ref="B172:C172"/>
    <mergeCell ref="B173:C173"/>
    <mergeCell ref="B174:C174"/>
    <mergeCell ref="B175:C175"/>
    <mergeCell ref="B176:C176"/>
    <mergeCell ref="B165:C165"/>
    <mergeCell ref="B166:C166"/>
    <mergeCell ref="B167:C167"/>
    <mergeCell ref="B168:C168"/>
    <mergeCell ref="B169:C169"/>
    <mergeCell ref="B170:C170"/>
    <mergeCell ref="B159:C159"/>
    <mergeCell ref="B160:C160"/>
    <mergeCell ref="B161:C161"/>
    <mergeCell ref="B162:C162"/>
    <mergeCell ref="B163:C163"/>
    <mergeCell ref="B164:C164"/>
    <mergeCell ref="B153:C153"/>
    <mergeCell ref="B154:C154"/>
    <mergeCell ref="B155:C155"/>
    <mergeCell ref="B156:C156"/>
    <mergeCell ref="B157:C157"/>
    <mergeCell ref="B158:C158"/>
    <mergeCell ref="B147:C147"/>
    <mergeCell ref="B148:C148"/>
    <mergeCell ref="B149:C149"/>
    <mergeCell ref="B150:C150"/>
    <mergeCell ref="B151:C151"/>
    <mergeCell ref="B152:C152"/>
    <mergeCell ref="B141:C141"/>
    <mergeCell ref="B142:C142"/>
    <mergeCell ref="B143:C143"/>
    <mergeCell ref="B144:C144"/>
    <mergeCell ref="B145:C145"/>
    <mergeCell ref="B146:C146"/>
    <mergeCell ref="B135:C135"/>
    <mergeCell ref="B136:C136"/>
    <mergeCell ref="B137:C137"/>
    <mergeCell ref="B138:C138"/>
    <mergeCell ref="B139:C139"/>
    <mergeCell ref="B140:C140"/>
    <mergeCell ref="B129:C129"/>
    <mergeCell ref="B130:C130"/>
    <mergeCell ref="B131:C131"/>
    <mergeCell ref="B132:C132"/>
    <mergeCell ref="B133:C133"/>
    <mergeCell ref="B134:C134"/>
    <mergeCell ref="B123:C123"/>
    <mergeCell ref="B124:C124"/>
    <mergeCell ref="B125:C125"/>
    <mergeCell ref="B126:C126"/>
    <mergeCell ref="B127:C127"/>
    <mergeCell ref="B128:C128"/>
    <mergeCell ref="B117:C117"/>
    <mergeCell ref="B118:C118"/>
    <mergeCell ref="B119:C119"/>
    <mergeCell ref="B120:C120"/>
    <mergeCell ref="B121:C121"/>
    <mergeCell ref="B122:C122"/>
    <mergeCell ref="B111:C111"/>
    <mergeCell ref="B112:C112"/>
    <mergeCell ref="B113:C113"/>
    <mergeCell ref="B114:C114"/>
    <mergeCell ref="B115:C115"/>
    <mergeCell ref="B116:C116"/>
    <mergeCell ref="B105:C105"/>
    <mergeCell ref="B106:C106"/>
    <mergeCell ref="B107:C107"/>
    <mergeCell ref="B108:C108"/>
    <mergeCell ref="B109:C109"/>
    <mergeCell ref="B110:C110"/>
    <mergeCell ref="B99:C99"/>
    <mergeCell ref="B100:C100"/>
    <mergeCell ref="B101:C101"/>
    <mergeCell ref="B102:C102"/>
    <mergeCell ref="B103:C103"/>
    <mergeCell ref="B104:C104"/>
    <mergeCell ref="B93:C93"/>
    <mergeCell ref="B94:C94"/>
    <mergeCell ref="B95:C95"/>
    <mergeCell ref="B96:C96"/>
    <mergeCell ref="B97:C97"/>
    <mergeCell ref="B98:C98"/>
    <mergeCell ref="B87:C87"/>
    <mergeCell ref="B88:C88"/>
    <mergeCell ref="B89:C89"/>
    <mergeCell ref="B90:C90"/>
    <mergeCell ref="B91:C91"/>
    <mergeCell ref="B92:C92"/>
    <mergeCell ref="B81:C81"/>
    <mergeCell ref="B82:C82"/>
    <mergeCell ref="B83:C83"/>
    <mergeCell ref="B84:C84"/>
    <mergeCell ref="B85:C85"/>
    <mergeCell ref="B86:C86"/>
    <mergeCell ref="B75:C75"/>
    <mergeCell ref="B76:C76"/>
    <mergeCell ref="B77:C77"/>
    <mergeCell ref="B78:C78"/>
    <mergeCell ref="B79:C79"/>
    <mergeCell ref="B80:C80"/>
    <mergeCell ref="B69:C69"/>
    <mergeCell ref="B70:C70"/>
    <mergeCell ref="B71:C71"/>
    <mergeCell ref="B72:C72"/>
    <mergeCell ref="B73:C73"/>
    <mergeCell ref="B74:C74"/>
    <mergeCell ref="B63:C63"/>
    <mergeCell ref="B64:C64"/>
    <mergeCell ref="B65:C65"/>
    <mergeCell ref="B66:C66"/>
    <mergeCell ref="B67:C67"/>
    <mergeCell ref="B68:C68"/>
    <mergeCell ref="B57:C57"/>
    <mergeCell ref="B58:C58"/>
    <mergeCell ref="B59:C59"/>
    <mergeCell ref="B60:C60"/>
    <mergeCell ref="B61:C61"/>
    <mergeCell ref="B62:C62"/>
    <mergeCell ref="B51:C51"/>
    <mergeCell ref="B52:C52"/>
    <mergeCell ref="B53:C53"/>
    <mergeCell ref="B54:C54"/>
    <mergeCell ref="B55:C55"/>
    <mergeCell ref="B56:C56"/>
    <mergeCell ref="B45:C45"/>
    <mergeCell ref="B46:C46"/>
    <mergeCell ref="B47:C47"/>
    <mergeCell ref="B48:C48"/>
    <mergeCell ref="B49:C49"/>
    <mergeCell ref="B50:C50"/>
    <mergeCell ref="B39:C39"/>
    <mergeCell ref="B40:C40"/>
    <mergeCell ref="B41:C41"/>
    <mergeCell ref="B42:C42"/>
    <mergeCell ref="B43:C43"/>
    <mergeCell ref="B44:C44"/>
    <mergeCell ref="B33:C33"/>
    <mergeCell ref="B34:C34"/>
    <mergeCell ref="B35:C35"/>
    <mergeCell ref="B36:C36"/>
    <mergeCell ref="B37:C37"/>
    <mergeCell ref="B38:C38"/>
    <mergeCell ref="B27:C27"/>
    <mergeCell ref="B28:C28"/>
    <mergeCell ref="B29:C29"/>
    <mergeCell ref="B30:C30"/>
    <mergeCell ref="B31:C31"/>
    <mergeCell ref="B32:C32"/>
    <mergeCell ref="B23:C23"/>
    <mergeCell ref="B24:C24"/>
    <mergeCell ref="B25:C25"/>
    <mergeCell ref="B26:C26"/>
    <mergeCell ref="Z16:AA16"/>
    <mergeCell ref="AB16:AE16"/>
    <mergeCell ref="AG16:AR16"/>
    <mergeCell ref="B18:C18"/>
    <mergeCell ref="B19:C19"/>
    <mergeCell ref="B20:C20"/>
    <mergeCell ref="N16:O16"/>
    <mergeCell ref="P16:Q16"/>
    <mergeCell ref="R16:S16"/>
    <mergeCell ref="T16:U16"/>
    <mergeCell ref="V16:W16"/>
    <mergeCell ref="X16:Y16"/>
    <mergeCell ref="B13:X13"/>
    <mergeCell ref="B16:C17"/>
    <mergeCell ref="D16:E16"/>
    <mergeCell ref="F16:G16"/>
    <mergeCell ref="H16:I16"/>
    <mergeCell ref="J16:K16"/>
    <mergeCell ref="L16:M16"/>
    <mergeCell ref="B21:C21"/>
    <mergeCell ref="B22:C22"/>
    <mergeCell ref="B14:X14"/>
    <mergeCell ref="B1:S1"/>
    <mergeCell ref="V1:X1"/>
    <mergeCell ref="A4:J4"/>
    <mergeCell ref="L4:M4"/>
    <mergeCell ref="B6:X6"/>
    <mergeCell ref="B7:X7"/>
    <mergeCell ref="A8:A11"/>
    <mergeCell ref="C8:E8"/>
    <mergeCell ref="B12:X12"/>
  </mergeCells>
  <hyperlinks>
    <hyperlink ref="A3" r:id="rId1" display="RFlabs@QinetiQ.com" xr:uid="{00000000-0004-0000-0200-000000000000}"/>
  </hyperlinks>
  <pageMargins left="0.74803149606299213" right="0.74803149606299213" top="0.98425196850393704" bottom="0.98425196850393704" header="0.51181102362204722" footer="0.51181102362204722"/>
  <pageSetup paperSize="9" orientation="portrait" r:id="rId2"/>
  <headerFooter alignWithMargins="0">
    <oddHeader>&amp;C
QinetiQ Proprietary</oddHeader>
    <oddFooter>&amp;LCopyright © QinetiQ Ltd 2022&amp;CPage &amp;P of &amp;N</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I543"/>
  <sheetViews>
    <sheetView zoomScale="50" zoomScaleNormal="86" workbookViewId="0">
      <selection activeCell="AG22" sqref="AG22:AG106"/>
    </sheetView>
  </sheetViews>
  <sheetFormatPr baseColWidth="10" defaultColWidth="9.33203125" defaultRowHeight="13"/>
  <cols>
    <col min="1" max="1" width="16.5" style="45" customWidth="1"/>
    <col min="2" max="2" width="10.33203125" style="19" bestFit="1" customWidth="1"/>
    <col min="3" max="15" width="9.33203125" style="19" customWidth="1"/>
    <col min="16" max="16" width="9.6640625" style="19" customWidth="1"/>
    <col min="17" max="29" width="9.33203125" style="19" customWidth="1"/>
    <col min="30" max="30" width="9.6640625" style="45" customWidth="1"/>
    <col min="31" max="31" width="4.5" style="19" bestFit="1" customWidth="1"/>
    <col min="32" max="44" width="9.33203125" style="19" customWidth="1"/>
    <col min="45" max="45" width="9.6640625" style="19" customWidth="1"/>
    <col min="46" max="57" width="9.33203125" style="19" customWidth="1"/>
    <col min="58" max="59" width="9.33203125" style="19"/>
    <col min="60" max="60" width="36.1640625" style="19" bestFit="1" customWidth="1"/>
    <col min="61" max="64" width="14.5" style="19" bestFit="1" customWidth="1"/>
    <col min="65" max="71" width="9.33203125" style="19"/>
    <col min="72" max="72" width="5.1640625" style="19" customWidth="1"/>
    <col min="73" max="77" width="12.5" style="19" bestFit="1" customWidth="1"/>
    <col min="78" max="78" width="13.5" style="19" bestFit="1" customWidth="1"/>
    <col min="79" max="79" width="14.5" style="19" bestFit="1" customWidth="1"/>
    <col min="80" max="80" width="15.5" style="19" bestFit="1" customWidth="1"/>
    <col min="81" max="81" width="16" style="19" bestFit="1" customWidth="1"/>
    <col min="82" max="82" width="16.6640625" style="19" bestFit="1" customWidth="1"/>
    <col min="83" max="83" width="17.1640625" style="19" bestFit="1" customWidth="1"/>
    <col min="84" max="84" width="29.6640625" style="19" customWidth="1"/>
    <col min="85" max="85" width="2.1640625" style="19" bestFit="1" customWidth="1"/>
    <col min="86" max="86" width="14.6640625" style="19" bestFit="1" customWidth="1"/>
    <col min="87" max="87" width="14.1640625" style="19" bestFit="1" customWidth="1"/>
    <col min="88" max="88" width="40.33203125" style="19" bestFit="1" customWidth="1"/>
    <col min="89" max="89" width="50.33203125" style="19" bestFit="1" customWidth="1"/>
    <col min="90" max="90" width="41.33203125" style="19" bestFit="1" customWidth="1"/>
    <col min="91" max="92" width="36.1640625" style="19" bestFit="1" customWidth="1"/>
    <col min="93" max="96" width="40.33203125" style="19" bestFit="1" customWidth="1"/>
    <col min="97" max="97" width="39.33203125" style="19" bestFit="1" customWidth="1"/>
    <col min="98" max="98" width="35.1640625" style="19" bestFit="1" customWidth="1"/>
    <col min="99" max="99" width="8.5" style="19" bestFit="1" customWidth="1"/>
    <col min="100" max="100" width="35.1640625" style="19" customWidth="1"/>
    <col min="101" max="101" width="35.1640625" style="19" bestFit="1" customWidth="1"/>
    <col min="102" max="102" width="39.33203125" style="19" bestFit="1" customWidth="1"/>
    <col min="103" max="104" width="35.1640625" style="19" bestFit="1" customWidth="1"/>
    <col min="105" max="106" width="36.1640625" style="19" bestFit="1" customWidth="1"/>
    <col min="107" max="107" width="38.33203125" style="19" bestFit="1" customWidth="1"/>
    <col min="108" max="108" width="38.83203125" style="19" bestFit="1" customWidth="1"/>
    <col min="109" max="110" width="39.33203125" style="19" bestFit="1" customWidth="1"/>
    <col min="111" max="112" width="38.33203125" style="19" bestFit="1" customWidth="1"/>
    <col min="113" max="113" width="9.33203125" style="19"/>
    <col min="114" max="114" width="28" style="19" bestFit="1" customWidth="1"/>
    <col min="115" max="140" width="9.33203125" style="19"/>
    <col min="141" max="141" width="35.1640625" style="19" bestFit="1" customWidth="1"/>
    <col min="142" max="166" width="9.33203125" style="19"/>
    <col min="167" max="167" width="36.33203125" style="19" bestFit="1" customWidth="1"/>
    <col min="168" max="192" width="9.33203125" style="19"/>
    <col min="193" max="193" width="26.1640625" style="19" bestFit="1" customWidth="1"/>
    <col min="194" max="16384" width="9.33203125" style="19"/>
  </cols>
  <sheetData>
    <row r="1" spans="1:193" s="2" customFormat="1" ht="45" customHeight="1">
      <c r="A1" s="1"/>
      <c r="B1" s="129" t="s">
        <v>57</v>
      </c>
      <c r="C1" s="129"/>
      <c r="D1" s="129"/>
      <c r="E1" s="129"/>
      <c r="F1" s="129"/>
      <c r="G1" s="129"/>
      <c r="H1" s="129"/>
      <c r="I1" s="129"/>
      <c r="J1" s="129"/>
      <c r="K1" s="129"/>
      <c r="L1" s="129"/>
      <c r="M1" s="129"/>
      <c r="N1" s="129"/>
      <c r="O1" s="129"/>
      <c r="P1" s="129"/>
      <c r="Q1" s="129"/>
      <c r="R1" s="129"/>
      <c r="S1" s="129"/>
      <c r="V1" s="150">
        <v>44718</v>
      </c>
      <c r="W1" s="150"/>
      <c r="X1" s="150"/>
    </row>
    <row r="2" spans="1:193" s="2" customFormat="1">
      <c r="A2" s="62" t="s">
        <v>29</v>
      </c>
      <c r="B2" s="4"/>
      <c r="E2" s="5"/>
      <c r="K2" s="65"/>
      <c r="L2" s="65"/>
    </row>
    <row r="3" spans="1:193" s="2" customFormat="1">
      <c r="A3" s="63" t="s">
        <v>30</v>
      </c>
      <c r="B3" s="6"/>
      <c r="E3" s="5"/>
    </row>
    <row r="4" spans="1:193" s="3" customFormat="1" ht="15" customHeight="1" thickBot="1">
      <c r="A4" s="130" t="s">
        <v>31</v>
      </c>
      <c r="B4" s="130"/>
      <c r="C4" s="130"/>
      <c r="D4" s="130"/>
      <c r="E4" s="130"/>
      <c r="F4" s="130"/>
      <c r="G4" s="130"/>
      <c r="H4" s="130"/>
      <c r="I4" s="130"/>
      <c r="J4" s="130"/>
      <c r="K4" s="64"/>
      <c r="L4" s="131"/>
      <c r="M4" s="131"/>
      <c r="N4" s="64"/>
      <c r="O4" s="64"/>
      <c r="P4" s="64"/>
      <c r="Q4" s="64"/>
      <c r="R4" s="64"/>
      <c r="S4" s="64"/>
      <c r="T4" s="64"/>
      <c r="U4" s="64"/>
      <c r="V4" s="64"/>
      <c r="W4" s="64"/>
      <c r="X4" s="64"/>
    </row>
    <row r="5" spans="1:193" s="2" customFormat="1" ht="36.5" customHeight="1" thickTop="1" thickBot="1">
      <c r="A5" s="197" t="str">
        <f>"Elevated Temperature Waveguide: Permittivity and Permeability Results for Sample " &amp;B6</f>
        <v>Elevated Temperature Waveguide: Permittivity and Permeability Results for Sample XC09105</v>
      </c>
      <c r="B5" s="197"/>
      <c r="C5" s="197"/>
      <c r="D5" s="197"/>
      <c r="E5" s="197"/>
      <c r="F5" s="197"/>
      <c r="G5" s="197"/>
      <c r="H5" s="197"/>
      <c r="I5" s="197"/>
      <c r="J5" s="197"/>
      <c r="K5" s="197"/>
      <c r="L5" s="197"/>
      <c r="M5" s="197"/>
      <c r="N5" s="197"/>
    </row>
    <row r="6" spans="1:193" s="53" customFormat="1" ht="15">
      <c r="A6" s="59" t="s">
        <v>0</v>
      </c>
      <c r="B6" s="132" t="s">
        <v>44</v>
      </c>
      <c r="C6" s="133"/>
      <c r="D6" s="133"/>
      <c r="E6" s="133"/>
      <c r="F6" s="133"/>
      <c r="G6" s="133"/>
      <c r="H6" s="133"/>
      <c r="I6" s="133"/>
      <c r="J6" s="133"/>
      <c r="K6" s="133"/>
      <c r="L6" s="133"/>
      <c r="M6" s="133"/>
      <c r="N6" s="133"/>
      <c r="O6" s="133"/>
      <c r="P6" s="133"/>
      <c r="Q6" s="133"/>
      <c r="R6" s="133"/>
      <c r="S6" s="133"/>
      <c r="T6" s="133"/>
      <c r="U6" s="133"/>
      <c r="V6" s="134"/>
      <c r="W6" s="134"/>
      <c r="X6" s="135"/>
    </row>
    <row r="7" spans="1:193" s="54" customFormat="1" ht="30" customHeight="1" thickBot="1">
      <c r="A7" s="60" t="s">
        <v>1</v>
      </c>
      <c r="B7" s="191" t="s">
        <v>54</v>
      </c>
      <c r="C7" s="192"/>
      <c r="D7" s="192"/>
      <c r="E7" s="192"/>
      <c r="F7" s="192"/>
      <c r="G7" s="192"/>
      <c r="H7" s="192"/>
      <c r="I7" s="137"/>
      <c r="J7" s="137"/>
      <c r="K7" s="137"/>
      <c r="L7" s="137"/>
      <c r="M7" s="137"/>
      <c r="N7" s="137"/>
      <c r="O7" s="137"/>
      <c r="P7" s="137"/>
      <c r="Q7" s="137"/>
      <c r="R7" s="137"/>
      <c r="S7" s="137"/>
      <c r="T7" s="137"/>
      <c r="U7" s="137"/>
      <c r="V7" s="138"/>
      <c r="W7" s="138"/>
      <c r="X7" s="139"/>
    </row>
    <row r="8" spans="1:193" s="54" customFormat="1" ht="28.25" customHeight="1" thickBot="1">
      <c r="A8" s="154" t="s">
        <v>24</v>
      </c>
      <c r="B8" s="108" t="s">
        <v>26</v>
      </c>
      <c r="C8" s="151" t="s">
        <v>37</v>
      </c>
      <c r="D8" s="152"/>
      <c r="E8" s="153"/>
      <c r="F8" s="193" t="s">
        <v>35</v>
      </c>
      <c r="G8" s="193"/>
      <c r="H8" s="194"/>
      <c r="I8" s="70"/>
      <c r="J8" s="55"/>
      <c r="K8" s="55"/>
      <c r="L8" s="55"/>
      <c r="M8" s="55"/>
      <c r="N8" s="55"/>
      <c r="O8" s="55"/>
      <c r="P8" s="55"/>
      <c r="Q8" s="55"/>
      <c r="R8" s="55"/>
      <c r="S8" s="55"/>
      <c r="T8" s="55"/>
      <c r="U8" s="55"/>
      <c r="V8" s="55"/>
      <c r="W8" s="55"/>
      <c r="X8" s="56"/>
      <c r="Y8" s="55"/>
      <c r="Z8" s="55"/>
      <c r="AA8" s="55"/>
      <c r="AB8" s="55"/>
      <c r="AC8" s="55"/>
      <c r="AD8" s="55"/>
      <c r="AE8" s="55"/>
    </row>
    <row r="9" spans="1:193" s="54" customFormat="1" ht="16" thickBot="1">
      <c r="A9" s="155"/>
      <c r="B9" s="109" t="str">
        <f>B6</f>
        <v>XC09105</v>
      </c>
      <c r="C9" s="102">
        <v>3.3460000000000001</v>
      </c>
      <c r="D9" s="103" t="s">
        <v>32</v>
      </c>
      <c r="E9" s="104">
        <v>2.4657656011875959E-2</v>
      </c>
      <c r="F9" s="105">
        <v>3.4638</v>
      </c>
      <c r="G9" s="106" t="s">
        <v>32</v>
      </c>
      <c r="H9" s="107">
        <v>4.0561065074773445E-2</v>
      </c>
      <c r="I9" s="55"/>
      <c r="J9" s="55"/>
      <c r="K9" s="55"/>
      <c r="L9" s="55"/>
      <c r="M9" s="55"/>
      <c r="N9" s="55"/>
      <c r="O9" s="55"/>
      <c r="P9" s="55"/>
      <c r="Q9" s="55"/>
      <c r="R9" s="55"/>
      <c r="S9" s="55"/>
      <c r="T9" s="55"/>
      <c r="U9" s="55"/>
      <c r="V9" s="55"/>
      <c r="W9" s="55"/>
      <c r="X9" s="56"/>
      <c r="Y9" s="55"/>
      <c r="Z9" s="55"/>
      <c r="AA9" s="55"/>
      <c r="AB9" s="55"/>
      <c r="AC9" s="55"/>
      <c r="AD9" s="55"/>
      <c r="AE9" s="55"/>
    </row>
    <row r="10" spans="1:193" s="57" customFormat="1" ht="71.75" customHeight="1">
      <c r="A10" s="58" t="s">
        <v>25</v>
      </c>
      <c r="B10" s="195" t="s">
        <v>65</v>
      </c>
      <c r="C10" s="196"/>
      <c r="D10" s="196"/>
      <c r="E10" s="196"/>
      <c r="F10" s="196"/>
      <c r="G10" s="196"/>
      <c r="H10" s="196"/>
      <c r="I10" s="140"/>
      <c r="J10" s="140"/>
      <c r="K10" s="140"/>
      <c r="L10" s="140"/>
      <c r="M10" s="140"/>
      <c r="N10" s="140"/>
      <c r="O10" s="140"/>
      <c r="P10" s="140"/>
      <c r="Q10" s="140"/>
      <c r="R10" s="140"/>
      <c r="S10" s="140"/>
      <c r="T10" s="140"/>
      <c r="U10" s="140"/>
      <c r="V10" s="140"/>
      <c r="W10" s="140"/>
      <c r="X10" s="141"/>
    </row>
    <row r="11" spans="1:193" s="2" customFormat="1" ht="26" customHeight="1" thickBot="1">
      <c r="A11" s="61" t="s">
        <v>2</v>
      </c>
      <c r="B11" s="175" t="s">
        <v>36</v>
      </c>
      <c r="C11" s="176"/>
      <c r="D11" s="176"/>
      <c r="E11" s="176"/>
      <c r="F11" s="176"/>
      <c r="G11" s="176"/>
      <c r="H11" s="176"/>
      <c r="I11" s="176"/>
      <c r="J11" s="176"/>
      <c r="K11" s="176"/>
      <c r="L11" s="176"/>
      <c r="M11" s="176"/>
      <c r="N11" s="176"/>
      <c r="O11" s="176"/>
      <c r="P11" s="176"/>
      <c r="Q11" s="176"/>
      <c r="R11" s="176"/>
      <c r="S11" s="176"/>
      <c r="T11" s="176"/>
      <c r="U11" s="176"/>
      <c r="V11" s="177"/>
      <c r="W11" s="177"/>
      <c r="X11" s="178"/>
    </row>
    <row r="12" spans="1:193" s="57" customFormat="1" ht="29" hidden="1" thickBot="1">
      <c r="A12" s="97" t="s">
        <v>61</v>
      </c>
      <c r="B12" s="172" t="s">
        <v>62</v>
      </c>
      <c r="C12" s="173"/>
      <c r="D12" s="173"/>
      <c r="E12" s="173"/>
      <c r="F12" s="173"/>
      <c r="G12" s="173"/>
      <c r="H12" s="173"/>
      <c r="I12" s="173"/>
      <c r="J12" s="173"/>
      <c r="K12" s="173"/>
      <c r="L12" s="173"/>
      <c r="M12" s="173"/>
      <c r="N12" s="173"/>
      <c r="O12" s="173"/>
      <c r="P12" s="173"/>
      <c r="Q12" s="173"/>
      <c r="R12" s="173"/>
      <c r="S12" s="173"/>
      <c r="T12" s="173"/>
      <c r="U12" s="173"/>
      <c r="V12" s="173"/>
      <c r="W12" s="173"/>
      <c r="X12" s="174"/>
    </row>
    <row r="13" spans="1:193" s="2" customFormat="1" ht="1" hidden="1" customHeight="1" thickBot="1">
      <c r="A13" s="52"/>
      <c r="B13" s="52"/>
      <c r="C13" s="52"/>
      <c r="D13" s="52"/>
      <c r="E13" s="52"/>
      <c r="F13" s="52"/>
      <c r="G13" s="52"/>
      <c r="H13" s="52"/>
      <c r="I13" s="52"/>
      <c r="J13" s="52"/>
      <c r="K13" s="52"/>
      <c r="L13" s="52"/>
      <c r="M13" s="52"/>
    </row>
    <row r="14" spans="1:193" s="9" customFormat="1" ht="26.25" customHeight="1" thickBot="1">
      <c r="A14" s="179" t="s">
        <v>27</v>
      </c>
      <c r="B14" s="180"/>
      <c r="C14" s="180"/>
      <c r="D14" s="181"/>
      <c r="E14" s="181"/>
      <c r="F14" s="181"/>
      <c r="G14" s="181"/>
      <c r="H14" s="181"/>
      <c r="I14" s="181"/>
      <c r="J14" s="181"/>
      <c r="K14" s="181"/>
      <c r="L14" s="181"/>
      <c r="M14" s="181"/>
      <c r="N14" s="181"/>
      <c r="O14" s="181"/>
      <c r="P14" s="181"/>
      <c r="Q14" s="180"/>
      <c r="R14" s="180"/>
      <c r="S14" s="180"/>
      <c r="T14" s="180"/>
      <c r="U14" s="180"/>
      <c r="V14" s="180"/>
      <c r="W14" s="180"/>
      <c r="X14" s="180"/>
      <c r="Y14" s="180"/>
      <c r="Z14" s="180"/>
      <c r="AA14" s="180"/>
      <c r="AB14" s="182"/>
      <c r="AC14" s="7"/>
      <c r="AD14" s="179" t="s">
        <v>28</v>
      </c>
      <c r="AE14" s="180"/>
      <c r="AF14" s="180"/>
      <c r="AG14" s="181"/>
      <c r="AH14" s="181"/>
      <c r="AI14" s="181"/>
      <c r="AJ14" s="181"/>
      <c r="AK14" s="181"/>
      <c r="AL14" s="181"/>
      <c r="AM14" s="181"/>
      <c r="AN14" s="181"/>
      <c r="AO14" s="181"/>
      <c r="AP14" s="181"/>
      <c r="AQ14" s="181"/>
      <c r="AR14" s="181"/>
      <c r="AS14" s="181"/>
      <c r="AT14" s="180"/>
      <c r="AU14" s="180"/>
      <c r="AV14" s="180"/>
      <c r="AW14" s="180"/>
      <c r="AX14" s="180"/>
      <c r="AY14" s="180"/>
      <c r="AZ14" s="180"/>
      <c r="BA14" s="180"/>
      <c r="BB14" s="180"/>
      <c r="BC14" s="180"/>
      <c r="BD14" s="180"/>
      <c r="BE14" s="182"/>
      <c r="BH14" s="116" t="s">
        <v>68</v>
      </c>
      <c r="CK14" s="122" t="s">
        <v>70</v>
      </c>
      <c r="DJ14" s="116" t="s">
        <v>72</v>
      </c>
      <c r="EK14" s="116" t="s">
        <v>73</v>
      </c>
      <c r="FK14" s="123" t="s">
        <v>74</v>
      </c>
      <c r="GK14" s="123" t="s">
        <v>76</v>
      </c>
    </row>
    <row r="15" spans="1:193" ht="16">
      <c r="A15" s="8"/>
      <c r="B15" s="10"/>
      <c r="C15" s="11"/>
      <c r="D15" s="12" t="s">
        <v>3</v>
      </c>
      <c r="E15" s="14" t="str">
        <f>"εA'  [T="&amp;E17&amp;"] R"</f>
        <v>εA'  [T=22] R</v>
      </c>
      <c r="F15" s="13"/>
      <c r="G15" s="14"/>
      <c r="H15" s="14" t="str">
        <f>"εA'  [T="&amp;H17&amp;"] R"</f>
        <v>εA'  [T=300] R</v>
      </c>
      <c r="I15" s="14"/>
      <c r="J15" s="14"/>
      <c r="K15" s="14" t="str">
        <f>"εA'  [T="&amp;K17&amp;"] R"</f>
        <v>εA'  [T=600] R</v>
      </c>
      <c r="L15" s="14"/>
      <c r="M15" s="14"/>
      <c r="N15" s="14"/>
      <c r="O15" s="14" t="str">
        <f>"εA'  [T="&amp;O17&amp;"] R"</f>
        <v>εA'  [T=950] R</v>
      </c>
      <c r="P15" s="15"/>
      <c r="Q15" s="14" t="str">
        <f>"εA'  [T="&amp;Q17&amp;"] F"</f>
        <v>εA'  [T=950] F</v>
      </c>
      <c r="R15" s="16"/>
      <c r="S15" s="17"/>
      <c r="T15" s="17"/>
      <c r="U15" s="17" t="str">
        <f>"εA'  [T="&amp;U17&amp;"] F"</f>
        <v>εA'  [T=600] F</v>
      </c>
      <c r="V15" s="17"/>
      <c r="W15" s="17"/>
      <c r="X15" s="17" t="str">
        <f>"εA'  [T="&amp;X17&amp;"] F"</f>
        <v>εA'  [T=300] F</v>
      </c>
      <c r="Y15" s="17"/>
      <c r="Z15" s="17"/>
      <c r="AA15" s="17"/>
      <c r="AB15" s="18" t="s">
        <v>4</v>
      </c>
      <c r="AD15" s="8"/>
      <c r="AE15" s="10"/>
      <c r="AF15" s="11"/>
      <c r="AG15" s="12" t="s">
        <v>33</v>
      </c>
      <c r="AH15" s="14" t="str">
        <f>"εA""  [T="&amp;AH17&amp;"] R"</f>
        <v>εA"  [T=22] R</v>
      </c>
      <c r="AI15" s="13"/>
      <c r="AJ15" s="14"/>
      <c r="AK15" s="14" t="str">
        <f>"εA""  [T="&amp;AK17&amp;"] R"</f>
        <v>εA"  [T=300] R</v>
      </c>
      <c r="AL15" s="14"/>
      <c r="AM15" s="14"/>
      <c r="AN15" s="14" t="str">
        <f>"εA""  [T="&amp;AN17&amp;"] R"</f>
        <v>εA"  [T=600] R</v>
      </c>
      <c r="AO15" s="14"/>
      <c r="AP15" s="14"/>
      <c r="AQ15" s="14"/>
      <c r="AR15" s="14" t="str">
        <f>"εA""  [T="&amp;AR17&amp;"] R"</f>
        <v>εA"  [T=950] R</v>
      </c>
      <c r="AS15" s="15"/>
      <c r="AT15" s="14" t="str">
        <f>"εA""  [T="&amp;AT17&amp;"] F"</f>
        <v>εA"  [T=950] F</v>
      </c>
      <c r="AU15" s="16"/>
      <c r="AV15" s="17"/>
      <c r="AW15" s="17"/>
      <c r="AX15" s="17" t="str">
        <f>"εA""  [T="&amp;AX17&amp;"] F"</f>
        <v>εA"  [T=600] F</v>
      </c>
      <c r="AY15" s="17"/>
      <c r="AZ15" s="17"/>
      <c r="BA15" s="17" t="str">
        <f>"εA""  [T="&amp;BA17&amp;"] F"</f>
        <v>εA"  [T=300] F</v>
      </c>
      <c r="BB15" s="17"/>
      <c r="BC15" s="17"/>
      <c r="BD15" s="17"/>
      <c r="BE15" s="18" t="s">
        <v>34</v>
      </c>
      <c r="CI15" s="119">
        <v>22.86</v>
      </c>
      <c r="CJ15" s="19">
        <v>10.16</v>
      </c>
      <c r="CK15" s="19">
        <f>CI15*CJ15/1000000</f>
        <v>2.322576E-4</v>
      </c>
      <c r="CL15" s="120">
        <f>8.85418782 / 1000000000000</f>
        <v>8.8541878200000004E-12</v>
      </c>
      <c r="CM15" s="19">
        <v>0.03</v>
      </c>
      <c r="FJ15" s="19" t="s">
        <v>75</v>
      </c>
      <c r="FK15" s="19">
        <v>50</v>
      </c>
    </row>
    <row r="16" spans="1:193" ht="18" customHeight="1">
      <c r="A16" s="20"/>
      <c r="B16" s="21"/>
      <c r="C16" s="22"/>
      <c r="D16" s="186" t="s">
        <v>5</v>
      </c>
      <c r="E16" s="160"/>
      <c r="F16" s="160"/>
      <c r="G16" s="160"/>
      <c r="H16" s="160"/>
      <c r="I16" s="160"/>
      <c r="J16" s="160"/>
      <c r="K16" s="160"/>
      <c r="L16" s="160"/>
      <c r="M16" s="160"/>
      <c r="N16" s="160"/>
      <c r="O16" s="187"/>
      <c r="P16" s="23"/>
      <c r="Q16" s="188" t="s">
        <v>6</v>
      </c>
      <c r="R16" s="189"/>
      <c r="S16" s="189"/>
      <c r="T16" s="189"/>
      <c r="U16" s="189"/>
      <c r="V16" s="189"/>
      <c r="W16" s="189"/>
      <c r="X16" s="189"/>
      <c r="Y16" s="189"/>
      <c r="Z16" s="189"/>
      <c r="AA16" s="189"/>
      <c r="AB16" s="190"/>
      <c r="AD16" s="20"/>
      <c r="AE16" s="21"/>
      <c r="AF16" s="22"/>
      <c r="AG16" s="186" t="s">
        <v>5</v>
      </c>
      <c r="AH16" s="160"/>
      <c r="AI16" s="160"/>
      <c r="AJ16" s="160"/>
      <c r="AK16" s="160"/>
      <c r="AL16" s="160"/>
      <c r="AM16" s="160"/>
      <c r="AN16" s="160"/>
      <c r="AO16" s="160"/>
      <c r="AP16" s="160"/>
      <c r="AQ16" s="160"/>
      <c r="AR16" s="187"/>
      <c r="AS16" s="23"/>
      <c r="AT16" s="188" t="s">
        <v>6</v>
      </c>
      <c r="AU16" s="189"/>
      <c r="AV16" s="189"/>
      <c r="AW16" s="189"/>
      <c r="AX16" s="189"/>
      <c r="AY16" s="189"/>
      <c r="AZ16" s="189"/>
      <c r="BA16" s="189"/>
      <c r="BB16" s="189"/>
      <c r="BC16" s="189"/>
      <c r="BD16" s="189"/>
      <c r="BE16" s="190"/>
      <c r="CI16" s="19">
        <f>(CK15*CL15)/CM15</f>
        <v>6.85484137674144E-14</v>
      </c>
    </row>
    <row r="17" spans="1:217" ht="13.5" customHeight="1" thickBot="1">
      <c r="A17" s="24"/>
      <c r="B17" s="25"/>
      <c r="C17" s="26"/>
      <c r="D17" s="27">
        <v>22</v>
      </c>
      <c r="E17" s="28">
        <v>22</v>
      </c>
      <c r="F17" s="28">
        <v>100</v>
      </c>
      <c r="G17" s="28">
        <v>200</v>
      </c>
      <c r="H17" s="28">
        <v>300</v>
      </c>
      <c r="I17" s="28">
        <v>400</v>
      </c>
      <c r="J17" s="28">
        <v>500</v>
      </c>
      <c r="K17" s="28">
        <v>600</v>
      </c>
      <c r="L17" s="28">
        <v>700</v>
      </c>
      <c r="M17" s="28">
        <v>800</v>
      </c>
      <c r="N17" s="28">
        <v>900</v>
      </c>
      <c r="O17" s="29">
        <v>950</v>
      </c>
      <c r="P17" s="30"/>
      <c r="Q17" s="31">
        <v>950</v>
      </c>
      <c r="R17" s="32">
        <v>900</v>
      </c>
      <c r="S17" s="32">
        <v>800</v>
      </c>
      <c r="T17" s="32">
        <v>700</v>
      </c>
      <c r="U17" s="32">
        <v>600</v>
      </c>
      <c r="V17" s="32">
        <v>500</v>
      </c>
      <c r="W17" s="32">
        <v>400</v>
      </c>
      <c r="X17" s="32">
        <v>300</v>
      </c>
      <c r="Y17" s="32">
        <v>200</v>
      </c>
      <c r="Z17" s="32">
        <v>100</v>
      </c>
      <c r="AA17" s="32">
        <v>30</v>
      </c>
      <c r="AB17" s="33">
        <v>22</v>
      </c>
      <c r="AD17" s="24"/>
      <c r="AE17" s="25"/>
      <c r="AF17" s="26"/>
      <c r="AG17" s="27">
        <v>22</v>
      </c>
      <c r="AH17" s="28">
        <v>22</v>
      </c>
      <c r="AI17" s="28">
        <v>100</v>
      </c>
      <c r="AJ17" s="28">
        <v>200</v>
      </c>
      <c r="AK17" s="28">
        <v>300</v>
      </c>
      <c r="AL17" s="28">
        <v>400</v>
      </c>
      <c r="AM17" s="28">
        <v>500</v>
      </c>
      <c r="AN17" s="28">
        <v>600</v>
      </c>
      <c r="AO17" s="28">
        <v>700</v>
      </c>
      <c r="AP17" s="28">
        <v>800</v>
      </c>
      <c r="AQ17" s="28">
        <v>900</v>
      </c>
      <c r="AR17" s="29">
        <v>950</v>
      </c>
      <c r="AS17" s="30"/>
      <c r="AT17" s="31">
        <v>950</v>
      </c>
      <c r="AU17" s="32">
        <v>900</v>
      </c>
      <c r="AV17" s="32">
        <v>800</v>
      </c>
      <c r="AW17" s="32">
        <v>700</v>
      </c>
      <c r="AX17" s="32">
        <v>600</v>
      </c>
      <c r="AY17" s="32">
        <v>500</v>
      </c>
      <c r="AZ17" s="32">
        <v>400</v>
      </c>
      <c r="BA17" s="32">
        <v>300</v>
      </c>
      <c r="BB17" s="32">
        <v>200</v>
      </c>
      <c r="BC17" s="32">
        <v>100</v>
      </c>
      <c r="BD17" s="32">
        <v>30</v>
      </c>
      <c r="BE17" s="33">
        <v>22</v>
      </c>
      <c r="BH17" s="117">
        <f>AG17</f>
        <v>22</v>
      </c>
      <c r="BI17" s="117">
        <f t="shared" ref="BI17:BM17" si="0">AH17</f>
        <v>22</v>
      </c>
      <c r="BJ17" s="117">
        <f t="shared" si="0"/>
        <v>100</v>
      </c>
      <c r="BK17" s="117">
        <f t="shared" si="0"/>
        <v>200</v>
      </c>
      <c r="BL17" s="117">
        <f t="shared" si="0"/>
        <v>300</v>
      </c>
      <c r="BM17" s="117">
        <f t="shared" si="0"/>
        <v>400</v>
      </c>
      <c r="BN17" s="117">
        <f t="shared" ref="BN17" si="1">AM17</f>
        <v>500</v>
      </c>
      <c r="BO17" s="117">
        <f t="shared" ref="BO17" si="2">AN17</f>
        <v>600</v>
      </c>
      <c r="BP17" s="117">
        <f t="shared" ref="BP17" si="3">AO17</f>
        <v>700</v>
      </c>
      <c r="BQ17" s="117">
        <f t="shared" ref="BQ17:BR17" si="4">AP17</f>
        <v>800</v>
      </c>
      <c r="BR17" s="117">
        <f t="shared" si="4"/>
        <v>900</v>
      </c>
      <c r="BS17" s="117">
        <f t="shared" ref="BS17" si="5">AR17</f>
        <v>950</v>
      </c>
      <c r="BT17" s="117">
        <f>AS17</f>
        <v>0</v>
      </c>
      <c r="BU17" s="117">
        <f t="shared" ref="BU17:CC17" si="6">AT17</f>
        <v>950</v>
      </c>
      <c r="BV17" s="117">
        <f t="shared" si="6"/>
        <v>900</v>
      </c>
      <c r="BW17" s="117">
        <f t="shared" si="6"/>
        <v>800</v>
      </c>
      <c r="BX17" s="117">
        <f t="shared" si="6"/>
        <v>700</v>
      </c>
      <c r="BY17" s="117">
        <f t="shared" si="6"/>
        <v>600</v>
      </c>
      <c r="BZ17" s="117">
        <f t="shared" si="6"/>
        <v>500</v>
      </c>
      <c r="CA17" s="117">
        <f t="shared" si="6"/>
        <v>400</v>
      </c>
      <c r="CB17" s="117">
        <f t="shared" si="6"/>
        <v>300</v>
      </c>
      <c r="CC17" s="117">
        <f t="shared" si="6"/>
        <v>200</v>
      </c>
      <c r="CD17" s="117">
        <f>BC17</f>
        <v>100</v>
      </c>
      <c r="CE17" s="117">
        <f>BD17</f>
        <v>30</v>
      </c>
      <c r="CF17" s="117">
        <f t="shared" ref="CF17" si="7">BE17</f>
        <v>22</v>
      </c>
      <c r="CG17" s="117">
        <f t="shared" ref="CG17" si="8">BF17</f>
        <v>0</v>
      </c>
      <c r="CH17" s="19" t="s">
        <v>71</v>
      </c>
      <c r="CI17" s="117" t="s">
        <v>69</v>
      </c>
      <c r="CJ17" s="117">
        <f>AG17</f>
        <v>22</v>
      </c>
      <c r="CK17" s="117">
        <f t="shared" ref="CK17:DH17" si="9">AH17</f>
        <v>22</v>
      </c>
      <c r="CL17" s="117">
        <f t="shared" si="9"/>
        <v>100</v>
      </c>
      <c r="CM17" s="117">
        <f t="shared" si="9"/>
        <v>200</v>
      </c>
      <c r="CN17" s="117">
        <f t="shared" si="9"/>
        <v>300</v>
      </c>
      <c r="CO17" s="117">
        <f t="shared" si="9"/>
        <v>400</v>
      </c>
      <c r="CP17" s="117">
        <f t="shared" si="9"/>
        <v>500</v>
      </c>
      <c r="CQ17" s="117">
        <f t="shared" si="9"/>
        <v>600</v>
      </c>
      <c r="CR17" s="117">
        <f t="shared" si="9"/>
        <v>700</v>
      </c>
      <c r="CS17" s="117">
        <f t="shared" si="9"/>
        <v>800</v>
      </c>
      <c r="CT17" s="117">
        <f t="shared" si="9"/>
        <v>900</v>
      </c>
      <c r="CU17" s="117">
        <f t="shared" si="9"/>
        <v>950</v>
      </c>
      <c r="CV17" s="117">
        <f t="shared" si="9"/>
        <v>0</v>
      </c>
      <c r="CW17" s="117">
        <f t="shared" si="9"/>
        <v>950</v>
      </c>
      <c r="CX17" s="117">
        <f t="shared" si="9"/>
        <v>900</v>
      </c>
      <c r="CY17" s="117">
        <f t="shared" si="9"/>
        <v>800</v>
      </c>
      <c r="CZ17" s="117">
        <f t="shared" si="9"/>
        <v>700</v>
      </c>
      <c r="DA17" s="117">
        <f t="shared" si="9"/>
        <v>600</v>
      </c>
      <c r="DB17" s="117">
        <f t="shared" si="9"/>
        <v>500</v>
      </c>
      <c r="DC17" s="117">
        <f t="shared" si="9"/>
        <v>400</v>
      </c>
      <c r="DD17" s="117">
        <f t="shared" si="9"/>
        <v>300</v>
      </c>
      <c r="DE17" s="117">
        <f t="shared" si="9"/>
        <v>200</v>
      </c>
      <c r="DF17" s="117">
        <f t="shared" si="9"/>
        <v>100</v>
      </c>
      <c r="DG17" s="117">
        <f t="shared" si="9"/>
        <v>30</v>
      </c>
      <c r="DH17" s="117">
        <f t="shared" si="9"/>
        <v>22</v>
      </c>
      <c r="DI17" s="117"/>
      <c r="DJ17" s="117"/>
      <c r="DK17" s="117">
        <f t="shared" ref="DK17" si="10">BH17</f>
        <v>22</v>
      </c>
      <c r="DL17" s="117">
        <f t="shared" ref="DL17" si="11">BI17</f>
        <v>22</v>
      </c>
      <c r="DM17" s="117">
        <f t="shared" ref="DM17" si="12">BJ17</f>
        <v>100</v>
      </c>
      <c r="DN17" s="117">
        <f t="shared" ref="DN17" si="13">BK17</f>
        <v>200</v>
      </c>
      <c r="DO17" s="117">
        <f t="shared" ref="DO17" si="14">BL17</f>
        <v>300</v>
      </c>
      <c r="DP17" s="117">
        <f t="shared" ref="DP17" si="15">BM17</f>
        <v>400</v>
      </c>
      <c r="DQ17" s="117">
        <f t="shared" ref="DQ17" si="16">BN17</f>
        <v>500</v>
      </c>
      <c r="DR17" s="117">
        <f t="shared" ref="DR17" si="17">BO17</f>
        <v>600</v>
      </c>
      <c r="DS17" s="117">
        <f t="shared" ref="DS17" si="18">BP17</f>
        <v>700</v>
      </c>
      <c r="DT17" s="117">
        <f t="shared" ref="DT17" si="19">BQ17</f>
        <v>800</v>
      </c>
      <c r="DU17" s="117">
        <f t="shared" ref="DU17" si="20">BR17</f>
        <v>900</v>
      </c>
      <c r="DV17" s="117">
        <f t="shared" ref="DV17" si="21">BS17</f>
        <v>950</v>
      </c>
      <c r="DW17" s="117">
        <f t="shared" ref="DW17" si="22">BT17</f>
        <v>0</v>
      </c>
      <c r="DX17" s="117">
        <f t="shared" ref="DX17" si="23">BU17</f>
        <v>950</v>
      </c>
      <c r="DY17" s="117">
        <f t="shared" ref="DY17" si="24">BV17</f>
        <v>900</v>
      </c>
      <c r="DZ17" s="117">
        <f t="shared" ref="DZ17" si="25">BW17</f>
        <v>800</v>
      </c>
      <c r="EA17" s="117">
        <f t="shared" ref="EA17" si="26">BX17</f>
        <v>700</v>
      </c>
      <c r="EB17" s="117">
        <f t="shared" ref="EB17" si="27">BY17</f>
        <v>600</v>
      </c>
      <c r="EC17" s="117">
        <f t="shared" ref="EC17" si="28">BZ17</f>
        <v>500</v>
      </c>
      <c r="ED17" s="117">
        <f>CA17</f>
        <v>400</v>
      </c>
      <c r="EE17" s="117">
        <f t="shared" ref="EE17" si="29">CB17</f>
        <v>300</v>
      </c>
      <c r="EF17" s="117">
        <f t="shared" ref="EF17" si="30">CC17</f>
        <v>200</v>
      </c>
      <c r="EG17" s="117">
        <f t="shared" ref="EG17" si="31">CD17</f>
        <v>100</v>
      </c>
      <c r="EH17" s="117">
        <f t="shared" ref="EH17" si="32">CE17</f>
        <v>30</v>
      </c>
      <c r="EI17" s="117"/>
      <c r="EK17" s="117">
        <f>BH17</f>
        <v>22</v>
      </c>
      <c r="EL17" s="117">
        <f t="shared" ref="EL17:FI17" si="33">BI17</f>
        <v>22</v>
      </c>
      <c r="EM17" s="117">
        <f t="shared" si="33"/>
        <v>100</v>
      </c>
      <c r="EN17" s="117">
        <f t="shared" si="33"/>
        <v>200</v>
      </c>
      <c r="EO17" s="117">
        <f t="shared" si="33"/>
        <v>300</v>
      </c>
      <c r="EP17" s="117">
        <f t="shared" si="33"/>
        <v>400</v>
      </c>
      <c r="EQ17" s="117">
        <f t="shared" si="33"/>
        <v>500</v>
      </c>
      <c r="ER17" s="117">
        <f t="shared" si="33"/>
        <v>600</v>
      </c>
      <c r="ES17" s="117">
        <f t="shared" si="33"/>
        <v>700</v>
      </c>
      <c r="ET17" s="117">
        <f t="shared" si="33"/>
        <v>800</v>
      </c>
      <c r="EU17" s="117">
        <f t="shared" si="33"/>
        <v>900</v>
      </c>
      <c r="EV17" s="117">
        <f t="shared" si="33"/>
        <v>950</v>
      </c>
      <c r="EW17" s="117">
        <f t="shared" si="33"/>
        <v>0</v>
      </c>
      <c r="EX17" s="117">
        <f t="shared" si="33"/>
        <v>950</v>
      </c>
      <c r="EY17" s="117">
        <f t="shared" si="33"/>
        <v>900</v>
      </c>
      <c r="EZ17" s="117">
        <f t="shared" si="33"/>
        <v>800</v>
      </c>
      <c r="FA17" s="117">
        <f t="shared" si="33"/>
        <v>700</v>
      </c>
      <c r="FB17" s="117">
        <f t="shared" si="33"/>
        <v>600</v>
      </c>
      <c r="FC17" s="117">
        <f t="shared" si="33"/>
        <v>500</v>
      </c>
      <c r="FD17" s="117">
        <f t="shared" si="33"/>
        <v>400</v>
      </c>
      <c r="FE17" s="117">
        <f t="shared" si="33"/>
        <v>300</v>
      </c>
      <c r="FF17" s="117">
        <f t="shared" si="33"/>
        <v>200</v>
      </c>
      <c r="FG17" s="117">
        <f t="shared" si="33"/>
        <v>100</v>
      </c>
      <c r="FH17" s="117">
        <f t="shared" si="33"/>
        <v>30</v>
      </c>
      <c r="FI17" s="117">
        <f t="shared" si="33"/>
        <v>22</v>
      </c>
      <c r="FK17" s="117">
        <f>BH17</f>
        <v>22</v>
      </c>
      <c r="FL17" s="117">
        <f t="shared" ref="FL17:GI17" si="34">BI17</f>
        <v>22</v>
      </c>
      <c r="FM17" s="117">
        <f t="shared" si="34"/>
        <v>100</v>
      </c>
      <c r="FN17" s="117">
        <f t="shared" si="34"/>
        <v>200</v>
      </c>
      <c r="FO17" s="117">
        <f t="shared" si="34"/>
        <v>300</v>
      </c>
      <c r="FP17" s="117">
        <f t="shared" si="34"/>
        <v>400</v>
      </c>
      <c r="FQ17" s="117">
        <f t="shared" si="34"/>
        <v>500</v>
      </c>
      <c r="FR17" s="117">
        <f t="shared" si="34"/>
        <v>600</v>
      </c>
      <c r="FS17" s="117">
        <f t="shared" si="34"/>
        <v>700</v>
      </c>
      <c r="FT17" s="117">
        <f t="shared" si="34"/>
        <v>800</v>
      </c>
      <c r="FU17" s="117">
        <f t="shared" si="34"/>
        <v>900</v>
      </c>
      <c r="FV17" s="117">
        <f t="shared" si="34"/>
        <v>950</v>
      </c>
      <c r="FW17" s="117">
        <f t="shared" si="34"/>
        <v>0</v>
      </c>
      <c r="FX17" s="117">
        <f t="shared" si="34"/>
        <v>950</v>
      </c>
      <c r="FY17" s="117">
        <f t="shared" si="34"/>
        <v>900</v>
      </c>
      <c r="FZ17" s="117">
        <f t="shared" si="34"/>
        <v>800</v>
      </c>
      <c r="GA17" s="117">
        <f t="shared" si="34"/>
        <v>700</v>
      </c>
      <c r="GB17" s="117">
        <f t="shared" si="34"/>
        <v>600</v>
      </c>
      <c r="GC17" s="117">
        <f t="shared" si="34"/>
        <v>500</v>
      </c>
      <c r="GD17" s="117">
        <f t="shared" si="34"/>
        <v>400</v>
      </c>
      <c r="GE17" s="117">
        <f t="shared" si="34"/>
        <v>300</v>
      </c>
      <c r="GF17" s="117">
        <f t="shared" si="34"/>
        <v>200</v>
      </c>
      <c r="GG17" s="117">
        <f t="shared" si="34"/>
        <v>100</v>
      </c>
      <c r="GH17" s="117">
        <f t="shared" si="34"/>
        <v>30</v>
      </c>
      <c r="GI17" s="117">
        <f t="shared" si="34"/>
        <v>22</v>
      </c>
      <c r="GK17" s="117">
        <f>FK17</f>
        <v>22</v>
      </c>
      <c r="GL17" s="117">
        <f t="shared" ref="GL17:HI17" si="35">FL17</f>
        <v>22</v>
      </c>
      <c r="GM17" s="117">
        <f t="shared" si="35"/>
        <v>100</v>
      </c>
      <c r="GN17" s="117">
        <f t="shared" si="35"/>
        <v>200</v>
      </c>
      <c r="GO17" s="117">
        <f t="shared" si="35"/>
        <v>300</v>
      </c>
      <c r="GP17" s="117">
        <f t="shared" si="35"/>
        <v>400</v>
      </c>
      <c r="GQ17" s="117">
        <f t="shared" si="35"/>
        <v>500</v>
      </c>
      <c r="GR17" s="117">
        <f t="shared" si="35"/>
        <v>600</v>
      </c>
      <c r="GS17" s="117">
        <f t="shared" si="35"/>
        <v>700</v>
      </c>
      <c r="GT17" s="117">
        <f t="shared" si="35"/>
        <v>800</v>
      </c>
      <c r="GU17" s="117">
        <f t="shared" si="35"/>
        <v>900</v>
      </c>
      <c r="GV17" s="117">
        <f t="shared" si="35"/>
        <v>950</v>
      </c>
      <c r="GW17" s="117">
        <f t="shared" si="35"/>
        <v>0</v>
      </c>
      <c r="GX17" s="117">
        <f t="shared" si="35"/>
        <v>950</v>
      </c>
      <c r="GY17" s="117">
        <f t="shared" si="35"/>
        <v>900</v>
      </c>
      <c r="GZ17" s="117">
        <f t="shared" si="35"/>
        <v>800</v>
      </c>
      <c r="HA17" s="117">
        <f t="shared" si="35"/>
        <v>700</v>
      </c>
      <c r="HB17" s="117">
        <f t="shared" si="35"/>
        <v>600</v>
      </c>
      <c r="HC17" s="117">
        <f t="shared" si="35"/>
        <v>500</v>
      </c>
      <c r="HD17" s="117">
        <f t="shared" si="35"/>
        <v>400</v>
      </c>
      <c r="HE17" s="117">
        <f t="shared" si="35"/>
        <v>300</v>
      </c>
      <c r="HF17" s="117">
        <f t="shared" si="35"/>
        <v>200</v>
      </c>
      <c r="HG17" s="117">
        <f t="shared" si="35"/>
        <v>100</v>
      </c>
      <c r="HH17" s="117">
        <f t="shared" si="35"/>
        <v>30</v>
      </c>
      <c r="HI17" s="117">
        <f t="shared" si="35"/>
        <v>22</v>
      </c>
    </row>
    <row r="18" spans="1:217" s="39" customFormat="1" ht="12.75" customHeight="1">
      <c r="A18" s="34"/>
      <c r="B18" s="183" t="s">
        <v>7</v>
      </c>
      <c r="C18" s="35">
        <v>8</v>
      </c>
      <c r="D18" s="36"/>
      <c r="E18" s="37">
        <v>4.6479999999999997</v>
      </c>
      <c r="F18" s="37">
        <v>4.694</v>
      </c>
      <c r="G18" s="37">
        <v>4.6500000000000004</v>
      </c>
      <c r="H18" s="37">
        <v>4.6369999999999996</v>
      </c>
      <c r="I18" s="37">
        <v>4.6230000000000002</v>
      </c>
      <c r="J18" s="37">
        <v>4.6429999999999998</v>
      </c>
      <c r="K18" s="37">
        <v>4.7</v>
      </c>
      <c r="L18" s="37">
        <v>4.774</v>
      </c>
      <c r="M18" s="37">
        <v>4.8949999999999996</v>
      </c>
      <c r="N18" s="37">
        <v>5.0730000000000004</v>
      </c>
      <c r="O18" s="38">
        <v>5.1790000000000003</v>
      </c>
      <c r="P18" s="34"/>
      <c r="Q18" s="36">
        <v>5.1909999999999998</v>
      </c>
      <c r="R18" s="37">
        <v>5.1509999999999998</v>
      </c>
      <c r="S18" s="37">
        <v>4.9370000000000003</v>
      </c>
      <c r="T18" s="37">
        <v>4.7919999999999998</v>
      </c>
      <c r="U18" s="37">
        <v>4.6879999999999997</v>
      </c>
      <c r="V18" s="37">
        <v>4.6050000000000004</v>
      </c>
      <c r="W18" s="37">
        <v>4.5419999999999998</v>
      </c>
      <c r="X18" s="37">
        <v>4.5030000000000001</v>
      </c>
      <c r="Y18" s="37">
        <v>4.4880000000000004</v>
      </c>
      <c r="Z18" s="37">
        <v>4.4630000000000001</v>
      </c>
      <c r="AA18" s="37">
        <v>4.4960000000000004</v>
      </c>
      <c r="AB18" s="38"/>
      <c r="AD18" s="34"/>
      <c r="AE18" s="183" t="s">
        <v>7</v>
      </c>
      <c r="AF18" s="35">
        <v>8</v>
      </c>
      <c r="AG18" s="36"/>
      <c r="AH18" s="37">
        <v>4.4039999999999999E-3</v>
      </c>
      <c r="AI18" s="37">
        <v>1.3469999999999999E-2</v>
      </c>
      <c r="AJ18" s="37">
        <v>2.852E-2</v>
      </c>
      <c r="AK18" s="37">
        <v>3.9669999999999997E-2</v>
      </c>
      <c r="AL18" s="37">
        <v>5.3710000000000001E-2</v>
      </c>
      <c r="AM18" s="37">
        <v>0.1013</v>
      </c>
      <c r="AN18" s="37">
        <v>0.1646</v>
      </c>
      <c r="AO18" s="37">
        <v>0.2283</v>
      </c>
      <c r="AP18" s="37">
        <v>0.32369999999999999</v>
      </c>
      <c r="AQ18" s="37">
        <v>0.41599999999999998</v>
      </c>
      <c r="AR18" s="38">
        <v>0.45700000000000002</v>
      </c>
      <c r="AS18" s="34"/>
      <c r="AT18" s="36">
        <v>0.45960000000000001</v>
      </c>
      <c r="AU18" s="37">
        <v>0.43159999999999998</v>
      </c>
      <c r="AV18" s="37">
        <v>0.33929999999999999</v>
      </c>
      <c r="AW18" s="37">
        <v>0.2331</v>
      </c>
      <c r="AX18" s="37">
        <v>0.14130000000000001</v>
      </c>
      <c r="AY18" s="37">
        <v>7.4389999999999998E-2</v>
      </c>
      <c r="AZ18" s="37">
        <v>2.6450000000000001E-2</v>
      </c>
      <c r="BA18" s="37">
        <v>5.6810000000000003E-3</v>
      </c>
      <c r="BB18" s="37">
        <v>-3.0530000000000002E-3</v>
      </c>
      <c r="BC18" s="37">
        <v>-1.404E-2</v>
      </c>
      <c r="BD18" s="37">
        <v>-6.7369999999999999E-3</v>
      </c>
      <c r="BE18" s="38"/>
      <c r="BH18" s="118" t="str">
        <f>COMPLEX(D18,AG18)</f>
        <v>0</v>
      </c>
      <c r="BI18" s="118" t="str">
        <f>COMPLEX(E18,AH18)</f>
        <v>4.648+0.004404i</v>
      </c>
      <c r="BJ18" s="118" t="str">
        <f t="shared" ref="BJ18:BL33" si="36">COMPLEX(F18,AI18)</f>
        <v>4.694+0.01347i</v>
      </c>
      <c r="BK18" s="118" t="str">
        <f t="shared" si="36"/>
        <v>4.65+0.02852i</v>
      </c>
      <c r="BL18" s="118" t="str">
        <f t="shared" si="36"/>
        <v>4.637+0.03967i</v>
      </c>
      <c r="BM18" s="118" t="str">
        <f t="shared" ref="BM18:BN33" si="37">COMPLEX(I18,AL18)</f>
        <v>4.623+0.05371i</v>
      </c>
      <c r="BN18" s="118" t="str">
        <f t="shared" si="37"/>
        <v>4.643+0.1013i</v>
      </c>
      <c r="BO18" s="118" t="str">
        <f t="shared" ref="BO18:BO81" si="38">COMPLEX(K18,AN18)</f>
        <v>4.7+0.1646i</v>
      </c>
      <c r="BP18" s="118" t="str">
        <f t="shared" ref="BP18:BP81" si="39">COMPLEX(L18,AO18)</f>
        <v>4.774+0.2283i</v>
      </c>
      <c r="BQ18" s="118" t="str">
        <f t="shared" ref="BQ18:BQ81" si="40">COMPLEX(M18,AP18)</f>
        <v>4.895+0.3237i</v>
      </c>
      <c r="BR18" s="118" t="str">
        <f t="shared" ref="BR18:BS33" si="41">COMPLEX(N18,AQ18)</f>
        <v>5.073+0.416i</v>
      </c>
      <c r="BS18" s="118" t="str">
        <f t="shared" si="41"/>
        <v>5.179+0.457i</v>
      </c>
      <c r="BT18" s="118" t="str">
        <f t="shared" ref="BT18:BT81" si="42">COMPLEX(P18,AS18)</f>
        <v>0</v>
      </c>
      <c r="BU18" s="118" t="str">
        <f>COMPLEX(Q18,AT18)</f>
        <v>5.191+0.4596i</v>
      </c>
      <c r="BV18" s="118" t="str">
        <f t="shared" ref="BV18" si="43">COMPLEX(R18,AU18)</f>
        <v>5.151+0.4316i</v>
      </c>
      <c r="BW18" s="118" t="str">
        <f t="shared" ref="BW18" si="44">COMPLEX(S18,AV18)</f>
        <v>4.937+0.3393i</v>
      </c>
      <c r="BX18" s="118" t="str">
        <f t="shared" ref="BX18" si="45">COMPLEX(T18,AW18)</f>
        <v>4.792+0.2331i</v>
      </c>
      <c r="BY18" s="118" t="str">
        <f t="shared" ref="BY18" si="46">COMPLEX(U18,AX18)</f>
        <v>4.688+0.1413i</v>
      </c>
      <c r="BZ18" s="118" t="str">
        <f t="shared" ref="BZ18" si="47">COMPLEX(V18,AY18)</f>
        <v>4.605+0.07439i</v>
      </c>
      <c r="CA18" s="118" t="str">
        <f t="shared" ref="CA18" si="48">COMPLEX(W18,AZ18)</f>
        <v>4.542+0.02645i</v>
      </c>
      <c r="CB18" s="118" t="str">
        <f t="shared" ref="CB18" si="49">COMPLEX(X18,BA18)</f>
        <v>4.503+0.005681i</v>
      </c>
      <c r="CC18" s="118" t="str">
        <f t="shared" ref="CC18" si="50">COMPLEX(Y18,BB18)</f>
        <v>4.488-0.003053i</v>
      </c>
      <c r="CD18" s="118" t="str">
        <f t="shared" ref="CD18" si="51">COMPLEX(Z18,BC18)</f>
        <v>4.463-0.01404i</v>
      </c>
      <c r="CE18" s="118" t="str">
        <f t="shared" ref="CE18" si="52">COMPLEX(AA18,BD18)</f>
        <v>4.496-0.006737i</v>
      </c>
      <c r="CF18" s="118" t="str">
        <f t="shared" ref="CF18" si="53">COMPLEX(AB18,BE18)</f>
        <v>0</v>
      </c>
      <c r="CG18" s="118" t="str">
        <f t="shared" ref="CG18" si="54">COMPLEX(AC18,BF18)</f>
        <v>0</v>
      </c>
      <c r="CH18" s="39">
        <f>AF18*1000000000</f>
        <v>8000000000</v>
      </c>
      <c r="CI18" s="121">
        <f>1/(2*3.141*CH18*$CL$15)</f>
        <v>2.2473118960016962</v>
      </c>
      <c r="CJ18" s="121" t="str">
        <f>IMPRODUCT(BH18, $CI18)</f>
        <v>0</v>
      </c>
      <c r="CK18" s="121" t="str">
        <f t="shared" ref="CK18:DG29" si="55">IMPRODUCT(BI18, $CI18)</f>
        <v>10.4455056926159+0.00989716158999147i</v>
      </c>
      <c r="CL18" s="121" t="str">
        <f t="shared" si="55"/>
        <v>10.548882039832+0.0302712912391428i</v>
      </c>
      <c r="CM18" s="121" t="str">
        <f t="shared" si="55"/>
        <v>10.4500003164079+0.0640933352739684i</v>
      </c>
      <c r="CN18" s="121" t="str">
        <f t="shared" si="55"/>
        <v>10.4207852617599+0.0891508629143873i</v>
      </c>
      <c r="CO18" s="121" t="str">
        <f t="shared" si="55"/>
        <v>10.3893228952158+0.120703121934251i</v>
      </c>
      <c r="CP18" s="121" t="str">
        <f t="shared" si="55"/>
        <v>10.4342691331359+0.227652695064972i</v>
      </c>
      <c r="CQ18" s="121" t="str">
        <f t="shared" si="55"/>
        <v>10.562365911208+0.369907538081879i</v>
      </c>
      <c r="CR18" s="121" t="str">
        <f t="shared" si="55"/>
        <v>10.7286669915121+0.513061305857187i</v>
      </c>
      <c r="CS18" s="121" t="str">
        <f t="shared" si="55"/>
        <v>11.0005917309283+0.727454860735749i</v>
      </c>
      <c r="CT18" s="121" t="str">
        <f t="shared" si="55"/>
        <v>11.4006132484166+0.934881748736706i</v>
      </c>
      <c r="CU18" s="121" t="str">
        <f t="shared" si="55"/>
        <v>11.6388283093928+1.02702153647278i</v>
      </c>
      <c r="CV18" s="121" t="str">
        <f t="shared" si="55"/>
        <v>0</v>
      </c>
      <c r="CW18" s="121" t="str">
        <f t="shared" si="55"/>
        <v>11.6657960521448+1.03286454740238i</v>
      </c>
      <c r="CX18" s="121" t="str">
        <f t="shared" si="55"/>
        <v>11.5759035763047+0.969939814314332i</v>
      </c>
      <c r="CY18" s="121" t="str">
        <f t="shared" si="55"/>
        <v>11.0949788305604+0.762512926313376i</v>
      </c>
      <c r="CZ18" s="121" t="str">
        <f t="shared" si="55"/>
        <v>10.7691186056401+0.523848402957995i</v>
      </c>
      <c r="DA18" s="121" t="str">
        <f t="shared" si="55"/>
        <v>10.535398168456+0.31754517090504i</v>
      </c>
      <c r="DB18" s="121" t="str">
        <f t="shared" si="55"/>
        <v>10.3488712810878+0.167177531943566i</v>
      </c>
      <c r="DC18" s="121" t="str">
        <f t="shared" si="55"/>
        <v>10.2072906316397+0.0594413996492449i</v>
      </c>
      <c r="DD18" s="121" t="str">
        <f t="shared" si="55"/>
        <v>10.1196454676956+0.0127669788811856i</v>
      </c>
      <c r="DE18" s="121" t="str">
        <f t="shared" si="55"/>
        <v>10.0859357892556-0.00686104321849318i</v>
      </c>
      <c r="DF18" s="121" t="str">
        <f t="shared" si="55"/>
        <v>10.0297529918556-0.0315522590198638i</v>
      </c>
      <c r="DG18" s="121" t="str">
        <f t="shared" si="55"/>
        <v>10.1039142844236-0.0151401402433634i</v>
      </c>
      <c r="DH18" s="121" t="str">
        <f t="shared" ref="DH18" si="56">IMPRODUCT(CF18, $CI18)</f>
        <v>0</v>
      </c>
      <c r="DI18" s="121"/>
      <c r="DK18" s="39">
        <f>IMREAL(CJ18)</f>
        <v>0</v>
      </c>
      <c r="DL18" s="39">
        <f t="shared" ref="DL18:EI23" si="57">IMREAL(CK18)</f>
        <v>10.4455056926159</v>
      </c>
      <c r="DM18" s="39">
        <f t="shared" si="57"/>
        <v>10.548882039832</v>
      </c>
      <c r="DN18" s="39">
        <f t="shared" si="57"/>
        <v>10.4500003164079</v>
      </c>
      <c r="DO18" s="39">
        <f t="shared" si="57"/>
        <v>10.420785261759899</v>
      </c>
      <c r="DP18" s="39">
        <f t="shared" si="57"/>
        <v>10.3893228952158</v>
      </c>
      <c r="DQ18" s="39">
        <f t="shared" si="57"/>
        <v>10.434269133135899</v>
      </c>
      <c r="DR18" s="39">
        <f t="shared" si="57"/>
        <v>10.562365911208</v>
      </c>
      <c r="DS18" s="39">
        <f t="shared" si="57"/>
        <v>10.7286669915121</v>
      </c>
      <c r="DT18" s="39">
        <f t="shared" si="57"/>
        <v>11.000591730928299</v>
      </c>
      <c r="DU18" s="39">
        <f t="shared" si="57"/>
        <v>11.400613248416599</v>
      </c>
      <c r="DV18" s="39">
        <f t="shared" si="57"/>
        <v>11.6388283093928</v>
      </c>
      <c r="DW18" s="39">
        <f t="shared" si="57"/>
        <v>0</v>
      </c>
      <c r="DX18" s="39">
        <f t="shared" si="57"/>
        <v>11.665796052144801</v>
      </c>
      <c r="DY18" s="39">
        <f t="shared" si="57"/>
        <v>11.5759035763047</v>
      </c>
      <c r="DZ18" s="39">
        <f t="shared" si="57"/>
        <v>11.0949788305604</v>
      </c>
      <c r="EA18" s="39">
        <f t="shared" si="57"/>
        <v>10.7691186056401</v>
      </c>
      <c r="EB18" s="39">
        <f t="shared" si="57"/>
        <v>10.535398168456</v>
      </c>
      <c r="EC18" s="39">
        <f t="shared" si="57"/>
        <v>10.348871281087799</v>
      </c>
      <c r="ED18" s="39">
        <f t="shared" si="57"/>
        <v>10.207290631639699</v>
      </c>
      <c r="EE18" s="39">
        <f t="shared" si="57"/>
        <v>10.1196454676956</v>
      </c>
      <c r="EF18" s="39">
        <f t="shared" si="57"/>
        <v>10.085935789255601</v>
      </c>
      <c r="EG18" s="39">
        <f t="shared" si="57"/>
        <v>10.029752991855601</v>
      </c>
      <c r="EH18" s="39">
        <f t="shared" si="57"/>
        <v>10.103914284423601</v>
      </c>
      <c r="EI18" s="39">
        <f>IMREAL(DH18)</f>
        <v>0</v>
      </c>
      <c r="EK18" s="39">
        <f>IMAGINARY(CJ18)</f>
        <v>0</v>
      </c>
      <c r="EL18" s="39">
        <f t="shared" ref="EL18:FI25" si="58">IMAGINARY(CK18)</f>
        <v>9.8971615899914704E-3</v>
      </c>
      <c r="EM18" s="39">
        <f t="shared" si="58"/>
        <v>3.0271291239142802E-2</v>
      </c>
      <c r="EN18" s="39">
        <f t="shared" si="58"/>
        <v>6.4093335273968405E-2</v>
      </c>
      <c r="EO18" s="39">
        <f t="shared" si="58"/>
        <v>8.9150862914387299E-2</v>
      </c>
      <c r="EP18" s="39">
        <f t="shared" si="58"/>
        <v>0.12070312193425101</v>
      </c>
      <c r="EQ18" s="39">
        <f t="shared" si="58"/>
        <v>0.22765269506497199</v>
      </c>
      <c r="ER18" s="39">
        <f t="shared" si="58"/>
        <v>0.36990753808187898</v>
      </c>
      <c r="ES18" s="39">
        <f t="shared" si="58"/>
        <v>0.51306130585718701</v>
      </c>
      <c r="ET18" s="39">
        <f t="shared" si="58"/>
        <v>0.72745486073574905</v>
      </c>
      <c r="EU18" s="39">
        <f t="shared" si="58"/>
        <v>0.93488174873670604</v>
      </c>
      <c r="EV18" s="39">
        <f t="shared" si="58"/>
        <v>1.0270215364727799</v>
      </c>
      <c r="EW18" s="39">
        <f t="shared" si="58"/>
        <v>0</v>
      </c>
      <c r="EX18" s="39">
        <f t="shared" si="58"/>
        <v>1.0328645474023801</v>
      </c>
      <c r="EY18" s="39">
        <f t="shared" si="58"/>
        <v>0.96993981431433196</v>
      </c>
      <c r="EZ18" s="39">
        <f t="shared" si="58"/>
        <v>0.76251292631337597</v>
      </c>
      <c r="FA18" s="39">
        <f t="shared" si="58"/>
        <v>0.52384840295799495</v>
      </c>
      <c r="FB18" s="39">
        <f t="shared" si="58"/>
        <v>0.31754517090503998</v>
      </c>
      <c r="FC18" s="39">
        <f t="shared" si="58"/>
        <v>0.16717753194356599</v>
      </c>
      <c r="FD18" s="39">
        <f t="shared" si="58"/>
        <v>5.94413996492449E-2</v>
      </c>
      <c r="FE18" s="39">
        <f t="shared" si="58"/>
        <v>1.27669788811856E-2</v>
      </c>
      <c r="FF18" s="39">
        <f t="shared" si="58"/>
        <v>-6.86104321849318E-3</v>
      </c>
      <c r="FG18" s="39">
        <f t="shared" si="58"/>
        <v>-3.1552259019863797E-2</v>
      </c>
      <c r="FH18" s="39">
        <f t="shared" si="58"/>
        <v>-1.51401402433634E-2</v>
      </c>
      <c r="FI18" s="39">
        <f t="shared" si="58"/>
        <v>0</v>
      </c>
      <c r="FK18" s="39">
        <f>(SQRT((DK18-$FK$15)^2 + EK18^2))/(SQRT(DK18+$FK$15)^2+EK18^2)</f>
        <v>0.99999999999999989</v>
      </c>
      <c r="FL18" s="39">
        <f t="shared" ref="FL18:GI28" si="59">(SQRT((DL18-$FK$15)^2 + EL18^2))/(SQRT(DL18+$FK$15)^2+EL18^2)</f>
        <v>0.6543816780616748</v>
      </c>
      <c r="FM18" s="39">
        <f t="shared" si="59"/>
        <v>0.6515484877294796</v>
      </c>
      <c r="FN18" s="39">
        <f t="shared" si="59"/>
        <v>0.65421611115804656</v>
      </c>
      <c r="FO18" s="39">
        <f t="shared" si="59"/>
        <v>0.65497509359203965</v>
      </c>
      <c r="FP18" s="39">
        <f t="shared" si="59"/>
        <v>0.65576669991411196</v>
      </c>
      <c r="FQ18" s="39">
        <f t="shared" si="59"/>
        <v>0.65414019322063666</v>
      </c>
      <c r="FR18" s="39">
        <f t="shared" si="59"/>
        <v>0.64975107515059705</v>
      </c>
      <c r="FS18" s="39">
        <f t="shared" si="59"/>
        <v>0.64393280137322451</v>
      </c>
      <c r="FT18" s="39">
        <f t="shared" si="59"/>
        <v>0.63394003383509556</v>
      </c>
      <c r="FU18" s="39">
        <f t="shared" si="59"/>
        <v>0.62000712879959952</v>
      </c>
      <c r="FV18" s="39">
        <f t="shared" si="59"/>
        <v>0.61210261030798141</v>
      </c>
      <c r="FW18" s="39">
        <f t="shared" si="59"/>
        <v>0.99999999999999989</v>
      </c>
      <c r="FX18" s="39">
        <f t="shared" si="59"/>
        <v>0.61129481027994215</v>
      </c>
      <c r="FY18" s="39">
        <f t="shared" si="59"/>
        <v>0.61481723567239954</v>
      </c>
      <c r="FZ18" s="39">
        <f t="shared" si="59"/>
        <v>0.63091376611933037</v>
      </c>
      <c r="GA18" s="39">
        <f t="shared" si="59"/>
        <v>0.64272782067315626</v>
      </c>
      <c r="GB18" s="39">
        <f t="shared" si="59"/>
        <v>0.6508629795591816</v>
      </c>
      <c r="GC18" s="39">
        <f t="shared" si="59"/>
        <v>0.6567335179708752</v>
      </c>
      <c r="GD18" s="39">
        <f t="shared" si="59"/>
        <v>0.66089037118657057</v>
      </c>
      <c r="GE18" s="39">
        <f t="shared" si="59"/>
        <v>0.66334803112541918</v>
      </c>
      <c r="GF18" s="39">
        <f t="shared" si="59"/>
        <v>0.66428246486920595</v>
      </c>
      <c r="GG18" s="39">
        <f t="shared" si="59"/>
        <v>0.66582976950797967</v>
      </c>
      <c r="GH18" s="39">
        <f t="shared" si="59"/>
        <v>0.66378266554697318</v>
      </c>
      <c r="GI18" s="39">
        <f t="shared" si="59"/>
        <v>0.99999999999999989</v>
      </c>
      <c r="GJ18" s="39">
        <f>C18</f>
        <v>8</v>
      </c>
      <c r="GK18" s="39">
        <f t="shared" ref="GK18:GK82" si="60">20*LOG(FK18)</f>
        <v>-9.6432746655328714E-16</v>
      </c>
      <c r="GL18" s="39">
        <f t="shared" ref="GL18:HI28" si="61">20*LOG(FL18)</f>
        <v>-3.6833773783027142</v>
      </c>
      <c r="GM18" s="39">
        <f t="shared" si="61"/>
        <v>-3.7210651778529384</v>
      </c>
      <c r="GN18" s="39">
        <f t="shared" si="61"/>
        <v>-3.6855752971317868</v>
      </c>
      <c r="GO18" s="39">
        <f t="shared" si="61"/>
        <v>-3.6755042878345523</v>
      </c>
      <c r="GP18" s="39">
        <f t="shared" si="61"/>
        <v>-3.6650128149596632</v>
      </c>
      <c r="GQ18" s="39">
        <f t="shared" si="61"/>
        <v>-3.6865833020986685</v>
      </c>
      <c r="GR18" s="39">
        <f t="shared" si="61"/>
        <v>-3.7450598638853538</v>
      </c>
      <c r="GS18" s="39">
        <f t="shared" si="61"/>
        <v>-3.8231890352732605</v>
      </c>
      <c r="GT18" s="39">
        <f t="shared" si="61"/>
        <v>-3.9590364261577449</v>
      </c>
      <c r="GU18" s="39">
        <f t="shared" si="61"/>
        <v>-4.1520663396952511</v>
      </c>
      <c r="GV18" s="39">
        <f t="shared" si="61"/>
        <v>-4.2635153690119978</v>
      </c>
      <c r="GW18" s="39">
        <f t="shared" si="61"/>
        <v>-9.6432746655328714E-16</v>
      </c>
      <c r="GX18" s="39">
        <f t="shared" si="61"/>
        <v>-4.2749858246379322</v>
      </c>
      <c r="GY18" s="39">
        <f t="shared" si="61"/>
        <v>-4.2250793214129132</v>
      </c>
      <c r="GZ18" s="39">
        <f t="shared" si="61"/>
        <v>-4.0005999294698702</v>
      </c>
      <c r="HA18" s="39">
        <f t="shared" si="61"/>
        <v>-3.83945802222653</v>
      </c>
      <c r="HB18" s="39">
        <f t="shared" si="61"/>
        <v>-3.7302085999013235</v>
      </c>
      <c r="HC18" s="39">
        <f t="shared" si="61"/>
        <v>-3.6522163577163043</v>
      </c>
      <c r="HD18" s="39">
        <f t="shared" si="61"/>
        <v>-3.5974115103596653</v>
      </c>
      <c r="HE18" s="39">
        <f t="shared" si="61"/>
        <v>-3.5651711109443633</v>
      </c>
      <c r="HF18" s="39">
        <f t="shared" si="61"/>
        <v>-3.5529442304420735</v>
      </c>
      <c r="HG18" s="39">
        <f t="shared" si="61"/>
        <v>-3.5327358254009096</v>
      </c>
      <c r="HH18" s="39">
        <f t="shared" si="61"/>
        <v>-3.5594818645680144</v>
      </c>
      <c r="HI18" s="39">
        <f t="shared" si="61"/>
        <v>-9.6432746655328714E-16</v>
      </c>
    </row>
    <row r="19" spans="1:217" s="39" customFormat="1">
      <c r="A19" s="20"/>
      <c r="B19" s="184"/>
      <c r="C19" s="40">
        <v>8.0500000000000007</v>
      </c>
      <c r="D19" s="41"/>
      <c r="E19" s="42">
        <v>4.641</v>
      </c>
      <c r="F19" s="42">
        <v>4.6920000000000002</v>
      </c>
      <c r="G19" s="42">
        <v>4.6619999999999999</v>
      </c>
      <c r="H19" s="42">
        <v>4.6559999999999997</v>
      </c>
      <c r="I19" s="42">
        <v>4.6429999999999998</v>
      </c>
      <c r="J19" s="42">
        <v>4.6500000000000004</v>
      </c>
      <c r="K19" s="42">
        <v>4.6970000000000001</v>
      </c>
      <c r="L19" s="42">
        <v>4.7889999999999997</v>
      </c>
      <c r="M19" s="42">
        <v>4.91</v>
      </c>
      <c r="N19" s="42">
        <v>5.0960000000000001</v>
      </c>
      <c r="O19" s="43">
        <v>5.2069999999999999</v>
      </c>
      <c r="P19" s="20"/>
      <c r="Q19" s="41">
        <v>5.2149999999999999</v>
      </c>
      <c r="R19" s="42">
        <v>5.173</v>
      </c>
      <c r="S19" s="42">
        <v>4.9480000000000004</v>
      </c>
      <c r="T19" s="42">
        <v>4.7990000000000004</v>
      </c>
      <c r="U19" s="42">
        <v>4.6840000000000002</v>
      </c>
      <c r="V19" s="42">
        <v>4.6020000000000003</v>
      </c>
      <c r="W19" s="42">
        <v>4.5469999999999997</v>
      </c>
      <c r="X19" s="42">
        <v>4.5119999999999996</v>
      </c>
      <c r="Y19" s="42">
        <v>4.4880000000000004</v>
      </c>
      <c r="Z19" s="42">
        <v>4.4530000000000003</v>
      </c>
      <c r="AA19" s="42">
        <v>4.4800000000000004</v>
      </c>
      <c r="AB19" s="43"/>
      <c r="AD19" s="20"/>
      <c r="AE19" s="184"/>
      <c r="AF19" s="40">
        <v>8.0500000000000007</v>
      </c>
      <c r="AG19" s="41"/>
      <c r="AH19" s="42">
        <v>-7.7679999999999997E-3</v>
      </c>
      <c r="AI19" s="42">
        <v>2.3289999999999999E-3</v>
      </c>
      <c r="AJ19" s="42">
        <v>1.753E-2</v>
      </c>
      <c r="AK19" s="42">
        <v>2.9479999999999999E-2</v>
      </c>
      <c r="AL19" s="42">
        <v>4.2160000000000003E-2</v>
      </c>
      <c r="AM19" s="42">
        <v>8.1750000000000003E-2</v>
      </c>
      <c r="AN19" s="42">
        <v>0.1484</v>
      </c>
      <c r="AO19" s="42">
        <v>0.222</v>
      </c>
      <c r="AP19" s="42">
        <v>0.31140000000000001</v>
      </c>
      <c r="AQ19" s="42">
        <v>0.41339999999999999</v>
      </c>
      <c r="AR19" s="43">
        <v>0.4597</v>
      </c>
      <c r="AS19" s="20"/>
      <c r="AT19" s="41">
        <v>0.46239999999999998</v>
      </c>
      <c r="AU19" s="42">
        <v>0.43490000000000001</v>
      </c>
      <c r="AV19" s="42">
        <v>0.3296</v>
      </c>
      <c r="AW19" s="42">
        <v>0.22309999999999999</v>
      </c>
      <c r="AX19" s="42">
        <v>0.12920000000000001</v>
      </c>
      <c r="AY19" s="42">
        <v>5.5870000000000003E-2</v>
      </c>
      <c r="AZ19" s="42">
        <v>4.9630000000000004E-3</v>
      </c>
      <c r="BA19" s="42">
        <v>-1.1730000000000001E-2</v>
      </c>
      <c r="BB19" s="42">
        <v>-1.8880000000000001E-2</v>
      </c>
      <c r="BC19" s="42">
        <v>-2.63E-2</v>
      </c>
      <c r="BD19" s="42">
        <v>-2.128E-2</v>
      </c>
      <c r="BE19" s="43"/>
      <c r="BH19" s="118" t="str">
        <f t="shared" ref="BH19:BH82" si="62">COMPLEX(D19,AG19)</f>
        <v>0</v>
      </c>
      <c r="BI19" s="118" t="str">
        <f t="shared" ref="BI19:BI82" si="63">COMPLEX(E19,AH19)</f>
        <v>4.641-0.007768i</v>
      </c>
      <c r="BJ19" s="118" t="str">
        <f t="shared" si="36"/>
        <v>4.692+0.002329i</v>
      </c>
      <c r="BK19" s="118" t="str">
        <f t="shared" si="36"/>
        <v>4.662+0.01753i</v>
      </c>
      <c r="BL19" s="118" t="str">
        <f t="shared" si="36"/>
        <v>4.656+0.02948i</v>
      </c>
      <c r="BM19" s="118" t="str">
        <f t="shared" si="37"/>
        <v>4.643+0.04216i</v>
      </c>
      <c r="BN19" s="118" t="str">
        <f t="shared" si="37"/>
        <v>4.65+0.08175i</v>
      </c>
      <c r="BO19" s="118" t="str">
        <f t="shared" si="38"/>
        <v>4.697+0.1484i</v>
      </c>
      <c r="BP19" s="118" t="str">
        <f t="shared" si="39"/>
        <v>4.789+0.222i</v>
      </c>
      <c r="BQ19" s="118" t="str">
        <f t="shared" si="40"/>
        <v>4.91+0.3114i</v>
      </c>
      <c r="BR19" s="118" t="str">
        <f t="shared" si="41"/>
        <v>5.096+0.4134i</v>
      </c>
      <c r="BS19" s="118" t="str">
        <f t="shared" si="41"/>
        <v>5.207+0.4597i</v>
      </c>
      <c r="BT19" s="118" t="str">
        <f t="shared" si="42"/>
        <v>0</v>
      </c>
      <c r="BU19" s="118" t="str">
        <f t="shared" ref="BU19:BU82" si="64">COMPLEX(Q19,AT19)</f>
        <v>5.215+0.4624i</v>
      </c>
      <c r="BV19" s="118" t="str">
        <f t="shared" ref="BV19:BV82" si="65">COMPLEX(R19,AU19)</f>
        <v>5.173+0.4349i</v>
      </c>
      <c r="BW19" s="118" t="str">
        <f t="shared" ref="BW19:BW82" si="66">COMPLEX(S19,AV19)</f>
        <v>4.948+0.3296i</v>
      </c>
      <c r="BX19" s="118" t="str">
        <f t="shared" ref="BX19:BX82" si="67">COMPLEX(T19,AW19)</f>
        <v>4.799+0.2231i</v>
      </c>
      <c r="BY19" s="118" t="str">
        <f t="shared" ref="BY19:BY82" si="68">COMPLEX(U19,AX19)</f>
        <v>4.684+0.1292i</v>
      </c>
      <c r="BZ19" s="118" t="str">
        <f t="shared" ref="BZ19:BZ82" si="69">COMPLEX(V19,AY19)</f>
        <v>4.602+0.05587i</v>
      </c>
      <c r="CA19" s="118" t="str">
        <f t="shared" ref="CA19:CA82" si="70">COMPLEX(W19,AZ19)</f>
        <v>4.547+0.004963i</v>
      </c>
      <c r="CB19" s="118" t="str">
        <f t="shared" ref="CB19:CB82" si="71">COMPLEX(X19,BA19)</f>
        <v>4.512-0.01173i</v>
      </c>
      <c r="CC19" s="118" t="str">
        <f t="shared" ref="CC19:CC82" si="72">COMPLEX(Y19,BB19)</f>
        <v>4.488-0.01888i</v>
      </c>
      <c r="CD19" s="118" t="str">
        <f t="shared" ref="CD19:CD82" si="73">COMPLEX(Z19,BC19)</f>
        <v>4.453-0.0263i</v>
      </c>
      <c r="CE19" s="118" t="str">
        <f t="shared" ref="CE19:CE82" si="74">COMPLEX(AA19,BD19)</f>
        <v>4.48-0.02128i</v>
      </c>
      <c r="CF19" s="118" t="str">
        <f t="shared" ref="CF19:CF82" si="75">COMPLEX(AB19,BE19)</f>
        <v>0</v>
      </c>
      <c r="CG19" s="118" t="str">
        <f t="shared" ref="CG19:CG82" si="76">COMPLEX(AC19,BF19)</f>
        <v>0</v>
      </c>
      <c r="CH19" s="39">
        <f t="shared" ref="CH19:CH82" si="77">AF19*1000000000</f>
        <v>8050000000.000001</v>
      </c>
      <c r="CI19" s="121">
        <f t="shared" ref="CI19:CI82" si="78">1/(2*3.141*CH19*$CL$15)</f>
        <v>2.2333534370203187</v>
      </c>
      <c r="CJ19" s="121" t="str">
        <f t="shared" ref="CJ19:CJ82" si="79">IMPRODUCT(BH19, $CI19)</f>
        <v>0</v>
      </c>
      <c r="CK19" s="121" t="str">
        <f t="shared" si="55"/>
        <v>10.3649933012113-0.0173486894987738i</v>
      </c>
      <c r="CL19" s="121" t="str">
        <f t="shared" si="55"/>
        <v>10.4788943264993+0.00520148015482032i</v>
      </c>
      <c r="CM19" s="121" t="str">
        <f t="shared" si="55"/>
        <v>10.4118937233887+0.0391506857509662i</v>
      </c>
      <c r="CN19" s="121" t="str">
        <f t="shared" si="55"/>
        <v>10.3984936027666+0.065839259323359i</v>
      </c>
      <c r="CO19" s="121" t="str">
        <f t="shared" si="55"/>
        <v>10.3694600080853+0.0941581809047767i</v>
      </c>
      <c r="CP19" s="121" t="str">
        <f t="shared" si="55"/>
        <v>10.3850934821445+0.182576643476411i</v>
      </c>
      <c r="CQ19" s="121" t="str">
        <f t="shared" si="55"/>
        <v>10.4900610936844+0.331429650053815i</v>
      </c>
      <c r="CR19" s="121" t="str">
        <f t="shared" si="55"/>
        <v>10.6955296098903+0.495804463018511i</v>
      </c>
      <c r="CS19" s="121" t="str">
        <f t="shared" si="55"/>
        <v>10.9657653757698+0.695466260288127i</v>
      </c>
      <c r="CT19" s="121" t="str">
        <f t="shared" si="55"/>
        <v>11.3811691150555+0.9232683108642i</v>
      </c>
      <c r="CU19" s="121" t="str">
        <f t="shared" si="55"/>
        <v>11.6290713465648+1.02667257499824i</v>
      </c>
      <c r="CV19" s="121" t="str">
        <f t="shared" si="55"/>
        <v>0</v>
      </c>
      <c r="CW19" s="121" t="str">
        <f t="shared" si="55"/>
        <v>11.646938174061+1.0327026292782i</v>
      </c>
      <c r="CX19" s="121" t="str">
        <f t="shared" si="55"/>
        <v>11.5531373297061+0.971285409760137i</v>
      </c>
      <c r="CY19" s="121" t="str">
        <f t="shared" si="55"/>
        <v>11.0506328063765+0.736113292841897i</v>
      </c>
      <c r="CZ19" s="121" t="str">
        <f t="shared" si="55"/>
        <v>10.7178631442605+0.498261151799233i</v>
      </c>
      <c r="DA19" s="121" t="str">
        <f t="shared" si="55"/>
        <v>10.4610274990032+0.288549264063025i</v>
      </c>
      <c r="DB19" s="121" t="str">
        <f t="shared" si="55"/>
        <v>10.2778925171675+0.124777456526325i</v>
      </c>
      <c r="DC19" s="121" t="str">
        <f t="shared" si="55"/>
        <v>10.1550580781314+0.0110841331079318i</v>
      </c>
      <c r="DD19" s="121" t="str">
        <f t="shared" si="55"/>
        <v>10.0768907078357-0.0261972358162483i</v>
      </c>
      <c r="DE19" s="121" t="str">
        <f t="shared" si="55"/>
        <v>10.0232902253472-0.0421657128909436i</v>
      </c>
      <c r="DF19" s="121" t="str">
        <f t="shared" si="55"/>
        <v>9.94512285505148-0.0587371953936344i</v>
      </c>
      <c r="DG19" s="121" t="str">
        <f t="shared" ref="DG19:DG82" si="80">IMPRODUCT(CE19, $CI19)</f>
        <v>10.005423397851-0.0475257611397924i</v>
      </c>
      <c r="DH19" s="121" t="str">
        <f t="shared" ref="DH19:DH82" si="81">IMPRODUCT(CF19, $CI19)</f>
        <v>0</v>
      </c>
      <c r="DI19" s="121"/>
      <c r="DK19" s="39">
        <f t="shared" ref="DK19:DK82" si="82">IMREAL(CJ19)</f>
        <v>0</v>
      </c>
      <c r="DL19" s="39">
        <f t="shared" si="57"/>
        <v>10.3649933012113</v>
      </c>
      <c r="DM19" s="39">
        <f t="shared" si="57"/>
        <v>10.478894326499301</v>
      </c>
      <c r="DN19" s="39">
        <f t="shared" si="57"/>
        <v>10.411893723388699</v>
      </c>
      <c r="DO19" s="39">
        <f t="shared" si="57"/>
        <v>10.3984936027666</v>
      </c>
      <c r="DP19" s="39">
        <f t="shared" si="57"/>
        <v>10.3694600080853</v>
      </c>
      <c r="DQ19" s="39">
        <f t="shared" si="57"/>
        <v>10.3850934821445</v>
      </c>
      <c r="DR19" s="39">
        <f t="shared" si="57"/>
        <v>10.4900610936844</v>
      </c>
      <c r="DS19" s="39">
        <f t="shared" si="57"/>
        <v>10.695529609890301</v>
      </c>
      <c r="DT19" s="39">
        <f t="shared" si="57"/>
        <v>10.9657653757698</v>
      </c>
      <c r="DU19" s="39">
        <f t="shared" si="57"/>
        <v>11.381169115055499</v>
      </c>
      <c r="DV19" s="39">
        <f t="shared" si="57"/>
        <v>11.6290713465648</v>
      </c>
      <c r="DW19" s="39">
        <f t="shared" si="57"/>
        <v>0</v>
      </c>
      <c r="DX19" s="39">
        <f t="shared" si="57"/>
        <v>11.646938174061001</v>
      </c>
      <c r="DY19" s="39">
        <f t="shared" si="57"/>
        <v>11.5531373297061</v>
      </c>
      <c r="DZ19" s="39">
        <f t="shared" si="57"/>
        <v>11.0506328063765</v>
      </c>
      <c r="EA19" s="39">
        <f t="shared" si="57"/>
        <v>10.7178631442605</v>
      </c>
      <c r="EB19" s="39">
        <f t="shared" si="57"/>
        <v>10.461027499003199</v>
      </c>
      <c r="EC19" s="39">
        <f t="shared" si="57"/>
        <v>10.2778925171675</v>
      </c>
      <c r="ED19" s="39">
        <f t="shared" si="57"/>
        <v>10.1550580781314</v>
      </c>
      <c r="EE19" s="39">
        <f t="shared" si="57"/>
        <v>10.0768907078357</v>
      </c>
      <c r="EF19" s="39">
        <f t="shared" si="57"/>
        <v>10.0232902253472</v>
      </c>
      <c r="EG19" s="39">
        <f t="shared" si="57"/>
        <v>9.9451228550514799</v>
      </c>
      <c r="EH19" s="39">
        <f t="shared" si="57"/>
        <v>10.005423397851001</v>
      </c>
      <c r="EI19" s="39">
        <f t="shared" si="57"/>
        <v>0</v>
      </c>
      <c r="EK19" s="39">
        <f>IMAGINARY(CJ19)</f>
        <v>0</v>
      </c>
      <c r="EL19" s="39">
        <f t="shared" si="58"/>
        <v>-1.7348689498773801E-2</v>
      </c>
      <c r="EM19" s="39">
        <f t="shared" si="58"/>
        <v>5.2014801548203203E-3</v>
      </c>
      <c r="EN19" s="39">
        <f t="shared" si="58"/>
        <v>3.9150685750966203E-2</v>
      </c>
      <c r="EO19" s="39">
        <f t="shared" si="58"/>
        <v>6.5839259323359003E-2</v>
      </c>
      <c r="EP19" s="39">
        <f t="shared" si="58"/>
        <v>9.4158180904776706E-2</v>
      </c>
      <c r="EQ19" s="39">
        <f t="shared" si="58"/>
        <v>0.182576643476411</v>
      </c>
      <c r="ER19" s="39">
        <f t="shared" si="58"/>
        <v>0.33142965005381497</v>
      </c>
      <c r="ES19" s="39">
        <f t="shared" si="58"/>
        <v>0.495804463018511</v>
      </c>
      <c r="ET19" s="39">
        <f t="shared" si="58"/>
        <v>0.69546626028812697</v>
      </c>
      <c r="EU19" s="39">
        <f t="shared" si="58"/>
        <v>0.92326831086420003</v>
      </c>
      <c r="EV19" s="39">
        <f t="shared" si="58"/>
        <v>1.0266725749982399</v>
      </c>
      <c r="EW19" s="39">
        <f t="shared" si="58"/>
        <v>0</v>
      </c>
      <c r="EX19" s="39">
        <f t="shared" si="58"/>
        <v>1.0327026292782</v>
      </c>
      <c r="EY19" s="39">
        <f t="shared" si="58"/>
        <v>0.971285409760137</v>
      </c>
      <c r="EZ19" s="39">
        <f t="shared" si="58"/>
        <v>0.73611329284189697</v>
      </c>
      <c r="FA19" s="39">
        <f t="shared" si="58"/>
        <v>0.49826115179923303</v>
      </c>
      <c r="FB19" s="39">
        <f t="shared" si="58"/>
        <v>0.288549264063025</v>
      </c>
      <c r="FC19" s="39">
        <f t="shared" si="58"/>
        <v>0.12477745652632501</v>
      </c>
      <c r="FD19" s="39">
        <f t="shared" si="58"/>
        <v>1.10841331079318E-2</v>
      </c>
      <c r="FE19" s="39">
        <f t="shared" si="58"/>
        <v>-2.6197235816248301E-2</v>
      </c>
      <c r="FF19" s="39">
        <f t="shared" si="58"/>
        <v>-4.2165712890943598E-2</v>
      </c>
      <c r="FG19" s="39">
        <f t="shared" si="58"/>
        <v>-5.8737195393634402E-2</v>
      </c>
      <c r="FH19" s="39">
        <f t="shared" si="58"/>
        <v>-4.75257611397924E-2</v>
      </c>
      <c r="FI19" s="39">
        <f t="shared" si="58"/>
        <v>0</v>
      </c>
      <c r="FK19" s="39">
        <f t="shared" ref="FK19:FK82" si="83">(SQRT((DK19-$FK$15)^2 + EK19^2))/(SQRT(DK19+$FK$15)^2+EK19^2)</f>
        <v>0.99999999999999989</v>
      </c>
      <c r="FL19" s="39">
        <f t="shared" si="59"/>
        <v>0.65658605610302267</v>
      </c>
      <c r="FM19" s="39">
        <f t="shared" si="59"/>
        <v>0.65346909489728711</v>
      </c>
      <c r="FN19" s="39">
        <f t="shared" si="59"/>
        <v>0.65528687792487184</v>
      </c>
      <c r="FO19" s="39">
        <f t="shared" si="59"/>
        <v>0.65562428398526995</v>
      </c>
      <c r="FP19" s="39">
        <f t="shared" si="59"/>
        <v>0.65637215574969576</v>
      </c>
      <c r="FQ19" s="39">
        <f t="shared" si="59"/>
        <v>0.65568285610235044</v>
      </c>
      <c r="FR19" s="39">
        <f t="shared" si="59"/>
        <v>0.65200313218582451</v>
      </c>
      <c r="FS19" s="39">
        <f t="shared" si="59"/>
        <v>0.64500698354284103</v>
      </c>
      <c r="FT19" s="39">
        <f t="shared" si="59"/>
        <v>0.63532605770313821</v>
      </c>
      <c r="FU19" s="39">
        <f t="shared" si="59"/>
        <v>0.62072368836853165</v>
      </c>
      <c r="FV19" s="39">
        <f t="shared" si="59"/>
        <v>0.61236033620849306</v>
      </c>
      <c r="FW19" s="39">
        <f t="shared" si="59"/>
        <v>0.99999999999999989</v>
      </c>
      <c r="FX19" s="39">
        <f t="shared" si="59"/>
        <v>0.61178240698929987</v>
      </c>
      <c r="FY19" s="39">
        <f t="shared" si="59"/>
        <v>0.61538021210092153</v>
      </c>
      <c r="FZ19" s="39">
        <f t="shared" si="59"/>
        <v>0.63248488620741394</v>
      </c>
      <c r="GA19" s="39">
        <f t="shared" si="59"/>
        <v>0.64437907522476123</v>
      </c>
      <c r="GB19" s="39">
        <f t="shared" si="59"/>
        <v>0.65307606334911805</v>
      </c>
      <c r="GC19" s="39">
        <f t="shared" si="59"/>
        <v>0.65881610027837512</v>
      </c>
      <c r="GD19" s="39">
        <f t="shared" si="59"/>
        <v>0.66236927299529036</v>
      </c>
      <c r="GE19" s="39">
        <f t="shared" si="59"/>
        <v>0.66452609906990034</v>
      </c>
      <c r="GF19" s="39">
        <f t="shared" si="59"/>
        <v>0.66600060989391996</v>
      </c>
      <c r="GG19" s="39">
        <f t="shared" si="59"/>
        <v>0.66815469101459035</v>
      </c>
      <c r="GH19" s="39">
        <f t="shared" si="59"/>
        <v>0.66649141314652194</v>
      </c>
      <c r="GI19" s="39">
        <f t="shared" si="59"/>
        <v>0.99999999999999989</v>
      </c>
      <c r="GJ19" s="39">
        <f t="shared" ref="GJ19:GJ82" si="84">C19</f>
        <v>8.0500000000000007</v>
      </c>
      <c r="GK19" s="39">
        <f t="shared" si="60"/>
        <v>-9.6432746655328714E-16</v>
      </c>
      <c r="GL19" s="39">
        <f t="shared" si="61"/>
        <v>-3.6541668921340613</v>
      </c>
      <c r="GM19" s="39">
        <f t="shared" si="61"/>
        <v>-3.6954989415601913</v>
      </c>
      <c r="GN19" s="39">
        <f t="shared" si="61"/>
        <v>-3.6713705734845332</v>
      </c>
      <c r="GO19" s="39">
        <f t="shared" si="61"/>
        <v>-3.6668993752009253</v>
      </c>
      <c r="GP19" s="39">
        <f t="shared" si="61"/>
        <v>-3.6569970124870252</v>
      </c>
      <c r="GQ19" s="39">
        <f t="shared" si="61"/>
        <v>-3.6661234304514241</v>
      </c>
      <c r="GR19" s="39">
        <f t="shared" si="61"/>
        <v>-3.7150063587434214</v>
      </c>
      <c r="GS19" s="39">
        <f t="shared" si="61"/>
        <v>-3.8087116639550747</v>
      </c>
      <c r="GT19" s="39">
        <f t="shared" si="61"/>
        <v>-3.9400666368929063</v>
      </c>
      <c r="GU19" s="39">
        <f t="shared" si="61"/>
        <v>-4.1420336106927884</v>
      </c>
      <c r="GV19" s="39">
        <f t="shared" si="61"/>
        <v>-4.2598589435266181</v>
      </c>
      <c r="GW19" s="39">
        <f t="shared" si="61"/>
        <v>-9.6432746655328714E-16</v>
      </c>
      <c r="GX19" s="39">
        <f t="shared" si="61"/>
        <v>-4.2680603233368908</v>
      </c>
      <c r="GY19" s="39">
        <f t="shared" si="61"/>
        <v>-4.2171294569790598</v>
      </c>
      <c r="GZ19" s="39">
        <f t="shared" si="61"/>
        <v>-3.9789969576719648</v>
      </c>
      <c r="HA19" s="39">
        <f t="shared" si="61"/>
        <v>-3.8171714153968028</v>
      </c>
      <c r="HB19" s="39">
        <f t="shared" si="61"/>
        <v>-3.7007246756009953</v>
      </c>
      <c r="HC19" s="39">
        <f t="shared" si="61"/>
        <v>-3.624715919960189</v>
      </c>
      <c r="HD19" s="39">
        <f t="shared" si="61"/>
        <v>-3.5779964495272401</v>
      </c>
      <c r="HE19" s="39">
        <f t="shared" si="61"/>
        <v>-3.5497591519282361</v>
      </c>
      <c r="HF19" s="39">
        <f t="shared" si="61"/>
        <v>-3.5305074624365402</v>
      </c>
      <c r="HG19" s="39">
        <f t="shared" si="61"/>
        <v>-3.5024595625693484</v>
      </c>
      <c r="HH19" s="39">
        <f t="shared" si="61"/>
        <v>-3.5241088303919481</v>
      </c>
      <c r="HI19" s="39">
        <f t="shared" si="61"/>
        <v>-9.6432746655328714E-16</v>
      </c>
    </row>
    <row r="20" spans="1:217" s="39" customFormat="1">
      <c r="A20" s="20"/>
      <c r="B20" s="184"/>
      <c r="C20" s="40">
        <v>8.1</v>
      </c>
      <c r="D20" s="41"/>
      <c r="E20" s="42">
        <v>4.6500000000000004</v>
      </c>
      <c r="F20" s="42">
        <v>4.6959999999999997</v>
      </c>
      <c r="G20" s="42">
        <v>4.6609999999999996</v>
      </c>
      <c r="H20" s="42">
        <v>4.6559999999999997</v>
      </c>
      <c r="I20" s="42">
        <v>4.6360000000000001</v>
      </c>
      <c r="J20" s="42">
        <v>4.6440000000000001</v>
      </c>
      <c r="K20" s="42">
        <v>4.6870000000000003</v>
      </c>
      <c r="L20" s="42">
        <v>4.7699999999999996</v>
      </c>
      <c r="M20" s="42">
        <v>4.899</v>
      </c>
      <c r="N20" s="42">
        <v>5.0780000000000003</v>
      </c>
      <c r="O20" s="43">
        <v>5.1890000000000001</v>
      </c>
      <c r="P20" s="20"/>
      <c r="Q20" s="41">
        <v>5.1970000000000001</v>
      </c>
      <c r="R20" s="42">
        <v>5.1529999999999996</v>
      </c>
      <c r="S20" s="42">
        <v>4.9400000000000004</v>
      </c>
      <c r="T20" s="42">
        <v>4.7839999999999998</v>
      </c>
      <c r="U20" s="42">
        <v>4.6689999999999996</v>
      </c>
      <c r="V20" s="42">
        <v>4.5979999999999999</v>
      </c>
      <c r="W20" s="42">
        <v>4.5410000000000004</v>
      </c>
      <c r="X20" s="42">
        <v>4.51</v>
      </c>
      <c r="Y20" s="42">
        <v>4.4880000000000004</v>
      </c>
      <c r="Z20" s="42">
        <v>4.4589999999999996</v>
      </c>
      <c r="AA20" s="42">
        <v>4.4930000000000003</v>
      </c>
      <c r="AB20" s="43"/>
      <c r="AD20" s="20"/>
      <c r="AE20" s="184"/>
      <c r="AF20" s="40">
        <v>8.1</v>
      </c>
      <c r="AG20" s="41"/>
      <c r="AH20" s="42">
        <v>8.4259999999999995E-3</v>
      </c>
      <c r="AI20" s="42">
        <v>1.048E-2</v>
      </c>
      <c r="AJ20" s="42">
        <v>2.4119999999999999E-2</v>
      </c>
      <c r="AK20" s="42">
        <v>3.4750000000000003E-2</v>
      </c>
      <c r="AL20" s="42">
        <v>4.8469999999999999E-2</v>
      </c>
      <c r="AM20" s="42">
        <v>9.1039999999999996E-2</v>
      </c>
      <c r="AN20" s="42">
        <v>0.1547</v>
      </c>
      <c r="AO20" s="42">
        <v>0.22919999999999999</v>
      </c>
      <c r="AP20" s="42">
        <v>0.3236</v>
      </c>
      <c r="AQ20" s="42">
        <v>0.42309999999999998</v>
      </c>
      <c r="AR20" s="43">
        <v>0.46879999999999999</v>
      </c>
      <c r="AS20" s="20"/>
      <c r="AT20" s="41">
        <v>0.47139999999999999</v>
      </c>
      <c r="AU20" s="42">
        <v>0.44390000000000002</v>
      </c>
      <c r="AV20" s="42">
        <v>0.34150000000000003</v>
      </c>
      <c r="AW20" s="42">
        <v>0.23710000000000001</v>
      </c>
      <c r="AX20" s="42">
        <v>0.13450000000000001</v>
      </c>
      <c r="AY20" s="42">
        <v>6.5269999999999995E-2</v>
      </c>
      <c r="AZ20" s="42">
        <v>1.8270000000000002E-2</v>
      </c>
      <c r="BA20" s="42">
        <v>-5.3569999999999998E-3</v>
      </c>
      <c r="BB20" s="42">
        <v>-1.2760000000000001E-2</v>
      </c>
      <c r="BC20" s="42">
        <v>-1.9709999999999998E-2</v>
      </c>
      <c r="BD20" s="42">
        <v>-7.1770000000000002E-3</v>
      </c>
      <c r="BE20" s="43"/>
      <c r="BH20" s="118" t="str">
        <f t="shared" si="62"/>
        <v>0</v>
      </c>
      <c r="BI20" s="118" t="str">
        <f t="shared" si="63"/>
        <v>4.65+0.008426i</v>
      </c>
      <c r="BJ20" s="118" t="str">
        <f t="shared" si="36"/>
        <v>4.696+0.01048i</v>
      </c>
      <c r="BK20" s="118" t="str">
        <f t="shared" si="36"/>
        <v>4.661+0.02412i</v>
      </c>
      <c r="BL20" s="118" t="str">
        <f t="shared" si="36"/>
        <v>4.656+0.03475i</v>
      </c>
      <c r="BM20" s="118" t="str">
        <f t="shared" si="37"/>
        <v>4.636+0.04847i</v>
      </c>
      <c r="BN20" s="118" t="str">
        <f t="shared" si="37"/>
        <v>4.644+0.09104i</v>
      </c>
      <c r="BO20" s="118" t="str">
        <f t="shared" si="38"/>
        <v>4.687+0.1547i</v>
      </c>
      <c r="BP20" s="118" t="str">
        <f t="shared" si="39"/>
        <v>4.77+0.2292i</v>
      </c>
      <c r="BQ20" s="118" t="str">
        <f t="shared" si="40"/>
        <v>4.899+0.3236i</v>
      </c>
      <c r="BR20" s="118" t="str">
        <f t="shared" si="41"/>
        <v>5.078+0.4231i</v>
      </c>
      <c r="BS20" s="118" t="str">
        <f t="shared" si="41"/>
        <v>5.189+0.4688i</v>
      </c>
      <c r="BT20" s="118" t="str">
        <f t="shared" si="42"/>
        <v>0</v>
      </c>
      <c r="BU20" s="118" t="str">
        <f t="shared" si="64"/>
        <v>5.197+0.4714i</v>
      </c>
      <c r="BV20" s="118" t="str">
        <f t="shared" si="65"/>
        <v>5.153+0.4439i</v>
      </c>
      <c r="BW20" s="118" t="str">
        <f t="shared" si="66"/>
        <v>4.94+0.3415i</v>
      </c>
      <c r="BX20" s="118" t="str">
        <f t="shared" si="67"/>
        <v>4.784+0.2371i</v>
      </c>
      <c r="BY20" s="118" t="str">
        <f t="shared" si="68"/>
        <v>4.669+0.1345i</v>
      </c>
      <c r="BZ20" s="118" t="str">
        <f t="shared" si="69"/>
        <v>4.598+0.06527i</v>
      </c>
      <c r="CA20" s="118" t="str">
        <f t="shared" si="70"/>
        <v>4.541+0.01827i</v>
      </c>
      <c r="CB20" s="118" t="str">
        <f t="shared" si="71"/>
        <v>4.51-0.005357i</v>
      </c>
      <c r="CC20" s="118" t="str">
        <f t="shared" si="72"/>
        <v>4.488-0.01276i</v>
      </c>
      <c r="CD20" s="118" t="str">
        <f t="shared" si="73"/>
        <v>4.459-0.01971i</v>
      </c>
      <c r="CE20" s="118" t="str">
        <f t="shared" si="74"/>
        <v>4.493-0.007177i</v>
      </c>
      <c r="CF20" s="118" t="str">
        <f t="shared" si="75"/>
        <v>0</v>
      </c>
      <c r="CG20" s="118" t="str">
        <f t="shared" si="76"/>
        <v>0</v>
      </c>
      <c r="CH20" s="39">
        <f t="shared" si="77"/>
        <v>8100000000</v>
      </c>
      <c r="CI20" s="121">
        <f t="shared" si="78"/>
        <v>2.2195673046930331</v>
      </c>
      <c r="CJ20" s="121" t="str">
        <f t="shared" si="79"/>
        <v>0</v>
      </c>
      <c r="CK20" s="121" t="str">
        <f t="shared" si="55"/>
        <v>10.3209879668226+0.0187020741093435i</v>
      </c>
      <c r="CL20" s="121" t="str">
        <f t="shared" si="55"/>
        <v>10.4230880628385+0.023261065353183i</v>
      </c>
      <c r="CM20" s="121" t="str">
        <f t="shared" si="55"/>
        <v>10.3454032071742+0.053535963389196i</v>
      </c>
      <c r="CN20" s="121" t="str">
        <f t="shared" si="55"/>
        <v>10.3343053706508+0.0771299638380829i</v>
      </c>
      <c r="CO20" s="121" t="str">
        <f t="shared" si="55"/>
        <v>10.2899140245569+0.107582427258471i</v>
      </c>
      <c r="CP20" s="121" t="str">
        <f t="shared" si="55"/>
        <v>10.3076705629944+0.202069407419254i</v>
      </c>
      <c r="CQ20" s="121" t="str">
        <f t="shared" si="55"/>
        <v>10.4031119570962+0.343367062036012i</v>
      </c>
      <c r="CR20" s="121" t="str">
        <f t="shared" si="55"/>
        <v>10.5873360433858+0.508724826235643i</v>
      </c>
      <c r="CS20" s="121" t="str">
        <f t="shared" si="55"/>
        <v>10.8736602256912+0.718251979798666i</v>
      </c>
      <c r="CT20" s="121" t="str">
        <f t="shared" si="55"/>
        <v>11.2709627732312+0.939098926615622i</v>
      </c>
      <c r="CU20" s="121" t="str">
        <f t="shared" si="55"/>
        <v>11.5173347440521+1.04053315244009i</v>
      </c>
      <c r="CV20" s="121" t="str">
        <f t="shared" si="55"/>
        <v>0</v>
      </c>
      <c r="CW20" s="121" t="str">
        <f t="shared" si="55"/>
        <v>11.5350912824897+1.0463040274323i</v>
      </c>
      <c r="CX20" s="121" t="str">
        <f t="shared" si="55"/>
        <v>11.4374303210832+0.985265926553237i</v>
      </c>
      <c r="CY20" s="121" t="str">
        <f t="shared" si="55"/>
        <v>10.9646624851836+0.757982234552671i</v>
      </c>
      <c r="CZ20" s="121" t="str">
        <f t="shared" si="55"/>
        <v>10.6184099856515+0.526259407942718i</v>
      </c>
      <c r="DA20" s="121" t="str">
        <f t="shared" si="55"/>
        <v>10.3631597456118+0.298531802481213i</v>
      </c>
      <c r="DB20" s="121" t="str">
        <f t="shared" si="55"/>
        <v>10.2055704669786+0.144871157977314i</v>
      </c>
      <c r="DC20" s="121" t="str">
        <f t="shared" si="55"/>
        <v>10.0790551306111+0.0405514946567417i</v>
      </c>
      <c r="DD20" s="121" t="str">
        <f t="shared" si="55"/>
        <v>10.0102485441656-0.0118902220512406i</v>
      </c>
      <c r="DE20" s="121" t="str">
        <f t="shared" si="55"/>
        <v>9.96141806346233-0.0283216788078831i</v>
      </c>
      <c r="DF20" s="121" t="str">
        <f t="shared" si="55"/>
        <v>9.89705061162623-0.0437476715754997i</v>
      </c>
      <c r="DG20" s="121" t="str">
        <f t="shared" si="80"/>
        <v>9.9725158999858-0.0159298345457819i</v>
      </c>
      <c r="DH20" s="121" t="str">
        <f t="shared" si="81"/>
        <v>0</v>
      </c>
      <c r="DI20" s="121"/>
      <c r="DK20" s="39">
        <f t="shared" si="82"/>
        <v>0</v>
      </c>
      <c r="DL20" s="39">
        <f t="shared" si="57"/>
        <v>10.320987966822599</v>
      </c>
      <c r="DM20" s="39">
        <f t="shared" si="57"/>
        <v>10.423088062838501</v>
      </c>
      <c r="DN20" s="39">
        <f t="shared" si="57"/>
        <v>10.345403207174201</v>
      </c>
      <c r="DO20" s="39">
        <f t="shared" si="57"/>
        <v>10.334305370650799</v>
      </c>
      <c r="DP20" s="39">
        <f t="shared" si="57"/>
        <v>10.2899140245569</v>
      </c>
      <c r="DQ20" s="39">
        <f t="shared" si="57"/>
        <v>10.307670562994399</v>
      </c>
      <c r="DR20" s="39">
        <f t="shared" si="57"/>
        <v>10.403111957096201</v>
      </c>
      <c r="DS20" s="39">
        <f t="shared" si="57"/>
        <v>10.5873360433858</v>
      </c>
      <c r="DT20" s="39">
        <f t="shared" si="57"/>
        <v>10.8736602256912</v>
      </c>
      <c r="DU20" s="39">
        <f t="shared" si="57"/>
        <v>11.270962773231201</v>
      </c>
      <c r="DV20" s="39">
        <f t="shared" si="57"/>
        <v>11.5173347440521</v>
      </c>
      <c r="DW20" s="39">
        <f t="shared" si="57"/>
        <v>0</v>
      </c>
      <c r="DX20" s="39">
        <f t="shared" si="57"/>
        <v>11.535091282489701</v>
      </c>
      <c r="DY20" s="39">
        <f t="shared" si="57"/>
        <v>11.4374303210832</v>
      </c>
      <c r="DZ20" s="39">
        <f t="shared" si="57"/>
        <v>10.964662485183601</v>
      </c>
      <c r="EA20" s="39">
        <f t="shared" si="57"/>
        <v>10.6184099856515</v>
      </c>
      <c r="EB20" s="39">
        <f t="shared" si="57"/>
        <v>10.363159745611799</v>
      </c>
      <c r="EC20" s="39">
        <f t="shared" si="57"/>
        <v>10.2055704669786</v>
      </c>
      <c r="ED20" s="39">
        <f t="shared" si="57"/>
        <v>10.079055130611099</v>
      </c>
      <c r="EE20" s="39">
        <f t="shared" si="57"/>
        <v>10.0102485441656</v>
      </c>
      <c r="EF20" s="39">
        <f t="shared" si="57"/>
        <v>9.9614180634623306</v>
      </c>
      <c r="EG20" s="39">
        <f t="shared" si="57"/>
        <v>9.8970506116262307</v>
      </c>
      <c r="EH20" s="39">
        <f t="shared" si="57"/>
        <v>9.9725158999857992</v>
      </c>
      <c r="EI20" s="39">
        <f t="shared" si="57"/>
        <v>0</v>
      </c>
      <c r="EK20" s="39">
        <f t="shared" ref="EK20:EK82" si="85">IMAGINARY(CJ20)</f>
        <v>0</v>
      </c>
      <c r="EL20" s="39">
        <f t="shared" si="58"/>
        <v>1.8702074109343499E-2</v>
      </c>
      <c r="EM20" s="39">
        <f t="shared" si="58"/>
        <v>2.3261065353183001E-2</v>
      </c>
      <c r="EN20" s="39">
        <f t="shared" si="58"/>
        <v>5.3535963389196001E-2</v>
      </c>
      <c r="EO20" s="39">
        <f t="shared" si="58"/>
        <v>7.7129963838082904E-2</v>
      </c>
      <c r="EP20" s="39">
        <f t="shared" si="58"/>
        <v>0.107582427258471</v>
      </c>
      <c r="EQ20" s="39">
        <f t="shared" si="58"/>
        <v>0.202069407419254</v>
      </c>
      <c r="ER20" s="39">
        <f t="shared" si="58"/>
        <v>0.34336706203601203</v>
      </c>
      <c r="ES20" s="39">
        <f t="shared" si="58"/>
        <v>0.50872482623564297</v>
      </c>
      <c r="ET20" s="39">
        <f t="shared" si="58"/>
        <v>0.71825197979866595</v>
      </c>
      <c r="EU20" s="39">
        <f t="shared" si="58"/>
        <v>0.939098926615622</v>
      </c>
      <c r="EV20" s="39">
        <f t="shared" si="58"/>
        <v>1.04053315244009</v>
      </c>
      <c r="EW20" s="39">
        <f t="shared" si="58"/>
        <v>0</v>
      </c>
      <c r="EX20" s="39">
        <f t="shared" si="58"/>
        <v>1.0463040274323001</v>
      </c>
      <c r="EY20" s="39">
        <f t="shared" si="58"/>
        <v>0.98526592655323697</v>
      </c>
      <c r="EZ20" s="39">
        <f t="shared" si="58"/>
        <v>0.757982234552671</v>
      </c>
      <c r="FA20" s="39">
        <f t="shared" si="58"/>
        <v>0.52625940794271797</v>
      </c>
      <c r="FB20" s="39">
        <f t="shared" si="58"/>
        <v>0.29853180248121303</v>
      </c>
      <c r="FC20" s="39">
        <f t="shared" si="58"/>
        <v>0.14487115797731401</v>
      </c>
      <c r="FD20" s="39">
        <f t="shared" si="58"/>
        <v>4.0551494656741703E-2</v>
      </c>
      <c r="FE20" s="39">
        <f t="shared" si="58"/>
        <v>-1.1890222051240599E-2</v>
      </c>
      <c r="FF20" s="39">
        <f t="shared" si="58"/>
        <v>-2.83216788078831E-2</v>
      </c>
      <c r="FG20" s="39">
        <f t="shared" si="58"/>
        <v>-4.3747671575499698E-2</v>
      </c>
      <c r="FH20" s="39">
        <f t="shared" si="58"/>
        <v>-1.5929834545781899E-2</v>
      </c>
      <c r="FI20" s="39">
        <f t="shared" si="58"/>
        <v>0</v>
      </c>
      <c r="FK20" s="39">
        <f t="shared" si="83"/>
        <v>0.99999999999999989</v>
      </c>
      <c r="FL20" s="39">
        <f t="shared" si="59"/>
        <v>0.65779403990262031</v>
      </c>
      <c r="FM20" s="39">
        <f t="shared" si="59"/>
        <v>0.6549907600093019</v>
      </c>
      <c r="FN20" s="39">
        <f t="shared" si="59"/>
        <v>0.65709644015929602</v>
      </c>
      <c r="FO20" s="39">
        <f t="shared" si="59"/>
        <v>0.65736828609739972</v>
      </c>
      <c r="FP20" s="39">
        <f t="shared" si="59"/>
        <v>0.65852822245497755</v>
      </c>
      <c r="FQ20" s="39">
        <f t="shared" si="59"/>
        <v>0.65772706985146445</v>
      </c>
      <c r="FR20" s="39">
        <f t="shared" si="59"/>
        <v>0.65429137559095374</v>
      </c>
      <c r="FS20" s="39">
        <f t="shared" si="59"/>
        <v>0.64779703345216122</v>
      </c>
      <c r="FT20" s="39">
        <f t="shared" si="59"/>
        <v>0.63745269756721679</v>
      </c>
      <c r="FU20" s="39">
        <f t="shared" si="59"/>
        <v>0.62330864890516702</v>
      </c>
      <c r="FV20" s="39">
        <f t="shared" si="59"/>
        <v>0.61496330877299288</v>
      </c>
      <c r="FW20" s="39">
        <f t="shared" si="59"/>
        <v>0.99999999999999989</v>
      </c>
      <c r="FX20" s="39">
        <f t="shared" si="59"/>
        <v>0.61438979450613385</v>
      </c>
      <c r="FY20" s="39">
        <f t="shared" si="59"/>
        <v>0.61811055460920472</v>
      </c>
      <c r="FZ20" s="39">
        <f t="shared" si="59"/>
        <v>0.63443620158438208</v>
      </c>
      <c r="GA20" s="39">
        <f t="shared" si="59"/>
        <v>0.6467669582736878</v>
      </c>
      <c r="GB20" s="39">
        <f t="shared" si="59"/>
        <v>0.65569013801243436</v>
      </c>
      <c r="GC20" s="39">
        <f t="shared" si="59"/>
        <v>0.66074991624363222</v>
      </c>
      <c r="GD20" s="39">
        <f t="shared" si="59"/>
        <v>0.66445573639311073</v>
      </c>
      <c r="GE20" s="39">
        <f t="shared" si="59"/>
        <v>0.66638049304103364</v>
      </c>
      <c r="GF20" s="39">
        <f t="shared" si="59"/>
        <v>0.66773031139466921</v>
      </c>
      <c r="GG20" s="39">
        <f t="shared" si="59"/>
        <v>0.66951029295353626</v>
      </c>
      <c r="GH20" s="39">
        <f t="shared" si="59"/>
        <v>0.66742769255137258</v>
      </c>
      <c r="GI20" s="39">
        <f t="shared" si="59"/>
        <v>0.99999999999999989</v>
      </c>
      <c r="GJ20" s="39">
        <f t="shared" si="84"/>
        <v>8.1</v>
      </c>
      <c r="GK20" s="39">
        <f t="shared" si="60"/>
        <v>-9.6432746655328714E-16</v>
      </c>
      <c r="GL20" s="39">
        <f t="shared" si="61"/>
        <v>-3.6382013172536656</v>
      </c>
      <c r="GM20" s="39">
        <f t="shared" si="61"/>
        <v>-3.675296531623204</v>
      </c>
      <c r="GN20" s="39">
        <f t="shared" si="61"/>
        <v>-3.647417712143489</v>
      </c>
      <c r="GO20" s="39">
        <f t="shared" si="61"/>
        <v>-3.6438250347540961</v>
      </c>
      <c r="GP20" s="39">
        <f t="shared" si="61"/>
        <v>-3.6285121560693527</v>
      </c>
      <c r="GQ20" s="39">
        <f t="shared" si="61"/>
        <v>-3.6390856732242156</v>
      </c>
      <c r="GR20" s="39">
        <f t="shared" si="61"/>
        <v>-3.6845760845705371</v>
      </c>
      <c r="GS20" s="39">
        <f t="shared" si="61"/>
        <v>-3.7712209029387784</v>
      </c>
      <c r="GT20" s="39">
        <f t="shared" si="61"/>
        <v>-3.9110407338872708</v>
      </c>
      <c r="GU20" s="39">
        <f t="shared" si="61"/>
        <v>-4.105936937670104</v>
      </c>
      <c r="GV20" s="39">
        <f t="shared" si="61"/>
        <v>-4.2230159047447255</v>
      </c>
      <c r="GW20" s="39">
        <f t="shared" si="61"/>
        <v>-9.6432746655328714E-16</v>
      </c>
      <c r="GX20" s="39">
        <f t="shared" si="61"/>
        <v>-4.2311201377366832</v>
      </c>
      <c r="GY20" s="39">
        <f t="shared" si="61"/>
        <v>-4.1786768101113845</v>
      </c>
      <c r="GZ20" s="39">
        <f t="shared" si="61"/>
        <v>-3.952240873841721</v>
      </c>
      <c r="HA20" s="39">
        <f t="shared" si="61"/>
        <v>-3.7850435046248081</v>
      </c>
      <c r="HB20" s="39">
        <f t="shared" si="61"/>
        <v>-3.666026966870692</v>
      </c>
      <c r="HC20" s="39">
        <f t="shared" si="61"/>
        <v>-3.5992576649445085</v>
      </c>
      <c r="HD20" s="39">
        <f t="shared" si="61"/>
        <v>-3.5506788972994614</v>
      </c>
      <c r="HE20" s="39">
        <f t="shared" si="61"/>
        <v>-3.5255544903877296</v>
      </c>
      <c r="HF20" s="39">
        <f t="shared" si="61"/>
        <v>-3.5079781733189712</v>
      </c>
      <c r="HG20" s="39">
        <f t="shared" si="61"/>
        <v>-3.4848548364132692</v>
      </c>
      <c r="HH20" s="39">
        <f t="shared" si="61"/>
        <v>-3.5119155558797104</v>
      </c>
      <c r="HI20" s="39">
        <f t="shared" si="61"/>
        <v>-9.6432746655328714E-16</v>
      </c>
    </row>
    <row r="21" spans="1:217" s="39" customFormat="1">
      <c r="A21" s="20"/>
      <c r="B21" s="184"/>
      <c r="C21" s="40">
        <v>8.15</v>
      </c>
      <c r="D21" s="41"/>
      <c r="E21" s="42">
        <v>4.6550000000000002</v>
      </c>
      <c r="F21" s="42">
        <v>4.7050000000000001</v>
      </c>
      <c r="G21" s="42">
        <v>4.6680000000000001</v>
      </c>
      <c r="H21" s="42">
        <v>4.6660000000000004</v>
      </c>
      <c r="I21" s="42">
        <v>4.6459999999999999</v>
      </c>
      <c r="J21" s="42">
        <v>4.657</v>
      </c>
      <c r="K21" s="42">
        <v>4.7039999999999997</v>
      </c>
      <c r="L21" s="42">
        <v>4.7839999999999998</v>
      </c>
      <c r="M21" s="42">
        <v>4.9109999999999996</v>
      </c>
      <c r="N21" s="42">
        <v>5.0940000000000003</v>
      </c>
      <c r="O21" s="43">
        <v>5.202</v>
      </c>
      <c r="P21" s="20"/>
      <c r="Q21" s="41">
        <v>5.2119999999999997</v>
      </c>
      <c r="R21" s="42">
        <v>5.1669999999999998</v>
      </c>
      <c r="S21" s="42">
        <v>4.952</v>
      </c>
      <c r="T21" s="42">
        <v>4.7969999999999997</v>
      </c>
      <c r="U21" s="42">
        <v>4.6849999999999996</v>
      </c>
      <c r="V21" s="42">
        <v>4.6100000000000003</v>
      </c>
      <c r="W21" s="42">
        <v>4.5540000000000003</v>
      </c>
      <c r="X21" s="42">
        <v>4.5190000000000001</v>
      </c>
      <c r="Y21" s="42">
        <v>4.4950000000000001</v>
      </c>
      <c r="Z21" s="42">
        <v>4.468</v>
      </c>
      <c r="AA21" s="42">
        <v>4.4950000000000001</v>
      </c>
      <c r="AB21" s="43"/>
      <c r="AD21" s="20"/>
      <c r="AE21" s="184"/>
      <c r="AF21" s="40">
        <v>8.15</v>
      </c>
      <c r="AG21" s="41"/>
      <c r="AH21" s="42">
        <v>2.5230000000000001E-3</v>
      </c>
      <c r="AI21" s="42">
        <v>9.7859999999999996E-3</v>
      </c>
      <c r="AJ21" s="42">
        <v>2.053E-2</v>
      </c>
      <c r="AK21" s="42">
        <v>3.4849999999999999E-2</v>
      </c>
      <c r="AL21" s="42">
        <v>4.9340000000000002E-2</v>
      </c>
      <c r="AM21" s="42">
        <v>9.332E-2</v>
      </c>
      <c r="AN21" s="42">
        <v>0.15989999999999999</v>
      </c>
      <c r="AO21" s="42">
        <v>0.23350000000000001</v>
      </c>
      <c r="AP21" s="42">
        <v>0.32800000000000001</v>
      </c>
      <c r="AQ21" s="42">
        <v>0.4274</v>
      </c>
      <c r="AR21" s="43">
        <v>0.47070000000000001</v>
      </c>
      <c r="AS21" s="20"/>
      <c r="AT21" s="41">
        <v>0.47460000000000002</v>
      </c>
      <c r="AU21" s="42">
        <v>0.44569999999999999</v>
      </c>
      <c r="AV21" s="42">
        <v>0.3473</v>
      </c>
      <c r="AW21" s="42">
        <v>0.23580000000000001</v>
      </c>
      <c r="AX21" s="42">
        <v>0.14219999999999999</v>
      </c>
      <c r="AY21" s="42">
        <v>6.719E-2</v>
      </c>
      <c r="AZ21" s="42">
        <v>2.1420000000000002E-2</v>
      </c>
      <c r="BA21" s="42">
        <v>-6.7720000000000002E-3</v>
      </c>
      <c r="BB21" s="42">
        <v>-1.7979999999999999E-2</v>
      </c>
      <c r="BC21" s="42">
        <v>-2.3980000000000001E-2</v>
      </c>
      <c r="BD21" s="42">
        <v>-1.6250000000000001E-2</v>
      </c>
      <c r="BE21" s="43"/>
      <c r="BH21" s="118" t="str">
        <f t="shared" si="62"/>
        <v>0</v>
      </c>
      <c r="BI21" s="118" t="str">
        <f t="shared" si="63"/>
        <v>4.655+0.002523i</v>
      </c>
      <c r="BJ21" s="118" t="str">
        <f t="shared" si="36"/>
        <v>4.705+0.009786i</v>
      </c>
      <c r="BK21" s="118" t="str">
        <f t="shared" si="36"/>
        <v>4.668+0.02053i</v>
      </c>
      <c r="BL21" s="118" t="str">
        <f t="shared" si="36"/>
        <v>4.666+0.03485i</v>
      </c>
      <c r="BM21" s="118" t="str">
        <f t="shared" si="37"/>
        <v>4.646+0.04934i</v>
      </c>
      <c r="BN21" s="118" t="str">
        <f t="shared" si="37"/>
        <v>4.657+0.09332i</v>
      </c>
      <c r="BO21" s="118" t="str">
        <f t="shared" si="38"/>
        <v>4.704+0.1599i</v>
      </c>
      <c r="BP21" s="118" t="str">
        <f t="shared" si="39"/>
        <v>4.784+0.2335i</v>
      </c>
      <c r="BQ21" s="118" t="str">
        <f t="shared" si="40"/>
        <v>4.911+0.328i</v>
      </c>
      <c r="BR21" s="118" t="str">
        <f t="shared" si="41"/>
        <v>5.094+0.4274i</v>
      </c>
      <c r="BS21" s="118" t="str">
        <f t="shared" si="41"/>
        <v>5.202+0.4707i</v>
      </c>
      <c r="BT21" s="118" t="str">
        <f t="shared" si="42"/>
        <v>0</v>
      </c>
      <c r="BU21" s="118" t="str">
        <f t="shared" si="64"/>
        <v>5.212+0.4746i</v>
      </c>
      <c r="BV21" s="118" t="str">
        <f t="shared" si="65"/>
        <v>5.167+0.4457i</v>
      </c>
      <c r="BW21" s="118" t="str">
        <f t="shared" si="66"/>
        <v>4.952+0.3473i</v>
      </c>
      <c r="BX21" s="118" t="str">
        <f t="shared" si="67"/>
        <v>4.797+0.2358i</v>
      </c>
      <c r="BY21" s="118" t="str">
        <f t="shared" si="68"/>
        <v>4.685+0.1422i</v>
      </c>
      <c r="BZ21" s="118" t="str">
        <f t="shared" si="69"/>
        <v>4.61+0.06719i</v>
      </c>
      <c r="CA21" s="118" t="str">
        <f t="shared" si="70"/>
        <v>4.554+0.02142i</v>
      </c>
      <c r="CB21" s="118" t="str">
        <f t="shared" si="71"/>
        <v>4.519-0.006772i</v>
      </c>
      <c r="CC21" s="118" t="str">
        <f t="shared" si="72"/>
        <v>4.495-0.01798i</v>
      </c>
      <c r="CD21" s="118" t="str">
        <f t="shared" si="73"/>
        <v>4.468-0.02398i</v>
      </c>
      <c r="CE21" s="118" t="str">
        <f t="shared" si="74"/>
        <v>4.495-0.01625i</v>
      </c>
      <c r="CF21" s="118" t="str">
        <f t="shared" si="75"/>
        <v>0</v>
      </c>
      <c r="CG21" s="118" t="str">
        <f t="shared" si="76"/>
        <v>0</v>
      </c>
      <c r="CH21" s="39">
        <f t="shared" si="77"/>
        <v>8150000000</v>
      </c>
      <c r="CI21" s="121">
        <f t="shared" si="78"/>
        <v>2.2059503273636278</v>
      </c>
      <c r="CJ21" s="121" t="str">
        <f t="shared" si="79"/>
        <v>0</v>
      </c>
      <c r="CK21" s="121" t="str">
        <f t="shared" si="55"/>
        <v>10.2686987738777+0.00556561267593843i</v>
      </c>
      <c r="CL21" s="121" t="str">
        <f t="shared" si="55"/>
        <v>10.3789962902459+0.0215874299035805i</v>
      </c>
      <c r="CM21" s="121" t="str">
        <f t="shared" si="55"/>
        <v>10.2973761281334+0.0452881602207753i</v>
      </c>
      <c r="CN21" s="121" t="str">
        <f t="shared" si="55"/>
        <v>10.2929642274787+0.0768773689086224i</v>
      </c>
      <c r="CO21" s="121" t="str">
        <f t="shared" si="55"/>
        <v>10.2488452209314+0.108841589152121i</v>
      </c>
      <c r="CP21" s="121" t="str">
        <f t="shared" si="55"/>
        <v>10.2731106745324+0.205859284549574i</v>
      </c>
      <c r="CQ21" s="121" t="str">
        <f t="shared" si="55"/>
        <v>10.3767903399185+0.352731457345444i</v>
      </c>
      <c r="CR21" s="121" t="str">
        <f t="shared" si="55"/>
        <v>10.5532663661076+0.515089401439407i</v>
      </c>
      <c r="CS21" s="121" t="str">
        <f t="shared" si="55"/>
        <v>10.8334220576828+0.72355170737527i</v>
      </c>
      <c r="CT21" s="121" t="str">
        <f t="shared" si="55"/>
        <v>11.2371109675903+0.942823169915215i</v>
      </c>
      <c r="CU21" s="121" t="str">
        <f t="shared" si="55"/>
        <v>11.4753536029456+1.03834081909006i</v>
      </c>
      <c r="CV21" s="121" t="str">
        <f t="shared" si="55"/>
        <v>0</v>
      </c>
      <c r="CW21" s="121" t="str">
        <f t="shared" si="55"/>
        <v>11.4974131062192+1.04694402536678i</v>
      </c>
      <c r="CX21" s="121" t="str">
        <f t="shared" si="55"/>
        <v>11.3981453414879+0.983192060905969i</v>
      </c>
      <c r="CY21" s="121" t="str">
        <f t="shared" si="55"/>
        <v>10.9238660211047+0.766126548693388i</v>
      </c>
      <c r="CZ21" s="121" t="str">
        <f t="shared" si="55"/>
        <v>10.5819437203633+0.520163087192343i</v>
      </c>
      <c r="DA21" s="121" t="str">
        <f t="shared" si="55"/>
        <v>10.3348772836986+0.313686136551108i</v>
      </c>
      <c r="DB21" s="121" t="str">
        <f t="shared" si="55"/>
        <v>10.1694310091463+0.148217802495562i</v>
      </c>
      <c r="DC21" s="121" t="str">
        <f t="shared" si="55"/>
        <v>10.045897790814+0.0472514560121289i</v>
      </c>
      <c r="DD21" s="121" t="str">
        <f t="shared" si="55"/>
        <v>9.96868952935623-0.0149386956169065i</v>
      </c>
      <c r="DE21" s="121" t="str">
        <f t="shared" si="55"/>
        <v>9.91574672149951-0.039662986885998i</v>
      </c>
      <c r="DF21" s="121" t="str">
        <f t="shared" si="55"/>
        <v>9.85618606266069-0.0528986888501798i</v>
      </c>
      <c r="DG21" s="121" t="str">
        <f t="shared" si="80"/>
        <v>9.91574672149951-0.035846692819659i</v>
      </c>
      <c r="DH21" s="121" t="str">
        <f t="shared" si="81"/>
        <v>0</v>
      </c>
      <c r="DI21" s="121"/>
      <c r="DK21" s="39">
        <f t="shared" si="82"/>
        <v>0</v>
      </c>
      <c r="DL21" s="39">
        <f t="shared" si="57"/>
        <v>10.2686987738777</v>
      </c>
      <c r="DM21" s="39">
        <f t="shared" si="57"/>
        <v>10.378996290245899</v>
      </c>
      <c r="DN21" s="39">
        <f t="shared" si="57"/>
        <v>10.297376128133401</v>
      </c>
      <c r="DO21" s="39">
        <f t="shared" si="57"/>
        <v>10.2929642274787</v>
      </c>
      <c r="DP21" s="39">
        <f t="shared" si="57"/>
        <v>10.2488452209314</v>
      </c>
      <c r="DQ21" s="39">
        <f t="shared" si="57"/>
        <v>10.273110674532401</v>
      </c>
      <c r="DR21" s="39">
        <f t="shared" si="57"/>
        <v>10.3767903399185</v>
      </c>
      <c r="DS21" s="39">
        <f t="shared" si="57"/>
        <v>10.5532663661076</v>
      </c>
      <c r="DT21" s="39">
        <f t="shared" si="57"/>
        <v>10.8334220576828</v>
      </c>
      <c r="DU21" s="39">
        <f t="shared" si="57"/>
        <v>11.237110967590301</v>
      </c>
      <c r="DV21" s="39">
        <f t="shared" si="57"/>
        <v>11.475353602945599</v>
      </c>
      <c r="DW21" s="39">
        <f t="shared" si="57"/>
        <v>0</v>
      </c>
      <c r="DX21" s="39">
        <f t="shared" si="57"/>
        <v>11.4974131062192</v>
      </c>
      <c r="DY21" s="39">
        <f t="shared" si="57"/>
        <v>11.398145341487901</v>
      </c>
      <c r="DZ21" s="39">
        <f t="shared" si="57"/>
        <v>10.923866021104701</v>
      </c>
      <c r="EA21" s="39">
        <f t="shared" si="57"/>
        <v>10.5819437203633</v>
      </c>
      <c r="EB21" s="39">
        <f t="shared" si="57"/>
        <v>10.334877283698599</v>
      </c>
      <c r="EC21" s="39">
        <f t="shared" si="57"/>
        <v>10.169431009146299</v>
      </c>
      <c r="ED21" s="39">
        <f t="shared" si="57"/>
        <v>10.045897790813999</v>
      </c>
      <c r="EE21" s="39">
        <f t="shared" si="57"/>
        <v>9.9686895293562294</v>
      </c>
      <c r="EF21" s="39">
        <f t="shared" si="57"/>
        <v>9.9157467214995094</v>
      </c>
      <c r="EG21" s="39">
        <f t="shared" si="57"/>
        <v>9.8561860626606901</v>
      </c>
      <c r="EH21" s="39">
        <f t="shared" si="57"/>
        <v>9.9157467214995094</v>
      </c>
      <c r="EI21" s="39">
        <f t="shared" si="57"/>
        <v>0</v>
      </c>
      <c r="EK21" s="39">
        <f t="shared" si="85"/>
        <v>0</v>
      </c>
      <c r="EL21" s="39">
        <f t="shared" si="58"/>
        <v>5.5656126759384304E-3</v>
      </c>
      <c r="EM21" s="39">
        <f t="shared" si="58"/>
        <v>2.15874299035805E-2</v>
      </c>
      <c r="EN21" s="39">
        <f t="shared" si="58"/>
        <v>4.5288160220775302E-2</v>
      </c>
      <c r="EO21" s="39">
        <f t="shared" si="58"/>
        <v>7.6877368908622401E-2</v>
      </c>
      <c r="EP21" s="39">
        <f t="shared" si="58"/>
        <v>0.108841589152121</v>
      </c>
      <c r="EQ21" s="39">
        <f t="shared" si="58"/>
        <v>0.205859284549574</v>
      </c>
      <c r="ER21" s="39">
        <f t="shared" si="58"/>
        <v>0.35273145734544398</v>
      </c>
      <c r="ES21" s="39">
        <f t="shared" si="58"/>
        <v>0.51508940143940696</v>
      </c>
      <c r="ET21" s="39">
        <f t="shared" si="58"/>
        <v>0.72355170737526997</v>
      </c>
      <c r="EU21" s="39">
        <f t="shared" si="58"/>
        <v>0.94282316991521498</v>
      </c>
      <c r="EV21" s="39">
        <f t="shared" si="58"/>
        <v>1.03834081909006</v>
      </c>
      <c r="EW21" s="39">
        <f t="shared" si="58"/>
        <v>0</v>
      </c>
      <c r="EX21" s="39">
        <f t="shared" si="58"/>
        <v>1.0469440253667801</v>
      </c>
      <c r="EY21" s="39">
        <f t="shared" si="58"/>
        <v>0.983192060905969</v>
      </c>
      <c r="EZ21" s="39">
        <f t="shared" si="58"/>
        <v>0.76612654869338803</v>
      </c>
      <c r="FA21" s="39">
        <f t="shared" si="58"/>
        <v>0.52016308719234305</v>
      </c>
      <c r="FB21" s="39">
        <f t="shared" si="58"/>
        <v>0.313686136551108</v>
      </c>
      <c r="FC21" s="39">
        <f t="shared" si="58"/>
        <v>0.14821780249556199</v>
      </c>
      <c r="FD21" s="39">
        <f t="shared" si="58"/>
        <v>4.7251456012128899E-2</v>
      </c>
      <c r="FE21" s="39">
        <f t="shared" si="58"/>
        <v>-1.49386956169065E-2</v>
      </c>
      <c r="FF21" s="39">
        <f t="shared" si="58"/>
        <v>-3.9662986885998001E-2</v>
      </c>
      <c r="FG21" s="39">
        <f t="shared" si="58"/>
        <v>-5.2898688850179801E-2</v>
      </c>
      <c r="FH21" s="39">
        <f t="shared" si="58"/>
        <v>-3.5846692819659E-2</v>
      </c>
      <c r="FI21" s="39">
        <f t="shared" si="58"/>
        <v>0</v>
      </c>
      <c r="FK21" s="39">
        <f t="shared" si="83"/>
        <v>0.99999999999999989</v>
      </c>
      <c r="FL21" s="39">
        <f t="shared" si="59"/>
        <v>0.65923575593515404</v>
      </c>
      <c r="FM21" s="39">
        <f t="shared" si="59"/>
        <v>0.65620010640355009</v>
      </c>
      <c r="FN21" s="39">
        <f t="shared" si="59"/>
        <v>0.65842498977221353</v>
      </c>
      <c r="FO21" s="39">
        <f t="shared" si="59"/>
        <v>0.65850499892989889</v>
      </c>
      <c r="FP21" s="39">
        <f t="shared" si="59"/>
        <v>0.65965561724066402</v>
      </c>
      <c r="FQ21" s="39">
        <f t="shared" si="59"/>
        <v>0.65866037949003731</v>
      </c>
      <c r="FR21" s="39">
        <f t="shared" si="59"/>
        <v>0.65494193883241703</v>
      </c>
      <c r="FS21" s="39">
        <f t="shared" si="59"/>
        <v>0.64865201106321835</v>
      </c>
      <c r="FT21" s="39">
        <f t="shared" si="59"/>
        <v>0.63844863974712673</v>
      </c>
      <c r="FU21" s="39">
        <f t="shared" si="59"/>
        <v>0.62412414872069355</v>
      </c>
      <c r="FV21" s="39">
        <f t="shared" si="59"/>
        <v>0.61609076435456034</v>
      </c>
      <c r="FW21" s="39">
        <f t="shared" si="59"/>
        <v>0.99999999999999989</v>
      </c>
      <c r="FX21" s="39">
        <f t="shared" si="59"/>
        <v>0.61534848269126063</v>
      </c>
      <c r="FY21" s="39">
        <f t="shared" si="59"/>
        <v>0.61916924617441116</v>
      </c>
      <c r="FZ21" s="39">
        <f t="shared" si="59"/>
        <v>0.63539465403786954</v>
      </c>
      <c r="GA21" s="39">
        <f t="shared" si="59"/>
        <v>0.6478202132842964</v>
      </c>
      <c r="GB21" s="39">
        <f t="shared" si="59"/>
        <v>0.65636625238529811</v>
      </c>
      <c r="GC21" s="39">
        <f t="shared" si="59"/>
        <v>0.66173647860096474</v>
      </c>
      <c r="GD21" s="39">
        <f t="shared" si="59"/>
        <v>0.66536842734906876</v>
      </c>
      <c r="GE21" s="39">
        <f t="shared" si="59"/>
        <v>0.6675344184126959</v>
      </c>
      <c r="GF21" s="39">
        <f t="shared" si="59"/>
        <v>0.66899308890724463</v>
      </c>
      <c r="GG21" s="39">
        <f t="shared" si="59"/>
        <v>0.67064032637858928</v>
      </c>
      <c r="GH21" s="39">
        <f t="shared" si="59"/>
        <v>0.66899624639527489</v>
      </c>
      <c r="GI21" s="39">
        <f t="shared" si="59"/>
        <v>0.99999999999999989</v>
      </c>
      <c r="GJ21" s="39">
        <f t="shared" si="84"/>
        <v>8.15</v>
      </c>
      <c r="GK21" s="39">
        <f t="shared" si="60"/>
        <v>-9.6432746655328714E-16</v>
      </c>
      <c r="GL21" s="39">
        <f t="shared" si="61"/>
        <v>-3.619184904125329</v>
      </c>
      <c r="GM21" s="39">
        <f t="shared" si="61"/>
        <v>-3.6592740705730002</v>
      </c>
      <c r="GN21" s="39">
        <f t="shared" si="61"/>
        <v>-3.6298738865895279</v>
      </c>
      <c r="GO21" s="39">
        <f t="shared" si="61"/>
        <v>-3.6288184763239761</v>
      </c>
      <c r="GP21" s="39">
        <f t="shared" si="61"/>
        <v>-3.6136547002581718</v>
      </c>
      <c r="GQ21" s="39">
        <f t="shared" si="61"/>
        <v>-3.6267691992542392</v>
      </c>
      <c r="GR21" s="39">
        <f t="shared" si="61"/>
        <v>-3.6759439776408409</v>
      </c>
      <c r="GS21" s="39">
        <f t="shared" si="61"/>
        <v>-3.7597646219832619</v>
      </c>
      <c r="GT21" s="39">
        <f t="shared" si="61"/>
        <v>-3.8974806797286026</v>
      </c>
      <c r="GU21" s="39">
        <f t="shared" si="61"/>
        <v>-4.094580265919773</v>
      </c>
      <c r="GV21" s="39">
        <f t="shared" si="61"/>
        <v>-4.2071060309136596</v>
      </c>
      <c r="GW21" s="39">
        <f t="shared" si="61"/>
        <v>-9.6432746655328714E-16</v>
      </c>
      <c r="GX21" s="39">
        <f t="shared" si="61"/>
        <v>-4.2175773187244188</v>
      </c>
      <c r="GY21" s="39">
        <f t="shared" si="61"/>
        <v>-4.163812459566695</v>
      </c>
      <c r="GZ21" s="39">
        <f t="shared" si="61"/>
        <v>-3.9391288695485551</v>
      </c>
      <c r="HA21" s="39">
        <f t="shared" si="61"/>
        <v>-3.7709101051869212</v>
      </c>
      <c r="HB21" s="39">
        <f t="shared" si="61"/>
        <v>-3.6570751331108049</v>
      </c>
      <c r="HC21" s="39">
        <f t="shared" si="61"/>
        <v>-3.5862984793077386</v>
      </c>
      <c r="HD21" s="39">
        <f t="shared" si="61"/>
        <v>-3.5387562170264006</v>
      </c>
      <c r="HE21" s="39">
        <f t="shared" si="61"/>
        <v>-3.5105267388528549</v>
      </c>
      <c r="HF21" s="39">
        <f t="shared" si="61"/>
        <v>-3.491567374537436</v>
      </c>
      <c r="HG21" s="39">
        <f t="shared" si="61"/>
        <v>-3.4702067098489646</v>
      </c>
      <c r="HH21" s="39">
        <f t="shared" si="61"/>
        <v>-3.4915263793040054</v>
      </c>
      <c r="HI21" s="39">
        <f t="shared" si="61"/>
        <v>-9.6432746655328714E-16</v>
      </c>
    </row>
    <row r="22" spans="1:217" s="39" customFormat="1">
      <c r="A22" s="20"/>
      <c r="B22" s="184"/>
      <c r="C22" s="40">
        <v>8.1999999999999993</v>
      </c>
      <c r="D22" s="41">
        <v>4.6738</v>
      </c>
      <c r="E22" s="42">
        <v>4.6440000000000001</v>
      </c>
      <c r="F22" s="42">
        <v>4.6900000000000004</v>
      </c>
      <c r="G22" s="42">
        <v>4.6609999999999996</v>
      </c>
      <c r="H22" s="42">
        <v>4.6529999999999996</v>
      </c>
      <c r="I22" s="42">
        <v>4.6340000000000003</v>
      </c>
      <c r="J22" s="42">
        <v>4.6459999999999999</v>
      </c>
      <c r="K22" s="42">
        <v>4.6929999999999996</v>
      </c>
      <c r="L22" s="42">
        <v>4.7720000000000002</v>
      </c>
      <c r="M22" s="42">
        <v>4.8970000000000002</v>
      </c>
      <c r="N22" s="42">
        <v>5.077</v>
      </c>
      <c r="O22" s="43">
        <v>5.1879999999999997</v>
      </c>
      <c r="P22" s="20"/>
      <c r="Q22" s="41">
        <v>5.2</v>
      </c>
      <c r="R22" s="42">
        <v>5.15</v>
      </c>
      <c r="S22" s="42">
        <v>4.9359999999999999</v>
      </c>
      <c r="T22" s="42">
        <v>4.7850000000000001</v>
      </c>
      <c r="U22" s="42">
        <v>4.6760000000000002</v>
      </c>
      <c r="V22" s="42">
        <v>4.5970000000000004</v>
      </c>
      <c r="W22" s="42">
        <v>4.5410000000000004</v>
      </c>
      <c r="X22" s="42">
        <v>4.5069999999999997</v>
      </c>
      <c r="Y22" s="42">
        <v>4.4850000000000003</v>
      </c>
      <c r="Z22" s="42">
        <v>4.4580000000000002</v>
      </c>
      <c r="AA22" s="42">
        <v>4.484</v>
      </c>
      <c r="AB22" s="43">
        <v>4.4486999999999997</v>
      </c>
      <c r="AD22" s="20"/>
      <c r="AE22" s="184"/>
      <c r="AF22" s="40">
        <v>8.1999999999999993</v>
      </c>
      <c r="AG22" s="41">
        <v>5.9589999999999997E-2</v>
      </c>
      <c r="AH22" s="42">
        <v>1.3780000000000001E-2</v>
      </c>
      <c r="AI22" s="42">
        <v>1.959E-2</v>
      </c>
      <c r="AJ22" s="42">
        <v>3.1329999999999997E-2</v>
      </c>
      <c r="AK22" s="42">
        <v>3.9379999999999998E-2</v>
      </c>
      <c r="AL22" s="42">
        <v>5.9619999999999999E-2</v>
      </c>
      <c r="AM22" s="42">
        <v>0.1066</v>
      </c>
      <c r="AN22" s="42">
        <v>0.16919999999999999</v>
      </c>
      <c r="AO22" s="42">
        <v>0.24010000000000001</v>
      </c>
      <c r="AP22" s="42">
        <v>0.32740000000000002</v>
      </c>
      <c r="AQ22" s="42">
        <v>0.4269</v>
      </c>
      <c r="AR22" s="43">
        <v>0.4723</v>
      </c>
      <c r="AS22" s="20"/>
      <c r="AT22" s="41">
        <v>0.47439999999999999</v>
      </c>
      <c r="AU22" s="42">
        <v>0.44579999999999997</v>
      </c>
      <c r="AV22" s="42">
        <v>0.34179999999999999</v>
      </c>
      <c r="AW22" s="42">
        <v>0.23760000000000001</v>
      </c>
      <c r="AX22" s="42">
        <v>0.1439</v>
      </c>
      <c r="AY22" s="42">
        <v>7.7679999999999999E-2</v>
      </c>
      <c r="AZ22" s="42">
        <v>2.8170000000000001E-2</v>
      </c>
      <c r="BA22" s="42">
        <v>4.618E-4</v>
      </c>
      <c r="BB22" s="42">
        <v>-6.7299999999999999E-3</v>
      </c>
      <c r="BC22" s="42">
        <v>-1.5310000000000001E-2</v>
      </c>
      <c r="BD22" s="42">
        <v>-5.7190000000000001E-3</v>
      </c>
      <c r="BE22" s="43">
        <v>-1.90255E-3</v>
      </c>
      <c r="BH22" s="118" t="str">
        <f>COMPLEX(D22,AG22)</f>
        <v>4.6738+0.05959i</v>
      </c>
      <c r="BI22" s="118" t="str">
        <f t="shared" si="63"/>
        <v>4.644+0.01378i</v>
      </c>
      <c r="BJ22" s="118" t="str">
        <f t="shared" si="36"/>
        <v>4.69+0.01959i</v>
      </c>
      <c r="BK22" s="118" t="str">
        <f t="shared" si="36"/>
        <v>4.661+0.03133i</v>
      </c>
      <c r="BL22" s="118" t="str">
        <f t="shared" si="36"/>
        <v>4.653+0.03938i</v>
      </c>
      <c r="BM22" s="118" t="str">
        <f t="shared" si="37"/>
        <v>4.634+0.05962i</v>
      </c>
      <c r="BN22" s="118" t="str">
        <f t="shared" si="37"/>
        <v>4.646+0.1066i</v>
      </c>
      <c r="BO22" s="118" t="str">
        <f t="shared" si="38"/>
        <v>4.693+0.1692i</v>
      </c>
      <c r="BP22" s="118" t="str">
        <f t="shared" si="39"/>
        <v>4.772+0.2401i</v>
      </c>
      <c r="BQ22" s="118" t="str">
        <f t="shared" si="40"/>
        <v>4.897+0.3274i</v>
      </c>
      <c r="BR22" s="118" t="str">
        <f t="shared" si="41"/>
        <v>5.077+0.4269i</v>
      </c>
      <c r="BS22" s="118" t="str">
        <f t="shared" si="41"/>
        <v>5.188+0.4723i</v>
      </c>
      <c r="BT22" s="118" t="str">
        <f t="shared" si="42"/>
        <v>0</v>
      </c>
      <c r="BU22" s="118" t="str">
        <f t="shared" si="64"/>
        <v>5.2+0.4744i</v>
      </c>
      <c r="BV22" s="118" t="str">
        <f t="shared" si="65"/>
        <v>5.15+0.4458i</v>
      </c>
      <c r="BW22" s="118" t="str">
        <f t="shared" si="66"/>
        <v>4.936+0.3418i</v>
      </c>
      <c r="BX22" s="118" t="str">
        <f t="shared" si="67"/>
        <v>4.785+0.2376i</v>
      </c>
      <c r="BY22" s="118" t="str">
        <f t="shared" si="68"/>
        <v>4.676+0.1439i</v>
      </c>
      <c r="BZ22" s="118" t="str">
        <f t="shared" si="69"/>
        <v>4.597+0.07768i</v>
      </c>
      <c r="CA22" s="118" t="str">
        <f t="shared" si="70"/>
        <v>4.541+0.02817i</v>
      </c>
      <c r="CB22" s="118" t="str">
        <f t="shared" si="71"/>
        <v>4.507+0.0004618i</v>
      </c>
      <c r="CC22" s="118" t="str">
        <f t="shared" si="72"/>
        <v>4.485-0.00673i</v>
      </c>
      <c r="CD22" s="118" t="str">
        <f t="shared" si="73"/>
        <v>4.458-0.01531i</v>
      </c>
      <c r="CE22" s="118" t="str">
        <f t="shared" si="74"/>
        <v>4.484-0.005719i</v>
      </c>
      <c r="CF22" s="118" t="str">
        <f t="shared" si="75"/>
        <v>4.4487-0.00190255i</v>
      </c>
      <c r="CG22" s="118" t="str">
        <f t="shared" si="76"/>
        <v>0</v>
      </c>
      <c r="CH22" s="39">
        <f t="shared" si="77"/>
        <v>8199999999.999999</v>
      </c>
      <c r="CI22" s="121">
        <f t="shared" si="78"/>
        <v>2.1924994107333622</v>
      </c>
      <c r="CJ22" s="121" t="str">
        <f t="shared" si="79"/>
        <v>10.2473037458856+0.130651039885601i</v>
      </c>
      <c r="CK22" s="121" t="str">
        <f t="shared" si="55"/>
        <v>10.1819672634457+0.0302126418799057i</v>
      </c>
      <c r="CL22" s="121" t="str">
        <f t="shared" si="55"/>
        <v>10.2828222363395+0.0429510634562666i</v>
      </c>
      <c r="CM22" s="121" t="str">
        <f t="shared" si="55"/>
        <v>10.2192397534282+0.0686910065382762i</v>
      </c>
      <c r="CN22" s="121" t="str">
        <f t="shared" si="55"/>
        <v>10.2016997581423+0.0863406267946798i</v>
      </c>
      <c r="CO22" s="121" t="str">
        <f t="shared" si="55"/>
        <v>10.1600422693384+0.130716814867923i</v>
      </c>
      <c r="CP22" s="121" t="str">
        <f t="shared" si="55"/>
        <v>10.1863522622672+0.233720437184176i</v>
      </c>
      <c r="CQ22" s="121" t="str">
        <f t="shared" si="55"/>
        <v>10.2893997345717+0.370970900296085i</v>
      </c>
      <c r="CR22" s="121" t="str">
        <f t="shared" si="55"/>
        <v>10.4626071880196+0.52641910851708i</v>
      </c>
      <c r="CS22" s="121" t="str">
        <f t="shared" si="55"/>
        <v>10.7366696143613+0.717824307074103i</v>
      </c>
      <c r="CT22" s="121" t="str">
        <f t="shared" si="55"/>
        <v>11.1313195082933+0.935977998442072i</v>
      </c>
      <c r="CU22" s="121" t="str">
        <f t="shared" si="55"/>
        <v>11.3746869428847+1.03551747168937i</v>
      </c>
      <c r="CV22" s="121" t="str">
        <f t="shared" si="55"/>
        <v>0</v>
      </c>
      <c r="CW22" s="121" t="str">
        <f t="shared" si="55"/>
        <v>11.4009969358135+1.04012172045191i</v>
      </c>
      <c r="CX22" s="121" t="str">
        <f t="shared" si="55"/>
        <v>11.2913719652768+0.977416237304933i</v>
      </c>
      <c r="CY22" s="121" t="str">
        <f t="shared" si="55"/>
        <v>10.8221770913799+0.749396298588663i</v>
      </c>
      <c r="CZ22" s="121" t="str">
        <f t="shared" si="55"/>
        <v>10.4911096803591+0.520937859990247i</v>
      </c>
      <c r="DA22" s="121" t="str">
        <f t="shared" si="55"/>
        <v>10.2521272445892+0.315500665204531i</v>
      </c>
      <c r="DB22" s="121" t="str">
        <f t="shared" si="55"/>
        <v>10.0789197911413+0.170313354225768i</v>
      </c>
      <c r="DC22" s="121" t="str">
        <f t="shared" si="55"/>
        <v>9.9561398241402+0.0617627084003588i</v>
      </c>
      <c r="DD22" s="121" t="str">
        <f t="shared" si="55"/>
        <v>9.88159484417526+0.00101249622787667i</v>
      </c>
      <c r="DE22" s="121" t="str">
        <f t="shared" si="55"/>
        <v>9.83335985713913-0.0147555210342355i</v>
      </c>
      <c r="DF22" s="121" t="str">
        <f t="shared" si="55"/>
        <v>9.77416237304933-0.0335671659783278i</v>
      </c>
      <c r="DG22" s="121" t="str">
        <f t="shared" si="80"/>
        <v>9.8311673577284-0.0125389041299841i</v>
      </c>
      <c r="DH22" s="121" t="str">
        <f t="shared" si="81"/>
        <v>9.75377212852951-0.00417133975389076i</v>
      </c>
      <c r="DI22" s="121"/>
      <c r="DK22" s="39">
        <f t="shared" si="82"/>
        <v>10.247303745885599</v>
      </c>
      <c r="DL22" s="39">
        <f t="shared" si="57"/>
        <v>10.181967263445699</v>
      </c>
      <c r="DM22" s="39">
        <f t="shared" si="57"/>
        <v>10.2828222363395</v>
      </c>
      <c r="DN22" s="39">
        <f t="shared" si="57"/>
        <v>10.2192397534282</v>
      </c>
      <c r="DO22" s="39">
        <f t="shared" si="57"/>
        <v>10.201699758142301</v>
      </c>
      <c r="DP22" s="39">
        <f t="shared" si="57"/>
        <v>10.160042269338399</v>
      </c>
      <c r="DQ22" s="39">
        <f t="shared" si="57"/>
        <v>10.186352262267199</v>
      </c>
      <c r="DR22" s="39">
        <f t="shared" si="57"/>
        <v>10.289399734571701</v>
      </c>
      <c r="DS22" s="39">
        <f t="shared" si="57"/>
        <v>10.4626071880196</v>
      </c>
      <c r="DT22" s="39">
        <f t="shared" si="57"/>
        <v>10.736669614361301</v>
      </c>
      <c r="DU22" s="39">
        <f t="shared" si="57"/>
        <v>11.1313195082933</v>
      </c>
      <c r="DV22" s="39">
        <f t="shared" si="57"/>
        <v>11.374686942884701</v>
      </c>
      <c r="DW22" s="39">
        <f t="shared" si="57"/>
        <v>0</v>
      </c>
      <c r="DX22" s="39">
        <f t="shared" si="57"/>
        <v>11.400996935813501</v>
      </c>
      <c r="DY22" s="39">
        <f t="shared" si="57"/>
        <v>11.291371965276801</v>
      </c>
      <c r="DZ22" s="39">
        <f t="shared" si="57"/>
        <v>10.822177091379899</v>
      </c>
      <c r="EA22" s="39">
        <f t="shared" si="57"/>
        <v>10.4911096803591</v>
      </c>
      <c r="EB22" s="39">
        <f t="shared" si="57"/>
        <v>10.2521272445892</v>
      </c>
      <c r="EC22" s="39">
        <f t="shared" si="57"/>
        <v>10.078919791141301</v>
      </c>
      <c r="ED22" s="39">
        <f t="shared" si="57"/>
        <v>9.9561398241401999</v>
      </c>
      <c r="EE22" s="39">
        <f t="shared" si="57"/>
        <v>9.8815948441752592</v>
      </c>
      <c r="EF22" s="39">
        <f t="shared" si="57"/>
        <v>9.8333598571391292</v>
      </c>
      <c r="EG22" s="39">
        <f t="shared" si="57"/>
        <v>9.7741623730493306</v>
      </c>
      <c r="EH22" s="39">
        <f t="shared" si="57"/>
        <v>9.8311673577284004</v>
      </c>
      <c r="EI22" s="39">
        <f t="shared" si="57"/>
        <v>9.7537721285295103</v>
      </c>
      <c r="EK22" s="39">
        <f t="shared" si="85"/>
        <v>0.13065103988560101</v>
      </c>
      <c r="EL22" s="39">
        <f t="shared" si="58"/>
        <v>3.0212641879905699E-2</v>
      </c>
      <c r="EM22" s="39">
        <f t="shared" si="58"/>
        <v>4.2951063456266599E-2</v>
      </c>
      <c r="EN22" s="39">
        <f t="shared" si="58"/>
        <v>6.86910065382762E-2</v>
      </c>
      <c r="EO22" s="39">
        <f t="shared" si="58"/>
        <v>8.6340626794679798E-2</v>
      </c>
      <c r="EP22" s="39">
        <f t="shared" si="58"/>
        <v>0.130716814867923</v>
      </c>
      <c r="EQ22" s="39">
        <f t="shared" si="58"/>
        <v>0.23372043718417601</v>
      </c>
      <c r="ER22" s="39">
        <f t="shared" si="58"/>
        <v>0.37097090029608498</v>
      </c>
      <c r="ES22" s="39">
        <f t="shared" si="58"/>
        <v>0.52641910851707996</v>
      </c>
      <c r="ET22" s="39">
        <f t="shared" si="58"/>
        <v>0.71782430707410305</v>
      </c>
      <c r="EU22" s="39">
        <f t="shared" si="58"/>
        <v>0.93597799844207197</v>
      </c>
      <c r="EV22" s="39">
        <f t="shared" si="58"/>
        <v>1.03551747168937</v>
      </c>
      <c r="EW22" s="39">
        <f t="shared" si="58"/>
        <v>0</v>
      </c>
      <c r="EX22" s="39">
        <f t="shared" si="58"/>
        <v>1.04012172045191</v>
      </c>
      <c r="EY22" s="39">
        <f t="shared" si="58"/>
        <v>0.97741623730493299</v>
      </c>
      <c r="EZ22" s="39">
        <f t="shared" si="58"/>
        <v>0.74939629858866297</v>
      </c>
      <c r="FA22" s="39">
        <f t="shared" si="58"/>
        <v>0.520937859990247</v>
      </c>
      <c r="FB22" s="39">
        <f t="shared" si="58"/>
        <v>0.31550066520453102</v>
      </c>
      <c r="FC22" s="39">
        <f t="shared" si="58"/>
        <v>0.17031335422576799</v>
      </c>
      <c r="FD22" s="39">
        <f t="shared" si="58"/>
        <v>6.1762708400358801E-2</v>
      </c>
      <c r="FE22" s="39">
        <f t="shared" si="58"/>
        <v>1.0124962278766701E-3</v>
      </c>
      <c r="FF22" s="39">
        <f t="shared" si="58"/>
        <v>-1.47555210342355E-2</v>
      </c>
      <c r="FG22" s="39">
        <f t="shared" si="58"/>
        <v>-3.3567165978327797E-2</v>
      </c>
      <c r="FH22" s="39">
        <f t="shared" si="58"/>
        <v>-1.25389041299841E-2</v>
      </c>
      <c r="FI22" s="39">
        <f t="shared" si="58"/>
        <v>-4.1713397538907602E-3</v>
      </c>
      <c r="FK22" s="39">
        <f t="shared" si="83"/>
        <v>0.65964198551924202</v>
      </c>
      <c r="FL22" s="39">
        <f t="shared" si="59"/>
        <v>0.66161745922260051</v>
      </c>
      <c r="FM22" s="39">
        <f t="shared" si="59"/>
        <v>0.65882757497679079</v>
      </c>
      <c r="FN22" s="39">
        <f t="shared" si="59"/>
        <v>0.66054807316043374</v>
      </c>
      <c r="FO22" s="39">
        <f t="shared" si="59"/>
        <v>0.66100237170642295</v>
      </c>
      <c r="FP22" s="39">
        <f t="shared" si="59"/>
        <v>0.66204840166972245</v>
      </c>
      <c r="FQ22" s="39">
        <f t="shared" si="59"/>
        <v>0.66091779038663923</v>
      </c>
      <c r="FR22" s="39">
        <f t="shared" si="59"/>
        <v>0.65719496956510937</v>
      </c>
      <c r="FS22" s="39">
        <f t="shared" si="59"/>
        <v>0.65098907886372048</v>
      </c>
      <c r="FT22" s="39">
        <f t="shared" si="59"/>
        <v>0.64112076636921</v>
      </c>
      <c r="FU22" s="39">
        <f t="shared" si="59"/>
        <v>0.62702136159875155</v>
      </c>
      <c r="FV22" s="39">
        <f t="shared" si="59"/>
        <v>0.61875192718332417</v>
      </c>
      <c r="FW22" s="39">
        <f t="shared" si="59"/>
        <v>0.99999999999999989</v>
      </c>
      <c r="FX22" s="39">
        <f t="shared" si="59"/>
        <v>0.61797780423946569</v>
      </c>
      <c r="FY22" s="39">
        <f t="shared" si="59"/>
        <v>0.62205638603667168</v>
      </c>
      <c r="FZ22" s="39">
        <f t="shared" si="59"/>
        <v>0.63836073105058533</v>
      </c>
      <c r="GA22" s="39">
        <f t="shared" si="59"/>
        <v>0.65027498352462743</v>
      </c>
      <c r="GB22" s="39">
        <f t="shared" si="59"/>
        <v>0.65862512603655465</v>
      </c>
      <c r="GC22" s="39">
        <f t="shared" si="59"/>
        <v>0.66416271327579179</v>
      </c>
      <c r="GD22" s="39">
        <f t="shared" si="59"/>
        <v>0.66784419984338261</v>
      </c>
      <c r="GE22" s="39">
        <f t="shared" si="59"/>
        <v>0.66996219099018894</v>
      </c>
      <c r="GF22" s="39">
        <f t="shared" si="59"/>
        <v>0.67130605382450326</v>
      </c>
      <c r="GG22" s="39">
        <f t="shared" si="59"/>
        <v>0.67295118466737192</v>
      </c>
      <c r="GH22" s="39">
        <f t="shared" si="59"/>
        <v>0.67136796452440994</v>
      </c>
      <c r="GI22" s="39">
        <f t="shared" si="59"/>
        <v>0.67353432150733139</v>
      </c>
      <c r="GJ22" s="125">
        <f t="shared" si="84"/>
        <v>8.1999999999999993</v>
      </c>
      <c r="GK22" s="125">
        <f t="shared" si="60"/>
        <v>-3.6138341952070063</v>
      </c>
      <c r="GL22" s="125">
        <f t="shared" si="61"/>
        <v>-3.5878608567768384</v>
      </c>
      <c r="GM22" s="125">
        <f t="shared" si="61"/>
        <v>-3.6245646378405345</v>
      </c>
      <c r="GN22" s="125">
        <f t="shared" si="61"/>
        <v>-3.6019113990341167</v>
      </c>
      <c r="GO22" s="125">
        <f t="shared" si="61"/>
        <v>-3.5959396448661876</v>
      </c>
      <c r="GP22" s="125">
        <f t="shared" si="61"/>
        <v>-3.5822051716392234</v>
      </c>
      <c r="GQ22" s="125">
        <f t="shared" si="61"/>
        <v>-3.5970511552752922</v>
      </c>
      <c r="GR22" s="125">
        <f t="shared" si="61"/>
        <v>-3.6461153897813863</v>
      </c>
      <c r="GS22" s="125">
        <f t="shared" si="61"/>
        <v>-3.7285259438130214</v>
      </c>
      <c r="GT22" s="125">
        <f t="shared" si="61"/>
        <v>-3.8612031154685846</v>
      </c>
      <c r="GU22" s="125">
        <f t="shared" si="61"/>
        <v>-4.0543532642012803</v>
      </c>
      <c r="GV22" s="125">
        <f t="shared" si="61"/>
        <v>-4.1696687077927939</v>
      </c>
      <c r="GW22" s="125">
        <f t="shared" si="61"/>
        <v>-9.6432746655328714E-16</v>
      </c>
      <c r="GX22" s="125">
        <f t="shared" si="61"/>
        <v>-4.1805424616356373</v>
      </c>
      <c r="GY22" s="125">
        <f t="shared" si="61"/>
        <v>-4.1234049417241199</v>
      </c>
      <c r="GZ22" s="125">
        <f t="shared" si="61"/>
        <v>-3.8986767317862632</v>
      </c>
      <c r="HA22" s="125">
        <f t="shared" si="61"/>
        <v>-3.73805906488864</v>
      </c>
      <c r="HB22" s="125">
        <f t="shared" si="61"/>
        <v>-3.6272341062240643</v>
      </c>
      <c r="HC22" s="125">
        <f t="shared" si="61"/>
        <v>-3.5545101951417197</v>
      </c>
      <c r="HD22" s="125">
        <f t="shared" si="61"/>
        <v>-3.5064968295367276</v>
      </c>
      <c r="HE22" s="125">
        <f t="shared" si="61"/>
        <v>-3.4789941163611711</v>
      </c>
      <c r="HF22" s="125">
        <f t="shared" si="61"/>
        <v>-3.4615887267701941</v>
      </c>
      <c r="HG22" s="125">
        <f t="shared" si="61"/>
        <v>-3.4403287600523438</v>
      </c>
      <c r="HH22" s="125">
        <f t="shared" si="61"/>
        <v>-3.4607877140152925</v>
      </c>
      <c r="HI22" s="125">
        <f t="shared" si="61"/>
        <v>-3.4328053778410741</v>
      </c>
    </row>
    <row r="23" spans="1:217" s="39" customFormat="1">
      <c r="A23" s="20"/>
      <c r="B23" s="184"/>
      <c r="C23" s="40">
        <v>8.25</v>
      </c>
      <c r="D23" s="41">
        <v>4.6730090476190478</v>
      </c>
      <c r="E23" s="42">
        <v>4.6440000000000001</v>
      </c>
      <c r="F23" s="42">
        <v>4.6909999999999998</v>
      </c>
      <c r="G23" s="42">
        <v>4.6589999999999998</v>
      </c>
      <c r="H23" s="42">
        <v>4.6539999999999999</v>
      </c>
      <c r="I23" s="42">
        <v>4.6360000000000001</v>
      </c>
      <c r="J23" s="42">
        <v>4.6500000000000004</v>
      </c>
      <c r="K23" s="42">
        <v>4.7</v>
      </c>
      <c r="L23" s="42">
        <v>4.7779999999999996</v>
      </c>
      <c r="M23" s="42">
        <v>4.9039999999999999</v>
      </c>
      <c r="N23" s="42">
        <v>5.0839999999999996</v>
      </c>
      <c r="O23" s="43">
        <v>5.194</v>
      </c>
      <c r="P23" s="20"/>
      <c r="Q23" s="41">
        <v>5.202</v>
      </c>
      <c r="R23" s="42">
        <v>5.1559999999999997</v>
      </c>
      <c r="S23" s="42">
        <v>4.9420000000000002</v>
      </c>
      <c r="T23" s="42">
        <v>4.7880000000000003</v>
      </c>
      <c r="U23" s="42">
        <v>4.6779999999999999</v>
      </c>
      <c r="V23" s="42">
        <v>4.6020000000000003</v>
      </c>
      <c r="W23" s="42">
        <v>4.5419999999999998</v>
      </c>
      <c r="X23" s="42">
        <v>4.51</v>
      </c>
      <c r="Y23" s="42">
        <v>4.4870000000000001</v>
      </c>
      <c r="Z23" s="42">
        <v>4.4569999999999999</v>
      </c>
      <c r="AA23" s="42">
        <v>4.4850000000000003</v>
      </c>
      <c r="AB23" s="43">
        <v>4.450045238095238</v>
      </c>
      <c r="AD23" s="20"/>
      <c r="AE23" s="184"/>
      <c r="AF23" s="40">
        <v>8.25</v>
      </c>
      <c r="AG23" s="41">
        <v>6.0439523809523714E-2</v>
      </c>
      <c r="AH23" s="42">
        <v>9.6039999999999997E-3</v>
      </c>
      <c r="AI23" s="42">
        <v>1.4959999999999999E-2</v>
      </c>
      <c r="AJ23" s="42">
        <v>2.904E-2</v>
      </c>
      <c r="AK23" s="42">
        <v>3.6080000000000001E-2</v>
      </c>
      <c r="AL23" s="42">
        <v>4.9860000000000002E-2</v>
      </c>
      <c r="AM23" s="42">
        <v>9.4880000000000006E-2</v>
      </c>
      <c r="AN23" s="42">
        <v>0.15740000000000001</v>
      </c>
      <c r="AO23" s="42">
        <v>0.22789999999999999</v>
      </c>
      <c r="AP23" s="42">
        <v>0.3226</v>
      </c>
      <c r="AQ23" s="42">
        <v>0.42180000000000001</v>
      </c>
      <c r="AR23" s="43">
        <v>0.46750000000000003</v>
      </c>
      <c r="AS23" s="20"/>
      <c r="AT23" s="41">
        <v>0.47020000000000001</v>
      </c>
      <c r="AU23" s="42">
        <v>0.4405</v>
      </c>
      <c r="AV23" s="42">
        <v>0.34079999999999999</v>
      </c>
      <c r="AW23" s="42">
        <v>0.23139999999999999</v>
      </c>
      <c r="AX23" s="42">
        <v>0.13089999999999999</v>
      </c>
      <c r="AY23" s="42">
        <v>6.7750000000000005E-2</v>
      </c>
      <c r="AZ23" s="42">
        <v>1.9029999999999998E-2</v>
      </c>
      <c r="BA23" s="42">
        <v>-5.0899999999999999E-3</v>
      </c>
      <c r="BB23" s="42">
        <v>-6.9959999999999996E-3</v>
      </c>
      <c r="BC23" s="42">
        <v>-1.5049999999999999E-2</v>
      </c>
      <c r="BD23" s="42">
        <v>-6.6839999999999998E-3</v>
      </c>
      <c r="BE23" s="43">
        <v>1.428837619047732E-3</v>
      </c>
      <c r="BH23" s="118" t="str">
        <f t="shared" si="62"/>
        <v>4.67300904761905+0.0604395238095237i</v>
      </c>
      <c r="BI23" s="118" t="str">
        <f t="shared" si="63"/>
        <v>4.644+0.009604i</v>
      </c>
      <c r="BJ23" s="118" t="str">
        <f t="shared" si="36"/>
        <v>4.691+0.01496i</v>
      </c>
      <c r="BK23" s="118" t="str">
        <f t="shared" si="36"/>
        <v>4.659+0.02904i</v>
      </c>
      <c r="BL23" s="118" t="str">
        <f t="shared" si="36"/>
        <v>4.654+0.03608i</v>
      </c>
      <c r="BM23" s="118" t="str">
        <f t="shared" si="37"/>
        <v>4.636+0.04986i</v>
      </c>
      <c r="BN23" s="118" t="str">
        <f t="shared" si="37"/>
        <v>4.65+0.09488i</v>
      </c>
      <c r="BO23" s="118" t="str">
        <f t="shared" si="38"/>
        <v>4.7+0.1574i</v>
      </c>
      <c r="BP23" s="118" t="str">
        <f t="shared" si="39"/>
        <v>4.778+0.2279i</v>
      </c>
      <c r="BQ23" s="118" t="str">
        <f t="shared" si="40"/>
        <v>4.904+0.3226i</v>
      </c>
      <c r="BR23" s="118" t="str">
        <f t="shared" si="41"/>
        <v>5.084+0.4218i</v>
      </c>
      <c r="BS23" s="118" t="str">
        <f t="shared" si="41"/>
        <v>5.194+0.4675i</v>
      </c>
      <c r="BT23" s="118" t="str">
        <f t="shared" si="42"/>
        <v>0</v>
      </c>
      <c r="BU23" s="118" t="str">
        <f t="shared" si="64"/>
        <v>5.202+0.4702i</v>
      </c>
      <c r="BV23" s="118" t="str">
        <f t="shared" si="65"/>
        <v>5.156+0.4405i</v>
      </c>
      <c r="BW23" s="118" t="str">
        <f t="shared" si="66"/>
        <v>4.942+0.3408i</v>
      </c>
      <c r="BX23" s="118" t="str">
        <f t="shared" si="67"/>
        <v>4.788+0.2314i</v>
      </c>
      <c r="BY23" s="118" t="str">
        <f t="shared" si="68"/>
        <v>4.678+0.1309i</v>
      </c>
      <c r="BZ23" s="118" t="str">
        <f t="shared" si="69"/>
        <v>4.602+0.06775i</v>
      </c>
      <c r="CA23" s="118" t="str">
        <f t="shared" si="70"/>
        <v>4.542+0.01903i</v>
      </c>
      <c r="CB23" s="118" t="str">
        <f t="shared" si="71"/>
        <v>4.51-0.00509i</v>
      </c>
      <c r="CC23" s="118" t="str">
        <f t="shared" si="72"/>
        <v>4.487-0.006996i</v>
      </c>
      <c r="CD23" s="118" t="str">
        <f t="shared" si="73"/>
        <v>4.457-0.01505i</v>
      </c>
      <c r="CE23" s="118" t="str">
        <f t="shared" si="74"/>
        <v>4.485-0.006684i</v>
      </c>
      <c r="CF23" s="118" t="str">
        <f t="shared" si="75"/>
        <v>4.45004523809524+0.00142883761904773i</v>
      </c>
      <c r="CG23" s="118" t="str">
        <f t="shared" si="76"/>
        <v>0</v>
      </c>
      <c r="CH23" s="39">
        <f t="shared" si="77"/>
        <v>8250000000</v>
      </c>
      <c r="CI23" s="121">
        <f t="shared" si="78"/>
        <v>2.1792115355167962</v>
      </c>
      <c r="CJ23" s="121" t="str">
        <f t="shared" si="79"/>
        <v>10.1834752221458+0.131710507486856i</v>
      </c>
      <c r="CK23" s="121" t="str">
        <f t="shared" si="55"/>
        <v>10.12025837094+0.0209291475871033i</v>
      </c>
      <c r="CL23" s="121" t="str">
        <f t="shared" si="55"/>
        <v>10.2226813131093+0.0326010045713313i</v>
      </c>
      <c r="CM23" s="121" t="str">
        <f t="shared" si="55"/>
        <v>10.1529465439728+0.0632843029914078i</v>
      </c>
      <c r="CN23" s="121" t="str">
        <f t="shared" si="55"/>
        <v>10.1420504862952+0.078625952201446i</v>
      </c>
      <c r="CO23" s="121" t="str">
        <f t="shared" si="55"/>
        <v>10.1028246786559+0.108655487160867i</v>
      </c>
      <c r="CP23" s="121" t="str">
        <f t="shared" si="55"/>
        <v>10.1333336401531+0.206763590489834i</v>
      </c>
      <c r="CQ23" s="121" t="str">
        <f t="shared" si="55"/>
        <v>10.2422942169289+0.343007895690344i</v>
      </c>
      <c r="CR23" s="121" t="str">
        <f t="shared" si="55"/>
        <v>10.4122727166993+0.496642308944278i</v>
      </c>
      <c r="CS23" s="121" t="str">
        <f t="shared" si="55"/>
        <v>10.6868533701744+0.703013641357718i</v>
      </c>
      <c r="CT23" s="121" t="str">
        <f t="shared" si="55"/>
        <v>11.0791114465674+0.919191425680985i</v>
      </c>
      <c r="CU23" s="121" t="str">
        <f t="shared" si="55"/>
        <v>11.3188247154742+1.0187813928541i</v>
      </c>
      <c r="CV23" s="121" t="str">
        <f t="shared" si="55"/>
        <v>0</v>
      </c>
      <c r="CW23" s="121" t="str">
        <f t="shared" si="55"/>
        <v>11.3362584077584+1.024665264i</v>
      </c>
      <c r="CX23" s="121" t="str">
        <f t="shared" si="55"/>
        <v>11.2360146771246+0.959942681395149i</v>
      </c>
      <c r="CY23" s="121" t="str">
        <f t="shared" si="55"/>
        <v>10.769663408524+0.742675291304124i</v>
      </c>
      <c r="CZ23" s="121" t="str">
        <f t="shared" si="55"/>
        <v>10.4340648320544+0.504269549318587i</v>
      </c>
      <c r="DA23" s="121" t="str">
        <f t="shared" si="55"/>
        <v>10.1943515631476+0.285258789999149i</v>
      </c>
      <c r="DB23" s="121" t="str">
        <f t="shared" si="55"/>
        <v>10.0287314864483+0.147641581531263i</v>
      </c>
      <c r="DC23" s="121" t="str">
        <f t="shared" si="55"/>
        <v>9.89797879431729+0.0414703955208846i</v>
      </c>
      <c r="DD23" s="121" t="str">
        <f t="shared" si="55"/>
        <v>9.82824402518075-0.0110921867157805i</v>
      </c>
      <c r="DE23" s="121" t="str">
        <f t="shared" si="55"/>
        <v>9.77812215986386-0.0152457639024755i</v>
      </c>
      <c r="DF23" s="121" t="str">
        <f t="shared" si="55"/>
        <v>9.71274581379836-0.0327971336095278i</v>
      </c>
      <c r="DG23" s="121" t="str">
        <f t="shared" si="80"/>
        <v>9.77376373679283-0.0145658499033943i</v>
      </c>
      <c r="DH23" s="121" t="str">
        <f t="shared" si="81"/>
        <v>9.69758991642873+0.00311373942180917i</v>
      </c>
      <c r="DI23" s="121"/>
      <c r="DK23" s="39">
        <f t="shared" si="82"/>
        <v>10.1834752221458</v>
      </c>
      <c r="DL23" s="39">
        <f t="shared" si="57"/>
        <v>10.12025837094</v>
      </c>
      <c r="DM23" s="39">
        <f t="shared" si="57"/>
        <v>10.2226813131093</v>
      </c>
      <c r="DN23" s="39">
        <f t="shared" si="57"/>
        <v>10.152946543972799</v>
      </c>
      <c r="DO23" s="39">
        <f t="shared" si="57"/>
        <v>10.142050486295201</v>
      </c>
      <c r="DP23" s="39">
        <f t="shared" si="57"/>
        <v>10.1028246786559</v>
      </c>
      <c r="DQ23" s="39">
        <f t="shared" si="57"/>
        <v>10.133333640153101</v>
      </c>
      <c r="DR23" s="39">
        <f t="shared" si="57"/>
        <v>10.242294216928901</v>
      </c>
      <c r="DS23" s="39">
        <f t="shared" si="57"/>
        <v>10.412272716699301</v>
      </c>
      <c r="DT23" s="39">
        <f t="shared" si="57"/>
        <v>10.686853370174401</v>
      </c>
      <c r="DU23" s="39">
        <f t="shared" si="57"/>
        <v>11.079111446567399</v>
      </c>
      <c r="DV23" s="39">
        <f t="shared" si="57"/>
        <v>11.3188247154742</v>
      </c>
      <c r="DW23" s="39">
        <f t="shared" si="57"/>
        <v>0</v>
      </c>
      <c r="DX23" s="39">
        <f t="shared" si="57"/>
        <v>11.3362584077584</v>
      </c>
      <c r="DY23" s="39">
        <f t="shared" si="57"/>
        <v>11.236014677124601</v>
      </c>
      <c r="DZ23" s="39">
        <f t="shared" si="57"/>
        <v>10.769663408524</v>
      </c>
      <c r="EA23" s="39">
        <f t="shared" si="57"/>
        <v>10.4340648320544</v>
      </c>
      <c r="EB23" s="39">
        <f t="shared" si="57"/>
        <v>10.194351563147601</v>
      </c>
      <c r="EC23" s="39">
        <f t="shared" si="57"/>
        <v>10.028731486448301</v>
      </c>
      <c r="ED23" s="39">
        <f t="shared" si="57"/>
        <v>9.8979787943172894</v>
      </c>
      <c r="EE23" s="39">
        <f t="shared" si="57"/>
        <v>9.8282440251807497</v>
      </c>
      <c r="EF23" s="39">
        <f t="shared" si="57"/>
        <v>9.7781221598638606</v>
      </c>
      <c r="EG23" s="39">
        <f t="shared" si="57"/>
        <v>9.7127458137983602</v>
      </c>
      <c r="EH23" s="39">
        <f t="shared" si="57"/>
        <v>9.7737637367928301</v>
      </c>
      <c r="EI23" s="39">
        <f t="shared" si="57"/>
        <v>9.6975899164287291</v>
      </c>
      <c r="EK23" s="39">
        <f t="shared" si="85"/>
        <v>0.131710507486856</v>
      </c>
      <c r="EL23" s="39">
        <f t="shared" si="58"/>
        <v>2.0929147587103299E-2</v>
      </c>
      <c r="EM23" s="39">
        <f t="shared" si="58"/>
        <v>3.2601004571331298E-2</v>
      </c>
      <c r="EN23" s="39">
        <f t="shared" si="58"/>
        <v>6.3284302991407804E-2</v>
      </c>
      <c r="EO23" s="39">
        <f t="shared" si="58"/>
        <v>7.8625952201445998E-2</v>
      </c>
      <c r="EP23" s="39">
        <f t="shared" si="58"/>
        <v>0.108655487160867</v>
      </c>
      <c r="EQ23" s="39">
        <f t="shared" si="58"/>
        <v>0.206763590489834</v>
      </c>
      <c r="ER23" s="39">
        <f t="shared" si="58"/>
        <v>0.34300789569034401</v>
      </c>
      <c r="ES23" s="39">
        <f t="shared" si="58"/>
        <v>0.49664230894427802</v>
      </c>
      <c r="ET23" s="39">
        <f t="shared" si="58"/>
        <v>0.70301364135771804</v>
      </c>
      <c r="EU23" s="39">
        <f t="shared" si="58"/>
        <v>0.919191425680985</v>
      </c>
      <c r="EV23" s="39">
        <f t="shared" si="58"/>
        <v>1.0187813928541001</v>
      </c>
      <c r="EW23" s="39">
        <f t="shared" si="58"/>
        <v>0</v>
      </c>
      <c r="EX23" s="39">
        <f t="shared" si="58"/>
        <v>1.024665264</v>
      </c>
      <c r="EY23" s="39">
        <f t="shared" si="58"/>
        <v>0.95994268139514904</v>
      </c>
      <c r="EZ23" s="39">
        <f t="shared" si="58"/>
        <v>0.74267529130412402</v>
      </c>
      <c r="FA23" s="39">
        <f t="shared" si="58"/>
        <v>0.50426954931858703</v>
      </c>
      <c r="FB23" s="39">
        <f t="shared" si="58"/>
        <v>0.285258789999149</v>
      </c>
      <c r="FC23" s="39">
        <f t="shared" si="58"/>
        <v>0.147641581531263</v>
      </c>
      <c r="FD23" s="39">
        <f t="shared" si="58"/>
        <v>4.14703955208846E-2</v>
      </c>
      <c r="FE23" s="39">
        <f t="shared" si="58"/>
        <v>-1.10921867157805E-2</v>
      </c>
      <c r="FF23" s="39">
        <f t="shared" si="58"/>
        <v>-1.52457639024755E-2</v>
      </c>
      <c r="FG23" s="39">
        <f t="shared" si="58"/>
        <v>-3.2797133609527802E-2</v>
      </c>
      <c r="FH23" s="39">
        <f t="shared" si="58"/>
        <v>-1.4565849903394301E-2</v>
      </c>
      <c r="FI23" s="39">
        <f t="shared" si="58"/>
        <v>3.11373942180917E-3</v>
      </c>
      <c r="FK23" s="39">
        <f t="shared" si="83"/>
        <v>0.66139864402891313</v>
      </c>
      <c r="FL23" s="39">
        <f t="shared" si="59"/>
        <v>0.66332809679215021</v>
      </c>
      <c r="FM23" s="39">
        <f t="shared" si="59"/>
        <v>0.6604925119738696</v>
      </c>
      <c r="FN23" s="39">
        <f t="shared" si="59"/>
        <v>0.66238568861915137</v>
      </c>
      <c r="FO23" s="39">
        <f t="shared" si="59"/>
        <v>0.6626633134543779</v>
      </c>
      <c r="FP23" s="39">
        <f t="shared" si="59"/>
        <v>0.66368740548340854</v>
      </c>
      <c r="FQ23" s="39">
        <f t="shared" si="59"/>
        <v>0.66250907899497768</v>
      </c>
      <c r="FR23" s="39">
        <f t="shared" si="59"/>
        <v>0.65870144522363694</v>
      </c>
      <c r="FS23" s="39">
        <f t="shared" si="59"/>
        <v>0.65267957832785584</v>
      </c>
      <c r="FT23" s="39">
        <f t="shared" si="59"/>
        <v>0.64267304399961023</v>
      </c>
      <c r="FU23" s="39">
        <f t="shared" si="59"/>
        <v>0.6287017308671502</v>
      </c>
      <c r="FV23" s="39">
        <f t="shared" si="59"/>
        <v>0.62053579285764404</v>
      </c>
      <c r="FW23" s="39">
        <f t="shared" si="59"/>
        <v>0.99999999999999989</v>
      </c>
      <c r="FX23" s="39">
        <f t="shared" si="59"/>
        <v>0.61996593316080084</v>
      </c>
      <c r="FY23" s="39">
        <f t="shared" si="59"/>
        <v>0.62383246618396171</v>
      </c>
      <c r="FZ23" s="39">
        <f t="shared" si="59"/>
        <v>0.63986592916559615</v>
      </c>
      <c r="GA23" s="39">
        <f t="shared" si="59"/>
        <v>0.65200564530129668</v>
      </c>
      <c r="GB23" s="39">
        <f t="shared" si="59"/>
        <v>0.66040966101865217</v>
      </c>
      <c r="GC23" s="39">
        <f t="shared" si="59"/>
        <v>0.66563178545487622</v>
      </c>
      <c r="GD23" s="39">
        <f t="shared" si="59"/>
        <v>0.66948655158053005</v>
      </c>
      <c r="GE23" s="39">
        <f t="shared" si="59"/>
        <v>0.67145000739723315</v>
      </c>
      <c r="GF23" s="39">
        <f t="shared" si="59"/>
        <v>0.67285024827554363</v>
      </c>
      <c r="GG23" s="39">
        <f t="shared" si="59"/>
        <v>0.67467240493179115</v>
      </c>
      <c r="GH23" s="39">
        <f t="shared" si="59"/>
        <v>0.67297244819578916</v>
      </c>
      <c r="GI23" s="39">
        <f t="shared" si="59"/>
        <v>0.67510939243671853</v>
      </c>
      <c r="GJ23" s="39">
        <f t="shared" si="84"/>
        <v>8.25</v>
      </c>
      <c r="GK23" s="39">
        <f t="shared" si="60"/>
        <v>-3.5907339958658628</v>
      </c>
      <c r="GL23" s="39">
        <f t="shared" si="61"/>
        <v>-3.5654321353423333</v>
      </c>
      <c r="GM23" s="39">
        <f t="shared" si="61"/>
        <v>-3.6026420326578994</v>
      </c>
      <c r="GN23" s="39">
        <f t="shared" si="61"/>
        <v>-3.5777811881372683</v>
      </c>
      <c r="GO23" s="39">
        <f t="shared" si="61"/>
        <v>-3.5741414454393365</v>
      </c>
      <c r="GP23" s="39">
        <f t="shared" si="61"/>
        <v>-3.5607284740675649</v>
      </c>
      <c r="GQ23" s="39">
        <f t="shared" si="61"/>
        <v>-3.5761633159618729</v>
      </c>
      <c r="GR23" s="39">
        <f t="shared" si="61"/>
        <v>-3.6262276738762051</v>
      </c>
      <c r="GS23" s="39">
        <f t="shared" si="61"/>
        <v>-3.7059995143744224</v>
      </c>
      <c r="GT23" s="39">
        <f t="shared" si="61"/>
        <v>-3.8401983113527094</v>
      </c>
      <c r="GU23" s="39">
        <f t="shared" si="61"/>
        <v>-4.0311068800006247</v>
      </c>
      <c r="GV23" s="39">
        <f t="shared" si="61"/>
        <v>-4.1446632617983106</v>
      </c>
      <c r="GW23" s="39">
        <f t="shared" si="61"/>
        <v>-9.6432746655328714E-16</v>
      </c>
      <c r="GX23" s="39">
        <f t="shared" si="61"/>
        <v>-4.152643482511146</v>
      </c>
      <c r="GY23" s="39">
        <f t="shared" si="61"/>
        <v>-4.0986405390723482</v>
      </c>
      <c r="GZ23" s="39">
        <f t="shared" si="61"/>
        <v>-3.8782202804221821</v>
      </c>
      <c r="HA23" s="39">
        <f t="shared" si="61"/>
        <v>-3.7149728794539931</v>
      </c>
      <c r="HB23" s="39">
        <f t="shared" si="61"/>
        <v>-3.603731642878981</v>
      </c>
      <c r="HC23" s="39">
        <f t="shared" si="61"/>
        <v>-3.5353189531549449</v>
      </c>
      <c r="HD23" s="39">
        <f t="shared" si="61"/>
        <v>-3.485162850501057</v>
      </c>
      <c r="HE23" s="39">
        <f t="shared" si="61"/>
        <v>-3.4597263410597323</v>
      </c>
      <c r="HF23" s="39">
        <f t="shared" si="61"/>
        <v>-3.4416316600791501</v>
      </c>
      <c r="HG23" s="39">
        <f t="shared" si="61"/>
        <v>-3.4181410549624869</v>
      </c>
      <c r="HH23" s="39">
        <f t="shared" si="61"/>
        <v>-3.4400543125923928</v>
      </c>
      <c r="HI23" s="39">
        <f t="shared" si="61"/>
        <v>-3.4125169972354952</v>
      </c>
    </row>
    <row r="24" spans="1:217" s="39" customFormat="1">
      <c r="A24" s="20"/>
      <c r="B24" s="184"/>
      <c r="C24" s="40">
        <v>8.3000000000000007</v>
      </c>
      <c r="D24" s="41">
        <v>4.6765885714285718</v>
      </c>
      <c r="E24" s="42">
        <v>4.649</v>
      </c>
      <c r="F24" s="42">
        <v>4.6989999999999998</v>
      </c>
      <c r="G24" s="42">
        <v>4.67</v>
      </c>
      <c r="H24" s="42">
        <v>4.6639999999999997</v>
      </c>
      <c r="I24" s="42">
        <v>4.6440000000000001</v>
      </c>
      <c r="J24" s="42">
        <v>4.657</v>
      </c>
      <c r="K24" s="42">
        <v>4.7039999999999997</v>
      </c>
      <c r="L24" s="42">
        <v>4.7859999999999996</v>
      </c>
      <c r="M24" s="42">
        <v>4.9109999999999996</v>
      </c>
      <c r="N24" s="42">
        <v>5.093</v>
      </c>
      <c r="O24" s="43">
        <v>5.2060000000000004</v>
      </c>
      <c r="P24" s="20"/>
      <c r="Q24" s="41">
        <v>5.2140000000000004</v>
      </c>
      <c r="R24" s="42">
        <v>5.1639999999999997</v>
      </c>
      <c r="S24" s="42">
        <v>4.95</v>
      </c>
      <c r="T24" s="42">
        <v>4.7949999999999999</v>
      </c>
      <c r="U24" s="42">
        <v>4.6870000000000003</v>
      </c>
      <c r="V24" s="42">
        <v>4.6070000000000002</v>
      </c>
      <c r="W24" s="42">
        <v>4.5519999999999996</v>
      </c>
      <c r="X24" s="42">
        <v>4.5199999999999996</v>
      </c>
      <c r="Y24" s="42">
        <v>4.4980000000000002</v>
      </c>
      <c r="Z24" s="42">
        <v>4.468</v>
      </c>
      <c r="AA24" s="42">
        <v>4.4939999999999998</v>
      </c>
      <c r="AB24" s="43">
        <v>4.4532523809523807</v>
      </c>
      <c r="AD24" s="20"/>
      <c r="AE24" s="184"/>
      <c r="AF24" s="40">
        <v>8.3000000000000007</v>
      </c>
      <c r="AG24" s="41">
        <v>6.0994761904761871E-2</v>
      </c>
      <c r="AH24" s="42">
        <v>1.413E-2</v>
      </c>
      <c r="AI24" s="42">
        <v>1.787E-2</v>
      </c>
      <c r="AJ24" s="42">
        <v>2.613E-2</v>
      </c>
      <c r="AK24" s="42">
        <v>3.5439999999999999E-2</v>
      </c>
      <c r="AL24" s="42">
        <v>4.8439999999999997E-2</v>
      </c>
      <c r="AM24" s="42">
        <v>9.0569999999999998E-2</v>
      </c>
      <c r="AN24" s="42">
        <v>0.15359999999999999</v>
      </c>
      <c r="AO24" s="42">
        <v>0.22789999999999999</v>
      </c>
      <c r="AP24" s="42">
        <v>0.3226</v>
      </c>
      <c r="AQ24" s="42">
        <v>0.42130000000000001</v>
      </c>
      <c r="AR24" s="43">
        <v>0.46550000000000002</v>
      </c>
      <c r="AS24" s="20"/>
      <c r="AT24" s="41">
        <v>0.46629999999999999</v>
      </c>
      <c r="AU24" s="42">
        <v>0.43740000000000001</v>
      </c>
      <c r="AV24" s="42">
        <v>0.33610000000000001</v>
      </c>
      <c r="AW24" s="42">
        <v>0.2324</v>
      </c>
      <c r="AX24" s="42">
        <v>0.13159999999999999</v>
      </c>
      <c r="AY24" s="42">
        <v>6.3869999999999996E-2</v>
      </c>
      <c r="AZ24" s="42">
        <v>1.5879999999999998E-2</v>
      </c>
      <c r="BA24" s="42">
        <v>-5.1019999999999998E-3</v>
      </c>
      <c r="BB24" s="42">
        <v>-1.0710000000000001E-2</v>
      </c>
      <c r="BC24" s="42">
        <v>-1.4500000000000001E-2</v>
      </c>
      <c r="BD24" s="42">
        <v>-3.5609999999999999E-3</v>
      </c>
      <c r="BE24" s="43">
        <v>1.7161004761904522E-3</v>
      </c>
      <c r="BH24" s="118" t="str">
        <f t="shared" si="62"/>
        <v>4.67658857142857+0.0609947619047619i</v>
      </c>
      <c r="BI24" s="118" t="str">
        <f t="shared" si="63"/>
        <v>4.649+0.01413i</v>
      </c>
      <c r="BJ24" s="118" t="str">
        <f t="shared" si="36"/>
        <v>4.699+0.01787i</v>
      </c>
      <c r="BK24" s="118" t="str">
        <f t="shared" si="36"/>
        <v>4.67+0.02613i</v>
      </c>
      <c r="BL24" s="118" t="str">
        <f t="shared" si="36"/>
        <v>4.664+0.03544i</v>
      </c>
      <c r="BM24" s="118" t="str">
        <f t="shared" si="37"/>
        <v>4.644+0.04844i</v>
      </c>
      <c r="BN24" s="118" t="str">
        <f t="shared" si="37"/>
        <v>4.657+0.09057i</v>
      </c>
      <c r="BO24" s="118" t="str">
        <f t="shared" si="38"/>
        <v>4.704+0.1536i</v>
      </c>
      <c r="BP24" s="118" t="str">
        <f t="shared" si="39"/>
        <v>4.786+0.2279i</v>
      </c>
      <c r="BQ24" s="118" t="str">
        <f t="shared" si="40"/>
        <v>4.911+0.3226i</v>
      </c>
      <c r="BR24" s="118" t="str">
        <f t="shared" si="41"/>
        <v>5.093+0.4213i</v>
      </c>
      <c r="BS24" s="118" t="str">
        <f t="shared" si="41"/>
        <v>5.206+0.4655i</v>
      </c>
      <c r="BT24" s="118" t="str">
        <f t="shared" si="42"/>
        <v>0</v>
      </c>
      <c r="BU24" s="118" t="str">
        <f t="shared" si="64"/>
        <v>5.214+0.4663i</v>
      </c>
      <c r="BV24" s="118" t="str">
        <f t="shared" si="65"/>
        <v>5.164+0.4374i</v>
      </c>
      <c r="BW24" s="118" t="str">
        <f t="shared" si="66"/>
        <v>4.95+0.3361i</v>
      </c>
      <c r="BX24" s="118" t="str">
        <f t="shared" si="67"/>
        <v>4.795+0.2324i</v>
      </c>
      <c r="BY24" s="118" t="str">
        <f t="shared" si="68"/>
        <v>4.687+0.1316i</v>
      </c>
      <c r="BZ24" s="118" t="str">
        <f t="shared" si="69"/>
        <v>4.607+0.06387i</v>
      </c>
      <c r="CA24" s="118" t="str">
        <f t="shared" si="70"/>
        <v>4.552+0.01588i</v>
      </c>
      <c r="CB24" s="118" t="str">
        <f t="shared" si="71"/>
        <v>4.52-0.005102i</v>
      </c>
      <c r="CC24" s="118" t="str">
        <f t="shared" si="72"/>
        <v>4.498-0.01071i</v>
      </c>
      <c r="CD24" s="118" t="str">
        <f t="shared" si="73"/>
        <v>4.468-0.0145i</v>
      </c>
      <c r="CE24" s="118" t="str">
        <f t="shared" si="74"/>
        <v>4.494-0.003561i</v>
      </c>
      <c r="CF24" s="118" t="str">
        <f t="shared" si="75"/>
        <v>4.45325238095238+0.00171610047619045i</v>
      </c>
      <c r="CG24" s="118" t="str">
        <f t="shared" si="76"/>
        <v>0</v>
      </c>
      <c r="CH24" s="39">
        <f t="shared" si="77"/>
        <v>8300000000.000001</v>
      </c>
      <c r="CI24" s="121">
        <f t="shared" si="78"/>
        <v>2.1660837551823575</v>
      </c>
      <c r="CJ24" s="121" t="str">
        <f t="shared" si="79"/>
        <v>10.1298825342429+0.13211976291312i</v>
      </c>
      <c r="CK24" s="121" t="str">
        <f t="shared" si="55"/>
        <v>10.0701233778428+0.0306067634607267i</v>
      </c>
      <c r="CL24" s="121" t="str">
        <f t="shared" si="55"/>
        <v>10.1784275656019+0.0387079167051087i</v>
      </c>
      <c r="CM24" s="121" t="str">
        <f t="shared" si="55"/>
        <v>10.1156111367016+0.056599768522915i</v>
      </c>
      <c r="CN24" s="121" t="str">
        <f t="shared" si="55"/>
        <v>10.1026146341705+0.0767660082836627i</v>
      </c>
      <c r="CO24" s="121" t="str">
        <f t="shared" si="55"/>
        <v>10.0592929590669+0.104925097101033i</v>
      </c>
      <c r="CP24" s="121" t="str">
        <f t="shared" si="55"/>
        <v>10.0874520478842+0.196182205706866i</v>
      </c>
      <c r="CQ24" s="121" t="str">
        <f t="shared" si="55"/>
        <v>10.1892579843778+0.33271046479601i</v>
      </c>
      <c r="CR24" s="121" t="str">
        <f t="shared" si="55"/>
        <v>10.3668768523028+0.493650487806059i</v>
      </c>
      <c r="CS24" s="121" t="str">
        <f t="shared" si="55"/>
        <v>10.6376373217006+0.698778619421829i</v>
      </c>
      <c r="CT24" s="121" t="str">
        <f t="shared" si="55"/>
        <v>11.0318645651437+0.912571086058327i</v>
      </c>
      <c r="CU24" s="121" t="str">
        <f t="shared" si="55"/>
        <v>11.2766320294794+1.00831198803739i</v>
      </c>
      <c r="CV24" s="121" t="str">
        <f t="shared" si="55"/>
        <v>0</v>
      </c>
      <c r="CW24" s="121" t="str">
        <f t="shared" si="55"/>
        <v>11.2939606995208+1.01004485504153i</v>
      </c>
      <c r="CX24" s="121" t="str">
        <f t="shared" si="55"/>
        <v>11.1856565117617+0.947445034516763i</v>
      </c>
      <c r="CY24" s="121" t="str">
        <f t="shared" si="55"/>
        <v>10.7221145881527+0.72802075011679i</v>
      </c>
      <c r="CZ24" s="121" t="str">
        <f t="shared" si="55"/>
        <v>10.3863716060994+0.50339786470438i</v>
      </c>
      <c r="DA24" s="121" t="str">
        <f t="shared" si="55"/>
        <v>10.1524345605397+0.285056622181998i</v>
      </c>
      <c r="DB24" s="121" t="str">
        <f t="shared" si="55"/>
        <v>9.97914786012512+0.138347769443497i</v>
      </c>
      <c r="DC24" s="121" t="str">
        <f t="shared" si="55"/>
        <v>9.86001325359009+0.0343974100322958i</v>
      </c>
      <c r="DD24" s="121" t="str">
        <f t="shared" si="55"/>
        <v>9.79069857342425-0.0110513593189404i</v>
      </c>
      <c r="DE24" s="121" t="str">
        <f t="shared" si="55"/>
        <v>9.74304473081025-0.0231987570180031i</v>
      </c>
      <c r="DF24" s="121" t="str">
        <f t="shared" si="55"/>
        <v>9.67806221815477-0.0314082144501442i</v>
      </c>
      <c r="DG24" s="121" t="str">
        <f t="shared" si="80"/>
        <v>9.73438039578951-0.00771342425220437i</v>
      </c>
      <c r="DH24" s="121" t="str">
        <f t="shared" si="81"/>
        <v>9.64611764010811+0.00371721736373684i</v>
      </c>
      <c r="DI24" s="121"/>
      <c r="DK24" s="39">
        <f t="shared" si="82"/>
        <v>10.129882534242901</v>
      </c>
      <c r="DL24" s="39">
        <f t="shared" ref="DL24:DL87" si="86">IMREAL(CK24)</f>
        <v>10.070123377842799</v>
      </c>
      <c r="DM24" s="39">
        <f t="shared" ref="DM24:DM87" si="87">IMREAL(CL24)</f>
        <v>10.178427565601901</v>
      </c>
      <c r="DN24" s="39">
        <f t="shared" ref="DN24:DN87" si="88">IMREAL(CM24)</f>
        <v>10.115611136701601</v>
      </c>
      <c r="DO24" s="39">
        <f t="shared" ref="DO24:DO87" si="89">IMREAL(CN24)</f>
        <v>10.1026146341705</v>
      </c>
      <c r="DP24" s="39">
        <f t="shared" ref="DP24:DP87" si="90">IMREAL(CO24)</f>
        <v>10.0592929590669</v>
      </c>
      <c r="DQ24" s="39">
        <f t="shared" ref="DQ24:DQ87" si="91">IMREAL(CP24)</f>
        <v>10.0874520478842</v>
      </c>
      <c r="DR24" s="39">
        <f t="shared" ref="DR24:DR87" si="92">IMREAL(CQ24)</f>
        <v>10.1892579843778</v>
      </c>
      <c r="DS24" s="39">
        <f t="shared" ref="DS24:DS87" si="93">IMREAL(CR24)</f>
        <v>10.3668768523028</v>
      </c>
      <c r="DT24" s="39">
        <f t="shared" ref="DT24:DT87" si="94">IMREAL(CS24)</f>
        <v>10.6376373217006</v>
      </c>
      <c r="DU24" s="39">
        <f t="shared" ref="DU24:DU87" si="95">IMREAL(CT24)</f>
        <v>11.0318645651437</v>
      </c>
      <c r="DV24" s="39">
        <f t="shared" ref="DV24:DV87" si="96">IMREAL(CU24)</f>
        <v>11.2766320294794</v>
      </c>
      <c r="DW24" s="39">
        <f t="shared" ref="DW24:DW87" si="97">IMREAL(CV24)</f>
        <v>0</v>
      </c>
      <c r="DX24" s="39">
        <f t="shared" ref="DX24:DX87" si="98">IMREAL(CW24)</f>
        <v>11.293960699520801</v>
      </c>
      <c r="DY24" s="39">
        <f t="shared" ref="DY24:DY87" si="99">IMREAL(CX24)</f>
        <v>11.1856565117617</v>
      </c>
      <c r="DZ24" s="39">
        <f t="shared" ref="DZ24:DZ87" si="100">IMREAL(CY24)</f>
        <v>10.722114588152699</v>
      </c>
      <c r="EA24" s="39">
        <f t="shared" ref="EA24:EA87" si="101">IMREAL(CZ24)</f>
        <v>10.3863716060994</v>
      </c>
      <c r="EB24" s="39">
        <f t="shared" ref="EB24:EB87" si="102">IMREAL(DA24)</f>
        <v>10.1524345605397</v>
      </c>
      <c r="EC24" s="39">
        <f t="shared" ref="EC24:EC87" si="103">IMREAL(DB24)</f>
        <v>9.9791478601251207</v>
      </c>
      <c r="ED24" s="39">
        <f t="shared" ref="ED24:ED87" si="104">IMREAL(DC24)</f>
        <v>9.8600132535900897</v>
      </c>
      <c r="EE24" s="39">
        <f t="shared" ref="EE24:EE87" si="105">IMREAL(DD24)</f>
        <v>9.7906985734242493</v>
      </c>
      <c r="EF24" s="39">
        <f t="shared" ref="EF24:EF87" si="106">IMREAL(DE24)</f>
        <v>9.7430447308102508</v>
      </c>
      <c r="EG24" s="39">
        <f t="shared" ref="EG24:EG87" si="107">IMREAL(DF24)</f>
        <v>9.6780622181547695</v>
      </c>
      <c r="EH24" s="39">
        <f t="shared" ref="EH24:EH87" si="108">IMREAL(DG24)</f>
        <v>9.7343803957895094</v>
      </c>
      <c r="EI24" s="39">
        <f t="shared" ref="EI24:EI87" si="109">IMREAL(DH24)</f>
        <v>9.6461176401081108</v>
      </c>
      <c r="EK24" s="39">
        <f t="shared" si="85"/>
        <v>0.13211976291312</v>
      </c>
      <c r="EL24" s="39">
        <f t="shared" si="58"/>
        <v>3.0606763460726698E-2</v>
      </c>
      <c r="EM24" s="39">
        <f t="shared" si="58"/>
        <v>3.8707916705108703E-2</v>
      </c>
      <c r="EN24" s="39">
        <f t="shared" si="58"/>
        <v>5.6599768522914998E-2</v>
      </c>
      <c r="EO24" s="39">
        <f t="shared" si="58"/>
        <v>7.6766008283662701E-2</v>
      </c>
      <c r="EP24" s="39">
        <f t="shared" si="58"/>
        <v>0.104925097101033</v>
      </c>
      <c r="EQ24" s="39">
        <f t="shared" si="58"/>
        <v>0.19618220570686601</v>
      </c>
      <c r="ER24" s="39">
        <f t="shared" si="58"/>
        <v>0.33271046479601002</v>
      </c>
      <c r="ES24" s="39">
        <f t="shared" si="58"/>
        <v>0.49365048780605902</v>
      </c>
      <c r="ET24" s="39">
        <f t="shared" si="58"/>
        <v>0.69877861942182895</v>
      </c>
      <c r="EU24" s="39">
        <f t="shared" si="58"/>
        <v>0.91257108605832704</v>
      </c>
      <c r="EV24" s="39">
        <f t="shared" si="58"/>
        <v>1.0083119880373901</v>
      </c>
      <c r="EW24" s="39">
        <f t="shared" si="58"/>
        <v>0</v>
      </c>
      <c r="EX24" s="39">
        <f t="shared" si="58"/>
        <v>1.01004485504153</v>
      </c>
      <c r="EY24" s="39">
        <f t="shared" si="58"/>
        <v>0.94744503451676298</v>
      </c>
      <c r="EZ24" s="39">
        <f t="shared" si="58"/>
        <v>0.72802075011679002</v>
      </c>
      <c r="FA24" s="39">
        <f t="shared" si="58"/>
        <v>0.50339786470437997</v>
      </c>
      <c r="FB24" s="39">
        <f t="shared" si="58"/>
        <v>0.28505662218199801</v>
      </c>
      <c r="FC24" s="39">
        <f t="shared" si="58"/>
        <v>0.138347769443497</v>
      </c>
      <c r="FD24" s="39">
        <f t="shared" si="58"/>
        <v>3.4397410032295801E-2</v>
      </c>
      <c r="FE24" s="39">
        <f t="shared" si="58"/>
        <v>-1.10513593189404E-2</v>
      </c>
      <c r="FF24" s="39">
        <f t="shared" si="58"/>
        <v>-2.3198757018003099E-2</v>
      </c>
      <c r="FG24" s="39">
        <f t="shared" si="58"/>
        <v>-3.1408214450144203E-2</v>
      </c>
      <c r="FH24" s="39">
        <f t="shared" si="58"/>
        <v>-7.7134242522043702E-3</v>
      </c>
      <c r="FI24" s="39">
        <f t="shared" si="58"/>
        <v>3.7172173637368398E-3</v>
      </c>
      <c r="FK24" s="39">
        <f t="shared" si="83"/>
        <v>0.66287781948589086</v>
      </c>
      <c r="FL24" s="39">
        <f t="shared" si="59"/>
        <v>0.66471089825088614</v>
      </c>
      <c r="FM24" s="39">
        <f t="shared" si="59"/>
        <v>0.66170887837525327</v>
      </c>
      <c r="FN24" s="39">
        <f t="shared" si="59"/>
        <v>0.66342673657365114</v>
      </c>
      <c r="FO24" s="39">
        <f t="shared" si="59"/>
        <v>0.66375727455251121</v>
      </c>
      <c r="FP24" s="39">
        <f t="shared" si="59"/>
        <v>0.66490167977917125</v>
      </c>
      <c r="FQ24" s="39">
        <f t="shared" si="59"/>
        <v>0.66382380757224912</v>
      </c>
      <c r="FR24" s="39">
        <f t="shared" si="59"/>
        <v>0.66023486710422408</v>
      </c>
      <c r="FS24" s="39">
        <f t="shared" si="59"/>
        <v>0.65394862469766601</v>
      </c>
      <c r="FT24" s="39">
        <f t="shared" si="59"/>
        <v>0.64405671094134842</v>
      </c>
      <c r="FU24" s="39">
        <f t="shared" si="59"/>
        <v>0.63006610554092513</v>
      </c>
      <c r="FV24" s="39">
        <f t="shared" si="59"/>
        <v>0.62184019443044214</v>
      </c>
      <c r="FW24" s="39">
        <f t="shared" si="59"/>
        <v>0.99999999999999989</v>
      </c>
      <c r="FX24" s="39">
        <f t="shared" si="59"/>
        <v>0.62135510064958788</v>
      </c>
      <c r="FY24" s="39">
        <f t="shared" si="59"/>
        <v>0.62538395658133306</v>
      </c>
      <c r="FZ24" s="39">
        <f t="shared" si="59"/>
        <v>0.64135945283186235</v>
      </c>
      <c r="GA24" s="39">
        <f t="shared" si="59"/>
        <v>0.65331414648634167</v>
      </c>
      <c r="GB24" s="39">
        <f t="shared" si="59"/>
        <v>0.66156637276805264</v>
      </c>
      <c r="GC24" s="39">
        <f t="shared" si="59"/>
        <v>0.66703722094329365</v>
      </c>
      <c r="GD24" s="39">
        <f t="shared" si="59"/>
        <v>0.67055127319271057</v>
      </c>
      <c r="GE24" s="39">
        <f t="shared" si="59"/>
        <v>0.67249959894383859</v>
      </c>
      <c r="GF24" s="39">
        <f t="shared" si="59"/>
        <v>0.6738290539430718</v>
      </c>
      <c r="GG24" s="39">
        <f t="shared" si="59"/>
        <v>0.67564666154494613</v>
      </c>
      <c r="GH24" s="39">
        <f t="shared" si="59"/>
        <v>0.67407713900627841</v>
      </c>
      <c r="GI24" s="39">
        <f t="shared" si="59"/>
        <v>0.67655490045721267</v>
      </c>
      <c r="GJ24" s="39">
        <f t="shared" si="84"/>
        <v>8.3000000000000007</v>
      </c>
      <c r="GK24" s="39">
        <f t="shared" si="60"/>
        <v>-3.5713302528080644</v>
      </c>
      <c r="GL24" s="39">
        <f t="shared" si="61"/>
        <v>-3.5473440140636954</v>
      </c>
      <c r="GM24" s="39">
        <f t="shared" si="61"/>
        <v>-3.5866607647822186</v>
      </c>
      <c r="GN24" s="39">
        <f t="shared" si="61"/>
        <v>-3.5641406016903403</v>
      </c>
      <c r="GO24" s="39">
        <f t="shared" si="61"/>
        <v>-3.559814123310765</v>
      </c>
      <c r="GP24" s="39">
        <f t="shared" si="61"/>
        <v>-3.5448513972843125</v>
      </c>
      <c r="GQ24" s="39">
        <f t="shared" si="61"/>
        <v>-3.5589435196617734</v>
      </c>
      <c r="GR24" s="39">
        <f t="shared" si="61"/>
        <v>-3.606030884842526</v>
      </c>
      <c r="GS24" s="39">
        <f t="shared" si="61"/>
        <v>-3.6891273847905359</v>
      </c>
      <c r="GT24" s="39">
        <f t="shared" si="61"/>
        <v>-3.8215178029738439</v>
      </c>
      <c r="GU24" s="39">
        <f t="shared" si="61"/>
        <v>-4.0122776532925366</v>
      </c>
      <c r="GV24" s="39">
        <f t="shared" si="61"/>
        <v>-4.1264241902384748</v>
      </c>
      <c r="GW24" s="39">
        <f t="shared" si="61"/>
        <v>-9.6432746655328714E-16</v>
      </c>
      <c r="GX24" s="39">
        <f t="shared" si="61"/>
        <v>-4.1332026445571621</v>
      </c>
      <c r="GY24" s="39">
        <f t="shared" si="61"/>
        <v>-4.0770652842975643</v>
      </c>
      <c r="GZ24" s="39">
        <f t="shared" si="61"/>
        <v>-3.8579699984729436</v>
      </c>
      <c r="HA24" s="39">
        <f t="shared" si="61"/>
        <v>-3.6975587549412503</v>
      </c>
      <c r="HB24" s="39">
        <f t="shared" si="61"/>
        <v>-3.5885315592078921</v>
      </c>
      <c r="HC24" s="39">
        <f t="shared" si="61"/>
        <v>-3.5169986320356554</v>
      </c>
      <c r="HD24" s="39">
        <f t="shared" si="61"/>
        <v>-3.471360170914251</v>
      </c>
      <c r="HE24" s="39">
        <f t="shared" si="61"/>
        <v>-3.4461594064822338</v>
      </c>
      <c r="HF24" s="39">
        <f t="shared" si="61"/>
        <v>-3.4290053436452856</v>
      </c>
      <c r="HG24" s="39">
        <f t="shared" si="61"/>
        <v>-3.4056072959428714</v>
      </c>
      <c r="HH24" s="39">
        <f t="shared" si="61"/>
        <v>-3.4258080298923428</v>
      </c>
      <c r="HI24" s="39">
        <f t="shared" si="61"/>
        <v>-3.393939118113515</v>
      </c>
    </row>
    <row r="25" spans="1:217" s="39" customFormat="1">
      <c r="A25" s="20"/>
      <c r="B25" s="184"/>
      <c r="C25" s="40">
        <v>8.35</v>
      </c>
      <c r="D25" s="41">
        <v>4.6758371428571426</v>
      </c>
      <c r="E25" s="42">
        <v>4.6550000000000002</v>
      </c>
      <c r="F25" s="42">
        <v>4.7030000000000003</v>
      </c>
      <c r="G25" s="42">
        <v>4.6710000000000003</v>
      </c>
      <c r="H25" s="42">
        <v>4.67</v>
      </c>
      <c r="I25" s="42">
        <v>4.6479999999999997</v>
      </c>
      <c r="J25" s="42">
        <v>4.657</v>
      </c>
      <c r="K25" s="42">
        <v>4.7039999999999997</v>
      </c>
      <c r="L25" s="42">
        <v>4.7910000000000004</v>
      </c>
      <c r="M25" s="42">
        <v>4.9169999999999998</v>
      </c>
      <c r="N25" s="42">
        <v>5.093</v>
      </c>
      <c r="O25" s="43">
        <v>5.2089999999999996</v>
      </c>
      <c r="P25" s="20"/>
      <c r="Q25" s="41">
        <v>5.218</v>
      </c>
      <c r="R25" s="42">
        <v>5.165</v>
      </c>
      <c r="S25" s="42">
        <v>4.9530000000000003</v>
      </c>
      <c r="T25" s="42">
        <v>4.8029999999999999</v>
      </c>
      <c r="U25" s="42">
        <v>4.6900000000000004</v>
      </c>
      <c r="V25" s="42">
        <v>4.6139999999999999</v>
      </c>
      <c r="W25" s="42">
        <v>4.5579999999999998</v>
      </c>
      <c r="X25" s="42">
        <v>4.5289999999999999</v>
      </c>
      <c r="Y25" s="42">
        <v>4.5019999999999998</v>
      </c>
      <c r="Z25" s="42">
        <v>4.4720000000000004</v>
      </c>
      <c r="AA25" s="42">
        <v>4.4989999999999997</v>
      </c>
      <c r="AB25" s="43">
        <v>4.4543800000000005</v>
      </c>
      <c r="AD25" s="20"/>
      <c r="AE25" s="184"/>
      <c r="AF25" s="40">
        <v>8.35</v>
      </c>
      <c r="AG25" s="41">
        <v>6.0088571428571429E-2</v>
      </c>
      <c r="AH25" s="42">
        <v>1.167E-2</v>
      </c>
      <c r="AI25" s="42">
        <v>1.618E-2</v>
      </c>
      <c r="AJ25" s="42">
        <v>2.2040000000000001E-2</v>
      </c>
      <c r="AK25" s="42">
        <v>3.4610000000000002E-2</v>
      </c>
      <c r="AL25" s="42">
        <v>5.067E-2</v>
      </c>
      <c r="AM25" s="42">
        <v>9.6740000000000007E-2</v>
      </c>
      <c r="AN25" s="42">
        <v>0.15809999999999999</v>
      </c>
      <c r="AO25" s="42">
        <v>0.22570000000000001</v>
      </c>
      <c r="AP25" s="42">
        <v>0.32079999999999997</v>
      </c>
      <c r="AQ25" s="42">
        <v>0.41489999999999999</v>
      </c>
      <c r="AR25" s="43">
        <v>0.4572</v>
      </c>
      <c r="AS25" s="20"/>
      <c r="AT25" s="41">
        <v>0.46029999999999999</v>
      </c>
      <c r="AU25" s="42">
        <v>0.43109999999999998</v>
      </c>
      <c r="AV25" s="42">
        <v>0.33639999999999998</v>
      </c>
      <c r="AW25" s="42">
        <v>0.22689999999999999</v>
      </c>
      <c r="AX25" s="42">
        <v>0.13070000000000001</v>
      </c>
      <c r="AY25" s="42">
        <v>6.4820000000000003E-2</v>
      </c>
      <c r="AZ25" s="42">
        <v>1.9259999999999999E-2</v>
      </c>
      <c r="BA25" s="42">
        <v>-5.5840000000000004E-3</v>
      </c>
      <c r="BB25" s="42">
        <v>-1.6389999999999998E-2</v>
      </c>
      <c r="BC25" s="42">
        <v>-2.026E-2</v>
      </c>
      <c r="BD25" s="42">
        <v>-1.0449999999999999E-2</v>
      </c>
      <c r="BE25" s="43">
        <v>1.1783082857142858E-4</v>
      </c>
      <c r="BH25" s="118" t="str">
        <f t="shared" si="62"/>
        <v>4.67583714285714+0.0600885714285714i</v>
      </c>
      <c r="BI25" s="118" t="str">
        <f t="shared" si="63"/>
        <v>4.655+0.01167i</v>
      </c>
      <c r="BJ25" s="118" t="str">
        <f t="shared" si="36"/>
        <v>4.703+0.01618i</v>
      </c>
      <c r="BK25" s="118" t="str">
        <f t="shared" si="36"/>
        <v>4.671+0.02204i</v>
      </c>
      <c r="BL25" s="118" t="str">
        <f t="shared" si="36"/>
        <v>4.67+0.03461i</v>
      </c>
      <c r="BM25" s="118" t="str">
        <f t="shared" si="37"/>
        <v>4.648+0.05067i</v>
      </c>
      <c r="BN25" s="118" t="str">
        <f t="shared" si="37"/>
        <v>4.657+0.09674i</v>
      </c>
      <c r="BO25" s="118" t="str">
        <f t="shared" si="38"/>
        <v>4.704+0.1581i</v>
      </c>
      <c r="BP25" s="118" t="str">
        <f t="shared" si="39"/>
        <v>4.791+0.2257i</v>
      </c>
      <c r="BQ25" s="118" t="str">
        <f t="shared" si="40"/>
        <v>4.917+0.3208i</v>
      </c>
      <c r="BR25" s="118" t="str">
        <f t="shared" si="41"/>
        <v>5.093+0.4149i</v>
      </c>
      <c r="BS25" s="118" t="str">
        <f t="shared" si="41"/>
        <v>5.209+0.4572i</v>
      </c>
      <c r="BT25" s="118" t="str">
        <f t="shared" si="42"/>
        <v>0</v>
      </c>
      <c r="BU25" s="118" t="str">
        <f t="shared" si="64"/>
        <v>5.218+0.4603i</v>
      </c>
      <c r="BV25" s="118" t="str">
        <f t="shared" si="65"/>
        <v>5.165+0.4311i</v>
      </c>
      <c r="BW25" s="118" t="str">
        <f t="shared" si="66"/>
        <v>4.953+0.3364i</v>
      </c>
      <c r="BX25" s="118" t="str">
        <f t="shared" si="67"/>
        <v>4.803+0.2269i</v>
      </c>
      <c r="BY25" s="118" t="str">
        <f t="shared" si="68"/>
        <v>4.69+0.1307i</v>
      </c>
      <c r="BZ25" s="118" t="str">
        <f t="shared" si="69"/>
        <v>4.614+0.06482i</v>
      </c>
      <c r="CA25" s="118" t="str">
        <f t="shared" si="70"/>
        <v>4.558+0.01926i</v>
      </c>
      <c r="CB25" s="118" t="str">
        <f t="shared" si="71"/>
        <v>4.529-0.005584i</v>
      </c>
      <c r="CC25" s="118" t="str">
        <f t="shared" si="72"/>
        <v>4.502-0.01639i</v>
      </c>
      <c r="CD25" s="118" t="str">
        <f t="shared" si="73"/>
        <v>4.472-0.02026i</v>
      </c>
      <c r="CE25" s="118" t="str">
        <f t="shared" si="74"/>
        <v>4.499-0.01045i</v>
      </c>
      <c r="CF25" s="118" t="str">
        <f t="shared" si="75"/>
        <v>4.45438+0.000117830828571429i</v>
      </c>
      <c r="CG25" s="118" t="str">
        <f t="shared" si="76"/>
        <v>0</v>
      </c>
      <c r="CH25" s="39">
        <f t="shared" si="77"/>
        <v>8350000000</v>
      </c>
      <c r="CI25" s="121">
        <f t="shared" si="78"/>
        <v>2.1531131937740802</v>
      </c>
      <c r="CJ25" s="121" t="str">
        <f t="shared" si="79"/>
        <v>10.0676066442246+0.129377495937893i</v>
      </c>
      <c r="CK25" s="121" t="str">
        <f t="shared" si="55"/>
        <v>10.0227419170183+0.0251268309713435i</v>
      </c>
      <c r="CL25" s="121" t="str">
        <f t="shared" si="55"/>
        <v>10.1260913503195+0.0348373714752646i</v>
      </c>
      <c r="CM25" s="121" t="str">
        <f t="shared" si="55"/>
        <v>10.0571917281187+0.0474546147907807i</v>
      </c>
      <c r="CN25" s="121" t="str">
        <f t="shared" si="55"/>
        <v>10.055038614925+0.0745192476365209i</v>
      </c>
      <c r="CO25" s="121" t="str">
        <f t="shared" si="55"/>
        <v>10.0076701246619+0.109098245528533i</v>
      </c>
      <c r="CP25" s="121" t="str">
        <f t="shared" si="55"/>
        <v>10.0270481434059+0.208292170365705i</v>
      </c>
      <c r="CQ25" s="121" t="str">
        <f t="shared" si="55"/>
        <v>10.1282444635133+0.340407195935682i</v>
      </c>
      <c r="CR25" s="121" t="str">
        <f t="shared" si="55"/>
        <v>10.3155653113716+0.48595764783481i</v>
      </c>
      <c r="CS25" s="121" t="str">
        <f t="shared" si="55"/>
        <v>10.5868575737872+0.690718712562725i</v>
      </c>
      <c r="CT25" s="121" t="str">
        <f t="shared" si="55"/>
        <v>10.9658054958914+0.893326664096866i</v>
      </c>
      <c r="CU25" s="121" t="str">
        <f t="shared" si="55"/>
        <v>11.2155666263692+0.984403352193509i</v>
      </c>
      <c r="CV25" s="121" t="str">
        <f t="shared" si="55"/>
        <v>0</v>
      </c>
      <c r="CW25" s="121" t="str">
        <f t="shared" si="55"/>
        <v>11.2349446451132+0.991078003094209i</v>
      </c>
      <c r="CX25" s="121" t="str">
        <f t="shared" si="55"/>
        <v>11.1208296458431+0.928207097836006i</v>
      </c>
      <c r="CY25" s="121" t="str">
        <f t="shared" si="55"/>
        <v>10.664369648763+0.7243072783856i</v>
      </c>
      <c r="CZ25" s="121" t="str">
        <f t="shared" si="55"/>
        <v>10.3414026696969+0.488541383667339i</v>
      </c>
      <c r="DA25" s="121" t="str">
        <f t="shared" si="55"/>
        <v>10.0981008788004+0.281411894426272i</v>
      </c>
      <c r="DB25" s="121" t="str">
        <f t="shared" si="55"/>
        <v>9.93446427607361+0.139564797220436i</v>
      </c>
      <c r="DC25" s="121" t="str">
        <f t="shared" si="55"/>
        <v>9.81388993722226+0.0414689601120888i</v>
      </c>
      <c r="DD25" s="121" t="str">
        <f t="shared" si="55"/>
        <v>9.75144965460281-0.0120229840740345i</v>
      </c>
      <c r="DE25" s="121" t="str">
        <f t="shared" si="55"/>
        <v>9.69331559837091-0.0352895252459572i</v>
      </c>
      <c r="DF25" s="121" t="str">
        <f t="shared" si="55"/>
        <v>9.62872220255769-0.0436220733058629i</v>
      </c>
      <c r="DG25" s="121" t="str">
        <f t="shared" si="80"/>
        <v>9.68685625878959-0.0225000328749391i</v>
      </c>
      <c r="DH25" s="121" t="str">
        <f t="shared" si="81"/>
        <v>9.59078434808339+0.000253703111630476i</v>
      </c>
      <c r="DI25" s="121"/>
      <c r="DK25" s="39">
        <f t="shared" si="82"/>
        <v>10.0676066442246</v>
      </c>
      <c r="DL25" s="39">
        <f t="shared" si="86"/>
        <v>10.022741917018299</v>
      </c>
      <c r="DM25" s="39">
        <f t="shared" si="87"/>
        <v>10.1260913503195</v>
      </c>
      <c r="DN25" s="39">
        <f t="shared" si="88"/>
        <v>10.057191728118701</v>
      </c>
      <c r="DO25" s="39">
        <f t="shared" si="89"/>
        <v>10.055038614925</v>
      </c>
      <c r="DP25" s="39">
        <f t="shared" si="90"/>
        <v>10.0076701246619</v>
      </c>
      <c r="DQ25" s="39">
        <f t="shared" si="91"/>
        <v>10.027048143405899</v>
      </c>
      <c r="DR25" s="39">
        <f t="shared" si="92"/>
        <v>10.128244463513299</v>
      </c>
      <c r="DS25" s="39">
        <f t="shared" si="93"/>
        <v>10.3155653113716</v>
      </c>
      <c r="DT25" s="39">
        <f t="shared" si="94"/>
        <v>10.586857573787199</v>
      </c>
      <c r="DU25" s="39">
        <f t="shared" si="95"/>
        <v>10.9658054958914</v>
      </c>
      <c r="DV25" s="39">
        <f t="shared" si="96"/>
        <v>11.215566626369201</v>
      </c>
      <c r="DW25" s="39">
        <f t="shared" si="97"/>
        <v>0</v>
      </c>
      <c r="DX25" s="39">
        <f t="shared" si="98"/>
        <v>11.234944645113201</v>
      </c>
      <c r="DY25" s="39">
        <f t="shared" si="99"/>
        <v>11.1208296458431</v>
      </c>
      <c r="DZ25" s="39">
        <f t="shared" si="100"/>
        <v>10.664369648763</v>
      </c>
      <c r="EA25" s="39">
        <f t="shared" si="101"/>
        <v>10.341402669696899</v>
      </c>
      <c r="EB25" s="39">
        <f t="shared" si="102"/>
        <v>10.0981008788004</v>
      </c>
      <c r="EC25" s="39">
        <f t="shared" si="103"/>
        <v>9.9344642760736104</v>
      </c>
      <c r="ED25" s="39">
        <f t="shared" si="104"/>
        <v>9.8138899372222603</v>
      </c>
      <c r="EE25" s="39">
        <f t="shared" si="105"/>
        <v>9.7514496546028102</v>
      </c>
      <c r="EF25" s="39">
        <f t="shared" si="106"/>
        <v>9.6933155983709103</v>
      </c>
      <c r="EG25" s="39">
        <f t="shared" si="107"/>
        <v>9.6287222025576895</v>
      </c>
      <c r="EH25" s="39">
        <f t="shared" si="108"/>
        <v>9.6868562587895894</v>
      </c>
      <c r="EI25" s="39">
        <f t="shared" si="109"/>
        <v>9.5907843480833908</v>
      </c>
      <c r="EK25" s="39">
        <f t="shared" si="85"/>
        <v>0.12937749593789299</v>
      </c>
      <c r="EL25" s="39">
        <f t="shared" si="58"/>
        <v>2.5126830971343501E-2</v>
      </c>
      <c r="EM25" s="39">
        <f t="shared" si="58"/>
        <v>3.4837371475264597E-2</v>
      </c>
      <c r="EN25" s="39">
        <f t="shared" si="58"/>
        <v>4.7454614790780697E-2</v>
      </c>
      <c r="EO25" s="39">
        <f t="shared" si="58"/>
        <v>7.4519247636520902E-2</v>
      </c>
      <c r="EP25" s="39">
        <f t="shared" si="58"/>
        <v>0.10909824552853301</v>
      </c>
      <c r="EQ25" s="39">
        <f t="shared" si="58"/>
        <v>0.20829217036570499</v>
      </c>
      <c r="ER25" s="39">
        <f t="shared" si="58"/>
        <v>0.34040719593568203</v>
      </c>
      <c r="ES25" s="39">
        <f t="shared" si="58"/>
        <v>0.48595764783480999</v>
      </c>
      <c r="ET25" s="39">
        <f t="shared" si="58"/>
        <v>0.69071871256272499</v>
      </c>
      <c r="EU25" s="39">
        <f t="shared" si="58"/>
        <v>0.89332666409686601</v>
      </c>
      <c r="EV25" s="39">
        <f t="shared" si="58"/>
        <v>0.98440335219350905</v>
      </c>
      <c r="EW25" s="39">
        <f t="shared" si="58"/>
        <v>0</v>
      </c>
      <c r="EX25" s="39">
        <f t="shared" si="58"/>
        <v>0.99107800309420901</v>
      </c>
      <c r="EY25" s="39">
        <f t="shared" si="58"/>
        <v>0.92820709783600597</v>
      </c>
      <c r="EZ25" s="39">
        <f t="shared" si="58"/>
        <v>0.72430727838560005</v>
      </c>
      <c r="FA25" s="39">
        <f t="shared" si="58"/>
        <v>0.48854138366733901</v>
      </c>
      <c r="FB25" s="39">
        <f t="shared" si="58"/>
        <v>0.28141189442627201</v>
      </c>
      <c r="FC25" s="39">
        <f t="shared" ref="FC25:FC88" si="110">IMAGINARY(DB25)</f>
        <v>0.13956479722043599</v>
      </c>
      <c r="FD25" s="39">
        <f t="shared" ref="FD25:FD88" si="111">IMAGINARY(DC25)</f>
        <v>4.1468960112088803E-2</v>
      </c>
      <c r="FE25" s="39">
        <f t="shared" ref="FE25:FE88" si="112">IMAGINARY(DD25)</f>
        <v>-1.2022984074034499E-2</v>
      </c>
      <c r="FF25" s="39">
        <f t="shared" ref="FF25:FF88" si="113">IMAGINARY(DE25)</f>
        <v>-3.5289525245957201E-2</v>
      </c>
      <c r="FG25" s="39">
        <f t="shared" ref="FG25:FG88" si="114">IMAGINARY(DF25)</f>
        <v>-4.3622073305862902E-2</v>
      </c>
      <c r="FH25" s="39">
        <f t="shared" ref="FH25:FH88" si="115">IMAGINARY(DG25)</f>
        <v>-2.25000328749391E-2</v>
      </c>
      <c r="FI25" s="39">
        <f t="shared" ref="FI25:FI88" si="116">IMAGINARY(DH25)</f>
        <v>2.53703111630476E-4</v>
      </c>
      <c r="FK25" s="39">
        <f t="shared" si="83"/>
        <v>0.66460910610051138</v>
      </c>
      <c r="FL25" s="39">
        <f t="shared" si="59"/>
        <v>0.66602831194631829</v>
      </c>
      <c r="FM25" s="39">
        <f t="shared" si="59"/>
        <v>0.66315834167148158</v>
      </c>
      <c r="FN25" s="39">
        <f t="shared" si="59"/>
        <v>0.66505505248837338</v>
      </c>
      <c r="FO25" s="39">
        <f t="shared" si="59"/>
        <v>0.66507887687958867</v>
      </c>
      <c r="FP25" s="39">
        <f t="shared" si="59"/>
        <v>0.66632395039790993</v>
      </c>
      <c r="FQ25" s="39">
        <f t="shared" si="59"/>
        <v>0.66544374712175458</v>
      </c>
      <c r="FR25" s="39">
        <f t="shared" si="59"/>
        <v>0.66186057036598345</v>
      </c>
      <c r="FS25" s="39">
        <f t="shared" si="59"/>
        <v>0.6554299347677599</v>
      </c>
      <c r="FT25" s="39">
        <f t="shared" si="59"/>
        <v>0.64553954452225271</v>
      </c>
      <c r="FU25" s="39">
        <f t="shared" si="59"/>
        <v>0.63215656018608701</v>
      </c>
      <c r="FV25" s="39">
        <f t="shared" si="59"/>
        <v>0.62389906477652268</v>
      </c>
      <c r="FW25" s="39">
        <f t="shared" si="59"/>
        <v>0.99999999999999989</v>
      </c>
      <c r="FX25" s="39">
        <f t="shared" si="59"/>
        <v>0.62326389934455284</v>
      </c>
      <c r="FY25" s="39">
        <f t="shared" si="59"/>
        <v>0.62744020994227656</v>
      </c>
      <c r="FZ25" s="39">
        <f t="shared" si="59"/>
        <v>0.64296367482784922</v>
      </c>
      <c r="GA25" s="39">
        <f t="shared" si="59"/>
        <v>0.65469720987009328</v>
      </c>
      <c r="GB25" s="39">
        <f t="shared" si="59"/>
        <v>0.6630888348080155</v>
      </c>
      <c r="GC25" s="39">
        <f t="shared" si="59"/>
        <v>0.66827596419443591</v>
      </c>
      <c r="GD25" s="39">
        <f t="shared" si="59"/>
        <v>0.67183351837268768</v>
      </c>
      <c r="GE25" s="39">
        <f t="shared" si="59"/>
        <v>0.67359796295769203</v>
      </c>
      <c r="GF25" s="39">
        <f t="shared" si="59"/>
        <v>0.67521561779346428</v>
      </c>
      <c r="GG25" s="39">
        <f t="shared" si="59"/>
        <v>0.67702294425529008</v>
      </c>
      <c r="GH25" s="39">
        <f t="shared" si="59"/>
        <v>0.67540511633869005</v>
      </c>
      <c r="GI25" s="39">
        <f t="shared" si="59"/>
        <v>0.67811182636943856</v>
      </c>
      <c r="GJ25" s="39">
        <f t="shared" si="84"/>
        <v>8.35</v>
      </c>
      <c r="GK25" s="39">
        <f t="shared" si="60"/>
        <v>-3.5486742511518465</v>
      </c>
      <c r="GL25" s="39">
        <f t="shared" si="61"/>
        <v>-3.5301461835394092</v>
      </c>
      <c r="GM25" s="39">
        <f t="shared" si="61"/>
        <v>-3.567655262860141</v>
      </c>
      <c r="GN25" s="39">
        <f t="shared" si="61"/>
        <v>-3.5428480562744813</v>
      </c>
      <c r="GO25" s="39">
        <f t="shared" si="61"/>
        <v>-3.5425369056027431</v>
      </c>
      <c r="GP25" s="39">
        <f t="shared" si="61"/>
        <v>-3.5262915227593545</v>
      </c>
      <c r="GQ25" s="39">
        <f t="shared" si="61"/>
        <v>-3.5377730290959604</v>
      </c>
      <c r="GR25" s="39">
        <f t="shared" si="61"/>
        <v>-3.584669815387787</v>
      </c>
      <c r="GS25" s="39">
        <f t="shared" si="61"/>
        <v>-3.6694745484359537</v>
      </c>
      <c r="GT25" s="39">
        <f t="shared" si="61"/>
        <v>-3.8015429706074273</v>
      </c>
      <c r="GU25" s="39">
        <f t="shared" si="61"/>
        <v>-3.9835070164854831</v>
      </c>
      <c r="GV25" s="39">
        <f t="shared" si="61"/>
        <v>-4.0977133075145478</v>
      </c>
      <c r="GW25" s="39">
        <f t="shared" si="61"/>
        <v>-9.6432746655328714E-16</v>
      </c>
      <c r="GX25" s="39">
        <f t="shared" si="61"/>
        <v>-4.1065605511863161</v>
      </c>
      <c r="GY25" s="39">
        <f t="shared" si="61"/>
        <v>-4.0485530536493277</v>
      </c>
      <c r="GZ25" s="39">
        <f t="shared" si="61"/>
        <v>-3.8362712496788531</v>
      </c>
      <c r="HA25" s="39">
        <f t="shared" si="61"/>
        <v>-3.6791901982273756</v>
      </c>
      <c r="HB25" s="39">
        <f t="shared" si="61"/>
        <v>-3.5685656948767575</v>
      </c>
      <c r="HC25" s="39">
        <f t="shared" si="61"/>
        <v>-3.5008831763124459</v>
      </c>
      <c r="HD25" s="39">
        <f t="shared" si="61"/>
        <v>-3.4547666523054406</v>
      </c>
      <c r="HE25" s="39">
        <f t="shared" si="61"/>
        <v>-3.4319846973169339</v>
      </c>
      <c r="HF25" s="39">
        <f t="shared" si="61"/>
        <v>-3.4111504199739162</v>
      </c>
      <c r="HG25" s="39">
        <f t="shared" si="61"/>
        <v>-3.3879322571800441</v>
      </c>
      <c r="HH25" s="39">
        <f t="shared" si="61"/>
        <v>-3.4087130762850339</v>
      </c>
      <c r="HI25" s="39">
        <f t="shared" si="61"/>
        <v>-3.3739736279530845</v>
      </c>
    </row>
    <row r="26" spans="1:217" s="39" customFormat="1">
      <c r="A26" s="20"/>
      <c r="B26" s="184"/>
      <c r="C26" s="40">
        <v>8.4</v>
      </c>
      <c r="D26" s="41">
        <v>4.6744923809523806</v>
      </c>
      <c r="E26" s="42">
        <v>4.6479999999999997</v>
      </c>
      <c r="F26" s="42">
        <v>4.6929999999999996</v>
      </c>
      <c r="G26" s="42">
        <v>4.6630000000000003</v>
      </c>
      <c r="H26" s="42">
        <v>4.6619999999999999</v>
      </c>
      <c r="I26" s="42">
        <v>4.6470000000000002</v>
      </c>
      <c r="J26" s="42">
        <v>4.6589999999999998</v>
      </c>
      <c r="K26" s="42">
        <v>4.7050000000000001</v>
      </c>
      <c r="L26" s="42">
        <v>4.7889999999999997</v>
      </c>
      <c r="M26" s="42">
        <v>4.9180000000000001</v>
      </c>
      <c r="N26" s="42">
        <v>5.0890000000000004</v>
      </c>
      <c r="O26" s="43">
        <v>5.202</v>
      </c>
      <c r="P26" s="20"/>
      <c r="Q26" s="41">
        <v>5.2080000000000002</v>
      </c>
      <c r="R26" s="42">
        <v>5.1580000000000004</v>
      </c>
      <c r="S26" s="42">
        <v>4.9530000000000003</v>
      </c>
      <c r="T26" s="42">
        <v>4.8010000000000002</v>
      </c>
      <c r="U26" s="42">
        <v>4.6859999999999999</v>
      </c>
      <c r="V26" s="42">
        <v>4.6109999999999998</v>
      </c>
      <c r="W26" s="42">
        <v>4.5579999999999998</v>
      </c>
      <c r="X26" s="42">
        <v>4.524</v>
      </c>
      <c r="Y26" s="42">
        <v>4.4939999999999998</v>
      </c>
      <c r="Z26" s="42">
        <v>4.4610000000000003</v>
      </c>
      <c r="AA26" s="42">
        <v>4.4909999999999997</v>
      </c>
      <c r="AB26" s="43">
        <v>4.4536547619047626</v>
      </c>
      <c r="AD26" s="20"/>
      <c r="AE26" s="184"/>
      <c r="AF26" s="40">
        <v>8.4</v>
      </c>
      <c r="AG26" s="41">
        <v>6.1150476190476165E-2</v>
      </c>
      <c r="AH26" s="42">
        <v>1.1010000000000001E-2</v>
      </c>
      <c r="AI26" s="42">
        <v>1.6709999999999999E-2</v>
      </c>
      <c r="AJ26" s="42">
        <v>2.8049999999999999E-2</v>
      </c>
      <c r="AK26" s="42">
        <v>3.4479999999999997E-2</v>
      </c>
      <c r="AL26" s="42">
        <v>4.9790000000000001E-2</v>
      </c>
      <c r="AM26" s="42">
        <v>9.3600000000000003E-2</v>
      </c>
      <c r="AN26" s="42">
        <v>0.1585</v>
      </c>
      <c r="AO26" s="42">
        <v>0.22589999999999999</v>
      </c>
      <c r="AP26" s="42">
        <v>0.31569999999999998</v>
      </c>
      <c r="AQ26" s="42">
        <v>0.41620000000000001</v>
      </c>
      <c r="AR26" s="43">
        <v>0.4627</v>
      </c>
      <c r="AS26" s="20"/>
      <c r="AT26" s="41">
        <v>0.4637</v>
      </c>
      <c r="AU26" s="42">
        <v>0.43280000000000002</v>
      </c>
      <c r="AV26" s="42">
        <v>0.3306</v>
      </c>
      <c r="AW26" s="42">
        <v>0.22570000000000001</v>
      </c>
      <c r="AX26" s="42">
        <v>0.13020000000000001</v>
      </c>
      <c r="AY26" s="42">
        <v>6.4070000000000002E-2</v>
      </c>
      <c r="AZ26" s="42">
        <v>1.5469999999999999E-2</v>
      </c>
      <c r="BA26" s="42">
        <v>-7.5459999999999998E-3</v>
      </c>
      <c r="BB26" s="42">
        <v>-1.2659999999999999E-2</v>
      </c>
      <c r="BC26" s="42">
        <v>-1.821E-2</v>
      </c>
      <c r="BD26" s="42">
        <v>-1.1209999999999999E-2</v>
      </c>
      <c r="BE26" s="43">
        <v>6.2021547619047195E-4</v>
      </c>
      <c r="BH26" s="118" t="str">
        <f t="shared" si="62"/>
        <v>4.67449238095238+0.0611504761904762i</v>
      </c>
      <c r="BI26" s="118" t="str">
        <f t="shared" si="63"/>
        <v>4.648+0.01101i</v>
      </c>
      <c r="BJ26" s="118" t="str">
        <f t="shared" si="36"/>
        <v>4.693+0.01671i</v>
      </c>
      <c r="BK26" s="118" t="str">
        <f t="shared" si="36"/>
        <v>4.663+0.02805i</v>
      </c>
      <c r="BL26" s="118" t="str">
        <f t="shared" si="36"/>
        <v>4.662+0.03448i</v>
      </c>
      <c r="BM26" s="118" t="str">
        <f t="shared" si="37"/>
        <v>4.647+0.04979i</v>
      </c>
      <c r="BN26" s="118" t="str">
        <f t="shared" si="37"/>
        <v>4.659+0.0936i</v>
      </c>
      <c r="BO26" s="118" t="str">
        <f t="shared" si="38"/>
        <v>4.705+0.1585i</v>
      </c>
      <c r="BP26" s="118" t="str">
        <f t="shared" si="39"/>
        <v>4.789+0.2259i</v>
      </c>
      <c r="BQ26" s="118" t="str">
        <f t="shared" si="40"/>
        <v>4.918+0.3157i</v>
      </c>
      <c r="BR26" s="118" t="str">
        <f t="shared" si="41"/>
        <v>5.089+0.4162i</v>
      </c>
      <c r="BS26" s="118" t="str">
        <f t="shared" si="41"/>
        <v>5.202+0.4627i</v>
      </c>
      <c r="BT26" s="118" t="str">
        <f t="shared" si="42"/>
        <v>0</v>
      </c>
      <c r="BU26" s="118" t="str">
        <f t="shared" si="64"/>
        <v>5.208+0.4637i</v>
      </c>
      <c r="BV26" s="118" t="str">
        <f t="shared" si="65"/>
        <v>5.158+0.4328i</v>
      </c>
      <c r="BW26" s="118" t="str">
        <f t="shared" si="66"/>
        <v>4.953+0.3306i</v>
      </c>
      <c r="BX26" s="118" t="str">
        <f t="shared" si="67"/>
        <v>4.801+0.2257i</v>
      </c>
      <c r="BY26" s="118" t="str">
        <f t="shared" si="68"/>
        <v>4.686+0.1302i</v>
      </c>
      <c r="BZ26" s="118" t="str">
        <f t="shared" si="69"/>
        <v>4.611+0.06407i</v>
      </c>
      <c r="CA26" s="118" t="str">
        <f t="shared" si="70"/>
        <v>4.558+0.01547i</v>
      </c>
      <c r="CB26" s="118" t="str">
        <f t="shared" si="71"/>
        <v>4.524-0.007546i</v>
      </c>
      <c r="CC26" s="118" t="str">
        <f t="shared" si="72"/>
        <v>4.494-0.01266i</v>
      </c>
      <c r="CD26" s="118" t="str">
        <f t="shared" si="73"/>
        <v>4.461-0.01821i</v>
      </c>
      <c r="CE26" s="118" t="str">
        <f t="shared" si="74"/>
        <v>4.491-0.01121i</v>
      </c>
      <c r="CF26" s="118" t="str">
        <f t="shared" si="75"/>
        <v>4.45365476190476+0.000620215476190472i</v>
      </c>
      <c r="CG26" s="118" t="str">
        <f t="shared" si="76"/>
        <v>0</v>
      </c>
      <c r="CH26" s="39">
        <f t="shared" si="77"/>
        <v>8400000000</v>
      </c>
      <c r="CI26" s="121">
        <f t="shared" si="78"/>
        <v>2.1402970438111391</v>
      </c>
      <c r="CJ26" s="121" t="str">
        <f t="shared" si="79"/>
        <v>10.0048022242701+0.13088018341812i</v>
      </c>
      <c r="CK26" s="121" t="str">
        <f t="shared" si="55"/>
        <v>9.94810065963417+0.0235646704523606i</v>
      </c>
      <c r="CL26" s="121" t="str">
        <f t="shared" si="55"/>
        <v>10.0444140266057+0.0357643636020841i</v>
      </c>
      <c r="CM26" s="121" t="str">
        <f t="shared" si="55"/>
        <v>9.98020511529134+0.0600353320789025i</v>
      </c>
      <c r="CN26" s="121" t="str">
        <f t="shared" si="55"/>
        <v>9.97806481824753+0.0737974420706081i</v>
      </c>
      <c r="CO26" s="121" t="str">
        <f t="shared" si="55"/>
        <v>9.94596036259036+0.106565389811357i</v>
      </c>
      <c r="CP26" s="121" t="str">
        <f t="shared" si="55"/>
        <v>9.9716439271161+0.200331803300723i</v>
      </c>
      <c r="CQ26" s="121" t="str">
        <f t="shared" si="55"/>
        <v>10.0700975911314+0.339237081444066i</v>
      </c>
      <c r="CR26" s="121" t="str">
        <f t="shared" si="55"/>
        <v>10.2498825428115+0.483493102196936i</v>
      </c>
      <c r="CS26" s="121" t="str">
        <f t="shared" si="55"/>
        <v>10.5259808614632+0.675691776731177i</v>
      </c>
      <c r="CT26" s="121" t="str">
        <f t="shared" si="55"/>
        <v>10.8919716559549+0.890791629634196i</v>
      </c>
      <c r="CU26" s="121" t="str">
        <f t="shared" si="55"/>
        <v>11.1338252219055+0.990315442171414i</v>
      </c>
      <c r="CV26" s="121" t="str">
        <f t="shared" si="55"/>
        <v>0</v>
      </c>
      <c r="CW26" s="121" t="str">
        <f t="shared" si="55"/>
        <v>11.1466670041684+0.992455739215225i</v>
      </c>
      <c r="CX26" s="121" t="str">
        <f t="shared" si="55"/>
        <v>11.0396521519779+0.926320560561461i</v>
      </c>
      <c r="CY26" s="121" t="str">
        <f t="shared" si="55"/>
        <v>10.6008912579966+0.707582202683963i</v>
      </c>
      <c r="CZ26" s="121" t="str">
        <f t="shared" si="55"/>
        <v>10.2755661073373+0.483065042788174i</v>
      </c>
      <c r="DA26" s="121" t="str">
        <f t="shared" si="55"/>
        <v>10.029431947299+0.27866667510421i</v>
      </c>
      <c r="DB26" s="121" t="str">
        <f t="shared" si="55"/>
        <v>9.86890966901316+0.13712883159698i</v>
      </c>
      <c r="DC26" s="121" t="str">
        <f t="shared" si="55"/>
        <v>9.75547392569117+0.0331103952677583i</v>
      </c>
      <c r="DD26" s="121" t="str">
        <f t="shared" si="55"/>
        <v>9.68270382620159-0.0161506814925989i</v>
      </c>
      <c r="DE26" s="121" t="str">
        <f t="shared" si="55"/>
        <v>9.61849491488726-0.027096160574649i</v>
      </c>
      <c r="DF26" s="121" t="str">
        <f t="shared" si="55"/>
        <v>9.54786511244149-0.0389748091678008i</v>
      </c>
      <c r="DG26" s="121" t="str">
        <f t="shared" si="80"/>
        <v>9.61207402375583-0.0239927298611229i</v>
      </c>
      <c r="DH26" s="121" t="str">
        <f t="shared" si="81"/>
        <v>9.53214412106016+0.00132744535021638i</v>
      </c>
      <c r="DI26" s="121"/>
      <c r="DK26" s="39">
        <f t="shared" si="82"/>
        <v>10.004802224270099</v>
      </c>
      <c r="DL26" s="39">
        <f t="shared" si="86"/>
        <v>9.9481006596341697</v>
      </c>
      <c r="DM26" s="39">
        <f t="shared" si="87"/>
        <v>10.0444140266057</v>
      </c>
      <c r="DN26" s="39">
        <f t="shared" si="88"/>
        <v>9.9802051152913407</v>
      </c>
      <c r="DO26" s="39">
        <f t="shared" si="89"/>
        <v>9.97806481824753</v>
      </c>
      <c r="DP26" s="39">
        <f t="shared" si="90"/>
        <v>9.9459603625903608</v>
      </c>
      <c r="DQ26" s="39">
        <f t="shared" si="91"/>
        <v>9.9716439271160997</v>
      </c>
      <c r="DR26" s="39">
        <f t="shared" si="92"/>
        <v>10.0700975911314</v>
      </c>
      <c r="DS26" s="39">
        <f t="shared" si="93"/>
        <v>10.2498825428115</v>
      </c>
      <c r="DT26" s="39">
        <f t="shared" si="94"/>
        <v>10.5259808614632</v>
      </c>
      <c r="DU26" s="39">
        <f t="shared" si="95"/>
        <v>10.891971655954899</v>
      </c>
      <c r="DV26" s="39">
        <f t="shared" si="96"/>
        <v>11.1338252219055</v>
      </c>
      <c r="DW26" s="39">
        <f t="shared" si="97"/>
        <v>0</v>
      </c>
      <c r="DX26" s="39">
        <f t="shared" si="98"/>
        <v>11.1466670041684</v>
      </c>
      <c r="DY26" s="39">
        <f t="shared" si="99"/>
        <v>11.039652151977901</v>
      </c>
      <c r="DZ26" s="39">
        <f t="shared" si="100"/>
        <v>10.600891257996601</v>
      </c>
      <c r="EA26" s="39">
        <f t="shared" si="101"/>
        <v>10.275566107337299</v>
      </c>
      <c r="EB26" s="39">
        <f t="shared" si="102"/>
        <v>10.029431947299001</v>
      </c>
      <c r="EC26" s="39">
        <f t="shared" si="103"/>
        <v>9.8689096690131599</v>
      </c>
      <c r="ED26" s="39">
        <f t="shared" si="104"/>
        <v>9.7554739256911702</v>
      </c>
      <c r="EE26" s="39">
        <f t="shared" si="105"/>
        <v>9.6827038262015908</v>
      </c>
      <c r="EF26" s="39">
        <f t="shared" si="106"/>
        <v>9.6184949148872594</v>
      </c>
      <c r="EG26" s="39">
        <f t="shared" si="107"/>
        <v>9.5478651124414906</v>
      </c>
      <c r="EH26" s="39">
        <f t="shared" si="108"/>
        <v>9.6120740237558309</v>
      </c>
      <c r="EI26" s="39">
        <f t="shared" si="109"/>
        <v>9.5321441210601598</v>
      </c>
      <c r="EK26" s="39">
        <f t="shared" si="85"/>
        <v>0.13088018341811999</v>
      </c>
      <c r="EL26" s="39">
        <f t="shared" ref="EL26:EL89" si="117">IMAGINARY(CK26)</f>
        <v>2.35646704523606E-2</v>
      </c>
      <c r="EM26" s="39">
        <f t="shared" ref="EM26:EM89" si="118">IMAGINARY(CL26)</f>
        <v>3.5764363602084098E-2</v>
      </c>
      <c r="EN26" s="39">
        <f t="shared" ref="EN26:EN89" si="119">IMAGINARY(CM26)</f>
        <v>6.0035332078902499E-2</v>
      </c>
      <c r="EO26" s="39">
        <f t="shared" ref="EO26:EO89" si="120">IMAGINARY(CN26)</f>
        <v>7.3797442070608094E-2</v>
      </c>
      <c r="EP26" s="39">
        <f t="shared" ref="EP26:EP89" si="121">IMAGINARY(CO26)</f>
        <v>0.10656538981135701</v>
      </c>
      <c r="EQ26" s="39">
        <f t="shared" ref="EQ26:EQ89" si="122">IMAGINARY(CP26)</f>
        <v>0.200331803300723</v>
      </c>
      <c r="ER26" s="39">
        <f t="shared" ref="ER26:ER89" si="123">IMAGINARY(CQ26)</f>
        <v>0.339237081444066</v>
      </c>
      <c r="ES26" s="39">
        <f t="shared" ref="ES26:ES89" si="124">IMAGINARY(CR26)</f>
        <v>0.48349310219693598</v>
      </c>
      <c r="ET26" s="39">
        <f t="shared" ref="ET26:ET89" si="125">IMAGINARY(CS26)</f>
        <v>0.67569177673117697</v>
      </c>
      <c r="EU26" s="39">
        <f t="shared" ref="EU26:EU89" si="126">IMAGINARY(CT26)</f>
        <v>0.890791629634196</v>
      </c>
      <c r="EV26" s="39">
        <f t="shared" ref="EV26:EV89" si="127">IMAGINARY(CU26)</f>
        <v>0.99031544217141398</v>
      </c>
      <c r="EW26" s="39">
        <f t="shared" ref="EW26:EW89" si="128">IMAGINARY(CV26)</f>
        <v>0</v>
      </c>
      <c r="EX26" s="39">
        <f t="shared" ref="EX26:EX89" si="129">IMAGINARY(CW26)</f>
        <v>0.99245573921522501</v>
      </c>
      <c r="EY26" s="39">
        <f t="shared" ref="EY26:EY89" si="130">IMAGINARY(CX26)</f>
        <v>0.92632056056146095</v>
      </c>
      <c r="EZ26" s="39">
        <f t="shared" ref="EZ26:EZ89" si="131">IMAGINARY(CY26)</f>
        <v>0.70758220268396299</v>
      </c>
      <c r="FA26" s="39">
        <f t="shared" ref="FA26:FA89" si="132">IMAGINARY(CZ26)</f>
        <v>0.48306504278817403</v>
      </c>
      <c r="FB26" s="39">
        <f t="shared" ref="FB26:FB89" si="133">IMAGINARY(DA26)</f>
        <v>0.27866667510421</v>
      </c>
      <c r="FC26" s="39">
        <f t="shared" si="110"/>
        <v>0.13712883159698</v>
      </c>
      <c r="FD26" s="39">
        <f t="shared" si="111"/>
        <v>3.3110395267758302E-2</v>
      </c>
      <c r="FE26" s="39">
        <f t="shared" si="112"/>
        <v>-1.6150681492598899E-2</v>
      </c>
      <c r="FF26" s="39">
        <f t="shared" si="113"/>
        <v>-2.7096160574649E-2</v>
      </c>
      <c r="FG26" s="39">
        <f t="shared" si="114"/>
        <v>-3.89748091678008E-2</v>
      </c>
      <c r="FH26" s="39">
        <f t="shared" si="115"/>
        <v>-2.39927298611229E-2</v>
      </c>
      <c r="FI26" s="39">
        <f t="shared" si="116"/>
        <v>1.32744535021638E-3</v>
      </c>
      <c r="FK26" s="39">
        <f t="shared" si="83"/>
        <v>0.66634662848422355</v>
      </c>
      <c r="FL26" s="39">
        <f t="shared" si="59"/>
        <v>0.66810349015537451</v>
      </c>
      <c r="FM26" s="39">
        <f t="shared" si="59"/>
        <v>0.66541994781191716</v>
      </c>
      <c r="FN26" s="39">
        <f t="shared" si="59"/>
        <v>0.66717736577278408</v>
      </c>
      <c r="FO26" s="39">
        <f t="shared" si="59"/>
        <v>0.66721675061269636</v>
      </c>
      <c r="FP26" s="39">
        <f t="shared" si="59"/>
        <v>0.66804493106237561</v>
      </c>
      <c r="FQ26" s="39">
        <f t="shared" si="59"/>
        <v>0.66701670133557467</v>
      </c>
      <c r="FR26" s="39">
        <f t="shared" si="59"/>
        <v>0.6634746932111828</v>
      </c>
      <c r="FS26" s="39">
        <f t="shared" si="59"/>
        <v>0.65725297698086316</v>
      </c>
      <c r="FT26" s="39">
        <f t="shared" si="59"/>
        <v>0.64739516584400014</v>
      </c>
      <c r="FU26" s="39">
        <f t="shared" si="59"/>
        <v>0.63415525422455155</v>
      </c>
      <c r="FV26" s="39">
        <f t="shared" si="59"/>
        <v>0.62592081053228321</v>
      </c>
      <c r="FW26" s="39">
        <f t="shared" si="59"/>
        <v>0.99999999999999989</v>
      </c>
      <c r="FX26" s="39">
        <f t="shared" si="59"/>
        <v>0.6255429484206495</v>
      </c>
      <c r="FY26" s="39">
        <f t="shared" si="59"/>
        <v>0.62960892850458416</v>
      </c>
      <c r="FZ26" s="39">
        <f t="shared" si="59"/>
        <v>0.64491740661454289</v>
      </c>
      <c r="GA26" s="39">
        <f t="shared" si="59"/>
        <v>0.65655398025583911</v>
      </c>
      <c r="GB26" s="39">
        <f t="shared" si="59"/>
        <v>0.66500543276423085</v>
      </c>
      <c r="GC26" s="39">
        <f t="shared" si="59"/>
        <v>0.67010947564604439</v>
      </c>
      <c r="GD26" s="39">
        <f t="shared" si="59"/>
        <v>0.67347472493711702</v>
      </c>
      <c r="GE26" s="39">
        <f t="shared" si="59"/>
        <v>0.67552440853323448</v>
      </c>
      <c r="GF26" s="39">
        <f t="shared" si="59"/>
        <v>0.67732365503780601</v>
      </c>
      <c r="GG26" s="39">
        <f t="shared" si="59"/>
        <v>0.67930431593725982</v>
      </c>
      <c r="GH26" s="39">
        <f t="shared" si="59"/>
        <v>0.6775060884403652</v>
      </c>
      <c r="GI26" s="39">
        <f t="shared" si="59"/>
        <v>0.67976477750571274</v>
      </c>
      <c r="GJ26" s="39">
        <f t="shared" si="84"/>
        <v>8.4</v>
      </c>
      <c r="GK26" s="39">
        <f t="shared" si="60"/>
        <v>-3.5259959067863407</v>
      </c>
      <c r="GL26" s="39">
        <f t="shared" si="61"/>
        <v>-3.5031251899443685</v>
      </c>
      <c r="GM26" s="39">
        <f t="shared" si="61"/>
        <v>-3.5380836817638768</v>
      </c>
      <c r="GN26" s="39">
        <f t="shared" si="61"/>
        <v>-3.515173914274516</v>
      </c>
      <c r="GO26" s="39">
        <f t="shared" si="61"/>
        <v>-3.5146611836370085</v>
      </c>
      <c r="GP26" s="39">
        <f t="shared" si="61"/>
        <v>-3.5038865392246459</v>
      </c>
      <c r="GQ26" s="39">
        <f t="shared" si="61"/>
        <v>-3.5172658342005771</v>
      </c>
      <c r="GR26" s="39">
        <f t="shared" si="61"/>
        <v>-3.5635127539062559</v>
      </c>
      <c r="GS26" s="39">
        <f t="shared" si="61"/>
        <v>-3.6453487622202454</v>
      </c>
      <c r="GT26" s="39">
        <f t="shared" si="61"/>
        <v>-3.776610956720003</v>
      </c>
      <c r="GU26" s="39">
        <f t="shared" si="61"/>
        <v>-3.9560880979268509</v>
      </c>
      <c r="GV26" s="39">
        <f t="shared" si="61"/>
        <v>-4.0696121768238678</v>
      </c>
      <c r="GW26" s="39">
        <f t="shared" si="61"/>
        <v>-9.6432746655328714E-16</v>
      </c>
      <c r="GX26" s="39">
        <f t="shared" si="61"/>
        <v>-4.0748573446144869</v>
      </c>
      <c r="GY26" s="39">
        <f t="shared" si="61"/>
        <v>-4.0185824372244934</v>
      </c>
      <c r="GZ26" s="39">
        <f t="shared" si="61"/>
        <v>-3.8099180219718729</v>
      </c>
      <c r="HA26" s="39">
        <f t="shared" si="61"/>
        <v>-3.6545912296167744</v>
      </c>
      <c r="HB26" s="39">
        <f t="shared" si="61"/>
        <v>-3.5434961342419902</v>
      </c>
      <c r="HC26" s="39">
        <f t="shared" si="61"/>
        <v>-3.4770848180704261</v>
      </c>
      <c r="HD26" s="39">
        <f t="shared" si="61"/>
        <v>-3.4335739684209114</v>
      </c>
      <c r="HE26" s="39">
        <f t="shared" si="61"/>
        <v>-3.4071790823643862</v>
      </c>
      <c r="HF26" s="39">
        <f t="shared" si="61"/>
        <v>-3.3840751341744637</v>
      </c>
      <c r="HG26" s="39">
        <f t="shared" si="61"/>
        <v>-3.3587125225007339</v>
      </c>
      <c r="HH26" s="39">
        <f t="shared" si="61"/>
        <v>-3.3817359525641821</v>
      </c>
      <c r="HI26" s="39">
        <f t="shared" si="61"/>
        <v>-3.352826848934197</v>
      </c>
    </row>
    <row r="27" spans="1:217" s="39" customFormat="1">
      <c r="A27" s="20"/>
      <c r="B27" s="184"/>
      <c r="C27" s="40">
        <v>8.4499999999999993</v>
      </c>
      <c r="D27" s="41">
        <v>4.6744223809523815</v>
      </c>
      <c r="E27" s="42">
        <v>4.6459999999999999</v>
      </c>
      <c r="F27" s="42">
        <v>4.6950000000000003</v>
      </c>
      <c r="G27" s="42">
        <v>4.6680000000000001</v>
      </c>
      <c r="H27" s="42">
        <v>4.6639999999999997</v>
      </c>
      <c r="I27" s="42">
        <v>4.6459999999999999</v>
      </c>
      <c r="J27" s="42">
        <v>4.6589999999999998</v>
      </c>
      <c r="K27" s="42">
        <v>4.7089999999999996</v>
      </c>
      <c r="L27" s="42">
        <v>4.7869999999999999</v>
      </c>
      <c r="M27" s="42">
        <v>4.91</v>
      </c>
      <c r="N27" s="42">
        <v>5.0890000000000004</v>
      </c>
      <c r="O27" s="43">
        <v>5.1950000000000003</v>
      </c>
      <c r="P27" s="20"/>
      <c r="Q27" s="41">
        <v>5.2050000000000001</v>
      </c>
      <c r="R27" s="42">
        <v>5.1509999999999998</v>
      </c>
      <c r="S27" s="42">
        <v>4.9450000000000003</v>
      </c>
      <c r="T27" s="42">
        <v>4.7930000000000001</v>
      </c>
      <c r="U27" s="42">
        <v>4.6829999999999998</v>
      </c>
      <c r="V27" s="42">
        <v>4.6059999999999999</v>
      </c>
      <c r="W27" s="42">
        <v>4.5490000000000004</v>
      </c>
      <c r="X27" s="42">
        <v>4.5179999999999998</v>
      </c>
      <c r="Y27" s="42">
        <v>4.4939999999999998</v>
      </c>
      <c r="Z27" s="42">
        <v>4.4619999999999997</v>
      </c>
      <c r="AA27" s="42">
        <v>4.4909999999999997</v>
      </c>
      <c r="AB27" s="43">
        <v>4.454933333333333</v>
      </c>
      <c r="AD27" s="20"/>
      <c r="AE27" s="184"/>
      <c r="AF27" s="40">
        <v>8.4499999999999993</v>
      </c>
      <c r="AG27" s="41">
        <v>6.2115714285714371E-2</v>
      </c>
      <c r="AH27" s="42">
        <v>1.719E-2</v>
      </c>
      <c r="AI27" s="42">
        <v>2.1819999999999999E-2</v>
      </c>
      <c r="AJ27" s="42">
        <v>3.2779999999999997E-2</v>
      </c>
      <c r="AK27" s="42">
        <v>4.19E-2</v>
      </c>
      <c r="AL27" s="42">
        <v>5.3920000000000003E-2</v>
      </c>
      <c r="AM27" s="42">
        <v>9.4089999999999993E-2</v>
      </c>
      <c r="AN27" s="42">
        <v>0.155</v>
      </c>
      <c r="AO27" s="42">
        <v>0.22370000000000001</v>
      </c>
      <c r="AP27" s="42">
        <v>0.31769999999999998</v>
      </c>
      <c r="AQ27" s="42">
        <v>0.41739999999999999</v>
      </c>
      <c r="AR27" s="43">
        <v>0.46379999999999999</v>
      </c>
      <c r="AS27" s="20"/>
      <c r="AT27" s="41">
        <v>0.4662</v>
      </c>
      <c r="AU27" s="42">
        <v>0.43619999999999998</v>
      </c>
      <c r="AV27" s="42">
        <v>0.3362</v>
      </c>
      <c r="AW27" s="42">
        <v>0.2283</v>
      </c>
      <c r="AX27" s="42">
        <v>0.13070000000000001</v>
      </c>
      <c r="AY27" s="42">
        <v>6.4530000000000004E-2</v>
      </c>
      <c r="AZ27" s="42">
        <v>1.9900000000000001E-2</v>
      </c>
      <c r="BA27" s="42">
        <v>-7.8790000000000002E-4</v>
      </c>
      <c r="BB27" s="42">
        <v>-5.7999999999999996E-3</v>
      </c>
      <c r="BC27" s="42">
        <v>-1.0489999999999999E-2</v>
      </c>
      <c r="BD27" s="42">
        <v>-7.827E-4</v>
      </c>
      <c r="BE27" s="43">
        <v>3.2245414285716201E-3</v>
      </c>
      <c r="BH27" s="118" t="str">
        <f t="shared" si="62"/>
        <v>4.67442238095238+0.0621157142857144i</v>
      </c>
      <c r="BI27" s="118" t="str">
        <f t="shared" si="63"/>
        <v>4.646+0.01719i</v>
      </c>
      <c r="BJ27" s="118" t="str">
        <f t="shared" si="36"/>
        <v>4.695+0.02182i</v>
      </c>
      <c r="BK27" s="118" t="str">
        <f t="shared" si="36"/>
        <v>4.668+0.03278i</v>
      </c>
      <c r="BL27" s="118" t="str">
        <f t="shared" si="36"/>
        <v>4.664+0.0419i</v>
      </c>
      <c r="BM27" s="118" t="str">
        <f t="shared" si="37"/>
        <v>4.646+0.05392i</v>
      </c>
      <c r="BN27" s="118" t="str">
        <f t="shared" si="37"/>
        <v>4.659+0.09409i</v>
      </c>
      <c r="BO27" s="118" t="str">
        <f t="shared" si="38"/>
        <v>4.709+0.155i</v>
      </c>
      <c r="BP27" s="118" t="str">
        <f t="shared" si="39"/>
        <v>4.787+0.2237i</v>
      </c>
      <c r="BQ27" s="118" t="str">
        <f t="shared" si="40"/>
        <v>4.91+0.3177i</v>
      </c>
      <c r="BR27" s="118" t="str">
        <f t="shared" si="41"/>
        <v>5.089+0.4174i</v>
      </c>
      <c r="BS27" s="118" t="str">
        <f t="shared" si="41"/>
        <v>5.195+0.4638i</v>
      </c>
      <c r="BT27" s="118" t="str">
        <f t="shared" si="42"/>
        <v>0</v>
      </c>
      <c r="BU27" s="118" t="str">
        <f t="shared" si="64"/>
        <v>5.205+0.4662i</v>
      </c>
      <c r="BV27" s="118" t="str">
        <f t="shared" si="65"/>
        <v>5.151+0.4362i</v>
      </c>
      <c r="BW27" s="118" t="str">
        <f t="shared" si="66"/>
        <v>4.945+0.3362i</v>
      </c>
      <c r="BX27" s="118" t="str">
        <f t="shared" si="67"/>
        <v>4.793+0.2283i</v>
      </c>
      <c r="BY27" s="118" t="str">
        <f t="shared" si="68"/>
        <v>4.683+0.1307i</v>
      </c>
      <c r="BZ27" s="118" t="str">
        <f t="shared" si="69"/>
        <v>4.606+0.06453i</v>
      </c>
      <c r="CA27" s="118" t="str">
        <f t="shared" si="70"/>
        <v>4.549+0.0199i</v>
      </c>
      <c r="CB27" s="118" t="str">
        <f t="shared" si="71"/>
        <v>4.518-0.0007879i</v>
      </c>
      <c r="CC27" s="118" t="str">
        <f t="shared" si="72"/>
        <v>4.494-0.0058i</v>
      </c>
      <c r="CD27" s="118" t="str">
        <f t="shared" si="73"/>
        <v>4.462-0.01049i</v>
      </c>
      <c r="CE27" s="118" t="str">
        <f t="shared" si="74"/>
        <v>4.491-0.0007827i</v>
      </c>
      <c r="CF27" s="118" t="str">
        <f t="shared" si="75"/>
        <v>4.45493333333333+0.00322454142857162i</v>
      </c>
      <c r="CG27" s="118" t="str">
        <f t="shared" si="76"/>
        <v>0</v>
      </c>
      <c r="CH27" s="39">
        <f t="shared" si="77"/>
        <v>8449999999.999999</v>
      </c>
      <c r="CI27" s="121">
        <f t="shared" si="78"/>
        <v>2.1276325642619613</v>
      </c>
      <c r="CJ27" s="121" t="str">
        <f t="shared" si="79"/>
        <v>9.94545327682921+0.132159416466678i</v>
      </c>
      <c r="CK27" s="121" t="str">
        <f t="shared" si="55"/>
        <v>9.88498089356107+0.0365740037796631i</v>
      </c>
      <c r="CL27" s="121" t="str">
        <f t="shared" si="55"/>
        <v>9.98923488920991+0.046424942552196i</v>
      </c>
      <c r="CM27" s="121" t="str">
        <f t="shared" si="55"/>
        <v>9.93178880997484+0.0697437954565071i</v>
      </c>
      <c r="CN27" s="121" t="str">
        <f t="shared" si="55"/>
        <v>9.92327827971779+0.0891478044425762i</v>
      </c>
      <c r="CO27" s="121" t="str">
        <f t="shared" si="55"/>
        <v>9.88498089356107+0.114721947865005i</v>
      </c>
      <c r="CP27" s="121" t="str">
        <f t="shared" si="55"/>
        <v>9.91264011689648+0.200188947971408i</v>
      </c>
      <c r="CQ27" s="121" t="str">
        <f t="shared" si="55"/>
        <v>10.0190217451096+0.329783047460604i</v>
      </c>
      <c r="CR27" s="121" t="str">
        <f t="shared" si="55"/>
        <v>10.184977085122+0.475951404625401i</v>
      </c>
      <c r="CS27" s="121" t="str">
        <f t="shared" si="55"/>
        <v>10.4466758905262+0.675948865666025i</v>
      </c>
      <c r="CT27" s="121" t="str">
        <f t="shared" si="55"/>
        <v>10.8275221195291+0.888073832322943i</v>
      </c>
      <c r="CU27" s="121" t="str">
        <f t="shared" si="55"/>
        <v>11.0530511713409+0.986795983304698i</v>
      </c>
      <c r="CV27" s="121" t="str">
        <f t="shared" si="55"/>
        <v>0</v>
      </c>
      <c r="CW27" s="121" t="str">
        <f t="shared" si="55"/>
        <v>11.0743274969835+0.991902301458926i</v>
      </c>
      <c r="CX27" s="121" t="str">
        <f t="shared" si="55"/>
        <v>10.9594353385134+0.928073324531068i</v>
      </c>
      <c r="CY27" s="121" t="str">
        <f t="shared" si="55"/>
        <v>10.5211430302754+0.715310068104871i</v>
      </c>
      <c r="CZ27" s="121" t="str">
        <f t="shared" si="55"/>
        <v>10.1977428805076+0.485738514421006i</v>
      </c>
      <c r="DA27" s="121" t="str">
        <f t="shared" si="55"/>
        <v>9.96370329843876+0.278081576149038i</v>
      </c>
      <c r="DB27" s="121" t="str">
        <f t="shared" si="55"/>
        <v>9.79987559099059+0.137296129371824i</v>
      </c>
      <c r="DC27" s="121" t="str">
        <f t="shared" si="55"/>
        <v>9.67860053482766+0.042339888028813i</v>
      </c>
      <c r="DD27" s="121" t="str">
        <f t="shared" si="55"/>
        <v>9.61264392533554-0.001676361697382i</v>
      </c>
      <c r="DE27" s="121" t="str">
        <f t="shared" si="55"/>
        <v>9.56158074379325-0.0123402688727194i</v>
      </c>
      <c r="DF27" s="121" t="str">
        <f t="shared" si="55"/>
        <v>9.49349650173687-0.022318865599108i</v>
      </c>
      <c r="DG27" s="121" t="str">
        <f t="shared" si="80"/>
        <v>9.55519784610047-0.00166529800804784i</v>
      </c>
      <c r="DH27" s="121" t="str">
        <f t="shared" si="81"/>
        <v>9.47846123161608+0.00686063934824076i</v>
      </c>
      <c r="DI27" s="121"/>
      <c r="DK27" s="39">
        <f t="shared" si="82"/>
        <v>9.9454532768292108</v>
      </c>
      <c r="DL27" s="39">
        <f t="shared" si="86"/>
        <v>9.8849808935610692</v>
      </c>
      <c r="DM27" s="39">
        <f t="shared" si="87"/>
        <v>9.9892348892099108</v>
      </c>
      <c r="DN27" s="39">
        <f t="shared" si="88"/>
        <v>9.9317888099748401</v>
      </c>
      <c r="DO27" s="39">
        <f t="shared" si="89"/>
        <v>9.9232782797177901</v>
      </c>
      <c r="DP27" s="39">
        <f t="shared" si="90"/>
        <v>9.8849808935610692</v>
      </c>
      <c r="DQ27" s="39">
        <f t="shared" si="91"/>
        <v>9.9126401168964797</v>
      </c>
      <c r="DR27" s="39">
        <f t="shared" si="92"/>
        <v>10.019021745109599</v>
      </c>
      <c r="DS27" s="39">
        <f t="shared" si="93"/>
        <v>10.184977085122</v>
      </c>
      <c r="DT27" s="39">
        <f t="shared" si="94"/>
        <v>10.446675890526199</v>
      </c>
      <c r="DU27" s="39">
        <f t="shared" si="95"/>
        <v>10.8275221195291</v>
      </c>
      <c r="DV27" s="39">
        <f t="shared" si="96"/>
        <v>11.053051171340901</v>
      </c>
      <c r="DW27" s="39">
        <f t="shared" si="97"/>
        <v>0</v>
      </c>
      <c r="DX27" s="39">
        <f t="shared" si="98"/>
        <v>11.0743274969835</v>
      </c>
      <c r="DY27" s="39">
        <f t="shared" si="99"/>
        <v>10.9594353385134</v>
      </c>
      <c r="DZ27" s="39">
        <f t="shared" si="100"/>
        <v>10.5211430302754</v>
      </c>
      <c r="EA27" s="39">
        <f t="shared" si="101"/>
        <v>10.197742880507599</v>
      </c>
      <c r="EB27" s="39">
        <f t="shared" si="102"/>
        <v>9.9637032984387606</v>
      </c>
      <c r="EC27" s="39">
        <f t="shared" si="103"/>
        <v>9.7998755909905899</v>
      </c>
      <c r="ED27" s="39">
        <f t="shared" si="104"/>
        <v>9.6786005348276607</v>
      </c>
      <c r="EE27" s="39">
        <f t="shared" si="105"/>
        <v>9.61264392533554</v>
      </c>
      <c r="EF27" s="39">
        <f t="shared" si="106"/>
        <v>9.5615807437932503</v>
      </c>
      <c r="EG27" s="39">
        <f t="shared" si="107"/>
        <v>9.4934965017368693</v>
      </c>
      <c r="EH27" s="39">
        <f t="shared" si="108"/>
        <v>9.5551978461004694</v>
      </c>
      <c r="EI27" s="39">
        <f t="shared" si="109"/>
        <v>9.4784612316160803</v>
      </c>
      <c r="EK27" s="39">
        <f t="shared" si="85"/>
        <v>0.132159416466678</v>
      </c>
      <c r="EL27" s="39">
        <f t="shared" si="117"/>
        <v>3.6574003779663099E-2</v>
      </c>
      <c r="EM27" s="39">
        <f t="shared" si="118"/>
        <v>4.6424942552196001E-2</v>
      </c>
      <c r="EN27" s="39">
        <f t="shared" si="119"/>
        <v>6.9743795456507093E-2</v>
      </c>
      <c r="EO27" s="39">
        <f t="shared" si="120"/>
        <v>8.9147804442576195E-2</v>
      </c>
      <c r="EP27" s="39">
        <f t="shared" si="121"/>
        <v>0.114721947865005</v>
      </c>
      <c r="EQ27" s="39">
        <f t="shared" si="122"/>
        <v>0.20018894797140799</v>
      </c>
      <c r="ER27" s="39">
        <f t="shared" si="123"/>
        <v>0.329783047460604</v>
      </c>
      <c r="ES27" s="39">
        <f t="shared" si="124"/>
        <v>0.47595140462540098</v>
      </c>
      <c r="ET27" s="39">
        <f t="shared" si="125"/>
        <v>0.67594886566602497</v>
      </c>
      <c r="EU27" s="39">
        <f t="shared" si="126"/>
        <v>0.88807383232294301</v>
      </c>
      <c r="EV27" s="39">
        <f t="shared" si="127"/>
        <v>0.98679598330469798</v>
      </c>
      <c r="EW27" s="39">
        <f t="shared" si="128"/>
        <v>0</v>
      </c>
      <c r="EX27" s="39">
        <f t="shared" si="129"/>
        <v>0.99190230145892599</v>
      </c>
      <c r="EY27" s="39">
        <f t="shared" si="130"/>
        <v>0.92807332453106794</v>
      </c>
      <c r="EZ27" s="39">
        <f t="shared" si="131"/>
        <v>0.71531006810487097</v>
      </c>
      <c r="FA27" s="39">
        <f t="shared" si="132"/>
        <v>0.48573851442100602</v>
      </c>
      <c r="FB27" s="39">
        <f t="shared" si="133"/>
        <v>0.278081576149038</v>
      </c>
      <c r="FC27" s="39">
        <f t="shared" si="110"/>
        <v>0.13729612937182401</v>
      </c>
      <c r="FD27" s="39">
        <f t="shared" si="111"/>
        <v>4.2339888028813E-2</v>
      </c>
      <c r="FE27" s="39">
        <f t="shared" si="112"/>
        <v>-1.6763616973819999E-3</v>
      </c>
      <c r="FF27" s="39">
        <f t="shared" si="113"/>
        <v>-1.23402688727194E-2</v>
      </c>
      <c r="FG27" s="39">
        <f t="shared" si="114"/>
        <v>-2.2318865599108E-2</v>
      </c>
      <c r="FH27" s="39">
        <f t="shared" si="115"/>
        <v>-1.6652980080478399E-3</v>
      </c>
      <c r="FI27" s="39">
        <f t="shared" si="116"/>
        <v>6.86063934824076E-3</v>
      </c>
      <c r="FK27" s="39">
        <f t="shared" si="83"/>
        <v>0.66799223854232648</v>
      </c>
      <c r="FL27" s="39">
        <f t="shared" si="59"/>
        <v>0.66985309415609884</v>
      </c>
      <c r="FM27" s="39">
        <f t="shared" si="59"/>
        <v>0.66694223845723477</v>
      </c>
      <c r="FN27" s="39">
        <f t="shared" si="59"/>
        <v>0.6685103334726944</v>
      </c>
      <c r="FO27" s="39">
        <f t="shared" si="59"/>
        <v>0.66871352059299327</v>
      </c>
      <c r="FP27" s="39">
        <f t="shared" si="59"/>
        <v>0.66972333024659569</v>
      </c>
      <c r="FQ27" s="39">
        <f t="shared" si="59"/>
        <v>0.66865794558561598</v>
      </c>
      <c r="FR27" s="39">
        <f t="shared" si="59"/>
        <v>0.66495618610710194</v>
      </c>
      <c r="FS27" s="39">
        <f t="shared" si="59"/>
        <v>0.65911065098932253</v>
      </c>
      <c r="FT27" s="39">
        <f t="shared" si="59"/>
        <v>0.64953649242656164</v>
      </c>
      <c r="FU27" s="39">
        <f t="shared" si="59"/>
        <v>0.63591303966942581</v>
      </c>
      <c r="FV27" s="39">
        <f t="shared" si="59"/>
        <v>0.62810651250527183</v>
      </c>
      <c r="FW27" s="39">
        <f t="shared" si="59"/>
        <v>0.99999999999999989</v>
      </c>
      <c r="FX27" s="39">
        <f t="shared" si="59"/>
        <v>0.62744826176419799</v>
      </c>
      <c r="FY27" s="39">
        <f t="shared" si="59"/>
        <v>0.63169066636062843</v>
      </c>
      <c r="FZ27" s="39">
        <f t="shared" si="59"/>
        <v>0.64695261019735106</v>
      </c>
      <c r="GA27" s="39">
        <f t="shared" si="59"/>
        <v>0.65865950548952545</v>
      </c>
      <c r="GB27" s="39">
        <f t="shared" si="59"/>
        <v>0.66683167587054915</v>
      </c>
      <c r="GC27" s="39">
        <f t="shared" si="59"/>
        <v>0.67203636174705772</v>
      </c>
      <c r="GD27" s="39">
        <f t="shared" si="59"/>
        <v>0.67562258779216888</v>
      </c>
      <c r="GE27" s="39">
        <f t="shared" si="59"/>
        <v>0.67749644280409838</v>
      </c>
      <c r="GF27" s="39">
        <f t="shared" si="59"/>
        <v>0.67893291690195201</v>
      </c>
      <c r="GG27" s="39">
        <f t="shared" si="59"/>
        <v>0.6808503933310045</v>
      </c>
      <c r="GH27" s="39">
        <f t="shared" si="59"/>
        <v>0.67911453185608828</v>
      </c>
      <c r="GI27" s="39">
        <f t="shared" si="59"/>
        <v>0.68128035667589182</v>
      </c>
      <c r="GJ27" s="39">
        <f t="shared" si="84"/>
        <v>8.4499999999999993</v>
      </c>
      <c r="GK27" s="39">
        <f t="shared" si="60"/>
        <v>-3.5045716719807518</v>
      </c>
      <c r="GL27" s="39">
        <f t="shared" si="61"/>
        <v>-3.4804086442791142</v>
      </c>
      <c r="GM27" s="39">
        <f t="shared" si="61"/>
        <v>-3.5182355437242681</v>
      </c>
      <c r="GN27" s="39">
        <f t="shared" si="61"/>
        <v>-3.4978375051981976</v>
      </c>
      <c r="GO27" s="39">
        <f t="shared" si="61"/>
        <v>-3.4951979158564299</v>
      </c>
      <c r="GP27" s="39">
        <f t="shared" si="61"/>
        <v>-3.4820914374067646</v>
      </c>
      <c r="GQ27" s="39">
        <f t="shared" si="61"/>
        <v>-3.4959198071083364</v>
      </c>
      <c r="GR27" s="39">
        <f t="shared" si="61"/>
        <v>-3.5441393874351519</v>
      </c>
      <c r="GS27" s="39">
        <f t="shared" si="61"/>
        <v>-3.6208334052328119</v>
      </c>
      <c r="GT27" s="39">
        <f t="shared" si="61"/>
        <v>-3.7479288852208361</v>
      </c>
      <c r="GU27" s="39">
        <f t="shared" si="61"/>
        <v>-3.9320453906118829</v>
      </c>
      <c r="GV27" s="39">
        <f t="shared" si="61"/>
        <v>-4.0393340720414468</v>
      </c>
      <c r="GW27" s="39">
        <f t="shared" si="61"/>
        <v>-9.6432746655328714E-16</v>
      </c>
      <c r="GX27" s="39">
        <f t="shared" si="61"/>
        <v>-4.0484415899803681</v>
      </c>
      <c r="GY27" s="39">
        <f t="shared" si="61"/>
        <v>-3.9899108008184152</v>
      </c>
      <c r="GZ27" s="39">
        <f t="shared" si="61"/>
        <v>-3.7825506117747625</v>
      </c>
      <c r="HA27" s="39">
        <f t="shared" si="61"/>
        <v>-3.6267807248860562</v>
      </c>
      <c r="HB27" s="39">
        <f t="shared" si="61"/>
        <v>-3.5196755695306416</v>
      </c>
      <c r="HC27" s="39">
        <f t="shared" si="61"/>
        <v>-3.4521445603856273</v>
      </c>
      <c r="HD27" s="39">
        <f t="shared" si="61"/>
        <v>-3.4059167856466028</v>
      </c>
      <c r="HE27" s="39">
        <f t="shared" si="61"/>
        <v>-3.3818596142255775</v>
      </c>
      <c r="HF27" s="39">
        <f t="shared" si="61"/>
        <v>-3.3634626957911919</v>
      </c>
      <c r="HG27" s="39">
        <f t="shared" si="61"/>
        <v>-3.3389661461418845</v>
      </c>
      <c r="HH27" s="39">
        <f t="shared" si="61"/>
        <v>-3.3611395259209536</v>
      </c>
      <c r="HI27" s="39">
        <f t="shared" si="61"/>
        <v>-3.3334826574443093</v>
      </c>
    </row>
    <row r="28" spans="1:217" s="39" customFormat="1">
      <c r="A28" s="20"/>
      <c r="B28" s="184"/>
      <c r="C28" s="40">
        <v>8.5</v>
      </c>
      <c r="D28" s="41">
        <v>4.6768657142857144</v>
      </c>
      <c r="E28" s="42">
        <v>4.6529999999999996</v>
      </c>
      <c r="F28" s="42">
        <v>4.6980000000000004</v>
      </c>
      <c r="G28" s="42">
        <v>4.6710000000000003</v>
      </c>
      <c r="H28" s="42">
        <v>4.6660000000000004</v>
      </c>
      <c r="I28" s="42">
        <v>4.6500000000000004</v>
      </c>
      <c r="J28" s="42">
        <v>4.6619999999999999</v>
      </c>
      <c r="K28" s="42">
        <v>4.7060000000000004</v>
      </c>
      <c r="L28" s="42">
        <v>4.7869999999999999</v>
      </c>
      <c r="M28" s="42">
        <v>4.9139999999999997</v>
      </c>
      <c r="N28" s="42">
        <v>5.0880000000000001</v>
      </c>
      <c r="O28" s="43">
        <v>5.2039999999999997</v>
      </c>
      <c r="P28" s="20"/>
      <c r="Q28" s="41">
        <v>5.2119999999999997</v>
      </c>
      <c r="R28" s="42">
        <v>5.157</v>
      </c>
      <c r="S28" s="42">
        <v>4.9489999999999998</v>
      </c>
      <c r="T28" s="42">
        <v>4.7969999999999997</v>
      </c>
      <c r="U28" s="42">
        <v>4.6820000000000004</v>
      </c>
      <c r="V28" s="42">
        <v>4.6109999999999998</v>
      </c>
      <c r="W28" s="42">
        <v>4.5549999999999997</v>
      </c>
      <c r="X28" s="42">
        <v>4.5199999999999996</v>
      </c>
      <c r="Y28" s="42">
        <v>4.4969999999999999</v>
      </c>
      <c r="Z28" s="42">
        <v>4.4669999999999996</v>
      </c>
      <c r="AA28" s="42">
        <v>4.4969999999999999</v>
      </c>
      <c r="AB28" s="43">
        <v>4.4568757142857143</v>
      </c>
      <c r="AD28" s="20"/>
      <c r="AE28" s="184"/>
      <c r="AF28" s="40">
        <v>8.5</v>
      </c>
      <c r="AG28" s="41">
        <v>6.0202857142857141E-2</v>
      </c>
      <c r="AH28" s="42">
        <v>1.532E-2</v>
      </c>
      <c r="AI28" s="42">
        <v>2.1399999999999999E-2</v>
      </c>
      <c r="AJ28" s="42">
        <v>3.1530000000000002E-2</v>
      </c>
      <c r="AK28" s="42">
        <v>4.2560000000000001E-2</v>
      </c>
      <c r="AL28" s="42">
        <v>5.2339999999999998E-2</v>
      </c>
      <c r="AM28" s="42">
        <v>9.0590000000000004E-2</v>
      </c>
      <c r="AN28" s="42">
        <v>0.15379999999999999</v>
      </c>
      <c r="AO28" s="42">
        <v>0.2271</v>
      </c>
      <c r="AP28" s="42">
        <v>0.3196</v>
      </c>
      <c r="AQ28" s="42">
        <v>0.42120000000000002</v>
      </c>
      <c r="AR28" s="43">
        <v>0.46529999999999999</v>
      </c>
      <c r="AS28" s="20"/>
      <c r="AT28" s="41">
        <v>0.46850000000000003</v>
      </c>
      <c r="AU28" s="42">
        <v>0.43930000000000002</v>
      </c>
      <c r="AV28" s="42">
        <v>0.33689999999999998</v>
      </c>
      <c r="AW28" s="42">
        <v>0.2329</v>
      </c>
      <c r="AX28" s="42">
        <v>0.13239999999999999</v>
      </c>
      <c r="AY28" s="42">
        <v>6.4549999999999996E-2</v>
      </c>
      <c r="AZ28" s="42">
        <v>1.9269999999999999E-2</v>
      </c>
      <c r="BA28" s="42">
        <v>5.3870000000000003E-4</v>
      </c>
      <c r="BB28" s="42">
        <v>-7.1149999999999998E-3</v>
      </c>
      <c r="BC28" s="42">
        <v>-8.4639999999999993E-3</v>
      </c>
      <c r="BD28" s="42">
        <v>-3.054E-4</v>
      </c>
      <c r="BE28" s="43">
        <v>1.6159021428571428E-3</v>
      </c>
      <c r="BH28" s="118" t="str">
        <f t="shared" si="62"/>
        <v>4.67686571428571+0.0602028571428571i</v>
      </c>
      <c r="BI28" s="118" t="str">
        <f t="shared" si="63"/>
        <v>4.653+0.01532i</v>
      </c>
      <c r="BJ28" s="118" t="str">
        <f t="shared" si="36"/>
        <v>4.698+0.0214i</v>
      </c>
      <c r="BK28" s="118" t="str">
        <f t="shared" si="36"/>
        <v>4.671+0.03153i</v>
      </c>
      <c r="BL28" s="118" t="str">
        <f t="shared" si="36"/>
        <v>4.666+0.04256i</v>
      </c>
      <c r="BM28" s="118" t="str">
        <f t="shared" si="37"/>
        <v>4.65+0.05234i</v>
      </c>
      <c r="BN28" s="118" t="str">
        <f t="shared" si="37"/>
        <v>4.662+0.09059i</v>
      </c>
      <c r="BO28" s="118" t="str">
        <f t="shared" si="38"/>
        <v>4.706+0.1538i</v>
      </c>
      <c r="BP28" s="118" t="str">
        <f t="shared" si="39"/>
        <v>4.787+0.2271i</v>
      </c>
      <c r="BQ28" s="118" t="str">
        <f t="shared" si="40"/>
        <v>4.914+0.3196i</v>
      </c>
      <c r="BR28" s="118" t="str">
        <f t="shared" si="41"/>
        <v>5.088+0.4212i</v>
      </c>
      <c r="BS28" s="118" t="str">
        <f t="shared" si="41"/>
        <v>5.204+0.4653i</v>
      </c>
      <c r="BT28" s="118" t="str">
        <f t="shared" si="42"/>
        <v>0</v>
      </c>
      <c r="BU28" s="118" t="str">
        <f t="shared" si="64"/>
        <v>5.212+0.4685i</v>
      </c>
      <c r="BV28" s="118" t="str">
        <f t="shared" si="65"/>
        <v>5.157+0.4393i</v>
      </c>
      <c r="BW28" s="118" t="str">
        <f t="shared" si="66"/>
        <v>4.949+0.3369i</v>
      </c>
      <c r="BX28" s="118" t="str">
        <f t="shared" si="67"/>
        <v>4.797+0.2329i</v>
      </c>
      <c r="BY28" s="118" t="str">
        <f t="shared" si="68"/>
        <v>4.682+0.1324i</v>
      </c>
      <c r="BZ28" s="118" t="str">
        <f t="shared" si="69"/>
        <v>4.611+0.06455i</v>
      </c>
      <c r="CA28" s="118" t="str">
        <f t="shared" si="70"/>
        <v>4.555+0.01927i</v>
      </c>
      <c r="CB28" s="118" t="str">
        <f t="shared" si="71"/>
        <v>4.52+0.0005387i</v>
      </c>
      <c r="CC28" s="118" t="str">
        <f t="shared" si="72"/>
        <v>4.497-0.007115i</v>
      </c>
      <c r="CD28" s="118" t="str">
        <f t="shared" si="73"/>
        <v>4.467-0.008464i</v>
      </c>
      <c r="CE28" s="118" t="str">
        <f t="shared" si="74"/>
        <v>4.497-0.0003054i</v>
      </c>
      <c r="CF28" s="118" t="str">
        <f t="shared" si="75"/>
        <v>4.45687571428571+0.00161590214285714i</v>
      </c>
      <c r="CG28" s="118" t="str">
        <f t="shared" si="76"/>
        <v>0</v>
      </c>
      <c r="CH28" s="39">
        <f t="shared" si="77"/>
        <v>8500000000</v>
      </c>
      <c r="CI28" s="121">
        <f t="shared" si="78"/>
        <v>2.1151170785898317</v>
      </c>
      <c r="CJ28" s="121" t="str">
        <f t="shared" si="79"/>
        <v>9.89211854655694+0.127336091322761i</v>
      </c>
      <c r="CK28" s="121" t="str">
        <f t="shared" si="55"/>
        <v>9.84163976667849+0.0324035936439962i</v>
      </c>
      <c r="CL28" s="121" t="str">
        <f t="shared" si="55"/>
        <v>9.93682003521503+0.0452635054818224i</v>
      </c>
      <c r="CM28" s="121" t="str">
        <f t="shared" si="55"/>
        <v>9.8797118740931+0.0666896414879374i</v>
      </c>
      <c r="CN28" s="121" t="str">
        <f t="shared" si="55"/>
        <v>9.86913628870015+0.0900193828647832i</v>
      </c>
      <c r="CO28" s="121" t="str">
        <f t="shared" si="55"/>
        <v>9.83529441544272+0.110705227893392i</v>
      </c>
      <c r="CP28" s="121" t="str">
        <f t="shared" si="55"/>
        <v>9.8606758203858+0.191608456149453i</v>
      </c>
      <c r="CQ28" s="121" t="str">
        <f t="shared" si="55"/>
        <v>9.95374097184375+0.325305006687116i</v>
      </c>
      <c r="CR28" s="121" t="str">
        <f t="shared" si="55"/>
        <v>10.1250654552095+0.480343088547751i</v>
      </c>
      <c r="CS28" s="121" t="str">
        <f t="shared" si="55"/>
        <v>10.3936853241904+0.67599141831731i</v>
      </c>
      <c r="CT28" s="121" t="str">
        <f t="shared" si="55"/>
        <v>10.7617156958651+0.890887313502037i</v>
      </c>
      <c r="CU28" s="121" t="str">
        <f t="shared" si="55"/>
        <v>11.0070692769815+0.984163976667849i</v>
      </c>
      <c r="CV28" s="121" t="str">
        <f t="shared" si="55"/>
        <v>0</v>
      </c>
      <c r="CW28" s="121" t="str">
        <f t="shared" si="55"/>
        <v>11.0239902136102+0.990932351319336i</v>
      </c>
      <c r="CX28" s="121" t="str">
        <f t="shared" si="55"/>
        <v>10.9076587742878+0.929170932624513i</v>
      </c>
      <c r="CY28" s="121" t="str">
        <f t="shared" si="55"/>
        <v>10.4677144219411+0.712582943776914i</v>
      </c>
      <c r="CZ28" s="121" t="str">
        <f t="shared" si="55"/>
        <v>10.1462166259954+0.492610767603572i</v>
      </c>
      <c r="DA28" s="121" t="str">
        <f t="shared" si="55"/>
        <v>9.90297816195759+0.280041501205294i</v>
      </c>
      <c r="DB28" s="121" t="str">
        <f t="shared" si="55"/>
        <v>9.75280484937771+0.136530807422974i</v>
      </c>
      <c r="DC28" s="121" t="str">
        <f t="shared" si="55"/>
        <v>9.63435829297668+0.0407583061044261i</v>
      </c>
      <c r="DD28" s="121" t="str">
        <f t="shared" si="55"/>
        <v>9.56032919522604+0.00113941357023634i</v>
      </c>
      <c r="DE28" s="121" t="str">
        <f t="shared" si="55"/>
        <v>9.51168150241847-0.0150490580141667i</v>
      </c>
      <c r="DF28" s="121" t="str">
        <f t="shared" si="55"/>
        <v>9.44822799006078-0.0179023509531843i</v>
      </c>
      <c r="DG28" s="121" t="str">
        <f t="shared" si="80"/>
        <v>9.51168150241847-0.000645956755801335i</v>
      </c>
      <c r="DH28" s="121" t="str">
        <f t="shared" si="81"/>
        <v>9.42681394043796+0.00341782221968704i</v>
      </c>
      <c r="DI28" s="121"/>
      <c r="DK28" s="39">
        <f t="shared" si="82"/>
        <v>9.8921185465569401</v>
      </c>
      <c r="DL28" s="39">
        <f t="shared" si="86"/>
        <v>9.8416397666784903</v>
      </c>
      <c r="DM28" s="39">
        <f t="shared" si="87"/>
        <v>9.93682003521503</v>
      </c>
      <c r="DN28" s="39">
        <f t="shared" si="88"/>
        <v>9.8797118740931005</v>
      </c>
      <c r="DO28" s="39">
        <f t="shared" si="89"/>
        <v>9.8691362887001493</v>
      </c>
      <c r="DP28" s="39">
        <f t="shared" si="90"/>
        <v>9.8352944154427195</v>
      </c>
      <c r="DQ28" s="39">
        <f t="shared" si="91"/>
        <v>9.8606758203858007</v>
      </c>
      <c r="DR28" s="39">
        <f t="shared" si="92"/>
        <v>9.9537409718437502</v>
      </c>
      <c r="DS28" s="39">
        <f t="shared" si="93"/>
        <v>10.1250654552095</v>
      </c>
      <c r="DT28" s="39">
        <f t="shared" si="94"/>
        <v>10.3936853241904</v>
      </c>
      <c r="DU28" s="39">
        <f t="shared" si="95"/>
        <v>10.761715695865099</v>
      </c>
      <c r="DV28" s="39">
        <f t="shared" si="96"/>
        <v>11.0070692769815</v>
      </c>
      <c r="DW28" s="39">
        <f t="shared" si="97"/>
        <v>0</v>
      </c>
      <c r="DX28" s="39">
        <f t="shared" si="98"/>
        <v>11.023990213610199</v>
      </c>
      <c r="DY28" s="39">
        <f t="shared" si="99"/>
        <v>10.9076587742878</v>
      </c>
      <c r="DZ28" s="39">
        <f t="shared" si="100"/>
        <v>10.4677144219411</v>
      </c>
      <c r="EA28" s="39">
        <f t="shared" si="101"/>
        <v>10.1462166259954</v>
      </c>
      <c r="EB28" s="39">
        <f t="shared" si="102"/>
        <v>9.9029781619575896</v>
      </c>
      <c r="EC28" s="39">
        <f t="shared" si="103"/>
        <v>9.7528048493777106</v>
      </c>
      <c r="ED28" s="39">
        <f t="shared" si="104"/>
        <v>9.63435829297668</v>
      </c>
      <c r="EE28" s="39">
        <f t="shared" si="105"/>
        <v>9.5603291952260392</v>
      </c>
      <c r="EF28" s="39">
        <f t="shared" si="106"/>
        <v>9.5116815024184707</v>
      </c>
      <c r="EG28" s="39">
        <f t="shared" si="107"/>
        <v>9.4482279900607793</v>
      </c>
      <c r="EH28" s="39">
        <f t="shared" si="108"/>
        <v>9.5116815024184707</v>
      </c>
      <c r="EI28" s="39">
        <f t="shared" si="109"/>
        <v>9.4268139404379596</v>
      </c>
      <c r="EK28" s="39">
        <f t="shared" si="85"/>
        <v>0.127336091322761</v>
      </c>
      <c r="EL28" s="39">
        <f t="shared" si="117"/>
        <v>3.2403593643996198E-2</v>
      </c>
      <c r="EM28" s="39">
        <f t="shared" si="118"/>
        <v>4.5263505481822397E-2</v>
      </c>
      <c r="EN28" s="39">
        <f t="shared" si="119"/>
        <v>6.6689641487937407E-2</v>
      </c>
      <c r="EO28" s="39">
        <f t="shared" si="120"/>
        <v>9.0019382864783198E-2</v>
      </c>
      <c r="EP28" s="39">
        <f t="shared" si="121"/>
        <v>0.110705227893392</v>
      </c>
      <c r="EQ28" s="39">
        <f t="shared" si="122"/>
        <v>0.19160845614945299</v>
      </c>
      <c r="ER28" s="39">
        <f t="shared" si="123"/>
        <v>0.32530500668711598</v>
      </c>
      <c r="ES28" s="39">
        <f t="shared" si="124"/>
        <v>0.48034308854775098</v>
      </c>
      <c r="ET28" s="39">
        <f t="shared" si="125"/>
        <v>0.67599141831731002</v>
      </c>
      <c r="EU28" s="39">
        <f t="shared" si="126"/>
        <v>0.89088731350203698</v>
      </c>
      <c r="EV28" s="39">
        <f t="shared" si="127"/>
        <v>0.98416397666784905</v>
      </c>
      <c r="EW28" s="39">
        <f t="shared" si="128"/>
        <v>0</v>
      </c>
      <c r="EX28" s="39">
        <f t="shared" si="129"/>
        <v>0.99093235131933599</v>
      </c>
      <c r="EY28" s="39">
        <f t="shared" si="130"/>
        <v>0.929170932624513</v>
      </c>
      <c r="EZ28" s="39">
        <f t="shared" si="131"/>
        <v>0.712582943776914</v>
      </c>
      <c r="FA28" s="39">
        <f t="shared" si="132"/>
        <v>0.49261076760357198</v>
      </c>
      <c r="FB28" s="39">
        <f t="shared" si="133"/>
        <v>0.28004150120529397</v>
      </c>
      <c r="FC28" s="39">
        <f t="shared" si="110"/>
        <v>0.13653080742297399</v>
      </c>
      <c r="FD28" s="39">
        <f t="shared" si="111"/>
        <v>4.0758306104426101E-2</v>
      </c>
      <c r="FE28" s="39">
        <f t="shared" si="112"/>
        <v>1.1394135702363401E-3</v>
      </c>
      <c r="FF28" s="39">
        <f t="shared" si="113"/>
        <v>-1.50490580141667E-2</v>
      </c>
      <c r="FG28" s="39">
        <f t="shared" si="114"/>
        <v>-1.79023509531843E-2</v>
      </c>
      <c r="FH28" s="39">
        <f t="shared" si="115"/>
        <v>-6.4595675580133498E-4</v>
      </c>
      <c r="FI28" s="39">
        <f t="shared" si="116"/>
        <v>3.4178222196870399E-3</v>
      </c>
      <c r="FK28" s="39">
        <f t="shared" si="83"/>
        <v>0.66949089654832539</v>
      </c>
      <c r="FL28" s="39">
        <f t="shared" si="59"/>
        <v>0.67106564674524216</v>
      </c>
      <c r="FM28" s="39">
        <f t="shared" si="59"/>
        <v>0.66840109469562725</v>
      </c>
      <c r="FN28" s="39">
        <f t="shared" si="59"/>
        <v>0.6699658802399352</v>
      </c>
      <c r="FO28" s="39">
        <f t="shared" si="59"/>
        <v>0.67022068524322187</v>
      </c>
      <c r="FP28" s="39">
        <f t="shared" si="59"/>
        <v>0.67111950463156722</v>
      </c>
      <c r="FQ28" s="39">
        <f t="shared" si="59"/>
        <v>0.67014241790285067</v>
      </c>
      <c r="FR28" s="39">
        <f t="shared" si="59"/>
        <v>0.66679771530373289</v>
      </c>
      <c r="FS28" s="39">
        <f t="shared" si="59"/>
        <v>0.6607124907436086</v>
      </c>
      <c r="FT28" s="39">
        <f t="shared" si="59"/>
        <v>0.65097222904625018</v>
      </c>
      <c r="FU28" s="39">
        <f t="shared" si="59"/>
        <v>0.63761098472558275</v>
      </c>
      <c r="FV28" s="39">
        <f t="shared" si="59"/>
        <v>0.62936572549828851</v>
      </c>
      <c r="FW28" s="39">
        <f t="shared" si="59"/>
        <v>0.99999999999999989</v>
      </c>
      <c r="FX28" s="39">
        <f t="shared" si="59"/>
        <v>0.62878824774820086</v>
      </c>
      <c r="FY28" s="39">
        <f t="shared" si="59"/>
        <v>0.63303769096459295</v>
      </c>
      <c r="FZ28" s="39">
        <f t="shared" si="59"/>
        <v>0.64843608574893186</v>
      </c>
      <c r="GA28" s="39">
        <f t="shared" ref="GA28:GA91" si="134">(SQRT((EA28-$FK$15)^2 + FA28^2))/(SQRT(EA28+$FK$15)^2+FA28^2)</f>
        <v>0.66000274201591935</v>
      </c>
      <c r="GB28" s="39">
        <f t="shared" ref="GB28:GB91" si="135">(SQRT((EB28-$FK$15)^2 + FB28^2))/(SQRT(EB28+$FK$15)^2+FB28^2)</f>
        <v>0.66850721733470342</v>
      </c>
      <c r="GC28" s="39">
        <f t="shared" ref="GC28:GC91" si="136">(SQRT((EC28-$FK$15)^2 + FC28^2))/(SQRT(EC28+$FK$15)^2+FC28^2)</f>
        <v>0.67335541884901839</v>
      </c>
      <c r="GD28" s="39">
        <f t="shared" ref="GD28:GD91" si="137">(SQRT((ED28-$FK$15)^2 + FD28^2))/(SQRT(ED28+$FK$15)^2+FD28^2)</f>
        <v>0.67686714507194123</v>
      </c>
      <c r="GE28" s="39">
        <f t="shared" ref="GE28:GE91" si="138">(SQRT((EE28-$FK$15)^2 + FE28^2))/(SQRT(EE28+$FK$15)^2+FE28^2)</f>
        <v>0.67896988626089583</v>
      </c>
      <c r="GF28" s="39">
        <f t="shared" ref="GF28:GF91" si="139">(SQRT((EF28-$FK$15)^2 + FF28^2))/(SQRT(EF28+$FK$15)^2+FF28^2)</f>
        <v>0.68033982896849166</v>
      </c>
      <c r="GG28" s="39">
        <f t="shared" ref="GG28:GG91" si="140">(SQRT((EG28-$FK$15)^2 + FG28^2))/(SQRT(EG28+$FK$15)^2+FG28^2)</f>
        <v>0.68213231433838306</v>
      </c>
      <c r="GH28" s="39">
        <f t="shared" ref="GH28:GH91" si="141">(SQRT((EH28-$FK$15)^2 + FH28^2))/(SQRT(EH28+$FK$15)^2+FH28^2)</f>
        <v>0.68034236635053302</v>
      </c>
      <c r="GI28" s="39">
        <f t="shared" ref="GI28:GI91" si="142">(SQRT((EI28-$FK$15)^2 + FI28^2))/(SQRT(EI28+$FK$15)^2+FI28^2)</f>
        <v>0.68274193983758991</v>
      </c>
      <c r="GJ28" s="39">
        <f t="shared" si="84"/>
        <v>8.5</v>
      </c>
      <c r="GK28" s="39">
        <f t="shared" si="60"/>
        <v>-3.4851064792592497</v>
      </c>
      <c r="GL28" s="39">
        <f t="shared" si="61"/>
        <v>-3.4646998611603328</v>
      </c>
      <c r="GM28" s="39">
        <f t="shared" si="61"/>
        <v>-3.4992569499630823</v>
      </c>
      <c r="GN28" s="39">
        <f t="shared" si="61"/>
        <v>-3.4789462863069591</v>
      </c>
      <c r="GO28" s="39">
        <f t="shared" si="61"/>
        <v>-3.4756434503862832</v>
      </c>
      <c r="GP28" s="39">
        <f t="shared" si="61"/>
        <v>-3.4640027834784206</v>
      </c>
      <c r="GQ28" s="39">
        <f t="shared" si="61"/>
        <v>-3.4766578344437171</v>
      </c>
      <c r="GR28" s="39">
        <f t="shared" si="61"/>
        <v>-3.5201179379088856</v>
      </c>
      <c r="GS28" s="39">
        <f t="shared" si="61"/>
        <v>-3.5997496558800397</v>
      </c>
      <c r="GT28" s="39">
        <f t="shared" si="61"/>
        <v>-3.7287507671685045</v>
      </c>
      <c r="GU28" s="39">
        <f t="shared" si="61"/>
        <v>-3.9088841909398941</v>
      </c>
      <c r="GV28" s="39">
        <f t="shared" si="61"/>
        <v>-4.0219382386965714</v>
      </c>
      <c r="GW28" s="39">
        <f t="shared" si="61"/>
        <v>-9.6432746655328714E-16</v>
      </c>
      <c r="GX28" s="39">
        <f t="shared" si="61"/>
        <v>-4.029911679888337</v>
      </c>
      <c r="GY28" s="39">
        <f t="shared" si="61"/>
        <v>-3.971408627753136</v>
      </c>
      <c r="GZ28" s="39">
        <f t="shared" si="61"/>
        <v>-3.7626564895008059</v>
      </c>
      <c r="HA28" s="39">
        <f t="shared" ref="HA28:HA91" si="143">20*LOG(GA28)</f>
        <v>-3.6090852031047671</v>
      </c>
      <c r="HB28" s="39">
        <f t="shared" ref="HB28:HB91" si="144">20*LOG(GB28)</f>
        <v>-3.4978779929699106</v>
      </c>
      <c r="HC28" s="39">
        <f t="shared" ref="HC28:HC91" si="145">20*LOG(GC28)</f>
        <v>-3.4351128106006263</v>
      </c>
      <c r="HD28" s="39">
        <f t="shared" ref="HD28:HD91" si="146">20*LOG(GD28)</f>
        <v>-3.3899313182986823</v>
      </c>
      <c r="HE28" s="39">
        <f t="shared" ref="HE28:HE91" si="147">20*LOG(GE28)</f>
        <v>-3.3629897432777902</v>
      </c>
      <c r="HF28" s="39">
        <f t="shared" ref="HF28:HF91" si="148">20*LOG(GF28)</f>
        <v>-3.3454820699874102</v>
      </c>
      <c r="HG28" s="39">
        <f t="shared" ref="HG28:HG91" si="149">20*LOG(GG28)</f>
        <v>-3.3226275270011625</v>
      </c>
      <c r="HH28" s="39">
        <f t="shared" ref="HH28:HH91" si="150">20*LOG(GH28)</f>
        <v>-3.345449675324708</v>
      </c>
      <c r="HI28" s="39">
        <f t="shared" ref="HI28:HI91" si="151">20*LOG(GI28)</f>
        <v>-3.314868365096562</v>
      </c>
    </row>
    <row r="29" spans="1:217" s="39" customFormat="1">
      <c r="A29" s="20"/>
      <c r="B29" s="184"/>
      <c r="C29" s="40">
        <v>8.5500000000000007</v>
      </c>
      <c r="D29" s="41">
        <v>4.6750500000000006</v>
      </c>
      <c r="E29" s="42">
        <v>4.6529999999999996</v>
      </c>
      <c r="F29" s="42">
        <v>4.6970000000000001</v>
      </c>
      <c r="G29" s="42">
        <v>4.665</v>
      </c>
      <c r="H29" s="42">
        <v>4.665</v>
      </c>
      <c r="I29" s="42">
        <v>4.649</v>
      </c>
      <c r="J29" s="42">
        <v>4.6619999999999999</v>
      </c>
      <c r="K29" s="42">
        <v>4.7080000000000002</v>
      </c>
      <c r="L29" s="42">
        <v>4.79</v>
      </c>
      <c r="M29" s="42">
        <v>4.92</v>
      </c>
      <c r="N29" s="42">
        <v>5.0990000000000002</v>
      </c>
      <c r="O29" s="43">
        <v>5.2140000000000004</v>
      </c>
      <c r="P29" s="20"/>
      <c r="Q29" s="41">
        <v>5.2229999999999999</v>
      </c>
      <c r="R29" s="42">
        <v>5.1710000000000003</v>
      </c>
      <c r="S29" s="42">
        <v>4.9610000000000003</v>
      </c>
      <c r="T29" s="42">
        <v>4.8070000000000004</v>
      </c>
      <c r="U29" s="42">
        <v>4.6900000000000004</v>
      </c>
      <c r="V29" s="42">
        <v>4.617</v>
      </c>
      <c r="W29" s="42">
        <v>4.5599999999999996</v>
      </c>
      <c r="X29" s="42">
        <v>4.524</v>
      </c>
      <c r="Y29" s="42">
        <v>4.4980000000000002</v>
      </c>
      <c r="Z29" s="42">
        <v>4.47</v>
      </c>
      <c r="AA29" s="42">
        <v>4.5</v>
      </c>
      <c r="AB29" s="43">
        <v>4.4556499999999994</v>
      </c>
      <c r="AD29" s="20"/>
      <c r="AE29" s="184"/>
      <c r="AF29" s="40">
        <v>8.5500000000000007</v>
      </c>
      <c r="AG29" s="41">
        <v>6.1409999999999645E-2</v>
      </c>
      <c r="AH29" s="42">
        <v>1.153E-2</v>
      </c>
      <c r="AI29" s="42">
        <v>1.7100000000000001E-2</v>
      </c>
      <c r="AJ29" s="42">
        <v>3.1390000000000001E-2</v>
      </c>
      <c r="AK29" s="42">
        <v>4.2290000000000001E-2</v>
      </c>
      <c r="AL29" s="42">
        <v>5.4809999999999998E-2</v>
      </c>
      <c r="AM29" s="42">
        <v>9.5890000000000003E-2</v>
      </c>
      <c r="AN29" s="42">
        <v>0.15840000000000001</v>
      </c>
      <c r="AO29" s="42">
        <v>0.22500000000000001</v>
      </c>
      <c r="AP29" s="42">
        <v>0.31730000000000003</v>
      </c>
      <c r="AQ29" s="42">
        <v>0.41589999999999999</v>
      </c>
      <c r="AR29" s="43">
        <v>0.45860000000000001</v>
      </c>
      <c r="AS29" s="20"/>
      <c r="AT29" s="41">
        <v>0.46260000000000001</v>
      </c>
      <c r="AU29" s="42">
        <v>0.43290000000000001</v>
      </c>
      <c r="AV29" s="42">
        <v>0.33189999999999997</v>
      </c>
      <c r="AW29" s="42">
        <v>0.22889999999999999</v>
      </c>
      <c r="AX29" s="42">
        <v>0.13370000000000001</v>
      </c>
      <c r="AY29" s="42">
        <v>6.5839999999999996E-2</v>
      </c>
      <c r="AZ29" s="42">
        <v>2.163E-2</v>
      </c>
      <c r="BA29" s="42">
        <v>3.0079999999999998E-3</v>
      </c>
      <c r="BB29" s="42">
        <v>-8.4279999999999997E-3</v>
      </c>
      <c r="BC29" s="42">
        <v>-1.553E-2</v>
      </c>
      <c r="BD29" s="42">
        <v>-9.5259999999999997E-3</v>
      </c>
      <c r="BE29" s="43">
        <v>1.2505929333329225E-3</v>
      </c>
      <c r="BH29" s="118" t="str">
        <f t="shared" si="62"/>
        <v>4.67505+0.0614099999999996i</v>
      </c>
      <c r="BI29" s="118" t="str">
        <f t="shared" si="63"/>
        <v>4.653+0.01153i</v>
      </c>
      <c r="BJ29" s="118" t="str">
        <f t="shared" si="36"/>
        <v>4.697+0.0171i</v>
      </c>
      <c r="BK29" s="118" t="str">
        <f t="shared" si="36"/>
        <v>4.665+0.03139i</v>
      </c>
      <c r="BL29" s="118" t="str">
        <f t="shared" si="36"/>
        <v>4.665+0.04229i</v>
      </c>
      <c r="BM29" s="118" t="str">
        <f t="shared" si="37"/>
        <v>4.649+0.05481i</v>
      </c>
      <c r="BN29" s="118" t="str">
        <f t="shared" si="37"/>
        <v>4.662+0.09589i</v>
      </c>
      <c r="BO29" s="118" t="str">
        <f t="shared" si="38"/>
        <v>4.708+0.1584i</v>
      </c>
      <c r="BP29" s="118" t="str">
        <f t="shared" si="39"/>
        <v>4.79+0.225i</v>
      </c>
      <c r="BQ29" s="118" t="str">
        <f t="shared" si="40"/>
        <v>4.92+0.3173i</v>
      </c>
      <c r="BR29" s="118" t="str">
        <f t="shared" si="41"/>
        <v>5.099+0.4159i</v>
      </c>
      <c r="BS29" s="118" t="str">
        <f t="shared" si="41"/>
        <v>5.214+0.4586i</v>
      </c>
      <c r="BT29" s="118" t="str">
        <f t="shared" si="42"/>
        <v>0</v>
      </c>
      <c r="BU29" s="118" t="str">
        <f t="shared" si="64"/>
        <v>5.223+0.4626i</v>
      </c>
      <c r="BV29" s="118" t="str">
        <f t="shared" si="65"/>
        <v>5.171+0.4329i</v>
      </c>
      <c r="BW29" s="118" t="str">
        <f t="shared" si="66"/>
        <v>4.961+0.3319i</v>
      </c>
      <c r="BX29" s="118" t="str">
        <f t="shared" si="67"/>
        <v>4.807+0.2289i</v>
      </c>
      <c r="BY29" s="118" t="str">
        <f t="shared" si="68"/>
        <v>4.69+0.1337i</v>
      </c>
      <c r="BZ29" s="118" t="str">
        <f t="shared" si="69"/>
        <v>4.617+0.06584i</v>
      </c>
      <c r="CA29" s="118" t="str">
        <f t="shared" si="70"/>
        <v>4.56+0.02163i</v>
      </c>
      <c r="CB29" s="118" t="str">
        <f t="shared" si="71"/>
        <v>4.524+0.003008i</v>
      </c>
      <c r="CC29" s="118" t="str">
        <f t="shared" si="72"/>
        <v>4.498-0.008428i</v>
      </c>
      <c r="CD29" s="118" t="str">
        <f t="shared" si="73"/>
        <v>4.47-0.01553i</v>
      </c>
      <c r="CE29" s="118" t="str">
        <f t="shared" si="74"/>
        <v>4.5-0.009526i</v>
      </c>
      <c r="CF29" s="118" t="str">
        <f t="shared" si="75"/>
        <v>4.45565+0.00125059293333292i</v>
      </c>
      <c r="CG29" s="118" t="str">
        <f t="shared" si="76"/>
        <v>0</v>
      </c>
      <c r="CH29" s="39">
        <f t="shared" si="77"/>
        <v>8550000000.000001</v>
      </c>
      <c r="CI29" s="121">
        <f t="shared" si="78"/>
        <v>2.1027479728670837</v>
      </c>
      <c r="CJ29" s="121" t="str">
        <f t="shared" si="79"/>
        <v>9.83045191055226+0.129129753013767i</v>
      </c>
      <c r="CK29" s="121" t="str">
        <f t="shared" si="55"/>
        <v>9.78408631775054+0.0242446841271575i</v>
      </c>
      <c r="CL29" s="121" t="str">
        <f t="shared" si="55"/>
        <v>9.87660722855669+0.0359569903360271i</v>
      </c>
      <c r="CM29" s="121" t="str">
        <f t="shared" ref="CM29:CM92" si="152">IMPRODUCT(BK29, $CI29)</f>
        <v>9.80931929342495+0.0660052588682978i</v>
      </c>
      <c r="CN29" s="121" t="str">
        <f t="shared" ref="CN29:CN92" si="153">IMPRODUCT(BL29, $CI29)</f>
        <v>9.80931929342495+0.088925211772549i</v>
      </c>
      <c r="CO29" s="121" t="str">
        <f t="shared" ref="CO29:CO92" si="154">IMPRODUCT(BM29, $CI29)</f>
        <v>9.77567532585907+0.115251616392845i</v>
      </c>
      <c r="CP29" s="121" t="str">
        <f t="shared" ref="CP29:CP92" si="155">IMPRODUCT(BN29, $CI29)</f>
        <v>9.80301104950634+0.201632503118225i</v>
      </c>
      <c r="CQ29" s="121" t="str">
        <f t="shared" ref="CQ29:CQ92" si="156">IMPRODUCT(BO29, $CI29)</f>
        <v>9.89973745625823+0.333075278902146i</v>
      </c>
      <c r="CR29" s="121" t="str">
        <f t="shared" ref="CR29:CR92" si="157">IMPRODUCT(BP29, $CI29)</f>
        <v>10.0721627900333+0.473118293895094i</v>
      </c>
      <c r="CS29" s="121" t="str">
        <f t="shared" ref="CS29:CS92" si="158">IMPRODUCT(BQ29, $CI29)</f>
        <v>10.3455200265061+0.667201931790726i</v>
      </c>
      <c r="CT29" s="121" t="str">
        <f t="shared" ref="CT29:CT92" si="159">IMPRODUCT(BR29, $CI29)</f>
        <v>10.7219119136493+0.87453288191542i</v>
      </c>
      <c r="CU29" s="121" t="str">
        <f t="shared" ref="CU29:CU92" si="160">IMPRODUCT(BS29, $CI29)</f>
        <v>10.963727930529+0.964320220356845i</v>
      </c>
      <c r="CV29" s="121" t="str">
        <f t="shared" ref="CV29:CV92" si="161">IMPRODUCT(BT29, $CI29)</f>
        <v>0</v>
      </c>
      <c r="CW29" s="121" t="str">
        <f t="shared" ref="CW29:CW92" si="162">IMPRODUCT(BU29, $CI29)</f>
        <v>10.9826526622848+0.972731212248313i</v>
      </c>
      <c r="CX29" s="121" t="str">
        <f t="shared" ref="CX29:CX92" si="163">IMPRODUCT(BV29, $CI29)</f>
        <v>10.8733097676957+0.910279597454161i</v>
      </c>
      <c r="CY29" s="121" t="str">
        <f t="shared" ref="CY29:CY92" si="164">IMPRODUCT(BW29, $CI29)</f>
        <v>10.4317326933936+0.697902052194585i</v>
      </c>
      <c r="CZ29" s="121" t="str">
        <f t="shared" ref="CZ29:CZ92" si="165">IMPRODUCT(BX29, $CI29)</f>
        <v>10.1079095055721+0.481319010989275i</v>
      </c>
      <c r="DA29" s="121" t="str">
        <f t="shared" ref="DA29:DA92" si="166">IMPRODUCT(BY29, $CI29)</f>
        <v>9.86188799274662+0.281137403972329i</v>
      </c>
      <c r="DB29" s="121" t="str">
        <f t="shared" ref="DB29:DB92" si="167">IMPRODUCT(BZ29, $CI29)</f>
        <v>9.70838739072733+0.138444926533569i</v>
      </c>
      <c r="DC29" s="121" t="str">
        <f t="shared" ref="DC29:DC92" si="168">IMPRODUCT(CA29, $CI29)</f>
        <v>9.5885307562739+0.045482438653115i</v>
      </c>
      <c r="DD29" s="121" t="str">
        <f t="shared" ref="DD29:DD92" si="169">IMPRODUCT(CB29, $CI29)</f>
        <v>9.51283182925069+0.00632506590238419i</v>
      </c>
      <c r="DE29" s="121" t="str">
        <f t="shared" ref="DE29:DE92" si="170">IMPRODUCT(CC29, $CI29)</f>
        <v>9.45816038195614-0.0177219599153238i</v>
      </c>
      <c r="DF29" s="121" t="str">
        <f t="shared" ref="DF29:DG92" si="171">IMPRODUCT(CD29, $CI29)</f>
        <v>9.39928343871586-0.0326556760186258i</v>
      </c>
      <c r="DG29" s="121" t="str">
        <f t="shared" si="80"/>
        <v>9.46236587790188-0.0200307771895318i</v>
      </c>
      <c r="DH29" s="121" t="str">
        <f t="shared" si="81"/>
        <v>9.36910900530522+0.0026296817554477i</v>
      </c>
      <c r="DI29" s="121"/>
      <c r="DK29" s="39">
        <f t="shared" si="82"/>
        <v>9.8304519105522594</v>
      </c>
      <c r="DL29" s="39">
        <f t="shared" si="86"/>
        <v>9.7840863177505408</v>
      </c>
      <c r="DM29" s="39">
        <f t="shared" si="87"/>
        <v>9.8766072285566899</v>
      </c>
      <c r="DN29" s="39">
        <f t="shared" si="88"/>
        <v>9.8093192934249505</v>
      </c>
      <c r="DO29" s="39">
        <f t="shared" si="89"/>
        <v>9.8093192934249505</v>
      </c>
      <c r="DP29" s="39">
        <f t="shared" si="90"/>
        <v>9.7756753258590692</v>
      </c>
      <c r="DQ29" s="39">
        <f t="shared" si="91"/>
        <v>9.8030110495063401</v>
      </c>
      <c r="DR29" s="39">
        <f t="shared" si="92"/>
        <v>9.8997374562582294</v>
      </c>
      <c r="DS29" s="39">
        <f t="shared" si="93"/>
        <v>10.0721627900333</v>
      </c>
      <c r="DT29" s="39">
        <f t="shared" si="94"/>
        <v>10.345520026506099</v>
      </c>
      <c r="DU29" s="39">
        <f t="shared" si="95"/>
        <v>10.721911913649301</v>
      </c>
      <c r="DV29" s="39">
        <f t="shared" si="96"/>
        <v>10.963727930529</v>
      </c>
      <c r="DW29" s="39">
        <f t="shared" si="97"/>
        <v>0</v>
      </c>
      <c r="DX29" s="39">
        <f t="shared" si="98"/>
        <v>10.982652662284799</v>
      </c>
      <c r="DY29" s="39">
        <f t="shared" si="99"/>
        <v>10.8733097676957</v>
      </c>
      <c r="DZ29" s="39">
        <f t="shared" si="100"/>
        <v>10.431732693393601</v>
      </c>
      <c r="EA29" s="39">
        <f t="shared" si="101"/>
        <v>10.107909505572101</v>
      </c>
      <c r="EB29" s="39">
        <f t="shared" si="102"/>
        <v>9.8618879927466203</v>
      </c>
      <c r="EC29" s="39">
        <f t="shared" si="103"/>
        <v>9.7083873907273297</v>
      </c>
      <c r="ED29" s="39">
        <f t="shared" si="104"/>
        <v>9.5885307562739008</v>
      </c>
      <c r="EE29" s="39">
        <f t="shared" si="105"/>
        <v>9.5128318292506897</v>
      </c>
      <c r="EF29" s="39">
        <f t="shared" si="106"/>
        <v>9.4581603819561408</v>
      </c>
      <c r="EG29" s="39">
        <f t="shared" si="107"/>
        <v>9.3992834387158606</v>
      </c>
      <c r="EH29" s="39">
        <f t="shared" si="108"/>
        <v>9.4623658779018793</v>
      </c>
      <c r="EI29" s="39">
        <f t="shared" si="109"/>
        <v>9.3691090053052193</v>
      </c>
      <c r="EK29" s="39">
        <f t="shared" si="85"/>
        <v>0.129129753013767</v>
      </c>
      <c r="EL29" s="39">
        <f t="shared" si="117"/>
        <v>2.4244684127157499E-2</v>
      </c>
      <c r="EM29" s="39">
        <f t="shared" si="118"/>
        <v>3.5956990336027103E-2</v>
      </c>
      <c r="EN29" s="39">
        <f t="shared" si="119"/>
        <v>6.6005258868297806E-2</v>
      </c>
      <c r="EO29" s="39">
        <f t="shared" si="120"/>
        <v>8.8925211772549001E-2</v>
      </c>
      <c r="EP29" s="39">
        <f t="shared" si="121"/>
        <v>0.11525161639284499</v>
      </c>
      <c r="EQ29" s="39">
        <f t="shared" si="122"/>
        <v>0.201632503118225</v>
      </c>
      <c r="ER29" s="39">
        <f t="shared" si="123"/>
        <v>0.333075278902146</v>
      </c>
      <c r="ES29" s="39">
        <f t="shared" si="124"/>
        <v>0.47311829389509402</v>
      </c>
      <c r="ET29" s="39">
        <f t="shared" si="125"/>
        <v>0.66720193179072596</v>
      </c>
      <c r="EU29" s="39">
        <f t="shared" si="126"/>
        <v>0.87453288191542</v>
      </c>
      <c r="EV29" s="39">
        <f t="shared" si="127"/>
        <v>0.96432022035684495</v>
      </c>
      <c r="EW29" s="39">
        <f t="shared" si="128"/>
        <v>0</v>
      </c>
      <c r="EX29" s="39">
        <f t="shared" si="129"/>
        <v>0.97273121224831305</v>
      </c>
      <c r="EY29" s="39">
        <f t="shared" si="130"/>
        <v>0.91027959745416098</v>
      </c>
      <c r="EZ29" s="39">
        <f t="shared" si="131"/>
        <v>0.69790205219458501</v>
      </c>
      <c r="FA29" s="39">
        <f t="shared" si="132"/>
        <v>0.48131901098927499</v>
      </c>
      <c r="FB29" s="39">
        <f t="shared" si="133"/>
        <v>0.281137403972329</v>
      </c>
      <c r="FC29" s="39">
        <f t="shared" si="110"/>
        <v>0.13844492653356899</v>
      </c>
      <c r="FD29" s="39">
        <f t="shared" si="111"/>
        <v>4.5482438653115E-2</v>
      </c>
      <c r="FE29" s="39">
        <f t="shared" si="112"/>
        <v>6.3250659023841903E-3</v>
      </c>
      <c r="FF29" s="39">
        <f t="shared" si="113"/>
        <v>-1.7721959915323798E-2</v>
      </c>
      <c r="FG29" s="39">
        <f t="shared" si="114"/>
        <v>-3.2655676018625797E-2</v>
      </c>
      <c r="FH29" s="39">
        <f t="shared" si="115"/>
        <v>-2.00307771895318E-2</v>
      </c>
      <c r="FI29" s="39">
        <f t="shared" si="116"/>
        <v>2.6296817554477001E-3</v>
      </c>
      <c r="FK29" s="39">
        <f t="shared" si="83"/>
        <v>0.67120608881676247</v>
      </c>
      <c r="FL29" s="39">
        <f t="shared" ref="FL29:FL92" si="172">(SQRT((DL29-$FK$15)^2 + EL29^2))/(SQRT(DL29+$FK$15)^2+EL29^2)</f>
        <v>0.67267943801088537</v>
      </c>
      <c r="FM29" s="39">
        <f t="shared" ref="FM29:FM92" si="173">(SQRT((DM29-$FK$15)^2 + EM29^2))/(SQRT(DM29+$FK$15)^2+EM29^2)</f>
        <v>0.67008710715397923</v>
      </c>
      <c r="FN29" s="39">
        <f t="shared" ref="FN29:FN92" si="174">(SQRT((DN29-$FK$15)^2 + EN29^2))/(SQRT(DN29+$FK$15)^2+EN29^2)</f>
        <v>0.67193220017372857</v>
      </c>
      <c r="FO29" s="39">
        <f t="shared" ref="FO29:FO92" si="175">(SQRT((DO29-$FK$15)^2 + EO29^2))/(SQRT(DO29+$FK$15)^2+EO29^2)</f>
        <v>0.6718930500168766</v>
      </c>
      <c r="FP29" s="39">
        <f t="shared" ref="FP29:FP92" si="176">(SQRT((DP29-$FK$15)^2 + EP29^2))/(SQRT(DP29+$FK$15)^2+EP29^2)</f>
        <v>0.67277455494334537</v>
      </c>
      <c r="FQ29" s="39">
        <f t="shared" ref="FQ29:FQ92" si="177">(SQRT((DQ29-$FK$15)^2 + EQ29^2))/(SQRT(DQ29+$FK$15)^2+EQ29^2)</f>
        <v>0.67170841725939645</v>
      </c>
      <c r="FR29" s="39">
        <f t="shared" ref="FR29:FR92" si="178">(SQRT((DR29-$FK$15)^2 + ER29^2))/(SQRT(DR29+$FK$15)^2+ER29^2)</f>
        <v>0.66824185404113834</v>
      </c>
      <c r="FS29" s="39">
        <f t="shared" ref="FS29:FS92" si="179">(SQRT((DS29-$FK$15)^2 + ES29^2))/(SQRT(DS29+$FK$15)^2+ES29^2)</f>
        <v>0.66224356048584765</v>
      </c>
      <c r="FT29" s="39">
        <f t="shared" ref="FT29:FT92" si="180">(SQRT((DT29-$FK$15)^2 + ET29^2))/(SQRT(DT29+$FK$15)^2+ET29^2)</f>
        <v>0.65240417702631626</v>
      </c>
      <c r="FU29" s="39">
        <f t="shared" ref="FU29:FU92" si="181">(SQRT((DU29-$FK$15)^2 + EU29^2))/(SQRT(DU29+$FK$15)^2+EU29^2)</f>
        <v>0.6389643632719112</v>
      </c>
      <c r="FV29" s="39">
        <f t="shared" ref="FV29:FV92" si="182">(SQRT((DV29-$FK$15)^2 + EV29^2))/(SQRT(DV29+$FK$15)^2+EV29^2)</f>
        <v>0.63089164328277847</v>
      </c>
      <c r="FW29" s="39">
        <f t="shared" ref="FW29:FW92" si="183">(SQRT((DW29-$FK$15)^2 + EW29^2))/(SQRT(DW29+$FK$15)^2+EW29^2)</f>
        <v>0.99999999999999989</v>
      </c>
      <c r="FX29" s="39">
        <f t="shared" ref="FX29:FX92" si="184">(SQRT((DX29-$FK$15)^2 + EX29^2))/(SQRT(DX29+$FK$15)^2+EX29^2)</f>
        <v>0.63023074771593157</v>
      </c>
      <c r="FY29" s="39">
        <f t="shared" ref="FY29:FY92" si="185">(SQRT((DY29-$FK$15)^2 + EY29^2))/(SQRT(DY29+$FK$15)^2+EY29^2)</f>
        <v>0.63429595724609089</v>
      </c>
      <c r="FZ29" s="39">
        <f t="shared" ref="FZ29:FZ92" si="186">(SQRT((DZ29-$FK$15)^2 + EZ29^2))/(SQRT(DZ29+$FK$15)^2+EZ29^2)</f>
        <v>0.64962575789764043</v>
      </c>
      <c r="GA29" s="39">
        <f t="shared" si="134"/>
        <v>0.66117456779865857</v>
      </c>
      <c r="GB29" s="39">
        <f t="shared" si="135"/>
        <v>0.66964424970387515</v>
      </c>
      <c r="GC29" s="39">
        <f t="shared" si="136"/>
        <v>0.67459401066375257</v>
      </c>
      <c r="GD29" s="39">
        <f t="shared" si="137"/>
        <v>0.67815217903009051</v>
      </c>
      <c r="GE29" s="39">
        <f t="shared" si="138"/>
        <v>0.68030944257876214</v>
      </c>
      <c r="GF29" s="39">
        <f t="shared" si="139"/>
        <v>0.68185139068172562</v>
      </c>
      <c r="GG29" s="39">
        <f t="shared" si="140"/>
        <v>0.68350994243088703</v>
      </c>
      <c r="GH29" s="39">
        <f t="shared" si="141"/>
        <v>0.68173146056310718</v>
      </c>
      <c r="GI29" s="39">
        <f t="shared" si="142"/>
        <v>0.68437756651420367</v>
      </c>
      <c r="GJ29" s="39">
        <f t="shared" si="84"/>
        <v>8.5500000000000007</v>
      </c>
      <c r="GK29" s="39">
        <f t="shared" si="60"/>
        <v>-3.4628822495606859</v>
      </c>
      <c r="GL29" s="39">
        <f t="shared" ref="GL29:GL92" si="187">20*LOG(FL29)</f>
        <v>-3.4438369464150242</v>
      </c>
      <c r="GM29" s="39">
        <f t="shared" ref="GM29:GM92" si="188">20*LOG(FM29)</f>
        <v>-3.4773747609876962</v>
      </c>
      <c r="GN29" s="39">
        <f t="shared" ref="GN29:GN92" si="189">20*LOG(FN29)</f>
        <v>-3.4534909251115735</v>
      </c>
      <c r="GO29" s="39">
        <f t="shared" ref="GO29:GO92" si="190">20*LOG(FO29)</f>
        <v>-3.453997023567124</v>
      </c>
      <c r="GP29" s="39">
        <f t="shared" ref="GP29:GP92" si="191">20*LOG(FP29)</f>
        <v>-3.4426088476710142</v>
      </c>
      <c r="GQ29" s="39">
        <f t="shared" ref="GQ29:GQ92" si="192">20*LOG(FQ29)</f>
        <v>-3.4563841894108611</v>
      </c>
      <c r="GR29" s="39">
        <f t="shared" ref="GR29:GR92" si="193">20*LOG(FR29)</f>
        <v>-3.5013265329562588</v>
      </c>
      <c r="GS29" s="39">
        <f t="shared" ref="GS29:GS92" si="194">20*LOG(FS29)</f>
        <v>-3.5796451199293711</v>
      </c>
      <c r="GT29" s="39">
        <f t="shared" ref="GT29:GT92" si="195">20*LOG(FT29)</f>
        <v>-3.7096653409346647</v>
      </c>
      <c r="GU29" s="39">
        <f t="shared" ref="GU29:GU92" si="196">20*LOG(FU29)</f>
        <v>-3.8904672583013546</v>
      </c>
      <c r="GV29" s="39">
        <f t="shared" ref="GV29:GV92" si="197">20*LOG(FV29)</f>
        <v>-4.0009045034007764</v>
      </c>
      <c r="GW29" s="39">
        <f t="shared" ref="GW29:GW92" si="198">20*LOG(FW29)</f>
        <v>-9.6432746655328714E-16</v>
      </c>
      <c r="GX29" s="39">
        <f t="shared" ref="GX29:GX92" si="199">20*LOG(FX29)</f>
        <v>-4.0100082454679971</v>
      </c>
      <c r="GY29" s="39">
        <f t="shared" ref="GY29:GY92" si="200">20*LOG(FY29)</f>
        <v>-3.9541611323316528</v>
      </c>
      <c r="GZ29" s="39">
        <f t="shared" ref="GZ29:GZ92" si="201">20*LOG(FZ29)</f>
        <v>-3.7467352698255194</v>
      </c>
      <c r="HA29" s="39">
        <f t="shared" si="143"/>
        <v>-3.5936771999285515</v>
      </c>
      <c r="HB29" s="39">
        <f t="shared" si="144"/>
        <v>-3.4831171227789799</v>
      </c>
      <c r="HC29" s="39">
        <f t="shared" si="145"/>
        <v>-3.4191503796641705</v>
      </c>
      <c r="HD29" s="39">
        <f t="shared" si="146"/>
        <v>-3.3734567687638224</v>
      </c>
      <c r="HE29" s="39">
        <f t="shared" si="147"/>
        <v>-3.3458700212886789</v>
      </c>
      <c r="HF29" s="39">
        <f t="shared" si="148"/>
        <v>-3.3262053877981339</v>
      </c>
      <c r="HG29" s="39">
        <f t="shared" si="149"/>
        <v>-3.305103274842971</v>
      </c>
      <c r="HH29" s="39">
        <f t="shared" si="150"/>
        <v>-3.3277332740961101</v>
      </c>
      <c r="HI29" s="39">
        <f t="shared" si="151"/>
        <v>-3.2940846962005708</v>
      </c>
    </row>
    <row r="30" spans="1:217" s="39" customFormat="1">
      <c r="A30" s="20"/>
      <c r="B30" s="184"/>
      <c r="C30" s="40">
        <v>8.6</v>
      </c>
      <c r="D30" s="41">
        <v>4.6745080952380951</v>
      </c>
      <c r="E30" s="42">
        <v>4.6479999999999997</v>
      </c>
      <c r="F30" s="42">
        <v>4.6929999999999996</v>
      </c>
      <c r="G30" s="42">
        <v>4.6639999999999997</v>
      </c>
      <c r="H30" s="42">
        <v>4.6639999999999997</v>
      </c>
      <c r="I30" s="42">
        <v>4.6500000000000004</v>
      </c>
      <c r="J30" s="42">
        <v>4.6660000000000004</v>
      </c>
      <c r="K30" s="42">
        <v>4.7160000000000002</v>
      </c>
      <c r="L30" s="42">
        <v>4.8</v>
      </c>
      <c r="M30" s="42">
        <v>4.9240000000000004</v>
      </c>
      <c r="N30" s="42">
        <v>5.1029999999999998</v>
      </c>
      <c r="O30" s="43">
        <v>5.2140000000000004</v>
      </c>
      <c r="P30" s="20"/>
      <c r="Q30" s="41">
        <v>5.2229999999999999</v>
      </c>
      <c r="R30" s="42">
        <v>5.17</v>
      </c>
      <c r="S30" s="42">
        <v>4.96</v>
      </c>
      <c r="T30" s="42">
        <v>4.8120000000000003</v>
      </c>
      <c r="U30" s="42">
        <v>4.7</v>
      </c>
      <c r="V30" s="42">
        <v>4.6210000000000004</v>
      </c>
      <c r="W30" s="42">
        <v>4.5629999999999997</v>
      </c>
      <c r="X30" s="42">
        <v>4.5270000000000001</v>
      </c>
      <c r="Y30" s="42">
        <v>4.4980000000000002</v>
      </c>
      <c r="Z30" s="42">
        <v>4.4669999999999996</v>
      </c>
      <c r="AA30" s="42">
        <v>4.4939999999999998</v>
      </c>
      <c r="AB30" s="43">
        <v>4.4535814285714288</v>
      </c>
      <c r="AD30" s="20"/>
      <c r="AE30" s="184"/>
      <c r="AF30" s="40">
        <v>8.6</v>
      </c>
      <c r="AG30" s="41">
        <v>6.1792380952380932E-2</v>
      </c>
      <c r="AH30" s="42">
        <v>1.316E-2</v>
      </c>
      <c r="AI30" s="42">
        <v>1.7860000000000001E-2</v>
      </c>
      <c r="AJ30" s="42">
        <v>3.092E-2</v>
      </c>
      <c r="AK30" s="42">
        <v>3.8249999999999999E-2</v>
      </c>
      <c r="AL30" s="42">
        <v>5.0840000000000003E-2</v>
      </c>
      <c r="AM30" s="42">
        <v>9.3710000000000002E-2</v>
      </c>
      <c r="AN30" s="42">
        <v>0.15559999999999999</v>
      </c>
      <c r="AO30" s="42">
        <v>0.22320000000000001</v>
      </c>
      <c r="AP30" s="42">
        <v>0.313</v>
      </c>
      <c r="AQ30" s="42">
        <v>0.41670000000000001</v>
      </c>
      <c r="AR30" s="43">
        <v>0.45760000000000001</v>
      </c>
      <c r="AS30" s="20"/>
      <c r="AT30" s="41">
        <v>0.46</v>
      </c>
      <c r="AU30" s="42">
        <v>0.43130000000000002</v>
      </c>
      <c r="AV30" s="42">
        <v>0.3281</v>
      </c>
      <c r="AW30" s="42">
        <v>0.22309999999999999</v>
      </c>
      <c r="AX30" s="42">
        <v>0.13170000000000001</v>
      </c>
      <c r="AY30" s="42">
        <v>6.4350000000000004E-2</v>
      </c>
      <c r="AZ30" s="42">
        <v>1.644E-2</v>
      </c>
      <c r="BA30" s="42">
        <v>-3.637E-3</v>
      </c>
      <c r="BB30" s="42">
        <v>-1.0540000000000001E-2</v>
      </c>
      <c r="BC30" s="42">
        <v>-1.469E-2</v>
      </c>
      <c r="BD30" s="42">
        <v>-7.9019999999999993E-3</v>
      </c>
      <c r="BE30" s="43">
        <v>4.4266333333333255E-3</v>
      </c>
      <c r="BH30" s="118" t="str">
        <f t="shared" si="62"/>
        <v>4.6745080952381+0.0617923809523809i</v>
      </c>
      <c r="BI30" s="118" t="str">
        <f t="shared" si="63"/>
        <v>4.648+0.01316i</v>
      </c>
      <c r="BJ30" s="118" t="str">
        <f t="shared" si="36"/>
        <v>4.693+0.01786i</v>
      </c>
      <c r="BK30" s="118" t="str">
        <f t="shared" si="36"/>
        <v>4.664+0.03092i</v>
      </c>
      <c r="BL30" s="118" t="str">
        <f t="shared" si="36"/>
        <v>4.664+0.03825i</v>
      </c>
      <c r="BM30" s="118" t="str">
        <f t="shared" si="37"/>
        <v>4.65+0.05084i</v>
      </c>
      <c r="BN30" s="118" t="str">
        <f t="shared" si="37"/>
        <v>4.666+0.09371i</v>
      </c>
      <c r="BO30" s="118" t="str">
        <f t="shared" si="38"/>
        <v>4.716+0.1556i</v>
      </c>
      <c r="BP30" s="118" t="str">
        <f t="shared" si="39"/>
        <v>4.8+0.2232i</v>
      </c>
      <c r="BQ30" s="118" t="str">
        <f t="shared" si="40"/>
        <v>4.924+0.313i</v>
      </c>
      <c r="BR30" s="118" t="str">
        <f t="shared" si="41"/>
        <v>5.103+0.4167i</v>
      </c>
      <c r="BS30" s="118" t="str">
        <f t="shared" si="41"/>
        <v>5.214+0.4576i</v>
      </c>
      <c r="BT30" s="118" t="str">
        <f t="shared" si="42"/>
        <v>0</v>
      </c>
      <c r="BU30" s="118" t="str">
        <f t="shared" si="64"/>
        <v>5.223+0.46i</v>
      </c>
      <c r="BV30" s="118" t="str">
        <f t="shared" si="65"/>
        <v>5.17+0.4313i</v>
      </c>
      <c r="BW30" s="118" t="str">
        <f t="shared" si="66"/>
        <v>4.96+0.3281i</v>
      </c>
      <c r="BX30" s="118" t="str">
        <f t="shared" si="67"/>
        <v>4.812+0.2231i</v>
      </c>
      <c r="BY30" s="118" t="str">
        <f t="shared" si="68"/>
        <v>4.7+0.1317i</v>
      </c>
      <c r="BZ30" s="118" t="str">
        <f t="shared" si="69"/>
        <v>4.621+0.06435i</v>
      </c>
      <c r="CA30" s="118" t="str">
        <f t="shared" si="70"/>
        <v>4.563+0.01644i</v>
      </c>
      <c r="CB30" s="118" t="str">
        <f t="shared" si="71"/>
        <v>4.527-0.003637i</v>
      </c>
      <c r="CC30" s="118" t="str">
        <f t="shared" si="72"/>
        <v>4.498-0.01054i</v>
      </c>
      <c r="CD30" s="118" t="str">
        <f t="shared" si="73"/>
        <v>4.467-0.01469i</v>
      </c>
      <c r="CE30" s="118" t="str">
        <f t="shared" si="74"/>
        <v>4.494-0.007902i</v>
      </c>
      <c r="CF30" s="118" t="str">
        <f t="shared" si="75"/>
        <v>4.45358142857143+0.00442663333333333i</v>
      </c>
      <c r="CG30" s="118" t="str">
        <f t="shared" si="76"/>
        <v>0</v>
      </c>
      <c r="CH30" s="39">
        <f t="shared" si="77"/>
        <v>8600000000</v>
      </c>
      <c r="CI30" s="121">
        <f t="shared" si="78"/>
        <v>2.0905226939550663</v>
      </c>
      <c r="CJ30" s="121" t="str">
        <f t="shared" si="79"/>
        <v>9.77216525617192+0.129178374694469i</v>
      </c>
      <c r="CK30" s="121" t="str">
        <f t="shared" ref="CK30:CK93" si="202">IMPRODUCT(BI30, $CI30)</f>
        <v>9.71674948150315+0.0275112786524487i</v>
      </c>
      <c r="CL30" s="121" t="str">
        <f t="shared" ref="CL30:CL93" si="203">IMPRODUCT(BJ30, $CI30)</f>
        <v>9.81082300273112+0.0373367353140375i</v>
      </c>
      <c r="CM30" s="121" t="str">
        <f t="shared" si="152"/>
        <v>9.75019784460643+0.0646389616970906i</v>
      </c>
      <c r="CN30" s="121" t="str">
        <f t="shared" si="153"/>
        <v>9.75019784460643+0.0799624930437813i</v>
      </c>
      <c r="CO30" s="121" t="str">
        <f t="shared" si="154"/>
        <v>9.72093052689106+0.106282173760676i</v>
      </c>
      <c r="CP30" s="121" t="str">
        <f t="shared" si="155"/>
        <v>9.75437888999434+0.195902881650529i</v>
      </c>
      <c r="CQ30" s="121" t="str">
        <f t="shared" si="156"/>
        <v>9.85890502469209+0.325285331179408i</v>
      </c>
      <c r="CR30" s="121" t="str">
        <f t="shared" si="157"/>
        <v>10.0345089309843+0.466604665290771i</v>
      </c>
      <c r="CS30" s="121" t="str">
        <f t="shared" si="158"/>
        <v>10.2937337450347+0.654333603207936i</v>
      </c>
      <c r="CT30" s="121" t="str">
        <f t="shared" si="159"/>
        <v>10.6679373072527+0.871120806571076i</v>
      </c>
      <c r="CU30" s="121" t="str">
        <f t="shared" si="160"/>
        <v>10.8999853262817+0.956623184753838i</v>
      </c>
      <c r="CV30" s="121" t="str">
        <f t="shared" si="161"/>
        <v>0</v>
      </c>
      <c r="CW30" s="121" t="str">
        <f t="shared" si="162"/>
        <v>10.9188000305273+0.961640439219331i</v>
      </c>
      <c r="CX30" s="121" t="str">
        <f t="shared" si="163"/>
        <v>10.8080023277477+0.90164243790282i</v>
      </c>
      <c r="CY30" s="121" t="str">
        <f t="shared" si="164"/>
        <v>10.3689925620171+0.685900495886657i</v>
      </c>
      <c r="CZ30" s="121" t="str">
        <f t="shared" si="165"/>
        <v>10.0595952033118+0.466395613021375i</v>
      </c>
      <c r="DA30" s="121" t="str">
        <f t="shared" si="166"/>
        <v>9.82545666158881+0.275321838793882i</v>
      </c>
      <c r="DB30" s="121" t="str">
        <f t="shared" si="167"/>
        <v>9.66030536876636+0.134525135356009i</v>
      </c>
      <c r="DC30" s="121" t="str">
        <f t="shared" si="168"/>
        <v>9.53905505251697+0.0343681930886213i</v>
      </c>
      <c r="DD30" s="121" t="str">
        <f t="shared" si="169"/>
        <v>9.46379623553459-0.00760323103791458i</v>
      </c>
      <c r="DE30" s="121" t="str">
        <f t="shared" si="170"/>
        <v>9.40317107740989-0.0220341091942864i</v>
      </c>
      <c r="DF30" s="121" t="str">
        <f t="shared" si="171"/>
        <v>9.33836487389728-0.0307097783741999i</v>
      </c>
      <c r="DG30" s="121" t="str">
        <f t="shared" si="80"/>
        <v>9.39480898663407-0.0165193103276329i</v>
      </c>
      <c r="DH30" s="121" t="str">
        <f t="shared" si="81"/>
        <v>9.3103130458054+0.00925397744115129i</v>
      </c>
      <c r="DI30" s="121"/>
      <c r="DK30" s="39">
        <f t="shared" si="82"/>
        <v>9.7721652561719203</v>
      </c>
      <c r="DL30" s="39">
        <f t="shared" si="86"/>
        <v>9.7167494815031503</v>
      </c>
      <c r="DM30" s="39">
        <f t="shared" si="87"/>
        <v>9.8108230027311194</v>
      </c>
      <c r="DN30" s="39">
        <f t="shared" si="88"/>
        <v>9.7501978446064292</v>
      </c>
      <c r="DO30" s="39">
        <f t="shared" si="89"/>
        <v>9.7501978446064292</v>
      </c>
      <c r="DP30" s="39">
        <f t="shared" si="90"/>
        <v>9.7209305268910597</v>
      </c>
      <c r="DQ30" s="39">
        <f t="shared" si="91"/>
        <v>9.7543788899943404</v>
      </c>
      <c r="DR30" s="39">
        <f t="shared" si="92"/>
        <v>9.8589050246920902</v>
      </c>
      <c r="DS30" s="39">
        <f t="shared" si="93"/>
        <v>10.0345089309843</v>
      </c>
      <c r="DT30" s="39">
        <f t="shared" si="94"/>
        <v>10.2937337450347</v>
      </c>
      <c r="DU30" s="39">
        <f t="shared" si="95"/>
        <v>10.6679373072527</v>
      </c>
      <c r="DV30" s="39">
        <f t="shared" si="96"/>
        <v>10.899985326281699</v>
      </c>
      <c r="DW30" s="39">
        <f t="shared" si="97"/>
        <v>0</v>
      </c>
      <c r="DX30" s="39">
        <f t="shared" si="98"/>
        <v>10.918800030527301</v>
      </c>
      <c r="DY30" s="39">
        <f t="shared" si="99"/>
        <v>10.808002327747699</v>
      </c>
      <c r="DZ30" s="39">
        <f t="shared" si="100"/>
        <v>10.3689925620171</v>
      </c>
      <c r="EA30" s="39">
        <f t="shared" si="101"/>
        <v>10.059595203311799</v>
      </c>
      <c r="EB30" s="39">
        <f t="shared" si="102"/>
        <v>9.8254566615888095</v>
      </c>
      <c r="EC30" s="39">
        <f t="shared" si="103"/>
        <v>9.6603053687663607</v>
      </c>
      <c r="ED30" s="39">
        <f t="shared" si="104"/>
        <v>9.5390550525169697</v>
      </c>
      <c r="EE30" s="39">
        <f t="shared" si="105"/>
        <v>9.4637962355345895</v>
      </c>
      <c r="EF30" s="39">
        <f t="shared" si="106"/>
        <v>9.4031710774098904</v>
      </c>
      <c r="EG30" s="39">
        <f t="shared" si="107"/>
        <v>9.3383648738972802</v>
      </c>
      <c r="EH30" s="39">
        <f t="shared" si="108"/>
        <v>9.3948089866340698</v>
      </c>
      <c r="EI30" s="39">
        <f t="shared" si="109"/>
        <v>9.3103130458053993</v>
      </c>
      <c r="EK30" s="39">
        <f t="shared" si="85"/>
        <v>0.12917837469446899</v>
      </c>
      <c r="EL30" s="39">
        <f t="shared" si="117"/>
        <v>2.7511278652448699E-2</v>
      </c>
      <c r="EM30" s="39">
        <f t="shared" si="118"/>
        <v>3.73367353140375E-2</v>
      </c>
      <c r="EN30" s="39">
        <f t="shared" si="119"/>
        <v>6.4638961697090602E-2</v>
      </c>
      <c r="EO30" s="39">
        <f t="shared" si="120"/>
        <v>7.9962493043781294E-2</v>
      </c>
      <c r="EP30" s="39">
        <f t="shared" si="121"/>
        <v>0.106282173760676</v>
      </c>
      <c r="EQ30" s="39">
        <f t="shared" si="122"/>
        <v>0.19590288165052899</v>
      </c>
      <c r="ER30" s="39">
        <f t="shared" si="123"/>
        <v>0.325285331179408</v>
      </c>
      <c r="ES30" s="39">
        <f t="shared" si="124"/>
        <v>0.46660466529077099</v>
      </c>
      <c r="ET30" s="39">
        <f t="shared" si="125"/>
        <v>0.65433360320793599</v>
      </c>
      <c r="EU30" s="39">
        <f t="shared" si="126"/>
        <v>0.87112080657107605</v>
      </c>
      <c r="EV30" s="39">
        <f t="shared" si="127"/>
        <v>0.95662318475383801</v>
      </c>
      <c r="EW30" s="39">
        <f t="shared" si="128"/>
        <v>0</v>
      </c>
      <c r="EX30" s="39">
        <f t="shared" si="129"/>
        <v>0.96164043921933096</v>
      </c>
      <c r="EY30" s="39">
        <f t="shared" si="130"/>
        <v>0.90164243790281995</v>
      </c>
      <c r="EZ30" s="39">
        <f t="shared" si="131"/>
        <v>0.68590049588665702</v>
      </c>
      <c r="FA30" s="39">
        <f t="shared" si="132"/>
        <v>0.466395613021375</v>
      </c>
      <c r="FB30" s="39">
        <f t="shared" si="133"/>
        <v>0.275321838793882</v>
      </c>
      <c r="FC30" s="39">
        <f t="shared" si="110"/>
        <v>0.13452513535600899</v>
      </c>
      <c r="FD30" s="39">
        <f t="shared" si="111"/>
        <v>3.4368193088621303E-2</v>
      </c>
      <c r="FE30" s="39">
        <f t="shared" si="112"/>
        <v>-7.6032310379145797E-3</v>
      </c>
      <c r="FF30" s="39">
        <f t="shared" si="113"/>
        <v>-2.2034109194286399E-2</v>
      </c>
      <c r="FG30" s="39">
        <f t="shared" si="114"/>
        <v>-3.07097783741999E-2</v>
      </c>
      <c r="FH30" s="39">
        <f t="shared" si="115"/>
        <v>-1.6519310327632899E-2</v>
      </c>
      <c r="FI30" s="39">
        <f t="shared" si="116"/>
        <v>9.2539774411512891E-3</v>
      </c>
      <c r="FK30" s="39">
        <f t="shared" si="83"/>
        <v>0.67283516235451313</v>
      </c>
      <c r="FL30" s="39">
        <f t="shared" si="172"/>
        <v>0.67456366438738435</v>
      </c>
      <c r="FM30" s="39">
        <f t="shared" si="173"/>
        <v>0.67192283338090675</v>
      </c>
      <c r="FN30" s="39">
        <f t="shared" si="174"/>
        <v>0.6735883917813168</v>
      </c>
      <c r="FO30" s="39">
        <f t="shared" si="175"/>
        <v>0.67356387540893081</v>
      </c>
      <c r="FP30" s="39">
        <f t="shared" si="176"/>
        <v>0.67432962242465666</v>
      </c>
      <c r="FQ30" s="39">
        <f t="shared" si="177"/>
        <v>0.67309319787200939</v>
      </c>
      <c r="FR30" s="39">
        <f t="shared" si="178"/>
        <v>0.66943389214790694</v>
      </c>
      <c r="FS30" s="39">
        <f t="shared" si="179"/>
        <v>0.66334832074173222</v>
      </c>
      <c r="FT30" s="39">
        <f t="shared" si="180"/>
        <v>0.65399248714871783</v>
      </c>
      <c r="FU30" s="39">
        <f t="shared" si="181"/>
        <v>0.64046499952698599</v>
      </c>
      <c r="FV30" s="39">
        <f t="shared" si="182"/>
        <v>0.63272092000132374</v>
      </c>
      <c r="FW30" s="39">
        <f t="shared" si="183"/>
        <v>0.99999999999999989</v>
      </c>
      <c r="FX30" s="39">
        <f t="shared" si="184"/>
        <v>0.63212781042398514</v>
      </c>
      <c r="FY30" s="39">
        <f t="shared" si="185"/>
        <v>0.63618559162891675</v>
      </c>
      <c r="FZ30" s="39">
        <f t="shared" si="186"/>
        <v>0.6515006489046693</v>
      </c>
      <c r="GA30" s="39">
        <f t="shared" si="134"/>
        <v>0.66265819890994038</v>
      </c>
      <c r="GB30" s="39">
        <f t="shared" si="135"/>
        <v>0.67069520002943861</v>
      </c>
      <c r="GC30" s="39">
        <f t="shared" si="136"/>
        <v>0.67595507468426164</v>
      </c>
      <c r="GD30" s="39">
        <f t="shared" si="137"/>
        <v>0.67955658407013975</v>
      </c>
      <c r="GE30" s="39">
        <f t="shared" si="138"/>
        <v>0.68169487378128124</v>
      </c>
      <c r="GF30" s="39">
        <f t="shared" si="139"/>
        <v>0.68340632950595603</v>
      </c>
      <c r="GG30" s="39">
        <f t="shared" si="140"/>
        <v>0.68523965172151169</v>
      </c>
      <c r="GH30" s="39">
        <f t="shared" si="141"/>
        <v>0.68364573450022381</v>
      </c>
      <c r="GI30" s="39">
        <f t="shared" si="142"/>
        <v>0.68604644228966427</v>
      </c>
      <c r="GJ30" s="39">
        <f t="shared" si="84"/>
        <v>8.6</v>
      </c>
      <c r="GK30" s="39">
        <f t="shared" si="60"/>
        <v>-3.4418264078918708</v>
      </c>
      <c r="GL30" s="39">
        <f t="shared" si="187"/>
        <v>-3.419541118882246</v>
      </c>
      <c r="GM30" s="39">
        <f t="shared" si="188"/>
        <v>-3.453612008006206</v>
      </c>
      <c r="GN30" s="39">
        <f t="shared" si="189"/>
        <v>-3.4321081162951779</v>
      </c>
      <c r="GO30" s="39">
        <f t="shared" si="190"/>
        <v>-3.432424259481186</v>
      </c>
      <c r="GP30" s="39">
        <f t="shared" si="191"/>
        <v>-3.4225552382335738</v>
      </c>
      <c r="GQ30" s="39">
        <f t="shared" si="192"/>
        <v>-3.4384959660624768</v>
      </c>
      <c r="GR30" s="39">
        <f t="shared" si="193"/>
        <v>-3.4858460785786405</v>
      </c>
      <c r="GS30" s="39">
        <f t="shared" si="194"/>
        <v>-3.5651673187045958</v>
      </c>
      <c r="GT30" s="39">
        <f t="shared" si="195"/>
        <v>-3.6885448135940453</v>
      </c>
      <c r="GU30" s="39">
        <f t="shared" si="196"/>
        <v>-3.8700919765476236</v>
      </c>
      <c r="GV30" s="39">
        <f t="shared" si="197"/>
        <v>-3.9757561197016078</v>
      </c>
      <c r="GW30" s="39">
        <f t="shared" si="198"/>
        <v>-9.6432746655328714E-16</v>
      </c>
      <c r="GX30" s="39">
        <f t="shared" si="199"/>
        <v>-3.9839020498602289</v>
      </c>
      <c r="GY30" s="39">
        <f t="shared" si="200"/>
        <v>-3.9283234209174656</v>
      </c>
      <c r="GZ30" s="39">
        <f t="shared" si="201"/>
        <v>-3.7217029477439145</v>
      </c>
      <c r="HA30" s="39">
        <f t="shared" si="143"/>
        <v>-3.57420848482279</v>
      </c>
      <c r="HB30" s="39">
        <f t="shared" si="144"/>
        <v>-3.4694960353515003</v>
      </c>
      <c r="HC30" s="39">
        <f t="shared" si="145"/>
        <v>-3.4016433434475291</v>
      </c>
      <c r="HD30" s="39">
        <f t="shared" si="146"/>
        <v>-3.3554875078041499</v>
      </c>
      <c r="HE30" s="39">
        <f t="shared" si="147"/>
        <v>-3.3281994360606011</v>
      </c>
      <c r="HF30" s="39">
        <f t="shared" si="148"/>
        <v>-3.3064200642487713</v>
      </c>
      <c r="HG30" s="39">
        <f t="shared" si="149"/>
        <v>-3.2831502864129725</v>
      </c>
      <c r="HH30" s="39">
        <f t="shared" si="150"/>
        <v>-3.3033778313521318</v>
      </c>
      <c r="HI30" s="39">
        <f t="shared" si="151"/>
        <v>-3.2729296699053263</v>
      </c>
    </row>
    <row r="31" spans="1:217" s="39" customFormat="1">
      <c r="A31" s="20"/>
      <c r="B31" s="184"/>
      <c r="C31" s="40">
        <v>8.65</v>
      </c>
      <c r="D31" s="41">
        <v>4.6745028571428575</v>
      </c>
      <c r="E31" s="42">
        <v>4.6479999999999997</v>
      </c>
      <c r="F31" s="42">
        <v>4.694</v>
      </c>
      <c r="G31" s="42">
        <v>4.6680000000000001</v>
      </c>
      <c r="H31" s="42">
        <v>4.6689999999999996</v>
      </c>
      <c r="I31" s="42">
        <v>4.6529999999999996</v>
      </c>
      <c r="J31" s="42">
        <v>4.6689999999999996</v>
      </c>
      <c r="K31" s="42">
        <v>4.7160000000000002</v>
      </c>
      <c r="L31" s="42">
        <v>4.7990000000000004</v>
      </c>
      <c r="M31" s="42">
        <v>4.92</v>
      </c>
      <c r="N31" s="42">
        <v>5.0979999999999999</v>
      </c>
      <c r="O31" s="43">
        <v>5.2089999999999996</v>
      </c>
      <c r="P31" s="20"/>
      <c r="Q31" s="41">
        <v>5.2160000000000002</v>
      </c>
      <c r="R31" s="42">
        <v>5.1619999999999999</v>
      </c>
      <c r="S31" s="42">
        <v>4.9530000000000003</v>
      </c>
      <c r="T31" s="42">
        <v>4.8029999999999999</v>
      </c>
      <c r="U31" s="42">
        <v>4.694</v>
      </c>
      <c r="V31" s="42">
        <v>4.6139999999999999</v>
      </c>
      <c r="W31" s="42">
        <v>4.5599999999999996</v>
      </c>
      <c r="X31" s="42">
        <v>4.5259999999999998</v>
      </c>
      <c r="Y31" s="42">
        <v>4.4989999999999997</v>
      </c>
      <c r="Z31" s="42">
        <v>4.4669999999999996</v>
      </c>
      <c r="AA31" s="42">
        <v>4.4930000000000003</v>
      </c>
      <c r="AB31" s="43">
        <v>4.4560257142857136</v>
      </c>
      <c r="AD31" s="20"/>
      <c r="AE31" s="184"/>
      <c r="AF31" s="40">
        <v>8.65</v>
      </c>
      <c r="AG31" s="41">
        <v>6.1858571428571651E-2</v>
      </c>
      <c r="AH31" s="42">
        <v>1.5859999999999999E-2</v>
      </c>
      <c r="AI31" s="42">
        <v>2.0570000000000001E-2</v>
      </c>
      <c r="AJ31" s="42">
        <v>3.3840000000000002E-2</v>
      </c>
      <c r="AK31" s="42">
        <v>4.5170000000000002E-2</v>
      </c>
      <c r="AL31" s="42">
        <v>5.4289999999999998E-2</v>
      </c>
      <c r="AM31" s="42">
        <v>9.2280000000000001E-2</v>
      </c>
      <c r="AN31" s="42">
        <v>0.151</v>
      </c>
      <c r="AO31" s="42">
        <v>0.21940000000000001</v>
      </c>
      <c r="AP31" s="42">
        <v>0.311</v>
      </c>
      <c r="AQ31" s="42">
        <v>0.41070000000000001</v>
      </c>
      <c r="AR31" s="43">
        <v>0.45500000000000002</v>
      </c>
      <c r="AS31" s="20"/>
      <c r="AT31" s="41">
        <v>0.45760000000000001</v>
      </c>
      <c r="AU31" s="42">
        <v>0.42699999999999999</v>
      </c>
      <c r="AV31" s="42">
        <v>0.3246</v>
      </c>
      <c r="AW31" s="42">
        <v>0.22159999999999999</v>
      </c>
      <c r="AX31" s="42">
        <v>0.12620000000000001</v>
      </c>
      <c r="AY31" s="42">
        <v>6.0979999999999999E-2</v>
      </c>
      <c r="AZ31" s="42">
        <v>1.7520000000000001E-2</v>
      </c>
      <c r="BA31" s="42">
        <v>-3.4680000000000002E-3</v>
      </c>
      <c r="BB31" s="42">
        <v>-8.6610000000000003E-3</v>
      </c>
      <c r="BC31" s="42">
        <v>-1.15E-2</v>
      </c>
      <c r="BD31" s="42">
        <v>-1.1609999999999999E-3</v>
      </c>
      <c r="BE31" s="43">
        <v>5.3979857142852266E-3</v>
      </c>
      <c r="BH31" s="118" t="str">
        <f t="shared" si="62"/>
        <v>4.67450285714286+0.0618585714285717i</v>
      </c>
      <c r="BI31" s="118" t="str">
        <f t="shared" si="63"/>
        <v>4.648+0.01586i</v>
      </c>
      <c r="BJ31" s="118" t="str">
        <f t="shared" si="36"/>
        <v>4.694+0.02057i</v>
      </c>
      <c r="BK31" s="118" t="str">
        <f t="shared" si="36"/>
        <v>4.668+0.03384i</v>
      </c>
      <c r="BL31" s="118" t="str">
        <f t="shared" si="36"/>
        <v>4.669+0.04517i</v>
      </c>
      <c r="BM31" s="118" t="str">
        <f t="shared" si="37"/>
        <v>4.653+0.05429i</v>
      </c>
      <c r="BN31" s="118" t="str">
        <f t="shared" si="37"/>
        <v>4.669+0.09228i</v>
      </c>
      <c r="BO31" s="118" t="str">
        <f t="shared" si="38"/>
        <v>4.716+0.151i</v>
      </c>
      <c r="BP31" s="118" t="str">
        <f t="shared" si="39"/>
        <v>4.799+0.2194i</v>
      </c>
      <c r="BQ31" s="118" t="str">
        <f t="shared" si="40"/>
        <v>4.92+0.311i</v>
      </c>
      <c r="BR31" s="118" t="str">
        <f t="shared" si="41"/>
        <v>5.098+0.4107i</v>
      </c>
      <c r="BS31" s="118" t="str">
        <f t="shared" si="41"/>
        <v>5.209+0.455i</v>
      </c>
      <c r="BT31" s="118" t="str">
        <f t="shared" si="42"/>
        <v>0</v>
      </c>
      <c r="BU31" s="118" t="str">
        <f t="shared" si="64"/>
        <v>5.216+0.4576i</v>
      </c>
      <c r="BV31" s="118" t="str">
        <f t="shared" si="65"/>
        <v>5.162+0.427i</v>
      </c>
      <c r="BW31" s="118" t="str">
        <f t="shared" si="66"/>
        <v>4.953+0.3246i</v>
      </c>
      <c r="BX31" s="118" t="str">
        <f t="shared" si="67"/>
        <v>4.803+0.2216i</v>
      </c>
      <c r="BY31" s="118" t="str">
        <f t="shared" si="68"/>
        <v>4.694+0.1262i</v>
      </c>
      <c r="BZ31" s="118" t="str">
        <f t="shared" si="69"/>
        <v>4.614+0.06098i</v>
      </c>
      <c r="CA31" s="118" t="str">
        <f t="shared" si="70"/>
        <v>4.56+0.01752i</v>
      </c>
      <c r="CB31" s="118" t="str">
        <f t="shared" si="71"/>
        <v>4.526-0.003468i</v>
      </c>
      <c r="CC31" s="118" t="str">
        <f t="shared" si="72"/>
        <v>4.499-0.008661i</v>
      </c>
      <c r="CD31" s="118" t="str">
        <f t="shared" si="73"/>
        <v>4.467-0.0115i</v>
      </c>
      <c r="CE31" s="118" t="str">
        <f t="shared" si="74"/>
        <v>4.493-0.001161i</v>
      </c>
      <c r="CF31" s="118" t="str">
        <f t="shared" si="75"/>
        <v>4.45602571428571+0.00539798571428523i</v>
      </c>
      <c r="CG31" s="118" t="str">
        <f t="shared" si="76"/>
        <v>0</v>
      </c>
      <c r="CH31" s="39">
        <f t="shared" si="77"/>
        <v>8650000000</v>
      </c>
      <c r="CI31" s="121">
        <f t="shared" si="78"/>
        <v>2.0784387477472333</v>
      </c>
      <c r="CJ31" s="121" t="str">
        <f t="shared" si="79"/>
        <v>9.71566786474087+0.128569251737433i</v>
      </c>
      <c r="CK31" s="121" t="str">
        <f t="shared" si="202"/>
        <v>9.66058329952914+0.0329640385392711i</v>
      </c>
      <c r="CL31" s="121" t="str">
        <f t="shared" si="203"/>
        <v>9.75619148192551+0.0427534850411606i</v>
      </c>
      <c r="CM31" s="121" t="str">
        <f t="shared" si="152"/>
        <v>9.70215207448408+0.0703343672237664i</v>
      </c>
      <c r="CN31" s="121" t="str">
        <f t="shared" si="153"/>
        <v>9.70423051323183+0.0938830782357425i</v>
      </c>
      <c r="CO31" s="121" t="str">
        <f t="shared" si="154"/>
        <v>9.67097549326787+0.112838439615197i</v>
      </c>
      <c r="CP31" s="121" t="str">
        <f t="shared" si="155"/>
        <v>9.70423051323183+0.191798327642115i</v>
      </c>
      <c r="CQ31" s="121" t="str">
        <f t="shared" si="156"/>
        <v>9.80191713437595+0.313844250909832i</v>
      </c>
      <c r="CR31" s="121" t="str">
        <f t="shared" si="157"/>
        <v>9.97442755043897+0.456009461255743i</v>
      </c>
      <c r="CS31" s="121" t="str">
        <f t="shared" si="158"/>
        <v>10.2259186389164+0.646394450549389i</v>
      </c>
      <c r="CT31" s="121" t="str">
        <f t="shared" si="159"/>
        <v>10.5958807360154+0.853614793699789i</v>
      </c>
      <c r="CU31" s="121" t="str">
        <f t="shared" si="160"/>
        <v>10.8265874370153+0.945689630224991i</v>
      </c>
      <c r="CV31" s="121" t="str">
        <f t="shared" si="161"/>
        <v>0</v>
      </c>
      <c r="CW31" s="121" t="str">
        <f t="shared" si="162"/>
        <v>10.8411365082496+0.951093570969134i</v>
      </c>
      <c r="CX31" s="121" t="str">
        <f t="shared" si="163"/>
        <v>10.7289008158712+0.887493345288069i</v>
      </c>
      <c r="CY31" s="121" t="str">
        <f t="shared" si="164"/>
        <v>10.294507117592+0.674661217518752i</v>
      </c>
      <c r="CZ31" s="121" t="str">
        <f t="shared" si="165"/>
        <v>9.98274130542996+0.460582026500787i</v>
      </c>
      <c r="DA31" s="121" t="str">
        <f t="shared" si="166"/>
        <v>9.75619148192551+0.262298969965701i</v>
      </c>
      <c r="DB31" s="121" t="str">
        <f t="shared" si="167"/>
        <v>9.58991638210573+0.126743194837626i</v>
      </c>
      <c r="DC31" s="121" t="str">
        <f t="shared" si="168"/>
        <v>9.47768068972738+0.0364142468605315i</v>
      </c>
      <c r="DD31" s="121" t="str">
        <f t="shared" si="169"/>
        <v>9.40701377230398-0.00720802557718741i</v>
      </c>
      <c r="DE31" s="121" t="str">
        <f t="shared" si="170"/>
        <v>9.3508959261148-0.0180013579942388i</v>
      </c>
      <c r="DF31" s="121" t="str">
        <f t="shared" si="171"/>
        <v>9.28438588618689-0.0239020455990932i</v>
      </c>
      <c r="DG31" s="121" t="str">
        <f t="shared" si="80"/>
        <v>9.33842529362832-0.00241306738613454i</v>
      </c>
      <c r="DH31" s="121" t="str">
        <f t="shared" si="81"/>
        <v>9.26157650552946+0.0112193826683564i</v>
      </c>
      <c r="DI31" s="121"/>
      <c r="DK31" s="39">
        <f t="shared" si="82"/>
        <v>9.7156678647408707</v>
      </c>
      <c r="DL31" s="39">
        <f t="shared" si="86"/>
        <v>9.6605832995291401</v>
      </c>
      <c r="DM31" s="39">
        <f t="shared" si="87"/>
        <v>9.7561914819255104</v>
      </c>
      <c r="DN31" s="39">
        <f t="shared" si="88"/>
        <v>9.7021520744840792</v>
      </c>
      <c r="DO31" s="39">
        <f t="shared" si="89"/>
        <v>9.7042305132318294</v>
      </c>
      <c r="DP31" s="39">
        <f t="shared" si="90"/>
        <v>9.6709754932678695</v>
      </c>
      <c r="DQ31" s="39">
        <f t="shared" si="91"/>
        <v>9.7042305132318294</v>
      </c>
      <c r="DR31" s="39">
        <f t="shared" si="92"/>
        <v>9.8019171343759499</v>
      </c>
      <c r="DS31" s="39">
        <f t="shared" si="93"/>
        <v>9.9744275504389694</v>
      </c>
      <c r="DT31" s="39">
        <f t="shared" si="94"/>
        <v>10.225918638916401</v>
      </c>
      <c r="DU31" s="39">
        <f t="shared" si="95"/>
        <v>10.595880736015401</v>
      </c>
      <c r="DV31" s="39">
        <f t="shared" si="96"/>
        <v>10.8265874370153</v>
      </c>
      <c r="DW31" s="39">
        <f t="shared" si="97"/>
        <v>0</v>
      </c>
      <c r="DX31" s="39">
        <f t="shared" si="98"/>
        <v>10.841136508249599</v>
      </c>
      <c r="DY31" s="39">
        <f t="shared" si="99"/>
        <v>10.728900815871199</v>
      </c>
      <c r="DZ31" s="39">
        <f t="shared" si="100"/>
        <v>10.294507117592</v>
      </c>
      <c r="EA31" s="39">
        <f t="shared" si="101"/>
        <v>9.9827413054299594</v>
      </c>
      <c r="EB31" s="39">
        <f t="shared" si="102"/>
        <v>9.7561914819255104</v>
      </c>
      <c r="EC31" s="39">
        <f t="shared" si="103"/>
        <v>9.5899163821057307</v>
      </c>
      <c r="ED31" s="39">
        <f t="shared" si="104"/>
        <v>9.4776806897273804</v>
      </c>
      <c r="EE31" s="39">
        <f t="shared" si="105"/>
        <v>9.4070137723039799</v>
      </c>
      <c r="EF31" s="39">
        <f t="shared" si="106"/>
        <v>9.3508959261148004</v>
      </c>
      <c r="EG31" s="39">
        <f t="shared" si="107"/>
        <v>9.2843858861868895</v>
      </c>
      <c r="EH31" s="39">
        <f t="shared" si="108"/>
        <v>9.3384252936283207</v>
      </c>
      <c r="EI31" s="39">
        <f t="shared" si="109"/>
        <v>9.2615765055294599</v>
      </c>
      <c r="EK31" s="39">
        <f t="shared" si="85"/>
        <v>0.128569251737433</v>
      </c>
      <c r="EL31" s="39">
        <f t="shared" si="117"/>
        <v>3.2964038539271101E-2</v>
      </c>
      <c r="EM31" s="39">
        <f t="shared" si="118"/>
        <v>4.2753485041160597E-2</v>
      </c>
      <c r="EN31" s="39">
        <f t="shared" si="119"/>
        <v>7.0334367223766403E-2</v>
      </c>
      <c r="EO31" s="39">
        <f t="shared" si="120"/>
        <v>9.3883078235742504E-2</v>
      </c>
      <c r="EP31" s="39">
        <f t="shared" si="121"/>
        <v>0.112838439615197</v>
      </c>
      <c r="EQ31" s="39">
        <f t="shared" si="122"/>
        <v>0.19179832764211499</v>
      </c>
      <c r="ER31" s="39">
        <f t="shared" si="123"/>
        <v>0.31384425090983198</v>
      </c>
      <c r="ES31" s="39">
        <f t="shared" si="124"/>
        <v>0.45600946125574299</v>
      </c>
      <c r="ET31" s="39">
        <f t="shared" si="125"/>
        <v>0.64639445054938904</v>
      </c>
      <c r="EU31" s="39">
        <f t="shared" si="126"/>
        <v>0.85361479369978899</v>
      </c>
      <c r="EV31" s="39">
        <f t="shared" si="127"/>
        <v>0.94568963022499097</v>
      </c>
      <c r="EW31" s="39">
        <f t="shared" si="128"/>
        <v>0</v>
      </c>
      <c r="EX31" s="39">
        <f t="shared" si="129"/>
        <v>0.95109357096913405</v>
      </c>
      <c r="EY31" s="39">
        <f t="shared" si="130"/>
        <v>0.887493345288069</v>
      </c>
      <c r="EZ31" s="39">
        <f t="shared" si="131"/>
        <v>0.67466121751875197</v>
      </c>
      <c r="FA31" s="39">
        <f t="shared" si="132"/>
        <v>0.460582026500787</v>
      </c>
      <c r="FB31" s="39">
        <f t="shared" si="133"/>
        <v>0.26229896996570101</v>
      </c>
      <c r="FC31" s="39">
        <f t="shared" si="110"/>
        <v>0.126743194837626</v>
      </c>
      <c r="FD31" s="39">
        <f t="shared" si="111"/>
        <v>3.6414246860531498E-2</v>
      </c>
      <c r="FE31" s="39">
        <f t="shared" si="112"/>
        <v>-7.2080255771874097E-3</v>
      </c>
      <c r="FF31" s="39">
        <f t="shared" si="113"/>
        <v>-1.8001357994238801E-2</v>
      </c>
      <c r="FG31" s="39">
        <f t="shared" si="114"/>
        <v>-2.3902045599093199E-2</v>
      </c>
      <c r="FH31" s="39">
        <f t="shared" si="115"/>
        <v>-2.4130673861345398E-3</v>
      </c>
      <c r="FI31" s="39">
        <f t="shared" si="116"/>
        <v>1.12193826683564E-2</v>
      </c>
      <c r="FK31" s="39">
        <f t="shared" si="83"/>
        <v>0.67441913585401947</v>
      </c>
      <c r="FL31" s="39">
        <f t="shared" si="172"/>
        <v>0.67613645776493914</v>
      </c>
      <c r="FM31" s="39">
        <f t="shared" si="173"/>
        <v>0.67344653773259966</v>
      </c>
      <c r="FN31" s="39">
        <f t="shared" si="174"/>
        <v>0.67492659970835156</v>
      </c>
      <c r="FO31" s="39">
        <f t="shared" si="175"/>
        <v>0.67482539468510361</v>
      </c>
      <c r="FP31" s="39">
        <f t="shared" si="176"/>
        <v>0.67571509397205176</v>
      </c>
      <c r="FQ31" s="39">
        <f t="shared" si="177"/>
        <v>0.67451523073593911</v>
      </c>
      <c r="FR31" s="39">
        <f t="shared" si="178"/>
        <v>0.67110232498160394</v>
      </c>
      <c r="FS31" s="39">
        <f t="shared" si="179"/>
        <v>0.66511452711174845</v>
      </c>
      <c r="FT31" s="39">
        <f t="shared" si="180"/>
        <v>0.65595114351746231</v>
      </c>
      <c r="FU31" s="39">
        <f t="shared" si="181"/>
        <v>0.6427013528029476</v>
      </c>
      <c r="FV31" s="39">
        <f t="shared" si="182"/>
        <v>0.63487109782134521</v>
      </c>
      <c r="FW31" s="39">
        <f t="shared" si="183"/>
        <v>0.99999999999999989</v>
      </c>
      <c r="FX31" s="39">
        <f t="shared" si="184"/>
        <v>0.63438267087145139</v>
      </c>
      <c r="FY31" s="39">
        <f t="shared" si="185"/>
        <v>0.6385457121865874</v>
      </c>
      <c r="FZ31" s="39">
        <f t="shared" si="186"/>
        <v>0.6536862024062704</v>
      </c>
      <c r="GA31" s="39">
        <f t="shared" si="134"/>
        <v>0.66483912058710326</v>
      </c>
      <c r="GB31" s="39">
        <f t="shared" si="135"/>
        <v>0.67270653629849109</v>
      </c>
      <c r="GC31" s="39">
        <f t="shared" si="136"/>
        <v>0.67795684642420684</v>
      </c>
      <c r="GD31" s="39">
        <f t="shared" si="137"/>
        <v>0.68128803637835522</v>
      </c>
      <c r="GE31" s="39">
        <f t="shared" si="138"/>
        <v>0.68330233736094204</v>
      </c>
      <c r="GF31" s="39">
        <f t="shared" si="139"/>
        <v>0.68489085947910222</v>
      </c>
      <c r="GG31" s="39">
        <f t="shared" si="140"/>
        <v>0.68677828334140867</v>
      </c>
      <c r="GH31" s="39">
        <f t="shared" si="141"/>
        <v>0.68524856510153975</v>
      </c>
      <c r="GI31" s="39">
        <f t="shared" si="142"/>
        <v>0.68743258130023177</v>
      </c>
      <c r="GJ31" s="39">
        <f t="shared" si="84"/>
        <v>8.65</v>
      </c>
      <c r="GK31" s="39">
        <f t="shared" si="60"/>
        <v>-3.4214023122124164</v>
      </c>
      <c r="GL31" s="39">
        <f t="shared" si="187"/>
        <v>-3.3993129192231071</v>
      </c>
      <c r="GM31" s="39">
        <f t="shared" si="188"/>
        <v>-3.4339375100093692</v>
      </c>
      <c r="GN31" s="39">
        <f t="shared" si="189"/>
        <v>-3.4148691085631584</v>
      </c>
      <c r="GO31" s="39">
        <f t="shared" si="190"/>
        <v>-3.4161716525387158</v>
      </c>
      <c r="GP31" s="39">
        <f t="shared" si="191"/>
        <v>-3.4047275958809364</v>
      </c>
      <c r="GQ31" s="39">
        <f t="shared" si="192"/>
        <v>-3.420164787895116</v>
      </c>
      <c r="GR31" s="39">
        <f t="shared" si="193"/>
        <v>-3.4642251320355926</v>
      </c>
      <c r="GS31" s="39">
        <f t="shared" si="194"/>
        <v>-3.5420713282194001</v>
      </c>
      <c r="GT31" s="39">
        <f t="shared" si="195"/>
        <v>-3.6625701298933144</v>
      </c>
      <c r="GU31" s="39">
        <f t="shared" si="196"/>
        <v>-3.8398157191021935</v>
      </c>
      <c r="GV31" s="39">
        <f t="shared" si="197"/>
        <v>-3.946288870149858</v>
      </c>
      <c r="GW31" s="39">
        <f t="shared" si="198"/>
        <v>-9.6432746655328714E-16</v>
      </c>
      <c r="GX31" s="39">
        <f t="shared" si="199"/>
        <v>-3.9529737788688015</v>
      </c>
      <c r="GY31" s="39">
        <f t="shared" si="200"/>
        <v>-3.8961601406104767</v>
      </c>
      <c r="GZ31" s="39">
        <f t="shared" si="201"/>
        <v>-3.6926136349958454</v>
      </c>
      <c r="HA31" s="39">
        <f t="shared" si="143"/>
        <v>-3.5456686727088167</v>
      </c>
      <c r="HB31" s="39">
        <f t="shared" si="144"/>
        <v>-3.4434870501918584</v>
      </c>
      <c r="HC31" s="39">
        <f t="shared" si="145"/>
        <v>-3.3759589827264298</v>
      </c>
      <c r="HD31" s="39">
        <f t="shared" si="146"/>
        <v>-3.3333847466922464</v>
      </c>
      <c r="HE31" s="39">
        <f t="shared" si="147"/>
        <v>-3.3077418738172017</v>
      </c>
      <c r="HF31" s="39">
        <f t="shared" si="148"/>
        <v>-3.2875725964992886</v>
      </c>
      <c r="HG31" s="39">
        <f t="shared" si="149"/>
        <v>-3.263668922933717</v>
      </c>
      <c r="HH31" s="39">
        <f t="shared" si="150"/>
        <v>-3.2830373038505885</v>
      </c>
      <c r="HI31" s="39">
        <f t="shared" si="151"/>
        <v>-3.2553977610088234</v>
      </c>
    </row>
    <row r="32" spans="1:217" s="39" customFormat="1">
      <c r="A32" s="20"/>
      <c r="B32" s="184"/>
      <c r="C32" s="40">
        <v>8.6999999999999993</v>
      </c>
      <c r="D32" s="41">
        <v>4.6741285714285716</v>
      </c>
      <c r="E32" s="42">
        <v>4.6520000000000001</v>
      </c>
      <c r="F32" s="42">
        <v>4.6970000000000001</v>
      </c>
      <c r="G32" s="42">
        <v>4.6689999999999996</v>
      </c>
      <c r="H32" s="42">
        <v>4.6669999999999998</v>
      </c>
      <c r="I32" s="42">
        <v>4.6520000000000001</v>
      </c>
      <c r="J32" s="42">
        <v>4.6630000000000003</v>
      </c>
      <c r="K32" s="42">
        <v>4.7130000000000001</v>
      </c>
      <c r="L32" s="42">
        <v>4.7960000000000003</v>
      </c>
      <c r="M32" s="42">
        <v>4.9160000000000004</v>
      </c>
      <c r="N32" s="42">
        <v>5.0940000000000003</v>
      </c>
      <c r="O32" s="43">
        <v>5.2089999999999996</v>
      </c>
      <c r="P32" s="20"/>
      <c r="Q32" s="41">
        <v>5.2169999999999996</v>
      </c>
      <c r="R32" s="42">
        <v>5.16</v>
      </c>
      <c r="S32" s="42">
        <v>4.9480000000000004</v>
      </c>
      <c r="T32" s="42">
        <v>4.8040000000000003</v>
      </c>
      <c r="U32" s="42">
        <v>4.6909999999999998</v>
      </c>
      <c r="V32" s="42">
        <v>4.6139999999999999</v>
      </c>
      <c r="W32" s="42">
        <v>4.5579999999999998</v>
      </c>
      <c r="X32" s="42">
        <v>4.5270000000000001</v>
      </c>
      <c r="Y32" s="42">
        <v>4.5019999999999998</v>
      </c>
      <c r="Z32" s="42">
        <v>4.4710000000000001</v>
      </c>
      <c r="AA32" s="42">
        <v>4.4989999999999997</v>
      </c>
      <c r="AB32" s="43">
        <v>4.4563771428571428</v>
      </c>
      <c r="AD32" s="20"/>
      <c r="AE32" s="184"/>
      <c r="AF32" s="40">
        <v>8.6999999999999993</v>
      </c>
      <c r="AG32" s="41">
        <v>6.2523809523809357E-2</v>
      </c>
      <c r="AH32" s="42">
        <v>2.443E-2</v>
      </c>
      <c r="AI32" s="42">
        <v>2.7609999999999999E-2</v>
      </c>
      <c r="AJ32" s="42">
        <v>4.1880000000000001E-2</v>
      </c>
      <c r="AK32" s="42">
        <v>5.1679999999999997E-2</v>
      </c>
      <c r="AL32" s="42">
        <v>5.8639999999999998E-2</v>
      </c>
      <c r="AM32" s="42">
        <v>9.3439999999999995E-2</v>
      </c>
      <c r="AN32" s="42">
        <v>0.15179999999999999</v>
      </c>
      <c r="AO32" s="42">
        <v>0.2205</v>
      </c>
      <c r="AP32" s="42">
        <v>0.31140000000000001</v>
      </c>
      <c r="AQ32" s="42">
        <v>0.40910000000000002</v>
      </c>
      <c r="AR32" s="43">
        <v>0.45069999999999999</v>
      </c>
      <c r="AS32" s="20"/>
      <c r="AT32" s="41">
        <v>0.45440000000000003</v>
      </c>
      <c r="AU32" s="42">
        <v>0.42559999999999998</v>
      </c>
      <c r="AV32" s="42">
        <v>0.32400000000000001</v>
      </c>
      <c r="AW32" s="42">
        <v>0.2198</v>
      </c>
      <c r="AX32" s="42">
        <v>0.1265</v>
      </c>
      <c r="AY32" s="42">
        <v>6.2120000000000002E-2</v>
      </c>
      <c r="AZ32" s="42">
        <v>1.7639999999999999E-2</v>
      </c>
      <c r="BA32" s="42">
        <v>1.8940000000000001E-3</v>
      </c>
      <c r="BB32" s="42">
        <v>-3.7989999999999999E-3</v>
      </c>
      <c r="BC32" s="42">
        <v>-6.1700000000000001E-3</v>
      </c>
      <c r="BD32" s="42">
        <v>6.1590000000000004E-3</v>
      </c>
      <c r="BE32" s="43">
        <v>2.2866490476191144E-3</v>
      </c>
      <c r="BH32" s="118" t="str">
        <f t="shared" si="62"/>
        <v>4.67412857142857+0.0625238095238094i</v>
      </c>
      <c r="BI32" s="118" t="str">
        <f t="shared" si="63"/>
        <v>4.652+0.02443i</v>
      </c>
      <c r="BJ32" s="118" t="str">
        <f t="shared" si="36"/>
        <v>4.697+0.02761i</v>
      </c>
      <c r="BK32" s="118" t="str">
        <f t="shared" si="36"/>
        <v>4.669+0.04188i</v>
      </c>
      <c r="BL32" s="118" t="str">
        <f t="shared" si="36"/>
        <v>4.667+0.05168i</v>
      </c>
      <c r="BM32" s="118" t="str">
        <f t="shared" si="37"/>
        <v>4.652+0.05864i</v>
      </c>
      <c r="BN32" s="118" t="str">
        <f t="shared" si="37"/>
        <v>4.663+0.09344i</v>
      </c>
      <c r="BO32" s="118" t="str">
        <f t="shared" si="38"/>
        <v>4.713+0.1518i</v>
      </c>
      <c r="BP32" s="118" t="str">
        <f t="shared" si="39"/>
        <v>4.796+0.2205i</v>
      </c>
      <c r="BQ32" s="118" t="str">
        <f t="shared" si="40"/>
        <v>4.916+0.3114i</v>
      </c>
      <c r="BR32" s="118" t="str">
        <f t="shared" si="41"/>
        <v>5.094+0.4091i</v>
      </c>
      <c r="BS32" s="118" t="str">
        <f t="shared" si="41"/>
        <v>5.209+0.4507i</v>
      </c>
      <c r="BT32" s="118" t="str">
        <f t="shared" si="42"/>
        <v>0</v>
      </c>
      <c r="BU32" s="118" t="str">
        <f t="shared" si="64"/>
        <v>5.217+0.4544i</v>
      </c>
      <c r="BV32" s="118" t="str">
        <f t="shared" si="65"/>
        <v>5.16+0.4256i</v>
      </c>
      <c r="BW32" s="118" t="str">
        <f t="shared" si="66"/>
        <v>4.948+0.324i</v>
      </c>
      <c r="BX32" s="118" t="str">
        <f t="shared" si="67"/>
        <v>4.804+0.2198i</v>
      </c>
      <c r="BY32" s="118" t="str">
        <f t="shared" si="68"/>
        <v>4.691+0.1265i</v>
      </c>
      <c r="BZ32" s="118" t="str">
        <f t="shared" si="69"/>
        <v>4.614+0.06212i</v>
      </c>
      <c r="CA32" s="118" t="str">
        <f t="shared" si="70"/>
        <v>4.558+0.01764i</v>
      </c>
      <c r="CB32" s="118" t="str">
        <f t="shared" si="71"/>
        <v>4.527+0.001894i</v>
      </c>
      <c r="CC32" s="118" t="str">
        <f t="shared" si="72"/>
        <v>4.502-0.003799i</v>
      </c>
      <c r="CD32" s="118" t="str">
        <f t="shared" si="73"/>
        <v>4.471-0.00617i</v>
      </c>
      <c r="CE32" s="118" t="str">
        <f t="shared" si="74"/>
        <v>4.499+0.006159i</v>
      </c>
      <c r="CF32" s="118" t="str">
        <f t="shared" si="75"/>
        <v>4.45637714285714+0.00228664904761911i</v>
      </c>
      <c r="CG32" s="118" t="str">
        <f t="shared" si="76"/>
        <v>0</v>
      </c>
      <c r="CH32" s="39">
        <f t="shared" si="77"/>
        <v>8700000000</v>
      </c>
      <c r="CI32" s="121">
        <f t="shared" si="78"/>
        <v>2.0664936974728239</v>
      </c>
      <c r="CJ32" s="121" t="str">
        <f t="shared" si="79"/>
        <v>9.65905723403479+0.129205058322943i</v>
      </c>
      <c r="CK32" s="121" t="str">
        <f t="shared" si="202"/>
        <v>9.61332868064358+0.0504844410292611i</v>
      </c>
      <c r="CL32" s="121" t="str">
        <f t="shared" si="203"/>
        <v>9.70632089702985+0.0570558909872247i</v>
      </c>
      <c r="CM32" s="121" t="str">
        <f t="shared" si="152"/>
        <v>9.64845907350061+0.0865447560501619i</v>
      </c>
      <c r="CN32" s="121" t="str">
        <f t="shared" si="153"/>
        <v>9.64432608610567+0.106796394285396i</v>
      </c>
      <c r="CO32" s="121" t="str">
        <f t="shared" si="154"/>
        <v>9.61332868064358+0.121179190419806i</v>
      </c>
      <c r="CP32" s="121" t="str">
        <f t="shared" si="155"/>
        <v>9.63606011131578+0.193093171091861i</v>
      </c>
      <c r="CQ32" s="121" t="str">
        <f t="shared" si="156"/>
        <v>9.73938479618942+0.313693743276375i</v>
      </c>
      <c r="CR32" s="121" t="str">
        <f t="shared" si="157"/>
        <v>9.91090377307966+0.455661860292758i</v>
      </c>
      <c r="CS32" s="121" t="str">
        <f t="shared" si="158"/>
        <v>10.1588830167764+0.643506137393037i</v>
      </c>
      <c r="CT32" s="121" t="str">
        <f t="shared" si="159"/>
        <v>10.5267188949266+0.845402571636132i</v>
      </c>
      <c r="CU32" s="121" t="str">
        <f t="shared" si="160"/>
        <v>10.7643656701359+0.931368709451002i</v>
      </c>
      <c r="CV32" s="121" t="str">
        <f t="shared" si="161"/>
        <v>0</v>
      </c>
      <c r="CW32" s="121" t="str">
        <f t="shared" si="162"/>
        <v>10.7808976197157+0.939014736131651i</v>
      </c>
      <c r="CX32" s="121" t="str">
        <f t="shared" si="163"/>
        <v>10.6631074789598+0.879499717644434i</v>
      </c>
      <c r="CY32" s="121" t="str">
        <f t="shared" si="164"/>
        <v>10.2250108150955+0.669543957981195i</v>
      </c>
      <c r="CZ32" s="121" t="str">
        <f t="shared" si="165"/>
        <v>9.92743572265945+0.454215314704527i</v>
      </c>
      <c r="DA32" s="121" t="str">
        <f t="shared" si="166"/>
        <v>9.69392193484502+0.261411452730312i</v>
      </c>
      <c r="DB32" s="121" t="str">
        <f t="shared" si="167"/>
        <v>9.53480192013961+0.128370588487012i</v>
      </c>
      <c r="DC32" s="121" t="str">
        <f t="shared" si="168"/>
        <v>9.41907827308113+0.0364529488234206i</v>
      </c>
      <c r="DD32" s="121" t="str">
        <f t="shared" si="169"/>
        <v>9.35501696845947+0.00391393906301353i</v>
      </c>
      <c r="DE32" s="121" t="str">
        <f t="shared" si="170"/>
        <v>9.30335462602265-0.00785060955669926i</v>
      </c>
      <c r="DF32" s="121" t="str">
        <f t="shared" si="171"/>
        <v>9.239293321401-0.0127502661134073i</v>
      </c>
      <c r="DG32" s="121" t="str">
        <f t="shared" si="80"/>
        <v>9.29715514493023+0.0127275346827351i</v>
      </c>
      <c r="DH32" s="121" t="str">
        <f t="shared" si="81"/>
        <v>9.20907527927623+0.00472534584523713i</v>
      </c>
      <c r="DI32" s="121"/>
      <c r="DK32" s="39">
        <f t="shared" si="82"/>
        <v>9.6590572340347904</v>
      </c>
      <c r="DL32" s="39">
        <f t="shared" si="86"/>
        <v>9.6133286806435798</v>
      </c>
      <c r="DM32" s="39">
        <f t="shared" si="87"/>
        <v>9.7063208970298493</v>
      </c>
      <c r="DN32" s="39">
        <f t="shared" si="88"/>
        <v>9.6484590735006108</v>
      </c>
      <c r="DO32" s="39">
        <f t="shared" si="89"/>
        <v>9.6443260861056697</v>
      </c>
      <c r="DP32" s="39">
        <f t="shared" si="90"/>
        <v>9.6133286806435798</v>
      </c>
      <c r="DQ32" s="39">
        <f t="shared" si="91"/>
        <v>9.6360601113157802</v>
      </c>
      <c r="DR32" s="39">
        <f t="shared" si="92"/>
        <v>9.7393847961894195</v>
      </c>
      <c r="DS32" s="39">
        <f t="shared" si="93"/>
        <v>9.9109037730796601</v>
      </c>
      <c r="DT32" s="39">
        <f t="shared" si="94"/>
        <v>10.1588830167764</v>
      </c>
      <c r="DU32" s="39">
        <f t="shared" si="95"/>
        <v>10.526718894926599</v>
      </c>
      <c r="DV32" s="39">
        <f t="shared" si="96"/>
        <v>10.7643656701359</v>
      </c>
      <c r="DW32" s="39">
        <f t="shared" si="97"/>
        <v>0</v>
      </c>
      <c r="DX32" s="39">
        <f t="shared" si="98"/>
        <v>10.7808976197157</v>
      </c>
      <c r="DY32" s="39">
        <f t="shared" si="99"/>
        <v>10.6631074789598</v>
      </c>
      <c r="DZ32" s="39">
        <f t="shared" si="100"/>
        <v>10.2250108150955</v>
      </c>
      <c r="EA32" s="39">
        <f t="shared" si="101"/>
        <v>9.9274357226594496</v>
      </c>
      <c r="EB32" s="39">
        <f t="shared" si="102"/>
        <v>9.6939219348450205</v>
      </c>
      <c r="EC32" s="39">
        <f t="shared" si="103"/>
        <v>9.5348019201396106</v>
      </c>
      <c r="ED32" s="39">
        <f t="shared" si="104"/>
        <v>9.41907827308113</v>
      </c>
      <c r="EE32" s="39">
        <f t="shared" si="105"/>
        <v>9.35501696845947</v>
      </c>
      <c r="EF32" s="39">
        <f t="shared" si="106"/>
        <v>9.3033546260226494</v>
      </c>
      <c r="EG32" s="39">
        <f t="shared" si="107"/>
        <v>9.239293321401</v>
      </c>
      <c r="EH32" s="39">
        <f t="shared" si="108"/>
        <v>9.2971551449302297</v>
      </c>
      <c r="EI32" s="39">
        <f t="shared" si="109"/>
        <v>9.2090752792762292</v>
      </c>
      <c r="EK32" s="39">
        <f t="shared" si="85"/>
        <v>0.12920505832294299</v>
      </c>
      <c r="EL32" s="39">
        <f t="shared" si="117"/>
        <v>5.0484441029261098E-2</v>
      </c>
      <c r="EM32" s="39">
        <f t="shared" si="118"/>
        <v>5.7055890987224703E-2</v>
      </c>
      <c r="EN32" s="39">
        <f t="shared" si="119"/>
        <v>8.6544756050161903E-2</v>
      </c>
      <c r="EO32" s="39">
        <f t="shared" si="120"/>
        <v>0.106796394285396</v>
      </c>
      <c r="EP32" s="39">
        <f t="shared" si="121"/>
        <v>0.121179190419806</v>
      </c>
      <c r="EQ32" s="39">
        <f t="shared" si="122"/>
        <v>0.193093171091861</v>
      </c>
      <c r="ER32" s="39">
        <f t="shared" si="123"/>
        <v>0.313693743276375</v>
      </c>
      <c r="ES32" s="39">
        <f t="shared" si="124"/>
        <v>0.45566186029275801</v>
      </c>
      <c r="ET32" s="39">
        <f t="shared" si="125"/>
        <v>0.64350613739303697</v>
      </c>
      <c r="EU32" s="39">
        <f t="shared" si="126"/>
        <v>0.84540257163613197</v>
      </c>
      <c r="EV32" s="39">
        <f t="shared" si="127"/>
        <v>0.93136870945100203</v>
      </c>
      <c r="EW32" s="39">
        <f t="shared" si="128"/>
        <v>0</v>
      </c>
      <c r="EX32" s="39">
        <f t="shared" si="129"/>
        <v>0.93901473613165098</v>
      </c>
      <c r="EY32" s="39">
        <f t="shared" si="130"/>
        <v>0.87949971764443402</v>
      </c>
      <c r="EZ32" s="39">
        <f t="shared" si="131"/>
        <v>0.66954395798119504</v>
      </c>
      <c r="FA32" s="39">
        <f t="shared" si="132"/>
        <v>0.45421531470452697</v>
      </c>
      <c r="FB32" s="39">
        <f t="shared" si="133"/>
        <v>0.26141145273031202</v>
      </c>
      <c r="FC32" s="39">
        <f t="shared" si="110"/>
        <v>0.12837058848701199</v>
      </c>
      <c r="FD32" s="39">
        <f t="shared" si="111"/>
        <v>3.6452948823420601E-2</v>
      </c>
      <c r="FE32" s="39">
        <f t="shared" si="112"/>
        <v>3.9139390630135301E-3</v>
      </c>
      <c r="FF32" s="39">
        <f t="shared" si="113"/>
        <v>-7.8506095566992593E-3</v>
      </c>
      <c r="FG32" s="39">
        <f t="shared" si="114"/>
        <v>-1.2750266113407301E-2</v>
      </c>
      <c r="FH32" s="39">
        <f t="shared" si="115"/>
        <v>1.27275346827351E-2</v>
      </c>
      <c r="FI32" s="39">
        <f t="shared" si="116"/>
        <v>4.72534584523713E-3</v>
      </c>
      <c r="FK32" s="39">
        <f t="shared" si="83"/>
        <v>0.67600572892178323</v>
      </c>
      <c r="FL32" s="39">
        <f t="shared" si="172"/>
        <v>0.67744877139546711</v>
      </c>
      <c r="FM32" s="39">
        <f t="shared" si="173"/>
        <v>0.67482842810978028</v>
      </c>
      <c r="FN32" s="39">
        <f t="shared" si="174"/>
        <v>0.67640586338627129</v>
      </c>
      <c r="FO32" s="39">
        <f t="shared" si="175"/>
        <v>0.67647842332895503</v>
      </c>
      <c r="FP32" s="39">
        <f t="shared" si="176"/>
        <v>0.67731341415755664</v>
      </c>
      <c r="FQ32" s="39">
        <f t="shared" si="177"/>
        <v>0.67642264212144232</v>
      </c>
      <c r="FR32" s="39">
        <f t="shared" si="178"/>
        <v>0.67284968643337539</v>
      </c>
      <c r="FS32" s="39">
        <f t="shared" si="179"/>
        <v>0.66687732915118958</v>
      </c>
      <c r="FT32" s="39">
        <f t="shared" si="180"/>
        <v>0.65782319866401417</v>
      </c>
      <c r="FU32" s="39">
        <f t="shared" si="181"/>
        <v>0.64469978418873197</v>
      </c>
      <c r="FV32" s="39">
        <f t="shared" si="182"/>
        <v>0.63679267214412438</v>
      </c>
      <c r="FW32" s="39">
        <f t="shared" si="183"/>
        <v>0.99999999999999989</v>
      </c>
      <c r="FX32" s="39">
        <f t="shared" si="184"/>
        <v>0.63620918730563836</v>
      </c>
      <c r="FY32" s="39">
        <f t="shared" si="185"/>
        <v>0.6404440649451697</v>
      </c>
      <c r="FZ32" s="39">
        <f t="shared" si="186"/>
        <v>0.65565288434672186</v>
      </c>
      <c r="GA32" s="39">
        <f t="shared" si="134"/>
        <v>0.66643341277284629</v>
      </c>
      <c r="GB32" s="39">
        <f t="shared" si="135"/>
        <v>0.67445453363228636</v>
      </c>
      <c r="GC32" s="39">
        <f t="shared" si="136"/>
        <v>0.67950514360388103</v>
      </c>
      <c r="GD32" s="39">
        <f t="shared" si="137"/>
        <v>0.68294614739864423</v>
      </c>
      <c r="GE32" s="39">
        <f t="shared" si="138"/>
        <v>0.68477737528973304</v>
      </c>
      <c r="GF32" s="39">
        <f t="shared" si="139"/>
        <v>0.6862445487807235</v>
      </c>
      <c r="GG32" s="39">
        <f t="shared" si="140"/>
        <v>0.68806689831866175</v>
      </c>
      <c r="GH32" s="39">
        <f t="shared" si="141"/>
        <v>0.68641970347945469</v>
      </c>
      <c r="GI32" s="39">
        <f t="shared" si="142"/>
        <v>0.68893002329416975</v>
      </c>
      <c r="GJ32" s="39">
        <f t="shared" si="84"/>
        <v>8.6999999999999993</v>
      </c>
      <c r="GK32" s="39">
        <f t="shared" si="60"/>
        <v>-3.4009924708544101</v>
      </c>
      <c r="GL32" s="39">
        <f t="shared" si="187"/>
        <v>-3.3824708102947518</v>
      </c>
      <c r="GM32" s="39">
        <f t="shared" si="188"/>
        <v>-3.416132608464566</v>
      </c>
      <c r="GN32" s="39">
        <f t="shared" si="189"/>
        <v>-3.3958527280126463</v>
      </c>
      <c r="GO32" s="39">
        <f t="shared" si="190"/>
        <v>-3.3949210183888616</v>
      </c>
      <c r="GP32" s="39">
        <f t="shared" si="191"/>
        <v>-3.3842064625688613</v>
      </c>
      <c r="GQ32" s="39">
        <f t="shared" si="192"/>
        <v>-3.3956372709293925</v>
      </c>
      <c r="GR32" s="39">
        <f t="shared" si="193"/>
        <v>-3.4416389129576581</v>
      </c>
      <c r="GS32" s="39">
        <f t="shared" si="194"/>
        <v>-3.5190809280370021</v>
      </c>
      <c r="GT32" s="39">
        <f t="shared" si="195"/>
        <v>-3.6378162967840839</v>
      </c>
      <c r="GU32" s="39">
        <f t="shared" si="196"/>
        <v>-3.812849503352215</v>
      </c>
      <c r="GV32" s="39">
        <f t="shared" si="197"/>
        <v>-3.9200388572193621</v>
      </c>
      <c r="GW32" s="39">
        <f t="shared" si="198"/>
        <v>-9.6432746655328714E-16</v>
      </c>
      <c r="GX32" s="39">
        <f t="shared" si="199"/>
        <v>-3.9280012733460423</v>
      </c>
      <c r="GY32" s="39">
        <f t="shared" si="200"/>
        <v>-3.870375892826047</v>
      </c>
      <c r="GZ32" s="39">
        <f t="shared" si="201"/>
        <v>-3.6665204780627474</v>
      </c>
      <c r="HA32" s="39">
        <f t="shared" si="143"/>
        <v>-3.5248647392552761</v>
      </c>
      <c r="HB32" s="39">
        <f t="shared" si="144"/>
        <v>-3.4209464337969879</v>
      </c>
      <c r="HC32" s="39">
        <f t="shared" si="145"/>
        <v>-3.356145029392712</v>
      </c>
      <c r="HD32" s="39">
        <f t="shared" si="146"/>
        <v>-3.3122708109868455</v>
      </c>
      <c r="HE32" s="39">
        <f t="shared" si="147"/>
        <v>-3.2890119394317736</v>
      </c>
      <c r="HF32" s="39">
        <f t="shared" si="148"/>
        <v>-3.2704218473792364</v>
      </c>
      <c r="HG32" s="39">
        <f t="shared" si="149"/>
        <v>-3.2473866958069393</v>
      </c>
      <c r="HH32" s="39">
        <f t="shared" si="150"/>
        <v>-3.2682051736536404</v>
      </c>
      <c r="HI32" s="39">
        <f t="shared" si="151"/>
        <v>-3.2364977691211831</v>
      </c>
    </row>
    <row r="33" spans="1:217" s="39" customFormat="1">
      <c r="A33" s="20"/>
      <c r="B33" s="184"/>
      <c r="C33" s="40">
        <v>8.75</v>
      </c>
      <c r="D33" s="41">
        <v>4.6753395238095239</v>
      </c>
      <c r="E33" s="42">
        <v>4.6539999999999999</v>
      </c>
      <c r="F33" s="42">
        <v>4.6950000000000003</v>
      </c>
      <c r="G33" s="42">
        <v>4.6660000000000004</v>
      </c>
      <c r="H33" s="42">
        <v>4.6660000000000004</v>
      </c>
      <c r="I33" s="42">
        <v>4.6539999999999999</v>
      </c>
      <c r="J33" s="42">
        <v>4.67</v>
      </c>
      <c r="K33" s="42">
        <v>4.7130000000000001</v>
      </c>
      <c r="L33" s="42">
        <v>4.798</v>
      </c>
      <c r="M33" s="42">
        <v>4.9290000000000003</v>
      </c>
      <c r="N33" s="42">
        <v>5.109</v>
      </c>
      <c r="O33" s="43">
        <v>5.22</v>
      </c>
      <c r="P33" s="20"/>
      <c r="Q33" s="41">
        <v>5.2270000000000003</v>
      </c>
      <c r="R33" s="42">
        <v>5.173</v>
      </c>
      <c r="S33" s="42">
        <v>4.9660000000000002</v>
      </c>
      <c r="T33" s="42">
        <v>4.8120000000000003</v>
      </c>
      <c r="U33" s="42">
        <v>4.6970000000000001</v>
      </c>
      <c r="V33" s="42">
        <v>4.6280000000000001</v>
      </c>
      <c r="W33" s="42">
        <v>4.569</v>
      </c>
      <c r="X33" s="42">
        <v>4.5330000000000004</v>
      </c>
      <c r="Y33" s="42">
        <v>4.5069999999999997</v>
      </c>
      <c r="Z33" s="42">
        <v>4.4770000000000003</v>
      </c>
      <c r="AA33" s="42">
        <v>4.5019999999999998</v>
      </c>
      <c r="AB33" s="43">
        <v>4.4554614285714287</v>
      </c>
      <c r="AD33" s="20"/>
      <c r="AE33" s="184"/>
      <c r="AF33" s="40">
        <v>8.75</v>
      </c>
      <c r="AG33" s="41">
        <v>6.318190476190462E-2</v>
      </c>
      <c r="AH33" s="42">
        <v>1.787E-2</v>
      </c>
      <c r="AI33" s="42">
        <v>2.2919999999999999E-2</v>
      </c>
      <c r="AJ33" s="42">
        <v>3.73E-2</v>
      </c>
      <c r="AK33" s="42">
        <v>4.5909999999999999E-2</v>
      </c>
      <c r="AL33" s="42">
        <v>5.8590000000000003E-2</v>
      </c>
      <c r="AM33" s="42">
        <v>9.9169999999999994E-2</v>
      </c>
      <c r="AN33" s="42">
        <v>0.16270000000000001</v>
      </c>
      <c r="AO33" s="42">
        <v>0.22819999999999999</v>
      </c>
      <c r="AP33" s="42">
        <v>0.32200000000000001</v>
      </c>
      <c r="AQ33" s="42">
        <v>0.42430000000000001</v>
      </c>
      <c r="AR33" s="43">
        <v>0.46689999999999998</v>
      </c>
      <c r="AS33" s="20"/>
      <c r="AT33" s="41">
        <v>0.4703</v>
      </c>
      <c r="AU33" s="42">
        <v>0.44059999999999999</v>
      </c>
      <c r="AV33" s="42">
        <v>0.33529999999999999</v>
      </c>
      <c r="AW33" s="42">
        <v>0.22919999999999999</v>
      </c>
      <c r="AX33" s="42">
        <v>0.13869999999999999</v>
      </c>
      <c r="AY33" s="42">
        <v>6.8589999999999998E-2</v>
      </c>
      <c r="AZ33" s="42">
        <v>2.0650000000000002E-2</v>
      </c>
      <c r="BA33" s="42">
        <v>-1.186E-3</v>
      </c>
      <c r="BB33" s="42">
        <v>-8.8789999999999997E-3</v>
      </c>
      <c r="BC33" s="42">
        <v>-1.3050000000000001E-2</v>
      </c>
      <c r="BD33" s="42">
        <v>-4.7410000000000004E-3</v>
      </c>
      <c r="BE33" s="43">
        <v>3.7154014285713365E-3</v>
      </c>
      <c r="BH33" s="118" t="str">
        <f t="shared" si="62"/>
        <v>4.67533952380952+0.0631819047619046i</v>
      </c>
      <c r="BI33" s="118" t="str">
        <f t="shared" si="63"/>
        <v>4.654+0.01787i</v>
      </c>
      <c r="BJ33" s="118" t="str">
        <f t="shared" si="36"/>
        <v>4.695+0.02292i</v>
      </c>
      <c r="BK33" s="118" t="str">
        <f t="shared" si="36"/>
        <v>4.666+0.0373i</v>
      </c>
      <c r="BL33" s="118" t="str">
        <f t="shared" si="36"/>
        <v>4.666+0.04591i</v>
      </c>
      <c r="BM33" s="118" t="str">
        <f t="shared" si="37"/>
        <v>4.654+0.05859i</v>
      </c>
      <c r="BN33" s="118" t="str">
        <f t="shared" si="37"/>
        <v>4.67+0.09917i</v>
      </c>
      <c r="BO33" s="118" t="str">
        <f t="shared" si="38"/>
        <v>4.713+0.1627i</v>
      </c>
      <c r="BP33" s="118" t="str">
        <f t="shared" si="39"/>
        <v>4.798+0.2282i</v>
      </c>
      <c r="BQ33" s="118" t="str">
        <f t="shared" si="40"/>
        <v>4.929+0.322i</v>
      </c>
      <c r="BR33" s="118" t="str">
        <f t="shared" si="41"/>
        <v>5.109+0.4243i</v>
      </c>
      <c r="BS33" s="118" t="str">
        <f t="shared" si="41"/>
        <v>5.22+0.4669i</v>
      </c>
      <c r="BT33" s="118" t="str">
        <f t="shared" si="42"/>
        <v>0</v>
      </c>
      <c r="BU33" s="118" t="str">
        <f t="shared" si="64"/>
        <v>5.227+0.4703i</v>
      </c>
      <c r="BV33" s="118" t="str">
        <f t="shared" si="65"/>
        <v>5.173+0.4406i</v>
      </c>
      <c r="BW33" s="118" t="str">
        <f t="shared" si="66"/>
        <v>4.966+0.3353i</v>
      </c>
      <c r="BX33" s="118" t="str">
        <f t="shared" si="67"/>
        <v>4.812+0.2292i</v>
      </c>
      <c r="BY33" s="118" t="str">
        <f t="shared" si="68"/>
        <v>4.697+0.1387i</v>
      </c>
      <c r="BZ33" s="118" t="str">
        <f t="shared" si="69"/>
        <v>4.628+0.06859i</v>
      </c>
      <c r="CA33" s="118" t="str">
        <f t="shared" si="70"/>
        <v>4.569+0.02065i</v>
      </c>
      <c r="CB33" s="118" t="str">
        <f t="shared" si="71"/>
        <v>4.533-0.001186i</v>
      </c>
      <c r="CC33" s="118" t="str">
        <f t="shared" si="72"/>
        <v>4.507-0.008879i</v>
      </c>
      <c r="CD33" s="118" t="str">
        <f t="shared" si="73"/>
        <v>4.477-0.01305i</v>
      </c>
      <c r="CE33" s="118" t="str">
        <f t="shared" si="74"/>
        <v>4.502-0.004741i</v>
      </c>
      <c r="CF33" s="118" t="str">
        <f t="shared" si="75"/>
        <v>4.45546142857143+0.00371540142857134i</v>
      </c>
      <c r="CG33" s="118" t="str">
        <f t="shared" si="76"/>
        <v>0</v>
      </c>
      <c r="CH33" s="39">
        <f t="shared" si="77"/>
        <v>8750000000</v>
      </c>
      <c r="CI33" s="121">
        <f t="shared" si="78"/>
        <v>2.0546851620586937</v>
      </c>
      <c r="CJ33" s="121" t="str">
        <f t="shared" si="79"/>
        <v>9.60635074715798+0.129818922224891i</v>
      </c>
      <c r="CK33" s="121" t="str">
        <f t="shared" si="202"/>
        <v>9.56250474422116+0.0367172238459889i</v>
      </c>
      <c r="CL33" s="121" t="str">
        <f t="shared" si="203"/>
        <v>9.64674683586557+0.0470933839143853i</v>
      </c>
      <c r="CM33" s="121" t="str">
        <f t="shared" si="152"/>
        <v>9.58716096616586+0.0766397565447893i</v>
      </c>
      <c r="CN33" s="121" t="str">
        <f t="shared" si="153"/>
        <v>9.58716096616586+0.0943305957901146i</v>
      </c>
      <c r="CO33" s="121" t="str">
        <f t="shared" si="154"/>
        <v>9.56250474422116+0.120384003645019i</v>
      </c>
      <c r="CP33" s="121" t="str">
        <f t="shared" si="155"/>
        <v>9.5953797068141+0.203763127521361i</v>
      </c>
      <c r="CQ33" s="121" t="str">
        <f t="shared" si="156"/>
        <v>9.68373116878262+0.334297275866949i</v>
      </c>
      <c r="CR33" s="121" t="str">
        <f t="shared" si="157"/>
        <v>9.85837940755761+0.468879153981794i</v>
      </c>
      <c r="CS33" s="121" t="str">
        <f t="shared" si="158"/>
        <v>10.1275431637873+0.661608622182899i</v>
      </c>
      <c r="CT33" s="121" t="str">
        <f t="shared" si="159"/>
        <v>10.4973864929579+0.871802914261504i</v>
      </c>
      <c r="CU33" s="121" t="str">
        <f t="shared" si="160"/>
        <v>10.7254565459464+0.959332502165204i</v>
      </c>
      <c r="CV33" s="121" t="str">
        <f t="shared" si="161"/>
        <v>0</v>
      </c>
      <c r="CW33" s="121" t="str">
        <f t="shared" si="162"/>
        <v>10.7398393420808+0.966318431716204i</v>
      </c>
      <c r="CX33" s="121" t="str">
        <f t="shared" si="163"/>
        <v>10.6288863433296+0.90529428240306i</v>
      </c>
      <c r="CY33" s="121" t="str">
        <f t="shared" si="164"/>
        <v>10.2035665147835+0.68893593483828i</v>
      </c>
      <c r="CZ33" s="121" t="str">
        <f t="shared" si="165"/>
        <v>9.88714499982643+0.470933839143853i</v>
      </c>
      <c r="DA33" s="121" t="str">
        <f t="shared" si="166"/>
        <v>9.65085620618968+0.284984831977541i</v>
      </c>
      <c r="DB33" s="121" t="str">
        <f t="shared" si="167"/>
        <v>9.50908293000763+0.140930855265606i</v>
      </c>
      <c r="DC33" s="121" t="str">
        <f t="shared" si="168"/>
        <v>9.38785650544617+0.042429248596512i</v>
      </c>
      <c r="DD33" s="121" t="str">
        <f t="shared" si="169"/>
        <v>9.31388783961206-0.00243685660220161i</v>
      </c>
      <c r="DE33" s="121" t="str">
        <f t="shared" si="170"/>
        <v>9.26046602539853-0.0182435495539191i</v>
      </c>
      <c r="DF33" s="121" t="str">
        <f t="shared" si="171"/>
        <v>9.19882547053677-0.026813641364866i</v>
      </c>
      <c r="DG33" s="121" t="str">
        <f t="shared" si="80"/>
        <v>9.25019259958824-0.00974126235332027i</v>
      </c>
      <c r="DH33" s="121" t="str">
        <f t="shared" si="81"/>
        <v>9.15457048741055+0.00763398018637721i</v>
      </c>
      <c r="DI33" s="121"/>
      <c r="DK33" s="39">
        <f t="shared" si="82"/>
        <v>9.6063507471579808</v>
      </c>
      <c r="DL33" s="39">
        <f t="shared" si="86"/>
        <v>9.5625047442211599</v>
      </c>
      <c r="DM33" s="39">
        <f t="shared" si="87"/>
        <v>9.6467468358655708</v>
      </c>
      <c r="DN33" s="39">
        <f t="shared" si="88"/>
        <v>9.5871609661658592</v>
      </c>
      <c r="DO33" s="39">
        <f t="shared" si="89"/>
        <v>9.5871609661658592</v>
      </c>
      <c r="DP33" s="39">
        <f t="shared" si="90"/>
        <v>9.5625047442211599</v>
      </c>
      <c r="DQ33" s="39">
        <f t="shared" si="91"/>
        <v>9.5953797068141</v>
      </c>
      <c r="DR33" s="39">
        <f t="shared" si="92"/>
        <v>9.6837311687826197</v>
      </c>
      <c r="DS33" s="39">
        <f t="shared" si="93"/>
        <v>9.8583794075576101</v>
      </c>
      <c r="DT33" s="39">
        <f t="shared" si="94"/>
        <v>10.127543163787299</v>
      </c>
      <c r="DU33" s="39">
        <f t="shared" si="95"/>
        <v>10.497386492957901</v>
      </c>
      <c r="DV33" s="39">
        <f t="shared" si="96"/>
        <v>10.7254565459464</v>
      </c>
      <c r="DW33" s="39">
        <f t="shared" si="97"/>
        <v>0</v>
      </c>
      <c r="DX33" s="39">
        <f t="shared" si="98"/>
        <v>10.739839342080799</v>
      </c>
      <c r="DY33" s="39">
        <f t="shared" si="99"/>
        <v>10.628886343329601</v>
      </c>
      <c r="DZ33" s="39">
        <f t="shared" si="100"/>
        <v>10.2035665147835</v>
      </c>
      <c r="EA33" s="39">
        <f t="shared" si="101"/>
        <v>9.8871449998264307</v>
      </c>
      <c r="EB33" s="39">
        <f t="shared" si="102"/>
        <v>9.6508562061896797</v>
      </c>
      <c r="EC33" s="39">
        <f t="shared" si="103"/>
        <v>9.5090829300076294</v>
      </c>
      <c r="ED33" s="39">
        <f t="shared" si="104"/>
        <v>9.3878565054461696</v>
      </c>
      <c r="EE33" s="39">
        <f t="shared" si="105"/>
        <v>9.3138878396120592</v>
      </c>
      <c r="EF33" s="39">
        <f t="shared" si="106"/>
        <v>9.2604660253985305</v>
      </c>
      <c r="EG33" s="39">
        <f t="shared" si="107"/>
        <v>9.1988254705367698</v>
      </c>
      <c r="EH33" s="39">
        <f t="shared" si="108"/>
        <v>9.2501925995882406</v>
      </c>
      <c r="EI33" s="39">
        <f t="shared" si="109"/>
        <v>9.1545704874105507</v>
      </c>
      <c r="EK33" s="39">
        <f t="shared" si="85"/>
        <v>0.129818922224891</v>
      </c>
      <c r="EL33" s="39">
        <f t="shared" si="117"/>
        <v>3.6717223845988897E-2</v>
      </c>
      <c r="EM33" s="39">
        <f t="shared" si="118"/>
        <v>4.7093383914385299E-2</v>
      </c>
      <c r="EN33" s="39">
        <f t="shared" si="119"/>
        <v>7.66397565447893E-2</v>
      </c>
      <c r="EO33" s="39">
        <f t="shared" si="120"/>
        <v>9.4330595790114602E-2</v>
      </c>
      <c r="EP33" s="39">
        <f t="shared" si="121"/>
        <v>0.120384003645019</v>
      </c>
      <c r="EQ33" s="39">
        <f t="shared" si="122"/>
        <v>0.203763127521361</v>
      </c>
      <c r="ER33" s="39">
        <f t="shared" si="123"/>
        <v>0.33429727586694902</v>
      </c>
      <c r="ES33" s="39">
        <f t="shared" si="124"/>
        <v>0.46887915398179397</v>
      </c>
      <c r="ET33" s="39">
        <f t="shared" si="125"/>
        <v>0.66160862218289895</v>
      </c>
      <c r="EU33" s="39">
        <f t="shared" si="126"/>
        <v>0.87180291426150403</v>
      </c>
      <c r="EV33" s="39">
        <f t="shared" si="127"/>
        <v>0.95933250216520405</v>
      </c>
      <c r="EW33" s="39">
        <f t="shared" si="128"/>
        <v>0</v>
      </c>
      <c r="EX33" s="39">
        <f t="shared" si="129"/>
        <v>0.96631843171620402</v>
      </c>
      <c r="EY33" s="39">
        <f t="shared" si="130"/>
        <v>0.90529428240305998</v>
      </c>
      <c r="EZ33" s="39">
        <f t="shared" si="131"/>
        <v>0.68893593483827997</v>
      </c>
      <c r="FA33" s="39">
        <f t="shared" si="132"/>
        <v>0.47093383914385301</v>
      </c>
      <c r="FB33" s="39">
        <f t="shared" si="133"/>
        <v>0.28498483197754099</v>
      </c>
      <c r="FC33" s="39">
        <f t="shared" si="110"/>
        <v>0.140930855265606</v>
      </c>
      <c r="FD33" s="39">
        <f t="shared" si="111"/>
        <v>4.2429248596512002E-2</v>
      </c>
      <c r="FE33" s="39">
        <f t="shared" si="112"/>
        <v>-2.43685660220161E-3</v>
      </c>
      <c r="FF33" s="39">
        <f t="shared" si="113"/>
        <v>-1.8243549553919099E-2</v>
      </c>
      <c r="FG33" s="39">
        <f t="shared" si="114"/>
        <v>-2.6813641364866001E-2</v>
      </c>
      <c r="FH33" s="39">
        <f t="shared" si="115"/>
        <v>-9.7412623533202694E-3</v>
      </c>
      <c r="FI33" s="39">
        <f t="shared" si="116"/>
        <v>7.63398018637721E-3</v>
      </c>
      <c r="FK33" s="39">
        <f t="shared" si="83"/>
        <v>0.67748553171804005</v>
      </c>
      <c r="FL33" s="39">
        <f t="shared" si="172"/>
        <v>0.67889348921273385</v>
      </c>
      <c r="FM33" s="39">
        <f t="shared" si="173"/>
        <v>0.67651267543442017</v>
      </c>
      <c r="FN33" s="39">
        <f t="shared" si="174"/>
        <v>0.67814824271223439</v>
      </c>
      <c r="FO33" s="39">
        <f t="shared" si="175"/>
        <v>0.67811445336417586</v>
      </c>
      <c r="FP33" s="39">
        <f t="shared" si="176"/>
        <v>0.6787464365424819</v>
      </c>
      <c r="FQ33" s="39">
        <f t="shared" si="177"/>
        <v>0.67751903070410169</v>
      </c>
      <c r="FR33" s="39">
        <f t="shared" si="178"/>
        <v>0.67425917220320297</v>
      </c>
      <c r="FS33" s="39">
        <f t="shared" si="179"/>
        <v>0.66820145763661798</v>
      </c>
      <c r="FT33" s="39">
        <f t="shared" si="180"/>
        <v>0.65842926327970752</v>
      </c>
      <c r="FU33" s="39">
        <f t="shared" si="181"/>
        <v>0.64501946160375334</v>
      </c>
      <c r="FV33" s="39">
        <f t="shared" si="182"/>
        <v>0.63729035664391842</v>
      </c>
      <c r="FW33" s="39">
        <f t="shared" si="183"/>
        <v>0.99999999999999989</v>
      </c>
      <c r="FX33" s="39">
        <f t="shared" si="184"/>
        <v>0.63677236566244277</v>
      </c>
      <c r="FY33" s="39">
        <f t="shared" si="185"/>
        <v>0.64088718567070346</v>
      </c>
      <c r="FZ33" s="39">
        <f t="shared" si="186"/>
        <v>0.65595875942189397</v>
      </c>
      <c r="GA33" s="39">
        <f t="shared" si="134"/>
        <v>0.66738209374765456</v>
      </c>
      <c r="GB33" s="39">
        <f t="shared" si="135"/>
        <v>0.67551900463676451</v>
      </c>
      <c r="GC33" s="39">
        <f t="shared" si="136"/>
        <v>0.68019284923792767</v>
      </c>
      <c r="GD33" s="39">
        <f t="shared" si="137"/>
        <v>0.68382556632157643</v>
      </c>
      <c r="GE33" s="39">
        <f t="shared" si="138"/>
        <v>0.68594573112541479</v>
      </c>
      <c r="GF33" s="39">
        <f t="shared" si="139"/>
        <v>0.68746184405680899</v>
      </c>
      <c r="GG33" s="39">
        <f t="shared" si="140"/>
        <v>0.68921448171236477</v>
      </c>
      <c r="GH33" s="39">
        <f t="shared" si="141"/>
        <v>0.6877571449824893</v>
      </c>
      <c r="GI33" s="39">
        <f t="shared" si="142"/>
        <v>0.69048578409987116</v>
      </c>
      <c r="GJ33" s="39">
        <f t="shared" si="84"/>
        <v>8.75</v>
      </c>
      <c r="GK33" s="39">
        <f t="shared" si="60"/>
        <v>-3.3819995016796072</v>
      </c>
      <c r="GL33" s="39">
        <f t="shared" si="187"/>
        <v>-3.3639671263366382</v>
      </c>
      <c r="GM33" s="39">
        <f t="shared" si="188"/>
        <v>-3.3944812372132471</v>
      </c>
      <c r="GN33" s="39">
        <f t="shared" si="189"/>
        <v>-3.3735071859456363</v>
      </c>
      <c r="GO33" s="39">
        <f t="shared" si="190"/>
        <v>-3.3739399790160176</v>
      </c>
      <c r="GP33" s="39">
        <f t="shared" si="191"/>
        <v>-3.3658487493584062</v>
      </c>
      <c r="GQ33" s="39">
        <f t="shared" si="192"/>
        <v>-3.3815700293308826</v>
      </c>
      <c r="GR33" s="39">
        <f t="shared" si="193"/>
        <v>-3.4234627392472534</v>
      </c>
      <c r="GS33" s="39">
        <f t="shared" si="194"/>
        <v>-3.5018516262519932</v>
      </c>
      <c r="GT33" s="39">
        <f t="shared" si="195"/>
        <v>-3.6298175110044935</v>
      </c>
      <c r="GU33" s="39">
        <f t="shared" si="196"/>
        <v>-3.8085436316478418</v>
      </c>
      <c r="GV33" s="39">
        <f t="shared" si="197"/>
        <v>-3.9132530626330149</v>
      </c>
      <c r="GW33" s="39">
        <f t="shared" si="198"/>
        <v>-9.6432746655328714E-16</v>
      </c>
      <c r="GX33" s="39">
        <f t="shared" si="199"/>
        <v>-3.9203158432445795</v>
      </c>
      <c r="GY33" s="39">
        <f t="shared" si="200"/>
        <v>-3.8643682380998938</v>
      </c>
      <c r="GZ33" s="39">
        <f t="shared" si="201"/>
        <v>-3.6624692831732157</v>
      </c>
      <c r="HA33" s="39">
        <f t="shared" si="143"/>
        <v>-3.5125089980029882</v>
      </c>
      <c r="HB33" s="39">
        <f t="shared" si="144"/>
        <v>-3.4072485659174627</v>
      </c>
      <c r="HC33" s="39">
        <f t="shared" si="145"/>
        <v>-3.3473587609984055</v>
      </c>
      <c r="HD33" s="39">
        <f t="shared" si="146"/>
        <v>-3.3010933236454667</v>
      </c>
      <c r="HE33" s="39">
        <f t="shared" si="147"/>
        <v>-3.2742048463626174</v>
      </c>
      <c r="HF33" s="39">
        <f t="shared" si="148"/>
        <v>-3.2550280263303115</v>
      </c>
      <c r="HG33" s="39">
        <f t="shared" si="149"/>
        <v>-3.2329121154351252</v>
      </c>
      <c r="HH33" s="39">
        <f t="shared" si="150"/>
        <v>-3.2512977821868798</v>
      </c>
      <c r="HI33" s="39">
        <f t="shared" si="151"/>
        <v>-3.2169051672112881</v>
      </c>
    </row>
    <row r="34" spans="1:217" s="39" customFormat="1">
      <c r="A34" s="20"/>
      <c r="B34" s="184"/>
      <c r="C34" s="40">
        <v>8.8000000000000007</v>
      </c>
      <c r="D34" s="41">
        <v>4.6752085714285716</v>
      </c>
      <c r="E34" s="42">
        <v>4.6459999999999999</v>
      </c>
      <c r="F34" s="42">
        <v>4.6909999999999998</v>
      </c>
      <c r="G34" s="42">
        <v>4.6589999999999998</v>
      </c>
      <c r="H34" s="42">
        <v>4.6609999999999996</v>
      </c>
      <c r="I34" s="42">
        <v>4.6459999999999999</v>
      </c>
      <c r="J34" s="42">
        <v>4.6630000000000003</v>
      </c>
      <c r="K34" s="42">
        <v>4.7110000000000003</v>
      </c>
      <c r="L34" s="42">
        <v>4.798</v>
      </c>
      <c r="M34" s="42">
        <v>4.9249999999999998</v>
      </c>
      <c r="N34" s="42">
        <v>5.1020000000000003</v>
      </c>
      <c r="O34" s="43">
        <v>5.2160000000000002</v>
      </c>
      <c r="P34" s="20"/>
      <c r="Q34" s="41">
        <v>5.2249999999999996</v>
      </c>
      <c r="R34" s="42">
        <v>5.1669999999999998</v>
      </c>
      <c r="S34" s="42">
        <v>4.9619999999999997</v>
      </c>
      <c r="T34" s="42">
        <v>4.8099999999999996</v>
      </c>
      <c r="U34" s="42">
        <v>4.6970000000000001</v>
      </c>
      <c r="V34" s="42">
        <v>4.62</v>
      </c>
      <c r="W34" s="42">
        <v>4.5650000000000004</v>
      </c>
      <c r="X34" s="42">
        <v>4.5330000000000004</v>
      </c>
      <c r="Y34" s="42">
        <v>4.5039999999999996</v>
      </c>
      <c r="Z34" s="42">
        <v>4.4740000000000002</v>
      </c>
      <c r="AA34" s="42">
        <v>4.4989999999999997</v>
      </c>
      <c r="AB34" s="43">
        <v>4.4546285714285716</v>
      </c>
      <c r="AD34" s="20"/>
      <c r="AE34" s="184"/>
      <c r="AF34" s="40">
        <v>8.8000000000000007</v>
      </c>
      <c r="AG34" s="41">
        <v>6.2392857142857444E-2</v>
      </c>
      <c r="AH34" s="42">
        <v>2.6100000000000002E-2</v>
      </c>
      <c r="AI34" s="42">
        <v>2.9610000000000001E-2</v>
      </c>
      <c r="AJ34" s="42">
        <v>3.9170000000000003E-2</v>
      </c>
      <c r="AK34" s="42">
        <v>4.8439999999999997E-2</v>
      </c>
      <c r="AL34" s="42">
        <v>6.0139999999999999E-2</v>
      </c>
      <c r="AM34" s="42">
        <v>0.1019</v>
      </c>
      <c r="AN34" s="42">
        <v>0.16109999999999999</v>
      </c>
      <c r="AO34" s="42">
        <v>0.2293</v>
      </c>
      <c r="AP34" s="42">
        <v>0.32179999999999997</v>
      </c>
      <c r="AQ34" s="42">
        <v>0.41980000000000001</v>
      </c>
      <c r="AR34" s="43">
        <v>0.46289999999999998</v>
      </c>
      <c r="AS34" s="20"/>
      <c r="AT34" s="41">
        <v>0.46610000000000001</v>
      </c>
      <c r="AU34" s="42">
        <v>0.43640000000000001</v>
      </c>
      <c r="AV34" s="42">
        <v>0.33739999999999998</v>
      </c>
      <c r="AW34" s="42">
        <v>0.23080000000000001</v>
      </c>
      <c r="AX34" s="42">
        <v>0.13850000000000001</v>
      </c>
      <c r="AY34" s="42">
        <v>7.3749999999999996E-2</v>
      </c>
      <c r="AZ34" s="42">
        <v>2.6460000000000001E-2</v>
      </c>
      <c r="BA34" s="42">
        <v>5.7019999999999996E-3</v>
      </c>
      <c r="BB34" s="42">
        <v>-2.2829999999999999E-3</v>
      </c>
      <c r="BC34" s="42">
        <v>-2.8860000000000001E-3</v>
      </c>
      <c r="BD34" s="42">
        <v>3.9090000000000001E-3</v>
      </c>
      <c r="BE34" s="43">
        <v>5.6448471428575675E-3</v>
      </c>
      <c r="BH34" s="118" t="str">
        <f t="shared" si="62"/>
        <v>4.67520857142857+0.0623928571428574i</v>
      </c>
      <c r="BI34" s="118" t="str">
        <f t="shared" si="63"/>
        <v>4.646+0.0261i</v>
      </c>
      <c r="BJ34" s="118" t="str">
        <f t="shared" ref="BJ34:BJ97" si="204">COMPLEX(F34,AI34)</f>
        <v>4.691+0.02961i</v>
      </c>
      <c r="BK34" s="118" t="str">
        <f t="shared" ref="BK34:BK97" si="205">COMPLEX(G34,AJ34)</f>
        <v>4.659+0.03917i</v>
      </c>
      <c r="BL34" s="118" t="str">
        <f t="shared" ref="BL34:BL97" si="206">COMPLEX(H34,AK34)</f>
        <v>4.661+0.04844i</v>
      </c>
      <c r="BM34" s="118" t="str">
        <f t="shared" ref="BM34:BM97" si="207">COMPLEX(I34,AL34)</f>
        <v>4.646+0.06014i</v>
      </c>
      <c r="BN34" s="118" t="str">
        <f t="shared" ref="BN34:BN97" si="208">COMPLEX(J34,AM34)</f>
        <v>4.663+0.1019i</v>
      </c>
      <c r="BO34" s="118" t="str">
        <f t="shared" si="38"/>
        <v>4.711+0.1611i</v>
      </c>
      <c r="BP34" s="118" t="str">
        <f t="shared" si="39"/>
        <v>4.798+0.2293i</v>
      </c>
      <c r="BQ34" s="118" t="str">
        <f t="shared" si="40"/>
        <v>4.925+0.3218i</v>
      </c>
      <c r="BR34" s="118" t="str">
        <f t="shared" ref="BR34:BR97" si="209">COMPLEX(N34,AQ34)</f>
        <v>5.102+0.4198i</v>
      </c>
      <c r="BS34" s="118" t="str">
        <f t="shared" ref="BS34:BS97" si="210">COMPLEX(O34,AR34)</f>
        <v>5.216+0.4629i</v>
      </c>
      <c r="BT34" s="118" t="str">
        <f t="shared" si="42"/>
        <v>0</v>
      </c>
      <c r="BU34" s="118" t="str">
        <f t="shared" si="64"/>
        <v>5.225+0.4661i</v>
      </c>
      <c r="BV34" s="118" t="str">
        <f t="shared" si="65"/>
        <v>5.167+0.4364i</v>
      </c>
      <c r="BW34" s="118" t="str">
        <f t="shared" si="66"/>
        <v>4.962+0.3374i</v>
      </c>
      <c r="BX34" s="118" t="str">
        <f t="shared" si="67"/>
        <v>4.81+0.2308i</v>
      </c>
      <c r="BY34" s="118" t="str">
        <f t="shared" si="68"/>
        <v>4.697+0.1385i</v>
      </c>
      <c r="BZ34" s="118" t="str">
        <f t="shared" si="69"/>
        <v>4.62+0.07375i</v>
      </c>
      <c r="CA34" s="118" t="str">
        <f t="shared" si="70"/>
        <v>4.565+0.02646i</v>
      </c>
      <c r="CB34" s="118" t="str">
        <f t="shared" si="71"/>
        <v>4.533+0.005702i</v>
      </c>
      <c r="CC34" s="118" t="str">
        <f t="shared" si="72"/>
        <v>4.504-0.002283i</v>
      </c>
      <c r="CD34" s="118" t="str">
        <f t="shared" si="73"/>
        <v>4.474-0.002886i</v>
      </c>
      <c r="CE34" s="118" t="str">
        <f t="shared" si="74"/>
        <v>4.499+0.003909i</v>
      </c>
      <c r="CF34" s="118" t="str">
        <f t="shared" si="75"/>
        <v>4.45462857142857+0.00564484714285757i</v>
      </c>
      <c r="CG34" s="118" t="str">
        <f t="shared" si="76"/>
        <v>0</v>
      </c>
      <c r="CH34" s="39">
        <f t="shared" si="77"/>
        <v>8800000000</v>
      </c>
      <c r="CI34" s="121">
        <f t="shared" si="78"/>
        <v>2.0430108145469967</v>
      </c>
      <c r="CJ34" s="121" t="str">
        <f t="shared" si="79"/>
        <v>9.55150167169138+0.127469281893344i</v>
      </c>
      <c r="CK34" s="121" t="str">
        <f t="shared" si="202"/>
        <v>9.49182824438535+0.0533225822596766i</v>
      </c>
      <c r="CL34" s="121" t="str">
        <f t="shared" si="203"/>
        <v>9.58376373103996+0.0604935502187366i</v>
      </c>
      <c r="CM34" s="121" t="str">
        <f t="shared" si="152"/>
        <v>9.51838738497446+0.0800247336058059i</v>
      </c>
      <c r="CN34" s="121" t="str">
        <f t="shared" si="153"/>
        <v>9.52247340660355+0.0989634438566565i</v>
      </c>
      <c r="CO34" s="121" t="str">
        <f t="shared" si="154"/>
        <v>9.49182824438535+0.122866670386856i</v>
      </c>
      <c r="CP34" s="121" t="str">
        <f t="shared" si="155"/>
        <v>9.52655942823265+0.208182802002339i</v>
      </c>
      <c r="CQ34" s="121" t="str">
        <f t="shared" si="156"/>
        <v>9.6246239473309+0.329129042223521i</v>
      </c>
      <c r="CR34" s="121" t="str">
        <f t="shared" si="157"/>
        <v>9.80236588819649+0.468462379775626i</v>
      </c>
      <c r="CS34" s="121" t="str">
        <f t="shared" si="158"/>
        <v>10.061828261644+0.657440880121223i</v>
      </c>
      <c r="CT34" s="121" t="str">
        <f t="shared" si="159"/>
        <v>10.4234411758188+0.857655939946829i</v>
      </c>
      <c r="CU34" s="121" t="str">
        <f t="shared" si="160"/>
        <v>10.6563444086771+0.945709706053805i</v>
      </c>
      <c r="CV34" s="121" t="str">
        <f t="shared" si="161"/>
        <v>0</v>
      </c>
      <c r="CW34" s="121" t="str">
        <f t="shared" si="162"/>
        <v>10.6747315060081+0.952247340660355i</v>
      </c>
      <c r="CX34" s="121" t="str">
        <f t="shared" si="163"/>
        <v>10.5562368787643+0.891569919468309i</v>
      </c>
      <c r="CY34" s="121" t="str">
        <f t="shared" si="164"/>
        <v>10.1374196617822+0.689311848828157i</v>
      </c>
      <c r="CZ34" s="121" t="str">
        <f t="shared" si="165"/>
        <v>9.82688201797105+0.471526895997447i</v>
      </c>
      <c r="DA34" s="121" t="str">
        <f t="shared" si="166"/>
        <v>9.59602179592724+0.282956997814759i</v>
      </c>
      <c r="DB34" s="121" t="str">
        <f t="shared" si="167"/>
        <v>9.43870996320713+0.150672047572841i</v>
      </c>
      <c r="DC34" s="121" t="str">
        <f t="shared" si="168"/>
        <v>9.32634436840704+0.0540580661529135i</v>
      </c>
      <c r="DD34" s="121" t="str">
        <f t="shared" si="169"/>
        <v>9.26096802234154+0.011649247664547i</v>
      </c>
      <c r="DE34" s="121" t="str">
        <f t="shared" si="170"/>
        <v>9.20172070871967-0.00466419368961079i</v>
      </c>
      <c r="DF34" s="121" t="str">
        <f t="shared" si="171"/>
        <v>9.14043038428326-0.00589612921078263i</v>
      </c>
      <c r="DG34" s="121" t="str">
        <f t="shared" si="80"/>
        <v>9.19150565464694+0.00798612927406421i</v>
      </c>
      <c r="DH34" s="121" t="str">
        <f t="shared" si="81"/>
        <v>9.10085434621861+0.0115324837593227i</v>
      </c>
      <c r="DI34" s="121"/>
      <c r="DK34" s="39">
        <f t="shared" si="82"/>
        <v>9.5515016716913799</v>
      </c>
      <c r="DL34" s="39">
        <f t="shared" si="86"/>
        <v>9.4918282443853492</v>
      </c>
      <c r="DM34" s="39">
        <f t="shared" si="87"/>
        <v>9.5837637310399604</v>
      </c>
      <c r="DN34" s="39">
        <f t="shared" si="88"/>
        <v>9.51838738497446</v>
      </c>
      <c r="DO34" s="39">
        <f t="shared" si="89"/>
        <v>9.5224734066035506</v>
      </c>
      <c r="DP34" s="39">
        <f t="shared" si="90"/>
        <v>9.4918282443853492</v>
      </c>
      <c r="DQ34" s="39">
        <f t="shared" si="91"/>
        <v>9.52655942823265</v>
      </c>
      <c r="DR34" s="39">
        <f t="shared" si="92"/>
        <v>9.6246239473308997</v>
      </c>
      <c r="DS34" s="39">
        <f t="shared" si="93"/>
        <v>9.8023658881964906</v>
      </c>
      <c r="DT34" s="39">
        <f t="shared" si="94"/>
        <v>10.061828261643999</v>
      </c>
      <c r="DU34" s="39">
        <f t="shared" si="95"/>
        <v>10.4234411758188</v>
      </c>
      <c r="DV34" s="39">
        <f t="shared" si="96"/>
        <v>10.6563444086771</v>
      </c>
      <c r="DW34" s="39">
        <f t="shared" si="97"/>
        <v>0</v>
      </c>
      <c r="DX34" s="39">
        <f t="shared" si="98"/>
        <v>10.674731506008101</v>
      </c>
      <c r="DY34" s="39">
        <f t="shared" si="99"/>
        <v>10.556236878764301</v>
      </c>
      <c r="DZ34" s="39">
        <f t="shared" si="100"/>
        <v>10.1374196617822</v>
      </c>
      <c r="EA34" s="39">
        <f t="shared" si="101"/>
        <v>9.8268820179710499</v>
      </c>
      <c r="EB34" s="39">
        <f t="shared" si="102"/>
        <v>9.5960217959272391</v>
      </c>
      <c r="EC34" s="39">
        <f t="shared" si="103"/>
        <v>9.4387099632071294</v>
      </c>
      <c r="ED34" s="39">
        <f t="shared" si="104"/>
        <v>9.3263443684070406</v>
      </c>
      <c r="EE34" s="39">
        <f t="shared" si="105"/>
        <v>9.2609680223415403</v>
      </c>
      <c r="EF34" s="39">
        <f t="shared" si="106"/>
        <v>9.2017207087196695</v>
      </c>
      <c r="EG34" s="39">
        <f t="shared" si="107"/>
        <v>9.1404303842832597</v>
      </c>
      <c r="EH34" s="39">
        <f t="shared" si="108"/>
        <v>9.1915056546469405</v>
      </c>
      <c r="EI34" s="39">
        <f t="shared" si="109"/>
        <v>9.1008543462186093</v>
      </c>
      <c r="EK34" s="39">
        <f t="shared" si="85"/>
        <v>0.127469281893344</v>
      </c>
      <c r="EL34" s="39">
        <f t="shared" si="117"/>
        <v>5.33225822596766E-2</v>
      </c>
      <c r="EM34" s="39">
        <f t="shared" si="118"/>
        <v>6.0493550218736598E-2</v>
      </c>
      <c r="EN34" s="39">
        <f t="shared" si="119"/>
        <v>8.0024733605805906E-2</v>
      </c>
      <c r="EO34" s="39">
        <f t="shared" si="120"/>
        <v>9.8963443856656494E-2</v>
      </c>
      <c r="EP34" s="39">
        <f t="shared" si="121"/>
        <v>0.122866670386856</v>
      </c>
      <c r="EQ34" s="39">
        <f t="shared" si="122"/>
        <v>0.20818280200233899</v>
      </c>
      <c r="ER34" s="39">
        <f t="shared" si="123"/>
        <v>0.32912904222352102</v>
      </c>
      <c r="ES34" s="39">
        <f t="shared" si="124"/>
        <v>0.46846237977562599</v>
      </c>
      <c r="ET34" s="39">
        <f t="shared" si="125"/>
        <v>0.65744088012122304</v>
      </c>
      <c r="EU34" s="39">
        <f t="shared" si="126"/>
        <v>0.85765593994682898</v>
      </c>
      <c r="EV34" s="39">
        <f t="shared" si="127"/>
        <v>0.945709706053805</v>
      </c>
      <c r="EW34" s="39">
        <f t="shared" si="128"/>
        <v>0</v>
      </c>
      <c r="EX34" s="39">
        <f t="shared" si="129"/>
        <v>0.95224734066035499</v>
      </c>
      <c r="EY34" s="39">
        <f t="shared" si="130"/>
        <v>0.89156991946830899</v>
      </c>
      <c r="EZ34" s="39">
        <f t="shared" si="131"/>
        <v>0.68931184882815699</v>
      </c>
      <c r="FA34" s="39">
        <f t="shared" si="132"/>
        <v>0.47152689599744702</v>
      </c>
      <c r="FB34" s="39">
        <f t="shared" si="133"/>
        <v>0.28295699781475903</v>
      </c>
      <c r="FC34" s="39">
        <f t="shared" si="110"/>
        <v>0.150672047572841</v>
      </c>
      <c r="FD34" s="39">
        <f t="shared" si="111"/>
        <v>5.4058066152913503E-2</v>
      </c>
      <c r="FE34" s="39">
        <f t="shared" si="112"/>
        <v>1.1649247664547E-2</v>
      </c>
      <c r="FF34" s="39">
        <f t="shared" si="113"/>
        <v>-4.66419368961079E-3</v>
      </c>
      <c r="FG34" s="39">
        <f t="shared" si="114"/>
        <v>-5.89612921078263E-3</v>
      </c>
      <c r="FH34" s="39">
        <f t="shared" si="115"/>
        <v>7.9861292740642104E-3</v>
      </c>
      <c r="FI34" s="39">
        <f t="shared" si="116"/>
        <v>1.15324837593227E-2</v>
      </c>
      <c r="FK34" s="39">
        <f t="shared" si="83"/>
        <v>0.67903688019421871</v>
      </c>
      <c r="FL34" s="39">
        <f t="shared" si="172"/>
        <v>0.68087117385380536</v>
      </c>
      <c r="FM34" s="39">
        <f t="shared" si="173"/>
        <v>0.67826865755053434</v>
      </c>
      <c r="FN34" s="39">
        <f t="shared" si="174"/>
        <v>0.6800812031213358</v>
      </c>
      <c r="FO34" s="39">
        <f t="shared" si="175"/>
        <v>0.67992786929372939</v>
      </c>
      <c r="FP34" s="39">
        <f t="shared" si="176"/>
        <v>0.68073351893347556</v>
      </c>
      <c r="FQ34" s="39">
        <f t="shared" si="177"/>
        <v>0.67943670069647566</v>
      </c>
      <c r="FR34" s="39">
        <f t="shared" si="178"/>
        <v>0.67595385127905183</v>
      </c>
      <c r="FS34" s="39">
        <f t="shared" si="179"/>
        <v>0.66976245987237804</v>
      </c>
      <c r="FT34" s="39">
        <f t="shared" si="180"/>
        <v>0.6602893692943117</v>
      </c>
      <c r="FU34" s="39">
        <f t="shared" si="181"/>
        <v>0.64726109232292772</v>
      </c>
      <c r="FV34" s="39">
        <f t="shared" si="182"/>
        <v>0.6393917996025954</v>
      </c>
      <c r="FW34" s="39">
        <f t="shared" si="183"/>
        <v>0.99999999999999989</v>
      </c>
      <c r="FX34" s="39">
        <f t="shared" si="184"/>
        <v>0.638776122938293</v>
      </c>
      <c r="FY34" s="39">
        <f t="shared" si="185"/>
        <v>0.6430824619360932</v>
      </c>
      <c r="FZ34" s="39">
        <f t="shared" si="186"/>
        <v>0.65776025390398385</v>
      </c>
      <c r="GA34" s="39">
        <f t="shared" si="134"/>
        <v>0.6690492462162112</v>
      </c>
      <c r="GB34" s="39">
        <f t="shared" si="135"/>
        <v>0.67707135959261366</v>
      </c>
      <c r="GC34" s="39">
        <f t="shared" si="136"/>
        <v>0.68214945627043611</v>
      </c>
      <c r="GD34" s="39">
        <f t="shared" si="137"/>
        <v>0.68555864342306916</v>
      </c>
      <c r="GE34" s="39">
        <f t="shared" si="138"/>
        <v>0.68744979558020414</v>
      </c>
      <c r="GF34" s="39">
        <f t="shared" si="139"/>
        <v>0.68913984386693306</v>
      </c>
      <c r="GG34" s="39">
        <f t="shared" si="140"/>
        <v>0.69089023798590432</v>
      </c>
      <c r="GH34" s="39">
        <f t="shared" si="141"/>
        <v>0.6894308685807391</v>
      </c>
      <c r="GI34" s="39">
        <f t="shared" si="142"/>
        <v>0.69202138775410993</v>
      </c>
      <c r="GJ34" s="39">
        <f t="shared" si="84"/>
        <v>8.8000000000000007</v>
      </c>
      <c r="GK34" s="39">
        <f t="shared" si="60"/>
        <v>-3.3621327491506499</v>
      </c>
      <c r="GL34" s="39">
        <f t="shared" si="187"/>
        <v>-3.3387010444764149</v>
      </c>
      <c r="GM34" s="39">
        <f t="shared" si="188"/>
        <v>-3.3719650199658346</v>
      </c>
      <c r="GN34" s="39">
        <f t="shared" si="189"/>
        <v>-3.3487845705222012</v>
      </c>
      <c r="GO34" s="39">
        <f t="shared" si="190"/>
        <v>-3.350743146736181</v>
      </c>
      <c r="GP34" s="39">
        <f t="shared" si="191"/>
        <v>-3.3404572890847484</v>
      </c>
      <c r="GQ34" s="39">
        <f t="shared" si="192"/>
        <v>-3.357019956518148</v>
      </c>
      <c r="GR34" s="39">
        <f t="shared" si="193"/>
        <v>-3.4016590639778559</v>
      </c>
      <c r="GS34" s="39">
        <f t="shared" si="194"/>
        <v>-3.4815839656385261</v>
      </c>
      <c r="GT34" s="39">
        <f t="shared" si="195"/>
        <v>-3.6053138968534322</v>
      </c>
      <c r="GU34" s="39">
        <f t="shared" si="196"/>
        <v>-3.7784099636830311</v>
      </c>
      <c r="GV34" s="39">
        <f t="shared" si="197"/>
        <v>-3.8846587597908422</v>
      </c>
      <c r="GW34" s="39">
        <f t="shared" si="198"/>
        <v>-9.6432746655328714E-16</v>
      </c>
      <c r="GX34" s="39">
        <f t="shared" si="199"/>
        <v>-3.8930265178579155</v>
      </c>
      <c r="GY34" s="39">
        <f t="shared" si="200"/>
        <v>-3.8346666856028517</v>
      </c>
      <c r="GZ34" s="39">
        <f t="shared" si="201"/>
        <v>-3.6386474584078758</v>
      </c>
      <c r="HA34" s="39">
        <f t="shared" si="143"/>
        <v>-3.4908382852171109</v>
      </c>
      <c r="HB34" s="39">
        <f t="shared" si="144"/>
        <v>-3.3873111331183496</v>
      </c>
      <c r="HC34" s="39">
        <f t="shared" si="145"/>
        <v>-3.3224092540120904</v>
      </c>
      <c r="HD34" s="39">
        <f t="shared" si="146"/>
        <v>-3.2791077853754178</v>
      </c>
      <c r="HE34" s="39">
        <f t="shared" si="147"/>
        <v>-3.2551802568229227</v>
      </c>
      <c r="HF34" s="39">
        <f t="shared" si="148"/>
        <v>-3.2338527967633519</v>
      </c>
      <c r="HG34" s="39">
        <f t="shared" si="149"/>
        <v>-3.2118188737444981</v>
      </c>
      <c r="HH34" s="39">
        <f t="shared" si="150"/>
        <v>-3.2301855077939932</v>
      </c>
      <c r="HI34" s="39">
        <f t="shared" si="151"/>
        <v>-3.1976096588402387</v>
      </c>
    </row>
    <row r="35" spans="1:217" s="39" customFormat="1">
      <c r="A35" s="20"/>
      <c r="B35" s="184"/>
      <c r="C35" s="40">
        <v>8.85</v>
      </c>
      <c r="D35" s="41">
        <v>4.676125714285714</v>
      </c>
      <c r="E35" s="42">
        <v>4.6440000000000001</v>
      </c>
      <c r="F35" s="42">
        <v>4.6870000000000003</v>
      </c>
      <c r="G35" s="42">
        <v>4.6580000000000004</v>
      </c>
      <c r="H35" s="42">
        <v>4.657</v>
      </c>
      <c r="I35" s="42">
        <v>4.6449999999999996</v>
      </c>
      <c r="J35" s="42">
        <v>4.6680000000000001</v>
      </c>
      <c r="K35" s="42">
        <v>4.718</v>
      </c>
      <c r="L35" s="42">
        <v>4.8040000000000003</v>
      </c>
      <c r="M35" s="42">
        <v>4.923</v>
      </c>
      <c r="N35" s="42">
        <v>5.101</v>
      </c>
      <c r="O35" s="43">
        <v>5.2140000000000004</v>
      </c>
      <c r="P35" s="20"/>
      <c r="Q35" s="41">
        <v>5.2220000000000004</v>
      </c>
      <c r="R35" s="42">
        <v>5.1639999999999997</v>
      </c>
      <c r="S35" s="42">
        <v>4.9580000000000002</v>
      </c>
      <c r="T35" s="42">
        <v>4.8109999999999999</v>
      </c>
      <c r="U35" s="42">
        <v>4.6989999999999998</v>
      </c>
      <c r="V35" s="42">
        <v>4.6210000000000004</v>
      </c>
      <c r="W35" s="42">
        <v>4.5650000000000004</v>
      </c>
      <c r="X35" s="42">
        <v>4.5309999999999997</v>
      </c>
      <c r="Y35" s="42">
        <v>4.5010000000000003</v>
      </c>
      <c r="Z35" s="42">
        <v>4.468</v>
      </c>
      <c r="AA35" s="42">
        <v>4.4930000000000003</v>
      </c>
      <c r="AB35" s="43">
        <v>4.4558799999999996</v>
      </c>
      <c r="AD35" s="20"/>
      <c r="AE35" s="184"/>
      <c r="AF35" s="40">
        <v>8.85</v>
      </c>
      <c r="AG35" s="41">
        <v>6.3840476190476322E-2</v>
      </c>
      <c r="AH35" s="42">
        <v>2.188E-2</v>
      </c>
      <c r="AI35" s="42">
        <v>2.4649999999999998E-2</v>
      </c>
      <c r="AJ35" s="42">
        <v>3.662E-2</v>
      </c>
      <c r="AK35" s="42">
        <v>4.7849999999999997E-2</v>
      </c>
      <c r="AL35" s="42">
        <v>5.9060000000000001E-2</v>
      </c>
      <c r="AM35" s="42">
        <v>9.8199999999999996E-2</v>
      </c>
      <c r="AN35" s="42">
        <v>0.1585</v>
      </c>
      <c r="AO35" s="42">
        <v>0.23019999999999999</v>
      </c>
      <c r="AP35" s="42">
        <v>0.32190000000000002</v>
      </c>
      <c r="AQ35" s="42">
        <v>0.42199999999999999</v>
      </c>
      <c r="AR35" s="43">
        <v>0.46870000000000001</v>
      </c>
      <c r="AS35" s="20"/>
      <c r="AT35" s="41">
        <v>0.47149999999999997</v>
      </c>
      <c r="AU35" s="42">
        <v>0.44</v>
      </c>
      <c r="AV35" s="42">
        <v>0.34060000000000001</v>
      </c>
      <c r="AW35" s="42">
        <v>0.23619999999999999</v>
      </c>
      <c r="AX35" s="42">
        <v>0.1414</v>
      </c>
      <c r="AY35" s="42">
        <v>7.5870000000000007E-2</v>
      </c>
      <c r="AZ35" s="42">
        <v>3.2489999999999998E-2</v>
      </c>
      <c r="BA35" s="42">
        <v>1.274E-2</v>
      </c>
      <c r="BB35" s="42">
        <v>3.901E-3</v>
      </c>
      <c r="BC35" s="42">
        <v>7.5520000000000003E-4</v>
      </c>
      <c r="BD35" s="42">
        <v>7.7990000000000004E-3</v>
      </c>
      <c r="BE35" s="43">
        <v>4.413442857142718E-3</v>
      </c>
      <c r="BH35" s="118" t="str">
        <f t="shared" si="62"/>
        <v>4.67612571428571+0.0638404761904763i</v>
      </c>
      <c r="BI35" s="118" t="str">
        <f t="shared" si="63"/>
        <v>4.644+0.02188i</v>
      </c>
      <c r="BJ35" s="118" t="str">
        <f t="shared" si="204"/>
        <v>4.687+0.02465i</v>
      </c>
      <c r="BK35" s="118" t="str">
        <f t="shared" si="205"/>
        <v>4.658+0.03662i</v>
      </c>
      <c r="BL35" s="118" t="str">
        <f t="shared" si="206"/>
        <v>4.657+0.04785i</v>
      </c>
      <c r="BM35" s="118" t="str">
        <f t="shared" si="207"/>
        <v>4.645+0.05906i</v>
      </c>
      <c r="BN35" s="118" t="str">
        <f t="shared" si="208"/>
        <v>4.668+0.0982i</v>
      </c>
      <c r="BO35" s="118" t="str">
        <f t="shared" si="38"/>
        <v>4.718+0.1585i</v>
      </c>
      <c r="BP35" s="118" t="str">
        <f t="shared" si="39"/>
        <v>4.804+0.2302i</v>
      </c>
      <c r="BQ35" s="118" t="str">
        <f t="shared" si="40"/>
        <v>4.923+0.3219i</v>
      </c>
      <c r="BR35" s="118" t="str">
        <f t="shared" si="209"/>
        <v>5.101+0.422i</v>
      </c>
      <c r="BS35" s="118" t="str">
        <f t="shared" si="210"/>
        <v>5.214+0.4687i</v>
      </c>
      <c r="BT35" s="118" t="str">
        <f t="shared" si="42"/>
        <v>0</v>
      </c>
      <c r="BU35" s="118" t="str">
        <f t="shared" si="64"/>
        <v>5.222+0.4715i</v>
      </c>
      <c r="BV35" s="118" t="str">
        <f t="shared" si="65"/>
        <v>5.164+0.44i</v>
      </c>
      <c r="BW35" s="118" t="str">
        <f t="shared" si="66"/>
        <v>4.958+0.3406i</v>
      </c>
      <c r="BX35" s="118" t="str">
        <f t="shared" si="67"/>
        <v>4.811+0.2362i</v>
      </c>
      <c r="BY35" s="118" t="str">
        <f t="shared" si="68"/>
        <v>4.699+0.1414i</v>
      </c>
      <c r="BZ35" s="118" t="str">
        <f t="shared" si="69"/>
        <v>4.621+0.07587i</v>
      </c>
      <c r="CA35" s="118" t="str">
        <f t="shared" si="70"/>
        <v>4.565+0.03249i</v>
      </c>
      <c r="CB35" s="118" t="str">
        <f t="shared" si="71"/>
        <v>4.531+0.01274i</v>
      </c>
      <c r="CC35" s="118" t="str">
        <f t="shared" si="72"/>
        <v>4.501+0.003901i</v>
      </c>
      <c r="CD35" s="118" t="str">
        <f t="shared" si="73"/>
        <v>4.468+0.0007552i</v>
      </c>
      <c r="CE35" s="118" t="str">
        <f t="shared" si="74"/>
        <v>4.493+0.007799i</v>
      </c>
      <c r="CF35" s="118" t="str">
        <f t="shared" si="75"/>
        <v>4.45588+0.00441344285714272i</v>
      </c>
      <c r="CG35" s="118" t="str">
        <f t="shared" si="76"/>
        <v>0</v>
      </c>
      <c r="CH35" s="39">
        <f t="shared" si="77"/>
        <v>8850000000</v>
      </c>
      <c r="CI35" s="121">
        <f t="shared" si="78"/>
        <v>2.0314683805665048</v>
      </c>
      <c r="CJ35" s="121" t="str">
        <f t="shared" si="79"/>
        <v>9.49940153212538+0.129689908781261i</v>
      </c>
      <c r="CK35" s="121" t="str">
        <f t="shared" si="202"/>
        <v>9.43413915935085+0.0444485281667951i</v>
      </c>
      <c r="CL35" s="121" t="str">
        <f t="shared" si="203"/>
        <v>9.52149229971521+0.0500756955809643i</v>
      </c>
      <c r="CM35" s="121" t="str">
        <f t="shared" si="152"/>
        <v>9.46257971667878+0.0743923720963454i</v>
      </c>
      <c r="CN35" s="121" t="str">
        <f t="shared" si="153"/>
        <v>9.46054824829821+0.0972057620101072i</v>
      </c>
      <c r="CO35" s="121" t="str">
        <f t="shared" si="154"/>
        <v>9.43617062773141+0.119978522556258i</v>
      </c>
      <c r="CP35" s="121" t="str">
        <f t="shared" si="155"/>
        <v>9.48289440048445+0.199490194971631i</v>
      </c>
      <c r="CQ35" s="121" t="str">
        <f t="shared" si="156"/>
        <v>9.58446781951277+0.321987738319791i</v>
      </c>
      <c r="CR35" s="121" t="str">
        <f t="shared" si="157"/>
        <v>9.75917410024149+0.467644021206409i</v>
      </c>
      <c r="CS35" s="121" t="str">
        <f t="shared" si="158"/>
        <v>10.0009188375289+0.653929671704358i</v>
      </c>
      <c r="CT35" s="121" t="str">
        <f t="shared" si="159"/>
        <v>10.3625202092697+0.857279656599065i</v>
      </c>
      <c r="CU35" s="121" t="str">
        <f t="shared" si="160"/>
        <v>10.5920761362738+0.952149229971521i</v>
      </c>
      <c r="CV35" s="121" t="str">
        <f t="shared" si="161"/>
        <v>0</v>
      </c>
      <c r="CW35" s="121" t="str">
        <f t="shared" si="162"/>
        <v>10.6083278833183+0.957837341437107i</v>
      </c>
      <c r="CX35" s="121" t="str">
        <f t="shared" si="163"/>
        <v>10.4905027172454+0.893846087449262i</v>
      </c>
      <c r="CY35" s="121" t="str">
        <f t="shared" si="164"/>
        <v>10.0720202308487+0.691918130420952i</v>
      </c>
      <c r="CZ35" s="121" t="str">
        <f t="shared" si="165"/>
        <v>9.77339437890545+0.479832831489808i</v>
      </c>
      <c r="DA35" s="121" t="str">
        <f t="shared" si="166"/>
        <v>9.545869920282+0.287249629012104i</v>
      </c>
      <c r="DB35" s="121" t="str">
        <f t="shared" si="167"/>
        <v>9.38741538659782+0.154127506033581i</v>
      </c>
      <c r="DC35" s="121" t="str">
        <f t="shared" si="168"/>
        <v>9.27365315728609+0.0660024076846057i</v>
      </c>
      <c r="DD35" s="121" t="str">
        <f t="shared" si="169"/>
        <v>9.20458323234683+0.0258809071684173i</v>
      </c>
      <c r="DE35" s="121" t="str">
        <f t="shared" si="170"/>
        <v>9.14363918092984+0.00792475815258994i</v>
      </c>
      <c r="DF35" s="121" t="str">
        <f t="shared" si="171"/>
        <v>9.07660072437114+0.00153416492100382i</v>
      </c>
      <c r="DG35" s="121" t="str">
        <f t="shared" si="80"/>
        <v>9.12738743388531+0.0158434219000382i</v>
      </c>
      <c r="DH35" s="121" t="str">
        <f t="shared" si="81"/>
        <v>9.05197932759868+0.00896576961372253i</v>
      </c>
      <c r="DI35" s="121"/>
      <c r="DK35" s="39">
        <f t="shared" si="82"/>
        <v>9.4994015321253809</v>
      </c>
      <c r="DL35" s="39">
        <f t="shared" si="86"/>
        <v>9.4341391593508508</v>
      </c>
      <c r="DM35" s="39">
        <f t="shared" si="87"/>
        <v>9.5214922997152094</v>
      </c>
      <c r="DN35" s="39">
        <f t="shared" si="88"/>
        <v>9.4625797166787802</v>
      </c>
      <c r="DO35" s="39">
        <f t="shared" si="89"/>
        <v>9.4605482482982097</v>
      </c>
      <c r="DP35" s="39">
        <f t="shared" si="90"/>
        <v>9.4361706277314106</v>
      </c>
      <c r="DQ35" s="39">
        <f t="shared" si="91"/>
        <v>9.4828944004844509</v>
      </c>
      <c r="DR35" s="39">
        <f t="shared" si="92"/>
        <v>9.5844678195127706</v>
      </c>
      <c r="DS35" s="39">
        <f t="shared" si="93"/>
        <v>9.7591741002414896</v>
      </c>
      <c r="DT35" s="39">
        <f t="shared" si="94"/>
        <v>10.0009188375289</v>
      </c>
      <c r="DU35" s="39">
        <f t="shared" si="95"/>
        <v>10.3625202092697</v>
      </c>
      <c r="DV35" s="39">
        <f t="shared" si="96"/>
        <v>10.5920761362738</v>
      </c>
      <c r="DW35" s="39">
        <f t="shared" si="97"/>
        <v>0</v>
      </c>
      <c r="DX35" s="39">
        <f t="shared" si="98"/>
        <v>10.608327883318299</v>
      </c>
      <c r="DY35" s="39">
        <f t="shared" si="99"/>
        <v>10.4905027172454</v>
      </c>
      <c r="DZ35" s="39">
        <f t="shared" si="100"/>
        <v>10.0720202308487</v>
      </c>
      <c r="EA35" s="39">
        <f t="shared" si="101"/>
        <v>9.7733943789054507</v>
      </c>
      <c r="EB35" s="39">
        <f t="shared" si="102"/>
        <v>9.5458699202819997</v>
      </c>
      <c r="EC35" s="39">
        <f t="shared" si="103"/>
        <v>9.3874153865978194</v>
      </c>
      <c r="ED35" s="39">
        <f t="shared" si="104"/>
        <v>9.2736531572860894</v>
      </c>
      <c r="EE35" s="39">
        <f t="shared" si="105"/>
        <v>9.2045832323468293</v>
      </c>
      <c r="EF35" s="39">
        <f t="shared" si="106"/>
        <v>9.1436391809298403</v>
      </c>
      <c r="EG35" s="39">
        <f t="shared" si="107"/>
        <v>9.07660072437114</v>
      </c>
      <c r="EH35" s="39">
        <f t="shared" si="108"/>
        <v>9.1273874338853105</v>
      </c>
      <c r="EI35" s="39">
        <f t="shared" si="109"/>
        <v>9.05197932759868</v>
      </c>
      <c r="EK35" s="39">
        <f t="shared" si="85"/>
        <v>0.12968990878126099</v>
      </c>
      <c r="EL35" s="39">
        <f t="shared" si="117"/>
        <v>4.44485281667951E-2</v>
      </c>
      <c r="EM35" s="39">
        <f t="shared" si="118"/>
        <v>5.0075695580964301E-2</v>
      </c>
      <c r="EN35" s="39">
        <f t="shared" si="119"/>
        <v>7.4392372096345402E-2</v>
      </c>
      <c r="EO35" s="39">
        <f t="shared" si="120"/>
        <v>9.7205762010107194E-2</v>
      </c>
      <c r="EP35" s="39">
        <f t="shared" si="121"/>
        <v>0.119978522556258</v>
      </c>
      <c r="EQ35" s="39">
        <f t="shared" si="122"/>
        <v>0.19949019497163101</v>
      </c>
      <c r="ER35" s="39">
        <f t="shared" si="123"/>
        <v>0.32198773831979099</v>
      </c>
      <c r="ES35" s="39">
        <f t="shared" si="124"/>
        <v>0.46764402120640902</v>
      </c>
      <c r="ET35" s="39">
        <f t="shared" si="125"/>
        <v>0.65392967170435801</v>
      </c>
      <c r="EU35" s="39">
        <f t="shared" si="126"/>
        <v>0.85727965659906502</v>
      </c>
      <c r="EV35" s="39">
        <f t="shared" si="127"/>
        <v>0.95214922997152096</v>
      </c>
      <c r="EW35" s="39">
        <f t="shared" si="128"/>
        <v>0</v>
      </c>
      <c r="EX35" s="39">
        <f t="shared" si="129"/>
        <v>0.95783734143710697</v>
      </c>
      <c r="EY35" s="39">
        <f t="shared" si="130"/>
        <v>0.89384608744926197</v>
      </c>
      <c r="EZ35" s="39">
        <f t="shared" si="131"/>
        <v>0.69191813042095196</v>
      </c>
      <c r="FA35" s="39">
        <f t="shared" si="132"/>
        <v>0.47983283148980799</v>
      </c>
      <c r="FB35" s="39">
        <f t="shared" si="133"/>
        <v>0.28724962901210399</v>
      </c>
      <c r="FC35" s="39">
        <f t="shared" si="110"/>
        <v>0.154127506033581</v>
      </c>
      <c r="FD35" s="39">
        <f t="shared" si="111"/>
        <v>6.6002407684605705E-2</v>
      </c>
      <c r="FE35" s="39">
        <f t="shared" si="112"/>
        <v>2.5880907168417299E-2</v>
      </c>
      <c r="FF35" s="39">
        <f t="shared" si="113"/>
        <v>7.9247581525899394E-3</v>
      </c>
      <c r="FG35" s="39">
        <f t="shared" si="114"/>
        <v>1.5341649210038201E-3</v>
      </c>
      <c r="FH35" s="39">
        <f t="shared" si="115"/>
        <v>1.58434219000382E-2</v>
      </c>
      <c r="FI35" s="39">
        <f t="shared" si="116"/>
        <v>8.9657696137225296E-3</v>
      </c>
      <c r="FK35" s="39">
        <f t="shared" si="83"/>
        <v>0.68050029770833942</v>
      </c>
      <c r="FL35" s="39">
        <f t="shared" si="172"/>
        <v>0.68251239683801057</v>
      </c>
      <c r="FM35" s="39">
        <f t="shared" si="173"/>
        <v>0.68003727503918188</v>
      </c>
      <c r="FN35" s="39">
        <f t="shared" si="174"/>
        <v>0.6816676342501361</v>
      </c>
      <c r="FO35" s="39">
        <f t="shared" si="175"/>
        <v>0.68168101891332111</v>
      </c>
      <c r="FP35" s="39">
        <f t="shared" si="176"/>
        <v>0.6823149028648553</v>
      </c>
      <c r="FQ35" s="39">
        <f t="shared" si="177"/>
        <v>0.68070841891237799</v>
      </c>
      <c r="FR35" s="39">
        <f t="shared" si="178"/>
        <v>0.67713304737963764</v>
      </c>
      <c r="FS35" s="39">
        <f t="shared" si="179"/>
        <v>0.67097325095206961</v>
      </c>
      <c r="FT35" s="39">
        <f t="shared" si="180"/>
        <v>0.66201209460896804</v>
      </c>
      <c r="FU35" s="39">
        <f t="shared" si="181"/>
        <v>0.64891006462481127</v>
      </c>
      <c r="FV35" s="39">
        <f t="shared" si="182"/>
        <v>0.64098017821288011</v>
      </c>
      <c r="FW35" s="39">
        <f t="shared" si="183"/>
        <v>0.99999999999999989</v>
      </c>
      <c r="FX35" s="39">
        <f t="shared" si="184"/>
        <v>0.64043585453068608</v>
      </c>
      <c r="FY35" s="39">
        <f t="shared" si="185"/>
        <v>0.64480262512416575</v>
      </c>
      <c r="FZ35" s="39">
        <f t="shared" si="186"/>
        <v>0.65951223880129606</v>
      </c>
      <c r="GA35" s="39">
        <f t="shared" si="134"/>
        <v>0.6704505155715389</v>
      </c>
      <c r="GB35" s="39">
        <f t="shared" si="135"/>
        <v>0.67845459415524534</v>
      </c>
      <c r="GC35" s="39">
        <f t="shared" si="136"/>
        <v>0.68358991437599215</v>
      </c>
      <c r="GD35" s="39">
        <f t="shared" si="137"/>
        <v>0.68704061904403269</v>
      </c>
      <c r="GE35" s="39">
        <f t="shared" si="138"/>
        <v>0.68905076615694438</v>
      </c>
      <c r="GF35" s="39">
        <f t="shared" si="139"/>
        <v>0.69079817830094803</v>
      </c>
      <c r="GG35" s="39">
        <f t="shared" si="140"/>
        <v>0.69271754251561912</v>
      </c>
      <c r="GH35" s="39">
        <f t="shared" si="141"/>
        <v>0.69126074894424416</v>
      </c>
      <c r="GI35" s="39">
        <f t="shared" si="142"/>
        <v>0.69342241156742424</v>
      </c>
      <c r="GJ35" s="39">
        <f t="shared" si="84"/>
        <v>8.85</v>
      </c>
      <c r="GK35" s="39">
        <f t="shared" si="60"/>
        <v>-3.3434336092699253</v>
      </c>
      <c r="GL35" s="39">
        <f t="shared" si="187"/>
        <v>-3.3177891178482848</v>
      </c>
      <c r="GM35" s="39">
        <f t="shared" si="188"/>
        <v>-3.3493456311648733</v>
      </c>
      <c r="GN35" s="39">
        <f t="shared" si="189"/>
        <v>-3.3285465184542522</v>
      </c>
      <c r="GO35" s="39">
        <f t="shared" si="190"/>
        <v>-3.3283759711668774</v>
      </c>
      <c r="GP35" s="39">
        <f t="shared" si="191"/>
        <v>-3.3203028584033811</v>
      </c>
      <c r="GQ35" s="39">
        <f t="shared" si="192"/>
        <v>-3.3407775613007433</v>
      </c>
      <c r="GR35" s="39">
        <f t="shared" si="193"/>
        <v>-3.3865198001294465</v>
      </c>
      <c r="GS35" s="39">
        <f t="shared" si="194"/>
        <v>-3.4658958617608571</v>
      </c>
      <c r="GT35" s="39">
        <f t="shared" si="195"/>
        <v>-3.5826815231711375</v>
      </c>
      <c r="GU35" s="39">
        <f t="shared" si="196"/>
        <v>-3.7563097972342145</v>
      </c>
      <c r="GV35" s="39">
        <f t="shared" si="197"/>
        <v>-3.8631080094948391</v>
      </c>
      <c r="GW35" s="39">
        <f t="shared" si="198"/>
        <v>-9.6432746655328714E-16</v>
      </c>
      <c r="GX35" s="39">
        <f t="shared" si="199"/>
        <v>-3.870487245581296</v>
      </c>
      <c r="GY35" s="39">
        <f t="shared" si="200"/>
        <v>-3.8114640619433491</v>
      </c>
      <c r="GZ35" s="39">
        <f t="shared" si="201"/>
        <v>-3.615542813738239</v>
      </c>
      <c r="HA35" s="39">
        <f t="shared" si="143"/>
        <v>-3.4726654183593642</v>
      </c>
      <c r="HB35" s="39">
        <f t="shared" si="144"/>
        <v>-3.3695842472676785</v>
      </c>
      <c r="HC35" s="39">
        <f t="shared" si="145"/>
        <v>-3.3040870689138164</v>
      </c>
      <c r="HD35" s="39">
        <f t="shared" si="146"/>
        <v>-3.2603517186284692</v>
      </c>
      <c r="HE35" s="39">
        <f t="shared" si="147"/>
        <v>-3.234975601045464</v>
      </c>
      <c r="HF35" s="39">
        <f t="shared" si="148"/>
        <v>-3.2129763275602836</v>
      </c>
      <c r="HG35" s="39">
        <f t="shared" si="149"/>
        <v>-3.1888762812963245</v>
      </c>
      <c r="HH35" s="39">
        <f t="shared" si="150"/>
        <v>-3.2071620491264161</v>
      </c>
      <c r="HI35" s="39">
        <f t="shared" si="151"/>
        <v>-3.1800425191600361</v>
      </c>
    </row>
    <row r="36" spans="1:217" s="39" customFormat="1">
      <c r="A36" s="20"/>
      <c r="B36" s="184"/>
      <c r="C36" s="40">
        <v>8.9</v>
      </c>
      <c r="D36" s="41">
        <v>4.6755100000000001</v>
      </c>
      <c r="E36" s="42">
        <v>4.6520000000000001</v>
      </c>
      <c r="F36" s="42">
        <v>4.6980000000000004</v>
      </c>
      <c r="G36" s="42">
        <v>4.6660000000000004</v>
      </c>
      <c r="H36" s="42">
        <v>4.6680000000000001</v>
      </c>
      <c r="I36" s="42">
        <v>4.657</v>
      </c>
      <c r="J36" s="42">
        <v>4.6769999999999996</v>
      </c>
      <c r="K36" s="42">
        <v>4.7279999999999998</v>
      </c>
      <c r="L36" s="42">
        <v>4.8090000000000002</v>
      </c>
      <c r="M36" s="42">
        <v>4.931</v>
      </c>
      <c r="N36" s="42">
        <v>5.1079999999999997</v>
      </c>
      <c r="O36" s="43">
        <v>5.2279999999999998</v>
      </c>
      <c r="P36" s="20"/>
      <c r="Q36" s="41">
        <v>5.2350000000000003</v>
      </c>
      <c r="R36" s="42">
        <v>5.1740000000000004</v>
      </c>
      <c r="S36" s="42">
        <v>4.968</v>
      </c>
      <c r="T36" s="42">
        <v>4.8159999999999998</v>
      </c>
      <c r="U36" s="42">
        <v>4.7060000000000004</v>
      </c>
      <c r="V36" s="42">
        <v>4.6310000000000002</v>
      </c>
      <c r="W36" s="42">
        <v>4.5730000000000004</v>
      </c>
      <c r="X36" s="42">
        <v>4.5369999999999999</v>
      </c>
      <c r="Y36" s="42">
        <v>4.508</v>
      </c>
      <c r="Z36" s="42">
        <v>4.4729999999999999</v>
      </c>
      <c r="AA36" s="42">
        <v>4.4960000000000004</v>
      </c>
      <c r="AB36" s="43">
        <v>4.45505</v>
      </c>
      <c r="AD36" s="20"/>
      <c r="AE36" s="184"/>
      <c r="AF36" s="40">
        <v>8.9</v>
      </c>
      <c r="AG36" s="41">
        <v>6.3926666666665938E-2</v>
      </c>
      <c r="AH36" s="42">
        <v>1.6049999999999998E-2</v>
      </c>
      <c r="AI36" s="42">
        <v>2.1170000000000001E-2</v>
      </c>
      <c r="AJ36" s="42">
        <v>2.964E-2</v>
      </c>
      <c r="AK36" s="42">
        <v>3.9780000000000003E-2</v>
      </c>
      <c r="AL36" s="42">
        <v>5.1380000000000002E-2</v>
      </c>
      <c r="AM36" s="42">
        <v>9.9349999999999994E-2</v>
      </c>
      <c r="AN36" s="42">
        <v>0.16619999999999999</v>
      </c>
      <c r="AO36" s="42">
        <v>0.2354</v>
      </c>
      <c r="AP36" s="42">
        <v>0.32619999999999999</v>
      </c>
      <c r="AQ36" s="42">
        <v>0.43419999999999997</v>
      </c>
      <c r="AR36" s="43">
        <v>0.48420000000000002</v>
      </c>
      <c r="AS36" s="20"/>
      <c r="AT36" s="41">
        <v>0.4879</v>
      </c>
      <c r="AU36" s="42">
        <v>0.4556</v>
      </c>
      <c r="AV36" s="42">
        <v>0.34849999999999998</v>
      </c>
      <c r="AW36" s="42">
        <v>0.2424</v>
      </c>
      <c r="AX36" s="42">
        <v>0.15049999999999999</v>
      </c>
      <c r="AY36" s="42">
        <v>8.0320000000000003E-2</v>
      </c>
      <c r="AZ36" s="42">
        <v>3.3140000000000003E-2</v>
      </c>
      <c r="BA36" s="42">
        <v>1.24E-2</v>
      </c>
      <c r="BB36" s="42">
        <v>4.4669999999999996E-3</v>
      </c>
      <c r="BC36" s="42">
        <v>8.8340000000000001E-4</v>
      </c>
      <c r="BD36" s="42">
        <v>4.9810000000000002E-3</v>
      </c>
      <c r="BE36" s="43">
        <v>3.286743333333543E-3</v>
      </c>
      <c r="BH36" s="118" t="str">
        <f t="shared" si="62"/>
        <v>4.67551+0.0639266666666659i</v>
      </c>
      <c r="BI36" s="118" t="str">
        <f t="shared" si="63"/>
        <v>4.652+0.01605i</v>
      </c>
      <c r="BJ36" s="118" t="str">
        <f t="shared" si="204"/>
        <v>4.698+0.02117i</v>
      </c>
      <c r="BK36" s="118" t="str">
        <f t="shared" si="205"/>
        <v>4.666+0.02964i</v>
      </c>
      <c r="BL36" s="118" t="str">
        <f t="shared" si="206"/>
        <v>4.668+0.03978i</v>
      </c>
      <c r="BM36" s="118" t="str">
        <f t="shared" si="207"/>
        <v>4.657+0.05138i</v>
      </c>
      <c r="BN36" s="118" t="str">
        <f t="shared" si="208"/>
        <v>4.677+0.09935i</v>
      </c>
      <c r="BO36" s="118" t="str">
        <f t="shared" si="38"/>
        <v>4.728+0.1662i</v>
      </c>
      <c r="BP36" s="118" t="str">
        <f t="shared" si="39"/>
        <v>4.809+0.2354i</v>
      </c>
      <c r="BQ36" s="118" t="str">
        <f t="shared" si="40"/>
        <v>4.931+0.3262i</v>
      </c>
      <c r="BR36" s="118" t="str">
        <f t="shared" si="209"/>
        <v>5.108+0.4342i</v>
      </c>
      <c r="BS36" s="118" t="str">
        <f t="shared" si="210"/>
        <v>5.228+0.4842i</v>
      </c>
      <c r="BT36" s="118" t="str">
        <f t="shared" si="42"/>
        <v>0</v>
      </c>
      <c r="BU36" s="118" t="str">
        <f t="shared" si="64"/>
        <v>5.235+0.4879i</v>
      </c>
      <c r="BV36" s="118" t="str">
        <f t="shared" si="65"/>
        <v>5.174+0.4556i</v>
      </c>
      <c r="BW36" s="118" t="str">
        <f t="shared" si="66"/>
        <v>4.968+0.3485i</v>
      </c>
      <c r="BX36" s="118" t="str">
        <f t="shared" si="67"/>
        <v>4.816+0.2424i</v>
      </c>
      <c r="BY36" s="118" t="str">
        <f t="shared" si="68"/>
        <v>4.706+0.1505i</v>
      </c>
      <c r="BZ36" s="118" t="str">
        <f t="shared" si="69"/>
        <v>4.631+0.08032i</v>
      </c>
      <c r="CA36" s="118" t="str">
        <f t="shared" si="70"/>
        <v>4.573+0.03314i</v>
      </c>
      <c r="CB36" s="118" t="str">
        <f t="shared" si="71"/>
        <v>4.537+0.0124i</v>
      </c>
      <c r="CC36" s="118" t="str">
        <f t="shared" si="72"/>
        <v>4.508+0.004467i</v>
      </c>
      <c r="CD36" s="118" t="str">
        <f t="shared" si="73"/>
        <v>4.473+0.0008834i</v>
      </c>
      <c r="CE36" s="118" t="str">
        <f t="shared" si="74"/>
        <v>4.496+0.004981i</v>
      </c>
      <c r="CF36" s="118" t="str">
        <f t="shared" si="75"/>
        <v>4.45505+0.00328674333333354i</v>
      </c>
      <c r="CG36" s="118" t="str">
        <f t="shared" si="76"/>
        <v>0</v>
      </c>
      <c r="CH36" s="39">
        <f t="shared" si="77"/>
        <v>8900000000</v>
      </c>
      <c r="CI36" s="121">
        <f t="shared" si="78"/>
        <v>2.020055636855457</v>
      </c>
      <c r="CJ36" s="121" t="str">
        <f t="shared" si="79"/>
        <v>9.44479033067406+0.129135423345378i</v>
      </c>
      <c r="CK36" s="121" t="str">
        <f t="shared" si="202"/>
        <v>9.39729882265159+0.0324218929715301i</v>
      </c>
      <c r="CL36" s="121" t="str">
        <f t="shared" si="203"/>
        <v>9.49022138194694+0.04276457783223i</v>
      </c>
      <c r="CM36" s="121" t="str">
        <f t="shared" si="152"/>
        <v>9.42557960156756+0.0598744490763957i</v>
      </c>
      <c r="CN36" s="121" t="str">
        <f t="shared" si="153"/>
        <v>9.42961971284127+0.0803578132341101i</v>
      </c>
      <c r="CO36" s="121" t="str">
        <f t="shared" si="154"/>
        <v>9.40739910083586+0.103790458621633i</v>
      </c>
      <c r="CP36" s="121" t="str">
        <f t="shared" si="155"/>
        <v>9.44780021357297+0.20069252752159i</v>
      </c>
      <c r="CQ36" s="121" t="str">
        <f t="shared" si="156"/>
        <v>9.5508230510526+0.335733246845377i</v>
      </c>
      <c r="CR36" s="121" t="str">
        <f t="shared" si="157"/>
        <v>9.71444755763789+0.475521096915775i</v>
      </c>
      <c r="CS36" s="121" t="str">
        <f t="shared" si="158"/>
        <v>9.96089434533426+0.65894214874225i</v>
      </c>
      <c r="CT36" s="121" t="str">
        <f t="shared" si="159"/>
        <v>10.3184441930577+0.877108157522639i</v>
      </c>
      <c r="CU36" s="121" t="str">
        <f t="shared" si="160"/>
        <v>10.5608508694803+0.978110939365412i</v>
      </c>
      <c r="CV36" s="121" t="str">
        <f t="shared" si="161"/>
        <v>0</v>
      </c>
      <c r="CW36" s="121" t="str">
        <f t="shared" si="162"/>
        <v>10.5749912589383+0.985585145221777i</v>
      </c>
      <c r="CX36" s="121" t="str">
        <f t="shared" si="163"/>
        <v>10.4517678650901+0.920337348151346i</v>
      </c>
      <c r="CY36" s="121" t="str">
        <f t="shared" si="164"/>
        <v>10.0356364038979+0.703989389444127i</v>
      </c>
      <c r="CZ36" s="121" t="str">
        <f t="shared" si="165"/>
        <v>9.72858794709588+0.489661486373763i</v>
      </c>
      <c r="DA36" s="121" t="str">
        <f t="shared" si="166"/>
        <v>9.50638182704178+0.304018373346746i</v>
      </c>
      <c r="DB36" s="121" t="str">
        <f t="shared" si="167"/>
        <v>9.35487765427762+0.16225086875223i</v>
      </c>
      <c r="DC36" s="121" t="str">
        <f t="shared" si="168"/>
        <v>9.23771442734001+0.0669446438053899i</v>
      </c>
      <c r="DD36" s="121" t="str">
        <f t="shared" si="169"/>
        <v>9.16499242441321+0.0250486898970077i</v>
      </c>
      <c r="DE36" s="121" t="str">
        <f t="shared" si="170"/>
        <v>9.1064108109444+0.00902358852983333i</v>
      </c>
      <c r="DF36" s="121" t="str">
        <f t="shared" si="171"/>
        <v>9.03570886365446+0.00178451714959811i</v>
      </c>
      <c r="DG36" s="121" t="str">
        <f t="shared" si="80"/>
        <v>9.08217014330214+0.010061897127177i</v>
      </c>
      <c r="DH36" s="121" t="str">
        <f t="shared" si="81"/>
        <v>8.9994488649729+0.00663940439739751i</v>
      </c>
      <c r="DI36" s="121"/>
      <c r="DK36" s="39">
        <f t="shared" si="82"/>
        <v>9.4447903306740599</v>
      </c>
      <c r="DL36" s="39">
        <f t="shared" si="86"/>
        <v>9.3972988226515906</v>
      </c>
      <c r="DM36" s="39">
        <f t="shared" si="87"/>
        <v>9.4902213819469399</v>
      </c>
      <c r="DN36" s="39">
        <f t="shared" si="88"/>
        <v>9.4255796015675593</v>
      </c>
      <c r="DO36" s="39">
        <f t="shared" si="89"/>
        <v>9.4296197128412693</v>
      </c>
      <c r="DP36" s="39">
        <f t="shared" si="90"/>
        <v>9.4073991008358604</v>
      </c>
      <c r="DQ36" s="39">
        <f t="shared" si="91"/>
        <v>9.44780021357297</v>
      </c>
      <c r="DR36" s="39">
        <f t="shared" si="92"/>
        <v>9.5508230510525998</v>
      </c>
      <c r="DS36" s="39">
        <f t="shared" si="93"/>
        <v>9.7144475576378895</v>
      </c>
      <c r="DT36" s="39">
        <f t="shared" si="94"/>
        <v>9.9608943453342604</v>
      </c>
      <c r="DU36" s="39">
        <f t="shared" si="95"/>
        <v>10.318444193057701</v>
      </c>
      <c r="DV36" s="39">
        <f t="shared" si="96"/>
        <v>10.5608508694803</v>
      </c>
      <c r="DW36" s="39">
        <f t="shared" si="97"/>
        <v>0</v>
      </c>
      <c r="DX36" s="39">
        <f t="shared" si="98"/>
        <v>10.574991258938301</v>
      </c>
      <c r="DY36" s="39">
        <f t="shared" si="99"/>
        <v>10.451767865090099</v>
      </c>
      <c r="DZ36" s="39">
        <f t="shared" si="100"/>
        <v>10.0356364038979</v>
      </c>
      <c r="EA36" s="39">
        <f t="shared" si="101"/>
        <v>9.72858794709588</v>
      </c>
      <c r="EB36" s="39">
        <f t="shared" si="102"/>
        <v>9.5063818270417801</v>
      </c>
      <c r="EC36" s="39">
        <f t="shared" si="103"/>
        <v>9.3548776542776206</v>
      </c>
      <c r="ED36" s="39">
        <f t="shared" si="104"/>
        <v>9.2377144273400091</v>
      </c>
      <c r="EE36" s="39">
        <f t="shared" si="105"/>
        <v>9.1649924244132102</v>
      </c>
      <c r="EF36" s="39">
        <f t="shared" si="106"/>
        <v>9.1064108109444</v>
      </c>
      <c r="EG36" s="39">
        <f t="shared" si="107"/>
        <v>9.0357088636544596</v>
      </c>
      <c r="EH36" s="39">
        <f t="shared" si="108"/>
        <v>9.0821701433021396</v>
      </c>
      <c r="EI36" s="39">
        <f t="shared" si="109"/>
        <v>8.9994488649728996</v>
      </c>
      <c r="EK36" s="39">
        <f t="shared" si="85"/>
        <v>0.129135423345378</v>
      </c>
      <c r="EL36" s="39">
        <f t="shared" si="117"/>
        <v>3.24218929715301E-2</v>
      </c>
      <c r="EM36" s="39">
        <f t="shared" si="118"/>
        <v>4.2764577832229998E-2</v>
      </c>
      <c r="EN36" s="39">
        <f t="shared" si="119"/>
        <v>5.9874449076395699E-2</v>
      </c>
      <c r="EO36" s="39">
        <f t="shared" si="120"/>
        <v>8.0357813234110106E-2</v>
      </c>
      <c r="EP36" s="39">
        <f t="shared" si="121"/>
        <v>0.103790458621633</v>
      </c>
      <c r="EQ36" s="39">
        <f t="shared" si="122"/>
        <v>0.20069252752159</v>
      </c>
      <c r="ER36" s="39">
        <f t="shared" si="123"/>
        <v>0.33573324684537698</v>
      </c>
      <c r="ES36" s="39">
        <f t="shared" si="124"/>
        <v>0.47552109691577499</v>
      </c>
      <c r="ET36" s="39">
        <f t="shared" si="125"/>
        <v>0.65894214874224999</v>
      </c>
      <c r="EU36" s="39">
        <f t="shared" si="126"/>
        <v>0.87710815752263904</v>
      </c>
      <c r="EV36" s="39">
        <f t="shared" si="127"/>
        <v>0.97811093936541205</v>
      </c>
      <c r="EW36" s="39">
        <f t="shared" si="128"/>
        <v>0</v>
      </c>
      <c r="EX36" s="39">
        <f t="shared" si="129"/>
        <v>0.98558514522177698</v>
      </c>
      <c r="EY36" s="39">
        <f t="shared" si="130"/>
        <v>0.92033734815134605</v>
      </c>
      <c r="EZ36" s="39">
        <f t="shared" si="131"/>
        <v>0.70398938944412703</v>
      </c>
      <c r="FA36" s="39">
        <f t="shared" si="132"/>
        <v>0.489661486373763</v>
      </c>
      <c r="FB36" s="39">
        <f t="shared" si="133"/>
        <v>0.30401837334674597</v>
      </c>
      <c r="FC36" s="39">
        <f t="shared" si="110"/>
        <v>0.16225086875222999</v>
      </c>
      <c r="FD36" s="39">
        <f t="shared" si="111"/>
        <v>6.6944643805389906E-2</v>
      </c>
      <c r="FE36" s="39">
        <f t="shared" si="112"/>
        <v>2.50486898970077E-2</v>
      </c>
      <c r="FF36" s="39">
        <f t="shared" si="113"/>
        <v>9.0235885298333308E-3</v>
      </c>
      <c r="FG36" s="39">
        <f t="shared" si="114"/>
        <v>1.7845171495981099E-3</v>
      </c>
      <c r="FH36" s="39">
        <f t="shared" si="115"/>
        <v>1.0061897127177E-2</v>
      </c>
      <c r="FI36" s="39">
        <f t="shared" si="116"/>
        <v>6.6394043973975097E-3</v>
      </c>
      <c r="FK36" s="39">
        <f t="shared" si="83"/>
        <v>0.68204532777522076</v>
      </c>
      <c r="FL36" s="39">
        <f t="shared" si="172"/>
        <v>0.68356636372582347</v>
      </c>
      <c r="FM36" s="39">
        <f t="shared" si="173"/>
        <v>0.68092797374415825</v>
      </c>
      <c r="FN36" s="39">
        <f t="shared" si="174"/>
        <v>0.68273658030138706</v>
      </c>
      <c r="FO36" s="39">
        <f t="shared" si="175"/>
        <v>0.68258979823640176</v>
      </c>
      <c r="FP36" s="39">
        <f t="shared" si="176"/>
        <v>0.68317035888255995</v>
      </c>
      <c r="FQ36" s="39">
        <f t="shared" si="177"/>
        <v>0.68169451697434291</v>
      </c>
      <c r="FR36" s="39">
        <f t="shared" si="178"/>
        <v>0.677978047081087</v>
      </c>
      <c r="FS36" s="39">
        <f t="shared" si="179"/>
        <v>0.67213842385042244</v>
      </c>
      <c r="FT36" s="39">
        <f t="shared" si="180"/>
        <v>0.66304266641234744</v>
      </c>
      <c r="FU36" s="39">
        <f t="shared" si="181"/>
        <v>0.64974139478517412</v>
      </c>
      <c r="FV36" s="39">
        <f t="shared" si="182"/>
        <v>0.64130113902658414</v>
      </c>
      <c r="FW36" s="39">
        <f t="shared" si="183"/>
        <v>0.99999999999999989</v>
      </c>
      <c r="FX36" s="39">
        <f t="shared" si="184"/>
        <v>0.64077420902175242</v>
      </c>
      <c r="FY36" s="39">
        <f t="shared" si="185"/>
        <v>0.6453461843442444</v>
      </c>
      <c r="FZ36" s="39">
        <f t="shared" si="186"/>
        <v>0.66032953111332082</v>
      </c>
      <c r="GA36" s="39">
        <f t="shared" si="134"/>
        <v>0.67159400925603707</v>
      </c>
      <c r="GB36" s="39">
        <f t="shared" si="135"/>
        <v>0.67945584976378992</v>
      </c>
      <c r="GC36" s="39">
        <f t="shared" si="136"/>
        <v>0.68448337412704119</v>
      </c>
      <c r="GD36" s="39">
        <f t="shared" si="137"/>
        <v>0.68806261901746502</v>
      </c>
      <c r="GE36" s="39">
        <f t="shared" si="138"/>
        <v>0.69018148299492654</v>
      </c>
      <c r="GF36" s="39">
        <f t="shared" si="139"/>
        <v>0.6918629178886847</v>
      </c>
      <c r="GG36" s="39">
        <f t="shared" si="140"/>
        <v>0.69389001595847377</v>
      </c>
      <c r="GH36" s="39">
        <f t="shared" si="141"/>
        <v>0.69255683870286666</v>
      </c>
      <c r="GI36" s="39">
        <f t="shared" si="142"/>
        <v>0.69493057694015314</v>
      </c>
      <c r="GJ36" s="39">
        <f t="shared" si="84"/>
        <v>8.9</v>
      </c>
      <c r="GK36" s="39">
        <f t="shared" si="60"/>
        <v>-3.323735235653352</v>
      </c>
      <c r="GL36" s="39">
        <f t="shared" si="187"/>
        <v>-3.3043863153885122</v>
      </c>
      <c r="GM36" s="39">
        <f t="shared" si="188"/>
        <v>-3.3379764771564604</v>
      </c>
      <c r="GN36" s="39">
        <f t="shared" si="189"/>
        <v>-3.314936549750195</v>
      </c>
      <c r="GO36" s="39">
        <f t="shared" si="190"/>
        <v>-3.3168041366396928</v>
      </c>
      <c r="GP36" s="39">
        <f t="shared" si="191"/>
        <v>-3.3094196980496831</v>
      </c>
      <c r="GQ36" s="39">
        <f t="shared" si="192"/>
        <v>-3.3282039823563392</v>
      </c>
      <c r="GR36" s="39">
        <f t="shared" si="193"/>
        <v>-3.3756873670805563</v>
      </c>
      <c r="GS36" s="39">
        <f t="shared" si="194"/>
        <v>-3.4508255352450625</v>
      </c>
      <c r="GT36" s="39">
        <f t="shared" si="195"/>
        <v>-3.5691704819424936</v>
      </c>
      <c r="GU36" s="39">
        <f t="shared" si="196"/>
        <v>-3.7451892722315607</v>
      </c>
      <c r="GV36" s="39">
        <f t="shared" si="197"/>
        <v>-3.8587597744753972</v>
      </c>
      <c r="GW36" s="39">
        <f t="shared" si="198"/>
        <v>-9.6432746655328714E-16</v>
      </c>
      <c r="GX36" s="39">
        <f t="shared" si="199"/>
        <v>-3.865899536009112</v>
      </c>
      <c r="GY36" s="39">
        <f t="shared" si="200"/>
        <v>-3.8041450679760489</v>
      </c>
      <c r="GZ36" s="39">
        <f t="shared" si="201"/>
        <v>-3.604785597390844</v>
      </c>
      <c r="HA36" s="39">
        <f t="shared" si="143"/>
        <v>-3.4578637300916171</v>
      </c>
      <c r="HB36" s="39">
        <f t="shared" si="144"/>
        <v>-3.3567751591126163</v>
      </c>
      <c r="HC36" s="39">
        <f t="shared" si="145"/>
        <v>-3.2927419254011152</v>
      </c>
      <c r="HD36" s="39">
        <f t="shared" si="146"/>
        <v>-3.2474407162133834</v>
      </c>
      <c r="HE36" s="39">
        <f t="shared" si="147"/>
        <v>-3.2207339330842562</v>
      </c>
      <c r="HF36" s="39">
        <f t="shared" si="148"/>
        <v>-3.1995989172810586</v>
      </c>
      <c r="HG36" s="39">
        <f t="shared" si="149"/>
        <v>-3.1741872262812971</v>
      </c>
      <c r="HH36" s="39">
        <f t="shared" si="150"/>
        <v>-3.1908915579912103</v>
      </c>
      <c r="HI36" s="39">
        <f t="shared" si="151"/>
        <v>-3.1611715789241202</v>
      </c>
    </row>
    <row r="37" spans="1:217" s="39" customFormat="1">
      <c r="A37" s="20"/>
      <c r="B37" s="184"/>
      <c r="C37" s="40">
        <v>8.9499999999999993</v>
      </c>
      <c r="D37" s="41">
        <v>4.6748614285714281</v>
      </c>
      <c r="E37" s="42">
        <v>4.6559999999999997</v>
      </c>
      <c r="F37" s="42">
        <v>4.6959999999999997</v>
      </c>
      <c r="G37" s="42">
        <v>4.6660000000000004</v>
      </c>
      <c r="H37" s="42">
        <v>4.6630000000000003</v>
      </c>
      <c r="I37" s="42">
        <v>4.6520000000000001</v>
      </c>
      <c r="J37" s="42">
        <v>4.6689999999999996</v>
      </c>
      <c r="K37" s="42">
        <v>4.7190000000000003</v>
      </c>
      <c r="L37" s="42">
        <v>4.8049999999999997</v>
      </c>
      <c r="M37" s="42">
        <v>4.9290000000000003</v>
      </c>
      <c r="N37" s="42">
        <v>5.1109999999999998</v>
      </c>
      <c r="O37" s="43">
        <v>5.2249999999999996</v>
      </c>
      <c r="P37" s="20"/>
      <c r="Q37" s="41">
        <v>5.2309999999999999</v>
      </c>
      <c r="R37" s="42">
        <v>5.1769999999999996</v>
      </c>
      <c r="S37" s="42">
        <v>4.9669999999999996</v>
      </c>
      <c r="T37" s="42">
        <v>4.8150000000000004</v>
      </c>
      <c r="U37" s="42">
        <v>4.7030000000000003</v>
      </c>
      <c r="V37" s="42">
        <v>4.6280000000000001</v>
      </c>
      <c r="W37" s="42">
        <v>4.5679999999999996</v>
      </c>
      <c r="X37" s="42">
        <v>4.532</v>
      </c>
      <c r="Y37" s="42">
        <v>4.5060000000000002</v>
      </c>
      <c r="Z37" s="42">
        <v>4.4740000000000002</v>
      </c>
      <c r="AA37" s="42">
        <v>4.5019999999999998</v>
      </c>
      <c r="AB37" s="43">
        <v>4.4519500000000001</v>
      </c>
      <c r="AD37" s="20"/>
      <c r="AE37" s="184"/>
      <c r="AF37" s="40">
        <v>8.9499999999999993</v>
      </c>
      <c r="AG37" s="41">
        <v>6.536714285714286E-2</v>
      </c>
      <c r="AH37" s="42">
        <v>2.3879999999999998E-2</v>
      </c>
      <c r="AI37" s="42">
        <v>2.9170000000000001E-2</v>
      </c>
      <c r="AJ37" s="42">
        <v>3.8010000000000002E-2</v>
      </c>
      <c r="AK37" s="42">
        <v>4.5659999999999999E-2</v>
      </c>
      <c r="AL37" s="42">
        <v>5.8130000000000001E-2</v>
      </c>
      <c r="AM37" s="42">
        <v>0.1002</v>
      </c>
      <c r="AN37" s="42">
        <v>0.1653</v>
      </c>
      <c r="AO37" s="42">
        <v>0.23769999999999999</v>
      </c>
      <c r="AP37" s="42">
        <v>0.32569999999999999</v>
      </c>
      <c r="AQ37" s="42">
        <v>0.42359999999999998</v>
      </c>
      <c r="AR37" s="43">
        <v>0.47070000000000001</v>
      </c>
      <c r="AS37" s="20"/>
      <c r="AT37" s="41">
        <v>0.47260000000000002</v>
      </c>
      <c r="AU37" s="42">
        <v>0.44309999999999999</v>
      </c>
      <c r="AV37" s="42">
        <v>0.3417</v>
      </c>
      <c r="AW37" s="42">
        <v>0.2424</v>
      </c>
      <c r="AX37" s="42">
        <v>0.1489</v>
      </c>
      <c r="AY37" s="42">
        <v>8.0879999999999994E-2</v>
      </c>
      <c r="AZ37" s="42">
        <v>3.7269999999999998E-2</v>
      </c>
      <c r="BA37" s="42">
        <v>1.652E-2</v>
      </c>
      <c r="BB37" s="42">
        <v>1.038E-2</v>
      </c>
      <c r="BC37" s="42">
        <v>8.3619999999999996E-3</v>
      </c>
      <c r="BD37" s="42">
        <v>1.191E-2</v>
      </c>
      <c r="BE37" s="43">
        <v>5.4948099999999993E-3</v>
      </c>
      <c r="BH37" s="118" t="str">
        <f t="shared" si="62"/>
        <v>4.67486142857143+0.0653671428571429i</v>
      </c>
      <c r="BI37" s="118" t="str">
        <f t="shared" si="63"/>
        <v>4.656+0.02388i</v>
      </c>
      <c r="BJ37" s="118" t="str">
        <f t="shared" si="204"/>
        <v>4.696+0.02917i</v>
      </c>
      <c r="BK37" s="118" t="str">
        <f t="shared" si="205"/>
        <v>4.666+0.03801i</v>
      </c>
      <c r="BL37" s="118" t="str">
        <f t="shared" si="206"/>
        <v>4.663+0.04566i</v>
      </c>
      <c r="BM37" s="118" t="str">
        <f t="shared" si="207"/>
        <v>4.652+0.05813i</v>
      </c>
      <c r="BN37" s="118" t="str">
        <f t="shared" si="208"/>
        <v>4.669+0.1002i</v>
      </c>
      <c r="BO37" s="118" t="str">
        <f t="shared" si="38"/>
        <v>4.719+0.1653i</v>
      </c>
      <c r="BP37" s="118" t="str">
        <f t="shared" si="39"/>
        <v>4.805+0.2377i</v>
      </c>
      <c r="BQ37" s="118" t="str">
        <f t="shared" si="40"/>
        <v>4.929+0.3257i</v>
      </c>
      <c r="BR37" s="118" t="str">
        <f t="shared" si="209"/>
        <v>5.111+0.4236i</v>
      </c>
      <c r="BS37" s="118" t="str">
        <f t="shared" si="210"/>
        <v>5.225+0.4707i</v>
      </c>
      <c r="BT37" s="118" t="str">
        <f t="shared" si="42"/>
        <v>0</v>
      </c>
      <c r="BU37" s="118" t="str">
        <f t="shared" si="64"/>
        <v>5.231+0.4726i</v>
      </c>
      <c r="BV37" s="118" t="str">
        <f t="shared" si="65"/>
        <v>5.177+0.4431i</v>
      </c>
      <c r="BW37" s="118" t="str">
        <f t="shared" si="66"/>
        <v>4.967+0.3417i</v>
      </c>
      <c r="BX37" s="118" t="str">
        <f t="shared" si="67"/>
        <v>4.815+0.2424i</v>
      </c>
      <c r="BY37" s="118" t="str">
        <f t="shared" si="68"/>
        <v>4.703+0.1489i</v>
      </c>
      <c r="BZ37" s="118" t="str">
        <f t="shared" si="69"/>
        <v>4.628+0.08088i</v>
      </c>
      <c r="CA37" s="118" t="str">
        <f t="shared" si="70"/>
        <v>4.568+0.03727i</v>
      </c>
      <c r="CB37" s="118" t="str">
        <f t="shared" si="71"/>
        <v>4.532+0.01652i</v>
      </c>
      <c r="CC37" s="118" t="str">
        <f t="shared" si="72"/>
        <v>4.506+0.01038i</v>
      </c>
      <c r="CD37" s="118" t="str">
        <f t="shared" si="73"/>
        <v>4.474+0.008362i</v>
      </c>
      <c r="CE37" s="118" t="str">
        <f t="shared" si="74"/>
        <v>4.502+0.01191i</v>
      </c>
      <c r="CF37" s="118" t="str">
        <f t="shared" si="75"/>
        <v>4.45195+0.00549481i</v>
      </c>
      <c r="CG37" s="118" t="str">
        <f t="shared" si="76"/>
        <v>0</v>
      </c>
      <c r="CH37" s="39">
        <f t="shared" si="77"/>
        <v>8950000000</v>
      </c>
      <c r="CI37" s="121">
        <f t="shared" si="78"/>
        <v>2.0087704098339181</v>
      </c>
      <c r="CJ37" s="121" t="str">
        <f t="shared" si="79"/>
        <v>9.39072330778821+0.131307582346815i</v>
      </c>
      <c r="CK37" s="121" t="str">
        <f t="shared" si="202"/>
        <v>9.35283502818672+0.047969437386834i</v>
      </c>
      <c r="CL37" s="121" t="str">
        <f t="shared" si="203"/>
        <v>9.43318584458008+0.0585958328548554i</v>
      </c>
      <c r="CM37" s="121" t="str">
        <f t="shared" si="152"/>
        <v>9.37292273228506+0.0763533632777872i</v>
      </c>
      <c r="CN37" s="121" t="str">
        <f t="shared" si="153"/>
        <v>9.36689642105556+0.0917204569130167i</v>
      </c>
      <c r="CO37" s="121" t="str">
        <f t="shared" si="154"/>
        <v>9.34479994654739+0.116769823923646i</v>
      </c>
      <c r="CP37" s="121" t="str">
        <f t="shared" si="155"/>
        <v>9.37894904351456+0.201278795065359i</v>
      </c>
      <c r="CQ37" s="121" t="str">
        <f t="shared" si="156"/>
        <v>9.47938756400626+0.332049748745547i</v>
      </c>
      <c r="CR37" s="121" t="str">
        <f t="shared" si="157"/>
        <v>9.65214181925198+0.477484726417522i</v>
      </c>
      <c r="CS37" s="121" t="str">
        <f t="shared" si="158"/>
        <v>9.90122935007138+0.654256522482907i</v>
      </c>
      <c r="CT37" s="121" t="str">
        <f t="shared" si="159"/>
        <v>10.2668255646612+0.850915145605648i</v>
      </c>
      <c r="CU37" s="121" t="str">
        <f t="shared" si="160"/>
        <v>10.4958253913822+0.945528231908825i</v>
      </c>
      <c r="CV37" s="121" t="str">
        <f t="shared" si="161"/>
        <v>0</v>
      </c>
      <c r="CW37" s="121" t="str">
        <f t="shared" si="162"/>
        <v>10.5078780138412+0.94934489568751i</v>
      </c>
      <c r="CX37" s="121" t="str">
        <f t="shared" si="163"/>
        <v>10.3994044117102+0.890086168597409i</v>
      </c>
      <c r="CY37" s="121" t="str">
        <f t="shared" si="164"/>
        <v>9.97756262564507+0.68639684904025i</v>
      </c>
      <c r="CZ37" s="121" t="str">
        <f t="shared" si="165"/>
        <v>9.67222952335032+0.486925947343742i</v>
      </c>
      <c r="DA37" s="121" t="str">
        <f t="shared" si="166"/>
        <v>9.44724723744892+0.29910591402427i</v>
      </c>
      <c r="DB37" s="121" t="str">
        <f t="shared" si="167"/>
        <v>9.29658945671137+0.162469350747367i</v>
      </c>
      <c r="DC37" s="121" t="str">
        <f t="shared" si="168"/>
        <v>9.17606323212134+0.0748668731745101i</v>
      </c>
      <c r="DD37" s="121" t="str">
        <f t="shared" si="169"/>
        <v>9.10374749736732+0.0331848871704563i</v>
      </c>
      <c r="DE37" s="121" t="str">
        <f t="shared" si="170"/>
        <v>9.05151946671164+0.0208510368540761i</v>
      </c>
      <c r="DF37" s="121" t="str">
        <f t="shared" si="171"/>
        <v>8.98723881359695+0.0167973381670312i</v>
      </c>
      <c r="DG37" s="121" t="str">
        <f t="shared" si="80"/>
        <v>9.0434843850723+0.023924455581122i</v>
      </c>
      <c r="DH37" s="121" t="str">
        <f t="shared" si="81"/>
        <v>8.94294542606011+0.0110378117356595i</v>
      </c>
      <c r="DI37" s="121"/>
      <c r="DK37" s="39">
        <f t="shared" si="82"/>
        <v>9.3907233077882104</v>
      </c>
      <c r="DL37" s="39">
        <f t="shared" si="86"/>
        <v>9.3528350281867194</v>
      </c>
      <c r="DM37" s="39">
        <f t="shared" si="87"/>
        <v>9.4331858445800805</v>
      </c>
      <c r="DN37" s="39">
        <f t="shared" si="88"/>
        <v>9.3729227322850601</v>
      </c>
      <c r="DO37" s="39">
        <f t="shared" si="89"/>
        <v>9.3668964210555608</v>
      </c>
      <c r="DP37" s="39">
        <f t="shared" si="90"/>
        <v>9.3447999465473899</v>
      </c>
      <c r="DQ37" s="39">
        <f t="shared" si="91"/>
        <v>9.3789490435145595</v>
      </c>
      <c r="DR37" s="39">
        <f t="shared" si="92"/>
        <v>9.4793875640062595</v>
      </c>
      <c r="DS37" s="39">
        <f t="shared" si="93"/>
        <v>9.6521418192519803</v>
      </c>
      <c r="DT37" s="39">
        <f t="shared" si="94"/>
        <v>9.9012293500713806</v>
      </c>
      <c r="DU37" s="39">
        <f t="shared" si="95"/>
        <v>10.2668255646612</v>
      </c>
      <c r="DV37" s="39">
        <f t="shared" si="96"/>
        <v>10.495825391382199</v>
      </c>
      <c r="DW37" s="39">
        <f t="shared" si="97"/>
        <v>0</v>
      </c>
      <c r="DX37" s="39">
        <f t="shared" si="98"/>
        <v>10.5078780138412</v>
      </c>
      <c r="DY37" s="39">
        <f t="shared" si="99"/>
        <v>10.399404411710201</v>
      </c>
      <c r="DZ37" s="39">
        <f t="shared" si="100"/>
        <v>9.9775626256450707</v>
      </c>
      <c r="EA37" s="39">
        <f t="shared" si="101"/>
        <v>9.6722295233503193</v>
      </c>
      <c r="EB37" s="39">
        <f t="shared" si="102"/>
        <v>9.44724723744892</v>
      </c>
      <c r="EC37" s="39">
        <f t="shared" si="103"/>
        <v>9.29658945671137</v>
      </c>
      <c r="ED37" s="39">
        <f t="shared" si="104"/>
        <v>9.17606323212134</v>
      </c>
      <c r="EE37" s="39">
        <f t="shared" si="105"/>
        <v>9.1037474973673191</v>
      </c>
      <c r="EF37" s="39">
        <f t="shared" si="106"/>
        <v>9.0515194667116408</v>
      </c>
      <c r="EG37" s="39">
        <f t="shared" si="107"/>
        <v>8.9872388135969494</v>
      </c>
      <c r="EH37" s="39">
        <f t="shared" si="108"/>
        <v>9.0434843850723006</v>
      </c>
      <c r="EI37" s="39">
        <f t="shared" si="109"/>
        <v>8.9429454260601098</v>
      </c>
      <c r="EK37" s="39">
        <f t="shared" si="85"/>
        <v>0.131307582346815</v>
      </c>
      <c r="EL37" s="39">
        <f t="shared" si="117"/>
        <v>4.7969437386833999E-2</v>
      </c>
      <c r="EM37" s="39">
        <f t="shared" si="118"/>
        <v>5.8595832854855402E-2</v>
      </c>
      <c r="EN37" s="39">
        <f t="shared" si="119"/>
        <v>7.6353363277787203E-2</v>
      </c>
      <c r="EO37" s="39">
        <f t="shared" si="120"/>
        <v>9.1720456913016696E-2</v>
      </c>
      <c r="EP37" s="39">
        <f t="shared" si="121"/>
        <v>0.116769823923646</v>
      </c>
      <c r="EQ37" s="39">
        <f t="shared" si="122"/>
        <v>0.20127879506535901</v>
      </c>
      <c r="ER37" s="39">
        <f t="shared" si="123"/>
        <v>0.33204974874554699</v>
      </c>
      <c r="ES37" s="39">
        <f t="shared" si="124"/>
        <v>0.47748472641752199</v>
      </c>
      <c r="ET37" s="39">
        <f t="shared" si="125"/>
        <v>0.654256522482907</v>
      </c>
      <c r="EU37" s="39">
        <f t="shared" si="126"/>
        <v>0.85091514560564796</v>
      </c>
      <c r="EV37" s="39">
        <f t="shared" si="127"/>
        <v>0.94552823190882496</v>
      </c>
      <c r="EW37" s="39">
        <f t="shared" si="128"/>
        <v>0</v>
      </c>
      <c r="EX37" s="39">
        <f t="shared" si="129"/>
        <v>0.94934489568751002</v>
      </c>
      <c r="EY37" s="39">
        <f t="shared" si="130"/>
        <v>0.89008616859740897</v>
      </c>
      <c r="EZ37" s="39">
        <f t="shared" si="131"/>
        <v>0.68639684904025</v>
      </c>
      <c r="FA37" s="39">
        <f t="shared" si="132"/>
        <v>0.486925947343742</v>
      </c>
      <c r="FB37" s="39">
        <f t="shared" si="133"/>
        <v>0.29910591402427</v>
      </c>
      <c r="FC37" s="39">
        <f t="shared" si="110"/>
        <v>0.16246935074736699</v>
      </c>
      <c r="FD37" s="39">
        <f t="shared" si="111"/>
        <v>7.4866873174510101E-2</v>
      </c>
      <c r="FE37" s="39">
        <f t="shared" si="112"/>
        <v>3.3184887170456298E-2</v>
      </c>
      <c r="FF37" s="39">
        <f t="shared" si="113"/>
        <v>2.0851036854076101E-2</v>
      </c>
      <c r="FG37" s="39">
        <f t="shared" si="114"/>
        <v>1.67973381670312E-2</v>
      </c>
      <c r="FH37" s="39">
        <f t="shared" si="115"/>
        <v>2.3924455581121998E-2</v>
      </c>
      <c r="FI37" s="39">
        <f t="shared" si="116"/>
        <v>1.10378117356595E-2</v>
      </c>
      <c r="FK37" s="39">
        <f t="shared" si="83"/>
        <v>0.68356977026003662</v>
      </c>
      <c r="FL37" s="39">
        <f t="shared" si="172"/>
        <v>0.6848134121375975</v>
      </c>
      <c r="FM37" s="39">
        <f t="shared" si="173"/>
        <v>0.68252294529577229</v>
      </c>
      <c r="FN37" s="39">
        <f t="shared" si="174"/>
        <v>0.6842034778186592</v>
      </c>
      <c r="FO37" s="39">
        <f t="shared" si="175"/>
        <v>0.68434518892483287</v>
      </c>
      <c r="FP37" s="39">
        <f t="shared" si="176"/>
        <v>0.68491306503362848</v>
      </c>
      <c r="FQ37" s="39">
        <f t="shared" si="177"/>
        <v>0.68364047945679951</v>
      </c>
      <c r="FR37" s="39">
        <f t="shared" si="178"/>
        <v>0.68001702629615424</v>
      </c>
      <c r="FS37" s="39">
        <f t="shared" si="179"/>
        <v>0.67385760618971779</v>
      </c>
      <c r="FT37" s="39">
        <f t="shared" si="180"/>
        <v>0.66475361765263563</v>
      </c>
      <c r="FU37" s="39">
        <f t="shared" si="181"/>
        <v>0.65161026495874796</v>
      </c>
      <c r="FV37" s="39">
        <f t="shared" si="182"/>
        <v>0.64368114880014804</v>
      </c>
      <c r="FW37" s="39">
        <f t="shared" si="183"/>
        <v>0.99999999999999989</v>
      </c>
      <c r="FX37" s="39">
        <f t="shared" si="184"/>
        <v>0.6432842885963076</v>
      </c>
      <c r="FY37" s="39">
        <f t="shared" si="185"/>
        <v>0.64732021976065701</v>
      </c>
      <c r="FZ37" s="39">
        <f t="shared" si="186"/>
        <v>0.66218662666293737</v>
      </c>
      <c r="GA37" s="39">
        <f t="shared" si="134"/>
        <v>0.67319585137939253</v>
      </c>
      <c r="GB37" s="39">
        <f t="shared" si="135"/>
        <v>0.68115713362537833</v>
      </c>
      <c r="GC37" s="39">
        <f t="shared" si="136"/>
        <v>0.68613766285144839</v>
      </c>
      <c r="GD37" s="39">
        <f t="shared" si="137"/>
        <v>0.68980829035024305</v>
      </c>
      <c r="GE37" s="39">
        <f t="shared" si="138"/>
        <v>0.69192742799151263</v>
      </c>
      <c r="GF37" s="39">
        <f t="shared" si="139"/>
        <v>0.69343151084877119</v>
      </c>
      <c r="GG37" s="39">
        <f t="shared" si="140"/>
        <v>0.69527866158517138</v>
      </c>
      <c r="GH37" s="39">
        <f t="shared" si="141"/>
        <v>0.69366037577383655</v>
      </c>
      <c r="GI37" s="39">
        <f t="shared" si="142"/>
        <v>0.69655445443646435</v>
      </c>
      <c r="GJ37" s="39">
        <f t="shared" si="84"/>
        <v>8.9499999999999993</v>
      </c>
      <c r="GK37" s="39">
        <f t="shared" si="60"/>
        <v>-3.304343029603741</v>
      </c>
      <c r="GL37" s="39">
        <f t="shared" si="187"/>
        <v>-3.288554850954835</v>
      </c>
      <c r="GM37" s="39">
        <f t="shared" si="188"/>
        <v>-3.3176548755511903</v>
      </c>
      <c r="GN37" s="39">
        <f t="shared" si="189"/>
        <v>-3.2962944523727042</v>
      </c>
      <c r="GO37" s="39">
        <f t="shared" si="190"/>
        <v>-3.2944956313836915</v>
      </c>
      <c r="GP37" s="39">
        <f t="shared" si="191"/>
        <v>-3.2872909868578901</v>
      </c>
      <c r="GQ37" s="39">
        <f t="shared" si="192"/>
        <v>-3.303444598246672</v>
      </c>
      <c r="GR37" s="39">
        <f t="shared" si="193"/>
        <v>-3.3496042654665894</v>
      </c>
      <c r="GS37" s="39">
        <f t="shared" si="194"/>
        <v>-3.4286373031049147</v>
      </c>
      <c r="GT37" s="39">
        <f t="shared" si="195"/>
        <v>-3.5467858103588368</v>
      </c>
      <c r="GU37" s="39">
        <f t="shared" si="196"/>
        <v>-3.7202416554772255</v>
      </c>
      <c r="GV37" s="39">
        <f t="shared" si="197"/>
        <v>-3.8265841934329154</v>
      </c>
      <c r="GW37" s="39">
        <f t="shared" si="198"/>
        <v>-9.6432746655328714E-16</v>
      </c>
      <c r="GX37" s="39">
        <f t="shared" si="199"/>
        <v>-3.8319411112512123</v>
      </c>
      <c r="GY37" s="39">
        <f t="shared" si="200"/>
        <v>-3.7776165420659229</v>
      </c>
      <c r="GZ37" s="39">
        <f t="shared" si="201"/>
        <v>-3.5803918877206442</v>
      </c>
      <c r="HA37" s="39">
        <f t="shared" si="143"/>
        <v>-3.4371713812144993</v>
      </c>
      <c r="HB37" s="39">
        <f t="shared" si="144"/>
        <v>-3.3350538147680964</v>
      </c>
      <c r="HC37" s="39">
        <f t="shared" si="145"/>
        <v>-3.2717748223443062</v>
      </c>
      <c r="HD37" s="39">
        <f t="shared" si="146"/>
        <v>-3.2254318087744815</v>
      </c>
      <c r="HE37" s="39">
        <f t="shared" si="147"/>
        <v>-3.1987890725877817</v>
      </c>
      <c r="HF37" s="39">
        <f t="shared" si="148"/>
        <v>-3.1799285412532226</v>
      </c>
      <c r="HG37" s="39">
        <f t="shared" si="149"/>
        <v>-3.1568219820566417</v>
      </c>
      <c r="HH37" s="39">
        <f t="shared" si="150"/>
        <v>-3.1770622632245606</v>
      </c>
      <c r="HI37" s="39">
        <f t="shared" si="151"/>
        <v>-3.1408985227232518</v>
      </c>
    </row>
    <row r="38" spans="1:217" s="39" customFormat="1">
      <c r="A38" s="20"/>
      <c r="B38" s="184"/>
      <c r="C38" s="40">
        <v>9</v>
      </c>
      <c r="D38" s="41">
        <v>4.6752333333333338</v>
      </c>
      <c r="E38" s="42">
        <v>4.6559999999999997</v>
      </c>
      <c r="F38" s="42">
        <v>4.6989999999999998</v>
      </c>
      <c r="G38" s="42">
        <v>4.6680000000000001</v>
      </c>
      <c r="H38" s="42">
        <v>4.67</v>
      </c>
      <c r="I38" s="42">
        <v>4.6559999999999997</v>
      </c>
      <c r="J38" s="42">
        <v>4.6719999999999997</v>
      </c>
      <c r="K38" s="42">
        <v>4.72</v>
      </c>
      <c r="L38" s="42">
        <v>4.8019999999999996</v>
      </c>
      <c r="M38" s="42">
        <v>4.9269999999999996</v>
      </c>
      <c r="N38" s="42">
        <v>5.0979999999999999</v>
      </c>
      <c r="O38" s="43">
        <v>5.21</v>
      </c>
      <c r="P38" s="20"/>
      <c r="Q38" s="41">
        <v>5.218</v>
      </c>
      <c r="R38" s="42">
        <v>5.1609999999999996</v>
      </c>
      <c r="S38" s="42">
        <v>4.9580000000000002</v>
      </c>
      <c r="T38" s="42">
        <v>4.8120000000000003</v>
      </c>
      <c r="U38" s="42">
        <v>4.7009999999999996</v>
      </c>
      <c r="V38" s="42">
        <v>4.6269999999999998</v>
      </c>
      <c r="W38" s="42">
        <v>4.57</v>
      </c>
      <c r="X38" s="42">
        <v>4.5369999999999999</v>
      </c>
      <c r="Y38" s="42">
        <v>4.508</v>
      </c>
      <c r="Z38" s="42">
        <v>4.4770000000000003</v>
      </c>
      <c r="AA38" s="42">
        <v>4.5010000000000003</v>
      </c>
      <c r="AB38" s="43">
        <v>4.4539976190476187</v>
      </c>
      <c r="AD38" s="20"/>
      <c r="AE38" s="184"/>
      <c r="AF38" s="40">
        <v>9</v>
      </c>
      <c r="AG38" s="41">
        <v>6.54E-2</v>
      </c>
      <c r="AH38" s="42">
        <v>2.4070000000000001E-2</v>
      </c>
      <c r="AI38" s="42">
        <v>2.8219999999999999E-2</v>
      </c>
      <c r="AJ38" s="42">
        <v>3.5560000000000001E-2</v>
      </c>
      <c r="AK38" s="42">
        <v>4.5909999999999999E-2</v>
      </c>
      <c r="AL38" s="42">
        <v>5.842E-2</v>
      </c>
      <c r="AM38" s="42">
        <v>0.1037</v>
      </c>
      <c r="AN38" s="42">
        <v>0.16639999999999999</v>
      </c>
      <c r="AO38" s="42">
        <v>0.2334</v>
      </c>
      <c r="AP38" s="42">
        <v>0.3221</v>
      </c>
      <c r="AQ38" s="42">
        <v>0.42730000000000001</v>
      </c>
      <c r="AR38" s="43">
        <v>0.47310000000000002</v>
      </c>
      <c r="AS38" s="20"/>
      <c r="AT38" s="41">
        <v>0.47639999999999999</v>
      </c>
      <c r="AU38" s="42">
        <v>0.44729999999999998</v>
      </c>
      <c r="AV38" s="42">
        <v>0.33979999999999999</v>
      </c>
      <c r="AW38" s="42">
        <v>0.2359</v>
      </c>
      <c r="AX38" s="42">
        <v>0.1477</v>
      </c>
      <c r="AY38" s="42">
        <v>8.3409999999999998E-2</v>
      </c>
      <c r="AZ38" s="42">
        <v>3.4070000000000003E-2</v>
      </c>
      <c r="BA38" s="42">
        <v>1.2409999999999999E-2</v>
      </c>
      <c r="BB38" s="42">
        <v>5.032E-3</v>
      </c>
      <c r="BC38" s="42">
        <v>4.5199999999999997E-3</v>
      </c>
      <c r="BD38" s="42">
        <v>1.158E-2</v>
      </c>
      <c r="BE38" s="43">
        <v>6.9042019047617972E-3</v>
      </c>
      <c r="BH38" s="118" t="str">
        <f t="shared" si="62"/>
        <v>4.67523333333333+0.0654i</v>
      </c>
      <c r="BI38" s="118" t="str">
        <f t="shared" si="63"/>
        <v>4.656+0.02407i</v>
      </c>
      <c r="BJ38" s="118" t="str">
        <f t="shared" si="204"/>
        <v>4.699+0.02822i</v>
      </c>
      <c r="BK38" s="118" t="str">
        <f t="shared" si="205"/>
        <v>4.668+0.03556i</v>
      </c>
      <c r="BL38" s="118" t="str">
        <f t="shared" si="206"/>
        <v>4.67+0.04591i</v>
      </c>
      <c r="BM38" s="118" t="str">
        <f t="shared" si="207"/>
        <v>4.656+0.05842i</v>
      </c>
      <c r="BN38" s="118" t="str">
        <f t="shared" si="208"/>
        <v>4.672+0.1037i</v>
      </c>
      <c r="BO38" s="118" t="str">
        <f t="shared" si="38"/>
        <v>4.72+0.1664i</v>
      </c>
      <c r="BP38" s="118" t="str">
        <f t="shared" si="39"/>
        <v>4.802+0.2334i</v>
      </c>
      <c r="BQ38" s="118" t="str">
        <f t="shared" si="40"/>
        <v>4.927+0.3221i</v>
      </c>
      <c r="BR38" s="118" t="str">
        <f t="shared" si="209"/>
        <v>5.098+0.4273i</v>
      </c>
      <c r="BS38" s="118" t="str">
        <f t="shared" si="210"/>
        <v>5.21+0.4731i</v>
      </c>
      <c r="BT38" s="118" t="str">
        <f t="shared" si="42"/>
        <v>0</v>
      </c>
      <c r="BU38" s="118" t="str">
        <f t="shared" si="64"/>
        <v>5.218+0.4764i</v>
      </c>
      <c r="BV38" s="118" t="str">
        <f t="shared" si="65"/>
        <v>5.161+0.4473i</v>
      </c>
      <c r="BW38" s="118" t="str">
        <f t="shared" si="66"/>
        <v>4.958+0.3398i</v>
      </c>
      <c r="BX38" s="118" t="str">
        <f t="shared" si="67"/>
        <v>4.812+0.2359i</v>
      </c>
      <c r="BY38" s="118" t="str">
        <f t="shared" si="68"/>
        <v>4.701+0.1477i</v>
      </c>
      <c r="BZ38" s="118" t="str">
        <f t="shared" si="69"/>
        <v>4.627+0.08341i</v>
      </c>
      <c r="CA38" s="118" t="str">
        <f t="shared" si="70"/>
        <v>4.57+0.03407i</v>
      </c>
      <c r="CB38" s="118" t="str">
        <f t="shared" si="71"/>
        <v>4.537+0.01241i</v>
      </c>
      <c r="CC38" s="118" t="str">
        <f t="shared" si="72"/>
        <v>4.508+0.005032i</v>
      </c>
      <c r="CD38" s="118" t="str">
        <f t="shared" si="73"/>
        <v>4.477+0.00452i</v>
      </c>
      <c r="CE38" s="118" t="str">
        <f t="shared" si="74"/>
        <v>4.501+0.01158i</v>
      </c>
      <c r="CF38" s="118" t="str">
        <f t="shared" si="75"/>
        <v>4.45399761904762+0.0069042019047618i</v>
      </c>
      <c r="CG38" s="118" t="str">
        <f t="shared" si="76"/>
        <v>0</v>
      </c>
      <c r="CH38" s="39">
        <f t="shared" si="77"/>
        <v>9000000000</v>
      </c>
      <c r="CI38" s="121">
        <f t="shared" si="78"/>
        <v>1.9976105742237298</v>
      </c>
      <c r="CJ38" s="121" t="str">
        <f t="shared" si="79"/>
        <v>9.33929554362992+0.130643731554232i</v>
      </c>
      <c r="CK38" s="121" t="str">
        <f t="shared" si="202"/>
        <v>9.30087483358569+0.0480824865215652i</v>
      </c>
      <c r="CL38" s="121" t="str">
        <f t="shared" si="203"/>
        <v>9.38677208827731+0.0563725704045937i</v>
      </c>
      <c r="CM38" s="121" t="str">
        <f t="shared" si="152"/>
        <v>9.32484616047637+0.0710350320193958i</v>
      </c>
      <c r="CN38" s="121" t="str">
        <f t="shared" si="153"/>
        <v>9.32884138162482+0.0917103014626114i</v>
      </c>
      <c r="CO38" s="121" t="str">
        <f t="shared" si="154"/>
        <v>9.30087483358569+0.11670040974615i</v>
      </c>
      <c r="CP38" s="121" t="str">
        <f t="shared" si="155"/>
        <v>9.33283660277326+0.207152216547001i</v>
      </c>
      <c r="CQ38" s="121" t="str">
        <f t="shared" si="156"/>
        <v>9.428721910336+0.332402399550829i</v>
      </c>
      <c r="CR38" s="121" t="str">
        <f t="shared" si="157"/>
        <v>9.59252597742235+0.466242308023818i</v>
      </c>
      <c r="CS38" s="121" t="str">
        <f t="shared" si="158"/>
        <v>9.84222729920032+0.643430365957463i</v>
      </c>
      <c r="CT38" s="121" t="str">
        <f t="shared" si="159"/>
        <v>10.1838187073926+0.8535789983658i</v>
      </c>
      <c r="CU38" s="121" t="str">
        <f t="shared" si="160"/>
        <v>10.4075510917056+0.945069562665247i</v>
      </c>
      <c r="CV38" s="121" t="str">
        <f t="shared" si="161"/>
        <v>0</v>
      </c>
      <c r="CW38" s="121" t="str">
        <f t="shared" si="162"/>
        <v>10.4235319762994+0.951661677560185i</v>
      </c>
      <c r="CX38" s="121" t="str">
        <f t="shared" si="163"/>
        <v>10.3096681735687+0.893531209850274i</v>
      </c>
      <c r="CY38" s="121" t="str">
        <f t="shared" si="164"/>
        <v>9.90415322700125+0.678788073121223i</v>
      </c>
      <c r="CZ38" s="121" t="str">
        <f t="shared" si="165"/>
        <v>9.61250208316459+0.471236334459378i</v>
      </c>
      <c r="DA38" s="121" t="str">
        <f t="shared" si="166"/>
        <v>9.39076730942575+0.295047081812845i</v>
      </c>
      <c r="DB38" s="121" t="str">
        <f t="shared" si="167"/>
        <v>9.2429441269332+0.166620697996001i</v>
      </c>
      <c r="DC38" s="121" t="str">
        <f t="shared" si="168"/>
        <v>9.12908032420245+0.0680585922638025i</v>
      </c>
      <c r="DD38" s="121" t="str">
        <f t="shared" si="169"/>
        <v>9.06315917525306+0.0247903472261165i</v>
      </c>
      <c r="DE38" s="121" t="str">
        <f t="shared" si="170"/>
        <v>9.00522846860057+0.0100519764094938i</v>
      </c>
      <c r="DF38" s="121" t="str">
        <f t="shared" si="171"/>
        <v>8.94330254079964+0.00902919979549126i</v>
      </c>
      <c r="DG38" s="121" t="str">
        <f t="shared" si="80"/>
        <v>8.99124519458101+0.0231323304495108i</v>
      </c>
      <c r="DH38" s="121" t="str">
        <f t="shared" si="81"/>
        <v>8.89735274137684+0.0137919067315278i</v>
      </c>
      <c r="DI38" s="121"/>
      <c r="DK38" s="39">
        <f t="shared" si="82"/>
        <v>9.3392955436299196</v>
      </c>
      <c r="DL38" s="39">
        <f t="shared" si="86"/>
        <v>9.3008748335856897</v>
      </c>
      <c r="DM38" s="39">
        <f t="shared" si="87"/>
        <v>9.3867720882773096</v>
      </c>
      <c r="DN38" s="39">
        <f t="shared" si="88"/>
        <v>9.3248461604763708</v>
      </c>
      <c r="DO38" s="39">
        <f t="shared" si="89"/>
        <v>9.3288413816248195</v>
      </c>
      <c r="DP38" s="39">
        <f t="shared" si="90"/>
        <v>9.3008748335856897</v>
      </c>
      <c r="DQ38" s="39">
        <f t="shared" si="91"/>
        <v>9.3328366027732592</v>
      </c>
      <c r="DR38" s="39">
        <f t="shared" si="92"/>
        <v>9.4287219103359998</v>
      </c>
      <c r="DS38" s="39">
        <f t="shared" si="93"/>
        <v>9.5925259774223495</v>
      </c>
      <c r="DT38" s="39">
        <f t="shared" si="94"/>
        <v>9.8422272992003208</v>
      </c>
      <c r="DU38" s="39">
        <f t="shared" si="95"/>
        <v>10.1838187073926</v>
      </c>
      <c r="DV38" s="39">
        <f t="shared" si="96"/>
        <v>10.407551091705599</v>
      </c>
      <c r="DW38" s="39">
        <f t="shared" si="97"/>
        <v>0</v>
      </c>
      <c r="DX38" s="39">
        <f t="shared" si="98"/>
        <v>10.423531976299399</v>
      </c>
      <c r="DY38" s="39">
        <f t="shared" si="99"/>
        <v>10.309668173568699</v>
      </c>
      <c r="DZ38" s="39">
        <f t="shared" si="100"/>
        <v>9.9041532270012507</v>
      </c>
      <c r="EA38" s="39">
        <f t="shared" si="101"/>
        <v>9.6125020831645909</v>
      </c>
      <c r="EB38" s="39">
        <f t="shared" si="102"/>
        <v>9.3907673094257493</v>
      </c>
      <c r="EC38" s="39">
        <f t="shared" si="103"/>
        <v>9.2429441269331996</v>
      </c>
      <c r="ED38" s="39">
        <f t="shared" si="104"/>
        <v>9.1290803242024499</v>
      </c>
      <c r="EE38" s="39">
        <f t="shared" si="105"/>
        <v>9.0631591752530607</v>
      </c>
      <c r="EF38" s="39">
        <f t="shared" si="106"/>
        <v>9.0052284686005706</v>
      </c>
      <c r="EG38" s="39">
        <f t="shared" si="107"/>
        <v>8.9433025407996407</v>
      </c>
      <c r="EH38" s="39">
        <f t="shared" si="108"/>
        <v>8.9912451945810101</v>
      </c>
      <c r="EI38" s="39">
        <f t="shared" si="109"/>
        <v>8.8973527413768405</v>
      </c>
      <c r="EK38" s="39">
        <f t="shared" si="85"/>
        <v>0.13064373155423201</v>
      </c>
      <c r="EL38" s="39">
        <f t="shared" si="117"/>
        <v>4.8082486521565201E-2</v>
      </c>
      <c r="EM38" s="39">
        <f t="shared" si="118"/>
        <v>5.6372570404593703E-2</v>
      </c>
      <c r="EN38" s="39">
        <f t="shared" si="119"/>
        <v>7.1035032019395802E-2</v>
      </c>
      <c r="EO38" s="39">
        <f t="shared" si="120"/>
        <v>9.1710301462611402E-2</v>
      </c>
      <c r="EP38" s="39">
        <f t="shared" si="121"/>
        <v>0.11670040974614999</v>
      </c>
      <c r="EQ38" s="39">
        <f t="shared" si="122"/>
        <v>0.207152216547001</v>
      </c>
      <c r="ER38" s="39">
        <f t="shared" si="123"/>
        <v>0.33240239955082901</v>
      </c>
      <c r="ES38" s="39">
        <f t="shared" si="124"/>
        <v>0.466242308023818</v>
      </c>
      <c r="ET38" s="39">
        <f t="shared" si="125"/>
        <v>0.64343036595746295</v>
      </c>
      <c r="EU38" s="39">
        <f t="shared" si="126"/>
        <v>0.85357899836579998</v>
      </c>
      <c r="EV38" s="39">
        <f t="shared" si="127"/>
        <v>0.945069562665247</v>
      </c>
      <c r="EW38" s="39">
        <f t="shared" si="128"/>
        <v>0</v>
      </c>
      <c r="EX38" s="39">
        <f t="shared" si="129"/>
        <v>0.95166167756018505</v>
      </c>
      <c r="EY38" s="39">
        <f t="shared" si="130"/>
        <v>0.89353120985027401</v>
      </c>
      <c r="EZ38" s="39">
        <f t="shared" si="131"/>
        <v>0.67878807312122302</v>
      </c>
      <c r="FA38" s="39">
        <f t="shared" si="132"/>
        <v>0.47123633445937801</v>
      </c>
      <c r="FB38" s="39">
        <f t="shared" si="133"/>
        <v>0.295047081812845</v>
      </c>
      <c r="FC38" s="39">
        <f t="shared" si="110"/>
        <v>0.16662069799600099</v>
      </c>
      <c r="FD38" s="39">
        <f t="shared" si="111"/>
        <v>6.8058592263802495E-2</v>
      </c>
      <c r="FE38" s="39">
        <f t="shared" si="112"/>
        <v>2.4790347226116501E-2</v>
      </c>
      <c r="FF38" s="39">
        <f t="shared" si="113"/>
        <v>1.0051976409493801E-2</v>
      </c>
      <c r="FG38" s="39">
        <f t="shared" si="114"/>
        <v>9.0291997954912596E-3</v>
      </c>
      <c r="FH38" s="39">
        <f t="shared" si="115"/>
        <v>2.31323304495108E-2</v>
      </c>
      <c r="FI38" s="39">
        <f t="shared" si="116"/>
        <v>1.37919067315278E-2</v>
      </c>
      <c r="FK38" s="39">
        <f t="shared" si="83"/>
        <v>0.68503041723709213</v>
      </c>
      <c r="FL38" s="39">
        <f t="shared" si="172"/>
        <v>0.68628948616839469</v>
      </c>
      <c r="FM38" s="39">
        <f t="shared" si="173"/>
        <v>0.68384073510819177</v>
      </c>
      <c r="FN38" s="39">
        <f t="shared" si="174"/>
        <v>0.68557710797462257</v>
      </c>
      <c r="FO38" s="39">
        <f t="shared" si="175"/>
        <v>0.68542543742466955</v>
      </c>
      <c r="FP38" s="39">
        <f t="shared" si="176"/>
        <v>0.68616100144285708</v>
      </c>
      <c r="FQ38" s="39">
        <f t="shared" si="177"/>
        <v>0.68492089655204735</v>
      </c>
      <c r="FR38" s="39">
        <f t="shared" si="178"/>
        <v>0.68144400195774557</v>
      </c>
      <c r="FS38" s="39">
        <f t="shared" si="179"/>
        <v>0.67564330470236511</v>
      </c>
      <c r="FT38" s="39">
        <f t="shared" si="180"/>
        <v>0.6665356779619398</v>
      </c>
      <c r="FU38" s="39">
        <f t="shared" si="181"/>
        <v>0.65381300707919343</v>
      </c>
      <c r="FV38" s="39">
        <f t="shared" si="182"/>
        <v>0.64605659952496386</v>
      </c>
      <c r="FW38" s="39">
        <f t="shared" si="183"/>
        <v>0.99999999999999989</v>
      </c>
      <c r="FX38" s="39">
        <f t="shared" si="184"/>
        <v>0.64549861211829307</v>
      </c>
      <c r="FY38" s="39">
        <f t="shared" si="185"/>
        <v>0.64967508977959865</v>
      </c>
      <c r="FZ38" s="39">
        <f t="shared" si="186"/>
        <v>0.66431962461354688</v>
      </c>
      <c r="GA38" s="39">
        <f t="shared" si="134"/>
        <v>0.67503200649663087</v>
      </c>
      <c r="GB38" s="39">
        <f t="shared" si="135"/>
        <v>0.68278064747287415</v>
      </c>
      <c r="GC38" s="39">
        <f t="shared" si="136"/>
        <v>0.68764822971358797</v>
      </c>
      <c r="GD38" s="39">
        <f t="shared" si="137"/>
        <v>0.691162025088361</v>
      </c>
      <c r="GE38" s="39">
        <f t="shared" si="138"/>
        <v>0.6930957123319389</v>
      </c>
      <c r="GF38" s="39">
        <f t="shared" si="139"/>
        <v>0.69476389850944531</v>
      </c>
      <c r="GG38" s="39">
        <f t="shared" si="140"/>
        <v>0.69654464367384661</v>
      </c>
      <c r="GH38" s="39">
        <f t="shared" si="141"/>
        <v>0.6951605990128763</v>
      </c>
      <c r="GI38" s="39">
        <f t="shared" si="142"/>
        <v>0.69786696538102766</v>
      </c>
      <c r="GJ38" s="125">
        <f t="shared" si="84"/>
        <v>9</v>
      </c>
      <c r="GK38" s="125">
        <f t="shared" si="60"/>
        <v>-3.2858028841678832</v>
      </c>
      <c r="GL38" s="125">
        <f t="shared" si="187"/>
        <v>-3.2698530874357514</v>
      </c>
      <c r="GM38" s="125">
        <f t="shared" si="188"/>
        <v>-3.3009006532457468</v>
      </c>
      <c r="GN38" s="125">
        <f t="shared" si="189"/>
        <v>-3.2788738463845406</v>
      </c>
      <c r="GO38" s="125">
        <f t="shared" si="190"/>
        <v>-3.2807956424716913</v>
      </c>
      <c r="GP38" s="125">
        <f t="shared" si="191"/>
        <v>-3.2714793816584291</v>
      </c>
      <c r="GQ38" s="125">
        <f t="shared" si="192"/>
        <v>-3.2871916701427359</v>
      </c>
      <c r="GR38" s="125">
        <f t="shared" si="193"/>
        <v>-3.3313965351029879</v>
      </c>
      <c r="GS38" s="125">
        <f t="shared" si="194"/>
        <v>-3.4056504505061689</v>
      </c>
      <c r="GT38" s="125">
        <f t="shared" si="195"/>
        <v>-3.5235319789471804</v>
      </c>
      <c r="GU38" s="125">
        <f t="shared" si="196"/>
        <v>-3.6909288746685531</v>
      </c>
      <c r="GV38" s="125">
        <f t="shared" si="197"/>
        <v>-3.7945886560548976</v>
      </c>
      <c r="GW38" s="125">
        <f t="shared" si="198"/>
        <v>-9.6432746655328714E-16</v>
      </c>
      <c r="GX38" s="125">
        <f t="shared" si="199"/>
        <v>-3.8020937433970685</v>
      </c>
      <c r="GY38" s="125">
        <f t="shared" si="200"/>
        <v>-3.7460756977436587</v>
      </c>
      <c r="GZ38" s="125">
        <f t="shared" si="201"/>
        <v>-3.5524583581994156</v>
      </c>
      <c r="HA38" s="125">
        <f t="shared" si="143"/>
        <v>-3.4135126940364473</v>
      </c>
      <c r="HB38" s="125">
        <f t="shared" si="144"/>
        <v>-3.3143759378728106</v>
      </c>
      <c r="HC38" s="125">
        <f t="shared" si="145"/>
        <v>-3.2526734144549501</v>
      </c>
      <c r="HD38" s="125">
        <f t="shared" si="146"/>
        <v>-3.2084026312904408</v>
      </c>
      <c r="HE38" s="125">
        <f t="shared" si="147"/>
        <v>-3.1841357560357295</v>
      </c>
      <c r="HF38" s="125">
        <f t="shared" si="148"/>
        <v>-3.1632551310813635</v>
      </c>
      <c r="HG38" s="125">
        <f t="shared" si="149"/>
        <v>-3.1410208617606972</v>
      </c>
      <c r="HH38" s="125">
        <f t="shared" si="150"/>
        <v>-3.1582970245196469</v>
      </c>
      <c r="HI38" s="125">
        <f t="shared" si="151"/>
        <v>-3.1245471838554142</v>
      </c>
    </row>
    <row r="39" spans="1:217" s="39" customFormat="1">
      <c r="A39" s="20"/>
      <c r="B39" s="184"/>
      <c r="C39" s="40">
        <v>9.0500000000000007</v>
      </c>
      <c r="D39" s="41">
        <v>4.6740514285714285</v>
      </c>
      <c r="E39" s="42">
        <v>4.6420000000000003</v>
      </c>
      <c r="F39" s="42">
        <v>4.6859999999999999</v>
      </c>
      <c r="G39" s="42">
        <v>4.6589999999999998</v>
      </c>
      <c r="H39" s="42">
        <v>4.6609999999999996</v>
      </c>
      <c r="I39" s="42">
        <v>4.6529999999999996</v>
      </c>
      <c r="J39" s="42">
        <v>4.6660000000000004</v>
      </c>
      <c r="K39" s="42">
        <v>4.7149999999999999</v>
      </c>
      <c r="L39" s="42">
        <v>4.7990000000000004</v>
      </c>
      <c r="M39" s="42">
        <v>4.9189999999999996</v>
      </c>
      <c r="N39" s="42">
        <v>5.093</v>
      </c>
      <c r="O39" s="43">
        <v>5.2050000000000001</v>
      </c>
      <c r="P39" s="20"/>
      <c r="Q39" s="41">
        <v>5.2130000000000001</v>
      </c>
      <c r="R39" s="42">
        <v>5.1529999999999996</v>
      </c>
      <c r="S39" s="42">
        <v>4.95</v>
      </c>
      <c r="T39" s="42">
        <v>4.8010000000000002</v>
      </c>
      <c r="U39" s="42">
        <v>4.6900000000000004</v>
      </c>
      <c r="V39" s="42">
        <v>4.6130000000000004</v>
      </c>
      <c r="W39" s="42">
        <v>4.5620000000000003</v>
      </c>
      <c r="X39" s="42">
        <v>4.5259999999999998</v>
      </c>
      <c r="Y39" s="42">
        <v>4.4939999999999998</v>
      </c>
      <c r="Z39" s="42">
        <v>4.4630000000000001</v>
      </c>
      <c r="AA39" s="42">
        <v>4.4880000000000004</v>
      </c>
      <c r="AB39" s="43">
        <v>4.4550438095238096</v>
      </c>
      <c r="AD39" s="20"/>
      <c r="AE39" s="184"/>
      <c r="AF39" s="40">
        <v>9.0500000000000007</v>
      </c>
      <c r="AG39" s="41">
        <v>6.5414285714285494E-2</v>
      </c>
      <c r="AH39" s="42">
        <v>2.7890000000000002E-2</v>
      </c>
      <c r="AI39" s="42">
        <v>3.1419999999999997E-2</v>
      </c>
      <c r="AJ39" s="42">
        <v>3.8710000000000001E-2</v>
      </c>
      <c r="AK39" s="42">
        <v>4.9930000000000002E-2</v>
      </c>
      <c r="AL39" s="42">
        <v>6.019E-2</v>
      </c>
      <c r="AM39" s="42">
        <v>0.1016</v>
      </c>
      <c r="AN39" s="42">
        <v>0.16420000000000001</v>
      </c>
      <c r="AO39" s="42">
        <v>0.23050000000000001</v>
      </c>
      <c r="AP39" s="42">
        <v>0.31879999999999997</v>
      </c>
      <c r="AQ39" s="42">
        <v>0.41899999999999998</v>
      </c>
      <c r="AR39" s="43">
        <v>0.46229999999999999</v>
      </c>
      <c r="AS39" s="20"/>
      <c r="AT39" s="41">
        <v>0.46450000000000002</v>
      </c>
      <c r="AU39" s="42">
        <v>0.43490000000000001</v>
      </c>
      <c r="AV39" s="42">
        <v>0.33639999999999998</v>
      </c>
      <c r="AW39" s="42">
        <v>0.23150000000000001</v>
      </c>
      <c r="AX39" s="42">
        <v>0.14349999999999999</v>
      </c>
      <c r="AY39" s="42">
        <v>7.8850000000000003E-2</v>
      </c>
      <c r="AZ39" s="42">
        <v>3.4090000000000002E-2</v>
      </c>
      <c r="BA39" s="42">
        <v>1.4460000000000001E-2</v>
      </c>
      <c r="BB39" s="42">
        <v>8.9700000000000005E-3</v>
      </c>
      <c r="BC39" s="42">
        <v>9.4249999999999994E-3</v>
      </c>
      <c r="BD39" s="42">
        <v>1.44E-2</v>
      </c>
      <c r="BE39" s="43">
        <v>4.2354819047618073E-3</v>
      </c>
      <c r="BH39" s="118" t="str">
        <f t="shared" si="62"/>
        <v>4.67405142857143+0.0654142857142855i</v>
      </c>
      <c r="BI39" s="118" t="str">
        <f t="shared" si="63"/>
        <v>4.642+0.02789i</v>
      </c>
      <c r="BJ39" s="118" t="str">
        <f t="shared" si="204"/>
        <v>4.686+0.03142i</v>
      </c>
      <c r="BK39" s="118" t="str">
        <f t="shared" si="205"/>
        <v>4.659+0.03871i</v>
      </c>
      <c r="BL39" s="118" t="str">
        <f t="shared" si="206"/>
        <v>4.661+0.04993i</v>
      </c>
      <c r="BM39" s="118" t="str">
        <f t="shared" si="207"/>
        <v>4.653+0.06019i</v>
      </c>
      <c r="BN39" s="118" t="str">
        <f t="shared" si="208"/>
        <v>4.666+0.1016i</v>
      </c>
      <c r="BO39" s="118" t="str">
        <f t="shared" si="38"/>
        <v>4.715+0.1642i</v>
      </c>
      <c r="BP39" s="118" t="str">
        <f t="shared" si="39"/>
        <v>4.799+0.2305i</v>
      </c>
      <c r="BQ39" s="118" t="str">
        <f t="shared" si="40"/>
        <v>4.919+0.3188i</v>
      </c>
      <c r="BR39" s="118" t="str">
        <f t="shared" si="209"/>
        <v>5.093+0.419i</v>
      </c>
      <c r="BS39" s="118" t="str">
        <f t="shared" si="210"/>
        <v>5.205+0.4623i</v>
      </c>
      <c r="BT39" s="118" t="str">
        <f t="shared" si="42"/>
        <v>0</v>
      </c>
      <c r="BU39" s="118" t="str">
        <f t="shared" si="64"/>
        <v>5.213+0.4645i</v>
      </c>
      <c r="BV39" s="118" t="str">
        <f t="shared" si="65"/>
        <v>5.153+0.4349i</v>
      </c>
      <c r="BW39" s="118" t="str">
        <f t="shared" si="66"/>
        <v>4.95+0.3364i</v>
      </c>
      <c r="BX39" s="118" t="str">
        <f t="shared" si="67"/>
        <v>4.801+0.2315i</v>
      </c>
      <c r="BY39" s="118" t="str">
        <f t="shared" si="68"/>
        <v>4.69+0.1435i</v>
      </c>
      <c r="BZ39" s="118" t="str">
        <f t="shared" si="69"/>
        <v>4.613+0.07885i</v>
      </c>
      <c r="CA39" s="118" t="str">
        <f t="shared" si="70"/>
        <v>4.562+0.03409i</v>
      </c>
      <c r="CB39" s="118" t="str">
        <f t="shared" si="71"/>
        <v>4.526+0.01446i</v>
      </c>
      <c r="CC39" s="118" t="str">
        <f t="shared" si="72"/>
        <v>4.494+0.00897i</v>
      </c>
      <c r="CD39" s="118" t="str">
        <f t="shared" si="73"/>
        <v>4.463+0.009425i</v>
      </c>
      <c r="CE39" s="118" t="str">
        <f t="shared" si="74"/>
        <v>4.488+0.0144i</v>
      </c>
      <c r="CF39" s="118" t="str">
        <f t="shared" si="75"/>
        <v>4.45504380952381+0.00423548190476181i</v>
      </c>
      <c r="CG39" s="118" t="str">
        <f t="shared" si="76"/>
        <v>0</v>
      </c>
      <c r="CH39" s="39">
        <f t="shared" si="77"/>
        <v>9050000000</v>
      </c>
      <c r="CI39" s="121">
        <f t="shared" si="78"/>
        <v>1.9865740517142063</v>
      </c>
      <c r="CJ39" s="121" t="str">
        <f t="shared" si="79"/>
        <v>9.28534928437772+0.129950322611419i</v>
      </c>
      <c r="CK39" s="121" t="str">
        <f t="shared" si="202"/>
        <v>9.22167674805735+0.0554055503023092i</v>
      </c>
      <c r="CL39" s="121" t="str">
        <f t="shared" si="203"/>
        <v>9.30908600633277+0.0624181567048604i</v>
      </c>
      <c r="CM39" s="121" t="str">
        <f t="shared" si="152"/>
        <v>9.25544850693649+0.0769002815418569i</v>
      </c>
      <c r="CN39" s="121" t="str">
        <f t="shared" si="153"/>
        <v>9.25942165503992+0.0991896424020903i</v>
      </c>
      <c r="CO39" s="121" t="str">
        <f t="shared" si="154"/>
        <v>9.2435290626262+0.119571892172678i</v>
      </c>
      <c r="CP39" s="121" t="str">
        <f t="shared" si="155"/>
        <v>9.26935452529849+0.201835923654163i</v>
      </c>
      <c r="CQ39" s="121" t="str">
        <f t="shared" si="156"/>
        <v>9.36669665383248+0.326195459291473i</v>
      </c>
      <c r="CR39" s="121" t="str">
        <f t="shared" si="157"/>
        <v>9.53356887417648+0.457905318920125i</v>
      </c>
      <c r="CS39" s="121" t="str">
        <f t="shared" si="158"/>
        <v>9.77195776038218+0.633319807686489i</v>
      </c>
      <c r="CT39" s="121" t="str">
        <f t="shared" si="159"/>
        <v>10.1176216453805+0.832374527668252i</v>
      </c>
      <c r="CU39" s="121" t="str">
        <f t="shared" si="160"/>
        <v>10.3401179391724+0.918393184107478i</v>
      </c>
      <c r="CV39" s="121" t="str">
        <f t="shared" si="161"/>
        <v>0</v>
      </c>
      <c r="CW39" s="121" t="str">
        <f t="shared" si="162"/>
        <v>10.3560105315862+0.922763647021249i</v>
      </c>
      <c r="CX39" s="121" t="str">
        <f t="shared" si="163"/>
        <v>10.2368160884833+0.863961055090508i</v>
      </c>
      <c r="CY39" s="121" t="str">
        <f t="shared" si="164"/>
        <v>9.83354155598532+0.668283510996659i</v>
      </c>
      <c r="CZ39" s="121" t="str">
        <f t="shared" si="165"/>
        <v>9.5375420222799+0.459891892971839i</v>
      </c>
      <c r="DA39" s="121" t="str">
        <f t="shared" si="166"/>
        <v>9.31703230253963+0.285073376420989i</v>
      </c>
      <c r="DB39" s="121" t="str">
        <f t="shared" si="167"/>
        <v>9.16406610055764+0.156641363977665i</v>
      </c>
      <c r="DC39" s="121" t="str">
        <f t="shared" si="168"/>
        <v>9.06275082392021+0.0677223094229373i</v>
      </c>
      <c r="DD39" s="121" t="str">
        <f t="shared" si="169"/>
        <v>8.9912341580585+0.0287258607877874i</v>
      </c>
      <c r="DE39" s="121" t="str">
        <f t="shared" si="170"/>
        <v>8.92766378840364+0.0178195692438764i</v>
      </c>
      <c r="DF39" s="121" t="str">
        <f t="shared" si="171"/>
        <v>8.8660799928005+0.0187234604374064i</v>
      </c>
      <c r="DG39" s="121" t="str">
        <f t="shared" si="80"/>
        <v>8.91574434409336+0.0286066663446846i</v>
      </c>
      <c r="DH39" s="121" t="str">
        <f t="shared" si="81"/>
        <v>8.85027443125001+0.00841409844850487i</v>
      </c>
      <c r="DI39" s="121"/>
      <c r="DK39" s="39">
        <f t="shared" si="82"/>
        <v>9.2853492843777197</v>
      </c>
      <c r="DL39" s="39">
        <f t="shared" si="86"/>
        <v>9.2216767480573498</v>
      </c>
      <c r="DM39" s="39">
        <f t="shared" si="87"/>
        <v>9.3090860063327696</v>
      </c>
      <c r="DN39" s="39">
        <f t="shared" si="88"/>
        <v>9.2554485069364905</v>
      </c>
      <c r="DO39" s="39">
        <f t="shared" si="89"/>
        <v>9.2594216550399207</v>
      </c>
      <c r="DP39" s="39">
        <f t="shared" si="90"/>
        <v>9.2435290626261999</v>
      </c>
      <c r="DQ39" s="39">
        <f t="shared" si="91"/>
        <v>9.2693545252984908</v>
      </c>
      <c r="DR39" s="39">
        <f t="shared" si="92"/>
        <v>9.3666966538324807</v>
      </c>
      <c r="DS39" s="39">
        <f t="shared" si="93"/>
        <v>9.5335688741764795</v>
      </c>
      <c r="DT39" s="39">
        <f t="shared" si="94"/>
        <v>9.7719577603821808</v>
      </c>
      <c r="DU39" s="39">
        <f t="shared" si="95"/>
        <v>10.117621645380501</v>
      </c>
      <c r="DV39" s="39">
        <f t="shared" si="96"/>
        <v>10.3401179391724</v>
      </c>
      <c r="DW39" s="39">
        <f t="shared" si="97"/>
        <v>0</v>
      </c>
      <c r="DX39" s="39">
        <f t="shared" si="98"/>
        <v>10.3560105315862</v>
      </c>
      <c r="DY39" s="39">
        <f t="shared" si="99"/>
        <v>10.2368160884833</v>
      </c>
      <c r="DZ39" s="39">
        <f t="shared" si="100"/>
        <v>9.8335415559853203</v>
      </c>
      <c r="EA39" s="39">
        <f t="shared" si="101"/>
        <v>9.5375420222799008</v>
      </c>
      <c r="EB39" s="39">
        <f t="shared" si="102"/>
        <v>9.31703230253963</v>
      </c>
      <c r="EC39" s="39">
        <f t="shared" si="103"/>
        <v>9.1640661005576405</v>
      </c>
      <c r="ED39" s="39">
        <f t="shared" si="104"/>
        <v>9.0627508239202097</v>
      </c>
      <c r="EE39" s="39">
        <f t="shared" si="105"/>
        <v>8.9912341580585</v>
      </c>
      <c r="EF39" s="39">
        <f t="shared" si="106"/>
        <v>8.9276637884036401</v>
      </c>
      <c r="EG39" s="39">
        <f t="shared" si="107"/>
        <v>8.8660799928005005</v>
      </c>
      <c r="EH39" s="39">
        <f t="shared" si="108"/>
        <v>8.9157443440933601</v>
      </c>
      <c r="EI39" s="39">
        <f t="shared" si="109"/>
        <v>8.8502744312500106</v>
      </c>
      <c r="EK39" s="39">
        <f t="shared" si="85"/>
        <v>0.12995032261141901</v>
      </c>
      <c r="EL39" s="39">
        <f t="shared" si="117"/>
        <v>5.5405550302309203E-2</v>
      </c>
      <c r="EM39" s="39">
        <f t="shared" si="118"/>
        <v>6.2418156704860402E-2</v>
      </c>
      <c r="EN39" s="39">
        <f t="shared" si="119"/>
        <v>7.6900281541856894E-2</v>
      </c>
      <c r="EO39" s="39">
        <f t="shared" si="120"/>
        <v>9.91896424020903E-2</v>
      </c>
      <c r="EP39" s="39">
        <f t="shared" si="121"/>
        <v>0.119571892172678</v>
      </c>
      <c r="EQ39" s="39">
        <f t="shared" si="122"/>
        <v>0.201835923654163</v>
      </c>
      <c r="ER39" s="39">
        <f t="shared" si="123"/>
        <v>0.32619545929147298</v>
      </c>
      <c r="ES39" s="39">
        <f t="shared" si="124"/>
        <v>0.45790531892012498</v>
      </c>
      <c r="ET39" s="39">
        <f t="shared" si="125"/>
        <v>0.63331980768648899</v>
      </c>
      <c r="EU39" s="39">
        <f t="shared" si="126"/>
        <v>0.83237452766825204</v>
      </c>
      <c r="EV39" s="39">
        <f t="shared" si="127"/>
        <v>0.91839318410747794</v>
      </c>
      <c r="EW39" s="39">
        <f t="shared" si="128"/>
        <v>0</v>
      </c>
      <c r="EX39" s="39">
        <f t="shared" si="129"/>
        <v>0.92276364702124902</v>
      </c>
      <c r="EY39" s="39">
        <f t="shared" si="130"/>
        <v>0.86396105509050802</v>
      </c>
      <c r="EZ39" s="39">
        <f t="shared" si="131"/>
        <v>0.66828351099665895</v>
      </c>
      <c r="FA39" s="39">
        <f t="shared" si="132"/>
        <v>0.45989189297183902</v>
      </c>
      <c r="FB39" s="39">
        <f t="shared" si="133"/>
        <v>0.28507337642098901</v>
      </c>
      <c r="FC39" s="39">
        <f t="shared" si="110"/>
        <v>0.15664136397766501</v>
      </c>
      <c r="FD39" s="39">
        <f t="shared" si="111"/>
        <v>6.7722309422937305E-2</v>
      </c>
      <c r="FE39" s="39">
        <f t="shared" si="112"/>
        <v>2.87258607877874E-2</v>
      </c>
      <c r="FF39" s="39">
        <f t="shared" si="113"/>
        <v>1.7819569243876399E-2</v>
      </c>
      <c r="FG39" s="39">
        <f t="shared" si="114"/>
        <v>1.87234604374064E-2</v>
      </c>
      <c r="FH39" s="39">
        <f t="shared" si="115"/>
        <v>2.86066663446846E-2</v>
      </c>
      <c r="FI39" s="39">
        <f t="shared" si="116"/>
        <v>8.4140984485048705E-3</v>
      </c>
      <c r="FK39" s="39">
        <f t="shared" si="83"/>
        <v>0.68656530664339976</v>
      </c>
      <c r="FL39" s="39">
        <f t="shared" si="172"/>
        <v>0.68853584499236298</v>
      </c>
      <c r="FM39" s="39">
        <f t="shared" si="173"/>
        <v>0.68603803876661051</v>
      </c>
      <c r="FN39" s="39">
        <f t="shared" si="174"/>
        <v>0.68754113266406325</v>
      </c>
      <c r="FO39" s="39">
        <f t="shared" si="175"/>
        <v>0.68738328986097597</v>
      </c>
      <c r="FP39" s="39">
        <f t="shared" si="176"/>
        <v>0.68778503608813035</v>
      </c>
      <c r="FQ39" s="39">
        <f t="shared" si="177"/>
        <v>0.68674898323335376</v>
      </c>
      <c r="FR39" s="39">
        <f t="shared" si="178"/>
        <v>0.68324355967459649</v>
      </c>
      <c r="FS39" s="39">
        <f t="shared" si="179"/>
        <v>0.67738237211788865</v>
      </c>
      <c r="FT39" s="39">
        <f t="shared" si="180"/>
        <v>0.66862201635819485</v>
      </c>
      <c r="FU39" s="39">
        <f t="shared" si="181"/>
        <v>0.65599006550989947</v>
      </c>
      <c r="FV39" s="39">
        <f t="shared" si="182"/>
        <v>0.6483851470362737</v>
      </c>
      <c r="FW39" s="39">
        <f t="shared" si="183"/>
        <v>0.99999999999999989</v>
      </c>
      <c r="FX39" s="39">
        <f t="shared" si="184"/>
        <v>0.64787362873375465</v>
      </c>
      <c r="FY39" s="39">
        <f t="shared" si="185"/>
        <v>0.65218846367019001</v>
      </c>
      <c r="FZ39" s="39">
        <f t="shared" si="186"/>
        <v>0.6664220508244223</v>
      </c>
      <c r="GA39" s="39">
        <f t="shared" si="134"/>
        <v>0.67725054142555652</v>
      </c>
      <c r="GB39" s="39">
        <f t="shared" si="135"/>
        <v>0.68493487290665234</v>
      </c>
      <c r="GC39" s="39">
        <f t="shared" si="136"/>
        <v>0.68993408393627009</v>
      </c>
      <c r="GD39" s="39">
        <f t="shared" si="137"/>
        <v>0.69306163402553733</v>
      </c>
      <c r="GE39" s="39">
        <f t="shared" si="138"/>
        <v>0.69515755792347522</v>
      </c>
      <c r="GF39" s="39">
        <f t="shared" si="139"/>
        <v>0.69699214453557978</v>
      </c>
      <c r="GG39" s="39">
        <f t="shared" si="140"/>
        <v>0.6987670880780622</v>
      </c>
      <c r="GH39" s="39">
        <f t="shared" si="141"/>
        <v>0.69732964284686316</v>
      </c>
      <c r="GI39" s="39">
        <f t="shared" si="142"/>
        <v>0.69922659364786877</v>
      </c>
      <c r="GJ39" s="39">
        <f t="shared" si="84"/>
        <v>9.0500000000000007</v>
      </c>
      <c r="GK39" s="39">
        <f t="shared" si="60"/>
        <v>-3.2663629204485485</v>
      </c>
      <c r="GL39" s="39">
        <f t="shared" si="187"/>
        <v>-3.2414689112735893</v>
      </c>
      <c r="GM39" s="39">
        <f t="shared" si="188"/>
        <v>-3.2730360657939532</v>
      </c>
      <c r="GN39" s="39">
        <f t="shared" si="189"/>
        <v>-3.2540262945455964</v>
      </c>
      <c r="GO39" s="39">
        <f t="shared" si="190"/>
        <v>-3.2560205935068209</v>
      </c>
      <c r="GP39" s="39">
        <f t="shared" si="191"/>
        <v>-3.2509455442564859</v>
      </c>
      <c r="GQ39" s="39">
        <f t="shared" si="192"/>
        <v>-3.2640394980379468</v>
      </c>
      <c r="GR39" s="39">
        <f t="shared" si="193"/>
        <v>-3.3084890664262465</v>
      </c>
      <c r="GS39" s="39">
        <f t="shared" si="194"/>
        <v>-3.3833221884171354</v>
      </c>
      <c r="GT39" s="39">
        <f t="shared" si="195"/>
        <v>-3.4963865415440818</v>
      </c>
      <c r="GU39" s="39">
        <f t="shared" si="196"/>
        <v>-3.6620547529410921</v>
      </c>
      <c r="GV39" s="39">
        <f t="shared" si="197"/>
        <v>-3.7633388472930687</v>
      </c>
      <c r="GW39" s="39">
        <f t="shared" si="198"/>
        <v>-9.6432746655328714E-16</v>
      </c>
      <c r="GX39" s="39">
        <f t="shared" si="199"/>
        <v>-3.770193947273409</v>
      </c>
      <c r="GY39" s="39">
        <f t="shared" si="200"/>
        <v>-3.7125377508554269</v>
      </c>
      <c r="GZ39" s="39">
        <f t="shared" si="201"/>
        <v>-3.5250128252747763</v>
      </c>
      <c r="HA39" s="39">
        <f t="shared" si="143"/>
        <v>-3.3850127819892735</v>
      </c>
      <c r="HB39" s="39">
        <f t="shared" si="144"/>
        <v>-3.2870144294779129</v>
      </c>
      <c r="HC39" s="39">
        <f t="shared" si="145"/>
        <v>-3.2238479925073324</v>
      </c>
      <c r="HD39" s="39">
        <f t="shared" si="146"/>
        <v>-3.1845628365678111</v>
      </c>
      <c r="HE39" s="39">
        <f t="shared" si="147"/>
        <v>-3.1583350223934219</v>
      </c>
      <c r="HF39" s="39">
        <f t="shared" si="148"/>
        <v>-3.1354423319874609</v>
      </c>
      <c r="HG39" s="39">
        <f t="shared" si="149"/>
        <v>-3.1133511694516294</v>
      </c>
      <c r="HH39" s="39">
        <f t="shared" si="150"/>
        <v>-3.131237458810237</v>
      </c>
      <c r="HI39" s="39">
        <f t="shared" si="151"/>
        <v>-3.1076412512119109</v>
      </c>
    </row>
    <row r="40" spans="1:217" s="39" customFormat="1">
      <c r="A40" s="20"/>
      <c r="B40" s="184"/>
      <c r="C40" s="40">
        <v>9.1</v>
      </c>
      <c r="D40" s="41">
        <v>4.6740300000000001</v>
      </c>
      <c r="E40" s="42">
        <v>4.6459999999999999</v>
      </c>
      <c r="F40" s="42">
        <v>4.6900000000000004</v>
      </c>
      <c r="G40" s="42">
        <v>4.6619999999999999</v>
      </c>
      <c r="H40" s="42">
        <v>4.6609999999999996</v>
      </c>
      <c r="I40" s="42">
        <v>4.6500000000000004</v>
      </c>
      <c r="J40" s="42">
        <v>4.6689999999999996</v>
      </c>
      <c r="K40" s="42">
        <v>4.7130000000000001</v>
      </c>
      <c r="L40" s="42">
        <v>4.7960000000000003</v>
      </c>
      <c r="M40" s="42">
        <v>4.9189999999999996</v>
      </c>
      <c r="N40" s="42">
        <v>5.0949999999999998</v>
      </c>
      <c r="O40" s="43">
        <v>5.2089999999999996</v>
      </c>
      <c r="P40" s="20"/>
      <c r="Q40" s="41">
        <v>5.2149999999999999</v>
      </c>
      <c r="R40" s="42">
        <v>5.1539999999999999</v>
      </c>
      <c r="S40" s="42">
        <v>4.9489999999999998</v>
      </c>
      <c r="T40" s="42">
        <v>4.8010000000000002</v>
      </c>
      <c r="U40" s="42">
        <v>4.6859999999999999</v>
      </c>
      <c r="V40" s="42">
        <v>4.6150000000000002</v>
      </c>
      <c r="W40" s="42">
        <v>4.556</v>
      </c>
      <c r="X40" s="42">
        <v>4.5199999999999996</v>
      </c>
      <c r="Y40" s="42">
        <v>4.4939999999999998</v>
      </c>
      <c r="Z40" s="42">
        <v>4.4630000000000001</v>
      </c>
      <c r="AA40" s="42">
        <v>4.49</v>
      </c>
      <c r="AB40" s="43">
        <v>4.4512142857142853</v>
      </c>
      <c r="AD40" s="20"/>
      <c r="AE40" s="184"/>
      <c r="AF40" s="40">
        <v>9.1</v>
      </c>
      <c r="AG40" s="41">
        <v>6.7514285714285707E-2</v>
      </c>
      <c r="AH40" s="42">
        <v>2.545E-2</v>
      </c>
      <c r="AI40" s="42">
        <v>2.988E-2</v>
      </c>
      <c r="AJ40" s="42">
        <v>4.054E-2</v>
      </c>
      <c r="AK40" s="42">
        <v>5.3019999999999998E-2</v>
      </c>
      <c r="AL40" s="42">
        <v>6.3530000000000003E-2</v>
      </c>
      <c r="AM40" s="42">
        <v>0.10340000000000001</v>
      </c>
      <c r="AN40" s="42">
        <v>0.16370000000000001</v>
      </c>
      <c r="AO40" s="42">
        <v>0.2329</v>
      </c>
      <c r="AP40" s="42">
        <v>0.32079999999999997</v>
      </c>
      <c r="AQ40" s="42">
        <v>0.42020000000000002</v>
      </c>
      <c r="AR40" s="43">
        <v>0.4667</v>
      </c>
      <c r="AS40" s="20"/>
      <c r="AT40" s="41">
        <v>0.47010000000000002</v>
      </c>
      <c r="AU40" s="42">
        <v>0.43769999999999998</v>
      </c>
      <c r="AV40" s="42">
        <v>0.33650000000000002</v>
      </c>
      <c r="AW40" s="42">
        <v>0.23710000000000001</v>
      </c>
      <c r="AX40" s="42">
        <v>0.14369999999999999</v>
      </c>
      <c r="AY40" s="42">
        <v>7.8079999999999997E-2</v>
      </c>
      <c r="AZ40" s="42">
        <v>3.7330000000000002E-2</v>
      </c>
      <c r="BA40" s="42">
        <v>1.5959999999999998E-2</v>
      </c>
      <c r="BB40" s="42">
        <v>8.0929999999999995E-3</v>
      </c>
      <c r="BC40" s="42">
        <v>5.1590000000000004E-3</v>
      </c>
      <c r="BD40" s="42">
        <v>1.115E-2</v>
      </c>
      <c r="BE40" s="43">
        <v>7.4252228571428571E-3</v>
      </c>
      <c r="BH40" s="118" t="str">
        <f t="shared" si="62"/>
        <v>4.67403+0.0675142857142857i</v>
      </c>
      <c r="BI40" s="118" t="str">
        <f t="shared" si="63"/>
        <v>4.646+0.02545i</v>
      </c>
      <c r="BJ40" s="118" t="str">
        <f t="shared" si="204"/>
        <v>4.69+0.02988i</v>
      </c>
      <c r="BK40" s="118" t="str">
        <f t="shared" si="205"/>
        <v>4.662+0.04054i</v>
      </c>
      <c r="BL40" s="118" t="str">
        <f t="shared" si="206"/>
        <v>4.661+0.05302i</v>
      </c>
      <c r="BM40" s="118" t="str">
        <f t="shared" si="207"/>
        <v>4.65+0.06353i</v>
      </c>
      <c r="BN40" s="118" t="str">
        <f t="shared" si="208"/>
        <v>4.669+0.1034i</v>
      </c>
      <c r="BO40" s="118" t="str">
        <f t="shared" si="38"/>
        <v>4.713+0.1637i</v>
      </c>
      <c r="BP40" s="118" t="str">
        <f t="shared" si="39"/>
        <v>4.796+0.2329i</v>
      </c>
      <c r="BQ40" s="118" t="str">
        <f t="shared" si="40"/>
        <v>4.919+0.3208i</v>
      </c>
      <c r="BR40" s="118" t="str">
        <f t="shared" si="209"/>
        <v>5.095+0.4202i</v>
      </c>
      <c r="BS40" s="118" t="str">
        <f t="shared" si="210"/>
        <v>5.209+0.4667i</v>
      </c>
      <c r="BT40" s="118" t="str">
        <f t="shared" si="42"/>
        <v>0</v>
      </c>
      <c r="BU40" s="118" t="str">
        <f t="shared" si="64"/>
        <v>5.215+0.4701i</v>
      </c>
      <c r="BV40" s="118" t="str">
        <f t="shared" si="65"/>
        <v>5.154+0.4377i</v>
      </c>
      <c r="BW40" s="118" t="str">
        <f t="shared" si="66"/>
        <v>4.949+0.3365i</v>
      </c>
      <c r="BX40" s="118" t="str">
        <f t="shared" si="67"/>
        <v>4.801+0.2371i</v>
      </c>
      <c r="BY40" s="118" t="str">
        <f t="shared" si="68"/>
        <v>4.686+0.1437i</v>
      </c>
      <c r="BZ40" s="118" t="str">
        <f t="shared" si="69"/>
        <v>4.615+0.07808i</v>
      </c>
      <c r="CA40" s="118" t="str">
        <f t="shared" si="70"/>
        <v>4.556+0.03733i</v>
      </c>
      <c r="CB40" s="118" t="str">
        <f t="shared" si="71"/>
        <v>4.52+0.01596i</v>
      </c>
      <c r="CC40" s="118" t="str">
        <f t="shared" si="72"/>
        <v>4.494+0.008093i</v>
      </c>
      <c r="CD40" s="118" t="str">
        <f t="shared" si="73"/>
        <v>4.463+0.005159i</v>
      </c>
      <c r="CE40" s="118" t="str">
        <f t="shared" si="74"/>
        <v>4.49+0.01115i</v>
      </c>
      <c r="CF40" s="118" t="str">
        <f t="shared" si="75"/>
        <v>4.45121428571429+0.00742522285714286i</v>
      </c>
      <c r="CG40" s="118" t="str">
        <f t="shared" si="76"/>
        <v>0</v>
      </c>
      <c r="CH40" s="39">
        <f t="shared" si="77"/>
        <v>9100000000</v>
      </c>
      <c r="CI40" s="121">
        <f t="shared" si="78"/>
        <v>1.9756588096718208</v>
      </c>
      <c r="CJ40" s="121" t="str">
        <f t="shared" si="79"/>
        <v>9.23428854617038+0.133385193350129i</v>
      </c>
      <c r="CK40" s="121" t="str">
        <f t="shared" si="202"/>
        <v>9.17891082973528+0.0502805167061478i</v>
      </c>
      <c r="CL40" s="121" t="str">
        <f t="shared" si="203"/>
        <v>9.26583981736084+0.059032685232994i</v>
      </c>
      <c r="CM40" s="121" t="str">
        <f t="shared" si="152"/>
        <v>9.21052137069003+0.0800932081440956i</v>
      </c>
      <c r="CN40" s="121" t="str">
        <f t="shared" si="153"/>
        <v>9.20854571188036+0.1047494300888i</v>
      </c>
      <c r="CO40" s="121" t="str">
        <f t="shared" si="154"/>
        <v>9.18681346497397+0.125513604178451i</v>
      </c>
      <c r="CP40" s="121" t="str">
        <f t="shared" si="155"/>
        <v>9.22435098235773+0.204283120920066i</v>
      </c>
      <c r="CQ40" s="121" t="str">
        <f t="shared" si="156"/>
        <v>9.31127996998329+0.323415347143277i</v>
      </c>
      <c r="CR40" s="121" t="str">
        <f t="shared" si="157"/>
        <v>9.47525965118605+0.460130936772567i</v>
      </c>
      <c r="CS40" s="121" t="str">
        <f t="shared" si="158"/>
        <v>9.71826568477569+0.63379134614272i</v>
      </c>
      <c r="CT40" s="121" t="str">
        <f t="shared" si="159"/>
        <v>10.0659816352779+0.830171831824099i</v>
      </c>
      <c r="CU40" s="121" t="str">
        <f t="shared" si="160"/>
        <v>10.2912067395805+0.922039966473839i</v>
      </c>
      <c r="CV40" s="121" t="str">
        <f t="shared" si="161"/>
        <v>0</v>
      </c>
      <c r="CW40" s="121" t="str">
        <f t="shared" si="162"/>
        <v>10.3030606924385+0.928757206426723i</v>
      </c>
      <c r="CX40" s="121" t="str">
        <f t="shared" si="163"/>
        <v>10.1825455050486+0.864745860993356i</v>
      </c>
      <c r="CY40" s="121" t="str">
        <f t="shared" si="164"/>
        <v>9.77753544906584+0.664809189454568i</v>
      </c>
      <c r="CZ40" s="121" t="str">
        <f t="shared" si="165"/>
        <v>9.48513794523441+0.468428703773189i</v>
      </c>
      <c r="DA40" s="121" t="str">
        <f t="shared" si="166"/>
        <v>9.25793718212215+0.283902170949841i</v>
      </c>
      <c r="DB40" s="121" t="str">
        <f t="shared" si="167"/>
        <v>9.11766540663545+0.154259439859176i</v>
      </c>
      <c r="DC40" s="121" t="str">
        <f t="shared" si="168"/>
        <v>9.00110153686482+0.0737513433650491i</v>
      </c>
      <c r="DD40" s="121" t="str">
        <f t="shared" si="169"/>
        <v>8.92997781971663+0.0315315146023623i</v>
      </c>
      <c r="DE40" s="121" t="str">
        <f t="shared" si="170"/>
        <v>8.87861069066516+0.015989006746674i</v>
      </c>
      <c r="DF40" s="121" t="str">
        <f t="shared" si="171"/>
        <v>8.81736526756534+0.0101924237990969i</v>
      </c>
      <c r="DG40" s="121" t="str">
        <f t="shared" si="80"/>
        <v>8.87070805542648+0.0220285957278408i</v>
      </c>
      <c r="DH40" s="121" t="str">
        <f t="shared" si="81"/>
        <v>8.7940807173085+0.0146697069514909i</v>
      </c>
      <c r="DI40" s="121"/>
      <c r="DK40" s="39">
        <f t="shared" si="82"/>
        <v>9.2342885461703794</v>
      </c>
      <c r="DL40" s="39">
        <f t="shared" si="86"/>
        <v>9.1789108297352797</v>
      </c>
      <c r="DM40" s="39">
        <f t="shared" si="87"/>
        <v>9.2658398173608401</v>
      </c>
      <c r="DN40" s="39">
        <f t="shared" si="88"/>
        <v>9.2105213706900297</v>
      </c>
      <c r="DO40" s="39">
        <f t="shared" si="89"/>
        <v>9.20854571188036</v>
      </c>
      <c r="DP40" s="39">
        <f t="shared" si="90"/>
        <v>9.1868134649739694</v>
      </c>
      <c r="DQ40" s="39">
        <f t="shared" si="91"/>
        <v>9.2243509823577305</v>
      </c>
      <c r="DR40" s="39">
        <f t="shared" si="92"/>
        <v>9.3112799699832909</v>
      </c>
      <c r="DS40" s="39">
        <f t="shared" si="93"/>
        <v>9.4752596511860503</v>
      </c>
      <c r="DT40" s="39">
        <f t="shared" si="94"/>
        <v>9.7182656847756892</v>
      </c>
      <c r="DU40" s="39">
        <f t="shared" si="95"/>
        <v>10.0659816352779</v>
      </c>
      <c r="DV40" s="39">
        <f t="shared" si="96"/>
        <v>10.291206739580501</v>
      </c>
      <c r="DW40" s="39">
        <f t="shared" si="97"/>
        <v>0</v>
      </c>
      <c r="DX40" s="39">
        <f t="shared" si="98"/>
        <v>10.3030606924385</v>
      </c>
      <c r="DY40" s="39">
        <f t="shared" si="99"/>
        <v>10.1825455050486</v>
      </c>
      <c r="DZ40" s="39">
        <f t="shared" si="100"/>
        <v>9.7775354490658408</v>
      </c>
      <c r="EA40" s="39">
        <f t="shared" si="101"/>
        <v>9.4851379452344098</v>
      </c>
      <c r="EB40" s="39">
        <f t="shared" si="102"/>
        <v>9.2579371821221503</v>
      </c>
      <c r="EC40" s="39">
        <f t="shared" si="103"/>
        <v>9.1176654066354494</v>
      </c>
      <c r="ED40" s="39">
        <f t="shared" si="104"/>
        <v>9.0011015368648195</v>
      </c>
      <c r="EE40" s="39">
        <f t="shared" si="105"/>
        <v>8.9299778197166297</v>
      </c>
      <c r="EF40" s="39">
        <f t="shared" si="106"/>
        <v>8.8786106906651607</v>
      </c>
      <c r="EG40" s="39">
        <f t="shared" si="107"/>
        <v>8.8173652675653393</v>
      </c>
      <c r="EH40" s="39">
        <f t="shared" si="108"/>
        <v>8.8707080554264799</v>
      </c>
      <c r="EI40" s="39">
        <f t="shared" si="109"/>
        <v>8.7940807173084998</v>
      </c>
      <c r="EK40" s="39">
        <f t="shared" si="85"/>
        <v>0.13338519335012899</v>
      </c>
      <c r="EL40" s="39">
        <f t="shared" si="117"/>
        <v>5.0280516706147797E-2</v>
      </c>
      <c r="EM40" s="39">
        <f t="shared" si="118"/>
        <v>5.9032685232994001E-2</v>
      </c>
      <c r="EN40" s="39">
        <f t="shared" si="119"/>
        <v>8.0093208144095596E-2</v>
      </c>
      <c r="EO40" s="39">
        <f t="shared" si="120"/>
        <v>0.1047494300888</v>
      </c>
      <c r="EP40" s="39">
        <f t="shared" si="121"/>
        <v>0.125513604178451</v>
      </c>
      <c r="EQ40" s="39">
        <f t="shared" si="122"/>
        <v>0.20428312092006601</v>
      </c>
      <c r="ER40" s="39">
        <f t="shared" si="123"/>
        <v>0.32341534714327702</v>
      </c>
      <c r="ES40" s="39">
        <f t="shared" si="124"/>
        <v>0.460130936772567</v>
      </c>
      <c r="ET40" s="39">
        <f t="shared" si="125"/>
        <v>0.63379134614272004</v>
      </c>
      <c r="EU40" s="39">
        <f t="shared" si="126"/>
        <v>0.83017183182409904</v>
      </c>
      <c r="EV40" s="39">
        <f t="shared" si="127"/>
        <v>0.92203996647383901</v>
      </c>
      <c r="EW40" s="39">
        <f t="shared" si="128"/>
        <v>0</v>
      </c>
      <c r="EX40" s="39">
        <f t="shared" si="129"/>
        <v>0.92875720642672299</v>
      </c>
      <c r="EY40" s="39">
        <f t="shared" si="130"/>
        <v>0.86474586099335604</v>
      </c>
      <c r="EZ40" s="39">
        <f t="shared" si="131"/>
        <v>0.66480918945456802</v>
      </c>
      <c r="FA40" s="39">
        <f t="shared" si="132"/>
        <v>0.46842870377318901</v>
      </c>
      <c r="FB40" s="39">
        <f t="shared" si="133"/>
        <v>0.28390217094984099</v>
      </c>
      <c r="FC40" s="39">
        <f t="shared" si="110"/>
        <v>0.15425943985917601</v>
      </c>
      <c r="FD40" s="39">
        <f t="shared" si="111"/>
        <v>7.3751343365049099E-2</v>
      </c>
      <c r="FE40" s="39">
        <f t="shared" si="112"/>
        <v>3.1531514602362302E-2</v>
      </c>
      <c r="FF40" s="39">
        <f t="shared" si="113"/>
        <v>1.5989006746674E-2</v>
      </c>
      <c r="FG40" s="39">
        <f t="shared" si="114"/>
        <v>1.0192423799096901E-2</v>
      </c>
      <c r="FH40" s="39">
        <f t="shared" si="115"/>
        <v>2.20285957278408E-2</v>
      </c>
      <c r="FI40" s="39">
        <f t="shared" si="116"/>
        <v>1.4669706951490899E-2</v>
      </c>
      <c r="FK40" s="39">
        <f t="shared" si="83"/>
        <v>0.68800841360773368</v>
      </c>
      <c r="FL40" s="39">
        <f t="shared" si="172"/>
        <v>0.68976221013756078</v>
      </c>
      <c r="FM40" s="39">
        <f t="shared" si="173"/>
        <v>0.68727293893432273</v>
      </c>
      <c r="FN40" s="39">
        <f t="shared" si="174"/>
        <v>0.68881573106296989</v>
      </c>
      <c r="FO40" s="39">
        <f t="shared" si="175"/>
        <v>0.68882000484243211</v>
      </c>
      <c r="FP40" s="39">
        <f t="shared" si="176"/>
        <v>0.6893853005111007</v>
      </c>
      <c r="FQ40" s="39">
        <f t="shared" si="177"/>
        <v>0.68801849159250039</v>
      </c>
      <c r="FR40" s="39">
        <f t="shared" si="178"/>
        <v>0.68483387082811664</v>
      </c>
      <c r="FS40" s="39">
        <f t="shared" si="179"/>
        <v>0.67899820720660209</v>
      </c>
      <c r="FT40" s="39">
        <f t="shared" si="180"/>
        <v>0.67010560116814122</v>
      </c>
      <c r="FU40" s="39">
        <f t="shared" si="181"/>
        <v>0.65743620694055849</v>
      </c>
      <c r="FV40" s="39">
        <f t="shared" si="182"/>
        <v>0.64963379680576694</v>
      </c>
      <c r="FW40" s="39">
        <f t="shared" si="183"/>
        <v>0.99999999999999989</v>
      </c>
      <c r="FX40" s="39">
        <f t="shared" si="184"/>
        <v>0.64918466649138407</v>
      </c>
      <c r="FY40" s="39">
        <f t="shared" si="185"/>
        <v>0.65364561400852672</v>
      </c>
      <c r="FZ40" s="39">
        <f t="shared" si="186"/>
        <v>0.66802204900055062</v>
      </c>
      <c r="GA40" s="39">
        <f t="shared" si="134"/>
        <v>0.67863438943779331</v>
      </c>
      <c r="GB40" s="39">
        <f t="shared" si="135"/>
        <v>0.6866204256439179</v>
      </c>
      <c r="GC40" s="39">
        <f t="shared" si="136"/>
        <v>0.69126843786801884</v>
      </c>
      <c r="GD40" s="39">
        <f t="shared" si="137"/>
        <v>0.69482067993110808</v>
      </c>
      <c r="GE40" s="39">
        <f t="shared" si="138"/>
        <v>0.69691764536525713</v>
      </c>
      <c r="GF40" s="39">
        <f t="shared" si="139"/>
        <v>0.6984066605670175</v>
      </c>
      <c r="GG40" s="39">
        <f t="shared" si="140"/>
        <v>0.70017694720148194</v>
      </c>
      <c r="GH40" s="39">
        <f t="shared" si="141"/>
        <v>0.69863197139684452</v>
      </c>
      <c r="GI40" s="39">
        <f t="shared" si="142"/>
        <v>0.7008489726913808</v>
      </c>
      <c r="GJ40" s="39">
        <f t="shared" si="84"/>
        <v>9.1</v>
      </c>
      <c r="GK40" s="39">
        <f t="shared" si="60"/>
        <v>-3.2481250154912451</v>
      </c>
      <c r="GL40" s="39">
        <f t="shared" si="187"/>
        <v>-3.2260120584128495</v>
      </c>
      <c r="GM40" s="39">
        <f t="shared" si="188"/>
        <v>-3.2574151181193738</v>
      </c>
      <c r="GN40" s="39">
        <f t="shared" si="189"/>
        <v>-3.2379388618711742</v>
      </c>
      <c r="GO40" s="39">
        <f t="shared" si="190"/>
        <v>-3.2378849701554193</v>
      </c>
      <c r="GP40" s="39">
        <f t="shared" si="191"/>
        <v>-3.2307596223611346</v>
      </c>
      <c r="GQ40" s="39">
        <f t="shared" si="192"/>
        <v>-3.2479977850379327</v>
      </c>
      <c r="GR40" s="39">
        <f t="shared" si="193"/>
        <v>-3.2882953652752569</v>
      </c>
      <c r="GS40" s="39">
        <f t="shared" si="194"/>
        <v>-3.3626274481545555</v>
      </c>
      <c r="GT40" s="39">
        <f t="shared" si="195"/>
        <v>-3.4771350387970164</v>
      </c>
      <c r="GU40" s="39">
        <f t="shared" si="196"/>
        <v>-3.6429276344920036</v>
      </c>
      <c r="GV40" s="39">
        <f t="shared" si="197"/>
        <v>-3.7466277854225067</v>
      </c>
      <c r="GW40" s="39">
        <f t="shared" si="198"/>
        <v>-9.6432746655328714E-16</v>
      </c>
      <c r="GX40" s="39">
        <f t="shared" si="199"/>
        <v>-3.7526349320862979</v>
      </c>
      <c r="GY40" s="39">
        <f t="shared" si="200"/>
        <v>-3.6931529722001786</v>
      </c>
      <c r="GZ40" s="39">
        <f t="shared" si="201"/>
        <v>-3.5041840558412356</v>
      </c>
      <c r="HA40" s="39">
        <f t="shared" si="143"/>
        <v>-3.367282729814256</v>
      </c>
      <c r="HB40" s="39">
        <f t="shared" si="144"/>
        <v>-3.2656656257644263</v>
      </c>
      <c r="HC40" s="39">
        <f t="shared" si="145"/>
        <v>-3.2070654361304958</v>
      </c>
      <c r="HD40" s="39">
        <f t="shared" si="146"/>
        <v>-3.1625452827281482</v>
      </c>
      <c r="HE40" s="39">
        <f t="shared" si="147"/>
        <v>-3.1363707874396778</v>
      </c>
      <c r="HF40" s="39">
        <f t="shared" si="148"/>
        <v>-3.1178325500328752</v>
      </c>
      <c r="HG40" s="39">
        <f t="shared" si="149"/>
        <v>-3.0958438430849884</v>
      </c>
      <c r="HH40" s="39">
        <f t="shared" si="150"/>
        <v>-3.1150308737236743</v>
      </c>
      <c r="HI40" s="39">
        <f t="shared" si="151"/>
        <v>-3.0875111782798372</v>
      </c>
    </row>
    <row r="41" spans="1:217" s="39" customFormat="1">
      <c r="A41" s="20"/>
      <c r="B41" s="184"/>
      <c r="C41" s="40">
        <v>9.15</v>
      </c>
      <c r="D41" s="41">
        <v>4.676639047619048</v>
      </c>
      <c r="E41" s="42">
        <v>4.6509999999999998</v>
      </c>
      <c r="F41" s="42">
        <v>4.694</v>
      </c>
      <c r="G41" s="42">
        <v>4.6680000000000001</v>
      </c>
      <c r="H41" s="42">
        <v>4.6669999999999998</v>
      </c>
      <c r="I41" s="42">
        <v>4.6539999999999999</v>
      </c>
      <c r="J41" s="42">
        <v>4.6740000000000004</v>
      </c>
      <c r="K41" s="42">
        <v>4.7169999999999996</v>
      </c>
      <c r="L41" s="42">
        <v>4.8010000000000002</v>
      </c>
      <c r="M41" s="42">
        <v>4.9290000000000003</v>
      </c>
      <c r="N41" s="42">
        <v>5.101</v>
      </c>
      <c r="O41" s="43">
        <v>5.2149999999999999</v>
      </c>
      <c r="P41" s="20"/>
      <c r="Q41" s="41">
        <v>5.2220000000000004</v>
      </c>
      <c r="R41" s="42">
        <v>5.1639999999999997</v>
      </c>
      <c r="S41" s="42">
        <v>4.9610000000000003</v>
      </c>
      <c r="T41" s="42">
        <v>4.8109999999999999</v>
      </c>
      <c r="U41" s="42">
        <v>4.6959999999999997</v>
      </c>
      <c r="V41" s="42">
        <v>4.625</v>
      </c>
      <c r="W41" s="42">
        <v>4.5629999999999997</v>
      </c>
      <c r="X41" s="42">
        <v>4.5279999999999996</v>
      </c>
      <c r="Y41" s="42">
        <v>4.5010000000000003</v>
      </c>
      <c r="Z41" s="42">
        <v>4.4660000000000002</v>
      </c>
      <c r="AA41" s="42">
        <v>4.492</v>
      </c>
      <c r="AB41" s="43">
        <v>4.4551314285714279</v>
      </c>
      <c r="AD41" s="20"/>
      <c r="AE41" s="184"/>
      <c r="AF41" s="40">
        <v>9.15</v>
      </c>
      <c r="AG41" s="41">
        <v>6.8586666666666268E-2</v>
      </c>
      <c r="AH41" s="42">
        <v>2.1739999999999999E-2</v>
      </c>
      <c r="AI41" s="42">
        <v>2.5649999999999999E-2</v>
      </c>
      <c r="AJ41" s="42">
        <v>3.49E-2</v>
      </c>
      <c r="AK41" s="42">
        <v>4.4350000000000001E-2</v>
      </c>
      <c r="AL41" s="42">
        <v>5.4989999999999997E-2</v>
      </c>
      <c r="AM41" s="42">
        <v>9.4920000000000004E-2</v>
      </c>
      <c r="AN41" s="42">
        <v>0.159</v>
      </c>
      <c r="AO41" s="42">
        <v>0.2296</v>
      </c>
      <c r="AP41" s="42">
        <v>0.31890000000000002</v>
      </c>
      <c r="AQ41" s="42">
        <v>0.42330000000000001</v>
      </c>
      <c r="AR41" s="43">
        <v>0.47370000000000001</v>
      </c>
      <c r="AS41" s="20"/>
      <c r="AT41" s="41">
        <v>0.47660000000000002</v>
      </c>
      <c r="AU41" s="42">
        <v>0.4451</v>
      </c>
      <c r="AV41" s="42">
        <v>0.33789999999999998</v>
      </c>
      <c r="AW41" s="42">
        <v>0.23369999999999999</v>
      </c>
      <c r="AX41" s="42">
        <v>0.1416</v>
      </c>
      <c r="AY41" s="42">
        <v>7.356E-2</v>
      </c>
      <c r="AZ41" s="42">
        <v>2.9329999999999998E-2</v>
      </c>
      <c r="BA41" s="42">
        <v>9.3690000000000006E-3</v>
      </c>
      <c r="BB41" s="42">
        <v>2.0790000000000001E-3</v>
      </c>
      <c r="BC41" s="42">
        <v>9.6170000000000001E-4</v>
      </c>
      <c r="BD41" s="42">
        <v>6.6039999999999996E-3</v>
      </c>
      <c r="BE41" s="43">
        <v>8.2883219047616644E-3</v>
      </c>
      <c r="BH41" s="118" t="str">
        <f t="shared" si="62"/>
        <v>4.67663904761905+0.0685866666666663i</v>
      </c>
      <c r="BI41" s="118" t="str">
        <f t="shared" si="63"/>
        <v>4.651+0.02174i</v>
      </c>
      <c r="BJ41" s="118" t="str">
        <f t="shared" si="204"/>
        <v>4.694+0.02565i</v>
      </c>
      <c r="BK41" s="118" t="str">
        <f t="shared" si="205"/>
        <v>4.668+0.0349i</v>
      </c>
      <c r="BL41" s="118" t="str">
        <f t="shared" si="206"/>
        <v>4.667+0.04435i</v>
      </c>
      <c r="BM41" s="118" t="str">
        <f t="shared" si="207"/>
        <v>4.654+0.05499i</v>
      </c>
      <c r="BN41" s="118" t="str">
        <f t="shared" si="208"/>
        <v>4.674+0.09492i</v>
      </c>
      <c r="BO41" s="118" t="str">
        <f t="shared" si="38"/>
        <v>4.717+0.159i</v>
      </c>
      <c r="BP41" s="118" t="str">
        <f t="shared" si="39"/>
        <v>4.801+0.2296i</v>
      </c>
      <c r="BQ41" s="118" t="str">
        <f t="shared" si="40"/>
        <v>4.929+0.3189i</v>
      </c>
      <c r="BR41" s="118" t="str">
        <f t="shared" si="209"/>
        <v>5.101+0.4233i</v>
      </c>
      <c r="BS41" s="118" t="str">
        <f t="shared" si="210"/>
        <v>5.215+0.4737i</v>
      </c>
      <c r="BT41" s="118" t="str">
        <f t="shared" si="42"/>
        <v>0</v>
      </c>
      <c r="BU41" s="118" t="str">
        <f t="shared" si="64"/>
        <v>5.222+0.4766i</v>
      </c>
      <c r="BV41" s="118" t="str">
        <f t="shared" si="65"/>
        <v>5.164+0.4451i</v>
      </c>
      <c r="BW41" s="118" t="str">
        <f t="shared" si="66"/>
        <v>4.961+0.3379i</v>
      </c>
      <c r="BX41" s="118" t="str">
        <f t="shared" si="67"/>
        <v>4.811+0.2337i</v>
      </c>
      <c r="BY41" s="118" t="str">
        <f t="shared" si="68"/>
        <v>4.696+0.1416i</v>
      </c>
      <c r="BZ41" s="118" t="str">
        <f t="shared" si="69"/>
        <v>4.625+0.07356i</v>
      </c>
      <c r="CA41" s="118" t="str">
        <f t="shared" si="70"/>
        <v>4.563+0.02933i</v>
      </c>
      <c r="CB41" s="118" t="str">
        <f t="shared" si="71"/>
        <v>4.528+0.009369i</v>
      </c>
      <c r="CC41" s="118" t="str">
        <f t="shared" si="72"/>
        <v>4.501+0.002079i</v>
      </c>
      <c r="CD41" s="118" t="str">
        <f t="shared" si="73"/>
        <v>4.466+0.0009617i</v>
      </c>
      <c r="CE41" s="118" t="str">
        <f t="shared" si="74"/>
        <v>4.492+0.006604i</v>
      </c>
      <c r="CF41" s="118" t="str">
        <f t="shared" si="75"/>
        <v>4.45513142857143+0.00828832190476166i</v>
      </c>
      <c r="CG41" s="118" t="str">
        <f t="shared" si="76"/>
        <v>0</v>
      </c>
      <c r="CH41" s="39">
        <f t="shared" si="77"/>
        <v>9150000000</v>
      </c>
      <c r="CI41" s="121">
        <f t="shared" si="78"/>
        <v>1.9648628598921931</v>
      </c>
      <c r="CJ41" s="121" t="str">
        <f t="shared" si="79"/>
        <v>9.18895437378827+0.134763394017138i</v>
      </c>
      <c r="CK41" s="121" t="str">
        <f t="shared" si="202"/>
        <v>9.13857716135859+0.0427161185740563i</v>
      </c>
      <c r="CL41" s="121" t="str">
        <f t="shared" si="203"/>
        <v>9.22306626433395+0.0503987323562348i</v>
      </c>
      <c r="CM41" s="121" t="str">
        <f t="shared" si="152"/>
        <v>9.17197982997676+0.0685737138102375i</v>
      </c>
      <c r="CN41" s="121" t="str">
        <f t="shared" si="153"/>
        <v>9.17001496711686+0.0871416678362188i</v>
      </c>
      <c r="CO41" s="121" t="str">
        <f t="shared" si="154"/>
        <v>9.14447174993827+0.108047808665472i</v>
      </c>
      <c r="CP41" s="121" t="str">
        <f t="shared" si="155"/>
        <v>9.18376900713611+0.186504782660967i</v>
      </c>
      <c r="CQ41" s="121" t="str">
        <f t="shared" si="156"/>
        <v>9.26825811011147+0.312413194722859i</v>
      </c>
      <c r="CR41" s="121" t="str">
        <f t="shared" si="157"/>
        <v>9.43330659034242+0.451132512631248i</v>
      </c>
      <c r="CS41" s="121" t="str">
        <f t="shared" si="158"/>
        <v>9.68480903640862+0.62659476601962i</v>
      </c>
      <c r="CT41" s="121" t="str">
        <f t="shared" si="159"/>
        <v>10.0227654483101+0.831726448592365i</v>
      </c>
      <c r="CU41" s="121" t="str">
        <f t="shared" si="160"/>
        <v>10.2467598143378+0.930755536730932i</v>
      </c>
      <c r="CV41" s="121" t="str">
        <f t="shared" si="161"/>
        <v>0</v>
      </c>
      <c r="CW41" s="121" t="str">
        <f t="shared" si="162"/>
        <v>10.260513854357+0.936453639024619i</v>
      </c>
      <c r="CX41" s="121" t="str">
        <f t="shared" si="163"/>
        <v>10.1465518084833+0.874560458938015i</v>
      </c>
      <c r="CY41" s="121" t="str">
        <f t="shared" si="164"/>
        <v>9.74768464792517+0.663927160357572i</v>
      </c>
      <c r="CZ41" s="121" t="str">
        <f t="shared" si="165"/>
        <v>9.45295521894134+0.459188450356805i</v>
      </c>
      <c r="DA41" s="121" t="str">
        <f t="shared" si="166"/>
        <v>9.22699599005374+0.278224580960735i</v>
      </c>
      <c r="DB41" s="121" t="str">
        <f t="shared" si="167"/>
        <v>9.08749072700139+0.14453531197367i</v>
      </c>
      <c r="DC41" s="121" t="str">
        <f t="shared" si="168"/>
        <v>8.96566922968808+0.057629427680638i</v>
      </c>
      <c r="DD41" s="121" t="str">
        <f t="shared" si="169"/>
        <v>8.89689902959185+0.01840880013433i</v>
      </c>
      <c r="DE41" s="121" t="str">
        <f t="shared" si="170"/>
        <v>8.84384773237476+0.00408494988571587i</v>
      </c>
      <c r="DF41" s="121" t="str">
        <f t="shared" si="171"/>
        <v>8.77507753227854+0.00188960861235832i</v>
      </c>
      <c r="DG41" s="121" t="str">
        <f t="shared" si="80"/>
        <v>8.82616396663573+0.012975954326728i</v>
      </c>
      <c r="DH41" s="121" t="str">
        <f t="shared" si="81"/>
        <v>8.75372227993845+0.0162854158814971i</v>
      </c>
      <c r="DI41" s="121"/>
      <c r="DK41" s="39">
        <f t="shared" si="82"/>
        <v>9.1889543737882704</v>
      </c>
      <c r="DL41" s="39">
        <f t="shared" si="86"/>
        <v>9.1385771613585902</v>
      </c>
      <c r="DM41" s="39">
        <f t="shared" si="87"/>
        <v>9.2230662643339496</v>
      </c>
      <c r="DN41" s="39">
        <f t="shared" si="88"/>
        <v>9.1719798299767596</v>
      </c>
      <c r="DO41" s="39">
        <f t="shared" si="89"/>
        <v>9.1700149671168596</v>
      </c>
      <c r="DP41" s="39">
        <f t="shared" si="90"/>
        <v>9.1444717499382708</v>
      </c>
      <c r="DQ41" s="39">
        <f t="shared" si="91"/>
        <v>9.1837690071361102</v>
      </c>
      <c r="DR41" s="39">
        <f t="shared" si="92"/>
        <v>9.2682581101114696</v>
      </c>
      <c r="DS41" s="39">
        <f t="shared" si="93"/>
        <v>9.4333065903424203</v>
      </c>
      <c r="DT41" s="39">
        <f t="shared" si="94"/>
        <v>9.6848090364086197</v>
      </c>
      <c r="DU41" s="39">
        <f t="shared" si="95"/>
        <v>10.0227654483101</v>
      </c>
      <c r="DV41" s="39">
        <f t="shared" si="96"/>
        <v>10.2467598143378</v>
      </c>
      <c r="DW41" s="39">
        <f t="shared" si="97"/>
        <v>0</v>
      </c>
      <c r="DX41" s="39">
        <f t="shared" si="98"/>
        <v>10.260513854357001</v>
      </c>
      <c r="DY41" s="39">
        <f t="shared" si="99"/>
        <v>10.1465518084833</v>
      </c>
      <c r="DZ41" s="39">
        <f t="shared" si="100"/>
        <v>9.7476846479251709</v>
      </c>
      <c r="EA41" s="39">
        <f t="shared" si="101"/>
        <v>9.4529552189413408</v>
      </c>
      <c r="EB41" s="39">
        <f t="shared" si="102"/>
        <v>9.2269959900537408</v>
      </c>
      <c r="EC41" s="39">
        <f t="shared" si="103"/>
        <v>9.0874907270013896</v>
      </c>
      <c r="ED41" s="39">
        <f t="shared" si="104"/>
        <v>8.9656692296880802</v>
      </c>
      <c r="EE41" s="39">
        <f t="shared" si="105"/>
        <v>8.8968990295918502</v>
      </c>
      <c r="EF41" s="39">
        <f t="shared" si="106"/>
        <v>8.8438477323747602</v>
      </c>
      <c r="EG41" s="39">
        <f t="shared" si="107"/>
        <v>8.7750775322785408</v>
      </c>
      <c r="EH41" s="39">
        <f t="shared" si="108"/>
        <v>8.8261639666357308</v>
      </c>
      <c r="EI41" s="39">
        <f t="shared" si="109"/>
        <v>8.7537222799384509</v>
      </c>
      <c r="EK41" s="39">
        <f t="shared" si="85"/>
        <v>0.13476339401713799</v>
      </c>
      <c r="EL41" s="39">
        <f t="shared" si="117"/>
        <v>4.27161185740563E-2</v>
      </c>
      <c r="EM41" s="39">
        <f t="shared" si="118"/>
        <v>5.03987323562348E-2</v>
      </c>
      <c r="EN41" s="39">
        <f t="shared" si="119"/>
        <v>6.8573713810237497E-2</v>
      </c>
      <c r="EO41" s="39">
        <f t="shared" si="120"/>
        <v>8.7141667836218795E-2</v>
      </c>
      <c r="EP41" s="39">
        <f t="shared" si="121"/>
        <v>0.10804780866547201</v>
      </c>
      <c r="EQ41" s="39">
        <f t="shared" si="122"/>
        <v>0.18650478266096701</v>
      </c>
      <c r="ER41" s="39">
        <f t="shared" si="123"/>
        <v>0.312413194722859</v>
      </c>
      <c r="ES41" s="39">
        <f t="shared" si="124"/>
        <v>0.45113251263124798</v>
      </c>
      <c r="ET41" s="39">
        <f t="shared" si="125"/>
        <v>0.62659476601962005</v>
      </c>
      <c r="EU41" s="39">
        <f t="shared" si="126"/>
        <v>0.831726448592365</v>
      </c>
      <c r="EV41" s="39">
        <f t="shared" si="127"/>
        <v>0.93075553673093203</v>
      </c>
      <c r="EW41" s="39">
        <f t="shared" si="128"/>
        <v>0</v>
      </c>
      <c r="EX41" s="39">
        <f t="shared" si="129"/>
        <v>0.93645363902461898</v>
      </c>
      <c r="EY41" s="39">
        <f t="shared" si="130"/>
        <v>0.87456045893801504</v>
      </c>
      <c r="EZ41" s="39">
        <f t="shared" si="131"/>
        <v>0.66392716035757204</v>
      </c>
      <c r="FA41" s="39">
        <f t="shared" si="132"/>
        <v>0.459188450356805</v>
      </c>
      <c r="FB41" s="39">
        <f t="shared" si="133"/>
        <v>0.27822458096073499</v>
      </c>
      <c r="FC41" s="39">
        <f t="shared" si="110"/>
        <v>0.14453531197367001</v>
      </c>
      <c r="FD41" s="39">
        <f t="shared" si="111"/>
        <v>5.7629427680638001E-2</v>
      </c>
      <c r="FE41" s="39">
        <f t="shared" si="112"/>
        <v>1.8408800134330001E-2</v>
      </c>
      <c r="FF41" s="39">
        <f t="shared" si="113"/>
        <v>4.0849498857158696E-3</v>
      </c>
      <c r="FG41" s="39">
        <f t="shared" si="114"/>
        <v>1.88960861235832E-3</v>
      </c>
      <c r="FH41" s="39">
        <f t="shared" si="115"/>
        <v>1.2975954326728E-2</v>
      </c>
      <c r="FI41" s="39">
        <f t="shared" si="116"/>
        <v>1.6285415881497099E-2</v>
      </c>
      <c r="FK41" s="39">
        <f t="shared" si="83"/>
        <v>0.68929667916248916</v>
      </c>
      <c r="FL41" s="39">
        <f t="shared" si="172"/>
        <v>0.69092268403710644</v>
      </c>
      <c r="FM41" s="39">
        <f t="shared" si="173"/>
        <v>0.68850227850649393</v>
      </c>
      <c r="FN41" s="39">
        <f t="shared" si="174"/>
        <v>0.6899352287145073</v>
      </c>
      <c r="FO41" s="39">
        <f t="shared" si="175"/>
        <v>0.68995822853041866</v>
      </c>
      <c r="FP41" s="39">
        <f t="shared" si="176"/>
        <v>0.69064118998948132</v>
      </c>
      <c r="FQ41" s="39">
        <f t="shared" si="177"/>
        <v>0.68925454946071607</v>
      </c>
      <c r="FR41" s="39">
        <f t="shared" si="178"/>
        <v>0.68613408280833599</v>
      </c>
      <c r="FS41" s="39">
        <f t="shared" si="179"/>
        <v>0.68027096259219388</v>
      </c>
      <c r="FT41" s="39">
        <f t="shared" si="180"/>
        <v>0.67113490103317486</v>
      </c>
      <c r="FU41" s="39">
        <f t="shared" si="181"/>
        <v>0.65858836092173512</v>
      </c>
      <c r="FV41" s="39">
        <f t="shared" si="182"/>
        <v>0.65066503028572975</v>
      </c>
      <c r="FW41" s="39">
        <f t="shared" si="183"/>
        <v>0.99999999999999989</v>
      </c>
      <c r="FX41" s="39">
        <f t="shared" si="184"/>
        <v>0.65018269921202509</v>
      </c>
      <c r="FY41" s="39">
        <f t="shared" si="185"/>
        <v>0.6544429743193525</v>
      </c>
      <c r="FZ41" s="39">
        <f t="shared" si="186"/>
        <v>0.66886201161297065</v>
      </c>
      <c r="GA41" s="39">
        <f t="shared" si="134"/>
        <v>0.67963553319943226</v>
      </c>
      <c r="GB41" s="39">
        <f t="shared" si="135"/>
        <v>0.68753667335980317</v>
      </c>
      <c r="GC41" s="39">
        <f t="shared" si="136"/>
        <v>0.69216520161024231</v>
      </c>
      <c r="GD41" s="39">
        <f t="shared" si="137"/>
        <v>0.69586355427464119</v>
      </c>
      <c r="GE41" s="39">
        <f t="shared" si="138"/>
        <v>0.6978783139733804</v>
      </c>
      <c r="GF41" s="39">
        <f t="shared" si="139"/>
        <v>0.69941280839687558</v>
      </c>
      <c r="GG41" s="39">
        <f t="shared" si="140"/>
        <v>0.70140137176253936</v>
      </c>
      <c r="GH41" s="39">
        <f t="shared" si="141"/>
        <v>0.69992189617842526</v>
      </c>
      <c r="GI41" s="39">
        <f t="shared" si="142"/>
        <v>0.70201670888789436</v>
      </c>
      <c r="GJ41" s="39">
        <f t="shared" si="84"/>
        <v>9.15</v>
      </c>
      <c r="GK41" s="39">
        <f t="shared" si="60"/>
        <v>-3.2318762761885225</v>
      </c>
      <c r="GL41" s="39">
        <f t="shared" si="187"/>
        <v>-3.2114109707418663</v>
      </c>
      <c r="GM41" s="39">
        <f t="shared" si="188"/>
        <v>-3.2418923632999035</v>
      </c>
      <c r="GN41" s="39">
        <f t="shared" si="189"/>
        <v>-3.2238335803925948</v>
      </c>
      <c r="GO41" s="39">
        <f t="shared" si="190"/>
        <v>-3.2235440307006655</v>
      </c>
      <c r="GP41" s="39">
        <f t="shared" si="191"/>
        <v>-3.2149504759522225</v>
      </c>
      <c r="GQ41" s="39">
        <f t="shared" si="192"/>
        <v>-3.2324071725855537</v>
      </c>
      <c r="GR41" s="39">
        <f t="shared" si="193"/>
        <v>-3.2718201426090014</v>
      </c>
      <c r="GS41" s="39">
        <f t="shared" si="194"/>
        <v>-3.3463613306084734</v>
      </c>
      <c r="GT41" s="39">
        <f t="shared" si="195"/>
        <v>-3.4638035195465919</v>
      </c>
      <c r="GU41" s="39">
        <f t="shared" si="196"/>
        <v>-3.6277189748244814</v>
      </c>
      <c r="GV41" s="39">
        <f t="shared" si="197"/>
        <v>-3.7328506722092407</v>
      </c>
      <c r="GW41" s="39">
        <f t="shared" si="198"/>
        <v>-9.6432746655328714E-16</v>
      </c>
      <c r="GX41" s="39">
        <f t="shared" si="199"/>
        <v>-3.7392918175826724</v>
      </c>
      <c r="GY41" s="39">
        <f t="shared" si="200"/>
        <v>-3.6825638047979119</v>
      </c>
      <c r="GZ41" s="39">
        <f t="shared" si="201"/>
        <v>-3.4932693868335662</v>
      </c>
      <c r="HA41" s="39">
        <f t="shared" si="143"/>
        <v>-3.3544784621863681</v>
      </c>
      <c r="HB41" s="39">
        <f t="shared" si="144"/>
        <v>-3.2540826303027384</v>
      </c>
      <c r="HC41" s="39">
        <f t="shared" si="145"/>
        <v>-3.195804770255299</v>
      </c>
      <c r="HD41" s="39">
        <f t="shared" si="146"/>
        <v>-3.149518180055269</v>
      </c>
      <c r="HE41" s="39">
        <f t="shared" si="147"/>
        <v>-3.1244059365631127</v>
      </c>
      <c r="HF41" s="39">
        <f t="shared" si="148"/>
        <v>-3.1053283737596593</v>
      </c>
      <c r="HG41" s="39">
        <f t="shared" si="149"/>
        <v>-3.0806677816846006</v>
      </c>
      <c r="HH41" s="39">
        <f t="shared" si="150"/>
        <v>-3.0990083983209642</v>
      </c>
      <c r="HI41" s="39">
        <f t="shared" si="151"/>
        <v>-3.0730510197556695</v>
      </c>
    </row>
    <row r="42" spans="1:217" s="39" customFormat="1">
      <c r="A42" s="20"/>
      <c r="B42" s="184"/>
      <c r="C42" s="40">
        <v>9.1999999999999993</v>
      </c>
      <c r="D42" s="41">
        <v>4.6765871428571426</v>
      </c>
      <c r="E42" s="42">
        <v>4.6559999999999997</v>
      </c>
      <c r="F42" s="42">
        <v>4.6970000000000001</v>
      </c>
      <c r="G42" s="42">
        <v>4.6660000000000004</v>
      </c>
      <c r="H42" s="42">
        <v>4.6660000000000004</v>
      </c>
      <c r="I42" s="42">
        <v>4.657</v>
      </c>
      <c r="J42" s="42">
        <v>4.6740000000000004</v>
      </c>
      <c r="K42" s="42">
        <v>4.7220000000000004</v>
      </c>
      <c r="L42" s="42">
        <v>4.7990000000000004</v>
      </c>
      <c r="M42" s="42">
        <v>4.9269999999999996</v>
      </c>
      <c r="N42" s="42">
        <v>5.1020000000000003</v>
      </c>
      <c r="O42" s="43">
        <v>5.2110000000000003</v>
      </c>
      <c r="P42" s="20"/>
      <c r="Q42" s="41">
        <v>5.22</v>
      </c>
      <c r="R42" s="42">
        <v>5.1619999999999999</v>
      </c>
      <c r="S42" s="42">
        <v>4.9580000000000002</v>
      </c>
      <c r="T42" s="42">
        <v>4.8079999999999998</v>
      </c>
      <c r="U42" s="42">
        <v>4.6980000000000004</v>
      </c>
      <c r="V42" s="42">
        <v>4.625</v>
      </c>
      <c r="W42" s="42">
        <v>4.5659999999999998</v>
      </c>
      <c r="X42" s="42">
        <v>4.5289999999999999</v>
      </c>
      <c r="Y42" s="42">
        <v>4.5010000000000003</v>
      </c>
      <c r="Z42" s="42">
        <v>4.47</v>
      </c>
      <c r="AA42" s="42">
        <v>4.4960000000000004</v>
      </c>
      <c r="AB42" s="43">
        <v>4.4564266666666663</v>
      </c>
      <c r="AD42" s="20"/>
      <c r="AE42" s="184"/>
      <c r="AF42" s="40">
        <v>9.1999999999999993</v>
      </c>
      <c r="AG42" s="41">
        <v>6.8636666666666665E-2</v>
      </c>
      <c r="AH42" s="42">
        <v>2.0449999999999999E-2</v>
      </c>
      <c r="AI42" s="42">
        <v>2.4809999999999999E-2</v>
      </c>
      <c r="AJ42" s="42">
        <v>3.5650000000000001E-2</v>
      </c>
      <c r="AK42" s="42">
        <v>4.8599999999999997E-2</v>
      </c>
      <c r="AL42" s="42">
        <v>5.849E-2</v>
      </c>
      <c r="AM42" s="42">
        <v>9.9589999999999998E-2</v>
      </c>
      <c r="AN42" s="42">
        <v>0.16300000000000001</v>
      </c>
      <c r="AO42" s="42">
        <v>0.2346</v>
      </c>
      <c r="AP42" s="42">
        <v>0.32479999999999998</v>
      </c>
      <c r="AQ42" s="42">
        <v>0.42899999999999999</v>
      </c>
      <c r="AR42" s="43">
        <v>0.47689999999999999</v>
      </c>
      <c r="AS42" s="20"/>
      <c r="AT42" s="41">
        <v>0.47899999999999998</v>
      </c>
      <c r="AU42" s="42">
        <v>0.44850000000000001</v>
      </c>
      <c r="AV42" s="42">
        <v>0.3422</v>
      </c>
      <c r="AW42" s="42">
        <v>0.24</v>
      </c>
      <c r="AX42" s="42">
        <v>0.14680000000000001</v>
      </c>
      <c r="AY42" s="42">
        <v>7.7719999999999997E-2</v>
      </c>
      <c r="AZ42" s="42">
        <v>3.2079999999999997E-2</v>
      </c>
      <c r="BA42" s="42">
        <v>1.434E-2</v>
      </c>
      <c r="BB42" s="42">
        <v>2.7899999999999999E-3</v>
      </c>
      <c r="BC42" s="42">
        <v>-6.7040000000000003E-4</v>
      </c>
      <c r="BD42" s="42">
        <v>3.7460000000000002E-3</v>
      </c>
      <c r="BE42" s="43">
        <v>7.0211276190477612E-3</v>
      </c>
      <c r="BH42" s="118" t="str">
        <f t="shared" si="62"/>
        <v>4.67658714285714+0.0686366666666667i</v>
      </c>
      <c r="BI42" s="118" t="str">
        <f t="shared" si="63"/>
        <v>4.656+0.02045i</v>
      </c>
      <c r="BJ42" s="118" t="str">
        <f t="shared" si="204"/>
        <v>4.697+0.02481i</v>
      </c>
      <c r="BK42" s="118" t="str">
        <f t="shared" si="205"/>
        <v>4.666+0.03565i</v>
      </c>
      <c r="BL42" s="118" t="str">
        <f t="shared" si="206"/>
        <v>4.666+0.0486i</v>
      </c>
      <c r="BM42" s="118" t="str">
        <f t="shared" si="207"/>
        <v>4.657+0.05849i</v>
      </c>
      <c r="BN42" s="118" t="str">
        <f t="shared" si="208"/>
        <v>4.674+0.09959i</v>
      </c>
      <c r="BO42" s="118" t="str">
        <f t="shared" si="38"/>
        <v>4.722+0.163i</v>
      </c>
      <c r="BP42" s="118" t="str">
        <f t="shared" si="39"/>
        <v>4.799+0.2346i</v>
      </c>
      <c r="BQ42" s="118" t="str">
        <f t="shared" si="40"/>
        <v>4.927+0.3248i</v>
      </c>
      <c r="BR42" s="118" t="str">
        <f t="shared" si="209"/>
        <v>5.102+0.429i</v>
      </c>
      <c r="BS42" s="118" t="str">
        <f t="shared" si="210"/>
        <v>5.211+0.4769i</v>
      </c>
      <c r="BT42" s="118" t="str">
        <f t="shared" si="42"/>
        <v>0</v>
      </c>
      <c r="BU42" s="118" t="str">
        <f t="shared" si="64"/>
        <v>5.22+0.479i</v>
      </c>
      <c r="BV42" s="118" t="str">
        <f t="shared" si="65"/>
        <v>5.162+0.4485i</v>
      </c>
      <c r="BW42" s="118" t="str">
        <f t="shared" si="66"/>
        <v>4.958+0.3422i</v>
      </c>
      <c r="BX42" s="118" t="str">
        <f t="shared" si="67"/>
        <v>4.808+0.24i</v>
      </c>
      <c r="BY42" s="118" t="str">
        <f t="shared" si="68"/>
        <v>4.698+0.1468i</v>
      </c>
      <c r="BZ42" s="118" t="str">
        <f t="shared" si="69"/>
        <v>4.625+0.07772i</v>
      </c>
      <c r="CA42" s="118" t="str">
        <f t="shared" si="70"/>
        <v>4.566+0.03208i</v>
      </c>
      <c r="CB42" s="118" t="str">
        <f t="shared" si="71"/>
        <v>4.529+0.01434i</v>
      </c>
      <c r="CC42" s="118" t="str">
        <f t="shared" si="72"/>
        <v>4.501+0.00279i</v>
      </c>
      <c r="CD42" s="118" t="str">
        <f t="shared" si="73"/>
        <v>4.47-0.0006704i</v>
      </c>
      <c r="CE42" s="118" t="str">
        <f t="shared" si="74"/>
        <v>4.496+0.003746i</v>
      </c>
      <c r="CF42" s="118" t="str">
        <f t="shared" si="75"/>
        <v>4.45642666666667+0.00702112761904776i</v>
      </c>
      <c r="CG42" s="118" t="str">
        <f t="shared" si="76"/>
        <v>0</v>
      </c>
      <c r="CH42" s="39">
        <f t="shared" si="77"/>
        <v>9200000000</v>
      </c>
      <c r="CI42" s="121">
        <f t="shared" si="78"/>
        <v>1.9541842573927792</v>
      </c>
      <c r="CJ42" s="121" t="str">
        <f t="shared" si="79"/>
        <v>9.1389129728969+0.134128693479916i</v>
      </c>
      <c r="CK42" s="121" t="str">
        <f t="shared" si="202"/>
        <v>9.09868190242078+0.0399630680636823i</v>
      </c>
      <c r="CL42" s="121" t="str">
        <f t="shared" si="203"/>
        <v>9.17880345697388+0.0484833114259149i</v>
      </c>
      <c r="CM42" s="121" t="str">
        <f t="shared" si="152"/>
        <v>9.11822374499471+0.0696666687760526i</v>
      </c>
      <c r="CN42" s="121" t="str">
        <f t="shared" si="153"/>
        <v>9.11822374499471+0.0949733549092891i</v>
      </c>
      <c r="CO42" s="121" t="str">
        <f t="shared" si="154"/>
        <v>9.10063608667817+0.114300237214904i</v>
      </c>
      <c r="CP42" s="121" t="str">
        <f t="shared" si="155"/>
        <v>9.13385721905385+0.194617210193747i</v>
      </c>
      <c r="CQ42" s="121" t="str">
        <f t="shared" si="156"/>
        <v>9.2276580634087+0.318532033955023i</v>
      </c>
      <c r="CR42" s="121" t="str">
        <f t="shared" si="157"/>
        <v>9.37813025122795+0.458451626784346i</v>
      </c>
      <c r="CS42" s="121" t="str">
        <f t="shared" si="158"/>
        <v>9.62826583617422+0.634719046801175i</v>
      </c>
      <c r="CT42" s="121" t="str">
        <f t="shared" si="159"/>
        <v>9.97024808121796+0.838345046421502i</v>
      </c>
      <c r="CU42" s="121" t="str">
        <f t="shared" si="160"/>
        <v>10.1832541652738+0.931950472350616i</v>
      </c>
      <c r="CV42" s="121" t="str">
        <f t="shared" si="161"/>
        <v>0</v>
      </c>
      <c r="CW42" s="121" t="str">
        <f t="shared" si="162"/>
        <v>10.2008418235903+0.936054259291141i</v>
      </c>
      <c r="CX42" s="121" t="str">
        <f t="shared" si="163"/>
        <v>10.0874991366615+0.876451639440662i</v>
      </c>
      <c r="CY42" s="121" t="str">
        <f t="shared" si="164"/>
        <v>9.6888455481534+0.668721852879809i</v>
      </c>
      <c r="CZ42" s="121" t="str">
        <f t="shared" si="165"/>
        <v>9.39571790954448+0.469004221774267i</v>
      </c>
      <c r="DA42" s="121" t="str">
        <f t="shared" si="166"/>
        <v>9.18075764123128+0.28687424898526i</v>
      </c>
      <c r="DB42" s="121" t="str">
        <f t="shared" si="167"/>
        <v>9.0381021904416+0.151879200484567i</v>
      </c>
      <c r="DC42" s="121" t="str">
        <f t="shared" si="168"/>
        <v>8.92280531925543+0.0626902309771604i</v>
      </c>
      <c r="DD42" s="121" t="str">
        <f t="shared" si="169"/>
        <v>8.8505005017319+0.0280230022510125i</v>
      </c>
      <c r="DE42" s="121" t="str">
        <f t="shared" si="170"/>
        <v>8.7957833425249+0.00545217407812585i</v>
      </c>
      <c r="DF42" s="121" t="str">
        <f t="shared" si="171"/>
        <v>8.73520363054572-0.00131008512615612i</v>
      </c>
      <c r="DG42" s="121" t="str">
        <f t="shared" si="80"/>
        <v>8.78601242123794+0.00732037422819335i</v>
      </c>
      <c r="DH42" s="121" t="str">
        <f t="shared" si="81"/>
        <v>8.70867883622538+0.0137205770622888i</v>
      </c>
      <c r="DI42" s="121"/>
      <c r="DK42" s="39">
        <f t="shared" si="82"/>
        <v>9.1389129728969003</v>
      </c>
      <c r="DL42" s="39">
        <f t="shared" si="86"/>
        <v>9.0986819024207808</v>
      </c>
      <c r="DM42" s="39">
        <f t="shared" si="87"/>
        <v>9.1788034569738794</v>
      </c>
      <c r="DN42" s="39">
        <f t="shared" si="88"/>
        <v>9.1182237449947099</v>
      </c>
      <c r="DO42" s="39">
        <f t="shared" si="89"/>
        <v>9.1182237449947099</v>
      </c>
      <c r="DP42" s="39">
        <f t="shared" si="90"/>
        <v>9.1006360866781701</v>
      </c>
      <c r="DQ42" s="39">
        <f t="shared" si="91"/>
        <v>9.1338572190538496</v>
      </c>
      <c r="DR42" s="39">
        <f t="shared" si="92"/>
        <v>9.2276580634087004</v>
      </c>
      <c r="DS42" s="39">
        <f t="shared" si="93"/>
        <v>9.3781302512279492</v>
      </c>
      <c r="DT42" s="39">
        <f t="shared" si="94"/>
        <v>9.6282658361742204</v>
      </c>
      <c r="DU42" s="39">
        <f t="shared" si="95"/>
        <v>9.9702480812179601</v>
      </c>
      <c r="DV42" s="39">
        <f t="shared" si="96"/>
        <v>10.1832541652738</v>
      </c>
      <c r="DW42" s="39">
        <f t="shared" si="97"/>
        <v>0</v>
      </c>
      <c r="DX42" s="39">
        <f t="shared" si="98"/>
        <v>10.2008418235903</v>
      </c>
      <c r="DY42" s="39">
        <f t="shared" si="99"/>
        <v>10.087499136661499</v>
      </c>
      <c r="DZ42" s="39">
        <f t="shared" si="100"/>
        <v>9.6888455481534006</v>
      </c>
      <c r="EA42" s="39">
        <f t="shared" si="101"/>
        <v>9.3957179095444801</v>
      </c>
      <c r="EB42" s="39">
        <f t="shared" si="102"/>
        <v>9.1807576412312795</v>
      </c>
      <c r="EC42" s="39">
        <f t="shared" si="103"/>
        <v>9.0381021904416006</v>
      </c>
      <c r="ED42" s="39">
        <f t="shared" si="104"/>
        <v>8.9228053192554295</v>
      </c>
      <c r="EE42" s="39">
        <f t="shared" si="105"/>
        <v>8.8505005017319007</v>
      </c>
      <c r="EF42" s="39">
        <f t="shared" si="106"/>
        <v>8.7957833425248992</v>
      </c>
      <c r="EG42" s="39">
        <f t="shared" si="107"/>
        <v>8.7352036305457208</v>
      </c>
      <c r="EH42" s="39">
        <f t="shared" si="108"/>
        <v>8.78601242123794</v>
      </c>
      <c r="EI42" s="39">
        <f t="shared" si="109"/>
        <v>8.7086788362253795</v>
      </c>
      <c r="EK42" s="39">
        <f t="shared" si="85"/>
        <v>0.13412869347991599</v>
      </c>
      <c r="EL42" s="39">
        <f t="shared" si="117"/>
        <v>3.99630680636823E-2</v>
      </c>
      <c r="EM42" s="39">
        <f t="shared" si="118"/>
        <v>4.8483311425914902E-2</v>
      </c>
      <c r="EN42" s="39">
        <f t="shared" si="119"/>
        <v>6.9666668776052598E-2</v>
      </c>
      <c r="EO42" s="39">
        <f t="shared" si="120"/>
        <v>9.4973354909289098E-2</v>
      </c>
      <c r="EP42" s="39">
        <f t="shared" si="121"/>
        <v>0.114300237214904</v>
      </c>
      <c r="EQ42" s="39">
        <f t="shared" si="122"/>
        <v>0.194617210193747</v>
      </c>
      <c r="ER42" s="39">
        <f t="shared" si="123"/>
        <v>0.318532033955023</v>
      </c>
      <c r="ES42" s="39">
        <f t="shared" si="124"/>
        <v>0.45845162678434598</v>
      </c>
      <c r="ET42" s="39">
        <f t="shared" si="125"/>
        <v>0.63471904680117497</v>
      </c>
      <c r="EU42" s="39">
        <f t="shared" si="126"/>
        <v>0.83834504642150198</v>
      </c>
      <c r="EV42" s="39">
        <f t="shared" si="127"/>
        <v>0.93195047235061601</v>
      </c>
      <c r="EW42" s="39">
        <f t="shared" si="128"/>
        <v>0</v>
      </c>
      <c r="EX42" s="39">
        <f t="shared" si="129"/>
        <v>0.93605425929114106</v>
      </c>
      <c r="EY42" s="39">
        <f t="shared" si="130"/>
        <v>0.87645163944066196</v>
      </c>
      <c r="EZ42" s="39">
        <f t="shared" si="131"/>
        <v>0.66872185287980901</v>
      </c>
      <c r="FA42" s="39">
        <f t="shared" si="132"/>
        <v>0.46900422177426698</v>
      </c>
      <c r="FB42" s="39">
        <f t="shared" si="133"/>
        <v>0.28687424898525998</v>
      </c>
      <c r="FC42" s="39">
        <f t="shared" si="110"/>
        <v>0.15187920048456699</v>
      </c>
      <c r="FD42" s="39">
        <f t="shared" si="111"/>
        <v>6.2690230977160394E-2</v>
      </c>
      <c r="FE42" s="39">
        <f t="shared" si="112"/>
        <v>2.8023002251012501E-2</v>
      </c>
      <c r="FF42" s="39">
        <f t="shared" si="113"/>
        <v>5.4521740781258501E-3</v>
      </c>
      <c r="FG42" s="39">
        <f t="shared" si="114"/>
        <v>-1.31008512615612E-3</v>
      </c>
      <c r="FH42" s="39">
        <f t="shared" si="115"/>
        <v>7.3203742281933498E-3</v>
      </c>
      <c r="FI42" s="39">
        <f t="shared" si="116"/>
        <v>1.37205770622888E-2</v>
      </c>
      <c r="FK42" s="39">
        <f t="shared" si="83"/>
        <v>0.69072762037128332</v>
      </c>
      <c r="FL42" s="39">
        <f t="shared" si="172"/>
        <v>0.69206674398070678</v>
      </c>
      <c r="FM42" s="39">
        <f t="shared" si="173"/>
        <v>0.68976730791358143</v>
      </c>
      <c r="FN42" s="39">
        <f t="shared" si="174"/>
        <v>0.69147002418837988</v>
      </c>
      <c r="FO42" s="39">
        <f t="shared" si="175"/>
        <v>0.69142216050673033</v>
      </c>
      <c r="FP42" s="39">
        <f t="shared" si="176"/>
        <v>0.69187892472029788</v>
      </c>
      <c r="FQ42" s="39">
        <f t="shared" si="177"/>
        <v>0.69064406375296172</v>
      </c>
      <c r="FR42" s="39">
        <f t="shared" si="178"/>
        <v>0.68724406633928325</v>
      </c>
      <c r="FS42" s="39">
        <f t="shared" si="179"/>
        <v>0.68175214123393668</v>
      </c>
      <c r="FT42" s="39">
        <f t="shared" si="180"/>
        <v>0.67259637756526403</v>
      </c>
      <c r="FU42" s="39">
        <f t="shared" si="181"/>
        <v>0.65990610625583723</v>
      </c>
      <c r="FV42" s="39">
        <f t="shared" si="182"/>
        <v>0.65235849207577878</v>
      </c>
      <c r="FW42" s="39">
        <f t="shared" si="183"/>
        <v>0.99999999999999989</v>
      </c>
      <c r="FX42" s="39">
        <f t="shared" si="184"/>
        <v>0.6518024577771887</v>
      </c>
      <c r="FY42" s="39">
        <f t="shared" si="185"/>
        <v>0.65601323704674674</v>
      </c>
      <c r="FZ42" s="39">
        <f t="shared" si="186"/>
        <v>0.67042499798206023</v>
      </c>
      <c r="GA42" s="39">
        <f t="shared" si="134"/>
        <v>0.68114611269900149</v>
      </c>
      <c r="GB42" s="39">
        <f t="shared" si="135"/>
        <v>0.68879761212933011</v>
      </c>
      <c r="GC42" s="39">
        <f t="shared" si="136"/>
        <v>0.69355516895394631</v>
      </c>
      <c r="GD42" s="39">
        <f t="shared" si="137"/>
        <v>0.69709007720126592</v>
      </c>
      <c r="GE42" s="39">
        <f t="shared" si="138"/>
        <v>0.69921172473153492</v>
      </c>
      <c r="GF42" s="39">
        <f t="shared" si="139"/>
        <v>0.70080189162498696</v>
      </c>
      <c r="GG42" s="39">
        <f t="shared" si="140"/>
        <v>0.70255643351471841</v>
      </c>
      <c r="GH42" s="39">
        <f t="shared" si="141"/>
        <v>0.70108430495226615</v>
      </c>
      <c r="GI42" s="39">
        <f t="shared" si="142"/>
        <v>0.70332345844346977</v>
      </c>
      <c r="GJ42" s="39">
        <f t="shared" si="84"/>
        <v>9.1999999999999993</v>
      </c>
      <c r="GK42" s="39">
        <f t="shared" si="60"/>
        <v>-3.2138635471710639</v>
      </c>
      <c r="GL42" s="39">
        <f t="shared" si="187"/>
        <v>-3.1970403899190947</v>
      </c>
      <c r="GM42" s="39">
        <f t="shared" si="188"/>
        <v>-3.2259478644694277</v>
      </c>
      <c r="GN42" s="39">
        <f t="shared" si="189"/>
        <v>-3.2045328436097082</v>
      </c>
      <c r="GO42" s="39">
        <f t="shared" si="190"/>
        <v>-3.2051341032903204</v>
      </c>
      <c r="GP42" s="39">
        <f t="shared" si="191"/>
        <v>-3.1993979642295973</v>
      </c>
      <c r="GQ42" s="39">
        <f t="shared" si="192"/>
        <v>-3.2149143339716009</v>
      </c>
      <c r="GR42" s="39">
        <f t="shared" si="193"/>
        <v>-3.2577800232797349</v>
      </c>
      <c r="GS42" s="39">
        <f t="shared" si="194"/>
        <v>-3.3274697872096626</v>
      </c>
      <c r="GT42" s="39">
        <f t="shared" si="195"/>
        <v>-3.4449095203162554</v>
      </c>
      <c r="GU42" s="39">
        <f t="shared" si="196"/>
        <v>-3.610357059945128</v>
      </c>
      <c r="GV42" s="39">
        <f t="shared" si="197"/>
        <v>-3.7102735962872253</v>
      </c>
      <c r="GW42" s="39">
        <f t="shared" si="198"/>
        <v>-9.6432746655328714E-16</v>
      </c>
      <c r="GX42" s="39">
        <f t="shared" si="199"/>
        <v>-3.717680125129724</v>
      </c>
      <c r="GY42" s="39">
        <f t="shared" si="200"/>
        <v>-3.6617479466831675</v>
      </c>
      <c r="GZ42" s="39">
        <f t="shared" si="201"/>
        <v>-3.4729960127565729</v>
      </c>
      <c r="HA42" s="39">
        <f t="shared" si="143"/>
        <v>-3.3351943510994584</v>
      </c>
      <c r="HB42" s="39">
        <f t="shared" si="144"/>
        <v>-3.2381673426110584</v>
      </c>
      <c r="HC42" s="39">
        <f t="shared" si="145"/>
        <v>-3.1783797438885615</v>
      </c>
      <c r="HD42" s="39">
        <f t="shared" si="146"/>
        <v>-3.1342219845585255</v>
      </c>
      <c r="HE42" s="39">
        <f t="shared" si="147"/>
        <v>-3.107825956914867</v>
      </c>
      <c r="HF42" s="39">
        <f t="shared" si="148"/>
        <v>-3.0880946915602179</v>
      </c>
      <c r="HG42" s="39">
        <f t="shared" si="149"/>
        <v>-3.0663756980757184</v>
      </c>
      <c r="HH42" s="39">
        <f t="shared" si="150"/>
        <v>-3.0845951050285314</v>
      </c>
      <c r="HI42" s="39">
        <f t="shared" si="151"/>
        <v>-3.056897940295805</v>
      </c>
    </row>
    <row r="43" spans="1:217" s="39" customFormat="1">
      <c r="A43" s="20"/>
      <c r="B43" s="184"/>
      <c r="C43" s="40">
        <v>9.25</v>
      </c>
      <c r="D43" s="41">
        <v>4.6761100000000004</v>
      </c>
      <c r="E43" s="42">
        <v>4.6509999999999998</v>
      </c>
      <c r="F43" s="42">
        <v>4.694</v>
      </c>
      <c r="G43" s="42">
        <v>4.6639999999999997</v>
      </c>
      <c r="H43" s="42">
        <v>4.6669999999999998</v>
      </c>
      <c r="I43" s="42">
        <v>4.657</v>
      </c>
      <c r="J43" s="42">
        <v>4.6760000000000002</v>
      </c>
      <c r="K43" s="42">
        <v>4.7240000000000002</v>
      </c>
      <c r="L43" s="42">
        <v>4.8019999999999996</v>
      </c>
      <c r="M43" s="42">
        <v>4.923</v>
      </c>
      <c r="N43" s="42">
        <v>5.0999999999999996</v>
      </c>
      <c r="O43" s="43">
        <v>5.2110000000000003</v>
      </c>
      <c r="P43" s="20"/>
      <c r="Q43" s="41">
        <v>5.218</v>
      </c>
      <c r="R43" s="42">
        <v>5.1580000000000004</v>
      </c>
      <c r="S43" s="42">
        <v>4.9530000000000003</v>
      </c>
      <c r="T43" s="42">
        <v>4.8040000000000003</v>
      </c>
      <c r="U43" s="42">
        <v>4.6980000000000004</v>
      </c>
      <c r="V43" s="42">
        <v>4.6219999999999999</v>
      </c>
      <c r="W43" s="42">
        <v>4.5650000000000004</v>
      </c>
      <c r="X43" s="42">
        <v>4.5289999999999999</v>
      </c>
      <c r="Y43" s="42">
        <v>4.4980000000000002</v>
      </c>
      <c r="Z43" s="42">
        <v>4.4649999999999999</v>
      </c>
      <c r="AA43" s="42">
        <v>4.4909999999999997</v>
      </c>
      <c r="AB43" s="43">
        <v>4.4550400000000003</v>
      </c>
      <c r="AD43" s="20"/>
      <c r="AE43" s="184"/>
      <c r="AF43" s="40">
        <v>9.25</v>
      </c>
      <c r="AG43" s="41">
        <v>6.9580000000000003E-2</v>
      </c>
      <c r="AH43" s="42">
        <v>2.5440000000000001E-2</v>
      </c>
      <c r="AI43" s="42">
        <v>2.8080000000000001E-2</v>
      </c>
      <c r="AJ43" s="42">
        <v>3.9390000000000001E-2</v>
      </c>
      <c r="AK43" s="42">
        <v>4.9439999999999998E-2</v>
      </c>
      <c r="AL43" s="42">
        <v>6.0580000000000002E-2</v>
      </c>
      <c r="AM43" s="42">
        <v>0.10340000000000001</v>
      </c>
      <c r="AN43" s="42">
        <v>0.16489999999999999</v>
      </c>
      <c r="AO43" s="42">
        <v>0.2354</v>
      </c>
      <c r="AP43" s="42">
        <v>0.3286</v>
      </c>
      <c r="AQ43" s="42">
        <v>0.42659999999999998</v>
      </c>
      <c r="AR43" s="43">
        <v>0.47320000000000001</v>
      </c>
      <c r="AS43" s="20"/>
      <c r="AT43" s="41">
        <v>0.47599999999999998</v>
      </c>
      <c r="AU43" s="42">
        <v>0.44529999999999997</v>
      </c>
      <c r="AV43" s="42">
        <v>0.34350000000000003</v>
      </c>
      <c r="AW43" s="42">
        <v>0.2407</v>
      </c>
      <c r="AX43" s="42">
        <v>0.14879999999999999</v>
      </c>
      <c r="AY43" s="42">
        <v>8.2449999999999996E-2</v>
      </c>
      <c r="AZ43" s="42">
        <v>3.5889999999999998E-2</v>
      </c>
      <c r="BA43" s="42">
        <v>1.585E-2</v>
      </c>
      <c r="BB43" s="42">
        <v>7.4949999999999999E-3</v>
      </c>
      <c r="BC43" s="42">
        <v>4.0959999999999998E-3</v>
      </c>
      <c r="BD43" s="42">
        <v>9.4450000000000003E-3</v>
      </c>
      <c r="BE43" s="43">
        <v>6.9876299999999999E-3</v>
      </c>
      <c r="BH43" s="118" t="str">
        <f t="shared" si="62"/>
        <v>4.67611+0.06958i</v>
      </c>
      <c r="BI43" s="118" t="str">
        <f t="shared" si="63"/>
        <v>4.651+0.02544i</v>
      </c>
      <c r="BJ43" s="118" t="str">
        <f t="shared" si="204"/>
        <v>4.694+0.02808i</v>
      </c>
      <c r="BK43" s="118" t="str">
        <f t="shared" si="205"/>
        <v>4.664+0.03939i</v>
      </c>
      <c r="BL43" s="118" t="str">
        <f t="shared" si="206"/>
        <v>4.667+0.04944i</v>
      </c>
      <c r="BM43" s="118" t="str">
        <f t="shared" si="207"/>
        <v>4.657+0.06058i</v>
      </c>
      <c r="BN43" s="118" t="str">
        <f t="shared" si="208"/>
        <v>4.676+0.1034i</v>
      </c>
      <c r="BO43" s="118" t="str">
        <f t="shared" si="38"/>
        <v>4.724+0.1649i</v>
      </c>
      <c r="BP43" s="118" t="str">
        <f t="shared" si="39"/>
        <v>4.802+0.2354i</v>
      </c>
      <c r="BQ43" s="118" t="str">
        <f t="shared" si="40"/>
        <v>4.923+0.3286i</v>
      </c>
      <c r="BR43" s="118" t="str">
        <f t="shared" si="209"/>
        <v>5.1+0.4266i</v>
      </c>
      <c r="BS43" s="118" t="str">
        <f t="shared" si="210"/>
        <v>5.211+0.4732i</v>
      </c>
      <c r="BT43" s="118" t="str">
        <f t="shared" si="42"/>
        <v>0</v>
      </c>
      <c r="BU43" s="118" t="str">
        <f t="shared" si="64"/>
        <v>5.218+0.476i</v>
      </c>
      <c r="BV43" s="118" t="str">
        <f t="shared" si="65"/>
        <v>5.158+0.4453i</v>
      </c>
      <c r="BW43" s="118" t="str">
        <f t="shared" si="66"/>
        <v>4.953+0.3435i</v>
      </c>
      <c r="BX43" s="118" t="str">
        <f t="shared" si="67"/>
        <v>4.804+0.2407i</v>
      </c>
      <c r="BY43" s="118" t="str">
        <f t="shared" si="68"/>
        <v>4.698+0.1488i</v>
      </c>
      <c r="BZ43" s="118" t="str">
        <f t="shared" si="69"/>
        <v>4.622+0.08245i</v>
      </c>
      <c r="CA43" s="118" t="str">
        <f t="shared" si="70"/>
        <v>4.565+0.03589i</v>
      </c>
      <c r="CB43" s="118" t="str">
        <f t="shared" si="71"/>
        <v>4.529+0.01585i</v>
      </c>
      <c r="CC43" s="118" t="str">
        <f t="shared" si="72"/>
        <v>4.498+0.007495i</v>
      </c>
      <c r="CD43" s="118" t="str">
        <f t="shared" si="73"/>
        <v>4.465+0.004096i</v>
      </c>
      <c r="CE43" s="118" t="str">
        <f t="shared" si="74"/>
        <v>4.491+0.009445i</v>
      </c>
      <c r="CF43" s="118" t="str">
        <f t="shared" si="75"/>
        <v>4.45504+0.00698763i</v>
      </c>
      <c r="CG43" s="118" t="str">
        <f t="shared" si="76"/>
        <v>0</v>
      </c>
      <c r="CH43" s="39">
        <f t="shared" si="77"/>
        <v>9250000000</v>
      </c>
      <c r="CI43" s="121">
        <f t="shared" si="78"/>
        <v>1.94362109924471</v>
      </c>
      <c r="CJ43" s="121" t="str">
        <f t="shared" si="79"/>
        <v>9.08858605838918+0.135237156085447i</v>
      </c>
      <c r="CK43" s="121" t="str">
        <f t="shared" si="202"/>
        <v>9.03978173258715+0.0494457207647854i</v>
      </c>
      <c r="CL43" s="121" t="str">
        <f t="shared" si="203"/>
        <v>9.12335743985467+0.0545768804667915i</v>
      </c>
      <c r="CM43" s="121" t="str">
        <f t="shared" si="152"/>
        <v>9.06504880687733+0.0765592350992491i</v>
      </c>
      <c r="CN43" s="121" t="str">
        <f t="shared" si="153"/>
        <v>9.07087967017506+0.0960926271466585i</v>
      </c>
      <c r="CO43" s="121" t="str">
        <f t="shared" si="154"/>
        <v>9.05144345918261+0.117744566192245i</v>
      </c>
      <c r="CP43" s="121" t="str">
        <f t="shared" si="155"/>
        <v>9.08837226006827+0.200970421661903i</v>
      </c>
      <c r="CQ43" s="121" t="str">
        <f t="shared" si="156"/>
        <v>9.18166607283201+0.320503119265453i</v>
      </c>
      <c r="CR43" s="121" t="str">
        <f t="shared" si="157"/>
        <v>9.3332685185731+0.457528406762205i</v>
      </c>
      <c r="CS43" s="121" t="str">
        <f t="shared" si="158"/>
        <v>9.56844667158171+0.638673893211812i</v>
      </c>
      <c r="CT43" s="121" t="str">
        <f t="shared" si="159"/>
        <v>9.91246760614802+0.829148760937793i</v>
      </c>
      <c r="CU43" s="121" t="str">
        <f t="shared" si="160"/>
        <v>10.1282095481642+0.919721504162597i</v>
      </c>
      <c r="CV43" s="121" t="str">
        <f t="shared" si="161"/>
        <v>0</v>
      </c>
      <c r="CW43" s="121" t="str">
        <f t="shared" si="162"/>
        <v>10.1418148958589+0.925163643240482i</v>
      </c>
      <c r="CX43" s="121" t="str">
        <f t="shared" si="163"/>
        <v>10.0251976299042+0.865494475493669i</v>
      </c>
      <c r="CY43" s="121" t="str">
        <f t="shared" si="164"/>
        <v>9.62675530455905+0.667633847590558i</v>
      </c>
      <c r="CZ43" s="121" t="str">
        <f t="shared" si="165"/>
        <v>9.33715576077159+0.467829598588202i</v>
      </c>
      <c r="DA43" s="121" t="str">
        <f t="shared" si="166"/>
        <v>9.13113192425165+0.289210819567613i</v>
      </c>
      <c r="DB43" s="121" t="str">
        <f t="shared" si="167"/>
        <v>8.98341672070905+0.160251559632726i</v>
      </c>
      <c r="DC43" s="121" t="str">
        <f t="shared" si="168"/>
        <v>8.8726303180521+0.0697565612518926i</v>
      </c>
      <c r="DD43" s="121" t="str">
        <f t="shared" si="169"/>
        <v>8.80265995847929+0.0308063944230287i</v>
      </c>
      <c r="DE43" s="121" t="str">
        <f t="shared" si="170"/>
        <v>8.74240770440271+0.0145674401388391i</v>
      </c>
      <c r="DF43" s="121" t="str">
        <f t="shared" si="171"/>
        <v>8.67826820812763+0.00796107202250633i</v>
      </c>
      <c r="DG43" s="121" t="str">
        <f t="shared" si="80"/>
        <v>8.72880235670799+0.0183575012823663i</v>
      </c>
      <c r="DH43" s="121" t="str">
        <f t="shared" si="81"/>
        <v>8.65890974197915+0.0135813051017153i</v>
      </c>
      <c r="DI43" s="121"/>
      <c r="DK43" s="39">
        <f t="shared" si="82"/>
        <v>9.0885860583891809</v>
      </c>
      <c r="DL43" s="39">
        <f t="shared" si="86"/>
        <v>9.0397817325871497</v>
      </c>
      <c r="DM43" s="39">
        <f t="shared" si="87"/>
        <v>9.1233574398546704</v>
      </c>
      <c r="DN43" s="39">
        <f t="shared" si="88"/>
        <v>9.0650488068773303</v>
      </c>
      <c r="DO43" s="39">
        <f t="shared" si="89"/>
        <v>9.07087967017506</v>
      </c>
      <c r="DP43" s="39">
        <f t="shared" si="90"/>
        <v>9.0514434591826092</v>
      </c>
      <c r="DQ43" s="39">
        <f t="shared" si="91"/>
        <v>9.0883722600682706</v>
      </c>
      <c r="DR43" s="39">
        <f t="shared" si="92"/>
        <v>9.1816660728320105</v>
      </c>
      <c r="DS43" s="39">
        <f t="shared" si="93"/>
        <v>9.3332685185730995</v>
      </c>
      <c r="DT43" s="39">
        <f t="shared" si="94"/>
        <v>9.5684466715817091</v>
      </c>
      <c r="DU43" s="39">
        <f t="shared" si="95"/>
        <v>9.9124676061480201</v>
      </c>
      <c r="DV43" s="39">
        <f t="shared" si="96"/>
        <v>10.1282095481642</v>
      </c>
      <c r="DW43" s="39">
        <f t="shared" si="97"/>
        <v>0</v>
      </c>
      <c r="DX43" s="39">
        <f t="shared" si="98"/>
        <v>10.1418148958589</v>
      </c>
      <c r="DY43" s="39">
        <f t="shared" si="99"/>
        <v>10.0251976299042</v>
      </c>
      <c r="DZ43" s="39">
        <f t="shared" si="100"/>
        <v>9.6267553045590493</v>
      </c>
      <c r="EA43" s="39">
        <f t="shared" si="101"/>
        <v>9.3371557607715907</v>
      </c>
      <c r="EB43" s="39">
        <f t="shared" si="102"/>
        <v>9.1311319242516493</v>
      </c>
      <c r="EC43" s="39">
        <f t="shared" si="103"/>
        <v>8.9834167207090498</v>
      </c>
      <c r="ED43" s="39">
        <f t="shared" si="104"/>
        <v>8.8726303180520993</v>
      </c>
      <c r="EE43" s="39">
        <f t="shared" si="105"/>
        <v>8.8026599584792908</v>
      </c>
      <c r="EF43" s="39">
        <f t="shared" si="106"/>
        <v>8.7424077044027104</v>
      </c>
      <c r="EG43" s="39">
        <f t="shared" si="107"/>
        <v>8.6782682081276299</v>
      </c>
      <c r="EH43" s="39">
        <f t="shared" si="108"/>
        <v>8.7288023567079893</v>
      </c>
      <c r="EI43" s="39">
        <f t="shared" si="109"/>
        <v>8.6589097419791496</v>
      </c>
      <c r="EK43" s="39">
        <f t="shared" si="85"/>
        <v>0.13523715608544701</v>
      </c>
      <c r="EL43" s="39">
        <f t="shared" si="117"/>
        <v>4.94457207647854E-2</v>
      </c>
      <c r="EM43" s="39">
        <f t="shared" si="118"/>
        <v>5.4576880466791503E-2</v>
      </c>
      <c r="EN43" s="39">
        <f t="shared" si="119"/>
        <v>7.6559235099249098E-2</v>
      </c>
      <c r="EO43" s="39">
        <f t="shared" si="120"/>
        <v>9.6092627146658505E-2</v>
      </c>
      <c r="EP43" s="39">
        <f t="shared" si="121"/>
        <v>0.11774456619224501</v>
      </c>
      <c r="EQ43" s="39">
        <f t="shared" si="122"/>
        <v>0.20097042166190299</v>
      </c>
      <c r="ER43" s="39">
        <f t="shared" si="123"/>
        <v>0.320503119265453</v>
      </c>
      <c r="ES43" s="39">
        <f t="shared" si="124"/>
        <v>0.45752840676220502</v>
      </c>
      <c r="ET43" s="39">
        <f t="shared" si="125"/>
        <v>0.638673893211812</v>
      </c>
      <c r="EU43" s="39">
        <f t="shared" si="126"/>
        <v>0.82914876093779299</v>
      </c>
      <c r="EV43" s="39">
        <f t="shared" si="127"/>
        <v>0.91972150416259701</v>
      </c>
      <c r="EW43" s="39">
        <f t="shared" si="128"/>
        <v>0</v>
      </c>
      <c r="EX43" s="39">
        <f t="shared" si="129"/>
        <v>0.92516364324048195</v>
      </c>
      <c r="EY43" s="39">
        <f t="shared" si="130"/>
        <v>0.86549447549366898</v>
      </c>
      <c r="EZ43" s="39">
        <f t="shared" si="131"/>
        <v>0.66763384759055799</v>
      </c>
      <c r="FA43" s="39">
        <f t="shared" si="132"/>
        <v>0.467829598588202</v>
      </c>
      <c r="FB43" s="39">
        <f t="shared" si="133"/>
        <v>0.28921081956761302</v>
      </c>
      <c r="FC43" s="39">
        <f t="shared" si="110"/>
        <v>0.160251559632726</v>
      </c>
      <c r="FD43" s="39">
        <f t="shared" si="111"/>
        <v>6.9756561251892599E-2</v>
      </c>
      <c r="FE43" s="39">
        <f t="shared" si="112"/>
        <v>3.08063944230287E-2</v>
      </c>
      <c r="FF43" s="39">
        <f t="shared" si="113"/>
        <v>1.4567440138839099E-2</v>
      </c>
      <c r="FG43" s="39">
        <f t="shared" si="114"/>
        <v>7.9610720225063297E-3</v>
      </c>
      <c r="FH43" s="39">
        <f t="shared" si="115"/>
        <v>1.8357501282366299E-2</v>
      </c>
      <c r="FI43" s="39">
        <f t="shared" si="116"/>
        <v>1.3581305101715299E-2</v>
      </c>
      <c r="FK43" s="39">
        <f t="shared" si="83"/>
        <v>0.69216376876662022</v>
      </c>
      <c r="FL43" s="39">
        <f t="shared" si="172"/>
        <v>0.69374497647609012</v>
      </c>
      <c r="FM43" s="39">
        <f t="shared" si="173"/>
        <v>0.69134469861650316</v>
      </c>
      <c r="FN43" s="39">
        <f t="shared" si="174"/>
        <v>0.6929810747901487</v>
      </c>
      <c r="FO43" s="39">
        <f t="shared" si="175"/>
        <v>0.69277512741114644</v>
      </c>
      <c r="FP43" s="39">
        <f t="shared" si="176"/>
        <v>0.69327880841429068</v>
      </c>
      <c r="FQ43" s="39">
        <f t="shared" si="177"/>
        <v>0.69191575136684602</v>
      </c>
      <c r="FR43" s="39">
        <f t="shared" si="178"/>
        <v>0.68853864143012566</v>
      </c>
      <c r="FS43" s="39">
        <f t="shared" si="179"/>
        <v>0.6830286993312108</v>
      </c>
      <c r="FT43" s="39">
        <f t="shared" si="180"/>
        <v>0.67420902925547799</v>
      </c>
      <c r="FU43" s="39">
        <f t="shared" si="181"/>
        <v>0.66165240761618116</v>
      </c>
      <c r="FV43" s="39">
        <f t="shared" si="182"/>
        <v>0.65408753015441845</v>
      </c>
      <c r="FW43" s="39">
        <f t="shared" si="183"/>
        <v>0.99999999999999989</v>
      </c>
      <c r="FX43" s="39">
        <f t="shared" si="184"/>
        <v>0.65361305324293262</v>
      </c>
      <c r="FY43" s="39">
        <f t="shared" si="185"/>
        <v>0.65791271884024616</v>
      </c>
      <c r="FZ43" s="39">
        <f t="shared" si="186"/>
        <v>0.67216731521399053</v>
      </c>
      <c r="GA43" s="39">
        <f t="shared" si="134"/>
        <v>0.68281149680093345</v>
      </c>
      <c r="GB43" s="39">
        <f t="shared" si="135"/>
        <v>0.69019753083149571</v>
      </c>
      <c r="GC43" s="39">
        <f t="shared" si="136"/>
        <v>0.69509445522108759</v>
      </c>
      <c r="GD43" s="39">
        <f t="shared" si="137"/>
        <v>0.69852543716592219</v>
      </c>
      <c r="GE43" s="39">
        <f t="shared" si="138"/>
        <v>0.70059223006155513</v>
      </c>
      <c r="GF43" s="39">
        <f t="shared" si="139"/>
        <v>0.70234516143933723</v>
      </c>
      <c r="GG43" s="39">
        <f t="shared" si="140"/>
        <v>0.7042076937317665</v>
      </c>
      <c r="GH43" s="39">
        <f t="shared" si="141"/>
        <v>0.70273806460626809</v>
      </c>
      <c r="GI43" s="39">
        <f t="shared" si="142"/>
        <v>0.70476868177116747</v>
      </c>
      <c r="GJ43" s="39">
        <f t="shared" si="84"/>
        <v>9.25</v>
      </c>
      <c r="GK43" s="39">
        <f t="shared" si="60"/>
        <v>-3.1958227508391577</v>
      </c>
      <c r="GL43" s="39">
        <f t="shared" si="187"/>
        <v>-3.176002973143552</v>
      </c>
      <c r="GM43" s="39">
        <f t="shared" si="188"/>
        <v>-3.2061072614564039</v>
      </c>
      <c r="GN43" s="39">
        <f t="shared" si="189"/>
        <v>-3.1855725148760627</v>
      </c>
      <c r="GO43" s="39">
        <f t="shared" si="190"/>
        <v>-3.1881542622506598</v>
      </c>
      <c r="GP43" s="39">
        <f t="shared" si="191"/>
        <v>-3.1818414952138268</v>
      </c>
      <c r="GQ43" s="39">
        <f t="shared" si="192"/>
        <v>-3.1989356525973007</v>
      </c>
      <c r="GR43" s="39">
        <f t="shared" si="193"/>
        <v>-3.241433634242425</v>
      </c>
      <c r="GS43" s="39">
        <f t="shared" si="194"/>
        <v>-3.3112209571359177</v>
      </c>
      <c r="GT43" s="39">
        <f t="shared" si="195"/>
        <v>-3.4241087108909247</v>
      </c>
      <c r="GU43" s="39">
        <f t="shared" si="196"/>
        <v>-3.5874020571058916</v>
      </c>
      <c r="GV43" s="39">
        <f t="shared" si="197"/>
        <v>-3.6872826078437573</v>
      </c>
      <c r="GW43" s="39">
        <f t="shared" si="198"/>
        <v>-9.6432746655328714E-16</v>
      </c>
      <c r="GX43" s="39">
        <f t="shared" si="199"/>
        <v>-3.6935856627206167</v>
      </c>
      <c r="GY43" s="39">
        <f t="shared" si="200"/>
        <v>-3.6366343538698769</v>
      </c>
      <c r="GZ43" s="39">
        <f t="shared" si="201"/>
        <v>-3.4504521868493927</v>
      </c>
      <c r="HA43" s="39">
        <f t="shared" si="143"/>
        <v>-3.3139835017269226</v>
      </c>
      <c r="HB43" s="39">
        <f t="shared" si="144"/>
        <v>-3.2205319744395942</v>
      </c>
      <c r="HC43" s="39">
        <f t="shared" si="145"/>
        <v>-3.1591235170030272</v>
      </c>
      <c r="HD43" s="39">
        <f t="shared" si="146"/>
        <v>-3.1163554840626233</v>
      </c>
      <c r="HE43" s="39">
        <f t="shared" si="147"/>
        <v>-3.0906936709432746</v>
      </c>
      <c r="HF43" s="39">
        <f t="shared" si="148"/>
        <v>-3.0689881030310411</v>
      </c>
      <c r="HG43" s="39">
        <f t="shared" si="149"/>
        <v>-3.0459846882136343</v>
      </c>
      <c r="HH43" s="39">
        <f t="shared" si="150"/>
        <v>-3.0641304354251693</v>
      </c>
      <c r="HI43" s="39">
        <f t="shared" si="151"/>
        <v>-3.0390680634345228</v>
      </c>
    </row>
    <row r="44" spans="1:217" s="39" customFormat="1">
      <c r="A44" s="20"/>
      <c r="B44" s="184"/>
      <c r="C44" s="40">
        <v>9.3000000000000007</v>
      </c>
      <c r="D44" s="41">
        <v>4.6794576190476187</v>
      </c>
      <c r="E44" s="42">
        <v>4.6459999999999999</v>
      </c>
      <c r="F44" s="42">
        <v>4.6900000000000004</v>
      </c>
      <c r="G44" s="42">
        <v>4.6630000000000003</v>
      </c>
      <c r="H44" s="42">
        <v>4.665</v>
      </c>
      <c r="I44" s="42">
        <v>4.6529999999999996</v>
      </c>
      <c r="J44" s="42">
        <v>4.6710000000000003</v>
      </c>
      <c r="K44" s="42">
        <v>4.7160000000000002</v>
      </c>
      <c r="L44" s="42">
        <v>4.798</v>
      </c>
      <c r="M44" s="42">
        <v>4.9169999999999998</v>
      </c>
      <c r="N44" s="42">
        <v>5.093</v>
      </c>
      <c r="O44" s="43">
        <v>5.2060000000000004</v>
      </c>
      <c r="P44" s="20"/>
      <c r="Q44" s="41">
        <v>5.2130000000000001</v>
      </c>
      <c r="R44" s="42">
        <v>5.1539999999999999</v>
      </c>
      <c r="S44" s="42">
        <v>4.9480000000000004</v>
      </c>
      <c r="T44" s="42">
        <v>4.7990000000000004</v>
      </c>
      <c r="U44" s="42">
        <v>4.6890000000000001</v>
      </c>
      <c r="V44" s="42">
        <v>4.6139999999999999</v>
      </c>
      <c r="W44" s="42">
        <v>4.5609999999999999</v>
      </c>
      <c r="X44" s="42">
        <v>4.524</v>
      </c>
      <c r="Y44" s="42">
        <v>4.4969999999999999</v>
      </c>
      <c r="Z44" s="42">
        <v>4.4619999999999997</v>
      </c>
      <c r="AA44" s="42">
        <v>4.4859999999999998</v>
      </c>
      <c r="AB44" s="43">
        <v>4.4553747619047614</v>
      </c>
      <c r="AD44" s="20"/>
      <c r="AE44" s="184"/>
      <c r="AF44" s="40">
        <v>9.3000000000000007</v>
      </c>
      <c r="AG44" s="41">
        <v>7.3325714285714466E-2</v>
      </c>
      <c r="AH44" s="42">
        <v>2.477E-2</v>
      </c>
      <c r="AI44" s="42">
        <v>2.7040000000000002E-2</v>
      </c>
      <c r="AJ44" s="42">
        <v>3.5290000000000002E-2</v>
      </c>
      <c r="AK44" s="42">
        <v>4.7260000000000003E-2</v>
      </c>
      <c r="AL44" s="42">
        <v>6.0269999999999997E-2</v>
      </c>
      <c r="AM44" s="42">
        <v>9.8720000000000002E-2</v>
      </c>
      <c r="AN44" s="42">
        <v>0.1605</v>
      </c>
      <c r="AO44" s="42">
        <v>0.2261</v>
      </c>
      <c r="AP44" s="42">
        <v>0.31830000000000003</v>
      </c>
      <c r="AQ44" s="42">
        <v>0.42170000000000002</v>
      </c>
      <c r="AR44" s="43">
        <v>0.46439999999999998</v>
      </c>
      <c r="AS44" s="20"/>
      <c r="AT44" s="41">
        <v>0.47210000000000002</v>
      </c>
      <c r="AU44" s="42">
        <v>0.4405</v>
      </c>
      <c r="AV44" s="42">
        <v>0.33510000000000001</v>
      </c>
      <c r="AW44" s="42">
        <v>0.23139999999999999</v>
      </c>
      <c r="AX44" s="42">
        <v>0.1431</v>
      </c>
      <c r="AY44" s="42">
        <v>7.639E-2</v>
      </c>
      <c r="AZ44" s="42">
        <v>3.1820000000000001E-2</v>
      </c>
      <c r="BA44" s="42">
        <v>1.418E-2</v>
      </c>
      <c r="BB44" s="42">
        <v>3.4979999999999998E-3</v>
      </c>
      <c r="BC44" s="42">
        <v>2.9299999999999999E-3</v>
      </c>
      <c r="BD44" s="42">
        <v>9.665E-3</v>
      </c>
      <c r="BE44" s="43">
        <v>1.04485714285713E-2</v>
      </c>
      <c r="BH44" s="118" t="str">
        <f t="shared" si="62"/>
        <v>4.67945761904762+0.0733257142857145i</v>
      </c>
      <c r="BI44" s="118" t="str">
        <f t="shared" si="63"/>
        <v>4.646+0.02477i</v>
      </c>
      <c r="BJ44" s="118" t="str">
        <f t="shared" si="204"/>
        <v>4.69+0.02704i</v>
      </c>
      <c r="BK44" s="118" t="str">
        <f t="shared" si="205"/>
        <v>4.663+0.03529i</v>
      </c>
      <c r="BL44" s="118" t="str">
        <f t="shared" si="206"/>
        <v>4.665+0.04726i</v>
      </c>
      <c r="BM44" s="118" t="str">
        <f t="shared" si="207"/>
        <v>4.653+0.06027i</v>
      </c>
      <c r="BN44" s="118" t="str">
        <f t="shared" si="208"/>
        <v>4.671+0.09872i</v>
      </c>
      <c r="BO44" s="118" t="str">
        <f t="shared" si="38"/>
        <v>4.716+0.1605i</v>
      </c>
      <c r="BP44" s="118" t="str">
        <f t="shared" si="39"/>
        <v>4.798+0.2261i</v>
      </c>
      <c r="BQ44" s="118" t="str">
        <f t="shared" si="40"/>
        <v>4.917+0.3183i</v>
      </c>
      <c r="BR44" s="118" t="str">
        <f t="shared" si="209"/>
        <v>5.093+0.4217i</v>
      </c>
      <c r="BS44" s="118" t="str">
        <f t="shared" si="210"/>
        <v>5.206+0.4644i</v>
      </c>
      <c r="BT44" s="118" t="str">
        <f t="shared" si="42"/>
        <v>0</v>
      </c>
      <c r="BU44" s="118" t="str">
        <f t="shared" si="64"/>
        <v>5.213+0.4721i</v>
      </c>
      <c r="BV44" s="118" t="str">
        <f t="shared" si="65"/>
        <v>5.154+0.4405i</v>
      </c>
      <c r="BW44" s="118" t="str">
        <f t="shared" si="66"/>
        <v>4.948+0.3351i</v>
      </c>
      <c r="BX44" s="118" t="str">
        <f t="shared" si="67"/>
        <v>4.799+0.2314i</v>
      </c>
      <c r="BY44" s="118" t="str">
        <f t="shared" si="68"/>
        <v>4.689+0.1431i</v>
      </c>
      <c r="BZ44" s="118" t="str">
        <f t="shared" si="69"/>
        <v>4.614+0.07639i</v>
      </c>
      <c r="CA44" s="118" t="str">
        <f t="shared" si="70"/>
        <v>4.561+0.03182i</v>
      </c>
      <c r="CB44" s="118" t="str">
        <f t="shared" si="71"/>
        <v>4.524+0.01418i</v>
      </c>
      <c r="CC44" s="118" t="str">
        <f t="shared" si="72"/>
        <v>4.497+0.003498i</v>
      </c>
      <c r="CD44" s="118" t="str">
        <f t="shared" si="73"/>
        <v>4.462+0.00293i</v>
      </c>
      <c r="CE44" s="118" t="str">
        <f t="shared" si="74"/>
        <v>4.486+0.009665i</v>
      </c>
      <c r="CF44" s="118" t="str">
        <f t="shared" si="75"/>
        <v>4.45537476190476+0.0104485714285713i</v>
      </c>
      <c r="CG44" s="118" t="str">
        <f t="shared" si="76"/>
        <v>0</v>
      </c>
      <c r="CH44" s="39">
        <f t="shared" si="77"/>
        <v>9300000000</v>
      </c>
      <c r="CI44" s="121">
        <f t="shared" si="78"/>
        <v>1.9331715234423195</v>
      </c>
      <c r="CJ44" s="121" t="str">
        <f t="shared" si="79"/>
        <v>9.04619421429806+0.141751182793211i</v>
      </c>
      <c r="CK44" s="121" t="str">
        <f t="shared" si="202"/>
        <v>8.98151489791302+0.0478846586356663i</v>
      </c>
      <c r="CL44" s="121" t="str">
        <f t="shared" si="203"/>
        <v>9.06657444494448+0.0522729579938803i</v>
      </c>
      <c r="CM44" s="121" t="str">
        <f t="shared" si="152"/>
        <v>9.01437881381154+0.0682216230622795i</v>
      </c>
      <c r="CN44" s="121" t="str">
        <f t="shared" si="153"/>
        <v>9.01824515685842+0.091361686197884i</v>
      </c>
      <c r="CO44" s="121" t="str">
        <f t="shared" si="154"/>
        <v>8.99504709857711+0.116512247717869i</v>
      </c>
      <c r="CP44" s="121" t="str">
        <f t="shared" si="155"/>
        <v>9.02984418599907+0.190842692794226i</v>
      </c>
      <c r="CQ44" s="121" t="str">
        <f t="shared" si="156"/>
        <v>9.11683690455398+0.310274029512492i</v>
      </c>
      <c r="CR44" s="121" t="str">
        <f t="shared" si="157"/>
        <v>9.27535696947625+0.437090081450308i</v>
      </c>
      <c r="CS44" s="121" t="str">
        <f t="shared" si="158"/>
        <v>9.50540438076589+0.61532849591169i</v>
      </c>
      <c r="CT44" s="121" t="str">
        <f t="shared" si="159"/>
        <v>9.84564256889173+0.815218431435626i</v>
      </c>
      <c r="CU44" s="121" t="str">
        <f t="shared" si="160"/>
        <v>10.0640909510407+0.897764855486613i</v>
      </c>
      <c r="CV44" s="121" t="str">
        <f t="shared" si="161"/>
        <v>0</v>
      </c>
      <c r="CW44" s="121" t="str">
        <f t="shared" si="162"/>
        <v>10.0776231517048+0.912650276217119i</v>
      </c>
      <c r="CX44" s="121" t="str">
        <f t="shared" si="163"/>
        <v>9.96356603182172+0.851562056076342i</v>
      </c>
      <c r="CY44" s="121" t="str">
        <f t="shared" si="164"/>
        <v>9.5653326979926+0.647805777505521i</v>
      </c>
      <c r="CZ44" s="121" t="str">
        <f t="shared" si="165"/>
        <v>9.27729014099969+0.447335890524553i</v>
      </c>
      <c r="DA44" s="121" t="str">
        <f t="shared" si="166"/>
        <v>9.06464127342104+0.276636845004596i</v>
      </c>
      <c r="DB44" s="121" t="str">
        <f t="shared" si="167"/>
        <v>8.91965340916286+0.147674972675759i</v>
      </c>
      <c r="DC44" s="121" t="str">
        <f t="shared" si="168"/>
        <v>8.81719531842042+0.0615135178759346i</v>
      </c>
      <c r="DD44" s="121" t="str">
        <f t="shared" si="169"/>
        <v>8.74566797205305+0.0274123722024121i</v>
      </c>
      <c r="DE44" s="121" t="str">
        <f t="shared" si="170"/>
        <v>8.69347234092011+0.00676223398900123i</v>
      </c>
      <c r="DF44" s="121" t="str">
        <f t="shared" si="171"/>
        <v>8.62581133759963+0.005664192563686i</v>
      </c>
      <c r="DG44" s="121" t="str">
        <f t="shared" si="80"/>
        <v>8.67220745416224+0.01868410277407i</v>
      </c>
      <c r="DH44" s="121" t="str">
        <f t="shared" si="81"/>
        <v>8.61300361597789+0.0201988807463671i</v>
      </c>
      <c r="DI44" s="121"/>
      <c r="DK44" s="39">
        <f t="shared" si="82"/>
        <v>9.04619421429806</v>
      </c>
      <c r="DL44" s="39">
        <f t="shared" si="86"/>
        <v>8.9815148979130193</v>
      </c>
      <c r="DM44" s="39">
        <f t="shared" si="87"/>
        <v>9.0665744449444805</v>
      </c>
      <c r="DN44" s="39">
        <f t="shared" si="88"/>
        <v>9.0143788138115397</v>
      </c>
      <c r="DO44" s="39">
        <f t="shared" si="89"/>
        <v>9.0182451568584199</v>
      </c>
      <c r="DP44" s="39">
        <f t="shared" si="90"/>
        <v>8.9950470985771105</v>
      </c>
      <c r="DQ44" s="39">
        <f t="shared" si="91"/>
        <v>9.0298441859990692</v>
      </c>
      <c r="DR44" s="39">
        <f t="shared" si="92"/>
        <v>9.1168369045539794</v>
      </c>
      <c r="DS44" s="39">
        <f t="shared" si="93"/>
        <v>9.2753569694762508</v>
      </c>
      <c r="DT44" s="39">
        <f t="shared" si="94"/>
        <v>9.5054043807658903</v>
      </c>
      <c r="DU44" s="39">
        <f t="shared" si="95"/>
        <v>9.84564256889173</v>
      </c>
      <c r="DV44" s="39">
        <f t="shared" si="96"/>
        <v>10.064090951040701</v>
      </c>
      <c r="DW44" s="39">
        <f t="shared" si="97"/>
        <v>0</v>
      </c>
      <c r="DX44" s="39">
        <f t="shared" si="98"/>
        <v>10.077623151704801</v>
      </c>
      <c r="DY44" s="39">
        <f t="shared" si="99"/>
        <v>9.9635660318217205</v>
      </c>
      <c r="DZ44" s="39">
        <f t="shared" si="100"/>
        <v>9.5653326979926003</v>
      </c>
      <c r="EA44" s="39">
        <f t="shared" si="101"/>
        <v>9.2772901409996908</v>
      </c>
      <c r="EB44" s="39">
        <f t="shared" si="102"/>
        <v>9.0646412734210404</v>
      </c>
      <c r="EC44" s="39">
        <f t="shared" si="103"/>
        <v>8.9196534091628603</v>
      </c>
      <c r="ED44" s="39">
        <f t="shared" si="104"/>
        <v>8.8171953184204206</v>
      </c>
      <c r="EE44" s="39">
        <f t="shared" si="105"/>
        <v>8.7456679720530506</v>
      </c>
      <c r="EF44" s="39">
        <f t="shared" si="106"/>
        <v>8.6934723409201098</v>
      </c>
      <c r="EG44" s="39">
        <f t="shared" si="107"/>
        <v>8.6258113375996306</v>
      </c>
      <c r="EH44" s="39">
        <f t="shared" si="108"/>
        <v>8.6722074541622405</v>
      </c>
      <c r="EI44" s="39">
        <f t="shared" si="109"/>
        <v>8.61300361597789</v>
      </c>
      <c r="EK44" s="39">
        <f t="shared" si="85"/>
        <v>0.141751182793211</v>
      </c>
      <c r="EL44" s="39">
        <f t="shared" si="117"/>
        <v>4.7884658635666301E-2</v>
      </c>
      <c r="EM44" s="39">
        <f t="shared" si="118"/>
        <v>5.2272957993880299E-2</v>
      </c>
      <c r="EN44" s="39">
        <f t="shared" si="119"/>
        <v>6.8221623062279496E-2</v>
      </c>
      <c r="EO44" s="39">
        <f t="shared" si="120"/>
        <v>9.1361686197883998E-2</v>
      </c>
      <c r="EP44" s="39">
        <f t="shared" si="121"/>
        <v>0.116512247717869</v>
      </c>
      <c r="EQ44" s="39">
        <f t="shared" si="122"/>
        <v>0.190842692794226</v>
      </c>
      <c r="ER44" s="39">
        <f t="shared" si="123"/>
        <v>0.310274029512492</v>
      </c>
      <c r="ES44" s="39">
        <f t="shared" si="124"/>
        <v>0.43709008145030798</v>
      </c>
      <c r="ET44" s="39">
        <f t="shared" si="125"/>
        <v>0.61532849591169003</v>
      </c>
      <c r="EU44" s="39">
        <f t="shared" si="126"/>
        <v>0.815218431435626</v>
      </c>
      <c r="EV44" s="39">
        <f t="shared" si="127"/>
        <v>0.897764855486613</v>
      </c>
      <c r="EW44" s="39">
        <f t="shared" si="128"/>
        <v>0</v>
      </c>
      <c r="EX44" s="39">
        <f t="shared" si="129"/>
        <v>0.91265027621711903</v>
      </c>
      <c r="EY44" s="39">
        <f t="shared" si="130"/>
        <v>0.85156205607634206</v>
      </c>
      <c r="EZ44" s="39">
        <f t="shared" si="131"/>
        <v>0.64780577750552104</v>
      </c>
      <c r="FA44" s="39">
        <f t="shared" si="132"/>
        <v>0.44733589052455303</v>
      </c>
      <c r="FB44" s="39">
        <f t="shared" si="133"/>
        <v>0.27663684500459601</v>
      </c>
      <c r="FC44" s="39">
        <f t="shared" si="110"/>
        <v>0.14767497267575899</v>
      </c>
      <c r="FD44" s="39">
        <f t="shared" si="111"/>
        <v>6.1513517875934599E-2</v>
      </c>
      <c r="FE44" s="39">
        <f t="shared" si="112"/>
        <v>2.7412372202412098E-2</v>
      </c>
      <c r="FF44" s="39">
        <f t="shared" si="113"/>
        <v>6.7622339890012302E-3</v>
      </c>
      <c r="FG44" s="39">
        <f t="shared" si="114"/>
        <v>5.664192563686E-3</v>
      </c>
      <c r="FH44" s="39">
        <f t="shared" si="115"/>
        <v>1.868410277407E-2</v>
      </c>
      <c r="FI44" s="39">
        <f t="shared" si="116"/>
        <v>2.0198880746367099E-2</v>
      </c>
      <c r="FK44" s="39">
        <f t="shared" si="83"/>
        <v>0.69335745919464808</v>
      </c>
      <c r="FL44" s="39">
        <f t="shared" si="172"/>
        <v>0.69541988819225631</v>
      </c>
      <c r="FM44" s="39">
        <f t="shared" si="173"/>
        <v>0.69297340827677201</v>
      </c>
      <c r="FN44" s="39">
        <f t="shared" si="174"/>
        <v>0.69444848345667198</v>
      </c>
      <c r="FO44" s="39">
        <f t="shared" si="175"/>
        <v>0.69429481209010879</v>
      </c>
      <c r="FP44" s="39">
        <f t="shared" si="176"/>
        <v>0.69490045523279864</v>
      </c>
      <c r="FQ44" s="39">
        <f t="shared" si="177"/>
        <v>0.69363790329455199</v>
      </c>
      <c r="FR44" s="39">
        <f t="shared" si="178"/>
        <v>0.69046099104356207</v>
      </c>
      <c r="FS44" s="39">
        <f t="shared" si="179"/>
        <v>0.68487390091996947</v>
      </c>
      <c r="FT44" s="39">
        <f t="shared" si="180"/>
        <v>0.67629496568827541</v>
      </c>
      <c r="FU44" s="39">
        <f t="shared" si="181"/>
        <v>0.6637329938491866</v>
      </c>
      <c r="FV44" s="39">
        <f t="shared" si="182"/>
        <v>0.65625022201125882</v>
      </c>
      <c r="FW44" s="39">
        <f t="shared" si="183"/>
        <v>0.99999999999999989</v>
      </c>
      <c r="FX44" s="39">
        <f t="shared" si="184"/>
        <v>0.6555975106057389</v>
      </c>
      <c r="FY44" s="39">
        <f t="shared" si="185"/>
        <v>0.65985057110693723</v>
      </c>
      <c r="FZ44" s="39">
        <f t="shared" si="186"/>
        <v>0.6741663137416074</v>
      </c>
      <c r="GA44" s="39">
        <f t="shared" si="134"/>
        <v>0.68471666675686726</v>
      </c>
      <c r="GB44" s="39">
        <f t="shared" si="135"/>
        <v>0.69217930586967891</v>
      </c>
      <c r="GC44" s="39">
        <f t="shared" si="136"/>
        <v>0.69697308327698648</v>
      </c>
      <c r="GD44" s="39">
        <f t="shared" si="137"/>
        <v>0.70013881373951903</v>
      </c>
      <c r="GE44" s="39">
        <f t="shared" si="138"/>
        <v>0.70224435037083888</v>
      </c>
      <c r="GF44" s="39">
        <f t="shared" si="139"/>
        <v>0.70376643915310944</v>
      </c>
      <c r="GG44" s="39">
        <f t="shared" si="140"/>
        <v>0.70573294363090422</v>
      </c>
      <c r="GH44" s="39">
        <f t="shared" si="141"/>
        <v>0.70438036451021235</v>
      </c>
      <c r="GI44" s="39">
        <f t="shared" si="142"/>
        <v>0.70610121771933654</v>
      </c>
      <c r="GJ44" s="39">
        <f t="shared" si="84"/>
        <v>9.3000000000000007</v>
      </c>
      <c r="GK44" s="39">
        <f t="shared" si="60"/>
        <v>-3.1808561582298998</v>
      </c>
      <c r="GL44" s="39">
        <f t="shared" si="187"/>
        <v>-3.1550578632581989</v>
      </c>
      <c r="GM44" s="39">
        <f t="shared" si="188"/>
        <v>-3.185668608203676</v>
      </c>
      <c r="GN44" s="39">
        <f t="shared" si="189"/>
        <v>-3.1671993233750899</v>
      </c>
      <c r="GO44" s="39">
        <f t="shared" si="190"/>
        <v>-3.1691215973334614</v>
      </c>
      <c r="GP44" s="39">
        <f t="shared" si="191"/>
        <v>-3.1615480762389385</v>
      </c>
      <c r="GQ44" s="39">
        <f t="shared" si="192"/>
        <v>-3.1773436640998032</v>
      </c>
      <c r="GR44" s="39">
        <f t="shared" si="193"/>
        <v>-3.2172170543235072</v>
      </c>
      <c r="GS44" s="39">
        <f t="shared" si="194"/>
        <v>-3.2877876701780888</v>
      </c>
      <c r="GT44" s="39">
        <f t="shared" si="195"/>
        <v>-3.3972769086553454</v>
      </c>
      <c r="GU44" s="39">
        <f t="shared" si="196"/>
        <v>-3.5601318650139708</v>
      </c>
      <c r="GV44" s="39">
        <f t="shared" si="197"/>
        <v>-3.6586107332588331</v>
      </c>
      <c r="GW44" s="39">
        <f t="shared" si="198"/>
        <v>-9.6432746655328714E-16</v>
      </c>
      <c r="GX44" s="39">
        <f t="shared" si="199"/>
        <v>-3.6672540834903034</v>
      </c>
      <c r="GY44" s="39">
        <f t="shared" si="200"/>
        <v>-3.6110880616258734</v>
      </c>
      <c r="GZ44" s="39">
        <f t="shared" si="201"/>
        <v>-3.4246590357561244</v>
      </c>
      <c r="HA44" s="39">
        <f t="shared" si="143"/>
        <v>-3.2897820159720381</v>
      </c>
      <c r="HB44" s="39">
        <f t="shared" si="144"/>
        <v>-3.1956277795709207</v>
      </c>
      <c r="HC44" s="39">
        <f t="shared" si="145"/>
        <v>-3.1356798759164066</v>
      </c>
      <c r="HD44" s="39">
        <f t="shared" si="146"/>
        <v>-3.0963169121619032</v>
      </c>
      <c r="HE44" s="39">
        <f t="shared" si="147"/>
        <v>-3.0702349211361355</v>
      </c>
      <c r="HF44" s="39">
        <f t="shared" si="148"/>
        <v>-3.0514289483153911</v>
      </c>
      <c r="HG44" s="39">
        <f t="shared" si="149"/>
        <v>-3.0271921843149334</v>
      </c>
      <c r="HH44" s="39">
        <f t="shared" si="150"/>
        <v>-3.0438551808334795</v>
      </c>
      <c r="HI44" s="39">
        <f t="shared" si="151"/>
        <v>-3.0226607906869836</v>
      </c>
    </row>
    <row r="45" spans="1:217" s="39" customFormat="1">
      <c r="A45" s="20"/>
      <c r="B45" s="184"/>
      <c r="C45" s="40">
        <v>9.35</v>
      </c>
      <c r="D45" s="41">
        <v>4.6788604761904766</v>
      </c>
      <c r="E45" s="42">
        <v>4.6440000000000001</v>
      </c>
      <c r="F45" s="42">
        <v>4.6870000000000003</v>
      </c>
      <c r="G45" s="42">
        <v>4.6609999999999996</v>
      </c>
      <c r="H45" s="42">
        <v>4.66</v>
      </c>
      <c r="I45" s="42">
        <v>4.6479999999999997</v>
      </c>
      <c r="J45" s="42">
        <v>4.665</v>
      </c>
      <c r="K45" s="42">
        <v>4.7130000000000001</v>
      </c>
      <c r="L45" s="42">
        <v>4.798</v>
      </c>
      <c r="M45" s="42">
        <v>4.923</v>
      </c>
      <c r="N45" s="42">
        <v>5.0970000000000004</v>
      </c>
      <c r="O45" s="43">
        <v>5.21</v>
      </c>
      <c r="P45" s="20"/>
      <c r="Q45" s="41">
        <v>5.218</v>
      </c>
      <c r="R45" s="42">
        <v>5.157</v>
      </c>
      <c r="S45" s="42">
        <v>4.9530000000000003</v>
      </c>
      <c r="T45" s="42">
        <v>4.8049999999999997</v>
      </c>
      <c r="U45" s="42">
        <v>4.6920000000000002</v>
      </c>
      <c r="V45" s="42">
        <v>4.617</v>
      </c>
      <c r="W45" s="42">
        <v>4.5579999999999998</v>
      </c>
      <c r="X45" s="42">
        <v>4.5250000000000004</v>
      </c>
      <c r="Y45" s="42">
        <v>4.4969999999999999</v>
      </c>
      <c r="Z45" s="42">
        <v>4.4619999999999997</v>
      </c>
      <c r="AA45" s="42">
        <v>4.4870000000000001</v>
      </c>
      <c r="AB45" s="43">
        <v>4.4561123809523808</v>
      </c>
      <c r="AD45" s="20"/>
      <c r="AE45" s="184"/>
      <c r="AF45" s="40">
        <v>9.35</v>
      </c>
      <c r="AG45" s="41">
        <v>8.2433333333333289E-2</v>
      </c>
      <c r="AH45" s="42">
        <v>3.116E-2</v>
      </c>
      <c r="AI45" s="42">
        <v>3.6209999999999999E-2</v>
      </c>
      <c r="AJ45" s="42">
        <v>4.5190000000000001E-2</v>
      </c>
      <c r="AK45" s="42">
        <v>5.697E-2</v>
      </c>
      <c r="AL45" s="42">
        <v>6.6040000000000001E-2</v>
      </c>
      <c r="AM45" s="42">
        <v>0.10290000000000001</v>
      </c>
      <c r="AN45" s="42">
        <v>0.16309999999999999</v>
      </c>
      <c r="AO45" s="42">
        <v>0.2286</v>
      </c>
      <c r="AP45" s="42">
        <v>0.3221</v>
      </c>
      <c r="AQ45" s="42">
        <v>0.42349999999999999</v>
      </c>
      <c r="AR45" s="43">
        <v>0.46529999999999999</v>
      </c>
      <c r="AS45" s="20"/>
      <c r="AT45" s="41">
        <v>0.46910000000000002</v>
      </c>
      <c r="AU45" s="42">
        <v>0.44019999999999998</v>
      </c>
      <c r="AV45" s="42">
        <v>0.33760000000000001</v>
      </c>
      <c r="AW45" s="42">
        <v>0.23300000000000001</v>
      </c>
      <c r="AX45" s="42">
        <v>0.14369999999999999</v>
      </c>
      <c r="AY45" s="42">
        <v>8.0420000000000005E-2</v>
      </c>
      <c r="AZ45" s="42">
        <v>3.7900000000000003E-2</v>
      </c>
      <c r="BA45" s="42">
        <v>1.9310000000000001E-2</v>
      </c>
      <c r="BB45" s="42">
        <v>1.039E-2</v>
      </c>
      <c r="BC45" s="42">
        <v>7.8359999999999992E-3</v>
      </c>
      <c r="BD45" s="42">
        <v>1.4409999999999999E-2</v>
      </c>
      <c r="BE45" s="43">
        <v>1.105364095238111E-2</v>
      </c>
      <c r="BH45" s="118" t="str">
        <f t="shared" si="62"/>
        <v>4.67886047619048+0.0824333333333333i</v>
      </c>
      <c r="BI45" s="118" t="str">
        <f t="shared" si="63"/>
        <v>4.644+0.03116i</v>
      </c>
      <c r="BJ45" s="118" t="str">
        <f t="shared" si="204"/>
        <v>4.687+0.03621i</v>
      </c>
      <c r="BK45" s="118" t="str">
        <f t="shared" si="205"/>
        <v>4.661+0.04519i</v>
      </c>
      <c r="BL45" s="118" t="str">
        <f t="shared" si="206"/>
        <v>4.66+0.05697i</v>
      </c>
      <c r="BM45" s="118" t="str">
        <f t="shared" si="207"/>
        <v>4.648+0.06604i</v>
      </c>
      <c r="BN45" s="118" t="str">
        <f t="shared" si="208"/>
        <v>4.665+0.1029i</v>
      </c>
      <c r="BO45" s="118" t="str">
        <f t="shared" si="38"/>
        <v>4.713+0.1631i</v>
      </c>
      <c r="BP45" s="118" t="str">
        <f t="shared" si="39"/>
        <v>4.798+0.2286i</v>
      </c>
      <c r="BQ45" s="118" t="str">
        <f t="shared" si="40"/>
        <v>4.923+0.3221i</v>
      </c>
      <c r="BR45" s="118" t="str">
        <f t="shared" si="209"/>
        <v>5.097+0.4235i</v>
      </c>
      <c r="BS45" s="118" t="str">
        <f t="shared" si="210"/>
        <v>5.21+0.4653i</v>
      </c>
      <c r="BT45" s="118" t="str">
        <f t="shared" si="42"/>
        <v>0</v>
      </c>
      <c r="BU45" s="118" t="str">
        <f t="shared" si="64"/>
        <v>5.218+0.4691i</v>
      </c>
      <c r="BV45" s="118" t="str">
        <f t="shared" si="65"/>
        <v>5.157+0.4402i</v>
      </c>
      <c r="BW45" s="118" t="str">
        <f t="shared" si="66"/>
        <v>4.953+0.3376i</v>
      </c>
      <c r="BX45" s="118" t="str">
        <f t="shared" si="67"/>
        <v>4.805+0.233i</v>
      </c>
      <c r="BY45" s="118" t="str">
        <f t="shared" si="68"/>
        <v>4.692+0.1437i</v>
      </c>
      <c r="BZ45" s="118" t="str">
        <f t="shared" si="69"/>
        <v>4.617+0.08042i</v>
      </c>
      <c r="CA45" s="118" t="str">
        <f t="shared" si="70"/>
        <v>4.558+0.0379i</v>
      </c>
      <c r="CB45" s="118" t="str">
        <f t="shared" si="71"/>
        <v>4.525+0.01931i</v>
      </c>
      <c r="CC45" s="118" t="str">
        <f t="shared" si="72"/>
        <v>4.497+0.01039i</v>
      </c>
      <c r="CD45" s="118" t="str">
        <f t="shared" si="73"/>
        <v>4.462+0.007836i</v>
      </c>
      <c r="CE45" s="118" t="str">
        <f t="shared" si="74"/>
        <v>4.487+0.01441i</v>
      </c>
      <c r="CF45" s="118" t="str">
        <f t="shared" si="75"/>
        <v>4.45611238095238+0.0110536409523811i</v>
      </c>
      <c r="CG45" s="118" t="str">
        <f t="shared" si="76"/>
        <v>0</v>
      </c>
      <c r="CH45" s="39">
        <f t="shared" si="77"/>
        <v>9350000000</v>
      </c>
      <c r="CI45" s="121">
        <f t="shared" si="78"/>
        <v>1.9228337078089377</v>
      </c>
      <c r="CJ45" s="121" t="str">
        <f t="shared" si="79"/>
        <v>8.99667063775403+0.158505591980383i</v>
      </c>
      <c r="CK45" s="121" t="str">
        <f t="shared" si="202"/>
        <v>8.92963973906471+0.0599154983353265i</v>
      </c>
      <c r="CL45" s="121" t="str">
        <f t="shared" si="203"/>
        <v>9.01232158850049+0.0696258085597616i</v>
      </c>
      <c r="CM45" s="121" t="str">
        <f t="shared" si="152"/>
        <v>8.96232791209746+0.0868928552558859i</v>
      </c>
      <c r="CN45" s="121" t="str">
        <f t="shared" si="153"/>
        <v>8.96040507838965+0.109543836333875i</v>
      </c>
      <c r="CO45" s="121" t="str">
        <f t="shared" si="154"/>
        <v>8.93733107389594+0.126983938063702i</v>
      </c>
      <c r="CP45" s="121" t="str">
        <f t="shared" si="155"/>
        <v>8.9700192469287+0.19785958853354i</v>
      </c>
      <c r="CQ45" s="121" t="str">
        <f t="shared" si="156"/>
        <v>9.06231526490352+0.313614177743638i</v>
      </c>
      <c r="CR45" s="121" t="str">
        <f t="shared" si="157"/>
        <v>9.22575613006728+0.439559785605123i</v>
      </c>
      <c r="CS45" s="121" t="str">
        <f t="shared" si="158"/>
        <v>9.4661103435434+0.619344737285259i</v>
      </c>
      <c r="CT45" s="121" t="str">
        <f t="shared" si="159"/>
        <v>9.80068340870216+0.814320075257085i</v>
      </c>
      <c r="CU45" s="121" t="str">
        <f t="shared" si="160"/>
        <v>10.0179636176846+0.894694524243499i</v>
      </c>
      <c r="CV45" s="121" t="str">
        <f t="shared" si="161"/>
        <v>0</v>
      </c>
      <c r="CW45" s="121" t="str">
        <f t="shared" si="162"/>
        <v>10.033346287347+0.902001292333173i</v>
      </c>
      <c r="CX45" s="121" t="str">
        <f t="shared" si="163"/>
        <v>9.91605343117069+0.846431398177494i</v>
      </c>
      <c r="CY45" s="121" t="str">
        <f t="shared" si="164"/>
        <v>9.52379535477767+0.649148659756297i</v>
      </c>
      <c r="CZ45" s="121" t="str">
        <f t="shared" si="165"/>
        <v>9.23921596602194+0.448020253919483i</v>
      </c>
      <c r="DA45" s="121" t="str">
        <f t="shared" si="166"/>
        <v>9.02193575703954+0.276311203812144i</v>
      </c>
      <c r="DB45" s="121" t="str">
        <f t="shared" si="167"/>
        <v>8.87772322895387+0.154634286781995i</v>
      </c>
      <c r="DC45" s="121" t="str">
        <f t="shared" si="168"/>
        <v>8.76427604019314+0.0728753975259587i</v>
      </c>
      <c r="DD45" s="121" t="str">
        <f t="shared" si="169"/>
        <v>8.70082252783544+0.0371299188977906i</v>
      </c>
      <c r="DE45" s="121" t="str">
        <f t="shared" si="170"/>
        <v>8.64698318401679+0.0199782422241349i</v>
      </c>
      <c r="DF45" s="121" t="str">
        <f t="shared" si="171"/>
        <v>8.57968400424348+0.0150673249343908i</v>
      </c>
      <c r="DG45" s="121" t="str">
        <f t="shared" si="80"/>
        <v>8.6277548469387+0.0277080337295268i</v>
      </c>
      <c r="DH45" s="121" t="str">
        <f t="shared" si="81"/>
        <v>8.56836309187998+0.0212543134172557i</v>
      </c>
      <c r="DI45" s="121"/>
      <c r="DK45" s="39">
        <f t="shared" si="82"/>
        <v>8.9966706377540309</v>
      </c>
      <c r="DL45" s="39">
        <f t="shared" si="86"/>
        <v>8.9296397390647098</v>
      </c>
      <c r="DM45" s="39">
        <f t="shared" si="87"/>
        <v>9.0123215885004893</v>
      </c>
      <c r="DN45" s="39">
        <f t="shared" si="88"/>
        <v>8.9623279120974608</v>
      </c>
      <c r="DO45" s="39">
        <f t="shared" si="89"/>
        <v>8.9604050783896501</v>
      </c>
      <c r="DP45" s="39">
        <f t="shared" si="90"/>
        <v>8.9373310738959404</v>
      </c>
      <c r="DQ45" s="39">
        <f t="shared" si="91"/>
        <v>8.9700192469287003</v>
      </c>
      <c r="DR45" s="39">
        <f t="shared" si="92"/>
        <v>9.0623152649035195</v>
      </c>
      <c r="DS45" s="39">
        <f t="shared" si="93"/>
        <v>9.2257561300672801</v>
      </c>
      <c r="DT45" s="39">
        <f t="shared" si="94"/>
        <v>9.4661103435434004</v>
      </c>
      <c r="DU45" s="39">
        <f t="shared" si="95"/>
        <v>9.8006834087021595</v>
      </c>
      <c r="DV45" s="39">
        <f t="shared" si="96"/>
        <v>10.0179636176846</v>
      </c>
      <c r="DW45" s="39">
        <f t="shared" si="97"/>
        <v>0</v>
      </c>
      <c r="DX45" s="39">
        <f t="shared" si="98"/>
        <v>10.033346287346999</v>
      </c>
      <c r="DY45" s="39">
        <f t="shared" si="99"/>
        <v>9.91605343117069</v>
      </c>
      <c r="DZ45" s="39">
        <f t="shared" si="100"/>
        <v>9.5237953547776701</v>
      </c>
      <c r="EA45" s="39">
        <f t="shared" si="101"/>
        <v>9.2392159660219395</v>
      </c>
      <c r="EB45" s="39">
        <f t="shared" si="102"/>
        <v>9.0219357570395395</v>
      </c>
      <c r="EC45" s="39">
        <f t="shared" si="103"/>
        <v>8.8777232289538706</v>
      </c>
      <c r="ED45" s="39">
        <f t="shared" si="104"/>
        <v>8.7642760401931401</v>
      </c>
      <c r="EE45" s="39">
        <f t="shared" si="105"/>
        <v>8.7008225278354399</v>
      </c>
      <c r="EF45" s="39">
        <f t="shared" si="106"/>
        <v>8.6469831840167899</v>
      </c>
      <c r="EG45" s="39">
        <f t="shared" si="107"/>
        <v>8.5796840042434805</v>
      </c>
      <c r="EH45" s="39">
        <f t="shared" si="108"/>
        <v>8.6277548469387</v>
      </c>
      <c r="EI45" s="39">
        <f t="shared" si="109"/>
        <v>8.5683630918799807</v>
      </c>
      <c r="EK45" s="39">
        <f t="shared" si="85"/>
        <v>0.158505591980383</v>
      </c>
      <c r="EL45" s="39">
        <f t="shared" si="117"/>
        <v>5.99154983353265E-2</v>
      </c>
      <c r="EM45" s="39">
        <f t="shared" si="118"/>
        <v>6.9625808559761596E-2</v>
      </c>
      <c r="EN45" s="39">
        <f t="shared" si="119"/>
        <v>8.6892855255885901E-2</v>
      </c>
      <c r="EO45" s="39">
        <f t="shared" si="120"/>
        <v>0.109543836333875</v>
      </c>
      <c r="EP45" s="39">
        <f t="shared" si="121"/>
        <v>0.12698393806370201</v>
      </c>
      <c r="EQ45" s="39">
        <f t="shared" si="122"/>
        <v>0.19785958853353999</v>
      </c>
      <c r="ER45" s="39">
        <f t="shared" si="123"/>
        <v>0.31361417774363798</v>
      </c>
      <c r="ES45" s="39">
        <f t="shared" si="124"/>
        <v>0.43955978560512299</v>
      </c>
      <c r="ET45" s="39">
        <f t="shared" si="125"/>
        <v>0.61934473728525896</v>
      </c>
      <c r="EU45" s="39">
        <f t="shared" si="126"/>
        <v>0.81432007525708505</v>
      </c>
      <c r="EV45" s="39">
        <f t="shared" si="127"/>
        <v>0.89469452424349905</v>
      </c>
      <c r="EW45" s="39">
        <f t="shared" si="128"/>
        <v>0</v>
      </c>
      <c r="EX45" s="39">
        <f t="shared" si="129"/>
        <v>0.90200129233317305</v>
      </c>
      <c r="EY45" s="39">
        <f t="shared" si="130"/>
        <v>0.84643139817749402</v>
      </c>
      <c r="EZ45" s="39">
        <f t="shared" si="131"/>
        <v>0.64914865975629699</v>
      </c>
      <c r="FA45" s="39">
        <f t="shared" si="132"/>
        <v>0.44802025391948302</v>
      </c>
      <c r="FB45" s="39">
        <f t="shared" si="133"/>
        <v>0.27631120381214402</v>
      </c>
      <c r="FC45" s="39">
        <f t="shared" si="110"/>
        <v>0.15463428678199501</v>
      </c>
      <c r="FD45" s="39">
        <f t="shared" si="111"/>
        <v>7.2875397525958702E-2</v>
      </c>
      <c r="FE45" s="39">
        <f t="shared" si="112"/>
        <v>3.7129918897790597E-2</v>
      </c>
      <c r="FF45" s="39">
        <f t="shared" si="113"/>
        <v>1.9978242224134898E-2</v>
      </c>
      <c r="FG45" s="39">
        <f t="shared" si="114"/>
        <v>1.5067324934390801E-2</v>
      </c>
      <c r="FH45" s="39">
        <f t="shared" si="115"/>
        <v>2.77080337295268E-2</v>
      </c>
      <c r="FI45" s="39">
        <f t="shared" si="116"/>
        <v>2.1254313417255699E-2</v>
      </c>
      <c r="FK45" s="39">
        <f t="shared" si="83"/>
        <v>0.69472024635375806</v>
      </c>
      <c r="FL45" s="39">
        <f t="shared" si="172"/>
        <v>0.69689722147166344</v>
      </c>
      <c r="FM45" s="39">
        <f t="shared" si="173"/>
        <v>0.6945053110027295</v>
      </c>
      <c r="FN45" s="39">
        <f t="shared" si="174"/>
        <v>0.69591061195357429</v>
      </c>
      <c r="FO45" s="39">
        <f t="shared" si="175"/>
        <v>0.69591432074390158</v>
      </c>
      <c r="FP45" s="39">
        <f t="shared" si="176"/>
        <v>0.69653024709486611</v>
      </c>
      <c r="FQ45" s="39">
        <f t="shared" si="177"/>
        <v>0.69532344626511611</v>
      </c>
      <c r="FR45" s="39">
        <f t="shared" si="178"/>
        <v>0.69199497894874407</v>
      </c>
      <c r="FS45" s="39">
        <f t="shared" si="179"/>
        <v>0.68625581748560827</v>
      </c>
      <c r="FT45" s="39">
        <f t="shared" si="180"/>
        <v>0.67734044216309475</v>
      </c>
      <c r="FU45" s="39">
        <f t="shared" si="181"/>
        <v>0.66498571404644935</v>
      </c>
      <c r="FV45" s="39">
        <f t="shared" si="182"/>
        <v>0.65756445492765292</v>
      </c>
      <c r="FW45" s="39">
        <f t="shared" si="183"/>
        <v>0.99999999999999989</v>
      </c>
      <c r="FX45" s="39">
        <f t="shared" si="184"/>
        <v>0.6570062963044877</v>
      </c>
      <c r="FY45" s="39">
        <f t="shared" si="185"/>
        <v>0.66124409674700901</v>
      </c>
      <c r="FZ45" s="39">
        <f t="shared" si="186"/>
        <v>0.6753070631915935</v>
      </c>
      <c r="GA45" s="39">
        <f t="shared" si="134"/>
        <v>0.68578883911896105</v>
      </c>
      <c r="GB45" s="39">
        <f t="shared" si="135"/>
        <v>0.69340416133306981</v>
      </c>
      <c r="GC45" s="39">
        <f t="shared" si="136"/>
        <v>0.69815663887177293</v>
      </c>
      <c r="GD45" s="39">
        <f t="shared" si="137"/>
        <v>0.70165183313703927</v>
      </c>
      <c r="GE45" s="39">
        <f t="shared" si="138"/>
        <v>0.70353740315937485</v>
      </c>
      <c r="GF45" s="39">
        <f t="shared" si="139"/>
        <v>0.70511282874213332</v>
      </c>
      <c r="GG45" s="39">
        <f t="shared" si="140"/>
        <v>0.70707377339788136</v>
      </c>
      <c r="GH45" s="39">
        <f t="shared" si="141"/>
        <v>0.70566769567710896</v>
      </c>
      <c r="GI45" s="39">
        <f t="shared" si="142"/>
        <v>0.70740107128032392</v>
      </c>
      <c r="GJ45" s="39">
        <f t="shared" si="84"/>
        <v>9.35</v>
      </c>
      <c r="GK45" s="39">
        <f t="shared" si="60"/>
        <v>-3.1638008844219678</v>
      </c>
      <c r="GL45" s="39">
        <f t="shared" si="187"/>
        <v>-3.136625340163957</v>
      </c>
      <c r="GM45" s="39">
        <f t="shared" si="188"/>
        <v>-3.1664885757667793</v>
      </c>
      <c r="GN45" s="39">
        <f t="shared" si="189"/>
        <v>-3.1489308178008022</v>
      </c>
      <c r="GO45" s="39">
        <f t="shared" si="190"/>
        <v>-3.1488845272900967</v>
      </c>
      <c r="GP45" s="39">
        <f t="shared" si="191"/>
        <v>-3.1412003884997453</v>
      </c>
      <c r="GQ45" s="39">
        <f t="shared" si="192"/>
        <v>-3.1562625196692133</v>
      </c>
      <c r="GR45" s="39">
        <f t="shared" si="193"/>
        <v>-3.1979411346441777</v>
      </c>
      <c r="GS45" s="39">
        <f t="shared" si="194"/>
        <v>-3.2702792190355199</v>
      </c>
      <c r="GT45" s="39">
        <f t="shared" si="195"/>
        <v>-3.3838598614468447</v>
      </c>
      <c r="GU45" s="39">
        <f t="shared" si="196"/>
        <v>-3.5437536917556285</v>
      </c>
      <c r="GV45" s="39">
        <f t="shared" si="197"/>
        <v>-3.6412334180584467</v>
      </c>
      <c r="GW45" s="39">
        <f t="shared" si="198"/>
        <v>-9.6432746655328714E-16</v>
      </c>
      <c r="GX45" s="39">
        <f t="shared" si="199"/>
        <v>-3.6486093687071914</v>
      </c>
      <c r="GY45" s="39">
        <f t="shared" si="200"/>
        <v>-3.592763842020394</v>
      </c>
      <c r="GZ45" s="39">
        <f t="shared" si="201"/>
        <v>-3.4099741574076425</v>
      </c>
      <c r="HA45" s="39">
        <f t="shared" si="143"/>
        <v>-3.276191741916108</v>
      </c>
      <c r="HB45" s="39">
        <f t="shared" si="144"/>
        <v>-3.1802711267229111</v>
      </c>
      <c r="HC45" s="39">
        <f t="shared" si="145"/>
        <v>-3.1209425571139575</v>
      </c>
      <c r="HD45" s="39">
        <f t="shared" si="146"/>
        <v>-3.0775667162752267</v>
      </c>
      <c r="HE45" s="39">
        <f t="shared" si="147"/>
        <v>-3.0542561720072103</v>
      </c>
      <c r="HF45" s="39">
        <f t="shared" si="148"/>
        <v>-3.0348276749392311</v>
      </c>
      <c r="HG45" s="39">
        <f t="shared" si="149"/>
        <v>-3.0107054239737723</v>
      </c>
      <c r="HH45" s="39">
        <f t="shared" si="150"/>
        <v>-3.0279952681600091</v>
      </c>
      <c r="HI45" s="39">
        <f t="shared" si="151"/>
        <v>-3.0066857366006072</v>
      </c>
    </row>
    <row r="46" spans="1:217" s="39" customFormat="1">
      <c r="A46" s="20"/>
      <c r="B46" s="184"/>
      <c r="C46" s="40">
        <v>9.4</v>
      </c>
      <c r="D46" s="41">
        <v>4.6637657142857147</v>
      </c>
      <c r="E46" s="42">
        <v>4.6470000000000002</v>
      </c>
      <c r="F46" s="42">
        <v>4.6890000000000001</v>
      </c>
      <c r="G46" s="42">
        <v>4.6589999999999998</v>
      </c>
      <c r="H46" s="42">
        <v>4.6619999999999999</v>
      </c>
      <c r="I46" s="42">
        <v>4.6520000000000001</v>
      </c>
      <c r="J46" s="42">
        <v>4.6669999999999998</v>
      </c>
      <c r="K46" s="42">
        <v>4.72</v>
      </c>
      <c r="L46" s="42">
        <v>4.8</v>
      </c>
      <c r="M46" s="42">
        <v>4.9260000000000002</v>
      </c>
      <c r="N46" s="42">
        <v>5.101</v>
      </c>
      <c r="O46" s="43">
        <v>5.2119999999999997</v>
      </c>
      <c r="P46" s="20"/>
      <c r="Q46" s="41">
        <v>5.2190000000000003</v>
      </c>
      <c r="R46" s="42">
        <v>5.1619999999999999</v>
      </c>
      <c r="S46" s="42">
        <v>4.9580000000000002</v>
      </c>
      <c r="T46" s="42">
        <v>4.8079999999999998</v>
      </c>
      <c r="U46" s="42">
        <v>4.6989999999999998</v>
      </c>
      <c r="V46" s="42">
        <v>4.6239999999999997</v>
      </c>
      <c r="W46" s="42">
        <v>4.5679999999999996</v>
      </c>
      <c r="X46" s="42">
        <v>4.532</v>
      </c>
      <c r="Y46" s="42">
        <v>4.5010000000000003</v>
      </c>
      <c r="Z46" s="42">
        <v>4.47</v>
      </c>
      <c r="AA46" s="42">
        <v>4.4960000000000004</v>
      </c>
      <c r="AB46" s="43">
        <v>4.4576199999999995</v>
      </c>
      <c r="AD46" s="20"/>
      <c r="AE46" s="184"/>
      <c r="AF46" s="40">
        <v>9.4</v>
      </c>
      <c r="AG46" s="41">
        <v>7.9664285714285993E-2</v>
      </c>
      <c r="AH46" s="42">
        <v>3.0040000000000001E-2</v>
      </c>
      <c r="AI46" s="42">
        <v>3.3140000000000003E-2</v>
      </c>
      <c r="AJ46" s="42">
        <v>4.2130000000000001E-2</v>
      </c>
      <c r="AK46" s="42">
        <v>5.2940000000000001E-2</v>
      </c>
      <c r="AL46" s="42">
        <v>6.5269999999999995E-2</v>
      </c>
      <c r="AM46" s="42">
        <v>0.1008</v>
      </c>
      <c r="AN46" s="42">
        <v>0.15759999999999999</v>
      </c>
      <c r="AO46" s="42">
        <v>0.22620000000000001</v>
      </c>
      <c r="AP46" s="42">
        <v>0.3206</v>
      </c>
      <c r="AQ46" s="42">
        <v>0.42180000000000001</v>
      </c>
      <c r="AR46" s="43">
        <v>0.46629999999999999</v>
      </c>
      <c r="AS46" s="20"/>
      <c r="AT46" s="41">
        <v>0.47060000000000002</v>
      </c>
      <c r="AU46" s="42">
        <v>0.43869999999999998</v>
      </c>
      <c r="AV46" s="42">
        <v>0.33339999999999997</v>
      </c>
      <c r="AW46" s="42">
        <v>0.23039999999999999</v>
      </c>
      <c r="AX46" s="42">
        <v>0.13780000000000001</v>
      </c>
      <c r="AY46" s="42">
        <v>7.8289999999999998E-2</v>
      </c>
      <c r="AZ46" s="42">
        <v>3.9510000000000003E-2</v>
      </c>
      <c r="BA46" s="42">
        <v>1.4760000000000001E-2</v>
      </c>
      <c r="BB46" s="42">
        <v>3.9960000000000004E-3</v>
      </c>
      <c r="BC46" s="42">
        <v>2.9750000000000002E-3</v>
      </c>
      <c r="BD46" s="42">
        <v>7.9480000000000002E-3</v>
      </c>
      <c r="BE46" s="43">
        <v>1.0531428571428967E-2</v>
      </c>
      <c r="BH46" s="118" t="str">
        <f t="shared" si="62"/>
        <v>4.66376571428571+0.079664285714286i</v>
      </c>
      <c r="BI46" s="118" t="str">
        <f t="shared" si="63"/>
        <v>4.647+0.03004i</v>
      </c>
      <c r="BJ46" s="118" t="str">
        <f t="shared" si="204"/>
        <v>4.689+0.03314i</v>
      </c>
      <c r="BK46" s="118" t="str">
        <f t="shared" si="205"/>
        <v>4.659+0.04213i</v>
      </c>
      <c r="BL46" s="118" t="str">
        <f t="shared" si="206"/>
        <v>4.662+0.05294i</v>
      </c>
      <c r="BM46" s="118" t="str">
        <f t="shared" si="207"/>
        <v>4.652+0.06527i</v>
      </c>
      <c r="BN46" s="118" t="str">
        <f t="shared" si="208"/>
        <v>4.667+0.1008i</v>
      </c>
      <c r="BO46" s="118" t="str">
        <f t="shared" si="38"/>
        <v>4.72+0.1576i</v>
      </c>
      <c r="BP46" s="118" t="str">
        <f t="shared" si="39"/>
        <v>4.8+0.2262i</v>
      </c>
      <c r="BQ46" s="118" t="str">
        <f t="shared" si="40"/>
        <v>4.926+0.3206i</v>
      </c>
      <c r="BR46" s="118" t="str">
        <f t="shared" si="209"/>
        <v>5.101+0.4218i</v>
      </c>
      <c r="BS46" s="118" t="str">
        <f t="shared" si="210"/>
        <v>5.212+0.4663i</v>
      </c>
      <c r="BT46" s="118" t="str">
        <f t="shared" si="42"/>
        <v>0</v>
      </c>
      <c r="BU46" s="118" t="str">
        <f t="shared" si="64"/>
        <v>5.219+0.4706i</v>
      </c>
      <c r="BV46" s="118" t="str">
        <f t="shared" si="65"/>
        <v>5.162+0.4387i</v>
      </c>
      <c r="BW46" s="118" t="str">
        <f t="shared" si="66"/>
        <v>4.958+0.3334i</v>
      </c>
      <c r="BX46" s="118" t="str">
        <f t="shared" si="67"/>
        <v>4.808+0.2304i</v>
      </c>
      <c r="BY46" s="118" t="str">
        <f t="shared" si="68"/>
        <v>4.699+0.1378i</v>
      </c>
      <c r="BZ46" s="118" t="str">
        <f t="shared" si="69"/>
        <v>4.624+0.07829i</v>
      </c>
      <c r="CA46" s="118" t="str">
        <f t="shared" si="70"/>
        <v>4.568+0.03951i</v>
      </c>
      <c r="CB46" s="118" t="str">
        <f t="shared" si="71"/>
        <v>4.532+0.01476i</v>
      </c>
      <c r="CC46" s="118" t="str">
        <f t="shared" si="72"/>
        <v>4.501+0.003996i</v>
      </c>
      <c r="CD46" s="118" t="str">
        <f t="shared" si="73"/>
        <v>4.47+0.002975i</v>
      </c>
      <c r="CE46" s="118" t="str">
        <f t="shared" si="74"/>
        <v>4.496+0.007948i</v>
      </c>
      <c r="CF46" s="118" t="str">
        <f t="shared" si="75"/>
        <v>4.45762+0.010531428571429i</v>
      </c>
      <c r="CG46" s="118" t="str">
        <f t="shared" si="76"/>
        <v>0</v>
      </c>
      <c r="CH46" s="39">
        <f t="shared" si="77"/>
        <v>9400000000</v>
      </c>
      <c r="CI46" s="121">
        <f t="shared" si="78"/>
        <v>1.912605868937614</v>
      </c>
      <c r="CJ46" s="121" t="str">
        <f t="shared" si="79"/>
        <v>8.91994567649287+0.152366380401866i</v>
      </c>
      <c r="CK46" s="121" t="str">
        <f t="shared" si="202"/>
        <v>8.88787947295309+0.0574546803028859i</v>
      </c>
      <c r="CL46" s="121" t="str">
        <f t="shared" si="203"/>
        <v>8.96820891944847+0.0633837584965925i</v>
      </c>
      <c r="CM46" s="121" t="str">
        <f t="shared" si="152"/>
        <v>8.91083074338034+0.0805780852583417i</v>
      </c>
      <c r="CN46" s="121" t="str">
        <f t="shared" si="153"/>
        <v>8.91656856098716+0.101253354701557i</v>
      </c>
      <c r="CO46" s="121" t="str">
        <f t="shared" si="154"/>
        <v>8.89744250229778+0.124835785065558i</v>
      </c>
      <c r="CP46" s="121" t="str">
        <f t="shared" si="155"/>
        <v>8.92613159033184+0.192790671588911i</v>
      </c>
      <c r="CQ46" s="121" t="str">
        <f t="shared" si="156"/>
        <v>9.02749970138554+0.301426684944568i</v>
      </c>
      <c r="CR46" s="121" t="str">
        <f t="shared" si="157"/>
        <v>9.18050817090055+0.432631447553688i</v>
      </c>
      <c r="CS46" s="121" t="str">
        <f t="shared" si="158"/>
        <v>9.42149651038669+0.613181441581399i</v>
      </c>
      <c r="CT46" s="121" t="str">
        <f t="shared" si="159"/>
        <v>9.75620253745077+0.806737155517886i</v>
      </c>
      <c r="CU46" s="121" t="str">
        <f t="shared" si="160"/>
        <v>9.96850178890284+0.891848116685609i</v>
      </c>
      <c r="CV46" s="121" t="str">
        <f t="shared" si="161"/>
        <v>0</v>
      </c>
      <c r="CW46" s="121" t="str">
        <f t="shared" si="162"/>
        <v>9.98189002998541+0.900072321922041i</v>
      </c>
      <c r="CX46" s="121" t="str">
        <f t="shared" si="163"/>
        <v>9.87287149545596+0.839060194702931i</v>
      </c>
      <c r="CY46" s="121" t="str">
        <f t="shared" si="164"/>
        <v>9.48269989819269+0.6376627967038i</v>
      </c>
      <c r="CZ46" s="121" t="str">
        <f t="shared" si="165"/>
        <v>9.19580901785205+0.440664392203226i</v>
      </c>
      <c r="DA46" s="121" t="str">
        <f t="shared" si="166"/>
        <v>8.98733497813785+0.263557088739603i</v>
      </c>
      <c r="DB46" s="121" t="str">
        <f t="shared" si="167"/>
        <v>8.84388953796753+0.149737913479126i</v>
      </c>
      <c r="DC46" s="121" t="str">
        <f t="shared" si="168"/>
        <v>8.73678360930702+0.0755670578817251i</v>
      </c>
      <c r="DD46" s="121" t="str">
        <f t="shared" si="169"/>
        <v>8.66792979802527+0.0282300626255192i</v>
      </c>
      <c r="DE46" s="121" t="str">
        <f t="shared" si="170"/>
        <v>8.6086390160882+0.00764277305227471i</v>
      </c>
      <c r="DF46" s="121" t="str">
        <f t="shared" si="171"/>
        <v>8.54934823415113+0.0056900024600894i</v>
      </c>
      <c r="DG46" s="121" t="str">
        <f t="shared" si="80"/>
        <v>8.59907598674351+0.0152013914463162i</v>
      </c>
      <c r="DH46" s="121" t="str">
        <f t="shared" si="81"/>
        <v>8.52567017349369+0.0201424720940124i</v>
      </c>
      <c r="DI46" s="121"/>
      <c r="DK46" s="39">
        <f t="shared" si="82"/>
        <v>8.9199456764928708</v>
      </c>
      <c r="DL46" s="39">
        <f t="shared" si="86"/>
        <v>8.8878794729530899</v>
      </c>
      <c r="DM46" s="39">
        <f t="shared" si="87"/>
        <v>8.96820891944847</v>
      </c>
      <c r="DN46" s="39">
        <f t="shared" si="88"/>
        <v>8.9108307433803393</v>
      </c>
      <c r="DO46" s="39">
        <f t="shared" si="89"/>
        <v>8.9165685609871606</v>
      </c>
      <c r="DP46" s="39">
        <f t="shared" si="90"/>
        <v>8.8974425022977801</v>
      </c>
      <c r="DQ46" s="39">
        <f t="shared" si="91"/>
        <v>8.9261315903318401</v>
      </c>
      <c r="DR46" s="39">
        <f t="shared" si="92"/>
        <v>9.0274997013855405</v>
      </c>
      <c r="DS46" s="39">
        <f t="shared" si="93"/>
        <v>9.1805081709005503</v>
      </c>
      <c r="DT46" s="39">
        <f t="shared" si="94"/>
        <v>9.4214965103866906</v>
      </c>
      <c r="DU46" s="39">
        <f t="shared" si="95"/>
        <v>9.7562025374507702</v>
      </c>
      <c r="DV46" s="39">
        <f t="shared" si="96"/>
        <v>9.9685017889028398</v>
      </c>
      <c r="DW46" s="39">
        <f t="shared" si="97"/>
        <v>0</v>
      </c>
      <c r="DX46" s="39">
        <f t="shared" si="98"/>
        <v>9.9818900299854096</v>
      </c>
      <c r="DY46" s="39">
        <f t="shared" si="99"/>
        <v>9.8728714954559607</v>
      </c>
      <c r="DZ46" s="39">
        <f t="shared" si="100"/>
        <v>9.4826998981926902</v>
      </c>
      <c r="EA46" s="39">
        <f t="shared" si="101"/>
        <v>9.1958090178520493</v>
      </c>
      <c r="EB46" s="39">
        <f t="shared" si="102"/>
        <v>8.9873349781378504</v>
      </c>
      <c r="EC46" s="39">
        <f t="shared" si="103"/>
        <v>8.8438895379675309</v>
      </c>
      <c r="ED46" s="39">
        <f t="shared" si="104"/>
        <v>8.7367836093070199</v>
      </c>
      <c r="EE46" s="39">
        <f t="shared" si="105"/>
        <v>8.6679297980252699</v>
      </c>
      <c r="EF46" s="39">
        <f t="shared" si="106"/>
        <v>8.6086390160881994</v>
      </c>
      <c r="EG46" s="39">
        <f t="shared" si="107"/>
        <v>8.5493482341511307</v>
      </c>
      <c r="EH46" s="39">
        <f t="shared" si="108"/>
        <v>8.5990759867435091</v>
      </c>
      <c r="EI46" s="39">
        <f t="shared" si="109"/>
        <v>8.5256701734936904</v>
      </c>
      <c r="EK46" s="39">
        <f t="shared" si="85"/>
        <v>0.15236638040186601</v>
      </c>
      <c r="EL46" s="39">
        <f t="shared" si="117"/>
        <v>5.7454680302885898E-2</v>
      </c>
      <c r="EM46" s="39">
        <f t="shared" si="118"/>
        <v>6.3383758496592502E-2</v>
      </c>
      <c r="EN46" s="39">
        <f t="shared" si="119"/>
        <v>8.0578085258341703E-2</v>
      </c>
      <c r="EO46" s="39">
        <f t="shared" si="120"/>
        <v>0.101253354701557</v>
      </c>
      <c r="EP46" s="39">
        <f t="shared" si="121"/>
        <v>0.12483578506555799</v>
      </c>
      <c r="EQ46" s="39">
        <f t="shared" si="122"/>
        <v>0.192790671588911</v>
      </c>
      <c r="ER46" s="39">
        <f t="shared" si="123"/>
        <v>0.30142668494456798</v>
      </c>
      <c r="ES46" s="39">
        <f t="shared" si="124"/>
        <v>0.43263144755368799</v>
      </c>
      <c r="ET46" s="39">
        <f t="shared" si="125"/>
        <v>0.61318144158139898</v>
      </c>
      <c r="EU46" s="39">
        <f t="shared" si="126"/>
        <v>0.80673715551788605</v>
      </c>
      <c r="EV46" s="39">
        <f t="shared" si="127"/>
        <v>0.89184811668560904</v>
      </c>
      <c r="EW46" s="39">
        <f t="shared" si="128"/>
        <v>0</v>
      </c>
      <c r="EX46" s="39">
        <f t="shared" si="129"/>
        <v>0.90007232192204101</v>
      </c>
      <c r="EY46" s="39">
        <f t="shared" si="130"/>
        <v>0.83906019470293103</v>
      </c>
      <c r="EZ46" s="39">
        <f t="shared" si="131"/>
        <v>0.63766279670379999</v>
      </c>
      <c r="FA46" s="39">
        <f t="shared" si="132"/>
        <v>0.44066439220322601</v>
      </c>
      <c r="FB46" s="39">
        <f t="shared" si="133"/>
        <v>0.26355708873960298</v>
      </c>
      <c r="FC46" s="39">
        <f t="shared" si="110"/>
        <v>0.14973791347912599</v>
      </c>
      <c r="FD46" s="39">
        <f t="shared" si="111"/>
        <v>7.5567057881725103E-2</v>
      </c>
      <c r="FE46" s="39">
        <f t="shared" si="112"/>
        <v>2.8230062625519199E-2</v>
      </c>
      <c r="FF46" s="39">
        <f t="shared" si="113"/>
        <v>7.64277305227471E-3</v>
      </c>
      <c r="FG46" s="39">
        <f t="shared" si="114"/>
        <v>5.6900024600894002E-3</v>
      </c>
      <c r="FH46" s="39">
        <f t="shared" si="115"/>
        <v>1.5201391446316199E-2</v>
      </c>
      <c r="FI46" s="39">
        <f t="shared" si="116"/>
        <v>2.01424720940124E-2</v>
      </c>
      <c r="FK46" s="39">
        <f t="shared" si="83"/>
        <v>0.69694831524493672</v>
      </c>
      <c r="FL46" s="39">
        <f t="shared" si="172"/>
        <v>0.69810386403418634</v>
      </c>
      <c r="FM46" s="39">
        <f t="shared" si="173"/>
        <v>0.69578244755496954</v>
      </c>
      <c r="FN46" s="39">
        <f t="shared" si="174"/>
        <v>0.69740520741542378</v>
      </c>
      <c r="FO46" s="39">
        <f t="shared" si="175"/>
        <v>0.69719621137765253</v>
      </c>
      <c r="FP46" s="39">
        <f t="shared" si="176"/>
        <v>0.69768520699898973</v>
      </c>
      <c r="FQ46" s="39">
        <f t="shared" si="177"/>
        <v>0.69660824579566227</v>
      </c>
      <c r="FR46" s="39">
        <f t="shared" si="178"/>
        <v>0.69307759236231303</v>
      </c>
      <c r="FS46" s="39">
        <f t="shared" si="179"/>
        <v>0.68760958315682619</v>
      </c>
      <c r="FT46" s="39">
        <f t="shared" si="180"/>
        <v>0.6786762701707868</v>
      </c>
      <c r="FU46" s="39">
        <f t="shared" si="181"/>
        <v>0.66634437127291291</v>
      </c>
      <c r="FV46" s="39">
        <f t="shared" si="182"/>
        <v>0.65896749486440132</v>
      </c>
      <c r="FW46" s="39">
        <f t="shared" si="183"/>
        <v>0.99999999999999989</v>
      </c>
      <c r="FX46" s="39">
        <f t="shared" si="184"/>
        <v>0.65844547678180332</v>
      </c>
      <c r="FY46" s="39">
        <f t="shared" si="185"/>
        <v>0.66256121134079038</v>
      </c>
      <c r="FZ46" s="39">
        <f t="shared" si="186"/>
        <v>0.67662016878827613</v>
      </c>
      <c r="GA46" s="39">
        <f t="shared" si="134"/>
        <v>0.68709503998798327</v>
      </c>
      <c r="GB46" s="39">
        <f t="shared" si="135"/>
        <v>0.69447572026233695</v>
      </c>
      <c r="GC46" s="39">
        <f t="shared" si="136"/>
        <v>0.69915002605970633</v>
      </c>
      <c r="GD46" s="39">
        <f t="shared" si="137"/>
        <v>0.70244354270249687</v>
      </c>
      <c r="GE46" s="39">
        <f t="shared" si="138"/>
        <v>0.70449934987851881</v>
      </c>
      <c r="GF46" s="39">
        <f t="shared" si="139"/>
        <v>0.70623241098846035</v>
      </c>
      <c r="GG46" s="39">
        <f t="shared" si="140"/>
        <v>0.70796055781177414</v>
      </c>
      <c r="GH46" s="39">
        <f t="shared" si="141"/>
        <v>0.7065088117042404</v>
      </c>
      <c r="GI46" s="39">
        <f t="shared" si="142"/>
        <v>0.70864711301966421</v>
      </c>
      <c r="GJ46" s="39">
        <f t="shared" si="84"/>
        <v>9.4</v>
      </c>
      <c r="GK46" s="39">
        <f t="shared" si="60"/>
        <v>-3.1359885481172745</v>
      </c>
      <c r="GL46" s="39">
        <f t="shared" si="187"/>
        <v>-3.1215991629754116</v>
      </c>
      <c r="GM46" s="39">
        <f t="shared" si="188"/>
        <v>-3.1505306272089921</v>
      </c>
      <c r="GN46" s="39">
        <f t="shared" si="189"/>
        <v>-3.1302962827815688</v>
      </c>
      <c r="GO46" s="39">
        <f t="shared" si="190"/>
        <v>-3.1328996309612007</v>
      </c>
      <c r="GP46" s="39">
        <f t="shared" si="191"/>
        <v>-3.1268097051532151</v>
      </c>
      <c r="GQ46" s="39">
        <f t="shared" si="192"/>
        <v>-3.1402277815246409</v>
      </c>
      <c r="GR46" s="39">
        <f t="shared" si="193"/>
        <v>-3.18436283883395</v>
      </c>
      <c r="GS46" s="39">
        <f t="shared" si="194"/>
        <v>-3.2531615843440731</v>
      </c>
      <c r="GT46" s="39">
        <f t="shared" si="195"/>
        <v>-3.3667467118845606</v>
      </c>
      <c r="GU46" s="39">
        <f t="shared" si="196"/>
        <v>-3.5260253297933808</v>
      </c>
      <c r="GV46" s="39">
        <f t="shared" si="197"/>
        <v>-3.6227201496733885</v>
      </c>
      <c r="GW46" s="39">
        <f t="shared" si="198"/>
        <v>-9.6432746655328714E-16</v>
      </c>
      <c r="GX46" s="39">
        <f t="shared" si="199"/>
        <v>-3.6296036278072941</v>
      </c>
      <c r="GY46" s="39">
        <f t="shared" si="200"/>
        <v>-3.5754798566679185</v>
      </c>
      <c r="GZ46" s="39">
        <f t="shared" si="201"/>
        <v>-3.3931012168931889</v>
      </c>
      <c r="HA46" s="39">
        <f t="shared" si="143"/>
        <v>-3.2596637307863747</v>
      </c>
      <c r="HB46" s="39">
        <f t="shared" si="144"/>
        <v>-3.1668586627580506</v>
      </c>
      <c r="HC46" s="39">
        <f t="shared" si="145"/>
        <v>-3.1085924364819215</v>
      </c>
      <c r="HD46" s="39">
        <f t="shared" si="146"/>
        <v>-3.0677715089722541</v>
      </c>
      <c r="HE46" s="39">
        <f t="shared" si="147"/>
        <v>-3.0423880665446497</v>
      </c>
      <c r="HF46" s="39">
        <f t="shared" si="148"/>
        <v>-3.0210471064455531</v>
      </c>
      <c r="HG46" s="39">
        <f t="shared" si="149"/>
        <v>-2.9998187445621163</v>
      </c>
      <c r="HH46" s="39">
        <f t="shared" si="150"/>
        <v>-3.0176483436640655</v>
      </c>
      <c r="HI46" s="39">
        <f t="shared" si="151"/>
        <v>-2.9913995564469364</v>
      </c>
    </row>
    <row r="47" spans="1:217" s="39" customFormat="1">
      <c r="A47" s="20"/>
      <c r="B47" s="184"/>
      <c r="C47" s="40">
        <v>9.4499999999999993</v>
      </c>
      <c r="D47" s="41">
        <v>4.6657509523809528</v>
      </c>
      <c r="E47" s="42">
        <v>4.6340000000000003</v>
      </c>
      <c r="F47" s="42">
        <v>4.6769999999999996</v>
      </c>
      <c r="G47" s="42">
        <v>4.649</v>
      </c>
      <c r="H47" s="42">
        <v>4.6509999999999998</v>
      </c>
      <c r="I47" s="42">
        <v>4.6429999999999998</v>
      </c>
      <c r="J47" s="42">
        <v>4.6660000000000004</v>
      </c>
      <c r="K47" s="42">
        <v>4.7130000000000001</v>
      </c>
      <c r="L47" s="42">
        <v>4.7969999999999997</v>
      </c>
      <c r="M47" s="42">
        <v>4.9219999999999997</v>
      </c>
      <c r="N47" s="42">
        <v>5.0999999999999996</v>
      </c>
      <c r="O47" s="43">
        <v>5.2119999999999997</v>
      </c>
      <c r="P47" s="20"/>
      <c r="Q47" s="41">
        <v>5.22</v>
      </c>
      <c r="R47" s="42">
        <v>5.16</v>
      </c>
      <c r="S47" s="42">
        <v>4.952</v>
      </c>
      <c r="T47" s="42">
        <v>4.8029999999999999</v>
      </c>
      <c r="U47" s="42">
        <v>4.6900000000000004</v>
      </c>
      <c r="V47" s="42">
        <v>4.6130000000000004</v>
      </c>
      <c r="W47" s="42">
        <v>4.5540000000000003</v>
      </c>
      <c r="X47" s="42">
        <v>4.5229999999999997</v>
      </c>
      <c r="Y47" s="42">
        <v>4.4950000000000001</v>
      </c>
      <c r="Z47" s="42">
        <v>4.4580000000000002</v>
      </c>
      <c r="AA47" s="42">
        <v>4.4820000000000002</v>
      </c>
      <c r="AB47" s="43">
        <v>4.4567252380952374</v>
      </c>
      <c r="AD47" s="20"/>
      <c r="AE47" s="184"/>
      <c r="AF47" s="40">
        <v>9.4499999999999993</v>
      </c>
      <c r="AG47" s="41">
        <v>7.4796666666666733E-2</v>
      </c>
      <c r="AH47" s="42">
        <v>2.785E-2</v>
      </c>
      <c r="AI47" s="42">
        <v>2.7320000000000001E-2</v>
      </c>
      <c r="AJ47" s="42">
        <v>3.6850000000000001E-2</v>
      </c>
      <c r="AK47" s="42">
        <v>4.7699999999999999E-2</v>
      </c>
      <c r="AL47" s="42">
        <v>5.6270000000000001E-2</v>
      </c>
      <c r="AM47" s="42">
        <v>9.6129999999999993E-2</v>
      </c>
      <c r="AN47" s="42">
        <v>0.15359999999999999</v>
      </c>
      <c r="AO47" s="42">
        <v>0.22489999999999999</v>
      </c>
      <c r="AP47" s="42">
        <v>0.31530000000000002</v>
      </c>
      <c r="AQ47" s="42">
        <v>0.41460000000000002</v>
      </c>
      <c r="AR47" s="43">
        <v>0.45910000000000001</v>
      </c>
      <c r="AS47" s="20"/>
      <c r="AT47" s="41">
        <v>0.46260000000000001</v>
      </c>
      <c r="AU47" s="42">
        <v>0.43130000000000002</v>
      </c>
      <c r="AV47" s="42">
        <v>0.32919999999999999</v>
      </c>
      <c r="AW47" s="42">
        <v>0.2266</v>
      </c>
      <c r="AX47" s="42">
        <v>0.1356</v>
      </c>
      <c r="AY47" s="42">
        <v>7.3010000000000005E-2</v>
      </c>
      <c r="AZ47" s="42">
        <v>3.1699999999999999E-2</v>
      </c>
      <c r="BA47" s="42">
        <v>1.2659999999999999E-2</v>
      </c>
      <c r="BB47" s="42">
        <v>2.7989999999999998E-3</v>
      </c>
      <c r="BC47" s="42">
        <v>1.199E-3</v>
      </c>
      <c r="BD47" s="42">
        <v>9.8569999999999994E-3</v>
      </c>
      <c r="BE47" s="43">
        <v>1.1225238095238201E-2</v>
      </c>
      <c r="BH47" s="118" t="str">
        <f t="shared" si="62"/>
        <v>4.66575095238095+0.0747966666666667i</v>
      </c>
      <c r="BI47" s="118" t="str">
        <f t="shared" si="63"/>
        <v>4.634+0.02785i</v>
      </c>
      <c r="BJ47" s="118" t="str">
        <f t="shared" si="204"/>
        <v>4.677+0.02732i</v>
      </c>
      <c r="BK47" s="118" t="str">
        <f t="shared" si="205"/>
        <v>4.649+0.03685i</v>
      </c>
      <c r="BL47" s="118" t="str">
        <f t="shared" si="206"/>
        <v>4.651+0.0477i</v>
      </c>
      <c r="BM47" s="118" t="str">
        <f t="shared" si="207"/>
        <v>4.643+0.05627i</v>
      </c>
      <c r="BN47" s="118" t="str">
        <f t="shared" si="208"/>
        <v>4.666+0.09613i</v>
      </c>
      <c r="BO47" s="118" t="str">
        <f t="shared" si="38"/>
        <v>4.713+0.1536i</v>
      </c>
      <c r="BP47" s="118" t="str">
        <f t="shared" si="39"/>
        <v>4.797+0.2249i</v>
      </c>
      <c r="BQ47" s="118" t="str">
        <f t="shared" si="40"/>
        <v>4.922+0.3153i</v>
      </c>
      <c r="BR47" s="118" t="str">
        <f t="shared" si="209"/>
        <v>5.1+0.4146i</v>
      </c>
      <c r="BS47" s="118" t="str">
        <f t="shared" si="210"/>
        <v>5.212+0.4591i</v>
      </c>
      <c r="BT47" s="118" t="str">
        <f t="shared" si="42"/>
        <v>0</v>
      </c>
      <c r="BU47" s="118" t="str">
        <f t="shared" si="64"/>
        <v>5.22+0.4626i</v>
      </c>
      <c r="BV47" s="118" t="str">
        <f t="shared" si="65"/>
        <v>5.16+0.4313i</v>
      </c>
      <c r="BW47" s="118" t="str">
        <f t="shared" si="66"/>
        <v>4.952+0.3292i</v>
      </c>
      <c r="BX47" s="118" t="str">
        <f t="shared" si="67"/>
        <v>4.803+0.2266i</v>
      </c>
      <c r="BY47" s="118" t="str">
        <f t="shared" si="68"/>
        <v>4.69+0.1356i</v>
      </c>
      <c r="BZ47" s="118" t="str">
        <f t="shared" si="69"/>
        <v>4.613+0.07301i</v>
      </c>
      <c r="CA47" s="118" t="str">
        <f t="shared" si="70"/>
        <v>4.554+0.0317i</v>
      </c>
      <c r="CB47" s="118" t="str">
        <f t="shared" si="71"/>
        <v>4.523+0.01266i</v>
      </c>
      <c r="CC47" s="118" t="str">
        <f t="shared" si="72"/>
        <v>4.495+0.002799i</v>
      </c>
      <c r="CD47" s="118" t="str">
        <f t="shared" si="73"/>
        <v>4.458+0.001199i</v>
      </c>
      <c r="CE47" s="118" t="str">
        <f t="shared" si="74"/>
        <v>4.482+0.009857i</v>
      </c>
      <c r="CF47" s="118" t="str">
        <f t="shared" si="75"/>
        <v>4.45672523809524+0.0112252380952382i</v>
      </c>
      <c r="CG47" s="118" t="str">
        <f t="shared" si="76"/>
        <v>0</v>
      </c>
      <c r="CH47" s="39">
        <f t="shared" si="77"/>
        <v>9450000000</v>
      </c>
      <c r="CI47" s="121">
        <f t="shared" si="78"/>
        <v>1.9024862611654569</v>
      </c>
      <c r="CJ47" s="121" t="str">
        <f t="shared" si="79"/>
        <v>8.8765270849244+0.142299630714306i</v>
      </c>
      <c r="CK47" s="121" t="str">
        <f t="shared" si="202"/>
        <v>8.81612133424073+0.052984242373458i</v>
      </c>
      <c r="CL47" s="121" t="str">
        <f t="shared" si="203"/>
        <v>8.89792824347084+0.0519759246550403i</v>
      </c>
      <c r="CM47" s="121" t="str">
        <f t="shared" si="152"/>
        <v>8.84465862815821+0.0701066187239471i</v>
      </c>
      <c r="CN47" s="121" t="str">
        <f t="shared" si="153"/>
        <v>8.84846360068054+0.0907485946575923i</v>
      </c>
      <c r="CO47" s="121" t="str">
        <f t="shared" si="154"/>
        <v>8.83324371059122+0.10705290191578i</v>
      </c>
      <c r="CP47" s="121" t="str">
        <f t="shared" si="155"/>
        <v>8.87700089459802+0.182886004285835i</v>
      </c>
      <c r="CQ47" s="121" t="str">
        <f t="shared" si="156"/>
        <v>8.9664177488728+0.292221889715014i</v>
      </c>
      <c r="CR47" s="121" t="str">
        <f t="shared" si="157"/>
        <v>9.1262265948107+0.427869160136111i</v>
      </c>
      <c r="CS47" s="121" t="str">
        <f t="shared" si="158"/>
        <v>9.36403737745638+0.599853918145469i</v>
      </c>
      <c r="CT47" s="121" t="str">
        <f t="shared" si="159"/>
        <v>9.70267993194383+0.788770803879199i</v>
      </c>
      <c r="CU47" s="121" t="str">
        <f t="shared" si="160"/>
        <v>9.91575839319436+0.873431442501061i</v>
      </c>
      <c r="CV47" s="121" t="str">
        <f t="shared" si="161"/>
        <v>0</v>
      </c>
      <c r="CW47" s="121" t="str">
        <f t="shared" si="162"/>
        <v>9.93097828328368+0.88009014441514i</v>
      </c>
      <c r="CX47" s="121" t="str">
        <f t="shared" si="163"/>
        <v>9.81682910761376+0.820542324440662i</v>
      </c>
      <c r="CY47" s="121" t="str">
        <f t="shared" si="164"/>
        <v>9.42111196529134+0.626298477175668i</v>
      </c>
      <c r="CZ47" s="121" t="str">
        <f t="shared" si="165"/>
        <v>9.13764151237769+0.431103386780093i</v>
      </c>
      <c r="DA47" s="121" t="str">
        <f t="shared" si="166"/>
        <v>8.92266056486599+0.257977137014036i</v>
      </c>
      <c r="DB47" s="121" t="str">
        <f t="shared" si="167"/>
        <v>8.77616912275625+0.13890052192769i</v>
      </c>
      <c r="DC47" s="121" t="str">
        <f t="shared" si="168"/>
        <v>8.66392243334749+0.060308814478945i</v>
      </c>
      <c r="DD47" s="121" t="str">
        <f t="shared" si="169"/>
        <v>8.60494535925136+0.0240854760663547i</v>
      </c>
      <c r="DE47" s="121" t="str">
        <f t="shared" si="170"/>
        <v>8.55167574393873+0.00532505904500211i</v>
      </c>
      <c r="DF47" s="121" t="str">
        <f t="shared" si="171"/>
        <v>8.48128375227561+0.00228108102713738i</v>
      </c>
      <c r="DG47" s="121" t="str">
        <f t="shared" si="80"/>
        <v>8.52694342254358+0.0187528070763079i</v>
      </c>
      <c r="DH47" s="121" t="str">
        <f t="shared" si="81"/>
        <v>8.47885853526554+0.0213558612545018i</v>
      </c>
      <c r="DI47" s="121"/>
      <c r="DK47" s="39">
        <f t="shared" si="82"/>
        <v>8.8765270849243993</v>
      </c>
      <c r="DL47" s="39">
        <f t="shared" si="86"/>
        <v>8.8161213342407301</v>
      </c>
      <c r="DM47" s="39">
        <f t="shared" si="87"/>
        <v>8.8979282434708402</v>
      </c>
      <c r="DN47" s="39">
        <f t="shared" si="88"/>
        <v>8.8446586281582107</v>
      </c>
      <c r="DO47" s="39">
        <f t="shared" si="89"/>
        <v>8.8484636006805406</v>
      </c>
      <c r="DP47" s="39">
        <f t="shared" si="90"/>
        <v>8.8332437105912192</v>
      </c>
      <c r="DQ47" s="39">
        <f t="shared" si="91"/>
        <v>8.8770008945980194</v>
      </c>
      <c r="DR47" s="39">
        <f t="shared" si="92"/>
        <v>8.9664177488728001</v>
      </c>
      <c r="DS47" s="39">
        <f t="shared" si="93"/>
        <v>9.1262265948106993</v>
      </c>
      <c r="DT47" s="39">
        <f t="shared" si="94"/>
        <v>9.3640373774563805</v>
      </c>
      <c r="DU47" s="39">
        <f t="shared" si="95"/>
        <v>9.7026799319438304</v>
      </c>
      <c r="DV47" s="39">
        <f t="shared" si="96"/>
        <v>9.9157583931943591</v>
      </c>
      <c r="DW47" s="39">
        <f t="shared" si="97"/>
        <v>0</v>
      </c>
      <c r="DX47" s="39">
        <f t="shared" si="98"/>
        <v>9.9309782832836806</v>
      </c>
      <c r="DY47" s="39">
        <f t="shared" si="99"/>
        <v>9.8168291076137599</v>
      </c>
      <c r="DZ47" s="39">
        <f t="shared" si="100"/>
        <v>9.42111196529134</v>
      </c>
      <c r="EA47" s="39">
        <f t="shared" si="101"/>
        <v>9.1376415123776908</v>
      </c>
      <c r="EB47" s="39">
        <f t="shared" si="102"/>
        <v>8.9226605648659891</v>
      </c>
      <c r="EC47" s="39">
        <f t="shared" si="103"/>
        <v>8.7761691227562508</v>
      </c>
      <c r="ED47" s="39">
        <f t="shared" si="104"/>
        <v>8.6639224333474907</v>
      </c>
      <c r="EE47" s="39">
        <f t="shared" si="105"/>
        <v>8.6049453592513601</v>
      </c>
      <c r="EF47" s="39">
        <f t="shared" si="106"/>
        <v>8.5516757439387305</v>
      </c>
      <c r="EG47" s="39">
        <f t="shared" si="107"/>
        <v>8.4812837522756102</v>
      </c>
      <c r="EH47" s="39">
        <f t="shared" si="108"/>
        <v>8.5269434225435798</v>
      </c>
      <c r="EI47" s="39">
        <f t="shared" si="109"/>
        <v>8.4788585352655392</v>
      </c>
      <c r="EK47" s="39">
        <f t="shared" si="85"/>
        <v>0.14229963071430601</v>
      </c>
      <c r="EL47" s="39">
        <f t="shared" si="117"/>
        <v>5.2984242373458001E-2</v>
      </c>
      <c r="EM47" s="39">
        <f t="shared" si="118"/>
        <v>5.19759246550403E-2</v>
      </c>
      <c r="EN47" s="39">
        <f t="shared" si="119"/>
        <v>7.0106618723947106E-2</v>
      </c>
      <c r="EO47" s="39">
        <f t="shared" si="120"/>
        <v>9.0748594657592302E-2</v>
      </c>
      <c r="EP47" s="39">
        <f t="shared" si="121"/>
        <v>0.10705290191578</v>
      </c>
      <c r="EQ47" s="39">
        <f t="shared" si="122"/>
        <v>0.18288600428583501</v>
      </c>
      <c r="ER47" s="39">
        <f t="shared" si="123"/>
        <v>0.292221889715014</v>
      </c>
      <c r="ES47" s="39">
        <f t="shared" si="124"/>
        <v>0.42786916013611098</v>
      </c>
      <c r="ET47" s="39">
        <f t="shared" si="125"/>
        <v>0.59985391814546896</v>
      </c>
      <c r="EU47" s="39">
        <f t="shared" si="126"/>
        <v>0.78877080387919896</v>
      </c>
      <c r="EV47" s="39">
        <f t="shared" si="127"/>
        <v>0.87343144250106097</v>
      </c>
      <c r="EW47" s="39">
        <f t="shared" si="128"/>
        <v>0</v>
      </c>
      <c r="EX47" s="39">
        <f t="shared" si="129"/>
        <v>0.88009014441514</v>
      </c>
      <c r="EY47" s="39">
        <f t="shared" si="130"/>
        <v>0.820542324440662</v>
      </c>
      <c r="EZ47" s="39">
        <f t="shared" si="131"/>
        <v>0.626298477175668</v>
      </c>
      <c r="FA47" s="39">
        <f t="shared" si="132"/>
        <v>0.43110338678009302</v>
      </c>
      <c r="FB47" s="39">
        <f t="shared" si="133"/>
        <v>0.25797713701403602</v>
      </c>
      <c r="FC47" s="39">
        <f t="shared" si="110"/>
        <v>0.13890052192769001</v>
      </c>
      <c r="FD47" s="39">
        <f t="shared" si="111"/>
        <v>6.0308814478944997E-2</v>
      </c>
      <c r="FE47" s="39">
        <f t="shared" si="112"/>
        <v>2.4085476066354701E-2</v>
      </c>
      <c r="FF47" s="39">
        <f t="shared" si="113"/>
        <v>5.3250590450021097E-3</v>
      </c>
      <c r="FG47" s="39">
        <f t="shared" si="114"/>
        <v>2.2810810271373799E-3</v>
      </c>
      <c r="FH47" s="39">
        <f t="shared" si="115"/>
        <v>1.8752807076307901E-2</v>
      </c>
      <c r="FI47" s="39">
        <f t="shared" si="116"/>
        <v>2.1355861254501798E-2</v>
      </c>
      <c r="FK47" s="39">
        <f t="shared" si="83"/>
        <v>0.6982337866129904</v>
      </c>
      <c r="FL47" s="39">
        <f t="shared" si="172"/>
        <v>0.70018127980116995</v>
      </c>
      <c r="FM47" s="39">
        <f t="shared" si="173"/>
        <v>0.69782114047111377</v>
      </c>
      <c r="FN47" s="39">
        <f t="shared" si="174"/>
        <v>0.69933218866182667</v>
      </c>
      <c r="FO47" s="39">
        <f t="shared" si="175"/>
        <v>0.69918356318618391</v>
      </c>
      <c r="FP47" s="39">
        <f t="shared" si="176"/>
        <v>0.6995853944480902</v>
      </c>
      <c r="FQ47" s="39">
        <f t="shared" si="177"/>
        <v>0.69806642190042312</v>
      </c>
      <c r="FR47" s="39">
        <f t="shared" si="178"/>
        <v>0.69489185532650521</v>
      </c>
      <c r="FS47" s="39">
        <f t="shared" si="179"/>
        <v>0.68920074558338995</v>
      </c>
      <c r="FT47" s="39">
        <f t="shared" si="180"/>
        <v>0.68047156311133428</v>
      </c>
      <c r="FU47" s="39">
        <f t="shared" si="181"/>
        <v>0.66813338253644994</v>
      </c>
      <c r="FV47" s="39">
        <f t="shared" si="182"/>
        <v>0.6607556775732375</v>
      </c>
      <c r="FW47" s="39">
        <f t="shared" si="183"/>
        <v>0.99999999999999989</v>
      </c>
      <c r="FX47" s="39">
        <f t="shared" si="184"/>
        <v>0.66021466695188669</v>
      </c>
      <c r="FY47" s="39">
        <f t="shared" si="185"/>
        <v>0.6644316222991199</v>
      </c>
      <c r="FZ47" s="39">
        <f t="shared" si="186"/>
        <v>0.67850593473785314</v>
      </c>
      <c r="GA47" s="39">
        <f t="shared" si="134"/>
        <v>0.68884402101667996</v>
      </c>
      <c r="GB47" s="39">
        <f t="shared" si="135"/>
        <v>0.69636714212126427</v>
      </c>
      <c r="GC47" s="39">
        <f t="shared" si="136"/>
        <v>0.70114364521725991</v>
      </c>
      <c r="GD47" s="39">
        <f t="shared" si="137"/>
        <v>0.70458225726290657</v>
      </c>
      <c r="GE47" s="39">
        <f t="shared" si="138"/>
        <v>0.70633376829551742</v>
      </c>
      <c r="GF47" s="39">
        <f t="shared" si="139"/>
        <v>0.70789271183641778</v>
      </c>
      <c r="GG47" s="39">
        <f t="shared" si="140"/>
        <v>0.7099487212380724</v>
      </c>
      <c r="GH47" s="39">
        <f t="shared" si="141"/>
        <v>0.70861058508120789</v>
      </c>
      <c r="GI47" s="39">
        <f t="shared" si="142"/>
        <v>0.71001425435748344</v>
      </c>
      <c r="GJ47" s="39">
        <f t="shared" si="84"/>
        <v>9.4499999999999993</v>
      </c>
      <c r="GK47" s="39">
        <f t="shared" si="60"/>
        <v>-3.1199828015119522</v>
      </c>
      <c r="GL47" s="39">
        <f t="shared" si="187"/>
        <v>-3.0957900961479394</v>
      </c>
      <c r="GM47" s="39">
        <f t="shared" si="188"/>
        <v>-3.125117554998738</v>
      </c>
      <c r="GN47" s="39">
        <f t="shared" si="189"/>
        <v>-3.10632963435188</v>
      </c>
      <c r="GO47" s="39">
        <f t="shared" si="190"/>
        <v>-3.1081757980178839</v>
      </c>
      <c r="GP47" s="39">
        <f t="shared" si="191"/>
        <v>-3.1031853211117348</v>
      </c>
      <c r="GQ47" s="39">
        <f t="shared" si="192"/>
        <v>-3.1220650348608614</v>
      </c>
      <c r="GR47" s="39">
        <f t="shared" si="193"/>
        <v>-3.1616555712026044</v>
      </c>
      <c r="GS47" s="39">
        <f t="shared" si="194"/>
        <v>-3.2330852280037776</v>
      </c>
      <c r="GT47" s="39">
        <f t="shared" si="195"/>
        <v>-3.3438003847273805</v>
      </c>
      <c r="GU47" s="39">
        <f t="shared" si="196"/>
        <v>-3.5027365733324638</v>
      </c>
      <c r="GV47" s="39">
        <f t="shared" si="197"/>
        <v>-3.59918192970229</v>
      </c>
      <c r="GW47" s="39">
        <f t="shared" si="198"/>
        <v>-9.6432746655328714E-16</v>
      </c>
      <c r="GX47" s="39">
        <f t="shared" si="199"/>
        <v>-3.6062966372084637</v>
      </c>
      <c r="GY47" s="39">
        <f t="shared" si="200"/>
        <v>-3.5509941269655112</v>
      </c>
      <c r="GZ47" s="39">
        <f t="shared" si="201"/>
        <v>-3.368926986241727</v>
      </c>
      <c r="HA47" s="39">
        <f t="shared" si="143"/>
        <v>-3.2375821360316404</v>
      </c>
      <c r="HB47" s="39">
        <f t="shared" si="144"/>
        <v>-3.1432345825725729</v>
      </c>
      <c r="HC47" s="39">
        <f t="shared" si="145"/>
        <v>-3.0838599563773088</v>
      </c>
      <c r="HD47" s="39">
        <f t="shared" si="146"/>
        <v>-3.0413659477572716</v>
      </c>
      <c r="HE47" s="39">
        <f t="shared" si="147"/>
        <v>-3.0198006113821267</v>
      </c>
      <c r="HF47" s="39">
        <f t="shared" si="148"/>
        <v>-3.0006511792040609</v>
      </c>
      <c r="HG47" s="39">
        <f t="shared" si="149"/>
        <v>-2.9754603745648494</v>
      </c>
      <c r="HH47" s="39">
        <f t="shared" si="150"/>
        <v>-2.9918472910299032</v>
      </c>
      <c r="HI47" s="39">
        <f t="shared" si="151"/>
        <v>-2.974658644585928</v>
      </c>
    </row>
    <row r="48" spans="1:217" s="39" customFormat="1">
      <c r="A48" s="20"/>
      <c r="B48" s="184"/>
      <c r="C48" s="40">
        <v>9.5</v>
      </c>
      <c r="D48" s="41">
        <v>4.6666266666666667</v>
      </c>
      <c r="E48" s="42">
        <v>4.641</v>
      </c>
      <c r="F48" s="42">
        <v>4.6820000000000004</v>
      </c>
      <c r="G48" s="42">
        <v>4.6559999999999997</v>
      </c>
      <c r="H48" s="42">
        <v>4.6589999999999998</v>
      </c>
      <c r="I48" s="42">
        <v>4.6539999999999999</v>
      </c>
      <c r="J48" s="42">
        <v>4.673</v>
      </c>
      <c r="K48" s="42">
        <v>4.7160000000000002</v>
      </c>
      <c r="L48" s="42">
        <v>4.8</v>
      </c>
      <c r="M48" s="42">
        <v>4.9210000000000003</v>
      </c>
      <c r="N48" s="42">
        <v>5.09</v>
      </c>
      <c r="O48" s="43">
        <v>5.2050000000000001</v>
      </c>
      <c r="P48" s="20"/>
      <c r="Q48" s="41">
        <v>5.2119999999999997</v>
      </c>
      <c r="R48" s="42">
        <v>5.1470000000000002</v>
      </c>
      <c r="S48" s="42">
        <v>4.9470000000000001</v>
      </c>
      <c r="T48" s="42">
        <v>4.8029999999999999</v>
      </c>
      <c r="U48" s="42">
        <v>4.6890000000000001</v>
      </c>
      <c r="V48" s="42">
        <v>4.6139999999999999</v>
      </c>
      <c r="W48" s="42">
        <v>4.5590000000000002</v>
      </c>
      <c r="X48" s="42">
        <v>4.5199999999999996</v>
      </c>
      <c r="Y48" s="42">
        <v>4.4960000000000004</v>
      </c>
      <c r="Z48" s="42">
        <v>4.4610000000000003</v>
      </c>
      <c r="AA48" s="42">
        <v>4.4870000000000001</v>
      </c>
      <c r="AB48" s="43">
        <v>4.4575842857142858</v>
      </c>
      <c r="AD48" s="20"/>
      <c r="AE48" s="184"/>
      <c r="AF48" s="40">
        <v>9.5</v>
      </c>
      <c r="AG48" s="41">
        <v>7.224285714285722E-2</v>
      </c>
      <c r="AH48" s="42">
        <v>2.9049999999999999E-2</v>
      </c>
      <c r="AI48" s="42">
        <v>3.1600000000000003E-2</v>
      </c>
      <c r="AJ48" s="42">
        <v>3.9609999999999999E-2</v>
      </c>
      <c r="AK48" s="42">
        <v>5.2040000000000003E-2</v>
      </c>
      <c r="AL48" s="42">
        <v>6.019E-2</v>
      </c>
      <c r="AM48" s="42">
        <v>9.9930000000000005E-2</v>
      </c>
      <c r="AN48" s="42">
        <v>0.16109999999999999</v>
      </c>
      <c r="AO48" s="42">
        <v>0.2324</v>
      </c>
      <c r="AP48" s="42">
        <v>0.32</v>
      </c>
      <c r="AQ48" s="42">
        <v>0.42199999999999999</v>
      </c>
      <c r="AR48" s="43">
        <v>0.46800000000000003</v>
      </c>
      <c r="AS48" s="20"/>
      <c r="AT48" s="41">
        <v>0.47120000000000001</v>
      </c>
      <c r="AU48" s="42">
        <v>0.43969999999999998</v>
      </c>
      <c r="AV48" s="42">
        <v>0.33379999999999999</v>
      </c>
      <c r="AW48" s="42">
        <v>0.2336</v>
      </c>
      <c r="AX48" s="42">
        <v>0.1431</v>
      </c>
      <c r="AY48" s="42">
        <v>7.6560000000000003E-2</v>
      </c>
      <c r="AZ48" s="42">
        <v>3.388E-2</v>
      </c>
      <c r="BA48" s="42">
        <v>1.651E-2</v>
      </c>
      <c r="BB48" s="42">
        <v>1.478E-2</v>
      </c>
      <c r="BC48" s="42">
        <v>7.2189999999999997E-3</v>
      </c>
      <c r="BD48" s="42">
        <v>1.3729999999999999E-2</v>
      </c>
      <c r="BE48" s="43">
        <v>1.2874285714285866E-2</v>
      </c>
      <c r="BH48" s="118" t="str">
        <f t="shared" si="62"/>
        <v>4.66662666666667+0.0722428571428572i</v>
      </c>
      <c r="BI48" s="118" t="str">
        <f t="shared" si="63"/>
        <v>4.641+0.02905i</v>
      </c>
      <c r="BJ48" s="118" t="str">
        <f t="shared" si="204"/>
        <v>4.682+0.0316i</v>
      </c>
      <c r="BK48" s="118" t="str">
        <f t="shared" si="205"/>
        <v>4.656+0.03961i</v>
      </c>
      <c r="BL48" s="118" t="str">
        <f t="shared" si="206"/>
        <v>4.659+0.05204i</v>
      </c>
      <c r="BM48" s="118" t="str">
        <f t="shared" si="207"/>
        <v>4.654+0.06019i</v>
      </c>
      <c r="BN48" s="118" t="str">
        <f t="shared" si="208"/>
        <v>4.673+0.09993i</v>
      </c>
      <c r="BO48" s="118" t="str">
        <f t="shared" si="38"/>
        <v>4.716+0.1611i</v>
      </c>
      <c r="BP48" s="118" t="str">
        <f t="shared" si="39"/>
        <v>4.8+0.2324i</v>
      </c>
      <c r="BQ48" s="118" t="str">
        <f t="shared" si="40"/>
        <v>4.921+0.32i</v>
      </c>
      <c r="BR48" s="118" t="str">
        <f t="shared" si="209"/>
        <v>5.09+0.422i</v>
      </c>
      <c r="BS48" s="118" t="str">
        <f t="shared" si="210"/>
        <v>5.205+0.468i</v>
      </c>
      <c r="BT48" s="118" t="str">
        <f t="shared" si="42"/>
        <v>0</v>
      </c>
      <c r="BU48" s="118" t="str">
        <f t="shared" si="64"/>
        <v>5.212+0.4712i</v>
      </c>
      <c r="BV48" s="118" t="str">
        <f t="shared" si="65"/>
        <v>5.147+0.4397i</v>
      </c>
      <c r="BW48" s="118" t="str">
        <f t="shared" si="66"/>
        <v>4.947+0.3338i</v>
      </c>
      <c r="BX48" s="118" t="str">
        <f t="shared" si="67"/>
        <v>4.803+0.2336i</v>
      </c>
      <c r="BY48" s="118" t="str">
        <f t="shared" si="68"/>
        <v>4.689+0.1431i</v>
      </c>
      <c r="BZ48" s="118" t="str">
        <f t="shared" si="69"/>
        <v>4.614+0.07656i</v>
      </c>
      <c r="CA48" s="118" t="str">
        <f t="shared" si="70"/>
        <v>4.559+0.03388i</v>
      </c>
      <c r="CB48" s="118" t="str">
        <f t="shared" si="71"/>
        <v>4.52+0.01651i</v>
      </c>
      <c r="CC48" s="118" t="str">
        <f t="shared" si="72"/>
        <v>4.496+0.01478i</v>
      </c>
      <c r="CD48" s="118" t="str">
        <f t="shared" si="73"/>
        <v>4.461+0.007219i</v>
      </c>
      <c r="CE48" s="118" t="str">
        <f t="shared" si="74"/>
        <v>4.487+0.01373i</v>
      </c>
      <c r="CF48" s="118" t="str">
        <f t="shared" si="75"/>
        <v>4.45758428571429+0.0128742857142859i</v>
      </c>
      <c r="CG48" s="118" t="str">
        <f t="shared" si="76"/>
        <v>0</v>
      </c>
      <c r="CH48" s="39">
        <f t="shared" si="77"/>
        <v>9500000000</v>
      </c>
      <c r="CI48" s="121">
        <f t="shared" si="78"/>
        <v>1.8924731755803754</v>
      </c>
      <c r="CJ48" s="121" t="str">
        <f t="shared" si="79"/>
        <v>8.83146578711474+0.136717669270142i</v>
      </c>
      <c r="CK48" s="121" t="str">
        <f t="shared" si="202"/>
        <v>8.78296800786852+0.0549763457506099i</v>
      </c>
      <c r="CL48" s="121" t="str">
        <f t="shared" si="203"/>
        <v>8.86055940806732+0.0598021523483399i</v>
      </c>
      <c r="CM48" s="121" t="str">
        <f t="shared" si="152"/>
        <v>8.81135510550223+0.0749608624847387i</v>
      </c>
      <c r="CN48" s="121" t="str">
        <f t="shared" si="153"/>
        <v>8.81703252502897+0.0984843040572027i</v>
      </c>
      <c r="CO48" s="121" t="str">
        <f t="shared" si="154"/>
        <v>8.80757015915107+0.113907960438183i</v>
      </c>
      <c r="CP48" s="121" t="str">
        <f t="shared" si="155"/>
        <v>8.84352714948709+0.189114844435747i</v>
      </c>
      <c r="CQ48" s="121" t="str">
        <f t="shared" si="156"/>
        <v>8.92490349603705+0.304877428585998i</v>
      </c>
      <c r="CR48" s="121" t="str">
        <f t="shared" si="157"/>
        <v>9.0838712427858+0.439810766004879i</v>
      </c>
      <c r="CS48" s="121" t="str">
        <f t="shared" si="158"/>
        <v>9.31286049703103+0.60559141618572i</v>
      </c>
      <c r="CT48" s="121" t="str">
        <f t="shared" si="159"/>
        <v>9.63268846370411+0.798623680094918i</v>
      </c>
      <c r="CU48" s="121" t="str">
        <f t="shared" si="160"/>
        <v>9.85032287889585+0.885677446171616i</v>
      </c>
      <c r="CV48" s="121" t="str">
        <f t="shared" si="161"/>
        <v>0</v>
      </c>
      <c r="CW48" s="121" t="str">
        <f t="shared" si="162"/>
        <v>9.86357019112492+0.891733360333473i</v>
      </c>
      <c r="CX48" s="121" t="str">
        <f t="shared" si="163"/>
        <v>9.74055943471219+0.832120455302691i</v>
      </c>
      <c r="CY48" s="121" t="str">
        <f t="shared" si="164"/>
        <v>9.36206479959612+0.631707546008729i</v>
      </c>
      <c r="CZ48" s="121" t="str">
        <f t="shared" si="165"/>
        <v>9.08954866231254+0.442081733815576i</v>
      </c>
      <c r="DA48" s="121" t="str">
        <f t="shared" si="166"/>
        <v>8.87380672029638+0.270812911425552i</v>
      </c>
      <c r="DB48" s="121" t="str">
        <f t="shared" si="167"/>
        <v>8.73187123212785+0.144887746322434i</v>
      </c>
      <c r="DC48" s="121" t="str">
        <f t="shared" si="168"/>
        <v>8.62778520747093+0.0641169911886631i</v>
      </c>
      <c r="DD48" s="121" t="str">
        <f t="shared" si="169"/>
        <v>8.5539787536233+0.031244732128832i</v>
      </c>
      <c r="DE48" s="121" t="str">
        <f t="shared" si="170"/>
        <v>8.50855939740937+0.0279707535350779i</v>
      </c>
      <c r="DF48" s="121" t="str">
        <f t="shared" si="171"/>
        <v>8.44232283626406+0.0136617638545147i</v>
      </c>
      <c r="DG48" s="121" t="str">
        <f t="shared" si="80"/>
        <v>8.49152713882915+0.0259836567007186i</v>
      </c>
      <c r="DH48" s="121" t="str">
        <f t="shared" si="81"/>
        <v>8.4358586886029+0.0243642403690437i</v>
      </c>
      <c r="DI48" s="121"/>
      <c r="DK48" s="39">
        <f t="shared" si="82"/>
        <v>8.8314657871147393</v>
      </c>
      <c r="DL48" s="39">
        <f t="shared" si="86"/>
        <v>8.7829680078685204</v>
      </c>
      <c r="DM48" s="39">
        <f t="shared" si="87"/>
        <v>8.8605594080673207</v>
      </c>
      <c r="DN48" s="39">
        <f t="shared" si="88"/>
        <v>8.8113551055022299</v>
      </c>
      <c r="DO48" s="39">
        <f t="shared" si="89"/>
        <v>8.8170325250289707</v>
      </c>
      <c r="DP48" s="39">
        <f t="shared" si="90"/>
        <v>8.8075701591510693</v>
      </c>
      <c r="DQ48" s="39">
        <f t="shared" si="91"/>
        <v>8.8435271494870893</v>
      </c>
      <c r="DR48" s="39">
        <f t="shared" si="92"/>
        <v>8.9249034960370501</v>
      </c>
      <c r="DS48" s="39">
        <f t="shared" si="93"/>
        <v>9.0838712427858006</v>
      </c>
      <c r="DT48" s="39">
        <f t="shared" si="94"/>
        <v>9.3128604970310302</v>
      </c>
      <c r="DU48" s="39">
        <f t="shared" si="95"/>
        <v>9.6326884637041097</v>
      </c>
      <c r="DV48" s="39">
        <f t="shared" si="96"/>
        <v>9.8503228788958506</v>
      </c>
      <c r="DW48" s="39">
        <f t="shared" si="97"/>
        <v>0</v>
      </c>
      <c r="DX48" s="39">
        <f t="shared" si="98"/>
        <v>9.8635701911249196</v>
      </c>
      <c r="DY48" s="39">
        <f t="shared" si="99"/>
        <v>9.7405594347121909</v>
      </c>
      <c r="DZ48" s="39">
        <f t="shared" si="100"/>
        <v>9.3620647995961193</v>
      </c>
      <c r="EA48" s="39">
        <f t="shared" si="101"/>
        <v>9.0895486623125397</v>
      </c>
      <c r="EB48" s="39">
        <f t="shared" si="102"/>
        <v>8.8738067202963808</v>
      </c>
      <c r="EC48" s="39">
        <f t="shared" si="103"/>
        <v>8.7318712321278493</v>
      </c>
      <c r="ED48" s="39">
        <f t="shared" si="104"/>
        <v>8.6277852074709305</v>
      </c>
      <c r="EE48" s="39">
        <f t="shared" si="105"/>
        <v>8.5539787536232996</v>
      </c>
      <c r="EF48" s="39">
        <f t="shared" si="106"/>
        <v>8.5085593974093694</v>
      </c>
      <c r="EG48" s="39">
        <f t="shared" si="107"/>
        <v>8.4423228362640597</v>
      </c>
      <c r="EH48" s="39">
        <f t="shared" si="108"/>
        <v>8.4915271388291504</v>
      </c>
      <c r="EI48" s="39">
        <f t="shared" si="109"/>
        <v>8.4358586886029006</v>
      </c>
      <c r="EK48" s="39">
        <f t="shared" si="85"/>
        <v>0.13671766927014201</v>
      </c>
      <c r="EL48" s="39">
        <f t="shared" si="117"/>
        <v>5.4976345750609897E-2</v>
      </c>
      <c r="EM48" s="39">
        <f t="shared" si="118"/>
        <v>5.9802152348339903E-2</v>
      </c>
      <c r="EN48" s="39">
        <f t="shared" si="119"/>
        <v>7.4960862484738697E-2</v>
      </c>
      <c r="EO48" s="39">
        <f t="shared" si="120"/>
        <v>9.8484304057202696E-2</v>
      </c>
      <c r="EP48" s="39">
        <f t="shared" si="121"/>
        <v>0.11390796043818301</v>
      </c>
      <c r="EQ48" s="39">
        <f t="shared" si="122"/>
        <v>0.189114844435747</v>
      </c>
      <c r="ER48" s="39">
        <f t="shared" si="123"/>
        <v>0.30487742858599798</v>
      </c>
      <c r="ES48" s="39">
        <f t="shared" si="124"/>
        <v>0.43981076600487901</v>
      </c>
      <c r="ET48" s="39">
        <f t="shared" si="125"/>
        <v>0.60559141618571999</v>
      </c>
      <c r="EU48" s="39">
        <f t="shared" si="126"/>
        <v>0.79862368009491802</v>
      </c>
      <c r="EV48" s="39">
        <f t="shared" si="127"/>
        <v>0.88567744617161603</v>
      </c>
      <c r="EW48" s="39">
        <f t="shared" si="128"/>
        <v>0</v>
      </c>
      <c r="EX48" s="39">
        <f t="shared" si="129"/>
        <v>0.89173336033347295</v>
      </c>
      <c r="EY48" s="39">
        <f t="shared" si="130"/>
        <v>0.83212045530269096</v>
      </c>
      <c r="EZ48" s="39">
        <f t="shared" si="131"/>
        <v>0.63170754600872903</v>
      </c>
      <c r="FA48" s="39">
        <f t="shared" si="132"/>
        <v>0.44208173381557597</v>
      </c>
      <c r="FB48" s="39">
        <f t="shared" si="133"/>
        <v>0.27081291142555203</v>
      </c>
      <c r="FC48" s="39">
        <f t="shared" si="110"/>
        <v>0.14488774632243401</v>
      </c>
      <c r="FD48" s="39">
        <f t="shared" si="111"/>
        <v>6.4116991188663097E-2</v>
      </c>
      <c r="FE48" s="39">
        <f t="shared" si="112"/>
        <v>3.1244732128832001E-2</v>
      </c>
      <c r="FF48" s="39">
        <f t="shared" si="113"/>
        <v>2.79707535350779E-2</v>
      </c>
      <c r="FG48" s="39">
        <f t="shared" si="114"/>
        <v>1.3661763854514701E-2</v>
      </c>
      <c r="FH48" s="39">
        <f t="shared" si="115"/>
        <v>2.5983656700718599E-2</v>
      </c>
      <c r="FI48" s="39">
        <f t="shared" si="116"/>
        <v>2.4364240369043701E-2</v>
      </c>
      <c r="FK48" s="39">
        <f t="shared" si="83"/>
        <v>0.69955226918760816</v>
      </c>
      <c r="FL48" s="39">
        <f t="shared" si="172"/>
        <v>0.70113760730350749</v>
      </c>
      <c r="FM48" s="39">
        <f t="shared" si="173"/>
        <v>0.69888878116370889</v>
      </c>
      <c r="FN48" s="39">
        <f t="shared" si="174"/>
        <v>0.70028616128781263</v>
      </c>
      <c r="FO48" s="39">
        <f t="shared" si="175"/>
        <v>0.70007433786251994</v>
      </c>
      <c r="FP48" s="39">
        <f t="shared" si="176"/>
        <v>0.70030951269636488</v>
      </c>
      <c r="FQ48" s="39">
        <f t="shared" si="177"/>
        <v>0.69900479848494246</v>
      </c>
      <c r="FR48" s="39">
        <f t="shared" si="178"/>
        <v>0.69599664086007995</v>
      </c>
      <c r="FS48" s="39">
        <f t="shared" si="179"/>
        <v>0.69028935509717337</v>
      </c>
      <c r="FT48" s="39">
        <f t="shared" si="180"/>
        <v>0.68183508433315876</v>
      </c>
      <c r="FU48" s="39">
        <f t="shared" si="181"/>
        <v>0.66990017655466816</v>
      </c>
      <c r="FV48" s="39">
        <f t="shared" si="182"/>
        <v>0.66231734106508988</v>
      </c>
      <c r="FW48" s="39">
        <f t="shared" si="183"/>
        <v>0.99999999999999989</v>
      </c>
      <c r="FX48" s="39">
        <f t="shared" si="184"/>
        <v>0.66183904181736297</v>
      </c>
      <c r="FY48" s="39">
        <f t="shared" si="185"/>
        <v>0.66632551606958856</v>
      </c>
      <c r="FZ48" s="39">
        <f t="shared" si="186"/>
        <v>0.68008841380155038</v>
      </c>
      <c r="GA48" s="39">
        <f t="shared" si="134"/>
        <v>0.69010458395101038</v>
      </c>
      <c r="GB48" s="39">
        <f t="shared" si="135"/>
        <v>0.69769424740169117</v>
      </c>
      <c r="GC48" s="39">
        <f t="shared" si="136"/>
        <v>0.70240632569481509</v>
      </c>
      <c r="GD48" s="39">
        <f t="shared" si="137"/>
        <v>0.70562726365082296</v>
      </c>
      <c r="GE48" s="39">
        <f t="shared" si="138"/>
        <v>0.70781427520192364</v>
      </c>
      <c r="GF48" s="39">
        <f t="shared" si="139"/>
        <v>0.70914231440956921</v>
      </c>
      <c r="GG48" s="39">
        <f t="shared" si="140"/>
        <v>0.71108649815110081</v>
      </c>
      <c r="GH48" s="39">
        <f t="shared" si="141"/>
        <v>0.70964127472226191</v>
      </c>
      <c r="GI48" s="39">
        <f t="shared" si="142"/>
        <v>0.71127090733637377</v>
      </c>
      <c r="GJ48" s="39">
        <f t="shared" si="84"/>
        <v>9.5</v>
      </c>
      <c r="GK48" s="39">
        <f t="shared" si="60"/>
        <v>-3.1035966063831006</v>
      </c>
      <c r="GL48" s="39">
        <f t="shared" si="187"/>
        <v>-3.0839347554269341</v>
      </c>
      <c r="GM48" s="39">
        <f t="shared" si="188"/>
        <v>-3.1118386187049456</v>
      </c>
      <c r="GN48" s="39">
        <f t="shared" si="189"/>
        <v>-3.0944891176417215</v>
      </c>
      <c r="GO48" s="39">
        <f t="shared" si="190"/>
        <v>-3.0971168337333967</v>
      </c>
      <c r="GP48" s="39">
        <f t="shared" si="191"/>
        <v>-3.0941994869347806</v>
      </c>
      <c r="GQ48" s="39">
        <f t="shared" si="192"/>
        <v>-3.1103968585233077</v>
      </c>
      <c r="GR48" s="39">
        <f t="shared" si="193"/>
        <v>-3.1478571290373702</v>
      </c>
      <c r="GS48" s="39">
        <f t="shared" si="194"/>
        <v>-3.219376475684657</v>
      </c>
      <c r="GT48" s="39">
        <f t="shared" si="195"/>
        <v>-3.3264131117092433</v>
      </c>
      <c r="GU48" s="39">
        <f t="shared" si="196"/>
        <v>-3.4797981549793642</v>
      </c>
      <c r="GV48" s="39">
        <f t="shared" si="197"/>
        <v>-3.5786774785492836</v>
      </c>
      <c r="GW48" s="39">
        <f t="shared" si="198"/>
        <v>-9.6432746655328714E-16</v>
      </c>
      <c r="GX48" s="39">
        <f t="shared" si="199"/>
        <v>-3.5849523486690247</v>
      </c>
      <c r="GY48" s="39">
        <f t="shared" si="200"/>
        <v>-3.5262711134142832</v>
      </c>
      <c r="GZ48" s="39">
        <f t="shared" si="201"/>
        <v>-3.3486924773423792</v>
      </c>
      <c r="HA48" s="39">
        <f t="shared" si="143"/>
        <v>-3.2217017565310253</v>
      </c>
      <c r="HB48" s="39">
        <f t="shared" si="144"/>
        <v>-3.1266971566419102</v>
      </c>
      <c r="HC48" s="39">
        <f t="shared" si="145"/>
        <v>-3.0682317187480179</v>
      </c>
      <c r="HD48" s="39">
        <f t="shared" si="146"/>
        <v>-3.0284929502581965</v>
      </c>
      <c r="HE48" s="39">
        <f t="shared" si="147"/>
        <v>-3.001613655136909</v>
      </c>
      <c r="HF48" s="39">
        <f t="shared" si="148"/>
        <v>-2.9853319913868122</v>
      </c>
      <c r="HG48" s="39">
        <f t="shared" si="149"/>
        <v>-2.9615513501068049</v>
      </c>
      <c r="HH48" s="39">
        <f t="shared" si="150"/>
        <v>-2.9792226531879566</v>
      </c>
      <c r="HI48" s="39">
        <f t="shared" si="151"/>
        <v>-2.9592990922223636</v>
      </c>
    </row>
    <row r="49" spans="1:217" s="39" customFormat="1">
      <c r="A49" s="20"/>
      <c r="B49" s="184"/>
      <c r="C49" s="40">
        <v>9.5500000000000007</v>
      </c>
      <c r="D49" s="41">
        <v>4.6665271428571424</v>
      </c>
      <c r="E49" s="42">
        <v>4.6479999999999997</v>
      </c>
      <c r="F49" s="42">
        <v>4.6890000000000001</v>
      </c>
      <c r="G49" s="42">
        <v>4.6619999999999999</v>
      </c>
      <c r="H49" s="42">
        <v>4.6639999999999997</v>
      </c>
      <c r="I49" s="42">
        <v>4.6589999999999998</v>
      </c>
      <c r="J49" s="42">
        <v>4.6760000000000002</v>
      </c>
      <c r="K49" s="42">
        <v>4.7210000000000001</v>
      </c>
      <c r="L49" s="42">
        <v>4.8049999999999997</v>
      </c>
      <c r="M49" s="42">
        <v>4.923</v>
      </c>
      <c r="N49" s="42">
        <v>5.0990000000000002</v>
      </c>
      <c r="O49" s="43">
        <v>5.21</v>
      </c>
      <c r="P49" s="20"/>
      <c r="Q49" s="41">
        <v>5.2190000000000003</v>
      </c>
      <c r="R49" s="42">
        <v>5.1559999999999997</v>
      </c>
      <c r="S49" s="42">
        <v>4.952</v>
      </c>
      <c r="T49" s="42">
        <v>4.8090000000000002</v>
      </c>
      <c r="U49" s="42">
        <v>4.694</v>
      </c>
      <c r="V49" s="42">
        <v>4.6219999999999999</v>
      </c>
      <c r="W49" s="42">
        <v>4.5650000000000004</v>
      </c>
      <c r="X49" s="42">
        <v>4.5259999999999998</v>
      </c>
      <c r="Y49" s="42">
        <v>4.4950000000000001</v>
      </c>
      <c r="Z49" s="42">
        <v>4.4589999999999996</v>
      </c>
      <c r="AA49" s="42">
        <v>4.4870000000000001</v>
      </c>
      <c r="AB49" s="43">
        <v>4.4633642857142855</v>
      </c>
      <c r="AD49" s="20"/>
      <c r="AE49" s="184"/>
      <c r="AF49" s="40">
        <v>9.5500000000000007</v>
      </c>
      <c r="AG49" s="41">
        <v>7.1761428571428018E-2</v>
      </c>
      <c r="AH49" s="42">
        <v>2.6290000000000001E-2</v>
      </c>
      <c r="AI49" s="42">
        <v>2.7879999999999999E-2</v>
      </c>
      <c r="AJ49" s="42">
        <v>3.8150000000000003E-2</v>
      </c>
      <c r="AK49" s="42">
        <v>5.2420000000000001E-2</v>
      </c>
      <c r="AL49" s="42">
        <v>6.4240000000000005E-2</v>
      </c>
      <c r="AM49" s="42">
        <v>0.1037</v>
      </c>
      <c r="AN49" s="42">
        <v>0.16539999999999999</v>
      </c>
      <c r="AO49" s="42">
        <v>0.23119999999999999</v>
      </c>
      <c r="AP49" s="42">
        <v>0.32119999999999999</v>
      </c>
      <c r="AQ49" s="42">
        <v>0.42970000000000003</v>
      </c>
      <c r="AR49" s="43">
        <v>0.47320000000000001</v>
      </c>
      <c r="AS49" s="20"/>
      <c r="AT49" s="41">
        <v>0.47599999999999998</v>
      </c>
      <c r="AU49" s="42">
        <v>0.44590000000000002</v>
      </c>
      <c r="AV49" s="42">
        <v>0.3397</v>
      </c>
      <c r="AW49" s="42">
        <v>0.23250000000000001</v>
      </c>
      <c r="AX49" s="42">
        <v>0.14560000000000001</v>
      </c>
      <c r="AY49" s="42">
        <v>8.1500000000000003E-2</v>
      </c>
      <c r="AZ49" s="42">
        <v>3.773E-2</v>
      </c>
      <c r="BA49" s="42">
        <v>1.5820000000000001E-2</v>
      </c>
      <c r="BB49" s="42">
        <v>5.4339999999999996E-3</v>
      </c>
      <c r="BC49" s="42">
        <v>1.031E-2</v>
      </c>
      <c r="BD49" s="42">
        <v>1.566E-2</v>
      </c>
      <c r="BE49" s="43">
        <v>1.6645714285713563E-2</v>
      </c>
      <c r="BH49" s="118" t="str">
        <f t="shared" si="62"/>
        <v>4.66652714285714+0.071761428571428i</v>
      </c>
      <c r="BI49" s="118" t="str">
        <f t="shared" si="63"/>
        <v>4.648+0.02629i</v>
      </c>
      <c r="BJ49" s="118" t="str">
        <f t="shared" si="204"/>
        <v>4.689+0.02788i</v>
      </c>
      <c r="BK49" s="118" t="str">
        <f t="shared" si="205"/>
        <v>4.662+0.03815i</v>
      </c>
      <c r="BL49" s="118" t="str">
        <f t="shared" si="206"/>
        <v>4.664+0.05242i</v>
      </c>
      <c r="BM49" s="118" t="str">
        <f t="shared" si="207"/>
        <v>4.659+0.06424i</v>
      </c>
      <c r="BN49" s="118" t="str">
        <f t="shared" si="208"/>
        <v>4.676+0.1037i</v>
      </c>
      <c r="BO49" s="118" t="str">
        <f t="shared" si="38"/>
        <v>4.721+0.1654i</v>
      </c>
      <c r="BP49" s="118" t="str">
        <f t="shared" si="39"/>
        <v>4.805+0.2312i</v>
      </c>
      <c r="BQ49" s="118" t="str">
        <f t="shared" si="40"/>
        <v>4.923+0.3212i</v>
      </c>
      <c r="BR49" s="118" t="str">
        <f t="shared" si="209"/>
        <v>5.099+0.4297i</v>
      </c>
      <c r="BS49" s="118" t="str">
        <f t="shared" si="210"/>
        <v>5.21+0.4732i</v>
      </c>
      <c r="BT49" s="118" t="str">
        <f t="shared" si="42"/>
        <v>0</v>
      </c>
      <c r="BU49" s="118" t="str">
        <f t="shared" si="64"/>
        <v>5.219+0.476i</v>
      </c>
      <c r="BV49" s="118" t="str">
        <f t="shared" si="65"/>
        <v>5.156+0.4459i</v>
      </c>
      <c r="BW49" s="118" t="str">
        <f t="shared" si="66"/>
        <v>4.952+0.3397i</v>
      </c>
      <c r="BX49" s="118" t="str">
        <f t="shared" si="67"/>
        <v>4.809+0.2325i</v>
      </c>
      <c r="BY49" s="118" t="str">
        <f t="shared" si="68"/>
        <v>4.694+0.1456i</v>
      </c>
      <c r="BZ49" s="118" t="str">
        <f t="shared" si="69"/>
        <v>4.622+0.0815i</v>
      </c>
      <c r="CA49" s="118" t="str">
        <f t="shared" si="70"/>
        <v>4.565+0.03773i</v>
      </c>
      <c r="CB49" s="118" t="str">
        <f t="shared" si="71"/>
        <v>4.526+0.01582i</v>
      </c>
      <c r="CC49" s="118" t="str">
        <f t="shared" si="72"/>
        <v>4.495+0.005434i</v>
      </c>
      <c r="CD49" s="118" t="str">
        <f t="shared" si="73"/>
        <v>4.459+0.01031i</v>
      </c>
      <c r="CE49" s="118" t="str">
        <f t="shared" si="74"/>
        <v>4.487+0.01566i</v>
      </c>
      <c r="CF49" s="118" t="str">
        <f t="shared" si="75"/>
        <v>4.46336428571429+0.0166457142857136i</v>
      </c>
      <c r="CG49" s="118" t="str">
        <f t="shared" si="76"/>
        <v>0</v>
      </c>
      <c r="CH49" s="39">
        <f t="shared" si="77"/>
        <v>9550000000</v>
      </c>
      <c r="CI49" s="121">
        <f t="shared" si="78"/>
        <v>1.8825649390590125</v>
      </c>
      <c r="CJ49" s="121" t="str">
        <f t="shared" si="79"/>
        <v>8.78504038631008+0.135095549405358i</v>
      </c>
      <c r="CK49" s="121" t="str">
        <f t="shared" si="202"/>
        <v>8.75016183674629+0.0494926322478614i</v>
      </c>
      <c r="CL49" s="121" t="str">
        <f t="shared" si="203"/>
        <v>8.82734699924771+0.0524859105009653i</v>
      </c>
      <c r="CM49" s="121" t="str">
        <f t="shared" si="152"/>
        <v>8.77651774589312+0.0718198524251013i</v>
      </c>
      <c r="CN49" s="121" t="str">
        <f t="shared" si="153"/>
        <v>8.78028287577123+0.0986840541054734i</v>
      </c>
      <c r="CO49" s="121" t="str">
        <f t="shared" si="154"/>
        <v>8.77087005107594+0.120935971685151i</v>
      </c>
      <c r="CP49" s="121" t="str">
        <f t="shared" si="155"/>
        <v>8.80287365503994+0.19522198418042i</v>
      </c>
      <c r="CQ49" s="121" t="str">
        <f t="shared" si="156"/>
        <v>8.8875890772976+0.311376240920361i</v>
      </c>
      <c r="CR49" s="121" t="str">
        <f t="shared" si="157"/>
        <v>9.04572453217855+0.435249013910444i</v>
      </c>
      <c r="CS49" s="121" t="str">
        <f t="shared" si="158"/>
        <v>9.26786719498752+0.604679858425755i</v>
      </c>
      <c r="CT49" s="121" t="str">
        <f t="shared" si="159"/>
        <v>9.59919862426191+0.808938154313658i</v>
      </c>
      <c r="CU49" s="121" t="str">
        <f t="shared" si="160"/>
        <v>9.80816333249745+0.890829729162725i</v>
      </c>
      <c r="CV49" s="121" t="str">
        <f t="shared" si="161"/>
        <v>0</v>
      </c>
      <c r="CW49" s="121" t="str">
        <f t="shared" si="162"/>
        <v>9.82510641694899+0.89610091099209i</v>
      </c>
      <c r="CX49" s="121" t="str">
        <f t="shared" si="163"/>
        <v>9.70650482578827+0.839435706326414i</v>
      </c>
      <c r="CY49" s="121" t="str">
        <f t="shared" si="164"/>
        <v>9.32246157822023+0.639507309798347i</v>
      </c>
      <c r="CZ49" s="121" t="str">
        <f t="shared" si="165"/>
        <v>9.05325479193479+0.43769634833122i</v>
      </c>
      <c r="DA49" s="121" t="str">
        <f t="shared" si="166"/>
        <v>8.83675982394301+0.274101455126992i</v>
      </c>
      <c r="DB49" s="121" t="str">
        <f t="shared" si="167"/>
        <v>8.70121514833076+0.15342904253331i</v>
      </c>
      <c r="DC49" s="121" t="str">
        <f t="shared" si="168"/>
        <v>8.59390894680439+0.0710291751506965i</v>
      </c>
      <c r="DD49" s="121" t="str">
        <f t="shared" si="169"/>
        <v>8.52048891418109+0.0297821773359136i</v>
      </c>
      <c r="DE49" s="121" t="str">
        <f t="shared" si="170"/>
        <v>8.46212940107026+0.0102298578788467i</v>
      </c>
      <c r="DF49" s="121" t="str">
        <f t="shared" si="171"/>
        <v>8.39435706326414+0.0194092445216984i</v>
      </c>
      <c r="DG49" s="121" t="str">
        <f t="shared" si="80"/>
        <v>8.44706888155779+0.0294809669456641i</v>
      </c>
      <c r="DH49" s="121" t="str">
        <f t="shared" si="81"/>
        <v>8.4025731145339+0.0313366380998782i</v>
      </c>
      <c r="DI49" s="121"/>
      <c r="DK49" s="39">
        <f t="shared" si="82"/>
        <v>8.7850403863100794</v>
      </c>
      <c r="DL49" s="39">
        <f t="shared" si="86"/>
        <v>8.7501618367462903</v>
      </c>
      <c r="DM49" s="39">
        <f t="shared" si="87"/>
        <v>8.8273469992477107</v>
      </c>
      <c r="DN49" s="39">
        <f t="shared" si="88"/>
        <v>8.7765177458931198</v>
      </c>
      <c r="DO49" s="39">
        <f t="shared" si="89"/>
        <v>8.7802828757712295</v>
      </c>
      <c r="DP49" s="39">
        <f t="shared" si="90"/>
        <v>8.7708700510759403</v>
      </c>
      <c r="DQ49" s="39">
        <f t="shared" si="91"/>
        <v>8.8028736550399405</v>
      </c>
      <c r="DR49" s="39">
        <f t="shared" si="92"/>
        <v>8.8875890772975996</v>
      </c>
      <c r="DS49" s="39">
        <f t="shared" si="93"/>
        <v>9.04572453217855</v>
      </c>
      <c r="DT49" s="39">
        <f t="shared" si="94"/>
        <v>9.2678671949875202</v>
      </c>
      <c r="DU49" s="39">
        <f t="shared" si="95"/>
        <v>9.5991986242619092</v>
      </c>
      <c r="DV49" s="39">
        <f t="shared" si="96"/>
        <v>9.8081633324974504</v>
      </c>
      <c r="DW49" s="39">
        <f t="shared" si="97"/>
        <v>0</v>
      </c>
      <c r="DX49" s="39">
        <f t="shared" si="98"/>
        <v>9.8251064169489908</v>
      </c>
      <c r="DY49" s="39">
        <f t="shared" si="99"/>
        <v>9.7065048257882705</v>
      </c>
      <c r="DZ49" s="39">
        <f t="shared" si="100"/>
        <v>9.3224615782202296</v>
      </c>
      <c r="EA49" s="39">
        <f t="shared" si="101"/>
        <v>9.0532547919347905</v>
      </c>
      <c r="EB49" s="39">
        <f t="shared" si="102"/>
        <v>8.8367598239430105</v>
      </c>
      <c r="EC49" s="39">
        <f t="shared" si="103"/>
        <v>8.7012151483307605</v>
      </c>
      <c r="ED49" s="39">
        <f t="shared" si="104"/>
        <v>8.5939089468043903</v>
      </c>
      <c r="EE49" s="39">
        <f t="shared" si="105"/>
        <v>8.5204889141810902</v>
      </c>
      <c r="EF49" s="39">
        <f t="shared" si="106"/>
        <v>8.4621294010702606</v>
      </c>
      <c r="EG49" s="39">
        <f t="shared" si="107"/>
        <v>8.39435706326414</v>
      </c>
      <c r="EH49" s="39">
        <f t="shared" si="108"/>
        <v>8.4470688815577901</v>
      </c>
      <c r="EI49" s="39">
        <f t="shared" si="109"/>
        <v>8.4025731145339009</v>
      </c>
      <c r="EK49" s="39">
        <f t="shared" si="85"/>
        <v>0.13509554940535801</v>
      </c>
      <c r="EL49" s="39">
        <f t="shared" si="117"/>
        <v>4.94926322478614E-2</v>
      </c>
      <c r="EM49" s="39">
        <f t="shared" si="118"/>
        <v>5.2485910500965301E-2</v>
      </c>
      <c r="EN49" s="39">
        <f t="shared" si="119"/>
        <v>7.1819852425101305E-2</v>
      </c>
      <c r="EO49" s="39">
        <f t="shared" si="120"/>
        <v>9.8684054105473401E-2</v>
      </c>
      <c r="EP49" s="39">
        <f t="shared" si="121"/>
        <v>0.12093597168515099</v>
      </c>
      <c r="EQ49" s="39">
        <f t="shared" si="122"/>
        <v>0.19522198418042</v>
      </c>
      <c r="ER49" s="39">
        <f t="shared" si="123"/>
        <v>0.31137624092036098</v>
      </c>
      <c r="ES49" s="39">
        <f t="shared" si="124"/>
        <v>0.43524901391044402</v>
      </c>
      <c r="ET49" s="39">
        <f t="shared" si="125"/>
        <v>0.604679858425755</v>
      </c>
      <c r="EU49" s="39">
        <f t="shared" si="126"/>
        <v>0.80893815431365801</v>
      </c>
      <c r="EV49" s="39">
        <f t="shared" si="127"/>
        <v>0.89082972916272496</v>
      </c>
      <c r="EW49" s="39">
        <f t="shared" si="128"/>
        <v>0</v>
      </c>
      <c r="EX49" s="39">
        <f t="shared" si="129"/>
        <v>0.89610091099208999</v>
      </c>
      <c r="EY49" s="39">
        <f t="shared" si="130"/>
        <v>0.83943570632641396</v>
      </c>
      <c r="EZ49" s="39">
        <f t="shared" si="131"/>
        <v>0.63950730979834702</v>
      </c>
      <c r="FA49" s="39">
        <f t="shared" si="132"/>
        <v>0.43769634833122001</v>
      </c>
      <c r="FB49" s="39">
        <f t="shared" si="133"/>
        <v>0.27410145512699202</v>
      </c>
      <c r="FC49" s="39">
        <f t="shared" si="110"/>
        <v>0.15342904253330999</v>
      </c>
      <c r="FD49" s="39">
        <f t="shared" si="111"/>
        <v>7.1029175150696497E-2</v>
      </c>
      <c r="FE49" s="39">
        <f t="shared" si="112"/>
        <v>2.9782177335913599E-2</v>
      </c>
      <c r="FF49" s="39">
        <f t="shared" si="113"/>
        <v>1.02298578788467E-2</v>
      </c>
      <c r="FG49" s="39">
        <f t="shared" si="114"/>
        <v>1.9409244521698399E-2</v>
      </c>
      <c r="FH49" s="39">
        <f t="shared" si="115"/>
        <v>2.94809669456641E-2</v>
      </c>
      <c r="FI49" s="39">
        <f t="shared" si="116"/>
        <v>3.1336638099878203E-2</v>
      </c>
      <c r="FK49" s="39">
        <f t="shared" si="83"/>
        <v>0.70089922156336482</v>
      </c>
      <c r="FL49" s="39">
        <f t="shared" si="172"/>
        <v>0.70209420315967297</v>
      </c>
      <c r="FM49" s="39">
        <f t="shared" si="173"/>
        <v>0.69985747458948222</v>
      </c>
      <c r="FN49" s="39">
        <f t="shared" si="174"/>
        <v>0.70129924384667819</v>
      </c>
      <c r="FO49" s="39">
        <f t="shared" si="175"/>
        <v>0.70113659187895683</v>
      </c>
      <c r="FP49" s="39">
        <f t="shared" si="176"/>
        <v>0.70135170120106605</v>
      </c>
      <c r="FQ49" s="39">
        <f t="shared" si="177"/>
        <v>0.70015124151267383</v>
      </c>
      <c r="FR49" s="39">
        <f t="shared" si="178"/>
        <v>0.69702310295309677</v>
      </c>
      <c r="FS49" s="39">
        <f t="shared" si="179"/>
        <v>0.69142353856466265</v>
      </c>
      <c r="FT49" s="39">
        <f t="shared" si="180"/>
        <v>0.68311632745146755</v>
      </c>
      <c r="FU49" s="39">
        <f t="shared" si="181"/>
        <v>0.67064727890732478</v>
      </c>
      <c r="FV49" s="39">
        <f t="shared" si="182"/>
        <v>0.66337546092743194</v>
      </c>
      <c r="FW49" s="39">
        <f t="shared" si="183"/>
        <v>0.99999999999999989</v>
      </c>
      <c r="FX49" s="39">
        <f t="shared" si="184"/>
        <v>0.66280955438553191</v>
      </c>
      <c r="FY49" s="39">
        <f t="shared" si="185"/>
        <v>0.66713236652907237</v>
      </c>
      <c r="FZ49" s="39">
        <f t="shared" si="186"/>
        <v>0.68109141669727014</v>
      </c>
      <c r="GA49" s="39">
        <f t="shared" si="134"/>
        <v>0.69118406625154483</v>
      </c>
      <c r="GB49" s="39">
        <f t="shared" si="135"/>
        <v>0.69874098032162624</v>
      </c>
      <c r="GC49" s="39">
        <f t="shared" si="136"/>
        <v>0.70326507819486339</v>
      </c>
      <c r="GD49" s="39">
        <f t="shared" si="137"/>
        <v>0.70660223579943626</v>
      </c>
      <c r="GE49" s="39">
        <f t="shared" si="138"/>
        <v>0.70879266157273546</v>
      </c>
      <c r="GF49" s="39">
        <f t="shared" si="139"/>
        <v>0.71050777536731125</v>
      </c>
      <c r="GG49" s="39">
        <f t="shared" si="140"/>
        <v>0.71248971900938429</v>
      </c>
      <c r="GH49" s="39">
        <f t="shared" si="141"/>
        <v>0.71093939310809795</v>
      </c>
      <c r="GI49" s="39">
        <f t="shared" si="142"/>
        <v>0.7122415513590824</v>
      </c>
      <c r="GJ49" s="39">
        <f t="shared" si="84"/>
        <v>9.5500000000000007</v>
      </c>
      <c r="GK49" s="39">
        <f t="shared" si="60"/>
        <v>-3.0868884470953537</v>
      </c>
      <c r="GL49" s="39">
        <f t="shared" si="187"/>
        <v>-3.0720922540525342</v>
      </c>
      <c r="GM49" s="39">
        <f t="shared" si="188"/>
        <v>-3.0998078940471463</v>
      </c>
      <c r="GN49" s="39">
        <f t="shared" si="189"/>
        <v>-3.0819325873000425</v>
      </c>
      <c r="GO49" s="39">
        <f t="shared" si="190"/>
        <v>-3.083947334800623</v>
      </c>
      <c r="GP49" s="39">
        <f t="shared" si="191"/>
        <v>-3.0812829049357466</v>
      </c>
      <c r="GQ49" s="39">
        <f t="shared" si="192"/>
        <v>-3.0961627351531225</v>
      </c>
      <c r="GR49" s="39">
        <f t="shared" si="193"/>
        <v>-3.1350565379318356</v>
      </c>
      <c r="GS49" s="39">
        <f t="shared" si="194"/>
        <v>-3.2051167916566028</v>
      </c>
      <c r="GT49" s="39">
        <f t="shared" si="195"/>
        <v>-3.310106685711049</v>
      </c>
      <c r="GU49" s="39">
        <f t="shared" si="196"/>
        <v>-3.4701166636917282</v>
      </c>
      <c r="GV49" s="39">
        <f t="shared" si="197"/>
        <v>-3.5648119521075179</v>
      </c>
      <c r="GW49" s="39">
        <f t="shared" si="198"/>
        <v>-9.6432746655328714E-16</v>
      </c>
      <c r="GX49" s="39">
        <f t="shared" si="199"/>
        <v>-3.5722247972384635</v>
      </c>
      <c r="GY49" s="39">
        <f t="shared" si="200"/>
        <v>-3.5157597729478995</v>
      </c>
      <c r="GZ49" s="39">
        <f t="shared" si="201"/>
        <v>-3.3358918556457438</v>
      </c>
      <c r="HA49" s="39">
        <f t="shared" si="143"/>
        <v>-3.2081256426084819</v>
      </c>
      <c r="HB49" s="39">
        <f t="shared" si="144"/>
        <v>-3.113675702949867</v>
      </c>
      <c r="HC49" s="39">
        <f t="shared" si="145"/>
        <v>-3.0576189534187206</v>
      </c>
      <c r="HD49" s="39">
        <f t="shared" si="146"/>
        <v>-3.0164998544734627</v>
      </c>
      <c r="HE49" s="39">
        <f t="shared" si="147"/>
        <v>-2.9896157506076175</v>
      </c>
      <c r="HF49" s="39">
        <f t="shared" si="148"/>
        <v>-2.9686233010879723</v>
      </c>
      <c r="HG49" s="39">
        <f t="shared" si="149"/>
        <v>-2.9444279599948491</v>
      </c>
      <c r="HH49" s="39">
        <f t="shared" si="150"/>
        <v>-2.9633484174895259</v>
      </c>
      <c r="HI49" s="39">
        <f t="shared" si="151"/>
        <v>-2.9474538735673121</v>
      </c>
    </row>
    <row r="50" spans="1:217" s="39" customFormat="1">
      <c r="A50" s="20"/>
      <c r="B50" s="184"/>
      <c r="C50" s="40">
        <v>9.6</v>
      </c>
      <c r="D50" s="41">
        <v>4.6651799999999994</v>
      </c>
      <c r="E50" s="42">
        <v>4.6509999999999998</v>
      </c>
      <c r="F50" s="42">
        <v>4.6929999999999996</v>
      </c>
      <c r="G50" s="42">
        <v>4.6639999999999997</v>
      </c>
      <c r="H50" s="42">
        <v>4.6669999999999998</v>
      </c>
      <c r="I50" s="42">
        <v>4.66</v>
      </c>
      <c r="J50" s="42">
        <v>4.6760000000000002</v>
      </c>
      <c r="K50" s="42">
        <v>4.7220000000000004</v>
      </c>
      <c r="L50" s="42">
        <v>4.8029999999999999</v>
      </c>
      <c r="M50" s="42">
        <v>4.9240000000000004</v>
      </c>
      <c r="N50" s="42">
        <v>5.1020000000000003</v>
      </c>
      <c r="O50" s="43">
        <v>5.2160000000000002</v>
      </c>
      <c r="P50" s="20"/>
      <c r="Q50" s="41">
        <v>5.2240000000000002</v>
      </c>
      <c r="R50" s="42">
        <v>5.1630000000000003</v>
      </c>
      <c r="S50" s="42">
        <v>4.9550000000000001</v>
      </c>
      <c r="T50" s="42">
        <v>4.8120000000000003</v>
      </c>
      <c r="U50" s="42">
        <v>4.6989999999999998</v>
      </c>
      <c r="V50" s="42">
        <v>4.6260000000000003</v>
      </c>
      <c r="W50" s="42">
        <v>4.5670000000000002</v>
      </c>
      <c r="X50" s="42">
        <v>4.532</v>
      </c>
      <c r="Y50" s="42">
        <v>4.5019999999999998</v>
      </c>
      <c r="Z50" s="42">
        <v>4.4660000000000002</v>
      </c>
      <c r="AA50" s="42">
        <v>4.4909999999999997</v>
      </c>
      <c r="AB50" s="43">
        <v>4.44095</v>
      </c>
      <c r="AD50" s="20"/>
      <c r="AE50" s="184"/>
      <c r="AF50" s="40">
        <v>9.6</v>
      </c>
      <c r="AG50" s="41">
        <v>7.3183333333333336E-2</v>
      </c>
      <c r="AH50" s="42">
        <v>2.75E-2</v>
      </c>
      <c r="AI50" s="42">
        <v>3.022E-2</v>
      </c>
      <c r="AJ50" s="42">
        <v>3.7080000000000002E-2</v>
      </c>
      <c r="AK50" s="42">
        <v>4.7579999999999997E-2</v>
      </c>
      <c r="AL50" s="42">
        <v>5.9330000000000001E-2</v>
      </c>
      <c r="AM50" s="42">
        <v>9.7509999999999999E-2</v>
      </c>
      <c r="AN50" s="42">
        <v>0.1583</v>
      </c>
      <c r="AO50" s="42">
        <v>0.22889999999999999</v>
      </c>
      <c r="AP50" s="42">
        <v>0.32129999999999997</v>
      </c>
      <c r="AQ50" s="42">
        <v>0.4264</v>
      </c>
      <c r="AR50" s="43">
        <v>0.47349999999999998</v>
      </c>
      <c r="AS50" s="20"/>
      <c r="AT50" s="41">
        <v>0.47670000000000001</v>
      </c>
      <c r="AU50" s="42">
        <v>0.44579999999999997</v>
      </c>
      <c r="AV50" s="42">
        <v>0.3382</v>
      </c>
      <c r="AW50" s="42">
        <v>0.23180000000000001</v>
      </c>
      <c r="AX50" s="42">
        <v>0.1416</v>
      </c>
      <c r="AY50" s="42">
        <v>7.6840000000000006E-2</v>
      </c>
      <c r="AZ50" s="42">
        <v>3.2649999999999998E-2</v>
      </c>
      <c r="BA50" s="42">
        <v>1.1050000000000001E-2</v>
      </c>
      <c r="BB50" s="42">
        <v>2.5240000000000002E-3</v>
      </c>
      <c r="BC50" s="42">
        <v>4.5640000000000003E-3</v>
      </c>
      <c r="BD50" s="42">
        <v>1.098E-2</v>
      </c>
      <c r="BE50" s="43">
        <v>2.3113333333333333E-2</v>
      </c>
      <c r="BH50" s="118" t="str">
        <f t="shared" si="62"/>
        <v>4.66518+0.0731833333333333i</v>
      </c>
      <c r="BI50" s="118" t="str">
        <f t="shared" si="63"/>
        <v>4.651+0.0275i</v>
      </c>
      <c r="BJ50" s="118" t="str">
        <f t="shared" si="204"/>
        <v>4.693+0.03022i</v>
      </c>
      <c r="BK50" s="118" t="str">
        <f t="shared" si="205"/>
        <v>4.664+0.03708i</v>
      </c>
      <c r="BL50" s="118" t="str">
        <f t="shared" si="206"/>
        <v>4.667+0.04758i</v>
      </c>
      <c r="BM50" s="118" t="str">
        <f t="shared" si="207"/>
        <v>4.66+0.05933i</v>
      </c>
      <c r="BN50" s="118" t="str">
        <f t="shared" si="208"/>
        <v>4.676+0.09751i</v>
      </c>
      <c r="BO50" s="118" t="str">
        <f t="shared" si="38"/>
        <v>4.722+0.1583i</v>
      </c>
      <c r="BP50" s="118" t="str">
        <f t="shared" si="39"/>
        <v>4.803+0.2289i</v>
      </c>
      <c r="BQ50" s="118" t="str">
        <f t="shared" si="40"/>
        <v>4.924+0.3213i</v>
      </c>
      <c r="BR50" s="118" t="str">
        <f t="shared" si="209"/>
        <v>5.102+0.4264i</v>
      </c>
      <c r="BS50" s="118" t="str">
        <f t="shared" si="210"/>
        <v>5.216+0.4735i</v>
      </c>
      <c r="BT50" s="118" t="str">
        <f t="shared" si="42"/>
        <v>0</v>
      </c>
      <c r="BU50" s="118" t="str">
        <f t="shared" si="64"/>
        <v>5.224+0.4767i</v>
      </c>
      <c r="BV50" s="118" t="str">
        <f t="shared" si="65"/>
        <v>5.163+0.4458i</v>
      </c>
      <c r="BW50" s="118" t="str">
        <f t="shared" si="66"/>
        <v>4.955+0.3382i</v>
      </c>
      <c r="BX50" s="118" t="str">
        <f t="shared" si="67"/>
        <v>4.812+0.2318i</v>
      </c>
      <c r="BY50" s="118" t="str">
        <f t="shared" si="68"/>
        <v>4.699+0.1416i</v>
      </c>
      <c r="BZ50" s="118" t="str">
        <f t="shared" si="69"/>
        <v>4.626+0.07684i</v>
      </c>
      <c r="CA50" s="118" t="str">
        <f t="shared" si="70"/>
        <v>4.567+0.03265i</v>
      </c>
      <c r="CB50" s="118" t="str">
        <f t="shared" si="71"/>
        <v>4.532+0.01105i</v>
      </c>
      <c r="CC50" s="118" t="str">
        <f t="shared" si="72"/>
        <v>4.502+0.002524i</v>
      </c>
      <c r="CD50" s="118" t="str">
        <f t="shared" si="73"/>
        <v>4.466+0.004564i</v>
      </c>
      <c r="CE50" s="118" t="str">
        <f t="shared" si="74"/>
        <v>4.491+0.01098i</v>
      </c>
      <c r="CF50" s="118" t="str">
        <f t="shared" si="75"/>
        <v>4.44095+0.0231133333333333i</v>
      </c>
      <c r="CG50" s="118" t="str">
        <f t="shared" si="76"/>
        <v>0</v>
      </c>
      <c r="CH50" s="39">
        <f t="shared" si="77"/>
        <v>9600000000</v>
      </c>
      <c r="CI50" s="121">
        <f t="shared" si="78"/>
        <v>1.8727599133347466</v>
      </c>
      <c r="CJ50" s="121" t="str">
        <f t="shared" si="79"/>
        <v>8.73676209249099+0.137054812990881i</v>
      </c>
      <c r="CK50" s="121" t="str">
        <f t="shared" si="202"/>
        <v>8.71020635691991+0.0515008976167055i</v>
      </c>
      <c r="CL50" s="121" t="str">
        <f t="shared" si="203"/>
        <v>8.78886227327997+0.056594804580976i</v>
      </c>
      <c r="CM50" s="121" t="str">
        <f t="shared" si="152"/>
        <v>8.73455223579326+0.0694419375864524i</v>
      </c>
      <c r="CN50" s="121" t="str">
        <f t="shared" si="153"/>
        <v>8.74017051553326+0.0891059166764672i</v>
      </c>
      <c r="CO50" s="121" t="str">
        <f t="shared" si="154"/>
        <v>8.72706119613992+0.111110845658151i</v>
      </c>
      <c r="CP50" s="121" t="str">
        <f t="shared" si="155"/>
        <v>8.75702535475327+0.182612819149271i</v>
      </c>
      <c r="CQ50" s="121" t="str">
        <f t="shared" si="156"/>
        <v>8.84317231076667+0.29645789428089i</v>
      </c>
      <c r="CR50" s="121" t="str">
        <f t="shared" si="157"/>
        <v>8.99486586374679+0.428674744162323i</v>
      </c>
      <c r="CS50" s="121" t="str">
        <f t="shared" si="158"/>
        <v>9.22146981326029+0.601717760154454i</v>
      </c>
      <c r="CT50" s="121" t="str">
        <f t="shared" si="159"/>
        <v>9.55482107783388+0.798544827045936i</v>
      </c>
      <c r="CU50" s="121" t="str">
        <f t="shared" si="160"/>
        <v>9.76831570795404+0.886751818964002i</v>
      </c>
      <c r="CV50" s="121" t="str">
        <f t="shared" si="161"/>
        <v>0</v>
      </c>
      <c r="CW50" s="121" t="str">
        <f t="shared" si="162"/>
        <v>9.78329778726072+0.892744650686674i</v>
      </c>
      <c r="CX50" s="121" t="str">
        <f t="shared" si="163"/>
        <v>9.6690594325473+0.83487636936463i</v>
      </c>
      <c r="CY50" s="121" t="str">
        <f t="shared" si="164"/>
        <v>9.27952537057367+0.633367402689811i</v>
      </c>
      <c r="CZ50" s="121" t="str">
        <f t="shared" si="165"/>
        <v>9.0117207029668+0.434105747910994i</v>
      </c>
      <c r="DA50" s="121" t="str">
        <f t="shared" si="166"/>
        <v>8.80009883275997+0.2651828037282i</v>
      </c>
      <c r="DB50" s="121" t="str">
        <f t="shared" si="167"/>
        <v>8.66338735908654+0.143902871740642i</v>
      </c>
      <c r="DC50" s="121" t="str">
        <f t="shared" si="168"/>
        <v>8.55289452419979+0.0611456111703795i</v>
      </c>
      <c r="DD50" s="121" t="str">
        <f t="shared" si="169"/>
        <v>8.48734792723307+0.0206939970423489i</v>
      </c>
      <c r="DE50" s="121" t="str">
        <f t="shared" si="170"/>
        <v>8.43116512983303+0.0047268460212569i</v>
      </c>
      <c r="DF50" s="121" t="str">
        <f t="shared" si="171"/>
        <v>8.36374577295298+0.00854727624445978i</v>
      </c>
      <c r="DG50" s="121" t="str">
        <f t="shared" si="80"/>
        <v>8.41056477078635+0.0205629038484155i</v>
      </c>
      <c r="DH50" s="121" t="str">
        <f t="shared" si="81"/>
        <v>8.31683313712394+0.0432857241302104i</v>
      </c>
      <c r="DI50" s="121"/>
      <c r="DK50" s="39">
        <f t="shared" si="82"/>
        <v>8.7367620924909897</v>
      </c>
      <c r="DL50" s="39">
        <f t="shared" si="86"/>
        <v>8.71020635691991</v>
      </c>
      <c r="DM50" s="39">
        <f t="shared" si="87"/>
        <v>8.7888622732799693</v>
      </c>
      <c r="DN50" s="39">
        <f t="shared" si="88"/>
        <v>8.7345522357932595</v>
      </c>
      <c r="DO50" s="39">
        <f t="shared" si="89"/>
        <v>8.7401705155332596</v>
      </c>
      <c r="DP50" s="39">
        <f t="shared" si="90"/>
        <v>8.7270611961399194</v>
      </c>
      <c r="DQ50" s="39">
        <f t="shared" si="91"/>
        <v>8.7570253547532708</v>
      </c>
      <c r="DR50" s="39">
        <f t="shared" si="92"/>
        <v>8.8431723107666702</v>
      </c>
      <c r="DS50" s="39">
        <f t="shared" si="93"/>
        <v>8.9948658637467904</v>
      </c>
      <c r="DT50" s="39">
        <f t="shared" si="94"/>
        <v>9.2214698132602901</v>
      </c>
      <c r="DU50" s="39">
        <f t="shared" si="95"/>
        <v>9.5548210778338802</v>
      </c>
      <c r="DV50" s="39">
        <f t="shared" si="96"/>
        <v>9.7683157079540397</v>
      </c>
      <c r="DW50" s="39">
        <f t="shared" si="97"/>
        <v>0</v>
      </c>
      <c r="DX50" s="39">
        <f t="shared" si="98"/>
        <v>9.7832977872607199</v>
      </c>
      <c r="DY50" s="39">
        <f t="shared" si="99"/>
        <v>9.6690594325473</v>
      </c>
      <c r="DZ50" s="39">
        <f t="shared" si="100"/>
        <v>9.2795253705736709</v>
      </c>
      <c r="EA50" s="39">
        <f t="shared" si="101"/>
        <v>9.0117207029667998</v>
      </c>
      <c r="EB50" s="39">
        <f t="shared" si="102"/>
        <v>8.8000988327599696</v>
      </c>
      <c r="EC50" s="39">
        <f t="shared" si="103"/>
        <v>8.6633873590865402</v>
      </c>
      <c r="ED50" s="39">
        <f t="shared" si="104"/>
        <v>8.5528945241997896</v>
      </c>
      <c r="EE50" s="39">
        <f t="shared" si="105"/>
        <v>8.4873479272330705</v>
      </c>
      <c r="EF50" s="39">
        <f t="shared" si="106"/>
        <v>8.4311651298330297</v>
      </c>
      <c r="EG50" s="39">
        <f t="shared" si="107"/>
        <v>8.3637457729529796</v>
      </c>
      <c r="EH50" s="39">
        <f t="shared" si="108"/>
        <v>8.4105647707863493</v>
      </c>
      <c r="EI50" s="39">
        <f t="shared" si="109"/>
        <v>8.3168331371239397</v>
      </c>
      <c r="EK50" s="39">
        <f t="shared" si="85"/>
        <v>0.13705481299088099</v>
      </c>
      <c r="EL50" s="39">
        <f t="shared" si="117"/>
        <v>5.1500897616705503E-2</v>
      </c>
      <c r="EM50" s="39">
        <f t="shared" si="118"/>
        <v>5.6594804580976002E-2</v>
      </c>
      <c r="EN50" s="39">
        <f t="shared" si="119"/>
        <v>6.9441937586452396E-2</v>
      </c>
      <c r="EO50" s="39">
        <f t="shared" si="120"/>
        <v>8.9105916676467195E-2</v>
      </c>
      <c r="EP50" s="39">
        <f t="shared" si="121"/>
        <v>0.11111084565815101</v>
      </c>
      <c r="EQ50" s="39">
        <f t="shared" si="122"/>
        <v>0.18261281914927099</v>
      </c>
      <c r="ER50" s="39">
        <f t="shared" si="123"/>
        <v>0.29645789428088998</v>
      </c>
      <c r="ES50" s="39">
        <f t="shared" si="124"/>
        <v>0.42867474416232298</v>
      </c>
      <c r="ET50" s="39">
        <f t="shared" si="125"/>
        <v>0.601717760154454</v>
      </c>
      <c r="EU50" s="39">
        <f t="shared" si="126"/>
        <v>0.79854482704593599</v>
      </c>
      <c r="EV50" s="39">
        <f t="shared" si="127"/>
        <v>0.88675181896400201</v>
      </c>
      <c r="EW50" s="39">
        <f t="shared" si="128"/>
        <v>0</v>
      </c>
      <c r="EX50" s="39">
        <f t="shared" si="129"/>
        <v>0.89274465068667397</v>
      </c>
      <c r="EY50" s="39">
        <f t="shared" si="130"/>
        <v>0.83487636936463006</v>
      </c>
      <c r="EZ50" s="39">
        <f t="shared" si="131"/>
        <v>0.63336740268981095</v>
      </c>
      <c r="FA50" s="39">
        <f t="shared" si="132"/>
        <v>0.43410574791099399</v>
      </c>
      <c r="FB50" s="39">
        <f t="shared" si="133"/>
        <v>0.26518280372820002</v>
      </c>
      <c r="FC50" s="39">
        <f t="shared" si="110"/>
        <v>0.14390287174064201</v>
      </c>
      <c r="FD50" s="39">
        <f t="shared" si="111"/>
        <v>6.1145611170379498E-2</v>
      </c>
      <c r="FE50" s="39">
        <f t="shared" si="112"/>
        <v>2.0693997042348901E-2</v>
      </c>
      <c r="FF50" s="39">
        <f t="shared" si="113"/>
        <v>4.7268460212568997E-3</v>
      </c>
      <c r="FG50" s="39">
        <f t="shared" si="114"/>
        <v>8.54727624445978E-3</v>
      </c>
      <c r="FH50" s="39">
        <f t="shared" si="115"/>
        <v>2.0562903848415501E-2</v>
      </c>
      <c r="FI50" s="39">
        <f t="shared" si="116"/>
        <v>4.3285724130210403E-2</v>
      </c>
      <c r="FK50" s="39">
        <f t="shared" si="83"/>
        <v>0.70229056230212428</v>
      </c>
      <c r="FL50" s="39">
        <f t="shared" si="172"/>
        <v>0.70325013423554894</v>
      </c>
      <c r="FM50" s="39">
        <f t="shared" si="173"/>
        <v>0.7009649417034125</v>
      </c>
      <c r="FN50" s="39">
        <f t="shared" si="174"/>
        <v>0.70251865297351135</v>
      </c>
      <c r="FO50" s="39">
        <f t="shared" si="175"/>
        <v>0.70231919691343392</v>
      </c>
      <c r="FP50" s="39">
        <f t="shared" si="176"/>
        <v>0.7026473470096718</v>
      </c>
      <c r="FQ50" s="39">
        <f t="shared" si="177"/>
        <v>0.70153286944302995</v>
      </c>
      <c r="FR50" s="39">
        <f t="shared" si="178"/>
        <v>0.69840752348778545</v>
      </c>
      <c r="FS50" s="39">
        <f t="shared" si="179"/>
        <v>0.69294230451171768</v>
      </c>
      <c r="FT50" s="39">
        <f t="shared" si="180"/>
        <v>0.68446710950623135</v>
      </c>
      <c r="FU50" s="39">
        <f t="shared" si="181"/>
        <v>0.67206154847094191</v>
      </c>
      <c r="FV50" s="39">
        <f t="shared" si="182"/>
        <v>0.66454779722608737</v>
      </c>
      <c r="FW50" s="39">
        <f t="shared" si="183"/>
        <v>0.99999999999999989</v>
      </c>
      <c r="FX50" s="39">
        <f t="shared" si="184"/>
        <v>0.66402140355592965</v>
      </c>
      <c r="FY50" s="39">
        <f t="shared" si="185"/>
        <v>0.66824915958029474</v>
      </c>
      <c r="FZ50" s="39">
        <f t="shared" si="186"/>
        <v>0.6823883421932132</v>
      </c>
      <c r="GA50" s="39">
        <f t="shared" si="134"/>
        <v>0.6924064419061664</v>
      </c>
      <c r="GB50" s="39">
        <f t="shared" si="135"/>
        <v>0.69985493657769449</v>
      </c>
      <c r="GC50" s="39">
        <f t="shared" si="136"/>
        <v>0.70439635887844998</v>
      </c>
      <c r="GD50" s="39">
        <f t="shared" si="137"/>
        <v>0.7078130731915</v>
      </c>
      <c r="GE50" s="39">
        <f t="shared" si="138"/>
        <v>0.7097663811145718</v>
      </c>
      <c r="GF50" s="39">
        <f t="shared" si="139"/>
        <v>0.7114152037076038</v>
      </c>
      <c r="GG50" s="39">
        <f t="shared" si="140"/>
        <v>0.71339154873383315</v>
      </c>
      <c r="GH50" s="39">
        <f t="shared" si="141"/>
        <v>0.71201398946943206</v>
      </c>
      <c r="GI50" s="39">
        <f t="shared" si="142"/>
        <v>0.71474817655289247</v>
      </c>
      <c r="GJ50" s="39">
        <f t="shared" si="84"/>
        <v>9.6</v>
      </c>
      <c r="GK50" s="39">
        <f t="shared" si="60"/>
        <v>-3.0696633557992685</v>
      </c>
      <c r="GL50" s="39">
        <f t="shared" si="187"/>
        <v>-3.0578035253027909</v>
      </c>
      <c r="GM50" s="39">
        <f t="shared" si="188"/>
        <v>-3.0860740488122271</v>
      </c>
      <c r="GN50" s="39">
        <f t="shared" si="189"/>
        <v>-3.0668428013851794</v>
      </c>
      <c r="GO50" s="39">
        <f t="shared" si="190"/>
        <v>-3.0693092117787435</v>
      </c>
      <c r="GP50" s="39">
        <f t="shared" si="191"/>
        <v>-3.0652517833868709</v>
      </c>
      <c r="GQ50" s="39">
        <f t="shared" si="192"/>
        <v>-3.0790395167093783</v>
      </c>
      <c r="GR50" s="39">
        <f t="shared" si="193"/>
        <v>-3.1178218181336117</v>
      </c>
      <c r="GS50" s="39">
        <f t="shared" si="194"/>
        <v>-3.1860584787681594</v>
      </c>
      <c r="GT50" s="39">
        <f t="shared" si="195"/>
        <v>-3.2929483210349311</v>
      </c>
      <c r="GU50" s="39">
        <f t="shared" si="196"/>
        <v>-3.4518190348381728</v>
      </c>
      <c r="GV50" s="39">
        <f t="shared" si="197"/>
        <v>-3.5494755442363961</v>
      </c>
      <c r="GW50" s="39">
        <f t="shared" si="198"/>
        <v>-9.6432746655328714E-16</v>
      </c>
      <c r="GX50" s="39">
        <f t="shared" si="199"/>
        <v>-3.5563584338318006</v>
      </c>
      <c r="GY50" s="39">
        <f t="shared" si="200"/>
        <v>-3.5012315751806917</v>
      </c>
      <c r="GZ50" s="39">
        <f t="shared" si="201"/>
        <v>-3.3193680238096537</v>
      </c>
      <c r="HA50" s="39">
        <f t="shared" si="143"/>
        <v>-3.1927780050927064</v>
      </c>
      <c r="HB50" s="39">
        <f t="shared" si="144"/>
        <v>-3.0998393932181365</v>
      </c>
      <c r="HC50" s="39">
        <f t="shared" si="145"/>
        <v>-3.0436579525359901</v>
      </c>
      <c r="HD50" s="39">
        <f t="shared" si="146"/>
        <v>-3.0016284055299347</v>
      </c>
      <c r="HE50" s="39">
        <f t="shared" si="147"/>
        <v>-2.977691506987687</v>
      </c>
      <c r="HF50" s="39">
        <f t="shared" si="148"/>
        <v>-2.9575371542231865</v>
      </c>
      <c r="HG50" s="39">
        <f t="shared" si="149"/>
        <v>-2.9334407976264605</v>
      </c>
      <c r="HH50" s="39">
        <f t="shared" si="150"/>
        <v>-2.9502294674400273</v>
      </c>
      <c r="HI50" s="39">
        <f t="shared" si="151"/>
        <v>-2.9169388785887538</v>
      </c>
    </row>
    <row r="51" spans="1:217" s="39" customFormat="1">
      <c r="A51" s="20"/>
      <c r="B51" s="184"/>
      <c r="C51" s="40">
        <v>9.65</v>
      </c>
      <c r="D51" s="41">
        <v>4.6663990476190476</v>
      </c>
      <c r="E51" s="42">
        <v>4.6459999999999999</v>
      </c>
      <c r="F51" s="42">
        <v>4.6849999999999996</v>
      </c>
      <c r="G51" s="42">
        <v>4.657</v>
      </c>
      <c r="H51" s="42">
        <v>4.6559999999999997</v>
      </c>
      <c r="I51" s="42">
        <v>4.6459999999999999</v>
      </c>
      <c r="J51" s="42">
        <v>4.6689999999999996</v>
      </c>
      <c r="K51" s="42">
        <v>4.7149999999999999</v>
      </c>
      <c r="L51" s="42">
        <v>4.7969999999999997</v>
      </c>
      <c r="M51" s="42">
        <v>4.9180000000000001</v>
      </c>
      <c r="N51" s="42">
        <v>5.0949999999999998</v>
      </c>
      <c r="O51" s="43">
        <v>5.2080000000000002</v>
      </c>
      <c r="P51" s="20"/>
      <c r="Q51" s="41">
        <v>5.2160000000000002</v>
      </c>
      <c r="R51" s="42">
        <v>5.1550000000000002</v>
      </c>
      <c r="S51" s="42">
        <v>4.95</v>
      </c>
      <c r="T51" s="42">
        <v>4.806</v>
      </c>
      <c r="U51" s="42">
        <v>4.6929999999999996</v>
      </c>
      <c r="V51" s="42">
        <v>4.6189999999999998</v>
      </c>
      <c r="W51" s="42">
        <v>4.5579999999999998</v>
      </c>
      <c r="X51" s="42">
        <v>4.5209999999999999</v>
      </c>
      <c r="Y51" s="42">
        <v>4.4950000000000001</v>
      </c>
      <c r="Z51" s="42">
        <v>4.4619999999999997</v>
      </c>
      <c r="AA51" s="42">
        <v>4.4850000000000003</v>
      </c>
      <c r="AB51" s="43">
        <v>4.4436752380952385</v>
      </c>
      <c r="AD51" s="20"/>
      <c r="AE51" s="184"/>
      <c r="AF51" s="40">
        <v>9.65</v>
      </c>
      <c r="AG51" s="41">
        <v>7.2834761904761861E-2</v>
      </c>
      <c r="AH51" s="42">
        <v>2.7619999999999999E-2</v>
      </c>
      <c r="AI51" s="42">
        <v>3.1009999999999999E-2</v>
      </c>
      <c r="AJ51" s="42">
        <v>4.0710000000000003E-2</v>
      </c>
      <c r="AK51" s="42">
        <v>5.0909999999999997E-2</v>
      </c>
      <c r="AL51" s="42">
        <v>5.9330000000000001E-2</v>
      </c>
      <c r="AM51" s="42">
        <v>9.5990000000000006E-2</v>
      </c>
      <c r="AN51" s="42">
        <v>0.15640000000000001</v>
      </c>
      <c r="AO51" s="42">
        <v>0.22509999999999999</v>
      </c>
      <c r="AP51" s="42">
        <v>0.318</v>
      </c>
      <c r="AQ51" s="42">
        <v>0.4209</v>
      </c>
      <c r="AR51" s="43">
        <v>0.46889999999999998</v>
      </c>
      <c r="AS51" s="20"/>
      <c r="AT51" s="41">
        <v>0.4713</v>
      </c>
      <c r="AU51" s="42">
        <v>0.43930000000000002</v>
      </c>
      <c r="AV51" s="42">
        <v>0.33389999999999997</v>
      </c>
      <c r="AW51" s="42">
        <v>0.22919999999999999</v>
      </c>
      <c r="AX51" s="42">
        <v>0.1396</v>
      </c>
      <c r="AY51" s="42">
        <v>7.3669999999999999E-2</v>
      </c>
      <c r="AZ51" s="42">
        <v>3.3869999999999997E-2</v>
      </c>
      <c r="BA51" s="42">
        <v>1.5779999999999999E-2</v>
      </c>
      <c r="BB51" s="42">
        <v>7.1710000000000003E-3</v>
      </c>
      <c r="BC51" s="42">
        <v>3.8890000000000001E-3</v>
      </c>
      <c r="BD51" s="42">
        <v>1.057E-2</v>
      </c>
      <c r="BE51" s="43">
        <v>1.4994761904761985E-2</v>
      </c>
      <c r="BH51" s="118" t="str">
        <f t="shared" si="62"/>
        <v>4.66639904761905+0.0728347619047619i</v>
      </c>
      <c r="BI51" s="118" t="str">
        <f t="shared" si="63"/>
        <v>4.646+0.02762i</v>
      </c>
      <c r="BJ51" s="118" t="str">
        <f t="shared" si="204"/>
        <v>4.685+0.03101i</v>
      </c>
      <c r="BK51" s="118" t="str">
        <f t="shared" si="205"/>
        <v>4.657+0.04071i</v>
      </c>
      <c r="BL51" s="118" t="str">
        <f t="shared" si="206"/>
        <v>4.656+0.05091i</v>
      </c>
      <c r="BM51" s="118" t="str">
        <f t="shared" si="207"/>
        <v>4.646+0.05933i</v>
      </c>
      <c r="BN51" s="118" t="str">
        <f t="shared" si="208"/>
        <v>4.669+0.09599i</v>
      </c>
      <c r="BO51" s="118" t="str">
        <f t="shared" si="38"/>
        <v>4.715+0.1564i</v>
      </c>
      <c r="BP51" s="118" t="str">
        <f t="shared" si="39"/>
        <v>4.797+0.2251i</v>
      </c>
      <c r="BQ51" s="118" t="str">
        <f t="shared" si="40"/>
        <v>4.918+0.318i</v>
      </c>
      <c r="BR51" s="118" t="str">
        <f t="shared" si="209"/>
        <v>5.095+0.4209i</v>
      </c>
      <c r="BS51" s="118" t="str">
        <f t="shared" si="210"/>
        <v>5.208+0.4689i</v>
      </c>
      <c r="BT51" s="118" t="str">
        <f t="shared" si="42"/>
        <v>0</v>
      </c>
      <c r="BU51" s="118" t="str">
        <f t="shared" si="64"/>
        <v>5.216+0.4713i</v>
      </c>
      <c r="BV51" s="118" t="str">
        <f t="shared" si="65"/>
        <v>5.155+0.4393i</v>
      </c>
      <c r="BW51" s="118" t="str">
        <f t="shared" si="66"/>
        <v>4.95+0.3339i</v>
      </c>
      <c r="BX51" s="118" t="str">
        <f t="shared" si="67"/>
        <v>4.806+0.2292i</v>
      </c>
      <c r="BY51" s="118" t="str">
        <f t="shared" si="68"/>
        <v>4.693+0.1396i</v>
      </c>
      <c r="BZ51" s="118" t="str">
        <f t="shared" si="69"/>
        <v>4.619+0.07367i</v>
      </c>
      <c r="CA51" s="118" t="str">
        <f t="shared" si="70"/>
        <v>4.558+0.03387i</v>
      </c>
      <c r="CB51" s="118" t="str">
        <f t="shared" si="71"/>
        <v>4.521+0.01578i</v>
      </c>
      <c r="CC51" s="118" t="str">
        <f t="shared" si="72"/>
        <v>4.495+0.007171i</v>
      </c>
      <c r="CD51" s="118" t="str">
        <f t="shared" si="73"/>
        <v>4.462+0.003889i</v>
      </c>
      <c r="CE51" s="118" t="str">
        <f t="shared" si="74"/>
        <v>4.485+0.01057i</v>
      </c>
      <c r="CF51" s="118" t="str">
        <f t="shared" si="75"/>
        <v>4.44367523809524+0.014994761904762i</v>
      </c>
      <c r="CG51" s="118" t="str">
        <f t="shared" si="76"/>
        <v>0</v>
      </c>
      <c r="CH51" s="39">
        <f t="shared" si="77"/>
        <v>9650000000</v>
      </c>
      <c r="CI51" s="121">
        <f t="shared" si="78"/>
        <v>1.8630564940946706</v>
      </c>
      <c r="CJ51" s="121" t="str">
        <f t="shared" si="79"/>
        <v>8.69376504970386+0.135695276162506i</v>
      </c>
      <c r="CK51" s="121" t="str">
        <f t="shared" si="202"/>
        <v>8.65576047156384+0.0514576203668948i</v>
      </c>
      <c r="CL51" s="121" t="str">
        <f t="shared" si="203"/>
        <v>8.72841967483353+0.0577733818818757i</v>
      </c>
      <c r="CM51" s="121" t="str">
        <f t="shared" si="152"/>
        <v>8.67625409299888+0.075845029874594i</v>
      </c>
      <c r="CN51" s="121" t="str">
        <f t="shared" si="153"/>
        <v>8.67439103650478+0.0948482061143597i</v>
      </c>
      <c r="CO51" s="121" t="str">
        <f t="shared" si="154"/>
        <v>8.65576047156384+0.110535141794637i</v>
      </c>
      <c r="CP51" s="121" t="str">
        <f t="shared" si="155"/>
        <v>8.69861077092802+0.178834792868147i</v>
      </c>
      <c r="CQ51" s="121" t="str">
        <f t="shared" si="156"/>
        <v>8.78431136965637+0.291382035676406i</v>
      </c>
      <c r="CR51" s="121" t="str">
        <f t="shared" si="157"/>
        <v>8.93708200217213+0.41937401682071i</v>
      </c>
      <c r="CS51" s="121" t="str">
        <f t="shared" si="158"/>
        <v>9.16251183795759+0.592451965122105i</v>
      </c>
      <c r="CT51" s="121" t="str">
        <f t="shared" si="159"/>
        <v>9.49227283741235+0.784160478364447i</v>
      </c>
      <c r="CU51" s="121" t="str">
        <f t="shared" si="160"/>
        <v>9.70279822124504+0.873587190080991i</v>
      </c>
      <c r="CV51" s="121" t="str">
        <f t="shared" si="161"/>
        <v>0</v>
      </c>
      <c r="CW51" s="121" t="str">
        <f t="shared" si="162"/>
        <v>9.7177026731978+0.878058525666818i</v>
      </c>
      <c r="CX51" s="121" t="str">
        <f t="shared" si="163"/>
        <v>9.60405622705803+0.818440717855789i</v>
      </c>
      <c r="CY51" s="121" t="str">
        <f t="shared" si="164"/>
        <v>9.22212964576862+0.62207456337821i</v>
      </c>
      <c r="CZ51" s="121" t="str">
        <f t="shared" si="165"/>
        <v>8.95384951061899+0.427012548446498i</v>
      </c>
      <c r="DA51" s="121" t="str">
        <f t="shared" si="166"/>
        <v>8.74332412678629+0.260082686575616i</v>
      </c>
      <c r="DB51" s="121" t="str">
        <f t="shared" si="167"/>
        <v>8.60545794622328+0.137251371919954i</v>
      </c>
      <c r="DC51" s="121" t="str">
        <f t="shared" si="168"/>
        <v>8.49181150008351+0.0631017234549865i</v>
      </c>
      <c r="DD51" s="121" t="str">
        <f t="shared" si="169"/>
        <v>8.422878409802+0.0293990314768139i</v>
      </c>
      <c r="DE51" s="121" t="str">
        <f t="shared" si="170"/>
        <v>8.37443894095554+0.0133599781191529i</v>
      </c>
      <c r="DF51" s="121" t="str">
        <f t="shared" si="171"/>
        <v>8.31295807665042+0.00724542670553417i</v>
      </c>
      <c r="DG51" s="121" t="str">
        <f t="shared" si="80"/>
        <v>8.3558083760146+0.0196925071425807i</v>
      </c>
      <c r="DH51" s="121" t="str">
        <f t="shared" si="81"/>
        <v>8.27881800998102+0.0279360885440702i</v>
      </c>
      <c r="DI51" s="121"/>
      <c r="DK51" s="39">
        <f t="shared" si="82"/>
        <v>8.6937650497038597</v>
      </c>
      <c r="DL51" s="39">
        <f t="shared" si="86"/>
        <v>8.6557604715638394</v>
      </c>
      <c r="DM51" s="39">
        <f t="shared" si="87"/>
        <v>8.7284196748335301</v>
      </c>
      <c r="DN51" s="39">
        <f t="shared" si="88"/>
        <v>8.6762540929988798</v>
      </c>
      <c r="DO51" s="39">
        <f t="shared" si="89"/>
        <v>8.6743910365047796</v>
      </c>
      <c r="DP51" s="39">
        <f t="shared" si="90"/>
        <v>8.6557604715638394</v>
      </c>
      <c r="DQ51" s="39">
        <f t="shared" si="91"/>
        <v>8.6986107709280205</v>
      </c>
      <c r="DR51" s="39">
        <f t="shared" si="92"/>
        <v>8.7843113696563702</v>
      </c>
      <c r="DS51" s="39">
        <f t="shared" si="93"/>
        <v>8.9370820021721293</v>
      </c>
      <c r="DT51" s="39">
        <f t="shared" si="94"/>
        <v>9.1625118379575898</v>
      </c>
      <c r="DU51" s="39">
        <f t="shared" si="95"/>
        <v>9.4922728374123508</v>
      </c>
      <c r="DV51" s="39">
        <f t="shared" si="96"/>
        <v>9.7027982212450397</v>
      </c>
      <c r="DW51" s="39">
        <f t="shared" si="97"/>
        <v>0</v>
      </c>
      <c r="DX51" s="39">
        <f t="shared" si="98"/>
        <v>9.7177026731978007</v>
      </c>
      <c r="DY51" s="39">
        <f t="shared" si="99"/>
        <v>9.6040562270580292</v>
      </c>
      <c r="DZ51" s="39">
        <f t="shared" si="100"/>
        <v>9.2221296457686197</v>
      </c>
      <c r="EA51" s="39">
        <f t="shared" si="101"/>
        <v>8.9538495106189906</v>
      </c>
      <c r="EB51" s="39">
        <f t="shared" si="102"/>
        <v>8.7433241267862893</v>
      </c>
      <c r="EC51" s="39">
        <f t="shared" si="103"/>
        <v>8.6054579462232805</v>
      </c>
      <c r="ED51" s="39">
        <f t="shared" si="104"/>
        <v>8.4918115000835108</v>
      </c>
      <c r="EE51" s="39">
        <f t="shared" si="105"/>
        <v>8.4228784098019993</v>
      </c>
      <c r="EF51" s="39">
        <f t="shared" si="106"/>
        <v>8.3744389409555406</v>
      </c>
      <c r="EG51" s="39">
        <f t="shared" si="107"/>
        <v>8.3129580766504194</v>
      </c>
      <c r="EH51" s="39">
        <f t="shared" si="108"/>
        <v>8.3558083760146005</v>
      </c>
      <c r="EI51" s="39">
        <f t="shared" si="109"/>
        <v>8.2788180099810198</v>
      </c>
      <c r="EK51" s="39">
        <f t="shared" si="85"/>
        <v>0.13569527616250601</v>
      </c>
      <c r="EL51" s="39">
        <f t="shared" si="117"/>
        <v>5.1457620366894802E-2</v>
      </c>
      <c r="EM51" s="39">
        <f t="shared" si="118"/>
        <v>5.7773381881875703E-2</v>
      </c>
      <c r="EN51" s="39">
        <f t="shared" si="119"/>
        <v>7.5845029874594003E-2</v>
      </c>
      <c r="EO51" s="39">
        <f t="shared" si="120"/>
        <v>9.4848206114359707E-2</v>
      </c>
      <c r="EP51" s="39">
        <f t="shared" si="121"/>
        <v>0.110535141794637</v>
      </c>
      <c r="EQ51" s="39">
        <f t="shared" si="122"/>
        <v>0.17883479286814699</v>
      </c>
      <c r="ER51" s="39">
        <f t="shared" si="123"/>
        <v>0.29138203567640603</v>
      </c>
      <c r="ES51" s="39">
        <f t="shared" si="124"/>
        <v>0.41937401682071002</v>
      </c>
      <c r="ET51" s="39">
        <f t="shared" si="125"/>
        <v>0.59245196512210496</v>
      </c>
      <c r="EU51" s="39">
        <f t="shared" si="126"/>
        <v>0.78416047836444702</v>
      </c>
      <c r="EV51" s="39">
        <f t="shared" si="127"/>
        <v>0.87358719008099095</v>
      </c>
      <c r="EW51" s="39">
        <f t="shared" si="128"/>
        <v>0</v>
      </c>
      <c r="EX51" s="39">
        <f t="shared" si="129"/>
        <v>0.87805852566681797</v>
      </c>
      <c r="EY51" s="39">
        <f t="shared" si="130"/>
        <v>0.81844071785578898</v>
      </c>
      <c r="EZ51" s="39">
        <f t="shared" si="131"/>
        <v>0.62207456337820999</v>
      </c>
      <c r="FA51" s="39">
        <f t="shared" si="132"/>
        <v>0.427012548446498</v>
      </c>
      <c r="FB51" s="39">
        <f t="shared" si="133"/>
        <v>0.26008268657561601</v>
      </c>
      <c r="FC51" s="39">
        <f t="shared" si="110"/>
        <v>0.13725137191995401</v>
      </c>
      <c r="FD51" s="39">
        <f t="shared" si="111"/>
        <v>6.3101723454986505E-2</v>
      </c>
      <c r="FE51" s="39">
        <f t="shared" si="112"/>
        <v>2.93990314768139E-2</v>
      </c>
      <c r="FF51" s="39">
        <f t="shared" si="113"/>
        <v>1.3359978119152899E-2</v>
      </c>
      <c r="FG51" s="39">
        <f t="shared" si="114"/>
        <v>7.2454267055341703E-3</v>
      </c>
      <c r="FH51" s="39">
        <f t="shared" si="115"/>
        <v>1.9692507142580699E-2</v>
      </c>
      <c r="FI51" s="39">
        <f t="shared" si="116"/>
        <v>2.79360885440702E-2</v>
      </c>
      <c r="FK51" s="39">
        <f t="shared" si="83"/>
        <v>0.70354156602661455</v>
      </c>
      <c r="FL51" s="39">
        <f t="shared" si="172"/>
        <v>0.7048311181297422</v>
      </c>
      <c r="FM51" s="39">
        <f t="shared" si="173"/>
        <v>0.70271387340926672</v>
      </c>
      <c r="FN51" s="39">
        <f t="shared" si="174"/>
        <v>0.70419908811490406</v>
      </c>
      <c r="FO51" s="39">
        <f t="shared" si="175"/>
        <v>0.70421493657924339</v>
      </c>
      <c r="FP51" s="39">
        <f t="shared" si="176"/>
        <v>0.70471811629644743</v>
      </c>
      <c r="FQ51" s="39">
        <f t="shared" si="177"/>
        <v>0.70324126724508951</v>
      </c>
      <c r="FR51" s="39">
        <f t="shared" si="178"/>
        <v>0.70014045040673178</v>
      </c>
      <c r="FS51" s="39">
        <f t="shared" si="179"/>
        <v>0.6946879643901317</v>
      </c>
      <c r="FT51" s="39">
        <f t="shared" si="180"/>
        <v>0.68626072714354269</v>
      </c>
      <c r="FU51" s="39">
        <f t="shared" si="181"/>
        <v>0.67405118861985491</v>
      </c>
      <c r="FV51" s="39">
        <f t="shared" si="182"/>
        <v>0.66660108501783877</v>
      </c>
      <c r="FW51" s="39">
        <f t="shared" si="183"/>
        <v>0.99999999999999989</v>
      </c>
      <c r="FX51" s="39">
        <f t="shared" si="184"/>
        <v>0.66610578530810283</v>
      </c>
      <c r="FY51" s="39">
        <f t="shared" si="185"/>
        <v>0.67034376331662515</v>
      </c>
      <c r="FZ51" s="39">
        <f t="shared" si="186"/>
        <v>0.68416752861299857</v>
      </c>
      <c r="GA51" s="39">
        <f t="shared" si="134"/>
        <v>0.69413285030109573</v>
      </c>
      <c r="GB51" s="39">
        <f t="shared" si="135"/>
        <v>0.70152724331067373</v>
      </c>
      <c r="GC51" s="39">
        <f t="shared" si="136"/>
        <v>0.70610263150057562</v>
      </c>
      <c r="GD51" s="39">
        <f t="shared" si="137"/>
        <v>0.70959352977395906</v>
      </c>
      <c r="GE51" s="39">
        <f t="shared" si="138"/>
        <v>0.7116478687186788</v>
      </c>
      <c r="GF51" s="39">
        <f t="shared" si="139"/>
        <v>0.71307641978063163</v>
      </c>
      <c r="GG51" s="39">
        <f t="shared" si="140"/>
        <v>0.71488407378505614</v>
      </c>
      <c r="GH51" s="39">
        <f t="shared" si="141"/>
        <v>0.71362081514208053</v>
      </c>
      <c r="GI51" s="39">
        <f t="shared" si="142"/>
        <v>0.71587986985525232</v>
      </c>
      <c r="GJ51" s="39">
        <f t="shared" si="84"/>
        <v>9.65</v>
      </c>
      <c r="GK51" s="39">
        <f t="shared" si="60"/>
        <v>-3.0542047773005683</v>
      </c>
      <c r="GL51" s="39">
        <f t="shared" si="187"/>
        <v>-3.038298603449674</v>
      </c>
      <c r="GM51" s="39">
        <f t="shared" si="188"/>
        <v>-3.064429445390155</v>
      </c>
      <c r="GN51" s="39">
        <f t="shared" si="189"/>
        <v>-3.0460908328861809</v>
      </c>
      <c r="GO51" s="39">
        <f t="shared" si="190"/>
        <v>-3.0458953534181035</v>
      </c>
      <c r="GP51" s="39">
        <f t="shared" si="191"/>
        <v>-3.0396912776905278</v>
      </c>
      <c r="GQ51" s="39">
        <f t="shared" si="192"/>
        <v>-3.057913042787892</v>
      </c>
      <c r="GR51" s="39">
        <f t="shared" si="193"/>
        <v>-3.0962966077681324</v>
      </c>
      <c r="GS51" s="39">
        <f t="shared" si="194"/>
        <v>-3.1642045060088284</v>
      </c>
      <c r="GT51" s="39">
        <f t="shared" si="195"/>
        <v>-3.2702170780767883</v>
      </c>
      <c r="GU51" s="39">
        <f t="shared" si="196"/>
        <v>-3.4261424226766919</v>
      </c>
      <c r="GV51" s="39">
        <f t="shared" si="197"/>
        <v>-3.5226796755896839</v>
      </c>
      <c r="GW51" s="39">
        <f t="shared" si="198"/>
        <v>-9.6432746655328714E-16</v>
      </c>
      <c r="GX51" s="39">
        <f t="shared" si="199"/>
        <v>-3.5291358872449208</v>
      </c>
      <c r="GY51" s="39">
        <f t="shared" si="200"/>
        <v>-3.4740485362937923</v>
      </c>
      <c r="GZ51" s="39">
        <f t="shared" si="201"/>
        <v>-3.2967508356657564</v>
      </c>
      <c r="HA51" s="39">
        <f t="shared" si="143"/>
        <v>-3.1711480366928004</v>
      </c>
      <c r="HB51" s="39">
        <f t="shared" si="144"/>
        <v>-3.0791091758270328</v>
      </c>
      <c r="HC51" s="39">
        <f t="shared" si="145"/>
        <v>-3.0226433995039441</v>
      </c>
      <c r="HD51" s="39">
        <f t="shared" si="146"/>
        <v>-2.9798070629707163</v>
      </c>
      <c r="HE51" s="39">
        <f t="shared" si="147"/>
        <v>-2.9546969391041222</v>
      </c>
      <c r="HF51" s="39">
        <f t="shared" si="148"/>
        <v>-2.937278493830247</v>
      </c>
      <c r="HG51" s="39">
        <f t="shared" si="149"/>
        <v>-2.9152875611062772</v>
      </c>
      <c r="HH51" s="39">
        <f t="shared" si="150"/>
        <v>-2.930649815870034</v>
      </c>
      <c r="HI51" s="39">
        <f t="shared" si="151"/>
        <v>-2.9031969906068218</v>
      </c>
    </row>
    <row r="52" spans="1:217" s="39" customFormat="1">
      <c r="A52" s="20"/>
      <c r="B52" s="184"/>
      <c r="C52" s="40">
        <v>9.6999999999999993</v>
      </c>
      <c r="D52" s="41">
        <v>4.6661214285714285</v>
      </c>
      <c r="E52" s="42">
        <v>4.6399999999999997</v>
      </c>
      <c r="F52" s="42">
        <v>4.68</v>
      </c>
      <c r="G52" s="42">
        <v>4.6479999999999997</v>
      </c>
      <c r="H52" s="42">
        <v>4.6520000000000001</v>
      </c>
      <c r="I52" s="42">
        <v>4.6479999999999997</v>
      </c>
      <c r="J52" s="42">
        <v>4.6680000000000001</v>
      </c>
      <c r="K52" s="42">
        <v>4.7140000000000004</v>
      </c>
      <c r="L52" s="42">
        <v>4.7949999999999999</v>
      </c>
      <c r="M52" s="42">
        <v>4.9219999999999997</v>
      </c>
      <c r="N52" s="42">
        <v>5.09</v>
      </c>
      <c r="O52" s="43">
        <v>5.2</v>
      </c>
      <c r="P52" s="20"/>
      <c r="Q52" s="41">
        <v>5.2060000000000004</v>
      </c>
      <c r="R52" s="42">
        <v>5.1459999999999999</v>
      </c>
      <c r="S52" s="42">
        <v>4.9489999999999998</v>
      </c>
      <c r="T52" s="42">
        <v>4.798</v>
      </c>
      <c r="U52" s="42">
        <v>4.6859999999999999</v>
      </c>
      <c r="V52" s="42">
        <v>4.6139999999999999</v>
      </c>
      <c r="W52" s="42">
        <v>4.556</v>
      </c>
      <c r="X52" s="42">
        <v>4.5179999999999998</v>
      </c>
      <c r="Y52" s="42">
        <v>4.4859999999999998</v>
      </c>
      <c r="Z52" s="42">
        <v>4.4539999999999997</v>
      </c>
      <c r="AA52" s="42">
        <v>4.4790000000000001</v>
      </c>
      <c r="AB52" s="43">
        <v>4.4472971428571428</v>
      </c>
      <c r="AD52" s="20"/>
      <c r="AE52" s="184"/>
      <c r="AF52" s="40">
        <v>9.6999999999999993</v>
      </c>
      <c r="AG52" s="41">
        <v>7.1571428571428578E-2</v>
      </c>
      <c r="AH52" s="42">
        <v>3.0259999999999999E-2</v>
      </c>
      <c r="AI52" s="42">
        <v>3.1699999999999999E-2</v>
      </c>
      <c r="AJ52" s="42">
        <v>4.0559999999999999E-2</v>
      </c>
      <c r="AK52" s="42">
        <v>5.3710000000000001E-2</v>
      </c>
      <c r="AL52" s="42">
        <v>6.3670000000000004E-2</v>
      </c>
      <c r="AM52" s="42">
        <v>0.10340000000000001</v>
      </c>
      <c r="AN52" s="42">
        <v>0.16189999999999999</v>
      </c>
      <c r="AO52" s="42">
        <v>0.23100000000000001</v>
      </c>
      <c r="AP52" s="42">
        <v>0.32290000000000002</v>
      </c>
      <c r="AQ52" s="42">
        <v>0.4209</v>
      </c>
      <c r="AR52" s="43">
        <v>0.46860000000000002</v>
      </c>
      <c r="AS52" s="20"/>
      <c r="AT52" s="41">
        <v>0.4708</v>
      </c>
      <c r="AU52" s="42">
        <v>0.43819999999999998</v>
      </c>
      <c r="AV52" s="42">
        <v>0.3357</v>
      </c>
      <c r="AW52" s="42">
        <v>0.2331</v>
      </c>
      <c r="AX52" s="42">
        <v>0.14430000000000001</v>
      </c>
      <c r="AY52" s="42">
        <v>8.1269999999999995E-2</v>
      </c>
      <c r="AZ52" s="42">
        <v>3.8420000000000003E-2</v>
      </c>
      <c r="BA52" s="42">
        <v>1.9259999999999999E-2</v>
      </c>
      <c r="BB52" s="42">
        <v>8.1869999999999998E-3</v>
      </c>
      <c r="BC52" s="42">
        <v>8.0579999999999992E-3</v>
      </c>
      <c r="BD52" s="42">
        <v>1.388E-2</v>
      </c>
      <c r="BE52" s="43">
        <v>1.3408571428571428E-2</v>
      </c>
      <c r="BH52" s="118" t="str">
        <f t="shared" si="62"/>
        <v>4.66612142857143+0.0715714285714286i</v>
      </c>
      <c r="BI52" s="118" t="str">
        <f t="shared" si="63"/>
        <v>4.64+0.03026i</v>
      </c>
      <c r="BJ52" s="118" t="str">
        <f t="shared" si="204"/>
        <v>4.68+0.0317i</v>
      </c>
      <c r="BK52" s="118" t="str">
        <f t="shared" si="205"/>
        <v>4.648+0.04056i</v>
      </c>
      <c r="BL52" s="118" t="str">
        <f t="shared" si="206"/>
        <v>4.652+0.05371i</v>
      </c>
      <c r="BM52" s="118" t="str">
        <f t="shared" si="207"/>
        <v>4.648+0.06367i</v>
      </c>
      <c r="BN52" s="118" t="str">
        <f t="shared" si="208"/>
        <v>4.668+0.1034i</v>
      </c>
      <c r="BO52" s="118" t="str">
        <f t="shared" si="38"/>
        <v>4.714+0.1619i</v>
      </c>
      <c r="BP52" s="118" t="str">
        <f t="shared" si="39"/>
        <v>4.795+0.231i</v>
      </c>
      <c r="BQ52" s="118" t="str">
        <f t="shared" si="40"/>
        <v>4.922+0.3229i</v>
      </c>
      <c r="BR52" s="118" t="str">
        <f t="shared" si="209"/>
        <v>5.09+0.4209i</v>
      </c>
      <c r="BS52" s="118" t="str">
        <f t="shared" si="210"/>
        <v>5.2+0.4686i</v>
      </c>
      <c r="BT52" s="118" t="str">
        <f t="shared" si="42"/>
        <v>0</v>
      </c>
      <c r="BU52" s="118" t="str">
        <f t="shared" si="64"/>
        <v>5.206+0.4708i</v>
      </c>
      <c r="BV52" s="118" t="str">
        <f t="shared" si="65"/>
        <v>5.146+0.4382i</v>
      </c>
      <c r="BW52" s="118" t="str">
        <f t="shared" si="66"/>
        <v>4.949+0.3357i</v>
      </c>
      <c r="BX52" s="118" t="str">
        <f t="shared" si="67"/>
        <v>4.798+0.2331i</v>
      </c>
      <c r="BY52" s="118" t="str">
        <f t="shared" si="68"/>
        <v>4.686+0.1443i</v>
      </c>
      <c r="BZ52" s="118" t="str">
        <f t="shared" si="69"/>
        <v>4.614+0.08127i</v>
      </c>
      <c r="CA52" s="118" t="str">
        <f t="shared" si="70"/>
        <v>4.556+0.03842i</v>
      </c>
      <c r="CB52" s="118" t="str">
        <f t="shared" si="71"/>
        <v>4.518+0.01926i</v>
      </c>
      <c r="CC52" s="118" t="str">
        <f t="shared" si="72"/>
        <v>4.486+0.008187i</v>
      </c>
      <c r="CD52" s="118" t="str">
        <f t="shared" si="73"/>
        <v>4.454+0.008058i</v>
      </c>
      <c r="CE52" s="118" t="str">
        <f t="shared" si="74"/>
        <v>4.479+0.01388i</v>
      </c>
      <c r="CF52" s="118" t="str">
        <f t="shared" si="75"/>
        <v>4.44729714285714+0.0134085714285714i</v>
      </c>
      <c r="CG52" s="118" t="str">
        <f t="shared" si="76"/>
        <v>0</v>
      </c>
      <c r="CH52" s="39">
        <f t="shared" si="77"/>
        <v>9700000000</v>
      </c>
      <c r="CI52" s="121">
        <f t="shared" si="78"/>
        <v>1.8534531101044915</v>
      </c>
      <c r="CJ52" s="121" t="str">
        <f t="shared" si="79"/>
        <v>8.64843727391093+0.132654286880336i</v>
      </c>
      <c r="CK52" s="121" t="str">
        <f t="shared" si="202"/>
        <v>8.60002243088484+0.0560854911117619i</v>
      </c>
      <c r="CL52" s="121" t="str">
        <f t="shared" si="203"/>
        <v>8.67416055528902+0.0587544635903124i</v>
      </c>
      <c r="CM52" s="121" t="str">
        <f t="shared" si="152"/>
        <v>8.61485005576568+0.0751760581458382i</v>
      </c>
      <c r="CN52" s="121" t="str">
        <f t="shared" si="153"/>
        <v>8.6222638682061+0.0995489665437122i</v>
      </c>
      <c r="CO52" s="121" t="str">
        <f t="shared" si="154"/>
        <v>8.61485005576568+0.118009359520353i</v>
      </c>
      <c r="CP52" s="121" t="str">
        <f t="shared" si="155"/>
        <v>8.65191911796777+0.191647051584804i</v>
      </c>
      <c r="CQ52" s="121" t="str">
        <f t="shared" si="156"/>
        <v>8.73717796103257+0.300074058525917i</v>
      </c>
      <c r="CR52" s="121" t="str">
        <f t="shared" si="157"/>
        <v>8.88730766295104+0.428147668434138i</v>
      </c>
      <c r="CS52" s="121" t="str">
        <f t="shared" si="158"/>
        <v>9.12269620793431+0.59848000925274i</v>
      </c>
      <c r="CT52" s="121" t="str">
        <f t="shared" si="159"/>
        <v>9.43407633043186+0.78011841404298i</v>
      </c>
      <c r="CU52" s="121" t="str">
        <f t="shared" si="160"/>
        <v>9.63795617254336+0.868528127394965i</v>
      </c>
      <c r="CV52" s="121" t="str">
        <f t="shared" si="161"/>
        <v>0</v>
      </c>
      <c r="CW52" s="121" t="str">
        <f t="shared" si="162"/>
        <v>9.64907689120398+0.872605724237195i</v>
      </c>
      <c r="CX52" s="121" t="str">
        <f t="shared" si="163"/>
        <v>9.53786970459771+0.812183152847788i</v>
      </c>
      <c r="CY52" s="121" t="str">
        <f t="shared" si="164"/>
        <v>9.17273944190713+0.622204209062078i</v>
      </c>
      <c r="CZ52" s="121" t="str">
        <f t="shared" si="165"/>
        <v>8.89286802228135+0.432039919965357i</v>
      </c>
      <c r="DA52" s="121" t="str">
        <f t="shared" si="166"/>
        <v>8.68528127394965+0.267453283788078i</v>
      </c>
      <c r="DB52" s="121" t="str">
        <f t="shared" si="167"/>
        <v>8.55183265002212+0.150630134258192i</v>
      </c>
      <c r="DC52" s="121" t="str">
        <f t="shared" si="168"/>
        <v>8.44433236963606+0.0712096684902146i</v>
      </c>
      <c r="DD52" s="121" t="str">
        <f t="shared" si="169"/>
        <v>8.37390115145209+0.0356975069006125i</v>
      </c>
      <c r="DE52" s="121" t="str">
        <f t="shared" si="170"/>
        <v>8.31459065192875+0.0151742206124255i</v>
      </c>
      <c r="DF52" s="121" t="str">
        <f t="shared" si="171"/>
        <v>8.2552801524054+0.014935125161222i</v>
      </c>
      <c r="DG52" s="121" t="str">
        <f t="shared" si="80"/>
        <v>8.30161648015802+0.0257259291682503i</v>
      </c>
      <c r="DH52" s="121" t="str">
        <f t="shared" si="81"/>
        <v>8.24285672098739+0.0248521584163439i</v>
      </c>
      <c r="DI52" s="121"/>
      <c r="DK52" s="39">
        <f t="shared" si="82"/>
        <v>8.6484372739109308</v>
      </c>
      <c r="DL52" s="39">
        <f t="shared" si="86"/>
        <v>8.6000224308848399</v>
      </c>
      <c r="DM52" s="39">
        <f t="shared" si="87"/>
        <v>8.6741605552890206</v>
      </c>
      <c r="DN52" s="39">
        <f t="shared" si="88"/>
        <v>8.6148500557656806</v>
      </c>
      <c r="DO52" s="39">
        <f t="shared" si="89"/>
        <v>8.6222638682060992</v>
      </c>
      <c r="DP52" s="39">
        <f t="shared" si="90"/>
        <v>8.6148500557656806</v>
      </c>
      <c r="DQ52" s="39">
        <f t="shared" si="91"/>
        <v>8.6519191179677701</v>
      </c>
      <c r="DR52" s="39">
        <f t="shared" si="92"/>
        <v>8.7371779610325699</v>
      </c>
      <c r="DS52" s="39">
        <f t="shared" si="93"/>
        <v>8.8873076629510397</v>
      </c>
      <c r="DT52" s="39">
        <f t="shared" si="94"/>
        <v>9.1226962079343092</v>
      </c>
      <c r="DU52" s="39">
        <f t="shared" si="95"/>
        <v>9.4340763304318607</v>
      </c>
      <c r="DV52" s="39">
        <f t="shared" si="96"/>
        <v>9.63795617254336</v>
      </c>
      <c r="DW52" s="39">
        <f t="shared" si="97"/>
        <v>0</v>
      </c>
      <c r="DX52" s="39">
        <f t="shared" si="98"/>
        <v>9.6490768912039808</v>
      </c>
      <c r="DY52" s="39">
        <f t="shared" si="99"/>
        <v>9.5378697045977106</v>
      </c>
      <c r="DZ52" s="39">
        <f t="shared" si="100"/>
        <v>9.1727394419071295</v>
      </c>
      <c r="EA52" s="39">
        <f t="shared" si="101"/>
        <v>8.8928680222813501</v>
      </c>
      <c r="EB52" s="39">
        <f t="shared" si="102"/>
        <v>8.6852812739496503</v>
      </c>
      <c r="EC52" s="39">
        <f t="shared" si="103"/>
        <v>8.5518326500221207</v>
      </c>
      <c r="ED52" s="39">
        <f t="shared" si="104"/>
        <v>8.4443323696360597</v>
      </c>
      <c r="EE52" s="39">
        <f t="shared" si="105"/>
        <v>8.37390115145209</v>
      </c>
      <c r="EF52" s="39">
        <f t="shared" si="106"/>
        <v>8.31459065192875</v>
      </c>
      <c r="EG52" s="39">
        <f t="shared" si="107"/>
        <v>8.2552801524053994</v>
      </c>
      <c r="EH52" s="39">
        <f t="shared" si="108"/>
        <v>8.3016164801580192</v>
      </c>
      <c r="EI52" s="39">
        <f t="shared" si="109"/>
        <v>8.2428567209873904</v>
      </c>
      <c r="EK52" s="39">
        <f t="shared" si="85"/>
        <v>0.13265428688033601</v>
      </c>
      <c r="EL52" s="39">
        <f t="shared" si="117"/>
        <v>5.60854911117619E-2</v>
      </c>
      <c r="EM52" s="39">
        <f t="shared" si="118"/>
        <v>5.8754463590312403E-2</v>
      </c>
      <c r="EN52" s="39">
        <f t="shared" si="119"/>
        <v>7.5176058145838207E-2</v>
      </c>
      <c r="EO52" s="39">
        <f t="shared" si="120"/>
        <v>9.9548966543712203E-2</v>
      </c>
      <c r="EP52" s="39">
        <f t="shared" si="121"/>
        <v>0.118009359520353</v>
      </c>
      <c r="EQ52" s="39">
        <f t="shared" si="122"/>
        <v>0.191647051584804</v>
      </c>
      <c r="ER52" s="39">
        <f t="shared" si="123"/>
        <v>0.30007405852591701</v>
      </c>
      <c r="ES52" s="39">
        <f t="shared" si="124"/>
        <v>0.42814766843413798</v>
      </c>
      <c r="ET52" s="39">
        <f t="shared" si="125"/>
        <v>0.59848000925274003</v>
      </c>
      <c r="EU52" s="39">
        <f t="shared" si="126"/>
        <v>0.78011841404297999</v>
      </c>
      <c r="EV52" s="39">
        <f t="shared" si="127"/>
        <v>0.86852812739496499</v>
      </c>
      <c r="EW52" s="39">
        <f t="shared" si="128"/>
        <v>0</v>
      </c>
      <c r="EX52" s="39">
        <f t="shared" si="129"/>
        <v>0.87260572423719496</v>
      </c>
      <c r="EY52" s="39">
        <f t="shared" si="130"/>
        <v>0.81218315284778797</v>
      </c>
      <c r="EZ52" s="39">
        <f t="shared" si="131"/>
        <v>0.62220420906207796</v>
      </c>
      <c r="FA52" s="39">
        <f t="shared" si="132"/>
        <v>0.43203991996535701</v>
      </c>
      <c r="FB52" s="39">
        <f t="shared" si="133"/>
        <v>0.26745328378807798</v>
      </c>
      <c r="FC52" s="39">
        <f t="shared" si="110"/>
        <v>0.15063013425819199</v>
      </c>
      <c r="FD52" s="39">
        <f t="shared" si="111"/>
        <v>7.1209668490214595E-2</v>
      </c>
      <c r="FE52" s="39">
        <f t="shared" si="112"/>
        <v>3.5697506900612498E-2</v>
      </c>
      <c r="FF52" s="39">
        <f t="shared" si="113"/>
        <v>1.51742206124255E-2</v>
      </c>
      <c r="FG52" s="39">
        <f t="shared" si="114"/>
        <v>1.4935125161222E-2</v>
      </c>
      <c r="FH52" s="39">
        <f t="shared" si="115"/>
        <v>2.5725929168250301E-2</v>
      </c>
      <c r="FI52" s="39">
        <f t="shared" si="116"/>
        <v>2.48521584163439E-2</v>
      </c>
      <c r="FK52" s="39">
        <f t="shared" si="83"/>
        <v>0.70486740581170593</v>
      </c>
      <c r="FL52" s="39">
        <f t="shared" si="172"/>
        <v>0.70644671547311444</v>
      </c>
      <c r="FM52" s="39">
        <f t="shared" si="173"/>
        <v>0.70428702447927027</v>
      </c>
      <c r="FN52" s="39">
        <f t="shared" si="174"/>
        <v>0.70598540044834679</v>
      </c>
      <c r="FO52" s="39">
        <f t="shared" si="175"/>
        <v>0.70571928609163415</v>
      </c>
      <c r="FP52" s="39">
        <f t="shared" si="176"/>
        <v>0.70588746400443747</v>
      </c>
      <c r="FQ52" s="39">
        <f t="shared" si="177"/>
        <v>0.70454042871697209</v>
      </c>
      <c r="FR52" s="39">
        <f t="shared" si="178"/>
        <v>0.70144248612363602</v>
      </c>
      <c r="FS52" s="39">
        <f t="shared" si="179"/>
        <v>0.69602998871766741</v>
      </c>
      <c r="FT52" s="39">
        <f t="shared" si="180"/>
        <v>0.68730806364259489</v>
      </c>
      <c r="FU52" s="39">
        <f t="shared" si="181"/>
        <v>0.67574327044659743</v>
      </c>
      <c r="FV52" s="39">
        <f t="shared" si="182"/>
        <v>0.66848570509892558</v>
      </c>
      <c r="FW52" s="39">
        <f t="shared" si="183"/>
        <v>0.99999999999999989</v>
      </c>
      <c r="FX52" s="39">
        <f t="shared" si="184"/>
        <v>0.66810149648123707</v>
      </c>
      <c r="FY52" s="39">
        <f t="shared" si="185"/>
        <v>0.67229159521948079</v>
      </c>
      <c r="FZ52" s="39">
        <f t="shared" si="186"/>
        <v>0.68556221326532685</v>
      </c>
      <c r="GA52" s="39">
        <f t="shared" si="134"/>
        <v>0.69583161427982132</v>
      </c>
      <c r="GB52" s="39">
        <f t="shared" si="135"/>
        <v>0.70316245254384613</v>
      </c>
      <c r="GC52" s="39">
        <f t="shared" si="136"/>
        <v>0.70761893704948664</v>
      </c>
      <c r="GD52" s="39">
        <f t="shared" si="137"/>
        <v>0.71096925506742048</v>
      </c>
      <c r="GE52" s="39">
        <f t="shared" si="138"/>
        <v>0.71307904129991662</v>
      </c>
      <c r="GF52" s="39">
        <f t="shared" si="139"/>
        <v>0.71483392146627478</v>
      </c>
      <c r="GG52" s="39">
        <f t="shared" si="140"/>
        <v>0.71657989749979645</v>
      </c>
      <c r="GH52" s="39">
        <f t="shared" si="141"/>
        <v>0.71521032571919751</v>
      </c>
      <c r="GI52" s="39">
        <f t="shared" si="142"/>
        <v>0.71694127350700732</v>
      </c>
      <c r="GJ52" s="39">
        <f t="shared" si="84"/>
        <v>9.6999999999999993</v>
      </c>
      <c r="GK52" s="39">
        <f t="shared" si="60"/>
        <v>-3.0378514286878722</v>
      </c>
      <c r="GL52" s="39">
        <f t="shared" si="187"/>
        <v>-3.0184117944598943</v>
      </c>
      <c r="GM52" s="39">
        <f t="shared" si="188"/>
        <v>-3.0450062562613627</v>
      </c>
      <c r="GN52" s="39">
        <f t="shared" si="189"/>
        <v>-3.0240855985186159</v>
      </c>
      <c r="GO52" s="39">
        <f t="shared" si="190"/>
        <v>-3.027360277681939</v>
      </c>
      <c r="GP52" s="39">
        <f t="shared" si="191"/>
        <v>-3.025290615154494</v>
      </c>
      <c r="GQ52" s="39">
        <f t="shared" si="192"/>
        <v>-3.0418816134795392</v>
      </c>
      <c r="GR52" s="39">
        <f t="shared" si="193"/>
        <v>-3.0801586518892639</v>
      </c>
      <c r="GS52" s="39">
        <f t="shared" si="194"/>
        <v>-3.1474409648569281</v>
      </c>
      <c r="GT52" s="39">
        <f t="shared" si="195"/>
        <v>-3.2569712165390148</v>
      </c>
      <c r="GU52" s="39">
        <f t="shared" si="196"/>
        <v>-3.4043654126945766</v>
      </c>
      <c r="GV52" s="39">
        <f t="shared" si="197"/>
        <v>-3.49815750515388</v>
      </c>
      <c r="GW52" s="39">
        <f t="shared" si="198"/>
        <v>-9.6432746655328714E-16</v>
      </c>
      <c r="GX52" s="39">
        <f t="shared" si="199"/>
        <v>-3.5031511093709611</v>
      </c>
      <c r="GY52" s="39">
        <f t="shared" si="200"/>
        <v>-3.4488463625187209</v>
      </c>
      <c r="GZ52" s="39">
        <f t="shared" si="201"/>
        <v>-3.2790625563123137</v>
      </c>
      <c r="HA52" s="39">
        <f t="shared" si="143"/>
        <v>-3.1499168697631346</v>
      </c>
      <c r="HB52" s="39">
        <f t="shared" si="144"/>
        <v>-3.0588865552835447</v>
      </c>
      <c r="HC52" s="39">
        <f t="shared" si="145"/>
        <v>-3.0040110634077575</v>
      </c>
      <c r="HD52" s="39">
        <f t="shared" si="146"/>
        <v>-2.9629835871842558</v>
      </c>
      <c r="HE52" s="39">
        <f t="shared" si="147"/>
        <v>-2.9372465615089611</v>
      </c>
      <c r="HF52" s="39">
        <f t="shared" si="148"/>
        <v>-2.9158969365322758</v>
      </c>
      <c r="HG52" s="39">
        <f t="shared" si="149"/>
        <v>-2.8947075886889397</v>
      </c>
      <c r="HH52" s="39">
        <f t="shared" si="150"/>
        <v>-2.9113244823832214</v>
      </c>
      <c r="HI52" s="39">
        <f t="shared" si="151"/>
        <v>-2.8903283409366862</v>
      </c>
    </row>
    <row r="53" spans="1:217" s="39" customFormat="1">
      <c r="A53" s="20"/>
      <c r="B53" s="184"/>
      <c r="C53" s="40">
        <v>9.75</v>
      </c>
      <c r="D53" s="41">
        <v>4.6634828571428573</v>
      </c>
      <c r="E53" s="42">
        <v>4.6349999999999998</v>
      </c>
      <c r="F53" s="42">
        <v>4.6790000000000003</v>
      </c>
      <c r="G53" s="42">
        <v>4.6559999999999997</v>
      </c>
      <c r="H53" s="42">
        <v>4.6580000000000004</v>
      </c>
      <c r="I53" s="42">
        <v>4.649</v>
      </c>
      <c r="J53" s="42">
        <v>4.6669999999999998</v>
      </c>
      <c r="K53" s="42">
        <v>4.7169999999999996</v>
      </c>
      <c r="L53" s="42">
        <v>4.8010000000000002</v>
      </c>
      <c r="M53" s="42">
        <v>4.9169999999999998</v>
      </c>
      <c r="N53" s="42">
        <v>5.0949999999999998</v>
      </c>
      <c r="O53" s="43">
        <v>5.21</v>
      </c>
      <c r="P53" s="20"/>
      <c r="Q53" s="41">
        <v>5.218</v>
      </c>
      <c r="R53" s="42">
        <v>5.1550000000000002</v>
      </c>
      <c r="S53" s="42">
        <v>4.9470000000000001</v>
      </c>
      <c r="T53" s="42">
        <v>4.8010000000000002</v>
      </c>
      <c r="U53" s="42">
        <v>4.6920000000000002</v>
      </c>
      <c r="V53" s="42">
        <v>4.6130000000000004</v>
      </c>
      <c r="W53" s="42">
        <v>4.5540000000000003</v>
      </c>
      <c r="X53" s="42">
        <v>4.5220000000000002</v>
      </c>
      <c r="Y53" s="42">
        <v>4.492</v>
      </c>
      <c r="Z53" s="42">
        <v>4.4530000000000003</v>
      </c>
      <c r="AA53" s="42">
        <v>4.4770000000000003</v>
      </c>
      <c r="AB53" s="43">
        <v>4.4478661904761907</v>
      </c>
      <c r="AD53" s="20"/>
      <c r="AE53" s="184"/>
      <c r="AF53" s="40">
        <v>9.75</v>
      </c>
      <c r="AG53" s="41">
        <v>7.049428571428587E-2</v>
      </c>
      <c r="AH53" s="42">
        <v>2.5100000000000001E-2</v>
      </c>
      <c r="AI53" s="42">
        <v>2.836E-2</v>
      </c>
      <c r="AJ53" s="42">
        <v>3.7789999999999997E-2</v>
      </c>
      <c r="AK53" s="42">
        <v>5.2409999999999998E-2</v>
      </c>
      <c r="AL53" s="42">
        <v>6.1629999999999997E-2</v>
      </c>
      <c r="AM53" s="42">
        <v>0.1012</v>
      </c>
      <c r="AN53" s="42">
        <v>0.159</v>
      </c>
      <c r="AO53" s="42">
        <v>0.22589999999999999</v>
      </c>
      <c r="AP53" s="42">
        <v>0.31330000000000002</v>
      </c>
      <c r="AQ53" s="42">
        <v>0.41760000000000003</v>
      </c>
      <c r="AR53" s="43">
        <v>0.46350000000000002</v>
      </c>
      <c r="AS53" s="20"/>
      <c r="AT53" s="41">
        <v>0.46629999999999999</v>
      </c>
      <c r="AU53" s="42">
        <v>0.43459999999999999</v>
      </c>
      <c r="AV53" s="42">
        <v>0.32900000000000001</v>
      </c>
      <c r="AW53" s="42">
        <v>0.2271</v>
      </c>
      <c r="AX53" s="42">
        <v>0.14099999999999999</v>
      </c>
      <c r="AY53" s="42">
        <v>7.6880000000000004E-2</v>
      </c>
      <c r="AZ53" s="42">
        <v>3.4270000000000002E-2</v>
      </c>
      <c r="BA53" s="42">
        <v>1.6080000000000001E-2</v>
      </c>
      <c r="BB53" s="42">
        <v>6.1120000000000002E-3</v>
      </c>
      <c r="BC53" s="42">
        <v>5.7200000000000003E-3</v>
      </c>
      <c r="BD53" s="42">
        <v>1.031E-2</v>
      </c>
      <c r="BE53" s="43">
        <v>1.1165714285714279E-2</v>
      </c>
      <c r="BH53" s="118" t="str">
        <f t="shared" si="62"/>
        <v>4.66348285714286+0.0704942857142859i</v>
      </c>
      <c r="BI53" s="118" t="str">
        <f t="shared" si="63"/>
        <v>4.635+0.0251i</v>
      </c>
      <c r="BJ53" s="118" t="str">
        <f t="shared" si="204"/>
        <v>4.679+0.02836i</v>
      </c>
      <c r="BK53" s="118" t="str">
        <f t="shared" si="205"/>
        <v>4.656+0.03779i</v>
      </c>
      <c r="BL53" s="118" t="str">
        <f t="shared" si="206"/>
        <v>4.658+0.05241i</v>
      </c>
      <c r="BM53" s="118" t="str">
        <f t="shared" si="207"/>
        <v>4.649+0.06163i</v>
      </c>
      <c r="BN53" s="118" t="str">
        <f t="shared" si="208"/>
        <v>4.667+0.1012i</v>
      </c>
      <c r="BO53" s="118" t="str">
        <f t="shared" si="38"/>
        <v>4.717+0.159i</v>
      </c>
      <c r="BP53" s="118" t="str">
        <f t="shared" si="39"/>
        <v>4.801+0.2259i</v>
      </c>
      <c r="BQ53" s="118" t="str">
        <f t="shared" si="40"/>
        <v>4.917+0.3133i</v>
      </c>
      <c r="BR53" s="118" t="str">
        <f t="shared" si="209"/>
        <v>5.095+0.4176i</v>
      </c>
      <c r="BS53" s="118" t="str">
        <f t="shared" si="210"/>
        <v>5.21+0.4635i</v>
      </c>
      <c r="BT53" s="118" t="str">
        <f t="shared" si="42"/>
        <v>0</v>
      </c>
      <c r="BU53" s="118" t="str">
        <f t="shared" si="64"/>
        <v>5.218+0.4663i</v>
      </c>
      <c r="BV53" s="118" t="str">
        <f t="shared" si="65"/>
        <v>5.155+0.4346i</v>
      </c>
      <c r="BW53" s="118" t="str">
        <f t="shared" si="66"/>
        <v>4.947+0.329i</v>
      </c>
      <c r="BX53" s="118" t="str">
        <f t="shared" si="67"/>
        <v>4.801+0.2271i</v>
      </c>
      <c r="BY53" s="118" t="str">
        <f t="shared" si="68"/>
        <v>4.692+0.141i</v>
      </c>
      <c r="BZ53" s="118" t="str">
        <f t="shared" si="69"/>
        <v>4.613+0.07688i</v>
      </c>
      <c r="CA53" s="118" t="str">
        <f t="shared" si="70"/>
        <v>4.554+0.03427i</v>
      </c>
      <c r="CB53" s="118" t="str">
        <f t="shared" si="71"/>
        <v>4.522+0.01608i</v>
      </c>
      <c r="CC53" s="118" t="str">
        <f t="shared" si="72"/>
        <v>4.492+0.006112i</v>
      </c>
      <c r="CD53" s="118" t="str">
        <f t="shared" si="73"/>
        <v>4.453+0.00572i</v>
      </c>
      <c r="CE53" s="118" t="str">
        <f t="shared" si="74"/>
        <v>4.477+0.01031i</v>
      </c>
      <c r="CF53" s="118" t="str">
        <f t="shared" si="75"/>
        <v>4.44786619047619+0.0111657142857143i</v>
      </c>
      <c r="CG53" s="118" t="str">
        <f t="shared" si="76"/>
        <v>0</v>
      </c>
      <c r="CH53" s="39">
        <f t="shared" si="77"/>
        <v>9750000000</v>
      </c>
      <c r="CI53" s="121">
        <f t="shared" si="78"/>
        <v>1.8439482223603663</v>
      </c>
      <c r="CJ53" s="121" t="str">
        <f t="shared" si="79"/>
        <v>8.59922092443662+0.129987812829421i</v>
      </c>
      <c r="CK53" s="121" t="str">
        <f t="shared" si="202"/>
        <v>8.5467000106403+0.0462831003812452i</v>
      </c>
      <c r="CL53" s="121" t="str">
        <f t="shared" si="203"/>
        <v>8.62783373242415+0.05229437158614i</v>
      </c>
      <c r="CM53" s="121" t="str">
        <f t="shared" si="152"/>
        <v>8.58542292330987+0.0696828033229982i</v>
      </c>
      <c r="CN53" s="121" t="str">
        <f t="shared" si="153"/>
        <v>8.58911081975459+0.0966413263339068i</v>
      </c>
      <c r="CO53" s="121" t="str">
        <f t="shared" si="154"/>
        <v>8.57251528575334+0.113642528944069i</v>
      </c>
      <c r="CP53" s="121" t="str">
        <f t="shared" si="155"/>
        <v>8.60570635375583+0.186607560102869i</v>
      </c>
      <c r="CQ53" s="121" t="str">
        <f t="shared" si="156"/>
        <v>8.69790376487385+0.293187767355298i</v>
      </c>
      <c r="CR53" s="121" t="str">
        <f t="shared" si="157"/>
        <v>8.85279541555212+0.416547903431207i</v>
      </c>
      <c r="CS53" s="121" t="str">
        <f t="shared" si="158"/>
        <v>9.06669340934592+0.577708978065503i</v>
      </c>
      <c r="CT53" s="121" t="str">
        <f t="shared" si="159"/>
        <v>9.39491619292607+0.770032777657689i</v>
      </c>
      <c r="CU53" s="121" t="str">
        <f t="shared" si="160"/>
        <v>9.60697023849751+0.85467000106403i</v>
      </c>
      <c r="CV53" s="121" t="str">
        <f t="shared" si="161"/>
        <v>0</v>
      </c>
      <c r="CW53" s="121" t="str">
        <f t="shared" si="162"/>
        <v>9.62172182427639+0.859833056086639i</v>
      </c>
      <c r="CX53" s="121" t="str">
        <f t="shared" si="163"/>
        <v>9.50555308626769+0.801379897437815i</v>
      </c>
      <c r="CY53" s="121" t="str">
        <f t="shared" si="164"/>
        <v>9.12201185601673+0.60665896515656i</v>
      </c>
      <c r="CZ53" s="121" t="str">
        <f t="shared" si="165"/>
        <v>8.85279541555212+0.418760641298039i</v>
      </c>
      <c r="DA53" s="121" t="str">
        <f t="shared" si="166"/>
        <v>8.65180505931484+0.259996699352812i</v>
      </c>
      <c r="DB53" s="121" t="str">
        <f t="shared" si="167"/>
        <v>8.50613314974837+0.141762739335065i</v>
      </c>
      <c r="DC53" s="121" t="str">
        <f t="shared" si="168"/>
        <v>8.39734020462911+0.0631921055802898i</v>
      </c>
      <c r="DD53" s="121" t="str">
        <f t="shared" si="169"/>
        <v>8.33833386151358+0.0296506874155547i</v>
      </c>
      <c r="DE53" s="121" t="str">
        <f t="shared" si="170"/>
        <v>8.28301541484277+0.0112702115350666i</v>
      </c>
      <c r="DF53" s="121" t="str">
        <f t="shared" si="171"/>
        <v>8.21110143417071+0.0105473838319013i</v>
      </c>
      <c r="DG53" s="121" t="str">
        <f t="shared" si="80"/>
        <v>8.25535619150736+0.0190111061725354i</v>
      </c>
      <c r="DH53" s="121" t="str">
        <f t="shared" si="81"/>
        <v>8.20163495522534+0.0205889990085266i</v>
      </c>
      <c r="DI53" s="121"/>
      <c r="DK53" s="39">
        <f t="shared" si="82"/>
        <v>8.5992209244366205</v>
      </c>
      <c r="DL53" s="39">
        <f t="shared" si="86"/>
        <v>8.5467000106403006</v>
      </c>
      <c r="DM53" s="39">
        <f t="shared" si="87"/>
        <v>8.6278337324241505</v>
      </c>
      <c r="DN53" s="39">
        <f t="shared" si="88"/>
        <v>8.5854229233098707</v>
      </c>
      <c r="DO53" s="39">
        <f t="shared" si="89"/>
        <v>8.5891108197545893</v>
      </c>
      <c r="DP53" s="39">
        <f t="shared" si="90"/>
        <v>8.5725152857533402</v>
      </c>
      <c r="DQ53" s="39">
        <f t="shared" si="91"/>
        <v>8.6057063537558296</v>
      </c>
      <c r="DR53" s="39">
        <f t="shared" si="92"/>
        <v>8.6979037648738498</v>
      </c>
      <c r="DS53" s="39">
        <f t="shared" si="93"/>
        <v>8.8527954155521194</v>
      </c>
      <c r="DT53" s="39">
        <f t="shared" si="94"/>
        <v>9.0666934093459197</v>
      </c>
      <c r="DU53" s="39">
        <f t="shared" si="95"/>
        <v>9.3949161929260701</v>
      </c>
      <c r="DV53" s="39">
        <f t="shared" si="96"/>
        <v>9.6069702384975102</v>
      </c>
      <c r="DW53" s="39">
        <f t="shared" si="97"/>
        <v>0</v>
      </c>
      <c r="DX53" s="39">
        <f t="shared" si="98"/>
        <v>9.6217218242763902</v>
      </c>
      <c r="DY53" s="39">
        <f t="shared" si="99"/>
        <v>9.5055530862676907</v>
      </c>
      <c r="DZ53" s="39">
        <f t="shared" si="100"/>
        <v>9.12201185601673</v>
      </c>
      <c r="EA53" s="39">
        <f t="shared" si="101"/>
        <v>8.8527954155521194</v>
      </c>
      <c r="EB53" s="39">
        <f t="shared" si="102"/>
        <v>8.6518050593148406</v>
      </c>
      <c r="EC53" s="39">
        <f t="shared" si="103"/>
        <v>8.5061331497483703</v>
      </c>
      <c r="ED53" s="39">
        <f t="shared" si="104"/>
        <v>8.3973402046291099</v>
      </c>
      <c r="EE53" s="39">
        <f t="shared" si="105"/>
        <v>8.3383338615135791</v>
      </c>
      <c r="EF53" s="39">
        <f t="shared" si="106"/>
        <v>8.2830154148427706</v>
      </c>
      <c r="EG53" s="39">
        <f t="shared" si="107"/>
        <v>8.2111014341707094</v>
      </c>
      <c r="EH53" s="39">
        <f t="shared" si="108"/>
        <v>8.2553561915073601</v>
      </c>
      <c r="EI53" s="39">
        <f t="shared" si="109"/>
        <v>8.2016349552253391</v>
      </c>
      <c r="EK53" s="39">
        <f t="shared" si="85"/>
        <v>0.12998781282942101</v>
      </c>
      <c r="EL53" s="39">
        <f t="shared" si="117"/>
        <v>4.6283100381245203E-2</v>
      </c>
      <c r="EM53" s="39">
        <f t="shared" si="118"/>
        <v>5.2294371586139997E-2</v>
      </c>
      <c r="EN53" s="39">
        <f t="shared" si="119"/>
        <v>6.9682803322998199E-2</v>
      </c>
      <c r="EO53" s="39">
        <f t="shared" si="120"/>
        <v>9.6641326333906805E-2</v>
      </c>
      <c r="EP53" s="39">
        <f t="shared" si="121"/>
        <v>0.113642528944069</v>
      </c>
      <c r="EQ53" s="39">
        <f t="shared" si="122"/>
        <v>0.186607560102869</v>
      </c>
      <c r="ER53" s="39">
        <f t="shared" si="123"/>
        <v>0.293187767355298</v>
      </c>
      <c r="ES53" s="39">
        <f t="shared" si="124"/>
        <v>0.41654790343120701</v>
      </c>
      <c r="ET53" s="39">
        <f t="shared" si="125"/>
        <v>0.57770897806550303</v>
      </c>
      <c r="EU53" s="39">
        <f t="shared" si="126"/>
        <v>0.77003277765768896</v>
      </c>
      <c r="EV53" s="39">
        <f t="shared" si="127"/>
        <v>0.85467000106403002</v>
      </c>
      <c r="EW53" s="39">
        <f t="shared" si="128"/>
        <v>0</v>
      </c>
      <c r="EX53" s="39">
        <f t="shared" si="129"/>
        <v>0.85983305608663896</v>
      </c>
      <c r="EY53" s="39">
        <f t="shared" si="130"/>
        <v>0.80137989743781501</v>
      </c>
      <c r="EZ53" s="39">
        <f t="shared" si="131"/>
        <v>0.60665896515656004</v>
      </c>
      <c r="FA53" s="39">
        <f t="shared" si="132"/>
        <v>0.41876064129803903</v>
      </c>
      <c r="FB53" s="39">
        <f t="shared" si="133"/>
        <v>0.259996699352812</v>
      </c>
      <c r="FC53" s="39">
        <f t="shared" si="110"/>
        <v>0.141762739335065</v>
      </c>
      <c r="FD53" s="39">
        <f t="shared" si="111"/>
        <v>6.3192105580289801E-2</v>
      </c>
      <c r="FE53" s="39">
        <f t="shared" si="112"/>
        <v>2.96506874155547E-2</v>
      </c>
      <c r="FF53" s="39">
        <f t="shared" si="113"/>
        <v>1.1270211535066601E-2</v>
      </c>
      <c r="FG53" s="39">
        <f t="shared" si="114"/>
        <v>1.05473838319013E-2</v>
      </c>
      <c r="FH53" s="39">
        <f t="shared" si="115"/>
        <v>1.9011106172535399E-2</v>
      </c>
      <c r="FI53" s="39">
        <f t="shared" si="116"/>
        <v>2.05889990085266E-2</v>
      </c>
      <c r="FK53" s="39">
        <f t="shared" si="83"/>
        <v>0.70630715107452724</v>
      </c>
      <c r="FL53" s="39">
        <f t="shared" si="172"/>
        <v>0.70801273457913594</v>
      </c>
      <c r="FM53" s="39">
        <f t="shared" si="173"/>
        <v>0.70564213213015969</v>
      </c>
      <c r="FN53" s="39">
        <f t="shared" si="174"/>
        <v>0.70685165999635702</v>
      </c>
      <c r="FO53" s="39">
        <f t="shared" si="175"/>
        <v>0.7066910761024594</v>
      </c>
      <c r="FP53" s="39">
        <f t="shared" si="176"/>
        <v>0.70713214271436853</v>
      </c>
      <c r="FQ53" s="39">
        <f t="shared" si="177"/>
        <v>0.70590622484219367</v>
      </c>
      <c r="FR53" s="39">
        <f t="shared" si="178"/>
        <v>0.7026271300688558</v>
      </c>
      <c r="FS53" s="39">
        <f t="shared" si="179"/>
        <v>0.69713513610067124</v>
      </c>
      <c r="FT53" s="39">
        <f t="shared" si="180"/>
        <v>0.68917641642607896</v>
      </c>
      <c r="FU53" s="39">
        <f t="shared" si="181"/>
        <v>0.67700998277875368</v>
      </c>
      <c r="FV53" s="39">
        <f t="shared" si="182"/>
        <v>0.66960210210706972</v>
      </c>
      <c r="FW53" s="39">
        <f t="shared" si="183"/>
        <v>0.99999999999999989</v>
      </c>
      <c r="FX53" s="39">
        <f t="shared" si="184"/>
        <v>0.66909774107262077</v>
      </c>
      <c r="FY53" s="39">
        <f t="shared" si="185"/>
        <v>0.67338125038893937</v>
      </c>
      <c r="FZ53" s="39">
        <f t="shared" si="186"/>
        <v>0.68721562038245299</v>
      </c>
      <c r="GA53" s="39">
        <f t="shared" si="134"/>
        <v>0.69711368753406577</v>
      </c>
      <c r="GB53" s="39">
        <f t="shared" si="135"/>
        <v>0.70417970901956706</v>
      </c>
      <c r="GC53" s="39">
        <f t="shared" si="136"/>
        <v>0.70898311985432294</v>
      </c>
      <c r="GD53" s="39">
        <f t="shared" si="137"/>
        <v>0.71235886807012005</v>
      </c>
      <c r="GE53" s="39">
        <f t="shared" si="138"/>
        <v>0.71412819147930617</v>
      </c>
      <c r="GF53" s="39">
        <f t="shared" si="139"/>
        <v>0.71576418783247819</v>
      </c>
      <c r="GG53" s="39">
        <f t="shared" si="140"/>
        <v>0.71788402907108606</v>
      </c>
      <c r="GH53" s="39">
        <f t="shared" si="141"/>
        <v>0.71657598339608586</v>
      </c>
      <c r="GI53" s="39">
        <f t="shared" si="142"/>
        <v>0.71815964817772882</v>
      </c>
      <c r="GJ53" s="39">
        <f t="shared" si="84"/>
        <v>9.75</v>
      </c>
      <c r="GK53" s="39">
        <f t="shared" si="60"/>
        <v>-3.0201279334083404</v>
      </c>
      <c r="GL53" s="39">
        <f t="shared" si="187"/>
        <v>-2.9991786171732504</v>
      </c>
      <c r="GM53" s="39">
        <f t="shared" si="188"/>
        <v>-3.0283099292545583</v>
      </c>
      <c r="GN53" s="39">
        <f t="shared" si="189"/>
        <v>-3.0134343550235716</v>
      </c>
      <c r="GO53" s="39">
        <f t="shared" si="190"/>
        <v>-3.01540785600154</v>
      </c>
      <c r="GP53" s="39">
        <f t="shared" si="191"/>
        <v>-3.0099884287529655</v>
      </c>
      <c r="GQ53" s="39">
        <f t="shared" si="192"/>
        <v>-3.0250597675914759</v>
      </c>
      <c r="GR53" s="39">
        <f t="shared" si="193"/>
        <v>-3.0655017019894264</v>
      </c>
      <c r="GS53" s="39">
        <f t="shared" si="194"/>
        <v>-3.1336605592968829</v>
      </c>
      <c r="GT53" s="39">
        <f t="shared" si="195"/>
        <v>-3.2333918499955465</v>
      </c>
      <c r="GU53" s="39">
        <f t="shared" si="196"/>
        <v>-3.3880985484902437</v>
      </c>
      <c r="GV53" s="39">
        <f t="shared" si="197"/>
        <v>-3.4836638323130211</v>
      </c>
      <c r="GW53" s="39">
        <f t="shared" si="198"/>
        <v>-9.6432746655328714E-16</v>
      </c>
      <c r="GX53" s="39">
        <f t="shared" si="199"/>
        <v>-3.4902087266185817</v>
      </c>
      <c r="GY53" s="39">
        <f t="shared" si="200"/>
        <v>-3.434779605290208</v>
      </c>
      <c r="GZ53" s="39">
        <f t="shared" si="201"/>
        <v>-3.2581395513824498</v>
      </c>
      <c r="HA53" s="39">
        <f t="shared" si="143"/>
        <v>-3.1339277998055874</v>
      </c>
      <c r="HB53" s="39">
        <f t="shared" si="144"/>
        <v>-3.0463298661402112</v>
      </c>
      <c r="HC53" s="39">
        <f t="shared" si="145"/>
        <v>-2.9872820958137538</v>
      </c>
      <c r="HD53" s="39">
        <f t="shared" si="146"/>
        <v>-2.9460232969744942</v>
      </c>
      <c r="HE53" s="39">
        <f t="shared" si="147"/>
        <v>-2.9244764408087525</v>
      </c>
      <c r="HF53" s="39">
        <f t="shared" si="148"/>
        <v>-2.9046006932656154</v>
      </c>
      <c r="HG53" s="39">
        <f t="shared" si="149"/>
        <v>-2.8789141681465278</v>
      </c>
      <c r="HH53" s="39">
        <f t="shared" si="150"/>
        <v>-2.8947550328969496</v>
      </c>
      <c r="HI53" s="39">
        <f t="shared" si="151"/>
        <v>-2.8755800116584425</v>
      </c>
    </row>
    <row r="54" spans="1:217" s="39" customFormat="1">
      <c r="A54" s="20"/>
      <c r="B54" s="184"/>
      <c r="C54" s="40">
        <v>9.8000000000000007</v>
      </c>
      <c r="D54" s="41">
        <v>4.6630776190476189</v>
      </c>
      <c r="E54" s="42">
        <v>4.6440000000000001</v>
      </c>
      <c r="F54" s="42">
        <v>4.6870000000000003</v>
      </c>
      <c r="G54" s="42">
        <v>4.6580000000000004</v>
      </c>
      <c r="H54" s="42">
        <v>4.657</v>
      </c>
      <c r="I54" s="42">
        <v>4.6509999999999998</v>
      </c>
      <c r="J54" s="42">
        <v>4.673</v>
      </c>
      <c r="K54" s="42">
        <v>4.718</v>
      </c>
      <c r="L54" s="42">
        <v>4.7990000000000004</v>
      </c>
      <c r="M54" s="42">
        <v>4.9240000000000004</v>
      </c>
      <c r="N54" s="42">
        <v>5.0940000000000003</v>
      </c>
      <c r="O54" s="43">
        <v>5.2069999999999999</v>
      </c>
      <c r="P54" s="20"/>
      <c r="Q54" s="41">
        <v>5.2149999999999999</v>
      </c>
      <c r="R54" s="42">
        <v>5.1529999999999996</v>
      </c>
      <c r="S54" s="42">
        <v>4.9550000000000001</v>
      </c>
      <c r="T54" s="42">
        <v>4.806</v>
      </c>
      <c r="U54" s="42">
        <v>4.694</v>
      </c>
      <c r="V54" s="42">
        <v>4.6230000000000002</v>
      </c>
      <c r="W54" s="42">
        <v>4.5609999999999999</v>
      </c>
      <c r="X54" s="42">
        <v>4.5220000000000002</v>
      </c>
      <c r="Y54" s="42">
        <v>4.4960000000000004</v>
      </c>
      <c r="Z54" s="42">
        <v>4.4630000000000001</v>
      </c>
      <c r="AA54" s="42">
        <v>4.4870000000000001</v>
      </c>
      <c r="AB54" s="43">
        <v>4.4466714285714284</v>
      </c>
      <c r="AD54" s="20"/>
      <c r="AE54" s="184"/>
      <c r="AF54" s="40">
        <v>9.8000000000000007</v>
      </c>
      <c r="AG54" s="41">
        <v>7.2517619047619122E-2</v>
      </c>
      <c r="AH54" s="42">
        <v>3.117E-2</v>
      </c>
      <c r="AI54" s="42">
        <v>3.3700000000000001E-2</v>
      </c>
      <c r="AJ54" s="42">
        <v>4.0160000000000001E-2</v>
      </c>
      <c r="AK54" s="42">
        <v>4.8739999999999999E-2</v>
      </c>
      <c r="AL54" s="42">
        <v>5.9709999999999999E-2</v>
      </c>
      <c r="AM54" s="42">
        <v>9.9409999999999998E-2</v>
      </c>
      <c r="AN54" s="42">
        <v>0.15609999999999999</v>
      </c>
      <c r="AO54" s="42">
        <v>0.22170000000000001</v>
      </c>
      <c r="AP54" s="42">
        <v>0.31380000000000002</v>
      </c>
      <c r="AQ54" s="42">
        <v>0.41539999999999999</v>
      </c>
      <c r="AR54" s="43">
        <v>0.46200000000000002</v>
      </c>
      <c r="AS54" s="20"/>
      <c r="AT54" s="41">
        <v>0.46510000000000001</v>
      </c>
      <c r="AU54" s="42">
        <v>0.4335</v>
      </c>
      <c r="AV54" s="42">
        <v>0.3296</v>
      </c>
      <c r="AW54" s="42">
        <v>0.22389999999999999</v>
      </c>
      <c r="AX54" s="42">
        <v>0.1353</v>
      </c>
      <c r="AY54" s="42">
        <v>7.4940000000000007E-2</v>
      </c>
      <c r="AZ54" s="42">
        <v>3.2489999999999998E-2</v>
      </c>
      <c r="BA54" s="42">
        <v>1.1979999999999999E-2</v>
      </c>
      <c r="BB54" s="42">
        <v>6.855E-3</v>
      </c>
      <c r="BC54" s="42">
        <v>8.8100000000000001E-3</v>
      </c>
      <c r="BD54" s="42">
        <v>1.4789999999999999E-2</v>
      </c>
      <c r="BE54" s="43">
        <v>1.3667142857142789E-2</v>
      </c>
      <c r="BH54" s="118" t="str">
        <f t="shared" si="62"/>
        <v>4.66307761904762+0.0725176190476191i</v>
      </c>
      <c r="BI54" s="118" t="str">
        <f t="shared" si="63"/>
        <v>4.644+0.03117i</v>
      </c>
      <c r="BJ54" s="118" t="str">
        <f t="shared" si="204"/>
        <v>4.687+0.0337i</v>
      </c>
      <c r="BK54" s="118" t="str">
        <f t="shared" si="205"/>
        <v>4.658+0.04016i</v>
      </c>
      <c r="BL54" s="118" t="str">
        <f t="shared" si="206"/>
        <v>4.657+0.04874i</v>
      </c>
      <c r="BM54" s="118" t="str">
        <f t="shared" si="207"/>
        <v>4.651+0.05971i</v>
      </c>
      <c r="BN54" s="118" t="str">
        <f t="shared" si="208"/>
        <v>4.673+0.09941i</v>
      </c>
      <c r="BO54" s="118" t="str">
        <f t="shared" si="38"/>
        <v>4.718+0.1561i</v>
      </c>
      <c r="BP54" s="118" t="str">
        <f t="shared" si="39"/>
        <v>4.799+0.2217i</v>
      </c>
      <c r="BQ54" s="118" t="str">
        <f t="shared" si="40"/>
        <v>4.924+0.3138i</v>
      </c>
      <c r="BR54" s="118" t="str">
        <f t="shared" si="209"/>
        <v>5.094+0.4154i</v>
      </c>
      <c r="BS54" s="118" t="str">
        <f t="shared" si="210"/>
        <v>5.207+0.462i</v>
      </c>
      <c r="BT54" s="118" t="str">
        <f t="shared" si="42"/>
        <v>0</v>
      </c>
      <c r="BU54" s="118" t="str">
        <f t="shared" si="64"/>
        <v>5.215+0.4651i</v>
      </c>
      <c r="BV54" s="118" t="str">
        <f t="shared" si="65"/>
        <v>5.153+0.4335i</v>
      </c>
      <c r="BW54" s="118" t="str">
        <f t="shared" si="66"/>
        <v>4.955+0.3296i</v>
      </c>
      <c r="BX54" s="118" t="str">
        <f t="shared" si="67"/>
        <v>4.806+0.2239i</v>
      </c>
      <c r="BY54" s="118" t="str">
        <f t="shared" si="68"/>
        <v>4.694+0.1353i</v>
      </c>
      <c r="BZ54" s="118" t="str">
        <f t="shared" si="69"/>
        <v>4.623+0.07494i</v>
      </c>
      <c r="CA54" s="118" t="str">
        <f t="shared" si="70"/>
        <v>4.561+0.03249i</v>
      </c>
      <c r="CB54" s="118" t="str">
        <f t="shared" si="71"/>
        <v>4.522+0.01198i</v>
      </c>
      <c r="CC54" s="118" t="str">
        <f t="shared" si="72"/>
        <v>4.496+0.006855i</v>
      </c>
      <c r="CD54" s="118" t="str">
        <f t="shared" si="73"/>
        <v>4.463+0.00881i</v>
      </c>
      <c r="CE54" s="118" t="str">
        <f t="shared" si="74"/>
        <v>4.487+0.01479i</v>
      </c>
      <c r="CF54" s="118" t="str">
        <f t="shared" si="75"/>
        <v>4.44667142857143+0.0136671428571428i</v>
      </c>
      <c r="CG54" s="118" t="str">
        <f t="shared" si="76"/>
        <v>0</v>
      </c>
      <c r="CH54" s="39">
        <f t="shared" si="77"/>
        <v>9800000000</v>
      </c>
      <c r="CI54" s="121">
        <f t="shared" si="78"/>
        <v>1.8345403232666906</v>
      </c>
      <c r="CJ54" s="121" t="str">
        <f t="shared" si="79"/>
        <v>8.55460392266529+0.13303649629015i</v>
      </c>
      <c r="CK54" s="121" t="str">
        <f t="shared" si="202"/>
        <v>8.51960526125051+0.0571826218762227i</v>
      </c>
      <c r="CL54" s="121" t="str">
        <f t="shared" si="203"/>
        <v>8.59849049515098+0.0618240088940875i</v>
      </c>
      <c r="CM54" s="121" t="str">
        <f t="shared" si="152"/>
        <v>8.54528882577624+0.0736751393823903i</v>
      </c>
      <c r="CN54" s="121" t="str">
        <f t="shared" si="153"/>
        <v>8.54345428545298+0.0894154953560185i</v>
      </c>
      <c r="CO54" s="121" t="str">
        <f t="shared" si="154"/>
        <v>8.53244704351338+0.109540402702254i</v>
      </c>
      <c r="CP54" s="121" t="str">
        <f t="shared" si="155"/>
        <v>8.57280693062524+0.182371653535942i</v>
      </c>
      <c r="CQ54" s="121" t="str">
        <f t="shared" si="156"/>
        <v>8.65536124517225+0.28637174446193i</v>
      </c>
      <c r="CR54" s="121" t="str">
        <f t="shared" si="157"/>
        <v>8.80395901135685+0.406717589668225i</v>
      </c>
      <c r="CS54" s="121" t="str">
        <f t="shared" si="158"/>
        <v>9.03327655176519+0.575678753441088i</v>
      </c>
      <c r="CT54" s="121" t="str">
        <f t="shared" si="159"/>
        <v>9.34514840672052+0.762068050284983i</v>
      </c>
      <c r="CU54" s="121" t="str">
        <f t="shared" si="160"/>
        <v>9.55245146324966+0.847557629349211i</v>
      </c>
      <c r="CV54" s="121" t="str">
        <f t="shared" si="161"/>
        <v>0</v>
      </c>
      <c r="CW54" s="121" t="str">
        <f t="shared" si="162"/>
        <v>9.56712778583579+0.853244704351338i</v>
      </c>
      <c r="CX54" s="121" t="str">
        <f t="shared" si="163"/>
        <v>9.45338628579326+0.79527323013611i</v>
      </c>
      <c r="CY54" s="121" t="str">
        <f t="shared" si="164"/>
        <v>9.09014730178645+0.604664490548701i</v>
      </c>
      <c r="CZ54" s="121" t="str">
        <f t="shared" si="165"/>
        <v>8.81680079361971+0.410753578379412i</v>
      </c>
      <c r="DA54" s="121" t="str">
        <f t="shared" si="166"/>
        <v>8.61133227741385+0.248213305737983i</v>
      </c>
      <c r="DB54" s="121" t="str">
        <f t="shared" si="167"/>
        <v>8.48107991446191+0.137480451825606i</v>
      </c>
      <c r="DC54" s="121" t="str">
        <f t="shared" si="168"/>
        <v>8.36733841441938+0.0596042151029348i</v>
      </c>
      <c r="DD54" s="121" t="str">
        <f t="shared" si="169"/>
        <v>8.29579134181198+0.021977793072735i</v>
      </c>
      <c r="DE54" s="121" t="str">
        <f t="shared" si="170"/>
        <v>8.24809329340704+0.0125757739159932i</v>
      </c>
      <c r="DF54" s="121" t="str">
        <f t="shared" si="171"/>
        <v>8.18755346273924+0.0161623002479795i</v>
      </c>
      <c r="DG54" s="121" t="str">
        <f t="shared" si="80"/>
        <v>8.23158243049764+0.0271328513811144i</v>
      </c>
      <c r="DH54" s="121" t="str">
        <f t="shared" si="81"/>
        <v>8.15759804003219+0.0250729246752748i</v>
      </c>
      <c r="DI54" s="121"/>
      <c r="DK54" s="39">
        <f t="shared" si="82"/>
        <v>8.5546039226652901</v>
      </c>
      <c r="DL54" s="39">
        <f t="shared" si="86"/>
        <v>8.5196052612505095</v>
      </c>
      <c r="DM54" s="39">
        <f t="shared" si="87"/>
        <v>8.5984904951509797</v>
      </c>
      <c r="DN54" s="39">
        <f t="shared" si="88"/>
        <v>8.5452888257762396</v>
      </c>
      <c r="DO54" s="39">
        <f t="shared" si="89"/>
        <v>8.5434542854529791</v>
      </c>
      <c r="DP54" s="39">
        <f t="shared" si="90"/>
        <v>8.5324470435133808</v>
      </c>
      <c r="DQ54" s="39">
        <f t="shared" si="91"/>
        <v>8.5728069306252408</v>
      </c>
      <c r="DR54" s="39">
        <f t="shared" si="92"/>
        <v>8.6553612451722497</v>
      </c>
      <c r="DS54" s="39">
        <f t="shared" si="93"/>
        <v>8.8039590113568504</v>
      </c>
      <c r="DT54" s="39">
        <f t="shared" si="94"/>
        <v>9.0332765517651907</v>
      </c>
      <c r="DU54" s="39">
        <f t="shared" si="95"/>
        <v>9.3451484067205204</v>
      </c>
      <c r="DV54" s="39">
        <f t="shared" si="96"/>
        <v>9.5524514632496604</v>
      </c>
      <c r="DW54" s="39">
        <f t="shared" si="97"/>
        <v>0</v>
      </c>
      <c r="DX54" s="39">
        <f t="shared" si="98"/>
        <v>9.5671277858357904</v>
      </c>
      <c r="DY54" s="39">
        <f t="shared" si="99"/>
        <v>9.4533862857932593</v>
      </c>
      <c r="DZ54" s="39">
        <f t="shared" si="100"/>
        <v>9.09014730178645</v>
      </c>
      <c r="EA54" s="39">
        <f t="shared" si="101"/>
        <v>8.8168007936197093</v>
      </c>
      <c r="EB54" s="39">
        <f t="shared" si="102"/>
        <v>8.6113322774138492</v>
      </c>
      <c r="EC54" s="39">
        <f t="shared" si="103"/>
        <v>8.48107991446191</v>
      </c>
      <c r="ED54" s="39">
        <f t="shared" si="104"/>
        <v>8.3673384144193808</v>
      </c>
      <c r="EE54" s="39">
        <f t="shared" si="105"/>
        <v>8.2957913418119809</v>
      </c>
      <c r="EF54" s="39">
        <f t="shared" si="106"/>
        <v>8.2480932934070399</v>
      </c>
      <c r="EG54" s="39">
        <f t="shared" si="107"/>
        <v>8.1875534627392401</v>
      </c>
      <c r="EH54" s="39">
        <f t="shared" si="108"/>
        <v>8.2315824304976406</v>
      </c>
      <c r="EI54" s="39">
        <f t="shared" si="109"/>
        <v>8.1575980400321892</v>
      </c>
      <c r="EK54" s="39">
        <f t="shared" si="85"/>
        <v>0.13303649629014999</v>
      </c>
      <c r="EL54" s="39">
        <f t="shared" si="117"/>
        <v>5.7182621876222701E-2</v>
      </c>
      <c r="EM54" s="39">
        <f t="shared" si="118"/>
        <v>6.1824008894087498E-2</v>
      </c>
      <c r="EN54" s="39">
        <f t="shared" si="119"/>
        <v>7.3675139382390301E-2</v>
      </c>
      <c r="EO54" s="39">
        <f t="shared" si="120"/>
        <v>8.9415495356018504E-2</v>
      </c>
      <c r="EP54" s="39">
        <f t="shared" si="121"/>
        <v>0.109540402702254</v>
      </c>
      <c r="EQ54" s="39">
        <f t="shared" si="122"/>
        <v>0.18237165353594201</v>
      </c>
      <c r="ER54" s="39">
        <f t="shared" si="123"/>
        <v>0.28637174446192998</v>
      </c>
      <c r="ES54" s="39">
        <f t="shared" si="124"/>
        <v>0.40671758966822502</v>
      </c>
      <c r="ET54" s="39">
        <f t="shared" si="125"/>
        <v>0.57567875344108799</v>
      </c>
      <c r="EU54" s="39">
        <f t="shared" si="126"/>
        <v>0.76206805028498303</v>
      </c>
      <c r="EV54" s="39">
        <f t="shared" si="127"/>
        <v>0.84755762934921097</v>
      </c>
      <c r="EW54" s="39">
        <f t="shared" si="128"/>
        <v>0</v>
      </c>
      <c r="EX54" s="39">
        <f t="shared" si="129"/>
        <v>0.85324470435133803</v>
      </c>
      <c r="EY54" s="39">
        <f t="shared" si="130"/>
        <v>0.79527323013610995</v>
      </c>
      <c r="EZ54" s="39">
        <f t="shared" si="131"/>
        <v>0.60466449054870097</v>
      </c>
      <c r="FA54" s="39">
        <f t="shared" si="132"/>
        <v>0.41075357837941201</v>
      </c>
      <c r="FB54" s="39">
        <f t="shared" si="133"/>
        <v>0.248213305737983</v>
      </c>
      <c r="FC54" s="39">
        <f t="shared" si="110"/>
        <v>0.137480451825606</v>
      </c>
      <c r="FD54" s="39">
        <f t="shared" si="111"/>
        <v>5.9604215102934802E-2</v>
      </c>
      <c r="FE54" s="39">
        <f t="shared" si="112"/>
        <v>2.1977793072735001E-2</v>
      </c>
      <c r="FF54" s="39">
        <f t="shared" si="113"/>
        <v>1.25757739159932E-2</v>
      </c>
      <c r="FG54" s="39">
        <f t="shared" si="114"/>
        <v>1.6162300247979499E-2</v>
      </c>
      <c r="FH54" s="39">
        <f t="shared" si="115"/>
        <v>2.71328513811144E-2</v>
      </c>
      <c r="FI54" s="39">
        <f t="shared" si="116"/>
        <v>2.5072924675274801E-2</v>
      </c>
      <c r="FK54" s="39">
        <f t="shared" si="83"/>
        <v>0.70759740923237235</v>
      </c>
      <c r="FL54" s="39">
        <f t="shared" si="172"/>
        <v>0.70879009400540727</v>
      </c>
      <c r="FM54" s="39">
        <f t="shared" si="173"/>
        <v>0.70648330680631777</v>
      </c>
      <c r="FN54" s="39">
        <f t="shared" si="174"/>
        <v>0.70801484375252588</v>
      </c>
      <c r="FO54" s="39">
        <f t="shared" si="175"/>
        <v>0.70803784629738342</v>
      </c>
      <c r="FP54" s="39">
        <f t="shared" si="176"/>
        <v>0.70831138337689314</v>
      </c>
      <c r="FQ54" s="39">
        <f t="shared" si="177"/>
        <v>0.70688235992019088</v>
      </c>
      <c r="FR54" s="39">
        <f t="shared" si="178"/>
        <v>0.70390673771040924</v>
      </c>
      <c r="FS54" s="39">
        <f t="shared" si="179"/>
        <v>0.69863461169791385</v>
      </c>
      <c r="FT54" s="39">
        <f t="shared" si="180"/>
        <v>0.69015391455831798</v>
      </c>
      <c r="FU54" s="39">
        <f t="shared" si="181"/>
        <v>0.67853792791726819</v>
      </c>
      <c r="FV54" s="39">
        <f t="shared" si="182"/>
        <v>0.67124418468383917</v>
      </c>
      <c r="FW54" s="39">
        <f t="shared" si="183"/>
        <v>0.99999999999999989</v>
      </c>
      <c r="FX54" s="39">
        <f t="shared" si="184"/>
        <v>0.67073174582406092</v>
      </c>
      <c r="FY54" s="39">
        <f t="shared" si="185"/>
        <v>0.67494118776851442</v>
      </c>
      <c r="FZ54" s="39">
        <f t="shared" si="186"/>
        <v>0.68814723102205266</v>
      </c>
      <c r="GA54" s="39">
        <f t="shared" si="134"/>
        <v>0.69822641280597486</v>
      </c>
      <c r="GB54" s="39">
        <f t="shared" si="135"/>
        <v>0.70542588291248975</v>
      </c>
      <c r="GC54" s="39">
        <f t="shared" si="136"/>
        <v>0.7097292536250196</v>
      </c>
      <c r="GD54" s="39">
        <f t="shared" si="137"/>
        <v>0.71324428125479822</v>
      </c>
      <c r="GE54" s="39">
        <f t="shared" si="138"/>
        <v>0.71538387149738014</v>
      </c>
      <c r="GF54" s="39">
        <f t="shared" si="139"/>
        <v>0.71679247987419259</v>
      </c>
      <c r="GG54" s="39">
        <f t="shared" si="140"/>
        <v>0.71857741846783396</v>
      </c>
      <c r="GH54" s="39">
        <f t="shared" si="141"/>
        <v>0.71727225311637566</v>
      </c>
      <c r="GI54" s="39">
        <f t="shared" si="142"/>
        <v>0.71945813777979595</v>
      </c>
      <c r="GJ54" s="39">
        <f t="shared" si="84"/>
        <v>9.8000000000000007</v>
      </c>
      <c r="GK54" s="39">
        <f t="shared" si="60"/>
        <v>-3.0042753173419481</v>
      </c>
      <c r="GL54" s="39">
        <f t="shared" si="187"/>
        <v>-2.9896472148820852</v>
      </c>
      <c r="GM54" s="39">
        <f t="shared" si="188"/>
        <v>-3.0179619090770755</v>
      </c>
      <c r="GN54" s="39">
        <f t="shared" si="189"/>
        <v>-2.999152741904191</v>
      </c>
      <c r="GO54" s="39">
        <f t="shared" si="190"/>
        <v>-2.9988705524525572</v>
      </c>
      <c r="GP54" s="39">
        <f t="shared" si="191"/>
        <v>-2.9955155706948084</v>
      </c>
      <c r="GQ54" s="39">
        <f t="shared" si="192"/>
        <v>-3.0130571183629224</v>
      </c>
      <c r="GR54" s="39">
        <f t="shared" si="193"/>
        <v>-3.0496975552489465</v>
      </c>
      <c r="GS54" s="39">
        <f t="shared" si="194"/>
        <v>-3.1149980476846388</v>
      </c>
      <c r="GT54" s="39">
        <f t="shared" si="195"/>
        <v>-3.2210808870178176</v>
      </c>
      <c r="GU54" s="39">
        <f t="shared" si="196"/>
        <v>-3.3685174354036604</v>
      </c>
      <c r="GV54" s="39">
        <f t="shared" si="197"/>
        <v>-3.4623892756253154</v>
      </c>
      <c r="GW54" s="39">
        <f t="shared" si="198"/>
        <v>-9.6432746655328714E-16</v>
      </c>
      <c r="GX54" s="39">
        <f t="shared" si="199"/>
        <v>-3.469022759128916</v>
      </c>
      <c r="GY54" s="39">
        <f t="shared" si="200"/>
        <v>-3.4146813712428248</v>
      </c>
      <c r="GZ54" s="39">
        <f t="shared" si="201"/>
        <v>-3.246372666112145</v>
      </c>
      <c r="HA54" s="39">
        <f t="shared" si="143"/>
        <v>-3.1200745306911681</v>
      </c>
      <c r="HB54" s="39">
        <f t="shared" si="144"/>
        <v>-3.0309721919289019</v>
      </c>
      <c r="HC54" s="39">
        <f t="shared" si="145"/>
        <v>-2.9781458729877928</v>
      </c>
      <c r="HD54" s="39">
        <f t="shared" si="146"/>
        <v>-2.9352340360238549</v>
      </c>
      <c r="HE54" s="39">
        <f t="shared" si="147"/>
        <v>-2.9092171070188115</v>
      </c>
      <c r="HF54" s="39">
        <f t="shared" si="148"/>
        <v>-2.8921311932097362</v>
      </c>
      <c r="HG54" s="39">
        <f t="shared" si="149"/>
        <v>-2.8705286952827072</v>
      </c>
      <c r="HH54" s="39">
        <f t="shared" si="150"/>
        <v>-2.8863193808242733</v>
      </c>
      <c r="HI54" s="39">
        <f t="shared" si="151"/>
        <v>-2.8598894149547087</v>
      </c>
    </row>
    <row r="55" spans="1:217" s="39" customFormat="1">
      <c r="A55" s="20"/>
      <c r="B55" s="184"/>
      <c r="C55" s="40">
        <v>9.85</v>
      </c>
      <c r="D55" s="41">
        <v>4.6643428571428567</v>
      </c>
      <c r="E55" s="42">
        <v>4.6420000000000003</v>
      </c>
      <c r="F55" s="42">
        <v>4.6829999999999998</v>
      </c>
      <c r="G55" s="42">
        <v>4.6559999999999997</v>
      </c>
      <c r="H55" s="42">
        <v>4.6630000000000003</v>
      </c>
      <c r="I55" s="42">
        <v>4.6520000000000001</v>
      </c>
      <c r="J55" s="42">
        <v>4.6689999999999996</v>
      </c>
      <c r="K55" s="42">
        <v>4.72</v>
      </c>
      <c r="L55" s="42">
        <v>4.8029999999999999</v>
      </c>
      <c r="M55" s="42">
        <v>4.9219999999999997</v>
      </c>
      <c r="N55" s="42">
        <v>5.0949999999999998</v>
      </c>
      <c r="O55" s="43">
        <v>5.2060000000000004</v>
      </c>
      <c r="P55" s="20"/>
      <c r="Q55" s="41">
        <v>5.2149999999999999</v>
      </c>
      <c r="R55" s="42">
        <v>5.1539999999999999</v>
      </c>
      <c r="S55" s="42">
        <v>4.9509999999999996</v>
      </c>
      <c r="T55" s="42">
        <v>4.8109999999999999</v>
      </c>
      <c r="U55" s="42">
        <v>4.7</v>
      </c>
      <c r="V55" s="42">
        <v>4.6189999999999998</v>
      </c>
      <c r="W55" s="42">
        <v>4.5640000000000001</v>
      </c>
      <c r="X55" s="42">
        <v>4.5309999999999997</v>
      </c>
      <c r="Y55" s="42">
        <v>4.4969999999999999</v>
      </c>
      <c r="Z55" s="42">
        <v>4.46</v>
      </c>
      <c r="AA55" s="42">
        <v>4.4829999999999997</v>
      </c>
      <c r="AB55" s="43">
        <v>4.4461757142857143</v>
      </c>
      <c r="AD55" s="20"/>
      <c r="AE55" s="184"/>
      <c r="AF55" s="40">
        <v>9.85</v>
      </c>
      <c r="AG55" s="41">
        <v>6.9079999999999989E-2</v>
      </c>
      <c r="AH55" s="42">
        <v>2.3279999999999999E-2</v>
      </c>
      <c r="AI55" s="42">
        <v>2.7119999999999998E-2</v>
      </c>
      <c r="AJ55" s="42">
        <v>3.5999999999999997E-2</v>
      </c>
      <c r="AK55" s="42">
        <v>4.8189999999999997E-2</v>
      </c>
      <c r="AL55" s="42">
        <v>5.5829999999999998E-2</v>
      </c>
      <c r="AM55" s="42">
        <v>9.5619999999999997E-2</v>
      </c>
      <c r="AN55" s="42">
        <v>0.1565</v>
      </c>
      <c r="AO55" s="42">
        <v>0.22339999999999999</v>
      </c>
      <c r="AP55" s="42">
        <v>0.31519999999999998</v>
      </c>
      <c r="AQ55" s="42">
        <v>0.41830000000000001</v>
      </c>
      <c r="AR55" s="43">
        <v>0.46500000000000002</v>
      </c>
      <c r="AS55" s="20"/>
      <c r="AT55" s="41">
        <v>0.46850000000000003</v>
      </c>
      <c r="AU55" s="42">
        <v>0.43559999999999999</v>
      </c>
      <c r="AV55" s="42">
        <v>0.32969999999999999</v>
      </c>
      <c r="AW55" s="42">
        <v>0.22570000000000001</v>
      </c>
      <c r="AX55" s="42">
        <v>0.13730000000000001</v>
      </c>
      <c r="AY55" s="42">
        <v>7.2870000000000004E-2</v>
      </c>
      <c r="AZ55" s="42">
        <v>2.887E-2</v>
      </c>
      <c r="BA55" s="42">
        <v>1.1220000000000001E-2</v>
      </c>
      <c r="BB55" s="42">
        <v>1.1869999999999999E-3</v>
      </c>
      <c r="BC55" s="42">
        <v>-6.9839999999999995E-4</v>
      </c>
      <c r="BD55" s="42">
        <v>4.6680000000000003E-3</v>
      </c>
      <c r="BE55" s="43">
        <v>1.2384285714285714E-2</v>
      </c>
      <c r="BH55" s="118" t="str">
        <f t="shared" si="62"/>
        <v>4.66434285714286+0.06908i</v>
      </c>
      <c r="BI55" s="118" t="str">
        <f t="shared" si="63"/>
        <v>4.642+0.02328i</v>
      </c>
      <c r="BJ55" s="118" t="str">
        <f t="shared" si="204"/>
        <v>4.683+0.02712i</v>
      </c>
      <c r="BK55" s="118" t="str">
        <f t="shared" si="205"/>
        <v>4.656+0.036i</v>
      </c>
      <c r="BL55" s="118" t="str">
        <f t="shared" si="206"/>
        <v>4.663+0.04819i</v>
      </c>
      <c r="BM55" s="118" t="str">
        <f t="shared" si="207"/>
        <v>4.652+0.05583i</v>
      </c>
      <c r="BN55" s="118" t="str">
        <f t="shared" si="208"/>
        <v>4.669+0.09562i</v>
      </c>
      <c r="BO55" s="118" t="str">
        <f t="shared" si="38"/>
        <v>4.72+0.1565i</v>
      </c>
      <c r="BP55" s="118" t="str">
        <f t="shared" si="39"/>
        <v>4.803+0.2234i</v>
      </c>
      <c r="BQ55" s="118" t="str">
        <f t="shared" si="40"/>
        <v>4.922+0.3152i</v>
      </c>
      <c r="BR55" s="118" t="str">
        <f t="shared" si="209"/>
        <v>5.095+0.4183i</v>
      </c>
      <c r="BS55" s="118" t="str">
        <f t="shared" si="210"/>
        <v>5.206+0.465i</v>
      </c>
      <c r="BT55" s="118" t="str">
        <f t="shared" si="42"/>
        <v>0</v>
      </c>
      <c r="BU55" s="118" t="str">
        <f t="shared" si="64"/>
        <v>5.215+0.4685i</v>
      </c>
      <c r="BV55" s="118" t="str">
        <f t="shared" si="65"/>
        <v>5.154+0.4356i</v>
      </c>
      <c r="BW55" s="118" t="str">
        <f t="shared" si="66"/>
        <v>4.951+0.3297i</v>
      </c>
      <c r="BX55" s="118" t="str">
        <f t="shared" si="67"/>
        <v>4.811+0.2257i</v>
      </c>
      <c r="BY55" s="118" t="str">
        <f t="shared" si="68"/>
        <v>4.7+0.1373i</v>
      </c>
      <c r="BZ55" s="118" t="str">
        <f t="shared" si="69"/>
        <v>4.619+0.07287i</v>
      </c>
      <c r="CA55" s="118" t="str">
        <f t="shared" si="70"/>
        <v>4.564+0.02887i</v>
      </c>
      <c r="CB55" s="118" t="str">
        <f t="shared" si="71"/>
        <v>4.531+0.01122i</v>
      </c>
      <c r="CC55" s="118" t="str">
        <f t="shared" si="72"/>
        <v>4.497+0.001187i</v>
      </c>
      <c r="CD55" s="118" t="str">
        <f t="shared" si="73"/>
        <v>4.46-0.0006984i</v>
      </c>
      <c r="CE55" s="118" t="str">
        <f t="shared" si="74"/>
        <v>4.483+0.004668i</v>
      </c>
      <c r="CF55" s="118" t="str">
        <f t="shared" si="75"/>
        <v>4.44617571428571+0.0123842857142857i</v>
      </c>
      <c r="CG55" s="118" t="str">
        <f t="shared" si="76"/>
        <v>0</v>
      </c>
      <c r="CH55" s="39">
        <f t="shared" si="77"/>
        <v>9850000000</v>
      </c>
      <c r="CI55" s="121">
        <f t="shared" si="78"/>
        <v>1.8252279358389409</v>
      </c>
      <c r="CJ55" s="121" t="str">
        <f t="shared" si="79"/>
        <v>8.51348888518797+0.126086745807754i</v>
      </c>
      <c r="CK55" s="121" t="str">
        <f t="shared" si="202"/>
        <v>8.47270807816436+0.0424913063463305i</v>
      </c>
      <c r="CL55" s="121" t="str">
        <f t="shared" si="203"/>
        <v>8.54754242353376+0.0495001816199521i</v>
      </c>
      <c r="CM55" s="121" t="str">
        <f t="shared" si="152"/>
        <v>8.49826126926611+0.0657082056902019i</v>
      </c>
      <c r="CN55" s="121" t="str">
        <f t="shared" si="153"/>
        <v>8.51103786481698+0.0879577342280786i</v>
      </c>
      <c r="CO55" s="121" t="str">
        <f t="shared" si="154"/>
        <v>8.49096035752275+0.101902475657888i</v>
      </c>
      <c r="CP55" s="121" t="str">
        <f t="shared" si="155"/>
        <v>8.52198923243201+0.17452829522492i</v>
      </c>
      <c r="CQ55" s="121" t="str">
        <f t="shared" si="156"/>
        <v>8.6150758571598+0.285648171958794i</v>
      </c>
      <c r="CR55" s="121" t="str">
        <f t="shared" si="157"/>
        <v>8.76656977583443+0.407755920866419i</v>
      </c>
      <c r="CS55" s="121" t="str">
        <f t="shared" si="158"/>
        <v>8.98377190019927+0.575311845376434i</v>
      </c>
      <c r="CT55" s="121" t="str">
        <f t="shared" si="159"/>
        <v>9.2995363330994+0.763492845561429i</v>
      </c>
      <c r="CU55" s="121" t="str">
        <f t="shared" si="160"/>
        <v>9.50213663397753+0.848730990165108i</v>
      </c>
      <c r="CV55" s="121" t="str">
        <f t="shared" si="161"/>
        <v>0</v>
      </c>
      <c r="CW55" s="121" t="str">
        <f t="shared" si="162"/>
        <v>9.51856368540008+0.855119287940544i</v>
      </c>
      <c r="CX55" s="121" t="str">
        <f t="shared" si="163"/>
        <v>9.4072247813139+0.795069288851443i</v>
      </c>
      <c r="CY55" s="121" t="str">
        <f t="shared" si="164"/>
        <v>9.0367035103386+0.601777650446099i</v>
      </c>
      <c r="CZ55" s="121" t="str">
        <f t="shared" si="165"/>
        <v>8.78117159932114+0.411953945118849i</v>
      </c>
      <c r="DA55" s="121" t="str">
        <f t="shared" si="166"/>
        <v>8.57857129844302+0.250603795590687i</v>
      </c>
      <c r="DB55" s="121" t="str">
        <f t="shared" si="167"/>
        <v>8.43072783564007+0.133004359684584i</v>
      </c>
      <c r="DC55" s="121" t="str">
        <f t="shared" si="168"/>
        <v>8.33034029916893+0.0526943305076702i</v>
      </c>
      <c r="DD55" s="121" t="str">
        <f t="shared" si="169"/>
        <v>8.27010777728624+0.0204790574401129i</v>
      </c>
      <c r="DE55" s="121" t="str">
        <f t="shared" si="170"/>
        <v>8.20805002746772+0.00216654555984082i</v>
      </c>
      <c r="DF55" s="121" t="str">
        <f t="shared" si="171"/>
        <v>8.14051659384168-0.00127473919038992i</v>
      </c>
      <c r="DG55" s="121" t="str">
        <f t="shared" si="80"/>
        <v>8.18249683636597+0.00852016400449618i</v>
      </c>
      <c r="DH55" s="121" t="str">
        <f t="shared" si="81"/>
        <v>8.11528412136293+0.0226041442511254i</v>
      </c>
      <c r="DI55" s="121"/>
      <c r="DK55" s="39">
        <f t="shared" si="82"/>
        <v>8.5134888851879698</v>
      </c>
      <c r="DL55" s="39">
        <f t="shared" si="86"/>
        <v>8.4727080781643593</v>
      </c>
      <c r="DM55" s="39">
        <f t="shared" si="87"/>
        <v>8.5475424235337591</v>
      </c>
      <c r="DN55" s="39">
        <f t="shared" si="88"/>
        <v>8.4982612692661093</v>
      </c>
      <c r="DO55" s="39">
        <f t="shared" si="89"/>
        <v>8.5110378648169807</v>
      </c>
      <c r="DP55" s="39">
        <f t="shared" si="90"/>
        <v>8.4909603575227504</v>
      </c>
      <c r="DQ55" s="39">
        <f t="shared" si="91"/>
        <v>8.5219892324320092</v>
      </c>
      <c r="DR55" s="39">
        <f t="shared" si="92"/>
        <v>8.6150758571598001</v>
      </c>
      <c r="DS55" s="39">
        <f t="shared" si="93"/>
        <v>8.7665697758344301</v>
      </c>
      <c r="DT55" s="39">
        <f t="shared" si="94"/>
        <v>8.9837719001992706</v>
      </c>
      <c r="DU55" s="39">
        <f t="shared" si="95"/>
        <v>9.2995363330994003</v>
      </c>
      <c r="DV55" s="39">
        <f t="shared" si="96"/>
        <v>9.5021366339775302</v>
      </c>
      <c r="DW55" s="39">
        <f t="shared" si="97"/>
        <v>0</v>
      </c>
      <c r="DX55" s="39">
        <f t="shared" si="98"/>
        <v>9.5185636854000801</v>
      </c>
      <c r="DY55" s="39">
        <f t="shared" si="99"/>
        <v>9.4072247813139001</v>
      </c>
      <c r="DZ55" s="39">
        <f t="shared" si="100"/>
        <v>9.0367035103386009</v>
      </c>
      <c r="EA55" s="39">
        <f t="shared" si="101"/>
        <v>8.7811715993211408</v>
      </c>
      <c r="EB55" s="39">
        <f t="shared" si="102"/>
        <v>8.5785712984430198</v>
      </c>
      <c r="EC55" s="39">
        <f t="shared" si="103"/>
        <v>8.4307278356400701</v>
      </c>
      <c r="ED55" s="39">
        <f t="shared" si="104"/>
        <v>8.3303402991689293</v>
      </c>
      <c r="EE55" s="39">
        <f t="shared" si="105"/>
        <v>8.2701077772862401</v>
      </c>
      <c r="EF55" s="39">
        <f t="shared" si="106"/>
        <v>8.2080500274677206</v>
      </c>
      <c r="EG55" s="39">
        <f t="shared" si="107"/>
        <v>8.1405165938416797</v>
      </c>
      <c r="EH55" s="39">
        <f t="shared" si="108"/>
        <v>8.1824968363659707</v>
      </c>
      <c r="EI55" s="39">
        <f t="shared" si="109"/>
        <v>8.1152841213629294</v>
      </c>
      <c r="EK55" s="39">
        <f t="shared" si="85"/>
        <v>0.126086745807754</v>
      </c>
      <c r="EL55" s="39">
        <f t="shared" si="117"/>
        <v>4.2491306346330499E-2</v>
      </c>
      <c r="EM55" s="39">
        <f t="shared" si="118"/>
        <v>4.9500181619952101E-2</v>
      </c>
      <c r="EN55" s="39">
        <f t="shared" si="119"/>
        <v>6.5708205690201901E-2</v>
      </c>
      <c r="EO55" s="39">
        <f t="shared" si="120"/>
        <v>8.7957734228078593E-2</v>
      </c>
      <c r="EP55" s="39">
        <f t="shared" si="121"/>
        <v>0.101902475657888</v>
      </c>
      <c r="EQ55" s="39">
        <f t="shared" si="122"/>
        <v>0.17452829522492</v>
      </c>
      <c r="ER55" s="39">
        <f t="shared" si="123"/>
        <v>0.28564817195879399</v>
      </c>
      <c r="ES55" s="39">
        <f t="shared" si="124"/>
        <v>0.40775592086641899</v>
      </c>
      <c r="ET55" s="39">
        <f t="shared" si="125"/>
        <v>0.57531184537643398</v>
      </c>
      <c r="EU55" s="39">
        <f t="shared" si="126"/>
        <v>0.76349284556142905</v>
      </c>
      <c r="EV55" s="39">
        <f t="shared" si="127"/>
        <v>0.848730990165108</v>
      </c>
      <c r="EW55" s="39">
        <f t="shared" si="128"/>
        <v>0</v>
      </c>
      <c r="EX55" s="39">
        <f t="shared" si="129"/>
        <v>0.85511928794054404</v>
      </c>
      <c r="EY55" s="39">
        <f t="shared" si="130"/>
        <v>0.79506928885144301</v>
      </c>
      <c r="EZ55" s="39">
        <f t="shared" si="131"/>
        <v>0.60177765044609899</v>
      </c>
      <c r="FA55" s="39">
        <f t="shared" si="132"/>
        <v>0.41195394511884897</v>
      </c>
      <c r="FB55" s="39">
        <f t="shared" si="133"/>
        <v>0.25060379559068702</v>
      </c>
      <c r="FC55" s="39">
        <f t="shared" si="110"/>
        <v>0.13300435968458399</v>
      </c>
      <c r="FD55" s="39">
        <f t="shared" si="111"/>
        <v>5.2694330507670202E-2</v>
      </c>
      <c r="FE55" s="39">
        <f t="shared" si="112"/>
        <v>2.0479057440112899E-2</v>
      </c>
      <c r="FF55" s="39">
        <f t="shared" si="113"/>
        <v>2.1665455598408202E-3</v>
      </c>
      <c r="FG55" s="39">
        <f t="shared" si="114"/>
        <v>-1.27473919038992E-3</v>
      </c>
      <c r="FH55" s="39">
        <f t="shared" si="115"/>
        <v>8.5201640044961797E-3</v>
      </c>
      <c r="FI55" s="39">
        <f t="shared" si="116"/>
        <v>2.2604144251125401E-2</v>
      </c>
      <c r="FK55" s="39">
        <f t="shared" si="83"/>
        <v>0.70881833928212024</v>
      </c>
      <c r="FL55" s="39">
        <f t="shared" si="172"/>
        <v>0.71017800938652353</v>
      </c>
      <c r="FM55" s="39">
        <f t="shared" si="173"/>
        <v>0.70798449711203681</v>
      </c>
      <c r="FN55" s="39">
        <f t="shared" si="174"/>
        <v>0.70940104815979743</v>
      </c>
      <c r="FO55" s="39">
        <f t="shared" si="175"/>
        <v>0.70898708623244444</v>
      </c>
      <c r="FP55" s="39">
        <f t="shared" si="176"/>
        <v>0.70954206436530221</v>
      </c>
      <c r="FQ55" s="39">
        <f t="shared" si="177"/>
        <v>0.70839697407315116</v>
      </c>
      <c r="FR55" s="39">
        <f t="shared" si="178"/>
        <v>0.70508104492164547</v>
      </c>
      <c r="FS55" s="39">
        <f t="shared" si="179"/>
        <v>0.69970240783210957</v>
      </c>
      <c r="FT55" s="39">
        <f t="shared" si="180"/>
        <v>0.69156927753767328</v>
      </c>
      <c r="FU55" s="39">
        <f t="shared" si="181"/>
        <v>0.67979214185485581</v>
      </c>
      <c r="FV55" s="39">
        <f t="shared" si="182"/>
        <v>0.67261852010013856</v>
      </c>
      <c r="FW55" s="39">
        <f t="shared" si="183"/>
        <v>0.99999999999999989</v>
      </c>
      <c r="FX55" s="39">
        <f t="shared" si="184"/>
        <v>0.67204325796224185</v>
      </c>
      <c r="FY55" s="39">
        <f t="shared" si="185"/>
        <v>0.67623240493809078</v>
      </c>
      <c r="FZ55" s="39">
        <f t="shared" si="186"/>
        <v>0.68970566778582332</v>
      </c>
      <c r="GA55" s="39">
        <f t="shared" si="134"/>
        <v>0.69924127662957458</v>
      </c>
      <c r="GB55" s="39">
        <f t="shared" si="135"/>
        <v>0.7063645386939843</v>
      </c>
      <c r="GC55" s="39">
        <f t="shared" si="136"/>
        <v>0.71121659693876016</v>
      </c>
      <c r="GD55" s="39">
        <f t="shared" si="137"/>
        <v>0.71434024389110506</v>
      </c>
      <c r="GE55" s="39">
        <f t="shared" si="138"/>
        <v>0.7161407194190107</v>
      </c>
      <c r="GF55" s="39">
        <f t="shared" si="139"/>
        <v>0.71797537692553803</v>
      </c>
      <c r="GG55" s="39">
        <f t="shared" si="140"/>
        <v>0.71997093778966958</v>
      </c>
      <c r="GH55" s="39">
        <f t="shared" si="141"/>
        <v>0.71872907026282229</v>
      </c>
      <c r="GI55" s="39">
        <f t="shared" si="142"/>
        <v>0.7207115024163756</v>
      </c>
      <c r="GJ55" s="39">
        <f t="shared" si="84"/>
        <v>9.85</v>
      </c>
      <c r="GK55" s="39">
        <f t="shared" si="60"/>
        <v>-2.9893010891810845</v>
      </c>
      <c r="GL55" s="39">
        <f t="shared" si="187"/>
        <v>-2.9726555945024495</v>
      </c>
      <c r="GM55" s="39">
        <f t="shared" si="188"/>
        <v>-2.9995250409054792</v>
      </c>
      <c r="GN55" s="39">
        <f t="shared" si="189"/>
        <v>-2.9821634836282964</v>
      </c>
      <c r="GO55" s="39">
        <f t="shared" si="190"/>
        <v>-2.9872335030824275</v>
      </c>
      <c r="GP55" s="39">
        <f t="shared" si="191"/>
        <v>-2.9804370561324878</v>
      </c>
      <c r="GQ55" s="39">
        <f t="shared" si="192"/>
        <v>-2.9944660514500923</v>
      </c>
      <c r="GR55" s="39">
        <f t="shared" si="193"/>
        <v>-3.035219210829772</v>
      </c>
      <c r="GS55" s="39">
        <f t="shared" si="194"/>
        <v>-3.1017326316214362</v>
      </c>
      <c r="GT55" s="39">
        <f t="shared" si="195"/>
        <v>-3.2032861637234964</v>
      </c>
      <c r="GU55" s="39">
        <f t="shared" si="196"/>
        <v>-3.3524772001430043</v>
      </c>
      <c r="GV55" s="39">
        <f t="shared" si="197"/>
        <v>-3.4446235769854487</v>
      </c>
      <c r="GW55" s="39">
        <f t="shared" si="198"/>
        <v>-9.6432746655328714E-16</v>
      </c>
      <c r="GX55" s="39">
        <f t="shared" si="199"/>
        <v>-3.4520554291122534</v>
      </c>
      <c r="GY55" s="39">
        <f t="shared" si="200"/>
        <v>-3.3980804351258138</v>
      </c>
      <c r="GZ55" s="39">
        <f t="shared" si="201"/>
        <v>-3.226724101998935</v>
      </c>
      <c r="HA55" s="39">
        <f t="shared" si="143"/>
        <v>-3.1074588590935512</v>
      </c>
      <c r="HB55" s="39">
        <f t="shared" si="144"/>
        <v>-3.0194222315342536</v>
      </c>
      <c r="HC55" s="39">
        <f t="shared" si="145"/>
        <v>-2.9599623446146452</v>
      </c>
      <c r="HD55" s="39">
        <f t="shared" si="146"/>
        <v>-2.9218976454860228</v>
      </c>
      <c r="HE55" s="39">
        <f t="shared" si="147"/>
        <v>-2.9000326358971593</v>
      </c>
      <c r="HF55" s="39">
        <f t="shared" si="148"/>
        <v>-2.8778089939488307</v>
      </c>
      <c r="HG55" s="39">
        <f t="shared" si="149"/>
        <v>-2.8537006772722604</v>
      </c>
      <c r="HH55" s="39">
        <f t="shared" si="150"/>
        <v>-2.8686957796590744</v>
      </c>
      <c r="HI55" s="39">
        <f t="shared" si="151"/>
        <v>-2.844770932583955</v>
      </c>
    </row>
    <row r="56" spans="1:217" s="39" customFormat="1">
      <c r="A56" s="20"/>
      <c r="B56" s="184"/>
      <c r="C56" s="40">
        <v>9.9</v>
      </c>
      <c r="D56" s="41">
        <v>4.6616223809523802</v>
      </c>
      <c r="E56" s="42">
        <v>4.6429999999999998</v>
      </c>
      <c r="F56" s="42">
        <v>4.6820000000000004</v>
      </c>
      <c r="G56" s="42">
        <v>4.6529999999999996</v>
      </c>
      <c r="H56" s="42">
        <v>4.6580000000000004</v>
      </c>
      <c r="I56" s="42">
        <v>4.6520000000000001</v>
      </c>
      <c r="J56" s="42">
        <v>4.6710000000000003</v>
      </c>
      <c r="K56" s="42">
        <v>4.7190000000000003</v>
      </c>
      <c r="L56" s="42">
        <v>4.7949999999999999</v>
      </c>
      <c r="M56" s="42">
        <v>4.9160000000000004</v>
      </c>
      <c r="N56" s="42">
        <v>5.0830000000000002</v>
      </c>
      <c r="O56" s="43">
        <v>5.1920000000000002</v>
      </c>
      <c r="P56" s="20"/>
      <c r="Q56" s="41">
        <v>5.2009999999999996</v>
      </c>
      <c r="R56" s="42">
        <v>5.1390000000000002</v>
      </c>
      <c r="S56" s="42">
        <v>4.944</v>
      </c>
      <c r="T56" s="42">
        <v>4.7969999999999997</v>
      </c>
      <c r="U56" s="42">
        <v>4.6909999999999998</v>
      </c>
      <c r="V56" s="42">
        <v>4.62</v>
      </c>
      <c r="W56" s="42">
        <v>4.5609999999999999</v>
      </c>
      <c r="X56" s="42">
        <v>4.524</v>
      </c>
      <c r="Y56" s="42">
        <v>4.49</v>
      </c>
      <c r="Z56" s="42">
        <v>4.4569999999999999</v>
      </c>
      <c r="AA56" s="42">
        <v>4.4829999999999997</v>
      </c>
      <c r="AB56" s="43">
        <v>4.445076666666667</v>
      </c>
      <c r="AD56" s="20"/>
      <c r="AE56" s="184"/>
      <c r="AF56" s="40">
        <v>9.9</v>
      </c>
      <c r="AG56" s="41">
        <v>6.8722380952381229E-2</v>
      </c>
      <c r="AH56" s="42">
        <v>2.887E-2</v>
      </c>
      <c r="AI56" s="42">
        <v>3.2559999999999999E-2</v>
      </c>
      <c r="AJ56" s="42">
        <v>4.0890000000000003E-2</v>
      </c>
      <c r="AK56" s="42">
        <v>5.2060000000000002E-2</v>
      </c>
      <c r="AL56" s="42">
        <v>5.9630000000000002E-2</v>
      </c>
      <c r="AM56" s="42">
        <v>0.1002</v>
      </c>
      <c r="AN56" s="42">
        <v>0.15859999999999999</v>
      </c>
      <c r="AO56" s="42">
        <v>0.2273</v>
      </c>
      <c r="AP56" s="42">
        <v>0.31869999999999998</v>
      </c>
      <c r="AQ56" s="42">
        <v>0.41880000000000001</v>
      </c>
      <c r="AR56" s="43">
        <v>0.46779999999999999</v>
      </c>
      <c r="AS56" s="20"/>
      <c r="AT56" s="41">
        <v>0.47099999999999997</v>
      </c>
      <c r="AU56" s="42">
        <v>0.43730000000000002</v>
      </c>
      <c r="AV56" s="42">
        <v>0.33200000000000002</v>
      </c>
      <c r="AW56" s="42">
        <v>0.22869999999999999</v>
      </c>
      <c r="AX56" s="42">
        <v>0.1394</v>
      </c>
      <c r="AY56" s="42">
        <v>7.7369999999999994E-2</v>
      </c>
      <c r="AZ56" s="42">
        <v>3.5369999999999999E-2</v>
      </c>
      <c r="BA56" s="42">
        <v>1.5219999999999999E-2</v>
      </c>
      <c r="BB56" s="42">
        <v>6.332E-3</v>
      </c>
      <c r="BC56" s="42">
        <v>4.744E-3</v>
      </c>
      <c r="BD56" s="42">
        <v>9.3690000000000006E-3</v>
      </c>
      <c r="BE56" s="43">
        <v>1.2349523809523821E-2</v>
      </c>
      <c r="BH56" s="118" t="str">
        <f t="shared" si="62"/>
        <v>4.66162238095238+0.0687223809523812i</v>
      </c>
      <c r="BI56" s="118" t="str">
        <f t="shared" si="63"/>
        <v>4.643+0.02887i</v>
      </c>
      <c r="BJ56" s="118" t="str">
        <f t="shared" si="204"/>
        <v>4.682+0.03256i</v>
      </c>
      <c r="BK56" s="118" t="str">
        <f t="shared" si="205"/>
        <v>4.653+0.04089i</v>
      </c>
      <c r="BL56" s="118" t="str">
        <f t="shared" si="206"/>
        <v>4.658+0.05206i</v>
      </c>
      <c r="BM56" s="118" t="str">
        <f t="shared" si="207"/>
        <v>4.652+0.05963i</v>
      </c>
      <c r="BN56" s="118" t="str">
        <f t="shared" si="208"/>
        <v>4.671+0.1002i</v>
      </c>
      <c r="BO56" s="118" t="str">
        <f t="shared" si="38"/>
        <v>4.719+0.1586i</v>
      </c>
      <c r="BP56" s="118" t="str">
        <f t="shared" si="39"/>
        <v>4.795+0.2273i</v>
      </c>
      <c r="BQ56" s="118" t="str">
        <f t="shared" si="40"/>
        <v>4.916+0.3187i</v>
      </c>
      <c r="BR56" s="118" t="str">
        <f t="shared" si="209"/>
        <v>5.083+0.4188i</v>
      </c>
      <c r="BS56" s="118" t="str">
        <f t="shared" si="210"/>
        <v>5.192+0.4678i</v>
      </c>
      <c r="BT56" s="118" t="str">
        <f t="shared" si="42"/>
        <v>0</v>
      </c>
      <c r="BU56" s="118" t="str">
        <f t="shared" si="64"/>
        <v>5.201+0.471i</v>
      </c>
      <c r="BV56" s="118" t="str">
        <f t="shared" si="65"/>
        <v>5.139+0.4373i</v>
      </c>
      <c r="BW56" s="118" t="str">
        <f t="shared" si="66"/>
        <v>4.944+0.332i</v>
      </c>
      <c r="BX56" s="118" t="str">
        <f t="shared" si="67"/>
        <v>4.797+0.2287i</v>
      </c>
      <c r="BY56" s="118" t="str">
        <f t="shared" si="68"/>
        <v>4.691+0.1394i</v>
      </c>
      <c r="BZ56" s="118" t="str">
        <f t="shared" si="69"/>
        <v>4.62+0.07737i</v>
      </c>
      <c r="CA56" s="118" t="str">
        <f t="shared" si="70"/>
        <v>4.561+0.03537i</v>
      </c>
      <c r="CB56" s="118" t="str">
        <f t="shared" si="71"/>
        <v>4.524+0.01522i</v>
      </c>
      <c r="CC56" s="118" t="str">
        <f t="shared" si="72"/>
        <v>4.49+0.006332i</v>
      </c>
      <c r="CD56" s="118" t="str">
        <f t="shared" si="73"/>
        <v>4.457+0.004744i</v>
      </c>
      <c r="CE56" s="118" t="str">
        <f t="shared" si="74"/>
        <v>4.483+0.009369i</v>
      </c>
      <c r="CF56" s="118" t="str">
        <f t="shared" si="75"/>
        <v>4.44507666666667+0.0123495238095238i</v>
      </c>
      <c r="CG56" s="118" t="str">
        <f t="shared" si="76"/>
        <v>0</v>
      </c>
      <c r="CH56" s="39">
        <f t="shared" si="77"/>
        <v>9900000000</v>
      </c>
      <c r="CI56" s="121">
        <f t="shared" si="78"/>
        <v>1.8160096129306635</v>
      </c>
      <c r="CJ56" s="121" t="str">
        <f t="shared" si="79"/>
        <v>8.46555105566225+0.124800504433007i</v>
      </c>
      <c r="CK56" s="121" t="str">
        <f t="shared" si="202"/>
        <v>8.43173263283707+0.0524281975253083i</v>
      </c>
      <c r="CL56" s="121" t="str">
        <f t="shared" si="203"/>
        <v>8.50255700774137+0.0591292729970224i</v>
      </c>
      <c r="CM56" s="121" t="str">
        <f t="shared" si="152"/>
        <v>8.44989272896638+0.0742566330727348i</v>
      </c>
      <c r="CN56" s="121" t="str">
        <f t="shared" si="153"/>
        <v>8.45897277703103+0.0945414604491703i</v>
      </c>
      <c r="CO56" s="121" t="str">
        <f t="shared" si="154"/>
        <v>8.44807671935345+0.108288653219055i</v>
      </c>
      <c r="CP56" s="121" t="str">
        <f t="shared" si="155"/>
        <v>8.48258090199913+0.181964163215652i</v>
      </c>
      <c r="CQ56" s="121" t="str">
        <f t="shared" si="156"/>
        <v>8.5697493634198+0.288019124610803i</v>
      </c>
      <c r="CR56" s="121" t="str">
        <f t="shared" si="157"/>
        <v>8.70776609400253+0.41277898501914i</v>
      </c>
      <c r="CS56" s="121" t="str">
        <f t="shared" si="158"/>
        <v>8.92750325716714+0.578762263641002i</v>
      </c>
      <c r="CT56" s="121" t="str">
        <f t="shared" si="159"/>
        <v>9.23077686252656+0.760544825895362i</v>
      </c>
      <c r="CU56" s="121" t="str">
        <f t="shared" si="160"/>
        <v>9.42872191033601+0.849529296928964i</v>
      </c>
      <c r="CV56" s="121" t="str">
        <f t="shared" si="161"/>
        <v>0</v>
      </c>
      <c r="CW56" s="121" t="str">
        <f t="shared" si="162"/>
        <v>9.44506599685238+0.855340527690343i</v>
      </c>
      <c r="CX56" s="121" t="str">
        <f t="shared" si="163"/>
        <v>9.33247340085068+0.794141003734579i</v>
      </c>
      <c r="CY56" s="121" t="str">
        <f t="shared" si="164"/>
        <v>8.9783515263292+0.60291519149298i</v>
      </c>
      <c r="CZ56" s="121" t="str">
        <f t="shared" si="165"/>
        <v>8.71139811322839+0.415321398477243i</v>
      </c>
      <c r="DA56" s="121" t="str">
        <f t="shared" si="166"/>
        <v>8.51890109425774+0.253151740042534i</v>
      </c>
      <c r="DB56" s="121" t="str">
        <f t="shared" si="167"/>
        <v>8.38996441173967+0.140504663752445i</v>
      </c>
      <c r="DC56" s="121" t="str">
        <f t="shared" si="168"/>
        <v>8.28281984457676+0.0642322600093576i</v>
      </c>
      <c r="DD56" s="121" t="str">
        <f t="shared" si="169"/>
        <v>8.21562748889832+0.0276396663088047i</v>
      </c>
      <c r="DE56" s="121" t="str">
        <f t="shared" si="170"/>
        <v>8.15388316205868+0.011498972869077i</v>
      </c>
      <c r="DF56" s="121" t="str">
        <f t="shared" si="171"/>
        <v>8.09395484483197+0.00861514960374307i</v>
      </c>
      <c r="DG56" s="121" t="str">
        <f t="shared" si="80"/>
        <v>8.14117109476816+0.0170141940635474i</v>
      </c>
      <c r="DH56" s="121" t="str">
        <f t="shared" si="81"/>
        <v>8.07230195688046+0.0224268539532113i</v>
      </c>
      <c r="DI56" s="121"/>
      <c r="DK56" s="39">
        <f t="shared" si="82"/>
        <v>8.4655510556622495</v>
      </c>
      <c r="DL56" s="39">
        <f t="shared" si="86"/>
        <v>8.4317326328370701</v>
      </c>
      <c r="DM56" s="39">
        <f t="shared" si="87"/>
        <v>8.5025570077413697</v>
      </c>
      <c r="DN56" s="39">
        <f t="shared" si="88"/>
        <v>8.4498927289663808</v>
      </c>
      <c r="DO56" s="39">
        <f t="shared" si="89"/>
        <v>8.4589727770310308</v>
      </c>
      <c r="DP56" s="39">
        <f t="shared" si="90"/>
        <v>8.4480767193534501</v>
      </c>
      <c r="DQ56" s="39">
        <f t="shared" si="91"/>
        <v>8.4825809019991301</v>
      </c>
      <c r="DR56" s="39">
        <f t="shared" si="92"/>
        <v>8.5697493634198008</v>
      </c>
      <c r="DS56" s="39">
        <f t="shared" si="93"/>
        <v>8.7077660940025297</v>
      </c>
      <c r="DT56" s="39">
        <f t="shared" si="94"/>
        <v>8.9275032571671407</v>
      </c>
      <c r="DU56" s="39">
        <f t="shared" si="95"/>
        <v>9.2307768625265592</v>
      </c>
      <c r="DV56" s="39">
        <f t="shared" si="96"/>
        <v>9.4287219103360105</v>
      </c>
      <c r="DW56" s="39">
        <f t="shared" si="97"/>
        <v>0</v>
      </c>
      <c r="DX56" s="39">
        <f t="shared" si="98"/>
        <v>9.4450659968523798</v>
      </c>
      <c r="DY56" s="39">
        <f t="shared" si="99"/>
        <v>9.3324734008506791</v>
      </c>
      <c r="DZ56" s="39">
        <f t="shared" si="100"/>
        <v>8.9783515263292006</v>
      </c>
      <c r="EA56" s="39">
        <f t="shared" si="101"/>
        <v>8.7113981132283893</v>
      </c>
      <c r="EB56" s="39">
        <f t="shared" si="102"/>
        <v>8.5189010942577408</v>
      </c>
      <c r="EC56" s="39">
        <f t="shared" si="103"/>
        <v>8.3899644117396708</v>
      </c>
      <c r="ED56" s="39">
        <f t="shared" si="104"/>
        <v>8.2828198445767605</v>
      </c>
      <c r="EE56" s="39">
        <f t="shared" si="105"/>
        <v>8.2156274888983205</v>
      </c>
      <c r="EF56" s="39">
        <f t="shared" si="106"/>
        <v>8.1538831620586798</v>
      </c>
      <c r="EG56" s="39">
        <f t="shared" si="107"/>
        <v>8.0939548448319698</v>
      </c>
      <c r="EH56" s="39">
        <f t="shared" si="108"/>
        <v>8.1411710947681595</v>
      </c>
      <c r="EI56" s="39">
        <f t="shared" si="109"/>
        <v>8.0723019568804606</v>
      </c>
      <c r="EK56" s="39">
        <f t="shared" si="85"/>
        <v>0.124800504433007</v>
      </c>
      <c r="EL56" s="39">
        <f t="shared" si="117"/>
        <v>5.24281975253083E-2</v>
      </c>
      <c r="EM56" s="39">
        <f t="shared" si="118"/>
        <v>5.9129272997022399E-2</v>
      </c>
      <c r="EN56" s="39">
        <f t="shared" si="119"/>
        <v>7.4256633072734807E-2</v>
      </c>
      <c r="EO56" s="39">
        <f t="shared" si="120"/>
        <v>9.4541460449170306E-2</v>
      </c>
      <c r="EP56" s="39">
        <f t="shared" si="121"/>
        <v>0.10828865321905499</v>
      </c>
      <c r="EQ56" s="39">
        <f t="shared" si="122"/>
        <v>0.18196416321565201</v>
      </c>
      <c r="ER56" s="39">
        <f t="shared" si="123"/>
        <v>0.28801912461080298</v>
      </c>
      <c r="ES56" s="39">
        <f t="shared" si="124"/>
        <v>0.41277898501914001</v>
      </c>
      <c r="ET56" s="39">
        <f t="shared" si="125"/>
        <v>0.57876226364100203</v>
      </c>
      <c r="EU56" s="39">
        <f t="shared" si="126"/>
        <v>0.76054482589536199</v>
      </c>
      <c r="EV56" s="39">
        <f t="shared" si="127"/>
        <v>0.84952929692896395</v>
      </c>
      <c r="EW56" s="39">
        <f t="shared" si="128"/>
        <v>0</v>
      </c>
      <c r="EX56" s="39">
        <f t="shared" si="129"/>
        <v>0.85534052769034297</v>
      </c>
      <c r="EY56" s="39">
        <f t="shared" si="130"/>
        <v>0.79414100373457897</v>
      </c>
      <c r="EZ56" s="39">
        <f t="shared" si="131"/>
        <v>0.60291519149298001</v>
      </c>
      <c r="FA56" s="39">
        <f t="shared" si="132"/>
        <v>0.41532139847724298</v>
      </c>
      <c r="FB56" s="39">
        <f t="shared" si="133"/>
        <v>0.25315174004253399</v>
      </c>
      <c r="FC56" s="39">
        <f t="shared" si="110"/>
        <v>0.140504663752445</v>
      </c>
      <c r="FD56" s="39">
        <f t="shared" si="111"/>
        <v>6.4232260009357597E-2</v>
      </c>
      <c r="FE56" s="39">
        <f t="shared" si="112"/>
        <v>2.7639666308804701E-2</v>
      </c>
      <c r="FF56" s="39">
        <f t="shared" si="113"/>
        <v>1.1498972869076999E-2</v>
      </c>
      <c r="FG56" s="39">
        <f t="shared" si="114"/>
        <v>8.6151496037430702E-3</v>
      </c>
      <c r="FH56" s="39">
        <f t="shared" si="115"/>
        <v>1.70141940635474E-2</v>
      </c>
      <c r="FI56" s="39">
        <f t="shared" si="116"/>
        <v>2.2426853953211302E-2</v>
      </c>
      <c r="FK56" s="39">
        <f t="shared" si="83"/>
        <v>0.7102229236063643</v>
      </c>
      <c r="FL56" s="39">
        <f t="shared" si="172"/>
        <v>0.71136595158163762</v>
      </c>
      <c r="FM56" s="39">
        <f t="shared" si="173"/>
        <v>0.709285326783621</v>
      </c>
      <c r="FN56" s="39">
        <f t="shared" si="174"/>
        <v>0.71080120584945838</v>
      </c>
      <c r="FO56" s="39">
        <f t="shared" si="175"/>
        <v>0.71049459763244593</v>
      </c>
      <c r="FP56" s="39">
        <f t="shared" si="176"/>
        <v>0.71078009411533849</v>
      </c>
      <c r="FQ56" s="39">
        <f t="shared" si="177"/>
        <v>0.70951596977028975</v>
      </c>
      <c r="FR56" s="39">
        <f t="shared" si="178"/>
        <v>0.70638263322044548</v>
      </c>
      <c r="FS56" s="39">
        <f t="shared" si="179"/>
        <v>0.70135177854999387</v>
      </c>
      <c r="FT56" s="39">
        <f t="shared" si="180"/>
        <v>0.69312964783837094</v>
      </c>
      <c r="FU56" s="39">
        <f t="shared" si="181"/>
        <v>0.681773253036834</v>
      </c>
      <c r="FV56" s="39">
        <f t="shared" si="182"/>
        <v>0.6746448326021165</v>
      </c>
      <c r="FW56" s="39">
        <f t="shared" si="183"/>
        <v>0.99999999999999989</v>
      </c>
      <c r="FX56" s="39">
        <f t="shared" si="184"/>
        <v>0.67408101269015486</v>
      </c>
      <c r="FY56" s="39">
        <f t="shared" si="185"/>
        <v>0.67833812960875628</v>
      </c>
      <c r="FZ56" s="39">
        <f t="shared" si="186"/>
        <v>0.69135143574262192</v>
      </c>
      <c r="GA56" s="39">
        <f t="shared" si="134"/>
        <v>0.7012221968622453</v>
      </c>
      <c r="GB56" s="39">
        <f t="shared" si="135"/>
        <v>0.70808734011616759</v>
      </c>
      <c r="GC56" s="39">
        <f t="shared" si="136"/>
        <v>0.71238627409764765</v>
      </c>
      <c r="GD56" s="39">
        <f t="shared" si="137"/>
        <v>0.71572166212368693</v>
      </c>
      <c r="GE56" s="39">
        <f t="shared" si="138"/>
        <v>0.71774255702051404</v>
      </c>
      <c r="GF56" s="39">
        <f t="shared" si="139"/>
        <v>0.71957401631418216</v>
      </c>
      <c r="GG56" s="39">
        <f t="shared" si="140"/>
        <v>0.72134859149439523</v>
      </c>
      <c r="GH56" s="39">
        <f t="shared" si="141"/>
        <v>0.71994807057234633</v>
      </c>
      <c r="GI56" s="39">
        <f t="shared" si="142"/>
        <v>0.72198517186128286</v>
      </c>
      <c r="GJ56" s="39">
        <f t="shared" si="84"/>
        <v>9.9</v>
      </c>
      <c r="GK56" s="39">
        <f t="shared" si="60"/>
        <v>-2.9721062848705211</v>
      </c>
      <c r="GL56" s="39">
        <f t="shared" si="187"/>
        <v>-2.9581385095745176</v>
      </c>
      <c r="GM56" s="39">
        <f t="shared" si="188"/>
        <v>-2.9835804889963824</v>
      </c>
      <c r="GN56" s="39">
        <f t="shared" si="189"/>
        <v>-2.9650368820133495</v>
      </c>
      <c r="GO56" s="39">
        <f t="shared" si="190"/>
        <v>-2.968784399131013</v>
      </c>
      <c r="GP56" s="39">
        <f t="shared" si="191"/>
        <v>-2.9652948682328524</v>
      </c>
      <c r="GQ56" s="39">
        <f t="shared" si="192"/>
        <v>-2.9807565001115237</v>
      </c>
      <c r="GR56" s="39">
        <f t="shared" si="193"/>
        <v>-3.0191997330390832</v>
      </c>
      <c r="GS56" s="39">
        <f t="shared" si="194"/>
        <v>-3.0812819470080588</v>
      </c>
      <c r="GT56" s="39">
        <f t="shared" si="195"/>
        <v>-3.1837104859862722</v>
      </c>
      <c r="GU56" s="39">
        <f t="shared" si="196"/>
        <v>-3.3272008156293573</v>
      </c>
      <c r="GV56" s="39">
        <f t="shared" si="197"/>
        <v>-3.4184960348085753</v>
      </c>
      <c r="GW56" s="39">
        <f t="shared" si="198"/>
        <v>-9.6432746655328714E-16</v>
      </c>
      <c r="GX56" s="39">
        <f t="shared" si="199"/>
        <v>-3.4257581152875893</v>
      </c>
      <c r="GY56" s="39">
        <f t="shared" si="200"/>
        <v>-3.3710754082715928</v>
      </c>
      <c r="GZ56" s="39">
        <f t="shared" si="201"/>
        <v>-3.2060226182257017</v>
      </c>
      <c r="HA56" s="39">
        <f t="shared" si="143"/>
        <v>-3.082886899419599</v>
      </c>
      <c r="HB56" s="39">
        <f t="shared" si="144"/>
        <v>-2.9982634057793316</v>
      </c>
      <c r="HC56" s="39">
        <f t="shared" si="145"/>
        <v>-2.9456891379400023</v>
      </c>
      <c r="HD56" s="39">
        <f t="shared" si="146"/>
        <v>-2.9051167634921722</v>
      </c>
      <c r="HE56" s="39">
        <f t="shared" si="147"/>
        <v>-2.8806260487065871</v>
      </c>
      <c r="HF56" s="39">
        <f t="shared" si="148"/>
        <v>-2.8584905467495592</v>
      </c>
      <c r="HG56" s="39">
        <f t="shared" si="149"/>
        <v>-2.8370962374659339</v>
      </c>
      <c r="HH56" s="39">
        <f t="shared" si="150"/>
        <v>-2.8539765568527962</v>
      </c>
      <c r="HI56" s="39">
        <f t="shared" si="151"/>
        <v>-2.8294344376640437</v>
      </c>
    </row>
    <row r="57" spans="1:217" s="39" customFormat="1">
      <c r="A57" s="20"/>
      <c r="B57" s="184"/>
      <c r="C57" s="40">
        <v>9.9499999999999993</v>
      </c>
      <c r="D57" s="41">
        <v>4.662326666666667</v>
      </c>
      <c r="E57" s="42">
        <v>4.6399999999999997</v>
      </c>
      <c r="F57" s="42">
        <v>4.6820000000000004</v>
      </c>
      <c r="G57" s="42">
        <v>4.6559999999999997</v>
      </c>
      <c r="H57" s="42">
        <v>4.66</v>
      </c>
      <c r="I57" s="42">
        <v>4.6509999999999998</v>
      </c>
      <c r="J57" s="42">
        <v>4.6710000000000003</v>
      </c>
      <c r="K57" s="42">
        <v>4.7190000000000003</v>
      </c>
      <c r="L57" s="42">
        <v>4.7930000000000001</v>
      </c>
      <c r="M57" s="42">
        <v>4.9119999999999999</v>
      </c>
      <c r="N57" s="42">
        <v>5.085</v>
      </c>
      <c r="O57" s="43">
        <v>5.1950000000000003</v>
      </c>
      <c r="P57" s="20"/>
      <c r="Q57" s="41">
        <v>5.2030000000000003</v>
      </c>
      <c r="R57" s="42">
        <v>5.1429999999999998</v>
      </c>
      <c r="S57" s="42">
        <v>4.9379999999999997</v>
      </c>
      <c r="T57" s="42">
        <v>4.7919999999999998</v>
      </c>
      <c r="U57" s="42">
        <v>4.6900000000000004</v>
      </c>
      <c r="V57" s="42">
        <v>4.6139999999999999</v>
      </c>
      <c r="W57" s="42">
        <v>4.556</v>
      </c>
      <c r="X57" s="42">
        <v>4.5199999999999996</v>
      </c>
      <c r="Y57" s="42">
        <v>4.49</v>
      </c>
      <c r="Z57" s="42">
        <v>4.4530000000000003</v>
      </c>
      <c r="AA57" s="42">
        <v>4.4770000000000003</v>
      </c>
      <c r="AB57" s="43">
        <v>4.4461899999999996</v>
      </c>
      <c r="AD57" s="20"/>
      <c r="AE57" s="184"/>
      <c r="AF57" s="40">
        <v>9.9499999999999993</v>
      </c>
      <c r="AG57" s="41">
        <v>7.0570000000000147E-2</v>
      </c>
      <c r="AH57" s="42">
        <v>2.1360000000000001E-2</v>
      </c>
      <c r="AI57" s="42">
        <v>2.4760000000000001E-2</v>
      </c>
      <c r="AJ57" s="42">
        <v>3.5439999999999999E-2</v>
      </c>
      <c r="AK57" s="42">
        <v>4.7899999999999998E-2</v>
      </c>
      <c r="AL57" s="42">
        <v>5.4030000000000002E-2</v>
      </c>
      <c r="AM57" s="42">
        <v>9.5100000000000004E-2</v>
      </c>
      <c r="AN57" s="42">
        <v>0.156</v>
      </c>
      <c r="AO57" s="42">
        <v>0.223</v>
      </c>
      <c r="AP57" s="42">
        <v>0.316</v>
      </c>
      <c r="AQ57" s="42">
        <v>0.42299999999999999</v>
      </c>
      <c r="AR57" s="43">
        <v>0.47</v>
      </c>
      <c r="AS57" s="20"/>
      <c r="AT57" s="41">
        <v>0.47220000000000001</v>
      </c>
      <c r="AU57" s="42">
        <v>0.44219999999999998</v>
      </c>
      <c r="AV57" s="42">
        <v>0.3322</v>
      </c>
      <c r="AW57" s="42">
        <v>0.22509999999999999</v>
      </c>
      <c r="AX57" s="42">
        <v>0.13769999999999999</v>
      </c>
      <c r="AY57" s="42">
        <v>7.3219999999999993E-2</v>
      </c>
      <c r="AZ57" s="42">
        <v>2.8910000000000002E-2</v>
      </c>
      <c r="BA57" s="42">
        <v>1.052E-2</v>
      </c>
      <c r="BB57" s="42">
        <v>2.1289999999999998E-3</v>
      </c>
      <c r="BC57" s="42">
        <v>-5.7350000000000001E-4</v>
      </c>
      <c r="BD57" s="42">
        <v>3.248E-3</v>
      </c>
      <c r="BE57" s="43">
        <v>1.1503333333333216E-2</v>
      </c>
      <c r="BH57" s="118" t="str">
        <f t="shared" si="62"/>
        <v>4.66232666666667+0.0705700000000001i</v>
      </c>
      <c r="BI57" s="118" t="str">
        <f t="shared" si="63"/>
        <v>4.64+0.02136i</v>
      </c>
      <c r="BJ57" s="118" t="str">
        <f t="shared" si="204"/>
        <v>4.682+0.02476i</v>
      </c>
      <c r="BK57" s="118" t="str">
        <f t="shared" si="205"/>
        <v>4.656+0.03544i</v>
      </c>
      <c r="BL57" s="118" t="str">
        <f t="shared" si="206"/>
        <v>4.66+0.0479i</v>
      </c>
      <c r="BM57" s="118" t="str">
        <f t="shared" si="207"/>
        <v>4.651+0.05403i</v>
      </c>
      <c r="BN57" s="118" t="str">
        <f t="shared" si="208"/>
        <v>4.671+0.0951i</v>
      </c>
      <c r="BO57" s="118" t="str">
        <f t="shared" si="38"/>
        <v>4.719+0.156i</v>
      </c>
      <c r="BP57" s="118" t="str">
        <f t="shared" si="39"/>
        <v>4.793+0.223i</v>
      </c>
      <c r="BQ57" s="118" t="str">
        <f t="shared" si="40"/>
        <v>4.912+0.316i</v>
      </c>
      <c r="BR57" s="118" t="str">
        <f t="shared" si="209"/>
        <v>5.085+0.423i</v>
      </c>
      <c r="BS57" s="118" t="str">
        <f t="shared" si="210"/>
        <v>5.195+0.47i</v>
      </c>
      <c r="BT57" s="118" t="str">
        <f t="shared" si="42"/>
        <v>0</v>
      </c>
      <c r="BU57" s="118" t="str">
        <f t="shared" si="64"/>
        <v>5.203+0.4722i</v>
      </c>
      <c r="BV57" s="118" t="str">
        <f t="shared" si="65"/>
        <v>5.143+0.4422i</v>
      </c>
      <c r="BW57" s="118" t="str">
        <f t="shared" si="66"/>
        <v>4.938+0.3322i</v>
      </c>
      <c r="BX57" s="118" t="str">
        <f t="shared" si="67"/>
        <v>4.792+0.2251i</v>
      </c>
      <c r="BY57" s="118" t="str">
        <f t="shared" si="68"/>
        <v>4.69+0.1377i</v>
      </c>
      <c r="BZ57" s="118" t="str">
        <f t="shared" si="69"/>
        <v>4.614+0.07322i</v>
      </c>
      <c r="CA57" s="118" t="str">
        <f t="shared" si="70"/>
        <v>4.556+0.02891i</v>
      </c>
      <c r="CB57" s="118" t="str">
        <f t="shared" si="71"/>
        <v>4.52+0.01052i</v>
      </c>
      <c r="CC57" s="118" t="str">
        <f t="shared" si="72"/>
        <v>4.49+0.002129i</v>
      </c>
      <c r="CD57" s="118" t="str">
        <f t="shared" si="73"/>
        <v>4.453-0.0005735i</v>
      </c>
      <c r="CE57" s="118" t="str">
        <f t="shared" si="74"/>
        <v>4.477+0.003248i</v>
      </c>
      <c r="CF57" s="118" t="str">
        <f t="shared" si="75"/>
        <v>4.44619+0.0115033333333332i</v>
      </c>
      <c r="CG57" s="118" t="str">
        <f t="shared" si="76"/>
        <v>0</v>
      </c>
      <c r="CH57" s="39">
        <f t="shared" si="77"/>
        <v>9950000000</v>
      </c>
      <c r="CI57" s="121">
        <f t="shared" si="78"/>
        <v>1.8068839364837757</v>
      </c>
      <c r="CJ57" s="121" t="str">
        <f t="shared" si="79"/>
        <v>8.42428316063995+0.12751179939766i</v>
      </c>
      <c r="CK57" s="121" t="str">
        <f t="shared" si="202"/>
        <v>8.38394146528472+0.0385950408832934i</v>
      </c>
      <c r="CL57" s="121" t="str">
        <f t="shared" si="203"/>
        <v>8.45983059061704+0.0447384462673383i</v>
      </c>
      <c r="CM57" s="121" t="str">
        <f t="shared" si="152"/>
        <v>8.41285160826846+0.064035966708985i</v>
      </c>
      <c r="CN57" s="121" t="str">
        <f t="shared" si="153"/>
        <v>8.42007914401439+0.0865497405575728i</v>
      </c>
      <c r="CO57" s="121" t="str">
        <f t="shared" si="154"/>
        <v>8.40381718858604+0.0976259390882184i</v>
      </c>
      <c r="CP57" s="121" t="str">
        <f t="shared" si="155"/>
        <v>8.43995486731572+0.171834662359607i</v>
      </c>
      <c r="CQ57" s="121" t="str">
        <f t="shared" si="156"/>
        <v>8.52668529626694+0.281873894091469i</v>
      </c>
      <c r="CR57" s="121" t="str">
        <f t="shared" si="157"/>
        <v>8.66039470756674+0.402935117835882i</v>
      </c>
      <c r="CS57" s="121" t="str">
        <f t="shared" si="158"/>
        <v>8.87541389600831+0.570975323928873i</v>
      </c>
      <c r="CT57" s="121" t="str">
        <f t="shared" si="159"/>
        <v>9.18800481702+0.764311905132637i</v>
      </c>
      <c r="CU57" s="121" t="str">
        <f t="shared" si="160"/>
        <v>9.38676205003322+0.849235450147375i</v>
      </c>
      <c r="CV57" s="121" t="str">
        <f t="shared" si="161"/>
        <v>0</v>
      </c>
      <c r="CW57" s="121" t="str">
        <f t="shared" si="162"/>
        <v>9.40121712152509+0.853210594807639i</v>
      </c>
      <c r="CX57" s="121" t="str">
        <f t="shared" si="163"/>
        <v>9.29280408533606+0.799004076713126i</v>
      </c>
      <c r="CY57" s="121" t="str">
        <f t="shared" si="164"/>
        <v>8.92239287835688+0.60024684369991i</v>
      </c>
      <c r="CZ57" s="121" t="str">
        <f t="shared" si="165"/>
        <v>8.65858782363025+0.406729574102498i</v>
      </c>
      <c r="DA57" s="121" t="str">
        <f t="shared" si="166"/>
        <v>8.47428566210891+0.248807918053816i</v>
      </c>
      <c r="DB57" s="121" t="str">
        <f t="shared" si="167"/>
        <v>8.33696248293614+0.132300041829342i</v>
      </c>
      <c r="DC57" s="121" t="str">
        <f t="shared" si="168"/>
        <v>8.23216321462008+0.052237014603746i</v>
      </c>
      <c r="DD57" s="121" t="str">
        <f t="shared" si="169"/>
        <v>8.16711539290666+0.0190084190118093i</v>
      </c>
      <c r="DE57" s="121" t="str">
        <f t="shared" si="170"/>
        <v>8.11290887481215+0.00384685590077396i</v>
      </c>
      <c r="DF57" s="121" t="str">
        <f t="shared" si="171"/>
        <v>8.04605416916225-0.00103624793757345i</v>
      </c>
      <c r="DG57" s="121" t="str">
        <f t="shared" si="80"/>
        <v>8.08941938363786+0.0058687590256993i</v>
      </c>
      <c r="DH57" s="121" t="str">
        <f t="shared" si="81"/>
        <v>8.0337492895548+0.0207851882160181i</v>
      </c>
      <c r="DI57" s="121"/>
      <c r="DK57" s="39">
        <f t="shared" si="82"/>
        <v>8.4242831606399502</v>
      </c>
      <c r="DL57" s="39">
        <f t="shared" si="86"/>
        <v>8.3839414652847193</v>
      </c>
      <c r="DM57" s="39">
        <f t="shared" si="87"/>
        <v>8.4598305906170399</v>
      </c>
      <c r="DN57" s="39">
        <f t="shared" si="88"/>
        <v>8.4128516082684595</v>
      </c>
      <c r="DO57" s="39">
        <f t="shared" si="89"/>
        <v>8.4200791440143892</v>
      </c>
      <c r="DP57" s="39">
        <f t="shared" si="90"/>
        <v>8.4038171885860393</v>
      </c>
      <c r="DQ57" s="39">
        <f t="shared" si="91"/>
        <v>8.4399548673157199</v>
      </c>
      <c r="DR57" s="39">
        <f t="shared" si="92"/>
        <v>8.5266852962669404</v>
      </c>
      <c r="DS57" s="39">
        <f t="shared" si="93"/>
        <v>8.6603947075667396</v>
      </c>
      <c r="DT57" s="39">
        <f t="shared" si="94"/>
        <v>8.8754138960083093</v>
      </c>
      <c r="DU57" s="39">
        <f t="shared" si="95"/>
        <v>9.1880048170199995</v>
      </c>
      <c r="DV57" s="39">
        <f t="shared" si="96"/>
        <v>9.3867620500332194</v>
      </c>
      <c r="DW57" s="39">
        <f t="shared" si="97"/>
        <v>0</v>
      </c>
      <c r="DX57" s="39">
        <f t="shared" si="98"/>
        <v>9.4012171215250895</v>
      </c>
      <c r="DY57" s="39">
        <f t="shared" si="99"/>
        <v>9.2928040853360603</v>
      </c>
      <c r="DZ57" s="39">
        <f t="shared" si="100"/>
        <v>8.9223928783568809</v>
      </c>
      <c r="EA57" s="39">
        <f t="shared" si="101"/>
        <v>8.6585878236302491</v>
      </c>
      <c r="EB57" s="39">
        <f t="shared" si="102"/>
        <v>8.47428566210891</v>
      </c>
      <c r="EC57" s="39">
        <f t="shared" si="103"/>
        <v>8.3369624829361406</v>
      </c>
      <c r="ED57" s="39">
        <f t="shared" si="104"/>
        <v>8.2321632146200798</v>
      </c>
      <c r="EE57" s="39">
        <f t="shared" si="105"/>
        <v>8.1671153929066609</v>
      </c>
      <c r="EF57" s="39">
        <f t="shared" si="106"/>
        <v>8.1129088748121507</v>
      </c>
      <c r="EG57" s="39">
        <f t="shared" si="107"/>
        <v>8.0460541691622502</v>
      </c>
      <c r="EH57" s="39">
        <f t="shared" si="108"/>
        <v>8.0894193836378605</v>
      </c>
      <c r="EI57" s="39">
        <f t="shared" si="109"/>
        <v>8.0337492895547999</v>
      </c>
      <c r="EK57" s="39">
        <f t="shared" si="85"/>
        <v>0.12751179939766</v>
      </c>
      <c r="EL57" s="39">
        <f t="shared" si="117"/>
        <v>3.8595040883293401E-2</v>
      </c>
      <c r="EM57" s="39">
        <f t="shared" si="118"/>
        <v>4.4738446267338298E-2</v>
      </c>
      <c r="EN57" s="39">
        <f t="shared" si="119"/>
        <v>6.4035966708984995E-2</v>
      </c>
      <c r="EO57" s="39">
        <f t="shared" si="120"/>
        <v>8.6549740557572793E-2</v>
      </c>
      <c r="EP57" s="39">
        <f t="shared" si="121"/>
        <v>9.76259390882184E-2</v>
      </c>
      <c r="EQ57" s="39">
        <f t="shared" si="122"/>
        <v>0.17183466235960701</v>
      </c>
      <c r="ER57" s="39">
        <f t="shared" si="123"/>
        <v>0.28187389409146901</v>
      </c>
      <c r="ES57" s="39">
        <f t="shared" si="124"/>
        <v>0.40293511783588198</v>
      </c>
      <c r="ET57" s="39">
        <f t="shared" si="125"/>
        <v>0.57097532392887296</v>
      </c>
      <c r="EU57" s="39">
        <f t="shared" si="126"/>
        <v>0.76431190513263703</v>
      </c>
      <c r="EV57" s="39">
        <f t="shared" si="127"/>
        <v>0.849235450147375</v>
      </c>
      <c r="EW57" s="39">
        <f t="shared" si="128"/>
        <v>0</v>
      </c>
      <c r="EX57" s="39">
        <f t="shared" si="129"/>
        <v>0.85321059480763894</v>
      </c>
      <c r="EY57" s="39">
        <f t="shared" si="130"/>
        <v>0.79900407671312601</v>
      </c>
      <c r="EZ57" s="39">
        <f t="shared" si="131"/>
        <v>0.60024684369990999</v>
      </c>
      <c r="FA57" s="39">
        <f t="shared" si="132"/>
        <v>0.40672957410249799</v>
      </c>
      <c r="FB57" s="39">
        <f t="shared" si="133"/>
        <v>0.248807918053816</v>
      </c>
      <c r="FC57" s="39">
        <f t="shared" si="110"/>
        <v>0.13230004182934199</v>
      </c>
      <c r="FD57" s="39">
        <f t="shared" si="111"/>
        <v>5.2237014603746003E-2</v>
      </c>
      <c r="FE57" s="39">
        <f t="shared" si="112"/>
        <v>1.9008419011809299E-2</v>
      </c>
      <c r="FF57" s="39">
        <f t="shared" si="113"/>
        <v>3.8468559007739599E-3</v>
      </c>
      <c r="FG57" s="39">
        <f t="shared" si="114"/>
        <v>-1.03624793757345E-3</v>
      </c>
      <c r="FH57" s="39">
        <f t="shared" si="115"/>
        <v>5.8687590256992998E-3</v>
      </c>
      <c r="FI57" s="39">
        <f t="shared" si="116"/>
        <v>2.0785188216018099E-2</v>
      </c>
      <c r="FK57" s="39">
        <f t="shared" si="83"/>
        <v>0.71142242449251047</v>
      </c>
      <c r="FL57" s="39">
        <f t="shared" si="172"/>
        <v>0.71278186507017738</v>
      </c>
      <c r="FM57" s="39">
        <f t="shared" si="173"/>
        <v>0.71055237229252843</v>
      </c>
      <c r="FN57" s="39">
        <f t="shared" si="174"/>
        <v>0.71190290005548096</v>
      </c>
      <c r="FO57" s="39">
        <f t="shared" si="175"/>
        <v>0.71165052615691404</v>
      </c>
      <c r="FP57" s="39">
        <f t="shared" si="176"/>
        <v>0.71210260651368606</v>
      </c>
      <c r="FQ57" s="39">
        <f t="shared" si="177"/>
        <v>0.71080500341774944</v>
      </c>
      <c r="FR57" s="39">
        <f t="shared" si="178"/>
        <v>0.70767796436296182</v>
      </c>
      <c r="FS57" s="39">
        <f t="shared" si="179"/>
        <v>0.70281596736903951</v>
      </c>
      <c r="FT57" s="39">
        <f t="shared" si="180"/>
        <v>0.69472227133166875</v>
      </c>
      <c r="FU57" s="39">
        <f t="shared" si="181"/>
        <v>0.68291223666431478</v>
      </c>
      <c r="FV57" s="39">
        <f t="shared" si="182"/>
        <v>0.67581920778385363</v>
      </c>
      <c r="FW57" s="39">
        <f t="shared" si="183"/>
        <v>0.99999999999999989</v>
      </c>
      <c r="FX57" s="39">
        <f t="shared" si="184"/>
        <v>0.67534171612447669</v>
      </c>
      <c r="FY57" s="39">
        <f t="shared" si="185"/>
        <v>0.67936281497364637</v>
      </c>
      <c r="FZ57" s="39">
        <f t="shared" si="186"/>
        <v>0.69298463060910953</v>
      </c>
      <c r="GA57" s="39">
        <f t="shared" si="134"/>
        <v>0.70283219616065284</v>
      </c>
      <c r="GB57" s="39">
        <f t="shared" si="135"/>
        <v>0.70941513238130327</v>
      </c>
      <c r="GC57" s="39">
        <f t="shared" si="136"/>
        <v>0.71396845150904609</v>
      </c>
      <c r="GD57" s="39">
        <f t="shared" si="137"/>
        <v>0.71723099456721717</v>
      </c>
      <c r="GE57" s="39">
        <f t="shared" si="138"/>
        <v>0.71918005197615331</v>
      </c>
      <c r="GF57" s="39">
        <f t="shared" si="139"/>
        <v>0.72078788424842533</v>
      </c>
      <c r="GG57" s="39">
        <f t="shared" si="140"/>
        <v>0.72276997408389487</v>
      </c>
      <c r="GH57" s="39">
        <f t="shared" si="141"/>
        <v>0.72148347534518487</v>
      </c>
      <c r="GI57" s="39">
        <f t="shared" si="142"/>
        <v>0.72312997112767075</v>
      </c>
      <c r="GJ57" s="39">
        <f t="shared" si="84"/>
        <v>9.9499999999999993</v>
      </c>
      <c r="GK57" s="39">
        <f t="shared" si="60"/>
        <v>-2.957448993860321</v>
      </c>
      <c r="GL57" s="39">
        <f t="shared" si="187"/>
        <v>-2.9408671670819375</v>
      </c>
      <c r="GM57" s="39">
        <f t="shared" si="188"/>
        <v>-2.9680781250496486</v>
      </c>
      <c r="GN57" s="39">
        <f t="shared" si="189"/>
        <v>-2.9515847577643335</v>
      </c>
      <c r="GO57" s="39">
        <f t="shared" si="190"/>
        <v>-2.9546645042818609</v>
      </c>
      <c r="GP57" s="39">
        <f t="shared" si="191"/>
        <v>-2.9491484915289168</v>
      </c>
      <c r="GQ57" s="39">
        <f t="shared" si="192"/>
        <v>-2.9649904763929262</v>
      </c>
      <c r="GR57" s="39">
        <f t="shared" si="193"/>
        <v>-3.0032865444318984</v>
      </c>
      <c r="GS57" s="39">
        <f t="shared" si="194"/>
        <v>-3.0631676054161732</v>
      </c>
      <c r="GT57" s="39">
        <f t="shared" si="195"/>
        <v>-3.163775566736021</v>
      </c>
      <c r="GU57" s="39">
        <f t="shared" si="196"/>
        <v>-3.3127021073780805</v>
      </c>
      <c r="GV57" s="39">
        <f t="shared" si="197"/>
        <v>-3.4033893818530374</v>
      </c>
      <c r="GW57" s="39">
        <f t="shared" si="198"/>
        <v>-9.6432746655328714E-16</v>
      </c>
      <c r="GX57" s="39">
        <f t="shared" si="199"/>
        <v>-3.4095284581920744</v>
      </c>
      <c r="GY57" s="39">
        <f t="shared" si="200"/>
        <v>-3.357964559791192</v>
      </c>
      <c r="GZ57" s="39">
        <f t="shared" si="201"/>
        <v>-3.1855279460228125</v>
      </c>
      <c r="HA57" s="39">
        <f t="shared" si="143"/>
        <v>-3.0629670410123966</v>
      </c>
      <c r="HB57" s="39">
        <f t="shared" si="144"/>
        <v>-2.9819910384654631</v>
      </c>
      <c r="HC57" s="39">
        <f t="shared" si="145"/>
        <v>-2.9264195638670776</v>
      </c>
      <c r="HD57" s="39">
        <f t="shared" si="146"/>
        <v>-2.8868190202713011</v>
      </c>
      <c r="HE57" s="39">
        <f t="shared" si="147"/>
        <v>-2.8632473442070188</v>
      </c>
      <c r="HF57" s="39">
        <f t="shared" si="148"/>
        <v>-2.843850440809494</v>
      </c>
      <c r="HG57" s="39">
        <f t="shared" si="149"/>
        <v>-2.8199979512352851</v>
      </c>
      <c r="HH57" s="39">
        <f t="shared" si="150"/>
        <v>-2.8354722283074802</v>
      </c>
      <c r="HI57" s="39">
        <f t="shared" si="151"/>
        <v>-2.8156727630820737</v>
      </c>
    </row>
    <row r="58" spans="1:217" s="39" customFormat="1">
      <c r="A58" s="44" t="s">
        <v>8</v>
      </c>
      <c r="B58" s="184"/>
      <c r="C58" s="40">
        <v>10</v>
      </c>
      <c r="D58" s="41">
        <v>4.6630628571428572</v>
      </c>
      <c r="E58" s="42">
        <v>4.6429999999999998</v>
      </c>
      <c r="F58" s="42">
        <v>4.6840000000000002</v>
      </c>
      <c r="G58" s="42">
        <v>4.6580000000000004</v>
      </c>
      <c r="H58" s="42">
        <v>4.6619999999999999</v>
      </c>
      <c r="I58" s="42">
        <v>4.6559999999999997</v>
      </c>
      <c r="J58" s="42">
        <v>4.673</v>
      </c>
      <c r="K58" s="42">
        <v>4.7169999999999996</v>
      </c>
      <c r="L58" s="42">
        <v>4.8</v>
      </c>
      <c r="M58" s="42">
        <v>4.9210000000000003</v>
      </c>
      <c r="N58" s="42">
        <v>5.0890000000000004</v>
      </c>
      <c r="O58" s="43">
        <v>5.2</v>
      </c>
      <c r="P58" s="44" t="s">
        <v>9</v>
      </c>
      <c r="Q58" s="41">
        <v>5.2089999999999996</v>
      </c>
      <c r="R58" s="42">
        <v>5.1440000000000001</v>
      </c>
      <c r="S58" s="42">
        <v>4.9450000000000003</v>
      </c>
      <c r="T58" s="42">
        <v>4.8029999999999999</v>
      </c>
      <c r="U58" s="42">
        <v>4.6890000000000001</v>
      </c>
      <c r="V58" s="42">
        <v>4.617</v>
      </c>
      <c r="W58" s="42">
        <v>4.5629999999999997</v>
      </c>
      <c r="X58" s="42">
        <v>4.5229999999999997</v>
      </c>
      <c r="Y58" s="42">
        <v>4.492</v>
      </c>
      <c r="Z58" s="42">
        <v>4.4539999999999997</v>
      </c>
      <c r="AA58" s="42">
        <v>4.4809999999999999</v>
      </c>
      <c r="AB58" s="43">
        <v>4.4440200000000001</v>
      </c>
      <c r="AD58" s="44" t="s">
        <v>10</v>
      </c>
      <c r="AE58" s="184"/>
      <c r="AF58" s="40">
        <v>10</v>
      </c>
      <c r="AG58" s="41">
        <v>6.7464285714285713E-2</v>
      </c>
      <c r="AH58" s="42">
        <v>2.7779999999999999E-2</v>
      </c>
      <c r="AI58" s="42">
        <v>2.8289999999999999E-2</v>
      </c>
      <c r="AJ58" s="42">
        <v>3.7130000000000003E-2</v>
      </c>
      <c r="AK58" s="42">
        <v>5.2049999999999999E-2</v>
      </c>
      <c r="AL58" s="42">
        <v>6.2920000000000004E-2</v>
      </c>
      <c r="AM58" s="42">
        <v>0.1027</v>
      </c>
      <c r="AN58" s="42">
        <v>0.16209999999999999</v>
      </c>
      <c r="AO58" s="42">
        <v>0.22700000000000001</v>
      </c>
      <c r="AP58" s="42">
        <v>0.31879999999999997</v>
      </c>
      <c r="AQ58" s="42">
        <v>0.42370000000000002</v>
      </c>
      <c r="AR58" s="43">
        <v>0.47139999999999999</v>
      </c>
      <c r="AS58" s="44" t="s">
        <v>11</v>
      </c>
      <c r="AT58" s="41">
        <v>0.4743</v>
      </c>
      <c r="AU58" s="42">
        <v>0.44230000000000003</v>
      </c>
      <c r="AV58" s="42">
        <v>0.33439999999999998</v>
      </c>
      <c r="AW58" s="42">
        <v>0.22800000000000001</v>
      </c>
      <c r="AX58" s="42">
        <v>0.14180000000000001</v>
      </c>
      <c r="AY58" s="42">
        <v>7.8710000000000002E-2</v>
      </c>
      <c r="AZ58" s="42">
        <v>3.8039999999999997E-2</v>
      </c>
      <c r="BA58" s="42">
        <v>1.507E-2</v>
      </c>
      <c r="BB58" s="42">
        <v>4.2550000000000001E-3</v>
      </c>
      <c r="BC58" s="42">
        <v>2.5869999999999999E-3</v>
      </c>
      <c r="BD58" s="42">
        <v>1.047E-2</v>
      </c>
      <c r="BE58" s="43">
        <v>1.1007142857142858E-2</v>
      </c>
      <c r="BH58" s="118" t="str">
        <f t="shared" si="62"/>
        <v>4.66306285714286+0.0674642857142857i</v>
      </c>
      <c r="BI58" s="118" t="str">
        <f t="shared" si="63"/>
        <v>4.643+0.02778i</v>
      </c>
      <c r="BJ58" s="118" t="str">
        <f t="shared" si="204"/>
        <v>4.684+0.02829i</v>
      </c>
      <c r="BK58" s="118" t="str">
        <f t="shared" si="205"/>
        <v>4.658+0.03713i</v>
      </c>
      <c r="BL58" s="118" t="str">
        <f t="shared" si="206"/>
        <v>4.662+0.05205i</v>
      </c>
      <c r="BM58" s="118" t="str">
        <f t="shared" si="207"/>
        <v>4.656+0.06292i</v>
      </c>
      <c r="BN58" s="118" t="str">
        <f t="shared" si="208"/>
        <v>4.673+0.1027i</v>
      </c>
      <c r="BO58" s="118" t="str">
        <f t="shared" si="38"/>
        <v>4.717+0.1621i</v>
      </c>
      <c r="BP58" s="118" t="str">
        <f t="shared" si="39"/>
        <v>4.8+0.227i</v>
      </c>
      <c r="BQ58" s="118" t="str">
        <f t="shared" si="40"/>
        <v>4.921+0.3188i</v>
      </c>
      <c r="BR58" s="118" t="str">
        <f t="shared" si="209"/>
        <v>5.089+0.4237i</v>
      </c>
      <c r="BS58" s="118" t="str">
        <f t="shared" si="210"/>
        <v>5.2+0.4714i</v>
      </c>
      <c r="BT58" s="118" t="e">
        <f t="shared" si="42"/>
        <v>#VALUE!</v>
      </c>
      <c r="BU58" s="118" t="str">
        <f t="shared" si="64"/>
        <v>5.209+0.4743i</v>
      </c>
      <c r="BV58" s="118" t="str">
        <f t="shared" si="65"/>
        <v>5.144+0.4423i</v>
      </c>
      <c r="BW58" s="118" t="str">
        <f t="shared" si="66"/>
        <v>4.945+0.3344i</v>
      </c>
      <c r="BX58" s="118" t="str">
        <f t="shared" si="67"/>
        <v>4.803+0.228i</v>
      </c>
      <c r="BY58" s="118" t="str">
        <f t="shared" si="68"/>
        <v>4.689+0.1418i</v>
      </c>
      <c r="BZ58" s="118" t="str">
        <f t="shared" si="69"/>
        <v>4.617+0.07871i</v>
      </c>
      <c r="CA58" s="118" t="str">
        <f t="shared" si="70"/>
        <v>4.563+0.03804i</v>
      </c>
      <c r="CB58" s="118" t="str">
        <f t="shared" si="71"/>
        <v>4.523+0.01507i</v>
      </c>
      <c r="CC58" s="118" t="str">
        <f t="shared" si="72"/>
        <v>4.492+0.004255i</v>
      </c>
      <c r="CD58" s="118" t="str">
        <f t="shared" si="73"/>
        <v>4.454+0.002587i</v>
      </c>
      <c r="CE58" s="118" t="str">
        <f t="shared" si="74"/>
        <v>4.481+0.01047i</v>
      </c>
      <c r="CF58" s="118" t="str">
        <f t="shared" si="75"/>
        <v>4.44402+0.0110071428571429i</v>
      </c>
      <c r="CG58" s="118" t="str">
        <f t="shared" si="76"/>
        <v>0</v>
      </c>
      <c r="CH58" s="39">
        <f t="shared" si="77"/>
        <v>10000000000</v>
      </c>
      <c r="CI58" s="121">
        <f t="shared" si="78"/>
        <v>1.7978495168013571</v>
      </c>
      <c r="CJ58" s="121" t="str">
        <f t="shared" si="79"/>
        <v>8.38348530452865+0.121290633472777i</v>
      </c>
      <c r="CK58" s="121" t="str">
        <f t="shared" si="202"/>
        <v>8.3474153065087+0.0499442595767417i</v>
      </c>
      <c r="CL58" s="121" t="str">
        <f t="shared" si="203"/>
        <v>8.42112713669756+0.0508611628303104i</v>
      </c>
      <c r="CM58" s="121" t="str">
        <f t="shared" si="152"/>
        <v>8.37438304926072+0.0667541525588344i</v>
      </c>
      <c r="CN58" s="121" t="str">
        <f t="shared" si="153"/>
        <v>8.38157444732793+0.0935780673495106i</v>
      </c>
      <c r="CO58" s="121" t="str">
        <f t="shared" si="154"/>
        <v>8.37078735022712+0.113120691597141i</v>
      </c>
      <c r="CP58" s="121" t="str">
        <f t="shared" si="155"/>
        <v>8.40135079201274+0.184639145375499i</v>
      </c>
      <c r="CQ58" s="121" t="str">
        <f t="shared" si="156"/>
        <v>8.480456170752+0.2914314066735i</v>
      </c>
      <c r="CR58" s="121" t="str">
        <f t="shared" si="157"/>
        <v>8.62967768064651+0.408111840313908i</v>
      </c>
      <c r="CS58" s="121" t="str">
        <f t="shared" si="158"/>
        <v>8.84721747217948+0.573154425956273i</v>
      </c>
      <c r="CT58" s="121" t="str">
        <f t="shared" si="159"/>
        <v>9.14925619100211+0.761748840268735i</v>
      </c>
      <c r="CU58" s="121" t="str">
        <f t="shared" si="160"/>
        <v>9.34881748736706+0.84750626222016i</v>
      </c>
      <c r="CV58" s="121" t="e">
        <f t="shared" si="161"/>
        <v>#VALUE!</v>
      </c>
      <c r="CW58" s="121" t="str">
        <f t="shared" si="162"/>
        <v>9.36499813301827+0.852720025818884i</v>
      </c>
      <c r="CX58" s="121" t="str">
        <f t="shared" si="163"/>
        <v>9.24813791442618+0.79518884128124i</v>
      </c>
      <c r="CY58" s="121" t="str">
        <f t="shared" si="164"/>
        <v>8.89036586058271+0.601200878418374i</v>
      </c>
      <c r="CZ58" s="121" t="str">
        <f t="shared" si="165"/>
        <v>8.63507122919692+0.409909689830709i</v>
      </c>
      <c r="DA58" s="121" t="str">
        <f t="shared" si="166"/>
        <v>8.43011638428156+0.254935061482432i</v>
      </c>
      <c r="DB58" s="121" t="str">
        <f t="shared" si="167"/>
        <v>8.30067121907187+0.141508735467435i</v>
      </c>
      <c r="DC58" s="121" t="str">
        <f t="shared" si="168"/>
        <v>8.20358734516459+0.0683901956191236i</v>
      </c>
      <c r="DD58" s="121" t="str">
        <f t="shared" si="169"/>
        <v>8.13167336449254+0.0270935922181965i</v>
      </c>
      <c r="DE58" s="121" t="str">
        <f t="shared" si="170"/>
        <v>8.0759400294717+0.00764984969398977i</v>
      </c>
      <c r="DF58" s="121" t="str">
        <f t="shared" si="171"/>
        <v>8.00762174783324+0.00465103669996511i</v>
      </c>
      <c r="DG58" s="121" t="str">
        <f t="shared" si="80"/>
        <v>8.05616368478688+0.0188234844409102i</v>
      </c>
      <c r="DH58" s="121" t="str">
        <f t="shared" si="81"/>
        <v>7.98967920965557+0.0197891864670779i</v>
      </c>
      <c r="DI58" s="121"/>
      <c r="DK58" s="39">
        <f t="shared" si="82"/>
        <v>8.3834853045286497</v>
      </c>
      <c r="DL58" s="39">
        <f t="shared" si="86"/>
        <v>8.3474153065086991</v>
      </c>
      <c r="DM58" s="39">
        <f t="shared" si="87"/>
        <v>8.4211271366975602</v>
      </c>
      <c r="DN58" s="39">
        <f t="shared" si="88"/>
        <v>8.3743830492607199</v>
      </c>
      <c r="DO58" s="39">
        <f t="shared" si="89"/>
        <v>8.3815744473279299</v>
      </c>
      <c r="DP58" s="39">
        <f t="shared" si="90"/>
        <v>8.3707873502271202</v>
      </c>
      <c r="DQ58" s="39">
        <f t="shared" si="91"/>
        <v>8.4013507920127406</v>
      </c>
      <c r="DR58" s="39">
        <f t="shared" si="92"/>
        <v>8.4804561707519994</v>
      </c>
      <c r="DS58" s="39">
        <f t="shared" si="93"/>
        <v>8.6296776806465108</v>
      </c>
      <c r="DT58" s="39">
        <f t="shared" si="94"/>
        <v>8.8472174721794801</v>
      </c>
      <c r="DU58" s="39">
        <f t="shared" si="95"/>
        <v>9.1492561910021095</v>
      </c>
      <c r="DV58" s="39">
        <f t="shared" si="96"/>
        <v>9.3488174873670609</v>
      </c>
      <c r="DW58" s="39" t="e">
        <f t="shared" si="97"/>
        <v>#VALUE!</v>
      </c>
      <c r="DX58" s="39">
        <f t="shared" si="98"/>
        <v>9.3649981330182701</v>
      </c>
      <c r="DY58" s="39">
        <f t="shared" si="99"/>
        <v>9.2481379144261808</v>
      </c>
      <c r="DZ58" s="39">
        <f t="shared" si="100"/>
        <v>8.8903658605827101</v>
      </c>
      <c r="EA58" s="39">
        <f t="shared" si="101"/>
        <v>8.6350712291969192</v>
      </c>
      <c r="EB58" s="39">
        <f t="shared" si="102"/>
        <v>8.4301163842815594</v>
      </c>
      <c r="EC58" s="39">
        <f t="shared" si="103"/>
        <v>8.3006712190718694</v>
      </c>
      <c r="ED58" s="39">
        <f t="shared" si="104"/>
        <v>8.2035873451645909</v>
      </c>
      <c r="EE58" s="39">
        <f t="shared" si="105"/>
        <v>8.1316733644925403</v>
      </c>
      <c r="EF58" s="39">
        <f t="shared" si="106"/>
        <v>8.0759400294717008</v>
      </c>
      <c r="EG58" s="39">
        <f t="shared" si="107"/>
        <v>8.0076217478332392</v>
      </c>
      <c r="EH58" s="39">
        <f t="shared" si="108"/>
        <v>8.0561636847868794</v>
      </c>
      <c r="EI58" s="39">
        <f t="shared" si="109"/>
        <v>7.98967920965557</v>
      </c>
      <c r="EK58" s="39">
        <f t="shared" si="85"/>
        <v>0.12129063347277701</v>
      </c>
      <c r="EL58" s="39">
        <f t="shared" si="117"/>
        <v>4.9944259576741701E-2</v>
      </c>
      <c r="EM58" s="39">
        <f t="shared" si="118"/>
        <v>5.0861162830310398E-2</v>
      </c>
      <c r="EN58" s="39">
        <f t="shared" si="119"/>
        <v>6.6754152558834406E-2</v>
      </c>
      <c r="EO58" s="39">
        <f t="shared" si="120"/>
        <v>9.3578067349510602E-2</v>
      </c>
      <c r="EP58" s="39">
        <f t="shared" si="121"/>
        <v>0.113120691597141</v>
      </c>
      <c r="EQ58" s="39">
        <f t="shared" si="122"/>
        <v>0.184639145375499</v>
      </c>
      <c r="ER58" s="39">
        <f t="shared" si="123"/>
        <v>0.29143140667349998</v>
      </c>
      <c r="ES58" s="39">
        <f t="shared" si="124"/>
        <v>0.40811184031390801</v>
      </c>
      <c r="ET58" s="39">
        <f t="shared" si="125"/>
        <v>0.57315442595627297</v>
      </c>
      <c r="EU58" s="39">
        <f t="shared" si="126"/>
        <v>0.76174884026873502</v>
      </c>
      <c r="EV58" s="39">
        <f t="shared" si="127"/>
        <v>0.84750626222016001</v>
      </c>
      <c r="EW58" s="39" t="e">
        <f t="shared" si="128"/>
        <v>#VALUE!</v>
      </c>
      <c r="EX58" s="39">
        <f t="shared" si="129"/>
        <v>0.85272002581888395</v>
      </c>
      <c r="EY58" s="39">
        <f t="shared" si="130"/>
        <v>0.79518884128124001</v>
      </c>
      <c r="EZ58" s="39">
        <f t="shared" si="131"/>
        <v>0.601200878418374</v>
      </c>
      <c r="FA58" s="39">
        <f t="shared" si="132"/>
        <v>0.40990968983070902</v>
      </c>
      <c r="FB58" s="39">
        <f t="shared" si="133"/>
        <v>0.254935061482432</v>
      </c>
      <c r="FC58" s="39">
        <f t="shared" si="110"/>
        <v>0.141508735467435</v>
      </c>
      <c r="FD58" s="39">
        <f t="shared" si="111"/>
        <v>6.83901956191236E-2</v>
      </c>
      <c r="FE58" s="39">
        <f t="shared" si="112"/>
        <v>2.7093592218196499E-2</v>
      </c>
      <c r="FF58" s="39">
        <f t="shared" si="113"/>
        <v>7.6498496939897704E-3</v>
      </c>
      <c r="FG58" s="39">
        <f t="shared" si="114"/>
        <v>4.6510366999651101E-3</v>
      </c>
      <c r="FH58" s="39">
        <f t="shared" si="115"/>
        <v>1.8823484440910199E-2</v>
      </c>
      <c r="FI58" s="39">
        <f t="shared" si="116"/>
        <v>1.9789186467077901E-2</v>
      </c>
      <c r="FK58" s="39">
        <f t="shared" si="83"/>
        <v>0.71263658435816113</v>
      </c>
      <c r="FL58" s="39">
        <f t="shared" si="172"/>
        <v>0.7138419720871545</v>
      </c>
      <c r="FM58" s="39">
        <f t="shared" si="173"/>
        <v>0.71167854845700307</v>
      </c>
      <c r="FN58" s="39">
        <f t="shared" si="174"/>
        <v>0.71302669034537569</v>
      </c>
      <c r="FO58" s="39">
        <f t="shared" si="175"/>
        <v>0.71276407974691069</v>
      </c>
      <c r="FP58" s="39">
        <f t="shared" si="176"/>
        <v>0.71303205022571658</v>
      </c>
      <c r="FQ58" s="39">
        <f t="shared" si="177"/>
        <v>0.71188062007325104</v>
      </c>
      <c r="FR58" s="39">
        <f t="shared" si="178"/>
        <v>0.70896083376909536</v>
      </c>
      <c r="FS58" s="39">
        <f t="shared" si="179"/>
        <v>0.7036562237293198</v>
      </c>
      <c r="FT58" s="39">
        <f t="shared" si="180"/>
        <v>0.69550097945016232</v>
      </c>
      <c r="FU58" s="39">
        <f t="shared" si="181"/>
        <v>0.68404780622862638</v>
      </c>
      <c r="FV58" s="39">
        <f t="shared" si="182"/>
        <v>0.67691009985538564</v>
      </c>
      <c r="FW58" s="39" t="e">
        <f t="shared" si="183"/>
        <v>#VALUE!</v>
      </c>
      <c r="FX58" s="39">
        <f t="shared" si="184"/>
        <v>0.67636058626369722</v>
      </c>
      <c r="FY58" s="39">
        <f t="shared" si="185"/>
        <v>0.68068310433510304</v>
      </c>
      <c r="FZ58" s="39">
        <f t="shared" si="186"/>
        <v>0.69388650110062078</v>
      </c>
      <c r="GA58" s="39">
        <f t="shared" si="134"/>
        <v>0.70348266880732102</v>
      </c>
      <c r="GB58" s="39">
        <f t="shared" si="135"/>
        <v>0.71066908937048612</v>
      </c>
      <c r="GC58" s="39">
        <f t="shared" si="136"/>
        <v>0.71500465170487304</v>
      </c>
      <c r="GD58" s="39">
        <f t="shared" si="137"/>
        <v>0.71805041638414191</v>
      </c>
      <c r="GE58" s="39">
        <f t="shared" si="138"/>
        <v>0.72022366275198857</v>
      </c>
      <c r="GF58" s="39">
        <f t="shared" si="139"/>
        <v>0.72188273495808897</v>
      </c>
      <c r="GG58" s="39">
        <f t="shared" si="140"/>
        <v>0.72391112727456319</v>
      </c>
      <c r="GH58" s="39">
        <f t="shared" si="141"/>
        <v>0.72246565894571468</v>
      </c>
      <c r="GI58" s="39">
        <f t="shared" si="142"/>
        <v>0.72443997491427115</v>
      </c>
      <c r="GJ58" s="125">
        <f t="shared" si="84"/>
        <v>10</v>
      </c>
      <c r="GK58" s="125">
        <f t="shared" si="60"/>
        <v>-2.9426377239818962</v>
      </c>
      <c r="GL58" s="125">
        <f t="shared" si="187"/>
        <v>-2.9279584044368825</v>
      </c>
      <c r="GM58" s="125">
        <f t="shared" si="188"/>
        <v>-2.9543224911657791</v>
      </c>
      <c r="GN58" s="125">
        <f t="shared" si="189"/>
        <v>-2.9378842626326627</v>
      </c>
      <c r="GO58" s="125">
        <f t="shared" si="190"/>
        <v>-2.941083899984362</v>
      </c>
      <c r="GP58" s="125">
        <f t="shared" si="191"/>
        <v>-2.9378189703304742</v>
      </c>
      <c r="GQ58" s="125">
        <f t="shared" si="192"/>
        <v>-2.9518565989031957</v>
      </c>
      <c r="GR58" s="125">
        <f t="shared" si="193"/>
        <v>-2.9875551312553488</v>
      </c>
      <c r="GS58" s="125">
        <f t="shared" si="194"/>
        <v>-3.0527893342671786</v>
      </c>
      <c r="GT58" s="125">
        <f t="shared" si="195"/>
        <v>-3.1540450813897736</v>
      </c>
      <c r="GU58" s="125">
        <f t="shared" si="196"/>
        <v>-3.2982709113351865</v>
      </c>
      <c r="GV58" s="125">
        <f t="shared" si="197"/>
        <v>-3.3893801190375807</v>
      </c>
      <c r="GW58" s="125" t="e">
        <f t="shared" si="198"/>
        <v>#VALUE!</v>
      </c>
      <c r="GX58" s="125">
        <f t="shared" si="199"/>
        <v>-3.3964341618441196</v>
      </c>
      <c r="GY58" s="125">
        <f t="shared" si="200"/>
        <v>-3.3411005831805114</v>
      </c>
      <c r="GZ58" s="125">
        <f t="shared" si="201"/>
        <v>-3.1742312242406645</v>
      </c>
      <c r="HA58" s="125">
        <f t="shared" si="143"/>
        <v>-3.0549319499169396</v>
      </c>
      <c r="HB58" s="125">
        <f t="shared" si="144"/>
        <v>-2.9666514766522756</v>
      </c>
      <c r="HC58" s="125">
        <f t="shared" si="145"/>
        <v>-2.9138226547983539</v>
      </c>
      <c r="HD58" s="125">
        <f t="shared" si="146"/>
        <v>-2.8769012324593595</v>
      </c>
      <c r="HE58" s="125">
        <f t="shared" si="147"/>
        <v>-2.8506522820717888</v>
      </c>
      <c r="HF58" s="125">
        <f t="shared" si="148"/>
        <v>-2.8306668989346315</v>
      </c>
      <c r="HG58" s="125">
        <f t="shared" si="149"/>
        <v>-2.8062949551558356</v>
      </c>
      <c r="HH58" s="125">
        <f t="shared" si="150"/>
        <v>-2.8236558291398723</v>
      </c>
      <c r="HI58" s="125">
        <f t="shared" si="151"/>
        <v>-2.7999518627508846</v>
      </c>
    </row>
    <row r="59" spans="1:217" s="39" customFormat="1">
      <c r="A59" s="20"/>
      <c r="B59" s="184"/>
      <c r="C59" s="40">
        <v>10.050000000000001</v>
      </c>
      <c r="D59" s="41">
        <v>4.6622966666666663</v>
      </c>
      <c r="E59" s="42">
        <v>4.6399999999999997</v>
      </c>
      <c r="F59" s="42">
        <v>4.68</v>
      </c>
      <c r="G59" s="42">
        <v>4.6509999999999998</v>
      </c>
      <c r="H59" s="42">
        <v>4.6550000000000002</v>
      </c>
      <c r="I59" s="42">
        <v>4.6479999999999997</v>
      </c>
      <c r="J59" s="42">
        <v>4.6680000000000001</v>
      </c>
      <c r="K59" s="42">
        <v>4.7119999999999997</v>
      </c>
      <c r="L59" s="42">
        <v>4.7919999999999998</v>
      </c>
      <c r="M59" s="42">
        <v>4.9160000000000004</v>
      </c>
      <c r="N59" s="42">
        <v>5.093</v>
      </c>
      <c r="O59" s="43">
        <v>5.202</v>
      </c>
      <c r="P59" s="20"/>
      <c r="Q59" s="41">
        <v>5.2110000000000003</v>
      </c>
      <c r="R59" s="42">
        <v>5.15</v>
      </c>
      <c r="S59" s="42">
        <v>4.9470000000000001</v>
      </c>
      <c r="T59" s="42">
        <v>4.8029999999999999</v>
      </c>
      <c r="U59" s="42">
        <v>4.6879999999999997</v>
      </c>
      <c r="V59" s="42">
        <v>4.6180000000000003</v>
      </c>
      <c r="W59" s="42">
        <v>4.5590000000000002</v>
      </c>
      <c r="X59" s="42">
        <v>4.5199999999999996</v>
      </c>
      <c r="Y59" s="42">
        <v>4.4880000000000004</v>
      </c>
      <c r="Z59" s="42">
        <v>4.4550000000000001</v>
      </c>
      <c r="AA59" s="42">
        <v>4.4800000000000004</v>
      </c>
      <c r="AB59" s="43">
        <v>4.4430695238095241</v>
      </c>
      <c r="AD59" s="20"/>
      <c r="AE59" s="184"/>
      <c r="AF59" s="40">
        <v>10.050000000000001</v>
      </c>
      <c r="AG59" s="41">
        <v>6.7060000000000286E-2</v>
      </c>
      <c r="AH59" s="42">
        <v>2.3E-2</v>
      </c>
      <c r="AI59" s="42">
        <v>2.504E-2</v>
      </c>
      <c r="AJ59" s="42">
        <v>3.397E-2</v>
      </c>
      <c r="AK59" s="42">
        <v>4.777E-2</v>
      </c>
      <c r="AL59" s="42">
        <v>5.7610000000000001E-2</v>
      </c>
      <c r="AM59" s="42">
        <v>9.5250000000000001E-2</v>
      </c>
      <c r="AN59" s="42">
        <v>0.15290000000000001</v>
      </c>
      <c r="AO59" s="42">
        <v>0.2213</v>
      </c>
      <c r="AP59" s="42">
        <v>0.311</v>
      </c>
      <c r="AQ59" s="42">
        <v>0.4148</v>
      </c>
      <c r="AR59" s="43">
        <v>0.4637</v>
      </c>
      <c r="AS59" s="20"/>
      <c r="AT59" s="41">
        <v>0.46679999999999999</v>
      </c>
      <c r="AU59" s="42">
        <v>0.43290000000000001</v>
      </c>
      <c r="AV59" s="42">
        <v>0.32650000000000001</v>
      </c>
      <c r="AW59" s="42">
        <v>0.22309999999999999</v>
      </c>
      <c r="AX59" s="42">
        <v>0.13439999999999999</v>
      </c>
      <c r="AY59" s="42">
        <v>7.1540000000000006E-2</v>
      </c>
      <c r="AZ59" s="42">
        <v>3.0620000000000001E-2</v>
      </c>
      <c r="BA59" s="42">
        <v>1.157E-2</v>
      </c>
      <c r="BB59" s="42">
        <v>4.6230000000000002E-4</v>
      </c>
      <c r="BC59" s="42">
        <v>-1.686E-3</v>
      </c>
      <c r="BD59" s="42">
        <v>4.1409999999999997E-3</v>
      </c>
      <c r="BE59" s="43">
        <v>1.1353333333333491E-2</v>
      </c>
      <c r="BH59" s="118" t="str">
        <f t="shared" si="62"/>
        <v>4.66229666666667+0.0670600000000003i</v>
      </c>
      <c r="BI59" s="118" t="str">
        <f t="shared" si="63"/>
        <v>4.64+0.023i</v>
      </c>
      <c r="BJ59" s="118" t="str">
        <f t="shared" si="204"/>
        <v>4.68+0.02504i</v>
      </c>
      <c r="BK59" s="118" t="str">
        <f t="shared" si="205"/>
        <v>4.651+0.03397i</v>
      </c>
      <c r="BL59" s="118" t="str">
        <f t="shared" si="206"/>
        <v>4.655+0.04777i</v>
      </c>
      <c r="BM59" s="118" t="str">
        <f t="shared" si="207"/>
        <v>4.648+0.05761i</v>
      </c>
      <c r="BN59" s="118" t="str">
        <f t="shared" si="208"/>
        <v>4.668+0.09525i</v>
      </c>
      <c r="BO59" s="118" t="str">
        <f t="shared" si="38"/>
        <v>4.712+0.1529i</v>
      </c>
      <c r="BP59" s="118" t="str">
        <f t="shared" si="39"/>
        <v>4.792+0.2213i</v>
      </c>
      <c r="BQ59" s="118" t="str">
        <f t="shared" si="40"/>
        <v>4.916+0.311i</v>
      </c>
      <c r="BR59" s="118" t="str">
        <f t="shared" si="209"/>
        <v>5.093+0.4148i</v>
      </c>
      <c r="BS59" s="118" t="str">
        <f t="shared" si="210"/>
        <v>5.202+0.4637i</v>
      </c>
      <c r="BT59" s="118" t="str">
        <f t="shared" si="42"/>
        <v>0</v>
      </c>
      <c r="BU59" s="118" t="str">
        <f t="shared" si="64"/>
        <v>5.211+0.4668i</v>
      </c>
      <c r="BV59" s="118" t="str">
        <f t="shared" si="65"/>
        <v>5.15+0.4329i</v>
      </c>
      <c r="BW59" s="118" t="str">
        <f t="shared" si="66"/>
        <v>4.947+0.3265i</v>
      </c>
      <c r="BX59" s="118" t="str">
        <f t="shared" si="67"/>
        <v>4.803+0.2231i</v>
      </c>
      <c r="BY59" s="118" t="str">
        <f t="shared" si="68"/>
        <v>4.688+0.1344i</v>
      </c>
      <c r="BZ59" s="118" t="str">
        <f t="shared" si="69"/>
        <v>4.618+0.07154i</v>
      </c>
      <c r="CA59" s="118" t="str">
        <f t="shared" si="70"/>
        <v>4.559+0.03062i</v>
      </c>
      <c r="CB59" s="118" t="str">
        <f t="shared" si="71"/>
        <v>4.52+0.01157i</v>
      </c>
      <c r="CC59" s="118" t="str">
        <f t="shared" si="72"/>
        <v>4.488+0.0004623i</v>
      </c>
      <c r="CD59" s="118" t="str">
        <f t="shared" si="73"/>
        <v>4.455-0.001686i</v>
      </c>
      <c r="CE59" s="118" t="str">
        <f t="shared" si="74"/>
        <v>4.48+0.004141i</v>
      </c>
      <c r="CF59" s="118" t="str">
        <f t="shared" si="75"/>
        <v>4.44306952380952+0.0113533333333335i</v>
      </c>
      <c r="CG59" s="118" t="str">
        <f t="shared" si="76"/>
        <v>0</v>
      </c>
      <c r="CH59" s="39">
        <f t="shared" si="77"/>
        <v>10050000000</v>
      </c>
      <c r="CI59" s="121">
        <f t="shared" si="78"/>
        <v>1.788904991842146</v>
      </c>
      <c r="CJ59" s="121" t="str">
        <f t="shared" si="79"/>
        <v>8.340405780449+0.119963968752935i</v>
      </c>
      <c r="CK59" s="121" t="str">
        <f t="shared" si="202"/>
        <v>8.30051916214756+0.0411448148123694i</v>
      </c>
      <c r="CL59" s="121" t="str">
        <f t="shared" si="203"/>
        <v>8.37207536182124+0.0447941809957273i</v>
      </c>
      <c r="CM59" s="121" t="str">
        <f t="shared" si="152"/>
        <v>8.32019711705782+0.0607691025728777i</v>
      </c>
      <c r="CN59" s="121" t="str">
        <f t="shared" si="153"/>
        <v>8.32735273702519+0.0854559914602993i</v>
      </c>
      <c r="CO59" s="121" t="str">
        <f t="shared" si="154"/>
        <v>8.31483040208229+0.103058816580026i</v>
      </c>
      <c r="CP59" s="121" t="str">
        <f t="shared" si="155"/>
        <v>8.35060850191914+0.170393200472964i</v>
      </c>
      <c r="CQ59" s="121" t="str">
        <f t="shared" si="156"/>
        <v>8.42932032156019+0.273523573252664i</v>
      </c>
      <c r="CR59" s="121" t="str">
        <f t="shared" si="157"/>
        <v>8.57243272090756+0.395884674694667i</v>
      </c>
      <c r="CS59" s="121" t="str">
        <f t="shared" si="158"/>
        <v>8.79425693989599+0.556349452462907i</v>
      </c>
      <c r="CT59" s="121" t="str">
        <f t="shared" si="159"/>
        <v>9.11089312345205+0.742037790616122i</v>
      </c>
      <c r="CU59" s="121" t="str">
        <f t="shared" si="160"/>
        <v>9.30588376756284+0.829515244717203i</v>
      </c>
      <c r="CV59" s="121" t="str">
        <f t="shared" si="161"/>
        <v>0</v>
      </c>
      <c r="CW59" s="121" t="str">
        <f t="shared" si="162"/>
        <v>9.32198391248942+0.835060850191914i</v>
      </c>
      <c r="CX59" s="121" t="str">
        <f t="shared" si="163"/>
        <v>9.21286070798705+0.774416970968465i</v>
      </c>
      <c r="CY59" s="121" t="str">
        <f t="shared" si="164"/>
        <v>8.8497129946431+0.584077479836461i</v>
      </c>
      <c r="CZ59" s="121" t="str">
        <f t="shared" si="165"/>
        <v>8.59211067581783+0.399104703679983i</v>
      </c>
      <c r="DA59" s="121" t="str">
        <f t="shared" si="166"/>
        <v>8.38638660175598+0.240428830903584i</v>
      </c>
      <c r="DB59" s="121" t="str">
        <f t="shared" si="167"/>
        <v>8.26116325232703+0.127978263116387i</v>
      </c>
      <c r="DC59" s="121" t="str">
        <f t="shared" si="168"/>
        <v>8.15561785780834+0.0547762708502065i</v>
      </c>
      <c r="DD59" s="121" t="str">
        <f t="shared" si="169"/>
        <v>8.0858505631265+0.0206976307556136i</v>
      </c>
      <c r="DE59" s="121" t="str">
        <f t="shared" si="170"/>
        <v>8.02860560338755+0.000827010777728624i</v>
      </c>
      <c r="DF59" s="121" t="str">
        <f t="shared" si="171"/>
        <v>7.96957173865676-0.00301609381624586i</v>
      </c>
      <c r="DG59" s="121" t="str">
        <f t="shared" si="80"/>
        <v>8.01429436345281+0.00740785557121833i</v>
      </c>
      <c r="DH59" s="121" t="str">
        <f t="shared" si="81"/>
        <v>7.94822925024456+0.0203100346740481i</v>
      </c>
      <c r="DI59" s="121"/>
      <c r="DK59" s="39">
        <f t="shared" si="82"/>
        <v>8.3404057804490002</v>
      </c>
      <c r="DL59" s="39">
        <f t="shared" si="86"/>
        <v>8.3005191621475607</v>
      </c>
      <c r="DM59" s="39">
        <f t="shared" si="87"/>
        <v>8.3720753618212402</v>
      </c>
      <c r="DN59" s="39">
        <f t="shared" si="88"/>
        <v>8.3201971170578197</v>
      </c>
      <c r="DO59" s="39">
        <f t="shared" si="89"/>
        <v>8.3273527370251905</v>
      </c>
      <c r="DP59" s="39">
        <f t="shared" si="90"/>
        <v>8.3148304020822899</v>
      </c>
      <c r="DQ59" s="39">
        <f t="shared" si="91"/>
        <v>8.3506085019191403</v>
      </c>
      <c r="DR59" s="39">
        <f t="shared" si="92"/>
        <v>8.4293203215601906</v>
      </c>
      <c r="DS59" s="39">
        <f t="shared" si="93"/>
        <v>8.5724327209075604</v>
      </c>
      <c r="DT59" s="39">
        <f t="shared" si="94"/>
        <v>8.7942569398959893</v>
      </c>
      <c r="DU59" s="39">
        <f t="shared" si="95"/>
        <v>9.1108931234520494</v>
      </c>
      <c r="DV59" s="39">
        <f t="shared" si="96"/>
        <v>9.3058837675628396</v>
      </c>
      <c r="DW59" s="39">
        <f t="shared" si="97"/>
        <v>0</v>
      </c>
      <c r="DX59" s="39">
        <f t="shared" si="98"/>
        <v>9.3219839124894204</v>
      </c>
      <c r="DY59" s="39">
        <f t="shared" si="99"/>
        <v>9.2128607079870495</v>
      </c>
      <c r="DZ59" s="39">
        <f t="shared" si="100"/>
        <v>8.8497129946431006</v>
      </c>
      <c r="EA59" s="39">
        <f t="shared" si="101"/>
        <v>8.5921106758178301</v>
      </c>
      <c r="EB59" s="39">
        <f t="shared" si="102"/>
        <v>8.3863866017559801</v>
      </c>
      <c r="EC59" s="39">
        <f t="shared" si="103"/>
        <v>8.2611632523270302</v>
      </c>
      <c r="ED59" s="39">
        <f t="shared" si="104"/>
        <v>8.1556178578083394</v>
      </c>
      <c r="EE59" s="39">
        <f t="shared" si="105"/>
        <v>8.0858505631265007</v>
      </c>
      <c r="EF59" s="39">
        <f t="shared" si="106"/>
        <v>8.0286056033875504</v>
      </c>
      <c r="EG59" s="39">
        <f t="shared" si="107"/>
        <v>7.9695717386567599</v>
      </c>
      <c r="EH59" s="39">
        <f t="shared" si="108"/>
        <v>8.0142943634528105</v>
      </c>
      <c r="EI59" s="39">
        <f t="shared" si="109"/>
        <v>7.9482292502445597</v>
      </c>
      <c r="EK59" s="39">
        <f t="shared" si="85"/>
        <v>0.119963968752935</v>
      </c>
      <c r="EL59" s="39">
        <f t="shared" si="117"/>
        <v>4.1144814812369403E-2</v>
      </c>
      <c r="EM59" s="39">
        <f t="shared" si="118"/>
        <v>4.4794180995727302E-2</v>
      </c>
      <c r="EN59" s="39">
        <f t="shared" si="119"/>
        <v>6.0769102572877702E-2</v>
      </c>
      <c r="EO59" s="39">
        <f t="shared" si="120"/>
        <v>8.5455991460299294E-2</v>
      </c>
      <c r="EP59" s="39">
        <f t="shared" si="121"/>
        <v>0.103058816580026</v>
      </c>
      <c r="EQ59" s="39">
        <f t="shared" si="122"/>
        <v>0.170393200472964</v>
      </c>
      <c r="ER59" s="39">
        <f t="shared" si="123"/>
        <v>0.27352357325266402</v>
      </c>
      <c r="ES59" s="39">
        <f t="shared" si="124"/>
        <v>0.39588467469466698</v>
      </c>
      <c r="ET59" s="39">
        <f t="shared" si="125"/>
        <v>0.55634945246290701</v>
      </c>
      <c r="EU59" s="39">
        <f t="shared" si="126"/>
        <v>0.74203779061612196</v>
      </c>
      <c r="EV59" s="39">
        <f t="shared" si="127"/>
        <v>0.82951524471720295</v>
      </c>
      <c r="EW59" s="39">
        <f t="shared" si="128"/>
        <v>0</v>
      </c>
      <c r="EX59" s="39">
        <f t="shared" si="129"/>
        <v>0.83506085019191401</v>
      </c>
      <c r="EY59" s="39">
        <f t="shared" si="130"/>
        <v>0.77441697096846496</v>
      </c>
      <c r="EZ59" s="39">
        <f t="shared" si="131"/>
        <v>0.58407747983646097</v>
      </c>
      <c r="FA59" s="39">
        <f t="shared" si="132"/>
        <v>0.39910470367998302</v>
      </c>
      <c r="FB59" s="39">
        <f t="shared" si="133"/>
        <v>0.240428830903584</v>
      </c>
      <c r="FC59" s="39">
        <f t="shared" si="110"/>
        <v>0.12797826311638699</v>
      </c>
      <c r="FD59" s="39">
        <f t="shared" si="111"/>
        <v>5.4776270850206497E-2</v>
      </c>
      <c r="FE59" s="39">
        <f t="shared" si="112"/>
        <v>2.0697630755613601E-2</v>
      </c>
      <c r="FF59" s="39">
        <f t="shared" si="113"/>
        <v>8.27010777728624E-4</v>
      </c>
      <c r="FG59" s="39">
        <f t="shared" si="114"/>
        <v>-3.01609381624586E-3</v>
      </c>
      <c r="FH59" s="39">
        <f t="shared" si="115"/>
        <v>7.4078555712183301E-3</v>
      </c>
      <c r="FI59" s="39">
        <f t="shared" si="116"/>
        <v>2.03100346740481E-2</v>
      </c>
      <c r="FK59" s="39">
        <f t="shared" si="83"/>
        <v>0.7139047514622745</v>
      </c>
      <c r="FL59" s="39">
        <f t="shared" si="172"/>
        <v>0.71523017163010982</v>
      </c>
      <c r="FM59" s="39">
        <f t="shared" si="173"/>
        <v>0.71312382820928333</v>
      </c>
      <c r="FN59" s="39">
        <f t="shared" si="174"/>
        <v>0.7146273539526472</v>
      </c>
      <c r="FO59" s="39">
        <f t="shared" si="175"/>
        <v>0.71437354951204535</v>
      </c>
      <c r="FP59" s="39">
        <f t="shared" si="176"/>
        <v>0.71470165951541886</v>
      </c>
      <c r="FQ59" s="39">
        <f t="shared" si="177"/>
        <v>0.71342917452862553</v>
      </c>
      <c r="FR59" s="39">
        <f t="shared" si="178"/>
        <v>0.71057505921268138</v>
      </c>
      <c r="FS59" s="39">
        <f t="shared" si="179"/>
        <v>0.70543254190954108</v>
      </c>
      <c r="FT59" s="39">
        <f t="shared" si="180"/>
        <v>0.69723962800080541</v>
      </c>
      <c r="FU59" s="39">
        <f t="shared" si="181"/>
        <v>0.68546433395150741</v>
      </c>
      <c r="FV59" s="39">
        <f t="shared" si="182"/>
        <v>0.67844424236778589</v>
      </c>
      <c r="FW59" s="39">
        <f t="shared" si="183"/>
        <v>0.99999999999999989</v>
      </c>
      <c r="FX59" s="39">
        <f t="shared" si="184"/>
        <v>0.67789160050643282</v>
      </c>
      <c r="FY59" s="39">
        <f t="shared" si="185"/>
        <v>0.68203860913769976</v>
      </c>
      <c r="FZ59" s="39">
        <f t="shared" si="186"/>
        <v>0.6952835670126214</v>
      </c>
      <c r="GA59" s="39">
        <f t="shared" si="134"/>
        <v>0.70483113584340085</v>
      </c>
      <c r="GB59" s="39">
        <f t="shared" si="135"/>
        <v>0.71203495301002651</v>
      </c>
      <c r="GC59" s="39">
        <f t="shared" si="136"/>
        <v>0.71621128379007726</v>
      </c>
      <c r="GD59" s="39">
        <f t="shared" si="137"/>
        <v>0.71948782862030369</v>
      </c>
      <c r="GE59" s="39">
        <f t="shared" si="138"/>
        <v>0.72158443097485025</v>
      </c>
      <c r="GF59" s="39">
        <f t="shared" si="139"/>
        <v>0.72328799690509049</v>
      </c>
      <c r="GG59" s="39">
        <f t="shared" si="140"/>
        <v>0.72504282011017707</v>
      </c>
      <c r="GH59" s="39">
        <f t="shared" si="141"/>
        <v>0.7237124408054566</v>
      </c>
      <c r="GI59" s="39">
        <f t="shared" si="142"/>
        <v>0.7256731889841872</v>
      </c>
      <c r="GJ59" s="39">
        <f t="shared" si="84"/>
        <v>10.050000000000001</v>
      </c>
      <c r="GK59" s="39">
        <f t="shared" si="60"/>
        <v>-2.9271945508552966</v>
      </c>
      <c r="GL59" s="39">
        <f t="shared" si="187"/>
        <v>-2.9110834665670704</v>
      </c>
      <c r="GM59" s="39">
        <f t="shared" si="188"/>
        <v>-2.936701037221451</v>
      </c>
      <c r="GN59" s="39">
        <f t="shared" si="189"/>
        <v>-2.9184072845487226</v>
      </c>
      <c r="GO59" s="39">
        <f t="shared" si="190"/>
        <v>-2.9214926813158684</v>
      </c>
      <c r="GP59" s="39">
        <f t="shared" si="191"/>
        <v>-2.9175041895828624</v>
      </c>
      <c r="GQ59" s="39">
        <f t="shared" si="192"/>
        <v>-2.9329826973257589</v>
      </c>
      <c r="GR59" s="39">
        <f t="shared" si="193"/>
        <v>-2.9678008014538553</v>
      </c>
      <c r="GS59" s="39">
        <f t="shared" si="194"/>
        <v>-3.0308902002669873</v>
      </c>
      <c r="GT59" s="39">
        <f t="shared" si="195"/>
        <v>-3.1323587498584127</v>
      </c>
      <c r="GU59" s="39">
        <f t="shared" si="196"/>
        <v>-3.2803027495395787</v>
      </c>
      <c r="GV59" s="39">
        <f t="shared" si="197"/>
        <v>-3.3697167766516105</v>
      </c>
      <c r="GW59" s="39">
        <f t="shared" si="198"/>
        <v>-9.6432746655328714E-16</v>
      </c>
      <c r="GX59" s="39">
        <f t="shared" si="199"/>
        <v>-3.3767949446554191</v>
      </c>
      <c r="GY59" s="39">
        <f t="shared" si="200"/>
        <v>-3.3238207983411705</v>
      </c>
      <c r="GZ59" s="39">
        <f t="shared" si="201"/>
        <v>-3.1567607003670024</v>
      </c>
      <c r="HA59" s="39">
        <f t="shared" si="143"/>
        <v>-3.0382983851578333</v>
      </c>
      <c r="HB59" s="39">
        <f t="shared" si="144"/>
        <v>-2.9499737360608478</v>
      </c>
      <c r="HC59" s="39">
        <f t="shared" si="145"/>
        <v>-2.8991768206526021</v>
      </c>
      <c r="HD59" s="39">
        <f t="shared" si="146"/>
        <v>-2.8595309701347222</v>
      </c>
      <c r="HE59" s="39">
        <f t="shared" si="147"/>
        <v>-2.8342569154934329</v>
      </c>
      <c r="HF59" s="39">
        <f t="shared" si="148"/>
        <v>-2.8137748407685597</v>
      </c>
      <c r="HG59" s="39">
        <f t="shared" si="149"/>
        <v>-2.7927268757964132</v>
      </c>
      <c r="HH59" s="39">
        <f t="shared" si="150"/>
        <v>-2.8086792334891348</v>
      </c>
      <c r="HI59" s="39">
        <f t="shared" si="151"/>
        <v>-2.785178444840668</v>
      </c>
    </row>
    <row r="60" spans="1:217" s="39" customFormat="1">
      <c r="A60" s="20"/>
      <c r="B60" s="184"/>
      <c r="C60" s="40">
        <v>10.1</v>
      </c>
      <c r="D60" s="41">
        <v>4.6626757142857143</v>
      </c>
      <c r="E60" s="42">
        <v>4.6429999999999998</v>
      </c>
      <c r="F60" s="42">
        <v>4.6820000000000004</v>
      </c>
      <c r="G60" s="42">
        <v>4.6529999999999996</v>
      </c>
      <c r="H60" s="42">
        <v>4.657</v>
      </c>
      <c r="I60" s="42">
        <v>4.6509999999999998</v>
      </c>
      <c r="J60" s="42">
        <v>4.6710000000000003</v>
      </c>
      <c r="K60" s="42">
        <v>4.718</v>
      </c>
      <c r="L60" s="42">
        <v>4.7969999999999997</v>
      </c>
      <c r="M60" s="42">
        <v>4.9180000000000001</v>
      </c>
      <c r="N60" s="42">
        <v>5.0869999999999997</v>
      </c>
      <c r="O60" s="43">
        <v>5.1970000000000001</v>
      </c>
      <c r="P60" s="20"/>
      <c r="Q60" s="41">
        <v>5.2050000000000001</v>
      </c>
      <c r="R60" s="42">
        <v>5.1440000000000001</v>
      </c>
      <c r="S60" s="42">
        <v>4.9450000000000003</v>
      </c>
      <c r="T60" s="42">
        <v>4.8040000000000003</v>
      </c>
      <c r="U60" s="42">
        <v>4.6959999999999997</v>
      </c>
      <c r="V60" s="42">
        <v>4.6210000000000004</v>
      </c>
      <c r="W60" s="42">
        <v>4.5629999999999997</v>
      </c>
      <c r="X60" s="42">
        <v>4.524</v>
      </c>
      <c r="Y60" s="42">
        <v>4.492</v>
      </c>
      <c r="Z60" s="42">
        <v>4.4580000000000002</v>
      </c>
      <c r="AA60" s="42">
        <v>4.4829999999999997</v>
      </c>
      <c r="AB60" s="43">
        <v>4.4448552380952382</v>
      </c>
      <c r="AD60" s="20"/>
      <c r="AE60" s="184"/>
      <c r="AF60" s="40">
        <v>10.1</v>
      </c>
      <c r="AG60" s="41">
        <v>6.7742857142857174E-2</v>
      </c>
      <c r="AH60" s="42">
        <v>2.5520000000000001E-2</v>
      </c>
      <c r="AI60" s="42">
        <v>2.7E-2</v>
      </c>
      <c r="AJ60" s="42">
        <v>3.5779999999999999E-2</v>
      </c>
      <c r="AK60" s="42">
        <v>4.5359999999999998E-2</v>
      </c>
      <c r="AL60" s="42">
        <v>5.4179999999999999E-2</v>
      </c>
      <c r="AM60" s="42">
        <v>9.2789999999999997E-2</v>
      </c>
      <c r="AN60" s="42">
        <v>0.15290000000000001</v>
      </c>
      <c r="AO60" s="42">
        <v>0.22439999999999999</v>
      </c>
      <c r="AP60" s="42">
        <v>0.31180000000000002</v>
      </c>
      <c r="AQ60" s="42">
        <v>0.41449999999999998</v>
      </c>
      <c r="AR60" s="43">
        <v>0.46179999999999999</v>
      </c>
      <c r="AS60" s="20"/>
      <c r="AT60" s="41">
        <v>0.46479999999999999</v>
      </c>
      <c r="AU60" s="42">
        <v>0.43319999999999997</v>
      </c>
      <c r="AV60" s="42">
        <v>0.32479999999999998</v>
      </c>
      <c r="AW60" s="42">
        <v>0.22520000000000001</v>
      </c>
      <c r="AX60" s="42">
        <v>0.1368</v>
      </c>
      <c r="AY60" s="42">
        <v>6.9500000000000006E-2</v>
      </c>
      <c r="AZ60" s="42">
        <v>2.8660000000000001E-2</v>
      </c>
      <c r="BA60" s="42">
        <v>8.2489999999999994E-3</v>
      </c>
      <c r="BB60" s="42">
        <v>1.5909999999999999E-4</v>
      </c>
      <c r="BC60" s="42">
        <v>-1.1230000000000001E-3</v>
      </c>
      <c r="BD60" s="42">
        <v>3.7940000000000001E-3</v>
      </c>
      <c r="BE60" s="43">
        <v>9.5493885714286828E-3</v>
      </c>
      <c r="BH60" s="118" t="str">
        <f t="shared" si="62"/>
        <v>4.66267571428571+0.0677428571428572i</v>
      </c>
      <c r="BI60" s="118" t="str">
        <f t="shared" si="63"/>
        <v>4.643+0.02552i</v>
      </c>
      <c r="BJ60" s="118" t="str">
        <f t="shared" si="204"/>
        <v>4.682+0.027i</v>
      </c>
      <c r="BK60" s="118" t="str">
        <f t="shared" si="205"/>
        <v>4.653+0.03578i</v>
      </c>
      <c r="BL60" s="118" t="str">
        <f t="shared" si="206"/>
        <v>4.657+0.04536i</v>
      </c>
      <c r="BM60" s="118" t="str">
        <f t="shared" si="207"/>
        <v>4.651+0.05418i</v>
      </c>
      <c r="BN60" s="118" t="str">
        <f t="shared" si="208"/>
        <v>4.671+0.09279i</v>
      </c>
      <c r="BO60" s="118" t="str">
        <f t="shared" si="38"/>
        <v>4.718+0.1529i</v>
      </c>
      <c r="BP60" s="118" t="str">
        <f t="shared" si="39"/>
        <v>4.797+0.2244i</v>
      </c>
      <c r="BQ60" s="118" t="str">
        <f t="shared" si="40"/>
        <v>4.918+0.3118i</v>
      </c>
      <c r="BR60" s="118" t="str">
        <f t="shared" si="209"/>
        <v>5.087+0.4145i</v>
      </c>
      <c r="BS60" s="118" t="str">
        <f t="shared" si="210"/>
        <v>5.197+0.4618i</v>
      </c>
      <c r="BT60" s="118" t="str">
        <f t="shared" si="42"/>
        <v>0</v>
      </c>
      <c r="BU60" s="118" t="str">
        <f t="shared" si="64"/>
        <v>5.205+0.4648i</v>
      </c>
      <c r="BV60" s="118" t="str">
        <f t="shared" si="65"/>
        <v>5.144+0.4332i</v>
      </c>
      <c r="BW60" s="118" t="str">
        <f t="shared" si="66"/>
        <v>4.945+0.3248i</v>
      </c>
      <c r="BX60" s="118" t="str">
        <f t="shared" si="67"/>
        <v>4.804+0.2252i</v>
      </c>
      <c r="BY60" s="118" t="str">
        <f t="shared" si="68"/>
        <v>4.696+0.1368i</v>
      </c>
      <c r="BZ60" s="118" t="str">
        <f t="shared" si="69"/>
        <v>4.621+0.0695i</v>
      </c>
      <c r="CA60" s="118" t="str">
        <f t="shared" si="70"/>
        <v>4.563+0.02866i</v>
      </c>
      <c r="CB60" s="118" t="str">
        <f t="shared" si="71"/>
        <v>4.524+0.008249i</v>
      </c>
      <c r="CC60" s="118" t="str">
        <f t="shared" si="72"/>
        <v>4.492+0.0001591i</v>
      </c>
      <c r="CD60" s="118" t="str">
        <f t="shared" si="73"/>
        <v>4.458-0.001123i</v>
      </c>
      <c r="CE60" s="118" t="str">
        <f t="shared" si="74"/>
        <v>4.483+0.003794i</v>
      </c>
      <c r="CF60" s="118" t="str">
        <f t="shared" si="75"/>
        <v>4.44485523809524+0.00954938857142868i</v>
      </c>
      <c r="CG60" s="118" t="str">
        <f t="shared" si="76"/>
        <v>0</v>
      </c>
      <c r="CH60" s="39">
        <f t="shared" si="77"/>
        <v>10100000000</v>
      </c>
      <c r="CI60" s="121">
        <f t="shared" si="78"/>
        <v>1.7800490265359969</v>
      </c>
      <c r="CJ60" s="121" t="str">
        <f t="shared" si="79"/>
        <v>8.29979136626731+0.12058560691191i</v>
      </c>
      <c r="CK60" s="121" t="str">
        <f t="shared" si="202"/>
        <v>8.26476763020663+0.0454268511571986i</v>
      </c>
      <c r="CL60" s="121" t="str">
        <f t="shared" si="203"/>
        <v>8.33418954224154+0.0480613237164719i</v>
      </c>
      <c r="CM60" s="121" t="str">
        <f t="shared" si="152"/>
        <v>8.28256812047199+0.063690154169458i</v>
      </c>
      <c r="CN60" s="121" t="str">
        <f t="shared" si="153"/>
        <v>8.28968831657814+0.0807430238436728i</v>
      </c>
      <c r="CO60" s="121" t="str">
        <f t="shared" si="154"/>
        <v>8.27900802241892+0.0964430562577203i</v>
      </c>
      <c r="CP60" s="121" t="str">
        <f t="shared" si="155"/>
        <v>8.31460900294964+0.165170749172275i</v>
      </c>
      <c r="CQ60" s="121" t="str">
        <f t="shared" si="156"/>
        <v>8.39827130719683+0.272169496157354i</v>
      </c>
      <c r="CR60" s="121" t="str">
        <f t="shared" si="157"/>
        <v>8.53889518029318+0.399443001554678i</v>
      </c>
      <c r="CS60" s="121" t="str">
        <f t="shared" si="158"/>
        <v>8.75428111250403+0.555019286473924i</v>
      </c>
      <c r="CT60" s="121" t="str">
        <f t="shared" si="159"/>
        <v>9.05510939798862+0.737830321499171i</v>
      </c>
      <c r="CU60" s="121" t="str">
        <f t="shared" si="160"/>
        <v>9.25091479090758+0.822026640454323i</v>
      </c>
      <c r="CV60" s="121" t="str">
        <f t="shared" si="161"/>
        <v>0</v>
      </c>
      <c r="CW60" s="121" t="str">
        <f t="shared" si="162"/>
        <v>9.26515518311986+0.827366787533931i</v>
      </c>
      <c r="CX60" s="121" t="str">
        <f t="shared" si="163"/>
        <v>9.15657219250117+0.771117238295394i</v>
      </c>
      <c r="CY60" s="121" t="str">
        <f t="shared" si="164"/>
        <v>8.80234243622051+0.578159923818892i</v>
      </c>
      <c r="CZ60" s="121" t="str">
        <f t="shared" si="165"/>
        <v>8.55135552347893+0.400867040775907i</v>
      </c>
      <c r="DA60" s="121" t="str">
        <f t="shared" si="166"/>
        <v>8.35911022861304+0.243510706830124i</v>
      </c>
      <c r="DB60" s="121" t="str">
        <f t="shared" si="167"/>
        <v>8.22560655162284+0.123713407344252i</v>
      </c>
      <c r="DC60" s="121" t="str">
        <f t="shared" si="168"/>
        <v>8.12236370808375+0.0510162051005217i</v>
      </c>
      <c r="DD60" s="121" t="str">
        <f t="shared" si="169"/>
        <v>8.05294179604885+0.0146836244198954i</v>
      </c>
      <c r="DE60" s="121" t="str">
        <f t="shared" si="170"/>
        <v>7.9959802271997+0.000283205800121877i</v>
      </c>
      <c r="DF60" s="121" t="str">
        <f t="shared" si="171"/>
        <v>7.93545856029747-0.00199899505679992i</v>
      </c>
      <c r="DG60" s="121" t="str">
        <f t="shared" si="80"/>
        <v>7.97995978596087+0.00675350600667757i</v>
      </c>
      <c r="DH60" s="121" t="str">
        <f t="shared" si="81"/>
        <v>7.91206023966486+0.0169983798305856i</v>
      </c>
      <c r="DI60" s="121"/>
      <c r="DK60" s="39">
        <f t="shared" si="82"/>
        <v>8.2997913662673106</v>
      </c>
      <c r="DL60" s="39">
        <f t="shared" si="86"/>
        <v>8.2647676302066309</v>
      </c>
      <c r="DM60" s="39">
        <f t="shared" si="87"/>
        <v>8.3341895422415408</v>
      </c>
      <c r="DN60" s="39">
        <f t="shared" si="88"/>
        <v>8.2825681204719892</v>
      </c>
      <c r="DO60" s="39">
        <f t="shared" si="89"/>
        <v>8.2896883165781396</v>
      </c>
      <c r="DP60" s="39">
        <f t="shared" si="90"/>
        <v>8.2790080224189193</v>
      </c>
      <c r="DQ60" s="39">
        <f t="shared" si="91"/>
        <v>8.3146090029496396</v>
      </c>
      <c r="DR60" s="39">
        <f t="shared" si="92"/>
        <v>8.3982713071968291</v>
      </c>
      <c r="DS60" s="39">
        <f t="shared" si="93"/>
        <v>8.5388951802931796</v>
      </c>
      <c r="DT60" s="39">
        <f t="shared" si="94"/>
        <v>8.7542811125040298</v>
      </c>
      <c r="DU60" s="39">
        <f t="shared" si="95"/>
        <v>9.0551093979886197</v>
      </c>
      <c r="DV60" s="39">
        <f t="shared" si="96"/>
        <v>9.2509147909075793</v>
      </c>
      <c r="DW60" s="39">
        <f t="shared" si="97"/>
        <v>0</v>
      </c>
      <c r="DX60" s="39">
        <f t="shared" si="98"/>
        <v>9.2651551831198606</v>
      </c>
      <c r="DY60" s="39">
        <f t="shared" si="99"/>
        <v>9.1565721925011694</v>
      </c>
      <c r="DZ60" s="39">
        <f t="shared" si="100"/>
        <v>8.8023424362205098</v>
      </c>
      <c r="EA60" s="39">
        <f t="shared" si="101"/>
        <v>8.5513555234789305</v>
      </c>
      <c r="EB60" s="39">
        <f t="shared" si="102"/>
        <v>8.3591102286130408</v>
      </c>
      <c r="EC60" s="39">
        <f t="shared" si="103"/>
        <v>8.2256065516228407</v>
      </c>
      <c r="ED60" s="39">
        <f t="shared" si="104"/>
        <v>8.1223637080837499</v>
      </c>
      <c r="EE60" s="39">
        <f t="shared" si="105"/>
        <v>8.0529417960488505</v>
      </c>
      <c r="EF60" s="39">
        <f t="shared" si="106"/>
        <v>7.9959802271997003</v>
      </c>
      <c r="EG60" s="39">
        <f t="shared" si="107"/>
        <v>7.9354585602974703</v>
      </c>
      <c r="EH60" s="39">
        <f t="shared" si="108"/>
        <v>7.9799597859608697</v>
      </c>
      <c r="EI60" s="39">
        <f t="shared" si="109"/>
        <v>7.9120602396648598</v>
      </c>
      <c r="EK60" s="39">
        <f t="shared" si="85"/>
        <v>0.12058560691191</v>
      </c>
      <c r="EL60" s="39">
        <f t="shared" si="117"/>
        <v>4.5426851157198599E-2</v>
      </c>
      <c r="EM60" s="39">
        <f t="shared" si="118"/>
        <v>4.8061323716471899E-2</v>
      </c>
      <c r="EN60" s="39">
        <f t="shared" si="119"/>
        <v>6.3690154169458002E-2</v>
      </c>
      <c r="EO60" s="39">
        <f t="shared" si="120"/>
        <v>8.0743023843672795E-2</v>
      </c>
      <c r="EP60" s="39">
        <f t="shared" si="121"/>
        <v>9.6443056257720303E-2</v>
      </c>
      <c r="EQ60" s="39">
        <f t="shared" si="122"/>
        <v>0.16517074917227501</v>
      </c>
      <c r="ER60" s="39">
        <f t="shared" si="123"/>
        <v>0.27216949615735397</v>
      </c>
      <c r="ES60" s="39">
        <f t="shared" si="124"/>
        <v>0.39944300155467799</v>
      </c>
      <c r="ET60" s="39">
        <f t="shared" si="125"/>
        <v>0.55501928647392396</v>
      </c>
      <c r="EU60" s="39">
        <f t="shared" si="126"/>
        <v>0.73783032149917105</v>
      </c>
      <c r="EV60" s="39">
        <f t="shared" si="127"/>
        <v>0.82202664045432305</v>
      </c>
      <c r="EW60" s="39">
        <f t="shared" si="128"/>
        <v>0</v>
      </c>
      <c r="EX60" s="39">
        <f t="shared" si="129"/>
        <v>0.827366787533931</v>
      </c>
      <c r="EY60" s="39">
        <f t="shared" si="130"/>
        <v>0.77111723829539403</v>
      </c>
      <c r="EZ60" s="39">
        <f t="shared" si="131"/>
        <v>0.57815992381889203</v>
      </c>
      <c r="FA60" s="39">
        <f t="shared" si="132"/>
        <v>0.40086704077590701</v>
      </c>
      <c r="FB60" s="39">
        <f t="shared" si="133"/>
        <v>0.24351070683012399</v>
      </c>
      <c r="FC60" s="39">
        <f t="shared" si="110"/>
        <v>0.123713407344252</v>
      </c>
      <c r="FD60" s="39">
        <f t="shared" si="111"/>
        <v>5.1016205100521697E-2</v>
      </c>
      <c r="FE60" s="39">
        <f t="shared" si="112"/>
        <v>1.4683624419895401E-2</v>
      </c>
      <c r="FF60" s="39">
        <f t="shared" si="113"/>
        <v>2.8320580012187698E-4</v>
      </c>
      <c r="FG60" s="39">
        <f t="shared" si="114"/>
        <v>-1.9989950567999202E-3</v>
      </c>
      <c r="FH60" s="39">
        <f t="shared" si="115"/>
        <v>6.7535060066775702E-3</v>
      </c>
      <c r="FI60" s="39">
        <f t="shared" si="116"/>
        <v>1.6998379830585601E-2</v>
      </c>
      <c r="FK60" s="39">
        <f t="shared" si="83"/>
        <v>0.71509663870328466</v>
      </c>
      <c r="FL60" s="39">
        <f t="shared" si="172"/>
        <v>0.71627813306428401</v>
      </c>
      <c r="FM60" s="39">
        <f t="shared" si="173"/>
        <v>0.71423274591246477</v>
      </c>
      <c r="FN60" s="39">
        <f t="shared" si="174"/>
        <v>0.71572990913657719</v>
      </c>
      <c r="FO60" s="39">
        <f t="shared" si="175"/>
        <v>0.71549062010718445</v>
      </c>
      <c r="FP60" s="39">
        <f t="shared" si="176"/>
        <v>0.71577137780558497</v>
      </c>
      <c r="FQ60" s="39">
        <f t="shared" si="177"/>
        <v>0.71450749974324679</v>
      </c>
      <c r="FR60" s="39">
        <f t="shared" si="178"/>
        <v>0.71149219647583573</v>
      </c>
      <c r="FS60" s="39">
        <f t="shared" si="179"/>
        <v>0.70637349028465801</v>
      </c>
      <c r="FT60" s="39">
        <f t="shared" si="180"/>
        <v>0.69840547660968133</v>
      </c>
      <c r="FU60" s="39">
        <f t="shared" si="181"/>
        <v>0.68711207133766494</v>
      </c>
      <c r="FV60" s="39">
        <f t="shared" si="182"/>
        <v>0.68012112693080884</v>
      </c>
      <c r="FW60" s="39">
        <f t="shared" si="183"/>
        <v>0.99999999999999989</v>
      </c>
      <c r="FX60" s="39">
        <f t="shared" si="184"/>
        <v>0.67962395833481071</v>
      </c>
      <c r="FY60" s="39">
        <f t="shared" si="185"/>
        <v>0.68368016965546297</v>
      </c>
      <c r="FZ60" s="39">
        <f t="shared" si="186"/>
        <v>0.69672092003321262</v>
      </c>
      <c r="GA60" s="39">
        <f t="shared" si="134"/>
        <v>0.70599788241076378</v>
      </c>
      <c r="GB60" s="39">
        <f t="shared" si="135"/>
        <v>0.71281644638828867</v>
      </c>
      <c r="GC60" s="39">
        <f t="shared" si="136"/>
        <v>0.71727202607882135</v>
      </c>
      <c r="GD60" s="39">
        <f t="shared" si="137"/>
        <v>0.72047641466354084</v>
      </c>
      <c r="GE60" s="39">
        <f t="shared" si="138"/>
        <v>0.72256295176875074</v>
      </c>
      <c r="GF60" s="39">
        <f t="shared" si="139"/>
        <v>0.72425743217227312</v>
      </c>
      <c r="GG60" s="39">
        <f t="shared" si="140"/>
        <v>0.72605861127524607</v>
      </c>
      <c r="GH60" s="39">
        <f t="shared" si="141"/>
        <v>0.7247333019357618</v>
      </c>
      <c r="GI60" s="39">
        <f t="shared" si="142"/>
        <v>0.72675247655423103</v>
      </c>
      <c r="GJ60" s="39">
        <f t="shared" si="84"/>
        <v>10.1</v>
      </c>
      <c r="GK60" s="39">
        <f t="shared" si="60"/>
        <v>-2.9127052669282767</v>
      </c>
      <c r="GL60" s="39">
        <f t="shared" si="187"/>
        <v>-2.8983661404315342</v>
      </c>
      <c r="GM60" s="39">
        <f t="shared" si="188"/>
        <v>-2.923204845870198</v>
      </c>
      <c r="GN60" s="39">
        <f t="shared" si="189"/>
        <v>-2.9050166795700227</v>
      </c>
      <c r="GO60" s="39">
        <f t="shared" si="190"/>
        <v>-2.9079211070538431</v>
      </c>
      <c r="GP60" s="39">
        <f t="shared" si="191"/>
        <v>-2.9045134424638808</v>
      </c>
      <c r="GQ60" s="39">
        <f t="shared" si="192"/>
        <v>-2.9198641665710983</v>
      </c>
      <c r="GR60" s="39">
        <f t="shared" si="193"/>
        <v>-2.9565971764166781</v>
      </c>
      <c r="GS60" s="39">
        <f t="shared" si="194"/>
        <v>-3.0193121580074096</v>
      </c>
      <c r="GT60" s="39">
        <f t="shared" si="195"/>
        <v>-3.1178472745938728</v>
      </c>
      <c r="GU60" s="39">
        <f t="shared" si="196"/>
        <v>-3.259448432200724</v>
      </c>
      <c r="GV60" s="39">
        <f t="shared" si="197"/>
        <v>-3.348274684903787</v>
      </c>
      <c r="GW60" s="39">
        <f t="shared" si="198"/>
        <v>-9.6432746655328714E-16</v>
      </c>
      <c r="GX60" s="39">
        <f t="shared" si="199"/>
        <v>-3.3546263927284126</v>
      </c>
      <c r="GY60" s="39">
        <f t="shared" si="200"/>
        <v>-3.3029403351308853</v>
      </c>
      <c r="GZ60" s="39">
        <f t="shared" si="201"/>
        <v>-3.1388229792445328</v>
      </c>
      <c r="HA60" s="39">
        <f t="shared" si="143"/>
        <v>-3.0239320316182998</v>
      </c>
      <c r="HB60" s="39">
        <f t="shared" si="144"/>
        <v>-2.9404457727658833</v>
      </c>
      <c r="HC60" s="39">
        <f t="shared" si="145"/>
        <v>-2.8863221301617026</v>
      </c>
      <c r="HD60" s="39">
        <f t="shared" si="146"/>
        <v>-2.8476046314656829</v>
      </c>
      <c r="HE60" s="39">
        <f t="shared" si="147"/>
        <v>-2.8224861987000627</v>
      </c>
      <c r="HF60" s="39">
        <f t="shared" si="148"/>
        <v>-2.8021407893160317</v>
      </c>
      <c r="HG60" s="39">
        <f t="shared" si="149"/>
        <v>-2.7805663869354196</v>
      </c>
      <c r="HH60" s="39">
        <f t="shared" si="150"/>
        <v>-2.7964356425555152</v>
      </c>
      <c r="HI60" s="39">
        <f t="shared" si="151"/>
        <v>-2.7722695921963321</v>
      </c>
    </row>
    <row r="61" spans="1:217" s="39" customFormat="1">
      <c r="A61" s="44"/>
      <c r="B61" s="184"/>
      <c r="C61" s="40">
        <v>10.15</v>
      </c>
      <c r="D61" s="41">
        <v>4.6629042857142853</v>
      </c>
      <c r="E61" s="42">
        <v>4.6379999999999999</v>
      </c>
      <c r="F61" s="42">
        <v>4.6779999999999999</v>
      </c>
      <c r="G61" s="42">
        <v>4.6500000000000004</v>
      </c>
      <c r="H61" s="42">
        <v>4.6539999999999999</v>
      </c>
      <c r="I61" s="42">
        <v>4.6500000000000004</v>
      </c>
      <c r="J61" s="42">
        <v>4.6710000000000003</v>
      </c>
      <c r="K61" s="42">
        <v>4.7169999999999996</v>
      </c>
      <c r="L61" s="42">
        <v>4.7939999999999996</v>
      </c>
      <c r="M61" s="42">
        <v>4.9169999999999998</v>
      </c>
      <c r="N61" s="42">
        <v>5.0819999999999999</v>
      </c>
      <c r="O61" s="43">
        <v>5.194</v>
      </c>
      <c r="P61" s="44"/>
      <c r="Q61" s="41">
        <v>5.202</v>
      </c>
      <c r="R61" s="42">
        <v>5.1379999999999999</v>
      </c>
      <c r="S61" s="42">
        <v>4.9409999999999998</v>
      </c>
      <c r="T61" s="42">
        <v>4.798</v>
      </c>
      <c r="U61" s="42">
        <v>4.6900000000000004</v>
      </c>
      <c r="V61" s="42">
        <v>4.6180000000000003</v>
      </c>
      <c r="W61" s="42">
        <v>4.5599999999999996</v>
      </c>
      <c r="X61" s="42">
        <v>4.5209999999999999</v>
      </c>
      <c r="Y61" s="42">
        <v>4.4880000000000004</v>
      </c>
      <c r="Z61" s="42">
        <v>4.4530000000000003</v>
      </c>
      <c r="AA61" s="42">
        <v>4.476</v>
      </c>
      <c r="AB61" s="43">
        <v>4.4440385714285711</v>
      </c>
      <c r="AD61" s="44"/>
      <c r="AE61" s="184"/>
      <c r="AF61" s="40">
        <v>10.15</v>
      </c>
      <c r="AG61" s="41">
        <v>6.7004285714285641E-2</v>
      </c>
      <c r="AH61" s="42">
        <v>2.0310000000000002E-2</v>
      </c>
      <c r="AI61" s="42">
        <v>2.1600000000000001E-2</v>
      </c>
      <c r="AJ61" s="42">
        <v>3.141E-2</v>
      </c>
      <c r="AK61" s="42">
        <v>4.5620000000000001E-2</v>
      </c>
      <c r="AL61" s="42">
        <v>5.5359999999999999E-2</v>
      </c>
      <c r="AM61" s="42">
        <v>9.3990000000000004E-2</v>
      </c>
      <c r="AN61" s="42">
        <v>0.15229999999999999</v>
      </c>
      <c r="AO61" s="42">
        <v>0.21909999999999999</v>
      </c>
      <c r="AP61" s="42">
        <v>0.31069999999999998</v>
      </c>
      <c r="AQ61" s="42">
        <v>0.4123</v>
      </c>
      <c r="AR61" s="43">
        <v>0.46139999999999998</v>
      </c>
      <c r="AS61" s="44"/>
      <c r="AT61" s="41">
        <v>0.46450000000000002</v>
      </c>
      <c r="AU61" s="42">
        <v>0.43070000000000003</v>
      </c>
      <c r="AV61" s="42">
        <v>0.3246</v>
      </c>
      <c r="AW61" s="42">
        <v>0.22070000000000001</v>
      </c>
      <c r="AX61" s="42">
        <v>0.13270000000000001</v>
      </c>
      <c r="AY61" s="42">
        <v>7.0120000000000002E-2</v>
      </c>
      <c r="AZ61" s="42">
        <v>2.955E-2</v>
      </c>
      <c r="BA61" s="42">
        <v>8.8749999999999992E-3</v>
      </c>
      <c r="BB61" s="42">
        <v>-3.6709999999999998E-3</v>
      </c>
      <c r="BC61" s="42">
        <v>-7.4200000000000004E-3</v>
      </c>
      <c r="BD61" s="42">
        <v>-1.9970000000000001E-3</v>
      </c>
      <c r="BE61" s="43">
        <v>7.5587914285713135E-3</v>
      </c>
      <c r="BH61" s="118" t="str">
        <f t="shared" si="62"/>
        <v>4.66290428571429+0.0670042857142856i</v>
      </c>
      <c r="BI61" s="118" t="str">
        <f t="shared" si="63"/>
        <v>4.638+0.02031i</v>
      </c>
      <c r="BJ61" s="118" t="str">
        <f t="shared" si="204"/>
        <v>4.678+0.0216i</v>
      </c>
      <c r="BK61" s="118" t="str">
        <f t="shared" si="205"/>
        <v>4.65+0.03141i</v>
      </c>
      <c r="BL61" s="118" t="str">
        <f t="shared" si="206"/>
        <v>4.654+0.04562i</v>
      </c>
      <c r="BM61" s="118" t="str">
        <f t="shared" si="207"/>
        <v>4.65+0.05536i</v>
      </c>
      <c r="BN61" s="118" t="str">
        <f t="shared" si="208"/>
        <v>4.671+0.09399i</v>
      </c>
      <c r="BO61" s="118" t="str">
        <f t="shared" si="38"/>
        <v>4.717+0.1523i</v>
      </c>
      <c r="BP61" s="118" t="str">
        <f t="shared" si="39"/>
        <v>4.794+0.2191i</v>
      </c>
      <c r="BQ61" s="118" t="str">
        <f t="shared" si="40"/>
        <v>4.917+0.3107i</v>
      </c>
      <c r="BR61" s="118" t="str">
        <f t="shared" si="209"/>
        <v>5.082+0.4123i</v>
      </c>
      <c r="BS61" s="118" t="str">
        <f t="shared" si="210"/>
        <v>5.194+0.4614i</v>
      </c>
      <c r="BT61" s="118" t="str">
        <f t="shared" si="42"/>
        <v>0</v>
      </c>
      <c r="BU61" s="118" t="str">
        <f t="shared" si="64"/>
        <v>5.202+0.4645i</v>
      </c>
      <c r="BV61" s="118" t="str">
        <f t="shared" si="65"/>
        <v>5.138+0.4307i</v>
      </c>
      <c r="BW61" s="118" t="str">
        <f t="shared" si="66"/>
        <v>4.941+0.3246i</v>
      </c>
      <c r="BX61" s="118" t="str">
        <f t="shared" si="67"/>
        <v>4.798+0.2207i</v>
      </c>
      <c r="BY61" s="118" t="str">
        <f t="shared" si="68"/>
        <v>4.69+0.1327i</v>
      </c>
      <c r="BZ61" s="118" t="str">
        <f t="shared" si="69"/>
        <v>4.618+0.07012i</v>
      </c>
      <c r="CA61" s="118" t="str">
        <f t="shared" si="70"/>
        <v>4.56+0.02955i</v>
      </c>
      <c r="CB61" s="118" t="str">
        <f t="shared" si="71"/>
        <v>4.521+0.008875i</v>
      </c>
      <c r="CC61" s="118" t="str">
        <f t="shared" si="72"/>
        <v>4.488-0.003671i</v>
      </c>
      <c r="CD61" s="118" t="str">
        <f t="shared" si="73"/>
        <v>4.453-0.00742i</v>
      </c>
      <c r="CE61" s="118" t="str">
        <f t="shared" si="74"/>
        <v>4.476-0.001997i</v>
      </c>
      <c r="CF61" s="118" t="str">
        <f t="shared" si="75"/>
        <v>4.44403857142857+0.00755879142857131i</v>
      </c>
      <c r="CG61" s="118" t="str">
        <f t="shared" si="76"/>
        <v>0</v>
      </c>
      <c r="CH61" s="39">
        <f t="shared" si="77"/>
        <v>10150000000</v>
      </c>
      <c r="CI61" s="121">
        <f t="shared" si="78"/>
        <v>1.7712803121195635</v>
      </c>
      <c r="CJ61" s="121" t="str">
        <f t="shared" si="79"/>
        <v>8.25931055858366+0.118683372113348i</v>
      </c>
      <c r="CK61" s="121" t="str">
        <f t="shared" si="202"/>
        <v>8.21519808761053+0.0359747031391483i</v>
      </c>
      <c r="CL61" s="121" t="str">
        <f t="shared" si="203"/>
        <v>8.28604930009532+0.0382596547417826i</v>
      </c>
      <c r="CM61" s="121" t="str">
        <f t="shared" si="152"/>
        <v>8.23645345135597+0.0556359146036755i</v>
      </c>
      <c r="CN61" s="121" t="str">
        <f t="shared" si="153"/>
        <v>8.24353857260445+0.0808058078388945i</v>
      </c>
      <c r="CO61" s="121" t="str">
        <f t="shared" si="154"/>
        <v>8.23645345135597+0.098058078078939i</v>
      </c>
      <c r="CP61" s="121" t="str">
        <f t="shared" si="155"/>
        <v>8.27365033791048+0.166482636536118i</v>
      </c>
      <c r="CQ61" s="121" t="str">
        <f t="shared" si="156"/>
        <v>8.35512923226798+0.269765991535809i</v>
      </c>
      <c r="CR61" s="121" t="str">
        <f t="shared" si="157"/>
        <v>8.49151781630119+0.388087516385396i</v>
      </c>
      <c r="CS61" s="121" t="str">
        <f t="shared" si="158"/>
        <v>8.70938529469189+0.550336792975548i</v>
      </c>
      <c r="CT61" s="121" t="str">
        <f t="shared" si="159"/>
        <v>9.00164654619162+0.730298872686896i</v>
      </c>
      <c r="CU61" s="121" t="str">
        <f t="shared" si="160"/>
        <v>9.20002994114901+0.817268736011967i</v>
      </c>
      <c r="CV61" s="121" t="str">
        <f t="shared" si="161"/>
        <v>0</v>
      </c>
      <c r="CW61" s="121" t="str">
        <f t="shared" si="162"/>
        <v>9.21420018364597+0.822759704979537i</v>
      </c>
      <c r="CX61" s="121" t="str">
        <f t="shared" si="163"/>
        <v>9.10083824367032+0.762890430429896i</v>
      </c>
      <c r="CY61" s="121" t="str">
        <f t="shared" si="164"/>
        <v>8.75189602218276+0.57495758931401i</v>
      </c>
      <c r="CZ61" s="121" t="str">
        <f t="shared" si="165"/>
        <v>8.49860293754967+0.390921564884788i</v>
      </c>
      <c r="DA61" s="121" t="str">
        <f t="shared" si="166"/>
        <v>8.30730466384075+0.235048897418266i</v>
      </c>
      <c r="DB61" s="121" t="str">
        <f t="shared" si="167"/>
        <v>8.17977248136815+0.124202175485824i</v>
      </c>
      <c r="DC61" s="121" t="str">
        <f t="shared" si="168"/>
        <v>8.07703822326521+0.0523413332231331i</v>
      </c>
      <c r="DD61" s="121" t="str">
        <f t="shared" si="169"/>
        <v>8.00795829109255+0.0157201127700611i</v>
      </c>
      <c r="DE61" s="121" t="str">
        <f t="shared" si="170"/>
        <v>7.9495060407926-0.00650237002579092i</v>
      </c>
      <c r="DF61" s="121" t="str">
        <f t="shared" si="171"/>
        <v>7.88751122986842-0.0131428999159272i</v>
      </c>
      <c r="DG61" s="121" t="str">
        <f t="shared" si="80"/>
        <v>7.92825067704717-0.00353724678330277i</v>
      </c>
      <c r="DH61" s="121" t="str">
        <f t="shared" si="81"/>
        <v>7.87163802787138+0.0133887384408465i</v>
      </c>
      <c r="DI61" s="121"/>
      <c r="DK61" s="39">
        <f t="shared" si="82"/>
        <v>8.2593105585836604</v>
      </c>
      <c r="DL61" s="39">
        <f t="shared" si="86"/>
        <v>8.2151980876105295</v>
      </c>
      <c r="DM61" s="39">
        <f t="shared" si="87"/>
        <v>8.2860493000953195</v>
      </c>
      <c r="DN61" s="39">
        <f t="shared" si="88"/>
        <v>8.2364534513559704</v>
      </c>
      <c r="DO61" s="39">
        <f t="shared" si="89"/>
        <v>8.2435385726044501</v>
      </c>
      <c r="DP61" s="39">
        <f t="shared" si="90"/>
        <v>8.2364534513559704</v>
      </c>
      <c r="DQ61" s="39">
        <f t="shared" si="91"/>
        <v>8.27365033791048</v>
      </c>
      <c r="DR61" s="39">
        <f t="shared" si="92"/>
        <v>8.3551292322679807</v>
      </c>
      <c r="DS61" s="39">
        <f t="shared" si="93"/>
        <v>8.4915178163011902</v>
      </c>
      <c r="DT61" s="39">
        <f t="shared" si="94"/>
        <v>8.7093852946918897</v>
      </c>
      <c r="DU61" s="39">
        <f t="shared" si="95"/>
        <v>9.0016465461916209</v>
      </c>
      <c r="DV61" s="39">
        <f t="shared" si="96"/>
        <v>9.2000299411490101</v>
      </c>
      <c r="DW61" s="39">
        <f t="shared" si="97"/>
        <v>0</v>
      </c>
      <c r="DX61" s="39">
        <f t="shared" si="98"/>
        <v>9.2142001836459695</v>
      </c>
      <c r="DY61" s="39">
        <f t="shared" si="99"/>
        <v>9.1008382436703208</v>
      </c>
      <c r="DZ61" s="39">
        <f t="shared" si="100"/>
        <v>8.7518960221827609</v>
      </c>
      <c r="EA61" s="39">
        <f t="shared" si="101"/>
        <v>8.4986029375496699</v>
      </c>
      <c r="EB61" s="39">
        <f t="shared" si="102"/>
        <v>8.3073046638407497</v>
      </c>
      <c r="EC61" s="39">
        <f t="shared" si="103"/>
        <v>8.1797724813681505</v>
      </c>
      <c r="ED61" s="39">
        <f t="shared" si="104"/>
        <v>8.0770382232652107</v>
      </c>
      <c r="EE61" s="39">
        <f t="shared" si="105"/>
        <v>8.0079582910925495</v>
      </c>
      <c r="EF61" s="39">
        <f t="shared" si="106"/>
        <v>7.9495060407925999</v>
      </c>
      <c r="EG61" s="39">
        <f t="shared" si="107"/>
        <v>7.8875112298684202</v>
      </c>
      <c r="EH61" s="39">
        <f t="shared" si="108"/>
        <v>7.9282506770471697</v>
      </c>
      <c r="EI61" s="39">
        <f t="shared" si="109"/>
        <v>7.8716380278713798</v>
      </c>
      <c r="EK61" s="39">
        <f t="shared" si="85"/>
        <v>0.11868337211334801</v>
      </c>
      <c r="EL61" s="39">
        <f t="shared" si="117"/>
        <v>3.5974703139148301E-2</v>
      </c>
      <c r="EM61" s="39">
        <f t="shared" si="118"/>
        <v>3.8259654741782598E-2</v>
      </c>
      <c r="EN61" s="39">
        <f t="shared" si="119"/>
        <v>5.56359146036755E-2</v>
      </c>
      <c r="EO61" s="39">
        <f t="shared" si="120"/>
        <v>8.0805807838894503E-2</v>
      </c>
      <c r="EP61" s="39">
        <f t="shared" si="121"/>
        <v>9.8058078078939001E-2</v>
      </c>
      <c r="EQ61" s="39">
        <f t="shared" si="122"/>
        <v>0.166482636536118</v>
      </c>
      <c r="ER61" s="39">
        <f t="shared" si="123"/>
        <v>0.26976599153580899</v>
      </c>
      <c r="ES61" s="39">
        <f t="shared" si="124"/>
        <v>0.38808751638539601</v>
      </c>
      <c r="ET61" s="39">
        <f t="shared" si="125"/>
        <v>0.55033679297554805</v>
      </c>
      <c r="EU61" s="39">
        <f t="shared" si="126"/>
        <v>0.73029887268689597</v>
      </c>
      <c r="EV61" s="39">
        <f t="shared" si="127"/>
        <v>0.81726873601196703</v>
      </c>
      <c r="EW61" s="39">
        <f t="shared" si="128"/>
        <v>0</v>
      </c>
      <c r="EX61" s="39">
        <f t="shared" si="129"/>
        <v>0.82275970497953699</v>
      </c>
      <c r="EY61" s="39">
        <f t="shared" si="130"/>
        <v>0.76289043042989602</v>
      </c>
      <c r="EZ61" s="39">
        <f t="shared" si="131"/>
        <v>0.57495758931400998</v>
      </c>
      <c r="FA61" s="39">
        <f t="shared" si="132"/>
        <v>0.39092156488478802</v>
      </c>
      <c r="FB61" s="39">
        <f t="shared" si="133"/>
        <v>0.23504889741826601</v>
      </c>
      <c r="FC61" s="39">
        <f t="shared" si="110"/>
        <v>0.124202175485824</v>
      </c>
      <c r="FD61" s="39">
        <f t="shared" si="111"/>
        <v>5.2341333223133099E-2</v>
      </c>
      <c r="FE61" s="39">
        <f t="shared" si="112"/>
        <v>1.57201127700611E-2</v>
      </c>
      <c r="FF61" s="39">
        <f t="shared" si="113"/>
        <v>-6.5023700257909201E-3</v>
      </c>
      <c r="FG61" s="39">
        <f t="shared" si="114"/>
        <v>-1.31428999159272E-2</v>
      </c>
      <c r="FH61" s="39">
        <f t="shared" si="115"/>
        <v>-3.5372467833027698E-3</v>
      </c>
      <c r="FI61" s="39">
        <f t="shared" si="116"/>
        <v>1.3388738440846501E-2</v>
      </c>
      <c r="FK61" s="39">
        <f t="shared" si="83"/>
        <v>0.71629355451230481</v>
      </c>
      <c r="FL61" s="39">
        <f t="shared" si="172"/>
        <v>0.71774879886407816</v>
      </c>
      <c r="FM61" s="39">
        <f t="shared" si="173"/>
        <v>0.71565874106045213</v>
      </c>
      <c r="FN61" s="39">
        <f t="shared" si="174"/>
        <v>0.71710005421899292</v>
      </c>
      <c r="FO61" s="39">
        <f t="shared" si="175"/>
        <v>0.71684962677452746</v>
      </c>
      <c r="FP61" s="39">
        <f t="shared" si="176"/>
        <v>0.717021122603126</v>
      </c>
      <c r="FQ61" s="39">
        <f t="shared" si="177"/>
        <v>0.71570675043310106</v>
      </c>
      <c r="FR61" s="39">
        <f t="shared" si="178"/>
        <v>0.71277150842080217</v>
      </c>
      <c r="FS61" s="39">
        <f t="shared" si="179"/>
        <v>0.70785792673439729</v>
      </c>
      <c r="FT61" s="39">
        <f t="shared" si="180"/>
        <v>0.6997577278470386</v>
      </c>
      <c r="FU61" s="39">
        <f t="shared" si="181"/>
        <v>0.6887523140680385</v>
      </c>
      <c r="FV61" s="39">
        <f t="shared" si="182"/>
        <v>0.68163598549867821</v>
      </c>
      <c r="FW61" s="39">
        <f t="shared" si="183"/>
        <v>0.99999999999999989</v>
      </c>
      <c r="FX61" s="39">
        <f t="shared" si="184"/>
        <v>0.68113750873741563</v>
      </c>
      <c r="FY61" s="39">
        <f t="shared" si="185"/>
        <v>0.68539426381041624</v>
      </c>
      <c r="FZ61" s="39">
        <f t="shared" si="186"/>
        <v>0.69821233573712882</v>
      </c>
      <c r="GA61" s="39">
        <f t="shared" si="134"/>
        <v>0.70762543030300584</v>
      </c>
      <c r="GB61" s="39">
        <f t="shared" si="135"/>
        <v>0.71438544068250354</v>
      </c>
      <c r="GC61" s="39">
        <f t="shared" si="136"/>
        <v>0.718623063660777</v>
      </c>
      <c r="GD61" s="39">
        <f t="shared" si="137"/>
        <v>0.72181740377427062</v>
      </c>
      <c r="GE61" s="39">
        <f t="shared" si="138"/>
        <v>0.72389835804081948</v>
      </c>
      <c r="GF61" s="39">
        <f t="shared" si="139"/>
        <v>0.72563972765713525</v>
      </c>
      <c r="GG61" s="39">
        <f t="shared" si="140"/>
        <v>0.7274861928485501</v>
      </c>
      <c r="GH61" s="39">
        <f t="shared" si="141"/>
        <v>0.72627327586655355</v>
      </c>
      <c r="GI61" s="39">
        <f t="shared" si="142"/>
        <v>0.72795993067437692</v>
      </c>
      <c r="GJ61" s="39">
        <f t="shared" si="84"/>
        <v>10.15</v>
      </c>
      <c r="GK61" s="39">
        <f t="shared" si="60"/>
        <v>-2.8981791354854858</v>
      </c>
      <c r="GL61" s="39">
        <f t="shared" si="187"/>
        <v>-2.8805505122512622</v>
      </c>
      <c r="GM61" s="39">
        <f t="shared" si="188"/>
        <v>-2.9058803975482257</v>
      </c>
      <c r="GN61" s="39">
        <f t="shared" si="189"/>
        <v>-2.8884048932369142</v>
      </c>
      <c r="GO61" s="39">
        <f t="shared" si="190"/>
        <v>-2.8914387307500644</v>
      </c>
      <c r="GP61" s="39">
        <f t="shared" si="191"/>
        <v>-2.8893610067315718</v>
      </c>
      <c r="GQ61" s="39">
        <f t="shared" si="192"/>
        <v>-2.905297731394743</v>
      </c>
      <c r="GR61" s="39">
        <f t="shared" si="193"/>
        <v>-2.9409933731085482</v>
      </c>
      <c r="GS61" s="39">
        <f t="shared" si="194"/>
        <v>-3.001078005156355</v>
      </c>
      <c r="GT61" s="39">
        <f t="shared" si="195"/>
        <v>-3.1010459331833036</v>
      </c>
      <c r="GU61" s="39">
        <f t="shared" si="196"/>
        <v>-3.2387385799271899</v>
      </c>
      <c r="GV61" s="39">
        <f t="shared" si="197"/>
        <v>-3.328949799951364</v>
      </c>
      <c r="GW61" s="39">
        <f t="shared" si="198"/>
        <v>-9.6432746655328714E-16</v>
      </c>
      <c r="GX61" s="39">
        <f t="shared" si="199"/>
        <v>-3.3353040684294033</v>
      </c>
      <c r="GY61" s="39">
        <f t="shared" si="200"/>
        <v>-3.2811906916132036</v>
      </c>
      <c r="GZ61" s="39">
        <f t="shared" si="201"/>
        <v>-3.1202496502466168</v>
      </c>
      <c r="HA61" s="39">
        <f t="shared" si="143"/>
        <v>-3.0039313603052249</v>
      </c>
      <c r="HB61" s="39">
        <f t="shared" si="144"/>
        <v>-2.9213481007463269</v>
      </c>
      <c r="HC61" s="39">
        <f t="shared" si="145"/>
        <v>-2.8699769711308232</v>
      </c>
      <c r="HD61" s="39">
        <f t="shared" si="146"/>
        <v>-2.8314530171010484</v>
      </c>
      <c r="HE61" s="39">
        <f t="shared" si="147"/>
        <v>-2.8064481688986498</v>
      </c>
      <c r="HF61" s="39">
        <f t="shared" si="148"/>
        <v>-2.7855789668654296</v>
      </c>
      <c r="HG61" s="39">
        <f t="shared" si="149"/>
        <v>-2.7635048970565927</v>
      </c>
      <c r="HH61" s="39">
        <f t="shared" si="150"/>
        <v>-2.7779987190636568</v>
      </c>
      <c r="HI61" s="39">
        <f t="shared" si="151"/>
        <v>-2.7578505007154002</v>
      </c>
    </row>
    <row r="62" spans="1:217" s="39" customFormat="1">
      <c r="A62" s="20"/>
      <c r="B62" s="184"/>
      <c r="C62" s="40">
        <v>10.199999999999999</v>
      </c>
      <c r="D62" s="41">
        <v>4.6643695238095235</v>
      </c>
      <c r="E62" s="42">
        <v>4.6420000000000003</v>
      </c>
      <c r="F62" s="42">
        <v>4.6849999999999996</v>
      </c>
      <c r="G62" s="42">
        <v>4.6589999999999998</v>
      </c>
      <c r="H62" s="42">
        <v>4.6589999999999998</v>
      </c>
      <c r="I62" s="42">
        <v>4.6520000000000001</v>
      </c>
      <c r="J62" s="42">
        <v>4.6740000000000004</v>
      </c>
      <c r="K62" s="42">
        <v>4.72</v>
      </c>
      <c r="L62" s="42">
        <v>4.7969999999999997</v>
      </c>
      <c r="M62" s="42">
        <v>4.9160000000000004</v>
      </c>
      <c r="N62" s="42">
        <v>5.0860000000000003</v>
      </c>
      <c r="O62" s="43">
        <v>5.1959999999999997</v>
      </c>
      <c r="P62" s="20"/>
      <c r="Q62" s="41">
        <v>5.2050000000000001</v>
      </c>
      <c r="R62" s="42">
        <v>5.141</v>
      </c>
      <c r="S62" s="42">
        <v>4.944</v>
      </c>
      <c r="T62" s="42">
        <v>4.8</v>
      </c>
      <c r="U62" s="42">
        <v>4.6909999999999998</v>
      </c>
      <c r="V62" s="42">
        <v>4.6189999999999998</v>
      </c>
      <c r="W62" s="42">
        <v>4.5599999999999996</v>
      </c>
      <c r="X62" s="42">
        <v>4.5220000000000002</v>
      </c>
      <c r="Y62" s="42">
        <v>4.4950000000000001</v>
      </c>
      <c r="Z62" s="42">
        <v>4.4560000000000004</v>
      </c>
      <c r="AA62" s="42">
        <v>4.4779999999999998</v>
      </c>
      <c r="AB62" s="43">
        <v>4.4444509523809526</v>
      </c>
      <c r="AD62" s="20"/>
      <c r="AE62" s="184"/>
      <c r="AF62" s="40">
        <v>10.199999999999999</v>
      </c>
      <c r="AG62" s="41">
        <v>6.6483333333333255E-2</v>
      </c>
      <c r="AH62" s="42">
        <v>2.725E-2</v>
      </c>
      <c r="AI62" s="42">
        <v>2.879E-2</v>
      </c>
      <c r="AJ62" s="42">
        <v>3.78E-2</v>
      </c>
      <c r="AK62" s="42">
        <v>5.0250000000000003E-2</v>
      </c>
      <c r="AL62" s="42">
        <v>5.7070000000000003E-2</v>
      </c>
      <c r="AM62" s="42">
        <v>9.4369999999999996E-2</v>
      </c>
      <c r="AN62" s="42">
        <v>0.15490000000000001</v>
      </c>
      <c r="AO62" s="42">
        <v>0.21959999999999999</v>
      </c>
      <c r="AP62" s="42">
        <v>0.30959999999999999</v>
      </c>
      <c r="AQ62" s="42">
        <v>0.41370000000000001</v>
      </c>
      <c r="AR62" s="43">
        <v>0.46039999999999998</v>
      </c>
      <c r="AS62" s="20"/>
      <c r="AT62" s="41">
        <v>0.46339999999999998</v>
      </c>
      <c r="AU62" s="42">
        <v>0.43090000000000001</v>
      </c>
      <c r="AV62" s="42">
        <v>0.32529999999999998</v>
      </c>
      <c r="AW62" s="42">
        <v>0.2195</v>
      </c>
      <c r="AX62" s="42">
        <v>0.13650000000000001</v>
      </c>
      <c r="AY62" s="42">
        <v>6.9220000000000004E-2</v>
      </c>
      <c r="AZ62" s="42">
        <v>2.8680000000000001E-2</v>
      </c>
      <c r="BA62" s="42">
        <v>1.026E-2</v>
      </c>
      <c r="BB62" s="42">
        <v>8.2470000000000004E-4</v>
      </c>
      <c r="BC62" s="42">
        <v>-2.2360000000000001E-3</v>
      </c>
      <c r="BD62" s="42">
        <v>3.552E-3</v>
      </c>
      <c r="BE62" s="43">
        <v>8.9361771428572122E-3</v>
      </c>
      <c r="BH62" s="118" t="str">
        <f t="shared" si="62"/>
        <v>4.66436952380952+0.0664833333333333i</v>
      </c>
      <c r="BI62" s="118" t="str">
        <f t="shared" si="63"/>
        <v>4.642+0.02725i</v>
      </c>
      <c r="BJ62" s="118" t="str">
        <f t="shared" si="204"/>
        <v>4.685+0.02879i</v>
      </c>
      <c r="BK62" s="118" t="str">
        <f t="shared" si="205"/>
        <v>4.659+0.0378i</v>
      </c>
      <c r="BL62" s="118" t="str">
        <f t="shared" si="206"/>
        <v>4.659+0.05025i</v>
      </c>
      <c r="BM62" s="118" t="str">
        <f t="shared" si="207"/>
        <v>4.652+0.05707i</v>
      </c>
      <c r="BN62" s="118" t="str">
        <f t="shared" si="208"/>
        <v>4.674+0.09437i</v>
      </c>
      <c r="BO62" s="118" t="str">
        <f t="shared" si="38"/>
        <v>4.72+0.1549i</v>
      </c>
      <c r="BP62" s="118" t="str">
        <f t="shared" si="39"/>
        <v>4.797+0.2196i</v>
      </c>
      <c r="BQ62" s="118" t="str">
        <f t="shared" si="40"/>
        <v>4.916+0.3096i</v>
      </c>
      <c r="BR62" s="118" t="str">
        <f t="shared" si="209"/>
        <v>5.086+0.4137i</v>
      </c>
      <c r="BS62" s="118" t="str">
        <f t="shared" si="210"/>
        <v>5.196+0.4604i</v>
      </c>
      <c r="BT62" s="118" t="str">
        <f t="shared" si="42"/>
        <v>0</v>
      </c>
      <c r="BU62" s="118" t="str">
        <f t="shared" si="64"/>
        <v>5.205+0.4634i</v>
      </c>
      <c r="BV62" s="118" t="str">
        <f t="shared" si="65"/>
        <v>5.141+0.4309i</v>
      </c>
      <c r="BW62" s="118" t="str">
        <f t="shared" si="66"/>
        <v>4.944+0.3253i</v>
      </c>
      <c r="BX62" s="118" t="str">
        <f t="shared" si="67"/>
        <v>4.8+0.2195i</v>
      </c>
      <c r="BY62" s="118" t="str">
        <f t="shared" si="68"/>
        <v>4.691+0.1365i</v>
      </c>
      <c r="BZ62" s="118" t="str">
        <f t="shared" si="69"/>
        <v>4.619+0.06922i</v>
      </c>
      <c r="CA62" s="118" t="str">
        <f t="shared" si="70"/>
        <v>4.56+0.02868i</v>
      </c>
      <c r="CB62" s="118" t="str">
        <f t="shared" si="71"/>
        <v>4.522+0.01026i</v>
      </c>
      <c r="CC62" s="118" t="str">
        <f t="shared" si="72"/>
        <v>4.495+0.0008247i</v>
      </c>
      <c r="CD62" s="118" t="str">
        <f t="shared" si="73"/>
        <v>4.456-0.002236i</v>
      </c>
      <c r="CE62" s="118" t="str">
        <f t="shared" si="74"/>
        <v>4.478+0.003552i</v>
      </c>
      <c r="CF62" s="118" t="str">
        <f t="shared" si="75"/>
        <v>4.44445095238095+0.00893617714285721i</v>
      </c>
      <c r="CG62" s="118" t="str">
        <f t="shared" si="76"/>
        <v>0</v>
      </c>
      <c r="CH62" s="39">
        <f t="shared" si="77"/>
        <v>10200000000</v>
      </c>
      <c r="CI62" s="121">
        <f t="shared" si="78"/>
        <v>1.7625975654915262</v>
      </c>
      <c r="CJ62" s="121" t="str">
        <f t="shared" si="79"/>
        <v>8.22140636721953+0.117183361479095i</v>
      </c>
      <c r="CK62" s="121" t="str">
        <f t="shared" si="202"/>
        <v>8.18197789901166+0.0480307836596441i</v>
      </c>
      <c r="CL62" s="121" t="str">
        <f t="shared" si="203"/>
        <v>8.2577695943278+0.050745183910501i</v>
      </c>
      <c r="CM62" s="121" t="str">
        <f t="shared" si="152"/>
        <v>8.21194205762502+0.0666261879755797i</v>
      </c>
      <c r="CN62" s="121" t="str">
        <f t="shared" si="153"/>
        <v>8.21194205762502+0.0885705276659492i</v>
      </c>
      <c r="CO62" s="121" t="str">
        <f t="shared" si="154"/>
        <v>8.19960387466658+0.100591443062601i</v>
      </c>
      <c r="CP62" s="121" t="str">
        <f t="shared" si="155"/>
        <v>8.23838102110739+0.166336332255435i</v>
      </c>
      <c r="CQ62" s="121" t="str">
        <f t="shared" si="156"/>
        <v>8.31946050912+0.273026362894637i</v>
      </c>
      <c r="CR62" s="121" t="str">
        <f t="shared" si="157"/>
        <v>8.45518052166285+0.387066425381939i</v>
      </c>
      <c r="CS62" s="121" t="str">
        <f t="shared" si="158"/>
        <v>8.66492963195634+0.545700206276177i</v>
      </c>
      <c r="CT62" s="121" t="str">
        <f t="shared" si="159"/>
        <v>8.9645712180899+0.729186612843844i</v>
      </c>
      <c r="CU62" s="121" t="str">
        <f t="shared" si="160"/>
        <v>9.15845695029397+0.811499919152299i</v>
      </c>
      <c r="CV62" s="121" t="str">
        <f t="shared" si="161"/>
        <v>0</v>
      </c>
      <c r="CW62" s="121" t="str">
        <f t="shared" si="162"/>
        <v>9.17432032838339+0.816787711848773i</v>
      </c>
      <c r="CX62" s="121" t="str">
        <f t="shared" si="163"/>
        <v>9.06151408419194+0.759503290970299i</v>
      </c>
      <c r="CY62" s="121" t="str">
        <f t="shared" si="164"/>
        <v>8.71428236379011+0.573372988054393i</v>
      </c>
      <c r="CZ62" s="121" t="str">
        <f t="shared" si="165"/>
        <v>8.46046831435932+0.38689016562539i</v>
      </c>
      <c r="DA62" s="121" t="str">
        <f t="shared" si="166"/>
        <v>8.26834517972075+0.240594567689593i</v>
      </c>
      <c r="DB62" s="121" t="str">
        <f t="shared" si="167"/>
        <v>8.14143815500536+0.122007003483323i</v>
      </c>
      <c r="DC62" s="121" t="str">
        <f t="shared" si="168"/>
        <v>8.03744489864136+0.050551298178297i</v>
      </c>
      <c r="DD62" s="121" t="str">
        <f t="shared" si="169"/>
        <v>7.97046619115268+0.0180842510219431i</v>
      </c>
      <c r="DE62" s="121" t="str">
        <f t="shared" si="170"/>
        <v>7.92287605688441+0.00145361421226086i</v>
      </c>
      <c r="DF62" s="121" t="str">
        <f t="shared" si="171"/>
        <v>7.85413475183024-0.00394116815643905i</v>
      </c>
      <c r="DG62" s="121" t="str">
        <f t="shared" si="80"/>
        <v>7.89291189827105+0.0062607465526259i</v>
      </c>
      <c r="DH62" s="121" t="str">
        <f t="shared" si="81"/>
        <v>7.83377842861316+0.0157508840768011i</v>
      </c>
      <c r="DI62" s="121"/>
      <c r="DK62" s="39">
        <f t="shared" si="82"/>
        <v>8.2214063672195294</v>
      </c>
      <c r="DL62" s="39">
        <f t="shared" si="86"/>
        <v>8.1819778990116596</v>
      </c>
      <c r="DM62" s="39">
        <f t="shared" si="87"/>
        <v>8.2577695943278009</v>
      </c>
      <c r="DN62" s="39">
        <f t="shared" si="88"/>
        <v>8.2119420576250199</v>
      </c>
      <c r="DO62" s="39">
        <f t="shared" si="89"/>
        <v>8.2119420576250199</v>
      </c>
      <c r="DP62" s="39">
        <f t="shared" si="90"/>
        <v>8.1996038746665807</v>
      </c>
      <c r="DQ62" s="39">
        <f t="shared" si="91"/>
        <v>8.23838102110739</v>
      </c>
      <c r="DR62" s="39">
        <f t="shared" si="92"/>
        <v>8.3194605091200007</v>
      </c>
      <c r="DS62" s="39">
        <f t="shared" si="93"/>
        <v>8.4551805216628502</v>
      </c>
      <c r="DT62" s="39">
        <f t="shared" si="94"/>
        <v>8.6649296319563405</v>
      </c>
      <c r="DU62" s="39">
        <f t="shared" si="95"/>
        <v>8.9645712180898993</v>
      </c>
      <c r="DV62" s="39">
        <f t="shared" si="96"/>
        <v>9.1584569502939708</v>
      </c>
      <c r="DW62" s="39">
        <f t="shared" si="97"/>
        <v>0</v>
      </c>
      <c r="DX62" s="39">
        <f t="shared" si="98"/>
        <v>9.1743203283833896</v>
      </c>
      <c r="DY62" s="39">
        <f t="shared" si="99"/>
        <v>9.0615140841919395</v>
      </c>
      <c r="DZ62" s="39">
        <f t="shared" si="100"/>
        <v>8.7142823637901099</v>
      </c>
      <c r="EA62" s="39">
        <f t="shared" si="101"/>
        <v>8.4604683143593196</v>
      </c>
      <c r="EB62" s="39">
        <f t="shared" si="102"/>
        <v>8.2683451797207503</v>
      </c>
      <c r="EC62" s="39">
        <f t="shared" si="103"/>
        <v>8.1414381550053605</v>
      </c>
      <c r="ED62" s="39">
        <f t="shared" si="104"/>
        <v>8.0374448986413594</v>
      </c>
      <c r="EE62" s="39">
        <f t="shared" si="105"/>
        <v>7.9704661911526804</v>
      </c>
      <c r="EF62" s="39">
        <f t="shared" si="106"/>
        <v>7.9228760568844097</v>
      </c>
      <c r="EG62" s="39">
        <f t="shared" si="107"/>
        <v>7.85413475183024</v>
      </c>
      <c r="EH62" s="39">
        <f t="shared" si="108"/>
        <v>7.8929118982710502</v>
      </c>
      <c r="EI62" s="39">
        <f t="shared" si="109"/>
        <v>7.8337784286131598</v>
      </c>
      <c r="EK62" s="39">
        <f t="shared" si="85"/>
        <v>0.117183361479095</v>
      </c>
      <c r="EL62" s="39">
        <f t="shared" si="117"/>
        <v>4.8030783659644097E-2</v>
      </c>
      <c r="EM62" s="39">
        <f t="shared" si="118"/>
        <v>5.0745183910501E-2</v>
      </c>
      <c r="EN62" s="39">
        <f t="shared" si="119"/>
        <v>6.6626187975579704E-2</v>
      </c>
      <c r="EO62" s="39">
        <f t="shared" si="120"/>
        <v>8.8570527665949195E-2</v>
      </c>
      <c r="EP62" s="39">
        <f t="shared" si="121"/>
        <v>0.100591443062601</v>
      </c>
      <c r="EQ62" s="39">
        <f t="shared" si="122"/>
        <v>0.16633633225543501</v>
      </c>
      <c r="ER62" s="39">
        <f t="shared" si="123"/>
        <v>0.273026362894637</v>
      </c>
      <c r="ES62" s="39">
        <f t="shared" si="124"/>
        <v>0.38706642538193903</v>
      </c>
      <c r="ET62" s="39">
        <f t="shared" si="125"/>
        <v>0.54570020627617699</v>
      </c>
      <c r="EU62" s="39">
        <f t="shared" si="126"/>
        <v>0.72918661284384401</v>
      </c>
      <c r="EV62" s="39">
        <f t="shared" si="127"/>
        <v>0.81149991915229902</v>
      </c>
      <c r="EW62" s="39">
        <f t="shared" si="128"/>
        <v>0</v>
      </c>
      <c r="EX62" s="39">
        <f t="shared" si="129"/>
        <v>0.81678771184877297</v>
      </c>
      <c r="EY62" s="39">
        <f t="shared" si="130"/>
        <v>0.75950329097029901</v>
      </c>
      <c r="EZ62" s="39">
        <f t="shared" si="131"/>
        <v>0.57337298805439296</v>
      </c>
      <c r="FA62" s="39">
        <f t="shared" si="132"/>
        <v>0.38689016562539003</v>
      </c>
      <c r="FB62" s="39">
        <f t="shared" si="133"/>
        <v>0.240594567689593</v>
      </c>
      <c r="FC62" s="39">
        <f t="shared" si="110"/>
        <v>0.122007003483323</v>
      </c>
      <c r="FD62" s="39">
        <f t="shared" si="111"/>
        <v>5.0551298178296997E-2</v>
      </c>
      <c r="FE62" s="39">
        <f t="shared" si="112"/>
        <v>1.8084251021943099E-2</v>
      </c>
      <c r="FF62" s="39">
        <f t="shared" si="113"/>
        <v>1.4536142122608599E-3</v>
      </c>
      <c r="FG62" s="39">
        <f t="shared" si="114"/>
        <v>-3.9411681564390502E-3</v>
      </c>
      <c r="FH62" s="39">
        <f t="shared" si="115"/>
        <v>6.2607465526259001E-3</v>
      </c>
      <c r="FI62" s="39">
        <f t="shared" si="116"/>
        <v>1.57508840768011E-2</v>
      </c>
      <c r="FK62" s="39">
        <f t="shared" si="83"/>
        <v>0.71741493518439337</v>
      </c>
      <c r="FL62" s="39">
        <f t="shared" si="172"/>
        <v>0.71871725824822463</v>
      </c>
      <c r="FM62" s="39">
        <f t="shared" si="173"/>
        <v>0.71647810339030371</v>
      </c>
      <c r="FN62" s="39">
        <f t="shared" si="174"/>
        <v>0.71780674548809931</v>
      </c>
      <c r="FO62" s="39">
        <f t="shared" si="175"/>
        <v>0.71776545579076512</v>
      </c>
      <c r="FP62" s="39">
        <f t="shared" si="176"/>
        <v>0.71810198289401306</v>
      </c>
      <c r="FQ62" s="39">
        <f t="shared" si="177"/>
        <v>0.71674587686263391</v>
      </c>
      <c r="FR62" s="39">
        <f t="shared" si="178"/>
        <v>0.7137964674053261</v>
      </c>
      <c r="FS62" s="39">
        <f t="shared" si="179"/>
        <v>0.70892623310688052</v>
      </c>
      <c r="FT62" s="39">
        <f t="shared" si="180"/>
        <v>0.70109848225156535</v>
      </c>
      <c r="FU62" s="39">
        <f t="shared" si="181"/>
        <v>0.68982302739767365</v>
      </c>
      <c r="FV62" s="39">
        <f t="shared" si="182"/>
        <v>0.6829097373099835</v>
      </c>
      <c r="FW62" s="39">
        <f t="shared" si="183"/>
        <v>0.99999999999999989</v>
      </c>
      <c r="FX62" s="39">
        <f t="shared" si="184"/>
        <v>0.68236717104081634</v>
      </c>
      <c r="FY62" s="39">
        <f t="shared" si="185"/>
        <v>0.686563665331831</v>
      </c>
      <c r="FZ62" s="39">
        <f t="shared" si="186"/>
        <v>0.69931527342194333</v>
      </c>
      <c r="GA62" s="39">
        <f t="shared" si="134"/>
        <v>0.70877368018112608</v>
      </c>
      <c r="GB62" s="39">
        <f t="shared" si="135"/>
        <v>0.71549880215776762</v>
      </c>
      <c r="GC62" s="39">
        <f t="shared" si="136"/>
        <v>0.7197624759120087</v>
      </c>
      <c r="GD62" s="39">
        <f t="shared" si="137"/>
        <v>0.72299423345984359</v>
      </c>
      <c r="GE62" s="39">
        <f t="shared" si="138"/>
        <v>0.72501229251357369</v>
      </c>
      <c r="GF62" s="39">
        <f t="shared" si="139"/>
        <v>0.72643358371831224</v>
      </c>
      <c r="GG62" s="39">
        <f t="shared" si="140"/>
        <v>0.72848473661942437</v>
      </c>
      <c r="GH62" s="39">
        <f t="shared" si="141"/>
        <v>0.72732669125672311</v>
      </c>
      <c r="GI62" s="39">
        <f t="shared" si="142"/>
        <v>0.72909024412082601</v>
      </c>
      <c r="GJ62" s="39">
        <f t="shared" si="84"/>
        <v>10.199999999999999</v>
      </c>
      <c r="GK62" s="39">
        <f t="shared" si="60"/>
        <v>-2.884591727980748</v>
      </c>
      <c r="GL62" s="39">
        <f t="shared" si="187"/>
        <v>-2.8688385298309118</v>
      </c>
      <c r="GM62" s="39">
        <f t="shared" si="188"/>
        <v>-2.8959415546579326</v>
      </c>
      <c r="GN62" s="39">
        <f t="shared" si="189"/>
        <v>-2.8798492952438122</v>
      </c>
      <c r="GO62" s="39">
        <f t="shared" si="190"/>
        <v>-2.8803489395724129</v>
      </c>
      <c r="GP62" s="39">
        <f t="shared" si="191"/>
        <v>-2.8762774810884348</v>
      </c>
      <c r="GQ62" s="39">
        <f t="shared" si="192"/>
        <v>-2.8926959337532177</v>
      </c>
      <c r="GR62" s="39">
        <f t="shared" si="193"/>
        <v>-2.9285121141627863</v>
      </c>
      <c r="GS62" s="39">
        <f t="shared" si="194"/>
        <v>-2.9879790543455336</v>
      </c>
      <c r="GT62" s="39">
        <f t="shared" si="195"/>
        <v>-3.0844194610850932</v>
      </c>
      <c r="GU62" s="39">
        <f t="shared" si="196"/>
        <v>-3.2252462456230346</v>
      </c>
      <c r="GV62" s="39">
        <f t="shared" si="197"/>
        <v>-3.3127338964637758</v>
      </c>
      <c r="GW62" s="39">
        <f t="shared" si="198"/>
        <v>-9.6432746655328714E-16</v>
      </c>
      <c r="GX62" s="39">
        <f t="shared" si="199"/>
        <v>-3.3196375084044565</v>
      </c>
      <c r="GY62" s="39">
        <f t="shared" si="200"/>
        <v>-3.2663836850692634</v>
      </c>
      <c r="GZ62" s="39">
        <f t="shared" si="201"/>
        <v>-3.1065397286191176</v>
      </c>
      <c r="HA62" s="39">
        <f t="shared" si="143"/>
        <v>-2.9898483609170605</v>
      </c>
      <c r="HB62" s="39">
        <f t="shared" si="144"/>
        <v>-2.907821779431607</v>
      </c>
      <c r="HC62" s="39">
        <f t="shared" si="145"/>
        <v>-2.8562159719212947</v>
      </c>
      <c r="HD62" s="39">
        <f t="shared" si="146"/>
        <v>-2.8173033317458129</v>
      </c>
      <c r="HE62" s="39">
        <f t="shared" si="147"/>
        <v>-2.7930925989096145</v>
      </c>
      <c r="HF62" s="39">
        <f t="shared" si="148"/>
        <v>-2.7760817234840518</v>
      </c>
      <c r="HG62" s="39">
        <f t="shared" si="149"/>
        <v>-2.7515908647405709</v>
      </c>
      <c r="HH62" s="39">
        <f t="shared" si="150"/>
        <v>-2.765409490072495</v>
      </c>
      <c r="HI62" s="39">
        <f t="shared" si="151"/>
        <v>-2.744374259482885</v>
      </c>
    </row>
    <row r="63" spans="1:217" s="39" customFormat="1">
      <c r="A63" s="20"/>
      <c r="B63" s="184"/>
      <c r="C63" s="40">
        <v>10.25</v>
      </c>
      <c r="D63" s="41">
        <v>4.6644699999999997</v>
      </c>
      <c r="E63" s="42">
        <v>4.6390000000000002</v>
      </c>
      <c r="F63" s="42">
        <v>4.681</v>
      </c>
      <c r="G63" s="42">
        <v>4.657</v>
      </c>
      <c r="H63" s="42">
        <v>4.66</v>
      </c>
      <c r="I63" s="42">
        <v>4.649</v>
      </c>
      <c r="J63" s="42">
        <v>4.6689999999999996</v>
      </c>
      <c r="K63" s="42">
        <v>4.718</v>
      </c>
      <c r="L63" s="42">
        <v>4.798</v>
      </c>
      <c r="M63" s="42">
        <v>4.9139999999999997</v>
      </c>
      <c r="N63" s="42">
        <v>5.0880000000000001</v>
      </c>
      <c r="O63" s="43">
        <v>5.2</v>
      </c>
      <c r="P63" s="20"/>
      <c r="Q63" s="41">
        <v>5.2089999999999996</v>
      </c>
      <c r="R63" s="42">
        <v>5.1440000000000001</v>
      </c>
      <c r="S63" s="42">
        <v>4.9429999999999996</v>
      </c>
      <c r="T63" s="42">
        <v>4.7969999999999997</v>
      </c>
      <c r="U63" s="42">
        <v>4.6929999999999996</v>
      </c>
      <c r="V63" s="42">
        <v>4.6150000000000002</v>
      </c>
      <c r="W63" s="42">
        <v>4.5590000000000002</v>
      </c>
      <c r="X63" s="42">
        <v>4.5229999999999997</v>
      </c>
      <c r="Y63" s="42">
        <v>4.492</v>
      </c>
      <c r="Z63" s="42">
        <v>4.4530000000000003</v>
      </c>
      <c r="AA63" s="42">
        <v>4.476</v>
      </c>
      <c r="AB63" s="43">
        <v>4.4455352380952382</v>
      </c>
      <c r="AD63" s="20"/>
      <c r="AE63" s="184"/>
      <c r="AF63" s="40">
        <v>10.25</v>
      </c>
      <c r="AG63" s="41">
        <v>6.6760952380952365E-2</v>
      </c>
      <c r="AH63" s="42">
        <v>2.2579999999999999E-2</v>
      </c>
      <c r="AI63" s="42">
        <v>2.402E-2</v>
      </c>
      <c r="AJ63" s="42">
        <v>3.2840000000000001E-2</v>
      </c>
      <c r="AK63" s="42">
        <v>4.5699999999999998E-2</v>
      </c>
      <c r="AL63" s="42">
        <v>5.3170000000000002E-2</v>
      </c>
      <c r="AM63" s="42">
        <v>8.9940000000000006E-2</v>
      </c>
      <c r="AN63" s="42">
        <v>0.15</v>
      </c>
      <c r="AO63" s="42">
        <v>0.21690000000000001</v>
      </c>
      <c r="AP63" s="42">
        <v>0.307</v>
      </c>
      <c r="AQ63" s="42">
        <v>0.4123</v>
      </c>
      <c r="AR63" s="43">
        <v>0.4632</v>
      </c>
      <c r="AS63" s="20"/>
      <c r="AT63" s="41">
        <v>0.46589999999999998</v>
      </c>
      <c r="AU63" s="42">
        <v>0.43280000000000002</v>
      </c>
      <c r="AV63" s="42">
        <v>0.32329999999999998</v>
      </c>
      <c r="AW63" s="42">
        <v>0.216</v>
      </c>
      <c r="AX63" s="42">
        <v>0.13150000000000001</v>
      </c>
      <c r="AY63" s="42">
        <v>6.5500000000000003E-2</v>
      </c>
      <c r="AZ63" s="42">
        <v>2.3310000000000001E-2</v>
      </c>
      <c r="BA63" s="42">
        <v>5.7019999999999996E-3</v>
      </c>
      <c r="BB63" s="42">
        <v>-3.5560000000000001E-3</v>
      </c>
      <c r="BC63" s="42">
        <v>-7.659E-3</v>
      </c>
      <c r="BD63" s="42">
        <v>-9.5240000000000006E-6</v>
      </c>
      <c r="BE63" s="43">
        <v>7.6422023809523988E-3</v>
      </c>
      <c r="BH63" s="118" t="str">
        <f t="shared" si="62"/>
        <v>4.66447+0.0667609523809524i</v>
      </c>
      <c r="BI63" s="118" t="str">
        <f t="shared" si="63"/>
        <v>4.639+0.02258i</v>
      </c>
      <c r="BJ63" s="118" t="str">
        <f t="shared" si="204"/>
        <v>4.681+0.02402i</v>
      </c>
      <c r="BK63" s="118" t="str">
        <f t="shared" si="205"/>
        <v>4.657+0.03284i</v>
      </c>
      <c r="BL63" s="118" t="str">
        <f t="shared" si="206"/>
        <v>4.66+0.0457i</v>
      </c>
      <c r="BM63" s="118" t="str">
        <f t="shared" si="207"/>
        <v>4.649+0.05317i</v>
      </c>
      <c r="BN63" s="118" t="str">
        <f t="shared" si="208"/>
        <v>4.669+0.08994i</v>
      </c>
      <c r="BO63" s="118" t="str">
        <f t="shared" si="38"/>
        <v>4.718+0.15i</v>
      </c>
      <c r="BP63" s="118" t="str">
        <f t="shared" si="39"/>
        <v>4.798+0.2169i</v>
      </c>
      <c r="BQ63" s="118" t="str">
        <f t="shared" si="40"/>
        <v>4.914+0.307i</v>
      </c>
      <c r="BR63" s="118" t="str">
        <f t="shared" si="209"/>
        <v>5.088+0.4123i</v>
      </c>
      <c r="BS63" s="118" t="str">
        <f t="shared" si="210"/>
        <v>5.2+0.4632i</v>
      </c>
      <c r="BT63" s="118" t="str">
        <f t="shared" si="42"/>
        <v>0</v>
      </c>
      <c r="BU63" s="118" t="str">
        <f t="shared" si="64"/>
        <v>5.209+0.4659i</v>
      </c>
      <c r="BV63" s="118" t="str">
        <f t="shared" si="65"/>
        <v>5.144+0.4328i</v>
      </c>
      <c r="BW63" s="118" t="str">
        <f t="shared" si="66"/>
        <v>4.943+0.3233i</v>
      </c>
      <c r="BX63" s="118" t="str">
        <f t="shared" si="67"/>
        <v>4.797+0.216i</v>
      </c>
      <c r="BY63" s="118" t="str">
        <f t="shared" si="68"/>
        <v>4.693+0.1315i</v>
      </c>
      <c r="BZ63" s="118" t="str">
        <f t="shared" si="69"/>
        <v>4.615+0.0655i</v>
      </c>
      <c r="CA63" s="118" t="str">
        <f t="shared" si="70"/>
        <v>4.559+0.02331i</v>
      </c>
      <c r="CB63" s="118" t="str">
        <f t="shared" si="71"/>
        <v>4.523+0.005702i</v>
      </c>
      <c r="CC63" s="118" t="str">
        <f t="shared" si="72"/>
        <v>4.492-0.003556i</v>
      </c>
      <c r="CD63" s="118" t="str">
        <f t="shared" si="73"/>
        <v>4.453-0.007659i</v>
      </c>
      <c r="CE63" s="118" t="str">
        <f t="shared" si="74"/>
        <v>4.476-0.000009524i</v>
      </c>
      <c r="CF63" s="118" t="str">
        <f t="shared" si="75"/>
        <v>4.44553523809524+0.0076422023809524i</v>
      </c>
      <c r="CG63" s="118" t="str">
        <f t="shared" si="76"/>
        <v>0</v>
      </c>
      <c r="CH63" s="39">
        <f t="shared" si="77"/>
        <v>10250000000</v>
      </c>
      <c r="CI63" s="121">
        <f t="shared" si="78"/>
        <v>1.7539995285866896</v>
      </c>
      <c r="CJ63" s="121" t="str">
        <f t="shared" si="79"/>
        <v>8.18147818110675+0.117098679004189i</v>
      </c>
      <c r="CK63" s="121" t="str">
        <f t="shared" si="202"/>
        <v>8.13680381311365+0.0396053093554875i</v>
      </c>
      <c r="CL63" s="121" t="str">
        <f t="shared" si="203"/>
        <v>8.21047179331429+0.0421310686766523i</v>
      </c>
      <c r="CM63" s="121" t="str">
        <f t="shared" si="152"/>
        <v>8.16837580462821+0.0576013445187869i</v>
      </c>
      <c r="CN63" s="121" t="str">
        <f t="shared" si="153"/>
        <v>8.17363780321397+0.0801577784564117i</v>
      </c>
      <c r="CO63" s="121" t="str">
        <f t="shared" si="154"/>
        <v>8.15434380839952+0.0932601549349543i</v>
      </c>
      <c r="CP63" s="121" t="str">
        <f t="shared" si="155"/>
        <v>8.18942379897125+0.157754717601087i</v>
      </c>
      <c r="CQ63" s="121" t="str">
        <f t="shared" si="156"/>
        <v>8.275369775872+0.263099929288003i</v>
      </c>
      <c r="CR63" s="121" t="str">
        <f t="shared" si="157"/>
        <v>8.41568973815894+0.380442497750453i</v>
      </c>
      <c r="CS63" s="121" t="str">
        <f t="shared" si="158"/>
        <v>8.61915368347499+0.538477855276114i</v>
      </c>
      <c r="CT63" s="121" t="str">
        <f t="shared" si="159"/>
        <v>8.92434960144908+0.723174005636292i</v>
      </c>
      <c r="CU63" s="121" t="str">
        <f t="shared" si="160"/>
        <v>9.12079754865079+0.812452581641355i</v>
      </c>
      <c r="CV63" s="121" t="str">
        <f t="shared" si="161"/>
        <v>0</v>
      </c>
      <c r="CW63" s="121" t="str">
        <f t="shared" si="162"/>
        <v>9.13658354440807+0.817188380368539i</v>
      </c>
      <c r="CX63" s="121" t="str">
        <f t="shared" si="163"/>
        <v>9.02257357504993+0.759130995972319i</v>
      </c>
      <c r="CY63" s="121" t="str">
        <f t="shared" si="164"/>
        <v>8.67001966980401+0.567068047592077i</v>
      </c>
      <c r="CZ63" s="121" t="str">
        <f t="shared" si="165"/>
        <v>8.41393573863035+0.378863898174725i</v>
      </c>
      <c r="DA63" s="121" t="str">
        <f t="shared" si="166"/>
        <v>8.23151978765733+0.23065093800915i</v>
      </c>
      <c r="DB63" s="121" t="str">
        <f t="shared" si="167"/>
        <v>8.09470782442757+0.114886969122428i</v>
      </c>
      <c r="DC63" s="121" t="str">
        <f t="shared" si="168"/>
        <v>7.99648385082672+0.0408857290113557i</v>
      </c>
      <c r="DD63" s="121" t="str">
        <f t="shared" si="169"/>
        <v>7.9333398677976+0.0100013053120013i</v>
      </c>
      <c r="DE63" s="121" t="str">
        <f t="shared" si="170"/>
        <v>7.87896588241141-0.00623722232365427i</v>
      </c>
      <c r="DF63" s="121" t="str">
        <f t="shared" si="171"/>
        <v>7.81055990079653-0.0134338823894455i</v>
      </c>
      <c r="DG63" s="121" t="str">
        <f t="shared" si="80"/>
        <v>7.85090188995402-0.0000167050915102596i</v>
      </c>
      <c r="DH63" s="121" t="str">
        <f t="shared" si="81"/>
        <v>7.79746671193457+0.0134044193735546i</v>
      </c>
      <c r="DI63" s="121"/>
      <c r="DK63" s="39">
        <f t="shared" si="82"/>
        <v>8.1814781811067494</v>
      </c>
      <c r="DL63" s="39">
        <f t="shared" si="86"/>
        <v>8.1368038131136498</v>
      </c>
      <c r="DM63" s="39">
        <f t="shared" si="87"/>
        <v>8.2104717933142908</v>
      </c>
      <c r="DN63" s="39">
        <f t="shared" si="88"/>
        <v>8.1683758046282104</v>
      </c>
      <c r="DO63" s="39">
        <f t="shared" si="89"/>
        <v>8.1736378032139694</v>
      </c>
      <c r="DP63" s="39">
        <f t="shared" si="90"/>
        <v>8.1543438083995206</v>
      </c>
      <c r="DQ63" s="39">
        <f t="shared" si="91"/>
        <v>8.1894237989712497</v>
      </c>
      <c r="DR63" s="39">
        <f t="shared" si="92"/>
        <v>8.2753697758720008</v>
      </c>
      <c r="DS63" s="39">
        <f t="shared" si="93"/>
        <v>8.4156897381589406</v>
      </c>
      <c r="DT63" s="39">
        <f t="shared" si="94"/>
        <v>8.6191536834749893</v>
      </c>
      <c r="DU63" s="39">
        <f t="shared" si="95"/>
        <v>8.9243496014490802</v>
      </c>
      <c r="DV63" s="39">
        <f t="shared" si="96"/>
        <v>9.1207975486507902</v>
      </c>
      <c r="DW63" s="39">
        <f t="shared" si="97"/>
        <v>0</v>
      </c>
      <c r="DX63" s="39">
        <f t="shared" si="98"/>
        <v>9.1365835444080705</v>
      </c>
      <c r="DY63" s="39">
        <f t="shared" si="99"/>
        <v>9.0225735750499307</v>
      </c>
      <c r="DZ63" s="39">
        <f t="shared" si="100"/>
        <v>8.6700196698040095</v>
      </c>
      <c r="EA63" s="39">
        <f t="shared" si="101"/>
        <v>8.4139357386303502</v>
      </c>
      <c r="EB63" s="39">
        <f t="shared" si="102"/>
        <v>8.2315197876573301</v>
      </c>
      <c r="EC63" s="39">
        <f t="shared" si="103"/>
        <v>8.0947078244275694</v>
      </c>
      <c r="ED63" s="39">
        <f t="shared" si="104"/>
        <v>7.9964838508267198</v>
      </c>
      <c r="EE63" s="39">
        <f t="shared" si="105"/>
        <v>7.9333398677976001</v>
      </c>
      <c r="EF63" s="39">
        <f t="shared" si="106"/>
        <v>7.8789658824114097</v>
      </c>
      <c r="EG63" s="39">
        <f t="shared" si="107"/>
        <v>7.8105599007965303</v>
      </c>
      <c r="EH63" s="39">
        <f t="shared" si="108"/>
        <v>7.8509018899540202</v>
      </c>
      <c r="EI63" s="39">
        <f t="shared" si="109"/>
        <v>7.79746671193457</v>
      </c>
      <c r="EK63" s="39">
        <f t="shared" si="85"/>
        <v>0.11709867900418899</v>
      </c>
      <c r="EL63" s="39">
        <f t="shared" si="117"/>
        <v>3.9605309355487499E-2</v>
      </c>
      <c r="EM63" s="39">
        <f t="shared" si="118"/>
        <v>4.2131068676652297E-2</v>
      </c>
      <c r="EN63" s="39">
        <f t="shared" si="119"/>
        <v>5.7601344518786901E-2</v>
      </c>
      <c r="EO63" s="39">
        <f t="shared" si="120"/>
        <v>8.0157778456411699E-2</v>
      </c>
      <c r="EP63" s="39">
        <f t="shared" si="121"/>
        <v>9.3260154934954306E-2</v>
      </c>
      <c r="EQ63" s="39">
        <f t="shared" si="122"/>
        <v>0.157754717601087</v>
      </c>
      <c r="ER63" s="39">
        <f t="shared" si="123"/>
        <v>0.26309992928800302</v>
      </c>
      <c r="ES63" s="39">
        <f t="shared" si="124"/>
        <v>0.38044249775045302</v>
      </c>
      <c r="ET63" s="39">
        <f t="shared" si="125"/>
        <v>0.53847785527611403</v>
      </c>
      <c r="EU63" s="39">
        <f t="shared" si="126"/>
        <v>0.72317400563629197</v>
      </c>
      <c r="EV63" s="39">
        <f t="shared" si="127"/>
        <v>0.81245258164135503</v>
      </c>
      <c r="EW63" s="39">
        <f t="shared" si="128"/>
        <v>0</v>
      </c>
      <c r="EX63" s="39">
        <f t="shared" si="129"/>
        <v>0.81718838036853902</v>
      </c>
      <c r="EY63" s="39">
        <f t="shared" si="130"/>
        <v>0.75913099597231903</v>
      </c>
      <c r="EZ63" s="39">
        <f t="shared" si="131"/>
        <v>0.56706804759207696</v>
      </c>
      <c r="FA63" s="39">
        <f t="shared" si="132"/>
        <v>0.37886389817472499</v>
      </c>
      <c r="FB63" s="39">
        <f t="shared" si="133"/>
        <v>0.23065093800914999</v>
      </c>
      <c r="FC63" s="39">
        <f t="shared" si="110"/>
        <v>0.114886969122428</v>
      </c>
      <c r="FD63" s="39">
        <f t="shared" si="111"/>
        <v>4.0885729011355697E-2</v>
      </c>
      <c r="FE63" s="39">
        <f t="shared" si="112"/>
        <v>1.00013053120013E-2</v>
      </c>
      <c r="FF63" s="39">
        <f t="shared" si="113"/>
        <v>-6.2372223236542698E-3</v>
      </c>
      <c r="FG63" s="39">
        <f t="shared" si="114"/>
        <v>-1.34338823894455E-2</v>
      </c>
      <c r="FH63" s="39">
        <f t="shared" si="115"/>
        <v>-1.6705091510259599E-5</v>
      </c>
      <c r="FI63" s="39">
        <f t="shared" si="116"/>
        <v>1.3404419373554599E-2</v>
      </c>
      <c r="FK63" s="39">
        <f t="shared" si="83"/>
        <v>0.71859350513019815</v>
      </c>
      <c r="FL63" s="39">
        <f t="shared" si="172"/>
        <v>0.72006169416019683</v>
      </c>
      <c r="FM63" s="39">
        <f t="shared" si="173"/>
        <v>0.71788243414502151</v>
      </c>
      <c r="FN63" s="39">
        <f t="shared" si="174"/>
        <v>0.71910685728049506</v>
      </c>
      <c r="FO63" s="39">
        <f t="shared" si="175"/>
        <v>0.71891360711189234</v>
      </c>
      <c r="FP63" s="39">
        <f t="shared" si="176"/>
        <v>0.71945619081264356</v>
      </c>
      <c r="FQ63" s="39">
        <f t="shared" si="177"/>
        <v>0.71822329525816364</v>
      </c>
      <c r="FR63" s="39">
        <f t="shared" si="178"/>
        <v>0.71515557408676145</v>
      </c>
      <c r="FS63" s="39">
        <f t="shared" si="179"/>
        <v>0.71013913625179115</v>
      </c>
      <c r="FT63" s="39">
        <f t="shared" si="180"/>
        <v>0.7025118566224906</v>
      </c>
      <c r="FU63" s="39">
        <f t="shared" si="181"/>
        <v>0.69106578551559528</v>
      </c>
      <c r="FV63" s="39">
        <f t="shared" si="182"/>
        <v>0.68395241777980842</v>
      </c>
      <c r="FW63" s="39">
        <f t="shared" si="183"/>
        <v>0.99999999999999989</v>
      </c>
      <c r="FX63" s="39">
        <f t="shared" si="184"/>
        <v>0.6834212887807094</v>
      </c>
      <c r="FY63" s="39">
        <f t="shared" si="185"/>
        <v>0.68767191192577881</v>
      </c>
      <c r="FZ63" s="39">
        <f t="shared" si="186"/>
        <v>0.7006739993036557</v>
      </c>
      <c r="GA63" s="39">
        <f t="shared" si="134"/>
        <v>0.71020464967561825</v>
      </c>
      <c r="GB63" s="39">
        <f t="shared" si="135"/>
        <v>0.71663923761750514</v>
      </c>
      <c r="GC63" s="39">
        <f t="shared" si="136"/>
        <v>0.72116605020470026</v>
      </c>
      <c r="GD63" s="39">
        <f t="shared" si="137"/>
        <v>0.72422192896464899</v>
      </c>
      <c r="GE63" s="39">
        <f t="shared" si="138"/>
        <v>0.72612055141451626</v>
      </c>
      <c r="GF63" s="39">
        <f t="shared" si="139"/>
        <v>0.72774289633340039</v>
      </c>
      <c r="GG63" s="39">
        <f t="shared" si="140"/>
        <v>0.72978553756592623</v>
      </c>
      <c r="GH63" s="39">
        <f t="shared" si="141"/>
        <v>0.72858152133951948</v>
      </c>
      <c r="GI63" s="39">
        <f t="shared" si="142"/>
        <v>0.730177404314579</v>
      </c>
      <c r="GJ63" s="39">
        <f t="shared" si="84"/>
        <v>10.25</v>
      </c>
      <c r="GK63" s="39">
        <f t="shared" si="60"/>
        <v>-2.8703342480229526</v>
      </c>
      <c r="GL63" s="39">
        <f t="shared" si="187"/>
        <v>-2.8526058412221538</v>
      </c>
      <c r="GM63" s="39">
        <f t="shared" si="188"/>
        <v>-2.8789334656466892</v>
      </c>
      <c r="GN63" s="39">
        <f t="shared" si="189"/>
        <v>-2.8641313973747651</v>
      </c>
      <c r="GO63" s="39">
        <f t="shared" si="190"/>
        <v>-2.8664659255524771</v>
      </c>
      <c r="GP63" s="39">
        <f t="shared" si="191"/>
        <v>-2.8599129203733131</v>
      </c>
      <c r="GQ63" s="39">
        <f t="shared" si="192"/>
        <v>-2.8748102566020624</v>
      </c>
      <c r="GR63" s="39">
        <f t="shared" si="193"/>
        <v>-2.9119894404015021</v>
      </c>
      <c r="GS63" s="39">
        <f t="shared" si="194"/>
        <v>-2.9731310485364904</v>
      </c>
      <c r="GT63" s="39">
        <f t="shared" si="195"/>
        <v>-3.0669268313823999</v>
      </c>
      <c r="GU63" s="39">
        <f t="shared" si="196"/>
        <v>-3.2096121660759453</v>
      </c>
      <c r="GV63" s="39">
        <f t="shared" si="197"/>
        <v>-3.2994822174826286</v>
      </c>
      <c r="GW63" s="39">
        <f t="shared" si="198"/>
        <v>-9.6432746655328714E-16</v>
      </c>
      <c r="GX63" s="39">
        <f t="shared" si="199"/>
        <v>-3.3062299384306506</v>
      </c>
      <c r="GY63" s="39">
        <f t="shared" si="200"/>
        <v>-3.2523742825288373</v>
      </c>
      <c r="GZ63" s="39">
        <f t="shared" si="201"/>
        <v>-3.089679961201905</v>
      </c>
      <c r="HA63" s="39">
        <f t="shared" si="143"/>
        <v>-2.9723297744010093</v>
      </c>
      <c r="HB63" s="39">
        <f t="shared" si="144"/>
        <v>-2.8939883382949239</v>
      </c>
      <c r="HC63" s="39">
        <f t="shared" si="145"/>
        <v>-2.839294528504805</v>
      </c>
      <c r="HD63" s="39">
        <f t="shared" si="146"/>
        <v>-2.8025665833612301</v>
      </c>
      <c r="HE63" s="39">
        <f t="shared" si="147"/>
        <v>-2.779825424348962</v>
      </c>
      <c r="HF63" s="39">
        <f t="shared" si="148"/>
        <v>-2.7604405023453831</v>
      </c>
      <c r="HG63" s="39">
        <f t="shared" si="149"/>
        <v>-2.7360949492588365</v>
      </c>
      <c r="HH63" s="39">
        <f t="shared" si="150"/>
        <v>-2.7504369551032544</v>
      </c>
      <c r="HI63" s="39">
        <f t="shared" si="151"/>
        <v>-2.7314322125335067</v>
      </c>
    </row>
    <row r="64" spans="1:217" s="39" customFormat="1">
      <c r="A64" s="20"/>
      <c r="B64" s="184"/>
      <c r="C64" s="40">
        <v>10.3</v>
      </c>
      <c r="D64" s="41">
        <v>4.6623999999999999</v>
      </c>
      <c r="E64" s="42">
        <v>4.6420000000000003</v>
      </c>
      <c r="F64" s="42">
        <v>4.6820000000000004</v>
      </c>
      <c r="G64" s="42">
        <v>4.657</v>
      </c>
      <c r="H64" s="42">
        <v>4.66</v>
      </c>
      <c r="I64" s="42">
        <v>4.6529999999999996</v>
      </c>
      <c r="J64" s="42">
        <v>4.6689999999999996</v>
      </c>
      <c r="K64" s="42">
        <v>4.7140000000000004</v>
      </c>
      <c r="L64" s="42">
        <v>4.7930000000000001</v>
      </c>
      <c r="M64" s="42">
        <v>4.9139999999999997</v>
      </c>
      <c r="N64" s="42">
        <v>5.0789999999999997</v>
      </c>
      <c r="O64" s="43">
        <v>5.1870000000000003</v>
      </c>
      <c r="P64" s="20"/>
      <c r="Q64" s="41">
        <v>5.1959999999999997</v>
      </c>
      <c r="R64" s="42">
        <v>5.133</v>
      </c>
      <c r="S64" s="42">
        <v>4.9429999999999996</v>
      </c>
      <c r="T64" s="42">
        <v>4.8010000000000002</v>
      </c>
      <c r="U64" s="42">
        <v>4.6909999999999998</v>
      </c>
      <c r="V64" s="42">
        <v>4.617</v>
      </c>
      <c r="W64" s="42">
        <v>4.5640000000000001</v>
      </c>
      <c r="X64" s="42">
        <v>4.5289999999999999</v>
      </c>
      <c r="Y64" s="42">
        <v>4.4960000000000004</v>
      </c>
      <c r="Z64" s="42">
        <v>4.4589999999999996</v>
      </c>
      <c r="AA64" s="42">
        <v>4.4829999999999997</v>
      </c>
      <c r="AB64" s="43">
        <v>4.4452999999999996</v>
      </c>
      <c r="AD64" s="20"/>
      <c r="AE64" s="184"/>
      <c r="AF64" s="40">
        <v>10.3</v>
      </c>
      <c r="AG64" s="41">
        <v>6.7080000000000001E-2</v>
      </c>
      <c r="AH64" s="42">
        <v>2.801E-2</v>
      </c>
      <c r="AI64" s="42">
        <v>2.9559999999999999E-2</v>
      </c>
      <c r="AJ64" s="42">
        <v>3.7249999999999998E-2</v>
      </c>
      <c r="AK64" s="42">
        <v>4.9029999999999997E-2</v>
      </c>
      <c r="AL64" s="42">
        <v>5.5890000000000002E-2</v>
      </c>
      <c r="AM64" s="42">
        <v>9.0709999999999999E-2</v>
      </c>
      <c r="AN64" s="42">
        <v>0.1507</v>
      </c>
      <c r="AO64" s="42">
        <v>0.22189999999999999</v>
      </c>
      <c r="AP64" s="42">
        <v>0.312</v>
      </c>
      <c r="AQ64" s="42">
        <v>0.41370000000000001</v>
      </c>
      <c r="AR64" s="43">
        <v>0.4577</v>
      </c>
      <c r="AS64" s="20"/>
      <c r="AT64" s="41">
        <v>0.46110000000000001</v>
      </c>
      <c r="AU64" s="42">
        <v>0.43020000000000003</v>
      </c>
      <c r="AV64" s="42">
        <v>0.32840000000000003</v>
      </c>
      <c r="AW64" s="42">
        <v>0.22509999999999999</v>
      </c>
      <c r="AX64" s="42">
        <v>0.13350000000000001</v>
      </c>
      <c r="AY64" s="42">
        <v>6.9529999999999995E-2</v>
      </c>
      <c r="AZ64" s="42">
        <v>2.835E-2</v>
      </c>
      <c r="BA64" s="42">
        <v>8.0929999999999995E-3</v>
      </c>
      <c r="BB64" s="42">
        <v>-2.196E-3</v>
      </c>
      <c r="BC64" s="42">
        <v>-4.4250000000000001E-3</v>
      </c>
      <c r="BD64" s="42">
        <v>2.3869999999999998E-3</v>
      </c>
      <c r="BE64" s="43">
        <v>4.9109399999999999E-3</v>
      </c>
      <c r="BH64" s="118" t="str">
        <f t="shared" si="62"/>
        <v>4.6624+0.06708i</v>
      </c>
      <c r="BI64" s="118" t="str">
        <f t="shared" si="63"/>
        <v>4.642+0.02801i</v>
      </c>
      <c r="BJ64" s="118" t="str">
        <f t="shared" si="204"/>
        <v>4.682+0.02956i</v>
      </c>
      <c r="BK64" s="118" t="str">
        <f t="shared" si="205"/>
        <v>4.657+0.03725i</v>
      </c>
      <c r="BL64" s="118" t="str">
        <f t="shared" si="206"/>
        <v>4.66+0.04903i</v>
      </c>
      <c r="BM64" s="118" t="str">
        <f t="shared" si="207"/>
        <v>4.653+0.05589i</v>
      </c>
      <c r="BN64" s="118" t="str">
        <f t="shared" si="208"/>
        <v>4.669+0.09071i</v>
      </c>
      <c r="BO64" s="118" t="str">
        <f t="shared" si="38"/>
        <v>4.714+0.1507i</v>
      </c>
      <c r="BP64" s="118" t="str">
        <f t="shared" si="39"/>
        <v>4.793+0.2219i</v>
      </c>
      <c r="BQ64" s="118" t="str">
        <f t="shared" si="40"/>
        <v>4.914+0.312i</v>
      </c>
      <c r="BR64" s="118" t="str">
        <f t="shared" si="209"/>
        <v>5.079+0.4137i</v>
      </c>
      <c r="BS64" s="118" t="str">
        <f t="shared" si="210"/>
        <v>5.187+0.4577i</v>
      </c>
      <c r="BT64" s="118" t="str">
        <f t="shared" si="42"/>
        <v>0</v>
      </c>
      <c r="BU64" s="118" t="str">
        <f t="shared" si="64"/>
        <v>5.196+0.4611i</v>
      </c>
      <c r="BV64" s="118" t="str">
        <f t="shared" si="65"/>
        <v>5.133+0.4302i</v>
      </c>
      <c r="BW64" s="118" t="str">
        <f t="shared" si="66"/>
        <v>4.943+0.3284i</v>
      </c>
      <c r="BX64" s="118" t="str">
        <f t="shared" si="67"/>
        <v>4.801+0.2251i</v>
      </c>
      <c r="BY64" s="118" t="str">
        <f t="shared" si="68"/>
        <v>4.691+0.1335i</v>
      </c>
      <c r="BZ64" s="118" t="str">
        <f t="shared" si="69"/>
        <v>4.617+0.06953i</v>
      </c>
      <c r="CA64" s="118" t="str">
        <f t="shared" si="70"/>
        <v>4.564+0.02835i</v>
      </c>
      <c r="CB64" s="118" t="str">
        <f t="shared" si="71"/>
        <v>4.529+0.008093i</v>
      </c>
      <c r="CC64" s="118" t="str">
        <f t="shared" si="72"/>
        <v>4.496-0.002196i</v>
      </c>
      <c r="CD64" s="118" t="str">
        <f t="shared" si="73"/>
        <v>4.459-0.004425i</v>
      </c>
      <c r="CE64" s="118" t="str">
        <f t="shared" si="74"/>
        <v>4.483+0.002387i</v>
      </c>
      <c r="CF64" s="118" t="str">
        <f t="shared" si="75"/>
        <v>4.4453+0.00491094i</v>
      </c>
      <c r="CG64" s="118" t="str">
        <f t="shared" si="76"/>
        <v>0</v>
      </c>
      <c r="CH64" s="39">
        <f t="shared" si="77"/>
        <v>10300000000</v>
      </c>
      <c r="CI64" s="121">
        <f t="shared" si="78"/>
        <v>1.7454849677683075</v>
      </c>
      <c r="CJ64" s="121" t="str">
        <f t="shared" si="79"/>
        <v>8.13814911372296+0.117087131637898i</v>
      </c>
      <c r="CK64" s="121" t="str">
        <f t="shared" si="202"/>
        <v>8.10254122038048+0.0488910339471903i</v>
      </c>
      <c r="CL64" s="121" t="str">
        <f t="shared" si="203"/>
        <v>8.17236061909122+0.0515965356472312i</v>
      </c>
      <c r="CM64" s="121" t="str">
        <f t="shared" si="152"/>
        <v>8.12872349489701+0.0650193150493694i</v>
      </c>
      <c r="CN64" s="121" t="str">
        <f t="shared" si="153"/>
        <v>8.13395994980031+0.0855811279696801i</v>
      </c>
      <c r="CO64" s="121" t="str">
        <f t="shared" si="154"/>
        <v>8.12174155502593+0.0975551548485707i</v>
      </c>
      <c r="CP64" s="121" t="str">
        <f t="shared" si="155"/>
        <v>8.14966931451023+0.158332941426263i</v>
      </c>
      <c r="CQ64" s="121" t="str">
        <f t="shared" si="156"/>
        <v>8.2282161380598+0.263044584642684i</v>
      </c>
      <c r="CR64" s="121" t="str">
        <f t="shared" si="157"/>
        <v>8.3661094505135+0.387323114347787i</v>
      </c>
      <c r="CS64" s="121" t="str">
        <f t="shared" si="158"/>
        <v>8.57731313161346+0.544591309943712i</v>
      </c>
      <c r="CT64" s="121" t="str">
        <f t="shared" si="159"/>
        <v>8.86531815129523+0.722107131165749i</v>
      </c>
      <c r="CU64" s="121" t="str">
        <f t="shared" si="160"/>
        <v>9.05383052781421+0.798908469747554i</v>
      </c>
      <c r="CV64" s="121" t="str">
        <f t="shared" si="161"/>
        <v>0</v>
      </c>
      <c r="CW64" s="121" t="str">
        <f t="shared" si="162"/>
        <v>9.06953989252412+0.804843118637967i</v>
      </c>
      <c r="CX64" s="121" t="str">
        <f t="shared" si="163"/>
        <v>8.95957433955472+0.750907633133926i</v>
      </c>
      <c r="CY64" s="121" t="str">
        <f t="shared" si="164"/>
        <v>8.62793219567874+0.573217263415112i</v>
      </c>
      <c r="CZ64" s="121" t="str">
        <f t="shared" si="165"/>
        <v>8.38007333025564+0.392908666244646i</v>
      </c>
      <c r="DA64" s="121" t="str">
        <f t="shared" si="166"/>
        <v>8.18806998380113+0.233022243197069i</v>
      </c>
      <c r="DB64" s="121" t="str">
        <f t="shared" si="167"/>
        <v>8.05890409618628+0.12136356980893i</v>
      </c>
      <c r="DC64" s="121" t="str">
        <f t="shared" si="168"/>
        <v>7.96639339289456+0.0494844988362315i</v>
      </c>
      <c r="DD64" s="121" t="str">
        <f t="shared" si="169"/>
        <v>7.90530141902266+0.0141262098441489i</v>
      </c>
      <c r="DE64" s="121" t="str">
        <f t="shared" si="170"/>
        <v>7.84770041508631-0.0038330849892192i</v>
      </c>
      <c r="DF64" s="121" t="str">
        <f t="shared" si="171"/>
        <v>7.78311747127888-0.00772377098237476i</v>
      </c>
      <c r="DG64" s="121" t="str">
        <f t="shared" si="80"/>
        <v>7.82500911050532+0.00416647261806295i</v>
      </c>
      <c r="DH64" s="121" t="str">
        <f t="shared" si="81"/>
        <v>7.75920432722046+0.00857197194761209i</v>
      </c>
      <c r="DI64" s="121"/>
      <c r="DK64" s="39">
        <f t="shared" si="82"/>
        <v>8.1381491137229602</v>
      </c>
      <c r="DL64" s="39">
        <f t="shared" si="86"/>
        <v>8.1025412203804805</v>
      </c>
      <c r="DM64" s="39">
        <f t="shared" si="87"/>
        <v>8.1723606190912204</v>
      </c>
      <c r="DN64" s="39">
        <f t="shared" si="88"/>
        <v>8.1287234948970095</v>
      </c>
      <c r="DO64" s="39">
        <f t="shared" si="89"/>
        <v>8.1339599498003103</v>
      </c>
      <c r="DP64" s="39">
        <f t="shared" si="90"/>
        <v>8.1217415550259293</v>
      </c>
      <c r="DQ64" s="39">
        <f t="shared" si="91"/>
        <v>8.1496693145102306</v>
      </c>
      <c r="DR64" s="39">
        <f t="shared" si="92"/>
        <v>8.2282161380597998</v>
      </c>
      <c r="DS64" s="39">
        <f t="shared" si="93"/>
        <v>8.3661094505135001</v>
      </c>
      <c r="DT64" s="39">
        <f t="shared" si="94"/>
        <v>8.5773131316134599</v>
      </c>
      <c r="DU64" s="39">
        <f t="shared" si="95"/>
        <v>8.8653181512952308</v>
      </c>
      <c r="DV64" s="39">
        <f t="shared" si="96"/>
        <v>9.0538305278142097</v>
      </c>
      <c r="DW64" s="39">
        <f t="shared" si="97"/>
        <v>0</v>
      </c>
      <c r="DX64" s="39">
        <f t="shared" si="98"/>
        <v>9.0695398925241193</v>
      </c>
      <c r="DY64" s="39">
        <f t="shared" si="99"/>
        <v>8.9595743395547203</v>
      </c>
      <c r="DZ64" s="39">
        <f t="shared" si="100"/>
        <v>8.6279321956787403</v>
      </c>
      <c r="EA64" s="39">
        <f t="shared" si="101"/>
        <v>8.3800733302556392</v>
      </c>
      <c r="EB64" s="39">
        <f t="shared" si="102"/>
        <v>8.1880699838011299</v>
      </c>
      <c r="EC64" s="39">
        <f t="shared" si="103"/>
        <v>8.0589040961862803</v>
      </c>
      <c r="ED64" s="39">
        <f t="shared" si="104"/>
        <v>7.9663933928945596</v>
      </c>
      <c r="EE64" s="39">
        <f t="shared" si="105"/>
        <v>7.9053014190226598</v>
      </c>
      <c r="EF64" s="39">
        <f t="shared" si="106"/>
        <v>7.8477004150863099</v>
      </c>
      <c r="EG64" s="39">
        <f t="shared" si="107"/>
        <v>7.7831174712788798</v>
      </c>
      <c r="EH64" s="39">
        <f t="shared" si="108"/>
        <v>7.8250091105053201</v>
      </c>
      <c r="EI64" s="39">
        <f t="shared" si="109"/>
        <v>7.7592043272204601</v>
      </c>
      <c r="EK64" s="39">
        <f t="shared" si="85"/>
        <v>0.117087131637898</v>
      </c>
      <c r="EL64" s="39">
        <f t="shared" si="117"/>
        <v>4.8891033947190299E-2</v>
      </c>
      <c r="EM64" s="39">
        <f t="shared" si="118"/>
        <v>5.1596535647231198E-2</v>
      </c>
      <c r="EN64" s="39">
        <f t="shared" si="119"/>
        <v>6.5019315049369406E-2</v>
      </c>
      <c r="EO64" s="39">
        <f t="shared" si="120"/>
        <v>8.5581127969680093E-2</v>
      </c>
      <c r="EP64" s="39">
        <f t="shared" si="121"/>
        <v>9.7555154848570705E-2</v>
      </c>
      <c r="EQ64" s="39">
        <f t="shared" si="122"/>
        <v>0.158332941426263</v>
      </c>
      <c r="ER64" s="39">
        <f t="shared" si="123"/>
        <v>0.26304458464268399</v>
      </c>
      <c r="ES64" s="39">
        <f t="shared" si="124"/>
        <v>0.38732311434778699</v>
      </c>
      <c r="ET64" s="39">
        <f t="shared" si="125"/>
        <v>0.54459130994371197</v>
      </c>
      <c r="EU64" s="39">
        <f t="shared" si="126"/>
        <v>0.72210713116574898</v>
      </c>
      <c r="EV64" s="39">
        <f t="shared" si="127"/>
        <v>0.79890846974755403</v>
      </c>
      <c r="EW64" s="39">
        <f t="shared" si="128"/>
        <v>0</v>
      </c>
      <c r="EX64" s="39">
        <f t="shared" si="129"/>
        <v>0.80484311863796698</v>
      </c>
      <c r="EY64" s="39">
        <f t="shared" si="130"/>
        <v>0.75090763313392594</v>
      </c>
      <c r="EZ64" s="39">
        <f t="shared" si="131"/>
        <v>0.57321726341511203</v>
      </c>
      <c r="FA64" s="39">
        <f t="shared" si="132"/>
        <v>0.39290866624464599</v>
      </c>
      <c r="FB64" s="39">
        <f t="shared" si="133"/>
        <v>0.23302224319706899</v>
      </c>
      <c r="FC64" s="39">
        <f t="shared" si="110"/>
        <v>0.12136356980893</v>
      </c>
      <c r="FD64" s="39">
        <f t="shared" si="111"/>
        <v>4.9484498836231502E-2</v>
      </c>
      <c r="FE64" s="39">
        <f t="shared" si="112"/>
        <v>1.4126209844148901E-2</v>
      </c>
      <c r="FF64" s="39">
        <f t="shared" si="113"/>
        <v>-3.8330849892192001E-3</v>
      </c>
      <c r="FG64" s="39">
        <f t="shared" si="114"/>
        <v>-7.7237709823747601E-3</v>
      </c>
      <c r="FH64" s="39">
        <f t="shared" si="115"/>
        <v>4.1664726180629498E-3</v>
      </c>
      <c r="FI64" s="39">
        <f t="shared" si="116"/>
        <v>8.5719719476120906E-3</v>
      </c>
      <c r="FK64" s="39">
        <f t="shared" si="83"/>
        <v>0.71987406256974362</v>
      </c>
      <c r="FL64" s="39">
        <f t="shared" si="172"/>
        <v>0.7210659437222996</v>
      </c>
      <c r="FM64" s="39">
        <f t="shared" si="173"/>
        <v>0.71899707427126347</v>
      </c>
      <c r="FN64" s="39">
        <f t="shared" si="174"/>
        <v>0.72026838931372805</v>
      </c>
      <c r="FO64" s="39">
        <f t="shared" si="175"/>
        <v>0.72007572904719108</v>
      </c>
      <c r="FP64" s="39">
        <f t="shared" si="176"/>
        <v>0.72041055203237669</v>
      </c>
      <c r="FQ64" s="39">
        <f t="shared" si="177"/>
        <v>0.71939524230130925</v>
      </c>
      <c r="FR64" s="39">
        <f t="shared" si="178"/>
        <v>0.71654320634362845</v>
      </c>
      <c r="FS64" s="39">
        <f t="shared" si="179"/>
        <v>0.71152506363435186</v>
      </c>
      <c r="FT64" s="39">
        <f t="shared" si="180"/>
        <v>0.70364408812590151</v>
      </c>
      <c r="FU64" s="39">
        <f t="shared" si="181"/>
        <v>0.69276420743976785</v>
      </c>
      <c r="FV64" s="39">
        <f t="shared" si="182"/>
        <v>0.68608698074464158</v>
      </c>
      <c r="FW64" s="39">
        <f t="shared" si="183"/>
        <v>0.99999999999999989</v>
      </c>
      <c r="FX64" s="39">
        <f t="shared" si="184"/>
        <v>0.68553608367722707</v>
      </c>
      <c r="FY64" s="39">
        <f t="shared" si="185"/>
        <v>0.68959887091644989</v>
      </c>
      <c r="FZ64" s="39">
        <f t="shared" si="186"/>
        <v>0.7018061019476961</v>
      </c>
      <c r="GA64" s="39">
        <f t="shared" si="134"/>
        <v>0.71106469513618842</v>
      </c>
      <c r="GB64" s="39">
        <f t="shared" si="135"/>
        <v>0.71790656538680075</v>
      </c>
      <c r="GC64" s="39">
        <f t="shared" si="136"/>
        <v>0.72220849938961429</v>
      </c>
      <c r="GD64" s="39">
        <f t="shared" si="137"/>
        <v>0.72510738883616843</v>
      </c>
      <c r="GE64" s="39">
        <f t="shared" si="138"/>
        <v>0.72695512942521856</v>
      </c>
      <c r="GF64" s="39">
        <f t="shared" si="139"/>
        <v>0.72867700445501993</v>
      </c>
      <c r="GG64" s="39">
        <f t="shared" si="140"/>
        <v>0.73060854964436017</v>
      </c>
      <c r="GH64" s="39">
        <f t="shared" si="141"/>
        <v>0.72935532709490336</v>
      </c>
      <c r="GI64" s="39">
        <f t="shared" si="142"/>
        <v>0.73132487363281118</v>
      </c>
      <c r="GJ64" s="39">
        <f t="shared" si="84"/>
        <v>10.3</v>
      </c>
      <c r="GK64" s="39">
        <f t="shared" si="60"/>
        <v>-2.8548694801225678</v>
      </c>
      <c r="GL64" s="39">
        <f t="shared" si="187"/>
        <v>-2.8405003176749863</v>
      </c>
      <c r="GM64" s="39">
        <f t="shared" si="188"/>
        <v>-2.865457536721514</v>
      </c>
      <c r="GN64" s="39">
        <f t="shared" si="189"/>
        <v>-2.8501128969655296</v>
      </c>
      <c r="GO64" s="39">
        <f t="shared" si="190"/>
        <v>-2.8524365442126403</v>
      </c>
      <c r="GP64" s="39">
        <f t="shared" si="191"/>
        <v>-2.8483986917343724</v>
      </c>
      <c r="GQ64" s="39">
        <f t="shared" si="192"/>
        <v>-2.8606487740287871</v>
      </c>
      <c r="GR64" s="39">
        <f t="shared" si="193"/>
        <v>-2.89515234508479</v>
      </c>
      <c r="GS64" s="39">
        <f t="shared" si="194"/>
        <v>-2.9561959437406715</v>
      </c>
      <c r="GT64" s="39">
        <f t="shared" si="195"/>
        <v>-3.0529391367096235</v>
      </c>
      <c r="GU64" s="39">
        <f t="shared" si="196"/>
        <v>-3.1882911759619654</v>
      </c>
      <c r="GV64" s="39">
        <f t="shared" si="197"/>
        <v>-3.2724164362208725</v>
      </c>
      <c r="GW64" s="39">
        <f t="shared" si="198"/>
        <v>-9.6432746655328714E-16</v>
      </c>
      <c r="GX64" s="39">
        <f t="shared" si="199"/>
        <v>-3.2793936175047262</v>
      </c>
      <c r="GY64" s="39">
        <f t="shared" si="200"/>
        <v>-3.2280691651041362</v>
      </c>
      <c r="GZ64" s="39">
        <f t="shared" si="201"/>
        <v>-3.0756572014463748</v>
      </c>
      <c r="HA64" s="39">
        <f t="shared" si="143"/>
        <v>-2.9618176770377453</v>
      </c>
      <c r="HB64" s="39">
        <f t="shared" si="144"/>
        <v>-2.8786414989259357</v>
      </c>
      <c r="HC64" s="39">
        <f t="shared" si="145"/>
        <v>-2.8267480967413467</v>
      </c>
      <c r="HD64" s="39">
        <f t="shared" si="146"/>
        <v>-2.7919533878846887</v>
      </c>
      <c r="HE64" s="39">
        <f t="shared" si="147"/>
        <v>-2.7698478940826297</v>
      </c>
      <c r="HF64" s="39">
        <f t="shared" si="148"/>
        <v>-2.7492987139606671</v>
      </c>
      <c r="HG64" s="39">
        <f t="shared" si="149"/>
        <v>-2.7263049988564618</v>
      </c>
      <c r="HH64" s="39">
        <f t="shared" si="150"/>
        <v>-2.741216813598633</v>
      </c>
      <c r="HI64" s="39">
        <f t="shared" si="151"/>
        <v>-2.7177931042549082</v>
      </c>
    </row>
    <row r="65" spans="1:217" s="39" customFormat="1">
      <c r="A65" s="20"/>
      <c r="B65" s="184"/>
      <c r="C65" s="40">
        <v>10.35</v>
      </c>
      <c r="D65" s="41">
        <v>4.6652266666666664</v>
      </c>
      <c r="E65" s="42">
        <v>4.6420000000000003</v>
      </c>
      <c r="F65" s="42">
        <v>4.68</v>
      </c>
      <c r="G65" s="42">
        <v>4.649</v>
      </c>
      <c r="H65" s="42">
        <v>4.6509999999999998</v>
      </c>
      <c r="I65" s="42">
        <v>4.6479999999999997</v>
      </c>
      <c r="J65" s="42">
        <v>4.6710000000000003</v>
      </c>
      <c r="K65" s="42">
        <v>4.7149999999999999</v>
      </c>
      <c r="L65" s="42">
        <v>4.79</v>
      </c>
      <c r="M65" s="42">
        <v>4.9109999999999996</v>
      </c>
      <c r="N65" s="42">
        <v>5.0789999999999997</v>
      </c>
      <c r="O65" s="43">
        <v>5.1840000000000002</v>
      </c>
      <c r="P65" s="20"/>
      <c r="Q65" s="41">
        <v>5.1920000000000002</v>
      </c>
      <c r="R65" s="42">
        <v>5.133</v>
      </c>
      <c r="S65" s="42">
        <v>4.9400000000000004</v>
      </c>
      <c r="T65" s="42">
        <v>4.7949999999999999</v>
      </c>
      <c r="U65" s="42">
        <v>4.6879999999999997</v>
      </c>
      <c r="V65" s="42">
        <v>4.6210000000000004</v>
      </c>
      <c r="W65" s="42">
        <v>4.5590000000000002</v>
      </c>
      <c r="X65" s="42">
        <v>4.5229999999999997</v>
      </c>
      <c r="Y65" s="42">
        <v>4.4939999999999998</v>
      </c>
      <c r="Z65" s="42">
        <v>4.46</v>
      </c>
      <c r="AA65" s="42">
        <v>4.484</v>
      </c>
      <c r="AB65" s="43">
        <v>4.4458271428571425</v>
      </c>
      <c r="AD65" s="20"/>
      <c r="AE65" s="184"/>
      <c r="AF65" s="40">
        <v>10.35</v>
      </c>
      <c r="AG65" s="41">
        <v>6.5213333333333331E-2</v>
      </c>
      <c r="AH65" s="42">
        <v>2.605E-2</v>
      </c>
      <c r="AI65" s="42">
        <v>2.665E-2</v>
      </c>
      <c r="AJ65" s="42">
        <v>3.3509999999999998E-2</v>
      </c>
      <c r="AK65" s="42">
        <v>4.648E-2</v>
      </c>
      <c r="AL65" s="42">
        <v>5.4550000000000001E-2</v>
      </c>
      <c r="AM65" s="42">
        <v>9.4450000000000006E-2</v>
      </c>
      <c r="AN65" s="42">
        <v>0.15390000000000001</v>
      </c>
      <c r="AO65" s="42">
        <v>0.2243</v>
      </c>
      <c r="AP65" s="42">
        <v>0.30959999999999999</v>
      </c>
      <c r="AQ65" s="42">
        <v>0.41070000000000001</v>
      </c>
      <c r="AR65" s="43">
        <v>0.45810000000000001</v>
      </c>
      <c r="AS65" s="20"/>
      <c r="AT65" s="41">
        <v>0.46289999999999998</v>
      </c>
      <c r="AU65" s="42">
        <v>0.4299</v>
      </c>
      <c r="AV65" s="42">
        <v>0.32379999999999998</v>
      </c>
      <c r="AW65" s="42">
        <v>0.22309999999999999</v>
      </c>
      <c r="AX65" s="42">
        <v>0.13619999999999999</v>
      </c>
      <c r="AY65" s="42">
        <v>7.2040000000000007E-2</v>
      </c>
      <c r="AZ65" s="42">
        <v>3.0200000000000001E-2</v>
      </c>
      <c r="BA65" s="42">
        <v>1.0529999999999999E-2</v>
      </c>
      <c r="BB65" s="42">
        <v>-3.248E-3</v>
      </c>
      <c r="BC65" s="42">
        <v>-4.555E-3</v>
      </c>
      <c r="BD65" s="42">
        <v>5.2400000000000005E-4</v>
      </c>
      <c r="BE65" s="43">
        <v>5.933317142857197E-3</v>
      </c>
      <c r="BH65" s="118" t="str">
        <f t="shared" si="62"/>
        <v>4.66522666666667+0.0652133333333333i</v>
      </c>
      <c r="BI65" s="118" t="str">
        <f t="shared" si="63"/>
        <v>4.642+0.02605i</v>
      </c>
      <c r="BJ65" s="118" t="str">
        <f t="shared" si="204"/>
        <v>4.68+0.02665i</v>
      </c>
      <c r="BK65" s="118" t="str">
        <f t="shared" si="205"/>
        <v>4.649+0.03351i</v>
      </c>
      <c r="BL65" s="118" t="str">
        <f t="shared" si="206"/>
        <v>4.651+0.04648i</v>
      </c>
      <c r="BM65" s="118" t="str">
        <f t="shared" si="207"/>
        <v>4.648+0.05455i</v>
      </c>
      <c r="BN65" s="118" t="str">
        <f t="shared" si="208"/>
        <v>4.671+0.09445i</v>
      </c>
      <c r="BO65" s="118" t="str">
        <f t="shared" si="38"/>
        <v>4.715+0.1539i</v>
      </c>
      <c r="BP65" s="118" t="str">
        <f t="shared" si="39"/>
        <v>4.79+0.2243i</v>
      </c>
      <c r="BQ65" s="118" t="str">
        <f t="shared" si="40"/>
        <v>4.911+0.3096i</v>
      </c>
      <c r="BR65" s="118" t="str">
        <f t="shared" si="209"/>
        <v>5.079+0.4107i</v>
      </c>
      <c r="BS65" s="118" t="str">
        <f t="shared" si="210"/>
        <v>5.184+0.4581i</v>
      </c>
      <c r="BT65" s="118" t="str">
        <f t="shared" si="42"/>
        <v>0</v>
      </c>
      <c r="BU65" s="118" t="str">
        <f t="shared" si="64"/>
        <v>5.192+0.4629i</v>
      </c>
      <c r="BV65" s="118" t="str">
        <f t="shared" si="65"/>
        <v>5.133+0.4299i</v>
      </c>
      <c r="BW65" s="118" t="str">
        <f t="shared" si="66"/>
        <v>4.94+0.3238i</v>
      </c>
      <c r="BX65" s="118" t="str">
        <f t="shared" si="67"/>
        <v>4.795+0.2231i</v>
      </c>
      <c r="BY65" s="118" t="str">
        <f t="shared" si="68"/>
        <v>4.688+0.1362i</v>
      </c>
      <c r="BZ65" s="118" t="str">
        <f t="shared" si="69"/>
        <v>4.621+0.07204i</v>
      </c>
      <c r="CA65" s="118" t="str">
        <f t="shared" si="70"/>
        <v>4.559+0.0302i</v>
      </c>
      <c r="CB65" s="118" t="str">
        <f t="shared" si="71"/>
        <v>4.523+0.01053i</v>
      </c>
      <c r="CC65" s="118" t="str">
        <f t="shared" si="72"/>
        <v>4.494-0.003248i</v>
      </c>
      <c r="CD65" s="118" t="str">
        <f t="shared" si="73"/>
        <v>4.46-0.004555i</v>
      </c>
      <c r="CE65" s="118" t="str">
        <f t="shared" si="74"/>
        <v>4.484+0.000524i</v>
      </c>
      <c r="CF65" s="118" t="str">
        <f t="shared" si="75"/>
        <v>4.44582714285714+0.0059333171428572i</v>
      </c>
      <c r="CG65" s="118" t="str">
        <f t="shared" si="76"/>
        <v>0</v>
      </c>
      <c r="CH65" s="39">
        <f t="shared" si="77"/>
        <v>10350000000</v>
      </c>
      <c r="CI65" s="121">
        <f t="shared" si="78"/>
        <v>1.737052673238026</v>
      </c>
      <c r="CJ65" s="121" t="str">
        <f t="shared" si="79"/>
        <v>8.10374445259466+0.113278994997429i</v>
      </c>
      <c r="CK65" s="121" t="str">
        <f t="shared" si="202"/>
        <v>8.06339850917092+0.0452502221378506i</v>
      </c>
      <c r="CL65" s="121" t="str">
        <f t="shared" si="203"/>
        <v>8.12940651075396+0.0462924537417934i</v>
      </c>
      <c r="CM65" s="121" t="str">
        <f t="shared" si="152"/>
        <v>8.07555787788358+0.0582086350802062i</v>
      </c>
      <c r="CN65" s="121" t="str">
        <f t="shared" si="153"/>
        <v>8.07903198323006+0.0807382082521035i</v>
      </c>
      <c r="CO65" s="121" t="str">
        <f t="shared" si="154"/>
        <v>8.07382082521034+0.0947562233251343i</v>
      </c>
      <c r="CP65" s="121" t="str">
        <f t="shared" si="155"/>
        <v>8.11377303669482+0.164064624987332i</v>
      </c>
      <c r="CQ65" s="121" t="str">
        <f t="shared" si="156"/>
        <v>8.19020335431729+0.267332406411332i</v>
      </c>
      <c r="CR65" s="121" t="str">
        <f t="shared" si="157"/>
        <v>8.32048230481015+0.389620914607289i</v>
      </c>
      <c r="CS65" s="121" t="str">
        <f t="shared" si="158"/>
        <v>8.53066567827194+0.537791507634493i</v>
      </c>
      <c r="CT65" s="121" t="str">
        <f t="shared" si="159"/>
        <v>8.82249052737593+0.713407532898857i</v>
      </c>
      <c r="CU65" s="121" t="str">
        <f t="shared" si="160"/>
        <v>9.00488105806593+0.79574382961034i</v>
      </c>
      <c r="CV65" s="121" t="str">
        <f t="shared" si="161"/>
        <v>0</v>
      </c>
      <c r="CW65" s="121" t="str">
        <f t="shared" si="162"/>
        <v>9.01877747945183+0.804081682441882i</v>
      </c>
      <c r="CX65" s="121" t="str">
        <f t="shared" si="163"/>
        <v>8.91629137173079+0.746758944225027i</v>
      </c>
      <c r="CY65" s="121" t="str">
        <f t="shared" si="164"/>
        <v>8.58104020579585+0.562457655594473i</v>
      </c>
      <c r="CZ65" s="121" t="str">
        <f t="shared" si="165"/>
        <v>8.32916756817633+0.387536451399404i</v>
      </c>
      <c r="DA65" s="121" t="str">
        <f t="shared" si="166"/>
        <v>8.14330293213987+0.236586574095019i</v>
      </c>
      <c r="DB65" s="121" t="str">
        <f t="shared" si="167"/>
        <v>8.02692040303292+0.125137274580067i</v>
      </c>
      <c r="DC65" s="121" t="str">
        <f t="shared" si="168"/>
        <v>7.91922313729216+0.0524589907317884i</v>
      </c>
      <c r="DD65" s="121" t="str">
        <f t="shared" si="169"/>
        <v>7.85668924105559+0.0182911646491964i</v>
      </c>
      <c r="DE65" s="121" t="str">
        <f t="shared" si="170"/>
        <v>7.80631471353169-0.00564194708267711i</v>
      </c>
      <c r="DF65" s="121" t="str">
        <f t="shared" si="171"/>
        <v>7.7472549226416-0.00791227492659921i</v>
      </c>
      <c r="DG65" s="121" t="str">
        <f t="shared" si="80"/>
        <v>7.78894418679931+0.000910215600776726i</v>
      </c>
      <c r="DH65" s="121" t="str">
        <f t="shared" si="81"/>
        <v>7.72263592325417+0.0103064844041691i</v>
      </c>
      <c r="DI65" s="121"/>
      <c r="DK65" s="39">
        <f t="shared" si="82"/>
        <v>8.1037444525946594</v>
      </c>
      <c r="DL65" s="39">
        <f t="shared" si="86"/>
        <v>8.0633985091709199</v>
      </c>
      <c r="DM65" s="39">
        <f t="shared" si="87"/>
        <v>8.1294065107539595</v>
      </c>
      <c r="DN65" s="39">
        <f t="shared" si="88"/>
        <v>8.0755578778835808</v>
      </c>
      <c r="DO65" s="39">
        <f t="shared" si="89"/>
        <v>8.0790319832300597</v>
      </c>
      <c r="DP65" s="39">
        <f t="shared" si="90"/>
        <v>8.0738208252103405</v>
      </c>
      <c r="DQ65" s="39">
        <f t="shared" si="91"/>
        <v>8.1137730366948198</v>
      </c>
      <c r="DR65" s="39">
        <f t="shared" si="92"/>
        <v>8.1902033543172905</v>
      </c>
      <c r="DS65" s="39">
        <f t="shared" si="93"/>
        <v>8.3204823048101506</v>
      </c>
      <c r="DT65" s="39">
        <f t="shared" si="94"/>
        <v>8.5306656782719408</v>
      </c>
      <c r="DU65" s="39">
        <f t="shared" si="95"/>
        <v>8.8224905273759298</v>
      </c>
      <c r="DV65" s="39">
        <f t="shared" si="96"/>
        <v>9.00488105806593</v>
      </c>
      <c r="DW65" s="39">
        <f t="shared" si="97"/>
        <v>0</v>
      </c>
      <c r="DX65" s="39">
        <f t="shared" si="98"/>
        <v>9.0187774794518294</v>
      </c>
      <c r="DY65" s="39">
        <f t="shared" si="99"/>
        <v>8.9162913717307895</v>
      </c>
      <c r="DZ65" s="39">
        <f t="shared" si="100"/>
        <v>8.5810402057958495</v>
      </c>
      <c r="EA65" s="39">
        <f t="shared" si="101"/>
        <v>8.3291675681763309</v>
      </c>
      <c r="EB65" s="39">
        <f t="shared" si="102"/>
        <v>8.1433029321398696</v>
      </c>
      <c r="EC65" s="39">
        <f t="shared" si="103"/>
        <v>8.0269204030329195</v>
      </c>
      <c r="ED65" s="39">
        <f t="shared" si="104"/>
        <v>7.9192231372921604</v>
      </c>
      <c r="EE65" s="39">
        <f t="shared" si="105"/>
        <v>7.85668924105559</v>
      </c>
      <c r="EF65" s="39">
        <f t="shared" si="106"/>
        <v>7.8063147135316902</v>
      </c>
      <c r="EG65" s="39">
        <f t="shared" si="107"/>
        <v>7.7472549226416003</v>
      </c>
      <c r="EH65" s="39">
        <f t="shared" si="108"/>
        <v>7.7889441867993101</v>
      </c>
      <c r="EI65" s="39">
        <f t="shared" si="109"/>
        <v>7.7226359232541704</v>
      </c>
      <c r="EK65" s="39">
        <f t="shared" si="85"/>
        <v>0.11327899499742899</v>
      </c>
      <c r="EL65" s="39">
        <f t="shared" si="117"/>
        <v>4.5250222137850599E-2</v>
      </c>
      <c r="EM65" s="39">
        <f t="shared" si="118"/>
        <v>4.6292453741793402E-2</v>
      </c>
      <c r="EN65" s="39">
        <f t="shared" si="119"/>
        <v>5.8208635080206197E-2</v>
      </c>
      <c r="EO65" s="39">
        <f t="shared" si="120"/>
        <v>8.0738208252103497E-2</v>
      </c>
      <c r="EP65" s="39">
        <f t="shared" si="121"/>
        <v>9.4756223325134295E-2</v>
      </c>
      <c r="EQ65" s="39">
        <f t="shared" si="122"/>
        <v>0.16406462498733199</v>
      </c>
      <c r="ER65" s="39">
        <f t="shared" si="123"/>
        <v>0.26733240641133199</v>
      </c>
      <c r="ES65" s="39">
        <f t="shared" si="124"/>
        <v>0.38962091460728898</v>
      </c>
      <c r="ET65" s="39">
        <f t="shared" si="125"/>
        <v>0.53779150763449302</v>
      </c>
      <c r="EU65" s="39">
        <f t="shared" si="126"/>
        <v>0.71340753289885706</v>
      </c>
      <c r="EV65" s="39">
        <f t="shared" si="127"/>
        <v>0.79574382961033996</v>
      </c>
      <c r="EW65" s="39">
        <f t="shared" si="128"/>
        <v>0</v>
      </c>
      <c r="EX65" s="39">
        <f t="shared" si="129"/>
        <v>0.80408168244188205</v>
      </c>
      <c r="EY65" s="39">
        <f t="shared" si="130"/>
        <v>0.74675894422502698</v>
      </c>
      <c r="EZ65" s="39">
        <f t="shared" si="131"/>
        <v>0.56245765559447303</v>
      </c>
      <c r="FA65" s="39">
        <f t="shared" si="132"/>
        <v>0.38753645139940401</v>
      </c>
      <c r="FB65" s="39">
        <f t="shared" si="133"/>
        <v>0.23658657409501899</v>
      </c>
      <c r="FC65" s="39">
        <f t="shared" si="110"/>
        <v>0.12513727458006699</v>
      </c>
      <c r="FD65" s="39">
        <f t="shared" si="111"/>
        <v>5.2458990731788398E-2</v>
      </c>
      <c r="FE65" s="39">
        <f t="shared" si="112"/>
        <v>1.82911646491964E-2</v>
      </c>
      <c r="FF65" s="39">
        <f t="shared" si="113"/>
        <v>-5.6419470826771104E-3</v>
      </c>
      <c r="FG65" s="39">
        <f t="shared" si="114"/>
        <v>-7.9122749265992092E-3</v>
      </c>
      <c r="FH65" s="39">
        <f t="shared" si="115"/>
        <v>9.1021560077672603E-4</v>
      </c>
      <c r="FI65" s="39">
        <f t="shared" si="116"/>
        <v>1.03064844041691E-2</v>
      </c>
      <c r="FK65" s="39">
        <f t="shared" si="83"/>
        <v>0.72090290158109571</v>
      </c>
      <c r="FL65" s="39">
        <f t="shared" si="172"/>
        <v>0.72223032330405146</v>
      </c>
      <c r="FM65" s="39">
        <f t="shared" si="173"/>
        <v>0.72027357671631209</v>
      </c>
      <c r="FN65" s="39">
        <f t="shared" si="174"/>
        <v>0.72185336218391583</v>
      </c>
      <c r="FO65" s="39">
        <f t="shared" si="175"/>
        <v>0.72171211778307931</v>
      </c>
      <c r="FP65" s="39">
        <f t="shared" si="176"/>
        <v>0.72183652587593305</v>
      </c>
      <c r="FQ65" s="39">
        <f t="shared" si="177"/>
        <v>0.72043431379944001</v>
      </c>
      <c r="FR65" s="39">
        <f t="shared" si="178"/>
        <v>0.71763564831062876</v>
      </c>
      <c r="FS65" s="39">
        <f t="shared" si="179"/>
        <v>0.71283921076907897</v>
      </c>
      <c r="FT65" s="39">
        <f t="shared" si="180"/>
        <v>0.70508164128403705</v>
      </c>
      <c r="FU65" s="39">
        <f t="shared" si="181"/>
        <v>0.69412925733898967</v>
      </c>
      <c r="FV65" s="39">
        <f t="shared" si="182"/>
        <v>0.68752774722911314</v>
      </c>
      <c r="FW65" s="39">
        <f t="shared" si="183"/>
        <v>0.99999999999999989</v>
      </c>
      <c r="FX65" s="39">
        <f t="shared" si="184"/>
        <v>0.68698377514614051</v>
      </c>
      <c r="FY65" s="39">
        <f t="shared" si="185"/>
        <v>0.690899150215876</v>
      </c>
      <c r="FZ65" s="39">
        <f t="shared" si="186"/>
        <v>0.70330404152301307</v>
      </c>
      <c r="GA65" s="39">
        <f t="shared" si="134"/>
        <v>0.71260424324296934</v>
      </c>
      <c r="GB65" s="39">
        <f t="shared" si="135"/>
        <v>0.71920766834740879</v>
      </c>
      <c r="GC65" s="39">
        <f t="shared" si="136"/>
        <v>0.72314611659995998</v>
      </c>
      <c r="GD65" s="39">
        <f t="shared" si="137"/>
        <v>0.72650854016572086</v>
      </c>
      <c r="GE65" s="39">
        <f t="shared" si="138"/>
        <v>0.72840446941006798</v>
      </c>
      <c r="GF65" s="39">
        <f t="shared" si="139"/>
        <v>0.72991441572523397</v>
      </c>
      <c r="GG65" s="39">
        <f t="shared" si="140"/>
        <v>0.73168326474428425</v>
      </c>
      <c r="GH65" s="39">
        <f t="shared" si="141"/>
        <v>0.73043478838114706</v>
      </c>
      <c r="GI65" s="39">
        <f t="shared" si="142"/>
        <v>0.73242129116877508</v>
      </c>
      <c r="GJ65" s="39">
        <f t="shared" si="84"/>
        <v>10.35</v>
      </c>
      <c r="GK65" s="39">
        <f t="shared" si="60"/>
        <v>-2.8424645293921791</v>
      </c>
      <c r="GL65" s="39">
        <f t="shared" si="187"/>
        <v>-2.8264856278720418</v>
      </c>
      <c r="GM65" s="39">
        <f t="shared" si="188"/>
        <v>-2.8500503410561349</v>
      </c>
      <c r="GN65" s="39">
        <f t="shared" si="189"/>
        <v>-2.8310203273421806</v>
      </c>
      <c r="GO65" s="39">
        <f t="shared" si="190"/>
        <v>-2.8327200538853834</v>
      </c>
      <c r="GP65" s="39">
        <f t="shared" si="191"/>
        <v>-2.8312229169900922</v>
      </c>
      <c r="GQ65" s="39">
        <f t="shared" si="192"/>
        <v>-2.8481122041447215</v>
      </c>
      <c r="GR65" s="39">
        <f t="shared" si="193"/>
        <v>-2.881919919901899</v>
      </c>
      <c r="GS65" s="39">
        <f t="shared" si="194"/>
        <v>-2.9401683861497707</v>
      </c>
      <c r="GT65" s="39">
        <f t="shared" si="195"/>
        <v>-3.0352118642477528</v>
      </c>
      <c r="GU65" s="39">
        <f t="shared" si="196"/>
        <v>-3.1711929966065733</v>
      </c>
      <c r="GV65" s="39">
        <f t="shared" si="197"/>
        <v>-3.2541953979446161</v>
      </c>
      <c r="GW65" s="39">
        <f t="shared" si="198"/>
        <v>-9.6432746655328714E-16</v>
      </c>
      <c r="GX65" s="39">
        <f t="shared" si="199"/>
        <v>-3.2610703955690798</v>
      </c>
      <c r="GY65" s="39">
        <f t="shared" si="200"/>
        <v>-3.2117068296853599</v>
      </c>
      <c r="GZ65" s="39">
        <f t="shared" si="201"/>
        <v>-3.0571377382923792</v>
      </c>
      <c r="HA65" s="39">
        <f t="shared" si="143"/>
        <v>-2.9430319189164451</v>
      </c>
      <c r="HB65" s="39">
        <f t="shared" si="144"/>
        <v>-2.8629138141725652</v>
      </c>
      <c r="HC65" s="39">
        <f t="shared" si="145"/>
        <v>-2.8154788335942609</v>
      </c>
      <c r="HD65" s="39">
        <f t="shared" si="146"/>
        <v>-2.775185523394966</v>
      </c>
      <c r="HE65" s="39">
        <f t="shared" si="147"/>
        <v>-2.7525479617110813</v>
      </c>
      <c r="HF65" s="39">
        <f t="shared" si="148"/>
        <v>-2.7345611799812684</v>
      </c>
      <c r="HG65" s="39">
        <f t="shared" si="149"/>
        <v>-2.7135375630557452</v>
      </c>
      <c r="HH65" s="39">
        <f t="shared" si="150"/>
        <v>-2.7283710171920923</v>
      </c>
      <c r="HI65" s="39">
        <f t="shared" si="151"/>
        <v>-2.7047807886981086</v>
      </c>
    </row>
    <row r="66" spans="1:217" s="39" customFormat="1">
      <c r="A66" s="20"/>
      <c r="B66" s="184"/>
      <c r="C66" s="40">
        <v>10.4</v>
      </c>
      <c r="D66" s="41">
        <v>4.6669838095238099</v>
      </c>
      <c r="E66" s="42">
        <v>4.633</v>
      </c>
      <c r="F66" s="42">
        <v>4.6749999999999998</v>
      </c>
      <c r="G66" s="42">
        <v>4.649</v>
      </c>
      <c r="H66" s="42">
        <v>4.6539999999999999</v>
      </c>
      <c r="I66" s="42">
        <v>4.6500000000000004</v>
      </c>
      <c r="J66" s="42">
        <v>4.6669999999999998</v>
      </c>
      <c r="K66" s="42">
        <v>4.7160000000000002</v>
      </c>
      <c r="L66" s="42">
        <v>4.7969999999999997</v>
      </c>
      <c r="M66" s="42">
        <v>4.9130000000000003</v>
      </c>
      <c r="N66" s="42">
        <v>5.08</v>
      </c>
      <c r="O66" s="43">
        <v>5.1929999999999996</v>
      </c>
      <c r="P66" s="20"/>
      <c r="Q66" s="41">
        <v>5.2009999999999996</v>
      </c>
      <c r="R66" s="42">
        <v>5.1360000000000001</v>
      </c>
      <c r="S66" s="42">
        <v>4.9370000000000003</v>
      </c>
      <c r="T66" s="42">
        <v>4.8010000000000002</v>
      </c>
      <c r="U66" s="42">
        <v>4.6890000000000001</v>
      </c>
      <c r="V66" s="42">
        <v>4.6130000000000004</v>
      </c>
      <c r="W66" s="42">
        <v>4.5590000000000002</v>
      </c>
      <c r="X66" s="42">
        <v>4.5229999999999997</v>
      </c>
      <c r="Y66" s="42">
        <v>4.4909999999999997</v>
      </c>
      <c r="Z66" s="42">
        <v>4.4539999999999997</v>
      </c>
      <c r="AA66" s="42">
        <v>4.476</v>
      </c>
      <c r="AB66" s="43">
        <v>4.4474242857142858</v>
      </c>
      <c r="AD66" s="20"/>
      <c r="AE66" s="184"/>
      <c r="AF66" s="40">
        <v>10.4</v>
      </c>
      <c r="AG66" s="41">
        <v>6.3709523809523827E-2</v>
      </c>
      <c r="AH66" s="42">
        <v>3.0700000000000002E-2</v>
      </c>
      <c r="AI66" s="42">
        <v>3.0530000000000002E-2</v>
      </c>
      <c r="AJ66" s="42">
        <v>3.5310000000000001E-2</v>
      </c>
      <c r="AK66" s="42">
        <v>4.4810000000000003E-2</v>
      </c>
      <c r="AL66" s="42">
        <v>5.3429999999999998E-2</v>
      </c>
      <c r="AM66" s="42">
        <v>9.2280000000000001E-2</v>
      </c>
      <c r="AN66" s="42">
        <v>0.1522</v>
      </c>
      <c r="AO66" s="42">
        <v>0.2172</v>
      </c>
      <c r="AP66" s="42">
        <v>0.3034</v>
      </c>
      <c r="AQ66" s="42">
        <v>0.4123</v>
      </c>
      <c r="AR66" s="43">
        <v>0.45989999999999998</v>
      </c>
      <c r="AS66" s="20"/>
      <c r="AT66" s="41">
        <v>0.46250000000000002</v>
      </c>
      <c r="AU66" s="42">
        <v>0.43049999999999999</v>
      </c>
      <c r="AV66" s="42">
        <v>0.31979999999999997</v>
      </c>
      <c r="AW66" s="42">
        <v>0.2162</v>
      </c>
      <c r="AX66" s="42">
        <v>0.1326</v>
      </c>
      <c r="AY66" s="42">
        <v>6.9070000000000006E-2</v>
      </c>
      <c r="AZ66" s="42">
        <v>2.7869999999999999E-2</v>
      </c>
      <c r="BA66" s="42">
        <v>7.9699999999999997E-3</v>
      </c>
      <c r="BB66" s="42">
        <v>1.7700000000000001E-3</v>
      </c>
      <c r="BC66" s="42">
        <v>-4.5750000000000001E-4</v>
      </c>
      <c r="BD66" s="42">
        <v>4.8390000000000004E-3</v>
      </c>
      <c r="BE66" s="43">
        <v>5.6714109523808521E-3</v>
      </c>
      <c r="BH66" s="118" t="str">
        <f t="shared" si="62"/>
        <v>4.66698380952381+0.0637095238095238i</v>
      </c>
      <c r="BI66" s="118" t="str">
        <f t="shared" si="63"/>
        <v>4.633+0.0307i</v>
      </c>
      <c r="BJ66" s="118" t="str">
        <f t="shared" si="204"/>
        <v>4.675+0.03053i</v>
      </c>
      <c r="BK66" s="118" t="str">
        <f t="shared" si="205"/>
        <v>4.649+0.03531i</v>
      </c>
      <c r="BL66" s="118" t="str">
        <f t="shared" si="206"/>
        <v>4.654+0.04481i</v>
      </c>
      <c r="BM66" s="118" t="str">
        <f t="shared" si="207"/>
        <v>4.65+0.05343i</v>
      </c>
      <c r="BN66" s="118" t="str">
        <f t="shared" si="208"/>
        <v>4.667+0.09228i</v>
      </c>
      <c r="BO66" s="118" t="str">
        <f t="shared" si="38"/>
        <v>4.716+0.1522i</v>
      </c>
      <c r="BP66" s="118" t="str">
        <f t="shared" si="39"/>
        <v>4.797+0.2172i</v>
      </c>
      <c r="BQ66" s="118" t="str">
        <f t="shared" si="40"/>
        <v>4.913+0.3034i</v>
      </c>
      <c r="BR66" s="118" t="str">
        <f t="shared" si="209"/>
        <v>5.08+0.4123i</v>
      </c>
      <c r="BS66" s="118" t="str">
        <f t="shared" si="210"/>
        <v>5.193+0.4599i</v>
      </c>
      <c r="BT66" s="118" t="str">
        <f t="shared" si="42"/>
        <v>0</v>
      </c>
      <c r="BU66" s="118" t="str">
        <f t="shared" si="64"/>
        <v>5.201+0.4625i</v>
      </c>
      <c r="BV66" s="118" t="str">
        <f t="shared" si="65"/>
        <v>5.136+0.4305i</v>
      </c>
      <c r="BW66" s="118" t="str">
        <f t="shared" si="66"/>
        <v>4.937+0.3198i</v>
      </c>
      <c r="BX66" s="118" t="str">
        <f t="shared" si="67"/>
        <v>4.801+0.2162i</v>
      </c>
      <c r="BY66" s="118" t="str">
        <f t="shared" si="68"/>
        <v>4.689+0.1326i</v>
      </c>
      <c r="BZ66" s="118" t="str">
        <f t="shared" si="69"/>
        <v>4.613+0.06907i</v>
      </c>
      <c r="CA66" s="118" t="str">
        <f t="shared" si="70"/>
        <v>4.559+0.02787i</v>
      </c>
      <c r="CB66" s="118" t="str">
        <f t="shared" si="71"/>
        <v>4.523+0.00797i</v>
      </c>
      <c r="CC66" s="118" t="str">
        <f t="shared" si="72"/>
        <v>4.491+0.00177i</v>
      </c>
      <c r="CD66" s="118" t="str">
        <f t="shared" si="73"/>
        <v>4.454-0.0004575i</v>
      </c>
      <c r="CE66" s="118" t="str">
        <f t="shared" si="74"/>
        <v>4.476+0.004839i</v>
      </c>
      <c r="CF66" s="118" t="str">
        <f t="shared" si="75"/>
        <v>4.44742428571429+0.00567141095238085i</v>
      </c>
      <c r="CG66" s="118" t="str">
        <f t="shared" si="76"/>
        <v>0</v>
      </c>
      <c r="CH66" s="39">
        <f t="shared" si="77"/>
        <v>10400000000</v>
      </c>
      <c r="CI66" s="121">
        <f t="shared" si="78"/>
        <v>1.7287014584628431</v>
      </c>
      <c r="CJ66" s="121" t="str">
        <f t="shared" si="79"/>
        <v>8.06782171814629+0.110134746727497i</v>
      </c>
      <c r="CK66" s="121" t="str">
        <f t="shared" si="202"/>
        <v>8.00907385705835+0.0530711347748093i</v>
      </c>
      <c r="CL66" s="121" t="str">
        <f t="shared" si="203"/>
        <v>8.08167931831379+0.0527772555268706i</v>
      </c>
      <c r="CM66" s="121" t="str">
        <f t="shared" si="152"/>
        <v>8.03673308039376+0.061040448498323i</v>
      </c>
      <c r="CN66" s="121" t="str">
        <f t="shared" si="153"/>
        <v>8.04537658768607+0.07746311235372i</v>
      </c>
      <c r="CO66" s="121" t="str">
        <f t="shared" si="154"/>
        <v>8.03846178185222+0.0923645189256697i</v>
      </c>
      <c r="CP66" s="121" t="str">
        <f t="shared" si="155"/>
        <v>8.06784970664609+0.159524570586951i</v>
      </c>
      <c r="CQ66" s="121" t="str">
        <f t="shared" si="156"/>
        <v>8.15255607811077+0.263108361978045i</v>
      </c>
      <c r="CR66" s="121" t="str">
        <f t="shared" si="157"/>
        <v>8.29258089624626+0.37547395677813i</v>
      </c>
      <c r="CS66" s="121" t="str">
        <f t="shared" si="158"/>
        <v>8.49311026542795+0.524488022497627i</v>
      </c>
      <c r="CT66" s="121" t="str">
        <f t="shared" si="159"/>
        <v>8.78180340899124+0.71274361132423i</v>
      </c>
      <c r="CU66" s="121" t="str">
        <f t="shared" si="160"/>
        <v>8.97714667379754+0.795029800747062i</v>
      </c>
      <c r="CV66" s="121" t="str">
        <f t="shared" si="161"/>
        <v>0</v>
      </c>
      <c r="CW66" s="121" t="str">
        <f t="shared" si="162"/>
        <v>8.99097628546525+0.799524424539065i</v>
      </c>
      <c r="CX66" s="121" t="str">
        <f t="shared" si="163"/>
        <v>8.87861069066516+0.744205977868254i</v>
      </c>
      <c r="CY66" s="121" t="str">
        <f t="shared" si="164"/>
        <v>8.53459910043106+0.552838726416417i</v>
      </c>
      <c r="CZ66" s="121" t="str">
        <f t="shared" si="165"/>
        <v>8.29949570208011+0.373745255319667i</v>
      </c>
      <c r="DA66" s="121" t="str">
        <f t="shared" si="166"/>
        <v>8.10588113873227+0.229225813392173i</v>
      </c>
      <c r="DB66" s="121" t="str">
        <f t="shared" si="167"/>
        <v>7.9744998278891+0.119401409736029i</v>
      </c>
      <c r="DC66" s="121" t="str">
        <f t="shared" si="168"/>
        <v>7.8811499491321+0.0481789096473594i</v>
      </c>
      <c r="DD66" s="121" t="str">
        <f t="shared" si="169"/>
        <v>7.81891669662744+0.0137777506239489i</v>
      </c>
      <c r="DE66" s="121" t="str">
        <f t="shared" si="170"/>
        <v>7.76359824995663+0.00305980158147923i</v>
      </c>
      <c r="DF66" s="121" t="str">
        <f t="shared" si="171"/>
        <v>7.6996362959935-0.000790880917246751i</v>
      </c>
      <c r="DG66" s="121" t="str">
        <f t="shared" si="80"/>
        <v>7.73766772807969+0.0083651863575017i</v>
      </c>
      <c r="DH66" s="121" t="str">
        <f t="shared" si="81"/>
        <v>7.68826884911736+0.00980417638492292i</v>
      </c>
      <c r="DI66" s="121"/>
      <c r="DK66" s="39">
        <f t="shared" si="82"/>
        <v>8.0678217181462895</v>
      </c>
      <c r="DL66" s="39">
        <f t="shared" si="86"/>
        <v>8.0090738570583504</v>
      </c>
      <c r="DM66" s="39">
        <f t="shared" si="87"/>
        <v>8.0816793183137907</v>
      </c>
      <c r="DN66" s="39">
        <f t="shared" si="88"/>
        <v>8.0367330803937609</v>
      </c>
      <c r="DO66" s="39">
        <f t="shared" si="89"/>
        <v>8.0453765876860697</v>
      </c>
      <c r="DP66" s="39">
        <f t="shared" si="90"/>
        <v>8.0384617818522202</v>
      </c>
      <c r="DQ66" s="39">
        <f t="shared" si="91"/>
        <v>8.0678497066460899</v>
      </c>
      <c r="DR66" s="39">
        <f t="shared" si="92"/>
        <v>8.15255607811077</v>
      </c>
      <c r="DS66" s="39">
        <f t="shared" si="93"/>
        <v>8.2925808962462604</v>
      </c>
      <c r="DT66" s="39">
        <f t="shared" si="94"/>
        <v>8.4931102654279496</v>
      </c>
      <c r="DU66" s="39">
        <f t="shared" si="95"/>
        <v>8.7818034089912391</v>
      </c>
      <c r="DV66" s="39">
        <f t="shared" si="96"/>
        <v>8.9771466737975398</v>
      </c>
      <c r="DW66" s="39">
        <f t="shared" si="97"/>
        <v>0</v>
      </c>
      <c r="DX66" s="39">
        <f t="shared" si="98"/>
        <v>8.9909762854652495</v>
      </c>
      <c r="DY66" s="39">
        <f t="shared" si="99"/>
        <v>8.8786106906651607</v>
      </c>
      <c r="DZ66" s="39">
        <f t="shared" si="100"/>
        <v>8.5345991004310608</v>
      </c>
      <c r="EA66" s="39">
        <f t="shared" si="101"/>
        <v>8.2994957020801099</v>
      </c>
      <c r="EB66" s="39">
        <f t="shared" si="102"/>
        <v>8.1058811387322702</v>
      </c>
      <c r="EC66" s="39">
        <f t="shared" si="103"/>
        <v>7.9744998278891002</v>
      </c>
      <c r="ED66" s="39">
        <f t="shared" si="104"/>
        <v>7.8811499491320998</v>
      </c>
      <c r="EE66" s="39">
        <f t="shared" si="105"/>
        <v>7.8189166966274399</v>
      </c>
      <c r="EF66" s="39">
        <f t="shared" si="106"/>
        <v>7.7635982499566296</v>
      </c>
      <c r="EG66" s="39">
        <f t="shared" si="107"/>
        <v>7.6996362959934999</v>
      </c>
      <c r="EH66" s="39">
        <f t="shared" si="108"/>
        <v>7.7376677280796899</v>
      </c>
      <c r="EI66" s="39">
        <f t="shared" si="109"/>
        <v>7.6882688491173603</v>
      </c>
      <c r="EK66" s="39">
        <f t="shared" si="85"/>
        <v>0.110134746727497</v>
      </c>
      <c r="EL66" s="39">
        <f t="shared" si="117"/>
        <v>5.3071134774809299E-2</v>
      </c>
      <c r="EM66" s="39">
        <f t="shared" si="118"/>
        <v>5.2777255526870598E-2</v>
      </c>
      <c r="EN66" s="39">
        <f t="shared" si="119"/>
        <v>6.1040448498322998E-2</v>
      </c>
      <c r="EO66" s="39">
        <f t="shared" si="120"/>
        <v>7.7463112353719998E-2</v>
      </c>
      <c r="EP66" s="39">
        <f t="shared" si="121"/>
        <v>9.23645189256697E-2</v>
      </c>
      <c r="EQ66" s="39">
        <f t="shared" si="122"/>
        <v>0.15952457058695099</v>
      </c>
      <c r="ER66" s="39">
        <f t="shared" si="123"/>
        <v>0.26310836197804499</v>
      </c>
      <c r="ES66" s="39">
        <f t="shared" si="124"/>
        <v>0.37547395677813</v>
      </c>
      <c r="ET66" s="39">
        <f t="shared" si="125"/>
        <v>0.52448802249762705</v>
      </c>
      <c r="EU66" s="39">
        <f t="shared" si="126"/>
        <v>0.71274361132423003</v>
      </c>
      <c r="EV66" s="39">
        <f t="shared" si="127"/>
        <v>0.79502980074706198</v>
      </c>
      <c r="EW66" s="39">
        <f t="shared" si="128"/>
        <v>0</v>
      </c>
      <c r="EX66" s="39">
        <f t="shared" si="129"/>
        <v>0.79952442453906503</v>
      </c>
      <c r="EY66" s="39">
        <f t="shared" si="130"/>
        <v>0.74420597786825404</v>
      </c>
      <c r="EZ66" s="39">
        <f t="shared" si="131"/>
        <v>0.55283872641641696</v>
      </c>
      <c r="FA66" s="39">
        <f t="shared" si="132"/>
        <v>0.37374525531966701</v>
      </c>
      <c r="FB66" s="39">
        <f t="shared" si="133"/>
        <v>0.22922581339217299</v>
      </c>
      <c r="FC66" s="39">
        <f t="shared" si="110"/>
        <v>0.119401409736029</v>
      </c>
      <c r="FD66" s="39">
        <f t="shared" si="111"/>
        <v>4.8178909647359401E-2</v>
      </c>
      <c r="FE66" s="39">
        <f t="shared" si="112"/>
        <v>1.37777506239489E-2</v>
      </c>
      <c r="FF66" s="39">
        <f t="shared" si="113"/>
        <v>3.0598015814792298E-3</v>
      </c>
      <c r="FG66" s="39">
        <f t="shared" si="114"/>
        <v>-7.9088091724675098E-4</v>
      </c>
      <c r="FH66" s="39">
        <f t="shared" si="115"/>
        <v>8.3651863575017003E-3</v>
      </c>
      <c r="FI66" s="39">
        <f t="shared" si="116"/>
        <v>9.8041763849229194E-3</v>
      </c>
      <c r="FK66" s="39">
        <f t="shared" si="83"/>
        <v>0.7219758611905801</v>
      </c>
      <c r="FL66" s="39">
        <f t="shared" si="172"/>
        <v>0.72383367253164077</v>
      </c>
      <c r="FM66" s="39">
        <f t="shared" si="173"/>
        <v>0.72167926624835754</v>
      </c>
      <c r="FN66" s="39">
        <f t="shared" si="174"/>
        <v>0.72300102421119716</v>
      </c>
      <c r="FO66" s="39">
        <f t="shared" si="175"/>
        <v>0.72271661767227269</v>
      </c>
      <c r="FP66" s="39">
        <f t="shared" si="176"/>
        <v>0.72289084609502929</v>
      </c>
      <c r="FQ66" s="39">
        <f t="shared" si="177"/>
        <v>0.72181224559973445</v>
      </c>
      <c r="FR66" s="39">
        <f t="shared" si="178"/>
        <v>0.71877344760419404</v>
      </c>
      <c r="FS66" s="39">
        <f t="shared" si="179"/>
        <v>0.71378687266290786</v>
      </c>
      <c r="FT66" s="39">
        <f t="shared" si="180"/>
        <v>0.70633786314354763</v>
      </c>
      <c r="FU66" s="39">
        <f t="shared" si="181"/>
        <v>0.69530262753985128</v>
      </c>
      <c r="FV66" s="39">
        <f t="shared" si="182"/>
        <v>0.6883256844681338</v>
      </c>
      <c r="FW66" s="39">
        <f t="shared" si="183"/>
        <v>0.99999999999999989</v>
      </c>
      <c r="FX66" s="39">
        <f t="shared" si="184"/>
        <v>0.68785290231676366</v>
      </c>
      <c r="FY66" s="39">
        <f t="shared" si="185"/>
        <v>0.69201456044972309</v>
      </c>
      <c r="FZ66" s="39">
        <f t="shared" si="186"/>
        <v>0.70477437420085365</v>
      </c>
      <c r="GA66" s="39">
        <f t="shared" si="134"/>
        <v>0.71359964772232198</v>
      </c>
      <c r="GB66" s="39">
        <f t="shared" si="135"/>
        <v>0.72035557231665381</v>
      </c>
      <c r="GC66" s="39">
        <f t="shared" si="136"/>
        <v>0.7247210030030895</v>
      </c>
      <c r="GD66" s="39">
        <f t="shared" si="137"/>
        <v>0.72764947859555773</v>
      </c>
      <c r="GE66" s="39">
        <f t="shared" si="138"/>
        <v>0.72953540948788254</v>
      </c>
      <c r="GF66" s="39">
        <f t="shared" si="139"/>
        <v>0.73119397500809591</v>
      </c>
      <c r="GG66" s="39">
        <f t="shared" si="140"/>
        <v>0.7331131696540748</v>
      </c>
      <c r="GH66" s="39">
        <f t="shared" si="141"/>
        <v>0.73197071413076709</v>
      </c>
      <c r="GI66" s="39">
        <f t="shared" si="142"/>
        <v>0.73345348421706935</v>
      </c>
      <c r="GJ66" s="39">
        <f t="shared" si="84"/>
        <v>10.4</v>
      </c>
      <c r="GK66" s="39">
        <f t="shared" si="60"/>
        <v>-2.8295464510166624</v>
      </c>
      <c r="GL66" s="39">
        <f t="shared" si="187"/>
        <v>-2.8072243501012721</v>
      </c>
      <c r="GM66" s="39">
        <f t="shared" si="188"/>
        <v>-2.8331154349417491</v>
      </c>
      <c r="GN66" s="39">
        <f t="shared" si="189"/>
        <v>-2.8172217495739433</v>
      </c>
      <c r="GO66" s="39">
        <f t="shared" si="190"/>
        <v>-2.8206391856897413</v>
      </c>
      <c r="GP66" s="39">
        <f t="shared" si="191"/>
        <v>-2.8185454930419991</v>
      </c>
      <c r="GQ66" s="39">
        <f t="shared" si="192"/>
        <v>-2.8315150875008555</v>
      </c>
      <c r="GR66" s="39">
        <f t="shared" si="193"/>
        <v>-2.8681594930301229</v>
      </c>
      <c r="GS66" s="39">
        <f t="shared" si="194"/>
        <v>-2.9286288693411535</v>
      </c>
      <c r="GT66" s="39">
        <f t="shared" si="195"/>
        <v>-3.0197502565830585</v>
      </c>
      <c r="GU66" s="39">
        <f t="shared" si="196"/>
        <v>-3.1565225883583818</v>
      </c>
      <c r="GV66" s="39">
        <f t="shared" si="197"/>
        <v>-3.2441204940142647</v>
      </c>
      <c r="GW66" s="39">
        <f t="shared" si="198"/>
        <v>-9.6432746655328714E-16</v>
      </c>
      <c r="GX66" s="39">
        <f t="shared" si="199"/>
        <v>-3.250088518499807</v>
      </c>
      <c r="GY66" s="39">
        <f t="shared" si="200"/>
        <v>-3.1976953520081182</v>
      </c>
      <c r="GZ66" s="39">
        <f t="shared" si="201"/>
        <v>-3.0389979076264866</v>
      </c>
      <c r="HA66" s="39">
        <f t="shared" si="143"/>
        <v>-2.9309074605391556</v>
      </c>
      <c r="HB66" s="39">
        <f t="shared" si="144"/>
        <v>-2.8490615998014936</v>
      </c>
      <c r="HC66" s="39">
        <f t="shared" si="145"/>
        <v>-2.7965830458527376</v>
      </c>
      <c r="HD66" s="39">
        <f t="shared" si="146"/>
        <v>-2.7615555503231399</v>
      </c>
      <c r="HE66" s="39">
        <f t="shared" si="147"/>
        <v>-2.7390724778236537</v>
      </c>
      <c r="HF66" s="39">
        <f t="shared" si="148"/>
        <v>-2.7193479163684664</v>
      </c>
      <c r="HG66" s="39">
        <f t="shared" si="149"/>
        <v>-2.6965795750475485</v>
      </c>
      <c r="HH66" s="39">
        <f t="shared" si="150"/>
        <v>-2.7101258910135066</v>
      </c>
      <c r="HI66" s="39">
        <f t="shared" si="151"/>
        <v>-2.692548479997555</v>
      </c>
    </row>
    <row r="67" spans="1:217" s="39" customFormat="1">
      <c r="A67" s="20"/>
      <c r="B67" s="184"/>
      <c r="C67" s="40">
        <v>10.45</v>
      </c>
      <c r="D67" s="41">
        <v>4.6662599999999994</v>
      </c>
      <c r="E67" s="42">
        <v>4.6390000000000002</v>
      </c>
      <c r="F67" s="42">
        <v>4.6790000000000003</v>
      </c>
      <c r="G67" s="42">
        <v>4.6520000000000001</v>
      </c>
      <c r="H67" s="42">
        <v>4.6580000000000004</v>
      </c>
      <c r="I67" s="42">
        <v>4.6550000000000002</v>
      </c>
      <c r="J67" s="42">
        <v>4.6779999999999999</v>
      </c>
      <c r="K67" s="42">
        <v>4.7210000000000001</v>
      </c>
      <c r="L67" s="42">
        <v>4.8019999999999996</v>
      </c>
      <c r="M67" s="42">
        <v>4.92</v>
      </c>
      <c r="N67" s="42">
        <v>5.085</v>
      </c>
      <c r="O67" s="43">
        <v>5.1989999999999998</v>
      </c>
      <c r="P67" s="20"/>
      <c r="Q67" s="41">
        <v>5.2069999999999999</v>
      </c>
      <c r="R67" s="42">
        <v>5.141</v>
      </c>
      <c r="S67" s="42">
        <v>4.9450000000000003</v>
      </c>
      <c r="T67" s="42">
        <v>4.8070000000000004</v>
      </c>
      <c r="U67" s="42">
        <v>4.6950000000000003</v>
      </c>
      <c r="V67" s="42">
        <v>4.6239999999999997</v>
      </c>
      <c r="W67" s="42">
        <v>4.5659999999999998</v>
      </c>
      <c r="X67" s="42">
        <v>4.5250000000000004</v>
      </c>
      <c r="Y67" s="42">
        <v>4.49</v>
      </c>
      <c r="Z67" s="42">
        <v>4.4560000000000004</v>
      </c>
      <c r="AA67" s="42">
        <v>4.4800000000000004</v>
      </c>
      <c r="AB67" s="43">
        <v>4.4473414285714288</v>
      </c>
      <c r="AD67" s="20"/>
      <c r="AE67" s="184"/>
      <c r="AF67" s="40">
        <v>10.45</v>
      </c>
      <c r="AG67" s="41">
        <v>6.5522857142857147E-2</v>
      </c>
      <c r="AH67" s="42">
        <v>2.29E-2</v>
      </c>
      <c r="AI67" s="42">
        <v>2.504E-2</v>
      </c>
      <c r="AJ67" s="42">
        <v>3.4160000000000003E-2</v>
      </c>
      <c r="AK67" s="42">
        <v>4.7600000000000003E-2</v>
      </c>
      <c r="AL67" s="42">
        <v>5.534E-2</v>
      </c>
      <c r="AM67" s="42">
        <v>9.0840000000000004E-2</v>
      </c>
      <c r="AN67" s="42">
        <v>0.1487</v>
      </c>
      <c r="AO67" s="42">
        <v>0.21790000000000001</v>
      </c>
      <c r="AP67" s="42">
        <v>0.30790000000000001</v>
      </c>
      <c r="AQ67" s="42">
        <v>0.40920000000000001</v>
      </c>
      <c r="AR67" s="43">
        <v>0.45910000000000001</v>
      </c>
      <c r="AS67" s="20"/>
      <c r="AT67" s="41">
        <v>0.46210000000000001</v>
      </c>
      <c r="AU67" s="42">
        <v>0.42770000000000002</v>
      </c>
      <c r="AV67" s="42">
        <v>0.32069999999999999</v>
      </c>
      <c r="AW67" s="42">
        <v>0.2205</v>
      </c>
      <c r="AX67" s="42">
        <v>0.1295</v>
      </c>
      <c r="AY67" s="42">
        <v>6.658E-2</v>
      </c>
      <c r="AZ67" s="42">
        <v>2.7720000000000002E-2</v>
      </c>
      <c r="BA67" s="42">
        <v>8.2109999999999995E-3</v>
      </c>
      <c r="BB67" s="42">
        <v>-1.861E-3</v>
      </c>
      <c r="BC67" s="42">
        <v>-3.1970000000000002E-3</v>
      </c>
      <c r="BD67" s="42">
        <v>-3.2729999999999999E-4</v>
      </c>
      <c r="BE67" s="43">
        <v>6.4661085714285711E-3</v>
      </c>
      <c r="BH67" s="118" t="str">
        <f t="shared" si="62"/>
        <v>4.66626+0.0655228571428571i</v>
      </c>
      <c r="BI67" s="118" t="str">
        <f t="shared" si="63"/>
        <v>4.639+0.0229i</v>
      </c>
      <c r="BJ67" s="118" t="str">
        <f t="shared" si="204"/>
        <v>4.679+0.02504i</v>
      </c>
      <c r="BK67" s="118" t="str">
        <f t="shared" si="205"/>
        <v>4.652+0.03416i</v>
      </c>
      <c r="BL67" s="118" t="str">
        <f t="shared" si="206"/>
        <v>4.658+0.0476i</v>
      </c>
      <c r="BM67" s="118" t="str">
        <f t="shared" si="207"/>
        <v>4.655+0.05534i</v>
      </c>
      <c r="BN67" s="118" t="str">
        <f t="shared" si="208"/>
        <v>4.678+0.09084i</v>
      </c>
      <c r="BO67" s="118" t="str">
        <f t="shared" si="38"/>
        <v>4.721+0.1487i</v>
      </c>
      <c r="BP67" s="118" t="str">
        <f t="shared" si="39"/>
        <v>4.802+0.2179i</v>
      </c>
      <c r="BQ67" s="118" t="str">
        <f t="shared" si="40"/>
        <v>4.92+0.3079i</v>
      </c>
      <c r="BR67" s="118" t="str">
        <f t="shared" si="209"/>
        <v>5.085+0.4092i</v>
      </c>
      <c r="BS67" s="118" t="str">
        <f t="shared" si="210"/>
        <v>5.199+0.4591i</v>
      </c>
      <c r="BT67" s="118" t="str">
        <f t="shared" si="42"/>
        <v>0</v>
      </c>
      <c r="BU67" s="118" t="str">
        <f t="shared" si="64"/>
        <v>5.207+0.4621i</v>
      </c>
      <c r="BV67" s="118" t="str">
        <f t="shared" si="65"/>
        <v>5.141+0.4277i</v>
      </c>
      <c r="BW67" s="118" t="str">
        <f t="shared" si="66"/>
        <v>4.945+0.3207i</v>
      </c>
      <c r="BX67" s="118" t="str">
        <f t="shared" si="67"/>
        <v>4.807+0.2205i</v>
      </c>
      <c r="BY67" s="118" t="str">
        <f t="shared" si="68"/>
        <v>4.695+0.1295i</v>
      </c>
      <c r="BZ67" s="118" t="str">
        <f t="shared" si="69"/>
        <v>4.624+0.06658i</v>
      </c>
      <c r="CA67" s="118" t="str">
        <f t="shared" si="70"/>
        <v>4.566+0.02772i</v>
      </c>
      <c r="CB67" s="118" t="str">
        <f t="shared" si="71"/>
        <v>4.525+0.008211i</v>
      </c>
      <c r="CC67" s="118" t="str">
        <f t="shared" si="72"/>
        <v>4.49-0.001861i</v>
      </c>
      <c r="CD67" s="118" t="str">
        <f t="shared" si="73"/>
        <v>4.456-0.003197i</v>
      </c>
      <c r="CE67" s="118" t="str">
        <f t="shared" si="74"/>
        <v>4.48-0.0003273i</v>
      </c>
      <c r="CF67" s="118" t="str">
        <f t="shared" si="75"/>
        <v>4.44734142857143+0.00646610857142857i</v>
      </c>
      <c r="CG67" s="118" t="str">
        <f t="shared" si="76"/>
        <v>0</v>
      </c>
      <c r="CH67" s="39">
        <f t="shared" si="77"/>
        <v>10450000000</v>
      </c>
      <c r="CI67" s="121">
        <f t="shared" si="78"/>
        <v>1.7204301596185234</v>
      </c>
      <c r="CJ67" s="121" t="str">
        <f t="shared" si="79"/>
        <v>8.02797443662153+0.112727499572947i</v>
      </c>
      <c r="CK67" s="121" t="str">
        <f t="shared" si="202"/>
        <v>7.98107551047033+0.0393978506552642i</v>
      </c>
      <c r="CL67" s="121" t="str">
        <f t="shared" si="203"/>
        <v>8.04989271685507+0.0430795711968478i</v>
      </c>
      <c r="CM67" s="121" t="str">
        <f t="shared" si="152"/>
        <v>8.00344110254537+0.0587698942525688i</v>
      </c>
      <c r="CN67" s="121" t="str">
        <f t="shared" si="153"/>
        <v>8.01376368350308+0.0818924755978417i</v>
      </c>
      <c r="CO67" s="121" t="str">
        <f t="shared" si="154"/>
        <v>8.00860239302423+0.0952086050332891i</v>
      </c>
      <c r="CP67" s="121" t="str">
        <f t="shared" si="155"/>
        <v>8.04817228669545+0.156283875699747i</v>
      </c>
      <c r="CQ67" s="121" t="str">
        <f t="shared" si="156"/>
        <v>8.12215078355905+0.255827964735274i</v>
      </c>
      <c r="CR67" s="121" t="str">
        <f t="shared" si="157"/>
        <v>8.26150562648815+0.374881731780876i</v>
      </c>
      <c r="CS67" s="121" t="str">
        <f t="shared" si="158"/>
        <v>8.46451638532313+0.529720446146543i</v>
      </c>
      <c r="CT67" s="121" t="str">
        <f t="shared" si="159"/>
        <v>8.74838736166019+0.7040000213159i</v>
      </c>
      <c r="CU67" s="121" t="str">
        <f t="shared" si="160"/>
        <v>8.9445163998567+0.789849486280864i</v>
      </c>
      <c r="CV67" s="121" t="str">
        <f t="shared" si="161"/>
        <v>0</v>
      </c>
      <c r="CW67" s="121" t="str">
        <f t="shared" si="162"/>
        <v>8.95827984113365+0.79501077675972i</v>
      </c>
      <c r="CX67" s="121" t="str">
        <f t="shared" si="163"/>
        <v>8.84473145059883+0.735827979268842i</v>
      </c>
      <c r="CY67" s="121" t="str">
        <f t="shared" si="164"/>
        <v>8.5075271393136+0.55174195218966i</v>
      </c>
      <c r="CZ67" s="121" t="str">
        <f t="shared" si="165"/>
        <v>8.27010777728624+0.379354850195884i</v>
      </c>
      <c r="DA67" s="121" t="str">
        <f t="shared" si="166"/>
        <v>8.07741959940897+0.222795705670599i</v>
      </c>
      <c r="DB67" s="121" t="str">
        <f t="shared" si="167"/>
        <v>7.95526905807605+0.114546240027401i</v>
      </c>
      <c r="DC67" s="121" t="str">
        <f t="shared" si="168"/>
        <v>7.85548410881818+0.0476903240246255i</v>
      </c>
      <c r="DD67" s="121" t="str">
        <f t="shared" si="169"/>
        <v>7.78494647227382+0.0141264520406277i</v>
      </c>
      <c r="DE67" s="121" t="str">
        <f t="shared" si="170"/>
        <v>7.72473141668717-0.00320172052705007i</v>
      </c>
      <c r="DF67" s="121" t="str">
        <f t="shared" si="171"/>
        <v>7.66623679126014-0.00550021522030042i</v>
      </c>
      <c r="DG67" s="121" t="str">
        <f t="shared" si="80"/>
        <v>7.70752711509099-0.000563096791243143i</v>
      </c>
      <c r="DH67" s="121" t="str">
        <f t="shared" si="81"/>
        <v>7.65134032383522+0.0111244882016536i</v>
      </c>
      <c r="DI67" s="121"/>
      <c r="DK67" s="39">
        <f t="shared" si="82"/>
        <v>8.0279744366215304</v>
      </c>
      <c r="DL67" s="39">
        <f t="shared" si="86"/>
        <v>7.9810755104703297</v>
      </c>
      <c r="DM67" s="39">
        <f t="shared" si="87"/>
        <v>8.0498927168550694</v>
      </c>
      <c r="DN67" s="39">
        <f t="shared" si="88"/>
        <v>8.00344110254537</v>
      </c>
      <c r="DO67" s="39">
        <f t="shared" si="89"/>
        <v>8.0137636835030808</v>
      </c>
      <c r="DP67" s="39">
        <f t="shared" si="90"/>
        <v>8.0086023930242298</v>
      </c>
      <c r="DQ67" s="39">
        <f t="shared" si="91"/>
        <v>8.0481722866954506</v>
      </c>
      <c r="DR67" s="39">
        <f t="shared" si="92"/>
        <v>8.1221507835590501</v>
      </c>
      <c r="DS67" s="39">
        <f t="shared" si="93"/>
        <v>8.2615056264881499</v>
      </c>
      <c r="DT67" s="39">
        <f t="shared" si="94"/>
        <v>8.4645163853231296</v>
      </c>
      <c r="DU67" s="39">
        <f t="shared" si="95"/>
        <v>8.7483873616601908</v>
      </c>
      <c r="DV67" s="39">
        <f t="shared" si="96"/>
        <v>8.9445163998567008</v>
      </c>
      <c r="DW67" s="39">
        <f t="shared" si="97"/>
        <v>0</v>
      </c>
      <c r="DX67" s="39">
        <f t="shared" si="98"/>
        <v>8.9582798411336508</v>
      </c>
      <c r="DY67" s="39">
        <f t="shared" si="99"/>
        <v>8.8447314505988306</v>
      </c>
      <c r="DZ67" s="39">
        <f t="shared" si="100"/>
        <v>8.5075271393136003</v>
      </c>
      <c r="EA67" s="39">
        <f t="shared" si="101"/>
        <v>8.2701077772862401</v>
      </c>
      <c r="EB67" s="39">
        <f t="shared" si="102"/>
        <v>8.0774195994089695</v>
      </c>
      <c r="EC67" s="39">
        <f t="shared" si="103"/>
        <v>7.9552690580760501</v>
      </c>
      <c r="ED67" s="39">
        <f t="shared" si="104"/>
        <v>7.8554841088181799</v>
      </c>
      <c r="EE67" s="39">
        <f t="shared" si="105"/>
        <v>7.7849464722738198</v>
      </c>
      <c r="EF67" s="39">
        <f t="shared" si="106"/>
        <v>7.7247314166871703</v>
      </c>
      <c r="EG67" s="39">
        <f t="shared" si="107"/>
        <v>7.6662367912601397</v>
      </c>
      <c r="EH67" s="39">
        <f t="shared" si="108"/>
        <v>7.7075271150909899</v>
      </c>
      <c r="EI67" s="39">
        <f t="shared" si="109"/>
        <v>7.6513403238352202</v>
      </c>
      <c r="EK67" s="39">
        <f t="shared" si="85"/>
        <v>0.112727499572947</v>
      </c>
      <c r="EL67" s="39">
        <f t="shared" si="117"/>
        <v>3.9397850655264202E-2</v>
      </c>
      <c r="EM67" s="39">
        <f t="shared" si="118"/>
        <v>4.3079571196847799E-2</v>
      </c>
      <c r="EN67" s="39">
        <f t="shared" si="119"/>
        <v>5.8769894252568802E-2</v>
      </c>
      <c r="EO67" s="39">
        <f t="shared" si="120"/>
        <v>8.1892475597841699E-2</v>
      </c>
      <c r="EP67" s="39">
        <f t="shared" si="121"/>
        <v>9.5208605033289095E-2</v>
      </c>
      <c r="EQ67" s="39">
        <f t="shared" si="122"/>
        <v>0.156283875699747</v>
      </c>
      <c r="ER67" s="39">
        <f t="shared" si="123"/>
        <v>0.25582796473527403</v>
      </c>
      <c r="ES67" s="39">
        <f t="shared" si="124"/>
        <v>0.37488173178087603</v>
      </c>
      <c r="ET67" s="39">
        <f t="shared" si="125"/>
        <v>0.52972044614654301</v>
      </c>
      <c r="EU67" s="39">
        <f t="shared" si="126"/>
        <v>0.7040000213159</v>
      </c>
      <c r="EV67" s="39">
        <f t="shared" si="127"/>
        <v>0.78984948628086404</v>
      </c>
      <c r="EW67" s="39">
        <f t="shared" si="128"/>
        <v>0</v>
      </c>
      <c r="EX67" s="39">
        <f t="shared" si="129"/>
        <v>0.79501077675971998</v>
      </c>
      <c r="EY67" s="39">
        <f t="shared" si="130"/>
        <v>0.73582797926884203</v>
      </c>
      <c r="EZ67" s="39">
        <f t="shared" si="131"/>
        <v>0.55174195218966005</v>
      </c>
      <c r="FA67" s="39">
        <f t="shared" si="132"/>
        <v>0.379354850195884</v>
      </c>
      <c r="FB67" s="39">
        <f t="shared" si="133"/>
        <v>0.222795705670599</v>
      </c>
      <c r="FC67" s="39">
        <f t="shared" si="110"/>
        <v>0.11454624002740101</v>
      </c>
      <c r="FD67" s="39">
        <f t="shared" si="111"/>
        <v>4.7690324024625502E-2</v>
      </c>
      <c r="FE67" s="39">
        <f t="shared" si="112"/>
        <v>1.41264520406277E-2</v>
      </c>
      <c r="FF67" s="39">
        <f t="shared" si="113"/>
        <v>-3.2017205270500702E-3</v>
      </c>
      <c r="FG67" s="39">
        <f t="shared" si="114"/>
        <v>-5.5002152203004204E-3</v>
      </c>
      <c r="FH67" s="39">
        <f t="shared" si="115"/>
        <v>-5.6309679124314296E-4</v>
      </c>
      <c r="FI67" s="39">
        <f t="shared" si="116"/>
        <v>1.11244882016536E-2</v>
      </c>
      <c r="FK67" s="39">
        <f t="shared" si="83"/>
        <v>0.72315099600720889</v>
      </c>
      <c r="FL67" s="39">
        <f t="shared" si="172"/>
        <v>0.72468159215318406</v>
      </c>
      <c r="FM67" s="39">
        <f t="shared" si="173"/>
        <v>0.72263334764057918</v>
      </c>
      <c r="FN67" s="39">
        <f t="shared" si="174"/>
        <v>0.72399324281161603</v>
      </c>
      <c r="FO67" s="39">
        <f t="shared" si="175"/>
        <v>0.7236466050039454</v>
      </c>
      <c r="FP67" s="39">
        <f t="shared" si="176"/>
        <v>0.72377101082047901</v>
      </c>
      <c r="FQ67" s="39">
        <f t="shared" si="177"/>
        <v>0.72240817578198679</v>
      </c>
      <c r="FR67" s="39">
        <f t="shared" si="178"/>
        <v>0.71971745762434891</v>
      </c>
      <c r="FS67" s="39">
        <f t="shared" si="179"/>
        <v>0.7147040837459796</v>
      </c>
      <c r="FT67" s="39">
        <f t="shared" si="180"/>
        <v>0.70710318169068065</v>
      </c>
      <c r="FU67" s="39">
        <f t="shared" si="181"/>
        <v>0.69640161149179636</v>
      </c>
      <c r="FV67" s="39">
        <f t="shared" si="182"/>
        <v>0.68934360224030844</v>
      </c>
      <c r="FW67" s="39">
        <f t="shared" si="183"/>
        <v>0.99999999999999989</v>
      </c>
      <c r="FX67" s="39">
        <f t="shared" si="184"/>
        <v>0.68886050739393723</v>
      </c>
      <c r="FY67" s="39">
        <f t="shared" si="185"/>
        <v>0.6931217001700769</v>
      </c>
      <c r="FZ67" s="39">
        <f t="shared" si="186"/>
        <v>0.70557333434110026</v>
      </c>
      <c r="GA67" s="39">
        <f t="shared" si="134"/>
        <v>0.71441099254314067</v>
      </c>
      <c r="GB67" s="39">
        <f t="shared" si="135"/>
        <v>0.72123334983416731</v>
      </c>
      <c r="GC67" s="39">
        <f t="shared" si="136"/>
        <v>0.7253071380638455</v>
      </c>
      <c r="GD67" s="39">
        <f t="shared" si="137"/>
        <v>0.7284164472382183</v>
      </c>
      <c r="GE67" s="39">
        <f t="shared" si="138"/>
        <v>0.73055203270006264</v>
      </c>
      <c r="GF67" s="39">
        <f t="shared" si="139"/>
        <v>0.73235959976947318</v>
      </c>
      <c r="GG67" s="39">
        <f t="shared" si="140"/>
        <v>0.73411659426506504</v>
      </c>
      <c r="GH67" s="39">
        <f t="shared" si="141"/>
        <v>0.73287619086382394</v>
      </c>
      <c r="GI67" s="39">
        <f t="shared" si="142"/>
        <v>0.7345634983345859</v>
      </c>
      <c r="GJ67" s="39">
        <f t="shared" si="84"/>
        <v>10.45</v>
      </c>
      <c r="GK67" s="39">
        <f t="shared" si="60"/>
        <v>-2.8154202260059669</v>
      </c>
      <c r="GL67" s="39">
        <f t="shared" si="187"/>
        <v>-2.797055403628347</v>
      </c>
      <c r="GM67" s="39">
        <f t="shared" si="188"/>
        <v>-2.8216400150025112</v>
      </c>
      <c r="GN67" s="39">
        <f t="shared" si="189"/>
        <v>-2.8053097429996852</v>
      </c>
      <c r="GO67" s="39">
        <f t="shared" si="190"/>
        <v>-2.8094694209802205</v>
      </c>
      <c r="GP67" s="39">
        <f t="shared" si="191"/>
        <v>-2.807976313277798</v>
      </c>
      <c r="GQ67" s="39">
        <f t="shared" si="192"/>
        <v>-2.8243469516509871</v>
      </c>
      <c r="GR67" s="39">
        <f t="shared" si="193"/>
        <v>-2.8567592568526443</v>
      </c>
      <c r="GS67" s="39">
        <f t="shared" si="194"/>
        <v>-2.9174747275505357</v>
      </c>
      <c r="GT67" s="39">
        <f t="shared" si="195"/>
        <v>-3.0103441718902673</v>
      </c>
      <c r="GU67" s="39">
        <f t="shared" si="196"/>
        <v>-3.1428046516919155</v>
      </c>
      <c r="GV67" s="39">
        <f t="shared" si="197"/>
        <v>-3.2312850143763274</v>
      </c>
      <c r="GW67" s="39">
        <f t="shared" si="198"/>
        <v>-9.6432746655328714E-16</v>
      </c>
      <c r="GX67" s="39">
        <f t="shared" si="199"/>
        <v>-3.2373742556763947</v>
      </c>
      <c r="GY67" s="39">
        <f t="shared" si="200"/>
        <v>-3.1838100820224193</v>
      </c>
      <c r="GZ67" s="39">
        <f t="shared" si="201"/>
        <v>-3.0291568162364326</v>
      </c>
      <c r="HA67" s="39">
        <f t="shared" si="143"/>
        <v>-2.9210374327793529</v>
      </c>
      <c r="HB67" s="39">
        <f t="shared" si="144"/>
        <v>-2.8384839941207196</v>
      </c>
      <c r="HC67" s="39">
        <f t="shared" si="145"/>
        <v>-2.7895609687166751</v>
      </c>
      <c r="HD67" s="39">
        <f t="shared" si="146"/>
        <v>-2.7524051327713939</v>
      </c>
      <c r="HE67" s="39">
        <f t="shared" si="147"/>
        <v>-2.726976930397766</v>
      </c>
      <c r="HF67" s="39">
        <f t="shared" si="148"/>
        <v>-2.7055124267056572</v>
      </c>
      <c r="HG67" s="39">
        <f t="shared" si="149"/>
        <v>-2.68469917702906</v>
      </c>
      <c r="HH67" s="39">
        <f t="shared" si="150"/>
        <v>-2.6993877422717407</v>
      </c>
      <c r="HI67" s="39">
        <f t="shared" si="151"/>
        <v>-2.6794131251978599</v>
      </c>
    </row>
    <row r="68" spans="1:217" s="39" customFormat="1">
      <c r="A68" s="20"/>
      <c r="B68" s="184"/>
      <c r="C68" s="40">
        <v>10.5</v>
      </c>
      <c r="D68" s="41">
        <v>4.6660585714285716</v>
      </c>
      <c r="E68" s="42">
        <v>4.6429999999999998</v>
      </c>
      <c r="F68" s="42">
        <v>4.6840000000000002</v>
      </c>
      <c r="G68" s="42">
        <v>4.6559999999999997</v>
      </c>
      <c r="H68" s="42">
        <v>4.66</v>
      </c>
      <c r="I68" s="42">
        <v>4.6589999999999998</v>
      </c>
      <c r="J68" s="42">
        <v>4.6790000000000003</v>
      </c>
      <c r="K68" s="42">
        <v>4.7229999999999999</v>
      </c>
      <c r="L68" s="42">
        <v>4.8040000000000003</v>
      </c>
      <c r="M68" s="42">
        <v>4.9210000000000003</v>
      </c>
      <c r="N68" s="42">
        <v>5.09</v>
      </c>
      <c r="O68" s="43">
        <v>5.2</v>
      </c>
      <c r="P68" s="20"/>
      <c r="Q68" s="41">
        <v>5.2069999999999999</v>
      </c>
      <c r="R68" s="42">
        <v>5.1449999999999996</v>
      </c>
      <c r="S68" s="42">
        <v>4.9489999999999998</v>
      </c>
      <c r="T68" s="42">
        <v>4.8099999999999996</v>
      </c>
      <c r="U68" s="42">
        <v>4.6989999999999998</v>
      </c>
      <c r="V68" s="42">
        <v>4.625</v>
      </c>
      <c r="W68" s="42">
        <v>4.5720000000000001</v>
      </c>
      <c r="X68" s="42">
        <v>4.53</v>
      </c>
      <c r="Y68" s="42">
        <v>4.4969999999999999</v>
      </c>
      <c r="Z68" s="42">
        <v>4.4619999999999997</v>
      </c>
      <c r="AA68" s="42">
        <v>4.4850000000000003</v>
      </c>
      <c r="AB68" s="43">
        <v>4.4470642857142852</v>
      </c>
      <c r="AD68" s="20"/>
      <c r="AE68" s="184"/>
      <c r="AF68" s="40">
        <v>10.5</v>
      </c>
      <c r="AG68" s="41">
        <v>6.3717142857143E-2</v>
      </c>
      <c r="AH68" s="42">
        <v>2.4559999999999998E-2</v>
      </c>
      <c r="AI68" s="42">
        <v>2.5090000000000001E-2</v>
      </c>
      <c r="AJ68" s="42">
        <v>3.0370000000000001E-2</v>
      </c>
      <c r="AK68" s="42">
        <v>4.1369999999999997E-2</v>
      </c>
      <c r="AL68" s="42">
        <v>5.2089999999999997E-2</v>
      </c>
      <c r="AM68" s="42">
        <v>8.9260000000000006E-2</v>
      </c>
      <c r="AN68" s="42">
        <v>0.14699999999999999</v>
      </c>
      <c r="AO68" s="42">
        <v>0.21640000000000001</v>
      </c>
      <c r="AP68" s="42">
        <v>0.30640000000000001</v>
      </c>
      <c r="AQ68" s="42">
        <v>0.41110000000000002</v>
      </c>
      <c r="AR68" s="43">
        <v>0.46039999999999998</v>
      </c>
      <c r="AS68" s="20"/>
      <c r="AT68" s="41">
        <v>0.4632</v>
      </c>
      <c r="AU68" s="42">
        <v>0.43080000000000002</v>
      </c>
      <c r="AV68" s="42">
        <v>0.32140000000000002</v>
      </c>
      <c r="AW68" s="42">
        <v>0.21829999999999999</v>
      </c>
      <c r="AX68" s="42">
        <v>0.13009999999999999</v>
      </c>
      <c r="AY68" s="42">
        <v>6.447E-2</v>
      </c>
      <c r="AZ68" s="42">
        <v>2.5309999999999999E-2</v>
      </c>
      <c r="BA68" s="42">
        <v>4.1209999999999997E-3</v>
      </c>
      <c r="BB68" s="42">
        <v>-6.515E-3</v>
      </c>
      <c r="BC68" s="42">
        <v>-5.921E-3</v>
      </c>
      <c r="BD68" s="42">
        <v>7.6959999999999995E-4</v>
      </c>
      <c r="BE68" s="43">
        <v>1.0025062857143847E-3</v>
      </c>
      <c r="BH68" s="118" t="str">
        <f t="shared" si="62"/>
        <v>4.66605857142857+0.063717142857143i</v>
      </c>
      <c r="BI68" s="118" t="str">
        <f t="shared" si="63"/>
        <v>4.643+0.02456i</v>
      </c>
      <c r="BJ68" s="118" t="str">
        <f t="shared" si="204"/>
        <v>4.684+0.02509i</v>
      </c>
      <c r="BK68" s="118" t="str">
        <f t="shared" si="205"/>
        <v>4.656+0.03037i</v>
      </c>
      <c r="BL68" s="118" t="str">
        <f t="shared" si="206"/>
        <v>4.66+0.04137i</v>
      </c>
      <c r="BM68" s="118" t="str">
        <f t="shared" si="207"/>
        <v>4.659+0.05209i</v>
      </c>
      <c r="BN68" s="118" t="str">
        <f t="shared" si="208"/>
        <v>4.679+0.08926i</v>
      </c>
      <c r="BO68" s="118" t="str">
        <f t="shared" si="38"/>
        <v>4.723+0.147i</v>
      </c>
      <c r="BP68" s="118" t="str">
        <f t="shared" si="39"/>
        <v>4.804+0.2164i</v>
      </c>
      <c r="BQ68" s="118" t="str">
        <f t="shared" si="40"/>
        <v>4.921+0.3064i</v>
      </c>
      <c r="BR68" s="118" t="str">
        <f t="shared" si="209"/>
        <v>5.09+0.4111i</v>
      </c>
      <c r="BS68" s="118" t="str">
        <f t="shared" si="210"/>
        <v>5.2+0.4604i</v>
      </c>
      <c r="BT68" s="118" t="str">
        <f t="shared" si="42"/>
        <v>0</v>
      </c>
      <c r="BU68" s="118" t="str">
        <f t="shared" si="64"/>
        <v>5.207+0.4632i</v>
      </c>
      <c r="BV68" s="118" t="str">
        <f t="shared" si="65"/>
        <v>5.145+0.4308i</v>
      </c>
      <c r="BW68" s="118" t="str">
        <f t="shared" si="66"/>
        <v>4.949+0.3214i</v>
      </c>
      <c r="BX68" s="118" t="str">
        <f t="shared" si="67"/>
        <v>4.81+0.2183i</v>
      </c>
      <c r="BY68" s="118" t="str">
        <f t="shared" si="68"/>
        <v>4.699+0.1301i</v>
      </c>
      <c r="BZ68" s="118" t="str">
        <f t="shared" si="69"/>
        <v>4.625+0.06447i</v>
      </c>
      <c r="CA68" s="118" t="str">
        <f t="shared" si="70"/>
        <v>4.572+0.02531i</v>
      </c>
      <c r="CB68" s="118" t="str">
        <f t="shared" si="71"/>
        <v>4.53+0.004121i</v>
      </c>
      <c r="CC68" s="118" t="str">
        <f t="shared" si="72"/>
        <v>4.497-0.006515i</v>
      </c>
      <c r="CD68" s="118" t="str">
        <f t="shared" si="73"/>
        <v>4.462-0.005921i</v>
      </c>
      <c r="CE68" s="118" t="str">
        <f t="shared" si="74"/>
        <v>4.485+0.0007696i</v>
      </c>
      <c r="CF68" s="118" t="str">
        <f t="shared" si="75"/>
        <v>4.44706428571429+0.00100250628571438i</v>
      </c>
      <c r="CG68" s="118" t="str">
        <f t="shared" si="76"/>
        <v>0</v>
      </c>
      <c r="CH68" s="39">
        <f t="shared" si="77"/>
        <v>10500000000</v>
      </c>
      <c r="CI68" s="121">
        <f t="shared" si="78"/>
        <v>1.7122376350489112</v>
      </c>
      <c r="CJ68" s="121" t="str">
        <f t="shared" si="79"/>
        <v>7.98940109334256+0.109098889997788i</v>
      </c>
      <c r="CK68" s="121" t="str">
        <f t="shared" si="202"/>
        <v>7.94991933953209+0.0420525563168013i</v>
      </c>
      <c r="CL68" s="121" t="str">
        <f t="shared" si="203"/>
        <v>8.0201210825691+0.0429600422633772i</v>
      </c>
      <c r="CM68" s="121" t="str">
        <f t="shared" si="152"/>
        <v>7.97217842878773+0.0520006569764354i</v>
      </c>
      <c r="CN68" s="121" t="str">
        <f t="shared" si="153"/>
        <v>7.97902737932793+0.0708352709619735i</v>
      </c>
      <c r="CO68" s="121" t="str">
        <f t="shared" si="154"/>
        <v>7.97731514169288+0.0891904584096978i</v>
      </c>
      <c r="CP68" s="121" t="str">
        <f t="shared" si="155"/>
        <v>8.01155989439386+0.152834331304466i</v>
      </c>
      <c r="CQ68" s="121" t="str">
        <f t="shared" si="156"/>
        <v>8.08689835033601+0.25169893235219i</v>
      </c>
      <c r="CR68" s="121" t="str">
        <f t="shared" si="157"/>
        <v>8.22558959877497+0.370528224224584i</v>
      </c>
      <c r="CS68" s="121" t="str">
        <f t="shared" si="158"/>
        <v>8.42592140207569+0.524629611378986i</v>
      </c>
      <c r="CT68" s="121" t="str">
        <f t="shared" si="159"/>
        <v>8.71528956239896+0.703900891768607i</v>
      </c>
      <c r="CU68" s="121" t="str">
        <f t="shared" si="160"/>
        <v>8.90363570225434+0.788314207176519i</v>
      </c>
      <c r="CV68" s="121" t="str">
        <f t="shared" si="161"/>
        <v>0</v>
      </c>
      <c r="CW68" s="121" t="str">
        <f t="shared" si="162"/>
        <v>8.91562136569968+0.793108472554656i</v>
      </c>
      <c r="CX68" s="121" t="str">
        <f t="shared" si="163"/>
        <v>8.80946263232665+0.737631973179071i</v>
      </c>
      <c r="CY68" s="121" t="str">
        <f t="shared" si="164"/>
        <v>8.47386405585706+0.55031317590472i</v>
      </c>
      <c r="CZ68" s="121" t="str">
        <f t="shared" si="165"/>
        <v>8.23586302458526+0.373781475731177i</v>
      </c>
      <c r="DA68" s="121" t="str">
        <f t="shared" si="166"/>
        <v>8.04580464709483+0.222762116319863i</v>
      </c>
      <c r="DB68" s="121" t="str">
        <f t="shared" si="167"/>
        <v>7.91909906210121+0.110387960331603i</v>
      </c>
      <c r="DC68" s="121" t="str">
        <f t="shared" si="168"/>
        <v>7.82835046744362+0.0433367345430879i</v>
      </c>
      <c r="DD68" s="121" t="str">
        <f t="shared" si="169"/>
        <v>7.75643648677157+0.00705613129403656i</v>
      </c>
      <c r="DE68" s="121" t="str">
        <f t="shared" si="170"/>
        <v>7.69993264481495-0.0111552281923437i</v>
      </c>
      <c r="DF68" s="121" t="str">
        <f t="shared" si="171"/>
        <v>7.64000432758824-0.0101381590371246i</v>
      </c>
      <c r="DG68" s="121" t="str">
        <f t="shared" si="80"/>
        <v>7.67938579319437+0.00131773808393364i</v>
      </c>
      <c r="DH68" s="121" t="str">
        <f t="shared" si="81"/>
        <v>7.61443083548191+0.00171652899177326i</v>
      </c>
      <c r="DI68" s="121"/>
      <c r="DK68" s="39">
        <f t="shared" si="82"/>
        <v>7.9894010933425603</v>
      </c>
      <c r="DL68" s="39">
        <f t="shared" si="86"/>
        <v>7.94991933953209</v>
      </c>
      <c r="DM68" s="39">
        <f t="shared" si="87"/>
        <v>8.0201210825690996</v>
      </c>
      <c r="DN68" s="39">
        <f t="shared" si="88"/>
        <v>7.9721784287877302</v>
      </c>
      <c r="DO68" s="39">
        <f t="shared" si="89"/>
        <v>7.9790273793279303</v>
      </c>
      <c r="DP68" s="39">
        <f t="shared" si="90"/>
        <v>7.9773151416928796</v>
      </c>
      <c r="DQ68" s="39">
        <f t="shared" si="91"/>
        <v>8.0115598943938604</v>
      </c>
      <c r="DR68" s="39">
        <f t="shared" si="92"/>
        <v>8.0868983503360106</v>
      </c>
      <c r="DS68" s="39">
        <f t="shared" si="93"/>
        <v>8.2255895987749703</v>
      </c>
      <c r="DT68" s="39">
        <f t="shared" si="94"/>
        <v>8.4259214020756907</v>
      </c>
      <c r="DU68" s="39">
        <f t="shared" si="95"/>
        <v>8.7152895623989597</v>
      </c>
      <c r="DV68" s="39">
        <f t="shared" si="96"/>
        <v>8.9036357022543395</v>
      </c>
      <c r="DW68" s="39">
        <f t="shared" si="97"/>
        <v>0</v>
      </c>
      <c r="DX68" s="39">
        <f t="shared" si="98"/>
        <v>8.9156213656996801</v>
      </c>
      <c r="DY68" s="39">
        <f t="shared" si="99"/>
        <v>8.8094626323266496</v>
      </c>
      <c r="DZ68" s="39">
        <f t="shared" si="100"/>
        <v>8.4738640558570602</v>
      </c>
      <c r="EA68" s="39">
        <f t="shared" si="101"/>
        <v>8.2358630245852602</v>
      </c>
      <c r="EB68" s="39">
        <f t="shared" si="102"/>
        <v>8.0458046470948297</v>
      </c>
      <c r="EC68" s="39">
        <f t="shared" si="103"/>
        <v>7.9190990621012096</v>
      </c>
      <c r="ED68" s="39">
        <f t="shared" si="104"/>
        <v>7.8283504674436202</v>
      </c>
      <c r="EE68" s="39">
        <f t="shared" si="105"/>
        <v>7.7564364867715696</v>
      </c>
      <c r="EF68" s="39">
        <f t="shared" si="106"/>
        <v>7.6999326448149503</v>
      </c>
      <c r="EG68" s="39">
        <f t="shared" si="107"/>
        <v>7.6400043275882403</v>
      </c>
      <c r="EH68" s="39">
        <f t="shared" si="108"/>
        <v>7.6793857931943696</v>
      </c>
      <c r="EI68" s="39">
        <f t="shared" si="109"/>
        <v>7.6144308354819099</v>
      </c>
      <c r="EK68" s="39">
        <f t="shared" si="85"/>
        <v>0.109098889997788</v>
      </c>
      <c r="EL68" s="39">
        <f t="shared" si="117"/>
        <v>4.2052556316801298E-2</v>
      </c>
      <c r="EM68" s="39">
        <f t="shared" si="118"/>
        <v>4.2960042263377199E-2</v>
      </c>
      <c r="EN68" s="39">
        <f t="shared" si="119"/>
        <v>5.2000656976435397E-2</v>
      </c>
      <c r="EO68" s="39">
        <f t="shared" si="120"/>
        <v>7.0835270961973507E-2</v>
      </c>
      <c r="EP68" s="39">
        <f t="shared" si="121"/>
        <v>8.9190458409697804E-2</v>
      </c>
      <c r="EQ68" s="39">
        <f t="shared" si="122"/>
        <v>0.152834331304466</v>
      </c>
      <c r="ER68" s="39">
        <f t="shared" si="123"/>
        <v>0.25169893235218999</v>
      </c>
      <c r="ES68" s="39">
        <f t="shared" si="124"/>
        <v>0.37052822422458398</v>
      </c>
      <c r="ET68" s="39">
        <f t="shared" si="125"/>
        <v>0.524629611378986</v>
      </c>
      <c r="EU68" s="39">
        <f t="shared" si="126"/>
        <v>0.70390089176860704</v>
      </c>
      <c r="EV68" s="39">
        <f t="shared" si="127"/>
        <v>0.78831420717651901</v>
      </c>
      <c r="EW68" s="39">
        <f t="shared" si="128"/>
        <v>0</v>
      </c>
      <c r="EX68" s="39">
        <f t="shared" si="129"/>
        <v>0.793108472554656</v>
      </c>
      <c r="EY68" s="39">
        <f t="shared" si="130"/>
        <v>0.73763197317907103</v>
      </c>
      <c r="EZ68" s="39">
        <f t="shared" si="131"/>
        <v>0.55031317590471995</v>
      </c>
      <c r="FA68" s="39">
        <f t="shared" si="132"/>
        <v>0.37378147573117698</v>
      </c>
      <c r="FB68" s="39">
        <f t="shared" si="133"/>
        <v>0.22276211631986301</v>
      </c>
      <c r="FC68" s="39">
        <f t="shared" si="110"/>
        <v>0.110387960331603</v>
      </c>
      <c r="FD68" s="39">
        <f t="shared" si="111"/>
        <v>4.3336734543087903E-2</v>
      </c>
      <c r="FE68" s="39">
        <f t="shared" si="112"/>
        <v>7.0561312940365601E-3</v>
      </c>
      <c r="FF68" s="39">
        <f t="shared" si="113"/>
        <v>-1.11552281923437E-2</v>
      </c>
      <c r="FG68" s="39">
        <f t="shared" si="114"/>
        <v>-1.0138159037124599E-2</v>
      </c>
      <c r="FH68" s="39">
        <f t="shared" si="115"/>
        <v>1.3177380839336399E-3</v>
      </c>
      <c r="FI68" s="39">
        <f t="shared" si="116"/>
        <v>1.71652899177326E-3</v>
      </c>
      <c r="FK68" s="39">
        <f t="shared" si="83"/>
        <v>0.72430683305573595</v>
      </c>
      <c r="FL68" s="39">
        <f t="shared" si="172"/>
        <v>0.72560616119211174</v>
      </c>
      <c r="FM68" s="39">
        <f t="shared" si="173"/>
        <v>0.72351737323543563</v>
      </c>
      <c r="FN68" s="39">
        <f t="shared" si="174"/>
        <v>0.72493210733582669</v>
      </c>
      <c r="FO68" s="39">
        <f t="shared" si="175"/>
        <v>0.72469991208351769</v>
      </c>
      <c r="FP68" s="39">
        <f t="shared" si="176"/>
        <v>0.72471473274261311</v>
      </c>
      <c r="FQ68" s="39">
        <f t="shared" si="177"/>
        <v>0.72350783871596225</v>
      </c>
      <c r="FR68" s="39">
        <f t="shared" si="178"/>
        <v>0.7207854978192838</v>
      </c>
      <c r="FS68" s="39">
        <f t="shared" si="179"/>
        <v>0.71579834763177042</v>
      </c>
      <c r="FT68" s="39">
        <f t="shared" si="180"/>
        <v>0.70828907528078822</v>
      </c>
      <c r="FU68" s="39">
        <f t="shared" si="181"/>
        <v>0.69735140241371896</v>
      </c>
      <c r="FV68" s="39">
        <f t="shared" si="182"/>
        <v>0.69053124865025639</v>
      </c>
      <c r="FW68" s="39">
        <f t="shared" si="183"/>
        <v>0.99999999999999989</v>
      </c>
      <c r="FX68" s="39">
        <f t="shared" si="184"/>
        <v>0.69010462551274332</v>
      </c>
      <c r="FY68" s="39">
        <f t="shared" si="185"/>
        <v>0.69409718727346714</v>
      </c>
      <c r="FZ68" s="39">
        <f t="shared" si="186"/>
        <v>0.70656869316611015</v>
      </c>
      <c r="GA68" s="39">
        <f t="shared" si="134"/>
        <v>0.71546719907048573</v>
      </c>
      <c r="GB68" s="39">
        <f t="shared" si="135"/>
        <v>0.7221702029054744</v>
      </c>
      <c r="GC68" s="39">
        <f t="shared" si="136"/>
        <v>0.72639586781214582</v>
      </c>
      <c r="GD68" s="39">
        <f t="shared" si="137"/>
        <v>0.72923232130029958</v>
      </c>
      <c r="GE68" s="39">
        <f t="shared" si="138"/>
        <v>0.73140813831443274</v>
      </c>
      <c r="GF68" s="39">
        <f t="shared" si="139"/>
        <v>0.73310272058421366</v>
      </c>
      <c r="GG68" s="39">
        <f t="shared" si="140"/>
        <v>0.73490489538607318</v>
      </c>
      <c r="GH68" s="39">
        <f t="shared" si="141"/>
        <v>0.73372162985576295</v>
      </c>
      <c r="GI68" s="39">
        <f t="shared" si="142"/>
        <v>0.73567622585145132</v>
      </c>
      <c r="GJ68" s="39">
        <f t="shared" si="84"/>
        <v>10.5</v>
      </c>
      <c r="GK68" s="39">
        <f t="shared" si="60"/>
        <v>-2.8015483535750052</v>
      </c>
      <c r="GL68" s="39">
        <f t="shared" si="187"/>
        <v>-2.7859807659168876</v>
      </c>
      <c r="GM68" s="39">
        <f t="shared" si="188"/>
        <v>-2.8110207211768401</v>
      </c>
      <c r="GN68" s="39">
        <f t="shared" si="189"/>
        <v>-2.7940532972719812</v>
      </c>
      <c r="GO68" s="39">
        <f t="shared" si="190"/>
        <v>-2.7968358273572291</v>
      </c>
      <c r="GP68" s="39">
        <f t="shared" si="191"/>
        <v>-2.7966581961876669</v>
      </c>
      <c r="GQ68" s="39">
        <f t="shared" si="192"/>
        <v>-2.8111351846750776</v>
      </c>
      <c r="GR68" s="39">
        <f t="shared" si="193"/>
        <v>-2.8438791986381413</v>
      </c>
      <c r="GS68" s="39">
        <f t="shared" si="194"/>
        <v>-2.9041861696392743</v>
      </c>
      <c r="GT68" s="39">
        <f t="shared" si="195"/>
        <v>-2.9957891350010097</v>
      </c>
      <c r="GU68" s="39">
        <f t="shared" si="196"/>
        <v>-3.1309664273841786</v>
      </c>
      <c r="GV68" s="39">
        <f t="shared" si="197"/>
        <v>-3.2163332697504048</v>
      </c>
      <c r="GW68" s="39">
        <f t="shared" si="198"/>
        <v>-9.6432746655328714E-16</v>
      </c>
      <c r="GX68" s="39">
        <f t="shared" si="199"/>
        <v>-3.2217012334210171</v>
      </c>
      <c r="GY68" s="39">
        <f t="shared" si="200"/>
        <v>-3.1715943101688455</v>
      </c>
      <c r="GZ68" s="39">
        <f t="shared" si="201"/>
        <v>-3.0169121862095944</v>
      </c>
      <c r="HA68" s="39">
        <f t="shared" si="143"/>
        <v>-2.9082054376431388</v>
      </c>
      <c r="HB68" s="39">
        <f t="shared" si="144"/>
        <v>-2.8272086948300812</v>
      </c>
      <c r="HC68" s="39">
        <f t="shared" si="145"/>
        <v>-2.7765327002980058</v>
      </c>
      <c r="HD68" s="39">
        <f t="shared" si="146"/>
        <v>-2.7426818126481987</v>
      </c>
      <c r="HE68" s="39">
        <f t="shared" si="147"/>
        <v>-2.7168042322869033</v>
      </c>
      <c r="HF68" s="39">
        <f t="shared" si="148"/>
        <v>-2.6967033760078847</v>
      </c>
      <c r="HG68" s="39">
        <f t="shared" si="149"/>
        <v>-2.6753771933220833</v>
      </c>
      <c r="HH68" s="39">
        <f t="shared" si="150"/>
        <v>-2.6893735577565585</v>
      </c>
      <c r="HI68" s="39">
        <f t="shared" si="151"/>
        <v>-2.6662655682449259</v>
      </c>
    </row>
    <row r="69" spans="1:217" s="39" customFormat="1">
      <c r="A69" s="20"/>
      <c r="B69" s="184"/>
      <c r="C69" s="40">
        <v>10.55</v>
      </c>
      <c r="D69" s="41">
        <v>4.6672795238095235</v>
      </c>
      <c r="E69" s="42">
        <v>4.6420000000000003</v>
      </c>
      <c r="F69" s="42">
        <v>4.6840000000000002</v>
      </c>
      <c r="G69" s="42">
        <v>4.66</v>
      </c>
      <c r="H69" s="42">
        <v>4.6639999999999997</v>
      </c>
      <c r="I69" s="42">
        <v>4.6529999999999996</v>
      </c>
      <c r="J69" s="42">
        <v>4.6749999999999998</v>
      </c>
      <c r="K69" s="42">
        <v>4.726</v>
      </c>
      <c r="L69" s="42">
        <v>4.8010000000000002</v>
      </c>
      <c r="M69" s="42">
        <v>4.9189999999999996</v>
      </c>
      <c r="N69" s="42">
        <v>5.0890000000000004</v>
      </c>
      <c r="O69" s="43">
        <v>5.1970000000000001</v>
      </c>
      <c r="P69" s="20"/>
      <c r="Q69" s="41">
        <v>5.2050000000000001</v>
      </c>
      <c r="R69" s="42">
        <v>5.1449999999999996</v>
      </c>
      <c r="S69" s="42">
        <v>4.9470000000000001</v>
      </c>
      <c r="T69" s="42">
        <v>4.8070000000000004</v>
      </c>
      <c r="U69" s="42">
        <v>4.7030000000000003</v>
      </c>
      <c r="V69" s="42">
        <v>4.6260000000000003</v>
      </c>
      <c r="W69" s="42">
        <v>4.5670000000000002</v>
      </c>
      <c r="X69" s="42">
        <v>4.5309999999999997</v>
      </c>
      <c r="Y69" s="42">
        <v>4.5030000000000001</v>
      </c>
      <c r="Z69" s="42">
        <v>4.4649999999999999</v>
      </c>
      <c r="AA69" s="42">
        <v>4.4850000000000003</v>
      </c>
      <c r="AB69" s="43">
        <v>4.4461095238095236</v>
      </c>
      <c r="AD69" s="20"/>
      <c r="AE69" s="184"/>
      <c r="AF69" s="40">
        <v>10.55</v>
      </c>
      <c r="AG69" s="41">
        <v>5.9631904761904872E-2</v>
      </c>
      <c r="AH69" s="42">
        <v>2.4539999999999999E-2</v>
      </c>
      <c r="AI69" s="42">
        <v>2.5510000000000001E-2</v>
      </c>
      <c r="AJ69" s="42">
        <v>3.4590000000000003E-2</v>
      </c>
      <c r="AK69" s="42">
        <v>4.5760000000000002E-2</v>
      </c>
      <c r="AL69" s="42">
        <v>5.176E-2</v>
      </c>
      <c r="AM69" s="42">
        <v>8.9889999999999998E-2</v>
      </c>
      <c r="AN69" s="42">
        <v>0.14799999999999999</v>
      </c>
      <c r="AO69" s="42">
        <v>0.21260000000000001</v>
      </c>
      <c r="AP69" s="42">
        <v>0.30420000000000003</v>
      </c>
      <c r="AQ69" s="42">
        <v>0.41</v>
      </c>
      <c r="AR69" s="43">
        <v>0.45469999999999999</v>
      </c>
      <c r="AS69" s="20"/>
      <c r="AT69" s="41">
        <v>0.45750000000000002</v>
      </c>
      <c r="AU69" s="42">
        <v>0.42849999999999999</v>
      </c>
      <c r="AV69" s="42">
        <v>0.32029999999999997</v>
      </c>
      <c r="AW69" s="42">
        <v>0.214</v>
      </c>
      <c r="AX69" s="42">
        <v>0.13189999999999999</v>
      </c>
      <c r="AY69" s="42">
        <v>6.7580000000000001E-2</v>
      </c>
      <c r="AZ69" s="42">
        <v>2.494E-2</v>
      </c>
      <c r="BA69" s="42">
        <v>6.7149999999999996E-3</v>
      </c>
      <c r="BB69" s="42">
        <v>-1.0200000000000001E-3</v>
      </c>
      <c r="BC69" s="42">
        <v>-4.052E-3</v>
      </c>
      <c r="BD69" s="42">
        <v>1.4189999999999999E-3</v>
      </c>
      <c r="BE69" s="43">
        <v>1.2484377142858781E-3</v>
      </c>
      <c r="BH69" s="118" t="str">
        <f t="shared" si="62"/>
        <v>4.66727952380952+0.0596319047619049i</v>
      </c>
      <c r="BI69" s="118" t="str">
        <f t="shared" si="63"/>
        <v>4.642+0.02454i</v>
      </c>
      <c r="BJ69" s="118" t="str">
        <f t="shared" si="204"/>
        <v>4.684+0.02551i</v>
      </c>
      <c r="BK69" s="118" t="str">
        <f t="shared" si="205"/>
        <v>4.66+0.03459i</v>
      </c>
      <c r="BL69" s="118" t="str">
        <f t="shared" si="206"/>
        <v>4.664+0.04576i</v>
      </c>
      <c r="BM69" s="118" t="str">
        <f t="shared" si="207"/>
        <v>4.653+0.05176i</v>
      </c>
      <c r="BN69" s="118" t="str">
        <f t="shared" si="208"/>
        <v>4.675+0.08989i</v>
      </c>
      <c r="BO69" s="118" t="str">
        <f t="shared" si="38"/>
        <v>4.726+0.148i</v>
      </c>
      <c r="BP69" s="118" t="str">
        <f t="shared" si="39"/>
        <v>4.801+0.2126i</v>
      </c>
      <c r="BQ69" s="118" t="str">
        <f t="shared" si="40"/>
        <v>4.919+0.3042i</v>
      </c>
      <c r="BR69" s="118" t="str">
        <f t="shared" si="209"/>
        <v>5.089+0.41i</v>
      </c>
      <c r="BS69" s="118" t="str">
        <f t="shared" si="210"/>
        <v>5.197+0.4547i</v>
      </c>
      <c r="BT69" s="118" t="str">
        <f t="shared" si="42"/>
        <v>0</v>
      </c>
      <c r="BU69" s="118" t="str">
        <f t="shared" si="64"/>
        <v>5.205+0.4575i</v>
      </c>
      <c r="BV69" s="118" t="str">
        <f t="shared" si="65"/>
        <v>5.145+0.4285i</v>
      </c>
      <c r="BW69" s="118" t="str">
        <f t="shared" si="66"/>
        <v>4.947+0.3203i</v>
      </c>
      <c r="BX69" s="118" t="str">
        <f t="shared" si="67"/>
        <v>4.807+0.214i</v>
      </c>
      <c r="BY69" s="118" t="str">
        <f t="shared" si="68"/>
        <v>4.703+0.1319i</v>
      </c>
      <c r="BZ69" s="118" t="str">
        <f t="shared" si="69"/>
        <v>4.626+0.06758i</v>
      </c>
      <c r="CA69" s="118" t="str">
        <f t="shared" si="70"/>
        <v>4.567+0.02494i</v>
      </c>
      <c r="CB69" s="118" t="str">
        <f t="shared" si="71"/>
        <v>4.531+0.006715i</v>
      </c>
      <c r="CC69" s="118" t="str">
        <f t="shared" si="72"/>
        <v>4.503-0.00102i</v>
      </c>
      <c r="CD69" s="118" t="str">
        <f t="shared" si="73"/>
        <v>4.465-0.004052i</v>
      </c>
      <c r="CE69" s="118" t="str">
        <f t="shared" si="74"/>
        <v>4.485+0.001419i</v>
      </c>
      <c r="CF69" s="118" t="str">
        <f t="shared" si="75"/>
        <v>4.44610952380952+0.00124843771428588i</v>
      </c>
      <c r="CG69" s="118" t="str">
        <f t="shared" si="76"/>
        <v>0</v>
      </c>
      <c r="CH69" s="39">
        <f t="shared" si="77"/>
        <v>10550000000</v>
      </c>
      <c r="CI69" s="121">
        <f t="shared" si="78"/>
        <v>1.7041227647406225</v>
      </c>
      <c r="CJ69" s="121" t="str">
        <f t="shared" si="79"/>
        <v>7.95361728593158+0.101620086409607i</v>
      </c>
      <c r="CK69" s="121" t="str">
        <f t="shared" si="202"/>
        <v>7.91053787392597+0.0418191726467349i</v>
      </c>
      <c r="CL69" s="121" t="str">
        <f t="shared" si="203"/>
        <v>7.98211103004508+0.0434721717285333i</v>
      </c>
      <c r="CM69" s="121" t="str">
        <f t="shared" si="152"/>
        <v>7.9412120836913+0.0589456064323781i</v>
      </c>
      <c r="CN69" s="121" t="str">
        <f t="shared" si="153"/>
        <v>7.94802857475026+0.0779806577145309i</v>
      </c>
      <c r="CO69" s="121" t="str">
        <f t="shared" si="154"/>
        <v>7.92928322433812+0.0882053943029746i</v>
      </c>
      <c r="CP69" s="121" t="str">
        <f t="shared" si="155"/>
        <v>7.96677392516241+0.153183595322535i</v>
      </c>
      <c r="CQ69" s="121" t="str">
        <f t="shared" si="156"/>
        <v>8.05368418616418+0.252210169181612i</v>
      </c>
      <c r="CR69" s="121" t="str">
        <f t="shared" si="157"/>
        <v>8.18149339351973+0.362296499783856i</v>
      </c>
      <c r="CS69" s="121" t="str">
        <f t="shared" si="158"/>
        <v>8.38257987975912+0.518394145034097i</v>
      </c>
      <c r="CT69" s="121" t="str">
        <f t="shared" si="159"/>
        <v>8.67228074976503+0.698690333543655i</v>
      </c>
      <c r="CU69" s="121" t="str">
        <f t="shared" si="160"/>
        <v>8.85632600835702+0.774864621127561i</v>
      </c>
      <c r="CV69" s="121" t="str">
        <f t="shared" si="161"/>
        <v>0</v>
      </c>
      <c r="CW69" s="121" t="str">
        <f t="shared" si="162"/>
        <v>8.86995899047494+0.779636164868835i</v>
      </c>
      <c r="CX69" s="121" t="str">
        <f t="shared" si="163"/>
        <v>8.7677116245905+0.730216604691357i</v>
      </c>
      <c r="CY69" s="121" t="str">
        <f t="shared" si="164"/>
        <v>8.43029531717186+0.545830521546421i</v>
      </c>
      <c r="CZ69" s="121" t="str">
        <f t="shared" si="165"/>
        <v>8.19171813010817+0.364682271654493i</v>
      </c>
      <c r="DA69" s="121" t="str">
        <f t="shared" si="166"/>
        <v>8.01448936257515+0.224773792669288i</v>
      </c>
      <c r="DB69" s="121" t="str">
        <f t="shared" si="167"/>
        <v>7.88327190969012+0.115164616441171i</v>
      </c>
      <c r="DC69" s="121" t="str">
        <f t="shared" si="168"/>
        <v>7.78272866657042+0.0425008217526311i</v>
      </c>
      <c r="DD69" s="121" t="str">
        <f t="shared" si="169"/>
        <v>7.72138024703976+0.0114431843652333i</v>
      </c>
      <c r="DE69" s="121" t="str">
        <f t="shared" si="170"/>
        <v>7.67366480962702-0.00173820522003544i</v>
      </c>
      <c r="DF69" s="121" t="str">
        <f t="shared" si="171"/>
        <v>7.60890814456688-0.006905105442729i</v>
      </c>
      <c r="DG69" s="121" t="str">
        <f t="shared" si="80"/>
        <v>7.64299059986169+0.00241815020316694i</v>
      </c>
      <c r="DH69" s="121" t="str">
        <f t="shared" si="81"/>
        <v>7.57671645405389+0.00212749112927532i</v>
      </c>
      <c r="DI69" s="121"/>
      <c r="DK69" s="39">
        <f t="shared" si="82"/>
        <v>7.9536172859315801</v>
      </c>
      <c r="DL69" s="39">
        <f t="shared" si="86"/>
        <v>7.9105378739259704</v>
      </c>
      <c r="DM69" s="39">
        <f t="shared" si="87"/>
        <v>7.9821110300450799</v>
      </c>
      <c r="DN69" s="39">
        <f t="shared" si="88"/>
        <v>7.9412120836913003</v>
      </c>
      <c r="DO69" s="39">
        <f t="shared" si="89"/>
        <v>7.9480285747502597</v>
      </c>
      <c r="DP69" s="39">
        <f t="shared" si="90"/>
        <v>7.9292832243381204</v>
      </c>
      <c r="DQ69" s="39">
        <f t="shared" si="91"/>
        <v>7.9667739251624097</v>
      </c>
      <c r="DR69" s="39">
        <f t="shared" si="92"/>
        <v>8.0536841861641797</v>
      </c>
      <c r="DS69" s="39">
        <f t="shared" si="93"/>
        <v>8.1814933935197303</v>
      </c>
      <c r="DT69" s="39">
        <f t="shared" si="94"/>
        <v>8.3825798797591204</v>
      </c>
      <c r="DU69" s="39">
        <f t="shared" si="95"/>
        <v>8.6722807497650294</v>
      </c>
      <c r="DV69" s="39">
        <f t="shared" si="96"/>
        <v>8.8563260083570192</v>
      </c>
      <c r="DW69" s="39">
        <f t="shared" si="97"/>
        <v>0</v>
      </c>
      <c r="DX69" s="39">
        <f t="shared" si="98"/>
        <v>8.8699589904749399</v>
      </c>
      <c r="DY69" s="39">
        <f t="shared" si="99"/>
        <v>8.7677116245905005</v>
      </c>
      <c r="DZ69" s="39">
        <f t="shared" si="100"/>
        <v>8.4302953171718595</v>
      </c>
      <c r="EA69" s="39">
        <f t="shared" si="101"/>
        <v>8.1917181301081694</v>
      </c>
      <c r="EB69" s="39">
        <f t="shared" si="102"/>
        <v>8.0144893625751497</v>
      </c>
      <c r="EC69" s="39">
        <f t="shared" si="103"/>
        <v>7.8832719096901203</v>
      </c>
      <c r="ED69" s="39">
        <f t="shared" si="104"/>
        <v>7.7827286665704198</v>
      </c>
      <c r="EE69" s="39">
        <f t="shared" si="105"/>
        <v>7.7213802470397601</v>
      </c>
      <c r="EF69" s="39">
        <f t="shared" si="106"/>
        <v>7.6736648096270201</v>
      </c>
      <c r="EG69" s="39">
        <f t="shared" si="107"/>
        <v>7.6089081445668798</v>
      </c>
      <c r="EH69" s="39">
        <f t="shared" si="108"/>
        <v>7.6429905998616903</v>
      </c>
      <c r="EI69" s="39">
        <f t="shared" si="109"/>
        <v>7.5767164540538898</v>
      </c>
      <c r="EK69" s="39">
        <f t="shared" si="85"/>
        <v>0.101620086409607</v>
      </c>
      <c r="EL69" s="39">
        <f t="shared" si="117"/>
        <v>4.1819172646734903E-2</v>
      </c>
      <c r="EM69" s="39">
        <f t="shared" si="118"/>
        <v>4.34721717285333E-2</v>
      </c>
      <c r="EN69" s="39">
        <f t="shared" si="119"/>
        <v>5.8945606432378103E-2</v>
      </c>
      <c r="EO69" s="39">
        <f t="shared" si="120"/>
        <v>7.7980657714530902E-2</v>
      </c>
      <c r="EP69" s="39">
        <f t="shared" si="121"/>
        <v>8.8205394302974596E-2</v>
      </c>
      <c r="EQ69" s="39">
        <f t="shared" si="122"/>
        <v>0.153183595322535</v>
      </c>
      <c r="ER69" s="39">
        <f t="shared" si="123"/>
        <v>0.25221016918161199</v>
      </c>
      <c r="ES69" s="39">
        <f t="shared" si="124"/>
        <v>0.36229649978385597</v>
      </c>
      <c r="ET69" s="39">
        <f t="shared" si="125"/>
        <v>0.51839414503409698</v>
      </c>
      <c r="EU69" s="39">
        <f t="shared" si="126"/>
        <v>0.69869033354365495</v>
      </c>
      <c r="EV69" s="39">
        <f t="shared" si="127"/>
        <v>0.77486462112756105</v>
      </c>
      <c r="EW69" s="39">
        <f t="shared" si="128"/>
        <v>0</v>
      </c>
      <c r="EX69" s="39">
        <f t="shared" si="129"/>
        <v>0.77963616486883502</v>
      </c>
      <c r="EY69" s="39">
        <f t="shared" si="130"/>
        <v>0.73021660469135696</v>
      </c>
      <c r="EZ69" s="39">
        <f t="shared" si="131"/>
        <v>0.54583052154642098</v>
      </c>
      <c r="FA69" s="39">
        <f t="shared" si="132"/>
        <v>0.36468227165449302</v>
      </c>
      <c r="FB69" s="39">
        <f t="shared" si="133"/>
        <v>0.22477379266928799</v>
      </c>
      <c r="FC69" s="39">
        <f t="shared" si="110"/>
        <v>0.115164616441171</v>
      </c>
      <c r="FD69" s="39">
        <f t="shared" si="111"/>
        <v>4.2500821752631097E-2</v>
      </c>
      <c r="FE69" s="39">
        <f t="shared" si="112"/>
        <v>1.1443184365233301E-2</v>
      </c>
      <c r="FF69" s="39">
        <f t="shared" si="113"/>
        <v>-1.73820522003544E-3</v>
      </c>
      <c r="FG69" s="39">
        <f t="shared" si="114"/>
        <v>-6.9051054427290001E-3</v>
      </c>
      <c r="FH69" s="39">
        <f t="shared" si="115"/>
        <v>2.4181502031669399E-3</v>
      </c>
      <c r="FI69" s="39">
        <f t="shared" si="116"/>
        <v>2.1274911292753201E-3</v>
      </c>
      <c r="FK69" s="39">
        <f t="shared" si="83"/>
        <v>0.72539069402857492</v>
      </c>
      <c r="FL69" s="39">
        <f t="shared" si="172"/>
        <v>0.7267798473744419</v>
      </c>
      <c r="FM69" s="39">
        <f t="shared" si="173"/>
        <v>0.72464664106169197</v>
      </c>
      <c r="FN69" s="39">
        <f t="shared" si="174"/>
        <v>0.72584444995624142</v>
      </c>
      <c r="FO69" s="39">
        <f t="shared" si="175"/>
        <v>0.72560934935054378</v>
      </c>
      <c r="FP69" s="39">
        <f t="shared" si="176"/>
        <v>0.72614673165570398</v>
      </c>
      <c r="FQ69" s="39">
        <f t="shared" si="177"/>
        <v>0.72483759034168349</v>
      </c>
      <c r="FR69" s="39">
        <f t="shared" si="178"/>
        <v>0.72176577810697395</v>
      </c>
      <c r="FS69" s="39">
        <f t="shared" si="179"/>
        <v>0.71716861960769029</v>
      </c>
      <c r="FT69" s="39">
        <f t="shared" si="180"/>
        <v>0.7096285985678169</v>
      </c>
      <c r="FU69" s="39">
        <f t="shared" si="181"/>
        <v>0.69866989918016276</v>
      </c>
      <c r="FV69" s="39">
        <f t="shared" si="182"/>
        <v>0.6921161350073507</v>
      </c>
      <c r="FW69" s="39">
        <f t="shared" si="183"/>
        <v>0.99999999999999989</v>
      </c>
      <c r="FX69" s="39">
        <f t="shared" si="184"/>
        <v>0.69164352670777363</v>
      </c>
      <c r="FY69" s="39">
        <f t="shared" si="185"/>
        <v>0.69541498460412943</v>
      </c>
      <c r="FZ69" s="39">
        <f t="shared" si="186"/>
        <v>0.70789279151826179</v>
      </c>
      <c r="GA69" s="39">
        <f t="shared" si="134"/>
        <v>0.71684662345504724</v>
      </c>
      <c r="GB69" s="39">
        <f t="shared" si="135"/>
        <v>0.7230879735183896</v>
      </c>
      <c r="GC69" s="39">
        <f t="shared" si="136"/>
        <v>0.72745088614504905</v>
      </c>
      <c r="GD69" s="39">
        <f t="shared" si="137"/>
        <v>0.73059846785102533</v>
      </c>
      <c r="GE69" s="39">
        <f t="shared" si="138"/>
        <v>0.73245866969485263</v>
      </c>
      <c r="GF69" s="39">
        <f t="shared" si="139"/>
        <v>0.73389359161452439</v>
      </c>
      <c r="GG69" s="39">
        <f t="shared" si="140"/>
        <v>0.735842054602727</v>
      </c>
      <c r="GH69" s="39">
        <f t="shared" si="141"/>
        <v>0.73481623232199622</v>
      </c>
      <c r="GI69" s="39">
        <f t="shared" si="142"/>
        <v>0.73681312302983704</v>
      </c>
      <c r="GJ69" s="39">
        <f t="shared" si="84"/>
        <v>10.55</v>
      </c>
      <c r="GK69" s="39">
        <f t="shared" si="60"/>
        <v>-2.7885604048873383</v>
      </c>
      <c r="GL69" s="39">
        <f t="shared" si="187"/>
        <v>-2.7719424719530883</v>
      </c>
      <c r="GM69" s="39">
        <f t="shared" si="188"/>
        <v>-2.7974743305719225</v>
      </c>
      <c r="GN69" s="39">
        <f t="shared" si="189"/>
        <v>-2.7831287916093657</v>
      </c>
      <c r="GO69" s="39">
        <f t="shared" si="190"/>
        <v>-2.7859426020575739</v>
      </c>
      <c r="GP69" s="39">
        <f t="shared" si="191"/>
        <v>-2.7795122606657614</v>
      </c>
      <c r="GQ69" s="39">
        <f t="shared" si="192"/>
        <v>-2.7951858415409476</v>
      </c>
      <c r="GR69" s="39">
        <f t="shared" si="193"/>
        <v>-2.8320742696266383</v>
      </c>
      <c r="GS69" s="39">
        <f t="shared" si="194"/>
        <v>-2.8875744332114839</v>
      </c>
      <c r="GT69" s="39">
        <f t="shared" si="195"/>
        <v>-2.9793778085683664</v>
      </c>
      <c r="GU69" s="39">
        <f t="shared" si="196"/>
        <v>-3.1145593413409633</v>
      </c>
      <c r="GV69" s="39">
        <f t="shared" si="197"/>
        <v>-3.1964205223954689</v>
      </c>
      <c r="GW69" s="39">
        <f t="shared" si="198"/>
        <v>-9.6432746655328714E-16</v>
      </c>
      <c r="GX69" s="39">
        <f t="shared" si="199"/>
        <v>-3.2023536678763653</v>
      </c>
      <c r="GY69" s="39">
        <f t="shared" si="200"/>
        <v>-3.1551191099613609</v>
      </c>
      <c r="GZ69" s="39">
        <f t="shared" si="201"/>
        <v>-3.0006502015027046</v>
      </c>
      <c r="HA69" s="39">
        <f t="shared" si="143"/>
        <v>-2.891475121305664</v>
      </c>
      <c r="HB69" s="39">
        <f t="shared" si="144"/>
        <v>-2.8161772328277741</v>
      </c>
      <c r="HC69" s="39">
        <f t="shared" si="145"/>
        <v>-2.7639264549845359</v>
      </c>
      <c r="HD69" s="39">
        <f t="shared" si="146"/>
        <v>-2.7264248577720203</v>
      </c>
      <c r="HE69" s="39">
        <f t="shared" si="147"/>
        <v>-2.7043375226816604</v>
      </c>
      <c r="HF69" s="39">
        <f t="shared" si="148"/>
        <v>-2.6873380911798241</v>
      </c>
      <c r="HG69" s="39">
        <f t="shared" si="149"/>
        <v>-2.6643079028083112</v>
      </c>
      <c r="HH69" s="39">
        <f t="shared" si="150"/>
        <v>-2.6764251711676224</v>
      </c>
      <c r="HI69" s="39">
        <f t="shared" si="151"/>
        <v>-2.6528529545767459</v>
      </c>
    </row>
    <row r="70" spans="1:217" s="39" customFormat="1">
      <c r="A70" s="20"/>
      <c r="B70" s="184"/>
      <c r="C70" s="40">
        <v>10.6</v>
      </c>
      <c r="D70" s="41">
        <v>4.6721557142857142</v>
      </c>
      <c r="E70" s="42">
        <v>4.6399999999999997</v>
      </c>
      <c r="F70" s="42">
        <v>4.6790000000000003</v>
      </c>
      <c r="G70" s="42">
        <v>4.6539999999999999</v>
      </c>
      <c r="H70" s="42">
        <v>4.6609999999999996</v>
      </c>
      <c r="I70" s="42">
        <v>4.6580000000000004</v>
      </c>
      <c r="J70" s="42">
        <v>4.6760000000000002</v>
      </c>
      <c r="K70" s="42">
        <v>4.7220000000000004</v>
      </c>
      <c r="L70" s="42">
        <v>4.8019999999999996</v>
      </c>
      <c r="M70" s="42">
        <v>4.9169999999999998</v>
      </c>
      <c r="N70" s="42">
        <v>5.0819999999999999</v>
      </c>
      <c r="O70" s="43">
        <v>5.1920000000000002</v>
      </c>
      <c r="P70" s="20"/>
      <c r="Q70" s="41">
        <v>5.2009999999999996</v>
      </c>
      <c r="R70" s="42">
        <v>5.1369999999999996</v>
      </c>
      <c r="S70" s="42">
        <v>4.9429999999999996</v>
      </c>
      <c r="T70" s="42">
        <v>4.8070000000000004</v>
      </c>
      <c r="U70" s="42">
        <v>4.6980000000000004</v>
      </c>
      <c r="V70" s="42">
        <v>4.625</v>
      </c>
      <c r="W70" s="42">
        <v>4.5720000000000001</v>
      </c>
      <c r="X70" s="42">
        <v>4.532</v>
      </c>
      <c r="Y70" s="42">
        <v>4.4989999999999997</v>
      </c>
      <c r="Z70" s="42">
        <v>4.4610000000000003</v>
      </c>
      <c r="AA70" s="42">
        <v>4.484</v>
      </c>
      <c r="AB70" s="43">
        <v>4.4492371428571431</v>
      </c>
      <c r="AD70" s="20"/>
      <c r="AE70" s="184"/>
      <c r="AF70" s="40">
        <v>10.6</v>
      </c>
      <c r="AG70" s="41">
        <v>5.9912857142857143E-2</v>
      </c>
      <c r="AH70" s="42">
        <v>2.4279999999999999E-2</v>
      </c>
      <c r="AI70" s="42">
        <v>2.4750000000000001E-2</v>
      </c>
      <c r="AJ70" s="42">
        <v>3.1809999999999998E-2</v>
      </c>
      <c r="AK70" s="42">
        <v>4.3920000000000001E-2</v>
      </c>
      <c r="AL70" s="42">
        <v>5.0529999999999999E-2</v>
      </c>
      <c r="AM70" s="42">
        <v>8.5339999999999999E-2</v>
      </c>
      <c r="AN70" s="42">
        <v>0.14599999999999999</v>
      </c>
      <c r="AO70" s="42">
        <v>0.21440000000000001</v>
      </c>
      <c r="AP70" s="42">
        <v>0.30099999999999999</v>
      </c>
      <c r="AQ70" s="42">
        <v>0.40760000000000002</v>
      </c>
      <c r="AR70" s="43">
        <v>0.4556</v>
      </c>
      <c r="AS70" s="20"/>
      <c r="AT70" s="41">
        <v>0.45839999999999997</v>
      </c>
      <c r="AU70" s="42">
        <v>0.4274</v>
      </c>
      <c r="AV70" s="42">
        <v>0.31780000000000003</v>
      </c>
      <c r="AW70" s="42">
        <v>0.2147</v>
      </c>
      <c r="AX70" s="42">
        <v>0.12939999999999999</v>
      </c>
      <c r="AY70" s="42">
        <v>6.2740000000000004E-2</v>
      </c>
      <c r="AZ70" s="42">
        <v>2.4549999999999999E-2</v>
      </c>
      <c r="BA70" s="42">
        <v>6.6909999999999999E-3</v>
      </c>
      <c r="BB70" s="42">
        <v>-3.5869999999999999E-3</v>
      </c>
      <c r="BC70" s="42">
        <v>-5.751E-3</v>
      </c>
      <c r="BD70" s="42">
        <v>-2.7230000000000001E-4</v>
      </c>
      <c r="BE70" s="43">
        <v>1.9811285714285715E-3</v>
      </c>
      <c r="BH70" s="118" t="str">
        <f t="shared" si="62"/>
        <v>4.67215571428571+0.0599128571428571i</v>
      </c>
      <c r="BI70" s="118" t="str">
        <f t="shared" si="63"/>
        <v>4.64+0.02428i</v>
      </c>
      <c r="BJ70" s="118" t="str">
        <f t="shared" si="204"/>
        <v>4.679+0.02475i</v>
      </c>
      <c r="BK70" s="118" t="str">
        <f t="shared" si="205"/>
        <v>4.654+0.03181i</v>
      </c>
      <c r="BL70" s="118" t="str">
        <f t="shared" si="206"/>
        <v>4.661+0.04392i</v>
      </c>
      <c r="BM70" s="118" t="str">
        <f t="shared" si="207"/>
        <v>4.658+0.05053i</v>
      </c>
      <c r="BN70" s="118" t="str">
        <f t="shared" si="208"/>
        <v>4.676+0.08534i</v>
      </c>
      <c r="BO70" s="118" t="str">
        <f t="shared" si="38"/>
        <v>4.722+0.146i</v>
      </c>
      <c r="BP70" s="118" t="str">
        <f t="shared" si="39"/>
        <v>4.802+0.2144i</v>
      </c>
      <c r="BQ70" s="118" t="str">
        <f t="shared" si="40"/>
        <v>4.917+0.301i</v>
      </c>
      <c r="BR70" s="118" t="str">
        <f t="shared" si="209"/>
        <v>5.082+0.4076i</v>
      </c>
      <c r="BS70" s="118" t="str">
        <f t="shared" si="210"/>
        <v>5.192+0.4556i</v>
      </c>
      <c r="BT70" s="118" t="str">
        <f t="shared" si="42"/>
        <v>0</v>
      </c>
      <c r="BU70" s="118" t="str">
        <f t="shared" si="64"/>
        <v>5.201+0.4584i</v>
      </c>
      <c r="BV70" s="118" t="str">
        <f t="shared" si="65"/>
        <v>5.137+0.4274i</v>
      </c>
      <c r="BW70" s="118" t="str">
        <f t="shared" si="66"/>
        <v>4.943+0.3178i</v>
      </c>
      <c r="BX70" s="118" t="str">
        <f t="shared" si="67"/>
        <v>4.807+0.2147i</v>
      </c>
      <c r="BY70" s="118" t="str">
        <f t="shared" si="68"/>
        <v>4.698+0.1294i</v>
      </c>
      <c r="BZ70" s="118" t="str">
        <f t="shared" si="69"/>
        <v>4.625+0.06274i</v>
      </c>
      <c r="CA70" s="118" t="str">
        <f t="shared" si="70"/>
        <v>4.572+0.02455i</v>
      </c>
      <c r="CB70" s="118" t="str">
        <f t="shared" si="71"/>
        <v>4.532+0.006691i</v>
      </c>
      <c r="CC70" s="118" t="str">
        <f t="shared" si="72"/>
        <v>4.499-0.003587i</v>
      </c>
      <c r="CD70" s="118" t="str">
        <f t="shared" si="73"/>
        <v>4.461-0.005751i</v>
      </c>
      <c r="CE70" s="118" t="str">
        <f t="shared" si="74"/>
        <v>4.484-0.0002723i</v>
      </c>
      <c r="CF70" s="118" t="str">
        <f t="shared" si="75"/>
        <v>4.44923714285714+0.00198112857142857i</v>
      </c>
      <c r="CG70" s="118" t="str">
        <f t="shared" si="76"/>
        <v>0</v>
      </c>
      <c r="CH70" s="39">
        <f t="shared" si="77"/>
        <v>10600000000</v>
      </c>
      <c r="CI70" s="121">
        <f t="shared" si="78"/>
        <v>1.6960844498126009</v>
      </c>
      <c r="CJ70" s="121" t="str">
        <f t="shared" si="79"/>
        <v>7.92437065410308+0.101617265343844i</v>
      </c>
      <c r="CK70" s="121" t="str">
        <f t="shared" si="202"/>
        <v>7.86983184713047+0.04118093044145i</v>
      </c>
      <c r="CL70" s="121" t="str">
        <f t="shared" si="203"/>
        <v>7.93597914067316+0.0419780901328619i</v>
      </c>
      <c r="CM70" s="121" t="str">
        <f t="shared" si="152"/>
        <v>7.89357702942784+0.0539524463485388i</v>
      </c>
      <c r="CN70" s="121" t="str">
        <f t="shared" si="153"/>
        <v>7.90544962057653+0.0744920290357694i</v>
      </c>
      <c r="CO70" s="121" t="str">
        <f t="shared" si="154"/>
        <v>7.9003613672271+0.0857031472490307i</v>
      </c>
      <c r="CP70" s="121" t="str">
        <f t="shared" si="155"/>
        <v>7.93089088732372+0.144743846947007i</v>
      </c>
      <c r="CQ70" s="121" t="str">
        <f t="shared" si="156"/>
        <v>8.0089107720151+0.24762832967264i</v>
      </c>
      <c r="CR70" s="121" t="str">
        <f t="shared" si="157"/>
        <v>8.14459752800011+0.363640506039822i</v>
      </c>
      <c r="CS70" s="121" t="str">
        <f t="shared" si="158"/>
        <v>8.33964723972856+0.510521419393593i</v>
      </c>
      <c r="CT70" s="121" t="str">
        <f t="shared" si="159"/>
        <v>8.61950117394764+0.691324021743616i</v>
      </c>
      <c r="CU70" s="121" t="str">
        <f t="shared" si="160"/>
        <v>8.80607046342702+0.772736075334621i</v>
      </c>
      <c r="CV70" s="121" t="str">
        <f t="shared" si="161"/>
        <v>0</v>
      </c>
      <c r="CW70" s="121" t="str">
        <f t="shared" si="162"/>
        <v>8.82133522347534+0.777485111794096i</v>
      </c>
      <c r="CX70" s="121" t="str">
        <f t="shared" si="163"/>
        <v>8.71278581868733+0.724906493849906i</v>
      </c>
      <c r="CY70" s="121" t="str">
        <f t="shared" si="164"/>
        <v>8.38374543542369+0.539015638150445i</v>
      </c>
      <c r="CZ70" s="121" t="str">
        <f t="shared" si="165"/>
        <v>8.15307795024917+0.364149331374765i</v>
      </c>
      <c r="DA70" s="121" t="str">
        <f t="shared" si="166"/>
        <v>7.9682047452196+0.219473327805751i</v>
      </c>
      <c r="DB70" s="121" t="str">
        <f t="shared" si="167"/>
        <v>7.84439058038328+0.106412338381243i</v>
      </c>
      <c r="DC70" s="121" t="str">
        <f t="shared" si="168"/>
        <v>7.75449810454321+0.0416388732428993i</v>
      </c>
      <c r="DD70" s="121" t="str">
        <f t="shared" si="169"/>
        <v>7.68665472655071+0.0113485010536961i</v>
      </c>
      <c r="DE70" s="121" t="str">
        <f t="shared" si="170"/>
        <v>7.63068393970689-0.0060838549214778i</v>
      </c>
      <c r="DF70" s="121" t="str">
        <f t="shared" si="171"/>
        <v>7.56623273061401-0.00975418167087227i</v>
      </c>
      <c r="DG70" s="121" t="str">
        <f t="shared" si="80"/>
        <v>7.6052426729597-0.000461843795683971i</v>
      </c>
      <c r="DH70" s="121" t="str">
        <f t="shared" si="81"/>
        <v>7.54628193152864+0.00336016136307945i</v>
      </c>
      <c r="DI70" s="121"/>
      <c r="DK70" s="39">
        <f t="shared" si="82"/>
        <v>7.9243706541030798</v>
      </c>
      <c r="DL70" s="39">
        <f t="shared" si="86"/>
        <v>7.8698318471304702</v>
      </c>
      <c r="DM70" s="39">
        <f t="shared" si="87"/>
        <v>7.9359791406731599</v>
      </c>
      <c r="DN70" s="39">
        <f t="shared" si="88"/>
        <v>7.8935770294278402</v>
      </c>
      <c r="DO70" s="39">
        <f t="shared" si="89"/>
        <v>7.9054496205765297</v>
      </c>
      <c r="DP70" s="39">
        <f t="shared" si="90"/>
        <v>7.9003613672270996</v>
      </c>
      <c r="DQ70" s="39">
        <f t="shared" si="91"/>
        <v>7.9308908873237201</v>
      </c>
      <c r="DR70" s="39">
        <f t="shared" si="92"/>
        <v>8.0089107720150992</v>
      </c>
      <c r="DS70" s="39">
        <f t="shared" si="93"/>
        <v>8.1445975280001104</v>
      </c>
      <c r="DT70" s="39">
        <f t="shared" si="94"/>
        <v>8.3396472397285599</v>
      </c>
      <c r="DU70" s="39">
        <f t="shared" si="95"/>
        <v>8.6195011739476399</v>
      </c>
      <c r="DV70" s="39">
        <f t="shared" si="96"/>
        <v>8.8060704634270195</v>
      </c>
      <c r="DW70" s="39">
        <f t="shared" si="97"/>
        <v>0</v>
      </c>
      <c r="DX70" s="39">
        <f t="shared" si="98"/>
        <v>8.8213352234753408</v>
      </c>
      <c r="DY70" s="39">
        <f t="shared" si="99"/>
        <v>8.7127858186873297</v>
      </c>
      <c r="DZ70" s="39">
        <f t="shared" si="100"/>
        <v>8.3837454354236893</v>
      </c>
      <c r="EA70" s="39">
        <f t="shared" si="101"/>
        <v>8.1530779502491697</v>
      </c>
      <c r="EB70" s="39">
        <f t="shared" si="102"/>
        <v>7.9682047452195999</v>
      </c>
      <c r="EC70" s="39">
        <f t="shared" si="103"/>
        <v>7.8443905803832799</v>
      </c>
      <c r="ED70" s="39">
        <f t="shared" si="104"/>
        <v>7.7544981045432104</v>
      </c>
      <c r="EE70" s="39">
        <f t="shared" si="105"/>
        <v>7.6866547265507101</v>
      </c>
      <c r="EF70" s="39">
        <f t="shared" si="106"/>
        <v>7.6306839397068904</v>
      </c>
      <c r="EG70" s="39">
        <f t="shared" si="107"/>
        <v>7.5662327306140096</v>
      </c>
      <c r="EH70" s="39">
        <f t="shared" si="108"/>
        <v>7.6052426729597</v>
      </c>
      <c r="EI70" s="39">
        <f t="shared" si="109"/>
        <v>7.5462819315286396</v>
      </c>
      <c r="EK70" s="39">
        <f t="shared" si="85"/>
        <v>0.10161726534384399</v>
      </c>
      <c r="EL70" s="39">
        <f t="shared" si="117"/>
        <v>4.1180930441449999E-2</v>
      </c>
      <c r="EM70" s="39">
        <f t="shared" si="118"/>
        <v>4.1978090132861898E-2</v>
      </c>
      <c r="EN70" s="39">
        <f t="shared" si="119"/>
        <v>5.3952446348538803E-2</v>
      </c>
      <c r="EO70" s="39">
        <f t="shared" si="120"/>
        <v>7.4492029035769403E-2</v>
      </c>
      <c r="EP70" s="39">
        <f t="shared" si="121"/>
        <v>8.5703147249030706E-2</v>
      </c>
      <c r="EQ70" s="39">
        <f t="shared" si="122"/>
        <v>0.14474384694700701</v>
      </c>
      <c r="ER70" s="39">
        <f t="shared" si="123"/>
        <v>0.24762832967264001</v>
      </c>
      <c r="ES70" s="39">
        <f t="shared" si="124"/>
        <v>0.36364050603982201</v>
      </c>
      <c r="ET70" s="39">
        <f t="shared" si="125"/>
        <v>0.51052141939359297</v>
      </c>
      <c r="EU70" s="39">
        <f t="shared" si="126"/>
        <v>0.69132402174361596</v>
      </c>
      <c r="EV70" s="39">
        <f t="shared" si="127"/>
        <v>0.77273607533462096</v>
      </c>
      <c r="EW70" s="39">
        <f t="shared" si="128"/>
        <v>0</v>
      </c>
      <c r="EX70" s="39">
        <f t="shared" si="129"/>
        <v>0.77748511179409596</v>
      </c>
      <c r="EY70" s="39">
        <f t="shared" si="130"/>
        <v>0.72490649384990602</v>
      </c>
      <c r="EZ70" s="39">
        <f t="shared" si="131"/>
        <v>0.53901563815044495</v>
      </c>
      <c r="FA70" s="39">
        <f t="shared" si="132"/>
        <v>0.36414933137476502</v>
      </c>
      <c r="FB70" s="39">
        <f t="shared" si="133"/>
        <v>0.21947332780575099</v>
      </c>
      <c r="FC70" s="39">
        <f t="shared" si="110"/>
        <v>0.106412338381243</v>
      </c>
      <c r="FD70" s="39">
        <f t="shared" si="111"/>
        <v>4.1638873242899298E-2</v>
      </c>
      <c r="FE70" s="39">
        <f t="shared" si="112"/>
        <v>1.13485010536961E-2</v>
      </c>
      <c r="FF70" s="39">
        <f t="shared" si="113"/>
        <v>-6.0838549214778E-3</v>
      </c>
      <c r="FG70" s="39">
        <f t="shared" si="114"/>
        <v>-9.7541816708722699E-3</v>
      </c>
      <c r="FH70" s="39">
        <f t="shared" si="115"/>
        <v>-4.61843795683971E-4</v>
      </c>
      <c r="FI70" s="39">
        <f t="shared" si="116"/>
        <v>3.3601613630794501E-3</v>
      </c>
      <c r="FK70" s="39">
        <f t="shared" si="83"/>
        <v>0.72626171248507465</v>
      </c>
      <c r="FL70" s="39">
        <f t="shared" si="172"/>
        <v>0.72799509434133258</v>
      </c>
      <c r="FM70" s="39">
        <f t="shared" si="173"/>
        <v>0.72602143026523525</v>
      </c>
      <c r="FN70" s="39">
        <f t="shared" si="174"/>
        <v>0.72727136077507581</v>
      </c>
      <c r="FO70" s="39">
        <f t="shared" si="175"/>
        <v>0.72688465487712384</v>
      </c>
      <c r="FP70" s="39">
        <f t="shared" si="176"/>
        <v>0.72701421773073571</v>
      </c>
      <c r="FQ70" s="39">
        <f t="shared" si="177"/>
        <v>0.72593651737395737</v>
      </c>
      <c r="FR70" s="39">
        <f t="shared" si="178"/>
        <v>0.72312127862910591</v>
      </c>
      <c r="FS70" s="39">
        <f t="shared" si="179"/>
        <v>0.7182439522268701</v>
      </c>
      <c r="FT70" s="39">
        <f t="shared" si="180"/>
        <v>0.71097750996664977</v>
      </c>
      <c r="FU70" s="39">
        <f t="shared" si="181"/>
        <v>0.70030580310562762</v>
      </c>
      <c r="FV70" s="39">
        <f t="shared" si="182"/>
        <v>0.69358523569776376</v>
      </c>
      <c r="FW70" s="39">
        <f t="shared" si="183"/>
        <v>0.99999999999999989</v>
      </c>
      <c r="FX70" s="39">
        <f t="shared" si="184"/>
        <v>0.6930658263681948</v>
      </c>
      <c r="FY70" s="39">
        <f t="shared" si="185"/>
        <v>0.69707595889275331</v>
      </c>
      <c r="FZ70" s="39">
        <f t="shared" si="186"/>
        <v>0.70933538101474836</v>
      </c>
      <c r="GA70" s="39">
        <f t="shared" si="134"/>
        <v>0.71798947003595925</v>
      </c>
      <c r="GB70" s="39">
        <f t="shared" si="135"/>
        <v>0.72449148181502876</v>
      </c>
      <c r="GC70" s="39">
        <f t="shared" si="136"/>
        <v>0.72863578531468565</v>
      </c>
      <c r="GD70" s="39">
        <f t="shared" si="137"/>
        <v>0.73144526618095007</v>
      </c>
      <c r="GE70" s="39">
        <f t="shared" si="138"/>
        <v>0.73350157899286061</v>
      </c>
      <c r="GF70" s="39">
        <f t="shared" si="139"/>
        <v>0.73518629988408823</v>
      </c>
      <c r="GG70" s="39">
        <f t="shared" si="140"/>
        <v>0.73712828240245343</v>
      </c>
      <c r="GH70" s="39">
        <f t="shared" si="141"/>
        <v>0.73595310436002648</v>
      </c>
      <c r="GI70" s="39">
        <f t="shared" si="142"/>
        <v>0.73773158659436466</v>
      </c>
      <c r="GJ70" s="39">
        <f t="shared" si="84"/>
        <v>10.6</v>
      </c>
      <c r="GK70" s="39">
        <f t="shared" si="60"/>
        <v>-2.7781370128137923</v>
      </c>
      <c r="GL70" s="39">
        <f t="shared" si="187"/>
        <v>-2.7574309441696854</v>
      </c>
      <c r="GM70" s="39">
        <f t="shared" si="188"/>
        <v>-2.7810111973321168</v>
      </c>
      <c r="GN70" s="39">
        <f t="shared" si="189"/>
        <v>-2.7660702835566742</v>
      </c>
      <c r="GO70" s="39">
        <f t="shared" si="190"/>
        <v>-2.7706899870754507</v>
      </c>
      <c r="GP70" s="39">
        <f t="shared" si="191"/>
        <v>-2.7691419170248484</v>
      </c>
      <c r="GQ70" s="39">
        <f t="shared" si="192"/>
        <v>-2.782027127586197</v>
      </c>
      <c r="GR70" s="39">
        <f t="shared" si="193"/>
        <v>-2.8157771738242969</v>
      </c>
      <c r="GS70" s="39">
        <f t="shared" si="194"/>
        <v>-2.8745604435265912</v>
      </c>
      <c r="GT70" s="39">
        <f t="shared" si="195"/>
        <v>-2.9628827379183864</v>
      </c>
      <c r="GU70" s="39">
        <f t="shared" si="196"/>
        <v>-3.094245496849684</v>
      </c>
      <c r="GV70" s="39">
        <f t="shared" si="197"/>
        <v>-3.1780032046172098</v>
      </c>
      <c r="GW70" s="39">
        <f t="shared" si="198"/>
        <v>-9.6432746655328714E-16</v>
      </c>
      <c r="GX70" s="39">
        <f t="shared" si="199"/>
        <v>-3.1845102956194671</v>
      </c>
      <c r="GY70" s="39">
        <f t="shared" si="200"/>
        <v>-3.1343979034468732</v>
      </c>
      <c r="GZ70" s="39">
        <f t="shared" si="201"/>
        <v>-2.9829675478130473</v>
      </c>
      <c r="HA70" s="39">
        <f t="shared" si="143"/>
        <v>-2.8776385006362144</v>
      </c>
      <c r="HB70" s="39">
        <f t="shared" si="144"/>
        <v>-2.7993343273199427</v>
      </c>
      <c r="HC70" s="39">
        <f t="shared" si="145"/>
        <v>-2.7497900633902868</v>
      </c>
      <c r="HD70" s="39">
        <f t="shared" si="146"/>
        <v>-2.7163633288441602</v>
      </c>
      <c r="HE70" s="39">
        <f t="shared" si="147"/>
        <v>-2.6919789384685515</v>
      </c>
      <c r="HF70" s="39">
        <f t="shared" si="148"/>
        <v>-2.6720518915297435</v>
      </c>
      <c r="HG70" s="39">
        <f t="shared" si="149"/>
        <v>-2.6491385062810711</v>
      </c>
      <c r="HH70" s="39">
        <f t="shared" si="150"/>
        <v>-2.662997168862498</v>
      </c>
      <c r="HI70" s="39">
        <f t="shared" si="151"/>
        <v>-2.6420324292475046</v>
      </c>
    </row>
    <row r="71" spans="1:217" s="39" customFormat="1">
      <c r="A71" s="20"/>
      <c r="B71" s="184"/>
      <c r="C71" s="40">
        <v>10.65</v>
      </c>
      <c r="D71" s="41">
        <v>4.6745966666666661</v>
      </c>
      <c r="E71" s="42">
        <v>4.6429999999999998</v>
      </c>
      <c r="F71" s="42">
        <v>4.6840000000000002</v>
      </c>
      <c r="G71" s="42">
        <v>4.6609999999999996</v>
      </c>
      <c r="H71" s="42">
        <v>4.6660000000000004</v>
      </c>
      <c r="I71" s="42">
        <v>4.66</v>
      </c>
      <c r="J71" s="42">
        <v>4.68</v>
      </c>
      <c r="K71" s="42">
        <v>4.7270000000000003</v>
      </c>
      <c r="L71" s="42">
        <v>4.8019999999999996</v>
      </c>
      <c r="M71" s="42">
        <v>4.9160000000000004</v>
      </c>
      <c r="N71" s="42">
        <v>5.0819999999999999</v>
      </c>
      <c r="O71" s="43">
        <v>5.1890000000000001</v>
      </c>
      <c r="P71" s="20"/>
      <c r="Q71" s="41">
        <v>5.1980000000000004</v>
      </c>
      <c r="R71" s="42">
        <v>5.1360000000000001</v>
      </c>
      <c r="S71" s="42">
        <v>4.9420000000000002</v>
      </c>
      <c r="T71" s="42">
        <v>4.8049999999999997</v>
      </c>
      <c r="U71" s="42">
        <v>4.7</v>
      </c>
      <c r="V71" s="42">
        <v>4.6269999999999998</v>
      </c>
      <c r="W71" s="42">
        <v>4.5709999999999997</v>
      </c>
      <c r="X71" s="42">
        <v>4.5339999999999998</v>
      </c>
      <c r="Y71" s="42">
        <v>4.5039999999999996</v>
      </c>
      <c r="Z71" s="42">
        <v>4.4649999999999999</v>
      </c>
      <c r="AA71" s="42">
        <v>4.4859999999999998</v>
      </c>
      <c r="AB71" s="43">
        <v>4.4527466666666662</v>
      </c>
      <c r="AD71" s="20"/>
      <c r="AE71" s="184"/>
      <c r="AF71" s="40">
        <v>10.65</v>
      </c>
      <c r="AG71" s="41">
        <v>6.1289999999999734E-2</v>
      </c>
      <c r="AH71" s="42">
        <v>2.2919999999999999E-2</v>
      </c>
      <c r="AI71" s="42">
        <v>2.511E-2</v>
      </c>
      <c r="AJ71" s="42">
        <v>3.2480000000000002E-2</v>
      </c>
      <c r="AK71" s="42">
        <v>4.3409999999999997E-2</v>
      </c>
      <c r="AL71" s="42">
        <v>4.9340000000000002E-2</v>
      </c>
      <c r="AM71" s="42">
        <v>8.7540000000000007E-2</v>
      </c>
      <c r="AN71" s="42">
        <v>0.1462</v>
      </c>
      <c r="AO71" s="42">
        <v>0.2135</v>
      </c>
      <c r="AP71" s="42">
        <v>0.30380000000000001</v>
      </c>
      <c r="AQ71" s="42">
        <v>0.40579999999999999</v>
      </c>
      <c r="AR71" s="43">
        <v>0.45119999999999999</v>
      </c>
      <c r="AS71" s="20"/>
      <c r="AT71" s="41">
        <v>0.45419999999999999</v>
      </c>
      <c r="AU71" s="42">
        <v>0.42270000000000002</v>
      </c>
      <c r="AV71" s="42">
        <v>0.31900000000000001</v>
      </c>
      <c r="AW71" s="42">
        <v>0.21479999999999999</v>
      </c>
      <c r="AX71" s="42">
        <v>0.12740000000000001</v>
      </c>
      <c r="AY71" s="42">
        <v>6.4750000000000002E-2</v>
      </c>
      <c r="AZ71" s="42">
        <v>2.3439999999999999E-2</v>
      </c>
      <c r="BA71" s="42">
        <v>3.424E-3</v>
      </c>
      <c r="BB71" s="42">
        <v>-3.8049999999999998E-3</v>
      </c>
      <c r="BC71" s="42">
        <v>-4.8900000000000002E-3</v>
      </c>
      <c r="BD71" s="42">
        <v>-3.212E-3</v>
      </c>
      <c r="BE71" s="43">
        <v>1.8565400000002341E-4</v>
      </c>
      <c r="BH71" s="118" t="str">
        <f t="shared" si="62"/>
        <v>4.67459666666667+0.0612899999999997i</v>
      </c>
      <c r="BI71" s="118" t="str">
        <f t="shared" si="63"/>
        <v>4.643+0.02292i</v>
      </c>
      <c r="BJ71" s="118" t="str">
        <f t="shared" si="204"/>
        <v>4.684+0.02511i</v>
      </c>
      <c r="BK71" s="118" t="str">
        <f t="shared" si="205"/>
        <v>4.661+0.03248i</v>
      </c>
      <c r="BL71" s="118" t="str">
        <f t="shared" si="206"/>
        <v>4.666+0.04341i</v>
      </c>
      <c r="BM71" s="118" t="str">
        <f t="shared" si="207"/>
        <v>4.66+0.04934i</v>
      </c>
      <c r="BN71" s="118" t="str">
        <f t="shared" si="208"/>
        <v>4.68+0.08754i</v>
      </c>
      <c r="BO71" s="118" t="str">
        <f t="shared" si="38"/>
        <v>4.727+0.1462i</v>
      </c>
      <c r="BP71" s="118" t="str">
        <f t="shared" si="39"/>
        <v>4.802+0.2135i</v>
      </c>
      <c r="BQ71" s="118" t="str">
        <f t="shared" si="40"/>
        <v>4.916+0.3038i</v>
      </c>
      <c r="BR71" s="118" t="str">
        <f t="shared" si="209"/>
        <v>5.082+0.4058i</v>
      </c>
      <c r="BS71" s="118" t="str">
        <f t="shared" si="210"/>
        <v>5.189+0.4512i</v>
      </c>
      <c r="BT71" s="118" t="str">
        <f t="shared" si="42"/>
        <v>0</v>
      </c>
      <c r="BU71" s="118" t="str">
        <f t="shared" si="64"/>
        <v>5.198+0.4542i</v>
      </c>
      <c r="BV71" s="118" t="str">
        <f t="shared" si="65"/>
        <v>5.136+0.4227i</v>
      </c>
      <c r="BW71" s="118" t="str">
        <f t="shared" si="66"/>
        <v>4.942+0.319i</v>
      </c>
      <c r="BX71" s="118" t="str">
        <f t="shared" si="67"/>
        <v>4.805+0.2148i</v>
      </c>
      <c r="BY71" s="118" t="str">
        <f t="shared" si="68"/>
        <v>4.7+0.1274i</v>
      </c>
      <c r="BZ71" s="118" t="str">
        <f t="shared" si="69"/>
        <v>4.627+0.06475i</v>
      </c>
      <c r="CA71" s="118" t="str">
        <f t="shared" si="70"/>
        <v>4.571+0.02344i</v>
      </c>
      <c r="CB71" s="118" t="str">
        <f t="shared" si="71"/>
        <v>4.534+0.003424i</v>
      </c>
      <c r="CC71" s="118" t="str">
        <f t="shared" si="72"/>
        <v>4.504-0.003805i</v>
      </c>
      <c r="CD71" s="118" t="str">
        <f t="shared" si="73"/>
        <v>4.465-0.00489i</v>
      </c>
      <c r="CE71" s="118" t="str">
        <f t="shared" si="74"/>
        <v>4.486-0.003212i</v>
      </c>
      <c r="CF71" s="118" t="str">
        <f t="shared" si="75"/>
        <v>4.45274666666667+0.000185654000000023i</v>
      </c>
      <c r="CG71" s="118" t="str">
        <f t="shared" si="76"/>
        <v>0</v>
      </c>
      <c r="CH71" s="39">
        <f t="shared" si="77"/>
        <v>10650000000</v>
      </c>
      <c r="CI71" s="121">
        <f t="shared" si="78"/>
        <v>1.6881216120200533</v>
      </c>
      <c r="CJ71" s="121" t="str">
        <f t="shared" si="79"/>
        <v>7.89128766047691+0.103464973600709i</v>
      </c>
      <c r="CK71" s="121" t="str">
        <f t="shared" si="202"/>
        <v>7.83794864460911+0.0386917473474996i</v>
      </c>
      <c r="CL71" s="121" t="str">
        <f t="shared" si="203"/>
        <v>7.90716163070193+0.0423887336778235i</v>
      </c>
      <c r="CM71" s="121" t="str">
        <f t="shared" si="152"/>
        <v>7.86833483362547+0.0548301899584113i</v>
      </c>
      <c r="CN71" s="121" t="str">
        <f t="shared" si="153"/>
        <v>7.87677544168557+0.0732813591777905i</v>
      </c>
      <c r="CO71" s="121" t="str">
        <f t="shared" si="154"/>
        <v>7.86664671201345+0.0832919203370694i</v>
      </c>
      <c r="CP71" s="121" t="str">
        <f t="shared" si="155"/>
        <v>7.90040914425385+0.147778165916235i</v>
      </c>
      <c r="CQ71" s="121" t="str">
        <f t="shared" si="156"/>
        <v>7.97975086001879+0.246803379677332i</v>
      </c>
      <c r="CR71" s="121" t="str">
        <f t="shared" si="157"/>
        <v>8.1063599809203+0.360413964166281i</v>
      </c>
      <c r="CS71" s="121" t="str">
        <f t="shared" si="158"/>
        <v>8.29880584469058+0.512851345731692i</v>
      </c>
      <c r="CT71" s="121" t="str">
        <f t="shared" si="159"/>
        <v>8.57903403228591+0.685039750157738i</v>
      </c>
      <c r="CU71" s="121" t="str">
        <f t="shared" si="160"/>
        <v>8.75966304477206+0.761680471343448i</v>
      </c>
      <c r="CV71" s="121" t="str">
        <f t="shared" si="161"/>
        <v>0</v>
      </c>
      <c r="CW71" s="121" t="str">
        <f t="shared" si="162"/>
        <v>8.77485613928024+0.766744836179508i</v>
      </c>
      <c r="CX71" s="121" t="str">
        <f t="shared" si="163"/>
        <v>8.67019259933499+0.713569005400877i</v>
      </c>
      <c r="CY71" s="121" t="str">
        <f t="shared" si="164"/>
        <v>8.3426970066031+0.538510794234397i</v>
      </c>
      <c r="CZ71" s="121" t="str">
        <f t="shared" si="165"/>
        <v>8.11142434575636+0.362608522261907i</v>
      </c>
      <c r="DA71" s="121" t="str">
        <f t="shared" si="166"/>
        <v>7.93417157649425+0.215066693371355i</v>
      </c>
      <c r="DB71" s="121" t="str">
        <f t="shared" si="167"/>
        <v>7.81093869881679+0.109305874378298i</v>
      </c>
      <c r="DC71" s="121" t="str">
        <f t="shared" si="168"/>
        <v>7.71640388854366+0.03956957058575i</v>
      </c>
      <c r="DD71" s="121" t="str">
        <f t="shared" si="169"/>
        <v>7.65394338889892+0.00578012839955666i</v>
      </c>
      <c r="DE71" s="121" t="str">
        <f t="shared" si="170"/>
        <v>7.60329974053832-0.0064233027337363i</v>
      </c>
      <c r="DF71" s="121" t="str">
        <f t="shared" si="171"/>
        <v>7.53746299766954-0.00825491468277806i</v>
      </c>
      <c r="DG71" s="121" t="str">
        <f t="shared" si="80"/>
        <v>7.57291355152196-0.00542224661780841i</v>
      </c>
      <c r="DH71" s="121" t="str">
        <f t="shared" si="81"/>
        <v>7.51677788085026+0.00031340652975801i</v>
      </c>
      <c r="DI71" s="121"/>
      <c r="DK71" s="39">
        <f t="shared" si="82"/>
        <v>7.8912876604769098</v>
      </c>
      <c r="DL71" s="39">
        <f t="shared" si="86"/>
        <v>7.83794864460911</v>
      </c>
      <c r="DM71" s="39">
        <f t="shared" si="87"/>
        <v>7.9071616307019301</v>
      </c>
      <c r="DN71" s="39">
        <f t="shared" si="88"/>
        <v>7.8683348336254699</v>
      </c>
      <c r="DO71" s="39">
        <f t="shared" si="89"/>
        <v>7.8767754416855702</v>
      </c>
      <c r="DP71" s="39">
        <f t="shared" si="90"/>
        <v>7.8666467120134502</v>
      </c>
      <c r="DQ71" s="39">
        <f t="shared" si="91"/>
        <v>7.9004091442538504</v>
      </c>
      <c r="DR71" s="39">
        <f t="shared" si="92"/>
        <v>7.9797508600187896</v>
      </c>
      <c r="DS71" s="39">
        <f t="shared" si="93"/>
        <v>8.1063599809203009</v>
      </c>
      <c r="DT71" s="39">
        <f t="shared" si="94"/>
        <v>8.2988058446905804</v>
      </c>
      <c r="DU71" s="39">
        <f t="shared" si="95"/>
        <v>8.5790340322859109</v>
      </c>
      <c r="DV71" s="39">
        <f t="shared" si="96"/>
        <v>8.7596630447720596</v>
      </c>
      <c r="DW71" s="39">
        <f t="shared" si="97"/>
        <v>0</v>
      </c>
      <c r="DX71" s="39">
        <f t="shared" si="98"/>
        <v>8.7748561392802404</v>
      </c>
      <c r="DY71" s="39">
        <f t="shared" si="99"/>
        <v>8.6701925993349906</v>
      </c>
      <c r="DZ71" s="39">
        <f t="shared" si="100"/>
        <v>8.3426970066030997</v>
      </c>
      <c r="EA71" s="39">
        <f t="shared" si="101"/>
        <v>8.11142434575636</v>
      </c>
      <c r="EB71" s="39">
        <f t="shared" si="102"/>
        <v>7.9341715764942498</v>
      </c>
      <c r="EC71" s="39">
        <f t="shared" si="103"/>
        <v>7.8109386988167904</v>
      </c>
      <c r="ED71" s="39">
        <f t="shared" si="104"/>
        <v>7.7164038885436597</v>
      </c>
      <c r="EE71" s="39">
        <f t="shared" si="105"/>
        <v>7.6539433888989201</v>
      </c>
      <c r="EF71" s="39">
        <f t="shared" si="106"/>
        <v>7.6032997405383203</v>
      </c>
      <c r="EG71" s="39">
        <f t="shared" si="107"/>
        <v>7.5374629976695404</v>
      </c>
      <c r="EH71" s="39">
        <f t="shared" si="108"/>
        <v>7.5729135515219603</v>
      </c>
      <c r="EI71" s="39">
        <f t="shared" si="109"/>
        <v>7.5167778808502597</v>
      </c>
      <c r="EK71" s="39">
        <f t="shared" si="85"/>
        <v>0.103464973600709</v>
      </c>
      <c r="EL71" s="39">
        <f t="shared" si="117"/>
        <v>3.8691747347499597E-2</v>
      </c>
      <c r="EM71" s="39">
        <f t="shared" si="118"/>
        <v>4.2388733677823497E-2</v>
      </c>
      <c r="EN71" s="39">
        <f t="shared" si="119"/>
        <v>5.4830189958411303E-2</v>
      </c>
      <c r="EO71" s="39">
        <f t="shared" si="120"/>
        <v>7.3281359177790495E-2</v>
      </c>
      <c r="EP71" s="39">
        <f t="shared" si="121"/>
        <v>8.3291920337069406E-2</v>
      </c>
      <c r="EQ71" s="39">
        <f t="shared" si="122"/>
        <v>0.14777816591623499</v>
      </c>
      <c r="ER71" s="39">
        <f t="shared" si="123"/>
        <v>0.24680337967733201</v>
      </c>
      <c r="ES71" s="39">
        <f t="shared" si="124"/>
        <v>0.36041396416628102</v>
      </c>
      <c r="ET71" s="39">
        <f t="shared" si="125"/>
        <v>0.512851345731692</v>
      </c>
      <c r="EU71" s="39">
        <f t="shared" si="126"/>
        <v>0.68503975015773799</v>
      </c>
      <c r="EV71" s="39">
        <f t="shared" si="127"/>
        <v>0.76168047134344796</v>
      </c>
      <c r="EW71" s="39">
        <f t="shared" si="128"/>
        <v>0</v>
      </c>
      <c r="EX71" s="39">
        <f t="shared" si="129"/>
        <v>0.76674483617950795</v>
      </c>
      <c r="EY71" s="39">
        <f t="shared" si="130"/>
        <v>0.71356900540087698</v>
      </c>
      <c r="EZ71" s="39">
        <f t="shared" si="131"/>
        <v>0.53851079423439696</v>
      </c>
      <c r="FA71" s="39">
        <f t="shared" si="132"/>
        <v>0.36260852226190698</v>
      </c>
      <c r="FB71" s="39">
        <f t="shared" si="133"/>
        <v>0.21506669337135501</v>
      </c>
      <c r="FC71" s="39">
        <f t="shared" si="110"/>
        <v>0.109305874378298</v>
      </c>
      <c r="FD71" s="39">
        <f t="shared" si="111"/>
        <v>3.9569570585750002E-2</v>
      </c>
      <c r="FE71" s="39">
        <f t="shared" si="112"/>
        <v>5.7801283995566602E-3</v>
      </c>
      <c r="FF71" s="39">
        <f t="shared" si="113"/>
        <v>-6.4233027337362997E-3</v>
      </c>
      <c r="FG71" s="39">
        <f t="shared" si="114"/>
        <v>-8.2549146827780601E-3</v>
      </c>
      <c r="FH71" s="39">
        <f t="shared" si="115"/>
        <v>-5.4222466178084098E-3</v>
      </c>
      <c r="FI71" s="39">
        <f t="shared" si="116"/>
        <v>3.1340652975800999E-4</v>
      </c>
      <c r="FK71" s="39">
        <f t="shared" si="83"/>
        <v>0.72724335580580401</v>
      </c>
      <c r="FL71" s="39">
        <f t="shared" si="172"/>
        <v>0.7289500893660823</v>
      </c>
      <c r="FM71" s="39">
        <f t="shared" si="173"/>
        <v>0.72687993101397408</v>
      </c>
      <c r="FN71" s="39">
        <f t="shared" si="174"/>
        <v>0.72802357752350866</v>
      </c>
      <c r="FO71" s="39">
        <f t="shared" si="175"/>
        <v>0.72774234378439551</v>
      </c>
      <c r="FP71" s="39">
        <f t="shared" si="176"/>
        <v>0.72802533587581031</v>
      </c>
      <c r="FQ71" s="39">
        <f t="shared" si="177"/>
        <v>0.7268338508187645</v>
      </c>
      <c r="FR71" s="39">
        <f t="shared" si="178"/>
        <v>0.72399197255637049</v>
      </c>
      <c r="FS71" s="39">
        <f t="shared" si="179"/>
        <v>0.71940044937862824</v>
      </c>
      <c r="FT71" s="39">
        <f t="shared" si="180"/>
        <v>0.71214224470995968</v>
      </c>
      <c r="FU71" s="39">
        <f t="shared" si="181"/>
        <v>0.7015717789105661</v>
      </c>
      <c r="FV71" s="39">
        <f t="shared" si="182"/>
        <v>0.69510440177004695</v>
      </c>
      <c r="FW71" s="39">
        <f t="shared" si="183"/>
        <v>0.99999999999999989</v>
      </c>
      <c r="FX71" s="39">
        <f t="shared" si="184"/>
        <v>0.69458155063773319</v>
      </c>
      <c r="FY71" s="39">
        <f t="shared" si="185"/>
        <v>0.698486053316978</v>
      </c>
      <c r="FZ71" s="39">
        <f t="shared" si="186"/>
        <v>0.71053848851107737</v>
      </c>
      <c r="GA71" s="39">
        <f t="shared" si="134"/>
        <v>0.71923167298606072</v>
      </c>
      <c r="GB71" s="39">
        <f t="shared" si="135"/>
        <v>0.72552724491625342</v>
      </c>
      <c r="GC71" s="39">
        <f t="shared" si="136"/>
        <v>0.72962810181850168</v>
      </c>
      <c r="GD71" s="39">
        <f t="shared" si="137"/>
        <v>0.73259012557881753</v>
      </c>
      <c r="GE71" s="39">
        <f t="shared" si="138"/>
        <v>0.73448631572074208</v>
      </c>
      <c r="GF71" s="39">
        <f t="shared" si="139"/>
        <v>0.73601114120300704</v>
      </c>
      <c r="GG71" s="39">
        <f t="shared" si="140"/>
        <v>0.73799721612070401</v>
      </c>
      <c r="GH71" s="39">
        <f t="shared" si="141"/>
        <v>0.73692753261075561</v>
      </c>
      <c r="GI71" s="39">
        <f t="shared" si="142"/>
        <v>0.7386231220351438</v>
      </c>
      <c r="GJ71" s="39">
        <f t="shared" si="84"/>
        <v>10.65</v>
      </c>
      <c r="GK71" s="39">
        <f t="shared" si="60"/>
        <v>-2.7664047567244872</v>
      </c>
      <c r="GL71" s="39">
        <f t="shared" si="187"/>
        <v>-2.7460441292495084</v>
      </c>
      <c r="GM71" s="39">
        <f t="shared" si="188"/>
        <v>-2.7707464349410582</v>
      </c>
      <c r="GN71" s="39">
        <f t="shared" si="189"/>
        <v>-2.7570911109220297</v>
      </c>
      <c r="GO71" s="39">
        <f t="shared" si="190"/>
        <v>-2.7604470972314648</v>
      </c>
      <c r="GP71" s="39">
        <f t="shared" si="191"/>
        <v>-2.7570701324316826</v>
      </c>
      <c r="GQ71" s="39">
        <f t="shared" si="192"/>
        <v>-2.7712970900909601</v>
      </c>
      <c r="GR71" s="39">
        <f t="shared" si="193"/>
        <v>-2.8053249825156112</v>
      </c>
      <c r="GS71" s="39">
        <f t="shared" si="194"/>
        <v>-2.8605859046454674</v>
      </c>
      <c r="GT71" s="39">
        <f t="shared" si="195"/>
        <v>-2.9486650170784703</v>
      </c>
      <c r="GU71" s="39">
        <f t="shared" si="196"/>
        <v>-3.0785577802382202</v>
      </c>
      <c r="GV71" s="39">
        <f t="shared" si="197"/>
        <v>-3.1589992259692554</v>
      </c>
      <c r="GW71" s="39">
        <f t="shared" si="198"/>
        <v>-9.6432746655328714E-16</v>
      </c>
      <c r="GX71" s="39">
        <f t="shared" si="199"/>
        <v>-3.1655351306300634</v>
      </c>
      <c r="GY71" s="39">
        <f t="shared" si="200"/>
        <v>-3.116845220572126</v>
      </c>
      <c r="GZ71" s="39">
        <f t="shared" si="201"/>
        <v>-2.9682478439561208</v>
      </c>
      <c r="HA71" s="39">
        <f t="shared" si="143"/>
        <v>-2.8626239143677417</v>
      </c>
      <c r="HB71" s="39">
        <f t="shared" si="144"/>
        <v>-2.7869254868647246</v>
      </c>
      <c r="HC71" s="39">
        <f t="shared" si="145"/>
        <v>-2.737968947823215</v>
      </c>
      <c r="HD71" s="39">
        <f t="shared" si="146"/>
        <v>-2.7027787878365936</v>
      </c>
      <c r="HE71" s="39">
        <f t="shared" si="147"/>
        <v>-2.6803258235420921</v>
      </c>
      <c r="HF71" s="39">
        <f t="shared" si="148"/>
        <v>-2.6623122315552887</v>
      </c>
      <c r="HG71" s="39">
        <f t="shared" si="149"/>
        <v>-2.6389055284632033</v>
      </c>
      <c r="HH71" s="39">
        <f t="shared" si="150"/>
        <v>-2.6515043468802846</v>
      </c>
      <c r="HI71" s="39">
        <f t="shared" si="151"/>
        <v>-2.6315420242749505</v>
      </c>
    </row>
    <row r="72" spans="1:217" s="39" customFormat="1">
      <c r="A72" s="20"/>
      <c r="B72" s="184"/>
      <c r="C72" s="40">
        <v>10.7</v>
      </c>
      <c r="D72" s="41">
        <v>4.6768938095238095</v>
      </c>
      <c r="E72" s="42">
        <v>4.6440000000000001</v>
      </c>
      <c r="F72" s="42">
        <v>4.6849999999999996</v>
      </c>
      <c r="G72" s="42">
        <v>4.66</v>
      </c>
      <c r="H72" s="42">
        <v>4.6630000000000003</v>
      </c>
      <c r="I72" s="42">
        <v>4.6580000000000004</v>
      </c>
      <c r="J72" s="42">
        <v>4.68</v>
      </c>
      <c r="K72" s="42">
        <v>4.7240000000000002</v>
      </c>
      <c r="L72" s="42">
        <v>4.8019999999999996</v>
      </c>
      <c r="M72" s="42">
        <v>4.9169999999999998</v>
      </c>
      <c r="N72" s="42">
        <v>5.0789999999999997</v>
      </c>
      <c r="O72" s="43">
        <v>5.1859999999999999</v>
      </c>
      <c r="P72" s="20"/>
      <c r="Q72" s="41">
        <v>5.1950000000000003</v>
      </c>
      <c r="R72" s="42">
        <v>5.1310000000000002</v>
      </c>
      <c r="S72" s="42">
        <v>4.9420000000000002</v>
      </c>
      <c r="T72" s="42">
        <v>4.806</v>
      </c>
      <c r="U72" s="42">
        <v>4.6980000000000004</v>
      </c>
      <c r="V72" s="42">
        <v>4.6260000000000003</v>
      </c>
      <c r="W72" s="42">
        <v>4.5709999999999997</v>
      </c>
      <c r="X72" s="42">
        <v>4.5309999999999997</v>
      </c>
      <c r="Y72" s="42">
        <v>4.5019999999999998</v>
      </c>
      <c r="Z72" s="42">
        <v>4.4649999999999999</v>
      </c>
      <c r="AA72" s="42">
        <v>4.4880000000000004</v>
      </c>
      <c r="AB72" s="43">
        <v>4.4511352380952376</v>
      </c>
      <c r="AD72" s="20"/>
      <c r="AE72" s="184"/>
      <c r="AF72" s="40">
        <v>10.7</v>
      </c>
      <c r="AG72" s="41">
        <v>6.4502857142857292E-2</v>
      </c>
      <c r="AH72" s="42">
        <v>2.3130000000000001E-2</v>
      </c>
      <c r="AI72" s="42">
        <v>2.3290000000000002E-2</v>
      </c>
      <c r="AJ72" s="42">
        <v>3.1620000000000002E-2</v>
      </c>
      <c r="AK72" s="42">
        <v>4.1860000000000001E-2</v>
      </c>
      <c r="AL72" s="42">
        <v>5.0340000000000003E-2</v>
      </c>
      <c r="AM72" s="42">
        <v>8.8319999999999996E-2</v>
      </c>
      <c r="AN72" s="42">
        <v>0.14879999999999999</v>
      </c>
      <c r="AO72" s="42">
        <v>0.21640000000000001</v>
      </c>
      <c r="AP72" s="42">
        <v>0.30549999999999999</v>
      </c>
      <c r="AQ72" s="42">
        <v>0.41399999999999998</v>
      </c>
      <c r="AR72" s="43">
        <v>0.46500000000000002</v>
      </c>
      <c r="AS72" s="20"/>
      <c r="AT72" s="41">
        <v>0.46829999999999999</v>
      </c>
      <c r="AU72" s="42">
        <v>0.43559999999999999</v>
      </c>
      <c r="AV72" s="42">
        <v>0.32190000000000002</v>
      </c>
      <c r="AW72" s="42">
        <v>0.21820000000000001</v>
      </c>
      <c r="AX72" s="42">
        <v>0.13159999999999999</v>
      </c>
      <c r="AY72" s="42">
        <v>6.5619999999999998E-2</v>
      </c>
      <c r="AZ72" s="42">
        <v>2.4250000000000001E-2</v>
      </c>
      <c r="BA72" s="42">
        <v>4.8300000000000001E-3</v>
      </c>
      <c r="BB72" s="42">
        <v>-7.3439999999999998E-3</v>
      </c>
      <c r="BC72" s="42">
        <v>-9.1920000000000005E-3</v>
      </c>
      <c r="BD72" s="42">
        <v>-3.63E-3</v>
      </c>
      <c r="BE72" s="43">
        <v>4.3613109523803857E-4</v>
      </c>
      <c r="BH72" s="118" t="str">
        <f t="shared" si="62"/>
        <v>4.67689380952381+0.0645028571428573i</v>
      </c>
      <c r="BI72" s="118" t="str">
        <f t="shared" si="63"/>
        <v>4.644+0.02313i</v>
      </c>
      <c r="BJ72" s="118" t="str">
        <f t="shared" si="204"/>
        <v>4.685+0.02329i</v>
      </c>
      <c r="BK72" s="118" t="str">
        <f t="shared" si="205"/>
        <v>4.66+0.03162i</v>
      </c>
      <c r="BL72" s="118" t="str">
        <f t="shared" si="206"/>
        <v>4.663+0.04186i</v>
      </c>
      <c r="BM72" s="118" t="str">
        <f t="shared" si="207"/>
        <v>4.658+0.05034i</v>
      </c>
      <c r="BN72" s="118" t="str">
        <f t="shared" si="208"/>
        <v>4.68+0.08832i</v>
      </c>
      <c r="BO72" s="118" t="str">
        <f t="shared" si="38"/>
        <v>4.724+0.1488i</v>
      </c>
      <c r="BP72" s="118" t="str">
        <f t="shared" si="39"/>
        <v>4.802+0.2164i</v>
      </c>
      <c r="BQ72" s="118" t="str">
        <f t="shared" si="40"/>
        <v>4.917+0.3055i</v>
      </c>
      <c r="BR72" s="118" t="str">
        <f t="shared" si="209"/>
        <v>5.079+0.414i</v>
      </c>
      <c r="BS72" s="118" t="str">
        <f t="shared" si="210"/>
        <v>5.186+0.465i</v>
      </c>
      <c r="BT72" s="118" t="str">
        <f t="shared" si="42"/>
        <v>0</v>
      </c>
      <c r="BU72" s="118" t="str">
        <f t="shared" si="64"/>
        <v>5.195+0.4683i</v>
      </c>
      <c r="BV72" s="118" t="str">
        <f t="shared" si="65"/>
        <v>5.131+0.4356i</v>
      </c>
      <c r="BW72" s="118" t="str">
        <f t="shared" si="66"/>
        <v>4.942+0.3219i</v>
      </c>
      <c r="BX72" s="118" t="str">
        <f t="shared" si="67"/>
        <v>4.806+0.2182i</v>
      </c>
      <c r="BY72" s="118" t="str">
        <f t="shared" si="68"/>
        <v>4.698+0.1316i</v>
      </c>
      <c r="BZ72" s="118" t="str">
        <f t="shared" si="69"/>
        <v>4.626+0.06562i</v>
      </c>
      <c r="CA72" s="118" t="str">
        <f t="shared" si="70"/>
        <v>4.571+0.02425i</v>
      </c>
      <c r="CB72" s="118" t="str">
        <f t="shared" si="71"/>
        <v>4.531+0.00483i</v>
      </c>
      <c r="CC72" s="118" t="str">
        <f t="shared" si="72"/>
        <v>4.502-0.007344i</v>
      </c>
      <c r="CD72" s="118" t="str">
        <f t="shared" si="73"/>
        <v>4.465-0.009192i</v>
      </c>
      <c r="CE72" s="118" t="str">
        <f t="shared" si="74"/>
        <v>4.488-0.00363i</v>
      </c>
      <c r="CF72" s="118" t="str">
        <f t="shared" si="75"/>
        <v>4.45113523809524+0.000436131095238039i</v>
      </c>
      <c r="CG72" s="118" t="str">
        <f t="shared" si="76"/>
        <v>0</v>
      </c>
      <c r="CH72" s="39">
        <f t="shared" si="77"/>
        <v>10700000000</v>
      </c>
      <c r="CI72" s="121">
        <f t="shared" si="78"/>
        <v>1.6802331932722963</v>
      </c>
      <c r="CJ72" s="121" t="str">
        <f t="shared" si="79"/>
        <v>7.85827222017163+0.10837984163233i</v>
      </c>
      <c r="CK72" s="121" t="str">
        <f t="shared" si="202"/>
        <v>7.80300294955654+0.0388637937603882i</v>
      </c>
      <c r="CL72" s="121" t="str">
        <f t="shared" si="203"/>
        <v>7.87189251048071+0.0391326310713118i</v>
      </c>
      <c r="CM72" s="121" t="str">
        <f t="shared" si="152"/>
        <v>7.8298866806489+0.05312897357127i</v>
      </c>
      <c r="CN72" s="121" t="str">
        <f t="shared" si="153"/>
        <v>7.83492738022872+0.0703345614703783i</v>
      </c>
      <c r="CO72" s="121" t="str">
        <f t="shared" si="154"/>
        <v>7.82652621426236+0.0845829389493274i</v>
      </c>
      <c r="CP72" s="121" t="str">
        <f t="shared" si="155"/>
        <v>7.86349134451435+0.148398195629809i</v>
      </c>
      <c r="CQ72" s="121" t="str">
        <f t="shared" si="156"/>
        <v>7.93742160501833+0.250018699158918i</v>
      </c>
      <c r="CR72" s="121" t="str">
        <f t="shared" si="157"/>
        <v>8.06847979409357+0.363602463024125i</v>
      </c>
      <c r="CS72" s="121" t="str">
        <f t="shared" si="158"/>
        <v>8.26170661131988+0.513311240544686i</v>
      </c>
      <c r="CT72" s="121" t="str">
        <f t="shared" si="159"/>
        <v>8.53390438862999+0.695616542014731i</v>
      </c>
      <c r="CU72" s="121" t="str">
        <f t="shared" si="160"/>
        <v>8.71368934031013+0.781308434871618i</v>
      </c>
      <c r="CV72" s="121" t="str">
        <f t="shared" si="161"/>
        <v>0</v>
      </c>
      <c r="CW72" s="121" t="str">
        <f t="shared" si="162"/>
        <v>8.72881143904958+0.786853204409416i</v>
      </c>
      <c r="CX72" s="121" t="str">
        <f t="shared" si="163"/>
        <v>8.62127651468015+0.731909578989412i</v>
      </c>
      <c r="CY72" s="121" t="str">
        <f t="shared" si="164"/>
        <v>8.30371244115169+0.540867064914352i</v>
      </c>
      <c r="CZ72" s="121" t="str">
        <f t="shared" si="165"/>
        <v>8.07520072686666+0.366626882772015i</v>
      </c>
      <c r="DA72" s="121" t="str">
        <f t="shared" si="166"/>
        <v>7.89373554199325+0.221118688234634i</v>
      </c>
      <c r="DB72" s="121" t="str">
        <f t="shared" si="167"/>
        <v>7.77275875207764+0.110256902142528i</v>
      </c>
      <c r="DC72" s="121" t="str">
        <f t="shared" si="168"/>
        <v>7.68034592644767+0.0407456549368532i</v>
      </c>
      <c r="DD72" s="121" t="str">
        <f t="shared" si="169"/>
        <v>7.61313659871677+0.00811552632350519i</v>
      </c>
      <c r="DE72" s="121" t="str">
        <f t="shared" si="170"/>
        <v>7.56440983611188-0.0123396325713917i</v>
      </c>
      <c r="DF72" s="121" t="str">
        <f t="shared" si="171"/>
        <v>7.5022412079608-0.0154447035125589i</v>
      </c>
      <c r="DG72" s="121" t="str">
        <f t="shared" si="80"/>
        <v>7.54088657140607-0.00609924649157844i</v>
      </c>
      <c r="DH72" s="121" t="str">
        <f t="shared" si="81"/>
        <v>7.47894517479161+0.000732801942837154i</v>
      </c>
      <c r="DI72" s="121"/>
      <c r="DK72" s="39">
        <f t="shared" si="82"/>
        <v>7.8582722201716297</v>
      </c>
      <c r="DL72" s="39">
        <f t="shared" si="86"/>
        <v>7.8030029495565403</v>
      </c>
      <c r="DM72" s="39">
        <f t="shared" si="87"/>
        <v>7.87189251048071</v>
      </c>
      <c r="DN72" s="39">
        <f t="shared" si="88"/>
        <v>7.8298866806489</v>
      </c>
      <c r="DO72" s="39">
        <f t="shared" si="89"/>
        <v>7.83492738022872</v>
      </c>
      <c r="DP72" s="39">
        <f t="shared" si="90"/>
        <v>7.8265262142623602</v>
      </c>
      <c r="DQ72" s="39">
        <f t="shared" si="91"/>
        <v>7.8634913445143502</v>
      </c>
      <c r="DR72" s="39">
        <f t="shared" si="92"/>
        <v>7.9374216050183302</v>
      </c>
      <c r="DS72" s="39">
        <f t="shared" si="93"/>
        <v>8.0684797940935695</v>
      </c>
      <c r="DT72" s="39">
        <f t="shared" si="94"/>
        <v>8.2617066113198803</v>
      </c>
      <c r="DU72" s="39">
        <f t="shared" si="95"/>
        <v>8.5339043886299901</v>
      </c>
      <c r="DV72" s="39">
        <f t="shared" si="96"/>
        <v>8.7136893403101308</v>
      </c>
      <c r="DW72" s="39">
        <f t="shared" si="97"/>
        <v>0</v>
      </c>
      <c r="DX72" s="39">
        <f t="shared" si="98"/>
        <v>8.7288114390495792</v>
      </c>
      <c r="DY72" s="39">
        <f t="shared" si="99"/>
        <v>8.6212765146801509</v>
      </c>
      <c r="DZ72" s="39">
        <f t="shared" si="100"/>
        <v>8.3037124411516903</v>
      </c>
      <c r="EA72" s="39">
        <f t="shared" si="101"/>
        <v>8.0752007268666599</v>
      </c>
      <c r="EB72" s="39">
        <f t="shared" si="102"/>
        <v>7.8937355419932498</v>
      </c>
      <c r="EC72" s="39">
        <f t="shared" si="103"/>
        <v>7.7727587520776398</v>
      </c>
      <c r="ED72" s="39">
        <f t="shared" si="104"/>
        <v>7.6803459264476697</v>
      </c>
      <c r="EE72" s="39">
        <f t="shared" si="105"/>
        <v>7.6131365987167703</v>
      </c>
      <c r="EF72" s="39">
        <f t="shared" si="106"/>
        <v>7.5644098361118797</v>
      </c>
      <c r="EG72" s="39">
        <f t="shared" si="107"/>
        <v>7.5022412079608003</v>
      </c>
      <c r="EH72" s="39">
        <f t="shared" si="108"/>
        <v>7.5408865714060704</v>
      </c>
      <c r="EI72" s="39">
        <f t="shared" si="109"/>
        <v>7.47894517479161</v>
      </c>
      <c r="EK72" s="39">
        <f t="shared" si="85"/>
        <v>0.10837984163233</v>
      </c>
      <c r="EL72" s="39">
        <f t="shared" si="117"/>
        <v>3.8863793760388197E-2</v>
      </c>
      <c r="EM72" s="39">
        <f t="shared" si="118"/>
        <v>3.9132631071311798E-2</v>
      </c>
      <c r="EN72" s="39">
        <f t="shared" si="119"/>
        <v>5.312897357127E-2</v>
      </c>
      <c r="EO72" s="39">
        <f t="shared" si="120"/>
        <v>7.0334561470378296E-2</v>
      </c>
      <c r="EP72" s="39">
        <f t="shared" si="121"/>
        <v>8.4582938949327405E-2</v>
      </c>
      <c r="EQ72" s="39">
        <f t="shared" si="122"/>
        <v>0.14839819562980899</v>
      </c>
      <c r="ER72" s="39">
        <f t="shared" si="123"/>
        <v>0.250018699158918</v>
      </c>
      <c r="ES72" s="39">
        <f t="shared" si="124"/>
        <v>0.36360246302412502</v>
      </c>
      <c r="ET72" s="39">
        <f t="shared" si="125"/>
        <v>0.51331124054468602</v>
      </c>
      <c r="EU72" s="39">
        <f t="shared" si="126"/>
        <v>0.695616542014731</v>
      </c>
      <c r="EV72" s="39">
        <f t="shared" si="127"/>
        <v>0.78130843487161805</v>
      </c>
      <c r="EW72" s="39">
        <f t="shared" si="128"/>
        <v>0</v>
      </c>
      <c r="EX72" s="39">
        <f t="shared" si="129"/>
        <v>0.78685320440941597</v>
      </c>
      <c r="EY72" s="39">
        <f t="shared" si="130"/>
        <v>0.731909578989412</v>
      </c>
      <c r="EZ72" s="39">
        <f t="shared" si="131"/>
        <v>0.54086706491435199</v>
      </c>
      <c r="FA72" s="39">
        <f t="shared" si="132"/>
        <v>0.36662688277201499</v>
      </c>
      <c r="FB72" s="39">
        <f t="shared" si="133"/>
        <v>0.22111868823463399</v>
      </c>
      <c r="FC72" s="39">
        <f t="shared" si="110"/>
        <v>0.11025690214252799</v>
      </c>
      <c r="FD72" s="39">
        <f t="shared" si="111"/>
        <v>4.0745654936853198E-2</v>
      </c>
      <c r="FE72" s="39">
        <f t="shared" si="112"/>
        <v>8.1155263235051893E-3</v>
      </c>
      <c r="FF72" s="39">
        <f t="shared" si="113"/>
        <v>-1.2339632571391699E-2</v>
      </c>
      <c r="FG72" s="39">
        <f t="shared" si="114"/>
        <v>-1.54447035125589E-2</v>
      </c>
      <c r="FH72" s="39">
        <f t="shared" si="115"/>
        <v>-6.0992464915784403E-3</v>
      </c>
      <c r="FI72" s="39">
        <f t="shared" si="116"/>
        <v>7.3280194283715399E-4</v>
      </c>
      <c r="FK72" s="39">
        <f t="shared" si="83"/>
        <v>0.72821589317915403</v>
      </c>
      <c r="FL72" s="39">
        <f t="shared" si="172"/>
        <v>0.72999515965557638</v>
      </c>
      <c r="FM72" s="39">
        <f t="shared" si="173"/>
        <v>0.72793560230375753</v>
      </c>
      <c r="FN72" s="39">
        <f t="shared" si="174"/>
        <v>0.72917467031539962</v>
      </c>
      <c r="FO72" s="39">
        <f t="shared" si="175"/>
        <v>0.7289976295645636</v>
      </c>
      <c r="FP72" s="39">
        <f t="shared" si="176"/>
        <v>0.72922141993232115</v>
      </c>
      <c r="FQ72" s="39">
        <f t="shared" si="177"/>
        <v>0.72793290617816742</v>
      </c>
      <c r="FR72" s="39">
        <f t="shared" si="178"/>
        <v>0.72523054334152681</v>
      </c>
      <c r="FS72" s="39">
        <f t="shared" si="179"/>
        <v>0.72049144306857382</v>
      </c>
      <c r="FT72" s="39">
        <f t="shared" si="180"/>
        <v>0.71322188119520857</v>
      </c>
      <c r="FU72" s="39">
        <f t="shared" si="181"/>
        <v>0.70270222167010443</v>
      </c>
      <c r="FV72" s="39">
        <f t="shared" si="182"/>
        <v>0.69606922611527078</v>
      </c>
      <c r="FW72" s="39">
        <f t="shared" si="183"/>
        <v>0.99999999999999989</v>
      </c>
      <c r="FX72" s="39">
        <f t="shared" si="184"/>
        <v>0.6955368996479816</v>
      </c>
      <c r="FY72" s="39">
        <f t="shared" si="185"/>
        <v>0.69958277626680254</v>
      </c>
      <c r="FZ72" s="39">
        <f t="shared" si="186"/>
        <v>0.71164614854907682</v>
      </c>
      <c r="GA72" s="39">
        <f t="shared" si="134"/>
        <v>0.72026591441445531</v>
      </c>
      <c r="GB72" s="39">
        <f t="shared" si="135"/>
        <v>0.72669890484902633</v>
      </c>
      <c r="GC72" s="39">
        <f t="shared" si="136"/>
        <v>0.73076831460565239</v>
      </c>
      <c r="GD72" s="39">
        <f t="shared" si="137"/>
        <v>0.73367201531991533</v>
      </c>
      <c r="GE72" s="39">
        <f t="shared" si="138"/>
        <v>0.73571442599928372</v>
      </c>
      <c r="GF72" s="39">
        <f t="shared" si="139"/>
        <v>0.73718257219278005</v>
      </c>
      <c r="GG72" s="39">
        <f t="shared" si="140"/>
        <v>0.73905963335209846</v>
      </c>
      <c r="GH72" s="39">
        <f t="shared" si="141"/>
        <v>0.73789419917473054</v>
      </c>
      <c r="GI72" s="39">
        <f t="shared" si="142"/>
        <v>0.73976748016101501</v>
      </c>
      <c r="GJ72" s="39">
        <f t="shared" si="84"/>
        <v>10.7</v>
      </c>
      <c r="GK72" s="39">
        <f t="shared" si="60"/>
        <v>-2.7547969380144472</v>
      </c>
      <c r="GL72" s="39">
        <f t="shared" si="187"/>
        <v>-2.7336003905180855</v>
      </c>
      <c r="GM72" s="39">
        <f t="shared" si="188"/>
        <v>-2.7581407873980739</v>
      </c>
      <c r="GN72" s="39">
        <f t="shared" si="189"/>
        <v>-2.7433685209477425</v>
      </c>
      <c r="GO72" s="39">
        <f t="shared" si="190"/>
        <v>-2.745477676951988</v>
      </c>
      <c r="GP72" s="39">
        <f t="shared" si="191"/>
        <v>-2.7428116598644521</v>
      </c>
      <c r="GQ72" s="39">
        <f t="shared" si="192"/>
        <v>-2.7581729582283239</v>
      </c>
      <c r="GR72" s="39">
        <f t="shared" si="193"/>
        <v>-2.7904782745048182</v>
      </c>
      <c r="GS72" s="39">
        <f t="shared" si="194"/>
        <v>-2.8474234545340016</v>
      </c>
      <c r="GT72" s="39">
        <f t="shared" si="195"/>
        <v>-2.9355068282577252</v>
      </c>
      <c r="GU72" s="39">
        <f t="shared" si="196"/>
        <v>-3.0645734678199696</v>
      </c>
      <c r="GV72" s="39">
        <f t="shared" si="197"/>
        <v>-3.146951327765366</v>
      </c>
      <c r="GW72" s="39">
        <f t="shared" si="198"/>
        <v>-9.6432746655328714E-16</v>
      </c>
      <c r="GX72" s="39">
        <f t="shared" si="199"/>
        <v>-3.1535964970934098</v>
      </c>
      <c r="GY72" s="39">
        <f t="shared" si="200"/>
        <v>-3.1032178279028311</v>
      </c>
      <c r="GZ72" s="39">
        <f t="shared" si="201"/>
        <v>-2.9547179343491532</v>
      </c>
      <c r="HA72" s="39">
        <f t="shared" si="143"/>
        <v>-2.8501427424220287</v>
      </c>
      <c r="HB72" s="39">
        <f t="shared" si="144"/>
        <v>-2.7729098859485624</v>
      </c>
      <c r="HC72" s="39">
        <f t="shared" si="145"/>
        <v>-2.7244058298449763</v>
      </c>
      <c r="HD72" s="39">
        <f t="shared" si="146"/>
        <v>-2.6899609207786042</v>
      </c>
      <c r="HE72" s="39">
        <f t="shared" si="147"/>
        <v>-2.665814563247868</v>
      </c>
      <c r="HF72" s="39">
        <f t="shared" si="148"/>
        <v>-2.6484988106212399</v>
      </c>
      <c r="HG72" s="39">
        <f t="shared" si="149"/>
        <v>-2.6264103554897571</v>
      </c>
      <c r="HH72" s="39">
        <f t="shared" si="150"/>
        <v>-2.6401180754239837</v>
      </c>
      <c r="HI72" s="39">
        <f t="shared" si="151"/>
        <v>-2.6180952797432164</v>
      </c>
    </row>
    <row r="73" spans="1:217" s="39" customFormat="1">
      <c r="A73" s="20"/>
      <c r="B73" s="184"/>
      <c r="C73" s="40">
        <v>10.75</v>
      </c>
      <c r="D73" s="41">
        <v>4.6802200000000003</v>
      </c>
      <c r="E73" s="42">
        <v>4.6449999999999996</v>
      </c>
      <c r="F73" s="42">
        <v>4.6859999999999999</v>
      </c>
      <c r="G73" s="42">
        <v>4.6609999999999996</v>
      </c>
      <c r="H73" s="42">
        <v>4.665</v>
      </c>
      <c r="I73" s="42">
        <v>4.6580000000000004</v>
      </c>
      <c r="J73" s="42">
        <v>4.6749999999999998</v>
      </c>
      <c r="K73" s="42">
        <v>4.7190000000000003</v>
      </c>
      <c r="L73" s="42">
        <v>4.7939999999999996</v>
      </c>
      <c r="M73" s="42">
        <v>4.9059999999999997</v>
      </c>
      <c r="N73" s="42">
        <v>5.0709999999999997</v>
      </c>
      <c r="O73" s="43">
        <v>5.1790000000000003</v>
      </c>
      <c r="P73" s="20"/>
      <c r="Q73" s="41">
        <v>5.1890000000000001</v>
      </c>
      <c r="R73" s="42">
        <v>5.1260000000000003</v>
      </c>
      <c r="S73" s="42">
        <v>4.9329999999999998</v>
      </c>
      <c r="T73" s="42">
        <v>4.798</v>
      </c>
      <c r="U73" s="42">
        <v>4.6950000000000003</v>
      </c>
      <c r="V73" s="42">
        <v>4.6239999999999997</v>
      </c>
      <c r="W73" s="42">
        <v>4.569</v>
      </c>
      <c r="X73" s="42">
        <v>4.5339999999999998</v>
      </c>
      <c r="Y73" s="42">
        <v>4.5030000000000001</v>
      </c>
      <c r="Z73" s="42">
        <v>4.4660000000000002</v>
      </c>
      <c r="AA73" s="42">
        <v>4.4889999999999999</v>
      </c>
      <c r="AB73" s="43">
        <v>4.4529128571428567</v>
      </c>
      <c r="AD73" s="20"/>
      <c r="AE73" s="184"/>
      <c r="AF73" s="40">
        <v>10.75</v>
      </c>
      <c r="AG73" s="41">
        <v>6.6941428571428568E-2</v>
      </c>
      <c r="AH73" s="42">
        <v>2.6169999999999999E-2</v>
      </c>
      <c r="AI73" s="42">
        <v>2.7990000000000001E-2</v>
      </c>
      <c r="AJ73" s="42">
        <v>3.5349999999999999E-2</v>
      </c>
      <c r="AK73" s="42">
        <v>4.5440000000000001E-2</v>
      </c>
      <c r="AL73" s="42">
        <v>5.1799999999999999E-2</v>
      </c>
      <c r="AM73" s="42">
        <v>9.2329999999999995E-2</v>
      </c>
      <c r="AN73" s="42">
        <v>0.1527</v>
      </c>
      <c r="AO73" s="42">
        <v>0.2223</v>
      </c>
      <c r="AP73" s="42">
        <v>0.30769999999999997</v>
      </c>
      <c r="AQ73" s="42">
        <v>0.41299999999999998</v>
      </c>
      <c r="AR73" s="43">
        <v>0.46189999999999998</v>
      </c>
      <c r="AS73" s="20"/>
      <c r="AT73" s="41">
        <v>0.46529999999999999</v>
      </c>
      <c r="AU73" s="42">
        <v>0.43280000000000002</v>
      </c>
      <c r="AV73" s="42">
        <v>0.3241</v>
      </c>
      <c r="AW73" s="42">
        <v>0.224</v>
      </c>
      <c r="AX73" s="42">
        <v>0.13700000000000001</v>
      </c>
      <c r="AY73" s="42">
        <v>7.0459999999999995E-2</v>
      </c>
      <c r="AZ73" s="42">
        <v>2.597E-2</v>
      </c>
      <c r="BA73" s="42">
        <v>5.973E-3</v>
      </c>
      <c r="BB73" s="42">
        <v>-1.49E-3</v>
      </c>
      <c r="BC73" s="42">
        <v>-2.591E-3</v>
      </c>
      <c r="BD73" s="42">
        <v>2.3249999999999998E-3</v>
      </c>
      <c r="BE73" s="43">
        <v>1.7451462857142857E-3</v>
      </c>
      <c r="BH73" s="118" t="str">
        <f t="shared" si="62"/>
        <v>4.68022+0.0669414285714286i</v>
      </c>
      <c r="BI73" s="118" t="str">
        <f t="shared" si="63"/>
        <v>4.645+0.02617i</v>
      </c>
      <c r="BJ73" s="118" t="str">
        <f t="shared" si="204"/>
        <v>4.686+0.02799i</v>
      </c>
      <c r="BK73" s="118" t="str">
        <f t="shared" si="205"/>
        <v>4.661+0.03535i</v>
      </c>
      <c r="BL73" s="118" t="str">
        <f t="shared" si="206"/>
        <v>4.665+0.04544i</v>
      </c>
      <c r="BM73" s="118" t="str">
        <f t="shared" si="207"/>
        <v>4.658+0.0518i</v>
      </c>
      <c r="BN73" s="118" t="str">
        <f t="shared" si="208"/>
        <v>4.675+0.09233i</v>
      </c>
      <c r="BO73" s="118" t="str">
        <f t="shared" si="38"/>
        <v>4.719+0.1527i</v>
      </c>
      <c r="BP73" s="118" t="str">
        <f t="shared" si="39"/>
        <v>4.794+0.2223i</v>
      </c>
      <c r="BQ73" s="118" t="str">
        <f t="shared" si="40"/>
        <v>4.906+0.3077i</v>
      </c>
      <c r="BR73" s="118" t="str">
        <f t="shared" si="209"/>
        <v>5.071+0.413i</v>
      </c>
      <c r="BS73" s="118" t="str">
        <f t="shared" si="210"/>
        <v>5.179+0.4619i</v>
      </c>
      <c r="BT73" s="118" t="str">
        <f t="shared" si="42"/>
        <v>0</v>
      </c>
      <c r="BU73" s="118" t="str">
        <f t="shared" si="64"/>
        <v>5.189+0.4653i</v>
      </c>
      <c r="BV73" s="118" t="str">
        <f t="shared" si="65"/>
        <v>5.126+0.4328i</v>
      </c>
      <c r="BW73" s="118" t="str">
        <f t="shared" si="66"/>
        <v>4.933+0.3241i</v>
      </c>
      <c r="BX73" s="118" t="str">
        <f t="shared" si="67"/>
        <v>4.798+0.224i</v>
      </c>
      <c r="BY73" s="118" t="str">
        <f t="shared" si="68"/>
        <v>4.695+0.137i</v>
      </c>
      <c r="BZ73" s="118" t="str">
        <f t="shared" si="69"/>
        <v>4.624+0.07046i</v>
      </c>
      <c r="CA73" s="118" t="str">
        <f t="shared" si="70"/>
        <v>4.569+0.02597i</v>
      </c>
      <c r="CB73" s="118" t="str">
        <f t="shared" si="71"/>
        <v>4.534+0.005973i</v>
      </c>
      <c r="CC73" s="118" t="str">
        <f t="shared" si="72"/>
        <v>4.503-0.00149i</v>
      </c>
      <c r="CD73" s="118" t="str">
        <f t="shared" si="73"/>
        <v>4.466-0.002591i</v>
      </c>
      <c r="CE73" s="118" t="str">
        <f t="shared" si="74"/>
        <v>4.489+0.002325i</v>
      </c>
      <c r="CF73" s="118" t="str">
        <f t="shared" si="75"/>
        <v>4.45291285714286+0.00174514628571429i</v>
      </c>
      <c r="CG73" s="118" t="str">
        <f t="shared" si="76"/>
        <v>0</v>
      </c>
      <c r="CH73" s="39">
        <f t="shared" si="77"/>
        <v>10750000000</v>
      </c>
      <c r="CI73" s="121">
        <f t="shared" si="78"/>
        <v>1.6724181551640529</v>
      </c>
      <c r="CJ73" s="121" t="str">
        <f t="shared" si="79"/>
        <v>7.8272848981619+0.111954060475475i</v>
      </c>
      <c r="CK73" s="121" t="str">
        <f t="shared" si="202"/>
        <v>7.76838233073703+0.0437671831206433i</v>
      </c>
      <c r="CL73" s="121" t="str">
        <f t="shared" si="203"/>
        <v>7.83695147509875+0.0468109841630418i</v>
      </c>
      <c r="CM73" s="121" t="str">
        <f t="shared" si="152"/>
        <v>7.79514102121965+0.0591199817850493i</v>
      </c>
      <c r="CN73" s="121" t="str">
        <f t="shared" si="153"/>
        <v>7.80183069384031+0.0759946809706546i</v>
      </c>
      <c r="CO73" s="121" t="str">
        <f t="shared" si="154"/>
        <v>7.79012376675416+0.0866312604374979i</v>
      </c>
      <c r="CP73" s="121" t="str">
        <f t="shared" si="155"/>
        <v>7.81855487539195+0.154414368266297i</v>
      </c>
      <c r="CQ73" s="121" t="str">
        <f t="shared" si="156"/>
        <v>7.89214127421917+0.255378252293551i</v>
      </c>
      <c r="CR73" s="121" t="str">
        <f t="shared" si="157"/>
        <v>8.01757263585647+0.371778555892969i</v>
      </c>
      <c r="CS73" s="121" t="str">
        <f t="shared" si="158"/>
        <v>8.20488346923484+0.514603066343979i</v>
      </c>
      <c r="CT73" s="121" t="str">
        <f t="shared" si="159"/>
        <v>8.48083246483691+0.690708698082754i</v>
      </c>
      <c r="CU73" s="121" t="str">
        <f t="shared" si="160"/>
        <v>8.66145362559463+0.772489945870276i</v>
      </c>
      <c r="CV73" s="121" t="str">
        <f t="shared" si="161"/>
        <v>0</v>
      </c>
      <c r="CW73" s="121" t="str">
        <f t="shared" si="162"/>
        <v>8.67817780714627+0.778176167597834i</v>
      </c>
      <c r="CX73" s="121" t="str">
        <f t="shared" si="163"/>
        <v>8.57281546337094+0.723822577555002i</v>
      </c>
      <c r="CY73" s="121" t="str">
        <f t="shared" si="164"/>
        <v>8.25003875942427+0.54203072408867i</v>
      </c>
      <c r="CZ73" s="121" t="str">
        <f t="shared" si="165"/>
        <v>8.02426230847713+0.374621666756748i</v>
      </c>
      <c r="DA73" s="121" t="str">
        <f t="shared" si="166"/>
        <v>7.85200323849523+0.229121287257475i</v>
      </c>
      <c r="DB73" s="121" t="str">
        <f t="shared" si="167"/>
        <v>7.73326154947858+0.117838583212859i</v>
      </c>
      <c r="DC73" s="121" t="str">
        <f t="shared" si="168"/>
        <v>7.64127855094456+0.0434326994896105i</v>
      </c>
      <c r="DD73" s="121" t="str">
        <f t="shared" si="169"/>
        <v>7.58274391551382+0.00998935364079489i</v>
      </c>
      <c r="DE73" s="121" t="str">
        <f t="shared" si="170"/>
        <v>7.53089895270373-0.00249190305119444i</v>
      </c>
      <c r="DF73" s="121" t="str">
        <f t="shared" si="171"/>
        <v>7.46901948096266-0.00433323544003006i</v>
      </c>
      <c r="DG73" s="121" t="str">
        <f t="shared" si="80"/>
        <v>7.50748509853143+0.00388837221075642i</v>
      </c>
      <c r="DH73" s="121" t="str">
        <f t="shared" si="81"/>
        <v>7.44713230564915+0.00291861433164569i</v>
      </c>
      <c r="DI73" s="121"/>
      <c r="DK73" s="39">
        <f t="shared" si="82"/>
        <v>7.8272848981619001</v>
      </c>
      <c r="DL73" s="39">
        <f t="shared" si="86"/>
        <v>7.7683823307370297</v>
      </c>
      <c r="DM73" s="39">
        <f t="shared" si="87"/>
        <v>7.8369514750987497</v>
      </c>
      <c r="DN73" s="39">
        <f t="shared" si="88"/>
        <v>7.7951410212196501</v>
      </c>
      <c r="DO73" s="39">
        <f t="shared" si="89"/>
        <v>7.8018306938403104</v>
      </c>
      <c r="DP73" s="39">
        <f t="shared" si="90"/>
        <v>7.7901237667541601</v>
      </c>
      <c r="DQ73" s="39">
        <f t="shared" si="91"/>
        <v>7.8185548753919498</v>
      </c>
      <c r="DR73" s="39">
        <f t="shared" si="92"/>
        <v>7.8921412742191697</v>
      </c>
      <c r="DS73" s="39">
        <f t="shared" si="93"/>
        <v>8.0175726358564692</v>
      </c>
      <c r="DT73" s="39">
        <f t="shared" si="94"/>
        <v>8.20488346923484</v>
      </c>
      <c r="DU73" s="39">
        <f t="shared" si="95"/>
        <v>8.4808324648369098</v>
      </c>
      <c r="DV73" s="39">
        <f t="shared" si="96"/>
        <v>8.6614536255946302</v>
      </c>
      <c r="DW73" s="39">
        <f t="shared" si="97"/>
        <v>0</v>
      </c>
      <c r="DX73" s="39">
        <f t="shared" si="98"/>
        <v>8.6781778071462696</v>
      </c>
      <c r="DY73" s="39">
        <f t="shared" si="99"/>
        <v>8.5728154633709401</v>
      </c>
      <c r="DZ73" s="39">
        <f t="shared" si="100"/>
        <v>8.2500387594242692</v>
      </c>
      <c r="EA73" s="39">
        <f t="shared" si="101"/>
        <v>8.0242623084771303</v>
      </c>
      <c r="EB73" s="39">
        <f t="shared" si="102"/>
        <v>7.8520032384952296</v>
      </c>
      <c r="EC73" s="39">
        <f t="shared" si="103"/>
        <v>7.7332615494785797</v>
      </c>
      <c r="ED73" s="39">
        <f t="shared" si="104"/>
        <v>7.64127855094456</v>
      </c>
      <c r="EE73" s="39">
        <f t="shared" si="105"/>
        <v>7.5827439155138201</v>
      </c>
      <c r="EF73" s="39">
        <f t="shared" si="106"/>
        <v>7.5308989527037298</v>
      </c>
      <c r="EG73" s="39">
        <f t="shared" si="107"/>
        <v>7.4690194809626602</v>
      </c>
      <c r="EH73" s="39">
        <f t="shared" si="108"/>
        <v>7.5074850985314301</v>
      </c>
      <c r="EI73" s="39">
        <f t="shared" si="109"/>
        <v>7.4471323056491503</v>
      </c>
      <c r="EK73" s="39">
        <f t="shared" si="85"/>
        <v>0.111954060475475</v>
      </c>
      <c r="EL73" s="39">
        <f t="shared" si="117"/>
        <v>4.3767183120643302E-2</v>
      </c>
      <c r="EM73" s="39">
        <f t="shared" si="118"/>
        <v>4.6810984163041802E-2</v>
      </c>
      <c r="EN73" s="39">
        <f t="shared" si="119"/>
        <v>5.9119981785049298E-2</v>
      </c>
      <c r="EO73" s="39">
        <f t="shared" si="120"/>
        <v>7.5994680970654593E-2</v>
      </c>
      <c r="EP73" s="39">
        <f t="shared" si="121"/>
        <v>8.6631260437497901E-2</v>
      </c>
      <c r="EQ73" s="39">
        <f t="shared" si="122"/>
        <v>0.15441436826629701</v>
      </c>
      <c r="ER73" s="39">
        <f t="shared" si="123"/>
        <v>0.25537825229355099</v>
      </c>
      <c r="ES73" s="39">
        <f t="shared" si="124"/>
        <v>0.37177855589296899</v>
      </c>
      <c r="ET73" s="39">
        <f t="shared" si="125"/>
        <v>0.51460306634397901</v>
      </c>
      <c r="EU73" s="39">
        <f t="shared" si="126"/>
        <v>0.69070869808275404</v>
      </c>
      <c r="EV73" s="39">
        <f t="shared" si="127"/>
        <v>0.77248994587027597</v>
      </c>
      <c r="EW73" s="39">
        <f t="shared" si="128"/>
        <v>0</v>
      </c>
      <c r="EX73" s="39">
        <f t="shared" si="129"/>
        <v>0.77817616759783403</v>
      </c>
      <c r="EY73" s="39">
        <f t="shared" si="130"/>
        <v>0.72382257755500201</v>
      </c>
      <c r="EZ73" s="39">
        <f t="shared" si="131"/>
        <v>0.54203072408867004</v>
      </c>
      <c r="FA73" s="39">
        <f t="shared" si="132"/>
        <v>0.37462166675674802</v>
      </c>
      <c r="FB73" s="39">
        <f t="shared" si="133"/>
        <v>0.22912128725747499</v>
      </c>
      <c r="FC73" s="39">
        <f t="shared" si="110"/>
        <v>0.117838583212859</v>
      </c>
      <c r="FD73" s="39">
        <f t="shared" si="111"/>
        <v>4.3432699489610503E-2</v>
      </c>
      <c r="FE73" s="39">
        <f t="shared" si="112"/>
        <v>9.9893536407948905E-3</v>
      </c>
      <c r="FF73" s="39">
        <f t="shared" si="113"/>
        <v>-2.4919030511944399E-3</v>
      </c>
      <c r="FG73" s="39">
        <f t="shared" si="114"/>
        <v>-4.3332354400300597E-3</v>
      </c>
      <c r="FH73" s="39">
        <f t="shared" si="115"/>
        <v>3.8883722107564199E-3</v>
      </c>
      <c r="FI73" s="39">
        <f t="shared" si="116"/>
        <v>2.91861433164569E-3</v>
      </c>
      <c r="FK73" s="39">
        <f t="shared" si="83"/>
        <v>0.72913201865035904</v>
      </c>
      <c r="FL73" s="39">
        <f t="shared" si="172"/>
        <v>0.73102687515656395</v>
      </c>
      <c r="FM73" s="39">
        <f t="shared" si="173"/>
        <v>0.72897129021501428</v>
      </c>
      <c r="FN73" s="39">
        <f t="shared" si="174"/>
        <v>0.73020581739534196</v>
      </c>
      <c r="FO73" s="39">
        <f t="shared" si="175"/>
        <v>0.7299772597257459</v>
      </c>
      <c r="FP73" s="39">
        <f t="shared" si="176"/>
        <v>0.73030617436305145</v>
      </c>
      <c r="FQ73" s="39">
        <f t="shared" si="177"/>
        <v>0.72925274064433476</v>
      </c>
      <c r="FR73" s="39">
        <f t="shared" si="178"/>
        <v>0.72654506045484524</v>
      </c>
      <c r="FS73" s="39">
        <f t="shared" si="179"/>
        <v>0.72192419868685398</v>
      </c>
      <c r="FT73" s="39">
        <f t="shared" si="180"/>
        <v>0.71487085778984671</v>
      </c>
      <c r="FU73" s="39">
        <f t="shared" si="181"/>
        <v>0.70431451410766954</v>
      </c>
      <c r="FV73" s="39">
        <f t="shared" si="182"/>
        <v>0.69772229698942534</v>
      </c>
      <c r="FW73" s="39">
        <f t="shared" si="183"/>
        <v>0.99999999999999989</v>
      </c>
      <c r="FX73" s="39">
        <f t="shared" si="184"/>
        <v>0.69714143716440768</v>
      </c>
      <c r="FY73" s="39">
        <f t="shared" si="185"/>
        <v>0.70111331390960652</v>
      </c>
      <c r="FZ73" s="39">
        <f t="shared" si="186"/>
        <v>0.71320026893422617</v>
      </c>
      <c r="GA73" s="39">
        <f t="shared" si="134"/>
        <v>0.72170025553858319</v>
      </c>
      <c r="GB73" s="39">
        <f t="shared" si="135"/>
        <v>0.72789886218014466</v>
      </c>
      <c r="GC73" s="39">
        <f t="shared" si="136"/>
        <v>0.73193057249204152</v>
      </c>
      <c r="GD73" s="39">
        <f t="shared" si="137"/>
        <v>0.73484417020653559</v>
      </c>
      <c r="GE73" s="39">
        <f t="shared" si="138"/>
        <v>0.73663012337048317</v>
      </c>
      <c r="GF73" s="39">
        <f t="shared" si="139"/>
        <v>0.73819629641851547</v>
      </c>
      <c r="GG73" s="39">
        <f t="shared" si="140"/>
        <v>0.74006773088708933</v>
      </c>
      <c r="GH73" s="39">
        <f t="shared" si="141"/>
        <v>0.73890388068194346</v>
      </c>
      <c r="GI73" s="39">
        <f t="shared" si="142"/>
        <v>0.74073082113591904</v>
      </c>
      <c r="GJ73" s="39">
        <f t="shared" si="84"/>
        <v>10.75</v>
      </c>
      <c r="GK73" s="39">
        <f t="shared" si="60"/>
        <v>-2.7438766001581461</v>
      </c>
      <c r="GL73" s="39">
        <f t="shared" si="187"/>
        <v>-2.7213331306746347</v>
      </c>
      <c r="GM73" s="39">
        <f t="shared" si="188"/>
        <v>-2.7457915117398835</v>
      </c>
      <c r="GN73" s="39">
        <f t="shared" si="189"/>
        <v>-2.7310942288041034</v>
      </c>
      <c r="GO73" s="39">
        <f t="shared" si="190"/>
        <v>-2.7338133764799855</v>
      </c>
      <c r="GP73" s="39">
        <f t="shared" si="191"/>
        <v>-2.7299005521315034</v>
      </c>
      <c r="GQ73" s="39">
        <f t="shared" si="192"/>
        <v>-2.7424386011496233</v>
      </c>
      <c r="GR73" s="39">
        <f t="shared" si="193"/>
        <v>-2.7747489101815019</v>
      </c>
      <c r="GS73" s="39">
        <f t="shared" si="194"/>
        <v>-2.8301680103869433</v>
      </c>
      <c r="GT73" s="39">
        <f t="shared" si="195"/>
        <v>-2.9154481378223491</v>
      </c>
      <c r="GU73" s="39">
        <f t="shared" si="196"/>
        <v>-3.0446672365003344</v>
      </c>
      <c r="GV73" s="39">
        <f t="shared" si="197"/>
        <v>-3.1263479625256951</v>
      </c>
      <c r="GW73" s="39">
        <f t="shared" si="198"/>
        <v>-9.6432746655328714E-16</v>
      </c>
      <c r="GX73" s="39">
        <f t="shared" si="199"/>
        <v>-3.1335820521408895</v>
      </c>
      <c r="GY73" s="39">
        <f t="shared" si="200"/>
        <v>-3.0842357140288317</v>
      </c>
      <c r="GZ73" s="39">
        <f t="shared" si="201"/>
        <v>-2.9357700346496336</v>
      </c>
      <c r="HA73" s="39">
        <f t="shared" si="143"/>
        <v>-2.832862818556741</v>
      </c>
      <c r="HB73" s="39">
        <f t="shared" si="144"/>
        <v>-2.7585791897945593</v>
      </c>
      <c r="HC73" s="39">
        <f t="shared" si="145"/>
        <v>-2.7106022425914924</v>
      </c>
      <c r="HD73" s="39">
        <f t="shared" si="146"/>
        <v>-2.6760949378954439</v>
      </c>
      <c r="HE73" s="39">
        <f t="shared" si="147"/>
        <v>-2.6550105060901918</v>
      </c>
      <c r="HF73" s="39">
        <f t="shared" si="148"/>
        <v>-2.6365627604023789</v>
      </c>
      <c r="HG73" s="39">
        <f t="shared" si="149"/>
        <v>-2.6145706376928768</v>
      </c>
      <c r="HH73" s="39">
        <f t="shared" si="150"/>
        <v>-2.6282410508972722</v>
      </c>
      <c r="HI73" s="39">
        <f t="shared" si="151"/>
        <v>-2.6067916874791468</v>
      </c>
    </row>
    <row r="74" spans="1:217" s="39" customFormat="1">
      <c r="A74" s="20"/>
      <c r="B74" s="184"/>
      <c r="C74" s="40">
        <v>10.8</v>
      </c>
      <c r="D74" s="41">
        <v>4.6813209523809522</v>
      </c>
      <c r="E74" s="42">
        <v>4.641</v>
      </c>
      <c r="F74" s="42">
        <v>4.681</v>
      </c>
      <c r="G74" s="42">
        <v>4.6529999999999996</v>
      </c>
      <c r="H74" s="42">
        <v>4.6550000000000002</v>
      </c>
      <c r="I74" s="42">
        <v>4.6509999999999998</v>
      </c>
      <c r="J74" s="42">
        <v>4.67</v>
      </c>
      <c r="K74" s="42">
        <v>4.7160000000000002</v>
      </c>
      <c r="L74" s="42">
        <v>4.7919999999999998</v>
      </c>
      <c r="M74" s="42">
        <v>4.907</v>
      </c>
      <c r="N74" s="42">
        <v>5.0750000000000002</v>
      </c>
      <c r="O74" s="43">
        <v>5.1849999999999996</v>
      </c>
      <c r="P74" s="20"/>
      <c r="Q74" s="41">
        <v>5.1929999999999996</v>
      </c>
      <c r="R74" s="42">
        <v>5.13</v>
      </c>
      <c r="S74" s="42">
        <v>4.9349999999999996</v>
      </c>
      <c r="T74" s="42">
        <v>4.7969999999999997</v>
      </c>
      <c r="U74" s="42">
        <v>4.6920000000000002</v>
      </c>
      <c r="V74" s="42">
        <v>4.62</v>
      </c>
      <c r="W74" s="42">
        <v>4.5629999999999997</v>
      </c>
      <c r="X74" s="42">
        <v>4.5250000000000004</v>
      </c>
      <c r="Y74" s="42">
        <v>4.4960000000000004</v>
      </c>
      <c r="Z74" s="42">
        <v>4.46</v>
      </c>
      <c r="AA74" s="42">
        <v>4.4820000000000002</v>
      </c>
      <c r="AB74" s="43">
        <v>4.4559357142857143</v>
      </c>
      <c r="AD74" s="20"/>
      <c r="AE74" s="184"/>
      <c r="AF74" s="40">
        <v>10.8</v>
      </c>
      <c r="AG74" s="41">
        <v>6.6798571428571402E-2</v>
      </c>
      <c r="AH74" s="42">
        <v>2.623E-2</v>
      </c>
      <c r="AI74" s="42">
        <v>2.6509999999999999E-2</v>
      </c>
      <c r="AJ74" s="42">
        <v>3.3390000000000003E-2</v>
      </c>
      <c r="AK74" s="42">
        <v>4.3270000000000003E-2</v>
      </c>
      <c r="AL74" s="42">
        <v>5.0189999999999999E-2</v>
      </c>
      <c r="AM74" s="42">
        <v>9.2149999999999996E-2</v>
      </c>
      <c r="AN74" s="42">
        <v>0.154</v>
      </c>
      <c r="AO74" s="42">
        <v>0.22059999999999999</v>
      </c>
      <c r="AP74" s="42">
        <v>0.30819999999999997</v>
      </c>
      <c r="AQ74" s="42">
        <v>0.41020000000000001</v>
      </c>
      <c r="AR74" s="43">
        <v>0.4582</v>
      </c>
      <c r="AS74" s="20"/>
      <c r="AT74" s="41">
        <v>0.46229999999999999</v>
      </c>
      <c r="AU74" s="42">
        <v>0.42970000000000003</v>
      </c>
      <c r="AV74" s="42">
        <v>0.32269999999999999</v>
      </c>
      <c r="AW74" s="42">
        <v>0.2223</v>
      </c>
      <c r="AX74" s="42">
        <v>0.1371</v>
      </c>
      <c r="AY74" s="42">
        <v>7.0930000000000007E-2</v>
      </c>
      <c r="AZ74" s="42">
        <v>2.7720000000000002E-2</v>
      </c>
      <c r="BA74" s="42">
        <v>6.0860000000000003E-3</v>
      </c>
      <c r="BB74" s="42">
        <v>-1.1169999999999999E-3</v>
      </c>
      <c r="BC74" s="42">
        <v>-1.763E-3</v>
      </c>
      <c r="BD74" s="42">
        <v>3.7490000000000002E-3</v>
      </c>
      <c r="BE74" s="43">
        <v>2.1358847619060828E-4</v>
      </c>
      <c r="BH74" s="118" t="str">
        <f t="shared" si="62"/>
        <v>4.68132095238095+0.0667985714285714i</v>
      </c>
      <c r="BI74" s="118" t="str">
        <f t="shared" si="63"/>
        <v>4.641+0.02623i</v>
      </c>
      <c r="BJ74" s="118" t="str">
        <f t="shared" si="204"/>
        <v>4.681+0.02651i</v>
      </c>
      <c r="BK74" s="118" t="str">
        <f t="shared" si="205"/>
        <v>4.653+0.03339i</v>
      </c>
      <c r="BL74" s="118" t="str">
        <f t="shared" si="206"/>
        <v>4.655+0.04327i</v>
      </c>
      <c r="BM74" s="118" t="str">
        <f t="shared" si="207"/>
        <v>4.651+0.05019i</v>
      </c>
      <c r="BN74" s="118" t="str">
        <f t="shared" si="208"/>
        <v>4.67+0.09215i</v>
      </c>
      <c r="BO74" s="118" t="str">
        <f t="shared" si="38"/>
        <v>4.716+0.154i</v>
      </c>
      <c r="BP74" s="118" t="str">
        <f t="shared" si="39"/>
        <v>4.792+0.2206i</v>
      </c>
      <c r="BQ74" s="118" t="str">
        <f t="shared" si="40"/>
        <v>4.907+0.3082i</v>
      </c>
      <c r="BR74" s="118" t="str">
        <f t="shared" si="209"/>
        <v>5.075+0.4102i</v>
      </c>
      <c r="BS74" s="118" t="str">
        <f t="shared" si="210"/>
        <v>5.185+0.4582i</v>
      </c>
      <c r="BT74" s="118" t="str">
        <f t="shared" si="42"/>
        <v>0</v>
      </c>
      <c r="BU74" s="118" t="str">
        <f t="shared" si="64"/>
        <v>5.193+0.4623i</v>
      </c>
      <c r="BV74" s="118" t="str">
        <f t="shared" si="65"/>
        <v>5.13+0.4297i</v>
      </c>
      <c r="BW74" s="118" t="str">
        <f t="shared" si="66"/>
        <v>4.935+0.3227i</v>
      </c>
      <c r="BX74" s="118" t="str">
        <f t="shared" si="67"/>
        <v>4.797+0.2223i</v>
      </c>
      <c r="BY74" s="118" t="str">
        <f t="shared" si="68"/>
        <v>4.692+0.1371i</v>
      </c>
      <c r="BZ74" s="118" t="str">
        <f t="shared" si="69"/>
        <v>4.62+0.07093i</v>
      </c>
      <c r="CA74" s="118" t="str">
        <f t="shared" si="70"/>
        <v>4.563+0.02772i</v>
      </c>
      <c r="CB74" s="118" t="str">
        <f t="shared" si="71"/>
        <v>4.525+0.006086i</v>
      </c>
      <c r="CC74" s="118" t="str">
        <f t="shared" si="72"/>
        <v>4.496-0.001117i</v>
      </c>
      <c r="CD74" s="118" t="str">
        <f t="shared" si="73"/>
        <v>4.46-0.001763i</v>
      </c>
      <c r="CE74" s="118" t="str">
        <f t="shared" si="74"/>
        <v>4.482+0.003749i</v>
      </c>
      <c r="CF74" s="118" t="str">
        <f t="shared" si="75"/>
        <v>4.45593571428571+0.000213588476190608i</v>
      </c>
      <c r="CG74" s="118" t="str">
        <f t="shared" si="76"/>
        <v>0</v>
      </c>
      <c r="CH74" s="39">
        <f t="shared" si="77"/>
        <v>10800000000</v>
      </c>
      <c r="CI74" s="121">
        <f t="shared" si="78"/>
        <v>1.664675478519775</v>
      </c>
      <c r="CJ74" s="121" t="str">
        <f t="shared" si="79"/>
        <v>7.79288019650941+0.111197943857294i</v>
      </c>
      <c r="CK74" s="121" t="str">
        <f t="shared" si="202"/>
        <v>7.72575889581028+0.0436644378015737i</v>
      </c>
      <c r="CL74" s="121" t="str">
        <f t="shared" si="203"/>
        <v>7.79234591495107+0.0441305469355592i</v>
      </c>
      <c r="CM74" s="121" t="str">
        <f t="shared" si="152"/>
        <v>7.74573500155251+0.0555835142277753i</v>
      </c>
      <c r="CN74" s="121" t="str">
        <f t="shared" si="153"/>
        <v>7.74906435250955+0.0720305079555507i</v>
      </c>
      <c r="CO74" s="121" t="str">
        <f t="shared" si="154"/>
        <v>7.74240565059547+0.0835500622669075i</v>
      </c>
      <c r="CP74" s="121" t="str">
        <f t="shared" si="155"/>
        <v>7.77403448468735+0.153399845345597i</v>
      </c>
      <c r="CQ74" s="121" t="str">
        <f t="shared" si="156"/>
        <v>7.85060955669926+0.256360023692045i</v>
      </c>
      <c r="CR74" s="121" t="str">
        <f t="shared" si="157"/>
        <v>7.97712489306676+0.367227410561462i</v>
      </c>
      <c r="CS74" s="121" t="str">
        <f t="shared" si="158"/>
        <v>8.16856257309654+0.513052982479795i</v>
      </c>
      <c r="CT74" s="121" t="str">
        <f t="shared" si="159"/>
        <v>8.44822805348786+0.682849881288812i</v>
      </c>
      <c r="CU74" s="121" t="str">
        <f t="shared" si="160"/>
        <v>8.63134235612503+0.762754304257761i</v>
      </c>
      <c r="CV74" s="121" t="str">
        <f t="shared" si="161"/>
        <v>0</v>
      </c>
      <c r="CW74" s="121" t="str">
        <f t="shared" si="162"/>
        <v>8.64465975995319+0.769579473719692i</v>
      </c>
      <c r="CX74" s="121" t="str">
        <f t="shared" si="163"/>
        <v>8.53978520480645+0.715311053119947i</v>
      </c>
      <c r="CY74" s="121" t="str">
        <f t="shared" si="164"/>
        <v>8.21517348649509+0.537190776918331i</v>
      </c>
      <c r="CZ74" s="121" t="str">
        <f t="shared" si="165"/>
        <v>7.98544827045936+0.370057358874946i</v>
      </c>
      <c r="DA74" s="121" t="str">
        <f t="shared" si="166"/>
        <v>7.81065734521478+0.228227008105061i</v>
      </c>
      <c r="DB74" s="121" t="str">
        <f t="shared" si="167"/>
        <v>7.69080071076136+0.118075431691408i</v>
      </c>
      <c r="DC74" s="121" t="str">
        <f t="shared" si="168"/>
        <v>7.59591420848573+0.0461448042645682i</v>
      </c>
      <c r="DD74" s="121" t="str">
        <f t="shared" si="169"/>
        <v>7.53265654030198+0.0101312149622714i</v>
      </c>
      <c r="DE74" s="121" t="str">
        <f t="shared" si="170"/>
        <v>7.48438095142491-0.00185944250950659i</v>
      </c>
      <c r="DF74" s="121" t="str">
        <f t="shared" si="171"/>
        <v>7.4244526341982-0.00293482286863036i</v>
      </c>
      <c r="DG74" s="121" t="str">
        <f t="shared" si="80"/>
        <v>7.46107549472563+0.00624086836897064i</v>
      </c>
      <c r="DH74" s="121" t="str">
        <f t="shared" si="81"/>
        <v>7.41768691743192+0.00035555549880891i</v>
      </c>
      <c r="DI74" s="121"/>
      <c r="DK74" s="39">
        <f t="shared" si="82"/>
        <v>7.7928801965094099</v>
      </c>
      <c r="DL74" s="39">
        <f t="shared" si="86"/>
        <v>7.7257588958102801</v>
      </c>
      <c r="DM74" s="39">
        <f t="shared" si="87"/>
        <v>7.7923459149510697</v>
      </c>
      <c r="DN74" s="39">
        <f t="shared" si="88"/>
        <v>7.7457350015525099</v>
      </c>
      <c r="DO74" s="39">
        <f t="shared" si="89"/>
        <v>7.7490643525095502</v>
      </c>
      <c r="DP74" s="39">
        <f t="shared" si="90"/>
        <v>7.7424056505954697</v>
      </c>
      <c r="DQ74" s="39">
        <f t="shared" si="91"/>
        <v>7.7740344846873501</v>
      </c>
      <c r="DR74" s="39">
        <f t="shared" si="92"/>
        <v>7.8506095566992604</v>
      </c>
      <c r="DS74" s="39">
        <f t="shared" si="93"/>
        <v>7.97712489306676</v>
      </c>
      <c r="DT74" s="39">
        <f t="shared" si="94"/>
        <v>8.1685625730965405</v>
      </c>
      <c r="DU74" s="39">
        <f t="shared" si="95"/>
        <v>8.4482280534878598</v>
      </c>
      <c r="DV74" s="39">
        <f t="shared" si="96"/>
        <v>8.63134235612503</v>
      </c>
      <c r="DW74" s="39">
        <f t="shared" si="97"/>
        <v>0</v>
      </c>
      <c r="DX74" s="39">
        <f t="shared" si="98"/>
        <v>8.6446597599531891</v>
      </c>
      <c r="DY74" s="39">
        <f t="shared" si="99"/>
        <v>8.5397852048064493</v>
      </c>
      <c r="DZ74" s="39">
        <f t="shared" si="100"/>
        <v>8.2151734864950896</v>
      </c>
      <c r="EA74" s="39">
        <f t="shared" si="101"/>
        <v>7.9854482704593597</v>
      </c>
      <c r="EB74" s="39">
        <f t="shared" si="102"/>
        <v>7.8106573452147803</v>
      </c>
      <c r="EC74" s="39">
        <f t="shared" si="103"/>
        <v>7.6908007107613603</v>
      </c>
      <c r="ED74" s="39">
        <f t="shared" si="104"/>
        <v>7.5959142084857296</v>
      </c>
      <c r="EE74" s="39">
        <f t="shared" si="105"/>
        <v>7.5326565403019803</v>
      </c>
      <c r="EF74" s="39">
        <f t="shared" si="106"/>
        <v>7.4843809514249102</v>
      </c>
      <c r="EG74" s="39">
        <f t="shared" si="107"/>
        <v>7.4244526341982002</v>
      </c>
      <c r="EH74" s="39">
        <f t="shared" si="108"/>
        <v>7.4610754947256304</v>
      </c>
      <c r="EI74" s="39">
        <f t="shared" si="109"/>
        <v>7.4176869174319204</v>
      </c>
      <c r="EK74" s="39">
        <f t="shared" si="85"/>
        <v>0.11119794385729399</v>
      </c>
      <c r="EL74" s="39">
        <f t="shared" si="117"/>
        <v>4.3664437801573697E-2</v>
      </c>
      <c r="EM74" s="39">
        <f t="shared" si="118"/>
        <v>4.4130546935559199E-2</v>
      </c>
      <c r="EN74" s="39">
        <f t="shared" si="119"/>
        <v>5.5583514227775299E-2</v>
      </c>
      <c r="EO74" s="39">
        <f t="shared" si="120"/>
        <v>7.2030507955550702E-2</v>
      </c>
      <c r="EP74" s="39">
        <f t="shared" si="121"/>
        <v>8.3550062266907504E-2</v>
      </c>
      <c r="EQ74" s="39">
        <f t="shared" si="122"/>
        <v>0.153399845345597</v>
      </c>
      <c r="ER74" s="39">
        <f t="shared" si="123"/>
        <v>0.25636002369204502</v>
      </c>
      <c r="ES74" s="39">
        <f t="shared" si="124"/>
        <v>0.36722741056146202</v>
      </c>
      <c r="ET74" s="39">
        <f t="shared" si="125"/>
        <v>0.51305298247979503</v>
      </c>
      <c r="EU74" s="39">
        <f t="shared" si="126"/>
        <v>0.68284988128881197</v>
      </c>
      <c r="EV74" s="39">
        <f t="shared" si="127"/>
        <v>0.76275430425776103</v>
      </c>
      <c r="EW74" s="39">
        <f t="shared" si="128"/>
        <v>0</v>
      </c>
      <c r="EX74" s="39">
        <f t="shared" si="129"/>
        <v>0.76957947371969204</v>
      </c>
      <c r="EY74" s="39">
        <f t="shared" si="130"/>
        <v>0.71531105311994703</v>
      </c>
      <c r="EZ74" s="39">
        <f t="shared" si="131"/>
        <v>0.53719077691833095</v>
      </c>
      <c r="FA74" s="39">
        <f t="shared" si="132"/>
        <v>0.37005735887494601</v>
      </c>
      <c r="FB74" s="39">
        <f t="shared" si="133"/>
        <v>0.228227008105061</v>
      </c>
      <c r="FC74" s="39">
        <f t="shared" si="110"/>
        <v>0.11807543169140799</v>
      </c>
      <c r="FD74" s="39">
        <f t="shared" si="111"/>
        <v>4.6144804264568198E-2</v>
      </c>
      <c r="FE74" s="39">
        <f t="shared" si="112"/>
        <v>1.0131214962271399E-2</v>
      </c>
      <c r="FF74" s="39">
        <f t="shared" si="113"/>
        <v>-1.8594425095065899E-3</v>
      </c>
      <c r="FG74" s="39">
        <f t="shared" si="114"/>
        <v>-2.93482286863036E-3</v>
      </c>
      <c r="FH74" s="39">
        <f t="shared" si="115"/>
        <v>6.2408683689706397E-3</v>
      </c>
      <c r="FI74" s="39">
        <f t="shared" si="116"/>
        <v>3.5555549880891E-4</v>
      </c>
      <c r="FK74" s="39">
        <f t="shared" si="83"/>
        <v>0.73016326030954826</v>
      </c>
      <c r="FL74" s="39">
        <f t="shared" si="172"/>
        <v>0.73230509676132005</v>
      </c>
      <c r="FM74" s="39">
        <f t="shared" si="173"/>
        <v>0.73030873219166914</v>
      </c>
      <c r="FN74" s="39">
        <f t="shared" si="174"/>
        <v>0.73169111063482284</v>
      </c>
      <c r="FO74" s="39">
        <f t="shared" si="175"/>
        <v>0.73156512356913994</v>
      </c>
      <c r="FP74" s="39">
        <f t="shared" si="176"/>
        <v>0.73174244229136265</v>
      </c>
      <c r="FQ74" s="39">
        <f t="shared" si="177"/>
        <v>0.73058862295958371</v>
      </c>
      <c r="FR74" s="39">
        <f t="shared" si="178"/>
        <v>0.72777695057846747</v>
      </c>
      <c r="FS74" s="39">
        <f t="shared" si="179"/>
        <v>0.7231637780317296</v>
      </c>
      <c r="FT74" s="39">
        <f t="shared" si="180"/>
        <v>0.71595592838846855</v>
      </c>
      <c r="FU74" s="39">
        <f t="shared" si="181"/>
        <v>0.7053844804371816</v>
      </c>
      <c r="FV74" s="39">
        <f t="shared" si="182"/>
        <v>0.69875860873600437</v>
      </c>
      <c r="FW74" s="39">
        <f t="shared" si="183"/>
        <v>0.99999999999999989</v>
      </c>
      <c r="FX74" s="39">
        <f t="shared" si="184"/>
        <v>0.69825550537642711</v>
      </c>
      <c r="FY74" s="39">
        <f t="shared" si="185"/>
        <v>0.70220767420261865</v>
      </c>
      <c r="FZ74" s="39">
        <f t="shared" si="186"/>
        <v>0.71428380762554555</v>
      </c>
      <c r="GA74" s="39">
        <f t="shared" si="134"/>
        <v>0.72289148606160569</v>
      </c>
      <c r="GB74" s="39">
        <f t="shared" si="135"/>
        <v>0.72913858513414065</v>
      </c>
      <c r="GC74" s="39">
        <f t="shared" si="136"/>
        <v>0.73320427755874429</v>
      </c>
      <c r="GD74" s="39">
        <f t="shared" si="137"/>
        <v>0.73620748700237737</v>
      </c>
      <c r="GE74" s="39">
        <f t="shared" si="138"/>
        <v>0.73814197810269977</v>
      </c>
      <c r="GF74" s="39">
        <f t="shared" si="139"/>
        <v>0.73960292914985926</v>
      </c>
      <c r="GG74" s="39">
        <f t="shared" si="140"/>
        <v>0.74141831794536017</v>
      </c>
      <c r="GH74" s="39">
        <f t="shared" si="141"/>
        <v>0.74030803918967525</v>
      </c>
      <c r="GI74" s="39">
        <f t="shared" si="142"/>
        <v>0.74162362290092054</v>
      </c>
      <c r="GJ74" s="39">
        <f t="shared" si="84"/>
        <v>10.8</v>
      </c>
      <c r="GK74" s="39">
        <f t="shared" si="60"/>
        <v>-2.7316004654209558</v>
      </c>
      <c r="GL74" s="39">
        <f t="shared" si="187"/>
        <v>-2.7061588642351486</v>
      </c>
      <c r="GM74" s="39">
        <f t="shared" si="188"/>
        <v>-2.7298701306740929</v>
      </c>
      <c r="GN74" s="39">
        <f t="shared" si="189"/>
        <v>-2.7134444241563931</v>
      </c>
      <c r="GO74" s="39">
        <f t="shared" si="190"/>
        <v>-2.7149401427126785</v>
      </c>
      <c r="GP74" s="39">
        <f t="shared" si="191"/>
        <v>-2.7128350885252188</v>
      </c>
      <c r="GQ74" s="39">
        <f t="shared" si="192"/>
        <v>-2.7265419018399562</v>
      </c>
      <c r="GR74" s="39">
        <f t="shared" si="193"/>
        <v>-2.7600340614232044</v>
      </c>
      <c r="GS74" s="39">
        <f t="shared" si="194"/>
        <v>-2.8152667002917395</v>
      </c>
      <c r="GT74" s="39">
        <f t="shared" si="195"/>
        <v>-2.902274208780887</v>
      </c>
      <c r="GU74" s="39">
        <f t="shared" si="196"/>
        <v>-3.0314819944377502</v>
      </c>
      <c r="GV74" s="39">
        <f t="shared" si="197"/>
        <v>-3.113456570918645</v>
      </c>
      <c r="GW74" s="39">
        <f t="shared" si="198"/>
        <v>-9.6432746655328714E-16</v>
      </c>
      <c r="GX74" s="39">
        <f t="shared" si="199"/>
        <v>-3.1197126286099701</v>
      </c>
      <c r="GY74" s="39">
        <f t="shared" si="200"/>
        <v>-3.0706885715905576</v>
      </c>
      <c r="GZ74" s="39">
        <f t="shared" si="201"/>
        <v>-2.9225838990514292</v>
      </c>
      <c r="HA74" s="39">
        <f t="shared" si="143"/>
        <v>-2.8185378035317168</v>
      </c>
      <c r="HB74" s="39">
        <f t="shared" si="144"/>
        <v>-2.7437983763315268</v>
      </c>
      <c r="HC74" s="39">
        <f t="shared" si="145"/>
        <v>-2.6955002000354904</v>
      </c>
      <c r="HD74" s="39">
        <f t="shared" si="146"/>
        <v>-2.6599954045274736</v>
      </c>
      <c r="HE74" s="39">
        <f t="shared" si="147"/>
        <v>-2.6372019132372762</v>
      </c>
      <c r="HF74" s="39">
        <f t="shared" si="148"/>
        <v>-2.6200275502815886</v>
      </c>
      <c r="HG74" s="39">
        <f t="shared" si="149"/>
        <v>-2.5987337644481316</v>
      </c>
      <c r="HH74" s="39">
        <f t="shared" si="150"/>
        <v>-2.6117506896014571</v>
      </c>
      <c r="HI74" s="39">
        <f t="shared" si="151"/>
        <v>-2.5963289016476647</v>
      </c>
    </row>
    <row r="75" spans="1:217" s="39" customFormat="1">
      <c r="A75" s="20"/>
      <c r="B75" s="184"/>
      <c r="C75" s="40">
        <v>10.85</v>
      </c>
      <c r="D75" s="41">
        <v>4.6825347619047619</v>
      </c>
      <c r="E75" s="42">
        <v>4.6360000000000001</v>
      </c>
      <c r="F75" s="42">
        <v>4.6779999999999999</v>
      </c>
      <c r="G75" s="42">
        <v>4.6520000000000001</v>
      </c>
      <c r="H75" s="42">
        <v>4.6559999999999997</v>
      </c>
      <c r="I75" s="42">
        <v>4.6539999999999999</v>
      </c>
      <c r="J75" s="42">
        <v>4.6769999999999996</v>
      </c>
      <c r="K75" s="42">
        <v>4.7210000000000001</v>
      </c>
      <c r="L75" s="42">
        <v>4.7990000000000004</v>
      </c>
      <c r="M75" s="42">
        <v>4.9130000000000003</v>
      </c>
      <c r="N75" s="42">
        <v>5.0789999999999997</v>
      </c>
      <c r="O75" s="43">
        <v>5.1879999999999997</v>
      </c>
      <c r="P75" s="20"/>
      <c r="Q75" s="41">
        <v>5.1959999999999997</v>
      </c>
      <c r="R75" s="42">
        <v>5.1319999999999997</v>
      </c>
      <c r="S75" s="42">
        <v>4.9420000000000002</v>
      </c>
      <c r="T75" s="42">
        <v>4.8040000000000003</v>
      </c>
      <c r="U75" s="42">
        <v>4.6959999999999997</v>
      </c>
      <c r="V75" s="42">
        <v>4.625</v>
      </c>
      <c r="W75" s="42">
        <v>4.5670000000000002</v>
      </c>
      <c r="X75" s="42">
        <v>4.5270000000000001</v>
      </c>
      <c r="Y75" s="42">
        <v>4.4950000000000001</v>
      </c>
      <c r="Z75" s="42">
        <v>4.4589999999999996</v>
      </c>
      <c r="AA75" s="42">
        <v>4.4790000000000001</v>
      </c>
      <c r="AB75" s="43">
        <v>4.4543414285714285</v>
      </c>
      <c r="AD75" s="20"/>
      <c r="AE75" s="184"/>
      <c r="AF75" s="40">
        <v>10.85</v>
      </c>
      <c r="AG75" s="41">
        <v>7.007904761904761E-2</v>
      </c>
      <c r="AH75" s="42">
        <v>2.7269999999999999E-2</v>
      </c>
      <c r="AI75" s="42">
        <v>2.792E-2</v>
      </c>
      <c r="AJ75" s="42">
        <v>3.3820000000000003E-2</v>
      </c>
      <c r="AK75" s="42">
        <v>4.4650000000000002E-2</v>
      </c>
      <c r="AL75" s="42">
        <v>5.1319999999999998E-2</v>
      </c>
      <c r="AM75" s="42">
        <v>9.0840000000000004E-2</v>
      </c>
      <c r="AN75" s="42">
        <v>0.14949999999999999</v>
      </c>
      <c r="AO75" s="42">
        <v>0.21609999999999999</v>
      </c>
      <c r="AP75" s="42">
        <v>0.30159999999999998</v>
      </c>
      <c r="AQ75" s="42">
        <v>0.40460000000000002</v>
      </c>
      <c r="AR75" s="43">
        <v>0.45250000000000001</v>
      </c>
      <c r="AS75" s="20"/>
      <c r="AT75" s="41">
        <v>0.45590000000000003</v>
      </c>
      <c r="AU75" s="42">
        <v>0.42509999999999998</v>
      </c>
      <c r="AV75" s="42">
        <v>0.31709999999999999</v>
      </c>
      <c r="AW75" s="42">
        <v>0.2177</v>
      </c>
      <c r="AX75" s="42">
        <v>0.1323</v>
      </c>
      <c r="AY75" s="42">
        <v>6.8470000000000003E-2</v>
      </c>
      <c r="AZ75" s="42">
        <v>2.6769999999999999E-2</v>
      </c>
      <c r="BA75" s="42">
        <v>8.1560000000000001E-3</v>
      </c>
      <c r="BB75" s="42">
        <v>-3.7939999999999999E-5</v>
      </c>
      <c r="BC75" s="42">
        <v>4.6949999999999997E-4</v>
      </c>
      <c r="BD75" s="42">
        <v>5.6189999999999999E-3</v>
      </c>
      <c r="BE75" s="43">
        <v>7.2317261904759271E-4</v>
      </c>
      <c r="BH75" s="118" t="str">
        <f t="shared" si="62"/>
        <v>4.68253476190476+0.0700790476190476i</v>
      </c>
      <c r="BI75" s="118" t="str">
        <f t="shared" si="63"/>
        <v>4.636+0.02727i</v>
      </c>
      <c r="BJ75" s="118" t="str">
        <f t="shared" si="204"/>
        <v>4.678+0.02792i</v>
      </c>
      <c r="BK75" s="118" t="str">
        <f t="shared" si="205"/>
        <v>4.652+0.03382i</v>
      </c>
      <c r="BL75" s="118" t="str">
        <f t="shared" si="206"/>
        <v>4.656+0.04465i</v>
      </c>
      <c r="BM75" s="118" t="str">
        <f t="shared" si="207"/>
        <v>4.654+0.05132i</v>
      </c>
      <c r="BN75" s="118" t="str">
        <f t="shared" si="208"/>
        <v>4.677+0.09084i</v>
      </c>
      <c r="BO75" s="118" t="str">
        <f t="shared" si="38"/>
        <v>4.721+0.1495i</v>
      </c>
      <c r="BP75" s="118" t="str">
        <f t="shared" si="39"/>
        <v>4.799+0.2161i</v>
      </c>
      <c r="BQ75" s="118" t="str">
        <f t="shared" si="40"/>
        <v>4.913+0.3016i</v>
      </c>
      <c r="BR75" s="118" t="str">
        <f t="shared" si="209"/>
        <v>5.079+0.4046i</v>
      </c>
      <c r="BS75" s="118" t="str">
        <f t="shared" si="210"/>
        <v>5.188+0.4525i</v>
      </c>
      <c r="BT75" s="118" t="str">
        <f t="shared" si="42"/>
        <v>0</v>
      </c>
      <c r="BU75" s="118" t="str">
        <f t="shared" si="64"/>
        <v>5.196+0.4559i</v>
      </c>
      <c r="BV75" s="118" t="str">
        <f t="shared" si="65"/>
        <v>5.132+0.4251i</v>
      </c>
      <c r="BW75" s="118" t="str">
        <f t="shared" si="66"/>
        <v>4.942+0.3171i</v>
      </c>
      <c r="BX75" s="118" t="str">
        <f t="shared" si="67"/>
        <v>4.804+0.2177i</v>
      </c>
      <c r="BY75" s="118" t="str">
        <f t="shared" si="68"/>
        <v>4.696+0.1323i</v>
      </c>
      <c r="BZ75" s="118" t="str">
        <f t="shared" si="69"/>
        <v>4.625+0.06847i</v>
      </c>
      <c r="CA75" s="118" t="str">
        <f t="shared" si="70"/>
        <v>4.567+0.02677i</v>
      </c>
      <c r="CB75" s="118" t="str">
        <f t="shared" si="71"/>
        <v>4.527+0.008156i</v>
      </c>
      <c r="CC75" s="118" t="str">
        <f t="shared" si="72"/>
        <v>4.495-0.00003794i</v>
      </c>
      <c r="CD75" s="118" t="str">
        <f t="shared" si="73"/>
        <v>4.459+0.0004695i</v>
      </c>
      <c r="CE75" s="118" t="str">
        <f t="shared" si="74"/>
        <v>4.479+0.005619i</v>
      </c>
      <c r="CF75" s="118" t="str">
        <f t="shared" si="75"/>
        <v>4.45434142857143+0.000723172619047593i</v>
      </c>
      <c r="CG75" s="118" t="str">
        <f t="shared" si="76"/>
        <v>0</v>
      </c>
      <c r="CH75" s="39">
        <f t="shared" si="77"/>
        <v>10850000000</v>
      </c>
      <c r="CI75" s="121">
        <f t="shared" si="78"/>
        <v>1.6570041629505594</v>
      </c>
      <c r="CJ75" s="121" t="str">
        <f t="shared" si="79"/>
        <v>7.75897959363689+0.116121273640372i</v>
      </c>
      <c r="CK75" s="121" t="str">
        <f t="shared" si="202"/>
        <v>7.68187129943879+0.0451865035236618i</v>
      </c>
      <c r="CL75" s="121" t="str">
        <f t="shared" si="203"/>
        <v>7.75146547428272+0.0462635562295796i</v>
      </c>
      <c r="CM75" s="121" t="str">
        <f t="shared" si="152"/>
        <v>7.708383366046+0.0560398807909879i</v>
      </c>
      <c r="CN75" s="121" t="str">
        <f t="shared" si="153"/>
        <v>7.7150113826978+0.0739852358757425i</v>
      </c>
      <c r="CO75" s="121" t="str">
        <f t="shared" si="154"/>
        <v>7.7116973743719+0.0850374536426227i</v>
      </c>
      <c r="CP75" s="121" t="str">
        <f t="shared" si="155"/>
        <v>7.74980847011977+0.150522258162429i</v>
      </c>
      <c r="CQ75" s="121" t="str">
        <f t="shared" si="156"/>
        <v>7.82271665328959+0.247722122361109i</v>
      </c>
      <c r="CR75" s="121" t="str">
        <f t="shared" si="157"/>
        <v>7.95196297799974+0.358078599613616i</v>
      </c>
      <c r="CS75" s="121" t="str">
        <f t="shared" si="158"/>
        <v>8.1408614525761+0.499752455545889i</v>
      </c>
      <c r="CT75" s="121" t="str">
        <f t="shared" si="159"/>
        <v>8.41592414362589+0.670423884329796i</v>
      </c>
      <c r="CU75" s="121" t="str">
        <f t="shared" si="160"/>
        <v>8.5965375973875+0.749794383735128i</v>
      </c>
      <c r="CV75" s="121" t="str">
        <f t="shared" si="161"/>
        <v>0</v>
      </c>
      <c r="CW75" s="121" t="str">
        <f t="shared" si="162"/>
        <v>8.60979363069111+0.75542819788916i</v>
      </c>
      <c r="CX75" s="121" t="str">
        <f t="shared" si="163"/>
        <v>8.50374536426227+0.704392469670283i</v>
      </c>
      <c r="CY75" s="121" t="str">
        <f t="shared" si="164"/>
        <v>8.18891457330166+0.525436020071622i</v>
      </c>
      <c r="CZ75" s="121" t="str">
        <f t="shared" si="165"/>
        <v>7.96024799881449+0.360729806274337i</v>
      </c>
      <c r="DA75" s="121" t="str">
        <f t="shared" si="166"/>
        <v>7.78129154921583+0.219221650758359i</v>
      </c>
      <c r="DB75" s="121" t="str">
        <f t="shared" si="167"/>
        <v>7.66364425364634+0.113455075037225i</v>
      </c>
      <c r="DC75" s="121" t="str">
        <f t="shared" si="168"/>
        <v>7.5675380121952+0.0443580014421865i</v>
      </c>
      <c r="DD75" s="121" t="str">
        <f t="shared" si="169"/>
        <v>7.50125784567718+0.0135145259530248i</v>
      </c>
      <c r="DE75" s="121" t="str">
        <f t="shared" si="170"/>
        <v>7.44823371246276-0.0000628667379423442i</v>
      </c>
      <c r="DF75" s="121" t="str">
        <f t="shared" si="171"/>
        <v>7.38858156259654+0.000777963454505288i</v>
      </c>
      <c r="DG75" s="121" t="str">
        <f t="shared" si="80"/>
        <v>7.42172164585556+0.00931070639161919i</v>
      </c>
      <c r="DH75" s="121" t="str">
        <f t="shared" si="81"/>
        <v>7.380862290346+0.00119830004029372i</v>
      </c>
      <c r="DI75" s="121"/>
      <c r="DK75" s="39">
        <f t="shared" si="82"/>
        <v>7.7589795936368899</v>
      </c>
      <c r="DL75" s="39">
        <f t="shared" si="86"/>
        <v>7.6818712994387903</v>
      </c>
      <c r="DM75" s="39">
        <f t="shared" si="87"/>
        <v>7.7514654742827203</v>
      </c>
      <c r="DN75" s="39">
        <f t="shared" si="88"/>
        <v>7.7083833660460002</v>
      </c>
      <c r="DO75" s="39">
        <f t="shared" si="89"/>
        <v>7.7150113826978002</v>
      </c>
      <c r="DP75" s="39">
        <f t="shared" si="90"/>
        <v>7.7116973743718997</v>
      </c>
      <c r="DQ75" s="39">
        <f t="shared" si="91"/>
        <v>7.7498084701197696</v>
      </c>
      <c r="DR75" s="39">
        <f t="shared" si="92"/>
        <v>7.8227166532895902</v>
      </c>
      <c r="DS75" s="39">
        <f t="shared" si="93"/>
        <v>7.9519629779997398</v>
      </c>
      <c r="DT75" s="39">
        <f t="shared" si="94"/>
        <v>8.1408614525761003</v>
      </c>
      <c r="DU75" s="39">
        <f t="shared" si="95"/>
        <v>8.4159241436258903</v>
      </c>
      <c r="DV75" s="39">
        <f t="shared" si="96"/>
        <v>8.5965375973874991</v>
      </c>
      <c r="DW75" s="39">
        <f t="shared" si="97"/>
        <v>0</v>
      </c>
      <c r="DX75" s="39">
        <f t="shared" si="98"/>
        <v>8.6097936306911098</v>
      </c>
      <c r="DY75" s="39">
        <f t="shared" si="99"/>
        <v>8.5037453642622705</v>
      </c>
      <c r="DZ75" s="39">
        <f t="shared" si="100"/>
        <v>8.1889145733016608</v>
      </c>
      <c r="EA75" s="39">
        <f t="shared" si="101"/>
        <v>7.9602479988144896</v>
      </c>
      <c r="EB75" s="39">
        <f t="shared" si="102"/>
        <v>7.7812915492158297</v>
      </c>
      <c r="EC75" s="39">
        <f t="shared" si="103"/>
        <v>7.6636442536463401</v>
      </c>
      <c r="ED75" s="39">
        <f t="shared" si="104"/>
        <v>7.5675380121952003</v>
      </c>
      <c r="EE75" s="39">
        <f t="shared" si="105"/>
        <v>7.5012578456771797</v>
      </c>
      <c r="EF75" s="39">
        <f t="shared" si="106"/>
        <v>7.44823371246276</v>
      </c>
      <c r="EG75" s="39">
        <f t="shared" si="107"/>
        <v>7.3885815625965403</v>
      </c>
      <c r="EH75" s="39">
        <f t="shared" si="108"/>
        <v>7.4217216458555599</v>
      </c>
      <c r="EI75" s="39">
        <f t="shared" si="109"/>
        <v>7.3808622903460002</v>
      </c>
      <c r="EK75" s="39">
        <f t="shared" si="85"/>
        <v>0.116121273640372</v>
      </c>
      <c r="EL75" s="39">
        <f t="shared" si="117"/>
        <v>4.5186503523661797E-2</v>
      </c>
      <c r="EM75" s="39">
        <f t="shared" si="118"/>
        <v>4.6263556229579603E-2</v>
      </c>
      <c r="EN75" s="39">
        <f t="shared" si="119"/>
        <v>5.60398807909879E-2</v>
      </c>
      <c r="EO75" s="39">
        <f t="shared" si="120"/>
        <v>7.3985235875742503E-2</v>
      </c>
      <c r="EP75" s="39">
        <f t="shared" si="121"/>
        <v>8.5037453642622704E-2</v>
      </c>
      <c r="EQ75" s="39">
        <f t="shared" si="122"/>
        <v>0.15052225816242901</v>
      </c>
      <c r="ER75" s="39">
        <f t="shared" si="123"/>
        <v>0.24772212236110899</v>
      </c>
      <c r="ES75" s="39">
        <f t="shared" si="124"/>
        <v>0.35807859961361599</v>
      </c>
      <c r="ET75" s="39">
        <f t="shared" si="125"/>
        <v>0.49975245554588899</v>
      </c>
      <c r="EU75" s="39">
        <f t="shared" si="126"/>
        <v>0.67042388432979605</v>
      </c>
      <c r="EV75" s="39">
        <f t="shared" si="127"/>
        <v>0.74979438373512797</v>
      </c>
      <c r="EW75" s="39">
        <f t="shared" si="128"/>
        <v>0</v>
      </c>
      <c r="EX75" s="39">
        <f t="shared" si="129"/>
        <v>0.75542819788916005</v>
      </c>
      <c r="EY75" s="39">
        <f t="shared" si="130"/>
        <v>0.70439246967028302</v>
      </c>
      <c r="EZ75" s="39">
        <f t="shared" si="131"/>
        <v>0.52543602007162205</v>
      </c>
      <c r="FA75" s="39">
        <f t="shared" si="132"/>
        <v>0.36072980627433698</v>
      </c>
      <c r="FB75" s="39">
        <f t="shared" si="133"/>
        <v>0.219221650758359</v>
      </c>
      <c r="FC75" s="39">
        <f t="shared" si="110"/>
        <v>0.113455075037225</v>
      </c>
      <c r="FD75" s="39">
        <f t="shared" si="111"/>
        <v>4.4358001442186497E-2</v>
      </c>
      <c r="FE75" s="39">
        <f t="shared" si="112"/>
        <v>1.3514525953024799E-2</v>
      </c>
      <c r="FF75" s="39">
        <f t="shared" si="113"/>
        <v>-6.2866737942344198E-5</v>
      </c>
      <c r="FG75" s="39">
        <f t="shared" si="114"/>
        <v>7.7796345450528801E-4</v>
      </c>
      <c r="FH75" s="39">
        <f t="shared" si="115"/>
        <v>9.3107063916191904E-3</v>
      </c>
      <c r="FI75" s="39">
        <f t="shared" si="116"/>
        <v>1.19830004029372E-3</v>
      </c>
      <c r="FK75" s="39">
        <f t="shared" si="83"/>
        <v>0.73116459431312186</v>
      </c>
      <c r="FL75" s="39">
        <f t="shared" si="172"/>
        <v>0.73362139523211212</v>
      </c>
      <c r="FM75" s="39">
        <f t="shared" si="173"/>
        <v>0.73153111874485233</v>
      </c>
      <c r="FN75" s="39">
        <f t="shared" si="174"/>
        <v>0.73281124726680125</v>
      </c>
      <c r="FO75" s="39">
        <f t="shared" si="175"/>
        <v>0.73258312361036526</v>
      </c>
      <c r="FP75" s="39">
        <f t="shared" si="176"/>
        <v>0.73266065478668729</v>
      </c>
      <c r="FQ75" s="39">
        <f t="shared" si="177"/>
        <v>0.7313251970468978</v>
      </c>
      <c r="FR75" s="39">
        <f t="shared" si="178"/>
        <v>0.72866336831926559</v>
      </c>
      <c r="FS75" s="39">
        <f t="shared" si="179"/>
        <v>0.72399154618943706</v>
      </c>
      <c r="FT75" s="39">
        <f t="shared" si="180"/>
        <v>0.71693237739656512</v>
      </c>
      <c r="FU75" s="39">
        <f t="shared" si="181"/>
        <v>0.7065183495908306</v>
      </c>
      <c r="FV75" s="39">
        <f t="shared" si="182"/>
        <v>0.69998547266669797</v>
      </c>
      <c r="FW75" s="39">
        <f t="shared" si="183"/>
        <v>0.99999999999999989</v>
      </c>
      <c r="FX75" s="39">
        <f t="shared" si="184"/>
        <v>0.69950615160494989</v>
      </c>
      <c r="FY75" s="39">
        <f t="shared" si="185"/>
        <v>0.70342869652558326</v>
      </c>
      <c r="FZ75" s="39">
        <f t="shared" si="186"/>
        <v>0.71520377279954628</v>
      </c>
      <c r="GA75" s="39">
        <f t="shared" si="134"/>
        <v>0.72372230952882866</v>
      </c>
      <c r="GB75" s="39">
        <f t="shared" si="135"/>
        <v>0.73006661559207053</v>
      </c>
      <c r="GC75" s="39">
        <f t="shared" si="136"/>
        <v>0.73403371905301651</v>
      </c>
      <c r="GD75" s="39">
        <f t="shared" si="137"/>
        <v>0.73706530390055036</v>
      </c>
      <c r="GE75" s="39">
        <f t="shared" si="138"/>
        <v>0.73909008091586825</v>
      </c>
      <c r="GF75" s="39">
        <f t="shared" si="139"/>
        <v>0.74069755560518025</v>
      </c>
      <c r="GG75" s="39">
        <f t="shared" si="140"/>
        <v>0.74250690354912274</v>
      </c>
      <c r="GH75" s="39">
        <f t="shared" si="141"/>
        <v>0.74150014788213525</v>
      </c>
      <c r="GI75" s="39">
        <f t="shared" si="142"/>
        <v>0.74274130709867514</v>
      </c>
      <c r="GJ75" s="39">
        <f t="shared" si="84"/>
        <v>10.85</v>
      </c>
      <c r="GK75" s="39">
        <f t="shared" si="60"/>
        <v>-2.7196969381192497</v>
      </c>
      <c r="GL75" s="39">
        <f t="shared" si="187"/>
        <v>-2.6905602289921355</v>
      </c>
      <c r="GM75" s="39">
        <f t="shared" si="188"/>
        <v>-2.715343892161874</v>
      </c>
      <c r="GN75" s="39">
        <f t="shared" si="189"/>
        <v>-2.7001574738013039</v>
      </c>
      <c r="GO75" s="39">
        <f t="shared" si="190"/>
        <v>-2.7028618064492522</v>
      </c>
      <c r="GP75" s="39">
        <f t="shared" si="191"/>
        <v>-2.701942604809771</v>
      </c>
      <c r="GQ75" s="39">
        <f t="shared" si="192"/>
        <v>-2.7177892630913654</v>
      </c>
      <c r="GR75" s="39">
        <f t="shared" si="193"/>
        <v>-2.7494612593378047</v>
      </c>
      <c r="GS75" s="39">
        <f t="shared" si="194"/>
        <v>-2.8053300977342328</v>
      </c>
      <c r="GT75" s="39">
        <f t="shared" si="195"/>
        <v>-2.8904361197963668</v>
      </c>
      <c r="GU75" s="39">
        <f t="shared" si="196"/>
        <v>-3.0175310847286774</v>
      </c>
      <c r="GV75" s="39">
        <f t="shared" si="197"/>
        <v>-3.098219462747966</v>
      </c>
      <c r="GW75" s="39">
        <f t="shared" si="198"/>
        <v>-9.6432746655328714E-16</v>
      </c>
      <c r="GX75" s="39">
        <f t="shared" si="199"/>
        <v>-3.1041692375578043</v>
      </c>
      <c r="GY75" s="39">
        <f t="shared" si="200"/>
        <v>-3.0555983704100425</v>
      </c>
      <c r="GZ75" s="39">
        <f t="shared" si="201"/>
        <v>-2.9114040648439325</v>
      </c>
      <c r="HA75" s="39">
        <f t="shared" si="143"/>
        <v>-2.8085607913388966</v>
      </c>
      <c r="HB75" s="39">
        <f t="shared" si="144"/>
        <v>-2.7327502095334308</v>
      </c>
      <c r="HC75" s="39">
        <f t="shared" si="145"/>
        <v>-2.6856797918064701</v>
      </c>
      <c r="HD75" s="39">
        <f t="shared" si="146"/>
        <v>-2.6498806399092678</v>
      </c>
      <c r="HE75" s="39">
        <f t="shared" si="147"/>
        <v>-2.6260525241061874</v>
      </c>
      <c r="HF75" s="39">
        <f t="shared" si="148"/>
        <v>-2.6071817714458563</v>
      </c>
      <c r="HG75" s="39">
        <f t="shared" si="149"/>
        <v>-2.5859900817139487</v>
      </c>
      <c r="HH75" s="39">
        <f t="shared" si="150"/>
        <v>-2.5977751604290726</v>
      </c>
      <c r="HI75" s="39">
        <f t="shared" si="151"/>
        <v>-2.5832484478718865</v>
      </c>
    </row>
    <row r="76" spans="1:217" s="39" customFormat="1">
      <c r="A76" s="20"/>
      <c r="B76" s="184"/>
      <c r="C76" s="40">
        <v>10.9</v>
      </c>
      <c r="D76" s="41">
        <v>4.6902085714285713</v>
      </c>
      <c r="E76" s="42">
        <v>4.6429999999999998</v>
      </c>
      <c r="F76" s="42">
        <v>4.6829999999999998</v>
      </c>
      <c r="G76" s="42">
        <v>4.657</v>
      </c>
      <c r="H76" s="42">
        <v>4.6639999999999997</v>
      </c>
      <c r="I76" s="42">
        <v>4.6630000000000003</v>
      </c>
      <c r="J76" s="42">
        <v>4.6840000000000002</v>
      </c>
      <c r="K76" s="42">
        <v>4.726</v>
      </c>
      <c r="L76" s="42">
        <v>4.8019999999999996</v>
      </c>
      <c r="M76" s="42">
        <v>4.91</v>
      </c>
      <c r="N76" s="42">
        <v>5.0780000000000003</v>
      </c>
      <c r="O76" s="43">
        <v>5.1879999999999997</v>
      </c>
      <c r="P76" s="20"/>
      <c r="Q76" s="41">
        <v>5.1959999999999997</v>
      </c>
      <c r="R76" s="42">
        <v>5.1319999999999997</v>
      </c>
      <c r="S76" s="42">
        <v>4.9379999999999997</v>
      </c>
      <c r="T76" s="42">
        <v>4.8049999999999997</v>
      </c>
      <c r="U76" s="42">
        <v>4.702</v>
      </c>
      <c r="V76" s="42">
        <v>4.63</v>
      </c>
      <c r="W76" s="42">
        <v>4.5750000000000002</v>
      </c>
      <c r="X76" s="42">
        <v>4.5350000000000001</v>
      </c>
      <c r="Y76" s="42">
        <v>4.5039999999999996</v>
      </c>
      <c r="Z76" s="42">
        <v>4.4640000000000004</v>
      </c>
      <c r="AA76" s="42">
        <v>4.4880000000000004</v>
      </c>
      <c r="AB76" s="43">
        <v>4.4564471428571428</v>
      </c>
      <c r="AD76" s="20"/>
      <c r="AE76" s="184"/>
      <c r="AF76" s="40">
        <v>10.9</v>
      </c>
      <c r="AG76" s="41">
        <v>7.2659999999999905E-2</v>
      </c>
      <c r="AH76" s="42">
        <v>2.4379999999999999E-2</v>
      </c>
      <c r="AI76" s="42">
        <v>2.4559999999999998E-2</v>
      </c>
      <c r="AJ76" s="42">
        <v>3.2030000000000003E-2</v>
      </c>
      <c r="AK76" s="42">
        <v>4.4130000000000003E-2</v>
      </c>
      <c r="AL76" s="42">
        <v>5.042E-2</v>
      </c>
      <c r="AM76" s="42">
        <v>9.1259999999999994E-2</v>
      </c>
      <c r="AN76" s="42">
        <v>0.15409999999999999</v>
      </c>
      <c r="AO76" s="42">
        <v>0.21959999999999999</v>
      </c>
      <c r="AP76" s="42">
        <v>0.30640000000000001</v>
      </c>
      <c r="AQ76" s="42">
        <v>0.40970000000000001</v>
      </c>
      <c r="AR76" s="43">
        <v>0.45829999999999999</v>
      </c>
      <c r="AS76" s="20"/>
      <c r="AT76" s="41">
        <v>0.46089999999999998</v>
      </c>
      <c r="AU76" s="42">
        <v>0.42930000000000001</v>
      </c>
      <c r="AV76" s="42">
        <v>0.32479999999999998</v>
      </c>
      <c r="AW76" s="42">
        <v>0.221</v>
      </c>
      <c r="AX76" s="42">
        <v>0.13600000000000001</v>
      </c>
      <c r="AY76" s="42">
        <v>6.8260000000000001E-2</v>
      </c>
      <c r="AZ76" s="42">
        <v>2.5610000000000001E-2</v>
      </c>
      <c r="BA76" s="42">
        <v>7.0320000000000001E-3</v>
      </c>
      <c r="BB76" s="42">
        <v>-1.431E-3</v>
      </c>
      <c r="BC76" s="42">
        <v>-3.5339999999999998E-3</v>
      </c>
      <c r="BD76" s="42">
        <v>1.3860000000000001E-3</v>
      </c>
      <c r="BE76" s="43">
        <v>1.8592157142856907E-3</v>
      </c>
      <c r="BH76" s="118" t="str">
        <f t="shared" si="62"/>
        <v>4.69020857142857+0.0726599999999999i</v>
      </c>
      <c r="BI76" s="118" t="str">
        <f t="shared" si="63"/>
        <v>4.643+0.02438i</v>
      </c>
      <c r="BJ76" s="118" t="str">
        <f t="shared" si="204"/>
        <v>4.683+0.02456i</v>
      </c>
      <c r="BK76" s="118" t="str">
        <f t="shared" si="205"/>
        <v>4.657+0.03203i</v>
      </c>
      <c r="BL76" s="118" t="str">
        <f t="shared" si="206"/>
        <v>4.664+0.04413i</v>
      </c>
      <c r="BM76" s="118" t="str">
        <f t="shared" si="207"/>
        <v>4.663+0.05042i</v>
      </c>
      <c r="BN76" s="118" t="str">
        <f t="shared" si="208"/>
        <v>4.684+0.09126i</v>
      </c>
      <c r="BO76" s="118" t="str">
        <f t="shared" si="38"/>
        <v>4.726+0.1541i</v>
      </c>
      <c r="BP76" s="118" t="str">
        <f t="shared" si="39"/>
        <v>4.802+0.2196i</v>
      </c>
      <c r="BQ76" s="118" t="str">
        <f t="shared" si="40"/>
        <v>4.91+0.3064i</v>
      </c>
      <c r="BR76" s="118" t="str">
        <f t="shared" si="209"/>
        <v>5.078+0.4097i</v>
      </c>
      <c r="BS76" s="118" t="str">
        <f t="shared" si="210"/>
        <v>5.188+0.4583i</v>
      </c>
      <c r="BT76" s="118" t="str">
        <f t="shared" si="42"/>
        <v>0</v>
      </c>
      <c r="BU76" s="118" t="str">
        <f t="shared" si="64"/>
        <v>5.196+0.4609i</v>
      </c>
      <c r="BV76" s="118" t="str">
        <f t="shared" si="65"/>
        <v>5.132+0.4293i</v>
      </c>
      <c r="BW76" s="118" t="str">
        <f t="shared" si="66"/>
        <v>4.938+0.3248i</v>
      </c>
      <c r="BX76" s="118" t="str">
        <f t="shared" si="67"/>
        <v>4.805+0.221i</v>
      </c>
      <c r="BY76" s="118" t="str">
        <f t="shared" si="68"/>
        <v>4.702+0.136i</v>
      </c>
      <c r="BZ76" s="118" t="str">
        <f t="shared" si="69"/>
        <v>4.63+0.06826i</v>
      </c>
      <c r="CA76" s="118" t="str">
        <f t="shared" si="70"/>
        <v>4.575+0.02561i</v>
      </c>
      <c r="CB76" s="118" t="str">
        <f t="shared" si="71"/>
        <v>4.535+0.007032i</v>
      </c>
      <c r="CC76" s="118" t="str">
        <f t="shared" si="72"/>
        <v>4.504-0.001431i</v>
      </c>
      <c r="CD76" s="118" t="str">
        <f t="shared" si="73"/>
        <v>4.464-0.003534i</v>
      </c>
      <c r="CE76" s="118" t="str">
        <f t="shared" si="74"/>
        <v>4.488+0.001386i</v>
      </c>
      <c r="CF76" s="118" t="str">
        <f t="shared" si="75"/>
        <v>4.45644714285714+0.00185921571428569i</v>
      </c>
      <c r="CG76" s="118" t="str">
        <f t="shared" si="76"/>
        <v>0</v>
      </c>
      <c r="CH76" s="39">
        <f t="shared" si="77"/>
        <v>10900000000</v>
      </c>
      <c r="CI76" s="121">
        <f t="shared" si="78"/>
        <v>1.6494032264232634</v>
      </c>
      <c r="CJ76" s="121" t="str">
        <f t="shared" si="79"/>
        <v>7.73604515031233+0.119845638431914i</v>
      </c>
      <c r="CK76" s="121" t="str">
        <f t="shared" si="202"/>
        <v>7.65817918028321+0.0402124506601992i</v>
      </c>
      <c r="CL76" s="121" t="str">
        <f t="shared" si="203"/>
        <v>7.72415530934014+0.0405093432409553i</v>
      </c>
      <c r="CM76" s="121" t="str">
        <f t="shared" si="152"/>
        <v>7.68127082545314+0.0528303853423371i</v>
      </c>
      <c r="CN76" s="121" t="str">
        <f t="shared" si="153"/>
        <v>7.6928166480381+0.0727881643820586i</v>
      </c>
      <c r="CO76" s="121" t="str">
        <f t="shared" si="154"/>
        <v>7.69116724481168+0.0831629106762609i</v>
      </c>
      <c r="CP76" s="121" t="str">
        <f t="shared" si="155"/>
        <v>7.72580471256657+0.150524538443387i</v>
      </c>
      <c r="CQ76" s="121" t="str">
        <f t="shared" si="156"/>
        <v>7.79507964807634+0.254173037191825i</v>
      </c>
      <c r="CR76" s="121" t="str">
        <f t="shared" si="157"/>
        <v>7.92043429328451+0.362208948522549i</v>
      </c>
      <c r="CS76" s="121" t="str">
        <f t="shared" si="158"/>
        <v>8.09856984173822+0.505377148576088i</v>
      </c>
      <c r="CT76" s="121" t="str">
        <f t="shared" si="159"/>
        <v>8.37566958377733+0.675760501865611i</v>
      </c>
      <c r="CU76" s="121" t="str">
        <f t="shared" si="160"/>
        <v>8.55710393868389+0.755921498669782i</v>
      </c>
      <c r="CV76" s="121" t="str">
        <f t="shared" si="161"/>
        <v>0</v>
      </c>
      <c r="CW76" s="121" t="str">
        <f t="shared" si="162"/>
        <v>8.57029916449528+0.760209947058482i</v>
      </c>
      <c r="CX76" s="121" t="str">
        <f t="shared" si="163"/>
        <v>8.46473735800419+0.708088805103507i</v>
      </c>
      <c r="CY76" s="121" t="str">
        <f t="shared" si="164"/>
        <v>8.14475313207807+0.535726167942276i</v>
      </c>
      <c r="CZ76" s="121" t="str">
        <f t="shared" si="165"/>
        <v>7.92538250296378+0.364518113039541i</v>
      </c>
      <c r="DA76" s="121" t="str">
        <f t="shared" si="166"/>
        <v>7.75549397064218+0.224318838793564i</v>
      </c>
      <c r="DB76" s="121" t="str">
        <f t="shared" si="167"/>
        <v>7.63673693833971+0.112588264235652i</v>
      </c>
      <c r="DC76" s="121" t="str">
        <f t="shared" si="168"/>
        <v>7.54601976088643+0.0422412166286998i</v>
      </c>
      <c r="DD76" s="121" t="str">
        <f t="shared" si="169"/>
        <v>7.4800436318295+0.0115986034882084i</v>
      </c>
      <c r="DE76" s="121" t="str">
        <f t="shared" si="170"/>
        <v>7.42891213181038-0.00236029601701169i</v>
      </c>
      <c r="DF76" s="121" t="str">
        <f t="shared" si="171"/>
        <v>7.36293600275345-0.00582899100217981i</v>
      </c>
      <c r="DG76" s="121" t="str">
        <f t="shared" si="80"/>
        <v>7.40252168018761+0.00228607287182264i</v>
      </c>
      <c r="DH76" s="121" t="str">
        <f t="shared" si="81"/>
        <v>7.3504782958133+0.00306659639775965i</v>
      </c>
      <c r="DI76" s="121"/>
      <c r="DK76" s="39">
        <f t="shared" si="82"/>
        <v>7.7360451503123304</v>
      </c>
      <c r="DL76" s="39">
        <f t="shared" si="86"/>
        <v>7.6581791802832102</v>
      </c>
      <c r="DM76" s="39">
        <f t="shared" si="87"/>
        <v>7.7241553093401398</v>
      </c>
      <c r="DN76" s="39">
        <f t="shared" si="88"/>
        <v>7.6812708254531401</v>
      </c>
      <c r="DO76" s="39">
        <f t="shared" si="89"/>
        <v>7.6928166480381002</v>
      </c>
      <c r="DP76" s="39">
        <f t="shared" si="90"/>
        <v>7.6911672448116803</v>
      </c>
      <c r="DQ76" s="39">
        <f t="shared" si="91"/>
        <v>7.7258047125665703</v>
      </c>
      <c r="DR76" s="39">
        <f t="shared" si="92"/>
        <v>7.7950796480763396</v>
      </c>
      <c r="DS76" s="39">
        <f t="shared" si="93"/>
        <v>7.9204342932845098</v>
      </c>
      <c r="DT76" s="39">
        <f t="shared" si="94"/>
        <v>8.0985698417382199</v>
      </c>
      <c r="DU76" s="39">
        <f t="shared" si="95"/>
        <v>8.3756695837773307</v>
      </c>
      <c r="DV76" s="39">
        <f t="shared" si="96"/>
        <v>8.5571039386838894</v>
      </c>
      <c r="DW76" s="39">
        <f t="shared" si="97"/>
        <v>0</v>
      </c>
      <c r="DX76" s="39">
        <f t="shared" si="98"/>
        <v>8.57029916449528</v>
      </c>
      <c r="DY76" s="39">
        <f t="shared" si="99"/>
        <v>8.4647373580041894</v>
      </c>
      <c r="DZ76" s="39">
        <f t="shared" si="100"/>
        <v>8.1447531320780708</v>
      </c>
      <c r="EA76" s="39">
        <f t="shared" si="101"/>
        <v>7.9253825029637799</v>
      </c>
      <c r="EB76" s="39">
        <f t="shared" si="102"/>
        <v>7.7554939706421804</v>
      </c>
      <c r="EC76" s="39">
        <f t="shared" si="103"/>
        <v>7.6367369383397099</v>
      </c>
      <c r="ED76" s="39">
        <f t="shared" si="104"/>
        <v>7.5460197608864297</v>
      </c>
      <c r="EE76" s="39">
        <f t="shared" si="105"/>
        <v>7.4800436318295001</v>
      </c>
      <c r="EF76" s="39">
        <f t="shared" si="106"/>
        <v>7.4289121318103799</v>
      </c>
      <c r="EG76" s="39">
        <f t="shared" si="107"/>
        <v>7.3629360027534503</v>
      </c>
      <c r="EH76" s="39">
        <f t="shared" si="108"/>
        <v>7.4025216801876104</v>
      </c>
      <c r="EI76" s="39">
        <f t="shared" si="109"/>
        <v>7.3504782958132999</v>
      </c>
      <c r="EK76" s="39">
        <f t="shared" si="85"/>
        <v>0.119845638431914</v>
      </c>
      <c r="EL76" s="39">
        <f t="shared" si="117"/>
        <v>4.0212450660199198E-2</v>
      </c>
      <c r="EM76" s="39">
        <f t="shared" si="118"/>
        <v>4.0509343240955301E-2</v>
      </c>
      <c r="EN76" s="39">
        <f t="shared" si="119"/>
        <v>5.2830385342337097E-2</v>
      </c>
      <c r="EO76" s="39">
        <f t="shared" si="120"/>
        <v>7.2788164382058596E-2</v>
      </c>
      <c r="EP76" s="39">
        <f t="shared" si="121"/>
        <v>8.3162910676260901E-2</v>
      </c>
      <c r="EQ76" s="39">
        <f t="shared" si="122"/>
        <v>0.15052453844338701</v>
      </c>
      <c r="ER76" s="39">
        <f t="shared" si="123"/>
        <v>0.25417303719182499</v>
      </c>
      <c r="ES76" s="39">
        <f t="shared" si="124"/>
        <v>0.36220894852254898</v>
      </c>
      <c r="ET76" s="39">
        <f t="shared" si="125"/>
        <v>0.50537714857608795</v>
      </c>
      <c r="EU76" s="39">
        <f t="shared" si="126"/>
        <v>0.67576050186561099</v>
      </c>
      <c r="EV76" s="39">
        <f t="shared" si="127"/>
        <v>0.75592149866978198</v>
      </c>
      <c r="EW76" s="39">
        <f t="shared" si="128"/>
        <v>0</v>
      </c>
      <c r="EX76" s="39">
        <f t="shared" si="129"/>
        <v>0.76020994705848199</v>
      </c>
      <c r="EY76" s="39">
        <f t="shared" si="130"/>
        <v>0.70808880510350702</v>
      </c>
      <c r="EZ76" s="39">
        <f t="shared" si="131"/>
        <v>0.53572616794227601</v>
      </c>
      <c r="FA76" s="39">
        <f t="shared" si="132"/>
        <v>0.36451811303954101</v>
      </c>
      <c r="FB76" s="39">
        <f t="shared" si="133"/>
        <v>0.22431883879356401</v>
      </c>
      <c r="FC76" s="39">
        <f t="shared" si="110"/>
        <v>0.11258826423565201</v>
      </c>
      <c r="FD76" s="39">
        <f t="shared" si="111"/>
        <v>4.2241216628699799E-2</v>
      </c>
      <c r="FE76" s="39">
        <f t="shared" si="112"/>
        <v>1.15986034882084E-2</v>
      </c>
      <c r="FF76" s="39">
        <f t="shared" si="113"/>
        <v>-2.3602960170116898E-3</v>
      </c>
      <c r="FG76" s="39">
        <f t="shared" si="114"/>
        <v>-5.8289910021798097E-3</v>
      </c>
      <c r="FH76" s="39">
        <f t="shared" si="115"/>
        <v>2.2860728718226398E-3</v>
      </c>
      <c r="FI76" s="39">
        <f t="shared" si="116"/>
        <v>3.0665963977596499E-3</v>
      </c>
      <c r="FK76" s="39">
        <f t="shared" si="83"/>
        <v>0.73184114432702851</v>
      </c>
      <c r="FL76" s="39">
        <f t="shared" si="172"/>
        <v>0.73433904886102475</v>
      </c>
      <c r="FM76" s="39">
        <f t="shared" si="173"/>
        <v>0.73235653376507737</v>
      </c>
      <c r="FN76" s="39">
        <f t="shared" si="174"/>
        <v>0.73363006652889073</v>
      </c>
      <c r="FO76" s="39">
        <f t="shared" si="175"/>
        <v>0.73325179062012447</v>
      </c>
      <c r="FP76" s="39">
        <f t="shared" si="176"/>
        <v>0.73328110844932437</v>
      </c>
      <c r="FQ76" s="39">
        <f t="shared" si="177"/>
        <v>0.73204482943927185</v>
      </c>
      <c r="FR76" s="39">
        <f t="shared" si="178"/>
        <v>0.72944895466229831</v>
      </c>
      <c r="FS76" s="39">
        <f t="shared" si="179"/>
        <v>0.72489135709549024</v>
      </c>
      <c r="FT76" s="39">
        <f t="shared" si="180"/>
        <v>0.71810835678711449</v>
      </c>
      <c r="FU76" s="39">
        <f t="shared" si="181"/>
        <v>0.70760109670508542</v>
      </c>
      <c r="FV76" s="39">
        <f t="shared" si="182"/>
        <v>0.70101177305397211</v>
      </c>
      <c r="FW76" s="39">
        <f t="shared" si="183"/>
        <v>0.99999999999999989</v>
      </c>
      <c r="FX76" s="39">
        <f t="shared" si="184"/>
        <v>0.70055660366590045</v>
      </c>
      <c r="FY76" s="39">
        <f t="shared" si="185"/>
        <v>0.7044942571035685</v>
      </c>
      <c r="FZ76" s="39">
        <f t="shared" si="186"/>
        <v>0.71636860416888426</v>
      </c>
      <c r="GA76" s="39">
        <f t="shared" si="134"/>
        <v>0.7247237416088842</v>
      </c>
      <c r="GB76" s="39">
        <f t="shared" si="135"/>
        <v>0.73081061341163767</v>
      </c>
      <c r="GC76" s="39">
        <f t="shared" si="136"/>
        <v>0.7348455158198256</v>
      </c>
      <c r="GD76" s="39">
        <f t="shared" si="137"/>
        <v>0.73771713676363238</v>
      </c>
      <c r="GE76" s="39">
        <f t="shared" si="138"/>
        <v>0.73973253583466658</v>
      </c>
      <c r="GF76" s="39">
        <f t="shared" si="139"/>
        <v>0.7412831311557182</v>
      </c>
      <c r="GG76" s="39">
        <f t="shared" si="140"/>
        <v>0.74328550998388632</v>
      </c>
      <c r="GH76" s="39">
        <f t="shared" si="141"/>
        <v>0.74208367953341747</v>
      </c>
      <c r="GI76" s="39">
        <f t="shared" si="142"/>
        <v>0.74366450094831715</v>
      </c>
      <c r="GJ76" s="39">
        <f t="shared" si="84"/>
        <v>10.9</v>
      </c>
      <c r="GK76" s="39">
        <f t="shared" si="60"/>
        <v>-2.7116635599593293</v>
      </c>
      <c r="GL76" s="39">
        <f t="shared" si="187"/>
        <v>-2.6820675468619366</v>
      </c>
      <c r="GM76" s="39">
        <f t="shared" si="188"/>
        <v>-2.7055487900325876</v>
      </c>
      <c r="GN76" s="39">
        <f t="shared" si="189"/>
        <v>-2.6904575636633874</v>
      </c>
      <c r="GO76" s="39">
        <f t="shared" si="190"/>
        <v>-2.6949373557517586</v>
      </c>
      <c r="GP76" s="39">
        <f t="shared" si="191"/>
        <v>-2.6945900721292042</v>
      </c>
      <c r="GQ76" s="39">
        <f t="shared" si="192"/>
        <v>-2.7092464503633846</v>
      </c>
      <c r="GR76" s="39">
        <f t="shared" si="193"/>
        <v>-2.7401018748384995</v>
      </c>
      <c r="GS76" s="39">
        <f t="shared" si="194"/>
        <v>-2.7945415664979438</v>
      </c>
      <c r="GT76" s="39">
        <f t="shared" si="195"/>
        <v>-2.876200385233441</v>
      </c>
      <c r="GU76" s="39">
        <f t="shared" si="196"/>
        <v>-3.0042300530473702</v>
      </c>
      <c r="GV76" s="39">
        <f t="shared" si="197"/>
        <v>-3.0854937653618224</v>
      </c>
      <c r="GW76" s="39">
        <f t="shared" si="198"/>
        <v>-9.6432746655328714E-16</v>
      </c>
      <c r="GX76" s="39">
        <f t="shared" si="199"/>
        <v>-3.0911353755409254</v>
      </c>
      <c r="GY76" s="39">
        <f t="shared" si="200"/>
        <v>-3.0424508564408574</v>
      </c>
      <c r="GZ76" s="39">
        <f t="shared" si="201"/>
        <v>-2.8972691190785191</v>
      </c>
      <c r="HA76" s="39">
        <f t="shared" si="143"/>
        <v>-2.796550223314612</v>
      </c>
      <c r="HB76" s="39">
        <f t="shared" si="144"/>
        <v>-2.7239030820922965</v>
      </c>
      <c r="HC76" s="39">
        <f t="shared" si="145"/>
        <v>-2.6760790327031527</v>
      </c>
      <c r="HD76" s="39">
        <f t="shared" si="146"/>
        <v>-2.6422025600464223</v>
      </c>
      <c r="HE76" s="39">
        <f t="shared" si="147"/>
        <v>-2.6185055839796667</v>
      </c>
      <c r="HF76" s="39">
        <f t="shared" si="148"/>
        <v>-2.6003176538269686</v>
      </c>
      <c r="HG76" s="39">
        <f t="shared" si="149"/>
        <v>-2.5768866697954289</v>
      </c>
      <c r="HH76" s="39">
        <f t="shared" si="150"/>
        <v>-2.5909423927875457</v>
      </c>
      <c r="HI76" s="39">
        <f t="shared" si="151"/>
        <v>-2.5724589839445922</v>
      </c>
    </row>
    <row r="77" spans="1:217" s="39" customFormat="1">
      <c r="A77" s="20"/>
      <c r="B77" s="184"/>
      <c r="C77" s="40">
        <v>10.95</v>
      </c>
      <c r="D77" s="41">
        <v>4.6954833333333337</v>
      </c>
      <c r="E77" s="42">
        <v>4.6479999999999997</v>
      </c>
      <c r="F77" s="42">
        <v>4.6890000000000001</v>
      </c>
      <c r="G77" s="42">
        <v>4.6630000000000003</v>
      </c>
      <c r="H77" s="42">
        <v>4.6680000000000001</v>
      </c>
      <c r="I77" s="42">
        <v>4.665</v>
      </c>
      <c r="J77" s="42">
        <v>4.6879999999999997</v>
      </c>
      <c r="K77" s="42">
        <v>4.7300000000000004</v>
      </c>
      <c r="L77" s="42">
        <v>4.8010000000000002</v>
      </c>
      <c r="M77" s="42">
        <v>4.915</v>
      </c>
      <c r="N77" s="42">
        <v>5.0830000000000002</v>
      </c>
      <c r="O77" s="43">
        <v>5.194</v>
      </c>
      <c r="P77" s="20"/>
      <c r="Q77" s="41">
        <v>5.202</v>
      </c>
      <c r="R77" s="42">
        <v>5.1379999999999999</v>
      </c>
      <c r="S77" s="42">
        <v>4.9429999999999996</v>
      </c>
      <c r="T77" s="42">
        <v>4.8040000000000003</v>
      </c>
      <c r="U77" s="42">
        <v>4.7080000000000002</v>
      </c>
      <c r="V77" s="42">
        <v>4.6349999999999998</v>
      </c>
      <c r="W77" s="42">
        <v>4.5780000000000003</v>
      </c>
      <c r="X77" s="42">
        <v>4.5389999999999997</v>
      </c>
      <c r="Y77" s="42">
        <v>4.5069999999999997</v>
      </c>
      <c r="Z77" s="42">
        <v>4.4710000000000001</v>
      </c>
      <c r="AA77" s="42">
        <v>4.4950000000000001</v>
      </c>
      <c r="AB77" s="43">
        <v>4.4578661904761905</v>
      </c>
      <c r="AD77" s="20"/>
      <c r="AE77" s="184"/>
      <c r="AF77" s="40">
        <v>10.95</v>
      </c>
      <c r="AG77" s="41">
        <v>7.6007619047618907E-2</v>
      </c>
      <c r="AH77" s="42">
        <v>2.162E-2</v>
      </c>
      <c r="AI77" s="42">
        <v>2.2349999999999998E-2</v>
      </c>
      <c r="AJ77" s="42">
        <v>3.0329999999999999E-2</v>
      </c>
      <c r="AK77" s="42">
        <v>4.3770000000000003E-2</v>
      </c>
      <c r="AL77" s="42">
        <v>5.033E-2</v>
      </c>
      <c r="AM77" s="42">
        <v>8.9380000000000001E-2</v>
      </c>
      <c r="AN77" s="42">
        <v>0.15240000000000001</v>
      </c>
      <c r="AO77" s="42">
        <v>0.21929999999999999</v>
      </c>
      <c r="AP77" s="42">
        <v>0.30590000000000001</v>
      </c>
      <c r="AQ77" s="42">
        <v>0.40910000000000002</v>
      </c>
      <c r="AR77" s="43">
        <v>0.45500000000000002</v>
      </c>
      <c r="AS77" s="20"/>
      <c r="AT77" s="41">
        <v>0.45779999999999998</v>
      </c>
      <c r="AU77" s="42">
        <v>0.42780000000000001</v>
      </c>
      <c r="AV77" s="42">
        <v>0.32200000000000001</v>
      </c>
      <c r="AW77" s="42">
        <v>0.22170000000000001</v>
      </c>
      <c r="AX77" s="42">
        <v>0.13619999999999999</v>
      </c>
      <c r="AY77" s="42">
        <v>6.5350000000000005E-2</v>
      </c>
      <c r="AZ77" s="42">
        <v>2.4660000000000001E-2</v>
      </c>
      <c r="BA77" s="42">
        <v>6.0959999999999999E-3</v>
      </c>
      <c r="BB77" s="42">
        <v>-4.0879999999999996E-3</v>
      </c>
      <c r="BC77" s="42">
        <v>-7.1739999999999998E-3</v>
      </c>
      <c r="BD77" s="42">
        <v>-1.3110000000000001E-3</v>
      </c>
      <c r="BE77" s="43">
        <v>2.6317999999998587E-3</v>
      </c>
      <c r="BH77" s="118" t="str">
        <f t="shared" si="62"/>
        <v>4.69548333333333+0.0760076190476189i</v>
      </c>
      <c r="BI77" s="118" t="str">
        <f t="shared" si="63"/>
        <v>4.648+0.02162i</v>
      </c>
      <c r="BJ77" s="118" t="str">
        <f t="shared" si="204"/>
        <v>4.689+0.02235i</v>
      </c>
      <c r="BK77" s="118" t="str">
        <f t="shared" si="205"/>
        <v>4.663+0.03033i</v>
      </c>
      <c r="BL77" s="118" t="str">
        <f t="shared" si="206"/>
        <v>4.668+0.04377i</v>
      </c>
      <c r="BM77" s="118" t="str">
        <f t="shared" si="207"/>
        <v>4.665+0.05033i</v>
      </c>
      <c r="BN77" s="118" t="str">
        <f t="shared" si="208"/>
        <v>4.688+0.08938i</v>
      </c>
      <c r="BO77" s="118" t="str">
        <f t="shared" si="38"/>
        <v>4.73+0.1524i</v>
      </c>
      <c r="BP77" s="118" t="str">
        <f t="shared" si="39"/>
        <v>4.801+0.2193i</v>
      </c>
      <c r="BQ77" s="118" t="str">
        <f t="shared" si="40"/>
        <v>4.915+0.3059i</v>
      </c>
      <c r="BR77" s="118" t="str">
        <f t="shared" si="209"/>
        <v>5.083+0.4091i</v>
      </c>
      <c r="BS77" s="118" t="str">
        <f t="shared" si="210"/>
        <v>5.194+0.455i</v>
      </c>
      <c r="BT77" s="118" t="str">
        <f t="shared" si="42"/>
        <v>0</v>
      </c>
      <c r="BU77" s="118" t="str">
        <f t="shared" si="64"/>
        <v>5.202+0.4578i</v>
      </c>
      <c r="BV77" s="118" t="str">
        <f t="shared" si="65"/>
        <v>5.138+0.4278i</v>
      </c>
      <c r="BW77" s="118" t="str">
        <f t="shared" si="66"/>
        <v>4.943+0.322i</v>
      </c>
      <c r="BX77" s="118" t="str">
        <f t="shared" si="67"/>
        <v>4.804+0.2217i</v>
      </c>
      <c r="BY77" s="118" t="str">
        <f t="shared" si="68"/>
        <v>4.708+0.1362i</v>
      </c>
      <c r="BZ77" s="118" t="str">
        <f t="shared" si="69"/>
        <v>4.635+0.06535i</v>
      </c>
      <c r="CA77" s="118" t="str">
        <f t="shared" si="70"/>
        <v>4.578+0.02466i</v>
      </c>
      <c r="CB77" s="118" t="str">
        <f t="shared" si="71"/>
        <v>4.539+0.006096i</v>
      </c>
      <c r="CC77" s="118" t="str">
        <f t="shared" si="72"/>
        <v>4.507-0.004088i</v>
      </c>
      <c r="CD77" s="118" t="str">
        <f t="shared" si="73"/>
        <v>4.471-0.007174i</v>
      </c>
      <c r="CE77" s="118" t="str">
        <f t="shared" si="74"/>
        <v>4.495-0.001311i</v>
      </c>
      <c r="CF77" s="118" t="str">
        <f t="shared" si="75"/>
        <v>4.45786619047619+0.00263179999999986i</v>
      </c>
      <c r="CG77" s="118" t="str">
        <f t="shared" si="76"/>
        <v>0</v>
      </c>
      <c r="CH77" s="39">
        <f t="shared" si="77"/>
        <v>10950000000</v>
      </c>
      <c r="CI77" s="121">
        <f t="shared" si="78"/>
        <v>1.6418717048414218</v>
      </c>
      <c r="CJ77" s="121" t="str">
        <f t="shared" si="79"/>
        <v>7.70938122555448+0.124794759066651i</v>
      </c>
      <c r="CK77" s="121" t="str">
        <f t="shared" si="202"/>
        <v>7.63141968410293+0.0354972662586715i</v>
      </c>
      <c r="CL77" s="121" t="str">
        <f t="shared" si="203"/>
        <v>7.69873642400143+0.0366958326032058i</v>
      </c>
      <c r="CM77" s="121" t="str">
        <f t="shared" si="152"/>
        <v>7.65604775967555+0.0497979688078403i</v>
      </c>
      <c r="CN77" s="121" t="str">
        <f t="shared" si="153"/>
        <v>7.66425711819976+0.071864724520909i</v>
      </c>
      <c r="CO77" s="121" t="str">
        <f t="shared" si="154"/>
        <v>7.65933150308523+0.0826354029046688i</v>
      </c>
      <c r="CP77" s="121" t="str">
        <f t="shared" si="155"/>
        <v>7.69709455229658+0.146750492978726i</v>
      </c>
      <c r="CQ77" s="121" t="str">
        <f t="shared" si="156"/>
        <v>7.76605316389993+0.250221247817833i</v>
      </c>
      <c r="CR77" s="121" t="str">
        <f t="shared" si="157"/>
        <v>7.88262605494367+0.360062464871724i</v>
      </c>
      <c r="CS77" s="121" t="str">
        <f t="shared" si="158"/>
        <v>8.06979942929559+0.502248554510991i</v>
      </c>
      <c r="CT77" s="121" t="str">
        <f t="shared" si="159"/>
        <v>8.34563387570895+0.671689714450626i</v>
      </c>
      <c r="CU77" s="121" t="str">
        <f t="shared" si="160"/>
        <v>8.52788163494635+0.747051625702847i</v>
      </c>
      <c r="CV77" s="121" t="str">
        <f t="shared" si="161"/>
        <v>0</v>
      </c>
      <c r="CW77" s="121" t="str">
        <f t="shared" si="162"/>
        <v>8.54101660858508+0.751648866476403i</v>
      </c>
      <c r="CX77" s="121" t="str">
        <f t="shared" si="163"/>
        <v>8.43593681947523+0.70239271533116i</v>
      </c>
      <c r="CY77" s="121" t="str">
        <f t="shared" si="164"/>
        <v>8.11577183703115+0.528682688958938i</v>
      </c>
      <c r="CZ77" s="121" t="str">
        <f t="shared" si="165"/>
        <v>7.88755167005819+0.364002956963343i</v>
      </c>
      <c r="DA77" s="121" t="str">
        <f t="shared" si="166"/>
        <v>7.72993198639341+0.223622926199402i</v>
      </c>
      <c r="DB77" s="121" t="str">
        <f t="shared" si="167"/>
        <v>7.61007535193999+0.107296315911387i</v>
      </c>
      <c r="DC77" s="121" t="str">
        <f t="shared" si="168"/>
        <v>7.51648866476403+0.0404885562413895i</v>
      </c>
      <c r="DD77" s="121" t="str">
        <f t="shared" si="169"/>
        <v>7.45245566827521+0.0100088499127133i</v>
      </c>
      <c r="DE77" s="121" t="str">
        <f t="shared" si="170"/>
        <v>7.39991577372029-0.00671197152939173i</v>
      </c>
      <c r="DF77" s="121" t="str">
        <f t="shared" si="171"/>
        <v>7.340808392346-0.0117787876105324i</v>
      </c>
      <c r="DG77" s="121" t="str">
        <f t="shared" si="80"/>
        <v>7.38021331326219-0.0021524938050471i</v>
      </c>
      <c r="DH77" s="121" t="str">
        <f t="shared" si="81"/>
        <v>7.31924436211208+0.00432107795280142i</v>
      </c>
      <c r="DI77" s="121"/>
      <c r="DK77" s="39">
        <f t="shared" si="82"/>
        <v>7.7093812255544796</v>
      </c>
      <c r="DL77" s="39">
        <f t="shared" si="86"/>
        <v>7.63141968410293</v>
      </c>
      <c r="DM77" s="39">
        <f t="shared" si="87"/>
        <v>7.6987364240014298</v>
      </c>
      <c r="DN77" s="39">
        <f t="shared" si="88"/>
        <v>7.6560477596755501</v>
      </c>
      <c r="DO77" s="39">
        <f t="shared" si="89"/>
        <v>7.6642571181997603</v>
      </c>
      <c r="DP77" s="39">
        <f t="shared" si="90"/>
        <v>7.6593315030852303</v>
      </c>
      <c r="DQ77" s="39">
        <f t="shared" si="91"/>
        <v>7.6970945522965799</v>
      </c>
      <c r="DR77" s="39">
        <f t="shared" si="92"/>
        <v>7.7660531638999304</v>
      </c>
      <c r="DS77" s="39">
        <f t="shared" si="93"/>
        <v>7.8826260549436702</v>
      </c>
      <c r="DT77" s="39">
        <f t="shared" si="94"/>
        <v>8.0697994292955908</v>
      </c>
      <c r="DU77" s="39">
        <f t="shared" si="95"/>
        <v>8.3456338757089501</v>
      </c>
      <c r="DV77" s="39">
        <f t="shared" si="96"/>
        <v>8.5278816349463504</v>
      </c>
      <c r="DW77" s="39">
        <f t="shared" si="97"/>
        <v>0</v>
      </c>
      <c r="DX77" s="39">
        <f t="shared" si="98"/>
        <v>8.54101660858508</v>
      </c>
      <c r="DY77" s="39">
        <f t="shared" si="99"/>
        <v>8.4359368194752307</v>
      </c>
      <c r="DZ77" s="39">
        <f t="shared" si="100"/>
        <v>8.1157718370311507</v>
      </c>
      <c r="EA77" s="39">
        <f t="shared" si="101"/>
        <v>7.8875516700581896</v>
      </c>
      <c r="EB77" s="39">
        <f t="shared" si="102"/>
        <v>7.7299319863934102</v>
      </c>
      <c r="EC77" s="39">
        <f t="shared" si="103"/>
        <v>7.6100753519399902</v>
      </c>
      <c r="ED77" s="39">
        <f t="shared" si="104"/>
        <v>7.5164886647640303</v>
      </c>
      <c r="EE77" s="39">
        <f t="shared" si="105"/>
        <v>7.4524556682752099</v>
      </c>
      <c r="EF77" s="39">
        <f t="shared" si="106"/>
        <v>7.3999157737202896</v>
      </c>
      <c r="EG77" s="39">
        <f t="shared" si="107"/>
        <v>7.3408083923460001</v>
      </c>
      <c r="EH77" s="39">
        <f t="shared" si="108"/>
        <v>7.3802133132621899</v>
      </c>
      <c r="EI77" s="39">
        <f t="shared" si="109"/>
        <v>7.3192443621120802</v>
      </c>
      <c r="EK77" s="39">
        <f t="shared" si="85"/>
        <v>0.124794759066651</v>
      </c>
      <c r="EL77" s="39">
        <f t="shared" si="117"/>
        <v>3.54972662586715E-2</v>
      </c>
      <c r="EM77" s="39">
        <f t="shared" si="118"/>
        <v>3.6695832603205802E-2</v>
      </c>
      <c r="EN77" s="39">
        <f t="shared" si="119"/>
        <v>4.97979688078403E-2</v>
      </c>
      <c r="EO77" s="39">
        <f t="shared" si="120"/>
        <v>7.1864724520909001E-2</v>
      </c>
      <c r="EP77" s="39">
        <f t="shared" si="121"/>
        <v>8.2635402904668795E-2</v>
      </c>
      <c r="EQ77" s="39">
        <f t="shared" si="122"/>
        <v>0.146750492978726</v>
      </c>
      <c r="ER77" s="39">
        <f t="shared" si="123"/>
        <v>0.250221247817833</v>
      </c>
      <c r="ES77" s="39">
        <f t="shared" si="124"/>
        <v>0.360062464871724</v>
      </c>
      <c r="ET77" s="39">
        <f t="shared" si="125"/>
        <v>0.50224855451099104</v>
      </c>
      <c r="EU77" s="39">
        <f t="shared" si="126"/>
        <v>0.67168971445062597</v>
      </c>
      <c r="EV77" s="39">
        <f t="shared" si="127"/>
        <v>0.747051625702847</v>
      </c>
      <c r="EW77" s="39">
        <f t="shared" si="128"/>
        <v>0</v>
      </c>
      <c r="EX77" s="39">
        <f t="shared" si="129"/>
        <v>0.75164886647640305</v>
      </c>
      <c r="EY77" s="39">
        <f t="shared" si="130"/>
        <v>0.70239271533115999</v>
      </c>
      <c r="EZ77" s="39">
        <f t="shared" si="131"/>
        <v>0.528682688958938</v>
      </c>
      <c r="FA77" s="39">
        <f t="shared" si="132"/>
        <v>0.36400295696334301</v>
      </c>
      <c r="FB77" s="39">
        <f t="shared" si="133"/>
        <v>0.22362292619940199</v>
      </c>
      <c r="FC77" s="39">
        <f t="shared" si="110"/>
        <v>0.107296315911387</v>
      </c>
      <c r="FD77" s="39">
        <f t="shared" si="111"/>
        <v>4.0488556241389501E-2</v>
      </c>
      <c r="FE77" s="39">
        <f t="shared" si="112"/>
        <v>1.0008849912713299E-2</v>
      </c>
      <c r="FF77" s="39">
        <f t="shared" si="113"/>
        <v>-6.7119715293917298E-3</v>
      </c>
      <c r="FG77" s="39">
        <f t="shared" si="114"/>
        <v>-1.17787876105324E-2</v>
      </c>
      <c r="FH77" s="39">
        <f t="shared" si="115"/>
        <v>-2.1524938050470998E-3</v>
      </c>
      <c r="FI77" s="39">
        <f t="shared" si="116"/>
        <v>4.3210779528014198E-3</v>
      </c>
      <c r="FK77" s="39">
        <f t="shared" si="83"/>
        <v>0.73262600088163732</v>
      </c>
      <c r="FL77" s="39">
        <f t="shared" si="172"/>
        <v>0.73514879712675918</v>
      </c>
      <c r="FM77" s="39">
        <f t="shared" si="173"/>
        <v>0.73312337326496657</v>
      </c>
      <c r="FN77" s="39">
        <f t="shared" si="174"/>
        <v>0.73439234900476569</v>
      </c>
      <c r="FO77" s="39">
        <f t="shared" si="175"/>
        <v>0.73411181628796829</v>
      </c>
      <c r="FP77" s="39">
        <f t="shared" si="176"/>
        <v>0.73423909365289641</v>
      </c>
      <c r="FQ77" s="39">
        <f t="shared" si="177"/>
        <v>0.73292037247692821</v>
      </c>
      <c r="FR77" s="39">
        <f t="shared" si="178"/>
        <v>0.7303417589789547</v>
      </c>
      <c r="FS77" s="39">
        <f t="shared" si="179"/>
        <v>0.72603454851828564</v>
      </c>
      <c r="FT77" s="39">
        <f t="shared" si="180"/>
        <v>0.71899403905361903</v>
      </c>
      <c r="FU77" s="39">
        <f t="shared" si="181"/>
        <v>0.70853823174174424</v>
      </c>
      <c r="FV77" s="39">
        <f t="shared" si="182"/>
        <v>0.70200840973090783</v>
      </c>
      <c r="FW77" s="39">
        <f t="shared" si="183"/>
        <v>0.99999999999999989</v>
      </c>
      <c r="FX77" s="39">
        <f t="shared" si="184"/>
        <v>0.7015497864578355</v>
      </c>
      <c r="FY77" s="39">
        <f t="shared" si="185"/>
        <v>0.70542163299094185</v>
      </c>
      <c r="FZ77" s="39">
        <f t="shared" si="186"/>
        <v>0.71731082828505432</v>
      </c>
      <c r="GA77" s="39">
        <f t="shared" si="134"/>
        <v>0.72585290044279649</v>
      </c>
      <c r="GB77" s="39">
        <f t="shared" si="135"/>
        <v>0.73158020093934606</v>
      </c>
      <c r="GC77" s="39">
        <f t="shared" si="136"/>
        <v>0.73566283091806373</v>
      </c>
      <c r="GD77" s="39">
        <f t="shared" si="137"/>
        <v>0.73861114947572548</v>
      </c>
      <c r="GE77" s="39">
        <f t="shared" si="138"/>
        <v>0.74056836781098534</v>
      </c>
      <c r="GF77" s="39">
        <f t="shared" si="139"/>
        <v>0.74216226184286638</v>
      </c>
      <c r="GG77" s="39">
        <f t="shared" si="140"/>
        <v>0.743956899342061</v>
      </c>
      <c r="GH77" s="39">
        <f t="shared" si="141"/>
        <v>0.742760976977066</v>
      </c>
      <c r="GI77" s="39">
        <f t="shared" si="142"/>
        <v>0.7446145256863641</v>
      </c>
      <c r="GJ77" s="39">
        <f t="shared" si="84"/>
        <v>10.95</v>
      </c>
      <c r="GK77" s="39">
        <f t="shared" si="60"/>
        <v>-2.7023534459154126</v>
      </c>
      <c r="GL77" s="39">
        <f t="shared" si="187"/>
        <v>-2.672494980743918</v>
      </c>
      <c r="GM77" s="39">
        <f t="shared" si="188"/>
        <v>-2.6964586839968581</v>
      </c>
      <c r="GN77" s="39">
        <f t="shared" si="189"/>
        <v>-2.6814371263955357</v>
      </c>
      <c r="GO77" s="39">
        <f t="shared" si="190"/>
        <v>-2.6847557090801466</v>
      </c>
      <c r="GP77" s="39">
        <f t="shared" si="191"/>
        <v>-2.6832499148718632</v>
      </c>
      <c r="GQ77" s="39">
        <f t="shared" si="192"/>
        <v>-2.6988641271601086</v>
      </c>
      <c r="GR77" s="39">
        <f t="shared" si="193"/>
        <v>-2.7294773371464895</v>
      </c>
      <c r="GS77" s="39">
        <f t="shared" si="194"/>
        <v>-2.7808542561398926</v>
      </c>
      <c r="GT77" s="39">
        <f t="shared" si="195"/>
        <v>-2.8654942039376641</v>
      </c>
      <c r="GU77" s="39">
        <f t="shared" si="196"/>
        <v>-2.9927342171093843</v>
      </c>
      <c r="GV77" s="39">
        <f t="shared" si="197"/>
        <v>-3.0731537039038641</v>
      </c>
      <c r="GW77" s="39">
        <f t="shared" si="198"/>
        <v>-9.6432746655328714E-16</v>
      </c>
      <c r="GX77" s="39">
        <f t="shared" si="199"/>
        <v>-3.0788300645819562</v>
      </c>
      <c r="GY77" s="39">
        <f t="shared" si="200"/>
        <v>-3.0310245212545301</v>
      </c>
      <c r="GZ77" s="39">
        <f t="shared" si="201"/>
        <v>-2.8858522630081813</v>
      </c>
      <c r="HA77" s="39">
        <f t="shared" si="143"/>
        <v>-2.7830276686120881</v>
      </c>
      <c r="HB77" s="39">
        <f t="shared" si="144"/>
        <v>-2.7147611305920725</v>
      </c>
      <c r="HC77" s="39">
        <f t="shared" si="145"/>
        <v>-2.6664237193013824</v>
      </c>
      <c r="HD77" s="39">
        <f t="shared" si="146"/>
        <v>-2.6316828175557463</v>
      </c>
      <c r="HE77" s="39">
        <f t="shared" si="147"/>
        <v>-2.6086968416409761</v>
      </c>
      <c r="HF77" s="39">
        <f t="shared" si="148"/>
        <v>-2.5900226567128328</v>
      </c>
      <c r="HG77" s="39">
        <f t="shared" si="149"/>
        <v>-2.5690444858597736</v>
      </c>
      <c r="HH77" s="39">
        <f t="shared" si="150"/>
        <v>-2.5830184241354863</v>
      </c>
      <c r="HI77" s="39">
        <f t="shared" si="151"/>
        <v>-2.5613699193253465</v>
      </c>
    </row>
    <row r="78" spans="1:217" s="39" customFormat="1">
      <c r="A78" s="20"/>
      <c r="B78" s="184"/>
      <c r="C78" s="40">
        <v>11</v>
      </c>
      <c r="D78" s="41">
        <v>4.7038599999999997</v>
      </c>
      <c r="E78" s="42">
        <v>4.6500000000000004</v>
      </c>
      <c r="F78" s="42">
        <v>4.6929999999999996</v>
      </c>
      <c r="G78" s="42">
        <v>4.665</v>
      </c>
      <c r="H78" s="42">
        <v>4.67</v>
      </c>
      <c r="I78" s="42">
        <v>4.6680000000000001</v>
      </c>
      <c r="J78" s="42">
        <v>4.6820000000000004</v>
      </c>
      <c r="K78" s="42">
        <v>4.7240000000000002</v>
      </c>
      <c r="L78" s="42">
        <v>4.7960000000000003</v>
      </c>
      <c r="M78" s="42">
        <v>4.9059999999999997</v>
      </c>
      <c r="N78" s="42">
        <v>5.0739999999999998</v>
      </c>
      <c r="O78" s="43">
        <v>5.1820000000000004</v>
      </c>
      <c r="P78" s="20"/>
      <c r="Q78" s="41">
        <v>5.19</v>
      </c>
      <c r="R78" s="42">
        <v>5.125</v>
      </c>
      <c r="S78" s="42">
        <v>4.9340000000000002</v>
      </c>
      <c r="T78" s="42">
        <v>4.8019999999999996</v>
      </c>
      <c r="U78" s="42">
        <v>4.702</v>
      </c>
      <c r="V78" s="42">
        <v>4.633</v>
      </c>
      <c r="W78" s="42">
        <v>4.5789999999999997</v>
      </c>
      <c r="X78" s="42">
        <v>4.5410000000000004</v>
      </c>
      <c r="Y78" s="42">
        <v>4.5090000000000003</v>
      </c>
      <c r="Z78" s="42">
        <v>4.4720000000000004</v>
      </c>
      <c r="AA78" s="42">
        <v>4.492</v>
      </c>
      <c r="AB78" s="43">
        <v>4.4598533333333332</v>
      </c>
      <c r="AD78" s="20"/>
      <c r="AE78" s="184"/>
      <c r="AF78" s="40">
        <v>11</v>
      </c>
      <c r="AG78" s="41">
        <v>8.7489999999999832E-2</v>
      </c>
      <c r="AH78" s="42">
        <v>2.5360000000000001E-2</v>
      </c>
      <c r="AI78" s="42">
        <v>2.5399999999999999E-2</v>
      </c>
      <c r="AJ78" s="42">
        <v>3.1660000000000001E-2</v>
      </c>
      <c r="AK78" s="42">
        <v>4.6289999999999998E-2</v>
      </c>
      <c r="AL78" s="42">
        <v>5.5599999999999997E-2</v>
      </c>
      <c r="AM78" s="42">
        <v>9.4109999999999999E-2</v>
      </c>
      <c r="AN78" s="42">
        <v>0.15329999999999999</v>
      </c>
      <c r="AO78" s="42">
        <v>0.2167</v>
      </c>
      <c r="AP78" s="42">
        <v>0.30109999999999998</v>
      </c>
      <c r="AQ78" s="42">
        <v>0.40300000000000002</v>
      </c>
      <c r="AR78" s="43">
        <v>0.45219999999999999</v>
      </c>
      <c r="AS78" s="20"/>
      <c r="AT78" s="41">
        <v>0.45569999999999999</v>
      </c>
      <c r="AU78" s="42">
        <v>0.4244</v>
      </c>
      <c r="AV78" s="42">
        <v>0.31769999999999998</v>
      </c>
      <c r="AW78" s="42">
        <v>0.21809999999999999</v>
      </c>
      <c r="AX78" s="42">
        <v>0.13639999999999999</v>
      </c>
      <c r="AY78" s="42">
        <v>6.9029999999999994E-2</v>
      </c>
      <c r="AZ78" s="42">
        <v>2.6759999999999999E-2</v>
      </c>
      <c r="BA78" s="42">
        <v>7.7409999999999996E-3</v>
      </c>
      <c r="BB78" s="42">
        <v>-4.333E-3</v>
      </c>
      <c r="BC78" s="42">
        <v>-6.2110000000000004E-3</v>
      </c>
      <c r="BD78" s="42">
        <v>3.4140000000000002E-5</v>
      </c>
      <c r="BE78" s="43">
        <v>2.9862733333332835E-3</v>
      </c>
      <c r="BH78" s="118" t="str">
        <f t="shared" si="62"/>
        <v>4.70386+0.0874899999999998i</v>
      </c>
      <c r="BI78" s="118" t="str">
        <f t="shared" si="63"/>
        <v>4.65+0.02536i</v>
      </c>
      <c r="BJ78" s="118" t="str">
        <f t="shared" si="204"/>
        <v>4.693+0.0254i</v>
      </c>
      <c r="BK78" s="118" t="str">
        <f t="shared" si="205"/>
        <v>4.665+0.03166i</v>
      </c>
      <c r="BL78" s="118" t="str">
        <f t="shared" si="206"/>
        <v>4.67+0.04629i</v>
      </c>
      <c r="BM78" s="118" t="str">
        <f t="shared" si="207"/>
        <v>4.668+0.0556i</v>
      </c>
      <c r="BN78" s="118" t="str">
        <f t="shared" si="208"/>
        <v>4.682+0.09411i</v>
      </c>
      <c r="BO78" s="118" t="str">
        <f t="shared" si="38"/>
        <v>4.724+0.1533i</v>
      </c>
      <c r="BP78" s="118" t="str">
        <f t="shared" si="39"/>
        <v>4.796+0.2167i</v>
      </c>
      <c r="BQ78" s="118" t="str">
        <f t="shared" si="40"/>
        <v>4.906+0.3011i</v>
      </c>
      <c r="BR78" s="118" t="str">
        <f t="shared" si="209"/>
        <v>5.074+0.403i</v>
      </c>
      <c r="BS78" s="118" t="str">
        <f t="shared" si="210"/>
        <v>5.182+0.4522i</v>
      </c>
      <c r="BT78" s="118" t="str">
        <f t="shared" si="42"/>
        <v>0</v>
      </c>
      <c r="BU78" s="118" t="str">
        <f t="shared" si="64"/>
        <v>5.19+0.4557i</v>
      </c>
      <c r="BV78" s="118" t="str">
        <f t="shared" si="65"/>
        <v>5.125+0.4244i</v>
      </c>
      <c r="BW78" s="118" t="str">
        <f t="shared" si="66"/>
        <v>4.934+0.3177i</v>
      </c>
      <c r="BX78" s="118" t="str">
        <f t="shared" si="67"/>
        <v>4.802+0.2181i</v>
      </c>
      <c r="BY78" s="118" t="str">
        <f t="shared" si="68"/>
        <v>4.702+0.1364i</v>
      </c>
      <c r="BZ78" s="118" t="str">
        <f t="shared" si="69"/>
        <v>4.633+0.06903i</v>
      </c>
      <c r="CA78" s="118" t="str">
        <f t="shared" si="70"/>
        <v>4.579+0.02676i</v>
      </c>
      <c r="CB78" s="118" t="str">
        <f t="shared" si="71"/>
        <v>4.541+0.007741i</v>
      </c>
      <c r="CC78" s="118" t="str">
        <f t="shared" si="72"/>
        <v>4.509-0.004333i</v>
      </c>
      <c r="CD78" s="118" t="str">
        <f t="shared" si="73"/>
        <v>4.472-0.006211i</v>
      </c>
      <c r="CE78" s="118" t="str">
        <f t="shared" si="74"/>
        <v>4.492+0.00003414i</v>
      </c>
      <c r="CF78" s="118" t="str">
        <f t="shared" si="75"/>
        <v>4.45985333333333+0.00298627333333328i</v>
      </c>
      <c r="CG78" s="118" t="str">
        <f t="shared" si="76"/>
        <v>0</v>
      </c>
      <c r="CH78" s="39">
        <f t="shared" si="77"/>
        <v>11000000000</v>
      </c>
      <c r="CI78" s="121">
        <f t="shared" si="78"/>
        <v>1.6344086516375971</v>
      </c>
      <c r="CJ78" s="121" t="str">
        <f t="shared" si="79"/>
        <v>7.68802948009203+0.142994412931773i</v>
      </c>
      <c r="CK78" s="121" t="str">
        <f t="shared" si="202"/>
        <v>7.60000023011483+0.0414486034055295i</v>
      </c>
      <c r="CL78" s="121" t="str">
        <f t="shared" si="203"/>
        <v>7.67027980213524+0.041513979751595i</v>
      </c>
      <c r="CM78" s="121" t="str">
        <f t="shared" si="152"/>
        <v>7.62451635988939+0.0517453779108463i</v>
      </c>
      <c r="CN78" s="121" t="str">
        <f t="shared" si="153"/>
        <v>7.63268840314758+0.0756567764843044i</v>
      </c>
      <c r="CO78" s="121" t="str">
        <f t="shared" si="154"/>
        <v>7.6294195858443+0.0908731210310504i</v>
      </c>
      <c r="CP78" s="121" t="str">
        <f t="shared" si="155"/>
        <v>7.65230130696723+0.153814198205614i</v>
      </c>
      <c r="CQ78" s="121" t="str">
        <f t="shared" si="156"/>
        <v>7.72094647033601+0.250554846296044i</v>
      </c>
      <c r="CR78" s="121" t="str">
        <f t="shared" si="157"/>
        <v>7.83862389325392+0.354176354809867i</v>
      </c>
      <c r="CS78" s="121" t="str">
        <f t="shared" si="158"/>
        <v>8.01840884493405+0.49212044500808i</v>
      </c>
      <c r="CT78" s="121" t="str">
        <f t="shared" si="159"/>
        <v>8.29298949840917+0.658666686609952i</v>
      </c>
      <c r="CU78" s="121" t="str">
        <f t="shared" si="160"/>
        <v>8.46950563278603+0.739079592270521i</v>
      </c>
      <c r="CV78" s="121" t="str">
        <f t="shared" si="161"/>
        <v>0</v>
      </c>
      <c r="CW78" s="121" t="str">
        <f t="shared" si="162"/>
        <v>8.48258090199913+0.744800022551253i</v>
      </c>
      <c r="CX78" s="121" t="str">
        <f t="shared" si="163"/>
        <v>8.37634433964269+0.693643031754996i</v>
      </c>
      <c r="CY78" s="121" t="str">
        <f t="shared" si="164"/>
        <v>8.0641722871799+0.519251628625265i</v>
      </c>
      <c r="CZ78" s="121" t="str">
        <f t="shared" si="165"/>
        <v>7.84843034516374+0.35646452692216i</v>
      </c>
      <c r="DA78" s="121" t="str">
        <f t="shared" si="166"/>
        <v>7.68498947999998+0.222933340083368i</v>
      </c>
      <c r="DB78" s="121" t="str">
        <f t="shared" si="167"/>
        <v>7.57221528303699+0.112823229222543i</v>
      </c>
      <c r="DC78" s="121" t="str">
        <f t="shared" si="168"/>
        <v>7.48395721584856+0.0437367755178221i</v>
      </c>
      <c r="DD78" s="121" t="str">
        <f t="shared" si="169"/>
        <v>7.42184968708633+0.0126519573723266i</v>
      </c>
      <c r="DE78" s="121" t="str">
        <f t="shared" si="170"/>
        <v>7.36954861023393-0.00708189268754571i</v>
      </c>
      <c r="DF78" s="121" t="str">
        <f t="shared" si="171"/>
        <v>7.30907549012333-0.0101513121353211i</v>
      </c>
      <c r="DG78" s="121" t="str">
        <f t="shared" si="80"/>
        <v>7.34176366315609+0.0000557987113669076i</v>
      </c>
      <c r="DH78" s="121" t="str">
        <f t="shared" si="81"/>
        <v>7.28922287303477+0.00488079097215456i</v>
      </c>
      <c r="DI78" s="121"/>
      <c r="DK78" s="39">
        <f t="shared" si="82"/>
        <v>7.6880294800920304</v>
      </c>
      <c r="DL78" s="39">
        <f t="shared" si="86"/>
        <v>7.6000002301148299</v>
      </c>
      <c r="DM78" s="39">
        <f t="shared" si="87"/>
        <v>7.6702798021352399</v>
      </c>
      <c r="DN78" s="39">
        <f t="shared" si="88"/>
        <v>7.6245163598893901</v>
      </c>
      <c r="DO78" s="39">
        <f t="shared" si="89"/>
        <v>7.6326884031475801</v>
      </c>
      <c r="DP78" s="39">
        <f t="shared" si="90"/>
        <v>7.6294195858442997</v>
      </c>
      <c r="DQ78" s="39">
        <f t="shared" si="91"/>
        <v>7.6523013069672299</v>
      </c>
      <c r="DR78" s="39">
        <f t="shared" si="92"/>
        <v>7.7209464703360098</v>
      </c>
      <c r="DS78" s="39">
        <f t="shared" si="93"/>
        <v>7.8386238932539198</v>
      </c>
      <c r="DT78" s="39">
        <f t="shared" si="94"/>
        <v>8.0184088449340507</v>
      </c>
      <c r="DU78" s="39">
        <f t="shared" si="95"/>
        <v>8.2929894984091703</v>
      </c>
      <c r="DV78" s="39">
        <f t="shared" si="96"/>
        <v>8.4695056327860296</v>
      </c>
      <c r="DW78" s="39">
        <f t="shared" si="97"/>
        <v>0</v>
      </c>
      <c r="DX78" s="39">
        <f t="shared" si="98"/>
        <v>8.4825809019991301</v>
      </c>
      <c r="DY78" s="39">
        <f t="shared" si="99"/>
        <v>8.3763443396426904</v>
      </c>
      <c r="DZ78" s="39">
        <f t="shared" si="100"/>
        <v>8.0641722871799004</v>
      </c>
      <c r="EA78" s="39">
        <f t="shared" si="101"/>
        <v>7.8484303451637398</v>
      </c>
      <c r="EB78" s="39">
        <f t="shared" si="102"/>
        <v>7.6849894799999801</v>
      </c>
      <c r="EC78" s="39">
        <f t="shared" si="103"/>
        <v>7.5722152830369902</v>
      </c>
      <c r="ED78" s="39">
        <f t="shared" si="104"/>
        <v>7.4839572158485597</v>
      </c>
      <c r="EE78" s="39">
        <f t="shared" si="105"/>
        <v>7.42184968708633</v>
      </c>
      <c r="EF78" s="39">
        <f t="shared" si="106"/>
        <v>7.36954861023393</v>
      </c>
      <c r="EG78" s="39">
        <f t="shared" si="107"/>
        <v>7.3090754901233304</v>
      </c>
      <c r="EH78" s="39">
        <f t="shared" si="108"/>
        <v>7.3417636631560903</v>
      </c>
      <c r="EI78" s="39">
        <f t="shared" si="109"/>
        <v>7.2892228730347703</v>
      </c>
      <c r="EK78" s="39">
        <f t="shared" si="85"/>
        <v>0.14299441293177301</v>
      </c>
      <c r="EL78" s="39">
        <f t="shared" si="117"/>
        <v>4.1448603405529499E-2</v>
      </c>
      <c r="EM78" s="39">
        <f t="shared" si="118"/>
        <v>4.1513979751595001E-2</v>
      </c>
      <c r="EN78" s="39">
        <f t="shared" si="119"/>
        <v>5.1745377910846303E-2</v>
      </c>
      <c r="EO78" s="39">
        <f t="shared" si="120"/>
        <v>7.5656776484304397E-2</v>
      </c>
      <c r="EP78" s="39">
        <f t="shared" si="121"/>
        <v>9.08731210310504E-2</v>
      </c>
      <c r="EQ78" s="39">
        <f t="shared" si="122"/>
        <v>0.15381419820561401</v>
      </c>
      <c r="ER78" s="39">
        <f t="shared" si="123"/>
        <v>0.25055484629604402</v>
      </c>
      <c r="ES78" s="39">
        <f t="shared" si="124"/>
        <v>0.35417635480986698</v>
      </c>
      <c r="ET78" s="39">
        <f t="shared" si="125"/>
        <v>0.49212044500808</v>
      </c>
      <c r="EU78" s="39">
        <f t="shared" si="126"/>
        <v>0.65866668660995198</v>
      </c>
      <c r="EV78" s="39">
        <f t="shared" si="127"/>
        <v>0.739079592270521</v>
      </c>
      <c r="EW78" s="39">
        <f t="shared" si="128"/>
        <v>0</v>
      </c>
      <c r="EX78" s="39">
        <f t="shared" si="129"/>
        <v>0.74480002255125299</v>
      </c>
      <c r="EY78" s="39">
        <f t="shared" si="130"/>
        <v>0.69364303175499598</v>
      </c>
      <c r="EZ78" s="39">
        <f t="shared" si="131"/>
        <v>0.51925162862526497</v>
      </c>
      <c r="FA78" s="39">
        <f t="shared" si="132"/>
        <v>0.35646452692216002</v>
      </c>
      <c r="FB78" s="39">
        <f t="shared" si="133"/>
        <v>0.22293334008336799</v>
      </c>
      <c r="FC78" s="39">
        <f t="shared" si="110"/>
        <v>0.112823229222543</v>
      </c>
      <c r="FD78" s="39">
        <f t="shared" si="111"/>
        <v>4.3736775517822103E-2</v>
      </c>
      <c r="FE78" s="39">
        <f t="shared" si="112"/>
        <v>1.26519573723266E-2</v>
      </c>
      <c r="FF78" s="39">
        <f t="shared" si="113"/>
        <v>-7.0818926875457098E-3</v>
      </c>
      <c r="FG78" s="39">
        <f t="shared" si="114"/>
        <v>-1.0151312135321101E-2</v>
      </c>
      <c r="FH78" s="39">
        <f t="shared" si="115"/>
        <v>5.5798711366907603E-5</v>
      </c>
      <c r="FI78" s="39">
        <f t="shared" si="116"/>
        <v>4.8807909721545603E-3</v>
      </c>
      <c r="FK78" s="39">
        <f t="shared" si="83"/>
        <v>0.73320618446153552</v>
      </c>
      <c r="FL78" s="39">
        <f t="shared" si="172"/>
        <v>0.73608950117676808</v>
      </c>
      <c r="FM78" s="39">
        <f t="shared" si="173"/>
        <v>0.7339738208634794</v>
      </c>
      <c r="FN78" s="39">
        <f t="shared" si="174"/>
        <v>0.73533886232274792</v>
      </c>
      <c r="FO78" s="39">
        <f t="shared" si="175"/>
        <v>0.73505458287567194</v>
      </c>
      <c r="FP78" s="39">
        <f t="shared" si="176"/>
        <v>0.73512118623292355</v>
      </c>
      <c r="FQ78" s="39">
        <f t="shared" si="177"/>
        <v>0.73423967191804052</v>
      </c>
      <c r="FR78" s="39">
        <f t="shared" si="178"/>
        <v>0.73169039428861615</v>
      </c>
      <c r="FS78" s="39">
        <f t="shared" si="179"/>
        <v>0.72739660108338067</v>
      </c>
      <c r="FT78" s="39">
        <f t="shared" si="180"/>
        <v>0.72063249708023291</v>
      </c>
      <c r="FU78" s="39">
        <f t="shared" si="181"/>
        <v>0.71027518968645398</v>
      </c>
      <c r="FV78" s="39">
        <f t="shared" si="182"/>
        <v>0.70383032039978766</v>
      </c>
      <c r="FW78" s="39">
        <f t="shared" si="183"/>
        <v>0.99999999999999989</v>
      </c>
      <c r="FX78" s="39">
        <f t="shared" si="184"/>
        <v>0.70335353421524882</v>
      </c>
      <c r="FY78" s="39">
        <f t="shared" si="185"/>
        <v>0.70729211274616288</v>
      </c>
      <c r="FZ78" s="39">
        <f t="shared" si="186"/>
        <v>0.71894932637451092</v>
      </c>
      <c r="GA78" s="39">
        <f t="shared" si="134"/>
        <v>0.72708435201945942</v>
      </c>
      <c r="GB78" s="39">
        <f t="shared" si="135"/>
        <v>0.7329319458119008</v>
      </c>
      <c r="GC78" s="39">
        <f t="shared" si="136"/>
        <v>0.73678867269938086</v>
      </c>
      <c r="GD78" s="39">
        <f t="shared" si="137"/>
        <v>0.7395915759934063</v>
      </c>
      <c r="GE78" s="39">
        <f t="shared" si="138"/>
        <v>0.74149533203862006</v>
      </c>
      <c r="GF78" s="39">
        <f t="shared" si="139"/>
        <v>0.74308436692722524</v>
      </c>
      <c r="GG78" s="39">
        <f t="shared" si="140"/>
        <v>0.74492300893042507</v>
      </c>
      <c r="GH78" s="39">
        <f t="shared" si="141"/>
        <v>0.74392961795092927</v>
      </c>
      <c r="GI78" s="39">
        <f t="shared" si="142"/>
        <v>0.74552869639066599</v>
      </c>
      <c r="GJ78" s="125">
        <f t="shared" si="84"/>
        <v>11</v>
      </c>
      <c r="GK78" s="125">
        <f t="shared" si="60"/>
        <v>-2.6954776099795357</v>
      </c>
      <c r="GL78" s="125">
        <f t="shared" si="187"/>
        <v>-2.6613875310760164</v>
      </c>
      <c r="GM78" s="125">
        <f t="shared" si="188"/>
        <v>-2.6863886016047598</v>
      </c>
      <c r="GN78" s="125">
        <f t="shared" si="189"/>
        <v>-2.6702496231375754</v>
      </c>
      <c r="GO78" s="125">
        <f t="shared" si="190"/>
        <v>-2.6736082071172591</v>
      </c>
      <c r="GP78" s="125">
        <f t="shared" si="191"/>
        <v>-2.6728212135846983</v>
      </c>
      <c r="GQ78" s="125">
        <f t="shared" si="192"/>
        <v>-2.6832430741229993</v>
      </c>
      <c r="GR78" s="125">
        <f t="shared" si="193"/>
        <v>-2.713452927891165</v>
      </c>
      <c r="GS78" s="125">
        <f t="shared" si="194"/>
        <v>-2.7645746522134624</v>
      </c>
      <c r="GT78" s="125">
        <f t="shared" si="195"/>
        <v>-2.8457231433420818</v>
      </c>
      <c r="GU78" s="125">
        <f t="shared" si="196"/>
        <v>-2.9714671042909346</v>
      </c>
      <c r="GV78" s="125">
        <f t="shared" si="197"/>
        <v>-3.0506405613640792</v>
      </c>
      <c r="GW78" s="125">
        <f t="shared" si="198"/>
        <v>-9.6432746655328714E-16</v>
      </c>
      <c r="GX78" s="125">
        <f t="shared" si="199"/>
        <v>-3.0565265190870194</v>
      </c>
      <c r="GY78" s="125">
        <f t="shared" si="200"/>
        <v>-3.0080236971073875</v>
      </c>
      <c r="GZ78" s="125">
        <f t="shared" si="201"/>
        <v>-2.8660343773625958</v>
      </c>
      <c r="HA78" s="125">
        <f t="shared" si="143"/>
        <v>-2.7683040388990547</v>
      </c>
      <c r="HB78" s="125">
        <f t="shared" si="144"/>
        <v>-2.6987269718559022</v>
      </c>
      <c r="HC78" s="125">
        <f t="shared" si="145"/>
        <v>-2.6531411910224278</v>
      </c>
      <c r="HD78" s="125">
        <f t="shared" si="146"/>
        <v>-2.6201608826643863</v>
      </c>
      <c r="HE78" s="125">
        <f t="shared" si="147"/>
        <v>-2.597831573123317</v>
      </c>
      <c r="HF78" s="125">
        <f t="shared" si="148"/>
        <v>-2.5792375064605491</v>
      </c>
      <c r="HG78" s="125">
        <f t="shared" si="149"/>
        <v>-2.5577722235450882</v>
      </c>
      <c r="HH78" s="125">
        <f t="shared" si="150"/>
        <v>-2.569363009013006</v>
      </c>
      <c r="HI78" s="125">
        <f t="shared" si="151"/>
        <v>-2.5507127063455259</v>
      </c>
    </row>
    <row r="79" spans="1:217" s="39" customFormat="1">
      <c r="A79" s="20"/>
      <c r="B79" s="184"/>
      <c r="C79" s="40">
        <v>11.05</v>
      </c>
      <c r="D79" s="41">
        <v>4.7246099999999993</v>
      </c>
      <c r="E79" s="42">
        <v>4.6529999999999996</v>
      </c>
      <c r="F79" s="42">
        <v>4.694</v>
      </c>
      <c r="G79" s="42">
        <v>4.6660000000000004</v>
      </c>
      <c r="H79" s="42">
        <v>4.67</v>
      </c>
      <c r="I79" s="42">
        <v>4.6639999999999997</v>
      </c>
      <c r="J79" s="42">
        <v>4.681</v>
      </c>
      <c r="K79" s="42">
        <v>4.718</v>
      </c>
      <c r="L79" s="42">
        <v>4.79</v>
      </c>
      <c r="M79" s="42">
        <v>4.9029999999999996</v>
      </c>
      <c r="N79" s="42">
        <v>5.069</v>
      </c>
      <c r="O79" s="43">
        <v>5.1790000000000003</v>
      </c>
      <c r="P79" s="20"/>
      <c r="Q79" s="41">
        <v>5.1870000000000003</v>
      </c>
      <c r="R79" s="42">
        <v>5.1230000000000002</v>
      </c>
      <c r="S79" s="42">
        <v>4.93</v>
      </c>
      <c r="T79" s="42">
        <v>4.7949999999999999</v>
      </c>
      <c r="U79" s="42">
        <v>4.6950000000000003</v>
      </c>
      <c r="V79" s="42">
        <v>4.6319999999999997</v>
      </c>
      <c r="W79" s="42">
        <v>4.5759999999999996</v>
      </c>
      <c r="X79" s="42">
        <v>4.5380000000000003</v>
      </c>
      <c r="Y79" s="42">
        <v>4.5069999999999997</v>
      </c>
      <c r="Z79" s="42">
        <v>4.47</v>
      </c>
      <c r="AA79" s="42">
        <v>4.49</v>
      </c>
      <c r="AB79" s="43">
        <v>4.4604671428571425</v>
      </c>
      <c r="AD79" s="20"/>
      <c r="AE79" s="184"/>
      <c r="AF79" s="40">
        <v>11.05</v>
      </c>
      <c r="AG79" s="41">
        <v>0.1172199999999982</v>
      </c>
      <c r="AH79" s="42">
        <v>2.8170000000000001E-2</v>
      </c>
      <c r="AI79" s="42">
        <v>2.9180000000000001E-2</v>
      </c>
      <c r="AJ79" s="42">
        <v>3.5459999999999998E-2</v>
      </c>
      <c r="AK79" s="42">
        <v>4.7390000000000002E-2</v>
      </c>
      <c r="AL79" s="42">
        <v>5.7919999999999999E-2</v>
      </c>
      <c r="AM79" s="42">
        <v>0.1009</v>
      </c>
      <c r="AN79" s="42">
        <v>0.155</v>
      </c>
      <c r="AO79" s="42">
        <v>0.2162</v>
      </c>
      <c r="AP79" s="42">
        <v>0.29909999999999998</v>
      </c>
      <c r="AQ79" s="42">
        <v>0.40239999999999998</v>
      </c>
      <c r="AR79" s="43">
        <v>0.45200000000000001</v>
      </c>
      <c r="AS79" s="20"/>
      <c r="AT79" s="41">
        <v>0.45569999999999999</v>
      </c>
      <c r="AU79" s="42">
        <v>0.4229</v>
      </c>
      <c r="AV79" s="42">
        <v>0.31509999999999999</v>
      </c>
      <c r="AW79" s="42">
        <v>0.2185</v>
      </c>
      <c r="AX79" s="42">
        <v>0.13980000000000001</v>
      </c>
      <c r="AY79" s="42">
        <v>7.3679999999999995E-2</v>
      </c>
      <c r="AZ79" s="42">
        <v>2.877E-2</v>
      </c>
      <c r="BA79" s="42">
        <v>5.9709999999999997E-3</v>
      </c>
      <c r="BB79" s="42">
        <v>-2.5730000000000002E-3</v>
      </c>
      <c r="BC79" s="42">
        <v>-4.6610000000000002E-3</v>
      </c>
      <c r="BD79" s="42">
        <v>1.343E-3</v>
      </c>
      <c r="BE79" s="43">
        <v>3.5741457142857429E-3</v>
      </c>
      <c r="BH79" s="118" t="str">
        <f t="shared" si="62"/>
        <v>4.72461+0.117219999999998i</v>
      </c>
      <c r="BI79" s="118" t="str">
        <f t="shared" si="63"/>
        <v>4.653+0.02817i</v>
      </c>
      <c r="BJ79" s="118" t="str">
        <f t="shared" si="204"/>
        <v>4.694+0.02918i</v>
      </c>
      <c r="BK79" s="118" t="str">
        <f t="shared" si="205"/>
        <v>4.666+0.03546i</v>
      </c>
      <c r="BL79" s="118" t="str">
        <f t="shared" si="206"/>
        <v>4.67+0.04739i</v>
      </c>
      <c r="BM79" s="118" t="str">
        <f t="shared" si="207"/>
        <v>4.664+0.05792i</v>
      </c>
      <c r="BN79" s="118" t="str">
        <f t="shared" si="208"/>
        <v>4.681+0.1009i</v>
      </c>
      <c r="BO79" s="118" t="str">
        <f t="shared" si="38"/>
        <v>4.718+0.155i</v>
      </c>
      <c r="BP79" s="118" t="str">
        <f t="shared" si="39"/>
        <v>4.79+0.2162i</v>
      </c>
      <c r="BQ79" s="118" t="str">
        <f t="shared" si="40"/>
        <v>4.903+0.2991i</v>
      </c>
      <c r="BR79" s="118" t="str">
        <f t="shared" si="209"/>
        <v>5.069+0.4024i</v>
      </c>
      <c r="BS79" s="118" t="str">
        <f t="shared" si="210"/>
        <v>5.179+0.452i</v>
      </c>
      <c r="BT79" s="118" t="str">
        <f t="shared" si="42"/>
        <v>0</v>
      </c>
      <c r="BU79" s="118" t="str">
        <f t="shared" si="64"/>
        <v>5.187+0.4557i</v>
      </c>
      <c r="BV79" s="118" t="str">
        <f t="shared" si="65"/>
        <v>5.123+0.4229i</v>
      </c>
      <c r="BW79" s="118" t="str">
        <f t="shared" si="66"/>
        <v>4.93+0.3151i</v>
      </c>
      <c r="BX79" s="118" t="str">
        <f t="shared" si="67"/>
        <v>4.795+0.2185i</v>
      </c>
      <c r="BY79" s="118" t="str">
        <f t="shared" si="68"/>
        <v>4.695+0.1398i</v>
      </c>
      <c r="BZ79" s="118" t="str">
        <f t="shared" si="69"/>
        <v>4.632+0.07368i</v>
      </c>
      <c r="CA79" s="118" t="str">
        <f t="shared" si="70"/>
        <v>4.576+0.02877i</v>
      </c>
      <c r="CB79" s="118" t="str">
        <f t="shared" si="71"/>
        <v>4.538+0.005971i</v>
      </c>
      <c r="CC79" s="118" t="str">
        <f t="shared" si="72"/>
        <v>4.507-0.002573i</v>
      </c>
      <c r="CD79" s="118" t="str">
        <f t="shared" si="73"/>
        <v>4.47-0.004661i</v>
      </c>
      <c r="CE79" s="118" t="str">
        <f t="shared" si="74"/>
        <v>4.49+0.001343i</v>
      </c>
      <c r="CF79" s="118" t="str">
        <f t="shared" si="75"/>
        <v>4.46046714285714+0.00357414571428574i</v>
      </c>
      <c r="CG79" s="118" t="str">
        <f t="shared" si="76"/>
        <v>0</v>
      </c>
      <c r="CH79" s="39">
        <f t="shared" si="77"/>
        <v>11050000000</v>
      </c>
      <c r="CI79" s="121">
        <f t="shared" si="78"/>
        <v>1.6270131373767935</v>
      </c>
      <c r="CJ79" s="121" t="str">
        <f t="shared" si="79"/>
        <v>7.68700253898177+0.190718479963304i</v>
      </c>
      <c r="CK79" s="121" t="str">
        <f t="shared" si="202"/>
        <v>7.57049212821422+0.0458329600799043i</v>
      </c>
      <c r="CL79" s="121" t="str">
        <f t="shared" si="203"/>
        <v>7.63719966684667+0.0474762433486548i</v>
      </c>
      <c r="CM79" s="121" t="str">
        <f t="shared" si="152"/>
        <v>7.59164329900012+0.0576938858513811i</v>
      </c>
      <c r="CN79" s="121" t="str">
        <f t="shared" si="153"/>
        <v>7.59815135154963+0.0771041525802862i</v>
      </c>
      <c r="CO79" s="121" t="str">
        <f t="shared" si="154"/>
        <v>7.58838927272536+0.0942366009168639i</v>
      </c>
      <c r="CP79" s="121" t="str">
        <f t="shared" si="155"/>
        <v>7.61604849606077+0.164165625561318i</v>
      </c>
      <c r="CQ79" s="121" t="str">
        <f t="shared" si="156"/>
        <v>7.67624798214371+0.252187036293403i</v>
      </c>
      <c r="CR79" s="121" t="str">
        <f t="shared" si="157"/>
        <v>7.79339292803484+0.351760240300863i</v>
      </c>
      <c r="CS79" s="121" t="str">
        <f t="shared" si="158"/>
        <v>7.97724541255842+0.486639629389399i</v>
      </c>
      <c r="CT79" s="121" t="str">
        <f t="shared" si="159"/>
        <v>8.24732959336297+0.654710086480422i</v>
      </c>
      <c r="CU79" s="121" t="str">
        <f t="shared" si="160"/>
        <v>8.42630103847441+0.735409938094311i</v>
      </c>
      <c r="CV79" s="121" t="str">
        <f t="shared" si="161"/>
        <v>0</v>
      </c>
      <c r="CW79" s="121" t="str">
        <f t="shared" si="162"/>
        <v>8.43931714357343+0.741429886702605i</v>
      </c>
      <c r="CX79" s="121" t="str">
        <f t="shared" si="163"/>
        <v>8.33518830278131+0.688063855796646i</v>
      </c>
      <c r="CY79" s="121" t="str">
        <f t="shared" si="164"/>
        <v>8.02117476726759+0.512671839587428i</v>
      </c>
      <c r="CZ79" s="121" t="str">
        <f t="shared" si="165"/>
        <v>7.80152799372172+0.355502370516829i</v>
      </c>
      <c r="DA79" s="121" t="str">
        <f t="shared" si="166"/>
        <v>7.63882667998405+0.227456436605276i</v>
      </c>
      <c r="DB79" s="121" t="str">
        <f t="shared" si="167"/>
        <v>7.53632485232931+0.119878327961922i</v>
      </c>
      <c r="DC79" s="121" t="str">
        <f t="shared" si="168"/>
        <v>7.44521211663621+0.0468091679623304i</v>
      </c>
      <c r="DD79" s="121" t="str">
        <f t="shared" si="169"/>
        <v>7.38338561741589+0.00971489544327683i</v>
      </c>
      <c r="DE79" s="121" t="str">
        <f t="shared" si="170"/>
        <v>7.33294821015721-0.00418630480247049i</v>
      </c>
      <c r="DF79" s="121" t="str">
        <f t="shared" si="171"/>
        <v>7.27274872407427-0.00758350823331324i</v>
      </c>
      <c r="DG79" s="121" t="str">
        <f t="shared" si="80"/>
        <v>7.3052889868218+0.00218507864349703i</v>
      </c>
      <c r="DH79" s="121" t="str">
        <f t="shared" si="81"/>
        <v>7.2572386402661+0.00581518203204186i</v>
      </c>
      <c r="DI79" s="121"/>
      <c r="DK79" s="39">
        <f t="shared" si="82"/>
        <v>7.68700253898177</v>
      </c>
      <c r="DL79" s="39">
        <f t="shared" si="86"/>
        <v>7.5704921282142204</v>
      </c>
      <c r="DM79" s="39">
        <f t="shared" si="87"/>
        <v>7.6371996668466702</v>
      </c>
      <c r="DN79" s="39">
        <f t="shared" si="88"/>
        <v>7.5916432990001201</v>
      </c>
      <c r="DO79" s="39">
        <f t="shared" si="89"/>
        <v>7.59815135154963</v>
      </c>
      <c r="DP79" s="39">
        <f t="shared" si="90"/>
        <v>7.5883892727253599</v>
      </c>
      <c r="DQ79" s="39">
        <f t="shared" si="91"/>
        <v>7.6160484960607704</v>
      </c>
      <c r="DR79" s="39">
        <f t="shared" si="92"/>
        <v>7.6762479821437104</v>
      </c>
      <c r="DS79" s="39">
        <f t="shared" si="93"/>
        <v>7.79339292803484</v>
      </c>
      <c r="DT79" s="39">
        <f t="shared" si="94"/>
        <v>7.9772454125584202</v>
      </c>
      <c r="DU79" s="39">
        <f t="shared" si="95"/>
        <v>8.24732959336297</v>
      </c>
      <c r="DV79" s="39">
        <f t="shared" si="96"/>
        <v>8.4263010384744099</v>
      </c>
      <c r="DW79" s="39">
        <f t="shared" si="97"/>
        <v>0</v>
      </c>
      <c r="DX79" s="39">
        <f t="shared" si="98"/>
        <v>8.4393171435734295</v>
      </c>
      <c r="DY79" s="39">
        <f t="shared" si="99"/>
        <v>8.3351883027813098</v>
      </c>
      <c r="DZ79" s="39">
        <f t="shared" si="100"/>
        <v>8.0211747672675902</v>
      </c>
      <c r="EA79" s="39">
        <f t="shared" si="101"/>
        <v>7.8015279937217201</v>
      </c>
      <c r="EB79" s="39">
        <f t="shared" si="102"/>
        <v>7.6388266799840503</v>
      </c>
      <c r="EC79" s="39">
        <f t="shared" si="103"/>
        <v>7.5363248523293098</v>
      </c>
      <c r="ED79" s="39">
        <f t="shared" si="104"/>
        <v>7.4452121166362097</v>
      </c>
      <c r="EE79" s="39">
        <f t="shared" si="105"/>
        <v>7.3833856174158896</v>
      </c>
      <c r="EF79" s="39">
        <f t="shared" si="106"/>
        <v>7.3329482101572099</v>
      </c>
      <c r="EG79" s="39">
        <f t="shared" si="107"/>
        <v>7.2727487240742699</v>
      </c>
      <c r="EH79" s="39">
        <f t="shared" si="108"/>
        <v>7.3052889868218003</v>
      </c>
      <c r="EI79" s="39">
        <f t="shared" si="109"/>
        <v>7.2572386402660998</v>
      </c>
      <c r="EK79" s="39">
        <f t="shared" si="85"/>
        <v>0.19071847996330399</v>
      </c>
      <c r="EL79" s="39">
        <f t="shared" si="117"/>
        <v>4.5832960079904297E-2</v>
      </c>
      <c r="EM79" s="39">
        <f t="shared" si="118"/>
        <v>4.7476243348654801E-2</v>
      </c>
      <c r="EN79" s="39">
        <f t="shared" si="119"/>
        <v>5.7693885851381098E-2</v>
      </c>
      <c r="EO79" s="39">
        <f t="shared" si="120"/>
        <v>7.7104152580286203E-2</v>
      </c>
      <c r="EP79" s="39">
        <f t="shared" si="121"/>
        <v>9.4236600916863894E-2</v>
      </c>
      <c r="EQ79" s="39">
        <f t="shared" si="122"/>
        <v>0.164165625561318</v>
      </c>
      <c r="ER79" s="39">
        <f t="shared" si="123"/>
        <v>0.252187036293403</v>
      </c>
      <c r="ES79" s="39">
        <f t="shared" si="124"/>
        <v>0.351760240300863</v>
      </c>
      <c r="ET79" s="39">
        <f t="shared" si="125"/>
        <v>0.48663962938939898</v>
      </c>
      <c r="EU79" s="39">
        <f t="shared" si="126"/>
        <v>0.65471008648042195</v>
      </c>
      <c r="EV79" s="39">
        <f t="shared" si="127"/>
        <v>0.73540993809431099</v>
      </c>
      <c r="EW79" s="39">
        <f t="shared" si="128"/>
        <v>0</v>
      </c>
      <c r="EX79" s="39">
        <f t="shared" si="129"/>
        <v>0.74142988670260501</v>
      </c>
      <c r="EY79" s="39">
        <f t="shared" si="130"/>
        <v>0.68806385579664597</v>
      </c>
      <c r="EZ79" s="39">
        <f t="shared" si="131"/>
        <v>0.51267183958742801</v>
      </c>
      <c r="FA79" s="39">
        <f t="shared" si="132"/>
        <v>0.35550237051682898</v>
      </c>
      <c r="FB79" s="39">
        <f t="shared" si="133"/>
        <v>0.22745643660527601</v>
      </c>
      <c r="FC79" s="39">
        <f t="shared" si="110"/>
        <v>0.11987832796192199</v>
      </c>
      <c r="FD79" s="39">
        <f t="shared" si="111"/>
        <v>4.6809167962330402E-2</v>
      </c>
      <c r="FE79" s="39">
        <f t="shared" si="112"/>
        <v>9.7148954432768296E-3</v>
      </c>
      <c r="FF79" s="39">
        <f t="shared" si="113"/>
        <v>-4.1863048024704903E-3</v>
      </c>
      <c r="FG79" s="39">
        <f t="shared" si="114"/>
        <v>-7.5835082333132403E-3</v>
      </c>
      <c r="FH79" s="39">
        <f t="shared" si="115"/>
        <v>2.18507864349703E-3</v>
      </c>
      <c r="FI79" s="39">
        <f t="shared" si="116"/>
        <v>5.81518203204186E-3</v>
      </c>
      <c r="FK79" s="39">
        <f t="shared" si="83"/>
        <v>0.73303798477000459</v>
      </c>
      <c r="FL79" s="39">
        <f t="shared" si="172"/>
        <v>0.73697449726467734</v>
      </c>
      <c r="FM79" s="39">
        <f t="shared" si="173"/>
        <v>0.73496232608480272</v>
      </c>
      <c r="FN79" s="39">
        <f t="shared" si="174"/>
        <v>0.73632115024258737</v>
      </c>
      <c r="FO79" s="39">
        <f t="shared" si="175"/>
        <v>0.73609207331767024</v>
      </c>
      <c r="FP79" s="39">
        <f t="shared" si="176"/>
        <v>0.73634940617728706</v>
      </c>
      <c r="FQ79" s="39">
        <f t="shared" si="177"/>
        <v>0.73528911195465041</v>
      </c>
      <c r="FR79" s="39">
        <f t="shared" si="178"/>
        <v>0.73302071388489443</v>
      </c>
      <c r="FS79" s="39">
        <f t="shared" si="179"/>
        <v>0.7287666738722075</v>
      </c>
      <c r="FT79" s="39">
        <f t="shared" si="180"/>
        <v>0.72191442536755768</v>
      </c>
      <c r="FU79" s="39">
        <f t="shared" si="181"/>
        <v>0.71166782174833187</v>
      </c>
      <c r="FV79" s="39">
        <f t="shared" si="182"/>
        <v>0.70514206362439802</v>
      </c>
      <c r="FW79" s="39">
        <f t="shared" si="183"/>
        <v>0.99999999999999989</v>
      </c>
      <c r="FX79" s="39">
        <f t="shared" si="184"/>
        <v>0.70466139131416505</v>
      </c>
      <c r="FY79" s="39">
        <f t="shared" si="185"/>
        <v>0.70857797076508944</v>
      </c>
      <c r="FZ79" s="39">
        <f t="shared" si="186"/>
        <v>0.72029974741211622</v>
      </c>
      <c r="GA79" s="39">
        <f t="shared" si="134"/>
        <v>0.72849114531889447</v>
      </c>
      <c r="GB79" s="39">
        <f t="shared" si="135"/>
        <v>0.73429312681623871</v>
      </c>
      <c r="GC79" s="39">
        <f t="shared" si="136"/>
        <v>0.7378511044751187</v>
      </c>
      <c r="GD79" s="39">
        <f t="shared" si="137"/>
        <v>0.74076130941285212</v>
      </c>
      <c r="GE79" s="39">
        <f t="shared" si="138"/>
        <v>0.7426634894294899</v>
      </c>
      <c r="GF79" s="39">
        <f t="shared" si="139"/>
        <v>0.744197538850494</v>
      </c>
      <c r="GG79" s="39">
        <f t="shared" si="140"/>
        <v>0.74603035469546852</v>
      </c>
      <c r="GH79" s="39">
        <f t="shared" si="141"/>
        <v>0.74503956382925018</v>
      </c>
      <c r="GI79" s="39">
        <f t="shared" si="142"/>
        <v>0.7465036303939524</v>
      </c>
      <c r="GJ79" s="39">
        <f t="shared" si="84"/>
        <v>11.05</v>
      </c>
      <c r="GK79" s="39">
        <f t="shared" si="60"/>
        <v>-2.6974704076251941</v>
      </c>
      <c r="GL79" s="39">
        <f t="shared" si="187"/>
        <v>-2.6509508096807641</v>
      </c>
      <c r="GM79" s="39">
        <f t="shared" si="188"/>
        <v>-2.6746984426104969</v>
      </c>
      <c r="GN79" s="39">
        <f t="shared" si="189"/>
        <v>-2.6586544915735812</v>
      </c>
      <c r="GO79" s="39">
        <f t="shared" si="190"/>
        <v>-2.6613571797492552</v>
      </c>
      <c r="GP79" s="39">
        <f t="shared" si="191"/>
        <v>-2.6583211815479517</v>
      </c>
      <c r="GQ79" s="39">
        <f t="shared" si="192"/>
        <v>-2.6708372988985039</v>
      </c>
      <c r="GR79" s="39">
        <f t="shared" si="193"/>
        <v>-2.6976750556412159</v>
      </c>
      <c r="GS79" s="39">
        <f t="shared" si="194"/>
        <v>-2.7482299129165302</v>
      </c>
      <c r="GT79" s="39">
        <f t="shared" si="195"/>
        <v>-2.8302855996678948</v>
      </c>
      <c r="GU79" s="39">
        <f t="shared" si="196"/>
        <v>-2.9544534094154047</v>
      </c>
      <c r="GV79" s="39">
        <f t="shared" si="197"/>
        <v>-3.034467554279705</v>
      </c>
      <c r="GW79" s="39">
        <f t="shared" si="198"/>
        <v>-9.6432746655328714E-16</v>
      </c>
      <c r="GX79" s="39">
        <f t="shared" si="199"/>
        <v>-3.0403904604634162</v>
      </c>
      <c r="GY79" s="39">
        <f t="shared" si="200"/>
        <v>-2.9922470746004199</v>
      </c>
      <c r="GZ79" s="39">
        <f t="shared" si="201"/>
        <v>-2.8497347503510682</v>
      </c>
      <c r="HA79" s="39">
        <f t="shared" si="143"/>
        <v>-2.751514452691461</v>
      </c>
      <c r="HB79" s="39">
        <f t="shared" si="144"/>
        <v>-2.6826107377571127</v>
      </c>
      <c r="HC79" s="39">
        <f t="shared" si="145"/>
        <v>-2.6406253659489742</v>
      </c>
      <c r="HD79" s="39">
        <f t="shared" si="146"/>
        <v>-2.6064341860071218</v>
      </c>
      <c r="HE79" s="39">
        <f t="shared" si="147"/>
        <v>-2.5841585239516633</v>
      </c>
      <c r="HF79" s="39">
        <f t="shared" si="148"/>
        <v>-2.5662354115091794</v>
      </c>
      <c r="HG79" s="39">
        <f t="shared" si="149"/>
        <v>-2.544870029406038</v>
      </c>
      <c r="HH79" s="39">
        <f t="shared" si="150"/>
        <v>-2.5564132860676714</v>
      </c>
      <c r="HI79" s="39">
        <f t="shared" si="151"/>
        <v>-2.5393615174870368</v>
      </c>
    </row>
    <row r="80" spans="1:217" s="39" customFormat="1">
      <c r="A80" s="20"/>
      <c r="B80" s="184"/>
      <c r="C80" s="40">
        <v>11.1</v>
      </c>
      <c r="D80" s="41">
        <v>4.6942723809523823</v>
      </c>
      <c r="E80" s="42">
        <v>4.6529999999999996</v>
      </c>
      <c r="F80" s="42">
        <v>4.6920000000000002</v>
      </c>
      <c r="G80" s="42">
        <v>4.6660000000000004</v>
      </c>
      <c r="H80" s="42">
        <v>4.67</v>
      </c>
      <c r="I80" s="42">
        <v>4.665</v>
      </c>
      <c r="J80" s="42">
        <v>4.6749999999999998</v>
      </c>
      <c r="K80" s="42">
        <v>4.7140000000000004</v>
      </c>
      <c r="L80" s="42">
        <v>4.7910000000000004</v>
      </c>
      <c r="M80" s="42">
        <v>4.9059999999999997</v>
      </c>
      <c r="N80" s="42">
        <v>5.0709999999999997</v>
      </c>
      <c r="O80" s="43">
        <v>5.181</v>
      </c>
      <c r="P80" s="20"/>
      <c r="Q80" s="41">
        <v>5.1890000000000001</v>
      </c>
      <c r="R80" s="42">
        <v>5.125</v>
      </c>
      <c r="S80" s="42">
        <v>4.9320000000000004</v>
      </c>
      <c r="T80" s="42">
        <v>4.7949999999999999</v>
      </c>
      <c r="U80" s="42">
        <v>4.6909999999999998</v>
      </c>
      <c r="V80" s="42">
        <v>4.6310000000000002</v>
      </c>
      <c r="W80" s="42">
        <v>4.58</v>
      </c>
      <c r="X80" s="42">
        <v>4.54</v>
      </c>
      <c r="Y80" s="42">
        <v>4.5069999999999997</v>
      </c>
      <c r="Z80" s="42">
        <v>4.4660000000000002</v>
      </c>
      <c r="AA80" s="42">
        <v>4.4889999999999999</v>
      </c>
      <c r="AB80" s="43">
        <v>4.461993333333333</v>
      </c>
      <c r="AD80" s="20"/>
      <c r="AE80" s="184"/>
      <c r="AF80" s="40">
        <v>11.1</v>
      </c>
      <c r="AG80" s="41">
        <v>0.2098738095238086</v>
      </c>
      <c r="AH80" s="42">
        <v>3.6080000000000001E-2</v>
      </c>
      <c r="AI80" s="42">
        <v>3.8719999999999997E-2</v>
      </c>
      <c r="AJ80" s="42">
        <v>3.9949999999999999E-2</v>
      </c>
      <c r="AK80" s="42">
        <v>5.6649999999999999E-2</v>
      </c>
      <c r="AL80" s="42">
        <v>6.8489999999999995E-2</v>
      </c>
      <c r="AM80" s="42">
        <v>0.10299999999999999</v>
      </c>
      <c r="AN80" s="42">
        <v>0.14929999999999999</v>
      </c>
      <c r="AO80" s="42">
        <v>0.21</v>
      </c>
      <c r="AP80" s="42">
        <v>0.2944</v>
      </c>
      <c r="AQ80" s="42">
        <v>0.3952</v>
      </c>
      <c r="AR80" s="43">
        <v>0.44550000000000001</v>
      </c>
      <c r="AS80" s="20"/>
      <c r="AT80" s="41">
        <v>0.44900000000000001</v>
      </c>
      <c r="AU80" s="42">
        <v>0.41610000000000003</v>
      </c>
      <c r="AV80" s="42">
        <v>0.30959999999999999</v>
      </c>
      <c r="AW80" s="42">
        <v>0.2147</v>
      </c>
      <c r="AX80" s="42">
        <v>0.13500000000000001</v>
      </c>
      <c r="AY80" s="42">
        <v>7.8899999999999998E-2</v>
      </c>
      <c r="AZ80" s="42">
        <v>3.3959999999999997E-2</v>
      </c>
      <c r="BA80" s="42">
        <v>9.3080000000000003E-3</v>
      </c>
      <c r="BB80" s="42">
        <v>-2.4120000000000001E-3</v>
      </c>
      <c r="BC80" s="42">
        <v>-3.9750000000000002E-3</v>
      </c>
      <c r="BD80" s="42">
        <v>2.444E-3</v>
      </c>
      <c r="BE80" s="43">
        <v>5.3131852380953028E-3</v>
      </c>
      <c r="BH80" s="118" t="str">
        <f t="shared" si="62"/>
        <v>4.69427238095238+0.209873809523809i</v>
      </c>
      <c r="BI80" s="118" t="str">
        <f t="shared" si="63"/>
        <v>4.653+0.03608i</v>
      </c>
      <c r="BJ80" s="118" t="str">
        <f t="shared" si="204"/>
        <v>4.692+0.03872i</v>
      </c>
      <c r="BK80" s="118" t="str">
        <f t="shared" si="205"/>
        <v>4.666+0.03995i</v>
      </c>
      <c r="BL80" s="118" t="str">
        <f t="shared" si="206"/>
        <v>4.67+0.05665i</v>
      </c>
      <c r="BM80" s="118" t="str">
        <f t="shared" si="207"/>
        <v>4.665+0.06849i</v>
      </c>
      <c r="BN80" s="118" t="str">
        <f t="shared" si="208"/>
        <v>4.675+0.103i</v>
      </c>
      <c r="BO80" s="118" t="str">
        <f t="shared" si="38"/>
        <v>4.714+0.1493i</v>
      </c>
      <c r="BP80" s="118" t="str">
        <f t="shared" si="39"/>
        <v>4.791+0.21i</v>
      </c>
      <c r="BQ80" s="118" t="str">
        <f t="shared" si="40"/>
        <v>4.906+0.2944i</v>
      </c>
      <c r="BR80" s="118" t="str">
        <f t="shared" si="209"/>
        <v>5.071+0.3952i</v>
      </c>
      <c r="BS80" s="118" t="str">
        <f t="shared" si="210"/>
        <v>5.181+0.4455i</v>
      </c>
      <c r="BT80" s="118" t="str">
        <f t="shared" si="42"/>
        <v>0</v>
      </c>
      <c r="BU80" s="118" t="str">
        <f t="shared" si="64"/>
        <v>5.189+0.449i</v>
      </c>
      <c r="BV80" s="118" t="str">
        <f t="shared" si="65"/>
        <v>5.125+0.4161i</v>
      </c>
      <c r="BW80" s="118" t="str">
        <f t="shared" si="66"/>
        <v>4.932+0.3096i</v>
      </c>
      <c r="BX80" s="118" t="str">
        <f t="shared" si="67"/>
        <v>4.795+0.2147i</v>
      </c>
      <c r="BY80" s="118" t="str">
        <f t="shared" si="68"/>
        <v>4.691+0.135i</v>
      </c>
      <c r="BZ80" s="118" t="str">
        <f t="shared" si="69"/>
        <v>4.631+0.0789i</v>
      </c>
      <c r="CA80" s="118" t="str">
        <f t="shared" si="70"/>
        <v>4.58+0.03396i</v>
      </c>
      <c r="CB80" s="118" t="str">
        <f t="shared" si="71"/>
        <v>4.54+0.009308i</v>
      </c>
      <c r="CC80" s="118" t="str">
        <f t="shared" si="72"/>
        <v>4.507-0.002412i</v>
      </c>
      <c r="CD80" s="118" t="str">
        <f t="shared" si="73"/>
        <v>4.466-0.003975i</v>
      </c>
      <c r="CE80" s="118" t="str">
        <f t="shared" si="74"/>
        <v>4.489+0.002444i</v>
      </c>
      <c r="CF80" s="118" t="str">
        <f t="shared" si="75"/>
        <v>4.46199333333333+0.0053131852380953i</v>
      </c>
      <c r="CG80" s="118" t="str">
        <f t="shared" si="76"/>
        <v>0</v>
      </c>
      <c r="CH80" s="39">
        <f t="shared" si="77"/>
        <v>11100000000</v>
      </c>
      <c r="CI80" s="121">
        <f t="shared" si="78"/>
        <v>1.6196842493705916</v>
      </c>
      <c r="CJ80" s="121" t="str">
        <f t="shared" si="79"/>
        <v>7.60323903768395+0.339929303641117i</v>
      </c>
      <c r="CK80" s="121" t="str">
        <f t="shared" si="202"/>
        <v>7.53639081232136+0.0584382077172909i</v>
      </c>
      <c r="CL80" s="121" t="str">
        <f t="shared" si="203"/>
        <v>7.59955849804682+0.0627141741356293i</v>
      </c>
      <c r="CM80" s="121" t="str">
        <f t="shared" si="152"/>
        <v>7.55744670756318+0.0647063857623551i</v>
      </c>
      <c r="CN80" s="121" t="str">
        <f t="shared" si="153"/>
        <v>7.56392544456066+0.091755112726844i</v>
      </c>
      <c r="CO80" s="121" t="str">
        <f t="shared" si="154"/>
        <v>7.55582702331381+0.110932174239392i</v>
      </c>
      <c r="CP80" s="121" t="str">
        <f t="shared" si="155"/>
        <v>7.57202386580752+0.166827477685171i</v>
      </c>
      <c r="CQ80" s="121" t="str">
        <f t="shared" si="156"/>
        <v>7.63519155153297+0.241818858431029i</v>
      </c>
      <c r="CR80" s="121" t="str">
        <f t="shared" si="157"/>
        <v>7.75990723873451+0.340133692367824i</v>
      </c>
      <c r="CS80" s="121" t="str">
        <f t="shared" si="158"/>
        <v>7.94617092741212+0.476835043014702i</v>
      </c>
      <c r="CT80" s="121" t="str">
        <f t="shared" si="159"/>
        <v>8.21341882855827+0.640099215351258i</v>
      </c>
      <c r="CU80" s="121" t="str">
        <f t="shared" si="160"/>
        <v>8.39158409598904+0.721569333094599i</v>
      </c>
      <c r="CV80" s="121" t="str">
        <f t="shared" si="161"/>
        <v>0</v>
      </c>
      <c r="CW80" s="121" t="str">
        <f t="shared" si="162"/>
        <v>8.404541569984+0.727238227967396i</v>
      </c>
      <c r="CX80" s="121" t="str">
        <f t="shared" si="163"/>
        <v>8.30088177802428+0.673950616163103i</v>
      </c>
      <c r="CY80" s="121" t="str">
        <f t="shared" si="164"/>
        <v>7.98828271789576+0.501454243605135i</v>
      </c>
      <c r="CZ80" s="121" t="str">
        <f t="shared" si="165"/>
        <v>7.76638597573199+0.347746208339866i</v>
      </c>
      <c r="DA80" s="121" t="str">
        <f t="shared" si="166"/>
        <v>7.59793881379745+0.21865737366503i</v>
      </c>
      <c r="DB80" s="121" t="str">
        <f t="shared" si="167"/>
        <v>7.50075775883521+0.12779308727534i</v>
      </c>
      <c r="DC80" s="121" t="str">
        <f t="shared" si="168"/>
        <v>7.41815386211731+0.0550044771086253i</v>
      </c>
      <c r="DD80" s="121" t="str">
        <f t="shared" si="169"/>
        <v>7.35336649214249+0.0150760209931415i</v>
      </c>
      <c r="DE80" s="121" t="str">
        <f t="shared" si="170"/>
        <v>7.29991691191326-0.00390667840948187i</v>
      </c>
      <c r="DF80" s="121" t="str">
        <f t="shared" si="171"/>
        <v>7.23350985768906-0.0064382448912481i</v>
      </c>
      <c r="DG80" s="121" t="str">
        <f t="shared" si="80"/>
        <v>7.27076259542459+0.00395850830546173i</v>
      </c>
      <c r="DH80" s="121" t="str">
        <f t="shared" si="81"/>
        <v>7.22702032279658+0.00860568244413129i</v>
      </c>
      <c r="DI80" s="121"/>
      <c r="DK80" s="39">
        <f t="shared" si="82"/>
        <v>7.6032390376839496</v>
      </c>
      <c r="DL80" s="39">
        <f t="shared" si="86"/>
        <v>7.5363908123213603</v>
      </c>
      <c r="DM80" s="39">
        <f t="shared" si="87"/>
        <v>7.5995584980468198</v>
      </c>
      <c r="DN80" s="39">
        <f t="shared" si="88"/>
        <v>7.5574467075631802</v>
      </c>
      <c r="DO80" s="39">
        <f t="shared" si="89"/>
        <v>7.5639254445606596</v>
      </c>
      <c r="DP80" s="39">
        <f t="shared" si="90"/>
        <v>7.5558270233138103</v>
      </c>
      <c r="DQ80" s="39">
        <f t="shared" si="91"/>
        <v>7.5720238658075196</v>
      </c>
      <c r="DR80" s="39">
        <f t="shared" si="92"/>
        <v>7.6351915515329702</v>
      </c>
      <c r="DS80" s="39">
        <f t="shared" si="93"/>
        <v>7.7599072387345096</v>
      </c>
      <c r="DT80" s="39">
        <f t="shared" si="94"/>
        <v>7.9461709274121199</v>
      </c>
      <c r="DU80" s="39">
        <f t="shared" si="95"/>
        <v>8.2134188285582699</v>
      </c>
      <c r="DV80" s="39">
        <f t="shared" si="96"/>
        <v>8.3915840959890406</v>
      </c>
      <c r="DW80" s="39">
        <f t="shared" si="97"/>
        <v>0</v>
      </c>
      <c r="DX80" s="39">
        <f t="shared" si="98"/>
        <v>8.4045415699839996</v>
      </c>
      <c r="DY80" s="39">
        <f t="shared" si="99"/>
        <v>8.3008817780242801</v>
      </c>
      <c r="DZ80" s="39">
        <f t="shared" si="100"/>
        <v>7.9882827178957596</v>
      </c>
      <c r="EA80" s="39">
        <f t="shared" si="101"/>
        <v>7.76638597573199</v>
      </c>
      <c r="EB80" s="39">
        <f t="shared" si="102"/>
        <v>7.59793881379745</v>
      </c>
      <c r="EC80" s="39">
        <f t="shared" si="103"/>
        <v>7.5007577588352099</v>
      </c>
      <c r="ED80" s="39">
        <f t="shared" si="104"/>
        <v>7.4181538621173102</v>
      </c>
      <c r="EE80" s="39">
        <f t="shared" si="105"/>
        <v>7.3533664921424897</v>
      </c>
      <c r="EF80" s="39">
        <f t="shared" si="106"/>
        <v>7.2999169119132601</v>
      </c>
      <c r="EG80" s="39">
        <f t="shared" si="107"/>
        <v>7.23350985768906</v>
      </c>
      <c r="EH80" s="39">
        <f t="shared" si="108"/>
        <v>7.27076259542459</v>
      </c>
      <c r="EI80" s="39">
        <f t="shared" si="109"/>
        <v>7.2270203227965801</v>
      </c>
      <c r="EK80" s="39">
        <f t="shared" si="85"/>
        <v>0.33992930364111701</v>
      </c>
      <c r="EL80" s="39">
        <f t="shared" si="117"/>
        <v>5.8438207717290899E-2</v>
      </c>
      <c r="EM80" s="39">
        <f t="shared" si="118"/>
        <v>6.2714174135629297E-2</v>
      </c>
      <c r="EN80" s="39">
        <f t="shared" si="119"/>
        <v>6.4706385762355101E-2</v>
      </c>
      <c r="EO80" s="39">
        <f t="shared" si="120"/>
        <v>9.1755112726844001E-2</v>
      </c>
      <c r="EP80" s="39">
        <f t="shared" si="121"/>
        <v>0.110932174239392</v>
      </c>
      <c r="EQ80" s="39">
        <f t="shared" si="122"/>
        <v>0.16682747768517101</v>
      </c>
      <c r="ER80" s="39">
        <f t="shared" si="123"/>
        <v>0.24181885843102899</v>
      </c>
      <c r="ES80" s="39">
        <f t="shared" si="124"/>
        <v>0.34013369236782398</v>
      </c>
      <c r="ET80" s="39">
        <f t="shared" si="125"/>
        <v>0.47683504301470198</v>
      </c>
      <c r="EU80" s="39">
        <f t="shared" si="126"/>
        <v>0.64009921535125802</v>
      </c>
      <c r="EV80" s="39">
        <f t="shared" si="127"/>
        <v>0.72156933309459903</v>
      </c>
      <c r="EW80" s="39">
        <f t="shared" si="128"/>
        <v>0</v>
      </c>
      <c r="EX80" s="39">
        <f t="shared" si="129"/>
        <v>0.72723822796739601</v>
      </c>
      <c r="EY80" s="39">
        <f t="shared" si="130"/>
        <v>0.67395061616310303</v>
      </c>
      <c r="EZ80" s="39">
        <f t="shared" si="131"/>
        <v>0.50145424360513502</v>
      </c>
      <c r="FA80" s="39">
        <f t="shared" si="132"/>
        <v>0.34774620833986603</v>
      </c>
      <c r="FB80" s="39">
        <f t="shared" si="133"/>
        <v>0.21865737366502999</v>
      </c>
      <c r="FC80" s="39">
        <f t="shared" si="110"/>
        <v>0.12779308727534</v>
      </c>
      <c r="FD80" s="39">
        <f t="shared" si="111"/>
        <v>5.5004477108625299E-2</v>
      </c>
      <c r="FE80" s="39">
        <f t="shared" si="112"/>
        <v>1.50760209931415E-2</v>
      </c>
      <c r="FF80" s="39">
        <f t="shared" si="113"/>
        <v>-3.9066784094818697E-3</v>
      </c>
      <c r="FG80" s="39">
        <f t="shared" si="114"/>
        <v>-6.4382448912480997E-3</v>
      </c>
      <c r="FH80" s="39">
        <f t="shared" si="115"/>
        <v>3.95850830546173E-3</v>
      </c>
      <c r="FI80" s="39">
        <f t="shared" si="116"/>
        <v>8.6056824441312907E-3</v>
      </c>
      <c r="FK80" s="39">
        <f t="shared" si="83"/>
        <v>0.73456361391692715</v>
      </c>
      <c r="FL80" s="39">
        <f t="shared" si="172"/>
        <v>0.73798735990782283</v>
      </c>
      <c r="FM80" s="39">
        <f t="shared" si="173"/>
        <v>0.73607496228958402</v>
      </c>
      <c r="FN80" s="39">
        <f t="shared" si="174"/>
        <v>0.73734187070188684</v>
      </c>
      <c r="FO80" s="39">
        <f t="shared" si="175"/>
        <v>0.737093028961744</v>
      </c>
      <c r="FP80" s="39">
        <f t="shared" si="176"/>
        <v>0.73728842247486326</v>
      </c>
      <c r="FQ80" s="39">
        <f t="shared" si="177"/>
        <v>0.73660435283897563</v>
      </c>
      <c r="FR80" s="39">
        <f t="shared" si="178"/>
        <v>0.73431799586972324</v>
      </c>
      <c r="FS80" s="39">
        <f t="shared" si="179"/>
        <v>0.72986653306654004</v>
      </c>
      <c r="FT80" s="39">
        <f t="shared" si="180"/>
        <v>0.72294947938765164</v>
      </c>
      <c r="FU80" s="39">
        <f t="shared" si="181"/>
        <v>0.71288367254758089</v>
      </c>
      <c r="FV80" s="39">
        <f t="shared" si="182"/>
        <v>0.70638406566289391</v>
      </c>
      <c r="FW80" s="39">
        <f t="shared" si="183"/>
        <v>0.99999999999999989</v>
      </c>
      <c r="FX80" s="39">
        <f t="shared" si="184"/>
        <v>0.705912153491426</v>
      </c>
      <c r="FY80" s="39">
        <f t="shared" si="185"/>
        <v>0.70980341070340403</v>
      </c>
      <c r="FZ80" s="39">
        <f t="shared" si="186"/>
        <v>0.72140965146880986</v>
      </c>
      <c r="GA80" s="39">
        <f t="shared" si="134"/>
        <v>0.72960797742257277</v>
      </c>
      <c r="GB80" s="39">
        <f t="shared" si="135"/>
        <v>0.73557244145345502</v>
      </c>
      <c r="GC80" s="39">
        <f t="shared" si="136"/>
        <v>0.73890099859836278</v>
      </c>
      <c r="GD80" s="39">
        <f t="shared" si="137"/>
        <v>0.74157100467245718</v>
      </c>
      <c r="GE80" s="39">
        <f t="shared" si="138"/>
        <v>0.74357391338517598</v>
      </c>
      <c r="GF80" s="39">
        <f t="shared" si="139"/>
        <v>0.74520303334911042</v>
      </c>
      <c r="GG80" s="39">
        <f t="shared" si="140"/>
        <v>0.74722762521360997</v>
      </c>
      <c r="GH80" s="39">
        <f t="shared" si="141"/>
        <v>0.74609144283082707</v>
      </c>
      <c r="GI80" s="39">
        <f t="shared" si="142"/>
        <v>0.74742534119355197</v>
      </c>
      <c r="GJ80" s="39">
        <f t="shared" si="84"/>
        <v>11.1</v>
      </c>
      <c r="GK80" s="39">
        <f t="shared" si="60"/>
        <v>-2.6794117584877202</v>
      </c>
      <c r="GL80" s="39">
        <f t="shared" si="187"/>
        <v>-2.6390215323547439</v>
      </c>
      <c r="GM80" s="39">
        <f t="shared" si="188"/>
        <v>-2.6615590923012449</v>
      </c>
      <c r="GN80" s="39">
        <f t="shared" si="189"/>
        <v>-2.6466220709284389</v>
      </c>
      <c r="GO80" s="39">
        <f t="shared" si="190"/>
        <v>-2.649553922193272</v>
      </c>
      <c r="GP80" s="39">
        <f t="shared" si="191"/>
        <v>-2.6472517140378042</v>
      </c>
      <c r="GQ80" s="39">
        <f t="shared" si="192"/>
        <v>-2.6553143816731035</v>
      </c>
      <c r="GR80" s="39">
        <f t="shared" si="193"/>
        <v>-2.6823165688642674</v>
      </c>
      <c r="GS80" s="39">
        <f t="shared" si="194"/>
        <v>-2.7351309962807431</v>
      </c>
      <c r="GT80" s="39">
        <f t="shared" si="195"/>
        <v>-2.8178410137158423</v>
      </c>
      <c r="GU80" s="39">
        <f t="shared" si="196"/>
        <v>-2.9396266397755992</v>
      </c>
      <c r="GV80" s="39">
        <f t="shared" si="197"/>
        <v>-3.0191821193212203</v>
      </c>
      <c r="GW80" s="39">
        <f t="shared" si="198"/>
        <v>-9.6432746655328714E-16</v>
      </c>
      <c r="GX80" s="39">
        <f t="shared" si="199"/>
        <v>-3.0249868182748703</v>
      </c>
      <c r="GY80" s="39">
        <f t="shared" si="200"/>
        <v>-2.9772383627691124</v>
      </c>
      <c r="GZ80" s="39">
        <f t="shared" si="201"/>
        <v>-2.8363610343201922</v>
      </c>
      <c r="HA80" s="39">
        <f t="shared" si="143"/>
        <v>-2.7382085228783675</v>
      </c>
      <c r="HB80" s="39">
        <f t="shared" si="144"/>
        <v>-2.667491003276647</v>
      </c>
      <c r="HC80" s="39">
        <f t="shared" si="145"/>
        <v>-2.6282749301465023</v>
      </c>
      <c r="HD80" s="39">
        <f t="shared" si="146"/>
        <v>-2.5969451877601935</v>
      </c>
      <c r="HE80" s="39">
        <f t="shared" si="147"/>
        <v>-2.5735170975186032</v>
      </c>
      <c r="HF80" s="39">
        <f t="shared" si="148"/>
        <v>-2.5545077195282677</v>
      </c>
      <c r="HG80" s="39">
        <f t="shared" si="149"/>
        <v>-2.5309416098618733</v>
      </c>
      <c r="HH80" s="39">
        <f t="shared" si="150"/>
        <v>-2.5441588209737294</v>
      </c>
      <c r="HI80" s="39">
        <f t="shared" si="151"/>
        <v>-2.528643632699183</v>
      </c>
    </row>
    <row r="81" spans="1:217" s="39" customFormat="1">
      <c r="A81" s="20"/>
      <c r="B81" s="184"/>
      <c r="C81" s="40">
        <v>11.15</v>
      </c>
      <c r="D81" s="41">
        <v>4.5702504761904761</v>
      </c>
      <c r="E81" s="42">
        <v>4.6390000000000002</v>
      </c>
      <c r="F81" s="42">
        <v>4.6760000000000002</v>
      </c>
      <c r="G81" s="42">
        <v>4.6639999999999997</v>
      </c>
      <c r="H81" s="42">
        <v>4.66</v>
      </c>
      <c r="I81" s="42">
        <v>4.6529999999999996</v>
      </c>
      <c r="J81" s="42">
        <v>4.6669999999999998</v>
      </c>
      <c r="K81" s="42">
        <v>4.7140000000000004</v>
      </c>
      <c r="L81" s="42">
        <v>4.7889999999999997</v>
      </c>
      <c r="M81" s="42">
        <v>4.9029999999999996</v>
      </c>
      <c r="N81" s="42">
        <v>5.0720000000000001</v>
      </c>
      <c r="O81" s="43">
        <v>5.18</v>
      </c>
      <c r="P81" s="20"/>
      <c r="Q81" s="41">
        <v>5.1890000000000001</v>
      </c>
      <c r="R81" s="42">
        <v>5.1239999999999997</v>
      </c>
      <c r="S81" s="42">
        <v>4.93</v>
      </c>
      <c r="T81" s="42">
        <v>4.7930000000000001</v>
      </c>
      <c r="U81" s="42">
        <v>4.6890000000000001</v>
      </c>
      <c r="V81" s="42">
        <v>4.6210000000000004</v>
      </c>
      <c r="W81" s="42">
        <v>4.5839999999999996</v>
      </c>
      <c r="X81" s="42">
        <v>4.5439999999999996</v>
      </c>
      <c r="Y81" s="42">
        <v>4.5110000000000001</v>
      </c>
      <c r="Z81" s="42">
        <v>4.4710000000000001</v>
      </c>
      <c r="AA81" s="42">
        <v>4.492</v>
      </c>
      <c r="AB81" s="43">
        <v>4.4645495238095236</v>
      </c>
      <c r="AD81" s="20"/>
      <c r="AE81" s="184"/>
      <c r="AF81" s="40">
        <v>11.15</v>
      </c>
      <c r="AG81" s="41">
        <v>0.14196571428571608</v>
      </c>
      <c r="AH81" s="42">
        <v>4.5060000000000003E-2</v>
      </c>
      <c r="AI81" s="42">
        <v>4.7759999999999997E-2</v>
      </c>
      <c r="AJ81" s="42">
        <v>5.4100000000000002E-2</v>
      </c>
      <c r="AK81" s="42">
        <v>6.7159999999999997E-2</v>
      </c>
      <c r="AL81" s="42">
        <v>7.0569999999999994E-2</v>
      </c>
      <c r="AM81" s="42">
        <v>9.5990000000000006E-2</v>
      </c>
      <c r="AN81" s="42">
        <v>0.1492</v>
      </c>
      <c r="AO81" s="42">
        <v>0.21249999999999999</v>
      </c>
      <c r="AP81" s="42">
        <v>0.2959</v>
      </c>
      <c r="AQ81" s="42">
        <v>0.39989999999999998</v>
      </c>
      <c r="AR81" s="43">
        <v>0.45119999999999999</v>
      </c>
      <c r="AS81" s="20"/>
      <c r="AT81" s="41">
        <v>0.4541</v>
      </c>
      <c r="AU81" s="42">
        <v>0.42049999999999998</v>
      </c>
      <c r="AV81" s="42">
        <v>0.31190000000000001</v>
      </c>
      <c r="AW81" s="42">
        <v>0.21629999999999999</v>
      </c>
      <c r="AX81" s="42">
        <v>0.1368</v>
      </c>
      <c r="AY81" s="42">
        <v>8.2869999999999999E-2</v>
      </c>
      <c r="AZ81" s="42">
        <v>4.02E-2</v>
      </c>
      <c r="BA81" s="42">
        <v>1.133E-2</v>
      </c>
      <c r="BB81" s="42">
        <v>-1.3519999999999999E-3</v>
      </c>
      <c r="BC81" s="42">
        <v>-4.6979999999999999E-3</v>
      </c>
      <c r="BD81" s="42">
        <v>8.2919999999999999E-5</v>
      </c>
      <c r="BE81" s="43">
        <v>6.018762857142943E-3</v>
      </c>
      <c r="BH81" s="118" t="str">
        <f t="shared" si="62"/>
        <v>4.57025047619048+0.141965714285716i</v>
      </c>
      <c r="BI81" s="118" t="str">
        <f t="shared" si="63"/>
        <v>4.639+0.04506i</v>
      </c>
      <c r="BJ81" s="118" t="str">
        <f t="shared" si="204"/>
        <v>4.676+0.04776i</v>
      </c>
      <c r="BK81" s="118" t="str">
        <f t="shared" si="205"/>
        <v>4.664+0.0541i</v>
      </c>
      <c r="BL81" s="118" t="str">
        <f t="shared" si="206"/>
        <v>4.66+0.06716i</v>
      </c>
      <c r="BM81" s="118" t="str">
        <f t="shared" si="207"/>
        <v>4.653+0.07057i</v>
      </c>
      <c r="BN81" s="118" t="str">
        <f t="shared" si="208"/>
        <v>4.667+0.09599i</v>
      </c>
      <c r="BO81" s="118" t="str">
        <f t="shared" si="38"/>
        <v>4.714+0.1492i</v>
      </c>
      <c r="BP81" s="118" t="str">
        <f t="shared" si="39"/>
        <v>4.789+0.2125i</v>
      </c>
      <c r="BQ81" s="118" t="str">
        <f t="shared" si="40"/>
        <v>4.903+0.2959i</v>
      </c>
      <c r="BR81" s="118" t="str">
        <f t="shared" si="209"/>
        <v>5.072+0.3999i</v>
      </c>
      <c r="BS81" s="118" t="str">
        <f t="shared" si="210"/>
        <v>5.18+0.4512i</v>
      </c>
      <c r="BT81" s="118" t="str">
        <f t="shared" si="42"/>
        <v>0</v>
      </c>
      <c r="BU81" s="118" t="str">
        <f t="shared" si="64"/>
        <v>5.189+0.4541i</v>
      </c>
      <c r="BV81" s="118" t="str">
        <f t="shared" si="65"/>
        <v>5.124+0.4205i</v>
      </c>
      <c r="BW81" s="118" t="str">
        <f t="shared" si="66"/>
        <v>4.93+0.3119i</v>
      </c>
      <c r="BX81" s="118" t="str">
        <f t="shared" si="67"/>
        <v>4.793+0.2163i</v>
      </c>
      <c r="BY81" s="118" t="str">
        <f t="shared" si="68"/>
        <v>4.689+0.1368i</v>
      </c>
      <c r="BZ81" s="118" t="str">
        <f t="shared" si="69"/>
        <v>4.621+0.08287i</v>
      </c>
      <c r="CA81" s="118" t="str">
        <f t="shared" si="70"/>
        <v>4.584+0.0402i</v>
      </c>
      <c r="CB81" s="118" t="str">
        <f t="shared" si="71"/>
        <v>4.544+0.01133i</v>
      </c>
      <c r="CC81" s="118" t="str">
        <f t="shared" si="72"/>
        <v>4.511-0.001352i</v>
      </c>
      <c r="CD81" s="118" t="str">
        <f t="shared" si="73"/>
        <v>4.471-0.004698i</v>
      </c>
      <c r="CE81" s="118" t="str">
        <f t="shared" si="74"/>
        <v>4.492+0.00008292i</v>
      </c>
      <c r="CF81" s="118" t="str">
        <f t="shared" si="75"/>
        <v>4.46454952380952+0.00601876285714294i</v>
      </c>
      <c r="CG81" s="118" t="str">
        <f t="shared" si="76"/>
        <v>0</v>
      </c>
      <c r="CH81" s="39">
        <f t="shared" si="77"/>
        <v>11150000000</v>
      </c>
      <c r="CI81" s="121">
        <f t="shared" si="78"/>
        <v>1.6124210913016654</v>
      </c>
      <c r="CJ81" s="121" t="str">
        <f t="shared" si="79"/>
        <v>7.36916826034101+0.228908511955995i</v>
      </c>
      <c r="CK81" s="121" t="str">
        <f t="shared" si="202"/>
        <v>7.48002144254843+0.072655694374053i</v>
      </c>
      <c r="CL81" s="121" t="str">
        <f t="shared" si="203"/>
        <v>7.53968102292659+0.0770092313205675i</v>
      </c>
      <c r="CM81" s="121" t="str">
        <f t="shared" si="152"/>
        <v>7.52033196983097+0.0872319810394201i</v>
      </c>
      <c r="CN81" s="121" t="str">
        <f t="shared" si="153"/>
        <v>7.51388228546576+0.10829020049182i</v>
      </c>
      <c r="CO81" s="121" t="str">
        <f t="shared" si="154"/>
        <v>7.50259533782665+0.113788556413159i</v>
      </c>
      <c r="CP81" s="121" t="str">
        <f t="shared" si="155"/>
        <v>7.52516923310487+0.154776300554047i</v>
      </c>
      <c r="CQ81" s="121" t="str">
        <f t="shared" si="156"/>
        <v>7.60095302439605+0.240573226822208i</v>
      </c>
      <c r="CR81" s="121" t="str">
        <f t="shared" si="157"/>
        <v>7.72188460624368+0.342639481901604i</v>
      </c>
      <c r="CS81" s="121" t="str">
        <f t="shared" si="158"/>
        <v>7.90570061065207+0.477115400916163i</v>
      </c>
      <c r="CT81" s="121" t="str">
        <f t="shared" si="159"/>
        <v>8.17819977508205+0.644807194411536i</v>
      </c>
      <c r="CU81" s="121" t="str">
        <f t="shared" si="160"/>
        <v>8.35234125294263+0.727524396395311i</v>
      </c>
      <c r="CV81" s="121" t="str">
        <f t="shared" si="161"/>
        <v>0</v>
      </c>
      <c r="CW81" s="121" t="str">
        <f t="shared" si="162"/>
        <v>8.36685304276434+0.732200417560086i</v>
      </c>
      <c r="CX81" s="121" t="str">
        <f t="shared" si="163"/>
        <v>8.26204567182973+0.67802306889235i</v>
      </c>
      <c r="CY81" s="121" t="str">
        <f t="shared" si="164"/>
        <v>7.94923598011721+0.50291413837699i</v>
      </c>
      <c r="CZ81" s="121" t="str">
        <f t="shared" si="165"/>
        <v>7.72833429060888+0.34876668204855i</v>
      </c>
      <c r="DA81" s="121" t="str">
        <f t="shared" si="166"/>
        <v>7.56064249711351+0.220579205290068i</v>
      </c>
      <c r="DB81" s="121" t="str">
        <f t="shared" si="167"/>
        <v>7.450997862905+0.133621335836169i</v>
      </c>
      <c r="DC81" s="121" t="str">
        <f t="shared" si="168"/>
        <v>7.39133828252683+0.0648193278703269i</v>
      </c>
      <c r="DD81" s="121" t="str">
        <f t="shared" si="169"/>
        <v>7.32684143887477+0.0182687309644479i</v>
      </c>
      <c r="DE81" s="121" t="str">
        <f t="shared" si="170"/>
        <v>7.27363154286181-0.00217999331543985i</v>
      </c>
      <c r="DF81" s="121" t="str">
        <f t="shared" si="171"/>
        <v>7.20913469920975-0.00757515428693522i</v>
      </c>
      <c r="DG81" s="121" t="str">
        <f t="shared" si="80"/>
        <v>7.24299554212708+0.000133701956890734i</v>
      </c>
      <c r="DH81" s="121" t="str">
        <f t="shared" si="81"/>
        <v>7.19873381535128+0.00970478017440035i</v>
      </c>
      <c r="DI81" s="121"/>
      <c r="DK81" s="39">
        <f t="shared" si="82"/>
        <v>7.3691682603410102</v>
      </c>
      <c r="DL81" s="39">
        <f t="shared" si="86"/>
        <v>7.4800214425484297</v>
      </c>
      <c r="DM81" s="39">
        <f t="shared" si="87"/>
        <v>7.5396810229265903</v>
      </c>
      <c r="DN81" s="39">
        <f t="shared" si="88"/>
        <v>7.5203319698309699</v>
      </c>
      <c r="DO81" s="39">
        <f t="shared" si="89"/>
        <v>7.5138822854657601</v>
      </c>
      <c r="DP81" s="39">
        <f t="shared" si="90"/>
        <v>7.5025953378266497</v>
      </c>
      <c r="DQ81" s="39">
        <f t="shared" si="91"/>
        <v>7.5251692331048696</v>
      </c>
      <c r="DR81" s="39">
        <f t="shared" si="92"/>
        <v>7.6009530243960501</v>
      </c>
      <c r="DS81" s="39">
        <f t="shared" si="93"/>
        <v>7.7218846062436803</v>
      </c>
      <c r="DT81" s="39">
        <f t="shared" si="94"/>
        <v>7.9057006106520697</v>
      </c>
      <c r="DU81" s="39">
        <f t="shared" si="95"/>
        <v>8.1781997750820494</v>
      </c>
      <c r="DV81" s="39">
        <f t="shared" si="96"/>
        <v>8.3523412529426295</v>
      </c>
      <c r="DW81" s="39">
        <f t="shared" si="97"/>
        <v>0</v>
      </c>
      <c r="DX81" s="39">
        <f t="shared" si="98"/>
        <v>8.3668530427643404</v>
      </c>
      <c r="DY81" s="39">
        <f t="shared" si="99"/>
        <v>8.2620456718297302</v>
      </c>
      <c r="DZ81" s="39">
        <f t="shared" si="100"/>
        <v>7.9492359801172103</v>
      </c>
      <c r="EA81" s="39">
        <f t="shared" si="101"/>
        <v>7.7283342906088803</v>
      </c>
      <c r="EB81" s="39">
        <f t="shared" si="102"/>
        <v>7.56064249711351</v>
      </c>
      <c r="EC81" s="39">
        <f t="shared" si="103"/>
        <v>7.450997862905</v>
      </c>
      <c r="ED81" s="39">
        <f t="shared" si="104"/>
        <v>7.3913382825268297</v>
      </c>
      <c r="EE81" s="39">
        <f t="shared" si="105"/>
        <v>7.3268414388747702</v>
      </c>
      <c r="EF81" s="39">
        <f t="shared" si="106"/>
        <v>7.2736315428618097</v>
      </c>
      <c r="EG81" s="39">
        <f t="shared" si="107"/>
        <v>7.2091346992097503</v>
      </c>
      <c r="EH81" s="39">
        <f t="shared" si="108"/>
        <v>7.2429955421270797</v>
      </c>
      <c r="EI81" s="39">
        <f t="shared" si="109"/>
        <v>7.1987338153512797</v>
      </c>
      <c r="EK81" s="39">
        <f t="shared" si="85"/>
        <v>0.22890851195599499</v>
      </c>
      <c r="EL81" s="39">
        <f t="shared" si="117"/>
        <v>7.2655694374053004E-2</v>
      </c>
      <c r="EM81" s="39">
        <f t="shared" si="118"/>
        <v>7.7009231320567501E-2</v>
      </c>
      <c r="EN81" s="39">
        <f t="shared" si="119"/>
        <v>8.7231981039420106E-2</v>
      </c>
      <c r="EO81" s="39">
        <f t="shared" si="120"/>
        <v>0.10829020049182</v>
      </c>
      <c r="EP81" s="39">
        <f t="shared" si="121"/>
        <v>0.11378855641315901</v>
      </c>
      <c r="EQ81" s="39">
        <f t="shared" si="122"/>
        <v>0.15477630055404701</v>
      </c>
      <c r="ER81" s="39">
        <f t="shared" si="123"/>
        <v>0.240573226822208</v>
      </c>
      <c r="ES81" s="39">
        <f t="shared" si="124"/>
        <v>0.34263948190160398</v>
      </c>
      <c r="ET81" s="39">
        <f t="shared" si="125"/>
        <v>0.477115400916163</v>
      </c>
      <c r="EU81" s="39">
        <f t="shared" si="126"/>
        <v>0.644807194411536</v>
      </c>
      <c r="EV81" s="39">
        <f t="shared" si="127"/>
        <v>0.72752439639531097</v>
      </c>
      <c r="EW81" s="39">
        <f t="shared" si="128"/>
        <v>0</v>
      </c>
      <c r="EX81" s="39">
        <f t="shared" si="129"/>
        <v>0.73220041756008603</v>
      </c>
      <c r="EY81" s="39">
        <f t="shared" si="130"/>
        <v>0.67802306889234998</v>
      </c>
      <c r="EZ81" s="39">
        <f t="shared" si="131"/>
        <v>0.50291413837698995</v>
      </c>
      <c r="FA81" s="39">
        <f t="shared" si="132"/>
        <v>0.34876668204854999</v>
      </c>
      <c r="FB81" s="39">
        <f t="shared" si="133"/>
        <v>0.220579205290068</v>
      </c>
      <c r="FC81" s="39">
        <f t="shared" si="110"/>
        <v>0.133621335836169</v>
      </c>
      <c r="FD81" s="39">
        <f t="shared" si="111"/>
        <v>6.4819327870326904E-2</v>
      </c>
      <c r="FE81" s="39">
        <f t="shared" si="112"/>
        <v>1.82687309644479E-2</v>
      </c>
      <c r="FF81" s="39">
        <f t="shared" si="113"/>
        <v>-2.1799933154398499E-3</v>
      </c>
      <c r="FG81" s="39">
        <f t="shared" si="114"/>
        <v>-7.5751542869352201E-3</v>
      </c>
      <c r="FH81" s="39">
        <f t="shared" si="115"/>
        <v>1.3370195689073401E-4</v>
      </c>
      <c r="FI81" s="39">
        <f t="shared" si="116"/>
        <v>9.7047801744003497E-3</v>
      </c>
      <c r="FK81" s="39">
        <f t="shared" si="83"/>
        <v>0.74242916482610988</v>
      </c>
      <c r="FL81" s="39">
        <f t="shared" si="172"/>
        <v>0.73966806150458253</v>
      </c>
      <c r="FM81" s="39">
        <f t="shared" si="173"/>
        <v>0.73785624561027086</v>
      </c>
      <c r="FN81" s="39">
        <f t="shared" si="174"/>
        <v>0.7384195674364632</v>
      </c>
      <c r="FO81" s="39">
        <f t="shared" si="175"/>
        <v>0.73856246671329739</v>
      </c>
      <c r="FP81" s="39">
        <f t="shared" si="176"/>
        <v>0.73888821445290298</v>
      </c>
      <c r="FQ81" s="39">
        <f t="shared" si="177"/>
        <v>0.73806704813961321</v>
      </c>
      <c r="FR81" s="39">
        <f t="shared" si="178"/>
        <v>0.73535537542047025</v>
      </c>
      <c r="FS81" s="39">
        <f t="shared" si="179"/>
        <v>0.73098245905041226</v>
      </c>
      <c r="FT81" s="39">
        <f t="shared" si="180"/>
        <v>0.72414561809626243</v>
      </c>
      <c r="FU81" s="39">
        <f t="shared" si="181"/>
        <v>0.71384079946374723</v>
      </c>
      <c r="FV81" s="39">
        <f t="shared" si="182"/>
        <v>0.70741945390584593</v>
      </c>
      <c r="FW81" s="39">
        <f t="shared" si="183"/>
        <v>0.99999999999999989</v>
      </c>
      <c r="FX81" s="39">
        <f t="shared" si="184"/>
        <v>0.70691825385288698</v>
      </c>
      <c r="FY81" s="39">
        <f t="shared" si="185"/>
        <v>0.71086868731525865</v>
      </c>
      <c r="FZ81" s="39">
        <f t="shared" si="186"/>
        <v>0.7225465904530366</v>
      </c>
      <c r="GA81" s="39">
        <f t="shared" si="134"/>
        <v>0.7307368116790558</v>
      </c>
      <c r="GB81" s="39">
        <f t="shared" si="135"/>
        <v>0.73668543859861946</v>
      </c>
      <c r="GC81" s="39">
        <f t="shared" si="136"/>
        <v>0.7403873590744986</v>
      </c>
      <c r="GD81" s="39">
        <f t="shared" si="137"/>
        <v>0.74236972331252793</v>
      </c>
      <c r="GE81" s="39">
        <f t="shared" si="138"/>
        <v>0.74437929888591159</v>
      </c>
      <c r="GF81" s="39">
        <f t="shared" si="139"/>
        <v>0.74600411771495412</v>
      </c>
      <c r="GG81" s="39">
        <f t="shared" si="140"/>
        <v>0.74797186280541339</v>
      </c>
      <c r="GH81" s="39">
        <f t="shared" si="141"/>
        <v>0.74693862611126272</v>
      </c>
      <c r="GI81" s="39">
        <f t="shared" si="142"/>
        <v>0.74828923568672867</v>
      </c>
      <c r="GJ81" s="39">
        <f t="shared" si="84"/>
        <v>11.15</v>
      </c>
      <c r="GK81" s="39">
        <f t="shared" si="60"/>
        <v>-2.5868995214988537</v>
      </c>
      <c r="GL81" s="39">
        <f t="shared" si="187"/>
        <v>-2.6192626702171062</v>
      </c>
      <c r="GM81" s="39">
        <f t="shared" si="188"/>
        <v>-2.6405648453687336</v>
      </c>
      <c r="GN81" s="39">
        <f t="shared" si="189"/>
        <v>-2.6339360685409101</v>
      </c>
      <c r="GO81" s="39">
        <f t="shared" si="190"/>
        <v>-2.6322553340118287</v>
      </c>
      <c r="GP81" s="39">
        <f t="shared" si="191"/>
        <v>-2.6284252109519146</v>
      </c>
      <c r="GQ81" s="39">
        <f t="shared" si="192"/>
        <v>-2.6380836764279127</v>
      </c>
      <c r="GR81" s="39">
        <f t="shared" si="193"/>
        <v>-2.6700545711128596</v>
      </c>
      <c r="GS81" s="39">
        <f t="shared" si="194"/>
        <v>-2.7218608884491964</v>
      </c>
      <c r="GT81" s="39">
        <f t="shared" si="195"/>
        <v>-2.8034818590216783</v>
      </c>
      <c r="GU81" s="39">
        <f t="shared" si="196"/>
        <v>-2.9279726727011015</v>
      </c>
      <c r="GV81" s="39">
        <f t="shared" si="197"/>
        <v>-3.006460026761502</v>
      </c>
      <c r="GW81" s="39">
        <f t="shared" si="198"/>
        <v>-9.6432746655328714E-16</v>
      </c>
      <c r="GX81" s="39">
        <f t="shared" si="199"/>
        <v>-3.0126160791737973</v>
      </c>
      <c r="GY81" s="39">
        <f t="shared" si="200"/>
        <v>-2.9642123072399591</v>
      </c>
      <c r="GZ81" s="39">
        <f t="shared" si="201"/>
        <v>-2.822682879406238</v>
      </c>
      <c r="HA81" s="39">
        <f t="shared" si="143"/>
        <v>-2.7247802807296368</v>
      </c>
      <c r="HB81" s="39">
        <f t="shared" si="144"/>
        <v>-2.6543582874080247</v>
      </c>
      <c r="HC81" s="39">
        <f t="shared" si="145"/>
        <v>-2.6108200947375222</v>
      </c>
      <c r="HD81" s="39">
        <f t="shared" si="146"/>
        <v>-2.5875949724872571</v>
      </c>
      <c r="HE81" s="39">
        <f t="shared" si="147"/>
        <v>-2.5641142611915453</v>
      </c>
      <c r="HF81" s="39">
        <f t="shared" si="148"/>
        <v>-2.5451755069555473</v>
      </c>
      <c r="HG81" s="39">
        <f t="shared" si="149"/>
        <v>-2.5222947822344355</v>
      </c>
      <c r="HH81" s="39">
        <f t="shared" si="150"/>
        <v>-2.5343016299902428</v>
      </c>
      <c r="HI81" s="39">
        <f t="shared" si="151"/>
        <v>-2.5186100431667171</v>
      </c>
    </row>
    <row r="82" spans="1:217" s="39" customFormat="1">
      <c r="A82" s="20"/>
      <c r="B82" s="184"/>
      <c r="C82" s="40">
        <v>11.2</v>
      </c>
      <c r="D82" s="41">
        <v>4.5934871428571427</v>
      </c>
      <c r="E82" s="42">
        <v>4.6289999999999996</v>
      </c>
      <c r="F82" s="42">
        <v>4.6680000000000001</v>
      </c>
      <c r="G82" s="42">
        <v>4.6420000000000003</v>
      </c>
      <c r="H82" s="42">
        <v>4.6470000000000002</v>
      </c>
      <c r="I82" s="42">
        <v>4.6459999999999999</v>
      </c>
      <c r="J82" s="42">
        <v>4.6680000000000001</v>
      </c>
      <c r="K82" s="42">
        <v>4.7130000000000001</v>
      </c>
      <c r="L82" s="42">
        <v>4.7919999999999998</v>
      </c>
      <c r="M82" s="42">
        <v>4.9080000000000004</v>
      </c>
      <c r="N82" s="42">
        <v>5.0720000000000001</v>
      </c>
      <c r="O82" s="43">
        <v>5.1829999999999998</v>
      </c>
      <c r="P82" s="20"/>
      <c r="Q82" s="41">
        <v>5.19</v>
      </c>
      <c r="R82" s="42">
        <v>5.125</v>
      </c>
      <c r="S82" s="42">
        <v>4.9340000000000002</v>
      </c>
      <c r="T82" s="42">
        <v>4.7960000000000003</v>
      </c>
      <c r="U82" s="42">
        <v>4.6890000000000001</v>
      </c>
      <c r="V82" s="42">
        <v>4.6159999999999997</v>
      </c>
      <c r="W82" s="42">
        <v>4.5730000000000004</v>
      </c>
      <c r="X82" s="42">
        <v>4.5549999999999997</v>
      </c>
      <c r="Y82" s="42">
        <v>4.5170000000000003</v>
      </c>
      <c r="Z82" s="42">
        <v>4.476</v>
      </c>
      <c r="AA82" s="42">
        <v>4.4980000000000002</v>
      </c>
      <c r="AB82" s="43">
        <v>4.4668357142857138</v>
      </c>
      <c r="AD82" s="20"/>
      <c r="AE82" s="184"/>
      <c r="AF82" s="40">
        <v>11.2</v>
      </c>
      <c r="AG82" s="41">
        <v>8.5828571428571435E-2</v>
      </c>
      <c r="AH82" s="42">
        <v>3.5000000000000003E-2</v>
      </c>
      <c r="AI82" s="42">
        <v>3.3579999999999999E-2</v>
      </c>
      <c r="AJ82" s="42">
        <v>4.7059999999999998E-2</v>
      </c>
      <c r="AK82" s="42">
        <v>5.4620000000000002E-2</v>
      </c>
      <c r="AL82" s="42">
        <v>6.1420000000000002E-2</v>
      </c>
      <c r="AM82" s="42">
        <v>9.5039999999999999E-2</v>
      </c>
      <c r="AN82" s="42">
        <v>0.14760000000000001</v>
      </c>
      <c r="AO82" s="42">
        <v>0.2097</v>
      </c>
      <c r="AP82" s="42">
        <v>0.29559999999999997</v>
      </c>
      <c r="AQ82" s="42">
        <v>0.40229999999999999</v>
      </c>
      <c r="AR82" s="43">
        <v>0.45279999999999998</v>
      </c>
      <c r="AS82" s="20"/>
      <c r="AT82" s="41">
        <v>0.45550000000000002</v>
      </c>
      <c r="AU82" s="42">
        <v>0.42430000000000001</v>
      </c>
      <c r="AV82" s="42">
        <v>0.31340000000000001</v>
      </c>
      <c r="AW82" s="42">
        <v>0.21290000000000001</v>
      </c>
      <c r="AX82" s="42">
        <v>0.1341</v>
      </c>
      <c r="AY82" s="42">
        <v>8.0170000000000005E-2</v>
      </c>
      <c r="AZ82" s="42">
        <v>5.8349999999999999E-2</v>
      </c>
      <c r="BA82" s="42">
        <v>2.1659999999999999E-2</v>
      </c>
      <c r="BB82" s="42">
        <v>1.8860000000000001E-3</v>
      </c>
      <c r="BC82" s="42">
        <v>-1.3450000000000001E-3</v>
      </c>
      <c r="BD82" s="42">
        <v>6.7600000000000004E-3</v>
      </c>
      <c r="BE82" s="43">
        <v>6.9490657142857147E-3</v>
      </c>
      <c r="BH82" s="118" t="str">
        <f t="shared" si="62"/>
        <v>4.59348714285714+0.0858285714285714i</v>
      </c>
      <c r="BI82" s="118" t="str">
        <f t="shared" si="63"/>
        <v>4.629+0.035i</v>
      </c>
      <c r="BJ82" s="118" t="str">
        <f t="shared" si="204"/>
        <v>4.668+0.03358i</v>
      </c>
      <c r="BK82" s="118" t="str">
        <f t="shared" si="205"/>
        <v>4.642+0.04706i</v>
      </c>
      <c r="BL82" s="118" t="str">
        <f t="shared" si="206"/>
        <v>4.647+0.05462i</v>
      </c>
      <c r="BM82" s="118" t="str">
        <f t="shared" si="207"/>
        <v>4.646+0.06142i</v>
      </c>
      <c r="BN82" s="118" t="str">
        <f t="shared" si="208"/>
        <v>4.668+0.09504i</v>
      </c>
      <c r="BO82" s="118" t="str">
        <f t="shared" ref="BO82:BO145" si="211">COMPLEX(K82,AN82)</f>
        <v>4.713+0.1476i</v>
      </c>
      <c r="BP82" s="118" t="str">
        <f t="shared" ref="BP82:BP145" si="212">COMPLEX(L82,AO82)</f>
        <v>4.792+0.2097i</v>
      </c>
      <c r="BQ82" s="118" t="str">
        <f t="shared" ref="BQ82:BQ145" si="213">COMPLEX(M82,AP82)</f>
        <v>4.908+0.2956i</v>
      </c>
      <c r="BR82" s="118" t="str">
        <f t="shared" si="209"/>
        <v>5.072+0.4023i</v>
      </c>
      <c r="BS82" s="118" t="str">
        <f t="shared" si="210"/>
        <v>5.183+0.4528i</v>
      </c>
      <c r="BT82" s="118" t="str">
        <f t="shared" ref="BT82:BT145" si="214">COMPLEX(P82,AS82)</f>
        <v>0</v>
      </c>
      <c r="BU82" s="118" t="str">
        <f t="shared" si="64"/>
        <v>5.19+0.4555i</v>
      </c>
      <c r="BV82" s="118" t="str">
        <f t="shared" si="65"/>
        <v>5.125+0.4243i</v>
      </c>
      <c r="BW82" s="118" t="str">
        <f t="shared" si="66"/>
        <v>4.934+0.3134i</v>
      </c>
      <c r="BX82" s="118" t="str">
        <f t="shared" si="67"/>
        <v>4.796+0.2129i</v>
      </c>
      <c r="BY82" s="118" t="str">
        <f t="shared" si="68"/>
        <v>4.689+0.1341i</v>
      </c>
      <c r="BZ82" s="118" t="str">
        <f t="shared" si="69"/>
        <v>4.616+0.08017i</v>
      </c>
      <c r="CA82" s="118" t="str">
        <f t="shared" si="70"/>
        <v>4.573+0.05835i</v>
      </c>
      <c r="CB82" s="118" t="str">
        <f t="shared" si="71"/>
        <v>4.555+0.02166i</v>
      </c>
      <c r="CC82" s="118" t="str">
        <f t="shared" si="72"/>
        <v>4.517+0.001886i</v>
      </c>
      <c r="CD82" s="118" t="str">
        <f t="shared" si="73"/>
        <v>4.476-0.001345i</v>
      </c>
      <c r="CE82" s="118" t="str">
        <f t="shared" si="74"/>
        <v>4.498+0.00676i</v>
      </c>
      <c r="CF82" s="118" t="str">
        <f t="shared" si="75"/>
        <v>4.46683571428571+0.00694906571428571i</v>
      </c>
      <c r="CG82" s="118" t="str">
        <f t="shared" si="76"/>
        <v>0</v>
      </c>
      <c r="CH82" s="39">
        <f t="shared" si="77"/>
        <v>11200000000</v>
      </c>
      <c r="CI82" s="121">
        <f t="shared" si="78"/>
        <v>1.6052227828583543</v>
      </c>
      <c r="CJ82" s="121" t="str">
        <f t="shared" si="79"/>
        <v>7.37357021448121+0.137773978277328i</v>
      </c>
      <c r="CK82" s="121" t="str">
        <f t="shared" si="202"/>
        <v>7.43057626185132+0.0561827974000424i</v>
      </c>
      <c r="CL82" s="121" t="str">
        <f t="shared" si="203"/>
        <v>7.4931799503828+0.0539033810483835i</v>
      </c>
      <c r="CM82" s="121" t="str">
        <f t="shared" si="152"/>
        <v>7.45144415802848+0.0755417841613141i</v>
      </c>
      <c r="CN82" s="121" t="str">
        <f t="shared" si="153"/>
        <v>7.45947027194277+0.0876772683997233i</v>
      </c>
      <c r="CO82" s="121" t="str">
        <f t="shared" si="154"/>
        <v>7.45786504915991+0.0985927833231601i</v>
      </c>
      <c r="CP82" s="121" t="str">
        <f t="shared" si="155"/>
        <v>7.4931799503828+0.152560373282858i</v>
      </c>
      <c r="CQ82" s="121" t="str">
        <f t="shared" si="156"/>
        <v>7.56541497561142+0.236930882749893i</v>
      </c>
      <c r="CR82" s="121" t="str">
        <f t="shared" si="157"/>
        <v>7.69222757545723+0.336615217565397i</v>
      </c>
      <c r="CS82" s="121" t="str">
        <f t="shared" si="158"/>
        <v>7.8784334182688+0.474503854612929i</v>
      </c>
      <c r="CT82" s="121" t="str">
        <f t="shared" si="159"/>
        <v>8.14168995465757+0.645781125543916i</v>
      </c>
      <c r="CU82" s="121" t="str">
        <f t="shared" si="160"/>
        <v>8.31986968355485+0.726844876078263i</v>
      </c>
      <c r="CV82" s="121" t="str">
        <f t="shared" si="161"/>
        <v>0</v>
      </c>
      <c r="CW82" s="121" t="str">
        <f t="shared" si="162"/>
        <v>8.33110624303486+0.73117897759198i</v>
      </c>
      <c r="CX82" s="121" t="str">
        <f t="shared" si="163"/>
        <v>8.22676676214907+0.6810960267668i</v>
      </c>
      <c r="CY82" s="121" t="str">
        <f t="shared" si="164"/>
        <v>7.92016921062312+0.503076820147808i</v>
      </c>
      <c r="CZ82" s="121" t="str">
        <f t="shared" si="165"/>
        <v>7.69864846658867+0.341751930470544i</v>
      </c>
      <c r="DA82" s="121" t="str">
        <f t="shared" si="166"/>
        <v>7.52688962882282+0.215260375181305i</v>
      </c>
      <c r="DB82" s="121" t="str">
        <f t="shared" si="167"/>
        <v>7.40970836567416+0.128690710501754i</v>
      </c>
      <c r="DC82" s="121" t="str">
        <f t="shared" si="168"/>
        <v>7.34068378601125+0.093664749379785i</v>
      </c>
      <c r="DD82" s="121" t="str">
        <f t="shared" si="169"/>
        <v>7.3117897759198+0.034769125476712i</v>
      </c>
      <c r="DE82" s="121" t="str">
        <f t="shared" si="170"/>
        <v>7.25079131017119+0.00302745016847086i</v>
      </c>
      <c r="DF82" s="121" t="str">
        <f t="shared" si="171"/>
        <v>7.18497717607399-0.00215902464294449i</v>
      </c>
      <c r="DG82" s="121" t="str">
        <f t="shared" si="80"/>
        <v>7.22029207729688+0.0108513060121225i</v>
      </c>
      <c r="DH82" s="121" t="str">
        <f t="shared" si="81"/>
        <v>7.17026645585679+0.0111547986041513i</v>
      </c>
      <c r="DI82" s="121"/>
      <c r="DK82" s="39">
        <f t="shared" si="82"/>
        <v>7.3735702144812096</v>
      </c>
      <c r="DL82" s="39">
        <f t="shared" si="86"/>
        <v>7.4305762618513196</v>
      </c>
      <c r="DM82" s="39">
        <f t="shared" si="87"/>
        <v>7.4931799503827996</v>
      </c>
      <c r="DN82" s="39">
        <f t="shared" si="88"/>
        <v>7.4514441580284796</v>
      </c>
      <c r="DO82" s="39">
        <f t="shared" si="89"/>
        <v>7.4594702719427701</v>
      </c>
      <c r="DP82" s="39">
        <f t="shared" si="90"/>
        <v>7.4578650491599099</v>
      </c>
      <c r="DQ82" s="39">
        <f t="shared" si="91"/>
        <v>7.4931799503827996</v>
      </c>
      <c r="DR82" s="39">
        <f t="shared" si="92"/>
        <v>7.5654149756114197</v>
      </c>
      <c r="DS82" s="39">
        <f t="shared" si="93"/>
        <v>7.6922275754572302</v>
      </c>
      <c r="DT82" s="39">
        <f t="shared" si="94"/>
        <v>7.8784334182688003</v>
      </c>
      <c r="DU82" s="39">
        <f t="shared" si="95"/>
        <v>8.1416899546575703</v>
      </c>
      <c r="DV82" s="39">
        <f t="shared" si="96"/>
        <v>8.3198696835548507</v>
      </c>
      <c r="DW82" s="39">
        <f t="shared" si="97"/>
        <v>0</v>
      </c>
      <c r="DX82" s="39">
        <f t="shared" si="98"/>
        <v>8.3311062430348599</v>
      </c>
      <c r="DY82" s="39">
        <f t="shared" si="99"/>
        <v>8.2267667621490705</v>
      </c>
      <c r="DZ82" s="39">
        <f t="shared" si="100"/>
        <v>7.9201692106231203</v>
      </c>
      <c r="EA82" s="39">
        <f t="shared" si="101"/>
        <v>7.6986484665886703</v>
      </c>
      <c r="EB82" s="39">
        <f t="shared" si="102"/>
        <v>7.5268896288228202</v>
      </c>
      <c r="EC82" s="39">
        <f t="shared" si="103"/>
        <v>7.4097083656741596</v>
      </c>
      <c r="ED82" s="39">
        <f t="shared" si="104"/>
        <v>7.3406837860112502</v>
      </c>
      <c r="EE82" s="39">
        <f t="shared" si="105"/>
        <v>7.3117897759197996</v>
      </c>
      <c r="EF82" s="39">
        <f t="shared" si="106"/>
        <v>7.2507913101711896</v>
      </c>
      <c r="EG82" s="39">
        <f t="shared" si="107"/>
        <v>7.18497717607399</v>
      </c>
      <c r="EH82" s="39">
        <f t="shared" si="108"/>
        <v>7.2202920772968797</v>
      </c>
      <c r="EI82" s="39">
        <f t="shared" si="109"/>
        <v>7.1702664558567903</v>
      </c>
      <c r="EK82" s="39">
        <f t="shared" si="85"/>
        <v>0.13777397827732801</v>
      </c>
      <c r="EL82" s="39">
        <f t="shared" si="117"/>
        <v>5.6182797400042402E-2</v>
      </c>
      <c r="EM82" s="39">
        <f t="shared" si="118"/>
        <v>5.3903381048383499E-2</v>
      </c>
      <c r="EN82" s="39">
        <f t="shared" si="119"/>
        <v>7.5541784161314102E-2</v>
      </c>
      <c r="EO82" s="39">
        <f t="shared" si="120"/>
        <v>8.7677268399723299E-2</v>
      </c>
      <c r="EP82" s="39">
        <f t="shared" si="121"/>
        <v>9.8592783323160099E-2</v>
      </c>
      <c r="EQ82" s="39">
        <f t="shared" si="122"/>
        <v>0.15256037328285799</v>
      </c>
      <c r="ER82" s="39">
        <f t="shared" si="123"/>
        <v>0.23693088274989299</v>
      </c>
      <c r="ES82" s="39">
        <f t="shared" si="124"/>
        <v>0.33661521756539697</v>
      </c>
      <c r="ET82" s="39">
        <f t="shared" si="125"/>
        <v>0.47450385461292899</v>
      </c>
      <c r="EU82" s="39">
        <f t="shared" si="126"/>
        <v>0.64578112554391598</v>
      </c>
      <c r="EV82" s="39">
        <f t="shared" si="127"/>
        <v>0.72684487607826298</v>
      </c>
      <c r="EW82" s="39">
        <f t="shared" si="128"/>
        <v>0</v>
      </c>
      <c r="EX82" s="39">
        <f t="shared" si="129"/>
        <v>0.73117897759198003</v>
      </c>
      <c r="EY82" s="39">
        <f t="shared" si="130"/>
        <v>0.68109602676680003</v>
      </c>
      <c r="EZ82" s="39">
        <f t="shared" si="131"/>
        <v>0.50307682014780797</v>
      </c>
      <c r="FA82" s="39">
        <f t="shared" si="132"/>
        <v>0.34175193047054397</v>
      </c>
      <c r="FB82" s="39">
        <f t="shared" si="133"/>
        <v>0.215260375181305</v>
      </c>
      <c r="FC82" s="39">
        <f t="shared" si="110"/>
        <v>0.12869071050175401</v>
      </c>
      <c r="FD82" s="39">
        <f t="shared" si="111"/>
        <v>9.3664749379785001E-2</v>
      </c>
      <c r="FE82" s="39">
        <f t="shared" si="112"/>
        <v>3.4769125476712001E-2</v>
      </c>
      <c r="FF82" s="39">
        <f t="shared" si="113"/>
        <v>3.0274501684708602E-3</v>
      </c>
      <c r="FG82" s="39">
        <f t="shared" si="114"/>
        <v>-2.15902464294449E-3</v>
      </c>
      <c r="FH82" s="39">
        <f t="shared" si="115"/>
        <v>1.0851306012122501E-2</v>
      </c>
      <c r="FI82" s="39">
        <f t="shared" si="116"/>
        <v>1.1154798604151301E-2</v>
      </c>
      <c r="FK82" s="39">
        <f t="shared" si="83"/>
        <v>0.74272098098752648</v>
      </c>
      <c r="FL82" s="39">
        <f t="shared" si="172"/>
        <v>0.7411926538794642</v>
      </c>
      <c r="FM82" s="39">
        <f t="shared" si="173"/>
        <v>0.73929996867283909</v>
      </c>
      <c r="FN82" s="39">
        <f t="shared" si="174"/>
        <v>0.74052789546196851</v>
      </c>
      <c r="FO82" s="39">
        <f t="shared" si="175"/>
        <v>0.74025968702022416</v>
      </c>
      <c r="FP82" s="39">
        <f t="shared" si="176"/>
        <v>0.74028252210028833</v>
      </c>
      <c r="FQ82" s="39">
        <f t="shared" si="177"/>
        <v>0.73904231592199976</v>
      </c>
      <c r="FR82" s="39">
        <f t="shared" si="178"/>
        <v>0.736447484771105</v>
      </c>
      <c r="FS82" s="39">
        <f t="shared" si="179"/>
        <v>0.73192142888398282</v>
      </c>
      <c r="FT82" s="39">
        <f t="shared" si="180"/>
        <v>0.72498517050518341</v>
      </c>
      <c r="FU82" s="39">
        <f t="shared" si="181"/>
        <v>0.71489419400560383</v>
      </c>
      <c r="FV82" s="39">
        <f t="shared" si="182"/>
        <v>0.70837317782158804</v>
      </c>
      <c r="FW82" s="39">
        <f t="shared" si="183"/>
        <v>0.99999999999999989</v>
      </c>
      <c r="FX82" s="39">
        <f t="shared" si="184"/>
        <v>0.70797234898694983</v>
      </c>
      <c r="FY82" s="39">
        <f t="shared" si="185"/>
        <v>0.71184727509579382</v>
      </c>
      <c r="FZ82" s="39">
        <f t="shared" si="186"/>
        <v>0.72340524074234913</v>
      </c>
      <c r="GA82" s="39">
        <f t="shared" si="134"/>
        <v>0.73168568691633573</v>
      </c>
      <c r="GB82" s="39">
        <f t="shared" si="135"/>
        <v>0.73773276781351382</v>
      </c>
      <c r="GC82" s="39">
        <f t="shared" si="136"/>
        <v>0.74165510503038012</v>
      </c>
      <c r="GD82" s="39">
        <f t="shared" si="137"/>
        <v>0.74385044547004797</v>
      </c>
      <c r="GE82" s="39">
        <f t="shared" si="138"/>
        <v>0.74482622399344567</v>
      </c>
      <c r="GF82" s="39">
        <f t="shared" si="139"/>
        <v>0.74670063024235611</v>
      </c>
      <c r="GG82" s="39">
        <f t="shared" si="140"/>
        <v>0.74871096400899095</v>
      </c>
      <c r="GH82" s="39">
        <f t="shared" si="141"/>
        <v>0.74763024989576243</v>
      </c>
      <c r="GI82" s="39">
        <f t="shared" si="142"/>
        <v>0.74915938711372854</v>
      </c>
      <c r="GJ82" s="39">
        <f t="shared" si="84"/>
        <v>11.2</v>
      </c>
      <c r="GK82" s="39">
        <f t="shared" si="60"/>
        <v>-2.5834861521335641</v>
      </c>
      <c r="GL82" s="39">
        <f t="shared" si="187"/>
        <v>-2.6013778743650762</v>
      </c>
      <c r="GM82" s="39">
        <f t="shared" si="188"/>
        <v>-2.6235862441062845</v>
      </c>
      <c r="GN82" s="39">
        <f t="shared" si="189"/>
        <v>-2.6091715418556181</v>
      </c>
      <c r="GO82" s="39">
        <f t="shared" si="190"/>
        <v>-2.612318014689432</v>
      </c>
      <c r="GP82" s="39">
        <f t="shared" si="191"/>
        <v>-2.6120500817874079</v>
      </c>
      <c r="GQ82" s="39">
        <f t="shared" si="192"/>
        <v>-2.6266138831107484</v>
      </c>
      <c r="GR82" s="39">
        <f t="shared" si="193"/>
        <v>-2.6571643352125824</v>
      </c>
      <c r="GS82" s="39">
        <f t="shared" si="194"/>
        <v>-2.7107107513347506</v>
      </c>
      <c r="GT82" s="39">
        <f t="shared" si="195"/>
        <v>-2.7934175357149216</v>
      </c>
      <c r="GU82" s="39">
        <f t="shared" si="196"/>
        <v>-2.9151646006154492</v>
      </c>
      <c r="GV82" s="39">
        <f t="shared" si="197"/>
        <v>-2.9947578300630449</v>
      </c>
      <c r="GW82" s="39">
        <f t="shared" si="198"/>
        <v>-9.6432746655328714E-16</v>
      </c>
      <c r="GX82" s="39">
        <f t="shared" si="199"/>
        <v>-2.9996740811450993</v>
      </c>
      <c r="GY82" s="39">
        <f t="shared" si="200"/>
        <v>-2.9522634614718273</v>
      </c>
      <c r="GZ82" s="39">
        <f t="shared" si="201"/>
        <v>-2.812366985935344</v>
      </c>
      <c r="HA82" s="39">
        <f t="shared" si="143"/>
        <v>-2.7135088092420196</v>
      </c>
      <c r="HB82" s="39">
        <f t="shared" si="144"/>
        <v>-2.6420185218438625</v>
      </c>
      <c r="HC82" s="39">
        <f t="shared" si="145"/>
        <v>-2.5959601910379204</v>
      </c>
      <c r="HD82" s="39">
        <f t="shared" si="146"/>
        <v>-2.5702874513400187</v>
      </c>
      <c r="HE82" s="39">
        <f t="shared" si="147"/>
        <v>-2.5589008205785135</v>
      </c>
      <c r="HF82" s="39">
        <f t="shared" si="148"/>
        <v>-2.5370696422265833</v>
      </c>
      <c r="HG82" s="39">
        <f t="shared" si="149"/>
        <v>-2.5137161416668152</v>
      </c>
      <c r="HH82" s="39">
        <f t="shared" si="150"/>
        <v>-2.5262626986455845</v>
      </c>
      <c r="HI82" s="39">
        <f t="shared" si="151"/>
        <v>-2.5085154863332599</v>
      </c>
    </row>
    <row r="83" spans="1:217" s="39" customFormat="1">
      <c r="A83" s="20"/>
      <c r="B83" s="184"/>
      <c r="C83" s="40">
        <v>11.25</v>
      </c>
      <c r="D83" s="41">
        <v>4.6156128571428576</v>
      </c>
      <c r="E83" s="42">
        <v>4.633</v>
      </c>
      <c r="F83" s="42">
        <v>4.673</v>
      </c>
      <c r="G83" s="42">
        <v>4.6429999999999998</v>
      </c>
      <c r="H83" s="42">
        <v>4.6470000000000002</v>
      </c>
      <c r="I83" s="42">
        <v>4.6429999999999998</v>
      </c>
      <c r="J83" s="42">
        <v>4.6639999999999997</v>
      </c>
      <c r="K83" s="42">
        <v>4.71</v>
      </c>
      <c r="L83" s="42">
        <v>4.7880000000000003</v>
      </c>
      <c r="M83" s="42">
        <v>4.9029999999999996</v>
      </c>
      <c r="N83" s="42">
        <v>5.0679999999999996</v>
      </c>
      <c r="O83" s="43">
        <v>5.1790000000000003</v>
      </c>
      <c r="P83" s="20"/>
      <c r="Q83" s="41">
        <v>5.1870000000000003</v>
      </c>
      <c r="R83" s="42">
        <v>5.1219999999999999</v>
      </c>
      <c r="S83" s="42">
        <v>4.93</v>
      </c>
      <c r="T83" s="42">
        <v>4.7939999999999996</v>
      </c>
      <c r="U83" s="42">
        <v>4.6870000000000003</v>
      </c>
      <c r="V83" s="42">
        <v>4.6120000000000001</v>
      </c>
      <c r="W83" s="42">
        <v>4.5510000000000002</v>
      </c>
      <c r="X83" s="42">
        <v>4.5209999999999999</v>
      </c>
      <c r="Y83" s="42">
        <v>4.5279999999999996</v>
      </c>
      <c r="Z83" s="42">
        <v>4.4829999999999997</v>
      </c>
      <c r="AA83" s="42">
        <v>4.5049999999999999</v>
      </c>
      <c r="AB83" s="43">
        <v>4.4715171428571425</v>
      </c>
      <c r="AD83" s="20"/>
      <c r="AE83" s="184"/>
      <c r="AF83" s="40">
        <v>11.25</v>
      </c>
      <c r="AG83" s="41">
        <v>7.1934285714285479E-2</v>
      </c>
      <c r="AH83" s="42">
        <v>2.3910000000000001E-2</v>
      </c>
      <c r="AI83" s="42">
        <v>2.5340000000000001E-2</v>
      </c>
      <c r="AJ83" s="42">
        <v>3.594E-2</v>
      </c>
      <c r="AK83" s="42">
        <v>4.7730000000000002E-2</v>
      </c>
      <c r="AL83" s="42">
        <v>5.5559999999999998E-2</v>
      </c>
      <c r="AM83" s="42">
        <v>9.1160000000000005E-2</v>
      </c>
      <c r="AN83" s="42">
        <v>0.14410000000000001</v>
      </c>
      <c r="AO83" s="42">
        <v>0.20810000000000001</v>
      </c>
      <c r="AP83" s="42">
        <v>0.29959999999999998</v>
      </c>
      <c r="AQ83" s="42">
        <v>0.40379999999999999</v>
      </c>
      <c r="AR83" s="43">
        <v>0.4511</v>
      </c>
      <c r="AS83" s="20"/>
      <c r="AT83" s="41">
        <v>0.45379999999999998</v>
      </c>
      <c r="AU83" s="42">
        <v>0.4249</v>
      </c>
      <c r="AV83" s="42">
        <v>0.31659999999999999</v>
      </c>
      <c r="AW83" s="42">
        <v>0.21329999999999999</v>
      </c>
      <c r="AX83" s="42">
        <v>0.12970000000000001</v>
      </c>
      <c r="AY83" s="42">
        <v>7.288E-2</v>
      </c>
      <c r="AZ83" s="42">
        <v>4.3999999999999997E-2</v>
      </c>
      <c r="BA83" s="42">
        <v>5.1700000000000003E-2</v>
      </c>
      <c r="BB83" s="42">
        <v>1.9560000000000001E-2</v>
      </c>
      <c r="BC83" s="42">
        <v>-1.529E-4</v>
      </c>
      <c r="BD83" s="42">
        <v>9.0600000000000003E-3</v>
      </c>
      <c r="BE83" s="43">
        <v>1.1416190476190484E-2</v>
      </c>
      <c r="BH83" s="118" t="str">
        <f t="shared" ref="BH83:BH146" si="215">COMPLEX(D83,AG83)</f>
        <v>4.61561285714286+0.0719342857142855i</v>
      </c>
      <c r="BI83" s="118" t="str">
        <f t="shared" ref="BI83:BI146" si="216">COMPLEX(E83,AH83)</f>
        <v>4.633+0.02391i</v>
      </c>
      <c r="BJ83" s="118" t="str">
        <f t="shared" si="204"/>
        <v>4.673+0.02534i</v>
      </c>
      <c r="BK83" s="118" t="str">
        <f t="shared" si="205"/>
        <v>4.643+0.03594i</v>
      </c>
      <c r="BL83" s="118" t="str">
        <f t="shared" si="206"/>
        <v>4.647+0.04773i</v>
      </c>
      <c r="BM83" s="118" t="str">
        <f t="shared" si="207"/>
        <v>4.643+0.05556i</v>
      </c>
      <c r="BN83" s="118" t="str">
        <f t="shared" si="208"/>
        <v>4.664+0.09116i</v>
      </c>
      <c r="BO83" s="118" t="str">
        <f t="shared" si="211"/>
        <v>4.71+0.1441i</v>
      </c>
      <c r="BP83" s="118" t="str">
        <f t="shared" si="212"/>
        <v>4.788+0.2081i</v>
      </c>
      <c r="BQ83" s="118" t="str">
        <f t="shared" si="213"/>
        <v>4.903+0.2996i</v>
      </c>
      <c r="BR83" s="118" t="str">
        <f t="shared" si="209"/>
        <v>5.068+0.4038i</v>
      </c>
      <c r="BS83" s="118" t="str">
        <f t="shared" si="210"/>
        <v>5.179+0.4511i</v>
      </c>
      <c r="BT83" s="118" t="str">
        <f t="shared" si="214"/>
        <v>0</v>
      </c>
      <c r="BU83" s="118" t="str">
        <f t="shared" ref="BU83:BU146" si="217">COMPLEX(Q83,AT83)</f>
        <v>5.187+0.4538i</v>
      </c>
      <c r="BV83" s="118" t="str">
        <f t="shared" ref="BV83:BV146" si="218">COMPLEX(R83,AU83)</f>
        <v>5.122+0.4249i</v>
      </c>
      <c r="BW83" s="118" t="str">
        <f t="shared" ref="BW83:BW146" si="219">COMPLEX(S83,AV83)</f>
        <v>4.93+0.3166i</v>
      </c>
      <c r="BX83" s="118" t="str">
        <f t="shared" ref="BX83:BX146" si="220">COMPLEX(T83,AW83)</f>
        <v>4.794+0.2133i</v>
      </c>
      <c r="BY83" s="118" t="str">
        <f t="shared" ref="BY83:BY146" si="221">COMPLEX(U83,AX83)</f>
        <v>4.687+0.1297i</v>
      </c>
      <c r="BZ83" s="118" t="str">
        <f t="shared" ref="BZ83:BZ146" si="222">COMPLEX(V83,AY83)</f>
        <v>4.612+0.07288i</v>
      </c>
      <c r="CA83" s="118" t="str">
        <f t="shared" ref="CA83:CA146" si="223">COMPLEX(W83,AZ83)</f>
        <v>4.551+0.044i</v>
      </c>
      <c r="CB83" s="118" t="str">
        <f t="shared" ref="CB83:CB146" si="224">COMPLEX(X83,BA83)</f>
        <v>4.521+0.0517i</v>
      </c>
      <c r="CC83" s="118" t="str">
        <f t="shared" ref="CC83:CC146" si="225">COMPLEX(Y83,BB83)</f>
        <v>4.528+0.01956i</v>
      </c>
      <c r="CD83" s="118" t="str">
        <f t="shared" ref="CD83:CD146" si="226">COMPLEX(Z83,BC83)</f>
        <v>4.483-0.0001529i</v>
      </c>
      <c r="CE83" s="118" t="str">
        <f t="shared" ref="CE83:CE146" si="227">COMPLEX(AA83,BD83)</f>
        <v>4.505+0.00906i</v>
      </c>
      <c r="CF83" s="118" t="str">
        <f t="shared" ref="CF83:CF146" si="228">COMPLEX(AB83,BE83)</f>
        <v>4.47151714285714+0.0114161904761905i</v>
      </c>
      <c r="CG83" s="118" t="str">
        <f t="shared" ref="CG83:CG146" si="229">COMPLEX(AC83,BF83)</f>
        <v>0</v>
      </c>
      <c r="CH83" s="39">
        <f t="shared" ref="CH83:CH146" si="230">AF83*1000000000</f>
        <v>11250000000</v>
      </c>
      <c r="CI83" s="121">
        <f t="shared" ref="CI83:CI146" si="231">1/(2*3.141*CH83*$CL$15)</f>
        <v>1.5980884593789839</v>
      </c>
      <c r="CJ83" s="121" t="str">
        <f t="shared" ref="CJ83:CJ146" si="232">IMPRODUCT(BH83, $CI83)</f>
        <v>7.37615763996126+0.11495735183367i</v>
      </c>
      <c r="CK83" s="121" t="str">
        <f t="shared" si="202"/>
        <v>7.40394383230283+0.0382102950637515i</v>
      </c>
      <c r="CL83" s="121" t="str">
        <f t="shared" si="203"/>
        <v>7.46786737067799+0.0404955615606635i</v>
      </c>
      <c r="CM83" s="121" t="str">
        <f t="shared" si="152"/>
        <v>7.41992471689662+0.0574352992300807i</v>
      </c>
      <c r="CN83" s="121" t="str">
        <f t="shared" si="153"/>
        <v>7.42631707073414+0.0762767621661589i</v>
      </c>
      <c r="CO83" s="121" t="str">
        <f t="shared" si="154"/>
        <v>7.41992471689662+0.0887897948030963i</v>
      </c>
      <c r="CP83" s="121" t="str">
        <f t="shared" si="155"/>
        <v>7.45348457454358+0.145681743956988i</v>
      </c>
      <c r="CQ83" s="121" t="str">
        <f t="shared" si="156"/>
        <v>7.52699664367501+0.230284546996512i</v>
      </c>
      <c r="CR83" s="121" t="str">
        <f t="shared" si="157"/>
        <v>7.65164754350658+0.332562208396767i</v>
      </c>
      <c r="CS83" s="121" t="str">
        <f t="shared" si="158"/>
        <v>7.83542771633516+0.478787302429944i</v>
      </c>
      <c r="CT83" s="121" t="str">
        <f t="shared" si="159"/>
        <v>8.09911231213269+0.645308119897234i</v>
      </c>
      <c r="CU83" s="121" t="str">
        <f t="shared" si="160"/>
        <v>8.27650013112376+0.72089770402586i</v>
      </c>
      <c r="CV83" s="121" t="str">
        <f t="shared" si="161"/>
        <v>0</v>
      </c>
      <c r="CW83" s="121" t="str">
        <f t="shared" si="162"/>
        <v>8.28928483879879+0.725212542866183i</v>
      </c>
      <c r="CX83" s="121" t="str">
        <f t="shared" si="163"/>
        <v>8.18540908893915+0.67902778639013i</v>
      </c>
      <c r="CY83" s="121" t="str">
        <f t="shared" si="164"/>
        <v>7.87857610473839+0.505954806239386i</v>
      </c>
      <c r="CZ83" s="121" t="str">
        <f t="shared" si="165"/>
        <v>7.66123607426285+0.340872268385537i</v>
      </c>
      <c r="DA83" s="121" t="str">
        <f t="shared" si="166"/>
        <v>7.4902406091093+0.207272073181454i</v>
      </c>
      <c r="DB83" s="121" t="str">
        <f t="shared" si="167"/>
        <v>7.37038397465587+0.11646868691954i</v>
      </c>
      <c r="DC83" s="121" t="str">
        <f t="shared" si="168"/>
        <v>7.27290057863376+0.0703158922126753i</v>
      </c>
      <c r="DD83" s="121" t="str">
        <f t="shared" si="169"/>
        <v>7.22495792485239+0.0826211733498935i</v>
      </c>
      <c r="DE83" s="121" t="str">
        <f t="shared" si="170"/>
        <v>7.23614454406804+0.0312586102654529i</v>
      </c>
      <c r="DF83" s="121" t="str">
        <f t="shared" si="171"/>
        <v>7.16423056339598-0.000244347725439047i</v>
      </c>
      <c r="DG83" s="121" t="str">
        <f t="shared" si="171"/>
        <v>7.19938850950232+0.0144786814419736i</v>
      </c>
      <c r="DH83" s="121" t="str">
        <f t="shared" ref="DH83:DH146" si="233">IMPRODUCT(CF83, $CI83)</f>
        <v>7.14587994191528+0.0182440822500723i</v>
      </c>
      <c r="DI83" s="121"/>
      <c r="DK83" s="39">
        <f t="shared" ref="DK83:DK146" si="234">IMREAL(CJ83)</f>
        <v>7.3761576399612601</v>
      </c>
      <c r="DL83" s="39">
        <f t="shared" si="86"/>
        <v>7.4039438323028302</v>
      </c>
      <c r="DM83" s="39">
        <f t="shared" si="87"/>
        <v>7.4678673706779897</v>
      </c>
      <c r="DN83" s="39">
        <f t="shared" si="88"/>
        <v>7.4199247168966203</v>
      </c>
      <c r="DO83" s="39">
        <f t="shared" si="89"/>
        <v>7.4263170707341404</v>
      </c>
      <c r="DP83" s="39">
        <f t="shared" si="90"/>
        <v>7.4199247168966203</v>
      </c>
      <c r="DQ83" s="39">
        <f t="shared" si="91"/>
        <v>7.4534845745435803</v>
      </c>
      <c r="DR83" s="39">
        <f t="shared" si="92"/>
        <v>7.5269966436750098</v>
      </c>
      <c r="DS83" s="39">
        <f t="shared" si="93"/>
        <v>7.6516475435065798</v>
      </c>
      <c r="DT83" s="39">
        <f t="shared" si="94"/>
        <v>7.8354277163351602</v>
      </c>
      <c r="DU83" s="39">
        <f t="shared" si="95"/>
        <v>8.0991123121326893</v>
      </c>
      <c r="DV83" s="39">
        <f t="shared" si="96"/>
        <v>8.2765001311237594</v>
      </c>
      <c r="DW83" s="39">
        <f t="shared" si="97"/>
        <v>0</v>
      </c>
      <c r="DX83" s="39">
        <f t="shared" si="98"/>
        <v>8.2892848387987907</v>
      </c>
      <c r="DY83" s="39">
        <f t="shared" si="99"/>
        <v>8.1854090889391493</v>
      </c>
      <c r="DZ83" s="39">
        <f t="shared" si="100"/>
        <v>7.8785761047383902</v>
      </c>
      <c r="EA83" s="39">
        <f t="shared" si="101"/>
        <v>7.6612360742628498</v>
      </c>
      <c r="EB83" s="39">
        <f t="shared" si="102"/>
        <v>7.4902406091092999</v>
      </c>
      <c r="EC83" s="39">
        <f t="shared" si="103"/>
        <v>7.3703839746558701</v>
      </c>
      <c r="ED83" s="39">
        <f t="shared" si="104"/>
        <v>7.2729005786337604</v>
      </c>
      <c r="EE83" s="39">
        <f t="shared" si="105"/>
        <v>7.2249579248523901</v>
      </c>
      <c r="EF83" s="39">
        <f t="shared" si="106"/>
        <v>7.2361445440680399</v>
      </c>
      <c r="EG83" s="39">
        <f t="shared" si="107"/>
        <v>7.1642305633959804</v>
      </c>
      <c r="EH83" s="39">
        <f t="shared" si="108"/>
        <v>7.1993885095023202</v>
      </c>
      <c r="EI83" s="39">
        <f t="shared" si="109"/>
        <v>7.1458799419152799</v>
      </c>
      <c r="EK83" s="39">
        <f t="shared" ref="EK83:EK146" si="235">IMAGINARY(CJ83)</f>
        <v>0.11495735183366999</v>
      </c>
      <c r="EL83" s="39">
        <f t="shared" si="117"/>
        <v>3.8210295063751502E-2</v>
      </c>
      <c r="EM83" s="39">
        <f t="shared" si="118"/>
        <v>4.0495561560663501E-2</v>
      </c>
      <c r="EN83" s="39">
        <f t="shared" si="119"/>
        <v>5.74352992300807E-2</v>
      </c>
      <c r="EO83" s="39">
        <f t="shared" si="120"/>
        <v>7.6276762166158904E-2</v>
      </c>
      <c r="EP83" s="39">
        <f t="shared" si="121"/>
        <v>8.8789794803096303E-2</v>
      </c>
      <c r="EQ83" s="39">
        <f t="shared" si="122"/>
        <v>0.14568174395698799</v>
      </c>
      <c r="ER83" s="39">
        <f t="shared" si="123"/>
        <v>0.23028454699651199</v>
      </c>
      <c r="ES83" s="39">
        <f t="shared" si="124"/>
        <v>0.33256220839676698</v>
      </c>
      <c r="ET83" s="39">
        <f t="shared" si="125"/>
        <v>0.478787302429944</v>
      </c>
      <c r="EU83" s="39">
        <f t="shared" si="126"/>
        <v>0.64530811989723402</v>
      </c>
      <c r="EV83" s="39">
        <f t="shared" si="127"/>
        <v>0.72089770402585995</v>
      </c>
      <c r="EW83" s="39">
        <f t="shared" si="128"/>
        <v>0</v>
      </c>
      <c r="EX83" s="39">
        <f t="shared" si="129"/>
        <v>0.72521254286618297</v>
      </c>
      <c r="EY83" s="39">
        <f t="shared" si="130"/>
        <v>0.67902778639012995</v>
      </c>
      <c r="EZ83" s="39">
        <f t="shared" si="131"/>
        <v>0.50595480623938605</v>
      </c>
      <c r="FA83" s="39">
        <f t="shared" si="132"/>
        <v>0.34087226838553703</v>
      </c>
      <c r="FB83" s="39">
        <f t="shared" si="133"/>
        <v>0.20727207318145399</v>
      </c>
      <c r="FC83" s="39">
        <f t="shared" si="110"/>
        <v>0.11646868691954</v>
      </c>
      <c r="FD83" s="39">
        <f t="shared" si="111"/>
        <v>7.0315892212675299E-2</v>
      </c>
      <c r="FE83" s="39">
        <f t="shared" si="112"/>
        <v>8.2621173349893495E-2</v>
      </c>
      <c r="FF83" s="39">
        <f t="shared" si="113"/>
        <v>3.1258610265452902E-2</v>
      </c>
      <c r="FG83" s="39">
        <f t="shared" si="114"/>
        <v>-2.4434772543904701E-4</v>
      </c>
      <c r="FH83" s="39">
        <f t="shared" si="115"/>
        <v>1.44786814419736E-2</v>
      </c>
      <c r="FI83" s="39">
        <f t="shared" si="116"/>
        <v>1.8244082250072301E-2</v>
      </c>
      <c r="FK83" s="39">
        <f t="shared" ref="FK83:FK146" si="236">(SQRT((DK83-$FK$15)^2 + EK83^2))/(SQRT(DK83+$FK$15)^2+EK83^2)</f>
        <v>0.74271585969663101</v>
      </c>
      <c r="FL83" s="39">
        <f t="shared" si="172"/>
        <v>0.74202201260362699</v>
      </c>
      <c r="FM83" s="39">
        <f t="shared" si="173"/>
        <v>0.74008207020592487</v>
      </c>
      <c r="FN83" s="39">
        <f t="shared" si="174"/>
        <v>0.74151382318446524</v>
      </c>
      <c r="FO83" s="39">
        <f t="shared" si="175"/>
        <v>0.74128797579948991</v>
      </c>
      <c r="FP83" s="39">
        <f t="shared" si="176"/>
        <v>0.74145556107013511</v>
      </c>
      <c r="FQ83" s="39">
        <f t="shared" si="177"/>
        <v>0.74026935508447345</v>
      </c>
      <c r="FR83" s="39">
        <f t="shared" si="178"/>
        <v>0.7376451419084834</v>
      </c>
      <c r="FS83" s="39">
        <f t="shared" si="179"/>
        <v>0.73317195553147241</v>
      </c>
      <c r="FT83" s="39">
        <f t="shared" si="180"/>
        <v>0.72621258663334909</v>
      </c>
      <c r="FU83" s="39">
        <f t="shared" si="181"/>
        <v>0.71614925191647694</v>
      </c>
      <c r="FV83" s="39">
        <f t="shared" si="182"/>
        <v>0.70973518274750369</v>
      </c>
      <c r="FW83" s="39">
        <f t="shared" si="183"/>
        <v>0.99999999999999989</v>
      </c>
      <c r="FX83" s="39">
        <f t="shared" si="184"/>
        <v>0.70928954421664259</v>
      </c>
      <c r="FY83" s="39">
        <f t="shared" si="185"/>
        <v>0.71308795242343126</v>
      </c>
      <c r="FZ83" s="39">
        <f t="shared" si="186"/>
        <v>0.72460267846754811</v>
      </c>
      <c r="GA83" s="39">
        <f t="shared" si="134"/>
        <v>0.73281445908573761</v>
      </c>
      <c r="GB83" s="39">
        <f t="shared" si="135"/>
        <v>0.73888229732565303</v>
      </c>
      <c r="GC83" s="39">
        <f t="shared" si="136"/>
        <v>0.74288674660152643</v>
      </c>
      <c r="GD83" s="39">
        <f t="shared" si="137"/>
        <v>0.7459630744276734</v>
      </c>
      <c r="GE83" s="39">
        <f t="shared" si="138"/>
        <v>0.74740150911131575</v>
      </c>
      <c r="GF83" s="39">
        <f t="shared" si="139"/>
        <v>0.74713517471582225</v>
      </c>
      <c r="GG83" s="39">
        <f t="shared" si="140"/>
        <v>0.74934568296262005</v>
      </c>
      <c r="GH83" s="39">
        <f t="shared" si="141"/>
        <v>0.74826773840951888</v>
      </c>
      <c r="GI83" s="39">
        <f t="shared" si="142"/>
        <v>0.74990313181747015</v>
      </c>
      <c r="GJ83" s="39">
        <f t="shared" ref="GJ83:GJ146" si="237">C83</f>
        <v>11.25</v>
      </c>
      <c r="GK83" s="39">
        <f t="shared" ref="GK83:GK146" si="238">20*LOG(FK83)</f>
        <v>-2.5835460442357445</v>
      </c>
      <c r="GL83" s="39">
        <f t="shared" si="187"/>
        <v>-2.5916642175869846</v>
      </c>
      <c r="GM83" s="39">
        <f t="shared" si="188"/>
        <v>-2.6144023442663569</v>
      </c>
      <c r="GN83" s="39">
        <f t="shared" si="189"/>
        <v>-2.5976149702095253</v>
      </c>
      <c r="GO83" s="39">
        <f t="shared" si="190"/>
        <v>-2.6002608875228912</v>
      </c>
      <c r="GP83" s="39">
        <f t="shared" si="191"/>
        <v>-2.5982974634569045</v>
      </c>
      <c r="GQ83" s="39">
        <f t="shared" si="192"/>
        <v>-2.6122045745113658</v>
      </c>
      <c r="GR83" s="39">
        <f t="shared" si="193"/>
        <v>-2.6430502696237488</v>
      </c>
      <c r="GS83" s="39">
        <f t="shared" si="194"/>
        <v>-2.695883110717582</v>
      </c>
      <c r="GT83" s="39">
        <f t="shared" si="195"/>
        <v>-2.7787245643138574</v>
      </c>
      <c r="GU83" s="39">
        <f t="shared" si="196"/>
        <v>-2.8999291480101914</v>
      </c>
      <c r="GV83" s="39">
        <f t="shared" si="197"/>
        <v>-2.9780733108267023</v>
      </c>
      <c r="GW83" s="39">
        <f t="shared" si="198"/>
        <v>-9.6432746655328714E-16</v>
      </c>
      <c r="GX83" s="39">
        <f t="shared" si="199"/>
        <v>-2.9835288425749913</v>
      </c>
      <c r="GY83" s="39">
        <f t="shared" si="200"/>
        <v>-2.9371380173682802</v>
      </c>
      <c r="GZ83" s="39">
        <f t="shared" si="201"/>
        <v>-2.7980012988939467</v>
      </c>
      <c r="HA83" s="39">
        <f t="shared" si="143"/>
        <v>-2.7001194047299197</v>
      </c>
      <c r="HB83" s="39">
        <f t="shared" si="144"/>
        <v>-2.6284947691327796</v>
      </c>
      <c r="HC83" s="39">
        <f t="shared" si="145"/>
        <v>-2.5815477914098999</v>
      </c>
      <c r="HD83" s="39">
        <f t="shared" si="146"/>
        <v>-2.5456533961017307</v>
      </c>
      <c r="HE83" s="39">
        <f t="shared" si="147"/>
        <v>-2.5289205916474709</v>
      </c>
      <c r="HF83" s="39">
        <f t="shared" si="148"/>
        <v>-2.5320163352522944</v>
      </c>
      <c r="HG83" s="39">
        <f t="shared" si="149"/>
        <v>-2.5063558070313334</v>
      </c>
      <c r="HH83" s="39">
        <f t="shared" si="150"/>
        <v>-2.5188595799108677</v>
      </c>
      <c r="HI83" s="39">
        <f t="shared" si="151"/>
        <v>-2.4998966530770441</v>
      </c>
    </row>
    <row r="84" spans="1:217" s="39" customFormat="1">
      <c r="A84" s="20"/>
      <c r="B84" s="184"/>
      <c r="C84" s="40">
        <v>11.3</v>
      </c>
      <c r="D84" s="41">
        <v>4.6271952380952381</v>
      </c>
      <c r="E84" s="42">
        <v>4.6319999999999997</v>
      </c>
      <c r="F84" s="42">
        <v>4.67</v>
      </c>
      <c r="G84" s="42">
        <v>4.6420000000000003</v>
      </c>
      <c r="H84" s="42">
        <v>4.6470000000000002</v>
      </c>
      <c r="I84" s="42">
        <v>4.6449999999999996</v>
      </c>
      <c r="J84" s="42">
        <v>4.6680000000000001</v>
      </c>
      <c r="K84" s="42">
        <v>4.7140000000000004</v>
      </c>
      <c r="L84" s="42">
        <v>4.7910000000000004</v>
      </c>
      <c r="M84" s="42">
        <v>4.9080000000000004</v>
      </c>
      <c r="N84" s="42">
        <v>5.0730000000000004</v>
      </c>
      <c r="O84" s="43">
        <v>5.1829999999999998</v>
      </c>
      <c r="P84" s="20"/>
      <c r="Q84" s="41">
        <v>5.1929999999999996</v>
      </c>
      <c r="R84" s="42">
        <v>5.1269999999999998</v>
      </c>
      <c r="S84" s="42">
        <v>4.9329999999999998</v>
      </c>
      <c r="T84" s="42">
        <v>4.798</v>
      </c>
      <c r="U84" s="42">
        <v>4.6900000000000004</v>
      </c>
      <c r="V84" s="42">
        <v>4.6150000000000002</v>
      </c>
      <c r="W84" s="42">
        <v>4.5540000000000003</v>
      </c>
      <c r="X84" s="42">
        <v>4.5090000000000003</v>
      </c>
      <c r="Y84" s="42">
        <v>4.4690000000000003</v>
      </c>
      <c r="Z84" s="42">
        <v>4.4859999999999998</v>
      </c>
      <c r="AA84" s="42">
        <v>4.476</v>
      </c>
      <c r="AB84" s="43">
        <v>4.4818685714285715</v>
      </c>
      <c r="AD84" s="20"/>
      <c r="AE84" s="184"/>
      <c r="AF84" s="40">
        <v>11.3</v>
      </c>
      <c r="AG84" s="41">
        <v>6.6021428571428536E-2</v>
      </c>
      <c r="AH84" s="42">
        <v>2.5520000000000001E-2</v>
      </c>
      <c r="AI84" s="42">
        <v>2.6270000000000002E-2</v>
      </c>
      <c r="AJ84" s="42">
        <v>3.5430000000000003E-2</v>
      </c>
      <c r="AK84" s="42">
        <v>4.9230000000000003E-2</v>
      </c>
      <c r="AL84" s="42">
        <v>5.3560000000000003E-2</v>
      </c>
      <c r="AM84" s="42">
        <v>8.8400000000000006E-2</v>
      </c>
      <c r="AN84" s="42">
        <v>0.14449999999999999</v>
      </c>
      <c r="AO84" s="42">
        <v>0.21060000000000001</v>
      </c>
      <c r="AP84" s="42">
        <v>0.2969</v>
      </c>
      <c r="AQ84" s="42">
        <v>0.40039999999999998</v>
      </c>
      <c r="AR84" s="43">
        <v>0.45079999999999998</v>
      </c>
      <c r="AS84" s="20"/>
      <c r="AT84" s="41">
        <v>0.45290000000000002</v>
      </c>
      <c r="AU84" s="42">
        <v>0.42130000000000001</v>
      </c>
      <c r="AV84" s="42">
        <v>0.31219999999999998</v>
      </c>
      <c r="AW84" s="42">
        <v>0.21429999999999999</v>
      </c>
      <c r="AX84" s="42">
        <v>0.13020000000000001</v>
      </c>
      <c r="AY84" s="42">
        <v>6.8210000000000007E-2</v>
      </c>
      <c r="AZ84" s="42">
        <v>3.236E-2</v>
      </c>
      <c r="BA84" s="42">
        <v>2.1770000000000001E-2</v>
      </c>
      <c r="BB84" s="42">
        <v>3.168E-2</v>
      </c>
      <c r="BC84" s="42">
        <v>3.703E-2</v>
      </c>
      <c r="BD84" s="42">
        <v>3.9239999999999997E-2</v>
      </c>
      <c r="BE84" s="43">
        <v>3.1602857142856565E-2</v>
      </c>
      <c r="BH84" s="118" t="str">
        <f t="shared" si="215"/>
        <v>4.62719523809524+0.0660214285714285i</v>
      </c>
      <c r="BI84" s="118" t="str">
        <f t="shared" si="216"/>
        <v>4.632+0.02552i</v>
      </c>
      <c r="BJ84" s="118" t="str">
        <f t="shared" si="204"/>
        <v>4.67+0.02627i</v>
      </c>
      <c r="BK84" s="118" t="str">
        <f t="shared" si="205"/>
        <v>4.642+0.03543i</v>
      </c>
      <c r="BL84" s="118" t="str">
        <f t="shared" si="206"/>
        <v>4.647+0.04923i</v>
      </c>
      <c r="BM84" s="118" t="str">
        <f t="shared" si="207"/>
        <v>4.645+0.05356i</v>
      </c>
      <c r="BN84" s="118" t="str">
        <f t="shared" si="208"/>
        <v>4.668+0.0884i</v>
      </c>
      <c r="BO84" s="118" t="str">
        <f t="shared" si="211"/>
        <v>4.714+0.1445i</v>
      </c>
      <c r="BP84" s="118" t="str">
        <f t="shared" si="212"/>
        <v>4.791+0.2106i</v>
      </c>
      <c r="BQ84" s="118" t="str">
        <f t="shared" si="213"/>
        <v>4.908+0.2969i</v>
      </c>
      <c r="BR84" s="118" t="str">
        <f t="shared" si="209"/>
        <v>5.073+0.4004i</v>
      </c>
      <c r="BS84" s="118" t="str">
        <f t="shared" si="210"/>
        <v>5.183+0.4508i</v>
      </c>
      <c r="BT84" s="118" t="str">
        <f t="shared" si="214"/>
        <v>0</v>
      </c>
      <c r="BU84" s="118" t="str">
        <f t="shared" si="217"/>
        <v>5.193+0.4529i</v>
      </c>
      <c r="BV84" s="118" t="str">
        <f t="shared" si="218"/>
        <v>5.127+0.4213i</v>
      </c>
      <c r="BW84" s="118" t="str">
        <f t="shared" si="219"/>
        <v>4.933+0.3122i</v>
      </c>
      <c r="BX84" s="118" t="str">
        <f t="shared" si="220"/>
        <v>4.798+0.2143i</v>
      </c>
      <c r="BY84" s="118" t="str">
        <f t="shared" si="221"/>
        <v>4.69+0.1302i</v>
      </c>
      <c r="BZ84" s="118" t="str">
        <f t="shared" si="222"/>
        <v>4.615+0.06821i</v>
      </c>
      <c r="CA84" s="118" t="str">
        <f t="shared" si="223"/>
        <v>4.554+0.03236i</v>
      </c>
      <c r="CB84" s="118" t="str">
        <f t="shared" si="224"/>
        <v>4.509+0.02177i</v>
      </c>
      <c r="CC84" s="118" t="str">
        <f t="shared" si="225"/>
        <v>4.469+0.03168i</v>
      </c>
      <c r="CD84" s="118" t="str">
        <f t="shared" si="226"/>
        <v>4.486+0.03703i</v>
      </c>
      <c r="CE84" s="118" t="str">
        <f t="shared" si="227"/>
        <v>4.476+0.03924i</v>
      </c>
      <c r="CF84" s="118" t="str">
        <f t="shared" si="228"/>
        <v>4.48186857142857+0.0316028571428566i</v>
      </c>
      <c r="CG84" s="118" t="str">
        <f t="shared" si="229"/>
        <v>0</v>
      </c>
      <c r="CH84" s="39">
        <f t="shared" si="230"/>
        <v>11300000000</v>
      </c>
      <c r="CI84" s="121">
        <f t="shared" si="231"/>
        <v>1.5910172715056257</v>
      </c>
      <c r="CJ84" s="121" t="str">
        <f t="shared" si="232"/>
        <v>7.36194754243811+0.105041233146618i</v>
      </c>
      <c r="CK84" s="121" t="str">
        <f t="shared" si="202"/>
        <v>7.36959200161406+0.0406027607688236i</v>
      </c>
      <c r="CL84" s="121" t="str">
        <f t="shared" si="203"/>
        <v>7.43005065793127+0.0417960237224528i</v>
      </c>
      <c r="CM84" s="121" t="str">
        <f t="shared" si="152"/>
        <v>7.38550217432911+0.0563697419294443i</v>
      </c>
      <c r="CN84" s="121" t="str">
        <f t="shared" si="153"/>
        <v>7.39345726068664+0.078325780276222i</v>
      </c>
      <c r="CO84" s="121" t="str">
        <f t="shared" si="154"/>
        <v>7.39027522614363+0.0852148850618413i</v>
      </c>
      <c r="CP84" s="121" t="str">
        <f t="shared" si="155"/>
        <v>7.42686862338826+0.140645926801097i</v>
      </c>
      <c r="CQ84" s="121" t="str">
        <f t="shared" si="156"/>
        <v>7.50005541787752+0.229901995732563i</v>
      </c>
      <c r="CR84" s="121" t="str">
        <f t="shared" si="157"/>
        <v>7.62256374778345+0.335068237379085i</v>
      </c>
      <c r="CS84" s="121" t="str">
        <f t="shared" si="158"/>
        <v>7.80871276854961+0.47237302791002i</v>
      </c>
      <c r="CT84" s="121" t="str">
        <f t="shared" si="159"/>
        <v>8.07123061834804+0.637043315510852i</v>
      </c>
      <c r="CU84" s="121" t="str">
        <f t="shared" si="160"/>
        <v>8.24624251821366+0.717230585994736i</v>
      </c>
      <c r="CV84" s="121" t="str">
        <f t="shared" si="161"/>
        <v>0</v>
      </c>
      <c r="CW84" s="121" t="str">
        <f t="shared" si="162"/>
        <v>8.26215269092871+0.720571722264898i</v>
      </c>
      <c r="CX84" s="121" t="str">
        <f t="shared" si="163"/>
        <v>8.15714555100934+0.67029557648532i</v>
      </c>
      <c r="CY84" s="121" t="str">
        <f t="shared" si="164"/>
        <v>7.84848820033725+0.496715592164056i</v>
      </c>
      <c r="CZ84" s="121" t="str">
        <f t="shared" si="165"/>
        <v>7.63370086868399+0.340955001283656i</v>
      </c>
      <c r="DA84" s="121" t="str">
        <f t="shared" si="166"/>
        <v>7.46187100336139+0.207150448750032i</v>
      </c>
      <c r="DB84" s="121" t="str">
        <f t="shared" si="167"/>
        <v>7.34254470799846+0.108523288089399i</v>
      </c>
      <c r="DC84" s="121" t="str">
        <f t="shared" si="168"/>
        <v>7.24549265443662+0.051485318905922i</v>
      </c>
      <c r="DD84" s="121" t="str">
        <f t="shared" si="169"/>
        <v>7.17389687721887+0.0346364460006775i</v>
      </c>
      <c r="DE84" s="121" t="str">
        <f t="shared" si="170"/>
        <v>7.11025618635864+0.0504034271612982i</v>
      </c>
      <c r="DF84" s="121" t="str">
        <f t="shared" si="171"/>
        <v>7.13730347997424+0.0589153695638533i</v>
      </c>
      <c r="DG84" s="121" t="str">
        <f t="shared" si="171"/>
        <v>7.12139330725918+0.0624315177338807i</v>
      </c>
      <c r="DH84" s="121" t="str">
        <f t="shared" si="233"/>
        <v>7.1307303057611+0.0502806915432098i</v>
      </c>
      <c r="DI84" s="121"/>
      <c r="DK84" s="39">
        <f t="shared" si="234"/>
        <v>7.3619475424381102</v>
      </c>
      <c r="DL84" s="39">
        <f t="shared" si="86"/>
        <v>7.3695920016140599</v>
      </c>
      <c r="DM84" s="39">
        <f t="shared" si="87"/>
        <v>7.43005065793127</v>
      </c>
      <c r="DN84" s="39">
        <f t="shared" si="88"/>
        <v>7.38550217432911</v>
      </c>
      <c r="DO84" s="39">
        <f t="shared" si="89"/>
        <v>7.39345726068664</v>
      </c>
      <c r="DP84" s="39">
        <f t="shared" si="90"/>
        <v>7.39027522614363</v>
      </c>
      <c r="DQ84" s="39">
        <f t="shared" si="91"/>
        <v>7.4268686233882599</v>
      </c>
      <c r="DR84" s="39">
        <f t="shared" si="92"/>
        <v>7.5000554178775198</v>
      </c>
      <c r="DS84" s="39">
        <f t="shared" si="93"/>
        <v>7.6225637477834498</v>
      </c>
      <c r="DT84" s="39">
        <f t="shared" si="94"/>
        <v>7.8087127685496096</v>
      </c>
      <c r="DU84" s="39">
        <f t="shared" si="95"/>
        <v>8.0712306183480393</v>
      </c>
      <c r="DV84" s="39">
        <f t="shared" si="96"/>
        <v>8.2462425182136592</v>
      </c>
      <c r="DW84" s="39">
        <f t="shared" si="97"/>
        <v>0</v>
      </c>
      <c r="DX84" s="39">
        <f t="shared" si="98"/>
        <v>8.2621526909287102</v>
      </c>
      <c r="DY84" s="39">
        <f t="shared" si="99"/>
        <v>8.1571455510093394</v>
      </c>
      <c r="DZ84" s="39">
        <f t="shared" si="100"/>
        <v>7.8484882003372496</v>
      </c>
      <c r="EA84" s="39">
        <f t="shared" si="101"/>
        <v>7.6337008686839898</v>
      </c>
      <c r="EB84" s="39">
        <f t="shared" si="102"/>
        <v>7.4618710033613898</v>
      </c>
      <c r="EC84" s="39">
        <f t="shared" si="103"/>
        <v>7.34254470799846</v>
      </c>
      <c r="ED84" s="39">
        <f t="shared" si="104"/>
        <v>7.2454926544366201</v>
      </c>
      <c r="EE84" s="39">
        <f t="shared" si="105"/>
        <v>7.17389687721887</v>
      </c>
      <c r="EF84" s="39">
        <f t="shared" si="106"/>
        <v>7.1102561863586402</v>
      </c>
      <c r="EG84" s="39">
        <f t="shared" si="107"/>
        <v>7.1373034799742401</v>
      </c>
      <c r="EH84" s="39">
        <f t="shared" si="108"/>
        <v>7.1213933072591802</v>
      </c>
      <c r="EI84" s="39">
        <f t="shared" si="109"/>
        <v>7.1307303057610998</v>
      </c>
      <c r="EK84" s="39">
        <f t="shared" si="235"/>
        <v>0.10504123314661799</v>
      </c>
      <c r="EL84" s="39">
        <f t="shared" si="117"/>
        <v>4.0602760768823597E-2</v>
      </c>
      <c r="EM84" s="39">
        <f t="shared" si="118"/>
        <v>4.1796023722452801E-2</v>
      </c>
      <c r="EN84" s="39">
        <f t="shared" si="119"/>
        <v>5.63697419294443E-2</v>
      </c>
      <c r="EO84" s="39">
        <f t="shared" si="120"/>
        <v>7.8325780276222001E-2</v>
      </c>
      <c r="EP84" s="39">
        <f t="shared" si="121"/>
        <v>8.52148850618413E-2</v>
      </c>
      <c r="EQ84" s="39">
        <f t="shared" si="122"/>
        <v>0.140645926801097</v>
      </c>
      <c r="ER84" s="39">
        <f t="shared" si="123"/>
        <v>0.22990199573256301</v>
      </c>
      <c r="ES84" s="39">
        <f t="shared" si="124"/>
        <v>0.33506823737908498</v>
      </c>
      <c r="ET84" s="39">
        <f t="shared" si="125"/>
        <v>0.47237302791002</v>
      </c>
      <c r="EU84" s="39">
        <f t="shared" si="126"/>
        <v>0.63704331551085203</v>
      </c>
      <c r="EV84" s="39">
        <f t="shared" si="127"/>
        <v>0.71723058599473599</v>
      </c>
      <c r="EW84" s="39">
        <f t="shared" si="128"/>
        <v>0</v>
      </c>
      <c r="EX84" s="39">
        <f t="shared" si="129"/>
        <v>0.72057172226489796</v>
      </c>
      <c r="EY84" s="39">
        <f t="shared" si="130"/>
        <v>0.67029557648532001</v>
      </c>
      <c r="EZ84" s="39">
        <f t="shared" si="131"/>
        <v>0.49671559216405597</v>
      </c>
      <c r="FA84" s="39">
        <f t="shared" si="132"/>
        <v>0.34095500128365602</v>
      </c>
      <c r="FB84" s="39">
        <f t="shared" si="133"/>
        <v>0.207150448750032</v>
      </c>
      <c r="FC84" s="39">
        <f t="shared" si="110"/>
        <v>0.108523288089399</v>
      </c>
      <c r="FD84" s="39">
        <f t="shared" si="111"/>
        <v>5.1485318905921999E-2</v>
      </c>
      <c r="FE84" s="39">
        <f t="shared" si="112"/>
        <v>3.4636446000677501E-2</v>
      </c>
      <c r="FF84" s="39">
        <f t="shared" si="113"/>
        <v>5.0403427161298198E-2</v>
      </c>
      <c r="FG84" s="39">
        <f t="shared" si="114"/>
        <v>5.89153695638533E-2</v>
      </c>
      <c r="FH84" s="39">
        <f t="shared" si="115"/>
        <v>6.2431517733880698E-2</v>
      </c>
      <c r="FI84" s="39">
        <f t="shared" si="116"/>
        <v>5.0280691543209799E-2</v>
      </c>
      <c r="FK84" s="39">
        <f t="shared" si="236"/>
        <v>0.74317528827570201</v>
      </c>
      <c r="FL84" s="39">
        <f t="shared" si="172"/>
        <v>0.74306267214855404</v>
      </c>
      <c r="FM84" s="39">
        <f t="shared" si="173"/>
        <v>0.74122649237254112</v>
      </c>
      <c r="FN84" s="39">
        <f t="shared" si="174"/>
        <v>0.74255994935691871</v>
      </c>
      <c r="FO84" s="39">
        <f t="shared" si="175"/>
        <v>0.74228079172477623</v>
      </c>
      <c r="FP84" s="39">
        <f t="shared" si="176"/>
        <v>0.7423630413009018</v>
      </c>
      <c r="FQ84" s="39">
        <f t="shared" si="177"/>
        <v>0.74109393273831536</v>
      </c>
      <c r="FR84" s="39">
        <f t="shared" si="178"/>
        <v>0.7384607684634894</v>
      </c>
      <c r="FS84" s="39">
        <f t="shared" si="179"/>
        <v>0.73402411683696711</v>
      </c>
      <c r="FT84" s="39">
        <f t="shared" si="180"/>
        <v>0.72708232087911551</v>
      </c>
      <c r="FU84" s="39">
        <f t="shared" si="181"/>
        <v>0.7170950843996472</v>
      </c>
      <c r="FV84" s="39">
        <f t="shared" si="182"/>
        <v>0.71067812380139439</v>
      </c>
      <c r="FW84" s="39">
        <f t="shared" si="183"/>
        <v>0.99999999999999989</v>
      </c>
      <c r="FX84" s="39">
        <f t="shared" si="184"/>
        <v>0.71015803868688698</v>
      </c>
      <c r="FY84" s="39">
        <f t="shared" si="185"/>
        <v>0.7140550037613137</v>
      </c>
      <c r="FZ84" s="39">
        <f t="shared" si="186"/>
        <v>0.725609478578218</v>
      </c>
      <c r="GA84" s="39">
        <f t="shared" si="134"/>
        <v>0.73363994616547723</v>
      </c>
      <c r="GB84" s="39">
        <f t="shared" si="135"/>
        <v>0.73974079493812761</v>
      </c>
      <c r="GC84" s="39">
        <f t="shared" si="136"/>
        <v>0.74375551554590802</v>
      </c>
      <c r="GD84" s="39">
        <f t="shared" si="137"/>
        <v>0.74682838274663921</v>
      </c>
      <c r="GE84" s="39">
        <f t="shared" si="138"/>
        <v>0.74903445215575803</v>
      </c>
      <c r="GF84" s="39">
        <f t="shared" si="139"/>
        <v>0.7509660866680905</v>
      </c>
      <c r="GG84" s="39">
        <f t="shared" si="140"/>
        <v>0.75012523691717081</v>
      </c>
      <c r="GH84" s="39">
        <f t="shared" si="141"/>
        <v>0.75060715475051609</v>
      </c>
      <c r="GI84" s="39">
        <f t="shared" si="142"/>
        <v>0.75033877536816584</v>
      </c>
      <c r="GJ84" s="39">
        <f t="shared" si="237"/>
        <v>11.3</v>
      </c>
      <c r="GK84" s="39">
        <f t="shared" si="238"/>
        <v>-2.5781747947105069</v>
      </c>
      <c r="GL84" s="39">
        <f t="shared" si="187"/>
        <v>-2.579491099743473</v>
      </c>
      <c r="GM84" s="39">
        <f t="shared" si="188"/>
        <v>-2.6009813368308992</v>
      </c>
      <c r="GN84" s="39">
        <f t="shared" si="189"/>
        <v>-2.5853695708843216</v>
      </c>
      <c r="GO84" s="39">
        <f t="shared" si="190"/>
        <v>-2.5886355540243251</v>
      </c>
      <c r="GP84" s="39">
        <f t="shared" si="191"/>
        <v>-2.5876731538501647</v>
      </c>
      <c r="GQ84" s="39">
        <f t="shared" si="192"/>
        <v>-2.6025348448807262</v>
      </c>
      <c r="GR84" s="39">
        <f t="shared" si="193"/>
        <v>-2.6334514421766499</v>
      </c>
      <c r="GS84" s="39">
        <f t="shared" si="194"/>
        <v>-2.6857934164700881</v>
      </c>
      <c r="GT84" s="39">
        <f t="shared" si="195"/>
        <v>-2.7683283033265038</v>
      </c>
      <c r="GU84" s="39">
        <f t="shared" si="196"/>
        <v>-2.8884650904878968</v>
      </c>
      <c r="GV84" s="39">
        <f t="shared" si="197"/>
        <v>-2.96654105736966</v>
      </c>
      <c r="GW84" s="39">
        <f t="shared" si="198"/>
        <v>-9.6432746655328714E-16</v>
      </c>
      <c r="GX84" s="39">
        <f t="shared" si="199"/>
        <v>-2.9728998511954834</v>
      </c>
      <c r="GY84" s="39">
        <f t="shared" si="200"/>
        <v>-2.9253666633572593</v>
      </c>
      <c r="GZ84" s="39">
        <f t="shared" si="201"/>
        <v>-2.7859410551408788</v>
      </c>
      <c r="HA84" s="39">
        <f t="shared" si="143"/>
        <v>-2.6903405934638829</v>
      </c>
      <c r="HB84" s="39">
        <f t="shared" si="144"/>
        <v>-2.6184086066841923</v>
      </c>
      <c r="HC84" s="39">
        <f t="shared" si="145"/>
        <v>-2.5713960121648025</v>
      </c>
      <c r="HD84" s="39">
        <f t="shared" si="146"/>
        <v>-2.535583706370975</v>
      </c>
      <c r="HE84" s="39">
        <f t="shared" si="147"/>
        <v>-2.509964125662751</v>
      </c>
      <c r="HF84" s="39">
        <f t="shared" si="148"/>
        <v>-2.4875935024058466</v>
      </c>
      <c r="HG84" s="39">
        <f t="shared" si="149"/>
        <v>-2.4973244611927301</v>
      </c>
      <c r="HH84" s="39">
        <f t="shared" si="150"/>
        <v>-2.4917460045909072</v>
      </c>
      <c r="HI84" s="39">
        <f t="shared" si="151"/>
        <v>-2.4948521973914506</v>
      </c>
    </row>
    <row r="85" spans="1:217" s="39" customFormat="1">
      <c r="A85" s="20"/>
      <c r="B85" s="184"/>
      <c r="C85" s="40">
        <v>11.35</v>
      </c>
      <c r="D85" s="41">
        <v>4.6306599999999998</v>
      </c>
      <c r="E85" s="42">
        <v>4.6360000000000001</v>
      </c>
      <c r="F85" s="42">
        <v>4.6740000000000004</v>
      </c>
      <c r="G85" s="42">
        <v>4.6470000000000002</v>
      </c>
      <c r="H85" s="42">
        <v>4.6539999999999999</v>
      </c>
      <c r="I85" s="42">
        <v>4.6509999999999998</v>
      </c>
      <c r="J85" s="42">
        <v>4.6710000000000003</v>
      </c>
      <c r="K85" s="42">
        <v>4.718</v>
      </c>
      <c r="L85" s="42">
        <v>4.7949999999999999</v>
      </c>
      <c r="M85" s="42">
        <v>4.9080000000000004</v>
      </c>
      <c r="N85" s="42">
        <v>5.0709999999999997</v>
      </c>
      <c r="O85" s="43">
        <v>5.181</v>
      </c>
      <c r="P85" s="20"/>
      <c r="Q85" s="41">
        <v>5.1879999999999997</v>
      </c>
      <c r="R85" s="42">
        <v>5.1239999999999997</v>
      </c>
      <c r="S85" s="42">
        <v>4.9320000000000004</v>
      </c>
      <c r="T85" s="42">
        <v>4.8010000000000002</v>
      </c>
      <c r="U85" s="42">
        <v>4.6929999999999996</v>
      </c>
      <c r="V85" s="42">
        <v>4.62</v>
      </c>
      <c r="W85" s="42">
        <v>4.5609999999999999</v>
      </c>
      <c r="X85" s="42">
        <v>4.5209999999999999</v>
      </c>
      <c r="Y85" s="42">
        <v>4.4829999999999997</v>
      </c>
      <c r="Z85" s="42">
        <v>4.4390000000000001</v>
      </c>
      <c r="AA85" s="42">
        <v>4.4690000000000003</v>
      </c>
      <c r="AB85" s="43">
        <v>4.43248</v>
      </c>
      <c r="AD85" s="20"/>
      <c r="AE85" s="184"/>
      <c r="AF85" s="40">
        <v>11.35</v>
      </c>
      <c r="AG85" s="41">
        <v>6.4140000000000003E-2</v>
      </c>
      <c r="AH85" s="42">
        <v>2.631E-2</v>
      </c>
      <c r="AI85" s="42">
        <v>2.6159999999999999E-2</v>
      </c>
      <c r="AJ85" s="42">
        <v>3.6080000000000001E-2</v>
      </c>
      <c r="AK85" s="42">
        <v>4.5429999999999998E-2</v>
      </c>
      <c r="AL85" s="42">
        <v>5.1520000000000003E-2</v>
      </c>
      <c r="AM85" s="42">
        <v>8.5730000000000001E-2</v>
      </c>
      <c r="AN85" s="42">
        <v>0.14269999999999999</v>
      </c>
      <c r="AO85" s="42">
        <v>0.20810000000000001</v>
      </c>
      <c r="AP85" s="42">
        <v>0.29559999999999997</v>
      </c>
      <c r="AQ85" s="42">
        <v>0.40129999999999999</v>
      </c>
      <c r="AR85" s="43">
        <v>0.45050000000000001</v>
      </c>
      <c r="AS85" s="20"/>
      <c r="AT85" s="41">
        <v>0.45369999999999999</v>
      </c>
      <c r="AU85" s="42">
        <v>0.4229</v>
      </c>
      <c r="AV85" s="42">
        <v>0.31530000000000002</v>
      </c>
      <c r="AW85" s="42">
        <v>0.21249999999999999</v>
      </c>
      <c r="AX85" s="42">
        <v>0.12870000000000001</v>
      </c>
      <c r="AY85" s="42">
        <v>6.6129999999999994E-2</v>
      </c>
      <c r="AZ85" s="42">
        <v>2.81E-2</v>
      </c>
      <c r="BA85" s="42">
        <v>1.183E-2</v>
      </c>
      <c r="BB85" s="42">
        <v>6.6400000000000001E-3</v>
      </c>
      <c r="BC85" s="42">
        <v>1.11E-2</v>
      </c>
      <c r="BD85" s="42">
        <v>7.7010000000000004E-3</v>
      </c>
      <c r="BE85" s="43">
        <v>3.3410000000000002E-2</v>
      </c>
      <c r="BH85" s="118" t="str">
        <f t="shared" si="215"/>
        <v>4.63066+0.06414i</v>
      </c>
      <c r="BI85" s="118" t="str">
        <f t="shared" si="216"/>
        <v>4.636+0.02631i</v>
      </c>
      <c r="BJ85" s="118" t="str">
        <f t="shared" si="204"/>
        <v>4.674+0.02616i</v>
      </c>
      <c r="BK85" s="118" t="str">
        <f t="shared" si="205"/>
        <v>4.647+0.03608i</v>
      </c>
      <c r="BL85" s="118" t="str">
        <f t="shared" si="206"/>
        <v>4.654+0.04543i</v>
      </c>
      <c r="BM85" s="118" t="str">
        <f t="shared" si="207"/>
        <v>4.651+0.05152i</v>
      </c>
      <c r="BN85" s="118" t="str">
        <f t="shared" si="208"/>
        <v>4.671+0.08573i</v>
      </c>
      <c r="BO85" s="118" t="str">
        <f t="shared" si="211"/>
        <v>4.718+0.1427i</v>
      </c>
      <c r="BP85" s="118" t="str">
        <f t="shared" si="212"/>
        <v>4.795+0.2081i</v>
      </c>
      <c r="BQ85" s="118" t="str">
        <f t="shared" si="213"/>
        <v>4.908+0.2956i</v>
      </c>
      <c r="BR85" s="118" t="str">
        <f t="shared" si="209"/>
        <v>5.071+0.4013i</v>
      </c>
      <c r="BS85" s="118" t="str">
        <f t="shared" si="210"/>
        <v>5.181+0.4505i</v>
      </c>
      <c r="BT85" s="118" t="str">
        <f t="shared" si="214"/>
        <v>0</v>
      </c>
      <c r="BU85" s="118" t="str">
        <f t="shared" si="217"/>
        <v>5.188+0.4537i</v>
      </c>
      <c r="BV85" s="118" t="str">
        <f t="shared" si="218"/>
        <v>5.124+0.4229i</v>
      </c>
      <c r="BW85" s="118" t="str">
        <f t="shared" si="219"/>
        <v>4.932+0.3153i</v>
      </c>
      <c r="BX85" s="118" t="str">
        <f t="shared" si="220"/>
        <v>4.801+0.2125i</v>
      </c>
      <c r="BY85" s="118" t="str">
        <f t="shared" si="221"/>
        <v>4.693+0.1287i</v>
      </c>
      <c r="BZ85" s="118" t="str">
        <f t="shared" si="222"/>
        <v>4.62+0.06613i</v>
      </c>
      <c r="CA85" s="118" t="str">
        <f t="shared" si="223"/>
        <v>4.561+0.0281i</v>
      </c>
      <c r="CB85" s="118" t="str">
        <f t="shared" si="224"/>
        <v>4.521+0.01183i</v>
      </c>
      <c r="CC85" s="118" t="str">
        <f t="shared" si="225"/>
        <v>4.483+0.00664i</v>
      </c>
      <c r="CD85" s="118" t="str">
        <f t="shared" si="226"/>
        <v>4.439+0.0111i</v>
      </c>
      <c r="CE85" s="118" t="str">
        <f t="shared" si="227"/>
        <v>4.469+0.007701i</v>
      </c>
      <c r="CF85" s="118" t="str">
        <f t="shared" si="228"/>
        <v>4.43248+0.03341i</v>
      </c>
      <c r="CG85" s="118" t="str">
        <f t="shared" si="229"/>
        <v>0</v>
      </c>
      <c r="CH85" s="39">
        <f t="shared" si="230"/>
        <v>11350000000</v>
      </c>
      <c r="CI85" s="121">
        <f t="shared" si="231"/>
        <v>1.5840083848470103</v>
      </c>
      <c r="CJ85" s="121" t="str">
        <f t="shared" si="232"/>
        <v>7.33500426737566+0.101598297804087i</v>
      </c>
      <c r="CK85" s="121" t="str">
        <f t="shared" si="202"/>
        <v>7.34346287215074+0.0416752606053248i</v>
      </c>
      <c r="CL85" s="121" t="str">
        <f t="shared" si="203"/>
        <v>7.40365519077493+0.0414376593475978i</v>
      </c>
      <c r="CM85" s="121" t="str">
        <f t="shared" si="152"/>
        <v>7.36088696438406+0.0571510225252801i</v>
      </c>
      <c r="CN85" s="121" t="str">
        <f t="shared" si="153"/>
        <v>7.37197502307799+0.0719615009235997i</v>
      </c>
      <c r="CO85" s="121" t="str">
        <f t="shared" si="154"/>
        <v>7.36722299792345+0.081608111987318i</v>
      </c>
      <c r="CP85" s="121" t="str">
        <f t="shared" si="155"/>
        <v>7.39890316562039+0.135797038832934i</v>
      </c>
      <c r="CQ85" s="121" t="str">
        <f t="shared" si="156"/>
        <v>7.47335155970819+0.226037996517668i</v>
      </c>
      <c r="CR85" s="121" t="str">
        <f t="shared" si="157"/>
        <v>7.59532020534141+0.329632144886663i</v>
      </c>
      <c r="CS85" s="121" t="str">
        <f t="shared" si="158"/>
        <v>7.77431315282913+0.468232878560776i</v>
      </c>
      <c r="CT85" s="121" t="str">
        <f t="shared" si="159"/>
        <v>8.03250651955919+0.635662564839105i</v>
      </c>
      <c r="CU85" s="121" t="str">
        <f t="shared" si="160"/>
        <v>8.20674744189236+0.713595777373578i</v>
      </c>
      <c r="CV85" s="121" t="str">
        <f t="shared" si="161"/>
        <v>0</v>
      </c>
      <c r="CW85" s="121" t="str">
        <f t="shared" si="162"/>
        <v>8.21783550058629+0.718664604205089i</v>
      </c>
      <c r="CX85" s="121" t="str">
        <f t="shared" si="163"/>
        <v>8.11645896395608+0.669877145951801i</v>
      </c>
      <c r="CY85" s="121" t="str">
        <f t="shared" si="164"/>
        <v>7.81232935406546+0.499437843742262i</v>
      </c>
      <c r="CZ85" s="121" t="str">
        <f t="shared" si="165"/>
        <v>7.6048242556505+0.33660178177999i</v>
      </c>
      <c r="DA85" s="121" t="str">
        <f t="shared" si="166"/>
        <v>7.43375135008702+0.20386187912981i</v>
      </c>
      <c r="DB85" s="121" t="str">
        <f t="shared" si="167"/>
        <v>7.31811873799319+0.104750474489933i</v>
      </c>
      <c r="DC85" s="121" t="str">
        <f t="shared" si="168"/>
        <v>7.22466224328721+0.044510635614201i</v>
      </c>
      <c r="DD85" s="121" t="str">
        <f t="shared" si="169"/>
        <v>7.16130190789333+0.0187388191927401i</v>
      </c>
      <c r="DE85" s="121" t="str">
        <f t="shared" si="170"/>
        <v>7.10110958926915+0.0105178156753841i</v>
      </c>
      <c r="DF85" s="121" t="str">
        <f t="shared" si="171"/>
        <v>7.03141322033588+0.0175824930718018i</v>
      </c>
      <c r="DG85" s="121" t="str">
        <f t="shared" si="171"/>
        <v>7.07893347188129+0.0121984485717068i</v>
      </c>
      <c r="DH85" s="121" t="str">
        <f t="shared" si="233"/>
        <v>7.02108548566668+0.0529217201377386i</v>
      </c>
      <c r="DI85" s="121"/>
      <c r="DK85" s="39">
        <f t="shared" si="234"/>
        <v>7.3350042673756599</v>
      </c>
      <c r="DL85" s="39">
        <f t="shared" si="86"/>
        <v>7.3434628721507398</v>
      </c>
      <c r="DM85" s="39">
        <f t="shared" si="87"/>
        <v>7.4036551907749297</v>
      </c>
      <c r="DN85" s="39">
        <f t="shared" si="88"/>
        <v>7.3608869643840604</v>
      </c>
      <c r="DO85" s="39">
        <f t="shared" si="89"/>
        <v>7.3719750230779901</v>
      </c>
      <c r="DP85" s="39">
        <f t="shared" si="90"/>
        <v>7.3672229979234496</v>
      </c>
      <c r="DQ85" s="39">
        <f t="shared" si="91"/>
        <v>7.3989031656203901</v>
      </c>
      <c r="DR85" s="39">
        <f t="shared" si="92"/>
        <v>7.4733515597081901</v>
      </c>
      <c r="DS85" s="39">
        <f t="shared" si="93"/>
        <v>7.5953202053414097</v>
      </c>
      <c r="DT85" s="39">
        <f t="shared" si="94"/>
        <v>7.77431315282913</v>
      </c>
      <c r="DU85" s="39">
        <f t="shared" si="95"/>
        <v>8.03250651955919</v>
      </c>
      <c r="DV85" s="39">
        <f t="shared" si="96"/>
        <v>8.2067474418923592</v>
      </c>
      <c r="DW85" s="39">
        <f t="shared" si="97"/>
        <v>0</v>
      </c>
      <c r="DX85" s="39">
        <f t="shared" si="98"/>
        <v>8.2178355005862898</v>
      </c>
      <c r="DY85" s="39">
        <f t="shared" si="99"/>
        <v>8.1164589639560791</v>
      </c>
      <c r="DZ85" s="39">
        <f t="shared" si="100"/>
        <v>7.8123293540654597</v>
      </c>
      <c r="EA85" s="39">
        <f t="shared" si="101"/>
        <v>7.6048242556504997</v>
      </c>
      <c r="EB85" s="39">
        <f t="shared" si="102"/>
        <v>7.4337513500870198</v>
      </c>
      <c r="EC85" s="39">
        <f t="shared" si="103"/>
        <v>7.3181187379931902</v>
      </c>
      <c r="ED85" s="39">
        <f t="shared" si="104"/>
        <v>7.2246622432872103</v>
      </c>
      <c r="EE85" s="39">
        <f t="shared" si="105"/>
        <v>7.1613019078933302</v>
      </c>
      <c r="EF85" s="39">
        <f t="shared" si="106"/>
        <v>7.10110958926915</v>
      </c>
      <c r="EG85" s="39">
        <f t="shared" si="107"/>
        <v>7.0314132203358799</v>
      </c>
      <c r="EH85" s="39">
        <f t="shared" si="108"/>
        <v>7.0789334718812897</v>
      </c>
      <c r="EI85" s="39">
        <f t="shared" si="109"/>
        <v>7.0210854856666796</v>
      </c>
      <c r="EK85" s="39">
        <f t="shared" si="235"/>
        <v>0.101598297804087</v>
      </c>
      <c r="EL85" s="39">
        <f t="shared" si="117"/>
        <v>4.1675260605324803E-2</v>
      </c>
      <c r="EM85" s="39">
        <f t="shared" si="118"/>
        <v>4.1437659347597799E-2</v>
      </c>
      <c r="EN85" s="39">
        <f t="shared" si="119"/>
        <v>5.71510225252801E-2</v>
      </c>
      <c r="EO85" s="39">
        <f t="shared" si="120"/>
        <v>7.1961500923599694E-2</v>
      </c>
      <c r="EP85" s="39">
        <f t="shared" si="121"/>
        <v>8.1608111987318002E-2</v>
      </c>
      <c r="EQ85" s="39">
        <f t="shared" si="122"/>
        <v>0.13579703883293401</v>
      </c>
      <c r="ER85" s="39">
        <f t="shared" si="123"/>
        <v>0.22603799651766801</v>
      </c>
      <c r="ES85" s="39">
        <f t="shared" si="124"/>
        <v>0.32963214488666298</v>
      </c>
      <c r="ET85" s="39">
        <f t="shared" si="125"/>
        <v>0.468232878560776</v>
      </c>
      <c r="EU85" s="39">
        <f t="shared" si="126"/>
        <v>0.63566256483910499</v>
      </c>
      <c r="EV85" s="39">
        <f t="shared" si="127"/>
        <v>0.71359577737357804</v>
      </c>
      <c r="EW85" s="39">
        <f t="shared" si="128"/>
        <v>0</v>
      </c>
      <c r="EX85" s="39">
        <f t="shared" si="129"/>
        <v>0.71866460420508904</v>
      </c>
      <c r="EY85" s="39">
        <f t="shared" si="130"/>
        <v>0.66987714595180103</v>
      </c>
      <c r="EZ85" s="39">
        <f t="shared" si="131"/>
        <v>0.49943784374226202</v>
      </c>
      <c r="FA85" s="39">
        <f t="shared" si="132"/>
        <v>0.33660178177999001</v>
      </c>
      <c r="FB85" s="39">
        <f t="shared" si="133"/>
        <v>0.20386187912980999</v>
      </c>
      <c r="FC85" s="39">
        <f t="shared" si="110"/>
        <v>0.10475047448993299</v>
      </c>
      <c r="FD85" s="39">
        <f t="shared" si="111"/>
        <v>4.4510635614201002E-2</v>
      </c>
      <c r="FE85" s="39">
        <f t="shared" si="112"/>
        <v>1.8738819192740098E-2</v>
      </c>
      <c r="FF85" s="39">
        <f t="shared" si="113"/>
        <v>1.0517815675384099E-2</v>
      </c>
      <c r="FG85" s="39">
        <f t="shared" si="114"/>
        <v>1.7582493071801798E-2</v>
      </c>
      <c r="FH85" s="39">
        <f t="shared" si="115"/>
        <v>1.2198448571706801E-2</v>
      </c>
      <c r="FI85" s="39">
        <f t="shared" si="116"/>
        <v>5.2921720137738597E-2</v>
      </c>
      <c r="FK85" s="39">
        <f t="shared" si="236"/>
        <v>0.74400337949783424</v>
      </c>
      <c r="FL85" s="39">
        <f t="shared" si="172"/>
        <v>0.74385576664923758</v>
      </c>
      <c r="FM85" s="39">
        <f t="shared" si="173"/>
        <v>0.74202750160440678</v>
      </c>
      <c r="FN85" s="39">
        <f t="shared" si="174"/>
        <v>0.74330655915236454</v>
      </c>
      <c r="FO85" s="39">
        <f t="shared" si="175"/>
        <v>0.7429452862502659</v>
      </c>
      <c r="FP85" s="39">
        <f t="shared" si="176"/>
        <v>0.74307076614183754</v>
      </c>
      <c r="FQ85" s="39">
        <f t="shared" si="177"/>
        <v>0.74195896746757084</v>
      </c>
      <c r="FR85" s="39">
        <f t="shared" si="178"/>
        <v>0.73929004184318425</v>
      </c>
      <c r="FS85" s="39">
        <f t="shared" si="179"/>
        <v>0.73488800541035382</v>
      </c>
      <c r="FT85" s="39">
        <f t="shared" si="180"/>
        <v>0.72815475287629128</v>
      </c>
      <c r="FU85" s="39">
        <f t="shared" si="181"/>
        <v>0.71825407954265574</v>
      </c>
      <c r="FV85" s="39">
        <f t="shared" si="182"/>
        <v>0.71189059490048789</v>
      </c>
      <c r="FW85" s="39">
        <f t="shared" si="183"/>
        <v>0.99999999999999989</v>
      </c>
      <c r="FX85" s="39">
        <f t="shared" si="184"/>
        <v>0.71148093144357127</v>
      </c>
      <c r="FY85" s="39">
        <f t="shared" si="185"/>
        <v>0.71525243102156211</v>
      </c>
      <c r="FZ85" s="39">
        <f t="shared" si="186"/>
        <v>0.72665074869570612</v>
      </c>
      <c r="GA85" s="39">
        <f t="shared" si="134"/>
        <v>0.73454416542575518</v>
      </c>
      <c r="GB85" s="39">
        <f t="shared" si="135"/>
        <v>0.74060907320109282</v>
      </c>
      <c r="GC85" s="39">
        <f t="shared" si="136"/>
        <v>0.74450874346028373</v>
      </c>
      <c r="GD85" s="39">
        <f t="shared" si="137"/>
        <v>0.7474728263547834</v>
      </c>
      <c r="GE85" s="39">
        <f t="shared" si="138"/>
        <v>0.74943077926985979</v>
      </c>
      <c r="GF85" s="39">
        <f t="shared" si="139"/>
        <v>0.75127802067159777</v>
      </c>
      <c r="GG85" s="39">
        <f t="shared" si="140"/>
        <v>0.75341561845961524</v>
      </c>
      <c r="GH85" s="39">
        <f t="shared" si="141"/>
        <v>0.75195792489269619</v>
      </c>
      <c r="GI85" s="39">
        <f t="shared" si="142"/>
        <v>0.75370077287192128</v>
      </c>
      <c r="GJ85" s="39">
        <f t="shared" si="237"/>
        <v>11.35</v>
      </c>
      <c r="GK85" s="39">
        <f t="shared" si="238"/>
        <v>-2.5685018349445867</v>
      </c>
      <c r="GL85" s="39">
        <f t="shared" si="187"/>
        <v>-2.5702253165249465</v>
      </c>
      <c r="GM85" s="39">
        <f t="shared" si="188"/>
        <v>-2.5915999652092303</v>
      </c>
      <c r="GN85" s="39">
        <f t="shared" si="189"/>
        <v>-2.5766406967969409</v>
      </c>
      <c r="GO85" s="39">
        <f t="shared" si="190"/>
        <v>-2.5808633682484352</v>
      </c>
      <c r="GP85" s="39">
        <f t="shared" si="191"/>
        <v>-2.5793964870652557</v>
      </c>
      <c r="GQ85" s="39">
        <f t="shared" si="192"/>
        <v>-2.5924022366070183</v>
      </c>
      <c r="GR85" s="39">
        <f t="shared" si="193"/>
        <v>-2.6237028732546297</v>
      </c>
      <c r="GS85" s="39">
        <f t="shared" si="194"/>
        <v>-2.6755768193578531</v>
      </c>
      <c r="GT85" s="39">
        <f t="shared" si="195"/>
        <v>-2.7555262275326808</v>
      </c>
      <c r="GU85" s="39">
        <f t="shared" si="196"/>
        <v>-2.8744379724263185</v>
      </c>
      <c r="GV85" s="39">
        <f t="shared" si="197"/>
        <v>-2.9517348936072492</v>
      </c>
      <c r="GW85" s="39">
        <f t="shared" si="198"/>
        <v>-9.6432746655328714E-16</v>
      </c>
      <c r="GX85" s="39">
        <f t="shared" si="199"/>
        <v>-2.9567347009069174</v>
      </c>
      <c r="GY85" s="39">
        <f t="shared" si="200"/>
        <v>-2.9108131485398219</v>
      </c>
      <c r="GZ85" s="39">
        <f t="shared" si="201"/>
        <v>-2.7734854928333421</v>
      </c>
      <c r="HA85" s="39">
        <f t="shared" si="143"/>
        <v>-2.6796417313329144</v>
      </c>
      <c r="HB85" s="39">
        <f t="shared" si="144"/>
        <v>-2.6082194342535194</v>
      </c>
      <c r="HC85" s="39">
        <f t="shared" si="145"/>
        <v>-2.562603951137199</v>
      </c>
      <c r="HD85" s="39">
        <f t="shared" si="146"/>
        <v>-2.5280918213731751</v>
      </c>
      <c r="HE85" s="39">
        <f t="shared" si="147"/>
        <v>-2.505369486318791</v>
      </c>
      <c r="HF85" s="39">
        <f t="shared" si="148"/>
        <v>-2.4839863331654728</v>
      </c>
      <c r="HG85" s="39">
        <f t="shared" si="149"/>
        <v>-2.4593076205228321</v>
      </c>
      <c r="HH85" s="39">
        <f t="shared" si="150"/>
        <v>-2.4761291854581655</v>
      </c>
      <c r="HI85" s="39">
        <f t="shared" si="151"/>
        <v>-2.456020787735532</v>
      </c>
    </row>
    <row r="86" spans="1:217" s="39" customFormat="1">
      <c r="A86" s="20"/>
      <c r="B86" s="184"/>
      <c r="C86" s="40">
        <v>11.4</v>
      </c>
      <c r="D86" s="41">
        <v>4.6377909523809526</v>
      </c>
      <c r="E86" s="42">
        <v>4.6390000000000002</v>
      </c>
      <c r="F86" s="42">
        <v>4.6779999999999999</v>
      </c>
      <c r="G86" s="42">
        <v>4.6509999999999998</v>
      </c>
      <c r="H86" s="42">
        <v>4.6559999999999997</v>
      </c>
      <c r="I86" s="42">
        <v>4.6529999999999996</v>
      </c>
      <c r="J86" s="42">
        <v>4.6769999999999996</v>
      </c>
      <c r="K86" s="42">
        <v>4.72</v>
      </c>
      <c r="L86" s="42">
        <v>4.7939999999999996</v>
      </c>
      <c r="M86" s="42">
        <v>4.91</v>
      </c>
      <c r="N86" s="42">
        <v>5.0720000000000001</v>
      </c>
      <c r="O86" s="43">
        <v>5.18</v>
      </c>
      <c r="P86" s="20"/>
      <c r="Q86" s="41">
        <v>5.1879999999999997</v>
      </c>
      <c r="R86" s="42">
        <v>5.1230000000000002</v>
      </c>
      <c r="S86" s="42">
        <v>4.9340000000000002</v>
      </c>
      <c r="T86" s="42">
        <v>4.7969999999999997</v>
      </c>
      <c r="U86" s="42">
        <v>4.6929999999999996</v>
      </c>
      <c r="V86" s="42">
        <v>4.6230000000000002</v>
      </c>
      <c r="W86" s="42">
        <v>4.5640000000000001</v>
      </c>
      <c r="X86" s="42">
        <v>4.5229999999999997</v>
      </c>
      <c r="Y86" s="42">
        <v>4.492</v>
      </c>
      <c r="Z86" s="42">
        <v>4.4530000000000003</v>
      </c>
      <c r="AA86" s="42">
        <v>4.4779999999999998</v>
      </c>
      <c r="AB86" s="43">
        <v>4.4432409523809522</v>
      </c>
      <c r="AD86" s="20"/>
      <c r="AE86" s="184"/>
      <c r="AF86" s="40">
        <v>11.4</v>
      </c>
      <c r="AG86" s="41">
        <v>6.551666666666689E-2</v>
      </c>
      <c r="AH86" s="42">
        <v>2.6589999999999999E-2</v>
      </c>
      <c r="AI86" s="42">
        <v>2.5430000000000001E-2</v>
      </c>
      <c r="AJ86" s="42">
        <v>3.1300000000000001E-2</v>
      </c>
      <c r="AK86" s="42">
        <v>4.2009999999999999E-2</v>
      </c>
      <c r="AL86" s="42">
        <v>5.1450000000000003E-2</v>
      </c>
      <c r="AM86" s="42">
        <v>8.727E-2</v>
      </c>
      <c r="AN86" s="42">
        <v>0.14399999999999999</v>
      </c>
      <c r="AO86" s="42">
        <v>0.21010000000000001</v>
      </c>
      <c r="AP86" s="42">
        <v>0.29780000000000001</v>
      </c>
      <c r="AQ86" s="42">
        <v>0.4002</v>
      </c>
      <c r="AR86" s="43">
        <v>0.45069999999999999</v>
      </c>
      <c r="AS86" s="20"/>
      <c r="AT86" s="41">
        <v>0.45419999999999999</v>
      </c>
      <c r="AU86" s="42">
        <v>0.42180000000000001</v>
      </c>
      <c r="AV86" s="42">
        <v>0.31540000000000001</v>
      </c>
      <c r="AW86" s="42">
        <v>0.21440000000000001</v>
      </c>
      <c r="AX86" s="42">
        <v>0.13020000000000001</v>
      </c>
      <c r="AY86" s="42">
        <v>6.8140000000000006E-2</v>
      </c>
      <c r="AZ86" s="42">
        <v>2.981E-2</v>
      </c>
      <c r="BA86" s="42">
        <v>8.8710000000000004E-3</v>
      </c>
      <c r="BB86" s="42">
        <v>-1.662E-5</v>
      </c>
      <c r="BC86" s="42">
        <v>7.7099999999999998E-4</v>
      </c>
      <c r="BD86" s="42">
        <v>5.9500000000000004E-3</v>
      </c>
      <c r="BE86" s="43">
        <v>1.4176190476190419E-2</v>
      </c>
      <c r="BH86" s="118" t="str">
        <f t="shared" si="215"/>
        <v>4.63779095238095+0.0655166666666669i</v>
      </c>
      <c r="BI86" s="118" t="str">
        <f t="shared" si="216"/>
        <v>4.639+0.02659i</v>
      </c>
      <c r="BJ86" s="118" t="str">
        <f t="shared" si="204"/>
        <v>4.678+0.02543i</v>
      </c>
      <c r="BK86" s="118" t="str">
        <f t="shared" si="205"/>
        <v>4.651+0.0313i</v>
      </c>
      <c r="BL86" s="118" t="str">
        <f t="shared" si="206"/>
        <v>4.656+0.04201i</v>
      </c>
      <c r="BM86" s="118" t="str">
        <f t="shared" si="207"/>
        <v>4.653+0.05145i</v>
      </c>
      <c r="BN86" s="118" t="str">
        <f t="shared" si="208"/>
        <v>4.677+0.08727i</v>
      </c>
      <c r="BO86" s="118" t="str">
        <f t="shared" si="211"/>
        <v>4.72+0.144i</v>
      </c>
      <c r="BP86" s="118" t="str">
        <f t="shared" si="212"/>
        <v>4.794+0.2101i</v>
      </c>
      <c r="BQ86" s="118" t="str">
        <f t="shared" si="213"/>
        <v>4.91+0.2978i</v>
      </c>
      <c r="BR86" s="118" t="str">
        <f t="shared" si="209"/>
        <v>5.072+0.4002i</v>
      </c>
      <c r="BS86" s="118" t="str">
        <f t="shared" si="210"/>
        <v>5.18+0.4507i</v>
      </c>
      <c r="BT86" s="118" t="str">
        <f t="shared" si="214"/>
        <v>0</v>
      </c>
      <c r="BU86" s="118" t="str">
        <f t="shared" si="217"/>
        <v>5.188+0.4542i</v>
      </c>
      <c r="BV86" s="118" t="str">
        <f t="shared" si="218"/>
        <v>5.123+0.4218i</v>
      </c>
      <c r="BW86" s="118" t="str">
        <f t="shared" si="219"/>
        <v>4.934+0.3154i</v>
      </c>
      <c r="BX86" s="118" t="str">
        <f t="shared" si="220"/>
        <v>4.797+0.2144i</v>
      </c>
      <c r="BY86" s="118" t="str">
        <f t="shared" si="221"/>
        <v>4.693+0.1302i</v>
      </c>
      <c r="BZ86" s="118" t="str">
        <f t="shared" si="222"/>
        <v>4.623+0.06814i</v>
      </c>
      <c r="CA86" s="118" t="str">
        <f t="shared" si="223"/>
        <v>4.564+0.02981i</v>
      </c>
      <c r="CB86" s="118" t="str">
        <f t="shared" si="224"/>
        <v>4.523+0.008871i</v>
      </c>
      <c r="CC86" s="118" t="str">
        <f t="shared" si="225"/>
        <v>4.492-0.00001662i</v>
      </c>
      <c r="CD86" s="118" t="str">
        <f t="shared" si="226"/>
        <v>4.453+0.000771i</v>
      </c>
      <c r="CE86" s="118" t="str">
        <f t="shared" si="227"/>
        <v>4.478+0.00595i</v>
      </c>
      <c r="CF86" s="118" t="str">
        <f t="shared" si="228"/>
        <v>4.44324095238095+0.0141761904761904i</v>
      </c>
      <c r="CG86" s="118" t="str">
        <f t="shared" si="229"/>
        <v>0</v>
      </c>
      <c r="CH86" s="39">
        <f t="shared" si="230"/>
        <v>11400000000</v>
      </c>
      <c r="CI86" s="121">
        <f t="shared" si="231"/>
        <v>1.577060979650313</v>
      </c>
      <c r="CJ86" s="121" t="str">
        <f t="shared" si="232"/>
        <v>7.31407914277526+0.103323778516757i</v>
      </c>
      <c r="CK86" s="121" t="str">
        <f t="shared" si="202"/>
        <v>7.3159858845978+0.0419340514489018i</v>
      </c>
      <c r="CL86" s="121" t="str">
        <f t="shared" si="203"/>
        <v>7.37749126280416+0.0401046607125075i</v>
      </c>
      <c r="CM86" s="121" t="str">
        <f t="shared" si="152"/>
        <v>7.33491061635361+0.0493620086630548i</v>
      </c>
      <c r="CN86" s="121" t="str">
        <f t="shared" si="153"/>
        <v>7.34279592125186+0.0662523317551097i</v>
      </c>
      <c r="CO86" s="121" t="str">
        <f t="shared" si="154"/>
        <v>7.33806473831291+0.0811397874030086i</v>
      </c>
      <c r="CP86" s="121" t="str">
        <f t="shared" si="155"/>
        <v>7.37591420182451+0.137630111694083i</v>
      </c>
      <c r="CQ86" s="121" t="str">
        <f t="shared" si="156"/>
        <v>7.44372782394948+0.227096781069645i</v>
      </c>
      <c r="CR86" s="121" t="str">
        <f t="shared" si="157"/>
        <v>7.5604303364436+0.331340511824531i</v>
      </c>
      <c r="CS86" s="121" t="str">
        <f t="shared" si="158"/>
        <v>7.74336941008304+0.469648759739863i</v>
      </c>
      <c r="CT86" s="121" t="str">
        <f t="shared" si="159"/>
        <v>7.99885328878639+0.631139804056055i</v>
      </c>
      <c r="CU86" s="121" t="str">
        <f t="shared" si="160"/>
        <v>8.16917587458862+0.710781383528396i</v>
      </c>
      <c r="CV86" s="121" t="str">
        <f t="shared" si="161"/>
        <v>0</v>
      </c>
      <c r="CW86" s="121" t="str">
        <f t="shared" si="162"/>
        <v>8.18179236242582+0.716301096957172i</v>
      </c>
      <c r="CX86" s="121" t="str">
        <f t="shared" si="163"/>
        <v>8.07928339874855+0.665204321216502i</v>
      </c>
      <c r="CY86" s="121" t="str">
        <f t="shared" si="164"/>
        <v>7.78121887359464+0.497405032981709i</v>
      </c>
      <c r="CZ86" s="121" t="str">
        <f t="shared" si="165"/>
        <v>7.56516151938255+0.338121874037027i</v>
      </c>
      <c r="DA86" s="121" t="str">
        <f t="shared" si="166"/>
        <v>7.40114717749892+0.205333339550471i</v>
      </c>
      <c r="DB86" s="121" t="str">
        <f t="shared" si="167"/>
        <v>7.2907529089234+0.107460935153372i</v>
      </c>
      <c r="DC86" s="121" t="str">
        <f t="shared" si="168"/>
        <v>7.19770631112403+0.0470121878033758i</v>
      </c>
      <c r="DD86" s="121" t="str">
        <f t="shared" si="169"/>
        <v>7.13304681095837+0.0139901079504779i</v>
      </c>
      <c r="DE86" s="121" t="str">
        <f t="shared" si="170"/>
        <v>7.08415792058921-0.0000262107534817882i</v>
      </c>
      <c r="DF86" s="121" t="str">
        <f t="shared" si="171"/>
        <v>7.02265254238284+0.00121591401531039i</v>
      </c>
      <c r="DG86" s="121" t="str">
        <f t="shared" si="171"/>
        <v>7.0620790668741+0.00938351282891936i</v>
      </c>
      <c r="DH86" s="121" t="str">
        <f t="shared" si="233"/>
        <v>7.00726192918429+0.0223567168400903i</v>
      </c>
      <c r="DI86" s="121"/>
      <c r="DK86" s="39">
        <f t="shared" si="234"/>
        <v>7.3140791427752596</v>
      </c>
      <c r="DL86" s="39">
        <f t="shared" si="86"/>
        <v>7.3159858845977999</v>
      </c>
      <c r="DM86" s="39">
        <f t="shared" si="87"/>
        <v>7.3774912628041598</v>
      </c>
      <c r="DN86" s="39">
        <f t="shared" si="88"/>
        <v>7.3349106163536097</v>
      </c>
      <c r="DO86" s="39">
        <f t="shared" si="89"/>
        <v>7.3427959212518603</v>
      </c>
      <c r="DP86" s="39">
        <f t="shared" si="90"/>
        <v>7.3380647383129096</v>
      </c>
      <c r="DQ86" s="39">
        <f t="shared" si="91"/>
        <v>7.3759142018245099</v>
      </c>
      <c r="DR86" s="39">
        <f t="shared" si="92"/>
        <v>7.4437278239494802</v>
      </c>
      <c r="DS86" s="39">
        <f t="shared" si="93"/>
        <v>7.5604303364436003</v>
      </c>
      <c r="DT86" s="39">
        <f t="shared" si="94"/>
        <v>7.7433694100830399</v>
      </c>
      <c r="DU86" s="39">
        <f t="shared" si="95"/>
        <v>7.9988532887863899</v>
      </c>
      <c r="DV86" s="39">
        <f t="shared" si="96"/>
        <v>8.1691758745886194</v>
      </c>
      <c r="DW86" s="39">
        <f t="shared" si="97"/>
        <v>0</v>
      </c>
      <c r="DX86" s="39">
        <f t="shared" si="98"/>
        <v>8.1817923624258206</v>
      </c>
      <c r="DY86" s="39">
        <f t="shared" si="99"/>
        <v>8.0792833987485508</v>
      </c>
      <c r="DZ86" s="39">
        <f t="shared" si="100"/>
        <v>7.7812188735946402</v>
      </c>
      <c r="EA86" s="39">
        <f t="shared" si="101"/>
        <v>7.5651615193825501</v>
      </c>
      <c r="EB86" s="39">
        <f t="shared" si="102"/>
        <v>7.4011471774989204</v>
      </c>
      <c r="EC86" s="39">
        <f t="shared" si="103"/>
        <v>7.2907529089234</v>
      </c>
      <c r="ED86" s="39">
        <f t="shared" si="104"/>
        <v>7.1977063111240298</v>
      </c>
      <c r="EE86" s="39">
        <f t="shared" si="105"/>
        <v>7.13304681095837</v>
      </c>
      <c r="EF86" s="39">
        <f t="shared" si="106"/>
        <v>7.0841579205892096</v>
      </c>
      <c r="EG86" s="39">
        <f t="shared" si="107"/>
        <v>7.0226525423828399</v>
      </c>
      <c r="EH86" s="39">
        <f t="shared" si="108"/>
        <v>7.0620790668740998</v>
      </c>
      <c r="EI86" s="39">
        <f t="shared" si="109"/>
        <v>7.0072619291842901</v>
      </c>
      <c r="EK86" s="39">
        <f t="shared" si="235"/>
        <v>0.103323778516757</v>
      </c>
      <c r="EL86" s="39">
        <f t="shared" si="117"/>
        <v>4.1934051448901798E-2</v>
      </c>
      <c r="EM86" s="39">
        <f t="shared" si="118"/>
        <v>4.0104660712507498E-2</v>
      </c>
      <c r="EN86" s="39">
        <f t="shared" si="119"/>
        <v>4.9362008663054797E-2</v>
      </c>
      <c r="EO86" s="39">
        <f t="shared" si="120"/>
        <v>6.6252331755109695E-2</v>
      </c>
      <c r="EP86" s="39">
        <f t="shared" si="121"/>
        <v>8.1139787403008604E-2</v>
      </c>
      <c r="EQ86" s="39">
        <f t="shared" si="122"/>
        <v>0.13763011169408301</v>
      </c>
      <c r="ER86" s="39">
        <f t="shared" si="123"/>
        <v>0.22709678106964501</v>
      </c>
      <c r="ES86" s="39">
        <f t="shared" si="124"/>
        <v>0.331340511824531</v>
      </c>
      <c r="ET86" s="39">
        <f t="shared" si="125"/>
        <v>0.46964875973986298</v>
      </c>
      <c r="EU86" s="39">
        <f t="shared" si="126"/>
        <v>0.63113980405605496</v>
      </c>
      <c r="EV86" s="39">
        <f t="shared" si="127"/>
        <v>0.71078138352839604</v>
      </c>
      <c r="EW86" s="39">
        <f t="shared" si="128"/>
        <v>0</v>
      </c>
      <c r="EX86" s="39">
        <f t="shared" si="129"/>
        <v>0.71630109695717203</v>
      </c>
      <c r="EY86" s="39">
        <f t="shared" si="130"/>
        <v>0.66520432121650197</v>
      </c>
      <c r="EZ86" s="39">
        <f t="shared" si="131"/>
        <v>0.49740503298170902</v>
      </c>
      <c r="FA86" s="39">
        <f t="shared" si="132"/>
        <v>0.33812187403702698</v>
      </c>
      <c r="FB86" s="39">
        <f t="shared" si="133"/>
        <v>0.20533333955047101</v>
      </c>
      <c r="FC86" s="39">
        <f t="shared" si="110"/>
        <v>0.107460935153372</v>
      </c>
      <c r="FD86" s="39">
        <f t="shared" si="111"/>
        <v>4.70121878033758E-2</v>
      </c>
      <c r="FE86" s="39">
        <f t="shared" si="112"/>
        <v>1.3990107950477899E-2</v>
      </c>
      <c r="FF86" s="39">
        <f t="shared" si="113"/>
        <v>-2.6210753481788201E-5</v>
      </c>
      <c r="FG86" s="39">
        <f t="shared" si="114"/>
        <v>1.2159140153103899E-3</v>
      </c>
      <c r="FH86" s="39">
        <f t="shared" si="115"/>
        <v>9.3835128289193603E-3</v>
      </c>
      <c r="FI86" s="39">
        <f t="shared" si="116"/>
        <v>2.2356716840090302E-2</v>
      </c>
      <c r="FK86" s="39">
        <f t="shared" si="236"/>
        <v>0.74463547114858741</v>
      </c>
      <c r="FL86" s="39">
        <f t="shared" si="172"/>
        <v>0.74469145983716067</v>
      </c>
      <c r="FM86" s="39">
        <f t="shared" si="173"/>
        <v>0.74282322078020135</v>
      </c>
      <c r="FN86" s="39">
        <f t="shared" si="174"/>
        <v>0.74410693909195269</v>
      </c>
      <c r="FO86" s="39">
        <f t="shared" si="175"/>
        <v>0.74384218354119203</v>
      </c>
      <c r="FP86" s="39">
        <f t="shared" si="176"/>
        <v>0.74395804334481408</v>
      </c>
      <c r="FQ86" s="39">
        <f t="shared" si="177"/>
        <v>0.74265031366575207</v>
      </c>
      <c r="FR86" s="39">
        <f t="shared" si="178"/>
        <v>0.74018011104641179</v>
      </c>
      <c r="FS86" s="39">
        <f t="shared" si="179"/>
        <v>0.73592341752499324</v>
      </c>
      <c r="FT86" s="39">
        <f t="shared" si="180"/>
        <v>0.72906087571246436</v>
      </c>
      <c r="FU86" s="39">
        <f t="shared" si="181"/>
        <v>0.71931351309141101</v>
      </c>
      <c r="FV86" s="39">
        <f t="shared" si="182"/>
        <v>0.71303451534973661</v>
      </c>
      <c r="FW86" s="39">
        <f t="shared" si="183"/>
        <v>0.99999999999999989</v>
      </c>
      <c r="FX86" s="39">
        <f t="shared" si="184"/>
        <v>0.71257224123882879</v>
      </c>
      <c r="FY86" s="39">
        <f t="shared" si="185"/>
        <v>0.7164169291563367</v>
      </c>
      <c r="FZ86" s="39">
        <f t="shared" si="186"/>
        <v>0.72760136976772516</v>
      </c>
      <c r="GA86" s="39">
        <f t="shared" si="134"/>
        <v>0.73572403415143872</v>
      </c>
      <c r="GB86" s="39">
        <f t="shared" si="135"/>
        <v>0.74158937676801673</v>
      </c>
      <c r="GC86" s="39">
        <f t="shared" si="136"/>
        <v>0.74533451039075416</v>
      </c>
      <c r="GD86" s="39">
        <f t="shared" si="137"/>
        <v>0.7482933919873257</v>
      </c>
      <c r="GE86" s="39">
        <f t="shared" si="138"/>
        <v>0.75029796263333237</v>
      </c>
      <c r="GF86" s="39">
        <f t="shared" si="139"/>
        <v>0.7517995121974701</v>
      </c>
      <c r="GG86" s="39">
        <f t="shared" si="140"/>
        <v>0.75368900681329776</v>
      </c>
      <c r="GH86" s="39">
        <f t="shared" si="141"/>
        <v>0.75247618742320965</v>
      </c>
      <c r="GI86" s="39">
        <f t="shared" si="142"/>
        <v>0.7541559703877091</v>
      </c>
      <c r="GJ86" s="39">
        <f t="shared" si="237"/>
        <v>11.4</v>
      </c>
      <c r="GK86" s="39">
        <f t="shared" si="238"/>
        <v>-2.5611255950363572</v>
      </c>
      <c r="GL86" s="39">
        <f t="shared" si="187"/>
        <v>-2.5604725328241074</v>
      </c>
      <c r="GM86" s="39">
        <f t="shared" si="188"/>
        <v>-2.582290572013985</v>
      </c>
      <c r="GN86" s="39">
        <f t="shared" si="189"/>
        <v>-2.5672929095098374</v>
      </c>
      <c r="GO86" s="39">
        <f t="shared" si="190"/>
        <v>-2.570383925841325</v>
      </c>
      <c r="GP86" s="39">
        <f t="shared" si="191"/>
        <v>-2.5690311293413686</v>
      </c>
      <c r="GQ86" s="39">
        <f t="shared" si="192"/>
        <v>-2.5843126236839735</v>
      </c>
      <c r="GR86" s="39">
        <f t="shared" si="193"/>
        <v>-2.6132517752218689</v>
      </c>
      <c r="GS86" s="39">
        <f t="shared" si="194"/>
        <v>-2.6633475468582106</v>
      </c>
      <c r="GT86" s="39">
        <f t="shared" si="195"/>
        <v>-2.7447241419476587</v>
      </c>
      <c r="GU86" s="39">
        <f t="shared" si="196"/>
        <v>-2.8616356185106677</v>
      </c>
      <c r="GV86" s="39">
        <f t="shared" si="197"/>
        <v>-2.9377889411639551</v>
      </c>
      <c r="GW86" s="39">
        <f t="shared" si="198"/>
        <v>-9.6432746655328714E-16</v>
      </c>
      <c r="GX86" s="39">
        <f t="shared" si="199"/>
        <v>-2.9434219981511718</v>
      </c>
      <c r="GY86" s="39">
        <f t="shared" si="200"/>
        <v>-2.8966832037434336</v>
      </c>
      <c r="GZ86" s="39">
        <f t="shared" si="201"/>
        <v>-2.7621298402743086</v>
      </c>
      <c r="HA86" s="39">
        <f t="shared" si="143"/>
        <v>-2.6657011295549133</v>
      </c>
      <c r="HB86" s="39">
        <f t="shared" si="144"/>
        <v>-2.5967300013293055</v>
      </c>
      <c r="HC86" s="39">
        <f t="shared" si="145"/>
        <v>-2.5529753930445578</v>
      </c>
      <c r="HD86" s="39">
        <f t="shared" si="146"/>
        <v>-2.518561798362025</v>
      </c>
      <c r="HE86" s="39">
        <f t="shared" si="147"/>
        <v>-2.495324656717151</v>
      </c>
      <c r="HF86" s="39">
        <f t="shared" si="148"/>
        <v>-2.4779592082519413</v>
      </c>
      <c r="HG86" s="39">
        <f t="shared" si="149"/>
        <v>-2.4561563846303209</v>
      </c>
      <c r="HH86" s="39">
        <f t="shared" si="150"/>
        <v>-2.4701447807111521</v>
      </c>
      <c r="HI86" s="39">
        <f t="shared" si="151"/>
        <v>-2.4507765289245582</v>
      </c>
    </row>
    <row r="87" spans="1:217" s="39" customFormat="1">
      <c r="A87" s="20"/>
      <c r="B87" s="184"/>
      <c r="C87" s="40">
        <v>11.45</v>
      </c>
      <c r="D87" s="41">
        <v>4.6441004761904763</v>
      </c>
      <c r="E87" s="42">
        <v>4.6440000000000001</v>
      </c>
      <c r="F87" s="42">
        <v>4.681</v>
      </c>
      <c r="G87" s="42">
        <v>4.6550000000000002</v>
      </c>
      <c r="H87" s="42">
        <v>4.657</v>
      </c>
      <c r="I87" s="42">
        <v>4.6559999999999997</v>
      </c>
      <c r="J87" s="42">
        <v>4.6779999999999999</v>
      </c>
      <c r="K87" s="42">
        <v>4.72</v>
      </c>
      <c r="L87" s="42">
        <v>4.7960000000000003</v>
      </c>
      <c r="M87" s="42">
        <v>4.91</v>
      </c>
      <c r="N87" s="42">
        <v>5.0709999999999997</v>
      </c>
      <c r="O87" s="43">
        <v>5.1769999999999996</v>
      </c>
      <c r="P87" s="20"/>
      <c r="Q87" s="41">
        <v>5.1849999999999996</v>
      </c>
      <c r="R87" s="42">
        <v>5.1210000000000004</v>
      </c>
      <c r="S87" s="42">
        <v>4.9349999999999996</v>
      </c>
      <c r="T87" s="42">
        <v>4.7990000000000004</v>
      </c>
      <c r="U87" s="42">
        <v>4.694</v>
      </c>
      <c r="V87" s="42">
        <v>4.6230000000000002</v>
      </c>
      <c r="W87" s="42">
        <v>4.5679999999999996</v>
      </c>
      <c r="X87" s="42">
        <v>4.5279999999999996</v>
      </c>
      <c r="Y87" s="42">
        <v>4.4969999999999999</v>
      </c>
      <c r="Z87" s="42">
        <v>4.46</v>
      </c>
      <c r="AA87" s="42">
        <v>4.4859999999999998</v>
      </c>
      <c r="AB87" s="43">
        <v>4.4496190476190476</v>
      </c>
      <c r="AD87" s="20"/>
      <c r="AE87" s="184"/>
      <c r="AF87" s="40">
        <v>11.45</v>
      </c>
      <c r="AG87" s="41">
        <v>6.2515714285714355E-2</v>
      </c>
      <c r="AH87" s="42">
        <v>2.461E-2</v>
      </c>
      <c r="AI87" s="42">
        <v>2.4649999999999998E-2</v>
      </c>
      <c r="AJ87" s="42">
        <v>3.1390000000000001E-2</v>
      </c>
      <c r="AK87" s="42">
        <v>4.4409999999999998E-2</v>
      </c>
      <c r="AL87" s="42">
        <v>5.015E-2</v>
      </c>
      <c r="AM87" s="42">
        <v>8.5209999999999994E-2</v>
      </c>
      <c r="AN87" s="42">
        <v>0.1389</v>
      </c>
      <c r="AO87" s="42">
        <v>0.20230000000000001</v>
      </c>
      <c r="AP87" s="42">
        <v>0.29260000000000003</v>
      </c>
      <c r="AQ87" s="42">
        <v>0.39589999999999997</v>
      </c>
      <c r="AR87" s="43">
        <v>0.44490000000000002</v>
      </c>
      <c r="AS87" s="20"/>
      <c r="AT87" s="41">
        <v>0.44829999999999998</v>
      </c>
      <c r="AU87" s="42">
        <v>0.4173</v>
      </c>
      <c r="AV87" s="42">
        <v>0.31040000000000001</v>
      </c>
      <c r="AW87" s="42">
        <v>0.20849999999999999</v>
      </c>
      <c r="AX87" s="42">
        <v>0.12470000000000001</v>
      </c>
      <c r="AY87" s="42">
        <v>6.497E-2</v>
      </c>
      <c r="AZ87" s="42">
        <v>2.8570000000000002E-2</v>
      </c>
      <c r="BA87" s="42">
        <v>9.9019999999999993E-3</v>
      </c>
      <c r="BB87" s="42">
        <v>-9.9439999999999997E-5</v>
      </c>
      <c r="BC87" s="42">
        <v>-8.9740000000000002E-4</v>
      </c>
      <c r="BD87" s="42">
        <v>4.1749999999999999E-3</v>
      </c>
      <c r="BE87" s="43">
        <v>1.2011428571428687E-2</v>
      </c>
      <c r="BH87" s="118" t="str">
        <f t="shared" si="215"/>
        <v>4.64410047619048+0.0625157142857144i</v>
      </c>
      <c r="BI87" s="118" t="str">
        <f t="shared" si="216"/>
        <v>4.644+0.02461i</v>
      </c>
      <c r="BJ87" s="118" t="str">
        <f t="shared" si="204"/>
        <v>4.681+0.02465i</v>
      </c>
      <c r="BK87" s="118" t="str">
        <f t="shared" si="205"/>
        <v>4.655+0.03139i</v>
      </c>
      <c r="BL87" s="118" t="str">
        <f t="shared" si="206"/>
        <v>4.657+0.04441i</v>
      </c>
      <c r="BM87" s="118" t="str">
        <f t="shared" si="207"/>
        <v>4.656+0.05015i</v>
      </c>
      <c r="BN87" s="118" t="str">
        <f t="shared" si="208"/>
        <v>4.678+0.08521i</v>
      </c>
      <c r="BO87" s="118" t="str">
        <f t="shared" si="211"/>
        <v>4.72+0.1389i</v>
      </c>
      <c r="BP87" s="118" t="str">
        <f t="shared" si="212"/>
        <v>4.796+0.2023i</v>
      </c>
      <c r="BQ87" s="118" t="str">
        <f t="shared" si="213"/>
        <v>4.91+0.2926i</v>
      </c>
      <c r="BR87" s="118" t="str">
        <f t="shared" si="209"/>
        <v>5.071+0.3959i</v>
      </c>
      <c r="BS87" s="118" t="str">
        <f t="shared" si="210"/>
        <v>5.177+0.4449i</v>
      </c>
      <c r="BT87" s="118" t="str">
        <f t="shared" si="214"/>
        <v>0</v>
      </c>
      <c r="BU87" s="118" t="str">
        <f t="shared" si="217"/>
        <v>5.185+0.4483i</v>
      </c>
      <c r="BV87" s="118" t="str">
        <f t="shared" si="218"/>
        <v>5.121+0.4173i</v>
      </c>
      <c r="BW87" s="118" t="str">
        <f t="shared" si="219"/>
        <v>4.935+0.3104i</v>
      </c>
      <c r="BX87" s="118" t="str">
        <f t="shared" si="220"/>
        <v>4.799+0.2085i</v>
      </c>
      <c r="BY87" s="118" t="str">
        <f t="shared" si="221"/>
        <v>4.694+0.1247i</v>
      </c>
      <c r="BZ87" s="118" t="str">
        <f t="shared" si="222"/>
        <v>4.623+0.06497i</v>
      </c>
      <c r="CA87" s="118" t="str">
        <f t="shared" si="223"/>
        <v>4.568+0.02857i</v>
      </c>
      <c r="CB87" s="118" t="str">
        <f t="shared" si="224"/>
        <v>4.528+0.009902i</v>
      </c>
      <c r="CC87" s="118" t="str">
        <f t="shared" si="225"/>
        <v>4.497-0.00009944i</v>
      </c>
      <c r="CD87" s="118" t="str">
        <f t="shared" si="226"/>
        <v>4.46-0.0008974i</v>
      </c>
      <c r="CE87" s="118" t="str">
        <f t="shared" si="227"/>
        <v>4.486+0.004175i</v>
      </c>
      <c r="CF87" s="118" t="str">
        <f t="shared" si="228"/>
        <v>4.44961904761905+0.0120114285714287i</v>
      </c>
      <c r="CG87" s="118" t="str">
        <f t="shared" si="229"/>
        <v>0</v>
      </c>
      <c r="CH87" s="39">
        <f t="shared" si="230"/>
        <v>11450000000</v>
      </c>
      <c r="CI87" s="121">
        <f t="shared" si="231"/>
        <v>1.5701742504815344</v>
      </c>
      <c r="CJ87" s="121" t="str">
        <f t="shared" si="232"/>
        <v>7.29204698436332+0.0981605648218894i</v>
      </c>
      <c r="CK87" s="121" t="str">
        <f t="shared" si="202"/>
        <v>7.29188921923625+0.0386419883043506i</v>
      </c>
      <c r="CL87" s="121" t="str">
        <f t="shared" si="203"/>
        <v>7.34998566650406+0.0387047952743698i</v>
      </c>
      <c r="CM87" s="121" t="str">
        <f t="shared" si="152"/>
        <v>7.30916113599154+0.0492877697226154i</v>
      </c>
      <c r="CN87" s="121" t="str">
        <f t="shared" si="153"/>
        <v>7.31230148449251+0.0697314384638849i</v>
      </c>
      <c r="CO87" s="121" t="str">
        <f t="shared" si="154"/>
        <v>7.31073131024202+0.078744238661649i</v>
      </c>
      <c r="CP87" s="121" t="str">
        <f t="shared" si="155"/>
        <v>7.34527514375262+0.133794547883532i</v>
      </c>
      <c r="CQ87" s="121" t="str">
        <f t="shared" si="156"/>
        <v>7.41122246227284+0.218097203391885i</v>
      </c>
      <c r="CR87" s="121" t="str">
        <f t="shared" si="157"/>
        <v>7.53055570530944+0.317646250872414i</v>
      </c>
      <c r="CS87" s="121" t="str">
        <f t="shared" si="158"/>
        <v>7.70955556986433+0.459432985690897i</v>
      </c>
      <c r="CT87" s="121" t="str">
        <f t="shared" si="159"/>
        <v>7.96235362419186+0.621631985765639i</v>
      </c>
      <c r="CU87" s="121" t="str">
        <f t="shared" si="160"/>
        <v>8.1287920947429+0.698570524039235i</v>
      </c>
      <c r="CV87" s="121" t="str">
        <f t="shared" si="161"/>
        <v>0</v>
      </c>
      <c r="CW87" s="121" t="str">
        <f t="shared" si="162"/>
        <v>8.14135348874676+0.703909116490872i</v>
      </c>
      <c r="CX87" s="121" t="str">
        <f t="shared" si="163"/>
        <v>8.04086233671594+0.655233714725944i</v>
      </c>
      <c r="CY87" s="121" t="str">
        <f t="shared" si="164"/>
        <v>7.74880992612637+0.487382087349468i</v>
      </c>
      <c r="CZ87" s="121" t="str">
        <f t="shared" si="165"/>
        <v>7.53526622806088+0.3273813312254i</v>
      </c>
      <c r="DA87" s="121" t="str">
        <f t="shared" si="166"/>
        <v>7.37039793176032+0.195800729035047i</v>
      </c>
      <c r="DB87" s="121" t="str">
        <f t="shared" si="167"/>
        <v>7.25891555997613+0.102014221053785i</v>
      </c>
      <c r="DC87" s="121" t="str">
        <f t="shared" si="168"/>
        <v>7.17255597619965+0.0448598783362574i</v>
      </c>
      <c r="DD87" s="121" t="str">
        <f t="shared" si="169"/>
        <v>7.10974900618039+0.0155478654282682i</v>
      </c>
      <c r="DE87" s="121" t="str">
        <f t="shared" si="170"/>
        <v>7.06107360441546-0.000156138127467884i</v>
      </c>
      <c r="DF87" s="121" t="str">
        <f t="shared" si="171"/>
        <v>7.00297715714764-0.00140907437238213i</v>
      </c>
      <c r="DG87" s="121" t="str">
        <f t="shared" si="171"/>
        <v>7.04380168766016+0.00655547749576041i</v>
      </c>
      <c r="DH87" s="121" t="str">
        <f t="shared" si="233"/>
        <v>6.9866772530236+0.0188600358543555i</v>
      </c>
      <c r="DI87" s="121"/>
      <c r="DK87" s="39">
        <f t="shared" si="234"/>
        <v>7.2920469843633198</v>
      </c>
      <c r="DL87" s="39">
        <f t="shared" si="86"/>
        <v>7.2918892192362499</v>
      </c>
      <c r="DM87" s="39">
        <f t="shared" si="87"/>
        <v>7.3499856665040602</v>
      </c>
      <c r="DN87" s="39">
        <f t="shared" si="88"/>
        <v>7.3091611359915403</v>
      </c>
      <c r="DO87" s="39">
        <f t="shared" si="89"/>
        <v>7.3123014844925098</v>
      </c>
      <c r="DP87" s="39">
        <f t="shared" si="90"/>
        <v>7.3107313102420202</v>
      </c>
      <c r="DQ87" s="39">
        <f t="shared" si="91"/>
        <v>7.3452751437526196</v>
      </c>
      <c r="DR87" s="39">
        <f t="shared" si="92"/>
        <v>7.41122246227284</v>
      </c>
      <c r="DS87" s="39">
        <f t="shared" si="93"/>
        <v>7.5305557053094399</v>
      </c>
      <c r="DT87" s="39">
        <f t="shared" si="94"/>
        <v>7.7095555698643299</v>
      </c>
      <c r="DU87" s="39">
        <f t="shared" si="95"/>
        <v>7.9623536241918602</v>
      </c>
      <c r="DV87" s="39">
        <f t="shared" si="96"/>
        <v>8.1287920947429004</v>
      </c>
      <c r="DW87" s="39">
        <f t="shared" si="97"/>
        <v>0</v>
      </c>
      <c r="DX87" s="39">
        <f t="shared" si="98"/>
        <v>8.1413534887467591</v>
      </c>
      <c r="DY87" s="39">
        <f t="shared" si="99"/>
        <v>8.0408623367159393</v>
      </c>
      <c r="DZ87" s="39">
        <f t="shared" si="100"/>
        <v>7.7488099261263699</v>
      </c>
      <c r="EA87" s="39">
        <f t="shared" si="101"/>
        <v>7.5352662280608804</v>
      </c>
      <c r="EB87" s="39">
        <f t="shared" si="102"/>
        <v>7.3703979317603201</v>
      </c>
      <c r="EC87" s="39">
        <f t="shared" si="103"/>
        <v>7.2589155599761304</v>
      </c>
      <c r="ED87" s="39">
        <f t="shared" si="104"/>
        <v>7.17255597619965</v>
      </c>
      <c r="EE87" s="39">
        <f t="shared" si="105"/>
        <v>7.1097490061803903</v>
      </c>
      <c r="EF87" s="39">
        <f t="shared" si="106"/>
        <v>7.0610736044154603</v>
      </c>
      <c r="EG87" s="39">
        <f t="shared" si="107"/>
        <v>7.0029771571476402</v>
      </c>
      <c r="EH87" s="39">
        <f t="shared" si="108"/>
        <v>7.0438016876601601</v>
      </c>
      <c r="EI87" s="39">
        <f t="shared" si="109"/>
        <v>6.9866772530235997</v>
      </c>
      <c r="EK87" s="39">
        <f t="shared" si="235"/>
        <v>9.8160564821889396E-2</v>
      </c>
      <c r="EL87" s="39">
        <f t="shared" si="117"/>
        <v>3.8641988304350602E-2</v>
      </c>
      <c r="EM87" s="39">
        <f t="shared" si="118"/>
        <v>3.8704795274369798E-2</v>
      </c>
      <c r="EN87" s="39">
        <f t="shared" si="119"/>
        <v>4.92877697226154E-2</v>
      </c>
      <c r="EO87" s="39">
        <f t="shared" si="120"/>
        <v>6.9731438463884896E-2</v>
      </c>
      <c r="EP87" s="39">
        <f t="shared" si="121"/>
        <v>7.8744238661648994E-2</v>
      </c>
      <c r="EQ87" s="39">
        <f t="shared" si="122"/>
        <v>0.13379454788353201</v>
      </c>
      <c r="ER87" s="39">
        <f t="shared" si="123"/>
        <v>0.21809720339188499</v>
      </c>
      <c r="ES87" s="39">
        <f t="shared" si="124"/>
        <v>0.31764625087241399</v>
      </c>
      <c r="ET87" s="39">
        <f t="shared" si="125"/>
        <v>0.45943298569089702</v>
      </c>
      <c r="EU87" s="39">
        <f t="shared" si="126"/>
        <v>0.62163198576563905</v>
      </c>
      <c r="EV87" s="39">
        <f t="shared" si="127"/>
        <v>0.69857052403923503</v>
      </c>
      <c r="EW87" s="39">
        <f t="shared" si="128"/>
        <v>0</v>
      </c>
      <c r="EX87" s="39">
        <f t="shared" si="129"/>
        <v>0.70390911649087196</v>
      </c>
      <c r="EY87" s="39">
        <f t="shared" si="130"/>
        <v>0.65523371472594405</v>
      </c>
      <c r="EZ87" s="39">
        <f t="shared" si="131"/>
        <v>0.48738208734946797</v>
      </c>
      <c r="FA87" s="39">
        <f t="shared" si="132"/>
        <v>0.32738133122539997</v>
      </c>
      <c r="FB87" s="39">
        <f t="shared" si="133"/>
        <v>0.195800729035047</v>
      </c>
      <c r="FC87" s="39">
        <f t="shared" si="110"/>
        <v>0.10201422105378501</v>
      </c>
      <c r="FD87" s="39">
        <f t="shared" si="111"/>
        <v>4.4859878336257403E-2</v>
      </c>
      <c r="FE87" s="39">
        <f t="shared" si="112"/>
        <v>1.55478654282682E-2</v>
      </c>
      <c r="FF87" s="39">
        <f t="shared" si="113"/>
        <v>-1.5613812746788399E-4</v>
      </c>
      <c r="FG87" s="39">
        <f t="shared" si="114"/>
        <v>-1.4090743723821301E-3</v>
      </c>
      <c r="FH87" s="39">
        <f t="shared" si="115"/>
        <v>6.5554774957604098E-3</v>
      </c>
      <c r="FI87" s="39">
        <f t="shared" si="116"/>
        <v>1.88600358543555E-2</v>
      </c>
      <c r="FK87" s="39">
        <f t="shared" si="236"/>
        <v>0.74531957829646689</v>
      </c>
      <c r="FL87" s="39">
        <f t="shared" si="172"/>
        <v>0.74542864213033178</v>
      </c>
      <c r="FM87" s="39">
        <f t="shared" si="173"/>
        <v>0.74366047961834358</v>
      </c>
      <c r="FN87" s="39">
        <f t="shared" si="174"/>
        <v>0.7448906408463789</v>
      </c>
      <c r="FO87" s="39">
        <f t="shared" si="175"/>
        <v>0.74476391575801626</v>
      </c>
      <c r="FP87" s="39">
        <f t="shared" si="176"/>
        <v>0.74479459823403615</v>
      </c>
      <c r="FQ87" s="39">
        <f t="shared" si="177"/>
        <v>0.74359436790573485</v>
      </c>
      <c r="FR87" s="39">
        <f t="shared" si="178"/>
        <v>0.74121534447144422</v>
      </c>
      <c r="FS87" s="39">
        <f t="shared" si="179"/>
        <v>0.73693493066121063</v>
      </c>
      <c r="FT87" s="39">
        <f t="shared" si="180"/>
        <v>0.73018779052116778</v>
      </c>
      <c r="FU87" s="39">
        <f t="shared" si="181"/>
        <v>0.72053335741204494</v>
      </c>
      <c r="FV87" s="39">
        <f t="shared" si="182"/>
        <v>0.71442043910615782</v>
      </c>
      <c r="FW87" s="39">
        <f t="shared" si="183"/>
        <v>0.99999999999999989</v>
      </c>
      <c r="FX87" s="39">
        <f t="shared" si="184"/>
        <v>0.71396350118641172</v>
      </c>
      <c r="FY87" s="39">
        <f t="shared" si="185"/>
        <v>0.71770334355927901</v>
      </c>
      <c r="FZ87" s="39">
        <f t="shared" si="186"/>
        <v>0.72868873705681458</v>
      </c>
      <c r="GA87" s="39">
        <f t="shared" si="134"/>
        <v>0.73671399431635565</v>
      </c>
      <c r="GB87" s="39">
        <f t="shared" si="135"/>
        <v>0.74257081422341087</v>
      </c>
      <c r="GC87" s="39">
        <f t="shared" si="136"/>
        <v>0.74631939660690971</v>
      </c>
      <c r="GD87" s="39">
        <f t="shared" si="137"/>
        <v>0.74906499039700791</v>
      </c>
      <c r="GE87" s="39">
        <f t="shared" si="138"/>
        <v>0.75101139493145797</v>
      </c>
      <c r="GF87" s="39">
        <f t="shared" si="139"/>
        <v>0.75250821032922632</v>
      </c>
      <c r="GG87" s="39">
        <f t="shared" si="140"/>
        <v>0.75429431079996467</v>
      </c>
      <c r="GH87" s="39">
        <f t="shared" si="141"/>
        <v>0.7530382825196732</v>
      </c>
      <c r="GI87" s="39">
        <f t="shared" si="142"/>
        <v>0.75479147890523113</v>
      </c>
      <c r="GJ87" s="39">
        <f t="shared" si="237"/>
        <v>11.45</v>
      </c>
      <c r="GK87" s="39">
        <f t="shared" si="238"/>
        <v>-2.5531494086314503</v>
      </c>
      <c r="GL87" s="39">
        <f t="shared" si="187"/>
        <v>-2.5518784811694362</v>
      </c>
      <c r="GM87" s="39">
        <f t="shared" si="188"/>
        <v>-2.5725059526014831</v>
      </c>
      <c r="GN87" s="39">
        <f t="shared" si="189"/>
        <v>-2.5581496474006249</v>
      </c>
      <c r="GO87" s="39">
        <f t="shared" si="190"/>
        <v>-2.5596274667107015</v>
      </c>
      <c r="GP87" s="39">
        <f t="shared" si="191"/>
        <v>-2.5592696363897498</v>
      </c>
      <c r="GQ87" s="39">
        <f t="shared" si="192"/>
        <v>-2.573278165972765</v>
      </c>
      <c r="GR87" s="39">
        <f t="shared" si="193"/>
        <v>-2.6011119718901901</v>
      </c>
      <c r="GS87" s="39">
        <f t="shared" si="194"/>
        <v>-2.6514171492598946</v>
      </c>
      <c r="GT87" s="39">
        <f t="shared" si="195"/>
        <v>-2.7313086633767498</v>
      </c>
      <c r="GU87" s="39">
        <f t="shared" si="196"/>
        <v>-2.8469181705699458</v>
      </c>
      <c r="GV87" s="39">
        <f t="shared" si="197"/>
        <v>-2.9209225811572375</v>
      </c>
      <c r="GW87" s="39">
        <f t="shared" si="198"/>
        <v>-9.6432746655328714E-16</v>
      </c>
      <c r="GX87" s="39">
        <f t="shared" si="199"/>
        <v>-2.9264797879638826</v>
      </c>
      <c r="GY87" s="39">
        <f t="shared" si="200"/>
        <v>-2.8811006103693582</v>
      </c>
      <c r="GZ87" s="39">
        <f t="shared" si="201"/>
        <v>-2.7491588615112028</v>
      </c>
      <c r="HA87" s="39">
        <f t="shared" si="143"/>
        <v>-2.6540216077442724</v>
      </c>
      <c r="HB87" s="39">
        <f t="shared" si="144"/>
        <v>-2.5852424830431713</v>
      </c>
      <c r="HC87" s="39">
        <f t="shared" si="145"/>
        <v>-2.5415054211126318</v>
      </c>
      <c r="HD87" s="39">
        <f t="shared" si="146"/>
        <v>-2.5096100079243162</v>
      </c>
      <c r="HE87" s="39">
        <f t="shared" si="147"/>
        <v>-2.4870694698151548</v>
      </c>
      <c r="HF87" s="39">
        <f t="shared" si="148"/>
        <v>-2.4697751457461541</v>
      </c>
      <c r="HG87" s="39">
        <f t="shared" si="149"/>
        <v>-2.4491833580104214</v>
      </c>
      <c r="HH87" s="39">
        <f t="shared" si="150"/>
        <v>-2.4636588965854118</v>
      </c>
      <c r="HI87" s="39">
        <f t="shared" si="151"/>
        <v>-2.443460227516975</v>
      </c>
    </row>
    <row r="88" spans="1:217" s="39" customFormat="1">
      <c r="A88" s="20"/>
      <c r="B88" s="184"/>
      <c r="C88" s="40">
        <v>11.5</v>
      </c>
      <c r="D88" s="41">
        <v>4.6433185714285719</v>
      </c>
      <c r="E88" s="42">
        <v>4.641</v>
      </c>
      <c r="F88" s="42">
        <v>4.681</v>
      </c>
      <c r="G88" s="42">
        <v>4.6539999999999999</v>
      </c>
      <c r="H88" s="42">
        <v>4.657</v>
      </c>
      <c r="I88" s="42">
        <v>4.657</v>
      </c>
      <c r="J88" s="42">
        <v>4.6769999999999996</v>
      </c>
      <c r="K88" s="42">
        <v>4.7190000000000003</v>
      </c>
      <c r="L88" s="42">
        <v>4.7969999999999997</v>
      </c>
      <c r="M88" s="42">
        <v>4.9080000000000004</v>
      </c>
      <c r="N88" s="42">
        <v>5.0709999999999997</v>
      </c>
      <c r="O88" s="43">
        <v>5.18</v>
      </c>
      <c r="P88" s="20"/>
      <c r="Q88" s="41">
        <v>5.1879999999999997</v>
      </c>
      <c r="R88" s="42">
        <v>5.1219999999999999</v>
      </c>
      <c r="S88" s="42">
        <v>4.9340000000000002</v>
      </c>
      <c r="T88" s="42">
        <v>4.8010000000000002</v>
      </c>
      <c r="U88" s="42">
        <v>4.6959999999999997</v>
      </c>
      <c r="V88" s="42">
        <v>4.6260000000000003</v>
      </c>
      <c r="W88" s="42">
        <v>4.569</v>
      </c>
      <c r="X88" s="42">
        <v>4.53</v>
      </c>
      <c r="Y88" s="42">
        <v>4.4989999999999997</v>
      </c>
      <c r="Z88" s="42">
        <v>4.4610000000000003</v>
      </c>
      <c r="AA88" s="42">
        <v>4.4829999999999997</v>
      </c>
      <c r="AB88" s="43">
        <v>4.4521414285714282</v>
      </c>
      <c r="AD88" s="20"/>
      <c r="AE88" s="184"/>
      <c r="AF88" s="40">
        <v>11.5</v>
      </c>
      <c r="AG88" s="41">
        <v>6.2032857142857147E-2</v>
      </c>
      <c r="AH88" s="42">
        <v>2.5389999999999999E-2</v>
      </c>
      <c r="AI88" s="42">
        <v>2.589E-2</v>
      </c>
      <c r="AJ88" s="42">
        <v>3.0669999999999999E-2</v>
      </c>
      <c r="AK88" s="42">
        <v>4.2099999999999999E-2</v>
      </c>
      <c r="AL88" s="42">
        <v>4.897E-2</v>
      </c>
      <c r="AM88" s="42">
        <v>8.3320000000000005E-2</v>
      </c>
      <c r="AN88" s="42">
        <v>0.13739999999999999</v>
      </c>
      <c r="AO88" s="42">
        <v>0.2016</v>
      </c>
      <c r="AP88" s="42">
        <v>0.2888</v>
      </c>
      <c r="AQ88" s="42">
        <v>0.39850000000000002</v>
      </c>
      <c r="AR88" s="43">
        <v>0.44769999999999999</v>
      </c>
      <c r="AS88" s="20"/>
      <c r="AT88" s="41">
        <v>0.45090000000000002</v>
      </c>
      <c r="AU88" s="42">
        <v>0.42049999999999998</v>
      </c>
      <c r="AV88" s="42">
        <v>0.308</v>
      </c>
      <c r="AW88" s="42">
        <v>0.20610000000000001</v>
      </c>
      <c r="AX88" s="42">
        <v>0.1231</v>
      </c>
      <c r="AY88" s="42">
        <v>6.3450000000000006E-2</v>
      </c>
      <c r="AZ88" s="42">
        <v>2.673E-2</v>
      </c>
      <c r="BA88" s="42">
        <v>7.8270000000000006E-3</v>
      </c>
      <c r="BB88" s="42">
        <v>-1.3029999999999999E-3</v>
      </c>
      <c r="BC88" s="42">
        <v>-1.7149999999999999E-3</v>
      </c>
      <c r="BD88" s="42">
        <v>4.0460000000000001E-3</v>
      </c>
      <c r="BE88" s="43">
        <v>1.1618571428571429E-2</v>
      </c>
      <c r="BH88" s="118" t="str">
        <f t="shared" si="215"/>
        <v>4.64331857142857+0.0620328571428571i</v>
      </c>
      <c r="BI88" s="118" t="str">
        <f t="shared" si="216"/>
        <v>4.641+0.02539i</v>
      </c>
      <c r="BJ88" s="118" t="str">
        <f t="shared" si="204"/>
        <v>4.681+0.02589i</v>
      </c>
      <c r="BK88" s="118" t="str">
        <f t="shared" si="205"/>
        <v>4.654+0.03067i</v>
      </c>
      <c r="BL88" s="118" t="str">
        <f t="shared" si="206"/>
        <v>4.657+0.0421i</v>
      </c>
      <c r="BM88" s="118" t="str">
        <f t="shared" si="207"/>
        <v>4.657+0.04897i</v>
      </c>
      <c r="BN88" s="118" t="str">
        <f t="shared" si="208"/>
        <v>4.677+0.08332i</v>
      </c>
      <c r="BO88" s="118" t="str">
        <f t="shared" si="211"/>
        <v>4.719+0.1374i</v>
      </c>
      <c r="BP88" s="118" t="str">
        <f t="shared" si="212"/>
        <v>4.797+0.2016i</v>
      </c>
      <c r="BQ88" s="118" t="str">
        <f t="shared" si="213"/>
        <v>4.908+0.2888i</v>
      </c>
      <c r="BR88" s="118" t="str">
        <f t="shared" si="209"/>
        <v>5.071+0.3985i</v>
      </c>
      <c r="BS88" s="118" t="str">
        <f t="shared" si="210"/>
        <v>5.18+0.4477i</v>
      </c>
      <c r="BT88" s="118" t="str">
        <f t="shared" si="214"/>
        <v>0</v>
      </c>
      <c r="BU88" s="118" t="str">
        <f t="shared" si="217"/>
        <v>5.188+0.4509i</v>
      </c>
      <c r="BV88" s="118" t="str">
        <f t="shared" si="218"/>
        <v>5.122+0.4205i</v>
      </c>
      <c r="BW88" s="118" t="str">
        <f t="shared" si="219"/>
        <v>4.934+0.308i</v>
      </c>
      <c r="BX88" s="118" t="str">
        <f t="shared" si="220"/>
        <v>4.801+0.2061i</v>
      </c>
      <c r="BY88" s="118" t="str">
        <f t="shared" si="221"/>
        <v>4.696+0.1231i</v>
      </c>
      <c r="BZ88" s="118" t="str">
        <f t="shared" si="222"/>
        <v>4.626+0.06345i</v>
      </c>
      <c r="CA88" s="118" t="str">
        <f t="shared" si="223"/>
        <v>4.569+0.02673i</v>
      </c>
      <c r="CB88" s="118" t="str">
        <f t="shared" si="224"/>
        <v>4.53+0.007827i</v>
      </c>
      <c r="CC88" s="118" t="str">
        <f t="shared" si="225"/>
        <v>4.499-0.001303i</v>
      </c>
      <c r="CD88" s="118" t="str">
        <f t="shared" si="226"/>
        <v>4.461-0.001715i</v>
      </c>
      <c r="CE88" s="118" t="str">
        <f t="shared" si="227"/>
        <v>4.483+0.004046i</v>
      </c>
      <c r="CF88" s="118" t="str">
        <f t="shared" si="228"/>
        <v>4.45214142857143+0.0116185714285714i</v>
      </c>
      <c r="CG88" s="118" t="str">
        <f t="shared" si="229"/>
        <v>0</v>
      </c>
      <c r="CH88" s="39">
        <f t="shared" si="230"/>
        <v>11500000000</v>
      </c>
      <c r="CI88" s="121">
        <f t="shared" si="231"/>
        <v>1.5633474059142234</v>
      </c>
      <c r="CJ88" s="121" t="str">
        <f t="shared" si="232"/>
        <v>7.25912004347619+0.0969789062957332i</v>
      </c>
      <c r="CK88" s="121" t="str">
        <f t="shared" si="202"/>
        <v>7.25549531084791+0.0396933906361621i</v>
      </c>
      <c r="CL88" s="121" t="str">
        <f t="shared" si="203"/>
        <v>7.31802920708448+0.0404750643391192i</v>
      </c>
      <c r="CM88" s="121" t="str">
        <f t="shared" si="152"/>
        <v>7.2758188271248+0.0479478649393892i</v>
      </c>
      <c r="CN88" s="121" t="str">
        <f t="shared" si="153"/>
        <v>7.28050886934254+0.0658169257889888i</v>
      </c>
      <c r="CO88" s="121" t="str">
        <f t="shared" si="154"/>
        <v>7.28050886934254+0.0765571224676195i</v>
      </c>
      <c r="CP88" s="121" t="str">
        <f t="shared" si="155"/>
        <v>7.31177581746082+0.130258105860773i</v>
      </c>
      <c r="CQ88" s="121" t="str">
        <f t="shared" si="156"/>
        <v>7.37743640850922+0.214803933572614i</v>
      </c>
      <c r="CR88" s="121" t="str">
        <f t="shared" si="157"/>
        <v>7.49937750617053+0.315170837032307i</v>
      </c>
      <c r="CS88" s="121" t="str">
        <f t="shared" si="158"/>
        <v>7.67290906822701+0.451494730828028i</v>
      </c>
      <c r="CT88" s="121" t="str">
        <f t="shared" si="159"/>
        <v>7.92773469539103+0.622993941256818i</v>
      </c>
      <c r="CU88" s="121" t="str">
        <f t="shared" si="160"/>
        <v>8.09813956263568+0.699910633627798i</v>
      </c>
      <c r="CV88" s="121" t="str">
        <f t="shared" si="161"/>
        <v>0</v>
      </c>
      <c r="CW88" s="121" t="str">
        <f t="shared" si="162"/>
        <v>8.11064634188299+0.704913345326723i</v>
      </c>
      <c r="CX88" s="121" t="str">
        <f t="shared" si="163"/>
        <v>8.00746541309265+0.657387584186931i</v>
      </c>
      <c r="CY88" s="121" t="str">
        <f t="shared" si="164"/>
        <v>7.71355610078078+0.481511001021581i</v>
      </c>
      <c r="CZ88" s="121" t="str">
        <f t="shared" si="165"/>
        <v>7.50563089579419+0.322205900358921i</v>
      </c>
      <c r="DA88" s="121" t="str">
        <f t="shared" si="166"/>
        <v>7.34147941817319+0.192448065668041i</v>
      </c>
      <c r="DB88" s="121" t="str">
        <f t="shared" si="167"/>
        <v>7.2320450997592+0.0991943929052575i</v>
      </c>
      <c r="DC88" s="121" t="str">
        <f t="shared" si="168"/>
        <v>7.14293429762209+0.0417882761600872i</v>
      </c>
      <c r="DD88" s="121" t="str">
        <f t="shared" si="169"/>
        <v>7.08196374879143+0.0122363201460906i</v>
      </c>
      <c r="DE88" s="121" t="str">
        <f t="shared" si="170"/>
        <v>7.03349997920809-0.00203704166990623i</v>
      </c>
      <c r="DF88" s="121" t="str">
        <f t="shared" si="171"/>
        <v>6.97409277778335-0.00268114080114289i</v>
      </c>
      <c r="DG88" s="121" t="str">
        <f t="shared" si="171"/>
        <v>7.00848642071346+0.00632530360432895i</v>
      </c>
      <c r="DH88" s="121" t="str">
        <f t="shared" si="233"/>
        <v>6.96024375312039+0.0181638635032862i</v>
      </c>
      <c r="DI88" s="121"/>
      <c r="DK88" s="39">
        <f t="shared" si="234"/>
        <v>7.25912004347619</v>
      </c>
      <c r="DL88" s="39">
        <f t="shared" ref="DL88:DL151" si="239">IMREAL(CK88)</f>
        <v>7.2554953108479099</v>
      </c>
      <c r="DM88" s="39">
        <f t="shared" ref="DM88:DM151" si="240">IMREAL(CL88)</f>
        <v>7.3180292070844803</v>
      </c>
      <c r="DN88" s="39">
        <f t="shared" ref="DN88:DN151" si="241">IMREAL(CM88)</f>
        <v>7.2758188271247999</v>
      </c>
      <c r="DO88" s="39">
        <f t="shared" ref="DO88:DO151" si="242">IMREAL(CN88)</f>
        <v>7.2805088693425404</v>
      </c>
      <c r="DP88" s="39">
        <f t="shared" ref="DP88:DP151" si="243">IMREAL(CO88)</f>
        <v>7.2805088693425404</v>
      </c>
      <c r="DQ88" s="39">
        <f t="shared" ref="DQ88:DQ151" si="244">IMREAL(CP88)</f>
        <v>7.3117758174608198</v>
      </c>
      <c r="DR88" s="39">
        <f t="shared" ref="DR88:DR151" si="245">IMREAL(CQ88)</f>
        <v>7.3774364085092197</v>
      </c>
      <c r="DS88" s="39">
        <f t="shared" ref="DS88:DS151" si="246">IMREAL(CR88)</f>
        <v>7.4993775061705303</v>
      </c>
      <c r="DT88" s="39">
        <f t="shared" ref="DT88:DT151" si="247">IMREAL(CS88)</f>
        <v>7.6729090682270096</v>
      </c>
      <c r="DU88" s="39">
        <f t="shared" ref="DU88:DU151" si="248">IMREAL(CT88)</f>
        <v>7.9277346953910302</v>
      </c>
      <c r="DV88" s="39">
        <f t="shared" ref="DV88:DV151" si="249">IMREAL(CU88)</f>
        <v>8.09813956263568</v>
      </c>
      <c r="DW88" s="39">
        <f t="shared" ref="DW88:DW151" si="250">IMREAL(CV88)</f>
        <v>0</v>
      </c>
      <c r="DX88" s="39">
        <f t="shared" ref="DX88:DX151" si="251">IMREAL(CW88)</f>
        <v>8.1106463418829904</v>
      </c>
      <c r="DY88" s="39">
        <f t="shared" ref="DY88:DY151" si="252">IMREAL(CX88)</f>
        <v>8.0074654130926497</v>
      </c>
      <c r="DZ88" s="39">
        <f t="shared" ref="DZ88:DZ151" si="253">IMREAL(CY88)</f>
        <v>7.7135561007807798</v>
      </c>
      <c r="EA88" s="39">
        <f t="shared" ref="EA88:EA151" si="254">IMREAL(CZ88)</f>
        <v>7.50563089579419</v>
      </c>
      <c r="EB88" s="39">
        <f t="shared" ref="EB88:EB151" si="255">IMREAL(DA88)</f>
        <v>7.3414794181731899</v>
      </c>
      <c r="EC88" s="39">
        <f t="shared" ref="EC88:EC151" si="256">IMREAL(DB88)</f>
        <v>7.2320450997592003</v>
      </c>
      <c r="ED88" s="39">
        <f t="shared" ref="ED88:ED151" si="257">IMREAL(DC88)</f>
        <v>7.14293429762209</v>
      </c>
      <c r="EE88" s="39">
        <f t="shared" ref="EE88:EE151" si="258">IMREAL(DD88)</f>
        <v>7.0819637487914298</v>
      </c>
      <c r="EF88" s="39">
        <f t="shared" ref="EF88:EF151" si="259">IMREAL(DE88)</f>
        <v>7.0334999792080897</v>
      </c>
      <c r="EG88" s="39">
        <f t="shared" ref="EG88:EG151" si="260">IMREAL(DF88)</f>
        <v>6.9740927777833503</v>
      </c>
      <c r="EH88" s="39">
        <f t="shared" ref="EH88:EH151" si="261">IMREAL(DG88)</f>
        <v>7.0084864207134601</v>
      </c>
      <c r="EI88" s="39">
        <f t="shared" ref="EI88:EI151" si="262">IMREAL(DH88)</f>
        <v>6.9602437531203902</v>
      </c>
      <c r="EK88" s="39">
        <f t="shared" si="235"/>
        <v>9.6978906295733205E-2</v>
      </c>
      <c r="EL88" s="39">
        <f t="shared" si="117"/>
        <v>3.9693390636162097E-2</v>
      </c>
      <c r="EM88" s="39">
        <f t="shared" si="118"/>
        <v>4.0475064339119203E-2</v>
      </c>
      <c r="EN88" s="39">
        <f t="shared" si="119"/>
        <v>4.7947864939389198E-2</v>
      </c>
      <c r="EO88" s="39">
        <f t="shared" si="120"/>
        <v>6.5816925788988803E-2</v>
      </c>
      <c r="EP88" s="39">
        <f t="shared" si="121"/>
        <v>7.6557122467619504E-2</v>
      </c>
      <c r="EQ88" s="39">
        <f t="shared" si="122"/>
        <v>0.13025810586077299</v>
      </c>
      <c r="ER88" s="39">
        <f t="shared" si="123"/>
        <v>0.21480393357261399</v>
      </c>
      <c r="ES88" s="39">
        <f t="shared" si="124"/>
        <v>0.31517083703230703</v>
      </c>
      <c r="ET88" s="39">
        <f t="shared" si="125"/>
        <v>0.45149473082802799</v>
      </c>
      <c r="EU88" s="39">
        <f t="shared" si="126"/>
        <v>0.62299394125681795</v>
      </c>
      <c r="EV88" s="39">
        <f t="shared" si="127"/>
        <v>0.69991063362779804</v>
      </c>
      <c r="EW88" s="39">
        <f t="shared" si="128"/>
        <v>0</v>
      </c>
      <c r="EX88" s="39">
        <f t="shared" si="129"/>
        <v>0.70491334532672301</v>
      </c>
      <c r="EY88" s="39">
        <f t="shared" si="130"/>
        <v>0.657387584186931</v>
      </c>
      <c r="EZ88" s="39">
        <f t="shared" si="131"/>
        <v>0.48151100102158101</v>
      </c>
      <c r="FA88" s="39">
        <f t="shared" si="132"/>
        <v>0.32220590035892099</v>
      </c>
      <c r="FB88" s="39">
        <f t="shared" si="133"/>
        <v>0.19244806566804101</v>
      </c>
      <c r="FC88" s="39">
        <f t="shared" si="110"/>
        <v>9.91943929052575E-2</v>
      </c>
      <c r="FD88" s="39">
        <f t="shared" si="111"/>
        <v>4.17882761600872E-2</v>
      </c>
      <c r="FE88" s="39">
        <f t="shared" si="112"/>
        <v>1.22363201460906E-2</v>
      </c>
      <c r="FF88" s="39">
        <f t="shared" si="113"/>
        <v>-2.0370416699062302E-3</v>
      </c>
      <c r="FG88" s="39">
        <f t="shared" si="114"/>
        <v>-2.6811408011428901E-3</v>
      </c>
      <c r="FH88" s="39">
        <f t="shared" si="115"/>
        <v>6.3253036043289497E-3</v>
      </c>
      <c r="FI88" s="39">
        <f t="shared" si="116"/>
        <v>1.81638635032862E-2</v>
      </c>
      <c r="FK88" s="39">
        <f t="shared" si="236"/>
        <v>0.74632601441711099</v>
      </c>
      <c r="FL88" s="39">
        <f t="shared" si="172"/>
        <v>0.74653702093268015</v>
      </c>
      <c r="FM88" s="39">
        <f t="shared" si="173"/>
        <v>0.74463080286139949</v>
      </c>
      <c r="FN88" s="39">
        <f t="shared" si="174"/>
        <v>0.74590803085751278</v>
      </c>
      <c r="FO88" s="39">
        <f t="shared" si="175"/>
        <v>0.74573903466036995</v>
      </c>
      <c r="FP88" s="39">
        <f t="shared" si="176"/>
        <v>0.74571944132325851</v>
      </c>
      <c r="FQ88" s="39">
        <f t="shared" si="177"/>
        <v>0.74462513371329198</v>
      </c>
      <c r="FR88" s="39">
        <f t="shared" si="178"/>
        <v>0.742257918842404</v>
      </c>
      <c r="FS88" s="39">
        <f t="shared" si="179"/>
        <v>0.73789484104922853</v>
      </c>
      <c r="FT88" s="39">
        <f t="shared" si="180"/>
        <v>0.73137303093134765</v>
      </c>
      <c r="FU88" s="39">
        <f t="shared" si="181"/>
        <v>0.7215340799140868</v>
      </c>
      <c r="FV88" s="39">
        <f t="shared" si="182"/>
        <v>0.715294858863326</v>
      </c>
      <c r="FW88" s="39">
        <f t="shared" si="183"/>
        <v>0.99999999999999989</v>
      </c>
      <c r="FX88" s="39">
        <f t="shared" si="184"/>
        <v>0.71484450329792859</v>
      </c>
      <c r="FY88" s="39">
        <f t="shared" si="185"/>
        <v>0.71865075720121696</v>
      </c>
      <c r="FZ88" s="39">
        <f t="shared" si="186"/>
        <v>0.72981080013612565</v>
      </c>
      <c r="GA88" s="39">
        <f t="shared" si="134"/>
        <v>0.73764968137749021</v>
      </c>
      <c r="GB88" s="39">
        <f t="shared" si="135"/>
        <v>0.74346563654445241</v>
      </c>
      <c r="GC88" s="39">
        <f t="shared" si="136"/>
        <v>0.7471464332873633</v>
      </c>
      <c r="GD88" s="39">
        <f t="shared" si="137"/>
        <v>0.74997507479650549</v>
      </c>
      <c r="GE88" s="39">
        <f t="shared" si="138"/>
        <v>0.75186490796900562</v>
      </c>
      <c r="GF88" s="39">
        <f t="shared" si="139"/>
        <v>0.75335543073222078</v>
      </c>
      <c r="GG88" s="39">
        <f t="shared" si="140"/>
        <v>0.7551836243346346</v>
      </c>
      <c r="GH88" s="39">
        <f t="shared" si="141"/>
        <v>0.75412428169421841</v>
      </c>
      <c r="GI88" s="39">
        <f t="shared" si="142"/>
        <v>0.75560615527136032</v>
      </c>
      <c r="GJ88" s="39">
        <f t="shared" si="237"/>
        <v>11.5</v>
      </c>
      <c r="GK88" s="39">
        <f t="shared" si="238"/>
        <v>-2.5414284013882824</v>
      </c>
      <c r="GL88" s="39">
        <f t="shared" si="187"/>
        <v>-2.5389730129488175</v>
      </c>
      <c r="GM88" s="39">
        <f t="shared" si="188"/>
        <v>-2.5611800490020724</v>
      </c>
      <c r="GN88" s="39">
        <f t="shared" si="189"/>
        <v>-2.5462943393765531</v>
      </c>
      <c r="GO88" s="39">
        <f t="shared" si="190"/>
        <v>-2.5482624756171539</v>
      </c>
      <c r="GP88" s="39">
        <f t="shared" si="191"/>
        <v>-2.5484906892302601</v>
      </c>
      <c r="GQ88" s="39">
        <f t="shared" si="192"/>
        <v>-2.5612461781254754</v>
      </c>
      <c r="GR88" s="39">
        <f t="shared" si="193"/>
        <v>-2.5889032079838898</v>
      </c>
      <c r="GS88" s="39">
        <f t="shared" si="194"/>
        <v>-2.6401105198033643</v>
      </c>
      <c r="GT88" s="39">
        <f t="shared" si="195"/>
        <v>-2.7172211625310547</v>
      </c>
      <c r="GU88" s="39">
        <f t="shared" si="196"/>
        <v>-2.8348630247683513</v>
      </c>
      <c r="GV88" s="39">
        <f t="shared" si="197"/>
        <v>-2.9102979281708681</v>
      </c>
      <c r="GW88" s="39">
        <f t="shared" si="198"/>
        <v>-9.6432746655328714E-16</v>
      </c>
      <c r="GX88" s="39">
        <f t="shared" si="199"/>
        <v>-2.9157683584963716</v>
      </c>
      <c r="GY88" s="39">
        <f t="shared" si="200"/>
        <v>-2.8696422498933147</v>
      </c>
      <c r="GZ88" s="39">
        <f t="shared" si="201"/>
        <v>-2.7357942799695545</v>
      </c>
      <c r="HA88" s="39">
        <f t="shared" si="143"/>
        <v>-2.6429968168139295</v>
      </c>
      <c r="HB88" s="39">
        <f t="shared" si="144"/>
        <v>-2.574782000917561</v>
      </c>
      <c r="HC88" s="39">
        <f t="shared" si="145"/>
        <v>-2.5318854486652338</v>
      </c>
      <c r="HD88" s="39">
        <f t="shared" si="146"/>
        <v>-2.4990634003851144</v>
      </c>
      <c r="HE88" s="39">
        <f t="shared" si="147"/>
        <v>-2.4772036933284065</v>
      </c>
      <c r="HF88" s="39">
        <f t="shared" si="148"/>
        <v>-2.4600015334544256</v>
      </c>
      <c r="HG88" s="39">
        <f t="shared" si="149"/>
        <v>-2.438948720021072</v>
      </c>
      <c r="HH88" s="39">
        <f t="shared" si="150"/>
        <v>-2.4511415068444049</v>
      </c>
      <c r="HI88" s="39">
        <f t="shared" si="151"/>
        <v>-2.4340902582677586</v>
      </c>
    </row>
    <row r="89" spans="1:217" s="39" customFormat="1">
      <c r="A89" s="20"/>
      <c r="B89" s="184"/>
      <c r="C89" s="40">
        <v>11.55</v>
      </c>
      <c r="D89" s="41">
        <v>4.6454771428571435</v>
      </c>
      <c r="E89" s="42">
        <v>4.6440000000000001</v>
      </c>
      <c r="F89" s="42">
        <v>4.6840000000000002</v>
      </c>
      <c r="G89" s="42">
        <v>4.6559999999999997</v>
      </c>
      <c r="H89" s="42">
        <v>4.66</v>
      </c>
      <c r="I89" s="42">
        <v>4.6550000000000002</v>
      </c>
      <c r="J89" s="42">
        <v>4.6769999999999996</v>
      </c>
      <c r="K89" s="42">
        <v>4.7190000000000003</v>
      </c>
      <c r="L89" s="42">
        <v>4.7930000000000001</v>
      </c>
      <c r="M89" s="42">
        <v>4.907</v>
      </c>
      <c r="N89" s="42">
        <v>5.0709999999999997</v>
      </c>
      <c r="O89" s="43">
        <v>5.1769999999999996</v>
      </c>
      <c r="P89" s="20"/>
      <c r="Q89" s="41">
        <v>5.1840000000000002</v>
      </c>
      <c r="R89" s="42">
        <v>5.1210000000000004</v>
      </c>
      <c r="S89" s="42">
        <v>4.9340000000000002</v>
      </c>
      <c r="T89" s="42">
        <v>4.7969999999999997</v>
      </c>
      <c r="U89" s="42">
        <v>4.6950000000000003</v>
      </c>
      <c r="V89" s="42">
        <v>4.6269999999999998</v>
      </c>
      <c r="W89" s="42">
        <v>4.5679999999999996</v>
      </c>
      <c r="X89" s="42">
        <v>4.5330000000000004</v>
      </c>
      <c r="Y89" s="42">
        <v>4.5030000000000001</v>
      </c>
      <c r="Z89" s="42">
        <v>4.4640000000000004</v>
      </c>
      <c r="AA89" s="42">
        <v>4.4870000000000001</v>
      </c>
      <c r="AB89" s="43">
        <v>4.4549804761904772</v>
      </c>
      <c r="AD89" s="20"/>
      <c r="AE89" s="184"/>
      <c r="AF89" s="40">
        <v>11.55</v>
      </c>
      <c r="AG89" s="41">
        <v>6.4367142857142762E-2</v>
      </c>
      <c r="AH89" s="42">
        <v>2.4809999999999999E-2</v>
      </c>
      <c r="AI89" s="42">
        <v>2.393E-2</v>
      </c>
      <c r="AJ89" s="42">
        <v>2.954E-2</v>
      </c>
      <c r="AK89" s="42">
        <v>4.0969999999999999E-2</v>
      </c>
      <c r="AL89" s="42">
        <v>4.6789999999999998E-2</v>
      </c>
      <c r="AM89" s="42">
        <v>8.09E-2</v>
      </c>
      <c r="AN89" s="42">
        <v>0.13589999999999999</v>
      </c>
      <c r="AO89" s="42">
        <v>0.1993</v>
      </c>
      <c r="AP89" s="42">
        <v>0.2878</v>
      </c>
      <c r="AQ89" s="42">
        <v>0.39050000000000001</v>
      </c>
      <c r="AR89" s="43">
        <v>0.4415</v>
      </c>
      <c r="AS89" s="20"/>
      <c r="AT89" s="41">
        <v>0.4451</v>
      </c>
      <c r="AU89" s="42">
        <v>0.41360000000000002</v>
      </c>
      <c r="AV89" s="42">
        <v>0.30470000000000003</v>
      </c>
      <c r="AW89" s="42">
        <v>0.20449999999999999</v>
      </c>
      <c r="AX89" s="42">
        <v>0.1207</v>
      </c>
      <c r="AY89" s="42">
        <v>6.139E-2</v>
      </c>
      <c r="AZ89" s="42">
        <v>2.444E-2</v>
      </c>
      <c r="BA89" s="42">
        <v>5.9810000000000002E-3</v>
      </c>
      <c r="BB89" s="42">
        <v>-2.9299999999999999E-3</v>
      </c>
      <c r="BC89" s="42">
        <v>-3.4220000000000001E-3</v>
      </c>
      <c r="BD89" s="42">
        <v>4.6880000000000001E-4</v>
      </c>
      <c r="BE89" s="43">
        <v>1.2554285714285681E-2</v>
      </c>
      <c r="BH89" s="118" t="str">
        <f t="shared" si="215"/>
        <v>4.64547714285714+0.0643671428571428i</v>
      </c>
      <c r="BI89" s="118" t="str">
        <f t="shared" si="216"/>
        <v>4.644+0.02481i</v>
      </c>
      <c r="BJ89" s="118" t="str">
        <f t="shared" si="204"/>
        <v>4.684+0.02393i</v>
      </c>
      <c r="BK89" s="118" t="str">
        <f t="shared" si="205"/>
        <v>4.656+0.02954i</v>
      </c>
      <c r="BL89" s="118" t="str">
        <f t="shared" si="206"/>
        <v>4.66+0.04097i</v>
      </c>
      <c r="BM89" s="118" t="str">
        <f t="shared" si="207"/>
        <v>4.655+0.04679i</v>
      </c>
      <c r="BN89" s="118" t="str">
        <f t="shared" si="208"/>
        <v>4.677+0.0809i</v>
      </c>
      <c r="BO89" s="118" t="str">
        <f t="shared" si="211"/>
        <v>4.719+0.1359i</v>
      </c>
      <c r="BP89" s="118" t="str">
        <f t="shared" si="212"/>
        <v>4.793+0.1993i</v>
      </c>
      <c r="BQ89" s="118" t="str">
        <f t="shared" si="213"/>
        <v>4.907+0.2878i</v>
      </c>
      <c r="BR89" s="118" t="str">
        <f t="shared" si="209"/>
        <v>5.071+0.3905i</v>
      </c>
      <c r="BS89" s="118" t="str">
        <f t="shared" si="210"/>
        <v>5.177+0.4415i</v>
      </c>
      <c r="BT89" s="118" t="str">
        <f t="shared" si="214"/>
        <v>0</v>
      </c>
      <c r="BU89" s="118" t="str">
        <f t="shared" si="217"/>
        <v>5.184+0.4451i</v>
      </c>
      <c r="BV89" s="118" t="str">
        <f t="shared" si="218"/>
        <v>5.121+0.4136i</v>
      </c>
      <c r="BW89" s="118" t="str">
        <f t="shared" si="219"/>
        <v>4.934+0.3047i</v>
      </c>
      <c r="BX89" s="118" t="str">
        <f t="shared" si="220"/>
        <v>4.797+0.2045i</v>
      </c>
      <c r="BY89" s="118" t="str">
        <f t="shared" si="221"/>
        <v>4.695+0.1207i</v>
      </c>
      <c r="BZ89" s="118" t="str">
        <f t="shared" si="222"/>
        <v>4.627+0.06139i</v>
      </c>
      <c r="CA89" s="118" t="str">
        <f t="shared" si="223"/>
        <v>4.568+0.02444i</v>
      </c>
      <c r="CB89" s="118" t="str">
        <f t="shared" si="224"/>
        <v>4.533+0.005981i</v>
      </c>
      <c r="CC89" s="118" t="str">
        <f t="shared" si="225"/>
        <v>4.503-0.00293i</v>
      </c>
      <c r="CD89" s="118" t="str">
        <f t="shared" si="226"/>
        <v>4.464-0.003422i</v>
      </c>
      <c r="CE89" s="118" t="str">
        <f t="shared" si="227"/>
        <v>4.487+0.0004688i</v>
      </c>
      <c r="CF89" s="118" t="str">
        <f t="shared" si="228"/>
        <v>4.45498047619048+0.0125542857142857i</v>
      </c>
      <c r="CG89" s="118" t="str">
        <f t="shared" si="229"/>
        <v>0</v>
      </c>
      <c r="CH89" s="39">
        <f t="shared" si="230"/>
        <v>11550000000</v>
      </c>
      <c r="CI89" s="121">
        <f t="shared" si="231"/>
        <v>1.5565796682262829</v>
      </c>
      <c r="CJ89" s="121" t="str">
        <f t="shared" si="232"/>
        <v>7.23105526978135+0.100192585873245i</v>
      </c>
      <c r="CK89" s="121" t="str">
        <f t="shared" si="202"/>
        <v>7.22875597924286+0.0386187415686941i</v>
      </c>
      <c r="CL89" s="121" t="str">
        <f t="shared" si="203"/>
        <v>7.29101916597191+0.0372489514606549i</v>
      </c>
      <c r="CM89" s="121" t="str">
        <f t="shared" si="152"/>
        <v>7.24743493526157+0.0459813633994044i</v>
      </c>
      <c r="CN89" s="121" t="str">
        <f t="shared" si="153"/>
        <v>7.25366125393448+0.0637730690072308i</v>
      </c>
      <c r="CO89" s="121" t="str">
        <f t="shared" si="154"/>
        <v>7.24587835559335+0.0728323626763078i</v>
      </c>
      <c r="CP89" s="121" t="str">
        <f t="shared" si="155"/>
        <v>7.28012310829432+0.125927295159506i</v>
      </c>
      <c r="CQ89" s="121" t="str">
        <f t="shared" si="156"/>
        <v>7.34549945435983+0.211539176911952i</v>
      </c>
      <c r="CR89" s="121" t="str">
        <f t="shared" si="157"/>
        <v>7.46068634980857+0.310226327877498i</v>
      </c>
      <c r="CS89" s="121" t="str">
        <f t="shared" si="158"/>
        <v>7.63813643198637+0.447983628515524i</v>
      </c>
      <c r="CT89" s="121" t="str">
        <f t="shared" si="159"/>
        <v>7.89341549757548+0.607844360442363i</v>
      </c>
      <c r="CU89" s="121" t="str">
        <f t="shared" si="160"/>
        <v>8.05841294240747+0.687229923521904i</v>
      </c>
      <c r="CV89" s="121" t="str">
        <f t="shared" si="161"/>
        <v>0</v>
      </c>
      <c r="CW89" s="121" t="str">
        <f t="shared" si="162"/>
        <v>8.06930900008505+0.692833610327519i</v>
      </c>
      <c r="CX89" s="121" t="str">
        <f t="shared" si="163"/>
        <v>7.9712444809868+0.643801350778391i</v>
      </c>
      <c r="CY89" s="121" t="str">
        <f t="shared" si="164"/>
        <v>7.68016408302848+0.474289824908548i</v>
      </c>
      <c r="CZ89" s="121" t="str">
        <f t="shared" si="165"/>
        <v>7.46691266848148+0.318320542152275i</v>
      </c>
      <c r="DA89" s="121" t="str">
        <f t="shared" si="166"/>
        <v>7.3081415423224+0.187879165954912i</v>
      </c>
      <c r="DB89" s="121" t="str">
        <f t="shared" si="167"/>
        <v>7.20229412488301+0.0955584258324115i</v>
      </c>
      <c r="DC89" s="121" t="str">
        <f t="shared" si="168"/>
        <v>7.11045592445766+0.0380428070914504i</v>
      </c>
      <c r="DD89" s="121" t="str">
        <f t="shared" si="169"/>
        <v>7.05597563606974+0.0093099029956614i</v>
      </c>
      <c r="DE89" s="121" t="str">
        <f t="shared" si="170"/>
        <v>7.00927824602295-0.00456077842790301i</v>
      </c>
      <c r="DF89" s="121" t="str">
        <f t="shared" si="171"/>
        <v>6.94857163896213-0.00532661562467034i</v>
      </c>
      <c r="DG89" s="121" t="str">
        <f t="shared" si="171"/>
        <v>6.98437297133133+0.000729724548464481i</v>
      </c>
      <c r="DH89" s="121" t="str">
        <f t="shared" si="233"/>
        <v>6.93453203158314+0.0195417458919608i</v>
      </c>
      <c r="DI89" s="121"/>
      <c r="DK89" s="39">
        <f t="shared" si="234"/>
        <v>7.2310552697813497</v>
      </c>
      <c r="DL89" s="39">
        <f t="shared" si="239"/>
        <v>7.2287559792428597</v>
      </c>
      <c r="DM89" s="39">
        <f t="shared" si="240"/>
        <v>7.2910191659719104</v>
      </c>
      <c r="DN89" s="39">
        <f t="shared" si="241"/>
        <v>7.2474349352615697</v>
      </c>
      <c r="DO89" s="39">
        <f t="shared" si="242"/>
        <v>7.2536612539344798</v>
      </c>
      <c r="DP89" s="39">
        <f t="shared" si="243"/>
        <v>7.2458783555933497</v>
      </c>
      <c r="DQ89" s="39">
        <f t="shared" si="244"/>
        <v>7.2801231082943199</v>
      </c>
      <c r="DR89" s="39">
        <f t="shared" si="245"/>
        <v>7.34549945435983</v>
      </c>
      <c r="DS89" s="39">
        <f t="shared" si="246"/>
        <v>7.4606863498085696</v>
      </c>
      <c r="DT89" s="39">
        <f t="shared" si="247"/>
        <v>7.6381364319863696</v>
      </c>
      <c r="DU89" s="39">
        <f t="shared" si="248"/>
        <v>7.8934154975754804</v>
      </c>
      <c r="DV89" s="39">
        <f t="shared" si="249"/>
        <v>8.05841294240747</v>
      </c>
      <c r="DW89" s="39">
        <f t="shared" si="250"/>
        <v>0</v>
      </c>
      <c r="DX89" s="39">
        <f t="shared" si="251"/>
        <v>8.0693090000850507</v>
      </c>
      <c r="DY89" s="39">
        <f t="shared" si="252"/>
        <v>7.9712444809868002</v>
      </c>
      <c r="DZ89" s="39">
        <f t="shared" si="253"/>
        <v>7.6801640830284796</v>
      </c>
      <c r="EA89" s="39">
        <f t="shared" si="254"/>
        <v>7.4669126684814797</v>
      </c>
      <c r="EB89" s="39">
        <f t="shared" si="255"/>
        <v>7.3081415423224003</v>
      </c>
      <c r="EC89" s="39">
        <f t="shared" si="256"/>
        <v>7.2022941248830099</v>
      </c>
      <c r="ED89" s="39">
        <f t="shared" si="257"/>
        <v>7.1104559244576597</v>
      </c>
      <c r="EE89" s="39">
        <f t="shared" si="258"/>
        <v>7.0559756360697401</v>
      </c>
      <c r="EF89" s="39">
        <f t="shared" si="259"/>
        <v>7.0092782460229497</v>
      </c>
      <c r="EG89" s="39">
        <f t="shared" si="260"/>
        <v>6.9485716389621297</v>
      </c>
      <c r="EH89" s="39">
        <f t="shared" si="261"/>
        <v>6.9843729713313296</v>
      </c>
      <c r="EI89" s="39">
        <f t="shared" si="262"/>
        <v>6.9345320315831396</v>
      </c>
      <c r="EK89" s="39">
        <f t="shared" si="235"/>
        <v>0.100192585873245</v>
      </c>
      <c r="EL89" s="39">
        <f t="shared" si="117"/>
        <v>3.8618741568694097E-2</v>
      </c>
      <c r="EM89" s="39">
        <f t="shared" si="118"/>
        <v>3.7248951460654899E-2</v>
      </c>
      <c r="EN89" s="39">
        <f t="shared" si="119"/>
        <v>4.5981363399404403E-2</v>
      </c>
      <c r="EO89" s="39">
        <f t="shared" si="120"/>
        <v>6.3773069007230801E-2</v>
      </c>
      <c r="EP89" s="39">
        <f t="shared" si="121"/>
        <v>7.2832362676307799E-2</v>
      </c>
      <c r="EQ89" s="39">
        <f t="shared" si="122"/>
        <v>0.12592729515950599</v>
      </c>
      <c r="ER89" s="39">
        <f t="shared" si="123"/>
        <v>0.21153917691195201</v>
      </c>
      <c r="ES89" s="39">
        <f t="shared" si="124"/>
        <v>0.31022632787749799</v>
      </c>
      <c r="ET89" s="39">
        <f t="shared" si="125"/>
        <v>0.44798362851552398</v>
      </c>
      <c r="EU89" s="39">
        <f t="shared" si="126"/>
        <v>0.60784436044236301</v>
      </c>
      <c r="EV89" s="39">
        <f t="shared" si="127"/>
        <v>0.68722992352190404</v>
      </c>
      <c r="EW89" s="39">
        <f t="shared" si="128"/>
        <v>0</v>
      </c>
      <c r="EX89" s="39">
        <f t="shared" si="129"/>
        <v>0.692833610327519</v>
      </c>
      <c r="EY89" s="39">
        <f t="shared" si="130"/>
        <v>0.64380135077839096</v>
      </c>
      <c r="EZ89" s="39">
        <f t="shared" si="131"/>
        <v>0.47428982490854799</v>
      </c>
      <c r="FA89" s="39">
        <f t="shared" si="132"/>
        <v>0.31832054215227501</v>
      </c>
      <c r="FB89" s="39">
        <f t="shared" si="133"/>
        <v>0.187879165954912</v>
      </c>
      <c r="FC89" s="39">
        <f t="shared" ref="FC89:FC152" si="263">IMAGINARY(DB89)</f>
        <v>9.5558425832411503E-2</v>
      </c>
      <c r="FD89" s="39">
        <f t="shared" ref="FD89:FD152" si="264">IMAGINARY(DC89)</f>
        <v>3.8042807091450401E-2</v>
      </c>
      <c r="FE89" s="39">
        <f t="shared" ref="FE89:FE152" si="265">IMAGINARY(DD89)</f>
        <v>9.3099029956614007E-3</v>
      </c>
      <c r="FF89" s="39">
        <f t="shared" ref="FF89:FF152" si="266">IMAGINARY(DE89)</f>
        <v>-4.5607784279030096E-3</v>
      </c>
      <c r="FG89" s="39">
        <f t="shared" ref="FG89:FG152" si="267">IMAGINARY(DF89)</f>
        <v>-5.3266156246703396E-3</v>
      </c>
      <c r="FH89" s="39">
        <f t="shared" ref="FH89:FH152" si="268">IMAGINARY(DG89)</f>
        <v>7.2972454846448103E-4</v>
      </c>
      <c r="FI89" s="39">
        <f t="shared" ref="FI89:FI152" si="269">IMAGINARY(DH89)</f>
        <v>1.95417458919608E-2</v>
      </c>
      <c r="FK89" s="39">
        <f t="shared" si="236"/>
        <v>0.74717408824349918</v>
      </c>
      <c r="FL89" s="39">
        <f t="shared" si="172"/>
        <v>0.74735412493744435</v>
      </c>
      <c r="FM89" s="39">
        <f t="shared" si="173"/>
        <v>0.74545650243220063</v>
      </c>
      <c r="FN89" s="39">
        <f t="shared" si="174"/>
        <v>0.74677600738248084</v>
      </c>
      <c r="FO89" s="39">
        <f t="shared" si="175"/>
        <v>0.74656099041521007</v>
      </c>
      <c r="FP89" s="39">
        <f t="shared" si="176"/>
        <v>0.74678253806839423</v>
      </c>
      <c r="FQ89" s="39">
        <f t="shared" si="177"/>
        <v>0.74560312785607807</v>
      </c>
      <c r="FR89" s="39">
        <f t="shared" si="178"/>
        <v>0.74324517443870175</v>
      </c>
      <c r="FS89" s="39">
        <f t="shared" si="179"/>
        <v>0.73910208987052506</v>
      </c>
      <c r="FT89" s="39">
        <f t="shared" si="180"/>
        <v>0.73245318681119986</v>
      </c>
      <c r="FU89" s="39">
        <f t="shared" si="181"/>
        <v>0.72277519117500411</v>
      </c>
      <c r="FV89" s="39">
        <f t="shared" si="182"/>
        <v>0.71667037038726844</v>
      </c>
      <c r="FW89" s="39">
        <f t="shared" si="183"/>
        <v>0.99999999999999989</v>
      </c>
      <c r="FX89" s="39">
        <f t="shared" si="184"/>
        <v>0.71625783614990901</v>
      </c>
      <c r="FY89" s="39">
        <f t="shared" si="185"/>
        <v>0.71993088012975459</v>
      </c>
      <c r="FZ89" s="39">
        <f t="shared" si="186"/>
        <v>0.73089387074494827</v>
      </c>
      <c r="GA89" s="39">
        <f t="shared" si="134"/>
        <v>0.73884972011104932</v>
      </c>
      <c r="GB89" s="39">
        <f t="shared" si="135"/>
        <v>0.74450140722316271</v>
      </c>
      <c r="GC89" s="39">
        <f t="shared" si="136"/>
        <v>0.7480640825482443</v>
      </c>
      <c r="GD89" s="39">
        <f t="shared" si="137"/>
        <v>0.75097411501995093</v>
      </c>
      <c r="GE89" s="39">
        <f t="shared" si="138"/>
        <v>0.7526636720824722</v>
      </c>
      <c r="GF89" s="39">
        <f t="shared" si="139"/>
        <v>0.75410016812632907</v>
      </c>
      <c r="GG89" s="39">
        <f t="shared" si="140"/>
        <v>0.75596992167749344</v>
      </c>
      <c r="GH89" s="39">
        <f t="shared" si="141"/>
        <v>0.75486706951279703</v>
      </c>
      <c r="GI89" s="39">
        <f t="shared" si="142"/>
        <v>0.75639830542528752</v>
      </c>
      <c r="GJ89" s="39">
        <f t="shared" si="237"/>
        <v>11.55</v>
      </c>
      <c r="GK89" s="39">
        <f t="shared" si="238"/>
        <v>-2.5315639541886359</v>
      </c>
      <c r="GL89" s="39">
        <f t="shared" si="187"/>
        <v>-2.5294712819350345</v>
      </c>
      <c r="GM89" s="39">
        <f t="shared" si="188"/>
        <v>-2.5515538532016451</v>
      </c>
      <c r="GN89" s="39">
        <f t="shared" si="189"/>
        <v>-2.5361928725411147</v>
      </c>
      <c r="GO89" s="39">
        <f t="shared" si="190"/>
        <v>-2.538694134699202</v>
      </c>
      <c r="GP89" s="39">
        <f t="shared" si="191"/>
        <v>-2.5361169132594688</v>
      </c>
      <c r="GQ89" s="39">
        <f t="shared" si="192"/>
        <v>-2.5498455751044204</v>
      </c>
      <c r="GR89" s="39">
        <f t="shared" si="193"/>
        <v>-2.5773580359067672</v>
      </c>
      <c r="GS89" s="39">
        <f t="shared" si="194"/>
        <v>-2.6259113943439258</v>
      </c>
      <c r="GT89" s="39">
        <f t="shared" si="195"/>
        <v>-2.7044025419141753</v>
      </c>
      <c r="GU89" s="39">
        <f t="shared" si="196"/>
        <v>-2.8199352550585126</v>
      </c>
      <c r="GV89" s="39">
        <f t="shared" si="197"/>
        <v>-2.8936110076737882</v>
      </c>
      <c r="GW89" s="39">
        <f t="shared" si="198"/>
        <v>-9.6432746655328714E-16</v>
      </c>
      <c r="GX89" s="39">
        <f t="shared" si="199"/>
        <v>-2.898612272831774</v>
      </c>
      <c r="GY89" s="39">
        <f t="shared" si="200"/>
        <v>-2.8541839552415511</v>
      </c>
      <c r="GZ89" s="39">
        <f t="shared" si="201"/>
        <v>-2.7229136016366833</v>
      </c>
      <c r="HA89" s="39">
        <f t="shared" si="143"/>
        <v>-2.6288777372047583</v>
      </c>
      <c r="HB89" s="39">
        <f t="shared" si="144"/>
        <v>-2.5626895405416272</v>
      </c>
      <c r="HC89" s="39">
        <f t="shared" si="145"/>
        <v>-2.5212239382989239</v>
      </c>
      <c r="HD89" s="39">
        <f t="shared" si="146"/>
        <v>-2.4875006446766807</v>
      </c>
      <c r="HE89" s="39">
        <f t="shared" si="147"/>
        <v>-2.4679809006473525</v>
      </c>
      <c r="HF89" s="39">
        <f t="shared" si="148"/>
        <v>-2.4514192477197891</v>
      </c>
      <c r="HG89" s="39">
        <f t="shared" si="149"/>
        <v>-2.4299096748794828</v>
      </c>
      <c r="HH89" s="39">
        <f t="shared" si="150"/>
        <v>-2.4425903994671443</v>
      </c>
      <c r="HI89" s="39">
        <f t="shared" si="151"/>
        <v>-2.4249890556957268</v>
      </c>
    </row>
    <row r="90" spans="1:217" s="39" customFormat="1">
      <c r="A90" s="20"/>
      <c r="B90" s="184"/>
      <c r="C90" s="40">
        <v>11.6</v>
      </c>
      <c r="D90" s="41">
        <v>4.6499576190476191</v>
      </c>
      <c r="E90" s="42">
        <v>4.6399999999999997</v>
      </c>
      <c r="F90" s="42">
        <v>4.6790000000000003</v>
      </c>
      <c r="G90" s="42">
        <v>4.6539999999999999</v>
      </c>
      <c r="H90" s="42">
        <v>4.6589999999999998</v>
      </c>
      <c r="I90" s="42">
        <v>4.6550000000000002</v>
      </c>
      <c r="J90" s="42">
        <v>4.6740000000000004</v>
      </c>
      <c r="K90" s="42">
        <v>4.718</v>
      </c>
      <c r="L90" s="42">
        <v>4.7939999999999996</v>
      </c>
      <c r="M90" s="42">
        <v>4.9080000000000004</v>
      </c>
      <c r="N90" s="42">
        <v>5.069</v>
      </c>
      <c r="O90" s="43">
        <v>5.1790000000000003</v>
      </c>
      <c r="P90" s="20"/>
      <c r="Q90" s="41">
        <v>5.1870000000000003</v>
      </c>
      <c r="R90" s="42">
        <v>5.1210000000000004</v>
      </c>
      <c r="S90" s="42">
        <v>4.931</v>
      </c>
      <c r="T90" s="42">
        <v>4.8</v>
      </c>
      <c r="U90" s="42">
        <v>4.6950000000000003</v>
      </c>
      <c r="V90" s="42">
        <v>4.6230000000000002</v>
      </c>
      <c r="W90" s="42">
        <v>4.569</v>
      </c>
      <c r="X90" s="42">
        <v>4.532</v>
      </c>
      <c r="Y90" s="42">
        <v>4.5</v>
      </c>
      <c r="Z90" s="42">
        <v>4.4630000000000001</v>
      </c>
      <c r="AA90" s="42">
        <v>4.4850000000000003</v>
      </c>
      <c r="AB90" s="43">
        <v>4.4550185714285711</v>
      </c>
      <c r="AD90" s="20"/>
      <c r="AE90" s="184"/>
      <c r="AF90" s="40">
        <v>11.6</v>
      </c>
      <c r="AG90" s="41">
        <v>6.2571904761904745E-2</v>
      </c>
      <c r="AH90" s="42">
        <v>2.163E-2</v>
      </c>
      <c r="AI90" s="42">
        <v>1.9E-2</v>
      </c>
      <c r="AJ90" s="42">
        <v>2.7799999999999998E-2</v>
      </c>
      <c r="AK90" s="42">
        <v>4.0989999999999999E-2</v>
      </c>
      <c r="AL90" s="42">
        <v>4.7989999999999998E-2</v>
      </c>
      <c r="AM90" s="42">
        <v>7.9170000000000004E-2</v>
      </c>
      <c r="AN90" s="42">
        <v>0.13739999999999999</v>
      </c>
      <c r="AO90" s="42">
        <v>0.20330000000000001</v>
      </c>
      <c r="AP90" s="42">
        <v>0.28620000000000001</v>
      </c>
      <c r="AQ90" s="42">
        <v>0.39429999999999998</v>
      </c>
      <c r="AR90" s="43">
        <v>0.44850000000000001</v>
      </c>
      <c r="AS90" s="20"/>
      <c r="AT90" s="41">
        <v>0.45140000000000002</v>
      </c>
      <c r="AU90" s="42">
        <v>0.41830000000000001</v>
      </c>
      <c r="AV90" s="42">
        <v>0.30399999999999999</v>
      </c>
      <c r="AW90" s="42">
        <v>0.2089</v>
      </c>
      <c r="AX90" s="42">
        <v>0.1246</v>
      </c>
      <c r="AY90" s="42">
        <v>5.9839999999999997E-2</v>
      </c>
      <c r="AZ90" s="42">
        <v>2.4850000000000001E-2</v>
      </c>
      <c r="BA90" s="42">
        <v>6.2430000000000003E-3</v>
      </c>
      <c r="BB90" s="42">
        <v>-5.6849999999999999E-3</v>
      </c>
      <c r="BC90" s="42">
        <v>-8.8719999999999997E-3</v>
      </c>
      <c r="BD90" s="42">
        <v>-2.3860000000000001E-3</v>
      </c>
      <c r="BE90" s="43">
        <v>1.1300476190476224E-2</v>
      </c>
      <c r="BH90" s="118" t="str">
        <f t="shared" si="215"/>
        <v>4.64995761904762+0.0625719047619047i</v>
      </c>
      <c r="BI90" s="118" t="str">
        <f t="shared" si="216"/>
        <v>4.64+0.02163i</v>
      </c>
      <c r="BJ90" s="118" t="str">
        <f t="shared" si="204"/>
        <v>4.679+0.019i</v>
      </c>
      <c r="BK90" s="118" t="str">
        <f t="shared" si="205"/>
        <v>4.654+0.0278i</v>
      </c>
      <c r="BL90" s="118" t="str">
        <f t="shared" si="206"/>
        <v>4.659+0.04099i</v>
      </c>
      <c r="BM90" s="118" t="str">
        <f t="shared" si="207"/>
        <v>4.655+0.04799i</v>
      </c>
      <c r="BN90" s="118" t="str">
        <f t="shared" si="208"/>
        <v>4.674+0.07917i</v>
      </c>
      <c r="BO90" s="118" t="str">
        <f t="shared" si="211"/>
        <v>4.718+0.1374i</v>
      </c>
      <c r="BP90" s="118" t="str">
        <f t="shared" si="212"/>
        <v>4.794+0.2033i</v>
      </c>
      <c r="BQ90" s="118" t="str">
        <f t="shared" si="213"/>
        <v>4.908+0.2862i</v>
      </c>
      <c r="BR90" s="118" t="str">
        <f t="shared" si="209"/>
        <v>5.069+0.3943i</v>
      </c>
      <c r="BS90" s="118" t="str">
        <f t="shared" si="210"/>
        <v>5.179+0.4485i</v>
      </c>
      <c r="BT90" s="118" t="str">
        <f t="shared" si="214"/>
        <v>0</v>
      </c>
      <c r="BU90" s="118" t="str">
        <f t="shared" si="217"/>
        <v>5.187+0.4514i</v>
      </c>
      <c r="BV90" s="118" t="str">
        <f t="shared" si="218"/>
        <v>5.121+0.4183i</v>
      </c>
      <c r="BW90" s="118" t="str">
        <f t="shared" si="219"/>
        <v>4.931+0.304i</v>
      </c>
      <c r="BX90" s="118" t="str">
        <f t="shared" si="220"/>
        <v>4.8+0.2089i</v>
      </c>
      <c r="BY90" s="118" t="str">
        <f t="shared" si="221"/>
        <v>4.695+0.1246i</v>
      </c>
      <c r="BZ90" s="118" t="str">
        <f t="shared" si="222"/>
        <v>4.623+0.05984i</v>
      </c>
      <c r="CA90" s="118" t="str">
        <f t="shared" si="223"/>
        <v>4.569+0.02485i</v>
      </c>
      <c r="CB90" s="118" t="str">
        <f t="shared" si="224"/>
        <v>4.532+0.006243i</v>
      </c>
      <c r="CC90" s="118" t="str">
        <f t="shared" si="225"/>
        <v>4.5-0.005685i</v>
      </c>
      <c r="CD90" s="118" t="str">
        <f t="shared" si="226"/>
        <v>4.463-0.008872i</v>
      </c>
      <c r="CE90" s="118" t="str">
        <f t="shared" si="227"/>
        <v>4.485-0.002386i</v>
      </c>
      <c r="CF90" s="118" t="str">
        <f t="shared" si="228"/>
        <v>4.45501857142857+0.0113004761904762i</v>
      </c>
      <c r="CG90" s="118" t="str">
        <f t="shared" si="229"/>
        <v>0</v>
      </c>
      <c r="CH90" s="39">
        <f t="shared" si="230"/>
        <v>11600000000</v>
      </c>
      <c r="CI90" s="121">
        <f t="shared" si="231"/>
        <v>1.5498702731046181</v>
      </c>
      <c r="CJ90" s="121" t="str">
        <f t="shared" si="232"/>
        <v>7.20683108495823+0.0969783351220094i</v>
      </c>
      <c r="CK90" s="121" t="str">
        <f t="shared" si="202"/>
        <v>7.19139806720543+0.0335236940072529i</v>
      </c>
      <c r="CL90" s="121" t="str">
        <f t="shared" si="203"/>
        <v>7.25184300785651+0.0294475351889877i</v>
      </c>
      <c r="CM90" s="121" t="str">
        <f t="shared" si="152"/>
        <v>7.21309625102889+0.0430863935923084i</v>
      </c>
      <c r="CN90" s="121" t="str">
        <f t="shared" si="153"/>
        <v>7.22084560239442+0.0635291824945583i</v>
      </c>
      <c r="CO90" s="121" t="str">
        <f t="shared" si="154"/>
        <v>7.214646121302+0.0743782744062906i</v>
      </c>
      <c r="CP90" s="121" t="str">
        <f t="shared" si="155"/>
        <v>7.24409365649099+0.122703229521693i</v>
      </c>
      <c r="CQ90" s="121" t="str">
        <f t="shared" si="156"/>
        <v>7.31228794850759+0.212952175524575i</v>
      </c>
      <c r="CR90" s="121" t="str">
        <f t="shared" si="157"/>
        <v>7.43007808926354+0.315088626522169i</v>
      </c>
      <c r="CS90" s="121" t="str">
        <f t="shared" si="158"/>
        <v>7.60676330039747+0.443572872162542i</v>
      </c>
      <c r="CT90" s="121" t="str">
        <f t="shared" si="159"/>
        <v>7.85629241436731+0.611113848685151i</v>
      </c>
      <c r="CU90" s="121" t="str">
        <f t="shared" si="160"/>
        <v>8.02677814440882+0.695116817487421i</v>
      </c>
      <c r="CV90" s="121" t="str">
        <f t="shared" si="161"/>
        <v>0</v>
      </c>
      <c r="CW90" s="121" t="str">
        <f t="shared" si="162"/>
        <v>8.03917710659366+0.699611441279425i</v>
      </c>
      <c r="CX90" s="121" t="str">
        <f t="shared" si="163"/>
        <v>7.93688566856875+0.648310735239662i</v>
      </c>
      <c r="CY90" s="121" t="str">
        <f t="shared" si="164"/>
        <v>7.64241031667887+0.471160563023804i</v>
      </c>
      <c r="CZ90" s="121" t="str">
        <f t="shared" si="165"/>
        <v>7.43937731090217+0.323767900051555i</v>
      </c>
      <c r="DA90" s="121" t="str">
        <f t="shared" si="166"/>
        <v>7.27664093222618+0.193113836028835i</v>
      </c>
      <c r="DB90" s="121" t="str">
        <f t="shared" si="167"/>
        <v>7.16505027256265+0.0927442371425803i</v>
      </c>
      <c r="DC90" s="121" t="str">
        <f t="shared" si="168"/>
        <v>7.081357277815+0.0385142762866498i</v>
      </c>
      <c r="DD90" s="121" t="str">
        <f t="shared" si="169"/>
        <v>7.02401207771013+0.00967584011499213i</v>
      </c>
      <c r="DE90" s="121" t="str">
        <f t="shared" si="170"/>
        <v>6.97441622897078-0.00881101250259975i</v>
      </c>
      <c r="DF90" s="121" t="str">
        <f t="shared" si="171"/>
        <v>6.91707102886591-0.0137504490629842i</v>
      </c>
      <c r="DG90" s="121" t="str">
        <f t="shared" si="171"/>
        <v>6.95116817487421-0.00369799047162762i</v>
      </c>
      <c r="DH90" s="121" t="str">
        <f t="shared" si="233"/>
        <v>6.90470084998614+0.0175142721195456i</v>
      </c>
      <c r="DI90" s="121"/>
      <c r="DK90" s="39">
        <f t="shared" si="234"/>
        <v>7.20683108495823</v>
      </c>
      <c r="DL90" s="39">
        <f t="shared" si="239"/>
        <v>7.1913980672054301</v>
      </c>
      <c r="DM90" s="39">
        <f t="shared" si="240"/>
        <v>7.2518430078565101</v>
      </c>
      <c r="DN90" s="39">
        <f t="shared" si="241"/>
        <v>7.2130962510288903</v>
      </c>
      <c r="DO90" s="39">
        <f t="shared" si="242"/>
        <v>7.2208456023944203</v>
      </c>
      <c r="DP90" s="39">
        <f t="shared" si="243"/>
        <v>7.2146461213019997</v>
      </c>
      <c r="DQ90" s="39">
        <f t="shared" si="244"/>
        <v>7.2440936564909899</v>
      </c>
      <c r="DR90" s="39">
        <f t="shared" si="245"/>
        <v>7.3122879485075902</v>
      </c>
      <c r="DS90" s="39">
        <f t="shared" si="246"/>
        <v>7.4300780892635396</v>
      </c>
      <c r="DT90" s="39">
        <f t="shared" si="247"/>
        <v>7.6067633003974704</v>
      </c>
      <c r="DU90" s="39">
        <f t="shared" si="248"/>
        <v>7.8562924143673101</v>
      </c>
      <c r="DV90" s="39">
        <f t="shared" si="249"/>
        <v>8.0267781444088193</v>
      </c>
      <c r="DW90" s="39">
        <f t="shared" si="250"/>
        <v>0</v>
      </c>
      <c r="DX90" s="39">
        <f t="shared" si="251"/>
        <v>8.0391771065936606</v>
      </c>
      <c r="DY90" s="39">
        <f t="shared" si="252"/>
        <v>7.9368856685687499</v>
      </c>
      <c r="DZ90" s="39">
        <f t="shared" si="253"/>
        <v>7.6424103166788697</v>
      </c>
      <c r="EA90" s="39">
        <f t="shared" si="254"/>
        <v>7.4393773109021701</v>
      </c>
      <c r="EB90" s="39">
        <f t="shared" si="255"/>
        <v>7.2766409322261802</v>
      </c>
      <c r="EC90" s="39">
        <f t="shared" si="256"/>
        <v>7.1650502725626497</v>
      </c>
      <c r="ED90" s="39">
        <f t="shared" si="257"/>
        <v>7.081357277815</v>
      </c>
      <c r="EE90" s="39">
        <f t="shared" si="258"/>
        <v>7.0240120777101298</v>
      </c>
      <c r="EF90" s="39">
        <f t="shared" si="259"/>
        <v>6.9744162289707798</v>
      </c>
      <c r="EG90" s="39">
        <f t="shared" si="260"/>
        <v>6.9170710288659096</v>
      </c>
      <c r="EH90" s="39">
        <f t="shared" si="261"/>
        <v>6.9511681748742102</v>
      </c>
      <c r="EI90" s="39">
        <f t="shared" si="262"/>
        <v>6.9047008499861402</v>
      </c>
      <c r="EK90" s="39">
        <f t="shared" si="235"/>
        <v>9.6978335122009401E-2</v>
      </c>
      <c r="EL90" s="39">
        <f t="shared" ref="EL90:EL153" si="270">IMAGINARY(CK90)</f>
        <v>3.3523694007252899E-2</v>
      </c>
      <c r="EM90" s="39">
        <f t="shared" ref="EM90:EM153" si="271">IMAGINARY(CL90)</f>
        <v>2.9447535188987701E-2</v>
      </c>
      <c r="EN90" s="39">
        <f t="shared" ref="EN90:EN153" si="272">IMAGINARY(CM90)</f>
        <v>4.3086393592308397E-2</v>
      </c>
      <c r="EO90" s="39">
        <f t="shared" ref="EO90:EO153" si="273">IMAGINARY(CN90)</f>
        <v>6.3529182494558301E-2</v>
      </c>
      <c r="EP90" s="39">
        <f t="shared" ref="EP90:EP153" si="274">IMAGINARY(CO90)</f>
        <v>7.4378274406290606E-2</v>
      </c>
      <c r="EQ90" s="39">
        <f t="shared" ref="EQ90:EQ153" si="275">IMAGINARY(CP90)</f>
        <v>0.12270322952169301</v>
      </c>
      <c r="ER90" s="39">
        <f t="shared" ref="ER90:ER153" si="276">IMAGINARY(CQ90)</f>
        <v>0.21295217552457499</v>
      </c>
      <c r="ES90" s="39">
        <f t="shared" ref="ES90:ES153" si="277">IMAGINARY(CR90)</f>
        <v>0.31508862652216901</v>
      </c>
      <c r="ET90" s="39">
        <f t="shared" ref="ET90:ET153" si="278">IMAGINARY(CS90)</f>
        <v>0.44357287216254199</v>
      </c>
      <c r="EU90" s="39">
        <f t="shared" ref="EU90:EU153" si="279">IMAGINARY(CT90)</f>
        <v>0.61111384868515095</v>
      </c>
      <c r="EV90" s="39">
        <f t="shared" ref="EV90:EV153" si="280">IMAGINARY(CU90)</f>
        <v>0.69511681748742105</v>
      </c>
      <c r="EW90" s="39">
        <f t="shared" ref="EW90:EW153" si="281">IMAGINARY(CV90)</f>
        <v>0</v>
      </c>
      <c r="EX90" s="39">
        <f t="shared" ref="EX90:EX153" si="282">IMAGINARY(CW90)</f>
        <v>0.69961144127942498</v>
      </c>
      <c r="EY90" s="39">
        <f t="shared" ref="EY90:EY153" si="283">IMAGINARY(CX90)</f>
        <v>0.64831073523966198</v>
      </c>
      <c r="EZ90" s="39">
        <f t="shared" ref="EZ90:EZ153" si="284">IMAGINARY(CY90)</f>
        <v>0.47116056302380399</v>
      </c>
      <c r="FA90" s="39">
        <f t="shared" ref="FA90:FA153" si="285">IMAGINARY(CZ90)</f>
        <v>0.32376790005155498</v>
      </c>
      <c r="FB90" s="39">
        <f t="shared" ref="FB90:FB153" si="286">IMAGINARY(DA90)</f>
        <v>0.193113836028835</v>
      </c>
      <c r="FC90" s="39">
        <f t="shared" si="263"/>
        <v>9.2744237142580302E-2</v>
      </c>
      <c r="FD90" s="39">
        <f t="shared" si="264"/>
        <v>3.8514276286649801E-2</v>
      </c>
      <c r="FE90" s="39">
        <f t="shared" si="265"/>
        <v>9.6758401149921302E-3</v>
      </c>
      <c r="FF90" s="39">
        <f t="shared" si="266"/>
        <v>-8.81101250259975E-3</v>
      </c>
      <c r="FG90" s="39">
        <f t="shared" si="267"/>
        <v>-1.3750449062984201E-2</v>
      </c>
      <c r="FH90" s="39">
        <f t="shared" si="268"/>
        <v>-3.6979904716276202E-3</v>
      </c>
      <c r="FI90" s="39">
        <f t="shared" si="269"/>
        <v>1.75142721195456E-2</v>
      </c>
      <c r="FK90" s="39">
        <f t="shared" si="236"/>
        <v>0.74792195155048902</v>
      </c>
      <c r="FL90" s="39">
        <f t="shared" si="172"/>
        <v>0.74850021703908531</v>
      </c>
      <c r="FM90" s="39">
        <f t="shared" si="173"/>
        <v>0.74665752959875176</v>
      </c>
      <c r="FN90" s="39">
        <f t="shared" si="174"/>
        <v>0.74782768197016947</v>
      </c>
      <c r="FO90" s="39">
        <f t="shared" si="175"/>
        <v>0.74756295520092841</v>
      </c>
      <c r="FP90" s="39">
        <f t="shared" si="176"/>
        <v>0.74773305218034425</v>
      </c>
      <c r="FQ90" s="39">
        <f t="shared" si="177"/>
        <v>0.74671179380457986</v>
      </c>
      <c r="FR90" s="39">
        <f t="shared" si="178"/>
        <v>0.74424690002186156</v>
      </c>
      <c r="FS90" s="39">
        <f t="shared" si="179"/>
        <v>0.7399889165573168</v>
      </c>
      <c r="FT90" s="39">
        <f t="shared" si="180"/>
        <v>0.73344248085322072</v>
      </c>
      <c r="FU90" s="39">
        <f t="shared" si="181"/>
        <v>0.72382478544453088</v>
      </c>
      <c r="FV90" s="39">
        <f t="shared" si="182"/>
        <v>0.71746713535458362</v>
      </c>
      <c r="FW90" s="39">
        <f t="shared" si="183"/>
        <v>0.99999999999999989</v>
      </c>
      <c r="FX90" s="39">
        <f t="shared" si="184"/>
        <v>0.71702775956078235</v>
      </c>
      <c r="FY90" s="39">
        <f t="shared" si="185"/>
        <v>0.72087275609240742</v>
      </c>
      <c r="FZ90" s="39">
        <f t="shared" si="186"/>
        <v>0.73205992214039817</v>
      </c>
      <c r="GA90" s="39">
        <f t="shared" si="134"/>
        <v>0.73963756495628241</v>
      </c>
      <c r="GB90" s="39">
        <f t="shared" si="135"/>
        <v>0.74543470698567249</v>
      </c>
      <c r="GC90" s="39">
        <f t="shared" si="136"/>
        <v>0.74920962378475919</v>
      </c>
      <c r="GD90" s="39">
        <f t="shared" si="137"/>
        <v>0.75186622689913452</v>
      </c>
      <c r="GE90" s="39">
        <f t="shared" si="138"/>
        <v>0.75364599732481341</v>
      </c>
      <c r="GF90" s="39">
        <f t="shared" si="139"/>
        <v>0.75517274057296113</v>
      </c>
      <c r="GG90" s="39">
        <f t="shared" si="140"/>
        <v>0.75693965392818685</v>
      </c>
      <c r="GH90" s="39">
        <f t="shared" si="141"/>
        <v>0.75589005505340079</v>
      </c>
      <c r="GI90" s="39">
        <f t="shared" si="142"/>
        <v>0.75732004135959374</v>
      </c>
      <c r="GJ90" s="39">
        <f t="shared" si="237"/>
        <v>11.6</v>
      </c>
      <c r="GK90" s="39">
        <f t="shared" si="238"/>
        <v>-2.5228744004506094</v>
      </c>
      <c r="GL90" s="39">
        <f t="shared" si="187"/>
        <v>-2.5161613878116711</v>
      </c>
      <c r="GM90" s="39">
        <f t="shared" si="188"/>
        <v>-2.5375710188472071</v>
      </c>
      <c r="GN90" s="39">
        <f t="shared" si="189"/>
        <v>-2.5239692563725047</v>
      </c>
      <c r="GO90" s="39">
        <f t="shared" si="190"/>
        <v>-2.5270445565231592</v>
      </c>
      <c r="GP90" s="39">
        <f t="shared" si="191"/>
        <v>-2.5250684346181265</v>
      </c>
      <c r="GQ90" s="39">
        <f t="shared" si="192"/>
        <v>-2.5369397846361634</v>
      </c>
      <c r="GR90" s="39">
        <f t="shared" si="193"/>
        <v>-2.565659312494847</v>
      </c>
      <c r="GS90" s="39">
        <f t="shared" si="194"/>
        <v>-2.6154957003546766</v>
      </c>
      <c r="GT90" s="39">
        <f t="shared" si="195"/>
        <v>-2.6926787878125795</v>
      </c>
      <c r="GU90" s="39">
        <f t="shared" si="196"/>
        <v>-2.8073309943962936</v>
      </c>
      <c r="GV90" s="39">
        <f t="shared" si="197"/>
        <v>-2.8839597528144671</v>
      </c>
      <c r="GW90" s="39">
        <f t="shared" si="198"/>
        <v>-9.6432746655328714E-16</v>
      </c>
      <c r="GX90" s="39">
        <f t="shared" si="199"/>
        <v>-2.8892806079635056</v>
      </c>
      <c r="GY90" s="39">
        <f t="shared" si="200"/>
        <v>-2.8428277487134053</v>
      </c>
      <c r="GZ90" s="39">
        <f t="shared" si="201"/>
        <v>-2.7090673736461119</v>
      </c>
      <c r="HA90" s="39">
        <f t="shared" si="143"/>
        <v>-2.6196207972304513</v>
      </c>
      <c r="HB90" s="39">
        <f t="shared" si="144"/>
        <v>-2.5518078125005843</v>
      </c>
      <c r="HC90" s="39">
        <f t="shared" si="145"/>
        <v>-2.5079330527974006</v>
      </c>
      <c r="HD90" s="39">
        <f t="shared" si="146"/>
        <v>-2.4771884564535767</v>
      </c>
      <c r="HE90" s="39">
        <f t="shared" si="147"/>
        <v>-2.4566520616622221</v>
      </c>
      <c r="HF90" s="39">
        <f t="shared" si="148"/>
        <v>-2.4390739026004167</v>
      </c>
      <c r="HG90" s="39">
        <f t="shared" si="149"/>
        <v>-2.4187748541376193</v>
      </c>
      <c r="HH90" s="39">
        <f t="shared" si="150"/>
        <v>-2.4308273692347218</v>
      </c>
      <c r="HI90" s="39">
        <f t="shared" si="151"/>
        <v>-2.4144110011886348</v>
      </c>
    </row>
    <row r="91" spans="1:217" s="39" customFormat="1">
      <c r="A91" s="20"/>
      <c r="B91" s="184"/>
      <c r="C91" s="40">
        <v>11.65</v>
      </c>
      <c r="D91" s="41">
        <v>4.649794285714286</v>
      </c>
      <c r="E91" s="42">
        <v>4.6399999999999997</v>
      </c>
      <c r="F91" s="42">
        <v>4.68</v>
      </c>
      <c r="G91" s="42">
        <v>4.6550000000000002</v>
      </c>
      <c r="H91" s="42">
        <v>4.6580000000000004</v>
      </c>
      <c r="I91" s="42">
        <v>4.6559999999999997</v>
      </c>
      <c r="J91" s="42">
        <v>4.6779999999999999</v>
      </c>
      <c r="K91" s="42">
        <v>4.7220000000000004</v>
      </c>
      <c r="L91" s="42">
        <v>4.7939999999999996</v>
      </c>
      <c r="M91" s="42">
        <v>4.9080000000000004</v>
      </c>
      <c r="N91" s="42">
        <v>5.07</v>
      </c>
      <c r="O91" s="43">
        <v>5.1760000000000002</v>
      </c>
      <c r="P91" s="20"/>
      <c r="Q91" s="41">
        <v>5.1829999999999998</v>
      </c>
      <c r="R91" s="42">
        <v>5.12</v>
      </c>
      <c r="S91" s="42">
        <v>4.9329999999999998</v>
      </c>
      <c r="T91" s="42">
        <v>4.798</v>
      </c>
      <c r="U91" s="42">
        <v>4.6959999999999997</v>
      </c>
      <c r="V91" s="42">
        <v>4.6269999999999998</v>
      </c>
      <c r="W91" s="42">
        <v>4.57</v>
      </c>
      <c r="X91" s="42">
        <v>4.5309999999999997</v>
      </c>
      <c r="Y91" s="42">
        <v>4.5019999999999998</v>
      </c>
      <c r="Z91" s="42">
        <v>4.4649999999999999</v>
      </c>
      <c r="AA91" s="42">
        <v>4.4870000000000001</v>
      </c>
      <c r="AB91" s="43">
        <v>4.4539428571428576</v>
      </c>
      <c r="AD91" s="20"/>
      <c r="AE91" s="184"/>
      <c r="AF91" s="40">
        <v>11.65</v>
      </c>
      <c r="AG91" s="41">
        <v>6.0867142857142724E-2</v>
      </c>
      <c r="AH91" s="42">
        <v>2.6610000000000002E-2</v>
      </c>
      <c r="AI91" s="42">
        <v>2.4580000000000001E-2</v>
      </c>
      <c r="AJ91" s="42">
        <v>2.9680000000000002E-2</v>
      </c>
      <c r="AK91" s="42">
        <v>3.8809999999999997E-2</v>
      </c>
      <c r="AL91" s="42">
        <v>4.7419999999999997E-2</v>
      </c>
      <c r="AM91" s="42">
        <v>8.6029999999999995E-2</v>
      </c>
      <c r="AN91" s="42">
        <v>0.13800000000000001</v>
      </c>
      <c r="AO91" s="42">
        <v>0.20100000000000001</v>
      </c>
      <c r="AP91" s="42">
        <v>0.29089999999999999</v>
      </c>
      <c r="AQ91" s="42">
        <v>0.39560000000000001</v>
      </c>
      <c r="AR91" s="43">
        <v>0.44729999999999998</v>
      </c>
      <c r="AS91" s="20"/>
      <c r="AT91" s="41">
        <v>0.45040000000000002</v>
      </c>
      <c r="AU91" s="42">
        <v>0.41810000000000003</v>
      </c>
      <c r="AV91" s="42">
        <v>0.30859999999999999</v>
      </c>
      <c r="AW91" s="42">
        <v>0.2077</v>
      </c>
      <c r="AX91" s="42">
        <v>0.1242</v>
      </c>
      <c r="AY91" s="42">
        <v>6.7049999999999998E-2</v>
      </c>
      <c r="AZ91" s="42">
        <v>2.6610000000000002E-2</v>
      </c>
      <c r="BA91" s="42">
        <v>4.5760000000000002E-3</v>
      </c>
      <c r="BB91" s="42">
        <v>-3.2070000000000002E-3</v>
      </c>
      <c r="BC91" s="42">
        <v>-2.1979999999999999E-3</v>
      </c>
      <c r="BD91" s="42">
        <v>2.6840000000000002E-3</v>
      </c>
      <c r="BE91" s="43">
        <v>1.1784285714285775E-2</v>
      </c>
      <c r="BH91" s="118" t="str">
        <f t="shared" si="215"/>
        <v>4.64979428571429+0.0608671428571427i</v>
      </c>
      <c r="BI91" s="118" t="str">
        <f t="shared" si="216"/>
        <v>4.64+0.02661i</v>
      </c>
      <c r="BJ91" s="118" t="str">
        <f t="shared" si="204"/>
        <v>4.68+0.02458i</v>
      </c>
      <c r="BK91" s="118" t="str">
        <f t="shared" si="205"/>
        <v>4.655+0.02968i</v>
      </c>
      <c r="BL91" s="118" t="str">
        <f t="shared" si="206"/>
        <v>4.658+0.03881i</v>
      </c>
      <c r="BM91" s="118" t="str">
        <f t="shared" si="207"/>
        <v>4.656+0.04742i</v>
      </c>
      <c r="BN91" s="118" t="str">
        <f t="shared" si="208"/>
        <v>4.678+0.08603i</v>
      </c>
      <c r="BO91" s="118" t="str">
        <f t="shared" si="211"/>
        <v>4.722+0.138i</v>
      </c>
      <c r="BP91" s="118" t="str">
        <f t="shared" si="212"/>
        <v>4.794+0.201i</v>
      </c>
      <c r="BQ91" s="118" t="str">
        <f t="shared" si="213"/>
        <v>4.908+0.2909i</v>
      </c>
      <c r="BR91" s="118" t="str">
        <f t="shared" si="209"/>
        <v>5.07+0.3956i</v>
      </c>
      <c r="BS91" s="118" t="str">
        <f t="shared" si="210"/>
        <v>5.176+0.4473i</v>
      </c>
      <c r="BT91" s="118" t="str">
        <f t="shared" si="214"/>
        <v>0</v>
      </c>
      <c r="BU91" s="118" t="str">
        <f t="shared" si="217"/>
        <v>5.183+0.4504i</v>
      </c>
      <c r="BV91" s="118" t="str">
        <f t="shared" si="218"/>
        <v>5.12+0.4181i</v>
      </c>
      <c r="BW91" s="118" t="str">
        <f t="shared" si="219"/>
        <v>4.933+0.3086i</v>
      </c>
      <c r="BX91" s="118" t="str">
        <f t="shared" si="220"/>
        <v>4.798+0.2077i</v>
      </c>
      <c r="BY91" s="118" t="str">
        <f t="shared" si="221"/>
        <v>4.696+0.1242i</v>
      </c>
      <c r="BZ91" s="118" t="str">
        <f t="shared" si="222"/>
        <v>4.627+0.06705i</v>
      </c>
      <c r="CA91" s="118" t="str">
        <f t="shared" si="223"/>
        <v>4.57+0.02661i</v>
      </c>
      <c r="CB91" s="118" t="str">
        <f t="shared" si="224"/>
        <v>4.531+0.004576i</v>
      </c>
      <c r="CC91" s="118" t="str">
        <f t="shared" si="225"/>
        <v>4.502-0.003207i</v>
      </c>
      <c r="CD91" s="118" t="str">
        <f t="shared" si="226"/>
        <v>4.465-0.002198i</v>
      </c>
      <c r="CE91" s="118" t="str">
        <f t="shared" si="227"/>
        <v>4.487+0.002684i</v>
      </c>
      <c r="CF91" s="118" t="str">
        <f t="shared" si="228"/>
        <v>4.45394285714286+0.0117842857142858i</v>
      </c>
      <c r="CG91" s="118" t="str">
        <f t="shared" si="229"/>
        <v>0</v>
      </c>
      <c r="CH91" s="39">
        <f t="shared" si="230"/>
        <v>11650000000</v>
      </c>
      <c r="CI91" s="121">
        <f t="shared" si="231"/>
        <v>1.5432184693573878</v>
      </c>
      <c r="CJ91" s="121" t="str">
        <f t="shared" si="232"/>
        <v>7.17564842042674+0.0939312990341572i</v>
      </c>
      <c r="CK91" s="121" t="str">
        <f t="shared" si="202"/>
        <v>7.16053369781828+0.0410650434696001i</v>
      </c>
      <c r="CL91" s="121" t="str">
        <f t="shared" si="203"/>
        <v>7.22226243659257+0.0379323099768046i</v>
      </c>
      <c r="CM91" s="121" t="str">
        <f t="shared" si="152"/>
        <v>7.18368197485864+0.0458027241705273i</v>
      </c>
      <c r="CN91" s="121" t="str">
        <f t="shared" si="153"/>
        <v>7.18831163026671+0.0598923087957602i</v>
      </c>
      <c r="CO91" s="121" t="str">
        <f t="shared" si="154"/>
        <v>7.185225193328+0.0731794198169273i</v>
      </c>
      <c r="CP91" s="121" t="str">
        <f t="shared" si="155"/>
        <v>7.21917599965386+0.132763084918816i</v>
      </c>
      <c r="CQ91" s="121" t="str">
        <f t="shared" si="156"/>
        <v>7.28707761230559+0.21296414877132i</v>
      </c>
      <c r="CR91" s="121" t="str">
        <f t="shared" si="157"/>
        <v>7.39818934209932+0.310186912340835i</v>
      </c>
      <c r="CS91" s="121" t="str">
        <f t="shared" si="158"/>
        <v>7.57411624760606+0.448922252736064i</v>
      </c>
      <c r="CT91" s="121" t="str">
        <f t="shared" si="159"/>
        <v>7.82411763964196+0.610497226477783i</v>
      </c>
      <c r="CU91" s="121" t="str">
        <f t="shared" si="160"/>
        <v>7.98769879739384+0.69028162134356i</v>
      </c>
      <c r="CV91" s="121" t="str">
        <f t="shared" si="161"/>
        <v>0</v>
      </c>
      <c r="CW91" s="121" t="str">
        <f t="shared" si="162"/>
        <v>7.99850132667934+0.695065598598568i</v>
      </c>
      <c r="CX91" s="121" t="str">
        <f t="shared" si="163"/>
        <v>7.90127856310983+0.645219642038324i</v>
      </c>
      <c r="CY91" s="121" t="str">
        <f t="shared" si="164"/>
        <v>7.61269670933999+0.47623721964369i</v>
      </c>
      <c r="CZ91" s="121" t="str">
        <f t="shared" si="165"/>
        <v>7.40436221597675+0.320526476085529i</v>
      </c>
      <c r="DA91" s="121" t="str">
        <f t="shared" si="166"/>
        <v>7.24695393210229+0.191667733894188i</v>
      </c>
      <c r="DB91" s="121" t="str">
        <f t="shared" si="167"/>
        <v>7.14047185771663+0.103472798370413i</v>
      </c>
      <c r="DC91" s="121" t="str">
        <f t="shared" si="168"/>
        <v>7.05250840496326+0.0410650434696001i</v>
      </c>
      <c r="DD91" s="121" t="str">
        <f t="shared" si="169"/>
        <v>6.99232288465832+0.00706176771577941i</v>
      </c>
      <c r="DE91" s="121" t="str">
        <f t="shared" si="170"/>
        <v>6.94756954904696-0.00494910163122914i</v>
      </c>
      <c r="DF91" s="121" t="str">
        <f t="shared" si="171"/>
        <v>6.89047046568074-0.00339199419564754i</v>
      </c>
      <c r="DG91" s="121" t="str">
        <f t="shared" si="171"/>
        <v>6.9244212720066+0.00414199837175523i</v>
      </c>
      <c r="DH91" s="121" t="str">
        <f t="shared" si="233"/>
        <v>6.87340687860528+0.0181857273624703i</v>
      </c>
      <c r="DI91" s="121"/>
      <c r="DK91" s="39">
        <f t="shared" si="234"/>
        <v>7.1756484204267403</v>
      </c>
      <c r="DL91" s="39">
        <f t="shared" si="239"/>
        <v>7.1605336978182796</v>
      </c>
      <c r="DM91" s="39">
        <f t="shared" si="240"/>
        <v>7.2222624365925698</v>
      </c>
      <c r="DN91" s="39">
        <f t="shared" si="241"/>
        <v>7.18368197485864</v>
      </c>
      <c r="DO91" s="39">
        <f t="shared" si="242"/>
        <v>7.1883116302667096</v>
      </c>
      <c r="DP91" s="39">
        <f t="shared" si="243"/>
        <v>7.1852251933279998</v>
      </c>
      <c r="DQ91" s="39">
        <f t="shared" si="244"/>
        <v>7.21917599965386</v>
      </c>
      <c r="DR91" s="39">
        <f t="shared" si="245"/>
        <v>7.2870776123055903</v>
      </c>
      <c r="DS91" s="39">
        <f t="shared" si="246"/>
        <v>7.3981893420993199</v>
      </c>
      <c r="DT91" s="39">
        <f t="shared" si="247"/>
        <v>7.5741162476060602</v>
      </c>
      <c r="DU91" s="39">
        <f t="shared" si="248"/>
        <v>7.8241176396419601</v>
      </c>
      <c r="DV91" s="39">
        <f t="shared" si="249"/>
        <v>7.9876987973938398</v>
      </c>
      <c r="DW91" s="39">
        <f t="shared" si="250"/>
        <v>0</v>
      </c>
      <c r="DX91" s="39">
        <f t="shared" si="251"/>
        <v>7.9985013266793397</v>
      </c>
      <c r="DY91" s="39">
        <f t="shared" si="252"/>
        <v>7.9012785631098303</v>
      </c>
      <c r="DZ91" s="39">
        <f t="shared" si="253"/>
        <v>7.61269670933999</v>
      </c>
      <c r="EA91" s="39">
        <f t="shared" si="254"/>
        <v>7.4043622159767502</v>
      </c>
      <c r="EB91" s="39">
        <f t="shared" si="255"/>
        <v>7.24695393210229</v>
      </c>
      <c r="EC91" s="39">
        <f t="shared" si="256"/>
        <v>7.14047185771663</v>
      </c>
      <c r="ED91" s="39">
        <f t="shared" si="257"/>
        <v>7.0525084049632598</v>
      </c>
      <c r="EE91" s="39">
        <f t="shared" si="258"/>
        <v>6.9923228846583196</v>
      </c>
      <c r="EF91" s="39">
        <f t="shared" si="259"/>
        <v>6.9475695490469596</v>
      </c>
      <c r="EG91" s="39">
        <f t="shared" si="260"/>
        <v>6.8904704656807398</v>
      </c>
      <c r="EH91" s="39">
        <f t="shared" si="261"/>
        <v>6.9244212720066001</v>
      </c>
      <c r="EI91" s="39">
        <f t="shared" si="262"/>
        <v>6.8734068786052802</v>
      </c>
      <c r="EK91" s="39">
        <f t="shared" si="235"/>
        <v>9.3931299034157201E-2</v>
      </c>
      <c r="EL91" s="39">
        <f t="shared" si="270"/>
        <v>4.1065043469600097E-2</v>
      </c>
      <c r="EM91" s="39">
        <f t="shared" si="271"/>
        <v>3.79323099768046E-2</v>
      </c>
      <c r="EN91" s="39">
        <f t="shared" si="272"/>
        <v>4.5802724170527297E-2</v>
      </c>
      <c r="EO91" s="39">
        <f t="shared" si="273"/>
        <v>5.9892308795760199E-2</v>
      </c>
      <c r="EP91" s="39">
        <f t="shared" si="274"/>
        <v>7.3179419816927299E-2</v>
      </c>
      <c r="EQ91" s="39">
        <f t="shared" si="275"/>
        <v>0.132763084918816</v>
      </c>
      <c r="ER91" s="39">
        <f t="shared" si="276"/>
        <v>0.21296414877132</v>
      </c>
      <c r="ES91" s="39">
        <f t="shared" si="277"/>
        <v>0.31018691234083501</v>
      </c>
      <c r="ET91" s="39">
        <f t="shared" si="278"/>
        <v>0.44892225273606401</v>
      </c>
      <c r="EU91" s="39">
        <f t="shared" si="279"/>
        <v>0.61049722647778304</v>
      </c>
      <c r="EV91" s="39">
        <f t="shared" si="280"/>
        <v>0.69028162134355997</v>
      </c>
      <c r="EW91" s="39">
        <f t="shared" si="281"/>
        <v>0</v>
      </c>
      <c r="EX91" s="39">
        <f t="shared" si="282"/>
        <v>0.69506559859856798</v>
      </c>
      <c r="EY91" s="39">
        <f t="shared" si="283"/>
        <v>0.64521964203832405</v>
      </c>
      <c r="EZ91" s="39">
        <f t="shared" si="284"/>
        <v>0.47623721964368998</v>
      </c>
      <c r="FA91" s="39">
        <f t="shared" si="285"/>
        <v>0.32052647608552898</v>
      </c>
      <c r="FB91" s="39">
        <f t="shared" si="286"/>
        <v>0.19166773389418801</v>
      </c>
      <c r="FC91" s="39">
        <f t="shared" si="263"/>
        <v>0.103472798370413</v>
      </c>
      <c r="FD91" s="39">
        <f t="shared" si="264"/>
        <v>4.1065043469600097E-2</v>
      </c>
      <c r="FE91" s="39">
        <f t="shared" si="265"/>
        <v>7.0617677157794097E-3</v>
      </c>
      <c r="FF91" s="39">
        <f t="shared" si="266"/>
        <v>-4.9491016312291402E-3</v>
      </c>
      <c r="FG91" s="39">
        <f t="shared" si="267"/>
        <v>-3.39199419564754E-3</v>
      </c>
      <c r="FH91" s="39">
        <f t="shared" si="268"/>
        <v>4.1419983717552299E-3</v>
      </c>
      <c r="FI91" s="39">
        <f t="shared" si="269"/>
        <v>1.8185727362470299E-2</v>
      </c>
      <c r="FK91" s="39">
        <f t="shared" si="236"/>
        <v>0.74888258060220847</v>
      </c>
      <c r="FL91" s="39">
        <f t="shared" si="172"/>
        <v>0.74943705751011835</v>
      </c>
      <c r="FM91" s="39">
        <f t="shared" si="173"/>
        <v>0.74755308398249598</v>
      </c>
      <c r="FN91" s="39">
        <f t="shared" si="174"/>
        <v>0.7487235922177885</v>
      </c>
      <c r="FO91" s="39">
        <f t="shared" si="175"/>
        <v>0.74856284233400805</v>
      </c>
      <c r="FP91" s="39">
        <f t="shared" si="176"/>
        <v>0.74863442600286922</v>
      </c>
      <c r="FQ91" s="39">
        <f t="shared" si="177"/>
        <v>0.74743920837167654</v>
      </c>
      <c r="FR91" s="39">
        <f t="shared" si="178"/>
        <v>0.74501381327793514</v>
      </c>
      <c r="FS91" s="39">
        <f t="shared" si="179"/>
        <v>0.74099279217048908</v>
      </c>
      <c r="FT91" s="39">
        <f t="shared" si="180"/>
        <v>0.73436232505387911</v>
      </c>
      <c r="FU91" s="39">
        <f t="shared" si="181"/>
        <v>0.72478697888281396</v>
      </c>
      <c r="FV91" s="39">
        <f t="shared" si="182"/>
        <v>0.71869589624550512</v>
      </c>
      <c r="FW91" s="39">
        <f t="shared" si="183"/>
        <v>0.99999999999999989</v>
      </c>
      <c r="FX91" s="39">
        <f t="shared" si="184"/>
        <v>0.71829835158401378</v>
      </c>
      <c r="FY91" s="39">
        <f t="shared" si="185"/>
        <v>0.72197201186070936</v>
      </c>
      <c r="FZ91" s="39">
        <f t="shared" si="186"/>
        <v>0.73288979996268833</v>
      </c>
      <c r="GA91" s="39">
        <f t="shared" si="134"/>
        <v>0.74072321752927817</v>
      </c>
      <c r="GB91" s="39">
        <f t="shared" si="135"/>
        <v>0.74634639221815102</v>
      </c>
      <c r="GC91" s="39">
        <f t="shared" si="136"/>
        <v>0.74993472028622243</v>
      </c>
      <c r="GD91" s="39">
        <f t="shared" si="137"/>
        <v>0.75274940644107802</v>
      </c>
      <c r="GE91" s="39">
        <f t="shared" si="138"/>
        <v>0.7546216382555172</v>
      </c>
      <c r="GF91" s="39">
        <f t="shared" si="139"/>
        <v>0.75600087166402796</v>
      </c>
      <c r="GG91" s="39">
        <f t="shared" si="140"/>
        <v>0.75776348123591952</v>
      </c>
      <c r="GH91" s="39">
        <f t="shared" si="141"/>
        <v>0.75671504395248623</v>
      </c>
      <c r="GI91" s="39">
        <f t="shared" si="142"/>
        <v>0.75828666755739571</v>
      </c>
      <c r="GJ91" s="39">
        <f t="shared" si="237"/>
        <v>11.65</v>
      </c>
      <c r="GK91" s="39">
        <f t="shared" si="238"/>
        <v>-2.5117254242246401</v>
      </c>
      <c r="GL91" s="39">
        <f t="shared" si="187"/>
        <v>-2.5052967219286701</v>
      </c>
      <c r="GM91" s="39">
        <f t="shared" si="188"/>
        <v>-2.5271592503818985</v>
      </c>
      <c r="GN91" s="39">
        <f t="shared" si="189"/>
        <v>-2.5135696414708786</v>
      </c>
      <c r="GO91" s="39">
        <f t="shared" si="190"/>
        <v>-2.5154346897649034</v>
      </c>
      <c r="GP91" s="39">
        <f t="shared" si="191"/>
        <v>-2.5146041140468745</v>
      </c>
      <c r="GQ91" s="39">
        <f t="shared" si="192"/>
        <v>-2.5284824826086014</v>
      </c>
      <c r="GR91" s="39">
        <f t="shared" si="193"/>
        <v>-2.5567134987315936</v>
      </c>
      <c r="GS91" s="39">
        <f t="shared" si="194"/>
        <v>-2.6037203299089229</v>
      </c>
      <c r="GT91" s="39">
        <f t="shared" si="195"/>
        <v>-2.6817922363788997</v>
      </c>
      <c r="GU91" s="39">
        <f t="shared" si="196"/>
        <v>-2.7957923510547533</v>
      </c>
      <c r="GV91" s="39">
        <f t="shared" si="197"/>
        <v>-2.8690966991644862</v>
      </c>
      <c r="GW91" s="39">
        <f t="shared" si="198"/>
        <v>-9.6432746655328714E-16</v>
      </c>
      <c r="GX91" s="39">
        <f t="shared" si="199"/>
        <v>-2.8739026044758322</v>
      </c>
      <c r="GY91" s="39">
        <f t="shared" si="200"/>
        <v>-2.8295927613510754</v>
      </c>
      <c r="GZ91" s="39">
        <f t="shared" si="201"/>
        <v>-2.6992264516816289</v>
      </c>
      <c r="HA91" s="39">
        <f t="shared" si="143"/>
        <v>-2.6068808486497415</v>
      </c>
      <c r="HB91" s="39">
        <f t="shared" si="144"/>
        <v>-2.5411912437505797</v>
      </c>
      <c r="HC91" s="39">
        <f t="shared" si="145"/>
        <v>-2.4995307815889047</v>
      </c>
      <c r="HD91" s="39">
        <f t="shared" si="146"/>
        <v>-2.4669915653101357</v>
      </c>
      <c r="HE91" s="39">
        <f t="shared" si="147"/>
        <v>-2.4454149172290576</v>
      </c>
      <c r="HF91" s="39">
        <f t="shared" si="148"/>
        <v>-2.4295540751965259</v>
      </c>
      <c r="HG91" s="39">
        <f t="shared" si="149"/>
        <v>-2.4093265687076224</v>
      </c>
      <c r="HH91" s="39">
        <f t="shared" si="150"/>
        <v>-2.42135263819576</v>
      </c>
      <c r="HI91" s="39">
        <f t="shared" si="151"/>
        <v>-2.4033315970604061</v>
      </c>
    </row>
    <row r="92" spans="1:217" s="39" customFormat="1">
      <c r="A92" s="20"/>
      <c r="B92" s="184"/>
      <c r="C92" s="40">
        <v>11.7</v>
      </c>
      <c r="D92" s="41">
        <v>4.6477866666666667</v>
      </c>
      <c r="E92" s="42">
        <v>4.6429999999999998</v>
      </c>
      <c r="F92" s="42">
        <v>4.6820000000000004</v>
      </c>
      <c r="G92" s="42">
        <v>4.6529999999999996</v>
      </c>
      <c r="H92" s="42">
        <v>4.6580000000000004</v>
      </c>
      <c r="I92" s="42">
        <v>4.6580000000000004</v>
      </c>
      <c r="J92" s="42">
        <v>4.6790000000000003</v>
      </c>
      <c r="K92" s="42">
        <v>4.7210000000000001</v>
      </c>
      <c r="L92" s="42">
        <v>4.7949999999999999</v>
      </c>
      <c r="M92" s="42">
        <v>4.9089999999999998</v>
      </c>
      <c r="N92" s="42">
        <v>5.069</v>
      </c>
      <c r="O92" s="43">
        <v>5.1740000000000004</v>
      </c>
      <c r="P92" s="20"/>
      <c r="Q92" s="41">
        <v>5.1820000000000004</v>
      </c>
      <c r="R92" s="42">
        <v>5.12</v>
      </c>
      <c r="S92" s="42">
        <v>4.9320000000000004</v>
      </c>
      <c r="T92" s="42">
        <v>4.7990000000000004</v>
      </c>
      <c r="U92" s="42">
        <v>4.6959999999999997</v>
      </c>
      <c r="V92" s="42">
        <v>4.6280000000000001</v>
      </c>
      <c r="W92" s="42">
        <v>4.5720000000000001</v>
      </c>
      <c r="X92" s="42">
        <v>4.532</v>
      </c>
      <c r="Y92" s="42">
        <v>4.5</v>
      </c>
      <c r="Z92" s="42">
        <v>4.4660000000000002</v>
      </c>
      <c r="AA92" s="42">
        <v>4.4889999999999999</v>
      </c>
      <c r="AB92" s="43">
        <v>4.4558866666666672</v>
      </c>
      <c r="AD92" s="20"/>
      <c r="AE92" s="184"/>
      <c r="AF92" s="40">
        <v>11.7</v>
      </c>
      <c r="AG92" s="41">
        <v>6.2763333333333102E-2</v>
      </c>
      <c r="AH92" s="42">
        <v>2.5149999999999999E-2</v>
      </c>
      <c r="AI92" s="42">
        <v>2.351E-2</v>
      </c>
      <c r="AJ92" s="42">
        <v>2.8420000000000001E-2</v>
      </c>
      <c r="AK92" s="42">
        <v>3.9780000000000003E-2</v>
      </c>
      <c r="AL92" s="42">
        <v>4.7759999999999997E-2</v>
      </c>
      <c r="AM92" s="42">
        <v>8.2360000000000003E-2</v>
      </c>
      <c r="AN92" s="42">
        <v>0.13619999999999999</v>
      </c>
      <c r="AO92" s="42">
        <v>0.19980000000000001</v>
      </c>
      <c r="AP92" s="42">
        <v>0.28939999999999999</v>
      </c>
      <c r="AQ92" s="42">
        <v>0.39639999999999997</v>
      </c>
      <c r="AR92" s="43">
        <v>0.4461</v>
      </c>
      <c r="AS92" s="20"/>
      <c r="AT92" s="41">
        <v>0.44950000000000001</v>
      </c>
      <c r="AU92" s="42">
        <v>0.41959999999999997</v>
      </c>
      <c r="AV92" s="42">
        <v>0.307</v>
      </c>
      <c r="AW92" s="42">
        <v>0.20480000000000001</v>
      </c>
      <c r="AX92" s="42">
        <v>0.12330000000000001</v>
      </c>
      <c r="AY92" s="42">
        <v>6.2280000000000002E-2</v>
      </c>
      <c r="AZ92" s="42">
        <v>2.529E-2</v>
      </c>
      <c r="BA92" s="42">
        <v>6.0559999999999998E-3</v>
      </c>
      <c r="BB92" s="42">
        <v>-3.7190000000000001E-3</v>
      </c>
      <c r="BC92" s="42">
        <v>-3.1180000000000001E-3</v>
      </c>
      <c r="BD92" s="42">
        <v>2.8500000000000001E-3</v>
      </c>
      <c r="BE92" s="43">
        <v>1.3826666666666753E-2</v>
      </c>
      <c r="BH92" s="118" t="str">
        <f t="shared" si="215"/>
        <v>4.64778666666667+0.0627633333333331i</v>
      </c>
      <c r="BI92" s="118" t="str">
        <f t="shared" si="216"/>
        <v>4.643+0.02515i</v>
      </c>
      <c r="BJ92" s="118" t="str">
        <f t="shared" si="204"/>
        <v>4.682+0.02351i</v>
      </c>
      <c r="BK92" s="118" t="str">
        <f t="shared" si="205"/>
        <v>4.653+0.02842i</v>
      </c>
      <c r="BL92" s="118" t="str">
        <f t="shared" si="206"/>
        <v>4.658+0.03978i</v>
      </c>
      <c r="BM92" s="118" t="str">
        <f t="shared" si="207"/>
        <v>4.658+0.04776i</v>
      </c>
      <c r="BN92" s="118" t="str">
        <f t="shared" si="208"/>
        <v>4.679+0.08236i</v>
      </c>
      <c r="BO92" s="118" t="str">
        <f t="shared" si="211"/>
        <v>4.721+0.1362i</v>
      </c>
      <c r="BP92" s="118" t="str">
        <f t="shared" si="212"/>
        <v>4.795+0.1998i</v>
      </c>
      <c r="BQ92" s="118" t="str">
        <f t="shared" si="213"/>
        <v>4.909+0.2894i</v>
      </c>
      <c r="BR92" s="118" t="str">
        <f t="shared" si="209"/>
        <v>5.069+0.3964i</v>
      </c>
      <c r="BS92" s="118" t="str">
        <f t="shared" si="210"/>
        <v>5.174+0.4461i</v>
      </c>
      <c r="BT92" s="118" t="str">
        <f t="shared" si="214"/>
        <v>0</v>
      </c>
      <c r="BU92" s="118" t="str">
        <f t="shared" si="217"/>
        <v>5.182+0.4495i</v>
      </c>
      <c r="BV92" s="118" t="str">
        <f t="shared" si="218"/>
        <v>5.12+0.4196i</v>
      </c>
      <c r="BW92" s="118" t="str">
        <f t="shared" si="219"/>
        <v>4.932+0.307i</v>
      </c>
      <c r="BX92" s="118" t="str">
        <f t="shared" si="220"/>
        <v>4.799+0.2048i</v>
      </c>
      <c r="BY92" s="118" t="str">
        <f t="shared" si="221"/>
        <v>4.696+0.1233i</v>
      </c>
      <c r="BZ92" s="118" t="str">
        <f t="shared" si="222"/>
        <v>4.628+0.06228i</v>
      </c>
      <c r="CA92" s="118" t="str">
        <f t="shared" si="223"/>
        <v>4.572+0.02529i</v>
      </c>
      <c r="CB92" s="118" t="str">
        <f t="shared" si="224"/>
        <v>4.532+0.006056i</v>
      </c>
      <c r="CC92" s="118" t="str">
        <f t="shared" si="225"/>
        <v>4.5-0.003719i</v>
      </c>
      <c r="CD92" s="118" t="str">
        <f t="shared" si="226"/>
        <v>4.466-0.003118i</v>
      </c>
      <c r="CE92" s="118" t="str">
        <f t="shared" si="227"/>
        <v>4.489+0.00285i</v>
      </c>
      <c r="CF92" s="118" t="str">
        <f t="shared" si="228"/>
        <v>4.45588666666667+0.0138266666666668i</v>
      </c>
      <c r="CG92" s="118" t="str">
        <f t="shared" si="229"/>
        <v>0</v>
      </c>
      <c r="CH92" s="39">
        <f t="shared" si="230"/>
        <v>11700000000</v>
      </c>
      <c r="CI92" s="121">
        <f t="shared" si="231"/>
        <v>1.5366235186336383</v>
      </c>
      <c r="CJ92" s="121" t="str">
        <f t="shared" si="232"/>
        <v>7.14189830159185+0.0964436141078422i</v>
      </c>
      <c r="CK92" s="121" t="str">
        <f t="shared" si="202"/>
        <v>7.13454299701598+0.038646081493636i</v>
      </c>
      <c r="CL92" s="121" t="str">
        <f t="shared" si="203"/>
        <v>7.1944713142427+0.0361260189230768i</v>
      </c>
      <c r="CM92" s="121" t="str">
        <f t="shared" si="152"/>
        <v>7.14990923220232+0.043670840399568i</v>
      </c>
      <c r="CN92" s="121" t="str">
        <f t="shared" si="153"/>
        <v>7.15759234979549+0.0611268835712461i</v>
      </c>
      <c r="CO92" s="121" t="str">
        <f t="shared" si="154"/>
        <v>7.15759234979549+0.0733891392499426i</v>
      </c>
      <c r="CP92" s="121" t="str">
        <f t="shared" si="155"/>
        <v>7.18986144368679+0.126556312994666i</v>
      </c>
      <c r="CQ92" s="121" t="str">
        <f t="shared" si="156"/>
        <v>7.25439963146941+0.209288123237902i</v>
      </c>
      <c r="CR92" s="121" t="str">
        <f t="shared" si="157"/>
        <v>7.3681097718483+0.307017379023001i</v>
      </c>
      <c r="CS92" s="121" t="str">
        <f t="shared" si="158"/>
        <v>7.54328485297253+0.444698846292575i</v>
      </c>
      <c r="CT92" s="121" t="str">
        <f t="shared" si="159"/>
        <v>7.78914461595391+0.609117562786374i</v>
      </c>
      <c r="CU92" s="121" t="str">
        <f t="shared" si="160"/>
        <v>7.95049008541045+0.685487751662466i</v>
      </c>
      <c r="CV92" s="121" t="str">
        <f t="shared" si="161"/>
        <v>0</v>
      </c>
      <c r="CW92" s="121" t="str">
        <f t="shared" si="162"/>
        <v>7.96278307355951+0.69071227162582i</v>
      </c>
      <c r="CX92" s="121" t="str">
        <f t="shared" si="163"/>
        <v>7.86751241540423+0.644767228418675i</v>
      </c>
      <c r="CY92" s="121" t="str">
        <f t="shared" si="164"/>
        <v>7.5786271939011+0.471743420220527i</v>
      </c>
      <c r="CZ92" s="121" t="str">
        <f t="shared" si="165"/>
        <v>7.37425626592283+0.314700496616169i</v>
      </c>
      <c r="DA92" s="121" t="str">
        <f t="shared" si="166"/>
        <v>7.21598404350356+0.189465679847528i</v>
      </c>
      <c r="DB92" s="121" t="str">
        <f t="shared" si="167"/>
        <v>7.11149364423648+0.095700912740503i</v>
      </c>
      <c r="DC92" s="121" t="str">
        <f t="shared" si="168"/>
        <v>7.02544272719299+0.0388612087862447i</v>
      </c>
      <c r="DD92" s="121" t="str">
        <f t="shared" si="169"/>
        <v>6.96397778644765+0.00930579202884531i</v>
      </c>
      <c r="DE92" s="121" t="str">
        <f t="shared" si="170"/>
        <v>6.91480583385137-0.0057147028657985i</v>
      </c>
      <c r="DF92" s="121" t="str">
        <f t="shared" si="171"/>
        <v>6.86256063421783-0.00479119213109968i</v>
      </c>
      <c r="DG92" s="121" t="str">
        <f t="shared" si="171"/>
        <v>6.8979029751464+0.00437937702810587i</v>
      </c>
      <c r="DH92" s="121" t="str">
        <f t="shared" si="233"/>
        <v>6.84702024836605+0.021246381184308i</v>
      </c>
      <c r="DI92" s="121"/>
      <c r="DK92" s="39">
        <f t="shared" si="234"/>
        <v>7.1418983015918496</v>
      </c>
      <c r="DL92" s="39">
        <f t="shared" si="239"/>
        <v>7.1345429970159797</v>
      </c>
      <c r="DM92" s="39">
        <f t="shared" si="240"/>
        <v>7.1944713142427004</v>
      </c>
      <c r="DN92" s="39">
        <f t="shared" si="241"/>
        <v>7.1499092322023197</v>
      </c>
      <c r="DO92" s="39">
        <f t="shared" si="242"/>
        <v>7.1575923497954896</v>
      </c>
      <c r="DP92" s="39">
        <f t="shared" si="243"/>
        <v>7.1575923497954896</v>
      </c>
      <c r="DQ92" s="39">
        <f t="shared" si="244"/>
        <v>7.18986144368679</v>
      </c>
      <c r="DR92" s="39">
        <f t="shared" si="245"/>
        <v>7.2543996314694104</v>
      </c>
      <c r="DS92" s="39">
        <f t="shared" si="246"/>
        <v>7.3681097718483004</v>
      </c>
      <c r="DT92" s="39">
        <f t="shared" si="247"/>
        <v>7.5432848529725298</v>
      </c>
      <c r="DU92" s="39">
        <f t="shared" si="248"/>
        <v>7.7891446159539104</v>
      </c>
      <c r="DV92" s="39">
        <f t="shared" si="249"/>
        <v>7.9504900854104497</v>
      </c>
      <c r="DW92" s="39">
        <f t="shared" si="250"/>
        <v>0</v>
      </c>
      <c r="DX92" s="39">
        <f t="shared" si="251"/>
        <v>7.9627830735595104</v>
      </c>
      <c r="DY92" s="39">
        <f t="shared" si="252"/>
        <v>7.8675124154042297</v>
      </c>
      <c r="DZ92" s="39">
        <f t="shared" si="253"/>
        <v>7.5786271939010996</v>
      </c>
      <c r="EA92" s="39">
        <f t="shared" si="254"/>
        <v>7.3742562659228303</v>
      </c>
      <c r="EB92" s="39">
        <f t="shared" si="255"/>
        <v>7.2159840435035596</v>
      </c>
      <c r="EC92" s="39">
        <f t="shared" si="256"/>
        <v>7.1114936442364796</v>
      </c>
      <c r="ED92" s="39">
        <f t="shared" si="257"/>
        <v>7.0254427271929902</v>
      </c>
      <c r="EE92" s="39">
        <f t="shared" si="258"/>
        <v>6.96397778644765</v>
      </c>
      <c r="EF92" s="39">
        <f t="shared" si="259"/>
        <v>6.9148058338513696</v>
      </c>
      <c r="EG92" s="39">
        <f t="shared" si="260"/>
        <v>6.8625606342178296</v>
      </c>
      <c r="EH92" s="39">
        <f t="shared" si="261"/>
        <v>6.8979029751464003</v>
      </c>
      <c r="EI92" s="39">
        <f t="shared" si="262"/>
        <v>6.8470202483660501</v>
      </c>
      <c r="EK92" s="39">
        <f t="shared" si="235"/>
        <v>9.6443614107842204E-2</v>
      </c>
      <c r="EL92" s="39">
        <f t="shared" si="270"/>
        <v>3.8646081493635999E-2</v>
      </c>
      <c r="EM92" s="39">
        <f t="shared" si="271"/>
        <v>3.6126018923076798E-2</v>
      </c>
      <c r="EN92" s="39">
        <f t="shared" si="272"/>
        <v>4.3670840399567999E-2</v>
      </c>
      <c r="EO92" s="39">
        <f t="shared" si="273"/>
        <v>6.1126883571246099E-2</v>
      </c>
      <c r="EP92" s="39">
        <f t="shared" si="274"/>
        <v>7.33891392499426E-2</v>
      </c>
      <c r="EQ92" s="39">
        <f t="shared" si="275"/>
        <v>0.12655631299466599</v>
      </c>
      <c r="ER92" s="39">
        <f t="shared" si="276"/>
        <v>0.209288123237902</v>
      </c>
      <c r="ES92" s="39">
        <f t="shared" si="277"/>
        <v>0.30701737902300102</v>
      </c>
      <c r="ET92" s="39">
        <f t="shared" si="278"/>
        <v>0.444698846292575</v>
      </c>
      <c r="EU92" s="39">
        <f t="shared" si="279"/>
        <v>0.60911756278637397</v>
      </c>
      <c r="EV92" s="39">
        <f t="shared" si="280"/>
        <v>0.685487751662466</v>
      </c>
      <c r="EW92" s="39">
        <f t="shared" si="281"/>
        <v>0</v>
      </c>
      <c r="EX92" s="39">
        <f t="shared" si="282"/>
        <v>0.69071227162582005</v>
      </c>
      <c r="EY92" s="39">
        <f t="shared" si="283"/>
        <v>0.64476722841867495</v>
      </c>
      <c r="EZ92" s="39">
        <f t="shared" si="284"/>
        <v>0.47174342022052701</v>
      </c>
      <c r="FA92" s="39">
        <f t="shared" si="285"/>
        <v>0.314700496616169</v>
      </c>
      <c r="FB92" s="39">
        <f t="shared" si="286"/>
        <v>0.18946567984752799</v>
      </c>
      <c r="FC92" s="39">
        <f t="shared" si="263"/>
        <v>9.5700912740503005E-2</v>
      </c>
      <c r="FD92" s="39">
        <f t="shared" si="264"/>
        <v>3.8861208786244703E-2</v>
      </c>
      <c r="FE92" s="39">
        <f t="shared" si="265"/>
        <v>9.3057920288453101E-3</v>
      </c>
      <c r="FF92" s="39">
        <f t="shared" si="266"/>
        <v>-5.7147028657985001E-3</v>
      </c>
      <c r="FG92" s="39">
        <f t="shared" si="267"/>
        <v>-4.7911921310996803E-3</v>
      </c>
      <c r="FH92" s="39">
        <f t="shared" si="268"/>
        <v>4.3793770281058703E-3</v>
      </c>
      <c r="FI92" s="39">
        <f t="shared" si="269"/>
        <v>2.1246381184308001E-2</v>
      </c>
      <c r="FK92" s="39">
        <f t="shared" si="236"/>
        <v>0.74990919626506958</v>
      </c>
      <c r="FL92" s="39">
        <f t="shared" si="172"/>
        <v>0.75023535123090601</v>
      </c>
      <c r="FM92" s="39">
        <f t="shared" si="173"/>
        <v>0.74840393158027285</v>
      </c>
      <c r="FN92" s="39">
        <f t="shared" si="174"/>
        <v>0.74975942567878662</v>
      </c>
      <c r="FO92" s="39">
        <f t="shared" si="175"/>
        <v>0.74950061733663631</v>
      </c>
      <c r="FP92" s="39">
        <f t="shared" si="176"/>
        <v>0.74947932683869745</v>
      </c>
      <c r="FQ92" s="39">
        <f t="shared" si="177"/>
        <v>0.74835536414833359</v>
      </c>
      <c r="FR92" s="39">
        <f t="shared" si="178"/>
        <v>0.74602887802268858</v>
      </c>
      <c r="FS92" s="39">
        <f t="shared" si="179"/>
        <v>0.74192895513632728</v>
      </c>
      <c r="FT92" s="39">
        <f t="shared" si="180"/>
        <v>0.73533560530330377</v>
      </c>
      <c r="FU92" s="39">
        <f t="shared" si="181"/>
        <v>0.72584469580695277</v>
      </c>
      <c r="FV92" s="39">
        <f t="shared" si="182"/>
        <v>0.71987026404387533</v>
      </c>
      <c r="FW92" s="39">
        <f t="shared" si="183"/>
        <v>0.99999999999999989</v>
      </c>
      <c r="FX92" s="39">
        <f t="shared" si="184"/>
        <v>0.71942140847733416</v>
      </c>
      <c r="FY92" s="39">
        <f t="shared" si="185"/>
        <v>0.72297667161423185</v>
      </c>
      <c r="FZ92" s="39">
        <f t="shared" si="186"/>
        <v>0.73396431967677223</v>
      </c>
      <c r="GA92" s="39">
        <f t="shared" ref="GA92:GA155" si="287">(SQRT((EA92-$FK$15)^2 + FA92^2))/(SQRT(EA92+$FK$15)^2+FA92^2)</f>
        <v>0.74168197846576511</v>
      </c>
      <c r="GB92" s="39">
        <f t="shared" ref="GB92:GB155" si="288">(SQRT((EB92-$FK$15)^2 + FB92^2))/(SQRT(EB92+$FK$15)^2+FB92^2)</f>
        <v>0.74730182675927925</v>
      </c>
      <c r="GC92" s="39">
        <f t="shared" ref="GC92:GC155" si="289">(SQRT((EC92-$FK$15)^2 + FC92^2))/(SQRT(EC92+$FK$15)^2+FC92^2)</f>
        <v>0.75084249557618088</v>
      </c>
      <c r="GD92" s="39">
        <f t="shared" ref="GD92:GD155" si="290">(SQRT((ED92-$FK$15)^2 + FD92^2))/(SQRT(ED92+$FK$15)^2+FD92^2)</f>
        <v>0.7535835713214073</v>
      </c>
      <c r="GE92" s="39">
        <f t="shared" ref="GE92:GE155" si="291">(SQRT((EE92-$FK$15)^2 + FE92^2))/(SQRT(EE92+$FK$15)^2+FE92^2)</f>
        <v>0.75549425211989074</v>
      </c>
      <c r="GF92" s="39">
        <f t="shared" ref="GF92:GF155" si="292">(SQRT((EF92-$FK$15)^2 + FF92^2))/(SQRT(EF92+$FK$15)^2+FF92^2)</f>
        <v>0.75701162802101452</v>
      </c>
      <c r="GG92" s="39">
        <f t="shared" ref="GG92:GG155" si="293">(SQRT((EG92-$FK$15)^2 + FG92^2))/(SQRT(EG92+$FK$15)^2+FG92^2)</f>
        <v>0.75862609309296325</v>
      </c>
      <c r="GH92" s="39">
        <f t="shared" ref="GH92:GH155" si="294">(SQRT((EH92-$FK$15)^2 + FH92^2))/(SQRT(EH92+$FK$15)^2+FH92^2)</f>
        <v>0.75753376600657341</v>
      </c>
      <c r="GI92" s="39">
        <f t="shared" ref="GI92:GI155" si="295">(SQRT((EI92-$FK$15)^2 + FI92^2))/(SQRT(EI92+$FK$15)^2+FI92^2)</f>
        <v>0.75910121812058351</v>
      </c>
      <c r="GJ92" s="39">
        <f t="shared" si="237"/>
        <v>11.7</v>
      </c>
      <c r="GK92" s="39">
        <f t="shared" si="238"/>
        <v>-2.4998264107919548</v>
      </c>
      <c r="GL92" s="39">
        <f t="shared" si="187"/>
        <v>-2.4960495133089382</v>
      </c>
      <c r="GM92" s="39">
        <f t="shared" si="188"/>
        <v>-2.5172787938538956</v>
      </c>
      <c r="GN92" s="39">
        <f t="shared" si="189"/>
        <v>-2.501561315115179</v>
      </c>
      <c r="GO92" s="39">
        <f t="shared" si="190"/>
        <v>-2.504560102056951</v>
      </c>
      <c r="GP92" s="39">
        <f t="shared" si="191"/>
        <v>-2.5048068390678995</v>
      </c>
      <c r="GQ92" s="39">
        <f t="shared" si="192"/>
        <v>-2.5178424801529293</v>
      </c>
      <c r="GR92" s="39">
        <f t="shared" si="193"/>
        <v>-2.5448872220435907</v>
      </c>
      <c r="GS92" s="39">
        <f t="shared" si="194"/>
        <v>-2.5927535890144702</v>
      </c>
      <c r="GT92" s="39">
        <f t="shared" si="195"/>
        <v>-2.6702880954331976</v>
      </c>
      <c r="GU92" s="39">
        <f t="shared" si="196"/>
        <v>-2.7831258496129294</v>
      </c>
      <c r="GV92" s="39">
        <f t="shared" si="197"/>
        <v>-2.8549153126719578</v>
      </c>
      <c r="GW92" s="39">
        <f t="shared" si="198"/>
        <v>-9.6432746655328714E-16</v>
      </c>
      <c r="GX92" s="39">
        <f t="shared" si="199"/>
        <v>-2.8603328525844467</v>
      </c>
      <c r="GY92" s="39">
        <f t="shared" si="200"/>
        <v>-2.8175143183601308</v>
      </c>
      <c r="GZ92" s="39">
        <f t="shared" si="201"/>
        <v>-2.6865010399383533</v>
      </c>
      <c r="HA92" s="39">
        <f t="shared" ref="HA92:HA155" si="296">20*LOG(GA92)</f>
        <v>-2.5956454686507135</v>
      </c>
      <c r="HB92" s="39">
        <f t="shared" ref="HB92:HB155" si="297">20*LOG(GB92)</f>
        <v>-2.5300791224263315</v>
      </c>
      <c r="HC92" s="39">
        <f t="shared" ref="HC92:HC155" si="298">20*LOG(GC92)</f>
        <v>-2.4890231101463938</v>
      </c>
      <c r="HD92" s="39">
        <f t="shared" ref="HD92:HD155" si="299">20*LOG(GD92)</f>
        <v>-2.4573715610506639</v>
      </c>
      <c r="HE92" s="39">
        <f t="shared" ref="HE92:HE155" si="300">20*LOG(GE92)</f>
        <v>-2.4353767094140077</v>
      </c>
      <c r="HF92" s="39">
        <f t="shared" ref="HF92:HF155" si="301">20*LOG(GF92)</f>
        <v>-2.4179489900097231</v>
      </c>
      <c r="HG92" s="39">
        <f t="shared" ref="HG92:HG155" si="302">20*LOG(GG92)</f>
        <v>-2.3994444746523631</v>
      </c>
      <c r="HH92" s="39">
        <f t="shared" ref="HH92:HH155" si="303">20*LOG(GH92)</f>
        <v>-2.4119600865196542</v>
      </c>
      <c r="HI92" s="39">
        <f t="shared" ref="HI92:HI155" si="304">20*LOG(GI92)</f>
        <v>-2.3940062333312593</v>
      </c>
    </row>
    <row r="93" spans="1:217" s="39" customFormat="1">
      <c r="A93" s="20"/>
      <c r="B93" s="184"/>
      <c r="C93" s="40">
        <v>11.75</v>
      </c>
      <c r="D93" s="41">
        <v>4.6508447619047617</v>
      </c>
      <c r="E93" s="42">
        <v>4.6449999999999996</v>
      </c>
      <c r="F93" s="42">
        <v>4.6829999999999998</v>
      </c>
      <c r="G93" s="42">
        <v>4.6550000000000002</v>
      </c>
      <c r="H93" s="42">
        <v>4.66</v>
      </c>
      <c r="I93" s="42">
        <v>4.6580000000000004</v>
      </c>
      <c r="J93" s="42">
        <v>4.6769999999999996</v>
      </c>
      <c r="K93" s="42">
        <v>4.72</v>
      </c>
      <c r="L93" s="42">
        <v>4.7960000000000003</v>
      </c>
      <c r="M93" s="42">
        <v>4.9089999999999998</v>
      </c>
      <c r="N93" s="42">
        <v>5.0679999999999996</v>
      </c>
      <c r="O93" s="43">
        <v>5.1760000000000002</v>
      </c>
      <c r="P93" s="20"/>
      <c r="Q93" s="41">
        <v>5.1829999999999998</v>
      </c>
      <c r="R93" s="42">
        <v>5.1180000000000003</v>
      </c>
      <c r="S93" s="42">
        <v>4.9320000000000004</v>
      </c>
      <c r="T93" s="42">
        <v>4.798</v>
      </c>
      <c r="U93" s="42">
        <v>4.6970000000000001</v>
      </c>
      <c r="V93" s="42">
        <v>4.6280000000000001</v>
      </c>
      <c r="W93" s="42">
        <v>4.5720000000000001</v>
      </c>
      <c r="X93" s="42">
        <v>4.5350000000000001</v>
      </c>
      <c r="Y93" s="42">
        <v>4.5019999999999998</v>
      </c>
      <c r="Z93" s="42">
        <v>4.468</v>
      </c>
      <c r="AA93" s="42">
        <v>4.49</v>
      </c>
      <c r="AB93" s="43">
        <v>4.4560528571428577</v>
      </c>
      <c r="AD93" s="20"/>
      <c r="AE93" s="184"/>
      <c r="AF93" s="40">
        <v>11.75</v>
      </c>
      <c r="AG93" s="41">
        <v>6.2065714285714377E-2</v>
      </c>
      <c r="AH93" s="42">
        <v>2.487E-2</v>
      </c>
      <c r="AI93" s="42">
        <v>2.4209999999999999E-2</v>
      </c>
      <c r="AJ93" s="42">
        <v>2.912E-2</v>
      </c>
      <c r="AK93" s="42">
        <v>4.0869999999999997E-2</v>
      </c>
      <c r="AL93" s="42">
        <v>4.6760000000000003E-2</v>
      </c>
      <c r="AM93" s="42">
        <v>8.2830000000000001E-2</v>
      </c>
      <c r="AN93" s="42">
        <v>0.1363</v>
      </c>
      <c r="AO93" s="42">
        <v>0.2021</v>
      </c>
      <c r="AP93" s="42">
        <v>0.2908</v>
      </c>
      <c r="AQ93" s="42">
        <v>0.39729999999999999</v>
      </c>
      <c r="AR93" s="43">
        <v>0.4496</v>
      </c>
      <c r="AS93" s="20"/>
      <c r="AT93" s="41">
        <v>0.45300000000000001</v>
      </c>
      <c r="AU93" s="42">
        <v>0.4209</v>
      </c>
      <c r="AV93" s="42">
        <v>0.30969999999999998</v>
      </c>
      <c r="AW93" s="42">
        <v>0.2064</v>
      </c>
      <c r="AX93" s="42">
        <v>0.12479999999999999</v>
      </c>
      <c r="AY93" s="42">
        <v>6.3109999999999999E-2</v>
      </c>
      <c r="AZ93" s="42">
        <v>2.4320000000000001E-2</v>
      </c>
      <c r="BA93" s="42">
        <v>7.143E-3</v>
      </c>
      <c r="BB93" s="42">
        <v>-2.0500000000000002E-3</v>
      </c>
      <c r="BC93" s="42">
        <v>-2.3990000000000001E-3</v>
      </c>
      <c r="BD93" s="42">
        <v>3.189E-3</v>
      </c>
      <c r="BE93" s="43">
        <v>1.1536666666666745E-2</v>
      </c>
      <c r="BH93" s="118" t="str">
        <f t="shared" si="215"/>
        <v>4.65084476190476+0.0620657142857144i</v>
      </c>
      <c r="BI93" s="118" t="str">
        <f t="shared" si="216"/>
        <v>4.645+0.02487i</v>
      </c>
      <c r="BJ93" s="118" t="str">
        <f t="shared" si="204"/>
        <v>4.683+0.02421i</v>
      </c>
      <c r="BK93" s="118" t="str">
        <f t="shared" si="205"/>
        <v>4.655+0.02912i</v>
      </c>
      <c r="BL93" s="118" t="str">
        <f t="shared" si="206"/>
        <v>4.66+0.04087i</v>
      </c>
      <c r="BM93" s="118" t="str">
        <f t="shared" si="207"/>
        <v>4.658+0.04676i</v>
      </c>
      <c r="BN93" s="118" t="str">
        <f t="shared" si="208"/>
        <v>4.677+0.08283i</v>
      </c>
      <c r="BO93" s="118" t="str">
        <f t="shared" si="211"/>
        <v>4.72+0.1363i</v>
      </c>
      <c r="BP93" s="118" t="str">
        <f t="shared" si="212"/>
        <v>4.796+0.2021i</v>
      </c>
      <c r="BQ93" s="118" t="str">
        <f t="shared" si="213"/>
        <v>4.909+0.2908i</v>
      </c>
      <c r="BR93" s="118" t="str">
        <f t="shared" si="209"/>
        <v>5.068+0.3973i</v>
      </c>
      <c r="BS93" s="118" t="str">
        <f t="shared" si="210"/>
        <v>5.176+0.4496i</v>
      </c>
      <c r="BT93" s="118" t="str">
        <f t="shared" si="214"/>
        <v>0</v>
      </c>
      <c r="BU93" s="118" t="str">
        <f t="shared" si="217"/>
        <v>5.183+0.453i</v>
      </c>
      <c r="BV93" s="118" t="str">
        <f t="shared" si="218"/>
        <v>5.118+0.4209i</v>
      </c>
      <c r="BW93" s="118" t="str">
        <f t="shared" si="219"/>
        <v>4.932+0.3097i</v>
      </c>
      <c r="BX93" s="118" t="str">
        <f t="shared" si="220"/>
        <v>4.798+0.2064i</v>
      </c>
      <c r="BY93" s="118" t="str">
        <f t="shared" si="221"/>
        <v>4.697+0.1248i</v>
      </c>
      <c r="BZ93" s="118" t="str">
        <f t="shared" si="222"/>
        <v>4.628+0.06311i</v>
      </c>
      <c r="CA93" s="118" t="str">
        <f t="shared" si="223"/>
        <v>4.572+0.02432i</v>
      </c>
      <c r="CB93" s="118" t="str">
        <f t="shared" si="224"/>
        <v>4.535+0.007143i</v>
      </c>
      <c r="CC93" s="118" t="str">
        <f t="shared" si="225"/>
        <v>4.502-0.00205i</v>
      </c>
      <c r="CD93" s="118" t="str">
        <f t="shared" si="226"/>
        <v>4.468-0.002399i</v>
      </c>
      <c r="CE93" s="118" t="str">
        <f t="shared" si="227"/>
        <v>4.49+0.003189i</v>
      </c>
      <c r="CF93" s="118" t="str">
        <f t="shared" si="228"/>
        <v>4.45605285714286+0.0115366666666667i</v>
      </c>
      <c r="CG93" s="118" t="str">
        <f t="shared" si="229"/>
        <v>0</v>
      </c>
      <c r="CH93" s="39">
        <f t="shared" si="230"/>
        <v>11750000000</v>
      </c>
      <c r="CI93" s="121">
        <f t="shared" si="231"/>
        <v>1.530084695150091</v>
      </c>
      <c r="CJ93" s="121" t="str">
        <f t="shared" si="232"/>
        <v>7.11618638970944+0.09496579952213i</v>
      </c>
      <c r="CK93" s="121" t="str">
        <f t="shared" si="202"/>
        <v>7.10724340897217+0.0380532063683828i</v>
      </c>
      <c r="CL93" s="121" t="str">
        <f t="shared" si="203"/>
        <v>7.16538662738788+0.0370433504695837i</v>
      </c>
      <c r="CM93" s="121" t="str">
        <f t="shared" ref="CM93:CM156" si="305">IMPRODUCT(BK93, $CI93)</f>
        <v>7.12254425592367+0.0445560663227706i</v>
      </c>
      <c r="CN93" s="121" t="str">
        <f t="shared" ref="CN93:CN156" si="306">IMPRODUCT(BL93, $CI93)</f>
        <v>7.13019467939942+0.0625345614907842i</v>
      </c>
      <c r="CO93" s="121" t="str">
        <f t="shared" ref="CO93:CO156" si="307">IMPRODUCT(BM93, $CI93)</f>
        <v>7.12713451000912+0.0715467603452183i</v>
      </c>
      <c r="CP93" s="121" t="str">
        <f t="shared" ref="CP93:CP156" si="308">IMPRODUCT(BN93, $CI93)</f>
        <v>7.15620611921698+0.126736915299282i</v>
      </c>
      <c r="CQ93" s="121" t="str">
        <f t="shared" ref="CQ93:CQ156" si="309">IMPRODUCT(BO93, $CI93)</f>
        <v>7.22199976110843+0.208550543948957i</v>
      </c>
      <c r="CR93" s="121" t="str">
        <f t="shared" ref="CR93:CR156" si="310">IMPRODUCT(BP93, $CI93)</f>
        <v>7.33828619793984+0.309230116889833i</v>
      </c>
      <c r="CS93" s="121" t="str">
        <f t="shared" ref="CS93:CS156" si="311">IMPRODUCT(BQ93, $CI93)</f>
        <v>7.5111857684918+0.444948629349646i</v>
      </c>
      <c r="CT93" s="121" t="str">
        <f t="shared" ref="CT93:CT156" si="312">IMPRODUCT(BR93, $CI93)</f>
        <v>7.75446923502066+0.607902649383131i</v>
      </c>
      <c r="CU93" s="121" t="str">
        <f t="shared" ref="CU93:CU156" si="313">IMPRODUCT(BS93, $CI93)</f>
        <v>7.91971838209687+0.687926078939481i</v>
      </c>
      <c r="CV93" s="121" t="str">
        <f t="shared" ref="CV93:CV156" si="314">IMPRODUCT(BT93, $CI93)</f>
        <v>0</v>
      </c>
      <c r="CW93" s="121" t="str">
        <f t="shared" ref="CW93:CW156" si="315">IMPRODUCT(BU93, $CI93)</f>
        <v>7.93042897496292+0.693128366902991i</v>
      </c>
      <c r="CX93" s="121" t="str">
        <f t="shared" ref="CX93:CX156" si="316">IMPRODUCT(BV93, $CI93)</f>
        <v>7.83097346977817+0.644012648188673i</v>
      </c>
      <c r="CY93" s="121" t="str">
        <f t="shared" ref="CY93:CY156" si="317">IMPRODUCT(BW93, $CI93)</f>
        <v>7.54637771648025+0.473867230087983i</v>
      </c>
      <c r="CZ93" s="121" t="str">
        <f t="shared" ref="CZ93:CZ156" si="318">IMPRODUCT(BX93, $CI93)</f>
        <v>7.34134636733014+0.315809481078979i</v>
      </c>
      <c r="DA93" s="121" t="str">
        <f t="shared" ref="DA93:DA156" si="319">IMPRODUCT(BY93, $CI93)</f>
        <v>7.18680781311998+0.190954569954731i</v>
      </c>
      <c r="DB93" s="121" t="str">
        <f t="shared" ref="DB93:DB156" si="320">IMPRODUCT(BZ93, $CI93)</f>
        <v>7.08123196915462+0.0965636451109222i</v>
      </c>
      <c r="DC93" s="121" t="str">
        <f t="shared" ref="DC93:DC156" si="321">IMPRODUCT(CA93, $CI93)</f>
        <v>6.99554722622622+0.0372116597860502i</v>
      </c>
      <c r="DD93" s="121" t="str">
        <f t="shared" ref="DD93:DD156" si="322">IMPRODUCT(CB93, $CI93)</f>
        <v>6.93893409250566+0.0109293949774571i</v>
      </c>
      <c r="DE93" s="121" t="str">
        <f t="shared" ref="DE93:DE156" si="323">IMPRODUCT(CC93, $CI93)</f>
        <v>6.88844129756571-0.00313667362505769i</v>
      </c>
      <c r="DF93" s="121" t="str">
        <f t="shared" ref="DF93:DG156" si="324">IMPRODUCT(CD93, $CI93)</f>
        <v>6.83641841793061-0.00367067318366507i</v>
      </c>
      <c r="DG93" s="121" t="str">
        <f t="shared" si="324"/>
        <v>6.87008028122391+0.00487944009283364i</v>
      </c>
      <c r="DH93" s="121" t="str">
        <f t="shared" si="233"/>
        <v>6.81813827749413+0.0176520770997149i</v>
      </c>
      <c r="DI93" s="121"/>
      <c r="DK93" s="39">
        <f t="shared" si="234"/>
        <v>7.1161863897094397</v>
      </c>
      <c r="DL93" s="39">
        <f t="shared" si="239"/>
        <v>7.1072434089721703</v>
      </c>
      <c r="DM93" s="39">
        <f t="shared" si="240"/>
        <v>7.1653866273878801</v>
      </c>
      <c r="DN93" s="39">
        <f t="shared" si="241"/>
        <v>7.1225442559236702</v>
      </c>
      <c r="DO93" s="39">
        <f t="shared" si="242"/>
        <v>7.1301946793994198</v>
      </c>
      <c r="DP93" s="39">
        <f t="shared" si="243"/>
        <v>7.1271345100091201</v>
      </c>
      <c r="DQ93" s="39">
        <f t="shared" si="244"/>
        <v>7.1562061192169804</v>
      </c>
      <c r="DR93" s="39">
        <f t="shared" si="245"/>
        <v>7.2219997611084299</v>
      </c>
      <c r="DS93" s="39">
        <f t="shared" si="246"/>
        <v>7.3382861979398397</v>
      </c>
      <c r="DT93" s="39">
        <f t="shared" si="247"/>
        <v>7.5111857684918002</v>
      </c>
      <c r="DU93" s="39">
        <f t="shared" si="248"/>
        <v>7.7544692350206601</v>
      </c>
      <c r="DV93" s="39">
        <f t="shared" si="249"/>
        <v>7.9197183820968702</v>
      </c>
      <c r="DW93" s="39">
        <f t="shared" si="250"/>
        <v>0</v>
      </c>
      <c r="DX93" s="39">
        <f t="shared" si="251"/>
        <v>7.9304289749629202</v>
      </c>
      <c r="DY93" s="39">
        <f t="shared" si="252"/>
        <v>7.8309734697781703</v>
      </c>
      <c r="DZ93" s="39">
        <f t="shared" si="253"/>
        <v>7.5463777164802499</v>
      </c>
      <c r="EA93" s="39">
        <f t="shared" si="254"/>
        <v>7.3413463673301402</v>
      </c>
      <c r="EB93" s="39">
        <f t="shared" si="255"/>
        <v>7.1868078131199802</v>
      </c>
      <c r="EC93" s="39">
        <f t="shared" si="256"/>
        <v>7.0812319691546204</v>
      </c>
      <c r="ED93" s="39">
        <f t="shared" si="257"/>
        <v>6.9955472262262202</v>
      </c>
      <c r="EE93" s="39">
        <f t="shared" si="258"/>
        <v>6.9389340925056597</v>
      </c>
      <c r="EF93" s="39">
        <f t="shared" si="259"/>
        <v>6.8884412975657101</v>
      </c>
      <c r="EG93" s="39">
        <f t="shared" si="260"/>
        <v>6.8364184179306102</v>
      </c>
      <c r="EH93" s="39">
        <f t="shared" si="261"/>
        <v>6.8700802812239097</v>
      </c>
      <c r="EI93" s="39">
        <f t="shared" si="262"/>
        <v>6.8181382774941302</v>
      </c>
      <c r="EK93" s="39">
        <f t="shared" si="235"/>
        <v>9.4965799522129996E-2</v>
      </c>
      <c r="EL93" s="39">
        <f t="shared" si="270"/>
        <v>3.8053206368382803E-2</v>
      </c>
      <c r="EM93" s="39">
        <f t="shared" si="271"/>
        <v>3.7043350469583701E-2</v>
      </c>
      <c r="EN93" s="39">
        <f t="shared" si="272"/>
        <v>4.45560663227706E-2</v>
      </c>
      <c r="EO93" s="39">
        <f t="shared" si="273"/>
        <v>6.2534561490784193E-2</v>
      </c>
      <c r="EP93" s="39">
        <f t="shared" si="274"/>
        <v>7.1546760345218299E-2</v>
      </c>
      <c r="EQ93" s="39">
        <f t="shared" si="275"/>
        <v>0.12673691529928199</v>
      </c>
      <c r="ER93" s="39">
        <f t="shared" si="276"/>
        <v>0.208550543948957</v>
      </c>
      <c r="ES93" s="39">
        <f t="shared" si="277"/>
        <v>0.30923011688983298</v>
      </c>
      <c r="ET93" s="39">
        <f t="shared" si="278"/>
        <v>0.44494862934964602</v>
      </c>
      <c r="EU93" s="39">
        <f t="shared" si="279"/>
        <v>0.60790264938313099</v>
      </c>
      <c r="EV93" s="39">
        <f t="shared" si="280"/>
        <v>0.68792607893948099</v>
      </c>
      <c r="EW93" s="39">
        <f t="shared" si="281"/>
        <v>0</v>
      </c>
      <c r="EX93" s="39">
        <f t="shared" si="282"/>
        <v>0.69312836690299096</v>
      </c>
      <c r="EY93" s="39">
        <f t="shared" si="283"/>
        <v>0.64401264818867299</v>
      </c>
      <c r="EZ93" s="39">
        <f t="shared" si="284"/>
        <v>0.47386723008798298</v>
      </c>
      <c r="FA93" s="39">
        <f t="shared" si="285"/>
        <v>0.31580948107897899</v>
      </c>
      <c r="FB93" s="39">
        <f t="shared" si="286"/>
        <v>0.19095456995473101</v>
      </c>
      <c r="FC93" s="39">
        <f t="shared" si="263"/>
        <v>9.6563645110922205E-2</v>
      </c>
      <c r="FD93" s="39">
        <f t="shared" si="264"/>
        <v>3.7211659786050198E-2</v>
      </c>
      <c r="FE93" s="39">
        <f t="shared" si="265"/>
        <v>1.09293949774571E-2</v>
      </c>
      <c r="FF93" s="39">
        <f t="shared" si="266"/>
        <v>-3.13667362505769E-3</v>
      </c>
      <c r="FG93" s="39">
        <f t="shared" si="267"/>
        <v>-3.6706731836650699E-3</v>
      </c>
      <c r="FH93" s="39">
        <f t="shared" si="268"/>
        <v>4.8794400928336397E-3</v>
      </c>
      <c r="FI93" s="39">
        <f t="shared" si="269"/>
        <v>1.7652077099714902E-2</v>
      </c>
      <c r="FK93" s="39">
        <f t="shared" si="236"/>
        <v>0.7507004804810381</v>
      </c>
      <c r="FL93" s="39">
        <f t="shared" ref="FL93:FL156" si="325">(SQRT((DL93-$FK$15)^2 + EL93^2))/(SQRT(DL93+$FK$15)^2+EL93^2)</f>
        <v>0.75107260169506795</v>
      </c>
      <c r="FM93" s="39">
        <f t="shared" ref="FM93:FM156" si="326">(SQRT((DM93-$FK$15)^2 + EM93^2))/(SQRT(DM93+$FK$15)^2+EM93^2)</f>
        <v>0.74929260048006674</v>
      </c>
      <c r="FN93" s="39">
        <f t="shared" ref="FN93:FN156" si="327">(SQRT((DN93-$FK$15)^2 + EN93^2))/(SQRT(DN93+$FK$15)^2+EN93^2)</f>
        <v>0.75059662233261393</v>
      </c>
      <c r="FO93" s="39">
        <f t="shared" ref="FO93:FO156" si="328">(SQRT((DO93-$FK$15)^2 + EO93^2))/(SQRT(DO93+$FK$15)^2+EO93^2)</f>
        <v>0.75033731152808869</v>
      </c>
      <c r="FP93" s="39">
        <f t="shared" ref="FP93:FP156" si="329">(SQRT((DP93-$FK$15)^2 + EP93^2))/(SQRT(DP93+$FK$15)^2+EP93^2)</f>
        <v>0.75041544138162708</v>
      </c>
      <c r="FQ93" s="39">
        <f t="shared" ref="FQ93:FQ156" si="330">(SQRT((DQ93-$FK$15)^2 + EQ93^2))/(SQRT(DQ93+$FK$15)^2+EQ93^2)</f>
        <v>0.74938396808332686</v>
      </c>
      <c r="FR93" s="39">
        <f t="shared" ref="FR93:FR156" si="331">(SQRT((DR93-$FK$15)^2 + ER93^2))/(SQRT(DR93+$FK$15)^2+ER93^2)</f>
        <v>0.74702069759915835</v>
      </c>
      <c r="FS93" s="39">
        <f t="shared" ref="FS93:FS156" si="332">(SQRT((DS93-$FK$15)^2 + ES93^2))/(SQRT(DS93+$FK$15)^2+ES93^2)</f>
        <v>0.74281613251421175</v>
      </c>
      <c r="FT93" s="39">
        <f t="shared" ref="FT93:FT156" si="333">(SQRT((DT93-$FK$15)^2 + ET93^2))/(SQRT(DT93+$FK$15)^2+ET93^2)</f>
        <v>0.73629801975334397</v>
      </c>
      <c r="FU93" s="39">
        <f t="shared" ref="FU93:FU156" si="334">(SQRT((DU93-$FK$15)^2 + EU93^2))/(SQRT(DU93+$FK$15)^2+EU93^2)</f>
        <v>0.72689239412702455</v>
      </c>
      <c r="FV93" s="39">
        <f t="shared" ref="FV93:FV156" si="335">(SQRT((DV93-$FK$15)^2 + EV93^2))/(SQRT(DV93+$FK$15)^2+EV93^2)</f>
        <v>0.72073592169716849</v>
      </c>
      <c r="FW93" s="39">
        <f t="shared" ref="FW93:FW156" si="336">(SQRT((DW93-$FK$15)^2 + EW93^2))/(SQRT(DW93+$FK$15)^2+EW93^2)</f>
        <v>0.99999999999999989</v>
      </c>
      <c r="FX93" s="39">
        <f t="shared" ref="FX93:FX156" si="337">(SQRT((DX93-$FK$15)^2 + EX93^2))/(SQRT(DX93+$FK$15)^2+EX93^2)</f>
        <v>0.72033323076014488</v>
      </c>
      <c r="FY93" s="39">
        <f t="shared" ref="FY93:FY156" si="338">(SQRT((DY93-$FK$15)^2 + EY93^2))/(SQRT(DY93+$FK$15)^2+EY93^2)</f>
        <v>0.72406933605447521</v>
      </c>
      <c r="FZ93" s="39">
        <f t="shared" ref="FZ93:FZ156" si="339">(SQRT((DZ93-$FK$15)^2 + EZ93^2))/(SQRT(DZ93+$FK$15)^2+EZ93^2)</f>
        <v>0.73490713097824567</v>
      </c>
      <c r="GA93" s="39">
        <f t="shared" si="287"/>
        <v>0.74267094440017112</v>
      </c>
      <c r="GB93" s="39">
        <f t="shared" si="288"/>
        <v>0.74818543116583514</v>
      </c>
      <c r="GC93" s="39">
        <f t="shared" si="289"/>
        <v>0.75176840596627059</v>
      </c>
      <c r="GD93" s="39">
        <f t="shared" si="290"/>
        <v>0.75450497797434724</v>
      </c>
      <c r="GE93" s="39">
        <f t="shared" si="291"/>
        <v>0.75626594778372158</v>
      </c>
      <c r="GF93" s="39">
        <f t="shared" si="292"/>
        <v>0.75782620119609179</v>
      </c>
      <c r="GG93" s="39">
        <f t="shared" si="293"/>
        <v>0.75943510705140993</v>
      </c>
      <c r="GH93" s="39">
        <f t="shared" si="294"/>
        <v>0.75839354762589894</v>
      </c>
      <c r="GI93" s="39">
        <f t="shared" si="295"/>
        <v>0.7599972443234575</v>
      </c>
      <c r="GJ93" s="39">
        <f t="shared" si="237"/>
        <v>11.75</v>
      </c>
      <c r="GK93" s="39">
        <f t="shared" si="238"/>
        <v>-2.4906661233224354</v>
      </c>
      <c r="GL93" s="39">
        <f t="shared" ref="GL93:GL156" si="340">20*LOG(FL93)</f>
        <v>-2.4863616063463905</v>
      </c>
      <c r="GM93" s="39">
        <f t="shared" ref="GM93:GM156" si="341">20*LOG(FM93)</f>
        <v>-2.5069711237364505</v>
      </c>
      <c r="GN93" s="39">
        <f t="shared" ref="GN93:GN156" si="342">20*LOG(FN93)</f>
        <v>-2.4918678846726365</v>
      </c>
      <c r="GO93" s="39">
        <f t="shared" ref="GO93:GO156" si="343">20*LOG(FO93)</f>
        <v>-2.4948691427582341</v>
      </c>
      <c r="GP93" s="39">
        <f t="shared" ref="GP93:GP156" si="344">20*LOG(FP93)</f>
        <v>-2.4939647602281072</v>
      </c>
      <c r="GQ93" s="39">
        <f t="shared" ref="GQ93:GQ156" si="345">20*LOG(FQ93)</f>
        <v>-2.505912044097732</v>
      </c>
      <c r="GR93" s="39">
        <f t="shared" ref="GR93:GR156" si="346">20*LOG(FR93)</f>
        <v>-2.5333473016150361</v>
      </c>
      <c r="GS93" s="39">
        <f t="shared" ref="GS93:GS156" si="347">20*LOG(FS93)</f>
        <v>-2.5823734560544147</v>
      </c>
      <c r="GT93" s="39">
        <f t="shared" ref="GT93:GT156" si="348">20*LOG(FT93)</f>
        <v>-2.6589273508177804</v>
      </c>
      <c r="GU93" s="39">
        <f t="shared" ref="GU93:GU156" si="349">20*LOG(FU93)</f>
        <v>-2.7705975075985383</v>
      </c>
      <c r="GV93" s="39">
        <f t="shared" ref="GV93:GV156" si="350">20*LOG(FV93)</f>
        <v>-2.844476640645893</v>
      </c>
      <c r="GW93" s="39">
        <f t="shared" ref="GW93:GW156" si="351">20*LOG(FW93)</f>
        <v>-9.6432746655328714E-16</v>
      </c>
      <c r="GX93" s="39">
        <f t="shared" ref="GX93:GX156" si="352">20*LOG(FX93)</f>
        <v>-2.8493309935717237</v>
      </c>
      <c r="GY93" s="39">
        <f t="shared" ref="GY93:GY156" si="353">20*LOG(FY93)</f>
        <v>-2.8043968853374106</v>
      </c>
      <c r="GZ93" s="39">
        <f t="shared" ref="GZ93:GZ156" si="354">20*LOG(FZ93)</f>
        <v>-2.6753507707503017</v>
      </c>
      <c r="HA93" s="39">
        <f t="shared" si="296"/>
        <v>-2.5840713340890735</v>
      </c>
      <c r="HB93" s="39">
        <f t="shared" si="297"/>
        <v>-2.519815054696589</v>
      </c>
      <c r="HC93" s="39">
        <f t="shared" si="298"/>
        <v>-2.4783186004523596</v>
      </c>
      <c r="HD93" s="39">
        <f t="shared" si="299"/>
        <v>-2.4467578109511732</v>
      </c>
      <c r="HE93" s="39">
        <f t="shared" si="300"/>
        <v>-2.4265090808670644</v>
      </c>
      <c r="HF93" s="39">
        <f t="shared" si="301"/>
        <v>-2.4086076687853204</v>
      </c>
      <c r="HG93" s="39">
        <f t="shared" si="302"/>
        <v>-2.3901866046490978</v>
      </c>
      <c r="HH93" s="39">
        <f t="shared" si="303"/>
        <v>-2.4021074121969512</v>
      </c>
      <c r="HI93" s="39">
        <f t="shared" si="304"/>
        <v>-2.3837596485232786</v>
      </c>
    </row>
    <row r="94" spans="1:217" s="39" customFormat="1">
      <c r="A94" s="20"/>
      <c r="B94" s="184"/>
      <c r="C94" s="40">
        <v>11.8</v>
      </c>
      <c r="D94" s="41">
        <v>4.6538257142857145</v>
      </c>
      <c r="E94" s="42">
        <v>4.6420000000000003</v>
      </c>
      <c r="F94" s="42">
        <v>4.68</v>
      </c>
      <c r="G94" s="42">
        <v>4.6550000000000002</v>
      </c>
      <c r="H94" s="42">
        <v>4.66</v>
      </c>
      <c r="I94" s="42">
        <v>4.657</v>
      </c>
      <c r="J94" s="42">
        <v>4.6779999999999999</v>
      </c>
      <c r="K94" s="42">
        <v>4.7210000000000001</v>
      </c>
      <c r="L94" s="42">
        <v>4.7949999999999999</v>
      </c>
      <c r="M94" s="42">
        <v>4.91</v>
      </c>
      <c r="N94" s="42">
        <v>5.0679999999999996</v>
      </c>
      <c r="O94" s="43">
        <v>5.1749999999999998</v>
      </c>
      <c r="P94" s="20"/>
      <c r="Q94" s="41">
        <v>5.1820000000000004</v>
      </c>
      <c r="R94" s="42">
        <v>5.1180000000000003</v>
      </c>
      <c r="S94" s="42">
        <v>4.9340000000000002</v>
      </c>
      <c r="T94" s="42">
        <v>4.7990000000000004</v>
      </c>
      <c r="U94" s="42">
        <v>4.6970000000000001</v>
      </c>
      <c r="V94" s="42">
        <v>4.6280000000000001</v>
      </c>
      <c r="W94" s="42">
        <v>4.5720000000000001</v>
      </c>
      <c r="X94" s="42">
        <v>4.5330000000000004</v>
      </c>
      <c r="Y94" s="42">
        <v>4.5019999999999998</v>
      </c>
      <c r="Z94" s="42">
        <v>4.4649999999999999</v>
      </c>
      <c r="AA94" s="42">
        <v>4.4859999999999998</v>
      </c>
      <c r="AB94" s="43">
        <v>4.4534285714285717</v>
      </c>
      <c r="AD94" s="20"/>
      <c r="AE94" s="184"/>
      <c r="AF94" s="40">
        <v>11.8</v>
      </c>
      <c r="AG94" s="41">
        <v>6.1212857142857124E-2</v>
      </c>
      <c r="AH94" s="42">
        <v>2.461E-2</v>
      </c>
      <c r="AI94" s="42">
        <v>2.3539999999999998E-2</v>
      </c>
      <c r="AJ94" s="42">
        <v>3.022E-2</v>
      </c>
      <c r="AK94" s="42">
        <v>4.1540000000000001E-2</v>
      </c>
      <c r="AL94" s="42">
        <v>4.7739999999999998E-2</v>
      </c>
      <c r="AM94" s="42">
        <v>8.2100000000000006E-2</v>
      </c>
      <c r="AN94" s="42">
        <v>0.1371</v>
      </c>
      <c r="AO94" s="42">
        <v>0.20039999999999999</v>
      </c>
      <c r="AP94" s="42">
        <v>0.2888</v>
      </c>
      <c r="AQ94" s="42">
        <v>0.39550000000000002</v>
      </c>
      <c r="AR94" s="43">
        <v>0.4456</v>
      </c>
      <c r="AS94" s="20"/>
      <c r="AT94" s="41">
        <v>0.45040000000000002</v>
      </c>
      <c r="AU94" s="42">
        <v>0.41870000000000002</v>
      </c>
      <c r="AV94" s="42">
        <v>0.30759999999999998</v>
      </c>
      <c r="AW94" s="42">
        <v>0.20710000000000001</v>
      </c>
      <c r="AX94" s="42">
        <v>0.1249</v>
      </c>
      <c r="AY94" s="42">
        <v>6.318E-2</v>
      </c>
      <c r="AZ94" s="42">
        <v>2.6120000000000001E-2</v>
      </c>
      <c r="BA94" s="42">
        <v>7.7470000000000004E-3</v>
      </c>
      <c r="BB94" s="42">
        <v>-1.8090000000000001E-3</v>
      </c>
      <c r="BC94" s="42">
        <v>-4.0860000000000002E-3</v>
      </c>
      <c r="BD94" s="42">
        <v>8.9559999999999998E-4</v>
      </c>
      <c r="BE94" s="43">
        <v>1.1252857142857455E-2</v>
      </c>
      <c r="BH94" s="118" t="str">
        <f t="shared" si="215"/>
        <v>4.65382571428571+0.0612128571428571i</v>
      </c>
      <c r="BI94" s="118" t="str">
        <f t="shared" si="216"/>
        <v>4.642+0.02461i</v>
      </c>
      <c r="BJ94" s="118" t="str">
        <f t="shared" si="204"/>
        <v>4.68+0.02354i</v>
      </c>
      <c r="BK94" s="118" t="str">
        <f t="shared" si="205"/>
        <v>4.655+0.03022i</v>
      </c>
      <c r="BL94" s="118" t="str">
        <f t="shared" si="206"/>
        <v>4.66+0.04154i</v>
      </c>
      <c r="BM94" s="118" t="str">
        <f t="shared" si="207"/>
        <v>4.657+0.04774i</v>
      </c>
      <c r="BN94" s="118" t="str">
        <f t="shared" si="208"/>
        <v>4.678+0.0821i</v>
      </c>
      <c r="BO94" s="118" t="str">
        <f t="shared" si="211"/>
        <v>4.721+0.1371i</v>
      </c>
      <c r="BP94" s="118" t="str">
        <f t="shared" si="212"/>
        <v>4.795+0.2004i</v>
      </c>
      <c r="BQ94" s="118" t="str">
        <f t="shared" si="213"/>
        <v>4.91+0.2888i</v>
      </c>
      <c r="BR94" s="118" t="str">
        <f t="shared" si="209"/>
        <v>5.068+0.3955i</v>
      </c>
      <c r="BS94" s="118" t="str">
        <f t="shared" si="210"/>
        <v>5.175+0.4456i</v>
      </c>
      <c r="BT94" s="118" t="str">
        <f t="shared" si="214"/>
        <v>0</v>
      </c>
      <c r="BU94" s="118" t="str">
        <f t="shared" si="217"/>
        <v>5.182+0.4504i</v>
      </c>
      <c r="BV94" s="118" t="str">
        <f t="shared" si="218"/>
        <v>5.118+0.4187i</v>
      </c>
      <c r="BW94" s="118" t="str">
        <f t="shared" si="219"/>
        <v>4.934+0.3076i</v>
      </c>
      <c r="BX94" s="118" t="str">
        <f t="shared" si="220"/>
        <v>4.799+0.2071i</v>
      </c>
      <c r="BY94" s="118" t="str">
        <f t="shared" si="221"/>
        <v>4.697+0.1249i</v>
      </c>
      <c r="BZ94" s="118" t="str">
        <f t="shared" si="222"/>
        <v>4.628+0.06318i</v>
      </c>
      <c r="CA94" s="118" t="str">
        <f t="shared" si="223"/>
        <v>4.572+0.02612i</v>
      </c>
      <c r="CB94" s="118" t="str">
        <f t="shared" si="224"/>
        <v>4.533+0.007747i</v>
      </c>
      <c r="CC94" s="118" t="str">
        <f t="shared" si="225"/>
        <v>4.502-0.001809i</v>
      </c>
      <c r="CD94" s="118" t="str">
        <f t="shared" si="226"/>
        <v>4.465-0.004086i</v>
      </c>
      <c r="CE94" s="118" t="str">
        <f t="shared" si="227"/>
        <v>4.486+0.0008956i</v>
      </c>
      <c r="CF94" s="118" t="str">
        <f t="shared" si="228"/>
        <v>4.45342857142857+0.0112528571428575i</v>
      </c>
      <c r="CG94" s="118" t="str">
        <f t="shared" si="229"/>
        <v>0</v>
      </c>
      <c r="CH94" s="39">
        <f t="shared" si="230"/>
        <v>11800000000</v>
      </c>
      <c r="CI94" s="121">
        <f t="shared" si="231"/>
        <v>1.5236012854248786</v>
      </c>
      <c r="CJ94" s="121" t="str">
        <f t="shared" si="232"/>
        <v>7.09057484042906+0.0932639878273865i</v>
      </c>
      <c r="CK94" s="121" t="str">
        <f t="shared" ref="CK94:CK157" si="355">IMPRODUCT(BI94, $CI94)</f>
        <v>7.07255716694229+0.0374958276343063i</v>
      </c>
      <c r="CL94" s="121" t="str">
        <f t="shared" ref="CL94:CL157" si="356">IMPRODUCT(BJ94, $CI94)</f>
        <v>7.13045401578843+0.0358655742589016i</v>
      </c>
      <c r="CM94" s="121" t="str">
        <f t="shared" si="305"/>
        <v>7.09236398365281+0.0460432308455398i</v>
      </c>
      <c r="CN94" s="121" t="str">
        <f t="shared" si="306"/>
        <v>7.09998199007993+0.0632903973965495i</v>
      </c>
      <c r="CO94" s="121" t="str">
        <f t="shared" si="307"/>
        <v>7.09541118622366+0.0727367253661837i</v>
      </c>
      <c r="CP94" s="121" t="str">
        <f t="shared" si="308"/>
        <v>7.12740681321758+0.125087665533383i</v>
      </c>
      <c r="CQ94" s="121" t="str">
        <f t="shared" si="309"/>
        <v>7.19292166849085+0.208885736231751i</v>
      </c>
      <c r="CR94" s="121" t="str">
        <f t="shared" si="310"/>
        <v>7.30566816361229+0.305329697599146i</v>
      </c>
      <c r="CS94" s="121" t="str">
        <f t="shared" si="311"/>
        <v>7.48088231143615+0.440016051230705i</v>
      </c>
      <c r="CT94" s="121" t="str">
        <f t="shared" si="312"/>
        <v>7.72161131453328+0.60258430838554i</v>
      </c>
      <c r="CU94" s="121" t="str">
        <f t="shared" si="313"/>
        <v>7.88463665207375+0.678916732785326i</v>
      </c>
      <c r="CV94" s="121" t="str">
        <f t="shared" si="314"/>
        <v>0</v>
      </c>
      <c r="CW94" s="121" t="str">
        <f t="shared" si="315"/>
        <v>7.89530186107172+0.686230018955365i</v>
      </c>
      <c r="CX94" s="121" t="str">
        <f t="shared" si="316"/>
        <v>7.79779137880453+0.637931858207397i</v>
      </c>
      <c r="CY94" s="121" t="str">
        <f t="shared" si="317"/>
        <v>7.51744874228635+0.468659755396693i</v>
      </c>
      <c r="CZ94" s="121" t="str">
        <f t="shared" si="318"/>
        <v>7.31176256875399+0.315537826211492i</v>
      </c>
      <c r="DA94" s="121" t="str">
        <f t="shared" si="319"/>
        <v>7.15635523764066+0.190297800549567i</v>
      </c>
      <c r="DB94" s="121" t="str">
        <f t="shared" si="320"/>
        <v>7.05122674894634+0.0962611292131438i</v>
      </c>
      <c r="DC94" s="121" t="str">
        <f t="shared" si="321"/>
        <v>6.96590507696255+0.0397964655752978i</v>
      </c>
      <c r="DD94" s="121" t="str">
        <f t="shared" si="322"/>
        <v>6.90648462683098+0.0118033391581865i</v>
      </c>
      <c r="DE94" s="121" t="str">
        <f t="shared" si="323"/>
        <v>6.8592529869828-0.00275619472533361i</v>
      </c>
      <c r="DF94" s="121" t="str">
        <f t="shared" si="324"/>
        <v>6.80287973942208-0.00622543485224605i</v>
      </c>
      <c r="DG94" s="121" t="str">
        <f t="shared" si="324"/>
        <v>6.83487536641601+0.00136453731122652i</v>
      </c>
      <c r="DH94" s="121" t="str">
        <f t="shared" si="233"/>
        <v>6.78524949597645+0.0171448676075602i</v>
      </c>
      <c r="DI94" s="121"/>
      <c r="DK94" s="39">
        <f t="shared" si="234"/>
        <v>7.0905748404290598</v>
      </c>
      <c r="DL94" s="39">
        <f t="shared" si="239"/>
        <v>7.07255716694229</v>
      </c>
      <c r="DM94" s="39">
        <f t="shared" si="240"/>
        <v>7.1304540157884304</v>
      </c>
      <c r="DN94" s="39">
        <f t="shared" si="241"/>
        <v>7.0923639836528096</v>
      </c>
      <c r="DO94" s="39">
        <f t="shared" si="242"/>
        <v>7.0999819900799297</v>
      </c>
      <c r="DP94" s="39">
        <f t="shared" si="243"/>
        <v>7.09541118622366</v>
      </c>
      <c r="DQ94" s="39">
        <f t="shared" si="244"/>
        <v>7.1274068132175801</v>
      </c>
      <c r="DR94" s="39">
        <f t="shared" si="245"/>
        <v>7.1929216684908504</v>
      </c>
      <c r="DS94" s="39">
        <f t="shared" si="246"/>
        <v>7.3056681636122898</v>
      </c>
      <c r="DT94" s="39">
        <f t="shared" si="247"/>
        <v>7.48088231143615</v>
      </c>
      <c r="DU94" s="39">
        <f t="shared" si="248"/>
        <v>7.7216113145332796</v>
      </c>
      <c r="DV94" s="39">
        <f t="shared" si="249"/>
        <v>7.8846366520737501</v>
      </c>
      <c r="DW94" s="39">
        <f t="shared" si="250"/>
        <v>0</v>
      </c>
      <c r="DX94" s="39">
        <f t="shared" si="251"/>
        <v>7.8953018610717196</v>
      </c>
      <c r="DY94" s="39">
        <f t="shared" si="252"/>
        <v>7.7977913788045301</v>
      </c>
      <c r="DZ94" s="39">
        <f t="shared" si="253"/>
        <v>7.5174487422863496</v>
      </c>
      <c r="EA94" s="39">
        <f t="shared" si="254"/>
        <v>7.3117625687539904</v>
      </c>
      <c r="EB94" s="39">
        <f t="shared" si="255"/>
        <v>7.1563552376406596</v>
      </c>
      <c r="EC94" s="39">
        <f t="shared" si="256"/>
        <v>7.0512267489463403</v>
      </c>
      <c r="ED94" s="39">
        <f t="shared" si="257"/>
        <v>6.9659050769625503</v>
      </c>
      <c r="EE94" s="39">
        <f t="shared" si="258"/>
        <v>6.9064846268309799</v>
      </c>
      <c r="EF94" s="39">
        <f t="shared" si="259"/>
        <v>6.8592529869828001</v>
      </c>
      <c r="EG94" s="39">
        <f t="shared" si="260"/>
        <v>6.8028797394220799</v>
      </c>
      <c r="EH94" s="39">
        <f t="shared" si="261"/>
        <v>6.8348753664160098</v>
      </c>
      <c r="EI94" s="39">
        <f t="shared" si="262"/>
        <v>6.7852494959764504</v>
      </c>
      <c r="EK94" s="39">
        <f t="shared" si="235"/>
        <v>9.3263987827386499E-2</v>
      </c>
      <c r="EL94" s="39">
        <f t="shared" si="270"/>
        <v>3.7495827634306297E-2</v>
      </c>
      <c r="EM94" s="39">
        <f t="shared" si="271"/>
        <v>3.5865574258901599E-2</v>
      </c>
      <c r="EN94" s="39">
        <f t="shared" si="272"/>
        <v>4.6043230845539802E-2</v>
      </c>
      <c r="EO94" s="39">
        <f t="shared" si="273"/>
        <v>6.32903973965495E-2</v>
      </c>
      <c r="EP94" s="39">
        <f t="shared" si="274"/>
        <v>7.2736725366183697E-2</v>
      </c>
      <c r="EQ94" s="39">
        <f t="shared" si="275"/>
        <v>0.12508766553338299</v>
      </c>
      <c r="ER94" s="39">
        <f t="shared" si="276"/>
        <v>0.208885736231751</v>
      </c>
      <c r="ES94" s="39">
        <f t="shared" si="277"/>
        <v>0.30532969759914602</v>
      </c>
      <c r="ET94" s="39">
        <f t="shared" si="278"/>
        <v>0.44001605123070497</v>
      </c>
      <c r="EU94" s="39">
        <f t="shared" si="279"/>
        <v>0.60258430838554</v>
      </c>
      <c r="EV94" s="39">
        <f t="shared" si="280"/>
        <v>0.67891673278532605</v>
      </c>
      <c r="EW94" s="39">
        <f t="shared" si="281"/>
        <v>0</v>
      </c>
      <c r="EX94" s="39">
        <f t="shared" si="282"/>
        <v>0.68623001895536495</v>
      </c>
      <c r="EY94" s="39">
        <f t="shared" si="283"/>
        <v>0.63793185820739695</v>
      </c>
      <c r="EZ94" s="39">
        <f t="shared" si="284"/>
        <v>0.46865975539669302</v>
      </c>
      <c r="FA94" s="39">
        <f t="shared" si="285"/>
        <v>0.31553782621149201</v>
      </c>
      <c r="FB94" s="39">
        <f t="shared" si="286"/>
        <v>0.19029780054956699</v>
      </c>
      <c r="FC94" s="39">
        <f t="shared" si="263"/>
        <v>9.6261129213143795E-2</v>
      </c>
      <c r="FD94" s="39">
        <f t="shared" si="264"/>
        <v>3.9796465575297799E-2</v>
      </c>
      <c r="FE94" s="39">
        <f t="shared" si="265"/>
        <v>1.18033391581865E-2</v>
      </c>
      <c r="FF94" s="39">
        <f t="shared" si="266"/>
        <v>-2.75619472533361E-3</v>
      </c>
      <c r="FG94" s="39">
        <f t="shared" si="267"/>
        <v>-6.2254348522460499E-3</v>
      </c>
      <c r="FH94" s="39">
        <f t="shared" si="268"/>
        <v>1.3645373112265199E-3</v>
      </c>
      <c r="FI94" s="39">
        <f t="shared" si="269"/>
        <v>1.7144867607560201E-2</v>
      </c>
      <c r="FK94" s="39">
        <f t="shared" si="236"/>
        <v>0.75148989209659933</v>
      </c>
      <c r="FL94" s="39">
        <f t="shared" si="325"/>
        <v>0.75213734729697601</v>
      </c>
      <c r="FM94" s="39">
        <f t="shared" si="326"/>
        <v>0.75036329579017069</v>
      </c>
      <c r="FN94" s="39">
        <f t="shared" si="327"/>
        <v>0.75152024753058566</v>
      </c>
      <c r="FO94" s="39">
        <f t="shared" si="328"/>
        <v>0.75126215262090756</v>
      </c>
      <c r="FP94" s="39">
        <f t="shared" si="329"/>
        <v>0.7513856941141982</v>
      </c>
      <c r="FQ94" s="39">
        <f t="shared" si="330"/>
        <v>0.75027099295676514</v>
      </c>
      <c r="FR94" s="39">
        <f t="shared" si="331"/>
        <v>0.74790643914171651</v>
      </c>
      <c r="FS94" s="39">
        <f t="shared" si="332"/>
        <v>0.74383703840757764</v>
      </c>
      <c r="FT94" s="39">
        <f t="shared" si="333"/>
        <v>0.73726511792430083</v>
      </c>
      <c r="FU94" s="39">
        <f t="shared" si="334"/>
        <v>0.7279484746663778</v>
      </c>
      <c r="FV94" s="39">
        <f t="shared" si="335"/>
        <v>0.72192008939545771</v>
      </c>
      <c r="FW94" s="39">
        <f t="shared" si="336"/>
        <v>0.99999999999999989</v>
      </c>
      <c r="FX94" s="39">
        <f t="shared" si="337"/>
        <v>0.72148401263651218</v>
      </c>
      <c r="FY94" s="39">
        <f t="shared" si="338"/>
        <v>0.72514753511914554</v>
      </c>
      <c r="FZ94" s="39">
        <f t="shared" si="339"/>
        <v>0.73583784257403728</v>
      </c>
      <c r="GA94" s="39">
        <f t="shared" si="287"/>
        <v>0.74357110443331154</v>
      </c>
      <c r="GB94" s="39">
        <f t="shared" si="288"/>
        <v>0.74911948373892123</v>
      </c>
      <c r="GC94" s="39">
        <f t="shared" si="289"/>
        <v>0.75269032745068909</v>
      </c>
      <c r="GD94" s="39">
        <f t="shared" si="290"/>
        <v>0.75541531150171604</v>
      </c>
      <c r="GE94" s="39">
        <f t="shared" si="291"/>
        <v>0.75726715102270081</v>
      </c>
      <c r="GF94" s="39">
        <f t="shared" si="292"/>
        <v>0.75872859861830089</v>
      </c>
      <c r="GG94" s="39">
        <f t="shared" si="293"/>
        <v>0.76047361391518542</v>
      </c>
      <c r="GH94" s="39">
        <f t="shared" si="294"/>
        <v>0.75948302803052803</v>
      </c>
      <c r="GI94" s="39">
        <f t="shared" si="295"/>
        <v>0.76101682374155921</v>
      </c>
      <c r="GJ94" s="39">
        <f t="shared" si="237"/>
        <v>11.8</v>
      </c>
      <c r="GK94" s="39">
        <f t="shared" si="238"/>
        <v>-2.4815371301826556</v>
      </c>
      <c r="GL94" s="39">
        <f t="shared" si="340"/>
        <v>-2.474056918842642</v>
      </c>
      <c r="GM94" s="39">
        <f t="shared" si="341"/>
        <v>-2.4945683546707329</v>
      </c>
      <c r="GN94" s="39">
        <f t="shared" si="342"/>
        <v>-2.4811862823172888</v>
      </c>
      <c r="GO94" s="39">
        <f t="shared" si="343"/>
        <v>-2.4841697933344871</v>
      </c>
      <c r="GP94" s="39">
        <f t="shared" si="344"/>
        <v>-2.4827415574624649</v>
      </c>
      <c r="GQ94" s="39">
        <f t="shared" si="345"/>
        <v>-2.4956368791357071</v>
      </c>
      <c r="GR94" s="39">
        <f t="shared" si="346"/>
        <v>-2.5230545535637097</v>
      </c>
      <c r="GS94" s="39">
        <f t="shared" si="347"/>
        <v>-2.5704440060818619</v>
      </c>
      <c r="GT94" s="39">
        <f t="shared" si="348"/>
        <v>-2.6475262659597538</v>
      </c>
      <c r="GU94" s="39">
        <f t="shared" si="349"/>
        <v>-2.7579871928600577</v>
      </c>
      <c r="GV94" s="39">
        <f t="shared" si="350"/>
        <v>-2.8302174518008871</v>
      </c>
      <c r="GW94" s="39">
        <f t="shared" si="351"/>
        <v>-9.6432746655328714E-16</v>
      </c>
      <c r="GX94" s="39">
        <f t="shared" si="352"/>
        <v>-2.8354657598967759</v>
      </c>
      <c r="GY94" s="39">
        <f t="shared" si="353"/>
        <v>-2.7914724983836132</v>
      </c>
      <c r="GZ94" s="39">
        <f t="shared" si="354"/>
        <v>-2.6643576217946494</v>
      </c>
      <c r="HA94" s="39">
        <f t="shared" si="296"/>
        <v>-2.5735499097132459</v>
      </c>
      <c r="HB94" s="39">
        <f t="shared" si="297"/>
        <v>-2.508978145610631</v>
      </c>
      <c r="HC94" s="39">
        <f t="shared" si="298"/>
        <v>-2.4676732978021878</v>
      </c>
      <c r="HD94" s="39">
        <f t="shared" si="299"/>
        <v>-2.4362843342177145</v>
      </c>
      <c r="HE94" s="39">
        <f t="shared" si="300"/>
        <v>-2.4150176346418544</v>
      </c>
      <c r="HF94" s="39">
        <f t="shared" si="301"/>
        <v>-2.3982709168987375</v>
      </c>
      <c r="HG94" s="39">
        <f t="shared" si="302"/>
        <v>-2.3783170005255965</v>
      </c>
      <c r="HH94" s="39">
        <f t="shared" si="303"/>
        <v>-2.3896385351692597</v>
      </c>
      <c r="HI94" s="39">
        <f t="shared" si="304"/>
        <v>-2.3721148441585336</v>
      </c>
    </row>
    <row r="95" spans="1:217" s="39" customFormat="1">
      <c r="A95" s="20"/>
      <c r="B95" s="184"/>
      <c r="C95" s="40">
        <v>11.85</v>
      </c>
      <c r="D95" s="41">
        <v>4.6503771428571428</v>
      </c>
      <c r="E95" s="42">
        <v>4.6429999999999998</v>
      </c>
      <c r="F95" s="42">
        <v>4.6829999999999998</v>
      </c>
      <c r="G95" s="42">
        <v>4.657</v>
      </c>
      <c r="H95" s="42">
        <v>4.6619999999999999</v>
      </c>
      <c r="I95" s="42">
        <v>4.66</v>
      </c>
      <c r="J95" s="42">
        <v>4.681</v>
      </c>
      <c r="K95" s="42">
        <v>4.7229999999999999</v>
      </c>
      <c r="L95" s="42">
        <v>4.7969999999999997</v>
      </c>
      <c r="M95" s="42">
        <v>4.9089999999999998</v>
      </c>
      <c r="N95" s="42">
        <v>5.0670000000000002</v>
      </c>
      <c r="O95" s="43">
        <v>5.173</v>
      </c>
      <c r="P95" s="20"/>
      <c r="Q95" s="41">
        <v>5.18</v>
      </c>
      <c r="R95" s="42">
        <v>5.117</v>
      </c>
      <c r="S95" s="42">
        <v>4.9329999999999998</v>
      </c>
      <c r="T95" s="42">
        <v>4.798</v>
      </c>
      <c r="U95" s="42">
        <v>4.6980000000000004</v>
      </c>
      <c r="V95" s="42">
        <v>4.6310000000000002</v>
      </c>
      <c r="W95" s="42">
        <v>4.5739999999999998</v>
      </c>
      <c r="X95" s="42">
        <v>4.5350000000000001</v>
      </c>
      <c r="Y95" s="42">
        <v>4.5049999999999999</v>
      </c>
      <c r="Z95" s="42">
        <v>4.4669999999999996</v>
      </c>
      <c r="AA95" s="42">
        <v>4.4889999999999999</v>
      </c>
      <c r="AB95" s="43">
        <v>4.454584761904762</v>
      </c>
      <c r="AD95" s="20"/>
      <c r="AE95" s="184"/>
      <c r="AF95" s="40">
        <v>11.85</v>
      </c>
      <c r="AG95" s="41">
        <v>6.0449047619047451E-2</v>
      </c>
      <c r="AH95" s="42">
        <v>2.393E-2</v>
      </c>
      <c r="AI95" s="42">
        <v>2.2499999999999999E-2</v>
      </c>
      <c r="AJ95" s="42">
        <v>2.9100000000000001E-2</v>
      </c>
      <c r="AK95" s="42">
        <v>4.0239999999999998E-2</v>
      </c>
      <c r="AL95" s="42">
        <v>4.5629999999999997E-2</v>
      </c>
      <c r="AM95" s="42">
        <v>7.9409999999999994E-2</v>
      </c>
      <c r="AN95" s="42">
        <v>0.13519999999999999</v>
      </c>
      <c r="AO95" s="42">
        <v>0.19939999999999999</v>
      </c>
      <c r="AP95" s="42">
        <v>0.28820000000000001</v>
      </c>
      <c r="AQ95" s="42">
        <v>0.39539999999999997</v>
      </c>
      <c r="AR95" s="43">
        <v>0.4456</v>
      </c>
      <c r="AS95" s="20"/>
      <c r="AT95" s="41">
        <v>0.44890000000000002</v>
      </c>
      <c r="AU95" s="42">
        <v>0.41820000000000002</v>
      </c>
      <c r="AV95" s="42">
        <v>0.30830000000000002</v>
      </c>
      <c r="AW95" s="42">
        <v>0.2046</v>
      </c>
      <c r="AX95" s="42">
        <v>0.1234</v>
      </c>
      <c r="AY95" s="42">
        <v>6.1469999999999997E-2</v>
      </c>
      <c r="AZ95" s="42">
        <v>2.4830000000000001E-2</v>
      </c>
      <c r="BA95" s="42">
        <v>6.4469999999999996E-3</v>
      </c>
      <c r="BB95" s="42">
        <v>-3.166E-3</v>
      </c>
      <c r="BC95" s="42">
        <v>-4.4460000000000003E-3</v>
      </c>
      <c r="BD95" s="42">
        <v>-1.6320000000000001E-4</v>
      </c>
      <c r="BE95" s="43">
        <v>1.1856190476190459E-2</v>
      </c>
      <c r="BH95" s="118" t="str">
        <f t="shared" si="215"/>
        <v>4.65037714285714+0.0604490476190475i</v>
      </c>
      <c r="BI95" s="118" t="str">
        <f t="shared" si="216"/>
        <v>4.643+0.02393i</v>
      </c>
      <c r="BJ95" s="118" t="str">
        <f t="shared" si="204"/>
        <v>4.683+0.0225i</v>
      </c>
      <c r="BK95" s="118" t="str">
        <f t="shared" si="205"/>
        <v>4.657+0.0291i</v>
      </c>
      <c r="BL95" s="118" t="str">
        <f t="shared" si="206"/>
        <v>4.662+0.04024i</v>
      </c>
      <c r="BM95" s="118" t="str">
        <f t="shared" si="207"/>
        <v>4.66+0.04563i</v>
      </c>
      <c r="BN95" s="118" t="str">
        <f t="shared" si="208"/>
        <v>4.681+0.07941i</v>
      </c>
      <c r="BO95" s="118" t="str">
        <f t="shared" si="211"/>
        <v>4.723+0.1352i</v>
      </c>
      <c r="BP95" s="118" t="str">
        <f t="shared" si="212"/>
        <v>4.797+0.1994i</v>
      </c>
      <c r="BQ95" s="118" t="str">
        <f t="shared" si="213"/>
        <v>4.909+0.2882i</v>
      </c>
      <c r="BR95" s="118" t="str">
        <f t="shared" si="209"/>
        <v>5.067+0.3954i</v>
      </c>
      <c r="BS95" s="118" t="str">
        <f t="shared" si="210"/>
        <v>5.173+0.4456i</v>
      </c>
      <c r="BT95" s="118" t="str">
        <f t="shared" si="214"/>
        <v>0</v>
      </c>
      <c r="BU95" s="118" t="str">
        <f t="shared" si="217"/>
        <v>5.18+0.4489i</v>
      </c>
      <c r="BV95" s="118" t="str">
        <f t="shared" si="218"/>
        <v>5.117+0.4182i</v>
      </c>
      <c r="BW95" s="118" t="str">
        <f t="shared" si="219"/>
        <v>4.933+0.3083i</v>
      </c>
      <c r="BX95" s="118" t="str">
        <f t="shared" si="220"/>
        <v>4.798+0.2046i</v>
      </c>
      <c r="BY95" s="118" t="str">
        <f t="shared" si="221"/>
        <v>4.698+0.1234i</v>
      </c>
      <c r="BZ95" s="118" t="str">
        <f t="shared" si="222"/>
        <v>4.631+0.06147i</v>
      </c>
      <c r="CA95" s="118" t="str">
        <f t="shared" si="223"/>
        <v>4.574+0.02483i</v>
      </c>
      <c r="CB95" s="118" t="str">
        <f t="shared" si="224"/>
        <v>4.535+0.006447i</v>
      </c>
      <c r="CC95" s="118" t="str">
        <f t="shared" si="225"/>
        <v>4.505-0.003166i</v>
      </c>
      <c r="CD95" s="118" t="str">
        <f t="shared" si="226"/>
        <v>4.467-0.004446i</v>
      </c>
      <c r="CE95" s="118" t="str">
        <f t="shared" si="227"/>
        <v>4.489-0.0001632i</v>
      </c>
      <c r="CF95" s="118" t="str">
        <f t="shared" si="228"/>
        <v>4.45458476190476+0.0118561904761905i</v>
      </c>
      <c r="CG95" s="118" t="str">
        <f t="shared" si="229"/>
        <v>0</v>
      </c>
      <c r="CH95" s="39">
        <f t="shared" si="230"/>
        <v>11850000000</v>
      </c>
      <c r="CI95" s="121">
        <f t="shared" si="231"/>
        <v>1.5171725880180227</v>
      </c>
      <c r="CJ95" s="121" t="str">
        <f t="shared" si="232"/>
        <v>7.05542472508843+0.091711638019415i</v>
      </c>
      <c r="CK95" s="121" t="str">
        <f t="shared" si="355"/>
        <v>7.04423232616768+0.0363059400312713i</v>
      </c>
      <c r="CL95" s="121" t="str">
        <f t="shared" si="356"/>
        <v>7.1049192296884+0.0341363832304055i</v>
      </c>
      <c r="CM95" s="121" t="str">
        <f t="shared" si="305"/>
        <v>7.06547274239993+0.0441497223113245i</v>
      </c>
      <c r="CN95" s="121" t="str">
        <f t="shared" si="306"/>
        <v>7.07305860534002+0.0610510249418452i</v>
      </c>
      <c r="CO95" s="121" t="str">
        <f t="shared" si="307"/>
        <v>7.07002426016399+0.0692285851912624i</v>
      </c>
      <c r="CP95" s="121" t="str">
        <f t="shared" si="308"/>
        <v>7.10188488451236+0.120478675214511i</v>
      </c>
      <c r="CQ95" s="121" t="str">
        <f t="shared" si="309"/>
        <v>7.16560613320912+0.205121733900037i</v>
      </c>
      <c r="CR95" s="121" t="str">
        <f t="shared" si="310"/>
        <v>7.27787690472245+0.302524214050794i</v>
      </c>
      <c r="CS95" s="121" t="str">
        <f t="shared" si="311"/>
        <v>7.44780023458047+0.437249139866794i</v>
      </c>
      <c r="CT95" s="121" t="str">
        <f t="shared" si="312"/>
        <v>7.68751350348732+0.599890041302326i</v>
      </c>
      <c r="CU95" s="121" t="str">
        <f t="shared" si="313"/>
        <v>7.84833379781723+0.676052105220831i</v>
      </c>
      <c r="CV95" s="121" t="str">
        <f t="shared" si="314"/>
        <v>0</v>
      </c>
      <c r="CW95" s="121" t="str">
        <f t="shared" si="315"/>
        <v>7.85895400593336+0.68105877476129i</v>
      </c>
      <c r="CX95" s="121" t="str">
        <f t="shared" si="316"/>
        <v>7.76337213288822+0.634481576309137i</v>
      </c>
      <c r="CY95" s="121" t="str">
        <f t="shared" si="317"/>
        <v>7.48421237669291+0.467744308885956i</v>
      </c>
      <c r="CZ95" s="121" t="str">
        <f t="shared" si="318"/>
        <v>7.27939407731047+0.310413511508487i</v>
      </c>
      <c r="DA95" s="121" t="str">
        <f t="shared" si="319"/>
        <v>7.12767681850867+0.187219097361424i</v>
      </c>
      <c r="DB95" s="121" t="str">
        <f t="shared" si="320"/>
        <v>7.02602625511146+0.0932605989854678i</v>
      </c>
      <c r="DC95" s="121" t="str">
        <f t="shared" si="321"/>
        <v>6.93954741759444+0.0376713953604875i</v>
      </c>
      <c r="DD95" s="121" t="str">
        <f t="shared" si="322"/>
        <v>6.88037768666173+0.00978121167495219i</v>
      </c>
      <c r="DE95" s="121" t="str">
        <f t="shared" si="323"/>
        <v>6.83486250902119-0.00480336841366506i</v>
      </c>
      <c r="DF95" s="121" t="str">
        <f t="shared" si="324"/>
        <v>6.77720995067651-0.00674534932632813i</v>
      </c>
      <c r="DG95" s="121" t="str">
        <f t="shared" si="324"/>
        <v>6.8105877476129-0.000247602566364541i</v>
      </c>
      <c r="DH95" s="121" t="str">
        <f t="shared" si="233"/>
        <v>6.75837389176469+0.0179878871887966i</v>
      </c>
      <c r="DI95" s="121"/>
      <c r="DK95" s="39">
        <f t="shared" si="234"/>
        <v>7.0554247250884297</v>
      </c>
      <c r="DL95" s="39">
        <f t="shared" si="239"/>
        <v>7.0442323261676796</v>
      </c>
      <c r="DM95" s="39">
        <f t="shared" si="240"/>
        <v>7.1049192296883996</v>
      </c>
      <c r="DN95" s="39">
        <f t="shared" si="241"/>
        <v>7.0654727423999297</v>
      </c>
      <c r="DO95" s="39">
        <f t="shared" si="242"/>
        <v>7.0730586053400204</v>
      </c>
      <c r="DP95" s="39">
        <f t="shared" si="243"/>
        <v>7.07002426016399</v>
      </c>
      <c r="DQ95" s="39">
        <f t="shared" si="244"/>
        <v>7.1018848845123603</v>
      </c>
      <c r="DR95" s="39">
        <f t="shared" si="245"/>
        <v>7.1656061332091197</v>
      </c>
      <c r="DS95" s="39">
        <f t="shared" si="246"/>
        <v>7.2778769047224499</v>
      </c>
      <c r="DT95" s="39">
        <f t="shared" si="247"/>
        <v>7.4478002345804697</v>
      </c>
      <c r="DU95" s="39">
        <f t="shared" si="248"/>
        <v>7.6875135034873203</v>
      </c>
      <c r="DV95" s="39">
        <f t="shared" si="249"/>
        <v>7.8483337978172303</v>
      </c>
      <c r="DW95" s="39">
        <f t="shared" si="250"/>
        <v>0</v>
      </c>
      <c r="DX95" s="39">
        <f t="shared" si="251"/>
        <v>7.8589540059333602</v>
      </c>
      <c r="DY95" s="39">
        <f t="shared" si="252"/>
        <v>7.7633721328882199</v>
      </c>
      <c r="DZ95" s="39">
        <f t="shared" si="253"/>
        <v>7.4842123766929101</v>
      </c>
      <c r="EA95" s="39">
        <f t="shared" si="254"/>
        <v>7.2793940773104699</v>
      </c>
      <c r="EB95" s="39">
        <f t="shared" si="255"/>
        <v>7.1276768185086699</v>
      </c>
      <c r="EC95" s="39">
        <f t="shared" si="256"/>
        <v>7.0260262551114598</v>
      </c>
      <c r="ED95" s="39">
        <f t="shared" si="257"/>
        <v>6.93954741759444</v>
      </c>
      <c r="EE95" s="39">
        <f t="shared" si="258"/>
        <v>6.8803776866617303</v>
      </c>
      <c r="EF95" s="39">
        <f t="shared" si="259"/>
        <v>6.8348625090211899</v>
      </c>
      <c r="EG95" s="39">
        <f t="shared" si="260"/>
        <v>6.77720995067651</v>
      </c>
      <c r="EH95" s="39">
        <f t="shared" si="261"/>
        <v>6.8105877476129004</v>
      </c>
      <c r="EI95" s="39">
        <f t="shared" si="262"/>
        <v>6.7583738917646903</v>
      </c>
      <c r="EK95" s="39">
        <f t="shared" si="235"/>
        <v>9.1711638019414995E-2</v>
      </c>
      <c r="EL95" s="39">
        <f t="shared" si="270"/>
        <v>3.63059400312713E-2</v>
      </c>
      <c r="EM95" s="39">
        <f t="shared" si="271"/>
        <v>3.41363832304055E-2</v>
      </c>
      <c r="EN95" s="39">
        <f t="shared" si="272"/>
        <v>4.4149722311324503E-2</v>
      </c>
      <c r="EO95" s="39">
        <f t="shared" si="273"/>
        <v>6.1051024941845201E-2</v>
      </c>
      <c r="EP95" s="39">
        <f t="shared" si="274"/>
        <v>6.9228585191262404E-2</v>
      </c>
      <c r="EQ95" s="39">
        <f t="shared" si="275"/>
        <v>0.120478675214511</v>
      </c>
      <c r="ER95" s="39">
        <f t="shared" si="276"/>
        <v>0.20512173390003699</v>
      </c>
      <c r="ES95" s="39">
        <f t="shared" si="277"/>
        <v>0.30252421405079399</v>
      </c>
      <c r="ET95" s="39">
        <f t="shared" si="278"/>
        <v>0.43724913986679398</v>
      </c>
      <c r="EU95" s="39">
        <f t="shared" si="279"/>
        <v>0.59989004130232604</v>
      </c>
      <c r="EV95" s="39">
        <f t="shared" si="280"/>
        <v>0.67605210522083103</v>
      </c>
      <c r="EW95" s="39">
        <f t="shared" si="281"/>
        <v>0</v>
      </c>
      <c r="EX95" s="39">
        <f t="shared" si="282"/>
        <v>0.68105877476128995</v>
      </c>
      <c r="EY95" s="39">
        <f t="shared" si="283"/>
        <v>0.63448157630913704</v>
      </c>
      <c r="EZ95" s="39">
        <f t="shared" si="284"/>
        <v>0.46774430888595597</v>
      </c>
      <c r="FA95" s="39">
        <f t="shared" si="285"/>
        <v>0.31041351150848701</v>
      </c>
      <c r="FB95" s="39">
        <f t="shared" si="286"/>
        <v>0.187219097361424</v>
      </c>
      <c r="FC95" s="39">
        <f t="shared" si="263"/>
        <v>9.3260598985467805E-2</v>
      </c>
      <c r="FD95" s="39">
        <f t="shared" si="264"/>
        <v>3.7671395360487497E-2</v>
      </c>
      <c r="FE95" s="39">
        <f t="shared" si="265"/>
        <v>9.7812116749521893E-3</v>
      </c>
      <c r="FF95" s="39">
        <f t="shared" si="266"/>
        <v>-4.8033684136650602E-3</v>
      </c>
      <c r="FG95" s="39">
        <f t="shared" si="267"/>
        <v>-6.7453493263281298E-3</v>
      </c>
      <c r="FH95" s="39">
        <f t="shared" si="268"/>
        <v>-2.4760256636454102E-4</v>
      </c>
      <c r="FI95" s="39">
        <f t="shared" si="269"/>
        <v>1.7987887188796601E-2</v>
      </c>
      <c r="FK95" s="39">
        <f t="shared" si="236"/>
        <v>0.75257249428609418</v>
      </c>
      <c r="FL95" s="39">
        <f t="shared" si="325"/>
        <v>0.7530084762031507</v>
      </c>
      <c r="FM95" s="39">
        <f t="shared" si="326"/>
        <v>0.75114753028776704</v>
      </c>
      <c r="FN95" s="39">
        <f t="shared" si="327"/>
        <v>0.7523478106669117</v>
      </c>
      <c r="FO95" s="39">
        <f t="shared" si="328"/>
        <v>0.75209183877076125</v>
      </c>
      <c r="FP95" s="39">
        <f t="shared" si="329"/>
        <v>0.75217116624311886</v>
      </c>
      <c r="FQ95" s="39">
        <f t="shared" si="330"/>
        <v>0.7510677195973755</v>
      </c>
      <c r="FR95" s="39">
        <f t="shared" si="331"/>
        <v>0.74876107903561706</v>
      </c>
      <c r="FS95" s="39">
        <f t="shared" si="332"/>
        <v>0.74470354988840226</v>
      </c>
      <c r="FT95" s="39">
        <f t="shared" si="333"/>
        <v>0.73829274914830623</v>
      </c>
      <c r="FU95" s="39">
        <f t="shared" si="334"/>
        <v>0.72900340456621848</v>
      </c>
      <c r="FV95" s="39">
        <f t="shared" si="335"/>
        <v>0.72303940265701894</v>
      </c>
      <c r="FW95" s="39">
        <f t="shared" si="336"/>
        <v>0.99999999999999989</v>
      </c>
      <c r="FX95" s="39">
        <f t="shared" si="337"/>
        <v>0.72264281961146937</v>
      </c>
      <c r="FY95" s="39">
        <f t="shared" si="338"/>
        <v>0.72622214882484126</v>
      </c>
      <c r="FZ95" s="39">
        <f t="shared" si="339"/>
        <v>0.73684839009115288</v>
      </c>
      <c r="GA95" s="39">
        <f t="shared" si="287"/>
        <v>0.74459563830884223</v>
      </c>
      <c r="GB95" s="39">
        <f t="shared" si="288"/>
        <v>0.75001200268605128</v>
      </c>
      <c r="GC95" s="39">
        <f t="shared" si="289"/>
        <v>0.75347213208369501</v>
      </c>
      <c r="GD95" s="39">
        <f t="shared" si="290"/>
        <v>0.75623003381503173</v>
      </c>
      <c r="GE95" s="39">
        <f t="shared" si="291"/>
        <v>0.75807427182873355</v>
      </c>
      <c r="GF95" s="39">
        <f t="shared" si="292"/>
        <v>0.75948314695622865</v>
      </c>
      <c r="GG95" s="39">
        <f t="shared" si="293"/>
        <v>0.7612694596238706</v>
      </c>
      <c r="GH95" s="39">
        <f t="shared" si="294"/>
        <v>0.76023526456657431</v>
      </c>
      <c r="GI95" s="39">
        <f t="shared" si="295"/>
        <v>0.76185028529275745</v>
      </c>
      <c r="GJ95" s="39">
        <f t="shared" si="237"/>
        <v>11.85</v>
      </c>
      <c r="GK95" s="39">
        <f t="shared" si="238"/>
        <v>-2.4690331744306229</v>
      </c>
      <c r="GL95" s="39">
        <f t="shared" si="340"/>
        <v>-2.4640027031430316</v>
      </c>
      <c r="GM95" s="39">
        <f t="shared" si="341"/>
        <v>-2.4854951268290373</v>
      </c>
      <c r="GN95" s="39">
        <f t="shared" si="342"/>
        <v>-2.4716267697562722</v>
      </c>
      <c r="GO95" s="39">
        <f t="shared" si="343"/>
        <v>-2.4745824797612497</v>
      </c>
      <c r="GP95" s="39">
        <f t="shared" si="344"/>
        <v>-2.473666377100336</v>
      </c>
      <c r="GQ95" s="39">
        <f t="shared" si="345"/>
        <v>-2.4864180662671553</v>
      </c>
      <c r="GR95" s="39">
        <f t="shared" si="346"/>
        <v>-2.5131347704249714</v>
      </c>
      <c r="GS95" s="39">
        <f t="shared" si="347"/>
        <v>-2.5603315187209046</v>
      </c>
      <c r="GT95" s="39">
        <f t="shared" si="348"/>
        <v>-2.6354279361787114</v>
      </c>
      <c r="GU95" s="39">
        <f t="shared" si="349"/>
        <v>-2.7454088690076039</v>
      </c>
      <c r="GV95" s="39">
        <f t="shared" si="350"/>
        <v>-2.8167606961500242</v>
      </c>
      <c r="GW95" s="39">
        <f t="shared" si="351"/>
        <v>-9.6432746655328714E-16</v>
      </c>
      <c r="GX95" s="39">
        <f t="shared" si="352"/>
        <v>-2.8215261647977234</v>
      </c>
      <c r="GY95" s="39">
        <f t="shared" si="353"/>
        <v>-2.7786101961595127</v>
      </c>
      <c r="GZ95" s="39">
        <f t="shared" si="354"/>
        <v>-2.6524372202988546</v>
      </c>
      <c r="HA95" s="39">
        <f t="shared" si="296"/>
        <v>-2.5615902423941552</v>
      </c>
      <c r="HB95" s="39">
        <f t="shared" si="297"/>
        <v>-2.49863572793641</v>
      </c>
      <c r="HC95" s="39">
        <f t="shared" si="298"/>
        <v>-2.4586561173145052</v>
      </c>
      <c r="HD95" s="39">
        <f t="shared" si="299"/>
        <v>-2.4269215709131324</v>
      </c>
      <c r="HE95" s="39">
        <f t="shared" si="300"/>
        <v>-2.4057648513376733</v>
      </c>
      <c r="HF95" s="39">
        <f t="shared" si="301"/>
        <v>-2.3896371750658845</v>
      </c>
      <c r="HG95" s="39">
        <f t="shared" si="302"/>
        <v>-2.3692318550171394</v>
      </c>
      <c r="HH95" s="39">
        <f t="shared" si="303"/>
        <v>-2.3810397782821919</v>
      </c>
      <c r="HI95" s="39">
        <f t="shared" si="304"/>
        <v>-2.3626073096781521</v>
      </c>
    </row>
    <row r="96" spans="1:217" s="39" customFormat="1">
      <c r="A96" s="20"/>
      <c r="B96" s="184"/>
      <c r="C96" s="40">
        <v>11.9</v>
      </c>
      <c r="D96" s="41">
        <v>4.6492238095238099</v>
      </c>
      <c r="E96" s="42">
        <v>4.6440000000000001</v>
      </c>
      <c r="F96" s="42">
        <v>4.6829999999999998</v>
      </c>
      <c r="G96" s="42">
        <v>4.6580000000000004</v>
      </c>
      <c r="H96" s="42">
        <v>4.6609999999999996</v>
      </c>
      <c r="I96" s="42">
        <v>4.66</v>
      </c>
      <c r="J96" s="42">
        <v>4.6790000000000003</v>
      </c>
      <c r="K96" s="42">
        <v>4.7240000000000002</v>
      </c>
      <c r="L96" s="42">
        <v>4.7969999999999997</v>
      </c>
      <c r="M96" s="42">
        <v>4.9059999999999997</v>
      </c>
      <c r="N96" s="42">
        <v>5.0640000000000001</v>
      </c>
      <c r="O96" s="43">
        <v>5.1680000000000001</v>
      </c>
      <c r="P96" s="20"/>
      <c r="Q96" s="41">
        <v>5.1760000000000002</v>
      </c>
      <c r="R96" s="42">
        <v>5.1130000000000004</v>
      </c>
      <c r="S96" s="42">
        <v>4.9279999999999999</v>
      </c>
      <c r="T96" s="42">
        <v>4.7960000000000003</v>
      </c>
      <c r="U96" s="42">
        <v>4.6980000000000004</v>
      </c>
      <c r="V96" s="42">
        <v>4.6269999999999998</v>
      </c>
      <c r="W96" s="42">
        <v>4.5730000000000004</v>
      </c>
      <c r="X96" s="42">
        <v>4.5359999999999996</v>
      </c>
      <c r="Y96" s="42">
        <v>4.5060000000000002</v>
      </c>
      <c r="Z96" s="42">
        <v>4.4669999999999996</v>
      </c>
      <c r="AA96" s="42">
        <v>4.4889999999999999</v>
      </c>
      <c r="AB96" s="43">
        <v>4.4554609523809523</v>
      </c>
      <c r="AD96" s="20"/>
      <c r="AE96" s="184"/>
      <c r="AF96" s="40">
        <v>11.9</v>
      </c>
      <c r="AG96" s="41">
        <v>6.1759523809524222E-2</v>
      </c>
      <c r="AH96" s="42">
        <v>2.3970000000000002E-2</v>
      </c>
      <c r="AI96" s="42">
        <v>2.3040000000000001E-2</v>
      </c>
      <c r="AJ96" s="42">
        <v>3.0439999999999998E-2</v>
      </c>
      <c r="AK96" s="42">
        <v>4.0289999999999999E-2</v>
      </c>
      <c r="AL96" s="42">
        <v>4.4679999999999997E-2</v>
      </c>
      <c r="AM96" s="42">
        <v>7.9490000000000005E-2</v>
      </c>
      <c r="AN96" s="42">
        <v>0.13550000000000001</v>
      </c>
      <c r="AO96" s="42">
        <v>0.19789999999999999</v>
      </c>
      <c r="AP96" s="42">
        <v>0.28739999999999999</v>
      </c>
      <c r="AQ96" s="42">
        <v>0.3962</v>
      </c>
      <c r="AR96" s="43">
        <v>0.44590000000000002</v>
      </c>
      <c r="AS96" s="20"/>
      <c r="AT96" s="41">
        <v>0.44940000000000002</v>
      </c>
      <c r="AU96" s="42">
        <v>0.41760000000000003</v>
      </c>
      <c r="AV96" s="42">
        <v>0.30620000000000003</v>
      </c>
      <c r="AW96" s="42">
        <v>0.20580000000000001</v>
      </c>
      <c r="AX96" s="42">
        <v>0.1246</v>
      </c>
      <c r="AY96" s="42">
        <v>6.4079999999999998E-2</v>
      </c>
      <c r="AZ96" s="42">
        <v>2.5829999999999999E-2</v>
      </c>
      <c r="BA96" s="42">
        <v>6.5199999999999998E-3</v>
      </c>
      <c r="BB96" s="42">
        <v>-1.0679999999999999E-3</v>
      </c>
      <c r="BC96" s="42">
        <v>-3.3630000000000001E-3</v>
      </c>
      <c r="BD96" s="42">
        <v>6.5709999999999998E-4</v>
      </c>
      <c r="BE96" s="43">
        <v>1.189190476190469E-2</v>
      </c>
      <c r="BH96" s="118" t="str">
        <f t="shared" si="215"/>
        <v>4.64922380952381+0.0617595238095242i</v>
      </c>
      <c r="BI96" s="118" t="str">
        <f t="shared" si="216"/>
        <v>4.644+0.02397i</v>
      </c>
      <c r="BJ96" s="118" t="str">
        <f t="shared" si="204"/>
        <v>4.683+0.02304i</v>
      </c>
      <c r="BK96" s="118" t="str">
        <f t="shared" si="205"/>
        <v>4.658+0.03044i</v>
      </c>
      <c r="BL96" s="118" t="str">
        <f t="shared" si="206"/>
        <v>4.661+0.04029i</v>
      </c>
      <c r="BM96" s="118" t="str">
        <f t="shared" si="207"/>
        <v>4.66+0.04468i</v>
      </c>
      <c r="BN96" s="118" t="str">
        <f t="shared" si="208"/>
        <v>4.679+0.07949i</v>
      </c>
      <c r="BO96" s="118" t="str">
        <f t="shared" si="211"/>
        <v>4.724+0.1355i</v>
      </c>
      <c r="BP96" s="118" t="str">
        <f t="shared" si="212"/>
        <v>4.797+0.1979i</v>
      </c>
      <c r="BQ96" s="118" t="str">
        <f t="shared" si="213"/>
        <v>4.906+0.2874i</v>
      </c>
      <c r="BR96" s="118" t="str">
        <f t="shared" si="209"/>
        <v>5.064+0.3962i</v>
      </c>
      <c r="BS96" s="118" t="str">
        <f t="shared" si="210"/>
        <v>5.168+0.4459i</v>
      </c>
      <c r="BT96" s="118" t="str">
        <f t="shared" si="214"/>
        <v>0</v>
      </c>
      <c r="BU96" s="118" t="str">
        <f t="shared" si="217"/>
        <v>5.176+0.4494i</v>
      </c>
      <c r="BV96" s="118" t="str">
        <f t="shared" si="218"/>
        <v>5.113+0.4176i</v>
      </c>
      <c r="BW96" s="118" t="str">
        <f t="shared" si="219"/>
        <v>4.928+0.3062i</v>
      </c>
      <c r="BX96" s="118" t="str">
        <f t="shared" si="220"/>
        <v>4.796+0.2058i</v>
      </c>
      <c r="BY96" s="118" t="str">
        <f t="shared" si="221"/>
        <v>4.698+0.1246i</v>
      </c>
      <c r="BZ96" s="118" t="str">
        <f t="shared" si="222"/>
        <v>4.627+0.06408i</v>
      </c>
      <c r="CA96" s="118" t="str">
        <f t="shared" si="223"/>
        <v>4.573+0.02583i</v>
      </c>
      <c r="CB96" s="118" t="str">
        <f t="shared" si="224"/>
        <v>4.536+0.00652i</v>
      </c>
      <c r="CC96" s="118" t="str">
        <f t="shared" si="225"/>
        <v>4.506-0.001068i</v>
      </c>
      <c r="CD96" s="118" t="str">
        <f t="shared" si="226"/>
        <v>4.467-0.003363i</v>
      </c>
      <c r="CE96" s="118" t="str">
        <f t="shared" si="227"/>
        <v>4.489+0.0006571i</v>
      </c>
      <c r="CF96" s="118" t="str">
        <f t="shared" si="228"/>
        <v>4.45546095238095+0.0118919047619047i</v>
      </c>
      <c r="CG96" s="118" t="str">
        <f t="shared" si="229"/>
        <v>0</v>
      </c>
      <c r="CH96" s="39">
        <f t="shared" si="230"/>
        <v>11900000000</v>
      </c>
      <c r="CI96" s="121">
        <f t="shared" si="231"/>
        <v>1.510797913278451</v>
      </c>
      <c r="CJ96" s="121" t="str">
        <f t="shared" si="232"/>
        <v>7.02403762979306+0.0933061596965i</v>
      </c>
      <c r="CK96" s="121" t="str">
        <f t="shared" si="355"/>
        <v>7.01614550926513+0.0362138259812845i</v>
      </c>
      <c r="CL96" s="121" t="str">
        <f t="shared" si="356"/>
        <v>7.07506662788299+0.0348087839219355i</v>
      </c>
      <c r="CM96" s="121" t="str">
        <f t="shared" si="305"/>
        <v>7.03729668005103+0.045988688480196i</v>
      </c>
      <c r="CN96" s="121" t="str">
        <f t="shared" si="306"/>
        <v>7.04182907379086+0.0608700479259888i</v>
      </c>
      <c r="CO96" s="121" t="str">
        <f t="shared" si="307"/>
        <v>7.04031827587758+0.0675024507652812i</v>
      </c>
      <c r="CP96" s="121" t="str">
        <f t="shared" si="308"/>
        <v>7.06902343622987+0.120093326126504i</v>
      </c>
      <c r="CQ96" s="121" t="str">
        <f t="shared" si="309"/>
        <v>7.1370093423274+0.20471311724923i</v>
      </c>
      <c r="CR96" s="121" t="str">
        <f t="shared" si="310"/>
        <v>7.24729758999673+0.298986907037805i</v>
      </c>
      <c r="CS96" s="121" t="str">
        <f t="shared" si="311"/>
        <v>7.41197456254408+0.434203320276227i</v>
      </c>
      <c r="CT96" s="121" t="str">
        <f t="shared" si="312"/>
        <v>7.65068063284208+0.598578133240922i</v>
      </c>
      <c r="CU96" s="121" t="str">
        <f t="shared" si="313"/>
        <v>7.80780361582304+0.673664789530861i</v>
      </c>
      <c r="CV96" s="121" t="str">
        <f t="shared" si="314"/>
        <v>0</v>
      </c>
      <c r="CW96" s="121" t="str">
        <f t="shared" si="315"/>
        <v>7.81988999912926+0.678952582227336i</v>
      </c>
      <c r="CX96" s="121" t="str">
        <f t="shared" si="316"/>
        <v>7.72470973059272+0.630909208585081i</v>
      </c>
      <c r="CY96" s="121" t="str">
        <f t="shared" si="317"/>
        <v>7.44521211663621+0.462606321045862i</v>
      </c>
      <c r="CZ96" s="121" t="str">
        <f t="shared" si="318"/>
        <v>7.24578679208345+0.310922210552705i</v>
      </c>
      <c r="DA96" s="121" t="str">
        <f t="shared" si="319"/>
        <v>7.09772859658216+0.188245419994495i</v>
      </c>
      <c r="DB96" s="121" t="str">
        <f t="shared" si="320"/>
        <v>6.99046194473939+0.0968119302828831i</v>
      </c>
      <c r="DC96" s="121" t="str">
        <f t="shared" si="321"/>
        <v>6.90887885742236+0.0390239100999824i</v>
      </c>
      <c r="DD96" s="121" t="str">
        <f t="shared" si="322"/>
        <v>6.85297933463105+0.0098504023945755i</v>
      </c>
      <c r="DE96" s="121" t="str">
        <f t="shared" si="323"/>
        <v>6.8076553972327-0.00161353217138139i</v>
      </c>
      <c r="DF96" s="121" t="str">
        <f t="shared" si="324"/>
        <v>6.74873427861484-0.00508081338235543i</v>
      </c>
      <c r="DG96" s="121" t="str">
        <f t="shared" si="324"/>
        <v>6.78197183270697+0.00099274530881527i</v>
      </c>
      <c r="DH96" s="121" t="str">
        <f t="shared" si="233"/>
        <v>6.73130110955076+0.0179662648991917i</v>
      </c>
      <c r="DI96" s="121"/>
      <c r="DK96" s="39">
        <f t="shared" si="234"/>
        <v>7.0240376297930602</v>
      </c>
      <c r="DL96" s="39">
        <f t="shared" si="239"/>
        <v>7.0161455092651304</v>
      </c>
      <c r="DM96" s="39">
        <f t="shared" si="240"/>
        <v>7.0750666278829897</v>
      </c>
      <c r="DN96" s="39">
        <f t="shared" si="241"/>
        <v>7.0372966800510302</v>
      </c>
      <c r="DO96" s="39">
        <f t="shared" si="242"/>
        <v>7.0418290737908604</v>
      </c>
      <c r="DP96" s="39">
        <f t="shared" si="243"/>
        <v>7.0403182758775804</v>
      </c>
      <c r="DQ96" s="39">
        <f t="shared" si="244"/>
        <v>7.0690234362298696</v>
      </c>
      <c r="DR96" s="39">
        <f t="shared" si="245"/>
        <v>7.1370093423274001</v>
      </c>
      <c r="DS96" s="39">
        <f t="shared" si="246"/>
        <v>7.2472975899967302</v>
      </c>
      <c r="DT96" s="39">
        <f t="shared" si="247"/>
        <v>7.4119745625440796</v>
      </c>
      <c r="DU96" s="39">
        <f t="shared" si="248"/>
        <v>7.6506806328420804</v>
      </c>
      <c r="DV96" s="39">
        <f t="shared" si="249"/>
        <v>7.8078036158230404</v>
      </c>
      <c r="DW96" s="39">
        <f t="shared" si="250"/>
        <v>0</v>
      </c>
      <c r="DX96" s="39">
        <f t="shared" si="251"/>
        <v>7.8198899991292601</v>
      </c>
      <c r="DY96" s="39">
        <f t="shared" si="252"/>
        <v>7.7247097305927204</v>
      </c>
      <c r="DZ96" s="39">
        <f t="shared" si="253"/>
        <v>7.4452121166362097</v>
      </c>
      <c r="EA96" s="39">
        <f t="shared" si="254"/>
        <v>7.2457867920834502</v>
      </c>
      <c r="EB96" s="39">
        <f t="shared" si="255"/>
        <v>7.0977285965821597</v>
      </c>
      <c r="EC96" s="39">
        <f t="shared" si="256"/>
        <v>6.9904619447393896</v>
      </c>
      <c r="ED96" s="39">
        <f t="shared" si="257"/>
        <v>6.9088788574223603</v>
      </c>
      <c r="EE96" s="39">
        <f t="shared" si="258"/>
        <v>6.8529793346310504</v>
      </c>
      <c r="EF96" s="39">
        <f t="shared" si="259"/>
        <v>6.8076553972326996</v>
      </c>
      <c r="EG96" s="39">
        <f t="shared" si="260"/>
        <v>6.7487342786148403</v>
      </c>
      <c r="EH96" s="39">
        <f t="shared" si="261"/>
        <v>6.7819718327069696</v>
      </c>
      <c r="EI96" s="39">
        <f t="shared" si="262"/>
        <v>6.7313011095507598</v>
      </c>
      <c r="EK96" s="39">
        <f t="shared" si="235"/>
        <v>9.3306159696499996E-2</v>
      </c>
      <c r="EL96" s="39">
        <f t="shared" si="270"/>
        <v>3.6213825981284503E-2</v>
      </c>
      <c r="EM96" s="39">
        <f t="shared" si="271"/>
        <v>3.4808783921935503E-2</v>
      </c>
      <c r="EN96" s="39">
        <f t="shared" si="272"/>
        <v>4.5988688480196001E-2</v>
      </c>
      <c r="EO96" s="39">
        <f t="shared" si="273"/>
        <v>6.0870047925988803E-2</v>
      </c>
      <c r="EP96" s="39">
        <f t="shared" si="274"/>
        <v>6.7502450765281205E-2</v>
      </c>
      <c r="EQ96" s="39">
        <f t="shared" si="275"/>
        <v>0.120093326126504</v>
      </c>
      <c r="ER96" s="39">
        <f t="shared" si="276"/>
        <v>0.20471311724923</v>
      </c>
      <c r="ES96" s="39">
        <f t="shared" si="277"/>
        <v>0.29898690703780501</v>
      </c>
      <c r="ET96" s="39">
        <f t="shared" si="278"/>
        <v>0.43420332027622699</v>
      </c>
      <c r="EU96" s="39">
        <f t="shared" si="279"/>
        <v>0.59857813324092202</v>
      </c>
      <c r="EV96" s="39">
        <f t="shared" si="280"/>
        <v>0.67366478953086095</v>
      </c>
      <c r="EW96" s="39">
        <f t="shared" si="281"/>
        <v>0</v>
      </c>
      <c r="EX96" s="39">
        <f t="shared" si="282"/>
        <v>0.67895258222733601</v>
      </c>
      <c r="EY96" s="39">
        <f t="shared" si="283"/>
        <v>0.63090920858508104</v>
      </c>
      <c r="EZ96" s="39">
        <f t="shared" si="284"/>
        <v>0.46260632104586202</v>
      </c>
      <c r="FA96" s="39">
        <f t="shared" si="285"/>
        <v>0.31092221055270503</v>
      </c>
      <c r="FB96" s="39">
        <f t="shared" si="286"/>
        <v>0.18824541999449501</v>
      </c>
      <c r="FC96" s="39">
        <f t="shared" si="263"/>
        <v>9.6811930282883096E-2</v>
      </c>
      <c r="FD96" s="39">
        <f t="shared" si="264"/>
        <v>3.9023910099982399E-2</v>
      </c>
      <c r="FE96" s="39">
        <f t="shared" si="265"/>
        <v>9.8504023945755002E-3</v>
      </c>
      <c r="FF96" s="39">
        <f t="shared" si="266"/>
        <v>-1.61353217138139E-3</v>
      </c>
      <c r="FG96" s="39">
        <f t="shared" si="267"/>
        <v>-5.0808133823554303E-3</v>
      </c>
      <c r="FH96" s="39">
        <f t="shared" si="268"/>
        <v>9.9274530881526997E-4</v>
      </c>
      <c r="FI96" s="39">
        <f t="shared" si="269"/>
        <v>1.7966264899191699E-2</v>
      </c>
      <c r="FK96" s="39">
        <f t="shared" si="236"/>
        <v>0.75353316173902796</v>
      </c>
      <c r="FL96" s="39">
        <f t="shared" si="325"/>
        <v>0.75387209540273092</v>
      </c>
      <c r="FM96" s="39">
        <f t="shared" si="326"/>
        <v>0.75206283205181146</v>
      </c>
      <c r="FN96" s="39">
        <f t="shared" si="327"/>
        <v>0.75321127443181468</v>
      </c>
      <c r="FO96" s="39">
        <f t="shared" si="328"/>
        <v>0.75305130587979563</v>
      </c>
      <c r="FP96" s="39">
        <f t="shared" si="329"/>
        <v>0.75308666843784544</v>
      </c>
      <c r="FQ96" s="39">
        <f t="shared" si="330"/>
        <v>0.75207696209150543</v>
      </c>
      <c r="FR96" s="39">
        <f t="shared" si="331"/>
        <v>0.74963783690507979</v>
      </c>
      <c r="FS96" s="39">
        <f t="shared" si="332"/>
        <v>0.74566123887092961</v>
      </c>
      <c r="FT96" s="39">
        <f t="shared" si="333"/>
        <v>0.73940735906481025</v>
      </c>
      <c r="FU96" s="39">
        <f t="shared" si="334"/>
        <v>0.73012061264133532</v>
      </c>
      <c r="FV96" s="39">
        <f t="shared" si="335"/>
        <v>0.72427729274377861</v>
      </c>
      <c r="FW96" s="39">
        <f t="shared" si="336"/>
        <v>0.99999999999999989</v>
      </c>
      <c r="FX96" s="39">
        <f t="shared" si="337"/>
        <v>0.72383230528039166</v>
      </c>
      <c r="FY96" s="39">
        <f t="shared" si="338"/>
        <v>0.72742589290639958</v>
      </c>
      <c r="FZ96" s="39">
        <f t="shared" si="339"/>
        <v>0.73808325340142966</v>
      </c>
      <c r="GA96" s="39">
        <f t="shared" si="287"/>
        <v>0.74561405619987342</v>
      </c>
      <c r="GB96" s="39">
        <f t="shared" si="288"/>
        <v>0.75092434384669471</v>
      </c>
      <c r="GC96" s="39">
        <f t="shared" si="289"/>
        <v>0.75455740170926089</v>
      </c>
      <c r="GD96" s="39">
        <f t="shared" si="290"/>
        <v>0.75717509467986666</v>
      </c>
      <c r="GE96" s="39">
        <f t="shared" si="291"/>
        <v>0.75892149639774265</v>
      </c>
      <c r="GF96" s="39">
        <f t="shared" si="292"/>
        <v>0.76032609252011552</v>
      </c>
      <c r="GG96" s="39">
        <f t="shared" si="293"/>
        <v>0.76215349813315014</v>
      </c>
      <c r="GH96" s="39">
        <f t="shared" si="294"/>
        <v>0.76112234277292268</v>
      </c>
      <c r="GI96" s="39">
        <f t="shared" si="295"/>
        <v>0.76269106450438295</v>
      </c>
      <c r="GJ96" s="39">
        <f t="shared" si="237"/>
        <v>11.9</v>
      </c>
      <c r="GK96" s="39">
        <f t="shared" si="238"/>
        <v>-2.4579526070437261</v>
      </c>
      <c r="GL96" s="39">
        <f t="shared" si="340"/>
        <v>-2.4540466362595432</v>
      </c>
      <c r="GM96" s="39">
        <f t="shared" si="341"/>
        <v>-2.474917484085577</v>
      </c>
      <c r="GN96" s="39">
        <f t="shared" si="342"/>
        <v>-2.4616637575238789</v>
      </c>
      <c r="GO96" s="39">
        <f t="shared" si="343"/>
        <v>-2.4635086804633244</v>
      </c>
      <c r="GP96" s="39">
        <f t="shared" si="344"/>
        <v>-2.4631008090971758</v>
      </c>
      <c r="GQ96" s="39">
        <f t="shared" si="345"/>
        <v>-2.4747542918532526</v>
      </c>
      <c r="GR96" s="39">
        <f t="shared" si="346"/>
        <v>-2.5029700233985865</v>
      </c>
      <c r="GS96" s="39">
        <f t="shared" si="347"/>
        <v>-2.5491686383073322</v>
      </c>
      <c r="GT96" s="39">
        <f t="shared" si="348"/>
        <v>-2.6223246271831884</v>
      </c>
      <c r="GU96" s="39">
        <f t="shared" si="349"/>
        <v>-2.7321078091592321</v>
      </c>
      <c r="GV96" s="39">
        <f t="shared" si="350"/>
        <v>-2.8019026083055398</v>
      </c>
      <c r="GW96" s="39">
        <f t="shared" si="351"/>
        <v>-9.6432746655328714E-16</v>
      </c>
      <c r="GX96" s="39">
        <f t="shared" si="352"/>
        <v>-2.8072407569156055</v>
      </c>
      <c r="GY96" s="39">
        <f t="shared" si="353"/>
        <v>-2.7642248837116341</v>
      </c>
      <c r="GZ96" s="39">
        <f t="shared" si="354"/>
        <v>-2.6378929680487557</v>
      </c>
      <c r="HA96" s="39">
        <f t="shared" si="296"/>
        <v>-2.5497182665015554</v>
      </c>
      <c r="HB96" s="39">
        <f t="shared" si="297"/>
        <v>-2.4880763252969871</v>
      </c>
      <c r="HC96" s="39">
        <f t="shared" si="298"/>
        <v>-2.4461543279113882</v>
      </c>
      <c r="HD96" s="39">
        <f t="shared" si="299"/>
        <v>-2.4160735893837342</v>
      </c>
      <c r="HE96" s="39">
        <f t="shared" si="300"/>
        <v>-2.39606291277686</v>
      </c>
      <c r="HF96" s="39">
        <f t="shared" si="301"/>
        <v>-2.3800021067962347</v>
      </c>
      <c r="HG96" s="39">
        <f t="shared" si="302"/>
        <v>-2.3591510540810363</v>
      </c>
      <c r="HH96" s="39">
        <f t="shared" si="303"/>
        <v>-2.3709105828363501</v>
      </c>
      <c r="HI96" s="39">
        <f t="shared" si="304"/>
        <v>-2.3530268333158415</v>
      </c>
    </row>
    <row r="97" spans="1:217" s="39" customFormat="1">
      <c r="A97" s="20"/>
      <c r="B97" s="184"/>
      <c r="C97" s="40">
        <v>11.95</v>
      </c>
      <c r="D97" s="41">
        <v>4.6544414285714284</v>
      </c>
      <c r="E97" s="42">
        <v>4.6440000000000001</v>
      </c>
      <c r="F97" s="42">
        <v>4.681</v>
      </c>
      <c r="G97" s="42">
        <v>4.6539999999999999</v>
      </c>
      <c r="H97" s="42">
        <v>4.6589999999999998</v>
      </c>
      <c r="I97" s="42">
        <v>4.66</v>
      </c>
      <c r="J97" s="42">
        <v>4.6790000000000003</v>
      </c>
      <c r="K97" s="42">
        <v>4.7210000000000001</v>
      </c>
      <c r="L97" s="42">
        <v>4.7949999999999999</v>
      </c>
      <c r="M97" s="42">
        <v>4.9059999999999997</v>
      </c>
      <c r="N97" s="42">
        <v>5.0609999999999999</v>
      </c>
      <c r="O97" s="43">
        <v>5.1660000000000004</v>
      </c>
      <c r="P97" s="20"/>
      <c r="Q97" s="41">
        <v>5.1740000000000004</v>
      </c>
      <c r="R97" s="42">
        <v>5.1100000000000003</v>
      </c>
      <c r="S97" s="42">
        <v>4.9279999999999999</v>
      </c>
      <c r="T97" s="42">
        <v>4.798</v>
      </c>
      <c r="U97" s="42">
        <v>4.6950000000000003</v>
      </c>
      <c r="V97" s="42">
        <v>4.6269999999999998</v>
      </c>
      <c r="W97" s="42">
        <v>4.5730000000000004</v>
      </c>
      <c r="X97" s="42">
        <v>4.5339999999999998</v>
      </c>
      <c r="Y97" s="42">
        <v>4.5019999999999998</v>
      </c>
      <c r="Z97" s="42">
        <v>4.4669999999999996</v>
      </c>
      <c r="AA97" s="42">
        <v>4.49</v>
      </c>
      <c r="AB97" s="43">
        <v>4.4542614285714288</v>
      </c>
      <c r="AD97" s="20"/>
      <c r="AE97" s="184"/>
      <c r="AF97" s="40">
        <v>11.95</v>
      </c>
      <c r="AG97" s="41">
        <v>6.1331428571428571E-2</v>
      </c>
      <c r="AH97" s="42">
        <v>2.487E-2</v>
      </c>
      <c r="AI97" s="42">
        <v>2.3519999999999999E-2</v>
      </c>
      <c r="AJ97" s="42">
        <v>2.7740000000000001E-2</v>
      </c>
      <c r="AK97" s="42">
        <v>3.7539999999999997E-2</v>
      </c>
      <c r="AL97" s="42">
        <v>4.5690000000000001E-2</v>
      </c>
      <c r="AM97" s="42">
        <v>8.0530000000000004E-2</v>
      </c>
      <c r="AN97" s="42">
        <v>0.13539999999999999</v>
      </c>
      <c r="AO97" s="42">
        <v>0.19919999999999999</v>
      </c>
      <c r="AP97" s="42">
        <v>0.28839999999999999</v>
      </c>
      <c r="AQ97" s="42">
        <v>0.39629999999999999</v>
      </c>
      <c r="AR97" s="43">
        <v>0.44390000000000002</v>
      </c>
      <c r="AS97" s="20"/>
      <c r="AT97" s="41">
        <v>0.44719999999999999</v>
      </c>
      <c r="AU97" s="42">
        <v>0.41909999999999997</v>
      </c>
      <c r="AV97" s="42">
        <v>0.30869999999999997</v>
      </c>
      <c r="AW97" s="42">
        <v>0.20699999999999999</v>
      </c>
      <c r="AX97" s="42">
        <v>0.124</v>
      </c>
      <c r="AY97" s="42">
        <v>6.3839999999999994E-2</v>
      </c>
      <c r="AZ97" s="42">
        <v>2.6370000000000001E-2</v>
      </c>
      <c r="BA97" s="42">
        <v>7.1000000000000004E-3</v>
      </c>
      <c r="BB97" s="42">
        <v>-2.748E-3</v>
      </c>
      <c r="BC97" s="42">
        <v>-2.2590000000000002E-3</v>
      </c>
      <c r="BD97" s="42">
        <v>2.9529999999999999E-3</v>
      </c>
      <c r="BE97" s="43">
        <v>9.6470928571428562E-3</v>
      </c>
      <c r="BH97" s="118" t="str">
        <f t="shared" si="215"/>
        <v>4.65444142857143+0.0613314285714286i</v>
      </c>
      <c r="BI97" s="118" t="str">
        <f t="shared" si="216"/>
        <v>4.644+0.02487i</v>
      </c>
      <c r="BJ97" s="118" t="str">
        <f t="shared" si="204"/>
        <v>4.681+0.02352i</v>
      </c>
      <c r="BK97" s="118" t="str">
        <f t="shared" si="205"/>
        <v>4.654+0.02774i</v>
      </c>
      <c r="BL97" s="118" t="str">
        <f t="shared" si="206"/>
        <v>4.659+0.03754i</v>
      </c>
      <c r="BM97" s="118" t="str">
        <f t="shared" si="207"/>
        <v>4.66+0.04569i</v>
      </c>
      <c r="BN97" s="118" t="str">
        <f t="shared" si="208"/>
        <v>4.679+0.08053i</v>
      </c>
      <c r="BO97" s="118" t="str">
        <f t="shared" si="211"/>
        <v>4.721+0.1354i</v>
      </c>
      <c r="BP97" s="118" t="str">
        <f t="shared" si="212"/>
        <v>4.795+0.1992i</v>
      </c>
      <c r="BQ97" s="118" t="str">
        <f t="shared" si="213"/>
        <v>4.906+0.2884i</v>
      </c>
      <c r="BR97" s="118" t="str">
        <f t="shared" si="209"/>
        <v>5.061+0.3963i</v>
      </c>
      <c r="BS97" s="118" t="str">
        <f t="shared" si="210"/>
        <v>5.166+0.4439i</v>
      </c>
      <c r="BT97" s="118" t="str">
        <f t="shared" si="214"/>
        <v>0</v>
      </c>
      <c r="BU97" s="118" t="str">
        <f t="shared" si="217"/>
        <v>5.174+0.4472i</v>
      </c>
      <c r="BV97" s="118" t="str">
        <f t="shared" si="218"/>
        <v>5.11+0.4191i</v>
      </c>
      <c r="BW97" s="118" t="str">
        <f t="shared" si="219"/>
        <v>4.928+0.3087i</v>
      </c>
      <c r="BX97" s="118" t="str">
        <f t="shared" si="220"/>
        <v>4.798+0.207i</v>
      </c>
      <c r="BY97" s="118" t="str">
        <f t="shared" si="221"/>
        <v>4.695+0.124i</v>
      </c>
      <c r="BZ97" s="118" t="str">
        <f t="shared" si="222"/>
        <v>4.627+0.06384i</v>
      </c>
      <c r="CA97" s="118" t="str">
        <f t="shared" si="223"/>
        <v>4.573+0.02637i</v>
      </c>
      <c r="CB97" s="118" t="str">
        <f t="shared" si="224"/>
        <v>4.534+0.0071i</v>
      </c>
      <c r="CC97" s="118" t="str">
        <f t="shared" si="225"/>
        <v>4.502-0.002748i</v>
      </c>
      <c r="CD97" s="118" t="str">
        <f t="shared" si="226"/>
        <v>4.467-0.002259i</v>
      </c>
      <c r="CE97" s="118" t="str">
        <f t="shared" si="227"/>
        <v>4.49+0.002953i</v>
      </c>
      <c r="CF97" s="118" t="str">
        <f t="shared" si="228"/>
        <v>4.45426142857143+0.00964709285714286i</v>
      </c>
      <c r="CG97" s="118" t="str">
        <f t="shared" si="229"/>
        <v>0</v>
      </c>
      <c r="CH97" s="39">
        <f t="shared" si="230"/>
        <v>11950000000</v>
      </c>
      <c r="CI97" s="121">
        <f t="shared" si="231"/>
        <v>1.5044765830973699</v>
      </c>
      <c r="CJ97" s="121" t="str">
        <f t="shared" si="232"/>
        <v>7.00249813668399+0.0922716980936233i</v>
      </c>
      <c r="CK97" s="121" t="str">
        <f t="shared" si="355"/>
        <v>6.98678925190419+0.0374163326216316i</v>
      </c>
      <c r="CL97" s="121" t="str">
        <f t="shared" si="356"/>
        <v>7.04245488547879+0.0353852892344501i</v>
      </c>
      <c r="CM97" s="121" t="str">
        <f t="shared" si="305"/>
        <v>7.00183401773516+0.041734180415121i</v>
      </c>
      <c r="CN97" s="121" t="str">
        <f t="shared" si="306"/>
        <v>7.00935640065065+0.0564780509294753i</v>
      </c>
      <c r="CO97" s="121" t="str">
        <f t="shared" si="307"/>
        <v>7.01086087723374+0.0687395350817188i</v>
      </c>
      <c r="CP97" s="121" t="str">
        <f t="shared" si="308"/>
        <v>7.03944593231259+0.121155499236831i</v>
      </c>
      <c r="CQ97" s="121" t="str">
        <f t="shared" si="309"/>
        <v>7.10263394880268+0.203706129351384i</v>
      </c>
      <c r="CR97" s="121" t="str">
        <f t="shared" si="310"/>
        <v>7.21396521595189+0.299691735352996i</v>
      </c>
      <c r="CS97" s="121" t="str">
        <f t="shared" si="311"/>
        <v>7.3809621166757+0.433891046565281i</v>
      </c>
      <c r="CT97" s="121" t="str">
        <f t="shared" si="312"/>
        <v>7.61415598705579+0.596224069881488i</v>
      </c>
      <c r="CU97" s="121" t="str">
        <f t="shared" si="313"/>
        <v>7.77212602828101+0.667837155236923i</v>
      </c>
      <c r="CV97" s="121" t="str">
        <f t="shared" si="314"/>
        <v>0</v>
      </c>
      <c r="CW97" s="121" t="str">
        <f t="shared" si="315"/>
        <v>7.78416184094579+0.672801927961144i</v>
      </c>
      <c r="CX97" s="121" t="str">
        <f t="shared" si="316"/>
        <v>7.68787533962756+0.630526135976108i</v>
      </c>
      <c r="CY97" s="121" t="str">
        <f t="shared" si="317"/>
        <v>7.41406060150384+0.464431921202158i</v>
      </c>
      <c r="CZ97" s="121" t="str">
        <f t="shared" si="318"/>
        <v>7.21847864570118+0.311426652701156i</v>
      </c>
      <c r="DA97" s="121" t="str">
        <f t="shared" si="319"/>
        <v>7.06351755764215+0.186555096304074i</v>
      </c>
      <c r="DB97" s="121" t="str">
        <f t="shared" si="320"/>
        <v>6.96121314999153+0.0960457850649361i</v>
      </c>
      <c r="DC97" s="121" t="str">
        <f t="shared" si="321"/>
        <v>6.87997141450427+0.0396730474962776i</v>
      </c>
      <c r="DD97" s="121" t="str">
        <f t="shared" si="322"/>
        <v>6.82129682776347+0.0106817837399913i</v>
      </c>
      <c r="DE97" s="121" t="str">
        <f t="shared" si="323"/>
        <v>6.77315357710436-0.00413430165035157i</v>
      </c>
      <c r="DF97" s="121" t="str">
        <f t="shared" si="324"/>
        <v>6.72049689669595-0.00339861260121696i</v>
      </c>
      <c r="DG97" s="121" t="str">
        <f t="shared" si="324"/>
        <v>6.75509985810719+0.00444271934988653i</v>
      </c>
      <c r="DH97" s="121" t="str">
        <f t="shared" si="233"/>
        <v>6.70133201427955+0.0145138252985373i</v>
      </c>
      <c r="DI97" s="121"/>
      <c r="DK97" s="39">
        <f t="shared" si="234"/>
        <v>7.0024981366839896</v>
      </c>
      <c r="DL97" s="39">
        <f t="shared" si="239"/>
        <v>6.9867892519041899</v>
      </c>
      <c r="DM97" s="39">
        <f t="shared" si="240"/>
        <v>7.0424548854787901</v>
      </c>
      <c r="DN97" s="39">
        <f t="shared" si="241"/>
        <v>7.0018340177351597</v>
      </c>
      <c r="DO97" s="39">
        <f t="shared" si="242"/>
        <v>7.0093564006506499</v>
      </c>
      <c r="DP97" s="39">
        <f t="shared" si="243"/>
        <v>7.01086087723374</v>
      </c>
      <c r="DQ97" s="39">
        <f t="shared" si="244"/>
        <v>7.0394459323125904</v>
      </c>
      <c r="DR97" s="39">
        <f t="shared" si="245"/>
        <v>7.10263394880268</v>
      </c>
      <c r="DS97" s="39">
        <f t="shared" si="246"/>
        <v>7.2139652159518901</v>
      </c>
      <c r="DT97" s="39">
        <f t="shared" si="247"/>
        <v>7.3809621166756996</v>
      </c>
      <c r="DU97" s="39">
        <f t="shared" si="248"/>
        <v>7.6141559870557902</v>
      </c>
      <c r="DV97" s="39">
        <f t="shared" si="249"/>
        <v>7.7721260282810096</v>
      </c>
      <c r="DW97" s="39">
        <f t="shared" si="250"/>
        <v>0</v>
      </c>
      <c r="DX97" s="39">
        <f t="shared" si="251"/>
        <v>7.7841618409457896</v>
      </c>
      <c r="DY97" s="39">
        <f t="shared" si="252"/>
        <v>7.6878753396275599</v>
      </c>
      <c r="DZ97" s="39">
        <f t="shared" si="253"/>
        <v>7.4140606015038397</v>
      </c>
      <c r="EA97" s="39">
        <f t="shared" si="254"/>
        <v>7.2184786457011798</v>
      </c>
      <c r="EB97" s="39">
        <f t="shared" si="255"/>
        <v>7.0635175576421503</v>
      </c>
      <c r="EC97" s="39">
        <f t="shared" si="256"/>
        <v>6.9612131499915302</v>
      </c>
      <c r="ED97" s="39">
        <f t="shared" si="257"/>
        <v>6.8799714145042703</v>
      </c>
      <c r="EE97" s="39">
        <f t="shared" si="258"/>
        <v>6.8212968277634696</v>
      </c>
      <c r="EF97" s="39">
        <f t="shared" si="259"/>
        <v>6.7731535771043596</v>
      </c>
      <c r="EG97" s="39">
        <f t="shared" si="260"/>
        <v>6.7204968966959502</v>
      </c>
      <c r="EH97" s="39">
        <f t="shared" si="261"/>
        <v>6.7550998581071902</v>
      </c>
      <c r="EI97" s="39">
        <f t="shared" si="262"/>
        <v>6.7013320142795498</v>
      </c>
      <c r="EK97" s="39">
        <f t="shared" si="235"/>
        <v>9.2271698093623303E-2</v>
      </c>
      <c r="EL97" s="39">
        <f t="shared" si="270"/>
        <v>3.7416332621631597E-2</v>
      </c>
      <c r="EM97" s="39">
        <f t="shared" si="271"/>
        <v>3.5385289234450099E-2</v>
      </c>
      <c r="EN97" s="39">
        <f t="shared" si="272"/>
        <v>4.1734180415121003E-2</v>
      </c>
      <c r="EO97" s="39">
        <f t="shared" si="273"/>
        <v>5.6478050929475297E-2</v>
      </c>
      <c r="EP97" s="39">
        <f t="shared" si="274"/>
        <v>6.8739535081718803E-2</v>
      </c>
      <c r="EQ97" s="39">
        <f t="shared" si="275"/>
        <v>0.121155499236831</v>
      </c>
      <c r="ER97" s="39">
        <f t="shared" si="276"/>
        <v>0.20370612935138399</v>
      </c>
      <c r="ES97" s="39">
        <f t="shared" si="277"/>
        <v>0.29969173535299598</v>
      </c>
      <c r="ET97" s="39">
        <f t="shared" si="278"/>
        <v>0.43389104656528099</v>
      </c>
      <c r="EU97" s="39">
        <f t="shared" si="279"/>
        <v>0.59622406988148802</v>
      </c>
      <c r="EV97" s="39">
        <f t="shared" si="280"/>
        <v>0.667837155236923</v>
      </c>
      <c r="EW97" s="39">
        <f t="shared" si="281"/>
        <v>0</v>
      </c>
      <c r="EX97" s="39">
        <f t="shared" si="282"/>
        <v>0.67280192796114402</v>
      </c>
      <c r="EY97" s="39">
        <f t="shared" si="283"/>
        <v>0.63052613597610796</v>
      </c>
      <c r="EZ97" s="39">
        <f t="shared" si="284"/>
        <v>0.46443192120215798</v>
      </c>
      <c r="FA97" s="39">
        <f t="shared" si="285"/>
        <v>0.31142665270115599</v>
      </c>
      <c r="FB97" s="39">
        <f t="shared" si="286"/>
        <v>0.18655509630407399</v>
      </c>
      <c r="FC97" s="39">
        <f t="shared" si="263"/>
        <v>9.6045785064936107E-2</v>
      </c>
      <c r="FD97" s="39">
        <f t="shared" si="264"/>
        <v>3.9673047496277598E-2</v>
      </c>
      <c r="FE97" s="39">
        <f t="shared" si="265"/>
        <v>1.0681783739991299E-2</v>
      </c>
      <c r="FF97" s="39">
        <f t="shared" si="266"/>
        <v>-4.1343016503515703E-3</v>
      </c>
      <c r="FG97" s="39">
        <f t="shared" si="267"/>
        <v>-3.39861260121696E-3</v>
      </c>
      <c r="FH97" s="39">
        <f t="shared" si="268"/>
        <v>4.4427193498865298E-3</v>
      </c>
      <c r="FI97" s="39">
        <f t="shared" si="269"/>
        <v>1.45138252985373E-2</v>
      </c>
      <c r="FK97" s="39">
        <f t="shared" si="236"/>
        <v>0.75419816642892912</v>
      </c>
      <c r="FL97" s="39">
        <f t="shared" si="325"/>
        <v>0.75477441203558926</v>
      </c>
      <c r="FM97" s="39">
        <f t="shared" si="326"/>
        <v>0.75306395647262303</v>
      </c>
      <c r="FN97" s="39">
        <f t="shared" si="327"/>
        <v>0.75430682484391376</v>
      </c>
      <c r="FO97" s="39">
        <f t="shared" si="328"/>
        <v>0.75405649431790722</v>
      </c>
      <c r="FP97" s="39">
        <f t="shared" si="329"/>
        <v>0.7539902173279317</v>
      </c>
      <c r="FQ97" s="39">
        <f t="shared" si="330"/>
        <v>0.75298193104969535</v>
      </c>
      <c r="FR97" s="39">
        <f t="shared" si="331"/>
        <v>0.75069564651108145</v>
      </c>
      <c r="FS97" s="39">
        <f t="shared" si="332"/>
        <v>0.74667123343205111</v>
      </c>
      <c r="FT97" s="39">
        <f t="shared" si="333"/>
        <v>0.74034777346261671</v>
      </c>
      <c r="FU97" s="39">
        <f t="shared" si="334"/>
        <v>0.73124549093263291</v>
      </c>
      <c r="FV97" s="39">
        <f t="shared" si="335"/>
        <v>0.72542956602707254</v>
      </c>
      <c r="FW97" s="39">
        <f t="shared" si="336"/>
        <v>0.99999999999999989</v>
      </c>
      <c r="FX97" s="39">
        <f t="shared" si="337"/>
        <v>0.72499144022630246</v>
      </c>
      <c r="FY97" s="39">
        <f t="shared" si="338"/>
        <v>0.72852720818967642</v>
      </c>
      <c r="FZ97" s="39">
        <f t="shared" si="339"/>
        <v>0.73900140447641793</v>
      </c>
      <c r="GA97" s="39">
        <f t="shared" si="287"/>
        <v>0.74644172730128866</v>
      </c>
      <c r="GB97" s="39">
        <f t="shared" si="288"/>
        <v>0.75198162487022524</v>
      </c>
      <c r="GC97" s="39">
        <f t="shared" si="289"/>
        <v>0.75546012234339788</v>
      </c>
      <c r="GD97" s="39">
        <f t="shared" si="290"/>
        <v>0.75806742871439026</v>
      </c>
      <c r="GE97" s="39">
        <f t="shared" si="291"/>
        <v>0.75990201207790042</v>
      </c>
      <c r="GF97" s="39">
        <f t="shared" si="292"/>
        <v>0.76139567529532282</v>
      </c>
      <c r="GG97" s="39">
        <f t="shared" si="293"/>
        <v>0.76303094632843671</v>
      </c>
      <c r="GH97" s="39">
        <f t="shared" si="294"/>
        <v>0.76195593768521508</v>
      </c>
      <c r="GI97" s="39">
        <f t="shared" si="295"/>
        <v>0.76362420461400093</v>
      </c>
      <c r="GJ97" s="39">
        <f t="shared" si="237"/>
        <v>11.95</v>
      </c>
      <c r="GK97" s="39">
        <f t="shared" si="238"/>
        <v>-2.4502905553082175</v>
      </c>
      <c r="GL97" s="39">
        <f t="shared" si="340"/>
        <v>-2.4436566296045852</v>
      </c>
      <c r="GM97" s="39">
        <f t="shared" si="341"/>
        <v>-2.4633627664607189</v>
      </c>
      <c r="GN97" s="39">
        <f t="shared" si="342"/>
        <v>-2.4490392568267456</v>
      </c>
      <c r="GO97" s="39">
        <f t="shared" si="343"/>
        <v>-2.451922306705077</v>
      </c>
      <c r="GP97" s="39">
        <f t="shared" si="344"/>
        <v>-2.4526857772479929</v>
      </c>
      <c r="GQ97" s="39">
        <f t="shared" si="345"/>
        <v>-2.4643089046596578</v>
      </c>
      <c r="GR97" s="39">
        <f t="shared" si="346"/>
        <v>-2.4907220543706146</v>
      </c>
      <c r="GS97" s="39">
        <f t="shared" si="347"/>
        <v>-2.5374116032026328</v>
      </c>
      <c r="GT97" s="39">
        <f t="shared" si="348"/>
        <v>-2.6112845076478228</v>
      </c>
      <c r="GU97" s="39">
        <f t="shared" si="349"/>
        <v>-2.7187359776923881</v>
      </c>
      <c r="GV97" s="39">
        <f t="shared" si="350"/>
        <v>-2.7880949607543353</v>
      </c>
      <c r="GW97" s="39">
        <f t="shared" si="351"/>
        <v>-9.6432746655328714E-16</v>
      </c>
      <c r="GX97" s="39">
        <f t="shared" si="352"/>
        <v>-2.7933424198747088</v>
      </c>
      <c r="GY97" s="39">
        <f t="shared" si="353"/>
        <v>-2.751084481284507</v>
      </c>
      <c r="GZ97" s="39">
        <f t="shared" si="354"/>
        <v>-2.6270947245046039</v>
      </c>
      <c r="HA97" s="39">
        <f t="shared" si="296"/>
        <v>-2.5400818163629051</v>
      </c>
      <c r="HB97" s="39">
        <f t="shared" si="297"/>
        <v>-2.4758554305864471</v>
      </c>
      <c r="HC97" s="39">
        <f t="shared" si="298"/>
        <v>-2.4357691070628711</v>
      </c>
      <c r="HD97" s="39">
        <f t="shared" si="299"/>
        <v>-2.4058432589640124</v>
      </c>
      <c r="HE97" s="39">
        <f t="shared" si="300"/>
        <v>-2.3848481111598545</v>
      </c>
      <c r="HF97" s="39">
        <f t="shared" si="301"/>
        <v>-2.3677918858864384</v>
      </c>
      <c r="HG97" s="39">
        <f t="shared" si="302"/>
        <v>-2.3491569591951449</v>
      </c>
      <c r="HH97" s="39">
        <f t="shared" si="303"/>
        <v>-2.3614028454772362</v>
      </c>
      <c r="HI97" s="39">
        <f t="shared" si="304"/>
        <v>-2.3424062843600568</v>
      </c>
    </row>
    <row r="98" spans="1:217" s="39" customFormat="1">
      <c r="A98" s="44" t="s">
        <v>12</v>
      </c>
      <c r="B98" s="184"/>
      <c r="C98" s="40">
        <v>12</v>
      </c>
      <c r="D98" s="41">
        <v>4.6550180952380948</v>
      </c>
      <c r="E98" s="42">
        <v>4.6420000000000003</v>
      </c>
      <c r="F98" s="42">
        <v>4.6820000000000004</v>
      </c>
      <c r="G98" s="42">
        <v>4.6550000000000002</v>
      </c>
      <c r="H98" s="42">
        <v>4.6609999999999996</v>
      </c>
      <c r="I98" s="42">
        <v>4.657</v>
      </c>
      <c r="J98" s="42">
        <v>4.6779999999999999</v>
      </c>
      <c r="K98" s="42">
        <v>4.7220000000000004</v>
      </c>
      <c r="L98" s="42">
        <v>4.7960000000000003</v>
      </c>
      <c r="M98" s="42">
        <v>4.9080000000000004</v>
      </c>
      <c r="N98" s="42">
        <v>5.0650000000000004</v>
      </c>
      <c r="O98" s="43">
        <v>5.17</v>
      </c>
      <c r="P98" s="44" t="s">
        <v>13</v>
      </c>
      <c r="Q98" s="41">
        <v>5.1779999999999999</v>
      </c>
      <c r="R98" s="42">
        <v>5.1130000000000004</v>
      </c>
      <c r="S98" s="42">
        <v>4.9279999999999999</v>
      </c>
      <c r="T98" s="42">
        <v>4.8</v>
      </c>
      <c r="U98" s="42">
        <v>4.6980000000000004</v>
      </c>
      <c r="V98" s="42">
        <v>4.6289999999999996</v>
      </c>
      <c r="W98" s="42">
        <v>4.5730000000000004</v>
      </c>
      <c r="X98" s="42">
        <v>4.5350000000000001</v>
      </c>
      <c r="Y98" s="42">
        <v>4.5019999999999998</v>
      </c>
      <c r="Z98" s="42">
        <v>4.4640000000000004</v>
      </c>
      <c r="AA98" s="42">
        <v>4.4870000000000001</v>
      </c>
      <c r="AB98" s="43">
        <v>4.4540785714285711</v>
      </c>
      <c r="AD98" s="44" t="s">
        <v>14</v>
      </c>
      <c r="AE98" s="184"/>
      <c r="AF98" s="40">
        <v>12</v>
      </c>
      <c r="AG98" s="41">
        <v>5.9848095238095242E-2</v>
      </c>
      <c r="AH98" s="42">
        <v>2.5219999999999999E-2</v>
      </c>
      <c r="AI98" s="42">
        <v>2.426E-2</v>
      </c>
      <c r="AJ98" s="42">
        <v>3.1949999999999999E-2</v>
      </c>
      <c r="AK98" s="42">
        <v>4.1500000000000002E-2</v>
      </c>
      <c r="AL98" s="42">
        <v>4.8129999999999999E-2</v>
      </c>
      <c r="AM98" s="42">
        <v>8.2839999999999997E-2</v>
      </c>
      <c r="AN98" s="42">
        <v>0.13650000000000001</v>
      </c>
      <c r="AO98" s="42">
        <v>0.2011</v>
      </c>
      <c r="AP98" s="42">
        <v>0.28899999999999998</v>
      </c>
      <c r="AQ98" s="42">
        <v>0.39439999999999997</v>
      </c>
      <c r="AR98" s="43">
        <v>0.44600000000000001</v>
      </c>
      <c r="AS98" s="44" t="s">
        <v>15</v>
      </c>
      <c r="AT98" s="41">
        <v>0.44969999999999999</v>
      </c>
      <c r="AU98" s="42">
        <v>0.41899999999999998</v>
      </c>
      <c r="AV98" s="42">
        <v>0.30830000000000002</v>
      </c>
      <c r="AW98" s="42">
        <v>0.20780000000000001</v>
      </c>
      <c r="AX98" s="42">
        <v>0.12520000000000001</v>
      </c>
      <c r="AY98" s="42">
        <v>6.5350000000000005E-2</v>
      </c>
      <c r="AZ98" s="42">
        <v>2.9080000000000002E-2</v>
      </c>
      <c r="BA98" s="42">
        <v>9.5940000000000001E-3</v>
      </c>
      <c r="BB98" s="42">
        <v>-1.583E-4</v>
      </c>
      <c r="BC98" s="42">
        <v>1.0809999999999999E-3</v>
      </c>
      <c r="BD98" s="42">
        <v>3.6240000000000001E-3</v>
      </c>
      <c r="BE98" s="43">
        <v>9.7305328571428967E-3</v>
      </c>
      <c r="BH98" s="118" t="str">
        <f t="shared" si="215"/>
        <v>4.65501809523809+0.0598480952380952i</v>
      </c>
      <c r="BI98" s="118" t="str">
        <f t="shared" si="216"/>
        <v>4.642+0.02522i</v>
      </c>
      <c r="BJ98" s="118" t="str">
        <f t="shared" ref="BJ98:BJ161" si="357">COMPLEX(F98,AI98)</f>
        <v>4.682+0.02426i</v>
      </c>
      <c r="BK98" s="118" t="str">
        <f t="shared" ref="BK98:BK161" si="358">COMPLEX(G98,AJ98)</f>
        <v>4.655+0.03195i</v>
      </c>
      <c r="BL98" s="118" t="str">
        <f t="shared" ref="BL98:BL161" si="359">COMPLEX(H98,AK98)</f>
        <v>4.661+0.0415i</v>
      </c>
      <c r="BM98" s="118" t="str">
        <f t="shared" ref="BM98:BM161" si="360">COMPLEX(I98,AL98)</f>
        <v>4.657+0.04813i</v>
      </c>
      <c r="BN98" s="118" t="str">
        <f t="shared" ref="BN98:BN161" si="361">COMPLEX(J98,AM98)</f>
        <v>4.678+0.08284i</v>
      </c>
      <c r="BO98" s="118" t="str">
        <f t="shared" si="211"/>
        <v>4.722+0.1365i</v>
      </c>
      <c r="BP98" s="118" t="str">
        <f t="shared" si="212"/>
        <v>4.796+0.2011i</v>
      </c>
      <c r="BQ98" s="118" t="str">
        <f t="shared" si="213"/>
        <v>4.908+0.289i</v>
      </c>
      <c r="BR98" s="118" t="str">
        <f t="shared" ref="BR98:BR161" si="362">COMPLEX(N98,AQ98)</f>
        <v>5.065+0.3944i</v>
      </c>
      <c r="BS98" s="118" t="str">
        <f t="shared" ref="BS98:BS161" si="363">COMPLEX(O98,AR98)</f>
        <v>5.17+0.446i</v>
      </c>
      <c r="BT98" s="118" t="e">
        <f t="shared" si="214"/>
        <v>#VALUE!</v>
      </c>
      <c r="BU98" s="118" t="str">
        <f t="shared" si="217"/>
        <v>5.178+0.4497i</v>
      </c>
      <c r="BV98" s="118" t="str">
        <f t="shared" si="218"/>
        <v>5.113+0.419i</v>
      </c>
      <c r="BW98" s="118" t="str">
        <f t="shared" si="219"/>
        <v>4.928+0.3083i</v>
      </c>
      <c r="BX98" s="118" t="str">
        <f t="shared" si="220"/>
        <v>4.8+0.2078i</v>
      </c>
      <c r="BY98" s="118" t="str">
        <f t="shared" si="221"/>
        <v>4.698+0.1252i</v>
      </c>
      <c r="BZ98" s="118" t="str">
        <f t="shared" si="222"/>
        <v>4.629+0.06535i</v>
      </c>
      <c r="CA98" s="118" t="str">
        <f t="shared" si="223"/>
        <v>4.573+0.02908i</v>
      </c>
      <c r="CB98" s="118" t="str">
        <f t="shared" si="224"/>
        <v>4.535+0.009594i</v>
      </c>
      <c r="CC98" s="118" t="str">
        <f t="shared" si="225"/>
        <v>4.502-0.0001583i</v>
      </c>
      <c r="CD98" s="118" t="str">
        <f t="shared" si="226"/>
        <v>4.464+0.001081i</v>
      </c>
      <c r="CE98" s="118" t="str">
        <f t="shared" si="227"/>
        <v>4.487+0.003624i</v>
      </c>
      <c r="CF98" s="118" t="str">
        <f t="shared" si="228"/>
        <v>4.45407857142857+0.0097305328571429i</v>
      </c>
      <c r="CG98" s="118" t="str">
        <f t="shared" si="229"/>
        <v>0</v>
      </c>
      <c r="CH98" s="39">
        <f t="shared" si="230"/>
        <v>12000000000</v>
      </c>
      <c r="CI98" s="121">
        <f t="shared" si="231"/>
        <v>1.4982079306677973</v>
      </c>
      <c r="CJ98" s="121" t="str">
        <f t="shared" si="232"/>
        <v>6.97418502768781+0.0896648909210759i</v>
      </c>
      <c r="CK98" s="121" t="str">
        <f t="shared" si="355"/>
        <v>6.95468121415992+0.0377848040114418i</v>
      </c>
      <c r="CL98" s="121" t="str">
        <f t="shared" si="356"/>
        <v>7.01460953138663+0.0363465243980008i</v>
      </c>
      <c r="CM98" s="121" t="str">
        <f t="shared" si="305"/>
        <v>6.9741579172586+0.0478677433848361i</v>
      </c>
      <c r="CN98" s="121" t="str">
        <f t="shared" si="306"/>
        <v>6.9831471648426+0.0621756291227136i</v>
      </c>
      <c r="CO98" s="121" t="str">
        <f t="shared" si="307"/>
        <v>6.97715433311993+0.0721087477030411i</v>
      </c>
      <c r="CP98" s="121" t="str">
        <f t="shared" si="308"/>
        <v>7.00861669966396+0.12411154497652i</v>
      </c>
      <c r="CQ98" s="121" t="str">
        <f t="shared" si="309"/>
        <v>7.07453784861334+0.204505382536154i</v>
      </c>
      <c r="CR98" s="121" t="str">
        <f t="shared" si="310"/>
        <v>7.18540523548276+0.301289614857294i</v>
      </c>
      <c r="CS98" s="121" t="str">
        <f t="shared" si="311"/>
        <v>7.35320452371755+0.432982091962993i</v>
      </c>
      <c r="CT98" s="121" t="str">
        <f t="shared" si="312"/>
        <v>7.58842316883239+0.590893207855379i</v>
      </c>
      <c r="CU98" s="121" t="str">
        <f t="shared" si="313"/>
        <v>7.74573500155251+0.668200737077838i</v>
      </c>
      <c r="CV98" s="121" t="e">
        <f t="shared" si="314"/>
        <v>#VALUE!</v>
      </c>
      <c r="CW98" s="121" t="str">
        <f t="shared" si="315"/>
        <v>7.75772066499785+0.673744106421308i</v>
      </c>
      <c r="CX98" s="121" t="str">
        <f t="shared" si="316"/>
        <v>7.66033714950445+0.627749122949807i</v>
      </c>
      <c r="CY98" s="121" t="str">
        <f t="shared" si="317"/>
        <v>7.38316868233091+0.461897505024882i</v>
      </c>
      <c r="CZ98" s="121" t="str">
        <f t="shared" si="318"/>
        <v>7.19139806720543+0.311327607992768i</v>
      </c>
      <c r="DA98" s="121" t="str">
        <f t="shared" si="319"/>
        <v>7.03858085827731+0.187575632919608i</v>
      </c>
      <c r="DB98" s="121" t="str">
        <f t="shared" si="320"/>
        <v>6.93520451106123+0.0979078882691406i</v>
      </c>
      <c r="DC98" s="121" t="str">
        <f t="shared" si="321"/>
        <v>6.85130486694384+0.0435678866238196i</v>
      </c>
      <c r="DD98" s="121" t="str">
        <f t="shared" si="322"/>
        <v>6.79437296557846+0.0143738068868268i</v>
      </c>
      <c r="DE98" s="121" t="str">
        <f t="shared" si="323"/>
        <v>6.74493210386642-0.000237166315424712i</v>
      </c>
      <c r="DF98" s="121" t="str">
        <f t="shared" si="324"/>
        <v>6.68800020250105+0.00161956277305189i</v>
      </c>
      <c r="DG98" s="121" t="str">
        <f t="shared" si="324"/>
        <v>6.72245898490641+0.0054295055407401i</v>
      </c>
      <c r="DH98" s="121" t="str">
        <f t="shared" si="233"/>
        <v>6.67313583953178+0.0145783614961951i</v>
      </c>
      <c r="DI98" s="121"/>
      <c r="DK98" s="39">
        <f t="shared" si="234"/>
        <v>6.9741850276878097</v>
      </c>
      <c r="DL98" s="39">
        <f t="shared" si="239"/>
        <v>6.9546812141599199</v>
      </c>
      <c r="DM98" s="39">
        <f t="shared" si="240"/>
        <v>7.0146095313866299</v>
      </c>
      <c r="DN98" s="39">
        <f t="shared" si="241"/>
        <v>6.9741579172585997</v>
      </c>
      <c r="DO98" s="39">
        <f t="shared" si="242"/>
        <v>6.9831471648425998</v>
      </c>
      <c r="DP98" s="39">
        <f t="shared" si="243"/>
        <v>6.9771543331199304</v>
      </c>
      <c r="DQ98" s="39">
        <f t="shared" si="244"/>
        <v>7.0086166996639596</v>
      </c>
      <c r="DR98" s="39">
        <f t="shared" si="245"/>
        <v>7.0745378486133399</v>
      </c>
      <c r="DS98" s="39">
        <f t="shared" si="246"/>
        <v>7.1854052354827598</v>
      </c>
      <c r="DT98" s="39">
        <f t="shared" si="247"/>
        <v>7.3532045237175501</v>
      </c>
      <c r="DU98" s="39">
        <f t="shared" si="248"/>
        <v>7.5884231688323904</v>
      </c>
      <c r="DV98" s="39">
        <f t="shared" si="249"/>
        <v>7.7457350015525099</v>
      </c>
      <c r="DW98" s="39" t="e">
        <f t="shared" si="250"/>
        <v>#VALUE!</v>
      </c>
      <c r="DX98" s="39">
        <f t="shared" si="251"/>
        <v>7.7577206649978496</v>
      </c>
      <c r="DY98" s="39">
        <f t="shared" si="252"/>
        <v>7.6603371495044499</v>
      </c>
      <c r="DZ98" s="39">
        <f t="shared" si="253"/>
        <v>7.3831686823309104</v>
      </c>
      <c r="EA98" s="39">
        <f t="shared" si="254"/>
        <v>7.1913980672054301</v>
      </c>
      <c r="EB98" s="39">
        <f t="shared" si="255"/>
        <v>7.0385808582773102</v>
      </c>
      <c r="EC98" s="39">
        <f t="shared" si="256"/>
        <v>6.9352045110612304</v>
      </c>
      <c r="ED98" s="39">
        <f t="shared" si="257"/>
        <v>6.8513048669438401</v>
      </c>
      <c r="EE98" s="39">
        <f t="shared" si="258"/>
        <v>6.7943729655784599</v>
      </c>
      <c r="EF98" s="39">
        <f t="shared" si="259"/>
        <v>6.7449321038664198</v>
      </c>
      <c r="EG98" s="39">
        <f t="shared" si="260"/>
        <v>6.6880002025010503</v>
      </c>
      <c r="EH98" s="39">
        <f t="shared" si="261"/>
        <v>6.7224589849064103</v>
      </c>
      <c r="EI98" s="39">
        <f t="shared" si="262"/>
        <v>6.6731358395317804</v>
      </c>
      <c r="EK98" s="39">
        <f t="shared" si="235"/>
        <v>8.9664890921075893E-2</v>
      </c>
      <c r="EL98" s="39">
        <f t="shared" si="270"/>
        <v>3.7784804011441797E-2</v>
      </c>
      <c r="EM98" s="39">
        <f t="shared" si="271"/>
        <v>3.6346524398000797E-2</v>
      </c>
      <c r="EN98" s="39">
        <f t="shared" si="272"/>
        <v>4.7867743384836098E-2</v>
      </c>
      <c r="EO98" s="39">
        <f t="shared" si="273"/>
        <v>6.2175629122713599E-2</v>
      </c>
      <c r="EP98" s="39">
        <f t="shared" si="274"/>
        <v>7.2108747703041098E-2</v>
      </c>
      <c r="EQ98" s="39">
        <f t="shared" si="275"/>
        <v>0.12411154497651999</v>
      </c>
      <c r="ER98" s="39">
        <f t="shared" si="276"/>
        <v>0.204505382536154</v>
      </c>
      <c r="ES98" s="39">
        <f t="shared" si="277"/>
        <v>0.301289614857294</v>
      </c>
      <c r="ET98" s="39">
        <f t="shared" si="278"/>
        <v>0.43298209196299298</v>
      </c>
      <c r="EU98" s="39">
        <f t="shared" si="279"/>
        <v>0.59089320785537902</v>
      </c>
      <c r="EV98" s="39">
        <f t="shared" si="280"/>
        <v>0.668200737077838</v>
      </c>
      <c r="EW98" s="39" t="e">
        <f t="shared" si="281"/>
        <v>#VALUE!</v>
      </c>
      <c r="EX98" s="39">
        <f t="shared" si="282"/>
        <v>0.673744106421308</v>
      </c>
      <c r="EY98" s="39">
        <f t="shared" si="283"/>
        <v>0.627749122949807</v>
      </c>
      <c r="EZ98" s="39">
        <f t="shared" si="284"/>
        <v>0.46189750502488203</v>
      </c>
      <c r="FA98" s="39">
        <f t="shared" si="285"/>
        <v>0.31132760799276799</v>
      </c>
      <c r="FB98" s="39">
        <f t="shared" si="286"/>
        <v>0.18757563291960799</v>
      </c>
      <c r="FC98" s="39">
        <f t="shared" si="263"/>
        <v>9.7907888269140597E-2</v>
      </c>
      <c r="FD98" s="39">
        <f t="shared" si="264"/>
        <v>4.35678866238196E-2</v>
      </c>
      <c r="FE98" s="39">
        <f t="shared" si="265"/>
        <v>1.4373806886826801E-2</v>
      </c>
      <c r="FF98" s="39">
        <f t="shared" si="266"/>
        <v>-2.3716631542471201E-4</v>
      </c>
      <c r="FG98" s="39">
        <f t="shared" si="267"/>
        <v>1.61956277305189E-3</v>
      </c>
      <c r="FH98" s="39">
        <f t="shared" si="268"/>
        <v>5.4295055407400997E-3</v>
      </c>
      <c r="FI98" s="39">
        <f t="shared" si="269"/>
        <v>1.45783614961951E-2</v>
      </c>
      <c r="FK98" s="39">
        <f t="shared" si="236"/>
        <v>0.75507596514052622</v>
      </c>
      <c r="FL98" s="39">
        <f t="shared" si="325"/>
        <v>0.75576327450292646</v>
      </c>
      <c r="FM98" s="39">
        <f t="shared" si="326"/>
        <v>0.75391921839800724</v>
      </c>
      <c r="FN98" s="39">
        <f t="shared" si="327"/>
        <v>0.7551518089550171</v>
      </c>
      <c r="FO98" s="39">
        <f t="shared" si="328"/>
        <v>0.75485440496139256</v>
      </c>
      <c r="FP98" s="39">
        <f t="shared" si="329"/>
        <v>0.75502156496630157</v>
      </c>
      <c r="FQ98" s="39">
        <f t="shared" si="330"/>
        <v>0.75392022809778314</v>
      </c>
      <c r="FR98" s="39">
        <f t="shared" si="331"/>
        <v>0.75155260375670263</v>
      </c>
      <c r="FS98" s="39">
        <f t="shared" si="332"/>
        <v>0.74752985187867027</v>
      </c>
      <c r="FT98" s="39">
        <f t="shared" si="333"/>
        <v>0.74119726894206117</v>
      </c>
      <c r="FU98" s="39">
        <f t="shared" si="334"/>
        <v>0.73209295932326457</v>
      </c>
      <c r="FV98" s="39">
        <f t="shared" si="335"/>
        <v>0.72620606016580769</v>
      </c>
      <c r="FW98" s="39" t="e">
        <f t="shared" si="336"/>
        <v>#VALUE!</v>
      </c>
      <c r="FX98" s="39">
        <f t="shared" si="337"/>
        <v>0.72575937368124821</v>
      </c>
      <c r="FY98" s="39">
        <f t="shared" si="338"/>
        <v>0.72939022364508954</v>
      </c>
      <c r="FZ98" s="39">
        <f t="shared" si="339"/>
        <v>0.73996373121498693</v>
      </c>
      <c r="GA98" s="39">
        <f t="shared" si="287"/>
        <v>0.74726806072021201</v>
      </c>
      <c r="GB98" s="39">
        <f t="shared" si="288"/>
        <v>0.75274214469785095</v>
      </c>
      <c r="GC98" s="39">
        <f t="shared" si="289"/>
        <v>0.75625718232562578</v>
      </c>
      <c r="GD98" s="39">
        <f t="shared" si="290"/>
        <v>0.75894962518842612</v>
      </c>
      <c r="GE98" s="39">
        <f t="shared" si="291"/>
        <v>0.76073508688778824</v>
      </c>
      <c r="GF98" s="39">
        <f t="shared" si="292"/>
        <v>0.7622719113441383</v>
      </c>
      <c r="GG98" s="39">
        <f t="shared" si="293"/>
        <v>0.76404173138919862</v>
      </c>
      <c r="GH98" s="39">
        <f t="shared" si="294"/>
        <v>0.76296972377744243</v>
      </c>
      <c r="GI98" s="39">
        <f t="shared" si="295"/>
        <v>0.76450161955549256</v>
      </c>
      <c r="GJ98" s="39">
        <f t="shared" si="237"/>
        <v>12</v>
      </c>
      <c r="GK98" s="39">
        <f t="shared" si="238"/>
        <v>-2.4401870712113567</v>
      </c>
      <c r="GL98" s="39">
        <f t="shared" si="340"/>
        <v>-2.4322843195165413</v>
      </c>
      <c r="GM98" s="39">
        <f t="shared" si="341"/>
        <v>-2.4535037161183118</v>
      </c>
      <c r="GN98" s="39">
        <f t="shared" si="342"/>
        <v>-2.4393146584346201</v>
      </c>
      <c r="GO98" s="39">
        <f t="shared" si="343"/>
        <v>-2.4427361255466593</v>
      </c>
      <c r="GP98" s="39">
        <f t="shared" si="344"/>
        <v>-2.4408128770290478</v>
      </c>
      <c r="GQ98" s="39">
        <f t="shared" si="345"/>
        <v>-2.4534920833933</v>
      </c>
      <c r="GR98" s="39">
        <f t="shared" si="346"/>
        <v>-2.4808123249153451</v>
      </c>
      <c r="GS98" s="39">
        <f t="shared" si="347"/>
        <v>-2.5274291905772768</v>
      </c>
      <c r="GT98" s="39">
        <f t="shared" si="348"/>
        <v>-2.6013237915306298</v>
      </c>
      <c r="GU98" s="39">
        <f t="shared" si="349"/>
        <v>-2.7086753963765089</v>
      </c>
      <c r="GV98" s="39">
        <f t="shared" si="350"/>
        <v>-2.7788026246952997</v>
      </c>
      <c r="GW98" s="39" t="e">
        <f t="shared" si="351"/>
        <v>#VALUE!</v>
      </c>
      <c r="GX98" s="39">
        <f t="shared" si="352"/>
        <v>-2.7841469249653428</v>
      </c>
      <c r="GY98" s="39">
        <f t="shared" si="353"/>
        <v>-2.7408012406653404</v>
      </c>
      <c r="GZ98" s="39">
        <f t="shared" si="354"/>
        <v>-2.6157913275212947</v>
      </c>
      <c r="HA98" s="39">
        <f t="shared" si="296"/>
        <v>-2.5304715939880285</v>
      </c>
      <c r="HB98" s="39">
        <f t="shared" si="297"/>
        <v>-2.4670753581420564</v>
      </c>
      <c r="HC98" s="39">
        <f t="shared" si="298"/>
        <v>-2.426609754767691</v>
      </c>
      <c r="HD98" s="39">
        <f t="shared" si="299"/>
        <v>-2.3957409835062093</v>
      </c>
      <c r="HE98" s="39">
        <f t="shared" si="300"/>
        <v>-2.3753310520432711</v>
      </c>
      <c r="HF98" s="39">
        <f t="shared" si="301"/>
        <v>-2.3578016616109205</v>
      </c>
      <c r="HG98" s="39">
        <f t="shared" si="302"/>
        <v>-2.3376583987194399</v>
      </c>
      <c r="HH98" s="39">
        <f t="shared" si="303"/>
        <v>-2.3498539081965437</v>
      </c>
      <c r="HI98" s="39">
        <f t="shared" si="304"/>
        <v>-2.332431804424496</v>
      </c>
    </row>
    <row r="99" spans="1:217" s="39" customFormat="1">
      <c r="A99" s="20"/>
      <c r="B99" s="184"/>
      <c r="C99" s="40">
        <v>12.05</v>
      </c>
      <c r="D99" s="41">
        <v>4.6507900000000006</v>
      </c>
      <c r="E99" s="42">
        <v>4.6420000000000003</v>
      </c>
      <c r="F99" s="42">
        <v>4.681</v>
      </c>
      <c r="G99" s="42">
        <v>4.6559999999999997</v>
      </c>
      <c r="H99" s="42">
        <v>4.6609999999999996</v>
      </c>
      <c r="I99" s="42">
        <v>4.6609999999999996</v>
      </c>
      <c r="J99" s="42">
        <v>4.6820000000000004</v>
      </c>
      <c r="K99" s="42">
        <v>4.7270000000000003</v>
      </c>
      <c r="L99" s="42">
        <v>4.8</v>
      </c>
      <c r="M99" s="42">
        <v>4.91</v>
      </c>
      <c r="N99" s="42">
        <v>5.0659999999999998</v>
      </c>
      <c r="O99" s="43">
        <v>5.1710000000000003</v>
      </c>
      <c r="P99" s="20"/>
      <c r="Q99" s="41">
        <v>5.1790000000000003</v>
      </c>
      <c r="R99" s="42">
        <v>5.1130000000000004</v>
      </c>
      <c r="S99" s="42">
        <v>4.9320000000000004</v>
      </c>
      <c r="T99" s="42">
        <v>4.8029999999999999</v>
      </c>
      <c r="U99" s="42">
        <v>4.7009999999999996</v>
      </c>
      <c r="V99" s="42">
        <v>4.6319999999999997</v>
      </c>
      <c r="W99" s="42">
        <v>4.5750000000000002</v>
      </c>
      <c r="X99" s="42">
        <v>4.5369999999999999</v>
      </c>
      <c r="Y99" s="42">
        <v>4.5049999999999999</v>
      </c>
      <c r="Z99" s="42">
        <v>4.4660000000000002</v>
      </c>
      <c r="AA99" s="42">
        <v>4.4870000000000001</v>
      </c>
      <c r="AB99" s="43">
        <v>4.4552866666666668</v>
      </c>
      <c r="AD99" s="20"/>
      <c r="AE99" s="184"/>
      <c r="AF99" s="40">
        <v>12.05</v>
      </c>
      <c r="AG99" s="41">
        <v>6.2416666666666815E-2</v>
      </c>
      <c r="AH99" s="42">
        <v>2.4930000000000001E-2</v>
      </c>
      <c r="AI99" s="42">
        <v>2.2759999999999999E-2</v>
      </c>
      <c r="AJ99" s="42">
        <v>3.0040000000000001E-2</v>
      </c>
      <c r="AK99" s="42">
        <v>4.0779999999999997E-2</v>
      </c>
      <c r="AL99" s="42">
        <v>4.6769999999999999E-2</v>
      </c>
      <c r="AM99" s="42">
        <v>8.1439999999999999E-2</v>
      </c>
      <c r="AN99" s="42">
        <v>0.13769999999999999</v>
      </c>
      <c r="AO99" s="42">
        <v>0.1991</v>
      </c>
      <c r="AP99" s="42">
        <v>0.2913</v>
      </c>
      <c r="AQ99" s="42">
        <v>0.39760000000000001</v>
      </c>
      <c r="AR99" s="43">
        <v>0.44740000000000002</v>
      </c>
      <c r="AS99" s="20"/>
      <c r="AT99" s="41">
        <v>0.45119999999999999</v>
      </c>
      <c r="AU99" s="42">
        <v>0.42109999999999997</v>
      </c>
      <c r="AV99" s="42">
        <v>0.31069999999999998</v>
      </c>
      <c r="AW99" s="42">
        <v>0.20680000000000001</v>
      </c>
      <c r="AX99" s="42">
        <v>0.12559999999999999</v>
      </c>
      <c r="AY99" s="42">
        <v>6.4799999999999996E-2</v>
      </c>
      <c r="AZ99" s="42">
        <v>2.673E-2</v>
      </c>
      <c r="BA99" s="42">
        <v>9.1909999999999995E-3</v>
      </c>
      <c r="BB99" s="42">
        <v>-4.3899999999999999E-4</v>
      </c>
      <c r="BC99" s="42">
        <v>-1.8090000000000001E-3</v>
      </c>
      <c r="BD99" s="42">
        <v>2.6779999999999998E-3</v>
      </c>
      <c r="BE99" s="43">
        <v>1.2253333333333366E-2</v>
      </c>
      <c r="BH99" s="118" t="str">
        <f t="shared" si="215"/>
        <v>4.65079+0.0624166666666668i</v>
      </c>
      <c r="BI99" s="118" t="str">
        <f t="shared" si="216"/>
        <v>4.642+0.02493i</v>
      </c>
      <c r="BJ99" s="118" t="str">
        <f t="shared" si="357"/>
        <v>4.681+0.02276i</v>
      </c>
      <c r="BK99" s="118" t="str">
        <f t="shared" si="358"/>
        <v>4.656+0.03004i</v>
      </c>
      <c r="BL99" s="118" t="str">
        <f t="shared" si="359"/>
        <v>4.661+0.04078i</v>
      </c>
      <c r="BM99" s="118" t="str">
        <f t="shared" si="360"/>
        <v>4.661+0.04677i</v>
      </c>
      <c r="BN99" s="118" t="str">
        <f t="shared" si="361"/>
        <v>4.682+0.08144i</v>
      </c>
      <c r="BO99" s="118" t="str">
        <f t="shared" si="211"/>
        <v>4.727+0.1377i</v>
      </c>
      <c r="BP99" s="118" t="str">
        <f t="shared" si="212"/>
        <v>4.8+0.1991i</v>
      </c>
      <c r="BQ99" s="118" t="str">
        <f t="shared" si="213"/>
        <v>4.91+0.2913i</v>
      </c>
      <c r="BR99" s="118" t="str">
        <f t="shared" si="362"/>
        <v>5.066+0.3976i</v>
      </c>
      <c r="BS99" s="118" t="str">
        <f t="shared" si="363"/>
        <v>5.171+0.4474i</v>
      </c>
      <c r="BT99" s="118" t="str">
        <f t="shared" si="214"/>
        <v>0</v>
      </c>
      <c r="BU99" s="118" t="str">
        <f t="shared" si="217"/>
        <v>5.179+0.4512i</v>
      </c>
      <c r="BV99" s="118" t="str">
        <f t="shared" si="218"/>
        <v>5.113+0.4211i</v>
      </c>
      <c r="BW99" s="118" t="str">
        <f t="shared" si="219"/>
        <v>4.932+0.3107i</v>
      </c>
      <c r="BX99" s="118" t="str">
        <f t="shared" si="220"/>
        <v>4.803+0.2068i</v>
      </c>
      <c r="BY99" s="118" t="str">
        <f t="shared" si="221"/>
        <v>4.701+0.1256i</v>
      </c>
      <c r="BZ99" s="118" t="str">
        <f t="shared" si="222"/>
        <v>4.632+0.0648i</v>
      </c>
      <c r="CA99" s="118" t="str">
        <f t="shared" si="223"/>
        <v>4.575+0.02673i</v>
      </c>
      <c r="CB99" s="118" t="str">
        <f t="shared" si="224"/>
        <v>4.537+0.009191i</v>
      </c>
      <c r="CC99" s="118" t="str">
        <f t="shared" si="225"/>
        <v>4.505-0.000439i</v>
      </c>
      <c r="CD99" s="118" t="str">
        <f t="shared" si="226"/>
        <v>4.466-0.001809i</v>
      </c>
      <c r="CE99" s="118" t="str">
        <f t="shared" si="227"/>
        <v>4.487+0.002678i</v>
      </c>
      <c r="CF99" s="118" t="str">
        <f t="shared" si="228"/>
        <v>4.45528666666667+0.0122533333333334i</v>
      </c>
      <c r="CG99" s="118" t="str">
        <f t="shared" si="229"/>
        <v>0</v>
      </c>
      <c r="CH99" s="39">
        <f t="shared" si="230"/>
        <v>12050000000</v>
      </c>
      <c r="CI99" s="121">
        <f t="shared" si="231"/>
        <v>1.4919913002500886</v>
      </c>
      <c r="CJ99" s="121" t="str">
        <f t="shared" si="232"/>
        <v>6.93893821929011+0.0931251236572766i</v>
      </c>
      <c r="CK99" s="121" t="str">
        <f t="shared" si="355"/>
        <v>6.92582361576091+0.0371953431152347i</v>
      </c>
      <c r="CL99" s="121" t="str">
        <f t="shared" si="356"/>
        <v>6.98401127647066+0.033957721993692i</v>
      </c>
      <c r="CM99" s="121" t="str">
        <f t="shared" si="305"/>
        <v>6.94671149396441+0.0448194186595127i</v>
      </c>
      <c r="CN99" s="121" t="str">
        <f t="shared" si="306"/>
        <v>6.95417145046566+0.0608434052241986i</v>
      </c>
      <c r="CO99" s="121" t="str">
        <f t="shared" si="307"/>
        <v>6.95417145046566+0.0697804331126966i</v>
      </c>
      <c r="CP99" s="121" t="str">
        <f t="shared" si="308"/>
        <v>6.98550326777092+0.121507771492367i</v>
      </c>
      <c r="CQ99" s="121" t="str">
        <f t="shared" si="309"/>
        <v>7.05264287628217+0.205447202044437i</v>
      </c>
      <c r="CR99" s="121" t="str">
        <f t="shared" si="310"/>
        <v>7.16155824120043+0.297055467879793i</v>
      </c>
      <c r="CS99" s="121" t="str">
        <f t="shared" si="311"/>
        <v>7.32567728422794+0.434617065762851i</v>
      </c>
      <c r="CT99" s="121" t="str">
        <f t="shared" si="312"/>
        <v>7.55842792706695+0.593215740979435i</v>
      </c>
      <c r="CU99" s="121" t="str">
        <f t="shared" si="313"/>
        <v>7.71508701359321+0.66751690773189i</v>
      </c>
      <c r="CV99" s="121" t="str">
        <f t="shared" si="314"/>
        <v>0</v>
      </c>
      <c r="CW99" s="121" t="str">
        <f t="shared" si="315"/>
        <v>7.72702294399521+0.67318647467284i</v>
      </c>
      <c r="CX99" s="121" t="str">
        <f t="shared" si="316"/>
        <v>7.6285515181787+0.628277536535312i</v>
      </c>
      <c r="CY99" s="121" t="str">
        <f t="shared" si="317"/>
        <v>7.35850109283344+0.463561696987702i</v>
      </c>
      <c r="CZ99" s="121" t="str">
        <f t="shared" si="318"/>
        <v>7.16603421510118+0.308543800891718i</v>
      </c>
      <c r="DA99" s="121" t="str">
        <f t="shared" si="319"/>
        <v>7.01385110247567+0.187394107311411i</v>
      </c>
      <c r="DB99" s="121" t="str">
        <f t="shared" si="320"/>
        <v>6.91090370275841+0.0966810362562057i</v>
      </c>
      <c r="DC99" s="121" t="str">
        <f t="shared" si="321"/>
        <v>6.82586019864416+0.0398809274556849i</v>
      </c>
      <c r="DD99" s="121" t="str">
        <f t="shared" si="322"/>
        <v>6.76916452923465+0.0137128920405986i</v>
      </c>
      <c r="DE99" s="121" t="str">
        <f t="shared" si="323"/>
        <v>6.72142080762665-0.000654984180809789i</v>
      </c>
      <c r="DF99" s="121" t="str">
        <f t="shared" si="324"/>
        <v>6.6632331469169-0.00269901226215241i</v>
      </c>
      <c r="DG99" s="121" t="str">
        <f t="shared" si="324"/>
        <v>6.69456496422215+0.00399555270206974i</v>
      </c>
      <c r="DH99" s="121" t="str">
        <f t="shared" si="233"/>
        <v>6.64724894678689+0.0182818667323979i</v>
      </c>
      <c r="DI99" s="121"/>
      <c r="DK99" s="39">
        <f t="shared" si="234"/>
        <v>6.9389382192901099</v>
      </c>
      <c r="DL99" s="39">
        <f t="shared" si="239"/>
        <v>6.9258236157609101</v>
      </c>
      <c r="DM99" s="39">
        <f t="shared" si="240"/>
        <v>6.9840112764706603</v>
      </c>
      <c r="DN99" s="39">
        <f t="shared" si="241"/>
        <v>6.9467114939644103</v>
      </c>
      <c r="DO99" s="39">
        <f t="shared" si="242"/>
        <v>6.95417145046566</v>
      </c>
      <c r="DP99" s="39">
        <f t="shared" si="243"/>
        <v>6.95417145046566</v>
      </c>
      <c r="DQ99" s="39">
        <f t="shared" si="244"/>
        <v>6.9855032677709197</v>
      </c>
      <c r="DR99" s="39">
        <f t="shared" si="245"/>
        <v>7.05264287628217</v>
      </c>
      <c r="DS99" s="39">
        <f t="shared" si="246"/>
        <v>7.1615582412004297</v>
      </c>
      <c r="DT99" s="39">
        <f t="shared" si="247"/>
        <v>7.3256772842279396</v>
      </c>
      <c r="DU99" s="39">
        <f t="shared" si="248"/>
        <v>7.5584279270669503</v>
      </c>
      <c r="DV99" s="39">
        <f t="shared" si="249"/>
        <v>7.7150870135932097</v>
      </c>
      <c r="DW99" s="39">
        <f t="shared" si="250"/>
        <v>0</v>
      </c>
      <c r="DX99" s="39">
        <f t="shared" si="251"/>
        <v>7.7270229439952098</v>
      </c>
      <c r="DY99" s="39">
        <f t="shared" si="252"/>
        <v>7.6285515181786998</v>
      </c>
      <c r="DZ99" s="39">
        <f t="shared" si="253"/>
        <v>7.35850109283344</v>
      </c>
      <c r="EA99" s="39">
        <f t="shared" si="254"/>
        <v>7.1660342151011802</v>
      </c>
      <c r="EB99" s="39">
        <f t="shared" si="255"/>
        <v>7.0138511024756696</v>
      </c>
      <c r="EC99" s="39">
        <f t="shared" si="256"/>
        <v>6.9109037027584099</v>
      </c>
      <c r="ED99" s="39">
        <f t="shared" si="257"/>
        <v>6.8258601986441603</v>
      </c>
      <c r="EE99" s="39">
        <f t="shared" si="258"/>
        <v>6.7691645292346498</v>
      </c>
      <c r="EF99" s="39">
        <f t="shared" si="259"/>
        <v>6.7214208076266502</v>
      </c>
      <c r="EG99" s="39">
        <f t="shared" si="260"/>
        <v>6.6632331469168999</v>
      </c>
      <c r="EH99" s="39">
        <f t="shared" si="261"/>
        <v>6.6945649642221499</v>
      </c>
      <c r="EI99" s="39">
        <f t="shared" si="262"/>
        <v>6.64724894678689</v>
      </c>
      <c r="EK99" s="39">
        <f t="shared" si="235"/>
        <v>9.3125123657276598E-2</v>
      </c>
      <c r="EL99" s="39">
        <f t="shared" si="270"/>
        <v>3.7195343115234702E-2</v>
      </c>
      <c r="EM99" s="39">
        <f t="shared" si="271"/>
        <v>3.3957721993692E-2</v>
      </c>
      <c r="EN99" s="39">
        <f t="shared" si="272"/>
        <v>4.4819418659512701E-2</v>
      </c>
      <c r="EO99" s="39">
        <f t="shared" si="273"/>
        <v>6.08434052241986E-2</v>
      </c>
      <c r="EP99" s="39">
        <f t="shared" si="274"/>
        <v>6.9780433112696605E-2</v>
      </c>
      <c r="EQ99" s="39">
        <f t="shared" si="275"/>
        <v>0.12150777149236699</v>
      </c>
      <c r="ER99" s="39">
        <f t="shared" si="276"/>
        <v>0.20544720204443701</v>
      </c>
      <c r="ES99" s="39">
        <f t="shared" si="277"/>
        <v>0.29705546787979298</v>
      </c>
      <c r="ET99" s="39">
        <f t="shared" si="278"/>
        <v>0.43461706576285097</v>
      </c>
      <c r="EU99" s="39">
        <f t="shared" si="279"/>
        <v>0.59321574097943497</v>
      </c>
      <c r="EV99" s="39">
        <f t="shared" si="280"/>
        <v>0.66751690773188999</v>
      </c>
      <c r="EW99" s="39">
        <f t="shared" si="281"/>
        <v>0</v>
      </c>
      <c r="EX99" s="39">
        <f t="shared" si="282"/>
        <v>0.67318647467283999</v>
      </c>
      <c r="EY99" s="39">
        <f t="shared" si="283"/>
        <v>0.62827753653531204</v>
      </c>
      <c r="EZ99" s="39">
        <f t="shared" si="284"/>
        <v>0.463561696987702</v>
      </c>
      <c r="FA99" s="39">
        <f t="shared" si="285"/>
        <v>0.30854380089171801</v>
      </c>
      <c r="FB99" s="39">
        <f t="shared" si="286"/>
        <v>0.18739410731141101</v>
      </c>
      <c r="FC99" s="39">
        <f t="shared" si="263"/>
        <v>9.6681036256205694E-2</v>
      </c>
      <c r="FD99" s="39">
        <f t="shared" si="264"/>
        <v>3.9880927455684903E-2</v>
      </c>
      <c r="FE99" s="39">
        <f t="shared" si="265"/>
        <v>1.37128920405986E-2</v>
      </c>
      <c r="FF99" s="39">
        <f t="shared" si="266"/>
        <v>-6.5498418080978896E-4</v>
      </c>
      <c r="FG99" s="39">
        <f t="shared" si="267"/>
        <v>-2.6990122621524098E-3</v>
      </c>
      <c r="FH99" s="39">
        <f t="shared" si="268"/>
        <v>3.9955527020697403E-3</v>
      </c>
      <c r="FI99" s="39">
        <f t="shared" si="269"/>
        <v>1.82818667323979E-2</v>
      </c>
      <c r="FK99" s="39">
        <f t="shared" si="236"/>
        <v>0.75615398247753662</v>
      </c>
      <c r="FL99" s="39">
        <f t="shared" si="325"/>
        <v>0.75665388539011302</v>
      </c>
      <c r="FM99" s="39">
        <f t="shared" si="326"/>
        <v>0.75486317495758615</v>
      </c>
      <c r="FN99" s="39">
        <f t="shared" si="327"/>
        <v>0.75600139261589716</v>
      </c>
      <c r="FO99" s="39">
        <f t="shared" si="328"/>
        <v>0.75574927577294038</v>
      </c>
      <c r="FP99" s="39">
        <f t="shared" si="329"/>
        <v>0.75573402457713801</v>
      </c>
      <c r="FQ99" s="39">
        <f t="shared" si="330"/>
        <v>0.75463976411627776</v>
      </c>
      <c r="FR99" s="39">
        <f t="shared" si="331"/>
        <v>0.75221928851069197</v>
      </c>
      <c r="FS99" s="39">
        <f t="shared" si="332"/>
        <v>0.74829032662909611</v>
      </c>
      <c r="FT99" s="39">
        <f t="shared" si="333"/>
        <v>0.74201261306450239</v>
      </c>
      <c r="FU99" s="39">
        <f t="shared" si="334"/>
        <v>0.73295585682930686</v>
      </c>
      <c r="FV99" s="39">
        <f t="shared" si="335"/>
        <v>0.72712684455867838</v>
      </c>
      <c r="FW99" s="39">
        <f t="shared" si="336"/>
        <v>0.99999999999999989</v>
      </c>
      <c r="FX99" s="39">
        <f t="shared" si="337"/>
        <v>0.72667908871978004</v>
      </c>
      <c r="FY99" s="39">
        <f t="shared" si="338"/>
        <v>0.73032932945496443</v>
      </c>
      <c r="FZ99" s="39">
        <f t="shared" si="339"/>
        <v>0.7406897206322588</v>
      </c>
      <c r="GA99" s="39">
        <f t="shared" si="287"/>
        <v>0.74806416867602588</v>
      </c>
      <c r="GB99" s="39">
        <f t="shared" si="288"/>
        <v>0.75350280867333619</v>
      </c>
      <c r="GC99" s="39">
        <f t="shared" si="289"/>
        <v>0.75701009852150081</v>
      </c>
      <c r="GD99" s="39">
        <f t="shared" si="290"/>
        <v>0.75974124650766095</v>
      </c>
      <c r="GE99" s="39">
        <f t="shared" si="291"/>
        <v>0.76151718641361144</v>
      </c>
      <c r="GF99" s="39">
        <f t="shared" si="292"/>
        <v>0.7630023764175391</v>
      </c>
      <c r="GG99" s="39">
        <f t="shared" si="293"/>
        <v>0.76481271821112395</v>
      </c>
      <c r="GH99" s="39">
        <f t="shared" si="294"/>
        <v>0.7638372929255981</v>
      </c>
      <c r="GI99" s="39">
        <f t="shared" si="295"/>
        <v>0.76530634634868178</v>
      </c>
      <c r="GJ99" s="39">
        <f t="shared" si="237"/>
        <v>12.05</v>
      </c>
      <c r="GK99" s="39">
        <f t="shared" si="238"/>
        <v>-2.4277951235528725</v>
      </c>
      <c r="GL99" s="39">
        <f t="shared" si="340"/>
        <v>-2.4220546699517791</v>
      </c>
      <c r="GM99" s="39">
        <f t="shared" si="341"/>
        <v>-2.442635212342656</v>
      </c>
      <c r="GN99" s="39">
        <f t="shared" si="342"/>
        <v>-2.4295480898477608</v>
      </c>
      <c r="GO99" s="39">
        <f t="shared" si="343"/>
        <v>-2.4324452066010886</v>
      </c>
      <c r="GP99" s="39">
        <f t="shared" si="344"/>
        <v>-2.4326204916387226</v>
      </c>
      <c r="GQ99" s="39">
        <f t="shared" si="345"/>
        <v>-2.4452062864035145</v>
      </c>
      <c r="GR99" s="39">
        <f t="shared" si="346"/>
        <v>-2.4731106906372964</v>
      </c>
      <c r="GS99" s="39">
        <f t="shared" si="347"/>
        <v>-2.518597379884064</v>
      </c>
      <c r="GT99" s="39">
        <f t="shared" si="348"/>
        <v>-2.5917742465015046</v>
      </c>
      <c r="GU99" s="39">
        <f t="shared" si="349"/>
        <v>-2.698443609844202</v>
      </c>
      <c r="GV99" s="39">
        <f t="shared" si="350"/>
        <v>-2.767796429678234</v>
      </c>
      <c r="GW99" s="39">
        <f t="shared" si="351"/>
        <v>-9.6432746655328714E-16</v>
      </c>
      <c r="GX99" s="39">
        <f t="shared" si="352"/>
        <v>-2.7731467420348102</v>
      </c>
      <c r="GY99" s="39">
        <f t="shared" si="353"/>
        <v>-2.729625161628662</v>
      </c>
      <c r="GZ99" s="39">
        <f t="shared" si="354"/>
        <v>-2.60727364979692</v>
      </c>
      <c r="HA99" s="39">
        <f t="shared" si="296"/>
        <v>-2.5212229382557725</v>
      </c>
      <c r="HB99" s="39">
        <f t="shared" si="297"/>
        <v>-2.4583024903696553</v>
      </c>
      <c r="HC99" s="39">
        <f t="shared" si="298"/>
        <v>-2.4179665393800458</v>
      </c>
      <c r="HD99" s="39">
        <f t="shared" si="299"/>
        <v>-2.3866859003883736</v>
      </c>
      <c r="HE99" s="39">
        <f t="shared" si="300"/>
        <v>-2.366405815557624</v>
      </c>
      <c r="HF99" s="39">
        <f t="shared" si="301"/>
        <v>-2.3494821881260681</v>
      </c>
      <c r="HG99" s="39">
        <f t="shared" si="302"/>
        <v>-2.3288979741844891</v>
      </c>
      <c r="HH99" s="39">
        <f t="shared" si="303"/>
        <v>-2.3399828366035234</v>
      </c>
      <c r="HI99" s="39">
        <f t="shared" si="304"/>
        <v>-2.3232937048526132</v>
      </c>
    </row>
    <row r="100" spans="1:217" s="39" customFormat="1">
      <c r="A100" s="20"/>
      <c r="B100" s="184"/>
      <c r="C100" s="40">
        <v>12.1</v>
      </c>
      <c r="D100" s="41">
        <v>4.653594285714286</v>
      </c>
      <c r="E100" s="42">
        <v>4.6440000000000001</v>
      </c>
      <c r="F100" s="42">
        <v>4.6820000000000004</v>
      </c>
      <c r="G100" s="42">
        <v>4.6589999999999998</v>
      </c>
      <c r="H100" s="42">
        <v>4.6639999999999997</v>
      </c>
      <c r="I100" s="42">
        <v>4.6660000000000004</v>
      </c>
      <c r="J100" s="42">
        <v>4.6840000000000002</v>
      </c>
      <c r="K100" s="42">
        <v>4.7270000000000003</v>
      </c>
      <c r="L100" s="42">
        <v>4.8</v>
      </c>
      <c r="M100" s="42">
        <v>4.9109999999999996</v>
      </c>
      <c r="N100" s="42">
        <v>5.0640000000000001</v>
      </c>
      <c r="O100" s="43">
        <v>5.1669999999999998</v>
      </c>
      <c r="P100" s="20"/>
      <c r="Q100" s="41">
        <v>5.1769999999999996</v>
      </c>
      <c r="R100" s="42">
        <v>5.1109999999999998</v>
      </c>
      <c r="S100" s="42">
        <v>4.931</v>
      </c>
      <c r="T100" s="42">
        <v>4.8010000000000002</v>
      </c>
      <c r="U100" s="42">
        <v>4.702</v>
      </c>
      <c r="V100" s="42">
        <v>4.633</v>
      </c>
      <c r="W100" s="42">
        <v>4.5780000000000003</v>
      </c>
      <c r="X100" s="42">
        <v>4.54</v>
      </c>
      <c r="Y100" s="42">
        <v>4.508</v>
      </c>
      <c r="Z100" s="42">
        <v>4.468</v>
      </c>
      <c r="AA100" s="42">
        <v>4.4889999999999999</v>
      </c>
      <c r="AB100" s="43">
        <v>4.4563685714285715</v>
      </c>
      <c r="AD100" s="20"/>
      <c r="AE100" s="184"/>
      <c r="AF100" s="40">
        <v>12.1</v>
      </c>
      <c r="AG100" s="41">
        <v>6.1887142857142856E-2</v>
      </c>
      <c r="AH100" s="42">
        <v>2.3689999999999999E-2</v>
      </c>
      <c r="AI100" s="42">
        <v>2.2849999999999999E-2</v>
      </c>
      <c r="AJ100" s="42">
        <v>2.8340000000000001E-2</v>
      </c>
      <c r="AK100" s="42">
        <v>3.9280000000000002E-2</v>
      </c>
      <c r="AL100" s="42">
        <v>4.5420000000000002E-2</v>
      </c>
      <c r="AM100" s="42">
        <v>7.8789999999999999E-2</v>
      </c>
      <c r="AN100" s="42">
        <v>0.13439999999999999</v>
      </c>
      <c r="AO100" s="42">
        <v>0.2</v>
      </c>
      <c r="AP100" s="42">
        <v>0.2878</v>
      </c>
      <c r="AQ100" s="42">
        <v>0.39229999999999998</v>
      </c>
      <c r="AR100" s="43">
        <v>0.44180000000000003</v>
      </c>
      <c r="AS100" s="20"/>
      <c r="AT100" s="41">
        <v>0.4451</v>
      </c>
      <c r="AU100" s="42">
        <v>0.41549999999999998</v>
      </c>
      <c r="AV100" s="42">
        <v>0.30620000000000003</v>
      </c>
      <c r="AW100" s="42">
        <v>0.2064</v>
      </c>
      <c r="AX100" s="42">
        <v>0.123</v>
      </c>
      <c r="AY100" s="42">
        <v>6.062E-2</v>
      </c>
      <c r="AZ100" s="42">
        <v>2.5020000000000001E-2</v>
      </c>
      <c r="BA100" s="42">
        <v>6.8719999999999996E-3</v>
      </c>
      <c r="BB100" s="42">
        <v>-3.156E-3</v>
      </c>
      <c r="BC100" s="42">
        <v>-2.7169999999999998E-3</v>
      </c>
      <c r="BD100" s="42">
        <v>1.787E-3</v>
      </c>
      <c r="BE100" s="43">
        <v>1.0634285714285714E-2</v>
      </c>
      <c r="BH100" s="118" t="str">
        <f t="shared" si="215"/>
        <v>4.65359428571429+0.0618871428571429i</v>
      </c>
      <c r="BI100" s="118" t="str">
        <f t="shared" si="216"/>
        <v>4.644+0.02369i</v>
      </c>
      <c r="BJ100" s="118" t="str">
        <f t="shared" si="357"/>
        <v>4.682+0.02285i</v>
      </c>
      <c r="BK100" s="118" t="str">
        <f t="shared" si="358"/>
        <v>4.659+0.02834i</v>
      </c>
      <c r="BL100" s="118" t="str">
        <f t="shared" si="359"/>
        <v>4.664+0.03928i</v>
      </c>
      <c r="BM100" s="118" t="str">
        <f t="shared" si="360"/>
        <v>4.666+0.04542i</v>
      </c>
      <c r="BN100" s="118" t="str">
        <f t="shared" si="361"/>
        <v>4.684+0.07879i</v>
      </c>
      <c r="BO100" s="118" t="str">
        <f t="shared" si="211"/>
        <v>4.727+0.1344i</v>
      </c>
      <c r="BP100" s="118" t="str">
        <f t="shared" si="212"/>
        <v>4.8+0.2i</v>
      </c>
      <c r="BQ100" s="118" t="str">
        <f t="shared" si="213"/>
        <v>4.911+0.2878i</v>
      </c>
      <c r="BR100" s="118" t="str">
        <f t="shared" si="362"/>
        <v>5.064+0.3923i</v>
      </c>
      <c r="BS100" s="118" t="str">
        <f t="shared" si="363"/>
        <v>5.167+0.4418i</v>
      </c>
      <c r="BT100" s="118" t="str">
        <f t="shared" si="214"/>
        <v>0</v>
      </c>
      <c r="BU100" s="118" t="str">
        <f t="shared" si="217"/>
        <v>5.177+0.4451i</v>
      </c>
      <c r="BV100" s="118" t="str">
        <f t="shared" si="218"/>
        <v>5.111+0.4155i</v>
      </c>
      <c r="BW100" s="118" t="str">
        <f t="shared" si="219"/>
        <v>4.931+0.3062i</v>
      </c>
      <c r="BX100" s="118" t="str">
        <f t="shared" si="220"/>
        <v>4.801+0.2064i</v>
      </c>
      <c r="BY100" s="118" t="str">
        <f t="shared" si="221"/>
        <v>4.702+0.123i</v>
      </c>
      <c r="BZ100" s="118" t="str">
        <f t="shared" si="222"/>
        <v>4.633+0.06062i</v>
      </c>
      <c r="CA100" s="118" t="str">
        <f t="shared" si="223"/>
        <v>4.578+0.02502i</v>
      </c>
      <c r="CB100" s="118" t="str">
        <f t="shared" si="224"/>
        <v>4.54+0.006872i</v>
      </c>
      <c r="CC100" s="118" t="str">
        <f t="shared" si="225"/>
        <v>4.508-0.003156i</v>
      </c>
      <c r="CD100" s="118" t="str">
        <f t="shared" si="226"/>
        <v>4.468-0.002717i</v>
      </c>
      <c r="CE100" s="118" t="str">
        <f t="shared" si="227"/>
        <v>4.489+0.001787i</v>
      </c>
      <c r="CF100" s="118" t="str">
        <f t="shared" si="228"/>
        <v>4.45636857142857+0.0106342857142857i</v>
      </c>
      <c r="CG100" s="118" t="str">
        <f t="shared" si="229"/>
        <v>0</v>
      </c>
      <c r="CH100" s="39">
        <f t="shared" si="230"/>
        <v>12100000000</v>
      </c>
      <c r="CI100" s="121">
        <f t="shared" si="231"/>
        <v>1.4858260469432703</v>
      </c>
      <c r="CJ100" s="121" t="str">
        <f t="shared" si="232"/>
        <v>6.91443160162065+0.0919535288280421i</v>
      </c>
      <c r="CK100" s="121" t="str">
        <f t="shared" si="355"/>
        <v>6.90017616200455+0.0351992190520861i</v>
      </c>
      <c r="CL100" s="121" t="str">
        <f t="shared" si="356"/>
        <v>6.95663755178839+0.0339511251726537i</v>
      </c>
      <c r="CM100" s="121" t="str">
        <f t="shared" si="305"/>
        <v>6.9224635527087+0.0421083101703723i</v>
      </c>
      <c r="CN100" s="121" t="str">
        <f t="shared" si="306"/>
        <v>6.92989268294341+0.0583632471239317i</v>
      </c>
      <c r="CO100" s="121" t="str">
        <f t="shared" si="307"/>
        <v>6.9328643350373+0.0674862190521633i</v>
      </c>
      <c r="CP100" s="121" t="str">
        <f t="shared" si="308"/>
        <v>6.95960920388228+0.11706823423866i</v>
      </c>
      <c r="CQ100" s="121" t="str">
        <f t="shared" si="309"/>
        <v>7.02349972390084+0.199695020709175i</v>
      </c>
      <c r="CR100" s="121" t="str">
        <f t="shared" si="310"/>
        <v>7.1319650253277+0.297165209388654i</v>
      </c>
      <c r="CS100" s="121" t="str">
        <f t="shared" si="311"/>
        <v>7.2968917165384+0.427620736310273i</v>
      </c>
      <c r="CT100" s="121" t="str">
        <f t="shared" si="312"/>
        <v>7.52422310172072+0.582889558215845i</v>
      </c>
      <c r="CU100" s="121" t="str">
        <f t="shared" si="313"/>
        <v>7.67726318455588+0.656437947539537i</v>
      </c>
      <c r="CV100" s="121" t="str">
        <f t="shared" si="314"/>
        <v>0</v>
      </c>
      <c r="CW100" s="121" t="str">
        <f t="shared" si="315"/>
        <v>7.69212144502531+0.66134117349445i</v>
      </c>
      <c r="CX100" s="121" t="str">
        <f t="shared" si="316"/>
        <v>7.59405692592705+0.617360722504929i</v>
      </c>
      <c r="CY100" s="121" t="str">
        <f t="shared" si="317"/>
        <v>7.32660823747727+0.454959935574029i</v>
      </c>
      <c r="CZ100" s="121" t="str">
        <f t="shared" si="318"/>
        <v>7.13345085137464+0.306674496089091i</v>
      </c>
      <c r="DA100" s="121" t="str">
        <f t="shared" si="319"/>
        <v>6.98635407272726+0.182756603774022i</v>
      </c>
      <c r="DB100" s="121" t="str">
        <f t="shared" si="320"/>
        <v>6.88383207548817+0.090070774965701i</v>
      </c>
      <c r="DC100" s="121" t="str">
        <f t="shared" si="321"/>
        <v>6.80211164290629+0.0371753676945206i</v>
      </c>
      <c r="DD100" s="121" t="str">
        <f t="shared" si="322"/>
        <v>6.74565025312245+0.0102105965945942i</v>
      </c>
      <c r="DE100" s="121" t="str">
        <f t="shared" si="323"/>
        <v>6.69810381962026-0.00468926700415296i</v>
      </c>
      <c r="DF100" s="121" t="str">
        <f t="shared" si="324"/>
        <v>6.63867077774253-0.00403698936954486i</v>
      </c>
      <c r="DG100" s="121" t="str">
        <f t="shared" si="324"/>
        <v>6.66987312472834+0.00265517114588762i</v>
      </c>
      <c r="DH100" s="121" t="str">
        <f t="shared" si="233"/>
        <v>6.62138849820794+0.0158006987049224i</v>
      </c>
      <c r="DI100" s="121"/>
      <c r="DK100" s="39">
        <f t="shared" si="234"/>
        <v>6.9144316016206497</v>
      </c>
      <c r="DL100" s="39">
        <f t="shared" si="239"/>
        <v>6.9001761620045503</v>
      </c>
      <c r="DM100" s="39">
        <f t="shared" si="240"/>
        <v>6.9566375517883898</v>
      </c>
      <c r="DN100" s="39">
        <f t="shared" si="241"/>
        <v>6.9224635527086997</v>
      </c>
      <c r="DO100" s="39">
        <f t="shared" si="242"/>
        <v>6.92989268294341</v>
      </c>
      <c r="DP100" s="39">
        <f t="shared" si="243"/>
        <v>6.9328643350372996</v>
      </c>
      <c r="DQ100" s="39">
        <f t="shared" si="244"/>
        <v>6.9596092038822803</v>
      </c>
      <c r="DR100" s="39">
        <f t="shared" si="245"/>
        <v>7.0234997239008399</v>
      </c>
      <c r="DS100" s="39">
        <f t="shared" si="246"/>
        <v>7.1319650253277</v>
      </c>
      <c r="DT100" s="39">
        <f t="shared" si="247"/>
        <v>7.2968917165383997</v>
      </c>
      <c r="DU100" s="39">
        <f t="shared" si="248"/>
        <v>7.52422310172072</v>
      </c>
      <c r="DV100" s="39">
        <f t="shared" si="249"/>
        <v>7.6772631845558799</v>
      </c>
      <c r="DW100" s="39">
        <f t="shared" si="250"/>
        <v>0</v>
      </c>
      <c r="DX100" s="39">
        <f t="shared" si="251"/>
        <v>7.6921214450253101</v>
      </c>
      <c r="DY100" s="39">
        <f t="shared" si="252"/>
        <v>7.5940569259270498</v>
      </c>
      <c r="DZ100" s="39">
        <f t="shared" si="253"/>
        <v>7.3266082374772701</v>
      </c>
      <c r="EA100" s="39">
        <f t="shared" si="254"/>
        <v>7.13345085137464</v>
      </c>
      <c r="EB100" s="39">
        <f t="shared" si="255"/>
        <v>6.9863540727272602</v>
      </c>
      <c r="EC100" s="39">
        <f t="shared" si="256"/>
        <v>6.8838320754881703</v>
      </c>
      <c r="ED100" s="39">
        <f t="shared" si="257"/>
        <v>6.80211164290629</v>
      </c>
      <c r="EE100" s="39">
        <f t="shared" si="258"/>
        <v>6.7456502531224496</v>
      </c>
      <c r="EF100" s="39">
        <f t="shared" si="259"/>
        <v>6.6981038196202602</v>
      </c>
      <c r="EG100" s="39">
        <f t="shared" si="260"/>
        <v>6.6386707777425302</v>
      </c>
      <c r="EH100" s="39">
        <f t="shared" si="261"/>
        <v>6.6698731247283396</v>
      </c>
      <c r="EI100" s="39">
        <f t="shared" si="262"/>
        <v>6.6213884982079403</v>
      </c>
      <c r="EK100" s="39">
        <f t="shared" si="235"/>
        <v>9.19535288280421E-2</v>
      </c>
      <c r="EL100" s="39">
        <f t="shared" si="270"/>
        <v>3.5199219052086103E-2</v>
      </c>
      <c r="EM100" s="39">
        <f t="shared" si="271"/>
        <v>3.3951125172653702E-2</v>
      </c>
      <c r="EN100" s="39">
        <f t="shared" si="272"/>
        <v>4.2108310170372303E-2</v>
      </c>
      <c r="EO100" s="39">
        <f t="shared" si="273"/>
        <v>5.8363247123931698E-2</v>
      </c>
      <c r="EP100" s="39">
        <f t="shared" si="274"/>
        <v>6.7486219052163302E-2</v>
      </c>
      <c r="EQ100" s="39">
        <f t="shared" si="275"/>
        <v>0.11706823423866</v>
      </c>
      <c r="ER100" s="39">
        <f t="shared" si="276"/>
        <v>0.199695020709175</v>
      </c>
      <c r="ES100" s="39">
        <f t="shared" si="277"/>
        <v>0.29716520938865398</v>
      </c>
      <c r="ET100" s="39">
        <f t="shared" si="278"/>
        <v>0.42762073631027298</v>
      </c>
      <c r="EU100" s="39">
        <f t="shared" si="279"/>
        <v>0.58288955821584498</v>
      </c>
      <c r="EV100" s="39">
        <f t="shared" si="280"/>
        <v>0.65643794753953699</v>
      </c>
      <c r="EW100" s="39">
        <f t="shared" si="281"/>
        <v>0</v>
      </c>
      <c r="EX100" s="39">
        <f t="shared" si="282"/>
        <v>0.66134117349444999</v>
      </c>
      <c r="EY100" s="39">
        <f t="shared" si="283"/>
        <v>0.61736072250492902</v>
      </c>
      <c r="EZ100" s="39">
        <f t="shared" si="284"/>
        <v>0.45495993557402897</v>
      </c>
      <c r="FA100" s="39">
        <f t="shared" si="285"/>
        <v>0.30667449608909098</v>
      </c>
      <c r="FB100" s="39">
        <f t="shared" si="286"/>
        <v>0.182756603774022</v>
      </c>
      <c r="FC100" s="39">
        <f t="shared" si="263"/>
        <v>9.0070774965700998E-2</v>
      </c>
      <c r="FD100" s="39">
        <f t="shared" si="264"/>
        <v>3.7175367694520602E-2</v>
      </c>
      <c r="FE100" s="39">
        <f t="shared" si="265"/>
        <v>1.0210596594594199E-2</v>
      </c>
      <c r="FF100" s="39">
        <f t="shared" si="266"/>
        <v>-4.6892670041529597E-3</v>
      </c>
      <c r="FG100" s="39">
        <f t="shared" si="267"/>
        <v>-4.0369893695448604E-3</v>
      </c>
      <c r="FH100" s="39">
        <f t="shared" si="268"/>
        <v>2.6551711458876201E-3</v>
      </c>
      <c r="FI100" s="39">
        <f t="shared" si="269"/>
        <v>1.58006987049224E-2</v>
      </c>
      <c r="FK100" s="39">
        <f t="shared" si="236"/>
        <v>0.75691288254629974</v>
      </c>
      <c r="FL100" s="39">
        <f t="shared" si="325"/>
        <v>0.7574475625968724</v>
      </c>
      <c r="FM100" s="39">
        <f t="shared" si="326"/>
        <v>0.75570656206318487</v>
      </c>
      <c r="FN100" s="39">
        <f t="shared" si="327"/>
        <v>0.75675247580640115</v>
      </c>
      <c r="FO100" s="39">
        <f t="shared" si="328"/>
        <v>0.75650186540196429</v>
      </c>
      <c r="FP100" s="39">
        <f t="shared" si="329"/>
        <v>0.75639517043364857</v>
      </c>
      <c r="FQ100" s="39">
        <f t="shared" si="330"/>
        <v>0.75545104983604083</v>
      </c>
      <c r="FR100" s="39">
        <f t="shared" si="331"/>
        <v>0.75314441352651018</v>
      </c>
      <c r="FS100" s="39">
        <f t="shared" si="332"/>
        <v>0.74919365658816084</v>
      </c>
      <c r="FT100" s="39">
        <f t="shared" si="333"/>
        <v>0.74296162363850426</v>
      </c>
      <c r="FU100" s="39">
        <f t="shared" si="334"/>
        <v>0.73413155675881803</v>
      </c>
      <c r="FV100" s="39">
        <f t="shared" si="335"/>
        <v>0.72843155091307998</v>
      </c>
      <c r="FW100" s="39">
        <f t="shared" si="336"/>
        <v>0.99999999999999989</v>
      </c>
      <c r="FX100" s="39">
        <f t="shared" si="337"/>
        <v>0.72791012866008586</v>
      </c>
      <c r="FY100" s="39">
        <f t="shared" si="338"/>
        <v>0.73152732824365629</v>
      </c>
      <c r="FZ100" s="39">
        <f t="shared" si="339"/>
        <v>0.74175471978879992</v>
      </c>
      <c r="GA100" s="39">
        <f t="shared" si="287"/>
        <v>0.749074239861518</v>
      </c>
      <c r="GB100" s="39">
        <f t="shared" si="288"/>
        <v>0.7543707420624941</v>
      </c>
      <c r="GC100" s="39">
        <f t="shared" si="289"/>
        <v>0.757862332548215</v>
      </c>
      <c r="GD100" s="39">
        <f t="shared" si="290"/>
        <v>0.76047970955522293</v>
      </c>
      <c r="GE100" s="39">
        <f t="shared" si="291"/>
        <v>0.76224823030350441</v>
      </c>
      <c r="GF100" s="39">
        <f t="shared" si="292"/>
        <v>0.76372712177957713</v>
      </c>
      <c r="GG100" s="39">
        <f t="shared" si="293"/>
        <v>0.76557794061757845</v>
      </c>
      <c r="GH100" s="39">
        <f t="shared" si="294"/>
        <v>0.76460593922336428</v>
      </c>
      <c r="GI100" s="39">
        <f t="shared" si="295"/>
        <v>0.76611372946686818</v>
      </c>
      <c r="GJ100" s="39">
        <f t="shared" si="237"/>
        <v>12.1</v>
      </c>
      <c r="GK100" s="39">
        <f t="shared" si="238"/>
        <v>-2.4190820614288864</v>
      </c>
      <c r="GL100" s="39">
        <f t="shared" si="340"/>
        <v>-2.4129485519083151</v>
      </c>
      <c r="GM100" s="39">
        <f t="shared" si="341"/>
        <v>-2.4329361327132255</v>
      </c>
      <c r="GN100" s="39">
        <f t="shared" si="342"/>
        <v>-2.4209229904525813</v>
      </c>
      <c r="GO100" s="39">
        <f t="shared" si="343"/>
        <v>-2.4237999348970316</v>
      </c>
      <c r="GP100" s="39">
        <f t="shared" si="344"/>
        <v>-2.4250250555751904</v>
      </c>
      <c r="GQ100" s="39">
        <f t="shared" si="345"/>
        <v>-2.4358734186850177</v>
      </c>
      <c r="GR100" s="39">
        <f t="shared" si="346"/>
        <v>-2.4624348190329233</v>
      </c>
      <c r="GS100" s="39">
        <f t="shared" si="347"/>
        <v>-2.5081181689264218</v>
      </c>
      <c r="GT100" s="39">
        <f t="shared" si="348"/>
        <v>-2.5806723673852261</v>
      </c>
      <c r="GU100" s="39">
        <f t="shared" si="349"/>
        <v>-2.6845221462330571</v>
      </c>
      <c r="GV100" s="39">
        <f t="shared" si="350"/>
        <v>-2.7522250331959421</v>
      </c>
      <c r="GW100" s="39">
        <f t="shared" si="351"/>
        <v>-9.6432746655328714E-16</v>
      </c>
      <c r="GX100" s="39">
        <f t="shared" si="352"/>
        <v>-2.758444749903068</v>
      </c>
      <c r="GY100" s="39">
        <f t="shared" si="353"/>
        <v>-2.715388899078897</v>
      </c>
      <c r="GZ100" s="39">
        <f t="shared" si="354"/>
        <v>-2.5947936316896127</v>
      </c>
      <c r="HA100" s="39">
        <f t="shared" si="296"/>
        <v>-2.5095027551051863</v>
      </c>
      <c r="HB100" s="39">
        <f t="shared" si="297"/>
        <v>-2.4483032772919913</v>
      </c>
      <c r="HC100" s="39">
        <f t="shared" si="298"/>
        <v>-2.4081935560832859</v>
      </c>
      <c r="HD100" s="39">
        <f t="shared" si="299"/>
        <v>-2.3782473783276989</v>
      </c>
      <c r="HE100" s="39">
        <f t="shared" si="300"/>
        <v>-2.358071505084756</v>
      </c>
      <c r="HF100" s="39">
        <f t="shared" si="301"/>
        <v>-2.3412357257230716</v>
      </c>
      <c r="HG100" s="39">
        <f t="shared" si="302"/>
        <v>-2.3202117764654688</v>
      </c>
      <c r="HH100" s="39">
        <f t="shared" si="303"/>
        <v>-2.3312466567631467</v>
      </c>
      <c r="HI100" s="39">
        <f t="shared" si="304"/>
        <v>-2.3141350926328865</v>
      </c>
    </row>
    <row r="101" spans="1:217" s="39" customFormat="1">
      <c r="A101" s="20"/>
      <c r="B101" s="184"/>
      <c r="C101" s="40">
        <v>12.15</v>
      </c>
      <c r="D101" s="41">
        <v>4.6581095238095243</v>
      </c>
      <c r="E101" s="42">
        <v>4.6449999999999996</v>
      </c>
      <c r="F101" s="42">
        <v>4.6840000000000002</v>
      </c>
      <c r="G101" s="42">
        <v>4.66</v>
      </c>
      <c r="H101" s="42">
        <v>4.6660000000000004</v>
      </c>
      <c r="I101" s="42">
        <v>4.665</v>
      </c>
      <c r="J101" s="42">
        <v>4.6840000000000002</v>
      </c>
      <c r="K101" s="42">
        <v>4.7290000000000001</v>
      </c>
      <c r="L101" s="42">
        <v>4.8010000000000002</v>
      </c>
      <c r="M101" s="42">
        <v>4.9089999999999998</v>
      </c>
      <c r="N101" s="42">
        <v>5.0599999999999996</v>
      </c>
      <c r="O101" s="43">
        <v>5.165</v>
      </c>
      <c r="P101" s="20"/>
      <c r="Q101" s="41">
        <v>5.173</v>
      </c>
      <c r="R101" s="42">
        <v>5.1070000000000002</v>
      </c>
      <c r="S101" s="42">
        <v>4.9279999999999999</v>
      </c>
      <c r="T101" s="42">
        <v>4.8029999999999999</v>
      </c>
      <c r="U101" s="42">
        <v>4.7030000000000003</v>
      </c>
      <c r="V101" s="42">
        <v>4.633</v>
      </c>
      <c r="W101" s="42">
        <v>4.5789999999999997</v>
      </c>
      <c r="X101" s="42">
        <v>4.5419999999999998</v>
      </c>
      <c r="Y101" s="42">
        <v>4.51</v>
      </c>
      <c r="Z101" s="42">
        <v>4.4729999999999999</v>
      </c>
      <c r="AA101" s="42">
        <v>4.4939999999999998</v>
      </c>
      <c r="AB101" s="43">
        <v>4.4541347619047613</v>
      </c>
      <c r="AD101" s="20"/>
      <c r="AE101" s="184"/>
      <c r="AF101" s="40">
        <v>12.15</v>
      </c>
      <c r="AG101" s="41">
        <v>6.0607142857142825E-2</v>
      </c>
      <c r="AH101" s="42">
        <v>2.5080000000000002E-2</v>
      </c>
      <c r="AI101" s="42">
        <v>2.2630000000000001E-2</v>
      </c>
      <c r="AJ101" s="42">
        <v>2.844E-2</v>
      </c>
      <c r="AK101" s="42">
        <v>4.0960000000000003E-2</v>
      </c>
      <c r="AL101" s="42">
        <v>4.6800000000000001E-2</v>
      </c>
      <c r="AM101" s="42">
        <v>8.1670000000000006E-2</v>
      </c>
      <c r="AN101" s="42">
        <v>0.13900000000000001</v>
      </c>
      <c r="AO101" s="42">
        <v>0.2041</v>
      </c>
      <c r="AP101" s="42">
        <v>0.29459999999999997</v>
      </c>
      <c r="AQ101" s="42">
        <v>0.39610000000000001</v>
      </c>
      <c r="AR101" s="43">
        <v>0.44469999999999998</v>
      </c>
      <c r="AS101" s="20"/>
      <c r="AT101" s="41">
        <v>0.44829999999999998</v>
      </c>
      <c r="AU101" s="42">
        <v>0.41899999999999998</v>
      </c>
      <c r="AV101" s="42">
        <v>0.31090000000000001</v>
      </c>
      <c r="AW101" s="42">
        <v>0.2117</v>
      </c>
      <c r="AX101" s="42">
        <v>0.12839999999999999</v>
      </c>
      <c r="AY101" s="42">
        <v>6.5979999999999997E-2</v>
      </c>
      <c r="AZ101" s="42">
        <v>2.7439999999999999E-2</v>
      </c>
      <c r="BA101" s="42">
        <v>9.1020000000000007E-3</v>
      </c>
      <c r="BB101" s="42">
        <v>-3.6079999999999999E-4</v>
      </c>
      <c r="BC101" s="42">
        <v>-1.2520000000000001E-3</v>
      </c>
      <c r="BD101" s="42">
        <v>2.6350000000000002E-3</v>
      </c>
      <c r="BE101" s="43">
        <v>8.9150799999999138E-3</v>
      </c>
      <c r="BH101" s="118" t="str">
        <f t="shared" si="215"/>
        <v>4.65810952380952+0.0606071428571428i</v>
      </c>
      <c r="BI101" s="118" t="str">
        <f t="shared" si="216"/>
        <v>4.645+0.02508i</v>
      </c>
      <c r="BJ101" s="118" t="str">
        <f t="shared" si="357"/>
        <v>4.684+0.02263i</v>
      </c>
      <c r="BK101" s="118" t="str">
        <f t="shared" si="358"/>
        <v>4.66+0.02844i</v>
      </c>
      <c r="BL101" s="118" t="str">
        <f t="shared" si="359"/>
        <v>4.666+0.04096i</v>
      </c>
      <c r="BM101" s="118" t="str">
        <f t="shared" si="360"/>
        <v>4.665+0.0468i</v>
      </c>
      <c r="BN101" s="118" t="str">
        <f t="shared" si="361"/>
        <v>4.684+0.08167i</v>
      </c>
      <c r="BO101" s="118" t="str">
        <f t="shared" si="211"/>
        <v>4.729+0.139i</v>
      </c>
      <c r="BP101" s="118" t="str">
        <f t="shared" si="212"/>
        <v>4.801+0.2041i</v>
      </c>
      <c r="BQ101" s="118" t="str">
        <f t="shared" si="213"/>
        <v>4.909+0.2946i</v>
      </c>
      <c r="BR101" s="118" t="str">
        <f t="shared" si="362"/>
        <v>5.06+0.3961i</v>
      </c>
      <c r="BS101" s="118" t="str">
        <f t="shared" si="363"/>
        <v>5.165+0.4447i</v>
      </c>
      <c r="BT101" s="118" t="str">
        <f t="shared" si="214"/>
        <v>0</v>
      </c>
      <c r="BU101" s="118" t="str">
        <f t="shared" si="217"/>
        <v>5.173+0.4483i</v>
      </c>
      <c r="BV101" s="118" t="str">
        <f t="shared" si="218"/>
        <v>5.107+0.419i</v>
      </c>
      <c r="BW101" s="118" t="str">
        <f t="shared" si="219"/>
        <v>4.928+0.3109i</v>
      </c>
      <c r="BX101" s="118" t="str">
        <f t="shared" si="220"/>
        <v>4.803+0.2117i</v>
      </c>
      <c r="BY101" s="118" t="str">
        <f t="shared" si="221"/>
        <v>4.703+0.1284i</v>
      </c>
      <c r="BZ101" s="118" t="str">
        <f t="shared" si="222"/>
        <v>4.633+0.06598i</v>
      </c>
      <c r="CA101" s="118" t="str">
        <f t="shared" si="223"/>
        <v>4.579+0.02744i</v>
      </c>
      <c r="CB101" s="118" t="str">
        <f t="shared" si="224"/>
        <v>4.542+0.009102i</v>
      </c>
      <c r="CC101" s="118" t="str">
        <f t="shared" si="225"/>
        <v>4.51-0.0003608i</v>
      </c>
      <c r="CD101" s="118" t="str">
        <f t="shared" si="226"/>
        <v>4.473-0.001252i</v>
      </c>
      <c r="CE101" s="118" t="str">
        <f t="shared" si="227"/>
        <v>4.494+0.002635i</v>
      </c>
      <c r="CF101" s="118" t="str">
        <f t="shared" si="228"/>
        <v>4.45413476190476+0.00891507999999991i</v>
      </c>
      <c r="CG101" s="118" t="str">
        <f t="shared" si="229"/>
        <v>0</v>
      </c>
      <c r="CH101" s="39">
        <f t="shared" si="230"/>
        <v>12150000000</v>
      </c>
      <c r="CI101" s="121">
        <f t="shared" si="231"/>
        <v>1.4797115364620221</v>
      </c>
      <c r="CJ101" s="121" t="str">
        <f t="shared" si="232"/>
        <v>6.89265840048456+0.089681088477716i</v>
      </c>
      <c r="CK101" s="121" t="str">
        <f t="shared" si="355"/>
        <v>6.87326008686609+0.0371111653344675i</v>
      </c>
      <c r="CL101" s="121" t="str">
        <f t="shared" si="356"/>
        <v>6.93096883678811+0.0334858720701356i</v>
      </c>
      <c r="CM101" s="121" t="str">
        <f t="shared" si="305"/>
        <v>6.89545575991302+0.0420829960969799i</v>
      </c>
      <c r="CN101" s="121" t="str">
        <f t="shared" si="306"/>
        <v>6.9043340291318+0.0606089845334844i</v>
      </c>
      <c r="CO101" s="121" t="str">
        <f t="shared" si="307"/>
        <v>6.90285431759533+0.0692504999064226i</v>
      </c>
      <c r="CP101" s="121" t="str">
        <f t="shared" si="308"/>
        <v>6.93096883678811+0.120848041182853i</v>
      </c>
      <c r="CQ101" s="121" t="str">
        <f t="shared" si="309"/>
        <v>6.9975558559289+0.205679903568221i</v>
      </c>
      <c r="CR101" s="121" t="str">
        <f t="shared" si="310"/>
        <v>7.10409508655417+0.302009124591899i</v>
      </c>
      <c r="CS101" s="121" t="str">
        <f t="shared" si="311"/>
        <v>7.26390393249207+0.435923018641712i</v>
      </c>
      <c r="CT101" s="121" t="str">
        <f t="shared" si="312"/>
        <v>7.48734037449783+0.586113739592607i</v>
      </c>
      <c r="CU101" s="121" t="str">
        <f t="shared" si="313"/>
        <v>7.64271008582634+0.658027720264661i</v>
      </c>
      <c r="CV101" s="121" t="str">
        <f t="shared" si="314"/>
        <v>0</v>
      </c>
      <c r="CW101" s="121" t="str">
        <f t="shared" si="315"/>
        <v>7.65454777811804+0.663354681795924i</v>
      </c>
      <c r="CX101" s="121" t="str">
        <f t="shared" si="316"/>
        <v>7.55688681671155+0.619999133777587i</v>
      </c>
      <c r="CY101" s="121" t="str">
        <f t="shared" si="317"/>
        <v>7.29201845168484+0.460042316686043i</v>
      </c>
      <c r="CZ101" s="121" t="str">
        <f t="shared" si="318"/>
        <v>7.10705450962709+0.31325493226901i</v>
      </c>
      <c r="DA101" s="121" t="str">
        <f t="shared" si="319"/>
        <v>6.95908335598089+0.189994961281724i</v>
      </c>
      <c r="DB101" s="121" t="str">
        <f t="shared" si="320"/>
        <v>6.85550354842855+0.0976313671757642i</v>
      </c>
      <c r="DC101" s="121" t="str">
        <f t="shared" si="321"/>
        <v>6.7755991254596+0.0406032845605179i</v>
      </c>
      <c r="DD101" s="121" t="str">
        <f t="shared" si="322"/>
        <v>6.7208497986105+0.0134683344048773i</v>
      </c>
      <c r="DE101" s="121" t="str">
        <f t="shared" si="323"/>
        <v>6.67349902944372-0.000533879922355498i</v>
      </c>
      <c r="DF101" s="121" t="str">
        <f t="shared" si="324"/>
        <v>6.61874970259462-0.00185259884365045i</v>
      </c>
      <c r="DG101" s="121" t="str">
        <f t="shared" si="324"/>
        <v>6.64982364486033+0.00389903989857743i</v>
      </c>
      <c r="DH101" s="121" t="str">
        <f t="shared" si="233"/>
        <v>6.590834592147+0.0131917467244817i</v>
      </c>
      <c r="DI101" s="121"/>
      <c r="DK101" s="39">
        <f t="shared" si="234"/>
        <v>6.8926584004845601</v>
      </c>
      <c r="DL101" s="39">
        <f t="shared" si="239"/>
        <v>6.8732600868660896</v>
      </c>
      <c r="DM101" s="39">
        <f t="shared" si="240"/>
        <v>6.9309688367881099</v>
      </c>
      <c r="DN101" s="39">
        <f t="shared" si="241"/>
        <v>6.8954557599130197</v>
      </c>
      <c r="DO101" s="39">
        <f t="shared" si="242"/>
        <v>6.9043340291317996</v>
      </c>
      <c r="DP101" s="39">
        <f t="shared" si="243"/>
        <v>6.9028543175953301</v>
      </c>
      <c r="DQ101" s="39">
        <f t="shared" si="244"/>
        <v>6.9309688367881099</v>
      </c>
      <c r="DR101" s="39">
        <f t="shared" si="245"/>
        <v>6.9975558559289004</v>
      </c>
      <c r="DS101" s="39">
        <f t="shared" si="246"/>
        <v>7.1040950865541701</v>
      </c>
      <c r="DT101" s="39">
        <f t="shared" si="247"/>
        <v>7.2639039324920702</v>
      </c>
      <c r="DU101" s="39">
        <f t="shared" si="248"/>
        <v>7.4873403744978297</v>
      </c>
      <c r="DV101" s="39">
        <f t="shared" si="249"/>
        <v>7.6427100858263399</v>
      </c>
      <c r="DW101" s="39">
        <f t="shared" si="250"/>
        <v>0</v>
      </c>
      <c r="DX101" s="39">
        <f t="shared" si="251"/>
        <v>7.6545477781180402</v>
      </c>
      <c r="DY101" s="39">
        <f t="shared" si="252"/>
        <v>7.5568868167115504</v>
      </c>
      <c r="DZ101" s="39">
        <f t="shared" si="253"/>
        <v>7.2920184516848403</v>
      </c>
      <c r="EA101" s="39">
        <f t="shared" si="254"/>
        <v>7.1070545096270896</v>
      </c>
      <c r="EB101" s="39">
        <f t="shared" si="255"/>
        <v>6.9590833559808898</v>
      </c>
      <c r="EC101" s="39">
        <f t="shared" si="256"/>
        <v>6.8555035484285503</v>
      </c>
      <c r="ED101" s="39">
        <f t="shared" si="257"/>
        <v>6.7755991254595997</v>
      </c>
      <c r="EE101" s="39">
        <f t="shared" si="258"/>
        <v>6.7208497986104998</v>
      </c>
      <c r="EF101" s="39">
        <f t="shared" si="259"/>
        <v>6.67349902944372</v>
      </c>
      <c r="EG101" s="39">
        <f t="shared" si="260"/>
        <v>6.61874970259462</v>
      </c>
      <c r="EH101" s="39">
        <f t="shared" si="261"/>
        <v>6.6498236448603301</v>
      </c>
      <c r="EI101" s="39">
        <f t="shared" si="262"/>
        <v>6.590834592147</v>
      </c>
      <c r="EK101" s="39">
        <f t="shared" si="235"/>
        <v>8.9681088477715998E-2</v>
      </c>
      <c r="EL101" s="39">
        <f t="shared" si="270"/>
        <v>3.7111165334467497E-2</v>
      </c>
      <c r="EM101" s="39">
        <f t="shared" si="271"/>
        <v>3.3485872070135599E-2</v>
      </c>
      <c r="EN101" s="39">
        <f t="shared" si="272"/>
        <v>4.2082996096979901E-2</v>
      </c>
      <c r="EO101" s="39">
        <f t="shared" si="273"/>
        <v>6.06089845334844E-2</v>
      </c>
      <c r="EP101" s="39">
        <f t="shared" si="274"/>
        <v>6.9250499906422597E-2</v>
      </c>
      <c r="EQ101" s="39">
        <f t="shared" si="275"/>
        <v>0.120848041182853</v>
      </c>
      <c r="ER101" s="39">
        <f t="shared" si="276"/>
        <v>0.205679903568221</v>
      </c>
      <c r="ES101" s="39">
        <f t="shared" si="277"/>
        <v>0.30200912459189899</v>
      </c>
      <c r="ET101" s="39">
        <f t="shared" si="278"/>
        <v>0.43592301864171201</v>
      </c>
      <c r="EU101" s="39">
        <f t="shared" si="279"/>
        <v>0.58611373959260704</v>
      </c>
      <c r="EV101" s="39">
        <f t="shared" si="280"/>
        <v>0.65802772026466105</v>
      </c>
      <c r="EW101" s="39">
        <f t="shared" si="281"/>
        <v>0</v>
      </c>
      <c r="EX101" s="39">
        <f t="shared" si="282"/>
        <v>0.66335468179592405</v>
      </c>
      <c r="EY101" s="39">
        <f t="shared" si="283"/>
        <v>0.61999913377758697</v>
      </c>
      <c r="EZ101" s="39">
        <f t="shared" si="284"/>
        <v>0.46004231668604301</v>
      </c>
      <c r="FA101" s="39">
        <f t="shared" si="285"/>
        <v>0.31325493226901002</v>
      </c>
      <c r="FB101" s="39">
        <f t="shared" si="286"/>
        <v>0.189994961281724</v>
      </c>
      <c r="FC101" s="39">
        <f t="shared" si="263"/>
        <v>9.7631367175764205E-2</v>
      </c>
      <c r="FD101" s="39">
        <f t="shared" si="264"/>
        <v>4.0603284560517899E-2</v>
      </c>
      <c r="FE101" s="39">
        <f t="shared" si="265"/>
        <v>1.34683344048773E-2</v>
      </c>
      <c r="FF101" s="39">
        <f t="shared" si="266"/>
        <v>-5.3387992235549798E-4</v>
      </c>
      <c r="FG101" s="39">
        <f t="shared" si="267"/>
        <v>-1.8525988436504501E-3</v>
      </c>
      <c r="FH101" s="39">
        <f t="shared" si="268"/>
        <v>3.8990398985774299E-3</v>
      </c>
      <c r="FI101" s="39">
        <f t="shared" si="269"/>
        <v>1.3191746724481699E-2</v>
      </c>
      <c r="FK101" s="39">
        <f t="shared" si="236"/>
        <v>0.75759057541223918</v>
      </c>
      <c r="FL101" s="39">
        <f t="shared" si="325"/>
        <v>0.75827746616971847</v>
      </c>
      <c r="FM101" s="39">
        <f t="shared" si="326"/>
        <v>0.75649855950310951</v>
      </c>
      <c r="FN101" s="39">
        <f t="shared" si="327"/>
        <v>0.75758639311261977</v>
      </c>
      <c r="FO101" s="39">
        <f t="shared" si="328"/>
        <v>0.75728725183545365</v>
      </c>
      <c r="FP101" s="39">
        <f t="shared" si="329"/>
        <v>0.75731824031046036</v>
      </c>
      <c r="FQ101" s="39">
        <f t="shared" si="330"/>
        <v>0.75632219281765145</v>
      </c>
      <c r="FR101" s="39">
        <f t="shared" si="331"/>
        <v>0.75391026491935009</v>
      </c>
      <c r="FS101" s="39">
        <f t="shared" si="332"/>
        <v>0.75000856016519024</v>
      </c>
      <c r="FT101" s="39">
        <f t="shared" si="333"/>
        <v>0.74387108422305936</v>
      </c>
      <c r="FU101" s="39">
        <f t="shared" si="334"/>
        <v>0.73519039189832591</v>
      </c>
      <c r="FV101" s="39">
        <f t="shared" si="335"/>
        <v>0.72943405218864121</v>
      </c>
      <c r="FW101" s="39">
        <f t="shared" si="336"/>
        <v>0.99999999999999989</v>
      </c>
      <c r="FX101" s="39">
        <f t="shared" si="337"/>
        <v>0.72899472677800126</v>
      </c>
      <c r="FY101" s="39">
        <f t="shared" si="338"/>
        <v>0.73259750451418171</v>
      </c>
      <c r="FZ101" s="39">
        <f t="shared" si="339"/>
        <v>0.74274335169886296</v>
      </c>
      <c r="GA101" s="39">
        <f t="shared" si="287"/>
        <v>0.74982872150194824</v>
      </c>
      <c r="GB101" s="39">
        <f t="shared" si="288"/>
        <v>0.75517499724883552</v>
      </c>
      <c r="GC101" s="39">
        <f t="shared" si="289"/>
        <v>0.7587194237742434</v>
      </c>
      <c r="GD101" s="39">
        <f t="shared" si="290"/>
        <v>0.76129826041867454</v>
      </c>
      <c r="GE101" s="39">
        <f t="shared" si="291"/>
        <v>0.76301772703189308</v>
      </c>
      <c r="GF101" s="39">
        <f t="shared" si="292"/>
        <v>0.76449313167401722</v>
      </c>
      <c r="GG101" s="39">
        <f t="shared" si="293"/>
        <v>0.76619932328327522</v>
      </c>
      <c r="GH101" s="39">
        <f t="shared" si="294"/>
        <v>0.76523035921214766</v>
      </c>
      <c r="GI101" s="39">
        <f t="shared" si="295"/>
        <v>0.76706827595404337</v>
      </c>
      <c r="GJ101" s="39">
        <f t="shared" si="237"/>
        <v>12.15</v>
      </c>
      <c r="GK101" s="39">
        <f t="shared" si="238"/>
        <v>-2.4113087337365737</v>
      </c>
      <c r="GL101" s="39">
        <f t="shared" si="340"/>
        <v>-2.4034369961478634</v>
      </c>
      <c r="GM101" s="39">
        <f t="shared" si="341"/>
        <v>-2.4238378921535331</v>
      </c>
      <c r="GN101" s="39">
        <f t="shared" si="342"/>
        <v>-2.4113566845617012</v>
      </c>
      <c r="GO101" s="39">
        <f t="shared" si="343"/>
        <v>-2.4147870804393943</v>
      </c>
      <c r="GP101" s="39">
        <f t="shared" si="344"/>
        <v>-2.4144316578882501</v>
      </c>
      <c r="GQ101" s="39">
        <f t="shared" si="345"/>
        <v>-2.4258631176408358</v>
      </c>
      <c r="GR101" s="39">
        <f t="shared" si="346"/>
        <v>-2.4536068695960145</v>
      </c>
      <c r="GS101" s="39">
        <f t="shared" si="347"/>
        <v>-2.4986755958649121</v>
      </c>
      <c r="GT101" s="39">
        <f t="shared" si="348"/>
        <v>-2.5700464574075417</v>
      </c>
      <c r="GU101" s="39">
        <f t="shared" si="349"/>
        <v>-2.6720035463889853</v>
      </c>
      <c r="GV101" s="39">
        <f t="shared" si="350"/>
        <v>-2.74027932737022</v>
      </c>
      <c r="GW101" s="39">
        <f t="shared" si="351"/>
        <v>-9.6432746655328714E-16</v>
      </c>
      <c r="GX101" s="39">
        <f t="shared" si="352"/>
        <v>-2.7455122632563862</v>
      </c>
      <c r="GY101" s="39">
        <f t="shared" si="353"/>
        <v>-2.7026913005866282</v>
      </c>
      <c r="GZ101" s="39">
        <f t="shared" si="354"/>
        <v>-2.5832245375992624</v>
      </c>
      <c r="HA101" s="39">
        <f t="shared" si="296"/>
        <v>-2.5007585668753767</v>
      </c>
      <c r="HB101" s="39">
        <f t="shared" si="297"/>
        <v>-2.4390479466737078</v>
      </c>
      <c r="HC101" s="39">
        <f t="shared" si="298"/>
        <v>-2.3983759507209901</v>
      </c>
      <c r="HD101" s="39">
        <f t="shared" si="299"/>
        <v>-2.3689032515377773</v>
      </c>
      <c r="HE101" s="39">
        <f t="shared" si="300"/>
        <v>-2.3493074410937607</v>
      </c>
      <c r="HF101" s="39">
        <f t="shared" si="301"/>
        <v>-2.3325282400750398</v>
      </c>
      <c r="HG101" s="39">
        <f t="shared" si="302"/>
        <v>-2.3131647185406585</v>
      </c>
      <c r="HH101" s="39">
        <f t="shared" si="303"/>
        <v>-2.3241561681702092</v>
      </c>
      <c r="HI101" s="39">
        <f t="shared" si="304"/>
        <v>-2.3033195645560416</v>
      </c>
    </row>
    <row r="102" spans="1:217" s="39" customFormat="1">
      <c r="A102" s="20"/>
      <c r="B102" s="184"/>
      <c r="C102" s="40">
        <v>12.2</v>
      </c>
      <c r="D102" s="41">
        <v>4.6555895238095237</v>
      </c>
      <c r="E102" s="42">
        <v>4.6449999999999996</v>
      </c>
      <c r="F102" s="42">
        <v>4.6859999999999999</v>
      </c>
      <c r="G102" s="42">
        <v>4.6609999999999996</v>
      </c>
      <c r="H102" s="42">
        <v>4.6660000000000004</v>
      </c>
      <c r="I102" s="42">
        <v>4.6660000000000004</v>
      </c>
      <c r="J102" s="42">
        <v>4.6840000000000002</v>
      </c>
      <c r="K102" s="42">
        <v>4.7290000000000001</v>
      </c>
      <c r="L102" s="42">
        <v>4.8</v>
      </c>
      <c r="M102" s="42">
        <v>4.9050000000000002</v>
      </c>
      <c r="N102" s="42">
        <v>5.0579999999999998</v>
      </c>
      <c r="O102" s="43">
        <v>5.1630000000000003</v>
      </c>
      <c r="P102" s="20"/>
      <c r="Q102" s="41">
        <v>5.17</v>
      </c>
      <c r="R102" s="42">
        <v>5.1040000000000001</v>
      </c>
      <c r="S102" s="42">
        <v>4.9249999999999998</v>
      </c>
      <c r="T102" s="42">
        <v>4.8</v>
      </c>
      <c r="U102" s="42">
        <v>4.702</v>
      </c>
      <c r="V102" s="42">
        <v>4.633</v>
      </c>
      <c r="W102" s="42">
        <v>4.58</v>
      </c>
      <c r="X102" s="42">
        <v>4.5410000000000004</v>
      </c>
      <c r="Y102" s="42">
        <v>4.5110000000000001</v>
      </c>
      <c r="Z102" s="42">
        <v>4.4720000000000004</v>
      </c>
      <c r="AA102" s="42">
        <v>4.4930000000000003</v>
      </c>
      <c r="AB102" s="43">
        <v>4.4543804761904759</v>
      </c>
      <c r="AD102" s="20"/>
      <c r="AE102" s="184"/>
      <c r="AF102" s="40">
        <v>12.2</v>
      </c>
      <c r="AG102" s="41">
        <v>6.0551428571428652E-2</v>
      </c>
      <c r="AH102" s="42">
        <v>2.7789999999999999E-2</v>
      </c>
      <c r="AI102" s="42">
        <v>2.6939999999999999E-2</v>
      </c>
      <c r="AJ102" s="42">
        <v>3.1649999999999998E-2</v>
      </c>
      <c r="AK102" s="42">
        <v>4.3090000000000003E-2</v>
      </c>
      <c r="AL102" s="42">
        <v>4.9919999999999999E-2</v>
      </c>
      <c r="AM102" s="42">
        <v>8.2849999999999993E-2</v>
      </c>
      <c r="AN102" s="42">
        <v>0.13750000000000001</v>
      </c>
      <c r="AO102" s="42">
        <v>0.20230000000000001</v>
      </c>
      <c r="AP102" s="42">
        <v>0.2898</v>
      </c>
      <c r="AQ102" s="42">
        <v>0.39140000000000003</v>
      </c>
      <c r="AR102" s="43">
        <v>0.44159999999999999</v>
      </c>
      <c r="AS102" s="20"/>
      <c r="AT102" s="41">
        <v>0.44469999999999998</v>
      </c>
      <c r="AU102" s="42">
        <v>0.41489999999999999</v>
      </c>
      <c r="AV102" s="42">
        <v>0.3085</v>
      </c>
      <c r="AW102" s="42">
        <v>0.20810000000000001</v>
      </c>
      <c r="AX102" s="42">
        <v>0.126</v>
      </c>
      <c r="AY102" s="42">
        <v>6.6710000000000005E-2</v>
      </c>
      <c r="AZ102" s="42">
        <v>3.1379999999999998E-2</v>
      </c>
      <c r="BA102" s="42">
        <v>1.15E-2</v>
      </c>
      <c r="BB102" s="42">
        <v>2.2880000000000001E-3</v>
      </c>
      <c r="BC102" s="42">
        <v>2.1199999999999999E-3</v>
      </c>
      <c r="BD102" s="42">
        <v>6.992E-3</v>
      </c>
      <c r="BE102" s="43">
        <v>1.2337142857142783E-2</v>
      </c>
      <c r="BH102" s="118" t="str">
        <f t="shared" si="215"/>
        <v>4.65558952380952+0.0605514285714287i</v>
      </c>
      <c r="BI102" s="118" t="str">
        <f t="shared" si="216"/>
        <v>4.645+0.02779i</v>
      </c>
      <c r="BJ102" s="118" t="str">
        <f t="shared" si="357"/>
        <v>4.686+0.02694i</v>
      </c>
      <c r="BK102" s="118" t="str">
        <f t="shared" si="358"/>
        <v>4.661+0.03165i</v>
      </c>
      <c r="BL102" s="118" t="str">
        <f t="shared" si="359"/>
        <v>4.666+0.04309i</v>
      </c>
      <c r="BM102" s="118" t="str">
        <f t="shared" si="360"/>
        <v>4.666+0.04992i</v>
      </c>
      <c r="BN102" s="118" t="str">
        <f t="shared" si="361"/>
        <v>4.684+0.08285i</v>
      </c>
      <c r="BO102" s="118" t="str">
        <f t="shared" si="211"/>
        <v>4.729+0.1375i</v>
      </c>
      <c r="BP102" s="118" t="str">
        <f t="shared" si="212"/>
        <v>4.8+0.2023i</v>
      </c>
      <c r="BQ102" s="118" t="str">
        <f t="shared" si="213"/>
        <v>4.905+0.2898i</v>
      </c>
      <c r="BR102" s="118" t="str">
        <f t="shared" si="362"/>
        <v>5.058+0.3914i</v>
      </c>
      <c r="BS102" s="118" t="str">
        <f t="shared" si="363"/>
        <v>5.163+0.4416i</v>
      </c>
      <c r="BT102" s="118" t="str">
        <f t="shared" si="214"/>
        <v>0</v>
      </c>
      <c r="BU102" s="118" t="str">
        <f t="shared" si="217"/>
        <v>5.17+0.4447i</v>
      </c>
      <c r="BV102" s="118" t="str">
        <f t="shared" si="218"/>
        <v>5.104+0.4149i</v>
      </c>
      <c r="BW102" s="118" t="str">
        <f t="shared" si="219"/>
        <v>4.925+0.3085i</v>
      </c>
      <c r="BX102" s="118" t="str">
        <f t="shared" si="220"/>
        <v>4.8+0.2081i</v>
      </c>
      <c r="BY102" s="118" t="str">
        <f t="shared" si="221"/>
        <v>4.702+0.126i</v>
      </c>
      <c r="BZ102" s="118" t="str">
        <f t="shared" si="222"/>
        <v>4.633+0.06671i</v>
      </c>
      <c r="CA102" s="118" t="str">
        <f t="shared" si="223"/>
        <v>4.58+0.03138i</v>
      </c>
      <c r="CB102" s="118" t="str">
        <f t="shared" si="224"/>
        <v>4.541+0.0115i</v>
      </c>
      <c r="CC102" s="118" t="str">
        <f t="shared" si="225"/>
        <v>4.511+0.002288i</v>
      </c>
      <c r="CD102" s="118" t="str">
        <f t="shared" si="226"/>
        <v>4.472+0.00212i</v>
      </c>
      <c r="CE102" s="118" t="str">
        <f t="shared" si="227"/>
        <v>4.493+0.006992i</v>
      </c>
      <c r="CF102" s="118" t="str">
        <f t="shared" si="228"/>
        <v>4.45438047619048+0.0123371428571428i</v>
      </c>
      <c r="CG102" s="118" t="str">
        <f t="shared" si="229"/>
        <v>0</v>
      </c>
      <c r="CH102" s="39">
        <f t="shared" si="230"/>
        <v>12200000000</v>
      </c>
      <c r="CI102" s="121">
        <f t="shared" si="231"/>
        <v>1.4736471449191451</v>
      </c>
      <c r="CJ102" s="121" t="str">
        <f t="shared" si="232"/>
        <v>6.86069620967738+0.0892314398350614i</v>
      </c>
      <c r="CK102" s="121" t="str">
        <f t="shared" si="355"/>
        <v>6.84509098814943+0.040952654157303i</v>
      </c>
      <c r="CL102" s="121" t="str">
        <f t="shared" si="356"/>
        <v>6.90551052109111+0.0397000540841218i</v>
      </c>
      <c r="CM102" s="121" t="str">
        <f t="shared" si="305"/>
        <v>6.86866934246813+0.0466409321366909i</v>
      </c>
      <c r="CN102" s="121" t="str">
        <f t="shared" si="306"/>
        <v>6.87603757819273+0.063499455474566i</v>
      </c>
      <c r="CO102" s="121" t="str">
        <f t="shared" si="307"/>
        <v>6.87603757819273+0.0735644654743637i</v>
      </c>
      <c r="CP102" s="121" t="str">
        <f t="shared" si="308"/>
        <v>6.90256322680128+0.122091665956551i</v>
      </c>
      <c r="CQ102" s="121" t="str">
        <f t="shared" si="309"/>
        <v>6.96887734832264+0.202626482426382i</v>
      </c>
      <c r="CR102" s="121" t="str">
        <f t="shared" si="310"/>
        <v>7.0735062956119+0.298118817417143i</v>
      </c>
      <c r="CS102" s="121" t="str">
        <f t="shared" si="311"/>
        <v>7.22823924582841+0.427062942597568i</v>
      </c>
      <c r="CT102" s="121" t="str">
        <f t="shared" si="312"/>
        <v>7.45370725900104+0.576785492521353i</v>
      </c>
      <c r="CU102" s="121" t="str">
        <f t="shared" si="313"/>
        <v>7.60844020921755+0.650762579196294i</v>
      </c>
      <c r="CV102" s="121" t="str">
        <f t="shared" si="314"/>
        <v>0</v>
      </c>
      <c r="CW102" s="121" t="str">
        <f t="shared" si="315"/>
        <v>7.61875573923198+0.655330885345544i</v>
      </c>
      <c r="CX102" s="121" t="str">
        <f t="shared" si="316"/>
        <v>7.52149502766732+0.611416200426953i</v>
      </c>
      <c r="CY102" s="121" t="str">
        <f t="shared" si="317"/>
        <v>7.25771218872679+0.454620144207556i</v>
      </c>
      <c r="CZ102" s="121" t="str">
        <f t="shared" si="318"/>
        <v>7.0735062956119+0.306665970857674i</v>
      </c>
      <c r="DA102" s="121" t="str">
        <f t="shared" si="319"/>
        <v>6.92908887540982+0.185679540259812i</v>
      </c>
      <c r="DB102" s="121" t="str">
        <f t="shared" si="320"/>
        <v>6.8274072224104+0.0983070010375562i</v>
      </c>
      <c r="DC102" s="121" t="str">
        <f t="shared" si="321"/>
        <v>6.74930392372968+0.0462430474075628i</v>
      </c>
      <c r="DD102" s="121" t="str">
        <f t="shared" si="322"/>
        <v>6.69183168507784+0.0169469421665702i</v>
      </c>
      <c r="DE102" s="121" t="str">
        <f t="shared" si="323"/>
        <v>6.64762227073026+0.003371704667575i</v>
      </c>
      <c r="DF102" s="121" t="str">
        <f t="shared" si="324"/>
        <v>6.59015003207842+0.00312413194722859i</v>
      </c>
      <c r="DG102" s="121" t="str">
        <f t="shared" si="324"/>
        <v>6.62109662212172+0.0103037408372747i</v>
      </c>
      <c r="DH102" s="121" t="str">
        <f t="shared" si="233"/>
        <v>6.56418507112168+0.0181805953478881i</v>
      </c>
      <c r="DI102" s="121"/>
      <c r="DK102" s="39">
        <f t="shared" si="234"/>
        <v>6.8606962096773803</v>
      </c>
      <c r="DL102" s="39">
        <f t="shared" si="239"/>
        <v>6.8450909881494297</v>
      </c>
      <c r="DM102" s="39">
        <f t="shared" si="240"/>
        <v>6.9055105210911103</v>
      </c>
      <c r="DN102" s="39">
        <f t="shared" si="241"/>
        <v>6.86866934246813</v>
      </c>
      <c r="DO102" s="39">
        <f t="shared" si="242"/>
        <v>6.8760375781927303</v>
      </c>
      <c r="DP102" s="39">
        <f t="shared" si="243"/>
        <v>6.8760375781927303</v>
      </c>
      <c r="DQ102" s="39">
        <f t="shared" si="244"/>
        <v>6.9025632268012798</v>
      </c>
      <c r="DR102" s="39">
        <f t="shared" si="245"/>
        <v>6.9688773483226401</v>
      </c>
      <c r="DS102" s="39">
        <f t="shared" si="246"/>
        <v>7.0735062956119004</v>
      </c>
      <c r="DT102" s="39">
        <f t="shared" si="247"/>
        <v>7.2282392458284104</v>
      </c>
      <c r="DU102" s="39">
        <f t="shared" si="248"/>
        <v>7.4537072590010398</v>
      </c>
      <c r="DV102" s="39">
        <f t="shared" si="249"/>
        <v>7.6084402092175498</v>
      </c>
      <c r="DW102" s="39">
        <f t="shared" si="250"/>
        <v>0</v>
      </c>
      <c r="DX102" s="39">
        <f t="shared" si="251"/>
        <v>7.6187557392319798</v>
      </c>
      <c r="DY102" s="39">
        <f t="shared" si="252"/>
        <v>7.5214950276673198</v>
      </c>
      <c r="DZ102" s="39">
        <f t="shared" si="253"/>
        <v>7.2577121887267904</v>
      </c>
      <c r="EA102" s="39">
        <f t="shared" si="254"/>
        <v>7.0735062956119004</v>
      </c>
      <c r="EB102" s="39">
        <f t="shared" si="255"/>
        <v>6.9290888754098203</v>
      </c>
      <c r="EC102" s="39">
        <f t="shared" si="256"/>
        <v>6.8274072224104003</v>
      </c>
      <c r="ED102" s="39">
        <f t="shared" si="257"/>
        <v>6.7493039237296797</v>
      </c>
      <c r="EE102" s="39">
        <f t="shared" si="258"/>
        <v>6.6918316850778403</v>
      </c>
      <c r="EF102" s="39">
        <f t="shared" si="259"/>
        <v>6.6476222707302597</v>
      </c>
      <c r="EG102" s="39">
        <f t="shared" si="260"/>
        <v>6.5901500320784203</v>
      </c>
      <c r="EH102" s="39">
        <f t="shared" si="261"/>
        <v>6.62109662212172</v>
      </c>
      <c r="EI102" s="39">
        <f t="shared" si="262"/>
        <v>6.5641850711216803</v>
      </c>
      <c r="EK102" s="39">
        <f t="shared" si="235"/>
        <v>8.9231439835061405E-2</v>
      </c>
      <c r="EL102" s="39">
        <f t="shared" si="270"/>
        <v>4.0952654157303002E-2</v>
      </c>
      <c r="EM102" s="39">
        <f t="shared" si="271"/>
        <v>3.9700054084121798E-2</v>
      </c>
      <c r="EN102" s="39">
        <f t="shared" si="272"/>
        <v>4.6640932136690898E-2</v>
      </c>
      <c r="EO102" s="39">
        <f t="shared" si="273"/>
        <v>6.3499455474565994E-2</v>
      </c>
      <c r="EP102" s="39">
        <f t="shared" si="274"/>
        <v>7.3564465474363697E-2</v>
      </c>
      <c r="EQ102" s="39">
        <f t="shared" si="275"/>
        <v>0.12209166595655099</v>
      </c>
      <c r="ER102" s="39">
        <f t="shared" si="276"/>
        <v>0.20262648242638201</v>
      </c>
      <c r="ES102" s="39">
        <f t="shared" si="277"/>
        <v>0.29811881741714302</v>
      </c>
      <c r="ET102" s="39">
        <f t="shared" si="278"/>
        <v>0.427062942597568</v>
      </c>
      <c r="EU102" s="39">
        <f t="shared" si="279"/>
        <v>0.57678549252135303</v>
      </c>
      <c r="EV102" s="39">
        <f t="shared" si="280"/>
        <v>0.65076257919629399</v>
      </c>
      <c r="EW102" s="39">
        <f t="shared" si="281"/>
        <v>0</v>
      </c>
      <c r="EX102" s="39">
        <f t="shared" si="282"/>
        <v>0.65533088534554396</v>
      </c>
      <c r="EY102" s="39">
        <f t="shared" si="283"/>
        <v>0.61141620042695299</v>
      </c>
      <c r="EZ102" s="39">
        <f t="shared" si="284"/>
        <v>0.45462014420755598</v>
      </c>
      <c r="FA102" s="39">
        <f t="shared" si="285"/>
        <v>0.306665970857674</v>
      </c>
      <c r="FB102" s="39">
        <f t="shared" si="286"/>
        <v>0.18567954025981201</v>
      </c>
      <c r="FC102" s="39">
        <f t="shared" si="263"/>
        <v>9.8307001037556199E-2</v>
      </c>
      <c r="FD102" s="39">
        <f t="shared" si="264"/>
        <v>4.6243047407562798E-2</v>
      </c>
      <c r="FE102" s="39">
        <f t="shared" si="265"/>
        <v>1.6946942166570202E-2</v>
      </c>
      <c r="FF102" s="39">
        <f t="shared" si="266"/>
        <v>3.3717046675750002E-3</v>
      </c>
      <c r="FG102" s="39">
        <f t="shared" si="267"/>
        <v>3.1241319472285899E-3</v>
      </c>
      <c r="FH102" s="39">
        <f t="shared" si="268"/>
        <v>1.03037408372747E-2</v>
      </c>
      <c r="FI102" s="39">
        <f t="shared" si="269"/>
        <v>1.8180595347888101E-2</v>
      </c>
      <c r="FK102" s="39">
        <f t="shared" si="236"/>
        <v>0.75857945736934762</v>
      </c>
      <c r="FL102" s="39">
        <f t="shared" si="325"/>
        <v>0.75914480065473566</v>
      </c>
      <c r="FM102" s="39">
        <f t="shared" si="326"/>
        <v>0.75727840465037166</v>
      </c>
      <c r="FN102" s="39">
        <f t="shared" si="327"/>
        <v>0.7584089191690111</v>
      </c>
      <c r="FO102" s="39">
        <f t="shared" si="328"/>
        <v>0.75815675605737365</v>
      </c>
      <c r="FP102" s="39">
        <f t="shared" si="329"/>
        <v>0.75813864963040445</v>
      </c>
      <c r="FQ102" s="39">
        <f t="shared" si="330"/>
        <v>0.75719475957930615</v>
      </c>
      <c r="FR102" s="39">
        <f t="shared" si="331"/>
        <v>0.75480878617777314</v>
      </c>
      <c r="FS102" s="39">
        <f t="shared" si="332"/>
        <v>0.75097517012048809</v>
      </c>
      <c r="FT102" s="39">
        <f t="shared" si="333"/>
        <v>0.74505189554246354</v>
      </c>
      <c r="FU102" s="39">
        <f t="shared" si="334"/>
        <v>0.73633606656271189</v>
      </c>
      <c r="FV102" s="39">
        <f t="shared" si="335"/>
        <v>0.7305728576213415</v>
      </c>
      <c r="FW102" s="39">
        <f t="shared" si="336"/>
        <v>0.99999999999999989</v>
      </c>
      <c r="FX102" s="39">
        <f t="shared" si="337"/>
        <v>0.73019146366537935</v>
      </c>
      <c r="FY102" s="39">
        <f t="shared" si="338"/>
        <v>0.73378817919396055</v>
      </c>
      <c r="FZ102" s="39">
        <f t="shared" si="339"/>
        <v>0.7438468283562234</v>
      </c>
      <c r="GA102" s="39">
        <f t="shared" si="287"/>
        <v>0.75090831884153686</v>
      </c>
      <c r="GB102" s="39">
        <f t="shared" si="288"/>
        <v>0.75612035125944033</v>
      </c>
      <c r="GC102" s="39">
        <f t="shared" si="289"/>
        <v>0.75958707182597029</v>
      </c>
      <c r="GD102" s="39">
        <f t="shared" si="290"/>
        <v>0.76210786918771067</v>
      </c>
      <c r="GE102" s="39">
        <f t="shared" si="291"/>
        <v>0.76391873303150093</v>
      </c>
      <c r="GF102" s="39">
        <f t="shared" si="292"/>
        <v>0.76529900854402799</v>
      </c>
      <c r="GG102" s="39">
        <f t="shared" si="293"/>
        <v>0.76709184493703464</v>
      </c>
      <c r="GH102" s="39">
        <f t="shared" si="294"/>
        <v>0.76612474593832858</v>
      </c>
      <c r="GI102" s="39">
        <f t="shared" si="295"/>
        <v>0.76789871298332202</v>
      </c>
      <c r="GJ102" s="39">
        <f t="shared" si="237"/>
        <v>12.2</v>
      </c>
      <c r="GK102" s="39">
        <f t="shared" si="238"/>
        <v>-2.399978446794135</v>
      </c>
      <c r="GL102" s="39">
        <f t="shared" si="340"/>
        <v>-2.393507561736254</v>
      </c>
      <c r="GM102" s="39">
        <f t="shared" si="341"/>
        <v>-2.4148885559652671</v>
      </c>
      <c r="GN102" s="39">
        <f t="shared" si="342"/>
        <v>-2.4019313635288269</v>
      </c>
      <c r="GO102" s="39">
        <f t="shared" si="343"/>
        <v>-2.4048198120997486</v>
      </c>
      <c r="GP102" s="39">
        <f t="shared" si="344"/>
        <v>-2.4050272524518217</v>
      </c>
      <c r="GQ102" s="39">
        <f t="shared" si="345"/>
        <v>-2.4158480075738424</v>
      </c>
      <c r="GR102" s="39">
        <f t="shared" si="346"/>
        <v>-2.443261063456502</v>
      </c>
      <c r="GS102" s="39">
        <f t="shared" si="347"/>
        <v>-2.487488441219595</v>
      </c>
      <c r="GT102" s="39">
        <f t="shared" si="348"/>
        <v>-2.5562695205298605</v>
      </c>
      <c r="GU102" s="39">
        <f t="shared" si="349"/>
        <v>-2.6584785354733653</v>
      </c>
      <c r="GV102" s="39">
        <f t="shared" si="350"/>
        <v>-2.7267293362746896</v>
      </c>
      <c r="GW102" s="39">
        <f t="shared" si="351"/>
        <v>-9.6432746655328714E-16</v>
      </c>
      <c r="GX102" s="39">
        <f t="shared" si="352"/>
        <v>-2.7312649698976004</v>
      </c>
      <c r="GY102" s="39">
        <f t="shared" si="353"/>
        <v>-2.6885857739831183</v>
      </c>
      <c r="GZ102" s="39">
        <f t="shared" si="354"/>
        <v>-2.5703296882279143</v>
      </c>
      <c r="HA102" s="39">
        <f t="shared" si="296"/>
        <v>-2.488261687394528</v>
      </c>
      <c r="HB102" s="39">
        <f t="shared" si="297"/>
        <v>-2.4281814516711373</v>
      </c>
      <c r="HC102" s="39">
        <f t="shared" si="298"/>
        <v>-2.3884487113076283</v>
      </c>
      <c r="HD102" s="39">
        <f t="shared" si="299"/>
        <v>-2.3596710803613106</v>
      </c>
      <c r="HE102" s="39">
        <f t="shared" si="300"/>
        <v>-2.3390567989893554</v>
      </c>
      <c r="HF102" s="39">
        <f t="shared" si="301"/>
        <v>-2.323376986099742</v>
      </c>
      <c r="HG102" s="39">
        <f t="shared" si="302"/>
        <v>-2.3030526855225273</v>
      </c>
      <c r="HH102" s="39">
        <f t="shared" si="303"/>
        <v>-2.3140101932039219</v>
      </c>
      <c r="HI102" s="39">
        <f t="shared" si="304"/>
        <v>-2.2939212059679974</v>
      </c>
    </row>
    <row r="103" spans="1:217" s="39" customFormat="1">
      <c r="A103" s="20"/>
      <c r="B103" s="184"/>
      <c r="C103" s="40">
        <v>12.25</v>
      </c>
      <c r="D103" s="41">
        <v>4.653695714285714</v>
      </c>
      <c r="E103" s="42">
        <v>4.6459999999999999</v>
      </c>
      <c r="F103" s="42">
        <v>4.6870000000000003</v>
      </c>
      <c r="G103" s="42">
        <v>4.66</v>
      </c>
      <c r="H103" s="42">
        <v>4.6639999999999997</v>
      </c>
      <c r="I103" s="42">
        <v>4.6639999999999997</v>
      </c>
      <c r="J103" s="42">
        <v>4.6849999999999996</v>
      </c>
      <c r="K103" s="42">
        <v>4.7249999999999996</v>
      </c>
      <c r="L103" s="42">
        <v>4.7939999999999996</v>
      </c>
      <c r="M103" s="42">
        <v>4.9009999999999998</v>
      </c>
      <c r="N103" s="42">
        <v>5.0549999999999997</v>
      </c>
      <c r="O103" s="43">
        <v>5.1580000000000004</v>
      </c>
      <c r="P103" s="20"/>
      <c r="Q103" s="41">
        <v>5.165</v>
      </c>
      <c r="R103" s="42">
        <v>5.0999999999999996</v>
      </c>
      <c r="S103" s="42">
        <v>4.9219999999999997</v>
      </c>
      <c r="T103" s="42">
        <v>4.7969999999999997</v>
      </c>
      <c r="U103" s="42">
        <v>4.6980000000000004</v>
      </c>
      <c r="V103" s="42">
        <v>4.633</v>
      </c>
      <c r="W103" s="42">
        <v>4.5789999999999997</v>
      </c>
      <c r="X103" s="42">
        <v>4.54</v>
      </c>
      <c r="Y103" s="42">
        <v>4.508</v>
      </c>
      <c r="Z103" s="42">
        <v>4.4720000000000004</v>
      </c>
      <c r="AA103" s="42">
        <v>4.4930000000000003</v>
      </c>
      <c r="AB103" s="43">
        <v>4.4584542857142857</v>
      </c>
      <c r="AD103" s="20"/>
      <c r="AE103" s="184"/>
      <c r="AF103" s="40">
        <v>12.25</v>
      </c>
      <c r="AG103" s="41">
        <v>6.1605714285714291E-2</v>
      </c>
      <c r="AH103" s="42">
        <v>2.596E-2</v>
      </c>
      <c r="AI103" s="42">
        <v>2.4830000000000001E-2</v>
      </c>
      <c r="AJ103" s="42">
        <v>3.0269999999999998E-2</v>
      </c>
      <c r="AK103" s="42">
        <v>3.9320000000000001E-2</v>
      </c>
      <c r="AL103" s="42">
        <v>4.437E-2</v>
      </c>
      <c r="AM103" s="42">
        <v>7.9799999999999996E-2</v>
      </c>
      <c r="AN103" s="42">
        <v>0.13539999999999999</v>
      </c>
      <c r="AO103" s="42">
        <v>0.19850000000000001</v>
      </c>
      <c r="AP103" s="42">
        <v>0.28560000000000002</v>
      </c>
      <c r="AQ103" s="42">
        <v>0.39079999999999998</v>
      </c>
      <c r="AR103" s="43">
        <v>0.438</v>
      </c>
      <c r="AS103" s="20"/>
      <c r="AT103" s="41">
        <v>0.44169999999999998</v>
      </c>
      <c r="AU103" s="42">
        <v>0.41320000000000001</v>
      </c>
      <c r="AV103" s="42">
        <v>0.30649999999999999</v>
      </c>
      <c r="AW103" s="42">
        <v>0.2046</v>
      </c>
      <c r="AX103" s="42">
        <v>0.1234</v>
      </c>
      <c r="AY103" s="42">
        <v>6.275E-2</v>
      </c>
      <c r="AZ103" s="42">
        <v>2.6409999999999999E-2</v>
      </c>
      <c r="BA103" s="42">
        <v>8.2000000000000007E-3</v>
      </c>
      <c r="BB103" s="42">
        <v>3.2870000000000002E-4</v>
      </c>
      <c r="BC103" s="42">
        <v>-2.0919999999999999E-4</v>
      </c>
      <c r="BD103" s="42">
        <v>4.7749999999999997E-3</v>
      </c>
      <c r="BE103" s="43">
        <v>1.1690000000000001E-2</v>
      </c>
      <c r="BH103" s="118" t="str">
        <f t="shared" si="215"/>
        <v>4.65369571428571+0.0616057142857143i</v>
      </c>
      <c r="BI103" s="118" t="str">
        <f t="shared" si="216"/>
        <v>4.646+0.02596i</v>
      </c>
      <c r="BJ103" s="118" t="str">
        <f t="shared" si="357"/>
        <v>4.687+0.02483i</v>
      </c>
      <c r="BK103" s="118" t="str">
        <f t="shared" si="358"/>
        <v>4.66+0.03027i</v>
      </c>
      <c r="BL103" s="118" t="str">
        <f t="shared" si="359"/>
        <v>4.664+0.03932i</v>
      </c>
      <c r="BM103" s="118" t="str">
        <f t="shared" si="360"/>
        <v>4.664+0.04437i</v>
      </c>
      <c r="BN103" s="118" t="str">
        <f t="shared" si="361"/>
        <v>4.685+0.0798i</v>
      </c>
      <c r="BO103" s="118" t="str">
        <f t="shared" si="211"/>
        <v>4.725+0.1354i</v>
      </c>
      <c r="BP103" s="118" t="str">
        <f t="shared" si="212"/>
        <v>4.794+0.1985i</v>
      </c>
      <c r="BQ103" s="118" t="str">
        <f t="shared" si="213"/>
        <v>4.901+0.2856i</v>
      </c>
      <c r="BR103" s="118" t="str">
        <f t="shared" si="362"/>
        <v>5.055+0.3908i</v>
      </c>
      <c r="BS103" s="118" t="str">
        <f t="shared" si="363"/>
        <v>5.158+0.438i</v>
      </c>
      <c r="BT103" s="118" t="str">
        <f t="shared" si="214"/>
        <v>0</v>
      </c>
      <c r="BU103" s="118" t="str">
        <f t="shared" si="217"/>
        <v>5.165+0.4417i</v>
      </c>
      <c r="BV103" s="118" t="str">
        <f t="shared" si="218"/>
        <v>5.1+0.4132i</v>
      </c>
      <c r="BW103" s="118" t="str">
        <f t="shared" si="219"/>
        <v>4.922+0.3065i</v>
      </c>
      <c r="BX103" s="118" t="str">
        <f t="shared" si="220"/>
        <v>4.797+0.2046i</v>
      </c>
      <c r="BY103" s="118" t="str">
        <f t="shared" si="221"/>
        <v>4.698+0.1234i</v>
      </c>
      <c r="BZ103" s="118" t="str">
        <f t="shared" si="222"/>
        <v>4.633+0.06275i</v>
      </c>
      <c r="CA103" s="118" t="str">
        <f t="shared" si="223"/>
        <v>4.579+0.02641i</v>
      </c>
      <c r="CB103" s="118" t="str">
        <f t="shared" si="224"/>
        <v>4.54+0.0082i</v>
      </c>
      <c r="CC103" s="118" t="str">
        <f t="shared" si="225"/>
        <v>4.508+0.0003287i</v>
      </c>
      <c r="CD103" s="118" t="str">
        <f t="shared" si="226"/>
        <v>4.472-0.0002092i</v>
      </c>
      <c r="CE103" s="118" t="str">
        <f t="shared" si="227"/>
        <v>4.493+0.004775i</v>
      </c>
      <c r="CF103" s="118" t="str">
        <f t="shared" si="228"/>
        <v>4.45845428571429+0.01169i</v>
      </c>
      <c r="CG103" s="118" t="str">
        <f t="shared" si="229"/>
        <v>0</v>
      </c>
      <c r="CH103" s="39">
        <f t="shared" si="230"/>
        <v>12250000000</v>
      </c>
      <c r="CI103" s="121">
        <f t="shared" si="231"/>
        <v>1.4676322586133526</v>
      </c>
      <c r="CJ103" s="121" t="str">
        <f t="shared" si="232"/>
        <v>6.82991395205642+0.0904145336006318i</v>
      </c>
      <c r="CK103" s="121" t="str">
        <f t="shared" si="355"/>
        <v>6.81861947351764+0.0380997334336026i</v>
      </c>
      <c r="CL103" s="121" t="str">
        <f t="shared" si="356"/>
        <v>6.87879239612078+0.0364413089813695i</v>
      </c>
      <c r="CM103" s="121" t="str">
        <f t="shared" si="305"/>
        <v>6.83916632513822+0.0444252284682262i</v>
      </c>
      <c r="CN103" s="121" t="str">
        <f t="shared" si="306"/>
        <v>6.84503685417268+0.057707300408677i</v>
      </c>
      <c r="CO103" s="121" t="str">
        <f t="shared" si="307"/>
        <v>6.84503685417268+0.0651188433146744i</v>
      </c>
      <c r="CP103" s="121" t="str">
        <f t="shared" si="308"/>
        <v>6.87585713160356+0.117117054237346i</v>
      </c>
      <c r="CQ103" s="121" t="str">
        <f t="shared" si="309"/>
        <v>6.93456242194809+0.198717407816248i</v>
      </c>
      <c r="CR103" s="121" t="str">
        <f t="shared" si="310"/>
        <v>7.03582904779241+0.29132500333475i</v>
      </c>
      <c r="CS103" s="121" t="str">
        <f t="shared" si="311"/>
        <v>7.19286569946404+0.419155773059974i</v>
      </c>
      <c r="CT103" s="121" t="str">
        <f t="shared" si="312"/>
        <v>7.4188810672905+0.573550686666098i</v>
      </c>
      <c r="CU103" s="121" t="str">
        <f t="shared" si="313"/>
        <v>7.57004718992767+0.642822929272648i</v>
      </c>
      <c r="CV103" s="121" t="str">
        <f t="shared" si="314"/>
        <v>0</v>
      </c>
      <c r="CW103" s="121" t="str">
        <f t="shared" si="315"/>
        <v>7.58032061573797+0.648253168629518i</v>
      </c>
      <c r="CX103" s="121" t="str">
        <f t="shared" si="316"/>
        <v>7.4849245189281+0.606425649259037i</v>
      </c>
      <c r="CY103" s="121" t="str">
        <f t="shared" si="317"/>
        <v>7.22368597689492+0.449829287264993i</v>
      </c>
      <c r="CZ103" s="121" t="str">
        <f t="shared" si="318"/>
        <v>7.04023194456825+0.300277560112292i</v>
      </c>
      <c r="DA103" s="121" t="str">
        <f t="shared" si="319"/>
        <v>6.89493635096553+0.181105820712888i</v>
      </c>
      <c r="DB103" s="121" t="str">
        <f t="shared" si="320"/>
        <v>6.79954025415566+0.0920939242279879i</v>
      </c>
      <c r="DC103" s="121" t="str">
        <f t="shared" si="321"/>
        <v>6.72028811219054+0.0387601679499786i</v>
      </c>
      <c r="DD103" s="121" t="str">
        <f t="shared" si="322"/>
        <v>6.66305045410462+0.0120345845206295i</v>
      </c>
      <c r="DE103" s="121" t="str">
        <f t="shared" si="323"/>
        <v>6.61608622182899+0.000482410723406209i</v>
      </c>
      <c r="DF103" s="121" t="str">
        <f t="shared" si="324"/>
        <v>6.56325146051891-0.000307028668501913i</v>
      </c>
      <c r="DG103" s="121" t="str">
        <f t="shared" si="324"/>
        <v>6.59407173794979+0.00700794403487876i</v>
      </c>
      <c r="DH103" s="121" t="str">
        <f t="shared" si="233"/>
        <v>6.54337133326725+0.0171566211031901i</v>
      </c>
      <c r="DI103" s="121"/>
      <c r="DK103" s="39">
        <f t="shared" si="234"/>
        <v>6.8299139520564198</v>
      </c>
      <c r="DL103" s="39">
        <f t="shared" si="239"/>
        <v>6.8186194735176402</v>
      </c>
      <c r="DM103" s="39">
        <f t="shared" si="240"/>
        <v>6.8787923961207804</v>
      </c>
      <c r="DN103" s="39">
        <f t="shared" si="241"/>
        <v>6.83916632513822</v>
      </c>
      <c r="DO103" s="39">
        <f t="shared" si="242"/>
        <v>6.8450368541726796</v>
      </c>
      <c r="DP103" s="39">
        <f t="shared" si="243"/>
        <v>6.8450368541726796</v>
      </c>
      <c r="DQ103" s="39">
        <f t="shared" si="244"/>
        <v>6.8758571316035599</v>
      </c>
      <c r="DR103" s="39">
        <f t="shared" si="245"/>
        <v>6.9345624219480904</v>
      </c>
      <c r="DS103" s="39">
        <f t="shared" si="246"/>
        <v>7.0358290477924097</v>
      </c>
      <c r="DT103" s="39">
        <f t="shared" si="247"/>
        <v>7.1928656994640399</v>
      </c>
      <c r="DU103" s="39">
        <f t="shared" si="248"/>
        <v>7.4188810672905001</v>
      </c>
      <c r="DV103" s="39">
        <f t="shared" si="249"/>
        <v>7.5700471899276698</v>
      </c>
      <c r="DW103" s="39">
        <f t="shared" si="250"/>
        <v>0</v>
      </c>
      <c r="DX103" s="39">
        <f t="shared" si="251"/>
        <v>7.5803206157379703</v>
      </c>
      <c r="DY103" s="39">
        <f t="shared" si="252"/>
        <v>7.4849245189281</v>
      </c>
      <c r="DZ103" s="39">
        <f t="shared" si="253"/>
        <v>7.2236859768949202</v>
      </c>
      <c r="EA103" s="39">
        <f t="shared" si="254"/>
        <v>7.0402319445682497</v>
      </c>
      <c r="EB103" s="39">
        <f t="shared" si="255"/>
        <v>6.8949363509655299</v>
      </c>
      <c r="EC103" s="39">
        <f t="shared" si="256"/>
        <v>6.7995402541556604</v>
      </c>
      <c r="ED103" s="39">
        <f t="shared" si="257"/>
        <v>6.7202881121905396</v>
      </c>
      <c r="EE103" s="39">
        <f t="shared" si="258"/>
        <v>6.6630504541046198</v>
      </c>
      <c r="EF103" s="39">
        <f t="shared" si="259"/>
        <v>6.61608622182899</v>
      </c>
      <c r="EG103" s="39">
        <f t="shared" si="260"/>
        <v>6.5632514605189103</v>
      </c>
      <c r="EH103" s="39">
        <f t="shared" si="261"/>
        <v>6.5940717379497897</v>
      </c>
      <c r="EI103" s="39">
        <f t="shared" si="262"/>
        <v>6.5433713332672498</v>
      </c>
      <c r="EK103" s="39">
        <f t="shared" si="235"/>
        <v>9.04145336006318E-2</v>
      </c>
      <c r="EL103" s="39">
        <f t="shared" si="270"/>
        <v>3.8099733433602602E-2</v>
      </c>
      <c r="EM103" s="39">
        <f t="shared" si="271"/>
        <v>3.6441308981369498E-2</v>
      </c>
      <c r="EN103" s="39">
        <f t="shared" si="272"/>
        <v>4.4425228468226198E-2</v>
      </c>
      <c r="EO103" s="39">
        <f t="shared" si="273"/>
        <v>5.7707300408676998E-2</v>
      </c>
      <c r="EP103" s="39">
        <f t="shared" si="274"/>
        <v>6.5118843314674393E-2</v>
      </c>
      <c r="EQ103" s="39">
        <f t="shared" si="275"/>
        <v>0.117117054237346</v>
      </c>
      <c r="ER103" s="39">
        <f t="shared" si="276"/>
        <v>0.198717407816248</v>
      </c>
      <c r="ES103" s="39">
        <f t="shared" si="277"/>
        <v>0.29132500333474998</v>
      </c>
      <c r="ET103" s="39">
        <f t="shared" si="278"/>
        <v>0.41915577305997398</v>
      </c>
      <c r="EU103" s="39">
        <f t="shared" si="279"/>
        <v>0.57355068666609799</v>
      </c>
      <c r="EV103" s="39">
        <f t="shared" si="280"/>
        <v>0.64282292927264795</v>
      </c>
      <c r="EW103" s="39">
        <f t="shared" si="281"/>
        <v>0</v>
      </c>
      <c r="EX103" s="39">
        <f t="shared" si="282"/>
        <v>0.64825316862951798</v>
      </c>
      <c r="EY103" s="39">
        <f t="shared" si="283"/>
        <v>0.60642564925903697</v>
      </c>
      <c r="EZ103" s="39">
        <f t="shared" si="284"/>
        <v>0.44982928726499299</v>
      </c>
      <c r="FA103" s="39">
        <f t="shared" si="285"/>
        <v>0.30027756011229201</v>
      </c>
      <c r="FB103" s="39">
        <f t="shared" si="286"/>
        <v>0.181105820712888</v>
      </c>
      <c r="FC103" s="39">
        <f t="shared" si="263"/>
        <v>9.20939242279879E-2</v>
      </c>
      <c r="FD103" s="39">
        <f t="shared" si="264"/>
        <v>3.8760167949978601E-2</v>
      </c>
      <c r="FE103" s="39">
        <f t="shared" si="265"/>
        <v>1.2034584520629501E-2</v>
      </c>
      <c r="FF103" s="39">
        <f t="shared" si="266"/>
        <v>4.8241072340620902E-4</v>
      </c>
      <c r="FG103" s="39">
        <f t="shared" si="267"/>
        <v>-3.0702866850191299E-4</v>
      </c>
      <c r="FH103" s="39">
        <f t="shared" si="268"/>
        <v>7.0079440348787599E-3</v>
      </c>
      <c r="FI103" s="39">
        <f t="shared" si="269"/>
        <v>1.7156621103190099E-2</v>
      </c>
      <c r="FK103" s="39">
        <f t="shared" si="236"/>
        <v>0.75952907084056998</v>
      </c>
      <c r="FL103" s="39">
        <f t="shared" si="325"/>
        <v>0.75996732363280628</v>
      </c>
      <c r="FM103" s="39">
        <f t="shared" si="326"/>
        <v>0.75810709831786105</v>
      </c>
      <c r="FN103" s="39">
        <f t="shared" si="327"/>
        <v>0.75932426046222767</v>
      </c>
      <c r="FO103" s="39">
        <f t="shared" si="328"/>
        <v>0.75912473861098051</v>
      </c>
      <c r="FP103" s="39">
        <f t="shared" si="329"/>
        <v>0.75911276822602258</v>
      </c>
      <c r="FQ103" s="39">
        <f t="shared" si="330"/>
        <v>0.75803524655977284</v>
      </c>
      <c r="FR103" s="39">
        <f t="shared" si="331"/>
        <v>0.75588614938059895</v>
      </c>
      <c r="FS103" s="39">
        <f t="shared" si="332"/>
        <v>0.75218194366988023</v>
      </c>
      <c r="FT103" s="39">
        <f t="shared" si="333"/>
        <v>0.74621340372265021</v>
      </c>
      <c r="FU103" s="39">
        <f t="shared" si="334"/>
        <v>0.73742984035807424</v>
      </c>
      <c r="FV103" s="39">
        <f t="shared" si="335"/>
        <v>0.73184598032013537</v>
      </c>
      <c r="FW103" s="39">
        <f t="shared" si="336"/>
        <v>0.99999999999999989</v>
      </c>
      <c r="FX103" s="39">
        <f t="shared" si="337"/>
        <v>0.73145220736803485</v>
      </c>
      <c r="FY103" s="39">
        <f t="shared" si="338"/>
        <v>0.73495994879240911</v>
      </c>
      <c r="FZ103" s="39">
        <f t="shared" si="339"/>
        <v>0.74493530834090682</v>
      </c>
      <c r="GA103" s="39">
        <f t="shared" si="287"/>
        <v>0.75197825602614587</v>
      </c>
      <c r="GB103" s="39">
        <f t="shared" si="288"/>
        <v>0.75719583079192088</v>
      </c>
      <c r="GC103" s="39">
        <f t="shared" si="289"/>
        <v>0.76046580628633886</v>
      </c>
      <c r="GD103" s="39">
        <f t="shared" si="290"/>
        <v>0.7630176849314092</v>
      </c>
      <c r="GE103" s="39">
        <f t="shared" si="291"/>
        <v>0.7648165797685943</v>
      </c>
      <c r="GF103" s="39">
        <f t="shared" si="292"/>
        <v>0.76628245605922152</v>
      </c>
      <c r="GG103" s="39">
        <f t="shared" si="293"/>
        <v>0.76793231199756296</v>
      </c>
      <c r="GH103" s="39">
        <f t="shared" si="294"/>
        <v>0.76696886843436363</v>
      </c>
      <c r="GI103" s="39">
        <f t="shared" si="295"/>
        <v>0.76854996096528838</v>
      </c>
      <c r="GJ103" s="39">
        <f t="shared" si="237"/>
        <v>12.25</v>
      </c>
      <c r="GK103" s="39">
        <f t="shared" si="238"/>
        <v>-2.389111978775047</v>
      </c>
      <c r="GL103" s="39">
        <f t="shared" si="340"/>
        <v>-2.3841016141485354</v>
      </c>
      <c r="GM103" s="39">
        <f t="shared" si="341"/>
        <v>-2.4053887389972561</v>
      </c>
      <c r="GN103" s="39">
        <f t="shared" si="342"/>
        <v>-2.3914544832382898</v>
      </c>
      <c r="GO103" s="39">
        <f t="shared" si="343"/>
        <v>-2.3937371081948697</v>
      </c>
      <c r="GP103" s="39">
        <f t="shared" si="344"/>
        <v>-2.3938740741731221</v>
      </c>
      <c r="GQ103" s="39">
        <f t="shared" si="345"/>
        <v>-2.4062120079253102</v>
      </c>
      <c r="GR103" s="39">
        <f t="shared" si="346"/>
        <v>-2.4308722492147345</v>
      </c>
      <c r="GS103" s="39">
        <f t="shared" si="347"/>
        <v>-2.4735419228896638</v>
      </c>
      <c r="GT103" s="39">
        <f t="shared" si="348"/>
        <v>-2.5427390857884675</v>
      </c>
      <c r="GU103" s="39">
        <f t="shared" si="349"/>
        <v>-2.64558584990478</v>
      </c>
      <c r="GV103" s="39">
        <f t="shared" si="350"/>
        <v>-2.7116061639466027</v>
      </c>
      <c r="GW103" s="39">
        <f t="shared" si="351"/>
        <v>-9.6432746655328714E-16</v>
      </c>
      <c r="GX103" s="39">
        <f t="shared" si="352"/>
        <v>-2.7162809028559192</v>
      </c>
      <c r="GY103" s="39">
        <f t="shared" si="353"/>
        <v>-2.6747265378366474</v>
      </c>
      <c r="GZ103" s="39">
        <f t="shared" si="354"/>
        <v>-2.5576288121604995</v>
      </c>
      <c r="HA103" s="39">
        <f t="shared" si="296"/>
        <v>-2.475894343071086</v>
      </c>
      <c r="HB103" s="39">
        <f t="shared" si="297"/>
        <v>-2.4158357195490625</v>
      </c>
      <c r="HC103" s="39">
        <f t="shared" si="298"/>
        <v>-2.3784061772562355</v>
      </c>
      <c r="HD103" s="39">
        <f t="shared" si="299"/>
        <v>-2.3493079203488993</v>
      </c>
      <c r="HE103" s="39">
        <f t="shared" si="300"/>
        <v>-2.3288541190333585</v>
      </c>
      <c r="HF103" s="39">
        <f t="shared" si="301"/>
        <v>-2.3122223489443376</v>
      </c>
      <c r="HG103" s="39">
        <f t="shared" si="302"/>
        <v>-2.2935411676370299</v>
      </c>
      <c r="HH103" s="39">
        <f t="shared" si="303"/>
        <v>-2.3044452775148172</v>
      </c>
      <c r="HI103" s="39">
        <f t="shared" si="304"/>
        <v>-2.28655790313459</v>
      </c>
    </row>
    <row r="104" spans="1:217" s="39" customFormat="1">
      <c r="A104" s="20"/>
      <c r="B104" s="184"/>
      <c r="C104" s="40">
        <v>12.3</v>
      </c>
      <c r="D104" s="41">
        <v>4.6572238095238099</v>
      </c>
      <c r="E104" s="42">
        <v>4.6420000000000003</v>
      </c>
      <c r="F104" s="42">
        <v>4.6829999999999998</v>
      </c>
      <c r="G104" s="42">
        <v>4.657</v>
      </c>
      <c r="H104" s="42">
        <v>4.6630000000000003</v>
      </c>
      <c r="I104" s="42">
        <v>4.6630000000000003</v>
      </c>
      <c r="J104" s="42">
        <v>4.6829999999999998</v>
      </c>
      <c r="K104" s="42">
        <v>4.7220000000000004</v>
      </c>
      <c r="L104" s="42">
        <v>4.7949999999999999</v>
      </c>
      <c r="M104" s="42">
        <v>4.9009999999999998</v>
      </c>
      <c r="N104" s="42">
        <v>5.0540000000000003</v>
      </c>
      <c r="O104" s="43">
        <v>5.1589999999999998</v>
      </c>
      <c r="P104" s="20"/>
      <c r="Q104" s="41">
        <v>5.1660000000000004</v>
      </c>
      <c r="R104" s="42">
        <v>5.0990000000000002</v>
      </c>
      <c r="S104" s="42">
        <v>4.9219999999999997</v>
      </c>
      <c r="T104" s="42">
        <v>4.798</v>
      </c>
      <c r="U104" s="42">
        <v>4.6970000000000001</v>
      </c>
      <c r="V104" s="42">
        <v>4.6310000000000002</v>
      </c>
      <c r="W104" s="42">
        <v>4.5780000000000003</v>
      </c>
      <c r="X104" s="42">
        <v>4.5369999999999999</v>
      </c>
      <c r="Y104" s="42">
        <v>4.5049999999999999</v>
      </c>
      <c r="Z104" s="42">
        <v>4.4660000000000002</v>
      </c>
      <c r="AA104" s="42">
        <v>4.4880000000000004</v>
      </c>
      <c r="AB104" s="43">
        <v>4.4551076190476193</v>
      </c>
      <c r="AD104" s="20"/>
      <c r="AE104" s="184"/>
      <c r="AF104" s="40">
        <v>12.3</v>
      </c>
      <c r="AG104" s="41">
        <v>6.3888571428571503E-2</v>
      </c>
      <c r="AH104" s="42">
        <v>2.6190000000000001E-2</v>
      </c>
      <c r="AI104" s="42">
        <v>2.4410000000000001E-2</v>
      </c>
      <c r="AJ104" s="42">
        <v>2.869E-2</v>
      </c>
      <c r="AK104" s="42">
        <v>4.0079999999999998E-2</v>
      </c>
      <c r="AL104" s="42">
        <v>4.4880000000000003E-2</v>
      </c>
      <c r="AM104" s="42">
        <v>8.1379999999999994E-2</v>
      </c>
      <c r="AN104" s="42">
        <v>0.1363</v>
      </c>
      <c r="AO104" s="42">
        <v>0.2006</v>
      </c>
      <c r="AP104" s="42">
        <v>0.28839999999999999</v>
      </c>
      <c r="AQ104" s="42">
        <v>0.39100000000000001</v>
      </c>
      <c r="AR104" s="43">
        <v>0.4395</v>
      </c>
      <c r="AS104" s="20"/>
      <c r="AT104" s="41">
        <v>0.44290000000000002</v>
      </c>
      <c r="AU104" s="42">
        <v>0.41399999999999998</v>
      </c>
      <c r="AV104" s="42">
        <v>0.308</v>
      </c>
      <c r="AW104" s="42">
        <v>0.20849999999999999</v>
      </c>
      <c r="AX104" s="42">
        <v>0.12590000000000001</v>
      </c>
      <c r="AY104" s="42">
        <v>6.4689999999999998E-2</v>
      </c>
      <c r="AZ104" s="42">
        <v>2.7E-2</v>
      </c>
      <c r="BA104" s="42">
        <v>7.953E-3</v>
      </c>
      <c r="BB104" s="42">
        <v>-6.2830000000000004E-4</v>
      </c>
      <c r="BC104" s="42">
        <v>-1.111E-3</v>
      </c>
      <c r="BD104" s="42">
        <v>4.9659999999999999E-3</v>
      </c>
      <c r="BE104" s="43">
        <v>9.8770904761904827E-3</v>
      </c>
      <c r="BH104" s="118" t="str">
        <f t="shared" si="215"/>
        <v>4.65722380952381+0.0638885714285715i</v>
      </c>
      <c r="BI104" s="118" t="str">
        <f t="shared" si="216"/>
        <v>4.642+0.02619i</v>
      </c>
      <c r="BJ104" s="118" t="str">
        <f t="shared" si="357"/>
        <v>4.683+0.02441i</v>
      </c>
      <c r="BK104" s="118" t="str">
        <f t="shared" si="358"/>
        <v>4.657+0.02869i</v>
      </c>
      <c r="BL104" s="118" t="str">
        <f t="shared" si="359"/>
        <v>4.663+0.04008i</v>
      </c>
      <c r="BM104" s="118" t="str">
        <f t="shared" si="360"/>
        <v>4.663+0.04488i</v>
      </c>
      <c r="BN104" s="118" t="str">
        <f t="shared" si="361"/>
        <v>4.683+0.08138i</v>
      </c>
      <c r="BO104" s="118" t="str">
        <f t="shared" si="211"/>
        <v>4.722+0.1363i</v>
      </c>
      <c r="BP104" s="118" t="str">
        <f t="shared" si="212"/>
        <v>4.795+0.2006i</v>
      </c>
      <c r="BQ104" s="118" t="str">
        <f t="shared" si="213"/>
        <v>4.901+0.2884i</v>
      </c>
      <c r="BR104" s="118" t="str">
        <f t="shared" si="362"/>
        <v>5.054+0.391i</v>
      </c>
      <c r="BS104" s="118" t="str">
        <f t="shared" si="363"/>
        <v>5.159+0.4395i</v>
      </c>
      <c r="BT104" s="118" t="str">
        <f t="shared" si="214"/>
        <v>0</v>
      </c>
      <c r="BU104" s="118" t="str">
        <f t="shared" si="217"/>
        <v>5.166+0.4429i</v>
      </c>
      <c r="BV104" s="118" t="str">
        <f t="shared" si="218"/>
        <v>5.099+0.414i</v>
      </c>
      <c r="BW104" s="118" t="str">
        <f t="shared" si="219"/>
        <v>4.922+0.308i</v>
      </c>
      <c r="BX104" s="118" t="str">
        <f t="shared" si="220"/>
        <v>4.798+0.2085i</v>
      </c>
      <c r="BY104" s="118" t="str">
        <f t="shared" si="221"/>
        <v>4.697+0.1259i</v>
      </c>
      <c r="BZ104" s="118" t="str">
        <f t="shared" si="222"/>
        <v>4.631+0.06469i</v>
      </c>
      <c r="CA104" s="118" t="str">
        <f t="shared" si="223"/>
        <v>4.578+0.027i</v>
      </c>
      <c r="CB104" s="118" t="str">
        <f t="shared" si="224"/>
        <v>4.537+0.007953i</v>
      </c>
      <c r="CC104" s="118" t="str">
        <f t="shared" si="225"/>
        <v>4.505-0.0006283i</v>
      </c>
      <c r="CD104" s="118" t="str">
        <f t="shared" si="226"/>
        <v>4.466-0.001111i</v>
      </c>
      <c r="CE104" s="118" t="str">
        <f t="shared" si="227"/>
        <v>4.488+0.004966i</v>
      </c>
      <c r="CF104" s="118" t="str">
        <f t="shared" si="228"/>
        <v>4.45510761904762+0.00987709047619048i</v>
      </c>
      <c r="CG104" s="118" t="str">
        <f t="shared" si="229"/>
        <v>0</v>
      </c>
      <c r="CH104" s="39">
        <f t="shared" si="230"/>
        <v>12300000000</v>
      </c>
      <c r="CI104" s="121">
        <f t="shared" si="231"/>
        <v>1.4616662738222415</v>
      </c>
      <c r="CJ104" s="121" t="str">
        <f t="shared" si="232"/>
        <v>6.80730697202289+0.0933837701398262i</v>
      </c>
      <c r="CK104" s="121" t="str">
        <f t="shared" si="355"/>
        <v>6.78505484308285+0.0382810397114045i</v>
      </c>
      <c r="CL104" s="121" t="str">
        <f t="shared" si="356"/>
        <v>6.84498316030956+0.0356792737440009i</v>
      </c>
      <c r="CM104" s="121" t="str">
        <f t="shared" si="305"/>
        <v>6.80697983719018+0.0419352053959601i</v>
      </c>
      <c r="CN104" s="121" t="str">
        <f t="shared" si="306"/>
        <v>6.81574983483311+0.0585835842547954i</v>
      </c>
      <c r="CO104" s="121" t="str">
        <f t="shared" si="307"/>
        <v>6.81574983483311+0.0655995823691422i</v>
      </c>
      <c r="CP104" s="121" t="str">
        <f t="shared" si="308"/>
        <v>6.84498316030956+0.118950401363654i</v>
      </c>
      <c r="CQ104" s="121" t="str">
        <f t="shared" si="309"/>
        <v>6.90198814498862+0.199225113121972i</v>
      </c>
      <c r="CR104" s="121" t="str">
        <f t="shared" si="310"/>
        <v>7.00868978297765+0.293210254528742i</v>
      </c>
      <c r="CS104" s="121" t="str">
        <f t="shared" si="311"/>
        <v>7.1636264080028+0.421544553370334i</v>
      </c>
      <c r="CT104" s="121" t="str">
        <f t="shared" si="312"/>
        <v>7.38726134789761+0.571511513064496i</v>
      </c>
      <c r="CU104" s="121" t="str">
        <f t="shared" si="313"/>
        <v>7.54073630664894+0.642402327344875i</v>
      </c>
      <c r="CV104" s="121" t="str">
        <f t="shared" si="314"/>
        <v>0</v>
      </c>
      <c r="CW104" s="121" t="str">
        <f t="shared" si="315"/>
        <v>7.5509679705657+0.647371992675871i</v>
      </c>
      <c r="CX104" s="121" t="str">
        <f t="shared" si="316"/>
        <v>7.45303633021961+0.605129837362408i</v>
      </c>
      <c r="CY104" s="121" t="str">
        <f t="shared" si="317"/>
        <v>7.19432139975307+0.45019321233725i</v>
      </c>
      <c r="CZ104" s="121" t="str">
        <f t="shared" si="318"/>
        <v>7.01307478179911+0.304757418091937i</v>
      </c>
      <c r="DA104" s="121" t="str">
        <f t="shared" si="319"/>
        <v>6.86544648814307+0.18402378387422i</v>
      </c>
      <c r="DB104" s="121" t="str">
        <f t="shared" si="320"/>
        <v>6.7689765140708+0.0945551912535608i</v>
      </c>
      <c r="DC104" s="121" t="str">
        <f t="shared" si="321"/>
        <v>6.69150820155822+0.0394649893932005i</v>
      </c>
      <c r="DD104" s="121" t="str">
        <f t="shared" si="322"/>
        <v>6.63157988433151+0.0116246318757083i</v>
      </c>
      <c r="DE104" s="121" t="str">
        <f t="shared" si="323"/>
        <v>6.5848065635692-0.000918364919842514i</v>
      </c>
      <c r="DF104" s="121" t="str">
        <f t="shared" si="324"/>
        <v>6.52780157889013-0.00162391123021651i</v>
      </c>
      <c r="DG104" s="121" t="str">
        <f t="shared" si="324"/>
        <v>6.55995823691422+0.00725863471580125i</v>
      </c>
      <c r="DH104" s="121" t="str">
        <f t="shared" si="233"/>
        <v>6.51188055301041+0.0144370100325385i</v>
      </c>
      <c r="DI104" s="121"/>
      <c r="DK104" s="39">
        <f t="shared" si="234"/>
        <v>6.8073069720228903</v>
      </c>
      <c r="DL104" s="39">
        <f t="shared" si="239"/>
        <v>6.7850548430828503</v>
      </c>
      <c r="DM104" s="39">
        <f t="shared" si="240"/>
        <v>6.8449831603095603</v>
      </c>
      <c r="DN104" s="39">
        <f t="shared" si="241"/>
        <v>6.8069798371901804</v>
      </c>
      <c r="DO104" s="39">
        <f t="shared" si="242"/>
        <v>6.8157498348331096</v>
      </c>
      <c r="DP104" s="39">
        <f t="shared" si="243"/>
        <v>6.8157498348331096</v>
      </c>
      <c r="DQ104" s="39">
        <f t="shared" si="244"/>
        <v>6.8449831603095603</v>
      </c>
      <c r="DR104" s="39">
        <f t="shared" si="245"/>
        <v>6.9019881449886196</v>
      </c>
      <c r="DS104" s="39">
        <f t="shared" si="246"/>
        <v>7.0086897829776502</v>
      </c>
      <c r="DT104" s="39">
        <f t="shared" si="247"/>
        <v>7.1636264080028003</v>
      </c>
      <c r="DU104" s="39">
        <f t="shared" si="248"/>
        <v>7.3872613478976099</v>
      </c>
      <c r="DV104" s="39">
        <f t="shared" si="249"/>
        <v>7.5407363066489399</v>
      </c>
      <c r="DW104" s="39">
        <f t="shared" si="250"/>
        <v>0</v>
      </c>
      <c r="DX104" s="39">
        <f t="shared" si="251"/>
        <v>7.5509679705656998</v>
      </c>
      <c r="DY104" s="39">
        <f t="shared" si="252"/>
        <v>7.4530363302196099</v>
      </c>
      <c r="DZ104" s="39">
        <f t="shared" si="253"/>
        <v>7.1943213997530702</v>
      </c>
      <c r="EA104" s="39">
        <f t="shared" si="254"/>
        <v>7.0130747817991104</v>
      </c>
      <c r="EB104" s="39">
        <f t="shared" si="255"/>
        <v>6.8654464881430703</v>
      </c>
      <c r="EC104" s="39">
        <f t="shared" si="256"/>
        <v>6.7689765140707996</v>
      </c>
      <c r="ED104" s="39">
        <f t="shared" si="257"/>
        <v>6.6915082015582197</v>
      </c>
      <c r="EE104" s="39">
        <f t="shared" si="258"/>
        <v>6.6315798843315097</v>
      </c>
      <c r="EF104" s="39">
        <f t="shared" si="259"/>
        <v>6.5848065635691997</v>
      </c>
      <c r="EG104" s="39">
        <f t="shared" si="260"/>
        <v>6.5278015788901298</v>
      </c>
      <c r="EH104" s="39">
        <f t="shared" si="261"/>
        <v>6.5599582369142198</v>
      </c>
      <c r="EI104" s="39">
        <f t="shared" si="262"/>
        <v>6.5118805530104096</v>
      </c>
      <c r="EK104" s="39">
        <f t="shared" si="235"/>
        <v>9.3383770139826197E-2</v>
      </c>
      <c r="EL104" s="39">
        <f t="shared" si="270"/>
        <v>3.8281039711404501E-2</v>
      </c>
      <c r="EM104" s="39">
        <f t="shared" si="271"/>
        <v>3.56792737440009E-2</v>
      </c>
      <c r="EN104" s="39">
        <f t="shared" si="272"/>
        <v>4.1935205395960101E-2</v>
      </c>
      <c r="EO104" s="39">
        <f t="shared" si="273"/>
        <v>5.8583584254795401E-2</v>
      </c>
      <c r="EP104" s="39">
        <f t="shared" si="274"/>
        <v>6.5599582369142206E-2</v>
      </c>
      <c r="EQ104" s="39">
        <f t="shared" si="275"/>
        <v>0.11895040136365399</v>
      </c>
      <c r="ER104" s="39">
        <f t="shared" si="276"/>
        <v>0.199225113121972</v>
      </c>
      <c r="ES104" s="39">
        <f t="shared" si="277"/>
        <v>0.293210254528742</v>
      </c>
      <c r="ET104" s="39">
        <f t="shared" si="278"/>
        <v>0.42154455337033397</v>
      </c>
      <c r="EU104" s="39">
        <f t="shared" si="279"/>
        <v>0.57151151306449599</v>
      </c>
      <c r="EV104" s="39">
        <f t="shared" si="280"/>
        <v>0.64240232734487501</v>
      </c>
      <c r="EW104" s="39">
        <f t="shared" si="281"/>
        <v>0</v>
      </c>
      <c r="EX104" s="39">
        <f t="shared" si="282"/>
        <v>0.64737199267587098</v>
      </c>
      <c r="EY104" s="39">
        <f t="shared" si="283"/>
        <v>0.605129837362408</v>
      </c>
      <c r="EZ104" s="39">
        <f t="shared" si="284"/>
        <v>0.45019321233725001</v>
      </c>
      <c r="FA104" s="39">
        <f t="shared" si="285"/>
        <v>0.30475741809193702</v>
      </c>
      <c r="FB104" s="39">
        <f t="shared" si="286"/>
        <v>0.18402378387422</v>
      </c>
      <c r="FC104" s="39">
        <f t="shared" si="263"/>
        <v>9.4555191253560794E-2</v>
      </c>
      <c r="FD104" s="39">
        <f t="shared" si="264"/>
        <v>3.9464989393200499E-2</v>
      </c>
      <c r="FE104" s="39">
        <f t="shared" si="265"/>
        <v>1.1624631875708301E-2</v>
      </c>
      <c r="FF104" s="39">
        <f t="shared" si="266"/>
        <v>-9.1836491984251397E-4</v>
      </c>
      <c r="FG104" s="39">
        <f t="shared" si="267"/>
        <v>-1.6239112302165099E-3</v>
      </c>
      <c r="FH104" s="39">
        <f t="shared" si="268"/>
        <v>7.2586347158012498E-3</v>
      </c>
      <c r="FI104" s="39">
        <f t="shared" si="269"/>
        <v>1.44370100325385E-2</v>
      </c>
      <c r="FK104" s="39">
        <f t="shared" si="236"/>
        <v>0.76022199856475658</v>
      </c>
      <c r="FL104" s="39">
        <f t="shared" si="325"/>
        <v>0.7610073992600519</v>
      </c>
      <c r="FM104" s="39">
        <f t="shared" si="326"/>
        <v>0.75915345171082449</v>
      </c>
      <c r="FN104" s="39">
        <f t="shared" si="327"/>
        <v>0.76032388215907454</v>
      </c>
      <c r="FO104" s="39">
        <f t="shared" si="328"/>
        <v>0.76003012504101153</v>
      </c>
      <c r="FP104" s="39">
        <f t="shared" si="329"/>
        <v>0.7600186484099799</v>
      </c>
      <c r="FQ104" s="39">
        <f t="shared" si="330"/>
        <v>0.75898415934324037</v>
      </c>
      <c r="FR104" s="39">
        <f t="shared" si="331"/>
        <v>0.75688798148268099</v>
      </c>
      <c r="FS104" s="39">
        <f t="shared" si="332"/>
        <v>0.75300051793739609</v>
      </c>
      <c r="FT104" s="39">
        <f t="shared" si="333"/>
        <v>0.74707807678172755</v>
      </c>
      <c r="FU104" s="39">
        <f t="shared" si="334"/>
        <v>0.7384110369209691</v>
      </c>
      <c r="FV104" s="39">
        <f t="shared" si="335"/>
        <v>0.73272854816022259</v>
      </c>
      <c r="FW104" s="39">
        <f t="shared" si="336"/>
        <v>0.99999999999999989</v>
      </c>
      <c r="FX104" s="39">
        <f t="shared" si="337"/>
        <v>0.73234302778314431</v>
      </c>
      <c r="FY104" s="39">
        <f t="shared" si="338"/>
        <v>0.73593638693818453</v>
      </c>
      <c r="FZ104" s="39">
        <f t="shared" si="339"/>
        <v>0.74582381293653477</v>
      </c>
      <c r="GA104" s="39">
        <f t="shared" si="287"/>
        <v>0.75277627103230904</v>
      </c>
      <c r="GB104" s="39">
        <f t="shared" si="288"/>
        <v>0.7580925870103159</v>
      </c>
      <c r="GC104" s="39">
        <f t="shared" si="289"/>
        <v>0.76140741022125935</v>
      </c>
      <c r="GD104" s="39">
        <f t="shared" si="290"/>
        <v>0.76391193975780081</v>
      </c>
      <c r="GE104" s="39">
        <f t="shared" si="291"/>
        <v>0.7657974274850371</v>
      </c>
      <c r="GF104" s="39">
        <f t="shared" si="292"/>
        <v>0.76725883564289099</v>
      </c>
      <c r="GG104" s="39">
        <f t="shared" si="293"/>
        <v>0.76904098884408845</v>
      </c>
      <c r="GH104" s="39">
        <f t="shared" si="294"/>
        <v>0.76803454701179841</v>
      </c>
      <c r="GI104" s="39">
        <f t="shared" si="295"/>
        <v>0.7695366182365565</v>
      </c>
      <c r="GJ104" s="39">
        <f t="shared" si="237"/>
        <v>12.3</v>
      </c>
      <c r="GK104" s="39">
        <f t="shared" si="238"/>
        <v>-2.3811913471957338</v>
      </c>
      <c r="GL104" s="39">
        <f t="shared" si="340"/>
        <v>-2.3722224114429862</v>
      </c>
      <c r="GM104" s="39">
        <f t="shared" si="341"/>
        <v>-2.3934085797103917</v>
      </c>
      <c r="GN104" s="39">
        <f t="shared" si="342"/>
        <v>-2.3800273577775677</v>
      </c>
      <c r="GO104" s="39">
        <f t="shared" si="343"/>
        <v>-2.3833838680739321</v>
      </c>
      <c r="GP104" s="39">
        <f t="shared" si="344"/>
        <v>-2.3835150280107715</v>
      </c>
      <c r="GQ104" s="39">
        <f t="shared" si="345"/>
        <v>-2.3953457622382346</v>
      </c>
      <c r="GR104" s="39">
        <f t="shared" si="346"/>
        <v>-2.4193678161746019</v>
      </c>
      <c r="GS104" s="39">
        <f t="shared" si="347"/>
        <v>-2.464094501556354</v>
      </c>
      <c r="GT104" s="39">
        <f t="shared" si="348"/>
        <v>-2.5326801579748577</v>
      </c>
      <c r="GU104" s="39">
        <f t="shared" si="349"/>
        <v>-2.6340364119600128</v>
      </c>
      <c r="GV104" s="39">
        <f t="shared" si="350"/>
        <v>-2.7011377478490135</v>
      </c>
      <c r="GW104" s="39">
        <f t="shared" si="351"/>
        <v>-9.6432746655328714E-16</v>
      </c>
      <c r="GX104" s="39">
        <f t="shared" si="352"/>
        <v>-2.7057089750583874</v>
      </c>
      <c r="GY104" s="39">
        <f t="shared" si="353"/>
        <v>-2.6631944740026148</v>
      </c>
      <c r="GZ104" s="39">
        <f t="shared" si="354"/>
        <v>-2.5472750887933904</v>
      </c>
      <c r="HA104" s="39">
        <f t="shared" si="296"/>
        <v>-2.4666815833840614</v>
      </c>
      <c r="HB104" s="39">
        <f t="shared" si="297"/>
        <v>-2.4055550015510145</v>
      </c>
      <c r="HC104" s="39">
        <f t="shared" si="298"/>
        <v>-2.3676580166126406</v>
      </c>
      <c r="HD104" s="39">
        <f t="shared" si="299"/>
        <v>-2.3391340400432128</v>
      </c>
      <c r="HE104" s="39">
        <f t="shared" si="300"/>
        <v>-2.3177219379052905</v>
      </c>
      <c r="HF104" s="39">
        <f t="shared" si="301"/>
        <v>-2.3011620318854726</v>
      </c>
      <c r="HG104" s="39">
        <f t="shared" si="302"/>
        <v>-2.2810102454692185</v>
      </c>
      <c r="HH104" s="39">
        <f t="shared" si="303"/>
        <v>-2.2923848900169785</v>
      </c>
      <c r="HI104" s="39">
        <f t="shared" si="304"/>
        <v>-2.275414190602103</v>
      </c>
    </row>
    <row r="105" spans="1:217" s="39" customFormat="1">
      <c r="A105" s="20"/>
      <c r="B105" s="184"/>
      <c r="C105" s="40">
        <v>12.35</v>
      </c>
      <c r="D105" s="41">
        <v>4.6616219047619047</v>
      </c>
      <c r="E105" s="42">
        <v>4.6470000000000002</v>
      </c>
      <c r="F105" s="42">
        <v>4.6870000000000003</v>
      </c>
      <c r="G105" s="42">
        <v>4.6619999999999999</v>
      </c>
      <c r="H105" s="42">
        <v>4.6660000000000004</v>
      </c>
      <c r="I105" s="42">
        <v>4.6630000000000003</v>
      </c>
      <c r="J105" s="42">
        <v>4.6829999999999998</v>
      </c>
      <c r="K105" s="42">
        <v>4.7270000000000003</v>
      </c>
      <c r="L105" s="42">
        <v>4.7960000000000003</v>
      </c>
      <c r="M105" s="42">
        <v>4.8979999999999997</v>
      </c>
      <c r="N105" s="42">
        <v>5.0540000000000003</v>
      </c>
      <c r="O105" s="43">
        <v>5.1589999999999998</v>
      </c>
      <c r="P105" s="20"/>
      <c r="Q105" s="41">
        <v>5.1669999999999998</v>
      </c>
      <c r="R105" s="42">
        <v>5.0999999999999996</v>
      </c>
      <c r="S105" s="42">
        <v>4.92</v>
      </c>
      <c r="T105" s="42">
        <v>4.7960000000000003</v>
      </c>
      <c r="U105" s="42">
        <v>4.702</v>
      </c>
      <c r="V105" s="42">
        <v>4.633</v>
      </c>
      <c r="W105" s="42">
        <v>4.5759999999999996</v>
      </c>
      <c r="X105" s="42">
        <v>4.5389999999999997</v>
      </c>
      <c r="Y105" s="42">
        <v>4.5090000000000003</v>
      </c>
      <c r="Z105" s="42">
        <v>4.4710000000000001</v>
      </c>
      <c r="AA105" s="42">
        <v>4.492</v>
      </c>
      <c r="AB105" s="43">
        <v>4.4548219047619044</v>
      </c>
      <c r="AD105" s="20"/>
      <c r="AE105" s="184"/>
      <c r="AF105" s="40">
        <v>12.35</v>
      </c>
      <c r="AG105" s="41">
        <v>6.4009523809523766E-2</v>
      </c>
      <c r="AH105" s="42">
        <v>2.3019999999999999E-2</v>
      </c>
      <c r="AI105" s="42">
        <v>2.1479999999999999E-2</v>
      </c>
      <c r="AJ105" s="42">
        <v>2.845E-2</v>
      </c>
      <c r="AK105" s="42">
        <v>3.9440000000000003E-2</v>
      </c>
      <c r="AL105" s="42">
        <v>4.4839999999999998E-2</v>
      </c>
      <c r="AM105" s="42">
        <v>7.8820000000000001E-2</v>
      </c>
      <c r="AN105" s="42">
        <v>0.1376</v>
      </c>
      <c r="AO105" s="42">
        <v>0.20050000000000001</v>
      </c>
      <c r="AP105" s="42">
        <v>0.28920000000000001</v>
      </c>
      <c r="AQ105" s="42">
        <v>0.38940000000000002</v>
      </c>
      <c r="AR105" s="43">
        <v>0.43759999999999999</v>
      </c>
      <c r="AS105" s="20"/>
      <c r="AT105" s="41">
        <v>0.44109999999999999</v>
      </c>
      <c r="AU105" s="42">
        <v>0.41220000000000001</v>
      </c>
      <c r="AV105" s="42">
        <v>0.30719999999999997</v>
      </c>
      <c r="AW105" s="42">
        <v>0.20910000000000001</v>
      </c>
      <c r="AX105" s="42">
        <v>0.1265</v>
      </c>
      <c r="AY105" s="42">
        <v>6.3229999999999995E-2</v>
      </c>
      <c r="AZ105" s="42">
        <v>2.63E-2</v>
      </c>
      <c r="BA105" s="42">
        <v>7.9150000000000002E-3</v>
      </c>
      <c r="BB105" s="42">
        <v>-8.2220000000000004E-4</v>
      </c>
      <c r="BC105" s="42">
        <v>-4.0629999999999998E-3</v>
      </c>
      <c r="BD105" s="42">
        <v>9.8520000000000009E-4</v>
      </c>
      <c r="BE105" s="43">
        <v>1.1643333333333254E-2</v>
      </c>
      <c r="BH105" s="118" t="str">
        <f t="shared" si="215"/>
        <v>4.6616219047619+0.0640095238095238i</v>
      </c>
      <c r="BI105" s="118" t="str">
        <f t="shared" si="216"/>
        <v>4.647+0.02302i</v>
      </c>
      <c r="BJ105" s="118" t="str">
        <f t="shared" si="357"/>
        <v>4.687+0.02148i</v>
      </c>
      <c r="BK105" s="118" t="str">
        <f t="shared" si="358"/>
        <v>4.662+0.02845i</v>
      </c>
      <c r="BL105" s="118" t="str">
        <f t="shared" si="359"/>
        <v>4.666+0.03944i</v>
      </c>
      <c r="BM105" s="118" t="str">
        <f t="shared" si="360"/>
        <v>4.663+0.04484i</v>
      </c>
      <c r="BN105" s="118" t="str">
        <f t="shared" si="361"/>
        <v>4.683+0.07882i</v>
      </c>
      <c r="BO105" s="118" t="str">
        <f t="shared" si="211"/>
        <v>4.727+0.1376i</v>
      </c>
      <c r="BP105" s="118" t="str">
        <f t="shared" si="212"/>
        <v>4.796+0.2005i</v>
      </c>
      <c r="BQ105" s="118" t="str">
        <f t="shared" si="213"/>
        <v>4.898+0.2892i</v>
      </c>
      <c r="BR105" s="118" t="str">
        <f t="shared" si="362"/>
        <v>5.054+0.3894i</v>
      </c>
      <c r="BS105" s="118" t="str">
        <f t="shared" si="363"/>
        <v>5.159+0.4376i</v>
      </c>
      <c r="BT105" s="118" t="str">
        <f t="shared" si="214"/>
        <v>0</v>
      </c>
      <c r="BU105" s="118" t="str">
        <f t="shared" si="217"/>
        <v>5.167+0.4411i</v>
      </c>
      <c r="BV105" s="118" t="str">
        <f t="shared" si="218"/>
        <v>5.1+0.4122i</v>
      </c>
      <c r="BW105" s="118" t="str">
        <f t="shared" si="219"/>
        <v>4.92+0.3072i</v>
      </c>
      <c r="BX105" s="118" t="str">
        <f t="shared" si="220"/>
        <v>4.796+0.2091i</v>
      </c>
      <c r="BY105" s="118" t="str">
        <f t="shared" si="221"/>
        <v>4.702+0.1265i</v>
      </c>
      <c r="BZ105" s="118" t="str">
        <f t="shared" si="222"/>
        <v>4.633+0.06323i</v>
      </c>
      <c r="CA105" s="118" t="str">
        <f t="shared" si="223"/>
        <v>4.576+0.0263i</v>
      </c>
      <c r="CB105" s="118" t="str">
        <f t="shared" si="224"/>
        <v>4.539+0.007915i</v>
      </c>
      <c r="CC105" s="118" t="str">
        <f t="shared" si="225"/>
        <v>4.509-0.0008222i</v>
      </c>
      <c r="CD105" s="118" t="str">
        <f t="shared" si="226"/>
        <v>4.471-0.004063i</v>
      </c>
      <c r="CE105" s="118" t="str">
        <f t="shared" si="227"/>
        <v>4.492+0.0009852i</v>
      </c>
      <c r="CF105" s="118" t="str">
        <f t="shared" si="228"/>
        <v>4.4548219047619+0.0116433333333333i</v>
      </c>
      <c r="CG105" s="118" t="str">
        <f t="shared" si="229"/>
        <v>0</v>
      </c>
      <c r="CH105" s="39">
        <f t="shared" si="230"/>
        <v>12350000000</v>
      </c>
      <c r="CI105" s="121">
        <f t="shared" si="231"/>
        <v>1.455748596600289</v>
      </c>
      <c r="CJ105" s="121" t="str">
        <f t="shared" si="232"/>
        <v>6.7861495457383+0.0931817744547671i</v>
      </c>
      <c r="CK105" s="121" t="str">
        <f t="shared" si="355"/>
        <v>6.76486372840154+0.0335113326937386i</v>
      </c>
      <c r="CL105" s="121" t="str">
        <f t="shared" si="356"/>
        <v>6.82309367226556+0.0312694798549742i</v>
      </c>
      <c r="CM105" s="121" t="str">
        <f t="shared" si="305"/>
        <v>6.78669995735055+0.0414160475732782i</v>
      </c>
      <c r="CN105" s="121" t="str">
        <f t="shared" si="306"/>
        <v>6.79252295173695+0.0574147246499154i</v>
      </c>
      <c r="CO105" s="121" t="str">
        <f t="shared" si="307"/>
        <v>6.78815570594715+0.065275767071557i</v>
      </c>
      <c r="CP105" s="121" t="str">
        <f t="shared" si="308"/>
        <v>6.81727067787915+0.114742104384035i</v>
      </c>
      <c r="CQ105" s="121" t="str">
        <f t="shared" si="309"/>
        <v>6.88132361612957+0.2003110068922i</v>
      </c>
      <c r="CR105" s="121" t="str">
        <f t="shared" si="310"/>
        <v>6.98177026929499+0.291877593618358i</v>
      </c>
      <c r="CS105" s="121" t="str">
        <f t="shared" si="311"/>
        <v>7.13025662614822+0.421002494136804i</v>
      </c>
      <c r="CT105" s="121" t="str">
        <f t="shared" si="312"/>
        <v>7.35735340721786+0.566868503516153i</v>
      </c>
      <c r="CU105" s="121" t="str">
        <f t="shared" si="313"/>
        <v>7.51020700986089+0.637035585872286i</v>
      </c>
      <c r="CV105" s="121" t="str">
        <f t="shared" si="314"/>
        <v>0</v>
      </c>
      <c r="CW105" s="121" t="str">
        <f t="shared" si="315"/>
        <v>7.52185299863369+0.642130705960387i</v>
      </c>
      <c r="CX105" s="121" t="str">
        <f t="shared" si="316"/>
        <v>7.42431784266147+0.600059571518639i</v>
      </c>
      <c r="CY105" s="121" t="str">
        <f t="shared" si="317"/>
        <v>7.16228309527342+0.447205968875609i</v>
      </c>
      <c r="CZ105" s="121" t="str">
        <f t="shared" si="318"/>
        <v>6.98177026929499+0.30439703154912i</v>
      </c>
      <c r="DA105" s="121" t="str">
        <f t="shared" si="319"/>
        <v>6.84492990121456+0.184152197469937i</v>
      </c>
      <c r="DB105" s="121" t="str">
        <f t="shared" si="320"/>
        <v>6.74448324804914+0.0920469837630363i</v>
      </c>
      <c r="DC105" s="121" t="str">
        <f t="shared" si="321"/>
        <v>6.66150557804292+0.0382861880905876i</v>
      </c>
      <c r="DD105" s="121" t="str">
        <f t="shared" si="322"/>
        <v>6.60764287996871+0.0115222501420913i</v>
      </c>
      <c r="DE105" s="121" t="str">
        <f t="shared" si="323"/>
        <v>6.5639704220707-0.00119691649612476i</v>
      </c>
      <c r="DF105" s="121" t="str">
        <f t="shared" si="324"/>
        <v>6.50865197539989-0.00591470654798697i</v>
      </c>
      <c r="DG105" s="121" t="str">
        <f t="shared" si="324"/>
        <v>6.5392226959285+0.0014342035173706i</v>
      </c>
      <c r="DH105" s="121" t="str">
        <f t="shared" si="233"/>
        <v>6.48510073596136+0.0169497661597493i</v>
      </c>
      <c r="DI105" s="121"/>
      <c r="DK105" s="39">
        <f t="shared" si="234"/>
        <v>6.7861495457382999</v>
      </c>
      <c r="DL105" s="39">
        <f t="shared" si="239"/>
        <v>6.76486372840154</v>
      </c>
      <c r="DM105" s="39">
        <f t="shared" si="240"/>
        <v>6.8230936722655597</v>
      </c>
      <c r="DN105" s="39">
        <f t="shared" si="241"/>
        <v>6.7866999573505504</v>
      </c>
      <c r="DO105" s="39">
        <f t="shared" si="242"/>
        <v>6.7925229517369496</v>
      </c>
      <c r="DP105" s="39">
        <f t="shared" si="243"/>
        <v>6.7881557059471502</v>
      </c>
      <c r="DQ105" s="39">
        <f t="shared" si="244"/>
        <v>6.8172706778791499</v>
      </c>
      <c r="DR105" s="39">
        <f t="shared" si="245"/>
        <v>6.8813236161295697</v>
      </c>
      <c r="DS105" s="39">
        <f t="shared" si="246"/>
        <v>6.9817702692949899</v>
      </c>
      <c r="DT105" s="39">
        <f t="shared" si="247"/>
        <v>7.1302566261482196</v>
      </c>
      <c r="DU105" s="39">
        <f t="shared" si="248"/>
        <v>7.3573534072178601</v>
      </c>
      <c r="DV105" s="39">
        <f t="shared" si="249"/>
        <v>7.5102070098608902</v>
      </c>
      <c r="DW105" s="39">
        <f t="shared" si="250"/>
        <v>0</v>
      </c>
      <c r="DX105" s="39">
        <f t="shared" si="251"/>
        <v>7.5218529986336904</v>
      </c>
      <c r="DY105" s="39">
        <f t="shared" si="252"/>
        <v>7.4243178426614698</v>
      </c>
      <c r="DZ105" s="39">
        <f t="shared" si="253"/>
        <v>7.1622830952734198</v>
      </c>
      <c r="EA105" s="39">
        <f t="shared" si="254"/>
        <v>6.9817702692949899</v>
      </c>
      <c r="EB105" s="39">
        <f t="shared" si="255"/>
        <v>6.8449299012145604</v>
      </c>
      <c r="EC105" s="39">
        <f t="shared" si="256"/>
        <v>6.7444832480491401</v>
      </c>
      <c r="ED105" s="39">
        <f t="shared" si="257"/>
        <v>6.6615055780429202</v>
      </c>
      <c r="EE105" s="39">
        <f t="shared" si="258"/>
        <v>6.6076428799687097</v>
      </c>
      <c r="EF105" s="39">
        <f t="shared" si="259"/>
        <v>6.5639704220706996</v>
      </c>
      <c r="EG105" s="39">
        <f t="shared" si="260"/>
        <v>6.5086519753998902</v>
      </c>
      <c r="EH105" s="39">
        <f t="shared" si="261"/>
        <v>6.5392226959285003</v>
      </c>
      <c r="EI105" s="39">
        <f t="shared" si="262"/>
        <v>6.4851007359613604</v>
      </c>
      <c r="EK105" s="39">
        <f t="shared" si="235"/>
        <v>9.3181774454767094E-2</v>
      </c>
      <c r="EL105" s="39">
        <f t="shared" si="270"/>
        <v>3.3511332693738599E-2</v>
      </c>
      <c r="EM105" s="39">
        <f t="shared" si="271"/>
        <v>3.1269479854974198E-2</v>
      </c>
      <c r="EN105" s="39">
        <f t="shared" si="272"/>
        <v>4.14160475732782E-2</v>
      </c>
      <c r="EO105" s="39">
        <f t="shared" si="273"/>
        <v>5.74147246499154E-2</v>
      </c>
      <c r="EP105" s="39">
        <f t="shared" si="274"/>
        <v>6.5275767071556995E-2</v>
      </c>
      <c r="EQ105" s="39">
        <f t="shared" si="275"/>
        <v>0.114742104384035</v>
      </c>
      <c r="ER105" s="39">
        <f t="shared" si="276"/>
        <v>0.20031100689219999</v>
      </c>
      <c r="ES105" s="39">
        <f t="shared" si="277"/>
        <v>0.29187759361835802</v>
      </c>
      <c r="ET105" s="39">
        <f t="shared" si="278"/>
        <v>0.42100249413680402</v>
      </c>
      <c r="EU105" s="39">
        <f t="shared" si="279"/>
        <v>0.56686850351615303</v>
      </c>
      <c r="EV105" s="39">
        <f t="shared" si="280"/>
        <v>0.63703558587228604</v>
      </c>
      <c r="EW105" s="39">
        <f t="shared" si="281"/>
        <v>0</v>
      </c>
      <c r="EX105" s="39">
        <f t="shared" si="282"/>
        <v>0.64213070596038702</v>
      </c>
      <c r="EY105" s="39">
        <f t="shared" si="283"/>
        <v>0.60005957151863898</v>
      </c>
      <c r="EZ105" s="39">
        <f t="shared" si="284"/>
        <v>0.44720596887560898</v>
      </c>
      <c r="FA105" s="39">
        <f t="shared" si="285"/>
        <v>0.30439703154912001</v>
      </c>
      <c r="FB105" s="39">
        <f t="shared" si="286"/>
        <v>0.184152197469937</v>
      </c>
      <c r="FC105" s="39">
        <f t="shared" si="263"/>
        <v>9.20469837630363E-2</v>
      </c>
      <c r="FD105" s="39">
        <f t="shared" si="264"/>
        <v>3.8286188090587599E-2</v>
      </c>
      <c r="FE105" s="39">
        <f t="shared" si="265"/>
        <v>1.15222501420913E-2</v>
      </c>
      <c r="FF105" s="39">
        <f t="shared" si="266"/>
        <v>-1.1969164961247601E-3</v>
      </c>
      <c r="FG105" s="39">
        <f t="shared" si="267"/>
        <v>-5.9147065479869696E-3</v>
      </c>
      <c r="FH105" s="39">
        <f t="shared" si="268"/>
        <v>1.4342035173705999E-3</v>
      </c>
      <c r="FI105" s="39">
        <f t="shared" si="269"/>
        <v>1.6949766159749299E-2</v>
      </c>
      <c r="FK105" s="39">
        <f t="shared" si="236"/>
        <v>0.76087821902444819</v>
      </c>
      <c r="FL105" s="39">
        <f t="shared" si="325"/>
        <v>0.76163829334128685</v>
      </c>
      <c r="FM105" s="39">
        <f t="shared" si="326"/>
        <v>0.75983498800639848</v>
      </c>
      <c r="FN105" s="39">
        <f t="shared" si="327"/>
        <v>0.76095308703294384</v>
      </c>
      <c r="FO105" s="39">
        <f t="shared" si="328"/>
        <v>0.76075168295264339</v>
      </c>
      <c r="FP105" s="39">
        <f t="shared" si="329"/>
        <v>0.76087435893064914</v>
      </c>
      <c r="FQ105" s="39">
        <f t="shared" si="330"/>
        <v>0.7598548326929524</v>
      </c>
      <c r="FR105" s="39">
        <f t="shared" si="331"/>
        <v>0.75752011040893052</v>
      </c>
      <c r="FS105" s="39">
        <f t="shared" si="332"/>
        <v>0.75383755855184331</v>
      </c>
      <c r="FT105" s="39">
        <f t="shared" si="333"/>
        <v>0.74810122160635961</v>
      </c>
      <c r="FU105" s="39">
        <f t="shared" si="334"/>
        <v>0.73937899428669696</v>
      </c>
      <c r="FV105" s="39">
        <f t="shared" si="335"/>
        <v>0.73372733772645438</v>
      </c>
      <c r="FW105" s="39">
        <f t="shared" si="336"/>
        <v>0.99999999999999989</v>
      </c>
      <c r="FX105" s="39">
        <f t="shared" si="337"/>
        <v>0.73329762554383504</v>
      </c>
      <c r="FY105" s="39">
        <f t="shared" si="338"/>
        <v>0.73687566909729263</v>
      </c>
      <c r="FZ105" s="39">
        <f t="shared" si="339"/>
        <v>0.74683317915108849</v>
      </c>
      <c r="GA105" s="39">
        <f t="shared" si="287"/>
        <v>0.75374048090571821</v>
      </c>
      <c r="GB105" s="39">
        <f t="shared" si="288"/>
        <v>0.75872611922736533</v>
      </c>
      <c r="GC105" s="39">
        <f t="shared" si="289"/>
        <v>0.76217377591485558</v>
      </c>
      <c r="GD105" s="39">
        <f t="shared" si="290"/>
        <v>0.76484713481783473</v>
      </c>
      <c r="GE105" s="39">
        <f t="shared" si="291"/>
        <v>0.76654413916695974</v>
      </c>
      <c r="GF105" s="39">
        <f t="shared" si="292"/>
        <v>0.76790982263432883</v>
      </c>
      <c r="GG105" s="39">
        <f t="shared" si="293"/>
        <v>0.76964004593186452</v>
      </c>
      <c r="GH105" s="39">
        <f t="shared" si="294"/>
        <v>0.76868364427885205</v>
      </c>
      <c r="GI105" s="39">
        <f t="shared" si="295"/>
        <v>0.77037450006754893</v>
      </c>
      <c r="GJ105" s="39">
        <f t="shared" si="237"/>
        <v>12.35</v>
      </c>
      <c r="GK105" s="39">
        <f t="shared" si="238"/>
        <v>-2.3736969575706151</v>
      </c>
      <c r="GL105" s="39">
        <f t="shared" si="340"/>
        <v>-2.3650245758557129</v>
      </c>
      <c r="GM105" s="39">
        <f t="shared" si="341"/>
        <v>-2.3856142485750849</v>
      </c>
      <c r="GN105" s="39">
        <f t="shared" si="342"/>
        <v>-2.3728423355673072</v>
      </c>
      <c r="GO105" s="39">
        <f t="shared" si="343"/>
        <v>-2.3751415642467011</v>
      </c>
      <c r="GP105" s="39">
        <f t="shared" si="344"/>
        <v>-2.3737410230109721</v>
      </c>
      <c r="GQ105" s="39">
        <f t="shared" si="345"/>
        <v>-2.3853874012869456</v>
      </c>
      <c r="GR105" s="39">
        <f t="shared" si="346"/>
        <v>-2.4121166631482711</v>
      </c>
      <c r="GS105" s="39">
        <f t="shared" si="347"/>
        <v>-2.4544445686791199</v>
      </c>
      <c r="GT105" s="39">
        <f t="shared" si="348"/>
        <v>-2.5207927215620813</v>
      </c>
      <c r="GU105" s="39">
        <f t="shared" si="349"/>
        <v>-2.6226578373616189</v>
      </c>
      <c r="GV105" s="39">
        <f t="shared" si="350"/>
        <v>-2.6893059875227858</v>
      </c>
      <c r="GW105" s="39">
        <f t="shared" si="351"/>
        <v>-9.6432746655328714E-16</v>
      </c>
      <c r="GX105" s="39">
        <f t="shared" si="352"/>
        <v>-2.6943944254083814</v>
      </c>
      <c r="GY105" s="39">
        <f t="shared" si="353"/>
        <v>-2.6521156642581345</v>
      </c>
      <c r="GZ105" s="39">
        <f t="shared" si="354"/>
        <v>-2.5355279225967005</v>
      </c>
      <c r="HA105" s="39">
        <f t="shared" si="296"/>
        <v>-2.4555631916620264</v>
      </c>
      <c r="HB105" s="39">
        <f t="shared" si="297"/>
        <v>-2.3982993008969982</v>
      </c>
      <c r="HC105" s="39">
        <f t="shared" si="298"/>
        <v>-2.3589199612219014</v>
      </c>
      <c r="HD105" s="39">
        <f t="shared" si="299"/>
        <v>-2.3285071175544156</v>
      </c>
      <c r="HE105" s="39">
        <f t="shared" si="300"/>
        <v>-2.30925665064145</v>
      </c>
      <c r="HF105" s="39">
        <f t="shared" si="301"/>
        <v>-2.2937955429047623</v>
      </c>
      <c r="HG105" s="39">
        <f t="shared" si="302"/>
        <v>-2.2742468632000827</v>
      </c>
      <c r="HH105" s="39">
        <f t="shared" si="303"/>
        <v>-2.2850471912856807</v>
      </c>
      <c r="HI105" s="39">
        <f t="shared" si="304"/>
        <v>-2.2659620219081553</v>
      </c>
    </row>
    <row r="106" spans="1:217" s="39" customFormat="1">
      <c r="A106" s="20"/>
      <c r="B106" s="184"/>
      <c r="C106" s="40">
        <v>12.4</v>
      </c>
      <c r="D106" s="41">
        <v>4.6582299999999996</v>
      </c>
      <c r="E106" s="42">
        <v>4.6440000000000001</v>
      </c>
      <c r="F106" s="42">
        <v>4.6859999999999999</v>
      </c>
      <c r="G106" s="42">
        <v>4.6609999999999996</v>
      </c>
      <c r="H106" s="42">
        <v>4.665</v>
      </c>
      <c r="I106" s="42">
        <v>4.6639999999999997</v>
      </c>
      <c r="J106" s="42">
        <v>4.6849999999999996</v>
      </c>
      <c r="K106" s="42">
        <v>4.7270000000000003</v>
      </c>
      <c r="L106" s="42">
        <v>4.7949999999999999</v>
      </c>
      <c r="M106" s="42">
        <v>4.9000000000000004</v>
      </c>
      <c r="N106" s="42">
        <v>5.056</v>
      </c>
      <c r="O106" s="43">
        <v>5.1609999999999996</v>
      </c>
      <c r="P106" s="20"/>
      <c r="Q106" s="41">
        <v>5.1689999999999996</v>
      </c>
      <c r="R106" s="42">
        <v>5.1020000000000003</v>
      </c>
      <c r="S106" s="42">
        <v>4.9210000000000003</v>
      </c>
      <c r="T106" s="42">
        <v>4.7960000000000003</v>
      </c>
      <c r="U106" s="42">
        <v>4.7009999999999996</v>
      </c>
      <c r="V106" s="42">
        <v>4.633</v>
      </c>
      <c r="W106" s="42">
        <v>4.577</v>
      </c>
      <c r="X106" s="42">
        <v>4.5380000000000003</v>
      </c>
      <c r="Y106" s="42">
        <v>4.508</v>
      </c>
      <c r="Z106" s="42">
        <v>4.4690000000000003</v>
      </c>
      <c r="AA106" s="42">
        <v>4.49</v>
      </c>
      <c r="AB106" s="43">
        <v>4.4577400000000003</v>
      </c>
      <c r="AD106" s="20"/>
      <c r="AE106" s="184"/>
      <c r="AF106" s="40">
        <v>12.4</v>
      </c>
      <c r="AG106" s="41">
        <v>6.3339999999999994E-2</v>
      </c>
      <c r="AH106" s="42">
        <v>2.409E-2</v>
      </c>
      <c r="AI106" s="42">
        <v>2.2720000000000001E-2</v>
      </c>
      <c r="AJ106" s="42">
        <v>2.7969999999999998E-2</v>
      </c>
      <c r="AK106" s="42">
        <v>3.9370000000000002E-2</v>
      </c>
      <c r="AL106" s="42">
        <v>4.5229999999999999E-2</v>
      </c>
      <c r="AM106" s="42">
        <v>8.2530000000000006E-2</v>
      </c>
      <c r="AN106" s="42">
        <v>0.1394</v>
      </c>
      <c r="AO106" s="42">
        <v>0.2026</v>
      </c>
      <c r="AP106" s="42">
        <v>0.28960000000000002</v>
      </c>
      <c r="AQ106" s="42">
        <v>0.38969999999999999</v>
      </c>
      <c r="AR106" s="43">
        <v>0.43840000000000001</v>
      </c>
      <c r="AS106" s="20"/>
      <c r="AT106" s="41">
        <v>0.44140000000000001</v>
      </c>
      <c r="AU106" s="42">
        <v>0.41220000000000001</v>
      </c>
      <c r="AV106" s="42">
        <v>0.30759999999999998</v>
      </c>
      <c r="AW106" s="42">
        <v>0.21190000000000001</v>
      </c>
      <c r="AX106" s="42">
        <v>0.12740000000000001</v>
      </c>
      <c r="AY106" s="42">
        <v>6.5809999999999994E-2</v>
      </c>
      <c r="AZ106" s="42">
        <v>2.7449999999999999E-2</v>
      </c>
      <c r="BA106" s="42">
        <v>9.1990000000000006E-3</v>
      </c>
      <c r="BB106" s="42">
        <v>-7.1929999999999997E-4</v>
      </c>
      <c r="BC106" s="42">
        <v>-2.833E-3</v>
      </c>
      <c r="BD106" s="42">
        <v>1.596E-3</v>
      </c>
      <c r="BE106" s="43">
        <v>1.3820000000000001E-2</v>
      </c>
      <c r="BH106" s="118" t="str">
        <f t="shared" si="215"/>
        <v>4.65823+0.06334i</v>
      </c>
      <c r="BI106" s="118" t="str">
        <f t="shared" si="216"/>
        <v>4.644+0.02409i</v>
      </c>
      <c r="BJ106" s="118" t="str">
        <f t="shared" si="357"/>
        <v>4.686+0.02272i</v>
      </c>
      <c r="BK106" s="118" t="str">
        <f t="shared" si="358"/>
        <v>4.661+0.02797i</v>
      </c>
      <c r="BL106" s="118" t="str">
        <f t="shared" si="359"/>
        <v>4.665+0.03937i</v>
      </c>
      <c r="BM106" s="118" t="str">
        <f t="shared" si="360"/>
        <v>4.664+0.04523i</v>
      </c>
      <c r="BN106" s="118" t="str">
        <f t="shared" si="361"/>
        <v>4.685+0.08253i</v>
      </c>
      <c r="BO106" s="118" t="str">
        <f t="shared" si="211"/>
        <v>4.727+0.1394i</v>
      </c>
      <c r="BP106" s="118" t="str">
        <f t="shared" si="212"/>
        <v>4.795+0.2026i</v>
      </c>
      <c r="BQ106" s="118" t="str">
        <f t="shared" si="213"/>
        <v>4.9+0.2896i</v>
      </c>
      <c r="BR106" s="118" t="str">
        <f t="shared" si="362"/>
        <v>5.056+0.3897i</v>
      </c>
      <c r="BS106" s="118" t="str">
        <f t="shared" si="363"/>
        <v>5.161+0.4384i</v>
      </c>
      <c r="BT106" s="118" t="str">
        <f t="shared" si="214"/>
        <v>0</v>
      </c>
      <c r="BU106" s="118" t="str">
        <f t="shared" si="217"/>
        <v>5.169+0.4414i</v>
      </c>
      <c r="BV106" s="118" t="str">
        <f t="shared" si="218"/>
        <v>5.102+0.4122i</v>
      </c>
      <c r="BW106" s="118" t="str">
        <f t="shared" si="219"/>
        <v>4.921+0.3076i</v>
      </c>
      <c r="BX106" s="118" t="str">
        <f t="shared" si="220"/>
        <v>4.796+0.2119i</v>
      </c>
      <c r="BY106" s="118" t="str">
        <f t="shared" si="221"/>
        <v>4.701+0.1274i</v>
      </c>
      <c r="BZ106" s="118" t="str">
        <f t="shared" si="222"/>
        <v>4.633+0.06581i</v>
      </c>
      <c r="CA106" s="118" t="str">
        <f t="shared" si="223"/>
        <v>4.577+0.02745i</v>
      </c>
      <c r="CB106" s="118" t="str">
        <f t="shared" si="224"/>
        <v>4.538+0.009199i</v>
      </c>
      <c r="CC106" s="118" t="str">
        <f t="shared" si="225"/>
        <v>4.508-0.0007193i</v>
      </c>
      <c r="CD106" s="118" t="str">
        <f t="shared" si="226"/>
        <v>4.469-0.002833i</v>
      </c>
      <c r="CE106" s="118" t="str">
        <f t="shared" si="227"/>
        <v>4.49+0.001596i</v>
      </c>
      <c r="CF106" s="118" t="str">
        <f t="shared" si="228"/>
        <v>4.45774+0.01382i</v>
      </c>
      <c r="CG106" s="118" t="str">
        <f t="shared" si="229"/>
        <v>0</v>
      </c>
      <c r="CH106" s="39">
        <f t="shared" si="230"/>
        <v>12400000000</v>
      </c>
      <c r="CI106" s="121">
        <f t="shared" si="231"/>
        <v>1.4498786425817396</v>
      </c>
      <c r="CJ106" s="121" t="str">
        <f t="shared" si="232"/>
        <v>6.75386818923354+0.0918353132211274i</v>
      </c>
      <c r="CK106" s="121" t="str">
        <f t="shared" si="355"/>
        <v>6.7332364161496+0.0349275764997941i</v>
      </c>
      <c r="CL106" s="121" t="str">
        <f t="shared" si="356"/>
        <v>6.79413131913803+0.0329412427594571i</v>
      </c>
      <c r="CM106" s="121" t="str">
        <f t="shared" si="305"/>
        <v>6.75788435307349+0.0405531056330113i</v>
      </c>
      <c r="CN106" s="121" t="str">
        <f t="shared" si="306"/>
        <v>6.76368386764381+0.0570817221584431i</v>
      </c>
      <c r="CO106" s="121" t="str">
        <f t="shared" si="307"/>
        <v>6.76223398900123+0.0655780110039721i</v>
      </c>
      <c r="CP106" s="121" t="str">
        <f t="shared" si="308"/>
        <v>6.79268144049545+0.119658484372271i</v>
      </c>
      <c r="CQ106" s="121" t="str">
        <f t="shared" si="309"/>
        <v>6.85357634348388+0.202113082775894i</v>
      </c>
      <c r="CR106" s="121" t="str">
        <f t="shared" si="310"/>
        <v>6.95216809117944+0.29374541298706i</v>
      </c>
      <c r="CS106" s="121" t="str">
        <f t="shared" si="311"/>
        <v>7.10440534865052+0.419884854891672i</v>
      </c>
      <c r="CT106" s="121" t="str">
        <f t="shared" si="312"/>
        <v>7.33058641689328+0.565017707014104i</v>
      </c>
      <c r="CU106" s="121" t="str">
        <f t="shared" si="313"/>
        <v>7.48282367436436+0.635626796907835i</v>
      </c>
      <c r="CV106" s="121" t="str">
        <f t="shared" si="314"/>
        <v>0</v>
      </c>
      <c r="CW106" s="121" t="str">
        <f t="shared" si="315"/>
        <v>7.49442270350501+0.63997643283558i</v>
      </c>
      <c r="CX106" s="121" t="str">
        <f t="shared" si="316"/>
        <v>7.39728083445204+0.597639976472193i</v>
      </c>
      <c r="CY106" s="121" t="str">
        <f t="shared" si="317"/>
        <v>7.13485280014474+0.445982670458143i</v>
      </c>
      <c r="CZ106" s="121" t="str">
        <f t="shared" si="318"/>
        <v>6.95361796982202+0.307229284363071i</v>
      </c>
      <c r="DA106" s="121" t="str">
        <f t="shared" si="319"/>
        <v>6.81587949877676+0.184714539064914i</v>
      </c>
      <c r="DB106" s="121" t="str">
        <f t="shared" si="320"/>
        <v>6.7172877510812+0.0954165134683043i</v>
      </c>
      <c r="DC106" s="121" t="str">
        <f t="shared" si="321"/>
        <v>6.63609454709662+0.0397991687388687i</v>
      </c>
      <c r="DD106" s="121" t="str">
        <f t="shared" si="322"/>
        <v>6.57954928003593+0.0133374336331094i</v>
      </c>
      <c r="DE106" s="121" t="str">
        <f t="shared" si="323"/>
        <v>6.53605292075848-0.00104289770760905i</v>
      </c>
      <c r="DF106" s="121" t="str">
        <f t="shared" si="324"/>
        <v>6.47950765369779-0.00410750619443407i</v>
      </c>
      <c r="DG106" s="121" t="str">
        <f t="shared" si="324"/>
        <v>6.50995510519201+0.00231400631356046i</v>
      </c>
      <c r="DH106" s="121" t="str">
        <f t="shared" si="233"/>
        <v>6.46318202018232+0.0200373228404796i</v>
      </c>
      <c r="DI106" s="121"/>
      <c r="DK106" s="39">
        <f t="shared" si="234"/>
        <v>6.7538681892335397</v>
      </c>
      <c r="DL106" s="39">
        <f t="shared" si="239"/>
        <v>6.7332364161495999</v>
      </c>
      <c r="DM106" s="39">
        <f t="shared" si="240"/>
        <v>6.7941313191380299</v>
      </c>
      <c r="DN106" s="39">
        <f t="shared" si="241"/>
        <v>6.7578843530734902</v>
      </c>
      <c r="DO106" s="39">
        <f t="shared" si="242"/>
        <v>6.7636838676438096</v>
      </c>
      <c r="DP106" s="39">
        <f t="shared" si="243"/>
        <v>6.7622339890012304</v>
      </c>
      <c r="DQ106" s="39">
        <f t="shared" si="244"/>
        <v>6.7926814404954499</v>
      </c>
      <c r="DR106" s="39">
        <f t="shared" si="245"/>
        <v>6.8535763434838799</v>
      </c>
      <c r="DS106" s="39">
        <f t="shared" si="246"/>
        <v>6.9521680911794403</v>
      </c>
      <c r="DT106" s="39">
        <f t="shared" si="247"/>
        <v>7.1044053486505199</v>
      </c>
      <c r="DU106" s="39">
        <f t="shared" si="248"/>
        <v>7.3305864168932802</v>
      </c>
      <c r="DV106" s="39">
        <f t="shared" si="249"/>
        <v>7.4828236743643597</v>
      </c>
      <c r="DW106" s="39">
        <f t="shared" si="250"/>
        <v>0</v>
      </c>
      <c r="DX106" s="39">
        <f t="shared" si="251"/>
        <v>7.4944227035050099</v>
      </c>
      <c r="DY106" s="39">
        <f t="shared" si="252"/>
        <v>7.3972808344520402</v>
      </c>
      <c r="DZ106" s="39">
        <f t="shared" si="253"/>
        <v>7.1348528001447402</v>
      </c>
      <c r="EA106" s="39">
        <f t="shared" si="254"/>
        <v>6.9536179698220204</v>
      </c>
      <c r="EB106" s="39">
        <f t="shared" si="255"/>
        <v>6.8158794987767601</v>
      </c>
      <c r="EC106" s="39">
        <f t="shared" si="256"/>
        <v>6.7172877510811997</v>
      </c>
      <c r="ED106" s="39">
        <f t="shared" si="257"/>
        <v>6.6360945470966204</v>
      </c>
      <c r="EE106" s="39">
        <f t="shared" si="258"/>
        <v>6.5795492800359296</v>
      </c>
      <c r="EF106" s="39">
        <f t="shared" si="259"/>
        <v>6.5360529207584799</v>
      </c>
      <c r="EG106" s="39">
        <f t="shared" si="260"/>
        <v>6.47950765369779</v>
      </c>
      <c r="EH106" s="39">
        <f t="shared" si="261"/>
        <v>6.5099551051920104</v>
      </c>
      <c r="EI106" s="39">
        <f t="shared" si="262"/>
        <v>6.4631820201823196</v>
      </c>
      <c r="EK106" s="39">
        <f t="shared" si="235"/>
        <v>9.1835313221127396E-2</v>
      </c>
      <c r="EL106" s="39">
        <f t="shared" si="270"/>
        <v>3.4927576499794097E-2</v>
      </c>
      <c r="EM106" s="39">
        <f t="shared" si="271"/>
        <v>3.2941242759457097E-2</v>
      </c>
      <c r="EN106" s="39">
        <f t="shared" si="272"/>
        <v>4.0553105633011302E-2</v>
      </c>
      <c r="EO106" s="39">
        <f t="shared" si="273"/>
        <v>5.70817221584431E-2</v>
      </c>
      <c r="EP106" s="39">
        <f t="shared" si="274"/>
        <v>6.5578011003972106E-2</v>
      </c>
      <c r="EQ106" s="39">
        <f t="shared" si="275"/>
        <v>0.119658484372271</v>
      </c>
      <c r="ER106" s="39">
        <f t="shared" si="276"/>
        <v>0.20211308277589399</v>
      </c>
      <c r="ES106" s="39">
        <f t="shared" si="277"/>
        <v>0.29374541298705997</v>
      </c>
      <c r="ET106" s="39">
        <f t="shared" si="278"/>
        <v>0.41988485489167199</v>
      </c>
      <c r="EU106" s="39">
        <f t="shared" si="279"/>
        <v>0.56501770701410403</v>
      </c>
      <c r="EV106" s="39">
        <f t="shared" si="280"/>
        <v>0.63562679690783497</v>
      </c>
      <c r="EW106" s="39">
        <f t="shared" si="281"/>
        <v>0</v>
      </c>
      <c r="EX106" s="39">
        <f t="shared" si="282"/>
        <v>0.63997643283558003</v>
      </c>
      <c r="EY106" s="39">
        <f t="shared" si="283"/>
        <v>0.59763997647219302</v>
      </c>
      <c r="EZ106" s="39">
        <f t="shared" si="284"/>
        <v>0.44598267045814299</v>
      </c>
      <c r="FA106" s="39">
        <f t="shared" si="285"/>
        <v>0.30722928436307101</v>
      </c>
      <c r="FB106" s="39">
        <f t="shared" si="286"/>
        <v>0.184714539064914</v>
      </c>
      <c r="FC106" s="39">
        <f t="shared" si="263"/>
        <v>9.5416513468304306E-2</v>
      </c>
      <c r="FD106" s="39">
        <f t="shared" si="264"/>
        <v>3.9799168738868698E-2</v>
      </c>
      <c r="FE106" s="39">
        <f t="shared" si="265"/>
        <v>1.3337433633109399E-2</v>
      </c>
      <c r="FF106" s="39">
        <f t="shared" si="266"/>
        <v>-1.04289770760905E-3</v>
      </c>
      <c r="FG106" s="39">
        <f t="shared" si="267"/>
        <v>-4.1075061944340699E-3</v>
      </c>
      <c r="FH106" s="39">
        <f t="shared" si="268"/>
        <v>2.3140063135604601E-3</v>
      </c>
      <c r="FI106" s="39">
        <f t="shared" si="269"/>
        <v>2.0037322840479599E-2</v>
      </c>
      <c r="FK106" s="39">
        <f t="shared" si="236"/>
        <v>0.76188293745762314</v>
      </c>
      <c r="FL106" s="39">
        <f t="shared" si="325"/>
        <v>0.76261905839785438</v>
      </c>
      <c r="FM106" s="39">
        <f t="shared" si="326"/>
        <v>0.76073099009336043</v>
      </c>
      <c r="FN106" s="39">
        <f t="shared" si="327"/>
        <v>0.76184801908922128</v>
      </c>
      <c r="FO106" s="39">
        <f t="shared" si="328"/>
        <v>0.76164669337884716</v>
      </c>
      <c r="FP106" s="39">
        <f t="shared" si="329"/>
        <v>0.76167791726893697</v>
      </c>
      <c r="FQ106" s="39">
        <f t="shared" si="330"/>
        <v>0.76060141461010888</v>
      </c>
      <c r="FR106" s="39">
        <f t="shared" si="331"/>
        <v>0.75836773547564873</v>
      </c>
      <c r="FS106" s="39">
        <f t="shared" si="332"/>
        <v>0.75473353057364023</v>
      </c>
      <c r="FT106" s="39">
        <f t="shared" si="333"/>
        <v>0.74890221592161932</v>
      </c>
      <c r="FU106" s="39">
        <f t="shared" si="334"/>
        <v>0.74021299412507358</v>
      </c>
      <c r="FV106" s="39">
        <f t="shared" si="335"/>
        <v>0.73456978455555788</v>
      </c>
      <c r="FW106" s="39">
        <f t="shared" si="336"/>
        <v>0.99999999999999989</v>
      </c>
      <c r="FX106" s="39">
        <f t="shared" si="337"/>
        <v>0.73415308679994629</v>
      </c>
      <c r="FY106" s="39">
        <f t="shared" si="338"/>
        <v>0.73772510414780634</v>
      </c>
      <c r="FZ106" s="39">
        <f t="shared" si="339"/>
        <v>0.74768290423979533</v>
      </c>
      <c r="GA106" s="39">
        <f t="shared" si="287"/>
        <v>0.75458337718767032</v>
      </c>
      <c r="GB106" s="39">
        <f t="shared" si="288"/>
        <v>0.75962209913837853</v>
      </c>
      <c r="GC106" s="39">
        <f t="shared" si="289"/>
        <v>0.76301022941831464</v>
      </c>
      <c r="GD106" s="39">
        <f t="shared" si="290"/>
        <v>0.76563737866853876</v>
      </c>
      <c r="GE106" s="39">
        <f t="shared" si="291"/>
        <v>0.76742068126448559</v>
      </c>
      <c r="GF106" s="39">
        <f t="shared" si="292"/>
        <v>0.76878282105256579</v>
      </c>
      <c r="GG106" s="39">
        <f t="shared" si="293"/>
        <v>0.77055345111197993</v>
      </c>
      <c r="GH106" s="39">
        <f t="shared" si="294"/>
        <v>0.7695996352234955</v>
      </c>
      <c r="GI106" s="39">
        <f t="shared" si="295"/>
        <v>0.77106021050930995</v>
      </c>
      <c r="GJ106" s="125">
        <f t="shared" si="237"/>
        <v>12.4</v>
      </c>
      <c r="GK106" s="125">
        <f t="shared" si="238"/>
        <v>-2.3622350488436754</v>
      </c>
      <c r="GL106" s="125">
        <f t="shared" si="340"/>
        <v>-2.3538469119157899</v>
      </c>
      <c r="GM106" s="125">
        <f t="shared" si="341"/>
        <v>-2.3753778283793436</v>
      </c>
      <c r="GN106" s="125">
        <f t="shared" si="342"/>
        <v>-2.362633146805825</v>
      </c>
      <c r="GO106" s="125">
        <f t="shared" si="343"/>
        <v>-2.3649287805188699</v>
      </c>
      <c r="GP106" s="125">
        <f t="shared" si="344"/>
        <v>-2.364572707674601</v>
      </c>
      <c r="GQ106" s="125">
        <f t="shared" si="345"/>
        <v>-2.3768574239582767</v>
      </c>
      <c r="GR106" s="125">
        <f t="shared" si="346"/>
        <v>-2.4024030440685107</v>
      </c>
      <c r="GS106" s="125">
        <f t="shared" si="347"/>
        <v>-2.4441271032692748</v>
      </c>
      <c r="GT106" s="125">
        <f t="shared" si="348"/>
        <v>-2.5114976876127897</v>
      </c>
      <c r="GU106" s="125">
        <f t="shared" si="349"/>
        <v>-2.6128659063722157</v>
      </c>
      <c r="GV106" s="125">
        <f t="shared" si="350"/>
        <v>-2.679338793723324</v>
      </c>
      <c r="GW106" s="125">
        <f t="shared" si="351"/>
        <v>-9.6432746655328714E-16</v>
      </c>
      <c r="GX106" s="125">
        <f t="shared" si="352"/>
        <v>-2.6842674169311098</v>
      </c>
      <c r="GY106" s="125">
        <f t="shared" si="353"/>
        <v>-2.6421087524845661</v>
      </c>
      <c r="GZ106" s="125">
        <f t="shared" si="354"/>
        <v>-2.5256509875532847</v>
      </c>
      <c r="HA106" s="125">
        <f t="shared" si="296"/>
        <v>-2.4458553231506164</v>
      </c>
      <c r="HB106" s="125">
        <f t="shared" si="297"/>
        <v>-2.3880481826960782</v>
      </c>
      <c r="HC106" s="125">
        <f t="shared" si="298"/>
        <v>-2.3493927913572552</v>
      </c>
      <c r="HD106" s="125">
        <f t="shared" si="299"/>
        <v>-2.3195374462851217</v>
      </c>
      <c r="HE106" s="125">
        <f t="shared" si="300"/>
        <v>-2.299330023055878</v>
      </c>
      <c r="HF106" s="125">
        <f t="shared" si="301"/>
        <v>-2.283926596421654</v>
      </c>
      <c r="HG106" s="125">
        <f t="shared" si="302"/>
        <v>-2.2639446024326482</v>
      </c>
      <c r="HH106" s="125">
        <f t="shared" si="303"/>
        <v>-2.274702936360705</v>
      </c>
      <c r="HI106" s="125">
        <f t="shared" si="304"/>
        <v>-2.2582341492025244</v>
      </c>
    </row>
    <row r="107" spans="1:217" s="39" customFormat="1">
      <c r="A107" s="20"/>
      <c r="B107" s="184"/>
      <c r="C107" s="40">
        <v>12.45</v>
      </c>
      <c r="D107" s="41"/>
      <c r="E107" s="42">
        <v>4.6470000000000002</v>
      </c>
      <c r="F107" s="42">
        <v>4.6859999999999999</v>
      </c>
      <c r="G107" s="42">
        <v>4.6609999999999996</v>
      </c>
      <c r="H107" s="42">
        <v>4.6689999999999996</v>
      </c>
      <c r="I107" s="42">
        <v>4.6680000000000001</v>
      </c>
      <c r="J107" s="42">
        <v>4.6890000000000001</v>
      </c>
      <c r="K107" s="42">
        <v>4.726</v>
      </c>
      <c r="L107" s="42">
        <v>4.7930000000000001</v>
      </c>
      <c r="M107" s="42">
        <v>4.9000000000000004</v>
      </c>
      <c r="N107" s="42">
        <v>5.0540000000000003</v>
      </c>
      <c r="O107" s="43">
        <v>5.157</v>
      </c>
      <c r="P107" s="20"/>
      <c r="Q107" s="41">
        <v>5.165</v>
      </c>
      <c r="R107" s="42">
        <v>5.0979999999999999</v>
      </c>
      <c r="S107" s="42">
        <v>4.92</v>
      </c>
      <c r="T107" s="42">
        <v>4.7930000000000001</v>
      </c>
      <c r="U107" s="42">
        <v>4.7030000000000003</v>
      </c>
      <c r="V107" s="42">
        <v>4.6360000000000001</v>
      </c>
      <c r="W107" s="42">
        <v>4.5810000000000004</v>
      </c>
      <c r="X107" s="42">
        <v>4.5410000000000004</v>
      </c>
      <c r="Y107" s="42">
        <v>4.508</v>
      </c>
      <c r="Z107" s="42">
        <v>4.4710000000000001</v>
      </c>
      <c r="AA107" s="42">
        <v>4.492</v>
      </c>
      <c r="AB107" s="43"/>
      <c r="AD107" s="20"/>
      <c r="AE107" s="184"/>
      <c r="AF107" s="40">
        <v>12.45</v>
      </c>
      <c r="AG107" s="41"/>
      <c r="AH107" s="42">
        <v>2.6409999999999999E-2</v>
      </c>
      <c r="AI107" s="42">
        <v>2.3089999999999999E-2</v>
      </c>
      <c r="AJ107" s="42">
        <v>2.793E-2</v>
      </c>
      <c r="AK107" s="42">
        <v>3.9079999999999997E-2</v>
      </c>
      <c r="AL107" s="42">
        <v>4.4790000000000003E-2</v>
      </c>
      <c r="AM107" s="42">
        <v>8.4140000000000006E-2</v>
      </c>
      <c r="AN107" s="42">
        <v>0.14330000000000001</v>
      </c>
      <c r="AO107" s="42">
        <v>0.2031</v>
      </c>
      <c r="AP107" s="42">
        <v>0.28599999999999998</v>
      </c>
      <c r="AQ107" s="42">
        <v>0.38729999999999998</v>
      </c>
      <c r="AR107" s="43">
        <v>0.43540000000000001</v>
      </c>
      <c r="AS107" s="20"/>
      <c r="AT107" s="41">
        <v>0.43919999999999998</v>
      </c>
      <c r="AU107" s="42">
        <v>0.4098</v>
      </c>
      <c r="AV107" s="42">
        <v>0.30570000000000003</v>
      </c>
      <c r="AW107" s="42">
        <v>0.21049999999999999</v>
      </c>
      <c r="AX107" s="42">
        <v>0.12959999999999999</v>
      </c>
      <c r="AY107" s="42">
        <v>6.7119999999999999E-2</v>
      </c>
      <c r="AZ107" s="42">
        <v>2.7629999999999998E-2</v>
      </c>
      <c r="BA107" s="42">
        <v>8.7980000000000003E-3</v>
      </c>
      <c r="BB107" s="42">
        <v>-6.4179999999999999E-4</v>
      </c>
      <c r="BC107" s="42">
        <v>-2.075E-3</v>
      </c>
      <c r="BD107" s="42">
        <v>3.869E-3</v>
      </c>
      <c r="BE107" s="43"/>
      <c r="BH107" s="118" t="str">
        <f t="shared" si="215"/>
        <v>0</v>
      </c>
      <c r="BI107" s="118" t="str">
        <f t="shared" si="216"/>
        <v>4.647+0.02641i</v>
      </c>
      <c r="BJ107" s="118" t="str">
        <f t="shared" si="357"/>
        <v>4.686+0.02309i</v>
      </c>
      <c r="BK107" s="118" t="str">
        <f t="shared" si="358"/>
        <v>4.661+0.02793i</v>
      </c>
      <c r="BL107" s="118" t="str">
        <f t="shared" si="359"/>
        <v>4.669+0.03908i</v>
      </c>
      <c r="BM107" s="118" t="str">
        <f t="shared" si="360"/>
        <v>4.668+0.04479i</v>
      </c>
      <c r="BN107" s="118" t="str">
        <f t="shared" si="361"/>
        <v>4.689+0.08414i</v>
      </c>
      <c r="BO107" s="118" t="str">
        <f t="shared" si="211"/>
        <v>4.726+0.1433i</v>
      </c>
      <c r="BP107" s="118" t="str">
        <f t="shared" si="212"/>
        <v>4.793+0.2031i</v>
      </c>
      <c r="BQ107" s="118" t="str">
        <f t="shared" si="213"/>
        <v>4.9+0.286i</v>
      </c>
      <c r="BR107" s="118" t="str">
        <f t="shared" si="362"/>
        <v>5.054+0.3873i</v>
      </c>
      <c r="BS107" s="118" t="str">
        <f t="shared" si="363"/>
        <v>5.157+0.4354i</v>
      </c>
      <c r="BT107" s="118" t="str">
        <f t="shared" si="214"/>
        <v>0</v>
      </c>
      <c r="BU107" s="118" t="str">
        <f t="shared" si="217"/>
        <v>5.165+0.4392i</v>
      </c>
      <c r="BV107" s="118" t="str">
        <f t="shared" si="218"/>
        <v>5.098+0.4098i</v>
      </c>
      <c r="BW107" s="118" t="str">
        <f t="shared" si="219"/>
        <v>4.92+0.3057i</v>
      </c>
      <c r="BX107" s="118" t="str">
        <f t="shared" si="220"/>
        <v>4.793+0.2105i</v>
      </c>
      <c r="BY107" s="118" t="str">
        <f t="shared" si="221"/>
        <v>4.703+0.1296i</v>
      </c>
      <c r="BZ107" s="118" t="str">
        <f t="shared" si="222"/>
        <v>4.636+0.06712i</v>
      </c>
      <c r="CA107" s="118" t="str">
        <f t="shared" si="223"/>
        <v>4.581+0.02763i</v>
      </c>
      <c r="CB107" s="118" t="str">
        <f t="shared" si="224"/>
        <v>4.541+0.008798i</v>
      </c>
      <c r="CC107" s="118" t="str">
        <f t="shared" si="225"/>
        <v>4.508-0.0006418i</v>
      </c>
      <c r="CD107" s="118" t="str">
        <f t="shared" si="226"/>
        <v>4.471-0.002075i</v>
      </c>
      <c r="CE107" s="118" t="str">
        <f t="shared" si="227"/>
        <v>4.492+0.003869i</v>
      </c>
      <c r="CF107" s="118" t="str">
        <f t="shared" si="228"/>
        <v>0</v>
      </c>
      <c r="CG107" s="118" t="str">
        <f t="shared" si="229"/>
        <v>0</v>
      </c>
      <c r="CH107" s="39">
        <f t="shared" si="230"/>
        <v>12450000000</v>
      </c>
      <c r="CI107" s="121">
        <f t="shared" si="231"/>
        <v>1.4440558367882386</v>
      </c>
      <c r="CJ107" s="121" t="str">
        <f t="shared" si="232"/>
        <v>0</v>
      </c>
      <c r="CK107" s="121" t="str">
        <f t="shared" si="355"/>
        <v>6.71052747355495+0.0381375146495774i</v>
      </c>
      <c r="CL107" s="121" t="str">
        <f t="shared" si="356"/>
        <v>6.76684565118969+0.0333432492714404i</v>
      </c>
      <c r="CM107" s="121" t="str">
        <f t="shared" si="305"/>
        <v>6.73074425526998+0.0403324795214955i</v>
      </c>
      <c r="CN107" s="121" t="str">
        <f t="shared" si="306"/>
        <v>6.74229670196429+0.0564337021016844i</v>
      </c>
      <c r="CO107" s="121" t="str">
        <f t="shared" si="307"/>
        <v>6.7408526461275+0.0646792609297452i</v>
      </c>
      <c r="CP107" s="121" t="str">
        <f t="shared" si="308"/>
        <v>6.77117781870005+0.121502858107362i</v>
      </c>
      <c r="CQ107" s="121" t="str">
        <f t="shared" si="309"/>
        <v>6.82460788466122+0.206933201411755i</v>
      </c>
      <c r="CR107" s="121" t="str">
        <f t="shared" si="310"/>
        <v>6.92135962572603+0.293287740451691i</v>
      </c>
      <c r="CS107" s="121" t="str">
        <f t="shared" si="311"/>
        <v>7.07587360026237+0.412999969321436i</v>
      </c>
      <c r="CT107" s="121" t="str">
        <f t="shared" si="312"/>
        <v>7.29825819912776+0.559282825588085i</v>
      </c>
      <c r="CU107" s="121" t="str">
        <f t="shared" si="313"/>
        <v>7.44699595031695+0.628741911337599i</v>
      </c>
      <c r="CV107" s="121" t="str">
        <f t="shared" si="314"/>
        <v>0</v>
      </c>
      <c r="CW107" s="121" t="str">
        <f t="shared" si="315"/>
        <v>7.45854839701125+0.634229323517394i</v>
      </c>
      <c r="CX107" s="121" t="str">
        <f t="shared" si="316"/>
        <v>7.36179665594644+0.59177408191582i</v>
      </c>
      <c r="CY107" s="121" t="str">
        <f t="shared" si="317"/>
        <v>7.10475471699813+0.441447869306165i</v>
      </c>
      <c r="CZ107" s="121" t="str">
        <f t="shared" si="318"/>
        <v>6.92135962572603+0.303973753643924i</v>
      </c>
      <c r="DA107" s="121" t="str">
        <f t="shared" si="319"/>
        <v>6.79139460041509+0.187149636447756i</v>
      </c>
      <c r="DB107" s="121" t="str">
        <f t="shared" si="320"/>
        <v>6.69464285935027+0.0969250277652266i</v>
      </c>
      <c r="DC107" s="121" t="str">
        <f t="shared" si="321"/>
        <v>6.61521978832692+0.039899262770459i</v>
      </c>
      <c r="DD107" s="121" t="str">
        <f t="shared" si="322"/>
        <v>6.55745755485539+0.0127048032520629i</v>
      </c>
      <c r="DE107" s="121" t="str">
        <f t="shared" si="323"/>
        <v>6.50980371224138-0.000926795036050692i</v>
      </c>
      <c r="DF107" s="121" t="str">
        <f t="shared" si="324"/>
        <v>6.45637364628021-0.00299641586133559i</v>
      </c>
      <c r="DG107" s="121" t="str">
        <f t="shared" si="324"/>
        <v>6.48669881885277+0.00558705203253369i</v>
      </c>
      <c r="DH107" s="121" t="str">
        <f t="shared" si="233"/>
        <v>0</v>
      </c>
      <c r="DI107" s="121"/>
      <c r="DK107" s="39">
        <f t="shared" si="234"/>
        <v>0</v>
      </c>
      <c r="DL107" s="39">
        <f t="shared" si="239"/>
        <v>6.7105274735549498</v>
      </c>
      <c r="DM107" s="39">
        <f t="shared" si="240"/>
        <v>6.7668456511896897</v>
      </c>
      <c r="DN107" s="39">
        <f t="shared" si="241"/>
        <v>6.7307442552699799</v>
      </c>
      <c r="DO107" s="39">
        <f t="shared" si="242"/>
        <v>6.7422967019642899</v>
      </c>
      <c r="DP107" s="39">
        <f t="shared" si="243"/>
        <v>6.7408526461275002</v>
      </c>
      <c r="DQ107" s="39">
        <f t="shared" si="244"/>
        <v>6.7711778187000498</v>
      </c>
      <c r="DR107" s="39">
        <f t="shared" si="245"/>
        <v>6.8246078846612201</v>
      </c>
      <c r="DS107" s="39">
        <f t="shared" si="246"/>
        <v>6.9213596257260299</v>
      </c>
      <c r="DT107" s="39">
        <f t="shared" si="247"/>
        <v>7.0758736002623701</v>
      </c>
      <c r="DU107" s="39">
        <f t="shared" si="248"/>
        <v>7.2982581991277602</v>
      </c>
      <c r="DV107" s="39">
        <f t="shared" si="249"/>
        <v>7.4469959503169498</v>
      </c>
      <c r="DW107" s="39">
        <f t="shared" si="250"/>
        <v>0</v>
      </c>
      <c r="DX107" s="39">
        <f t="shared" si="251"/>
        <v>7.4585483970112501</v>
      </c>
      <c r="DY107" s="39">
        <f t="shared" si="252"/>
        <v>7.3617966559464403</v>
      </c>
      <c r="DZ107" s="39">
        <f t="shared" si="253"/>
        <v>7.10475471699813</v>
      </c>
      <c r="EA107" s="39">
        <f t="shared" si="254"/>
        <v>6.9213596257260299</v>
      </c>
      <c r="EB107" s="39">
        <f t="shared" si="255"/>
        <v>6.7913946004150896</v>
      </c>
      <c r="EC107" s="39">
        <f t="shared" si="256"/>
        <v>6.69464285935027</v>
      </c>
      <c r="ED107" s="39">
        <f t="shared" si="257"/>
        <v>6.6152197883269199</v>
      </c>
      <c r="EE107" s="39">
        <f t="shared" si="258"/>
        <v>6.5574575548553904</v>
      </c>
      <c r="EF107" s="39">
        <f t="shared" si="259"/>
        <v>6.5098037122413803</v>
      </c>
      <c r="EG107" s="39">
        <f t="shared" si="260"/>
        <v>6.4563736462802099</v>
      </c>
      <c r="EH107" s="39">
        <f t="shared" si="261"/>
        <v>6.4866988188527701</v>
      </c>
      <c r="EI107" s="39">
        <f t="shared" si="262"/>
        <v>0</v>
      </c>
      <c r="EK107" s="39">
        <f t="shared" si="235"/>
        <v>0</v>
      </c>
      <c r="EL107" s="39">
        <f t="shared" si="270"/>
        <v>3.8137514649577403E-2</v>
      </c>
      <c r="EM107" s="39">
        <f t="shared" si="271"/>
        <v>3.3343249271440403E-2</v>
      </c>
      <c r="EN107" s="39">
        <f t="shared" si="272"/>
        <v>4.0332479521495497E-2</v>
      </c>
      <c r="EO107" s="39">
        <f t="shared" si="273"/>
        <v>5.6433702101684399E-2</v>
      </c>
      <c r="EP107" s="39">
        <f t="shared" si="274"/>
        <v>6.46792609297452E-2</v>
      </c>
      <c r="EQ107" s="39">
        <f t="shared" si="275"/>
        <v>0.121502858107362</v>
      </c>
      <c r="ER107" s="39">
        <f t="shared" si="276"/>
        <v>0.206933201411755</v>
      </c>
      <c r="ES107" s="39">
        <f t="shared" si="277"/>
        <v>0.29328774045169098</v>
      </c>
      <c r="ET107" s="39">
        <f t="shared" si="278"/>
        <v>0.41299996932143601</v>
      </c>
      <c r="EU107" s="39">
        <f t="shared" si="279"/>
        <v>0.55928282558808495</v>
      </c>
      <c r="EV107" s="39">
        <f t="shared" si="280"/>
        <v>0.62874191133759905</v>
      </c>
      <c r="EW107" s="39">
        <f t="shared" si="281"/>
        <v>0</v>
      </c>
      <c r="EX107" s="39">
        <f t="shared" si="282"/>
        <v>0.63422932351739403</v>
      </c>
      <c r="EY107" s="39">
        <f t="shared" si="283"/>
        <v>0.59177408191582004</v>
      </c>
      <c r="EZ107" s="39">
        <f t="shared" si="284"/>
        <v>0.44144786930616498</v>
      </c>
      <c r="FA107" s="39">
        <f t="shared" si="285"/>
        <v>0.30397375364392398</v>
      </c>
      <c r="FB107" s="39">
        <f t="shared" si="286"/>
        <v>0.18714963644775601</v>
      </c>
      <c r="FC107" s="39">
        <f t="shared" si="263"/>
        <v>9.6925027765226601E-2</v>
      </c>
      <c r="FD107" s="39">
        <f t="shared" si="264"/>
        <v>3.9899262770459E-2</v>
      </c>
      <c r="FE107" s="39">
        <f t="shared" si="265"/>
        <v>1.2704803252062901E-2</v>
      </c>
      <c r="FF107" s="39">
        <f t="shared" si="266"/>
        <v>-9.2679503605069195E-4</v>
      </c>
      <c r="FG107" s="39">
        <f t="shared" si="267"/>
        <v>-2.9964158613355902E-3</v>
      </c>
      <c r="FH107" s="39">
        <f t="shared" si="268"/>
        <v>5.5870520325336896E-3</v>
      </c>
      <c r="FI107" s="39">
        <f t="shared" si="269"/>
        <v>0</v>
      </c>
      <c r="FK107" s="39">
        <f t="shared" si="236"/>
        <v>0.99999999999999989</v>
      </c>
      <c r="FL107" s="39">
        <f t="shared" si="325"/>
        <v>0.76332175039940842</v>
      </c>
      <c r="FM107" s="39">
        <f t="shared" si="326"/>
        <v>0.76157693827481698</v>
      </c>
      <c r="FN107" s="39">
        <f t="shared" si="327"/>
        <v>0.76269110222035519</v>
      </c>
      <c r="FO107" s="39">
        <f t="shared" si="328"/>
        <v>0.76231162363899463</v>
      </c>
      <c r="FP107" s="39">
        <f t="shared" si="329"/>
        <v>0.76234325882458742</v>
      </c>
      <c r="FQ107" s="39">
        <f t="shared" si="330"/>
        <v>0.7612622482508169</v>
      </c>
      <c r="FR107" s="39">
        <f t="shared" si="331"/>
        <v>0.75923755642965507</v>
      </c>
      <c r="FS107" s="39">
        <f t="shared" si="332"/>
        <v>0.7556853299434827</v>
      </c>
      <c r="FT107" s="39">
        <f t="shared" si="333"/>
        <v>0.74984769863343059</v>
      </c>
      <c r="FU107" s="39">
        <f t="shared" si="334"/>
        <v>0.74127099168023569</v>
      </c>
      <c r="FV107" s="39">
        <f t="shared" si="335"/>
        <v>0.73575289544217848</v>
      </c>
      <c r="FW107" s="39">
        <f t="shared" si="336"/>
        <v>0.99999999999999989</v>
      </c>
      <c r="FX107" s="39">
        <f t="shared" si="337"/>
        <v>0.73531963870319383</v>
      </c>
      <c r="FY107" s="39">
        <f t="shared" si="338"/>
        <v>0.73888125106539726</v>
      </c>
      <c r="FZ107" s="39">
        <f t="shared" si="339"/>
        <v>0.74865258391337519</v>
      </c>
      <c r="GA107" s="39">
        <f t="shared" si="287"/>
        <v>0.75560203482548449</v>
      </c>
      <c r="GB107" s="39">
        <f t="shared" si="288"/>
        <v>0.76036834649959217</v>
      </c>
      <c r="GC107" s="39">
        <f t="shared" si="289"/>
        <v>0.7637104455809326</v>
      </c>
      <c r="GD107" s="39">
        <f t="shared" si="290"/>
        <v>0.76628826713477272</v>
      </c>
      <c r="GE107" s="39">
        <f t="shared" si="291"/>
        <v>0.76811126593479984</v>
      </c>
      <c r="GF107" s="39">
        <f t="shared" si="292"/>
        <v>0.76960443639201337</v>
      </c>
      <c r="GG107" s="39">
        <f t="shared" si="293"/>
        <v>0.77127907301838006</v>
      </c>
      <c r="GH107" s="39">
        <f t="shared" si="294"/>
        <v>0.77032785423476924</v>
      </c>
      <c r="GI107" s="39">
        <f t="shared" si="295"/>
        <v>0.99999999999999989</v>
      </c>
      <c r="GJ107" s="39">
        <f t="shared" si="237"/>
        <v>12.45</v>
      </c>
      <c r="GK107" s="39">
        <f t="shared" si="238"/>
        <v>-9.6432746655328714E-16</v>
      </c>
      <c r="GL107" s="39">
        <f t="shared" si="340"/>
        <v>-2.3458472495811904</v>
      </c>
      <c r="GM107" s="39">
        <f t="shared" si="341"/>
        <v>-2.3657243106342527</v>
      </c>
      <c r="GN107" s="39">
        <f t="shared" si="342"/>
        <v>-2.3530264037883701</v>
      </c>
      <c r="GO107" s="39">
        <f t="shared" si="343"/>
        <v>-2.357349162154434</v>
      </c>
      <c r="GP107" s="39">
        <f t="shared" si="344"/>
        <v>-2.3569887137225445</v>
      </c>
      <c r="GQ107" s="39">
        <f t="shared" si="345"/>
        <v>-2.3693141353271781</v>
      </c>
      <c r="GR107" s="39">
        <f t="shared" si="346"/>
        <v>-2.3924463449465745</v>
      </c>
      <c r="GS107" s="39">
        <f t="shared" si="347"/>
        <v>-2.4331801724616224</v>
      </c>
      <c r="GT107" s="39">
        <f t="shared" si="348"/>
        <v>-2.5005387417617744</v>
      </c>
      <c r="GU107" s="39">
        <f t="shared" si="349"/>
        <v>-2.600459897732514</v>
      </c>
      <c r="GV107" s="39">
        <f t="shared" si="350"/>
        <v>-2.6653604025191462</v>
      </c>
      <c r="GW107" s="39">
        <f t="shared" si="351"/>
        <v>-9.6432746655328714E-16</v>
      </c>
      <c r="GX107" s="39">
        <f t="shared" si="352"/>
        <v>-2.6704766972513605</v>
      </c>
      <c r="GY107" s="39">
        <f t="shared" si="353"/>
        <v>-2.6285070683955736</v>
      </c>
      <c r="GZ107" s="39">
        <f t="shared" si="354"/>
        <v>-2.5143934428720423</v>
      </c>
      <c r="HA107" s="39">
        <f t="shared" si="296"/>
        <v>-2.434137623995885</v>
      </c>
      <c r="HB107" s="39">
        <f t="shared" si="297"/>
        <v>-2.3795194149507455</v>
      </c>
      <c r="HC107" s="39">
        <f t="shared" si="298"/>
        <v>-2.3414253866612467</v>
      </c>
      <c r="HD107" s="39">
        <f t="shared" si="299"/>
        <v>-2.3121564800612222</v>
      </c>
      <c r="HE107" s="39">
        <f t="shared" si="300"/>
        <v>-2.2915173003737568</v>
      </c>
      <c r="HF107" s="39">
        <f t="shared" si="301"/>
        <v>-2.2746487493680263</v>
      </c>
      <c r="HG107" s="39">
        <f t="shared" si="302"/>
        <v>-2.2557690422928376</v>
      </c>
      <c r="HH107" s="39">
        <f t="shared" si="303"/>
        <v>-2.266487964579162</v>
      </c>
      <c r="HI107" s="39">
        <f t="shared" si="304"/>
        <v>-9.6432746655328714E-16</v>
      </c>
    </row>
    <row r="108" spans="1:217" s="39" customFormat="1">
      <c r="A108" s="20"/>
      <c r="B108" s="184"/>
      <c r="C108" s="40">
        <v>12.5</v>
      </c>
      <c r="D108" s="41"/>
      <c r="E108" s="42">
        <v>4.649</v>
      </c>
      <c r="F108" s="42">
        <v>4.6890000000000001</v>
      </c>
      <c r="G108" s="42">
        <v>4.6630000000000003</v>
      </c>
      <c r="H108" s="42">
        <v>4.6689999999999996</v>
      </c>
      <c r="I108" s="42">
        <v>4.6689999999999996</v>
      </c>
      <c r="J108" s="42">
        <v>4.6879999999999997</v>
      </c>
      <c r="K108" s="42">
        <v>4.7249999999999996</v>
      </c>
      <c r="L108" s="42">
        <v>4.7869999999999999</v>
      </c>
      <c r="M108" s="42">
        <v>4.8979999999999997</v>
      </c>
      <c r="N108" s="42">
        <v>5.0519999999999996</v>
      </c>
      <c r="O108" s="43">
        <v>5.1559999999999997</v>
      </c>
      <c r="P108" s="20"/>
      <c r="Q108" s="41">
        <v>5.1639999999999997</v>
      </c>
      <c r="R108" s="42">
        <v>5.0940000000000003</v>
      </c>
      <c r="S108" s="42">
        <v>4.9169999999999998</v>
      </c>
      <c r="T108" s="42">
        <v>4.7889999999999997</v>
      </c>
      <c r="U108" s="42">
        <v>4.7009999999999996</v>
      </c>
      <c r="V108" s="42">
        <v>4.6379999999999999</v>
      </c>
      <c r="W108" s="42">
        <v>4.58</v>
      </c>
      <c r="X108" s="42">
        <v>4.5430000000000001</v>
      </c>
      <c r="Y108" s="42">
        <v>4.5090000000000003</v>
      </c>
      <c r="Z108" s="42">
        <v>4.47</v>
      </c>
      <c r="AA108" s="42">
        <v>4.492</v>
      </c>
      <c r="AB108" s="43"/>
      <c r="AD108" s="20"/>
      <c r="AE108" s="184"/>
      <c r="AF108" s="40">
        <v>12.5</v>
      </c>
      <c r="AG108" s="41"/>
      <c r="AH108" s="42">
        <v>2.5839999999999998E-2</v>
      </c>
      <c r="AI108" s="42">
        <v>2.477E-2</v>
      </c>
      <c r="AJ108" s="42">
        <v>3.1620000000000002E-2</v>
      </c>
      <c r="AK108" s="42">
        <v>4.3139999999999998E-2</v>
      </c>
      <c r="AL108" s="42">
        <v>4.827E-2</v>
      </c>
      <c r="AM108" s="42">
        <v>8.7760000000000005E-2</v>
      </c>
      <c r="AN108" s="42">
        <v>0.1464</v>
      </c>
      <c r="AO108" s="42">
        <v>0.2031</v>
      </c>
      <c r="AP108" s="42">
        <v>0.28860000000000002</v>
      </c>
      <c r="AQ108" s="42">
        <v>0.38840000000000002</v>
      </c>
      <c r="AR108" s="43">
        <v>0.4365</v>
      </c>
      <c r="AS108" s="20"/>
      <c r="AT108" s="41">
        <v>0.44080000000000003</v>
      </c>
      <c r="AU108" s="42">
        <v>0.4118</v>
      </c>
      <c r="AV108" s="42">
        <v>0.30599999999999999</v>
      </c>
      <c r="AW108" s="42">
        <v>0.21149999999999999</v>
      </c>
      <c r="AX108" s="42">
        <v>0.13420000000000001</v>
      </c>
      <c r="AY108" s="42">
        <v>6.9750000000000006E-2</v>
      </c>
      <c r="AZ108" s="42">
        <v>2.912E-2</v>
      </c>
      <c r="BA108" s="42">
        <v>1.0500000000000001E-2</v>
      </c>
      <c r="BB108" s="42">
        <v>2.1740000000000002E-3</v>
      </c>
      <c r="BC108" s="42">
        <v>-7.7200000000000006E-5</v>
      </c>
      <c r="BD108" s="42">
        <v>3.4810000000000002E-3</v>
      </c>
      <c r="BE108" s="43"/>
      <c r="BH108" s="118" t="str">
        <f t="shared" si="215"/>
        <v>0</v>
      </c>
      <c r="BI108" s="118" t="str">
        <f t="shared" si="216"/>
        <v>4.649+0.02584i</v>
      </c>
      <c r="BJ108" s="118" t="str">
        <f t="shared" si="357"/>
        <v>4.689+0.02477i</v>
      </c>
      <c r="BK108" s="118" t="str">
        <f t="shared" si="358"/>
        <v>4.663+0.03162i</v>
      </c>
      <c r="BL108" s="118" t="str">
        <f t="shared" si="359"/>
        <v>4.669+0.04314i</v>
      </c>
      <c r="BM108" s="118" t="str">
        <f t="shared" si="360"/>
        <v>4.669+0.04827i</v>
      </c>
      <c r="BN108" s="118" t="str">
        <f t="shared" si="361"/>
        <v>4.688+0.08776i</v>
      </c>
      <c r="BO108" s="118" t="str">
        <f t="shared" si="211"/>
        <v>4.725+0.1464i</v>
      </c>
      <c r="BP108" s="118" t="str">
        <f t="shared" si="212"/>
        <v>4.787+0.2031i</v>
      </c>
      <c r="BQ108" s="118" t="str">
        <f t="shared" si="213"/>
        <v>4.898+0.2886i</v>
      </c>
      <c r="BR108" s="118" t="str">
        <f t="shared" si="362"/>
        <v>5.052+0.3884i</v>
      </c>
      <c r="BS108" s="118" t="str">
        <f t="shared" si="363"/>
        <v>5.156+0.4365i</v>
      </c>
      <c r="BT108" s="118" t="str">
        <f t="shared" si="214"/>
        <v>0</v>
      </c>
      <c r="BU108" s="118" t="str">
        <f t="shared" si="217"/>
        <v>5.164+0.4408i</v>
      </c>
      <c r="BV108" s="118" t="str">
        <f t="shared" si="218"/>
        <v>5.094+0.4118i</v>
      </c>
      <c r="BW108" s="118" t="str">
        <f t="shared" si="219"/>
        <v>4.917+0.306i</v>
      </c>
      <c r="BX108" s="118" t="str">
        <f t="shared" si="220"/>
        <v>4.789+0.2115i</v>
      </c>
      <c r="BY108" s="118" t="str">
        <f t="shared" si="221"/>
        <v>4.701+0.1342i</v>
      </c>
      <c r="BZ108" s="118" t="str">
        <f t="shared" si="222"/>
        <v>4.638+0.06975i</v>
      </c>
      <c r="CA108" s="118" t="str">
        <f t="shared" si="223"/>
        <v>4.58+0.02912i</v>
      </c>
      <c r="CB108" s="118" t="str">
        <f t="shared" si="224"/>
        <v>4.543+0.0105i</v>
      </c>
      <c r="CC108" s="118" t="str">
        <f t="shared" si="225"/>
        <v>4.509+0.002174i</v>
      </c>
      <c r="CD108" s="118" t="str">
        <f t="shared" si="226"/>
        <v>4.47-0.0000772i</v>
      </c>
      <c r="CE108" s="118" t="str">
        <f t="shared" si="227"/>
        <v>4.492+0.003481i</v>
      </c>
      <c r="CF108" s="118" t="str">
        <f t="shared" si="228"/>
        <v>0</v>
      </c>
      <c r="CG108" s="118" t="str">
        <f t="shared" si="229"/>
        <v>0</v>
      </c>
      <c r="CH108" s="39">
        <f t="shared" si="230"/>
        <v>12500000000</v>
      </c>
      <c r="CI108" s="121">
        <f t="shared" si="231"/>
        <v>1.4382796134410853</v>
      </c>
      <c r="CJ108" s="121" t="str">
        <f t="shared" si="232"/>
        <v>0</v>
      </c>
      <c r="CK108" s="121" t="str">
        <f t="shared" si="355"/>
        <v>6.68656192288761+0.0371651452113176i</v>
      </c>
      <c r="CL108" s="121" t="str">
        <f t="shared" si="356"/>
        <v>6.74409310742525+0.0356261860249357i</v>
      </c>
      <c r="CM108" s="121" t="str">
        <f t="shared" si="305"/>
        <v>6.70669783747578+0.0454784013770071i</v>
      </c>
      <c r="CN108" s="121" t="str">
        <f t="shared" si="306"/>
        <v>6.71532751515643+0.0620473825238484i</v>
      </c>
      <c r="CO108" s="121" t="str">
        <f t="shared" si="307"/>
        <v>6.71532751515643+0.0694257569408012i</v>
      </c>
      <c r="CP108" s="121" t="str">
        <f t="shared" si="308"/>
        <v>6.74265482781181+0.12622341887559i</v>
      </c>
      <c r="CQ108" s="121" t="str">
        <f t="shared" si="309"/>
        <v>6.79587117350913+0.210564135407775i</v>
      </c>
      <c r="CR108" s="121" t="str">
        <f t="shared" si="310"/>
        <v>6.88504450954248+0.292114589489884i</v>
      </c>
      <c r="CS108" s="121" t="str">
        <f t="shared" si="311"/>
        <v>7.04469354663444+0.415087496439097i</v>
      </c>
      <c r="CT108" s="121" t="str">
        <f t="shared" si="312"/>
        <v>7.26618860710436+0.558627801860518i</v>
      </c>
      <c r="CU108" s="121" t="str">
        <f t="shared" si="313"/>
        <v>7.41576968690224+0.627809051267034i</v>
      </c>
      <c r="CV108" s="121" t="str">
        <f t="shared" si="314"/>
        <v>0</v>
      </c>
      <c r="CW108" s="121" t="str">
        <f t="shared" si="315"/>
        <v>7.42727592380976+0.633993653604831i</v>
      </c>
      <c r="CX108" s="121" t="str">
        <f t="shared" si="316"/>
        <v>7.32659635086889+0.592283544815039i</v>
      </c>
      <c r="CY108" s="121" t="str">
        <f t="shared" si="317"/>
        <v>7.07202085928982+0.440113561712972i</v>
      </c>
      <c r="CZ108" s="121" t="str">
        <f t="shared" si="318"/>
        <v>6.88792106876936+0.30419613824279i</v>
      </c>
      <c r="DA108" s="121" t="str">
        <f t="shared" si="319"/>
        <v>6.76135246278654+0.193017124123794i</v>
      </c>
      <c r="DB108" s="121" t="str">
        <f t="shared" si="320"/>
        <v>6.67074084713975+0.100320003037516i</v>
      </c>
      <c r="DC108" s="121" t="str">
        <f t="shared" si="321"/>
        <v>6.58732062956017+0.0418827023434044i</v>
      </c>
      <c r="DD108" s="121" t="str">
        <f t="shared" si="322"/>
        <v>6.53410428386285+0.0151019359411314i</v>
      </c>
      <c r="DE108" s="121" t="str">
        <f t="shared" si="323"/>
        <v>6.48520277700585+0.00312681987962092i</v>
      </c>
      <c r="DF108" s="121" t="str">
        <f t="shared" si="324"/>
        <v>6.42910987208165-0.000111035186157652i</v>
      </c>
      <c r="DG108" s="121" t="str">
        <f t="shared" si="324"/>
        <v>6.46075202357736+0.00500665133438842i</v>
      </c>
      <c r="DH108" s="121" t="str">
        <f t="shared" si="233"/>
        <v>0</v>
      </c>
      <c r="DI108" s="121"/>
      <c r="DK108" s="39">
        <f t="shared" si="234"/>
        <v>0</v>
      </c>
      <c r="DL108" s="39">
        <f t="shared" si="239"/>
        <v>6.6865619228876101</v>
      </c>
      <c r="DM108" s="39">
        <f t="shared" si="240"/>
        <v>6.7440931074252504</v>
      </c>
      <c r="DN108" s="39">
        <f t="shared" si="241"/>
        <v>6.7066978374757804</v>
      </c>
      <c r="DO108" s="39">
        <f t="shared" si="242"/>
        <v>6.7153275151564298</v>
      </c>
      <c r="DP108" s="39">
        <f t="shared" si="243"/>
        <v>6.7153275151564298</v>
      </c>
      <c r="DQ108" s="39">
        <f t="shared" si="244"/>
        <v>6.7426548278118101</v>
      </c>
      <c r="DR108" s="39">
        <f t="shared" si="245"/>
        <v>6.7958711735091297</v>
      </c>
      <c r="DS108" s="39">
        <f t="shared" si="246"/>
        <v>6.8850445095424799</v>
      </c>
      <c r="DT108" s="39">
        <f t="shared" si="247"/>
        <v>7.0446935466344396</v>
      </c>
      <c r="DU108" s="39">
        <f t="shared" si="248"/>
        <v>7.2661886071043602</v>
      </c>
      <c r="DV108" s="39">
        <f t="shared" si="249"/>
        <v>7.41576968690224</v>
      </c>
      <c r="DW108" s="39">
        <f t="shared" si="250"/>
        <v>0</v>
      </c>
      <c r="DX108" s="39">
        <f t="shared" si="251"/>
        <v>7.4272759238097601</v>
      </c>
      <c r="DY108" s="39">
        <f t="shared" si="252"/>
        <v>7.3265963508688898</v>
      </c>
      <c r="DZ108" s="39">
        <f t="shared" si="253"/>
        <v>7.0720208592898199</v>
      </c>
      <c r="EA108" s="39">
        <f t="shared" si="254"/>
        <v>6.8879210687693604</v>
      </c>
      <c r="EB108" s="39">
        <f t="shared" si="255"/>
        <v>6.7613524627865402</v>
      </c>
      <c r="EC108" s="39">
        <f t="shared" si="256"/>
        <v>6.6707408471397498</v>
      </c>
      <c r="ED108" s="39">
        <f t="shared" si="257"/>
        <v>6.5873206295601703</v>
      </c>
      <c r="EE108" s="39">
        <f t="shared" si="258"/>
        <v>6.5341042838628498</v>
      </c>
      <c r="EF108" s="39">
        <f t="shared" si="259"/>
        <v>6.48520277700585</v>
      </c>
      <c r="EG108" s="39">
        <f t="shared" si="260"/>
        <v>6.42910987208165</v>
      </c>
      <c r="EH108" s="39">
        <f t="shared" si="261"/>
        <v>6.4607520235773599</v>
      </c>
      <c r="EI108" s="39">
        <f t="shared" si="262"/>
        <v>0</v>
      </c>
      <c r="EK108" s="39">
        <f t="shared" si="235"/>
        <v>0</v>
      </c>
      <c r="EL108" s="39">
        <f t="shared" si="270"/>
        <v>3.7165145211317599E-2</v>
      </c>
      <c r="EM108" s="39">
        <f t="shared" si="271"/>
        <v>3.5626186024935703E-2</v>
      </c>
      <c r="EN108" s="39">
        <f t="shared" si="272"/>
        <v>4.5478401377007101E-2</v>
      </c>
      <c r="EO108" s="39">
        <f t="shared" si="273"/>
        <v>6.20473825238484E-2</v>
      </c>
      <c r="EP108" s="39">
        <f t="shared" si="274"/>
        <v>6.9425756940801206E-2</v>
      </c>
      <c r="EQ108" s="39">
        <f t="shared" si="275"/>
        <v>0.12622341887558999</v>
      </c>
      <c r="ER108" s="39">
        <f t="shared" si="276"/>
        <v>0.21056413540777499</v>
      </c>
      <c r="ES108" s="39">
        <f t="shared" si="277"/>
        <v>0.292114589489884</v>
      </c>
      <c r="ET108" s="39">
        <f t="shared" si="278"/>
        <v>0.41508749643909698</v>
      </c>
      <c r="EU108" s="39">
        <f t="shared" si="279"/>
        <v>0.55862780186051797</v>
      </c>
      <c r="EV108" s="39">
        <f t="shared" si="280"/>
        <v>0.62780905126703401</v>
      </c>
      <c r="EW108" s="39">
        <f t="shared" si="281"/>
        <v>0</v>
      </c>
      <c r="EX108" s="39">
        <f t="shared" si="282"/>
        <v>0.63399365360483095</v>
      </c>
      <c r="EY108" s="39">
        <f t="shared" si="283"/>
        <v>0.59228354481503898</v>
      </c>
      <c r="EZ108" s="39">
        <f t="shared" si="284"/>
        <v>0.440113561712972</v>
      </c>
      <c r="FA108" s="39">
        <f t="shared" si="285"/>
        <v>0.30419613824279002</v>
      </c>
      <c r="FB108" s="39">
        <f t="shared" si="286"/>
        <v>0.19301712412379399</v>
      </c>
      <c r="FC108" s="39">
        <f t="shared" si="263"/>
        <v>0.100320003037516</v>
      </c>
      <c r="FD108" s="39">
        <f t="shared" si="264"/>
        <v>4.1882702343404403E-2</v>
      </c>
      <c r="FE108" s="39">
        <f t="shared" si="265"/>
        <v>1.5101935941131401E-2</v>
      </c>
      <c r="FF108" s="39">
        <f t="shared" si="266"/>
        <v>3.1268198796209198E-3</v>
      </c>
      <c r="FG108" s="39">
        <f t="shared" si="267"/>
        <v>-1.1103518615765199E-4</v>
      </c>
      <c r="FH108" s="39">
        <f t="shared" si="268"/>
        <v>5.0066513343884197E-3</v>
      </c>
      <c r="FI108" s="39">
        <f t="shared" si="269"/>
        <v>0</v>
      </c>
      <c r="FK108" s="39">
        <f t="shared" si="236"/>
        <v>0.99999999999999989</v>
      </c>
      <c r="FL108" s="39">
        <f t="shared" si="325"/>
        <v>0.76406818803291565</v>
      </c>
      <c r="FM108" s="39">
        <f t="shared" si="326"/>
        <v>0.76228117656893823</v>
      </c>
      <c r="FN108" s="39">
        <f t="shared" si="327"/>
        <v>0.76343269320858309</v>
      </c>
      <c r="FO108" s="39">
        <f t="shared" si="328"/>
        <v>0.76314077435639238</v>
      </c>
      <c r="FP108" s="39">
        <f t="shared" si="329"/>
        <v>0.76312792027657206</v>
      </c>
      <c r="FQ108" s="39">
        <f t="shared" si="330"/>
        <v>0.76213189015640115</v>
      </c>
      <c r="FR108" s="39">
        <f t="shared" si="331"/>
        <v>0.76010702865961033</v>
      </c>
      <c r="FS108" s="39">
        <f t="shared" si="332"/>
        <v>0.75681342660154893</v>
      </c>
      <c r="FT108" s="39">
        <f t="shared" si="333"/>
        <v>0.75077893941512519</v>
      </c>
      <c r="FU108" s="39">
        <f t="shared" si="334"/>
        <v>0.74225006508369185</v>
      </c>
      <c r="FV108" s="39">
        <f t="shared" si="335"/>
        <v>0.73670509110644222</v>
      </c>
      <c r="FW108" s="39">
        <f t="shared" si="336"/>
        <v>0.99999999999999989</v>
      </c>
      <c r="FX108" s="39">
        <f t="shared" si="337"/>
        <v>0.73626173207662626</v>
      </c>
      <c r="FY108" s="39">
        <f t="shared" si="338"/>
        <v>0.73993482000413535</v>
      </c>
      <c r="FZ108" s="39">
        <f t="shared" si="339"/>
        <v>0.74966724561483056</v>
      </c>
      <c r="GA108" s="39">
        <f t="shared" si="287"/>
        <v>0.7566305162686966</v>
      </c>
      <c r="GB108" s="39">
        <f t="shared" si="288"/>
        <v>0.76127003487971023</v>
      </c>
      <c r="GC108" s="39">
        <f t="shared" si="289"/>
        <v>0.76444530606079619</v>
      </c>
      <c r="GD108" s="39">
        <f t="shared" si="290"/>
        <v>0.76715690678136583</v>
      </c>
      <c r="GE108" s="39">
        <f t="shared" si="291"/>
        <v>0.76884074740254083</v>
      </c>
      <c r="GF108" s="39">
        <f t="shared" si="292"/>
        <v>0.77037503034495169</v>
      </c>
      <c r="GG108" s="39">
        <f t="shared" si="293"/>
        <v>0.77213498879054721</v>
      </c>
      <c r="GH108" s="39">
        <f t="shared" si="294"/>
        <v>0.77114149872180249</v>
      </c>
      <c r="GI108" s="39">
        <f t="shared" si="295"/>
        <v>0.99999999999999989</v>
      </c>
      <c r="GJ108" s="39">
        <f t="shared" si="237"/>
        <v>12.5</v>
      </c>
      <c r="GK108" s="39">
        <f t="shared" si="238"/>
        <v>-9.6432746655328714E-16</v>
      </c>
      <c r="GL108" s="39">
        <f t="shared" si="340"/>
        <v>-2.3373576356858101</v>
      </c>
      <c r="GM108" s="39">
        <f t="shared" si="341"/>
        <v>-2.3576960874322017</v>
      </c>
      <c r="GN108" s="39">
        <f t="shared" si="342"/>
        <v>-2.3445849156120855</v>
      </c>
      <c r="GO108" s="39">
        <f t="shared" si="343"/>
        <v>-2.3479068323336563</v>
      </c>
      <c r="GP108" s="39">
        <f t="shared" si="344"/>
        <v>-2.3480531356931018</v>
      </c>
      <c r="GQ108" s="39">
        <f t="shared" si="345"/>
        <v>-2.3593973130858106</v>
      </c>
      <c r="GR108" s="39">
        <f t="shared" si="346"/>
        <v>-2.3825050311310143</v>
      </c>
      <c r="GS108" s="39">
        <f t="shared" si="347"/>
        <v>-2.4202234346823968</v>
      </c>
      <c r="GT108" s="39">
        <f t="shared" si="348"/>
        <v>-2.4897583710959439</v>
      </c>
      <c r="GU108" s="39">
        <f t="shared" si="349"/>
        <v>-2.5889951130219995</v>
      </c>
      <c r="GV108" s="39">
        <f t="shared" si="350"/>
        <v>-2.6541265776058665</v>
      </c>
      <c r="GW108" s="39">
        <f t="shared" si="351"/>
        <v>-9.6432746655328714E-16</v>
      </c>
      <c r="GX108" s="39">
        <f t="shared" si="352"/>
        <v>-2.6593554363401011</v>
      </c>
      <c r="GY108" s="39">
        <f t="shared" si="353"/>
        <v>-2.6161307015771511</v>
      </c>
      <c r="GZ108" s="39">
        <f t="shared" si="354"/>
        <v>-2.5026292777954353</v>
      </c>
      <c r="HA108" s="39">
        <f t="shared" si="296"/>
        <v>-2.4223229362596261</v>
      </c>
      <c r="HB108" s="39">
        <f t="shared" si="297"/>
        <v>-2.3692252914977634</v>
      </c>
      <c r="HC108" s="39">
        <f t="shared" si="298"/>
        <v>-2.3330716340903823</v>
      </c>
      <c r="HD108" s="39">
        <f t="shared" si="299"/>
        <v>-2.3023160122820041</v>
      </c>
      <c r="HE108" s="39">
        <f t="shared" si="300"/>
        <v>-2.2832721555122153</v>
      </c>
      <c r="HF108" s="39">
        <f t="shared" si="301"/>
        <v>-2.2659560430895258</v>
      </c>
      <c r="HG108" s="39">
        <f t="shared" si="302"/>
        <v>-2.2461353466014478</v>
      </c>
      <c r="HH108" s="39">
        <f t="shared" si="303"/>
        <v>-2.2573184966792343</v>
      </c>
      <c r="HI108" s="39">
        <f t="shared" si="304"/>
        <v>-9.6432746655328714E-16</v>
      </c>
    </row>
    <row r="109" spans="1:217" s="39" customFormat="1">
      <c r="A109" s="20"/>
      <c r="B109" s="184"/>
      <c r="C109" s="40">
        <v>12.55</v>
      </c>
      <c r="D109" s="41"/>
      <c r="E109" s="42">
        <v>4.6520000000000001</v>
      </c>
      <c r="F109" s="42">
        <v>4.694</v>
      </c>
      <c r="G109" s="42">
        <v>4.6680000000000001</v>
      </c>
      <c r="H109" s="42">
        <v>4.67</v>
      </c>
      <c r="I109" s="42">
        <v>4.6710000000000003</v>
      </c>
      <c r="J109" s="42">
        <v>4.6900000000000004</v>
      </c>
      <c r="K109" s="42">
        <v>4.72</v>
      </c>
      <c r="L109" s="42">
        <v>4.79</v>
      </c>
      <c r="M109" s="42">
        <v>4.8949999999999996</v>
      </c>
      <c r="N109" s="42">
        <v>5.0510000000000002</v>
      </c>
      <c r="O109" s="43">
        <v>5.1559999999999997</v>
      </c>
      <c r="P109" s="20"/>
      <c r="Q109" s="41">
        <v>5.1639999999999997</v>
      </c>
      <c r="R109" s="42">
        <v>5.0940000000000003</v>
      </c>
      <c r="S109" s="42">
        <v>4.9160000000000004</v>
      </c>
      <c r="T109" s="42">
        <v>4.79</v>
      </c>
      <c r="U109" s="42">
        <v>4.6989999999999998</v>
      </c>
      <c r="V109" s="42">
        <v>4.6399999999999997</v>
      </c>
      <c r="W109" s="42">
        <v>4.5830000000000002</v>
      </c>
      <c r="X109" s="42">
        <v>4.5419999999999998</v>
      </c>
      <c r="Y109" s="42">
        <v>4.5119999999999996</v>
      </c>
      <c r="Z109" s="42">
        <v>4.4720000000000004</v>
      </c>
      <c r="AA109" s="42">
        <v>4.492</v>
      </c>
      <c r="AB109" s="43"/>
      <c r="AD109" s="20"/>
      <c r="AE109" s="184"/>
      <c r="AF109" s="40">
        <v>12.55</v>
      </c>
      <c r="AG109" s="41"/>
      <c r="AH109" s="42">
        <v>3.0960000000000001E-2</v>
      </c>
      <c r="AI109" s="42">
        <v>3.117E-2</v>
      </c>
      <c r="AJ109" s="42">
        <v>3.5749999999999997E-2</v>
      </c>
      <c r="AK109" s="42">
        <v>4.6379999999999998E-2</v>
      </c>
      <c r="AL109" s="42">
        <v>5.3800000000000001E-2</v>
      </c>
      <c r="AM109" s="42">
        <v>9.4969999999999999E-2</v>
      </c>
      <c r="AN109" s="42">
        <v>0.1482</v>
      </c>
      <c r="AO109" s="42">
        <v>0.2046</v>
      </c>
      <c r="AP109" s="42">
        <v>0.28760000000000002</v>
      </c>
      <c r="AQ109" s="42">
        <v>0.3886</v>
      </c>
      <c r="AR109" s="43">
        <v>0.4375</v>
      </c>
      <c r="AS109" s="20"/>
      <c r="AT109" s="41">
        <v>0.441</v>
      </c>
      <c r="AU109" s="42">
        <v>0.41099999999999998</v>
      </c>
      <c r="AV109" s="42">
        <v>0.30590000000000001</v>
      </c>
      <c r="AW109" s="42">
        <v>0.21199999999999999</v>
      </c>
      <c r="AX109" s="42">
        <v>0.1376</v>
      </c>
      <c r="AY109" s="42">
        <v>7.3760000000000006E-2</v>
      </c>
      <c r="AZ109" s="42">
        <v>3.3349999999999998E-2</v>
      </c>
      <c r="BA109" s="42">
        <v>1.205E-2</v>
      </c>
      <c r="BB109" s="42">
        <v>3.7339999999999999E-3</v>
      </c>
      <c r="BC109" s="42">
        <v>3.784E-3</v>
      </c>
      <c r="BD109" s="42">
        <v>7.4809999999999998E-3</v>
      </c>
      <c r="BE109" s="43"/>
      <c r="BH109" s="118" t="str">
        <f t="shared" si="215"/>
        <v>0</v>
      </c>
      <c r="BI109" s="118" t="str">
        <f t="shared" si="216"/>
        <v>4.652+0.03096i</v>
      </c>
      <c r="BJ109" s="118" t="str">
        <f t="shared" si="357"/>
        <v>4.694+0.03117i</v>
      </c>
      <c r="BK109" s="118" t="str">
        <f t="shared" si="358"/>
        <v>4.668+0.03575i</v>
      </c>
      <c r="BL109" s="118" t="str">
        <f t="shared" si="359"/>
        <v>4.67+0.04638i</v>
      </c>
      <c r="BM109" s="118" t="str">
        <f t="shared" si="360"/>
        <v>4.671+0.0538i</v>
      </c>
      <c r="BN109" s="118" t="str">
        <f t="shared" si="361"/>
        <v>4.69+0.09497i</v>
      </c>
      <c r="BO109" s="118" t="str">
        <f t="shared" si="211"/>
        <v>4.72+0.1482i</v>
      </c>
      <c r="BP109" s="118" t="str">
        <f t="shared" si="212"/>
        <v>4.79+0.2046i</v>
      </c>
      <c r="BQ109" s="118" t="str">
        <f t="shared" si="213"/>
        <v>4.895+0.2876i</v>
      </c>
      <c r="BR109" s="118" t="str">
        <f t="shared" si="362"/>
        <v>5.051+0.3886i</v>
      </c>
      <c r="BS109" s="118" t="str">
        <f t="shared" si="363"/>
        <v>5.156+0.4375i</v>
      </c>
      <c r="BT109" s="118" t="str">
        <f t="shared" si="214"/>
        <v>0</v>
      </c>
      <c r="BU109" s="118" t="str">
        <f t="shared" si="217"/>
        <v>5.164+0.441i</v>
      </c>
      <c r="BV109" s="118" t="str">
        <f t="shared" si="218"/>
        <v>5.094+0.411i</v>
      </c>
      <c r="BW109" s="118" t="str">
        <f t="shared" si="219"/>
        <v>4.916+0.3059i</v>
      </c>
      <c r="BX109" s="118" t="str">
        <f t="shared" si="220"/>
        <v>4.79+0.212i</v>
      </c>
      <c r="BY109" s="118" t="str">
        <f t="shared" si="221"/>
        <v>4.699+0.1376i</v>
      </c>
      <c r="BZ109" s="118" t="str">
        <f t="shared" si="222"/>
        <v>4.64+0.07376i</v>
      </c>
      <c r="CA109" s="118" t="str">
        <f t="shared" si="223"/>
        <v>4.583+0.03335i</v>
      </c>
      <c r="CB109" s="118" t="str">
        <f t="shared" si="224"/>
        <v>4.542+0.01205i</v>
      </c>
      <c r="CC109" s="118" t="str">
        <f t="shared" si="225"/>
        <v>4.512+0.003734i</v>
      </c>
      <c r="CD109" s="118" t="str">
        <f t="shared" si="226"/>
        <v>4.472+0.003784i</v>
      </c>
      <c r="CE109" s="118" t="str">
        <f t="shared" si="227"/>
        <v>4.492+0.007481i</v>
      </c>
      <c r="CF109" s="118" t="str">
        <f t="shared" si="228"/>
        <v>0</v>
      </c>
      <c r="CG109" s="118" t="str">
        <f t="shared" si="229"/>
        <v>0</v>
      </c>
      <c r="CH109" s="39">
        <f t="shared" si="230"/>
        <v>12550000000</v>
      </c>
      <c r="CI109" s="121">
        <f t="shared" si="231"/>
        <v>1.4325494157779737</v>
      </c>
      <c r="CJ109" s="121" t="str">
        <f t="shared" si="232"/>
        <v>0</v>
      </c>
      <c r="CK109" s="121" t="str">
        <f t="shared" si="355"/>
        <v>6.66421988219913+0.0443517299124861i</v>
      </c>
      <c r="CL109" s="121" t="str">
        <f t="shared" si="356"/>
        <v>6.72438695766181+0.0446525652897994i</v>
      </c>
      <c r="CM109" s="121" t="str">
        <f t="shared" si="305"/>
        <v>6.68714067285158+0.0512136416140626i</v>
      </c>
      <c r="CN109" s="121" t="str">
        <f t="shared" si="306"/>
        <v>6.69000577168314+0.0664416419037824i</v>
      </c>
      <c r="CO109" s="121" t="str">
        <f t="shared" si="307"/>
        <v>6.69143832109892+0.077071158568855i</v>
      </c>
      <c r="CP109" s="121" t="str">
        <f t="shared" si="308"/>
        <v>6.7186567599987+0.136049218016434i</v>
      </c>
      <c r="CQ109" s="121" t="str">
        <f t="shared" si="309"/>
        <v>6.76163324247204+0.212303823418296i</v>
      </c>
      <c r="CR109" s="121" t="str">
        <f t="shared" si="310"/>
        <v>6.86191170157649+0.293099610468173i</v>
      </c>
      <c r="CS109" s="121" t="str">
        <f t="shared" si="311"/>
        <v>7.01232939023318+0.412001211977745i</v>
      </c>
      <c r="CT109" s="121" t="str">
        <f t="shared" si="312"/>
        <v>7.23580709909455+0.556688702971321i</v>
      </c>
      <c r="CU109" s="121" t="str">
        <f t="shared" si="313"/>
        <v>7.38622478775123+0.626740369402863i</v>
      </c>
      <c r="CV109" s="121" t="str">
        <f t="shared" si="314"/>
        <v>0</v>
      </c>
      <c r="CW109" s="121" t="str">
        <f t="shared" si="315"/>
        <v>7.39768518307746+0.631754292358086i</v>
      </c>
      <c r="CX109" s="121" t="str">
        <f t="shared" si="316"/>
        <v>7.297406723973+0.588777809884747i</v>
      </c>
      <c r="CY109" s="121" t="str">
        <f t="shared" si="317"/>
        <v>7.04241292796452+0.438216866286482i</v>
      </c>
      <c r="CZ109" s="121" t="str">
        <f t="shared" si="318"/>
        <v>6.86191170157649+0.30370047614493i</v>
      </c>
      <c r="DA109" s="121" t="str">
        <f t="shared" si="319"/>
        <v>6.7315497047407+0.197118799611049i</v>
      </c>
      <c r="DB109" s="121" t="str">
        <f t="shared" si="320"/>
        <v>6.6470292892098+0.105664844907783i</v>
      </c>
      <c r="DC109" s="121" t="str">
        <f t="shared" si="321"/>
        <v>6.56537397251045+0.0477755230161954i</v>
      </c>
      <c r="DD109" s="121" t="str">
        <f t="shared" si="322"/>
        <v>6.50663944646356+0.0172622204601246i</v>
      </c>
      <c r="DE109" s="121" t="str">
        <f t="shared" si="323"/>
        <v>6.46366296399022+0.00534913951851495i</v>
      </c>
      <c r="DF109" s="121" t="str">
        <f t="shared" si="324"/>
        <v>6.4063609873591+0.00542076698930385i</v>
      </c>
      <c r="DG109" s="121" t="str">
        <f t="shared" si="324"/>
        <v>6.43501197567466+0.010716902179435i</v>
      </c>
      <c r="DH109" s="121" t="str">
        <f t="shared" si="233"/>
        <v>0</v>
      </c>
      <c r="DI109" s="121"/>
      <c r="DK109" s="39">
        <f t="shared" si="234"/>
        <v>0</v>
      </c>
      <c r="DL109" s="39">
        <f t="shared" si="239"/>
        <v>6.6642198821991299</v>
      </c>
      <c r="DM109" s="39">
        <f t="shared" si="240"/>
        <v>6.7243869576618103</v>
      </c>
      <c r="DN109" s="39">
        <f t="shared" si="241"/>
        <v>6.6871406728515801</v>
      </c>
      <c r="DO109" s="39">
        <f t="shared" si="242"/>
        <v>6.6900057716831398</v>
      </c>
      <c r="DP109" s="39">
        <f t="shared" si="243"/>
        <v>6.6914383210989197</v>
      </c>
      <c r="DQ109" s="39">
        <f t="shared" si="244"/>
        <v>6.7186567599986997</v>
      </c>
      <c r="DR109" s="39">
        <f t="shared" si="245"/>
        <v>6.7616332424720396</v>
      </c>
      <c r="DS109" s="39">
        <f t="shared" si="246"/>
        <v>6.8619117015764903</v>
      </c>
      <c r="DT109" s="39">
        <f t="shared" si="247"/>
        <v>7.0123293902331802</v>
      </c>
      <c r="DU109" s="39">
        <f t="shared" si="248"/>
        <v>7.2358070990945498</v>
      </c>
      <c r="DV109" s="39">
        <f t="shared" si="249"/>
        <v>7.3862247877512299</v>
      </c>
      <c r="DW109" s="39">
        <f t="shared" si="250"/>
        <v>0</v>
      </c>
      <c r="DX109" s="39">
        <f t="shared" si="251"/>
        <v>7.3976851830774599</v>
      </c>
      <c r="DY109" s="39">
        <f t="shared" si="252"/>
        <v>7.2974067239730003</v>
      </c>
      <c r="DZ109" s="39">
        <f t="shared" si="253"/>
        <v>7.04241292796452</v>
      </c>
      <c r="EA109" s="39">
        <f t="shared" si="254"/>
        <v>6.8619117015764903</v>
      </c>
      <c r="EB109" s="39">
        <f t="shared" si="255"/>
        <v>6.7315497047406998</v>
      </c>
      <c r="EC109" s="39">
        <f t="shared" si="256"/>
        <v>6.6470292892098</v>
      </c>
      <c r="ED109" s="39">
        <f t="shared" si="257"/>
        <v>6.5653739725104501</v>
      </c>
      <c r="EE109" s="39">
        <f t="shared" si="258"/>
        <v>6.5066394464635602</v>
      </c>
      <c r="EF109" s="39">
        <f t="shared" si="259"/>
        <v>6.4636629639902203</v>
      </c>
      <c r="EG109" s="39">
        <f t="shared" si="260"/>
        <v>6.4063609873590996</v>
      </c>
      <c r="EH109" s="39">
        <f t="shared" si="261"/>
        <v>6.4350119756746604</v>
      </c>
      <c r="EI109" s="39">
        <f t="shared" si="262"/>
        <v>0</v>
      </c>
      <c r="EK109" s="39">
        <f t="shared" si="235"/>
        <v>0</v>
      </c>
      <c r="EL109" s="39">
        <f t="shared" si="270"/>
        <v>4.43517299124861E-2</v>
      </c>
      <c r="EM109" s="39">
        <f t="shared" si="271"/>
        <v>4.4652565289799398E-2</v>
      </c>
      <c r="EN109" s="39">
        <f t="shared" si="272"/>
        <v>5.1213641614062597E-2</v>
      </c>
      <c r="EO109" s="39">
        <f t="shared" si="273"/>
        <v>6.6441641903782406E-2</v>
      </c>
      <c r="EP109" s="39">
        <f t="shared" si="274"/>
        <v>7.7071158568855005E-2</v>
      </c>
      <c r="EQ109" s="39">
        <f t="shared" si="275"/>
        <v>0.13604921801643399</v>
      </c>
      <c r="ER109" s="39">
        <f t="shared" si="276"/>
        <v>0.21230382341829601</v>
      </c>
      <c r="ES109" s="39">
        <f t="shared" si="277"/>
        <v>0.29309961046817301</v>
      </c>
      <c r="ET109" s="39">
        <f t="shared" si="278"/>
        <v>0.41200121197774497</v>
      </c>
      <c r="EU109" s="39">
        <f t="shared" si="279"/>
        <v>0.556688702971321</v>
      </c>
      <c r="EV109" s="39">
        <f t="shared" si="280"/>
        <v>0.62674036940286304</v>
      </c>
      <c r="EW109" s="39">
        <f t="shared" si="281"/>
        <v>0</v>
      </c>
      <c r="EX109" s="39">
        <f t="shared" si="282"/>
        <v>0.631754292358086</v>
      </c>
      <c r="EY109" s="39">
        <f t="shared" si="283"/>
        <v>0.58877780988474704</v>
      </c>
      <c r="EZ109" s="39">
        <f t="shared" si="284"/>
        <v>0.43821686628648199</v>
      </c>
      <c r="FA109" s="39">
        <f t="shared" si="285"/>
        <v>0.30370047614493001</v>
      </c>
      <c r="FB109" s="39">
        <f t="shared" si="286"/>
        <v>0.197118799611049</v>
      </c>
      <c r="FC109" s="39">
        <f t="shared" si="263"/>
        <v>0.105664844907783</v>
      </c>
      <c r="FD109" s="39">
        <f t="shared" si="264"/>
        <v>4.7775523016195399E-2</v>
      </c>
      <c r="FE109" s="39">
        <f t="shared" si="265"/>
        <v>1.72622204601246E-2</v>
      </c>
      <c r="FF109" s="39">
        <f t="shared" si="266"/>
        <v>5.3491395185149499E-3</v>
      </c>
      <c r="FG109" s="39">
        <f t="shared" si="267"/>
        <v>5.4207669893038503E-3</v>
      </c>
      <c r="FH109" s="39">
        <f t="shared" si="268"/>
        <v>1.0716902179435E-2</v>
      </c>
      <c r="FI109" s="39">
        <f t="shared" si="269"/>
        <v>0</v>
      </c>
      <c r="FK109" s="39">
        <f t="shared" si="236"/>
        <v>0.99999999999999989</v>
      </c>
      <c r="FL109" s="39">
        <f t="shared" si="325"/>
        <v>0.76475593541439735</v>
      </c>
      <c r="FM109" s="39">
        <f t="shared" si="326"/>
        <v>0.76288378461016082</v>
      </c>
      <c r="FN109" s="39">
        <f t="shared" si="327"/>
        <v>0.76403369714806735</v>
      </c>
      <c r="FO109" s="39">
        <f t="shared" si="328"/>
        <v>0.7639207701730657</v>
      </c>
      <c r="FP109" s="39">
        <f t="shared" si="329"/>
        <v>0.76385595888948676</v>
      </c>
      <c r="FQ109" s="39">
        <f t="shared" si="330"/>
        <v>0.76284312388255815</v>
      </c>
      <c r="FR109" s="39">
        <f t="shared" si="331"/>
        <v>0.7611581606237231</v>
      </c>
      <c r="FS109" s="39">
        <f t="shared" si="332"/>
        <v>0.7575195100851051</v>
      </c>
      <c r="FT109" s="39">
        <f t="shared" si="333"/>
        <v>0.75180282228323558</v>
      </c>
      <c r="FU109" s="39">
        <f t="shared" si="334"/>
        <v>0.74319730472636347</v>
      </c>
      <c r="FV109" s="39">
        <f t="shared" si="335"/>
        <v>0.73760990989618602</v>
      </c>
      <c r="FW109" s="39">
        <f t="shared" si="336"/>
        <v>0.99999999999999989</v>
      </c>
      <c r="FX109" s="39">
        <f t="shared" si="337"/>
        <v>0.73718613689153034</v>
      </c>
      <c r="FY109" s="39">
        <f t="shared" si="338"/>
        <v>0.74086814164684167</v>
      </c>
      <c r="FZ109" s="39">
        <f t="shared" si="339"/>
        <v>0.7505938200102984</v>
      </c>
      <c r="GA109" s="39">
        <f t="shared" si="287"/>
        <v>0.75743665056403398</v>
      </c>
      <c r="GB109" s="39">
        <f t="shared" si="288"/>
        <v>0.7621735110186556</v>
      </c>
      <c r="GC109" s="39">
        <f t="shared" si="289"/>
        <v>0.7651690982785363</v>
      </c>
      <c r="GD109" s="39">
        <f t="shared" si="290"/>
        <v>0.76783545599516578</v>
      </c>
      <c r="GE109" s="39">
        <f t="shared" si="291"/>
        <v>0.76969954410449648</v>
      </c>
      <c r="GF109" s="39">
        <f t="shared" si="292"/>
        <v>0.77105014122277193</v>
      </c>
      <c r="GG109" s="39">
        <f t="shared" si="293"/>
        <v>0.7728493006220345</v>
      </c>
      <c r="GH109" s="39">
        <f t="shared" si="294"/>
        <v>0.77194810734679453</v>
      </c>
      <c r="GI109" s="39">
        <f t="shared" si="295"/>
        <v>0.99999999999999989</v>
      </c>
      <c r="GJ109" s="39">
        <f t="shared" si="237"/>
        <v>12.55</v>
      </c>
      <c r="GK109" s="39">
        <f t="shared" si="238"/>
        <v>-9.6432746655328714E-16</v>
      </c>
      <c r="GL109" s="39">
        <f t="shared" si="340"/>
        <v>-2.3295428737838182</v>
      </c>
      <c r="GM109" s="39">
        <f t="shared" si="341"/>
        <v>-2.3508323220734741</v>
      </c>
      <c r="GN109" s="39">
        <f t="shared" si="342"/>
        <v>-2.3377497352208838</v>
      </c>
      <c r="GO109" s="39">
        <f t="shared" si="343"/>
        <v>-2.339033636364261</v>
      </c>
      <c r="GP109" s="39">
        <f t="shared" si="344"/>
        <v>-2.3397705812935778</v>
      </c>
      <c r="GQ109" s="39">
        <f t="shared" si="345"/>
        <v>-2.3512952811924066</v>
      </c>
      <c r="GR109" s="39">
        <f t="shared" si="346"/>
        <v>-2.3705018409540384</v>
      </c>
      <c r="GS109" s="39">
        <f t="shared" si="347"/>
        <v>-2.4121235465939903</v>
      </c>
      <c r="GT109" s="39">
        <f t="shared" si="348"/>
        <v>-2.4779209653748291</v>
      </c>
      <c r="GU109" s="39">
        <f t="shared" si="349"/>
        <v>-2.5779174804118155</v>
      </c>
      <c r="GV109" s="39">
        <f t="shared" si="350"/>
        <v>-2.6434651421167814</v>
      </c>
      <c r="GW109" s="39">
        <f t="shared" si="351"/>
        <v>-9.6432746655328714E-16</v>
      </c>
      <c r="GX109" s="39">
        <f t="shared" si="352"/>
        <v>-2.6484568094857739</v>
      </c>
      <c r="GY109" s="39">
        <f t="shared" si="353"/>
        <v>-2.6051816015702158</v>
      </c>
      <c r="GZ109" s="39">
        <f t="shared" si="354"/>
        <v>-2.4919003131529633</v>
      </c>
      <c r="HA109" s="39">
        <f t="shared" si="296"/>
        <v>-2.4130736845252372</v>
      </c>
      <c r="HB109" s="39">
        <f t="shared" si="297"/>
        <v>-2.3589229800341869</v>
      </c>
      <c r="HC109" s="39">
        <f t="shared" si="298"/>
        <v>-2.3248515496356861</v>
      </c>
      <c r="HD109" s="39">
        <f t="shared" si="299"/>
        <v>-2.2946367506623475</v>
      </c>
      <c r="HE109" s="39">
        <f t="shared" si="300"/>
        <v>-2.2735754134891155</v>
      </c>
      <c r="HF109" s="39">
        <f t="shared" si="301"/>
        <v>-2.258347579102669</v>
      </c>
      <c r="HG109" s="39">
        <f t="shared" si="302"/>
        <v>-2.238103634926361</v>
      </c>
      <c r="HH109" s="39">
        <f t="shared" si="303"/>
        <v>-2.2482378650576429</v>
      </c>
      <c r="HI109" s="39">
        <f t="shared" si="304"/>
        <v>-9.6432746655328714E-16</v>
      </c>
    </row>
    <row r="110" spans="1:217" s="39" customFormat="1">
      <c r="A110" s="20"/>
      <c r="B110" s="184"/>
      <c r="C110" s="40">
        <v>12.6</v>
      </c>
      <c r="D110" s="41"/>
      <c r="E110" s="42">
        <v>4.6550000000000002</v>
      </c>
      <c r="F110" s="42">
        <v>4.6970000000000001</v>
      </c>
      <c r="G110" s="42">
        <v>4.6710000000000003</v>
      </c>
      <c r="H110" s="42">
        <v>4.6760000000000002</v>
      </c>
      <c r="I110" s="42">
        <v>4.6760000000000002</v>
      </c>
      <c r="J110" s="42">
        <v>4.6859999999999999</v>
      </c>
      <c r="K110" s="42">
        <v>4.7160000000000002</v>
      </c>
      <c r="L110" s="42">
        <v>4.7880000000000003</v>
      </c>
      <c r="M110" s="42">
        <v>4.8959999999999999</v>
      </c>
      <c r="N110" s="42">
        <v>5.0519999999999996</v>
      </c>
      <c r="O110" s="43">
        <v>5.1580000000000004</v>
      </c>
      <c r="P110" s="20"/>
      <c r="Q110" s="41">
        <v>5.1660000000000004</v>
      </c>
      <c r="R110" s="42">
        <v>5.0960000000000001</v>
      </c>
      <c r="S110" s="42">
        <v>4.9139999999999997</v>
      </c>
      <c r="T110" s="42">
        <v>4.7850000000000001</v>
      </c>
      <c r="U110" s="42">
        <v>4.6950000000000003</v>
      </c>
      <c r="V110" s="42">
        <v>4.641</v>
      </c>
      <c r="W110" s="42">
        <v>4.5860000000000003</v>
      </c>
      <c r="X110" s="42">
        <v>4.5460000000000003</v>
      </c>
      <c r="Y110" s="42">
        <v>4.5129999999999999</v>
      </c>
      <c r="Z110" s="42">
        <v>4.4720000000000004</v>
      </c>
      <c r="AA110" s="42">
        <v>4.4909999999999997</v>
      </c>
      <c r="AB110" s="43"/>
      <c r="AD110" s="20"/>
      <c r="AE110" s="184"/>
      <c r="AF110" s="40">
        <v>12.6</v>
      </c>
      <c r="AG110" s="41"/>
      <c r="AH110" s="42">
        <v>3.3169999999999998E-2</v>
      </c>
      <c r="AI110" s="42">
        <v>3.3189999999999997E-2</v>
      </c>
      <c r="AJ110" s="42">
        <v>3.7109999999999997E-2</v>
      </c>
      <c r="AK110" s="42">
        <v>4.8820000000000002E-2</v>
      </c>
      <c r="AL110" s="42">
        <v>5.7119999999999997E-2</v>
      </c>
      <c r="AM110" s="42">
        <v>9.8530000000000006E-2</v>
      </c>
      <c r="AN110" s="42">
        <v>0.1492</v>
      </c>
      <c r="AO110" s="42">
        <v>0.2049</v>
      </c>
      <c r="AP110" s="42">
        <v>0.28510000000000002</v>
      </c>
      <c r="AQ110" s="42">
        <v>0.38469999999999999</v>
      </c>
      <c r="AR110" s="43">
        <v>0.43440000000000001</v>
      </c>
      <c r="AS110" s="20"/>
      <c r="AT110" s="41">
        <v>0.43830000000000002</v>
      </c>
      <c r="AU110" s="42">
        <v>0.40789999999999998</v>
      </c>
      <c r="AV110" s="42">
        <v>0.30299999999999999</v>
      </c>
      <c r="AW110" s="42">
        <v>0.2127</v>
      </c>
      <c r="AX110" s="42">
        <v>0.14180000000000001</v>
      </c>
      <c r="AY110" s="42">
        <v>7.6910000000000006E-2</v>
      </c>
      <c r="AZ110" s="42">
        <v>3.2849999999999997E-2</v>
      </c>
      <c r="BA110" s="42">
        <v>1.2189999999999999E-2</v>
      </c>
      <c r="BB110" s="42">
        <v>4.3229999999999996E-3</v>
      </c>
      <c r="BC110" s="42">
        <v>2.8770000000000002E-3</v>
      </c>
      <c r="BD110" s="42">
        <v>7.2100000000000003E-3</v>
      </c>
      <c r="BE110" s="43"/>
      <c r="BH110" s="118" t="str">
        <f t="shared" si="215"/>
        <v>0</v>
      </c>
      <c r="BI110" s="118" t="str">
        <f t="shared" si="216"/>
        <v>4.655+0.03317i</v>
      </c>
      <c r="BJ110" s="118" t="str">
        <f t="shared" si="357"/>
        <v>4.697+0.03319i</v>
      </c>
      <c r="BK110" s="118" t="str">
        <f t="shared" si="358"/>
        <v>4.671+0.03711i</v>
      </c>
      <c r="BL110" s="118" t="str">
        <f t="shared" si="359"/>
        <v>4.676+0.04882i</v>
      </c>
      <c r="BM110" s="118" t="str">
        <f t="shared" si="360"/>
        <v>4.676+0.05712i</v>
      </c>
      <c r="BN110" s="118" t="str">
        <f t="shared" si="361"/>
        <v>4.686+0.09853i</v>
      </c>
      <c r="BO110" s="118" t="str">
        <f t="shared" si="211"/>
        <v>4.716+0.1492i</v>
      </c>
      <c r="BP110" s="118" t="str">
        <f t="shared" si="212"/>
        <v>4.788+0.2049i</v>
      </c>
      <c r="BQ110" s="118" t="str">
        <f t="shared" si="213"/>
        <v>4.896+0.2851i</v>
      </c>
      <c r="BR110" s="118" t="str">
        <f t="shared" si="362"/>
        <v>5.052+0.3847i</v>
      </c>
      <c r="BS110" s="118" t="str">
        <f t="shared" si="363"/>
        <v>5.158+0.4344i</v>
      </c>
      <c r="BT110" s="118" t="str">
        <f t="shared" si="214"/>
        <v>0</v>
      </c>
      <c r="BU110" s="118" t="str">
        <f t="shared" si="217"/>
        <v>5.166+0.4383i</v>
      </c>
      <c r="BV110" s="118" t="str">
        <f t="shared" si="218"/>
        <v>5.096+0.4079i</v>
      </c>
      <c r="BW110" s="118" t="str">
        <f t="shared" si="219"/>
        <v>4.914+0.303i</v>
      </c>
      <c r="BX110" s="118" t="str">
        <f t="shared" si="220"/>
        <v>4.785+0.2127i</v>
      </c>
      <c r="BY110" s="118" t="str">
        <f t="shared" si="221"/>
        <v>4.695+0.1418i</v>
      </c>
      <c r="BZ110" s="118" t="str">
        <f t="shared" si="222"/>
        <v>4.641+0.07691i</v>
      </c>
      <c r="CA110" s="118" t="str">
        <f t="shared" si="223"/>
        <v>4.586+0.03285i</v>
      </c>
      <c r="CB110" s="118" t="str">
        <f t="shared" si="224"/>
        <v>4.546+0.01219i</v>
      </c>
      <c r="CC110" s="118" t="str">
        <f t="shared" si="225"/>
        <v>4.513+0.004323i</v>
      </c>
      <c r="CD110" s="118" t="str">
        <f t="shared" si="226"/>
        <v>4.472+0.002877i</v>
      </c>
      <c r="CE110" s="118" t="str">
        <f t="shared" si="227"/>
        <v>4.491+0.00721i</v>
      </c>
      <c r="CF110" s="118" t="str">
        <f t="shared" si="228"/>
        <v>0</v>
      </c>
      <c r="CG110" s="118" t="str">
        <f t="shared" si="229"/>
        <v>0</v>
      </c>
      <c r="CH110" s="39">
        <f t="shared" si="230"/>
        <v>12600000000</v>
      </c>
      <c r="CI110" s="121">
        <f t="shared" si="231"/>
        <v>1.4268646958740927</v>
      </c>
      <c r="CJ110" s="121" t="str">
        <f t="shared" si="232"/>
        <v>0</v>
      </c>
      <c r="CK110" s="121" t="str">
        <f t="shared" si="355"/>
        <v>6.6420551592939+0.0473291019621437i</v>
      </c>
      <c r="CL110" s="121" t="str">
        <f t="shared" si="356"/>
        <v>6.70198347652061+0.0473576392560611i</v>
      </c>
      <c r="CM110" s="121" t="str">
        <f t="shared" si="305"/>
        <v>6.66488499442789+0.0529509488638876i</v>
      </c>
      <c r="CN110" s="121" t="str">
        <f t="shared" si="306"/>
        <v>6.67201931790726+0.0696595344525732i</v>
      </c>
      <c r="CO110" s="121" t="str">
        <f t="shared" si="307"/>
        <v>6.67201931790726+0.0815025114283282i</v>
      </c>
      <c r="CP110" s="121" t="str">
        <f t="shared" si="308"/>
        <v>6.686287964866+0.140588978484474i</v>
      </c>
      <c r="CQ110" s="121" t="str">
        <f t="shared" si="309"/>
        <v>6.72909390574222+0.212888212624415i</v>
      </c>
      <c r="CR110" s="121" t="str">
        <f t="shared" si="310"/>
        <v>6.83182816384516+0.292364576184602i</v>
      </c>
      <c r="CS110" s="121" t="str">
        <f t="shared" si="311"/>
        <v>6.98592955099956+0.406799124793704i</v>
      </c>
      <c r="CT110" s="121" t="str">
        <f t="shared" si="312"/>
        <v>7.20852044355592+0.548914848502763i</v>
      </c>
      <c r="CU110" s="121" t="str">
        <f t="shared" si="313"/>
        <v>7.35976810131857+0.619830023887706i</v>
      </c>
      <c r="CV110" s="121" t="str">
        <f t="shared" si="314"/>
        <v>0</v>
      </c>
      <c r="CW110" s="121" t="str">
        <f t="shared" si="315"/>
        <v>7.37118301888556+0.625394796201615i</v>
      </c>
      <c r="CX110" s="121" t="str">
        <f t="shared" si="316"/>
        <v>7.27130249017438+0.582018109447042i</v>
      </c>
      <c r="CY110" s="121" t="str">
        <f t="shared" si="317"/>
        <v>7.01161311552529+0.43234000284985i</v>
      </c>
      <c r="CZ110" s="121" t="str">
        <f t="shared" si="318"/>
        <v>6.82754756975753+0.303494120812419i</v>
      </c>
      <c r="DA110" s="121" t="str">
        <f t="shared" si="319"/>
        <v>6.69912974712887+0.202329413874946i</v>
      </c>
      <c r="DB110" s="121" t="str">
        <f t="shared" si="320"/>
        <v>6.62207905355166+0.109740163759676i</v>
      </c>
      <c r="DC110" s="121" t="str">
        <f t="shared" si="321"/>
        <v>6.54360149527859+0.0468725052594639i</v>
      </c>
      <c r="DD110" s="121" t="str">
        <f t="shared" si="322"/>
        <v>6.48652690744363+0.0173934806427052i</v>
      </c>
      <c r="DE110" s="121" t="str">
        <f t="shared" si="323"/>
        <v>6.43944037247978+0.0061683360802637i</v>
      </c>
      <c r="DF110" s="121" t="str">
        <f t="shared" si="324"/>
        <v>6.38093891994894+0.00410508973002977i</v>
      </c>
      <c r="DG110" s="121" t="str">
        <f t="shared" si="324"/>
        <v>6.40804934917055+0.0102876944572522i</v>
      </c>
      <c r="DH110" s="121" t="str">
        <f t="shared" si="233"/>
        <v>0</v>
      </c>
      <c r="DI110" s="121"/>
      <c r="DK110" s="39">
        <f t="shared" si="234"/>
        <v>0</v>
      </c>
      <c r="DL110" s="39">
        <f t="shared" si="239"/>
        <v>6.6420551592938999</v>
      </c>
      <c r="DM110" s="39">
        <f t="shared" si="240"/>
        <v>6.7019834765206099</v>
      </c>
      <c r="DN110" s="39">
        <f t="shared" si="241"/>
        <v>6.6648849944278901</v>
      </c>
      <c r="DO110" s="39">
        <f t="shared" si="242"/>
        <v>6.6720193179072602</v>
      </c>
      <c r="DP110" s="39">
        <f t="shared" si="243"/>
        <v>6.6720193179072602</v>
      </c>
      <c r="DQ110" s="39">
        <f t="shared" si="244"/>
        <v>6.6862879648659996</v>
      </c>
      <c r="DR110" s="39">
        <f t="shared" si="245"/>
        <v>6.7290939057422197</v>
      </c>
      <c r="DS110" s="39">
        <f t="shared" si="246"/>
        <v>6.8318281638451603</v>
      </c>
      <c r="DT110" s="39">
        <f t="shared" si="247"/>
        <v>6.9859295509995603</v>
      </c>
      <c r="DU110" s="39">
        <f t="shared" si="248"/>
        <v>7.20852044355592</v>
      </c>
      <c r="DV110" s="39">
        <f t="shared" si="249"/>
        <v>7.3597681013185703</v>
      </c>
      <c r="DW110" s="39">
        <f t="shared" si="250"/>
        <v>0</v>
      </c>
      <c r="DX110" s="39">
        <f t="shared" si="251"/>
        <v>7.37118301888556</v>
      </c>
      <c r="DY110" s="39">
        <f t="shared" si="252"/>
        <v>7.2713024901743797</v>
      </c>
      <c r="DZ110" s="39">
        <f t="shared" si="253"/>
        <v>7.0116131155252903</v>
      </c>
      <c r="EA110" s="39">
        <f t="shared" si="254"/>
        <v>6.8275475697575301</v>
      </c>
      <c r="EB110" s="39">
        <f t="shared" si="255"/>
        <v>6.69912974712887</v>
      </c>
      <c r="EC110" s="39">
        <f t="shared" si="256"/>
        <v>6.6220790535516603</v>
      </c>
      <c r="ED110" s="39">
        <f t="shared" si="257"/>
        <v>6.5436014952785904</v>
      </c>
      <c r="EE110" s="39">
        <f t="shared" si="258"/>
        <v>6.48652690744363</v>
      </c>
      <c r="EF110" s="39">
        <f t="shared" si="259"/>
        <v>6.4394403724797797</v>
      </c>
      <c r="EG110" s="39">
        <f t="shared" si="260"/>
        <v>6.3809389199489397</v>
      </c>
      <c r="EH110" s="39">
        <f t="shared" si="261"/>
        <v>6.4080493491705504</v>
      </c>
      <c r="EI110" s="39">
        <f t="shared" si="262"/>
        <v>0</v>
      </c>
      <c r="EK110" s="39">
        <f t="shared" si="235"/>
        <v>0</v>
      </c>
      <c r="EL110" s="39">
        <f t="shared" si="270"/>
        <v>4.7329101962143703E-2</v>
      </c>
      <c r="EM110" s="39">
        <f t="shared" si="271"/>
        <v>4.7357639256061103E-2</v>
      </c>
      <c r="EN110" s="39">
        <f t="shared" si="272"/>
        <v>5.2950948863887598E-2</v>
      </c>
      <c r="EO110" s="39">
        <f t="shared" si="273"/>
        <v>6.9659534452573196E-2</v>
      </c>
      <c r="EP110" s="39">
        <f t="shared" si="274"/>
        <v>8.1502511428328206E-2</v>
      </c>
      <c r="EQ110" s="39">
        <f t="shared" si="275"/>
        <v>0.14058897848447399</v>
      </c>
      <c r="ER110" s="39">
        <f t="shared" si="276"/>
        <v>0.21288821262441501</v>
      </c>
      <c r="ES110" s="39">
        <f t="shared" si="277"/>
        <v>0.29236457618460199</v>
      </c>
      <c r="ET110" s="39">
        <f t="shared" si="278"/>
        <v>0.406799124793704</v>
      </c>
      <c r="EU110" s="39">
        <f t="shared" si="279"/>
        <v>0.54891484850276295</v>
      </c>
      <c r="EV110" s="39">
        <f t="shared" si="280"/>
        <v>0.61983002388770603</v>
      </c>
      <c r="EW110" s="39">
        <f t="shared" si="281"/>
        <v>0</v>
      </c>
      <c r="EX110" s="39">
        <f t="shared" si="282"/>
        <v>0.62539479620161498</v>
      </c>
      <c r="EY110" s="39">
        <f t="shared" si="283"/>
        <v>0.58201810944704202</v>
      </c>
      <c r="EZ110" s="39">
        <f t="shared" si="284"/>
        <v>0.43234000284985002</v>
      </c>
      <c r="FA110" s="39">
        <f t="shared" si="285"/>
        <v>0.303494120812419</v>
      </c>
      <c r="FB110" s="39">
        <f t="shared" si="286"/>
        <v>0.20232941387494599</v>
      </c>
      <c r="FC110" s="39">
        <f t="shared" si="263"/>
        <v>0.109740163759676</v>
      </c>
      <c r="FD110" s="39">
        <f t="shared" si="264"/>
        <v>4.6872505259463897E-2</v>
      </c>
      <c r="FE110" s="39">
        <f t="shared" si="265"/>
        <v>1.7393480642705201E-2</v>
      </c>
      <c r="FF110" s="39">
        <f t="shared" si="266"/>
        <v>6.1683360802637002E-3</v>
      </c>
      <c r="FG110" s="39">
        <f t="shared" si="267"/>
        <v>4.1050897300297703E-3</v>
      </c>
      <c r="FH110" s="39">
        <f t="shared" si="268"/>
        <v>1.02876944572522E-2</v>
      </c>
      <c r="FI110" s="39">
        <f t="shared" si="269"/>
        <v>0</v>
      </c>
      <c r="FK110" s="39">
        <f t="shared" si="236"/>
        <v>0.99999999999999989</v>
      </c>
      <c r="FL110" s="39">
        <f t="shared" si="325"/>
        <v>0.76544284851915978</v>
      </c>
      <c r="FM110" s="39">
        <f t="shared" si="326"/>
        <v>0.7635769907609582</v>
      </c>
      <c r="FN110" s="39">
        <f t="shared" si="327"/>
        <v>0.764724100725647</v>
      </c>
      <c r="FO110" s="39">
        <f t="shared" si="328"/>
        <v>0.7644747376964075</v>
      </c>
      <c r="FP110" s="39">
        <f t="shared" si="329"/>
        <v>0.76445095607469282</v>
      </c>
      <c r="FQ110" s="39">
        <f t="shared" si="330"/>
        <v>0.76383274332499129</v>
      </c>
      <c r="FR110" s="39">
        <f t="shared" si="331"/>
        <v>0.76216425230346208</v>
      </c>
      <c r="FS110" s="39">
        <f t="shared" si="332"/>
        <v>0.75845407144942267</v>
      </c>
      <c r="FT110" s="39">
        <f t="shared" si="333"/>
        <v>0.75266717311299602</v>
      </c>
      <c r="FU110" s="39">
        <f t="shared" si="334"/>
        <v>0.74413368257587487</v>
      </c>
      <c r="FV110" s="39">
        <f t="shared" si="335"/>
        <v>0.73851427265374114</v>
      </c>
      <c r="FW110" s="39">
        <f t="shared" si="336"/>
        <v>0.99999999999999989</v>
      </c>
      <c r="FX110" s="39">
        <f t="shared" si="337"/>
        <v>0.7380835422579225</v>
      </c>
      <c r="FY110" s="39">
        <f t="shared" si="338"/>
        <v>0.74175708985689282</v>
      </c>
      <c r="FZ110" s="39">
        <f t="shared" si="339"/>
        <v>0.75160253477788075</v>
      </c>
      <c r="GA110" s="39">
        <f t="shared" si="287"/>
        <v>0.75849929556018691</v>
      </c>
      <c r="GB110" s="39">
        <f t="shared" si="288"/>
        <v>0.76315283524953414</v>
      </c>
      <c r="GC110" s="39">
        <f t="shared" si="289"/>
        <v>0.76593506283786539</v>
      </c>
      <c r="GD110" s="39">
        <f t="shared" si="290"/>
        <v>0.76851728891084103</v>
      </c>
      <c r="GE110" s="39">
        <f t="shared" si="291"/>
        <v>0.77032959717840455</v>
      </c>
      <c r="GF110" s="39">
        <f t="shared" si="292"/>
        <v>0.77181011028191449</v>
      </c>
      <c r="GG110" s="39">
        <f t="shared" si="293"/>
        <v>0.77364884429835779</v>
      </c>
      <c r="GH110" s="39">
        <f t="shared" si="294"/>
        <v>0.77279520525303202</v>
      </c>
      <c r="GI110" s="39">
        <f t="shared" si="295"/>
        <v>0.99999999999999989</v>
      </c>
      <c r="GJ110" s="39">
        <f t="shared" si="237"/>
        <v>12.6</v>
      </c>
      <c r="GK110" s="39">
        <f t="shared" si="238"/>
        <v>-9.6432746655328714E-16</v>
      </c>
      <c r="GL110" s="39">
        <f t="shared" si="340"/>
        <v>-2.3217446035429461</v>
      </c>
      <c r="GM110" s="39">
        <f t="shared" si="341"/>
        <v>-2.3429433377860094</v>
      </c>
      <c r="GN110" s="39">
        <f t="shared" si="342"/>
        <v>-2.3299044510344573</v>
      </c>
      <c r="GO110" s="39">
        <f t="shared" si="343"/>
        <v>-2.3327372281940599</v>
      </c>
      <c r="GP110" s="39">
        <f t="shared" si="344"/>
        <v>-2.3330074369327658</v>
      </c>
      <c r="GQ110" s="39">
        <f t="shared" si="345"/>
        <v>-2.3400345720278368</v>
      </c>
      <c r="GR110" s="39">
        <f t="shared" si="346"/>
        <v>-2.3590284949407874</v>
      </c>
      <c r="GS110" s="39">
        <f t="shared" si="347"/>
        <v>-2.401414259839036</v>
      </c>
      <c r="GT110" s="39">
        <f t="shared" si="348"/>
        <v>-2.4679404981473354</v>
      </c>
      <c r="GU110" s="39">
        <f t="shared" si="349"/>
        <v>-2.5669807409713248</v>
      </c>
      <c r="GV110" s="39">
        <f t="shared" si="350"/>
        <v>-2.6328221404227725</v>
      </c>
      <c r="GW110" s="39">
        <f t="shared" si="351"/>
        <v>-9.6432746655328714E-16</v>
      </c>
      <c r="GX110" s="39">
        <f t="shared" si="352"/>
        <v>-2.6378895687369361</v>
      </c>
      <c r="GY110" s="39">
        <f t="shared" si="353"/>
        <v>-2.594765878422324</v>
      </c>
      <c r="GZ110" s="39">
        <f t="shared" si="354"/>
        <v>-2.4802352782373136</v>
      </c>
      <c r="HA110" s="39">
        <f t="shared" si="296"/>
        <v>-2.4008963643733785</v>
      </c>
      <c r="HB110" s="39">
        <f t="shared" si="297"/>
        <v>-2.3477695591561907</v>
      </c>
      <c r="HC110" s="39">
        <f t="shared" si="298"/>
        <v>-2.316160979323119</v>
      </c>
      <c r="HD110" s="39">
        <f t="shared" si="299"/>
        <v>-2.2869271594039486</v>
      </c>
      <c r="HE110" s="39">
        <f t="shared" si="300"/>
        <v>-2.2664683119093905</v>
      </c>
      <c r="HF110" s="39">
        <f t="shared" si="301"/>
        <v>-2.2497907342381014</v>
      </c>
      <c r="HG110" s="39">
        <f t="shared" si="302"/>
        <v>-2.229122377787546</v>
      </c>
      <c r="HH110" s="39">
        <f t="shared" si="303"/>
        <v>-2.2387116226020414</v>
      </c>
      <c r="HI110" s="39">
        <f t="shared" si="304"/>
        <v>-9.6432746655328714E-16</v>
      </c>
    </row>
    <row r="111" spans="1:217" s="39" customFormat="1">
      <c r="A111" s="20"/>
      <c r="B111" s="184"/>
      <c r="C111" s="40">
        <v>12.65</v>
      </c>
      <c r="D111" s="41"/>
      <c r="E111" s="42">
        <v>4.6619999999999999</v>
      </c>
      <c r="F111" s="42">
        <v>4.7060000000000004</v>
      </c>
      <c r="G111" s="42">
        <v>4.6769999999999996</v>
      </c>
      <c r="H111" s="42">
        <v>4.68</v>
      </c>
      <c r="I111" s="42">
        <v>4.6760000000000002</v>
      </c>
      <c r="J111" s="42">
        <v>4.6790000000000003</v>
      </c>
      <c r="K111" s="42">
        <v>4.7140000000000004</v>
      </c>
      <c r="L111" s="42">
        <v>4.7889999999999997</v>
      </c>
      <c r="M111" s="42">
        <v>4.899</v>
      </c>
      <c r="N111" s="42">
        <v>5.0519999999999996</v>
      </c>
      <c r="O111" s="43">
        <v>5.157</v>
      </c>
      <c r="P111" s="20"/>
      <c r="Q111" s="41">
        <v>5.1660000000000004</v>
      </c>
      <c r="R111" s="42">
        <v>5.0949999999999998</v>
      </c>
      <c r="S111" s="42">
        <v>4.9139999999999997</v>
      </c>
      <c r="T111" s="42">
        <v>4.7880000000000003</v>
      </c>
      <c r="U111" s="42">
        <v>4.6920000000000002</v>
      </c>
      <c r="V111" s="42">
        <v>4.641</v>
      </c>
      <c r="W111" s="42">
        <v>4.59</v>
      </c>
      <c r="X111" s="42">
        <v>4.55</v>
      </c>
      <c r="Y111" s="42">
        <v>4.5170000000000003</v>
      </c>
      <c r="Z111" s="42">
        <v>4.4770000000000003</v>
      </c>
      <c r="AA111" s="42">
        <v>4.4980000000000002</v>
      </c>
      <c r="AB111" s="43"/>
      <c r="AD111" s="20"/>
      <c r="AE111" s="184"/>
      <c r="AF111" s="40">
        <v>12.65</v>
      </c>
      <c r="AG111" s="41"/>
      <c r="AH111" s="42">
        <v>3.61E-2</v>
      </c>
      <c r="AI111" s="42">
        <v>3.8760000000000003E-2</v>
      </c>
      <c r="AJ111" s="42">
        <v>4.1450000000000001E-2</v>
      </c>
      <c r="AK111" s="42">
        <v>5.9990000000000002E-2</v>
      </c>
      <c r="AL111" s="42">
        <v>7.1199999999999999E-2</v>
      </c>
      <c r="AM111" s="42">
        <v>0.10390000000000001</v>
      </c>
      <c r="AN111" s="42">
        <v>0.1459</v>
      </c>
      <c r="AO111" s="42">
        <v>0.19950000000000001</v>
      </c>
      <c r="AP111" s="42">
        <v>0.2828</v>
      </c>
      <c r="AQ111" s="42">
        <v>0.38579999999999998</v>
      </c>
      <c r="AR111" s="43">
        <v>0.43540000000000001</v>
      </c>
      <c r="AS111" s="20"/>
      <c r="AT111" s="41">
        <v>0.43990000000000001</v>
      </c>
      <c r="AU111" s="42">
        <v>0.4088</v>
      </c>
      <c r="AV111" s="42">
        <v>0.30080000000000001</v>
      </c>
      <c r="AW111" s="42">
        <v>0.20710000000000001</v>
      </c>
      <c r="AX111" s="42">
        <v>0.14019999999999999</v>
      </c>
      <c r="AY111" s="42">
        <v>8.6019999999999999E-2</v>
      </c>
      <c r="AZ111" s="42">
        <v>3.8690000000000002E-2</v>
      </c>
      <c r="BA111" s="42">
        <v>1.6160000000000001E-2</v>
      </c>
      <c r="BB111" s="42">
        <v>4.7149999999999996E-3</v>
      </c>
      <c r="BC111" s="42">
        <v>1.325E-3</v>
      </c>
      <c r="BD111" s="42">
        <v>5.2579999999999997E-3</v>
      </c>
      <c r="BE111" s="43"/>
      <c r="BH111" s="118" t="str">
        <f t="shared" si="215"/>
        <v>0</v>
      </c>
      <c r="BI111" s="118" t="str">
        <f t="shared" si="216"/>
        <v>4.662+0.0361i</v>
      </c>
      <c r="BJ111" s="118" t="str">
        <f t="shared" si="357"/>
        <v>4.706+0.03876i</v>
      </c>
      <c r="BK111" s="118" t="str">
        <f t="shared" si="358"/>
        <v>4.677+0.04145i</v>
      </c>
      <c r="BL111" s="118" t="str">
        <f t="shared" si="359"/>
        <v>4.68+0.05999i</v>
      </c>
      <c r="BM111" s="118" t="str">
        <f t="shared" si="360"/>
        <v>4.676+0.0712i</v>
      </c>
      <c r="BN111" s="118" t="str">
        <f t="shared" si="361"/>
        <v>4.679+0.1039i</v>
      </c>
      <c r="BO111" s="118" t="str">
        <f t="shared" si="211"/>
        <v>4.714+0.1459i</v>
      </c>
      <c r="BP111" s="118" t="str">
        <f t="shared" si="212"/>
        <v>4.789+0.1995i</v>
      </c>
      <c r="BQ111" s="118" t="str">
        <f t="shared" si="213"/>
        <v>4.899+0.2828i</v>
      </c>
      <c r="BR111" s="118" t="str">
        <f t="shared" si="362"/>
        <v>5.052+0.3858i</v>
      </c>
      <c r="BS111" s="118" t="str">
        <f t="shared" si="363"/>
        <v>5.157+0.4354i</v>
      </c>
      <c r="BT111" s="118" t="str">
        <f t="shared" si="214"/>
        <v>0</v>
      </c>
      <c r="BU111" s="118" t="str">
        <f t="shared" si="217"/>
        <v>5.166+0.4399i</v>
      </c>
      <c r="BV111" s="118" t="str">
        <f t="shared" si="218"/>
        <v>5.095+0.4088i</v>
      </c>
      <c r="BW111" s="118" t="str">
        <f t="shared" si="219"/>
        <v>4.914+0.3008i</v>
      </c>
      <c r="BX111" s="118" t="str">
        <f t="shared" si="220"/>
        <v>4.788+0.2071i</v>
      </c>
      <c r="BY111" s="118" t="str">
        <f t="shared" si="221"/>
        <v>4.692+0.1402i</v>
      </c>
      <c r="BZ111" s="118" t="str">
        <f t="shared" si="222"/>
        <v>4.641+0.08602i</v>
      </c>
      <c r="CA111" s="118" t="str">
        <f t="shared" si="223"/>
        <v>4.59+0.03869i</v>
      </c>
      <c r="CB111" s="118" t="str">
        <f t="shared" si="224"/>
        <v>4.55+0.01616i</v>
      </c>
      <c r="CC111" s="118" t="str">
        <f t="shared" si="225"/>
        <v>4.517+0.004715i</v>
      </c>
      <c r="CD111" s="118" t="str">
        <f t="shared" si="226"/>
        <v>4.477+0.001325i</v>
      </c>
      <c r="CE111" s="118" t="str">
        <f t="shared" si="227"/>
        <v>4.498+0.005258i</v>
      </c>
      <c r="CF111" s="118" t="str">
        <f t="shared" si="228"/>
        <v>0</v>
      </c>
      <c r="CG111" s="118" t="str">
        <f t="shared" si="229"/>
        <v>0</v>
      </c>
      <c r="CH111" s="39">
        <f t="shared" si="230"/>
        <v>12650000000</v>
      </c>
      <c r="CI111" s="121">
        <f t="shared" si="231"/>
        <v>1.4212249144674758</v>
      </c>
      <c r="CJ111" s="121" t="str">
        <f t="shared" si="232"/>
        <v>0</v>
      </c>
      <c r="CK111" s="121" t="str">
        <f t="shared" si="355"/>
        <v>6.62575055124737+0.0513062194122759i</v>
      </c>
      <c r="CL111" s="121" t="str">
        <f t="shared" si="356"/>
        <v>6.68828444748394+0.0550866776847594i</v>
      </c>
      <c r="CM111" s="121" t="str">
        <f t="shared" si="305"/>
        <v>6.64706892496438+0.0589097727046769i</v>
      </c>
      <c r="CN111" s="121" t="str">
        <f t="shared" si="306"/>
        <v>6.65133259970779+0.0852592826189039i</v>
      </c>
      <c r="CO111" s="121" t="str">
        <f t="shared" si="307"/>
        <v>6.64564770004992+0.101191213910084i</v>
      </c>
      <c r="CP111" s="121" t="str">
        <f t="shared" si="308"/>
        <v>6.64991137479332+0.147665268613171i</v>
      </c>
      <c r="CQ111" s="121" t="str">
        <f t="shared" si="309"/>
        <v>6.69965424679968+0.207356715020805i</v>
      </c>
      <c r="CR111" s="121" t="str">
        <f t="shared" si="310"/>
        <v>6.80624611538474+0.283534370436261i</v>
      </c>
      <c r="CS111" s="121" t="str">
        <f t="shared" si="311"/>
        <v>6.96258085597616+0.401922405811402i</v>
      </c>
      <c r="CT111" s="121" t="str">
        <f t="shared" si="312"/>
        <v>7.18002826788969+0.548308572001552i</v>
      </c>
      <c r="CU111" s="121" t="str">
        <f t="shared" si="313"/>
        <v>7.32925688390877+0.618801327759139i</v>
      </c>
      <c r="CV111" s="121" t="str">
        <f t="shared" si="314"/>
        <v>0</v>
      </c>
      <c r="CW111" s="121" t="str">
        <f t="shared" si="315"/>
        <v>7.34204790813898+0.625196839874243i</v>
      </c>
      <c r="CX111" s="121" t="str">
        <f t="shared" si="316"/>
        <v>7.24114093921179+0.580996745034304i</v>
      </c>
      <c r="CY111" s="121" t="str">
        <f t="shared" si="317"/>
        <v>6.98389922969318+0.427504454271817i</v>
      </c>
      <c r="CZ111" s="121" t="str">
        <f t="shared" si="318"/>
        <v>6.80482489047027+0.294335679786214i</v>
      </c>
      <c r="DA111" s="121" t="str">
        <f t="shared" si="319"/>
        <v>6.6683872986814+0.19925573300834i</v>
      </c>
      <c r="DB111" s="121" t="str">
        <f t="shared" si="320"/>
        <v>6.59590482804356+0.122253767142492i</v>
      </c>
      <c r="DC111" s="121" t="str">
        <f t="shared" si="321"/>
        <v>6.52342235740571+0.0549871919407466i</v>
      </c>
      <c r="DD111" s="121" t="str">
        <f t="shared" si="322"/>
        <v>6.46657336082701+0.0229669946177944i</v>
      </c>
      <c r="DE111" s="121" t="str">
        <f t="shared" si="323"/>
        <v>6.41967293864959+0.00670107547171415i</v>
      </c>
      <c r="DF111" s="121" t="str">
        <f t="shared" si="324"/>
        <v>6.36282394207089+0.00188312301166941i</v>
      </c>
      <c r="DG111" s="121" t="str">
        <f t="shared" si="324"/>
        <v>6.39266966527471+0.00747280060026999i</v>
      </c>
      <c r="DH111" s="121" t="str">
        <f t="shared" si="233"/>
        <v>0</v>
      </c>
      <c r="DI111" s="121"/>
      <c r="DK111" s="39">
        <f t="shared" si="234"/>
        <v>0</v>
      </c>
      <c r="DL111" s="39">
        <f t="shared" si="239"/>
        <v>6.6257505512473696</v>
      </c>
      <c r="DM111" s="39">
        <f t="shared" si="240"/>
        <v>6.68828444748394</v>
      </c>
      <c r="DN111" s="39">
        <f t="shared" si="241"/>
        <v>6.6470689249643797</v>
      </c>
      <c r="DO111" s="39">
        <f t="shared" si="242"/>
        <v>6.6513325997077901</v>
      </c>
      <c r="DP111" s="39">
        <f t="shared" si="243"/>
        <v>6.6456477000499197</v>
      </c>
      <c r="DQ111" s="39">
        <f t="shared" si="244"/>
        <v>6.6499113747933203</v>
      </c>
      <c r="DR111" s="39">
        <f t="shared" si="245"/>
        <v>6.69965424679968</v>
      </c>
      <c r="DS111" s="39">
        <f t="shared" si="246"/>
        <v>6.8062461153847398</v>
      </c>
      <c r="DT111" s="39">
        <f t="shared" si="247"/>
        <v>6.9625808559761602</v>
      </c>
      <c r="DU111" s="39">
        <f t="shared" si="248"/>
        <v>7.1800282678896901</v>
      </c>
      <c r="DV111" s="39">
        <f t="shared" si="249"/>
        <v>7.3292568839087702</v>
      </c>
      <c r="DW111" s="39">
        <f t="shared" si="250"/>
        <v>0</v>
      </c>
      <c r="DX111" s="39">
        <f t="shared" si="251"/>
        <v>7.34204790813898</v>
      </c>
      <c r="DY111" s="39">
        <f t="shared" si="252"/>
        <v>7.2411409392117898</v>
      </c>
      <c r="DZ111" s="39">
        <f t="shared" si="253"/>
        <v>6.9838992296931801</v>
      </c>
      <c r="EA111" s="39">
        <f t="shared" si="254"/>
        <v>6.8048248904702699</v>
      </c>
      <c r="EB111" s="39">
        <f t="shared" si="255"/>
        <v>6.6683872986813997</v>
      </c>
      <c r="EC111" s="39">
        <f t="shared" si="256"/>
        <v>6.5959048280435599</v>
      </c>
      <c r="ED111" s="39">
        <f t="shared" si="257"/>
        <v>6.5234223574057104</v>
      </c>
      <c r="EE111" s="39">
        <f t="shared" si="258"/>
        <v>6.4665733608270104</v>
      </c>
      <c r="EF111" s="39">
        <f t="shared" si="259"/>
        <v>6.4196729386495903</v>
      </c>
      <c r="EG111" s="39">
        <f t="shared" si="260"/>
        <v>6.3628239420708903</v>
      </c>
      <c r="EH111" s="39">
        <f t="shared" si="261"/>
        <v>6.3926696652747097</v>
      </c>
      <c r="EI111" s="39">
        <f t="shared" si="262"/>
        <v>0</v>
      </c>
      <c r="EK111" s="39">
        <f t="shared" si="235"/>
        <v>0</v>
      </c>
      <c r="EL111" s="39">
        <f t="shared" si="270"/>
        <v>5.1306219412275901E-2</v>
      </c>
      <c r="EM111" s="39">
        <f t="shared" si="271"/>
        <v>5.5086677684759403E-2</v>
      </c>
      <c r="EN111" s="39">
        <f t="shared" si="272"/>
        <v>5.8909772704676899E-2</v>
      </c>
      <c r="EO111" s="39">
        <f t="shared" si="273"/>
        <v>8.5259282618903906E-2</v>
      </c>
      <c r="EP111" s="39">
        <f t="shared" si="274"/>
        <v>0.101191213910084</v>
      </c>
      <c r="EQ111" s="39">
        <f t="shared" si="275"/>
        <v>0.147665268613171</v>
      </c>
      <c r="ER111" s="39">
        <f t="shared" si="276"/>
        <v>0.20735671502080499</v>
      </c>
      <c r="ES111" s="39">
        <f t="shared" si="277"/>
        <v>0.28353437043626101</v>
      </c>
      <c r="ET111" s="39">
        <f t="shared" si="278"/>
        <v>0.40192240581140198</v>
      </c>
      <c r="EU111" s="39">
        <f t="shared" si="279"/>
        <v>0.54830857200155203</v>
      </c>
      <c r="EV111" s="39">
        <f t="shared" si="280"/>
        <v>0.61880132775913899</v>
      </c>
      <c r="EW111" s="39">
        <f t="shared" si="281"/>
        <v>0</v>
      </c>
      <c r="EX111" s="39">
        <f t="shared" si="282"/>
        <v>0.62519683987424302</v>
      </c>
      <c r="EY111" s="39">
        <f t="shared" si="283"/>
        <v>0.58099674503430399</v>
      </c>
      <c r="EZ111" s="39">
        <f t="shared" si="284"/>
        <v>0.42750445427181699</v>
      </c>
      <c r="FA111" s="39">
        <f t="shared" si="285"/>
        <v>0.294335679786214</v>
      </c>
      <c r="FB111" s="39">
        <f t="shared" si="286"/>
        <v>0.19925573300834001</v>
      </c>
      <c r="FC111" s="39">
        <f t="shared" si="263"/>
        <v>0.122253767142492</v>
      </c>
      <c r="FD111" s="39">
        <f t="shared" si="264"/>
        <v>5.4987191940746603E-2</v>
      </c>
      <c r="FE111" s="39">
        <f t="shared" si="265"/>
        <v>2.29669946177944E-2</v>
      </c>
      <c r="FF111" s="39">
        <f t="shared" si="266"/>
        <v>6.7010754717141503E-3</v>
      </c>
      <c r="FG111" s="39">
        <f t="shared" si="267"/>
        <v>1.88312301166941E-3</v>
      </c>
      <c r="FH111" s="39">
        <f t="shared" si="268"/>
        <v>7.4728006002699899E-3</v>
      </c>
      <c r="FI111" s="39">
        <f t="shared" si="269"/>
        <v>0</v>
      </c>
      <c r="FK111" s="39">
        <f t="shared" si="236"/>
        <v>0.99999999999999989</v>
      </c>
      <c r="FL111" s="39">
        <f t="shared" si="325"/>
        <v>0.76594593713689874</v>
      </c>
      <c r="FM111" s="39">
        <f t="shared" si="326"/>
        <v>0.76399264218767826</v>
      </c>
      <c r="FN111" s="39">
        <f t="shared" si="327"/>
        <v>0.76527022771065667</v>
      </c>
      <c r="FO111" s="39">
        <f t="shared" si="328"/>
        <v>0.76508685195597781</v>
      </c>
      <c r="FP111" s="39">
        <f t="shared" si="329"/>
        <v>0.76522445259000416</v>
      </c>
      <c r="FQ111" s="39">
        <f t="shared" si="330"/>
        <v>0.76493783623773315</v>
      </c>
      <c r="FR111" s="39">
        <f t="shared" si="331"/>
        <v>0.76310925628169557</v>
      </c>
      <c r="FS111" s="39">
        <f t="shared" si="332"/>
        <v>0.75931160810536413</v>
      </c>
      <c r="FT111" s="39">
        <f t="shared" si="333"/>
        <v>0.7534346961520495</v>
      </c>
      <c r="FU111" s="39">
        <f t="shared" si="334"/>
        <v>0.74500665546620826</v>
      </c>
      <c r="FV111" s="39">
        <f t="shared" si="335"/>
        <v>0.73944937927412835</v>
      </c>
      <c r="FW111" s="39">
        <f t="shared" si="336"/>
        <v>0.99999999999999989</v>
      </c>
      <c r="FX111" s="39">
        <f t="shared" si="337"/>
        <v>0.73896373236564972</v>
      </c>
      <c r="FY111" s="39">
        <f t="shared" si="338"/>
        <v>0.74268449039438644</v>
      </c>
      <c r="FZ111" s="39">
        <f t="shared" si="339"/>
        <v>0.75250549140158263</v>
      </c>
      <c r="GA111" s="39">
        <f t="shared" si="287"/>
        <v>0.75927352084472255</v>
      </c>
      <c r="GB111" s="39">
        <f t="shared" si="288"/>
        <v>0.76412502546707295</v>
      </c>
      <c r="GC111" s="39">
        <f t="shared" si="289"/>
        <v>0.76671286019971907</v>
      </c>
      <c r="GD111" s="39">
        <f t="shared" si="290"/>
        <v>0.76913755474200407</v>
      </c>
      <c r="GE111" s="39">
        <f t="shared" si="291"/>
        <v>0.77095214819089442</v>
      </c>
      <c r="GF111" s="39">
        <f t="shared" si="292"/>
        <v>0.77243079622917332</v>
      </c>
      <c r="GG111" s="39">
        <f t="shared" si="293"/>
        <v>0.77421907386884015</v>
      </c>
      <c r="GH111" s="39">
        <f t="shared" si="294"/>
        <v>0.773279365062994</v>
      </c>
      <c r="GI111" s="39">
        <f t="shared" si="295"/>
        <v>0.99999999999999989</v>
      </c>
      <c r="GJ111" s="39">
        <f t="shared" si="237"/>
        <v>12.65</v>
      </c>
      <c r="GK111" s="39">
        <f t="shared" si="238"/>
        <v>-9.6432746655328714E-16</v>
      </c>
      <c r="GL111" s="39">
        <f t="shared" si="340"/>
        <v>-2.3160376630063837</v>
      </c>
      <c r="GM111" s="39">
        <f t="shared" si="341"/>
        <v>-2.3382164796034126</v>
      </c>
      <c r="GN111" s="39">
        <f t="shared" si="342"/>
        <v>-2.3237036451445769</v>
      </c>
      <c r="GO111" s="39">
        <f t="shared" si="343"/>
        <v>-2.3257852267521946</v>
      </c>
      <c r="GP111" s="39">
        <f t="shared" si="344"/>
        <v>-2.3242232126431031</v>
      </c>
      <c r="GQ111" s="39">
        <f t="shared" si="345"/>
        <v>-2.3274771394345066</v>
      </c>
      <c r="GR111" s="39">
        <f t="shared" si="346"/>
        <v>-2.3482655710893834</v>
      </c>
      <c r="GS111" s="39">
        <f t="shared" si="347"/>
        <v>-2.3915992144113845</v>
      </c>
      <c r="GT111" s="39">
        <f t="shared" si="348"/>
        <v>-2.459087682643887</v>
      </c>
      <c r="GU111" s="39">
        <f t="shared" si="349"/>
        <v>-2.5567969498841308</v>
      </c>
      <c r="GV111" s="39">
        <f t="shared" si="350"/>
        <v>-2.6218310257526491</v>
      </c>
      <c r="GW111" s="39">
        <f t="shared" si="351"/>
        <v>-9.6432746655328714E-16</v>
      </c>
      <c r="GX111" s="39">
        <f t="shared" si="352"/>
        <v>-2.6275375168120538</v>
      </c>
      <c r="GY111" s="39">
        <f t="shared" si="353"/>
        <v>-2.5839129086939936</v>
      </c>
      <c r="GZ111" s="39">
        <f t="shared" si="354"/>
        <v>-2.469806529255048</v>
      </c>
      <c r="HA111" s="39">
        <f t="shared" si="296"/>
        <v>-2.3920349117408417</v>
      </c>
      <c r="HB111" s="39">
        <f t="shared" si="297"/>
        <v>-2.3367115345563616</v>
      </c>
      <c r="HC111" s="39">
        <f t="shared" si="298"/>
        <v>-2.3073450438114294</v>
      </c>
      <c r="HD111" s="39">
        <f t="shared" si="299"/>
        <v>-2.279919655905744</v>
      </c>
      <c r="HE111" s="39">
        <f t="shared" si="300"/>
        <v>-2.2594515420048991</v>
      </c>
      <c r="HF111" s="39">
        <f t="shared" si="301"/>
        <v>-2.2428083911265078</v>
      </c>
      <c r="HG111" s="39">
        <f t="shared" si="302"/>
        <v>-2.2227226697976024</v>
      </c>
      <c r="HH111" s="39">
        <f t="shared" si="303"/>
        <v>-2.2332715760548378</v>
      </c>
      <c r="HI111" s="39">
        <f t="shared" si="304"/>
        <v>-9.6432746655328714E-16</v>
      </c>
    </row>
    <row r="112" spans="1:217" s="39" customFormat="1">
      <c r="A112" s="20"/>
      <c r="B112" s="184"/>
      <c r="C112" s="40">
        <v>12.7</v>
      </c>
      <c r="D112" s="41"/>
      <c r="E112" s="42">
        <v>4.6660000000000004</v>
      </c>
      <c r="F112" s="42">
        <v>4.7030000000000003</v>
      </c>
      <c r="G112" s="42">
        <v>4.6779999999999999</v>
      </c>
      <c r="H112" s="42">
        <v>4.6749999999999998</v>
      </c>
      <c r="I112" s="42">
        <v>4.6639999999999997</v>
      </c>
      <c r="J112" s="42">
        <v>4.673</v>
      </c>
      <c r="K112" s="42">
        <v>4.7130000000000001</v>
      </c>
      <c r="L112" s="42">
        <v>4.7880000000000003</v>
      </c>
      <c r="M112" s="42">
        <v>4.8959999999999999</v>
      </c>
      <c r="N112" s="42">
        <v>5.0510000000000002</v>
      </c>
      <c r="O112" s="43">
        <v>5.1539999999999999</v>
      </c>
      <c r="P112" s="20"/>
      <c r="Q112" s="41">
        <v>5.1639999999999997</v>
      </c>
      <c r="R112" s="42">
        <v>5.0949999999999998</v>
      </c>
      <c r="S112" s="42">
        <v>4.9119999999999999</v>
      </c>
      <c r="T112" s="42">
        <v>4.7869999999999999</v>
      </c>
      <c r="U112" s="42">
        <v>4.6879999999999997</v>
      </c>
      <c r="V112" s="42">
        <v>4.6349999999999998</v>
      </c>
      <c r="W112" s="42">
        <v>4.5960000000000001</v>
      </c>
      <c r="X112" s="42">
        <v>4.556</v>
      </c>
      <c r="Y112" s="42">
        <v>4.5190000000000001</v>
      </c>
      <c r="Z112" s="42">
        <v>4.4779999999999998</v>
      </c>
      <c r="AA112" s="42">
        <v>4.5010000000000003</v>
      </c>
      <c r="AB112" s="43"/>
      <c r="AD112" s="20"/>
      <c r="AE112" s="184"/>
      <c r="AF112" s="40">
        <v>12.7</v>
      </c>
      <c r="AG112" s="41"/>
      <c r="AH112" s="42">
        <v>5.3870000000000001E-2</v>
      </c>
      <c r="AI112" s="42">
        <v>6.3219999999999998E-2</v>
      </c>
      <c r="AJ112" s="42">
        <v>5.6500000000000002E-2</v>
      </c>
      <c r="AK112" s="42">
        <v>7.263E-2</v>
      </c>
      <c r="AL112" s="42">
        <v>7.7179999999999999E-2</v>
      </c>
      <c r="AM112" s="42">
        <v>9.6119999999999997E-2</v>
      </c>
      <c r="AN112" s="42">
        <v>0.13880000000000001</v>
      </c>
      <c r="AO112" s="42">
        <v>0.1978</v>
      </c>
      <c r="AP112" s="42">
        <v>0.27860000000000001</v>
      </c>
      <c r="AQ112" s="42">
        <v>0.3821</v>
      </c>
      <c r="AR112" s="43">
        <v>0.43330000000000002</v>
      </c>
      <c r="AS112" s="20"/>
      <c r="AT112" s="41">
        <v>0.43630000000000002</v>
      </c>
      <c r="AU112" s="42">
        <v>0.40610000000000002</v>
      </c>
      <c r="AV112" s="42">
        <v>0.29699999999999999</v>
      </c>
      <c r="AW112" s="42">
        <v>0.2059</v>
      </c>
      <c r="AX112" s="42">
        <v>0.13780000000000001</v>
      </c>
      <c r="AY112" s="42">
        <v>9.1039999999999996E-2</v>
      </c>
      <c r="AZ112" s="42">
        <v>4.1509999999999998E-2</v>
      </c>
      <c r="BA112" s="42">
        <v>1.5869999999999999E-2</v>
      </c>
      <c r="BB112" s="42">
        <v>6.2459999999999998E-3</v>
      </c>
      <c r="BC112" s="42">
        <v>4.2859999999999999E-3</v>
      </c>
      <c r="BD112" s="42">
        <v>9.8160000000000001E-3</v>
      </c>
      <c r="BE112" s="43"/>
      <c r="BH112" s="118" t="str">
        <f t="shared" si="215"/>
        <v>0</v>
      </c>
      <c r="BI112" s="118" t="str">
        <f t="shared" si="216"/>
        <v>4.666+0.05387i</v>
      </c>
      <c r="BJ112" s="118" t="str">
        <f t="shared" si="357"/>
        <v>4.703+0.06322i</v>
      </c>
      <c r="BK112" s="118" t="str">
        <f t="shared" si="358"/>
        <v>4.678+0.0565i</v>
      </c>
      <c r="BL112" s="118" t="str">
        <f t="shared" si="359"/>
        <v>4.675+0.07263i</v>
      </c>
      <c r="BM112" s="118" t="str">
        <f t="shared" si="360"/>
        <v>4.664+0.07718i</v>
      </c>
      <c r="BN112" s="118" t="str">
        <f t="shared" si="361"/>
        <v>4.673+0.09612i</v>
      </c>
      <c r="BO112" s="118" t="str">
        <f t="shared" si="211"/>
        <v>4.713+0.1388i</v>
      </c>
      <c r="BP112" s="118" t="str">
        <f t="shared" si="212"/>
        <v>4.788+0.1978i</v>
      </c>
      <c r="BQ112" s="118" t="str">
        <f t="shared" si="213"/>
        <v>4.896+0.2786i</v>
      </c>
      <c r="BR112" s="118" t="str">
        <f t="shared" si="362"/>
        <v>5.051+0.3821i</v>
      </c>
      <c r="BS112" s="118" t="str">
        <f t="shared" si="363"/>
        <v>5.154+0.4333i</v>
      </c>
      <c r="BT112" s="118" t="str">
        <f t="shared" si="214"/>
        <v>0</v>
      </c>
      <c r="BU112" s="118" t="str">
        <f t="shared" si="217"/>
        <v>5.164+0.4363i</v>
      </c>
      <c r="BV112" s="118" t="str">
        <f t="shared" si="218"/>
        <v>5.095+0.4061i</v>
      </c>
      <c r="BW112" s="118" t="str">
        <f t="shared" si="219"/>
        <v>4.912+0.297i</v>
      </c>
      <c r="BX112" s="118" t="str">
        <f t="shared" si="220"/>
        <v>4.787+0.2059i</v>
      </c>
      <c r="BY112" s="118" t="str">
        <f t="shared" si="221"/>
        <v>4.688+0.1378i</v>
      </c>
      <c r="BZ112" s="118" t="str">
        <f t="shared" si="222"/>
        <v>4.635+0.09104i</v>
      </c>
      <c r="CA112" s="118" t="str">
        <f t="shared" si="223"/>
        <v>4.596+0.04151i</v>
      </c>
      <c r="CB112" s="118" t="str">
        <f t="shared" si="224"/>
        <v>4.556+0.01587i</v>
      </c>
      <c r="CC112" s="118" t="str">
        <f t="shared" si="225"/>
        <v>4.519+0.006246i</v>
      </c>
      <c r="CD112" s="118" t="str">
        <f t="shared" si="226"/>
        <v>4.478+0.004286i</v>
      </c>
      <c r="CE112" s="118" t="str">
        <f t="shared" si="227"/>
        <v>4.501+0.009816i</v>
      </c>
      <c r="CF112" s="118" t="str">
        <f t="shared" si="228"/>
        <v>0</v>
      </c>
      <c r="CG112" s="118" t="str">
        <f t="shared" si="229"/>
        <v>0</v>
      </c>
      <c r="CH112" s="39">
        <f t="shared" si="230"/>
        <v>12700000000</v>
      </c>
      <c r="CI112" s="121">
        <f t="shared" si="231"/>
        <v>1.41562954078847</v>
      </c>
      <c r="CJ112" s="121" t="str">
        <f t="shared" si="232"/>
        <v>0</v>
      </c>
      <c r="CK112" s="121" t="str">
        <f t="shared" si="355"/>
        <v>6.605327437319+0.0762599633622749i</v>
      </c>
      <c r="CL112" s="121" t="str">
        <f t="shared" si="356"/>
        <v>6.65770573032817+0.0894960995686471i</v>
      </c>
      <c r="CM112" s="121" t="str">
        <f t="shared" si="305"/>
        <v>6.62231499180846+0.0799830690545486i</v>
      </c>
      <c r="CN112" s="121" t="str">
        <f t="shared" si="306"/>
        <v>6.6180681031861+0.102817173547467i</v>
      </c>
      <c r="CO112" s="121" t="str">
        <f t="shared" si="307"/>
        <v>6.60249617823742+0.109258287958054i</v>
      </c>
      <c r="CP112" s="121" t="str">
        <f t="shared" si="308"/>
        <v>6.61523684410452+0.136070311460588i</v>
      </c>
      <c r="CQ112" s="121" t="str">
        <f t="shared" si="309"/>
        <v>6.67186202573606+0.19648938026144i</v>
      </c>
      <c r="CR112" s="121" t="str">
        <f t="shared" si="310"/>
        <v>6.7780342412952+0.280011523167959i</v>
      </c>
      <c r="CS112" s="121" t="str">
        <f t="shared" si="311"/>
        <v>6.93092223170035+0.394394390063668i</v>
      </c>
      <c r="CT112" s="121" t="str">
        <f t="shared" si="312"/>
        <v>7.15034481052256+0.540912047535274i</v>
      </c>
      <c r="CU112" s="121" t="str">
        <f t="shared" si="313"/>
        <v>7.29615465322377+0.613392280023644i</v>
      </c>
      <c r="CV112" s="121" t="str">
        <f t="shared" si="314"/>
        <v>0</v>
      </c>
      <c r="CW112" s="121" t="str">
        <f t="shared" si="315"/>
        <v>7.31031094863166+0.61763916864601i</v>
      </c>
      <c r="CX112" s="121" t="str">
        <f t="shared" si="316"/>
        <v>7.21263251031725+0.574887156514198i</v>
      </c>
      <c r="CY112" s="121" t="str">
        <f t="shared" si="317"/>
        <v>6.95357230435296+0.420441973614176i</v>
      </c>
      <c r="CZ112" s="121" t="str">
        <f t="shared" si="318"/>
        <v>6.77661861175441+0.291478122448346i</v>
      </c>
      <c r="DA112" s="121" t="str">
        <f t="shared" si="319"/>
        <v>6.63647128721635+0.195073750720651i</v>
      </c>
      <c r="DB112" s="121" t="str">
        <f t="shared" si="320"/>
        <v>6.56144292155456+0.128878913393382i</v>
      </c>
      <c r="DC112" s="121" t="str">
        <f t="shared" si="321"/>
        <v>6.50623336946381+0.0587627822381294i</v>
      </c>
      <c r="DD112" s="121" t="str">
        <f t="shared" si="322"/>
        <v>6.44960818783227+0.022466040812313i</v>
      </c>
      <c r="DE112" s="121" t="str">
        <f t="shared" si="323"/>
        <v>6.3972298948231+0.00884202211176478i</v>
      </c>
      <c r="DF112" s="121" t="str">
        <f t="shared" si="324"/>
        <v>6.33918908365077+0.00606738821181938i</v>
      </c>
      <c r="DG112" s="121" t="str">
        <f t="shared" si="324"/>
        <v>6.3717485630889+0.0138958195723796i</v>
      </c>
      <c r="DH112" s="121" t="str">
        <f t="shared" si="233"/>
        <v>0</v>
      </c>
      <c r="DI112" s="121"/>
      <c r="DK112" s="39">
        <f t="shared" si="234"/>
        <v>0</v>
      </c>
      <c r="DL112" s="39">
        <f t="shared" si="239"/>
        <v>6.6053274373189996</v>
      </c>
      <c r="DM112" s="39">
        <f t="shared" si="240"/>
        <v>6.6577057303281704</v>
      </c>
      <c r="DN112" s="39">
        <f t="shared" si="241"/>
        <v>6.6223149918084596</v>
      </c>
      <c r="DO112" s="39">
        <f t="shared" si="242"/>
        <v>6.6180681031860997</v>
      </c>
      <c r="DP112" s="39">
        <f t="shared" si="243"/>
        <v>6.6024961782374199</v>
      </c>
      <c r="DQ112" s="39">
        <f t="shared" si="244"/>
        <v>6.61523684410452</v>
      </c>
      <c r="DR112" s="39">
        <f t="shared" si="245"/>
        <v>6.6718620257360604</v>
      </c>
      <c r="DS112" s="39">
        <f t="shared" si="246"/>
        <v>6.7780342412951997</v>
      </c>
      <c r="DT112" s="39">
        <f t="shared" si="247"/>
        <v>6.9309222317003503</v>
      </c>
      <c r="DU112" s="39">
        <f t="shared" si="248"/>
        <v>7.1503448105225598</v>
      </c>
      <c r="DV112" s="39">
        <f t="shared" si="249"/>
        <v>7.2961546532237698</v>
      </c>
      <c r="DW112" s="39">
        <f t="shared" si="250"/>
        <v>0</v>
      </c>
      <c r="DX112" s="39">
        <f t="shared" si="251"/>
        <v>7.3103109486316598</v>
      </c>
      <c r="DY112" s="39">
        <f t="shared" si="252"/>
        <v>7.2126325103172499</v>
      </c>
      <c r="DZ112" s="39">
        <f t="shared" si="253"/>
        <v>6.95357230435296</v>
      </c>
      <c r="EA112" s="39">
        <f t="shared" si="254"/>
        <v>6.7766186117544098</v>
      </c>
      <c r="EB112" s="39">
        <f t="shared" si="255"/>
        <v>6.6364712872163496</v>
      </c>
      <c r="EC112" s="39">
        <f t="shared" si="256"/>
        <v>6.5614429215545602</v>
      </c>
      <c r="ED112" s="39">
        <f t="shared" si="257"/>
        <v>6.5062333694638097</v>
      </c>
      <c r="EE112" s="39">
        <f t="shared" si="258"/>
        <v>6.4496081878322702</v>
      </c>
      <c r="EF112" s="39">
        <f t="shared" si="259"/>
        <v>6.3972298948231003</v>
      </c>
      <c r="EG112" s="39">
        <f t="shared" si="260"/>
        <v>6.3391890836507701</v>
      </c>
      <c r="EH112" s="39">
        <f t="shared" si="261"/>
        <v>6.3717485630889001</v>
      </c>
      <c r="EI112" s="39">
        <f t="shared" si="262"/>
        <v>0</v>
      </c>
      <c r="EK112" s="39">
        <f t="shared" si="235"/>
        <v>0</v>
      </c>
      <c r="EL112" s="39">
        <f t="shared" si="270"/>
        <v>7.6259963362274905E-2</v>
      </c>
      <c r="EM112" s="39">
        <f t="shared" si="271"/>
        <v>8.9496099568647097E-2</v>
      </c>
      <c r="EN112" s="39">
        <f t="shared" si="272"/>
        <v>7.9983069054548606E-2</v>
      </c>
      <c r="EO112" s="39">
        <f t="shared" si="273"/>
        <v>0.102817173547467</v>
      </c>
      <c r="EP112" s="39">
        <f t="shared" si="274"/>
        <v>0.10925828795805401</v>
      </c>
      <c r="EQ112" s="39">
        <f t="shared" si="275"/>
        <v>0.13607031146058801</v>
      </c>
      <c r="ER112" s="39">
        <f t="shared" si="276"/>
        <v>0.19648938026144</v>
      </c>
      <c r="ES112" s="39">
        <f t="shared" si="277"/>
        <v>0.28001152316795902</v>
      </c>
      <c r="ET112" s="39">
        <f t="shared" si="278"/>
        <v>0.394394390063668</v>
      </c>
      <c r="EU112" s="39">
        <f t="shared" si="279"/>
        <v>0.540912047535274</v>
      </c>
      <c r="EV112" s="39">
        <f t="shared" si="280"/>
        <v>0.61339228002364399</v>
      </c>
      <c r="EW112" s="39">
        <f t="shared" si="281"/>
        <v>0</v>
      </c>
      <c r="EX112" s="39">
        <f t="shared" si="282"/>
        <v>0.61763916864600998</v>
      </c>
      <c r="EY112" s="39">
        <f t="shared" si="283"/>
        <v>0.57488715651419797</v>
      </c>
      <c r="EZ112" s="39">
        <f t="shared" si="284"/>
        <v>0.42044197361417601</v>
      </c>
      <c r="FA112" s="39">
        <f t="shared" si="285"/>
        <v>0.29147812244834598</v>
      </c>
      <c r="FB112" s="39">
        <f t="shared" si="286"/>
        <v>0.195073750720651</v>
      </c>
      <c r="FC112" s="39">
        <f t="shared" si="263"/>
        <v>0.12887891339338201</v>
      </c>
      <c r="FD112" s="39">
        <f t="shared" si="264"/>
        <v>5.8762782238129398E-2</v>
      </c>
      <c r="FE112" s="39">
        <f t="shared" si="265"/>
        <v>2.2466040812313001E-2</v>
      </c>
      <c r="FF112" s="39">
        <f t="shared" si="266"/>
        <v>8.8420221117647795E-3</v>
      </c>
      <c r="FG112" s="39">
        <f t="shared" si="267"/>
        <v>6.0673882118193797E-3</v>
      </c>
      <c r="FH112" s="39">
        <f t="shared" si="268"/>
        <v>1.3895819572379601E-2</v>
      </c>
      <c r="FI112" s="39">
        <f t="shared" si="269"/>
        <v>0</v>
      </c>
      <c r="FK112" s="39">
        <f t="shared" si="236"/>
        <v>0.99999999999999989</v>
      </c>
      <c r="FL112" s="39">
        <f t="shared" si="325"/>
        <v>0.7665406005992389</v>
      </c>
      <c r="FM112" s="39">
        <f t="shared" si="326"/>
        <v>0.76487848873960407</v>
      </c>
      <c r="FN112" s="39">
        <f t="shared" si="327"/>
        <v>0.7660029161649935</v>
      </c>
      <c r="FO112" s="39">
        <f t="shared" si="328"/>
        <v>0.76607974586777727</v>
      </c>
      <c r="FP112" s="39">
        <f t="shared" si="329"/>
        <v>0.76654730312102803</v>
      </c>
      <c r="FQ112" s="39">
        <f t="shared" si="330"/>
        <v>0.76606219835704525</v>
      </c>
      <c r="FR112" s="39">
        <f t="shared" si="331"/>
        <v>0.76403146412014877</v>
      </c>
      <c r="FS112" s="39">
        <f t="shared" si="332"/>
        <v>0.760210668170614</v>
      </c>
      <c r="FT112" s="39">
        <f t="shared" si="333"/>
        <v>0.75448497942843751</v>
      </c>
      <c r="FU112" s="39">
        <f t="shared" si="334"/>
        <v>0.74601119169590357</v>
      </c>
      <c r="FV112" s="39">
        <f t="shared" si="335"/>
        <v>0.74053181330563111</v>
      </c>
      <c r="FW112" s="39">
        <f t="shared" si="336"/>
        <v>0.99999999999999989</v>
      </c>
      <c r="FX112" s="39">
        <f t="shared" si="337"/>
        <v>0.74003870440062125</v>
      </c>
      <c r="FY112" s="39">
        <f t="shared" si="338"/>
        <v>0.74363752983113141</v>
      </c>
      <c r="FZ112" s="39">
        <f t="shared" si="339"/>
        <v>0.75351342352253059</v>
      </c>
      <c r="GA112" s="39">
        <f t="shared" si="287"/>
        <v>0.76016821219483721</v>
      </c>
      <c r="GB112" s="39">
        <f t="shared" si="288"/>
        <v>0.76514037734487494</v>
      </c>
      <c r="GC112" s="39">
        <f t="shared" si="289"/>
        <v>0.76776676105341113</v>
      </c>
      <c r="GD112" s="39">
        <f t="shared" si="290"/>
        <v>0.7696699286656119</v>
      </c>
      <c r="GE112" s="39">
        <f t="shared" si="291"/>
        <v>0.77148468552521188</v>
      </c>
      <c r="GF112" s="39">
        <f t="shared" si="292"/>
        <v>0.77313567773126823</v>
      </c>
      <c r="GG112" s="39">
        <f t="shared" si="293"/>
        <v>0.77496292579291026</v>
      </c>
      <c r="GH112" s="39">
        <f t="shared" si="294"/>
        <v>0.77393562058586252</v>
      </c>
      <c r="GI112" s="39">
        <f t="shared" si="295"/>
        <v>0.99999999999999989</v>
      </c>
      <c r="GJ112" s="39">
        <f t="shared" si="237"/>
        <v>12.7</v>
      </c>
      <c r="GK112" s="39">
        <f t="shared" si="238"/>
        <v>-9.6432746655328714E-16</v>
      </c>
      <c r="GL112" s="39">
        <f t="shared" si="340"/>
        <v>-2.309296747066524</v>
      </c>
      <c r="GM112" s="39">
        <f t="shared" si="341"/>
        <v>-2.3281510580100724</v>
      </c>
      <c r="GN112" s="39">
        <f t="shared" si="342"/>
        <v>-2.3153915401950682</v>
      </c>
      <c r="GO112" s="39">
        <f t="shared" si="343"/>
        <v>-2.3145203935704091</v>
      </c>
      <c r="GP112" s="39">
        <f t="shared" si="344"/>
        <v>-2.309220799217198</v>
      </c>
      <c r="GQ112" s="39">
        <f t="shared" si="345"/>
        <v>-2.3147193513004316</v>
      </c>
      <c r="GR112" s="39">
        <f t="shared" si="346"/>
        <v>-2.3377751213556524</v>
      </c>
      <c r="GS112" s="39">
        <f t="shared" si="347"/>
        <v>-2.3813208031791961</v>
      </c>
      <c r="GT112" s="39">
        <f t="shared" si="348"/>
        <v>-2.4469880380137878</v>
      </c>
      <c r="GU112" s="39">
        <f t="shared" si="349"/>
        <v>-2.5450931434336157</v>
      </c>
      <c r="GV112" s="39">
        <f t="shared" si="350"/>
        <v>-2.6091255883299485</v>
      </c>
      <c r="GW112" s="39">
        <f t="shared" si="351"/>
        <v>-9.6432746655328714E-16</v>
      </c>
      <c r="GX112" s="39">
        <f t="shared" si="352"/>
        <v>-2.6149113170549336</v>
      </c>
      <c r="GY112" s="39">
        <f t="shared" si="353"/>
        <v>-2.5727740082536679</v>
      </c>
      <c r="GZ112" s="39">
        <f t="shared" si="354"/>
        <v>-2.4581801301632304</v>
      </c>
      <c r="HA112" s="39">
        <f t="shared" si="296"/>
        <v>-2.3818059032091057</v>
      </c>
      <c r="HB112" s="39">
        <f t="shared" si="297"/>
        <v>-2.3251775841588822</v>
      </c>
      <c r="HC112" s="39">
        <f t="shared" si="298"/>
        <v>-2.2954138746812474</v>
      </c>
      <c r="HD112" s="39">
        <f t="shared" si="299"/>
        <v>-2.2739096236164649</v>
      </c>
      <c r="HE112" s="39">
        <f t="shared" si="300"/>
        <v>-2.2534538108865627</v>
      </c>
      <c r="HF112" s="39">
        <f t="shared" si="301"/>
        <v>-2.2348856993979407</v>
      </c>
      <c r="HG112" s="39">
        <f t="shared" si="302"/>
        <v>-2.2143814726787632</v>
      </c>
      <c r="HH112" s="39">
        <f t="shared" si="303"/>
        <v>-2.2259032873028435</v>
      </c>
      <c r="HI112" s="39">
        <f t="shared" si="304"/>
        <v>-9.6432746655328714E-16</v>
      </c>
    </row>
    <row r="113" spans="1:217" s="39" customFormat="1">
      <c r="A113" s="20"/>
      <c r="B113" s="184"/>
      <c r="C113" s="40">
        <v>12.75</v>
      </c>
      <c r="D113" s="41"/>
      <c r="E113" s="42">
        <v>4.6440000000000001</v>
      </c>
      <c r="F113" s="42">
        <v>4.6639999999999997</v>
      </c>
      <c r="G113" s="42">
        <v>4.6559999999999997</v>
      </c>
      <c r="H113" s="42">
        <v>4.6479999999999997</v>
      </c>
      <c r="I113" s="42">
        <v>4.6429999999999998</v>
      </c>
      <c r="J113" s="42">
        <v>4.6680000000000001</v>
      </c>
      <c r="K113" s="42">
        <v>4.71</v>
      </c>
      <c r="L113" s="42">
        <v>4.7850000000000001</v>
      </c>
      <c r="M113" s="42">
        <v>4.8949999999999996</v>
      </c>
      <c r="N113" s="42">
        <v>5.05</v>
      </c>
      <c r="O113" s="43">
        <v>5.1529999999999996</v>
      </c>
      <c r="P113" s="20"/>
      <c r="Q113" s="41">
        <v>5.1630000000000003</v>
      </c>
      <c r="R113" s="42">
        <v>5.093</v>
      </c>
      <c r="S113" s="42">
        <v>4.9109999999999996</v>
      </c>
      <c r="T113" s="42">
        <v>4.782</v>
      </c>
      <c r="U113" s="42">
        <v>4.6829999999999998</v>
      </c>
      <c r="V113" s="42">
        <v>4.6180000000000003</v>
      </c>
      <c r="W113" s="42">
        <v>4.5960000000000001</v>
      </c>
      <c r="X113" s="42">
        <v>4.5549999999999997</v>
      </c>
      <c r="Y113" s="42">
        <v>4.5190000000000001</v>
      </c>
      <c r="Z113" s="42">
        <v>4.4779999999999998</v>
      </c>
      <c r="AA113" s="42">
        <v>4.4980000000000002</v>
      </c>
      <c r="AB113" s="43"/>
      <c r="AD113" s="20"/>
      <c r="AE113" s="184"/>
      <c r="AF113" s="40">
        <v>12.75</v>
      </c>
      <c r="AG113" s="41"/>
      <c r="AH113" s="42">
        <v>7.6609999999999998E-2</v>
      </c>
      <c r="AI113" s="42">
        <v>7.1660000000000001E-2</v>
      </c>
      <c r="AJ113" s="42">
        <v>7.1919999999999998E-2</v>
      </c>
      <c r="AK113" s="42">
        <v>7.238E-2</v>
      </c>
      <c r="AL113" s="42">
        <v>6.7419999999999994E-2</v>
      </c>
      <c r="AM113" s="42">
        <v>8.7609999999999993E-2</v>
      </c>
      <c r="AN113" s="42">
        <v>0.13350000000000001</v>
      </c>
      <c r="AO113" s="42">
        <v>0.19370000000000001</v>
      </c>
      <c r="AP113" s="42">
        <v>0.27729999999999999</v>
      </c>
      <c r="AQ113" s="42">
        <v>0.37809999999999999</v>
      </c>
      <c r="AR113" s="43">
        <v>0.42830000000000001</v>
      </c>
      <c r="AS113" s="20"/>
      <c r="AT113" s="41">
        <v>0.43230000000000002</v>
      </c>
      <c r="AU113" s="42">
        <v>0.40179999999999999</v>
      </c>
      <c r="AV113" s="42">
        <v>0.29499999999999998</v>
      </c>
      <c r="AW113" s="42">
        <v>0.20219999999999999</v>
      </c>
      <c r="AX113" s="42">
        <v>0.13220000000000001</v>
      </c>
      <c r="AY113" s="42">
        <v>8.7580000000000005E-2</v>
      </c>
      <c r="AZ113" s="42">
        <v>5.7200000000000001E-2</v>
      </c>
      <c r="BA113" s="42">
        <v>1.9019999999999999E-2</v>
      </c>
      <c r="BB113" s="42">
        <v>4.2789999999999998E-3</v>
      </c>
      <c r="BC113" s="42">
        <v>2.7520000000000001E-3</v>
      </c>
      <c r="BD113" s="42">
        <v>7.9920000000000008E-3</v>
      </c>
      <c r="BE113" s="43"/>
      <c r="BH113" s="118" t="str">
        <f t="shared" si="215"/>
        <v>0</v>
      </c>
      <c r="BI113" s="118" t="str">
        <f t="shared" si="216"/>
        <v>4.644+0.07661i</v>
      </c>
      <c r="BJ113" s="118" t="str">
        <f t="shared" si="357"/>
        <v>4.664+0.07166i</v>
      </c>
      <c r="BK113" s="118" t="str">
        <f t="shared" si="358"/>
        <v>4.656+0.07192i</v>
      </c>
      <c r="BL113" s="118" t="str">
        <f t="shared" si="359"/>
        <v>4.648+0.07238i</v>
      </c>
      <c r="BM113" s="118" t="str">
        <f t="shared" si="360"/>
        <v>4.643+0.06742i</v>
      </c>
      <c r="BN113" s="118" t="str">
        <f t="shared" si="361"/>
        <v>4.668+0.08761i</v>
      </c>
      <c r="BO113" s="118" t="str">
        <f t="shared" si="211"/>
        <v>4.71+0.1335i</v>
      </c>
      <c r="BP113" s="118" t="str">
        <f t="shared" si="212"/>
        <v>4.785+0.1937i</v>
      </c>
      <c r="BQ113" s="118" t="str">
        <f t="shared" si="213"/>
        <v>4.895+0.2773i</v>
      </c>
      <c r="BR113" s="118" t="str">
        <f t="shared" si="362"/>
        <v>5.05+0.3781i</v>
      </c>
      <c r="BS113" s="118" t="str">
        <f t="shared" si="363"/>
        <v>5.153+0.4283i</v>
      </c>
      <c r="BT113" s="118" t="str">
        <f t="shared" si="214"/>
        <v>0</v>
      </c>
      <c r="BU113" s="118" t="str">
        <f t="shared" si="217"/>
        <v>5.163+0.4323i</v>
      </c>
      <c r="BV113" s="118" t="str">
        <f t="shared" si="218"/>
        <v>5.093+0.4018i</v>
      </c>
      <c r="BW113" s="118" t="str">
        <f t="shared" si="219"/>
        <v>4.911+0.295i</v>
      </c>
      <c r="BX113" s="118" t="str">
        <f t="shared" si="220"/>
        <v>4.782+0.2022i</v>
      </c>
      <c r="BY113" s="118" t="str">
        <f t="shared" si="221"/>
        <v>4.683+0.1322i</v>
      </c>
      <c r="BZ113" s="118" t="str">
        <f t="shared" si="222"/>
        <v>4.618+0.08758i</v>
      </c>
      <c r="CA113" s="118" t="str">
        <f t="shared" si="223"/>
        <v>4.596+0.0572i</v>
      </c>
      <c r="CB113" s="118" t="str">
        <f t="shared" si="224"/>
        <v>4.555+0.01902i</v>
      </c>
      <c r="CC113" s="118" t="str">
        <f t="shared" si="225"/>
        <v>4.519+0.004279i</v>
      </c>
      <c r="CD113" s="118" t="str">
        <f t="shared" si="226"/>
        <v>4.478+0.002752i</v>
      </c>
      <c r="CE113" s="118" t="str">
        <f t="shared" si="227"/>
        <v>4.498+0.007992i</v>
      </c>
      <c r="CF113" s="118" t="str">
        <f t="shared" si="228"/>
        <v>0</v>
      </c>
      <c r="CG113" s="118" t="str">
        <f t="shared" si="229"/>
        <v>0</v>
      </c>
      <c r="CH113" s="39">
        <f t="shared" si="230"/>
        <v>12750000000</v>
      </c>
      <c r="CI113" s="121">
        <f t="shared" si="231"/>
        <v>1.4100780523932213</v>
      </c>
      <c r="CJ113" s="121" t="str">
        <f t="shared" si="232"/>
        <v>0</v>
      </c>
      <c r="CK113" s="121" t="str">
        <f t="shared" si="355"/>
        <v>6.54840247531412+0.108026079593845i</v>
      </c>
      <c r="CL113" s="121" t="str">
        <f t="shared" si="356"/>
        <v>6.57660403636198+0.101046193234498i</v>
      </c>
      <c r="CM113" s="121" t="str">
        <f t="shared" si="305"/>
        <v>6.56532341194284+0.10141281352812i</v>
      </c>
      <c r="CN113" s="121" t="str">
        <f t="shared" si="306"/>
        <v>6.55404278752369+0.102061449432221i</v>
      </c>
      <c r="CO113" s="121" t="str">
        <f t="shared" si="307"/>
        <v>6.54699239726173+0.095067462292351i</v>
      </c>
      <c r="CP113" s="121" t="str">
        <f t="shared" si="308"/>
        <v>6.58224434857156+0.12353693817017i</v>
      </c>
      <c r="CQ113" s="121" t="str">
        <f t="shared" si="309"/>
        <v>6.64146762677207+0.188245419994495i</v>
      </c>
      <c r="CR113" s="121" t="str">
        <f t="shared" si="310"/>
        <v>6.74722348070156+0.273132118748567i</v>
      </c>
      <c r="CS113" s="121" t="str">
        <f t="shared" si="311"/>
        <v>6.90233206646482+0.39101464392864i</v>
      </c>
      <c r="CT113" s="121" t="str">
        <f t="shared" si="312"/>
        <v>7.12089416458577+0.533150511609877i</v>
      </c>
      <c r="CU113" s="121" t="str">
        <f t="shared" si="313"/>
        <v>7.26613220398227+0.603936429840017i</v>
      </c>
      <c r="CV113" s="121" t="str">
        <f t="shared" si="314"/>
        <v>0</v>
      </c>
      <c r="CW113" s="121" t="str">
        <f t="shared" si="315"/>
        <v>7.2802329845062+0.60957674204959i</v>
      </c>
      <c r="CX113" s="121" t="str">
        <f t="shared" si="316"/>
        <v>7.18152752083868+0.566569361451596i</v>
      </c>
      <c r="CY113" s="121" t="str">
        <f t="shared" si="317"/>
        <v>6.92489331530311+0.415973025456i</v>
      </c>
      <c r="CZ113" s="121" t="str">
        <f t="shared" si="318"/>
        <v>6.74299324654438+0.285117782193909i</v>
      </c>
      <c r="DA113" s="121" t="str">
        <f t="shared" si="319"/>
        <v>6.60339551935745+0.186412318526384i</v>
      </c>
      <c r="DB113" s="121" t="str">
        <f t="shared" si="320"/>
        <v>6.5117404459519+0.123494635828598i</v>
      </c>
      <c r="DC113" s="121" t="str">
        <f t="shared" si="321"/>
        <v>6.48071872879925+0.0806564645968923i</v>
      </c>
      <c r="DD113" s="121" t="str">
        <f t="shared" si="322"/>
        <v>6.42290552865112+0.0268196845565191i</v>
      </c>
      <c r="DE113" s="121" t="str">
        <f t="shared" si="323"/>
        <v>6.37214271876497+0.00603372398619059i</v>
      </c>
      <c r="DF113" s="121" t="str">
        <f t="shared" si="324"/>
        <v>6.31432951861684+0.00388053480018614i</v>
      </c>
      <c r="DG113" s="121" t="str">
        <f t="shared" si="324"/>
        <v>6.34253107966471+0.0112693437947266i</v>
      </c>
      <c r="DH113" s="121" t="str">
        <f t="shared" si="233"/>
        <v>0</v>
      </c>
      <c r="DI113" s="121"/>
      <c r="DK113" s="39">
        <f t="shared" si="234"/>
        <v>0</v>
      </c>
      <c r="DL113" s="39">
        <f t="shared" si="239"/>
        <v>6.5484024753141199</v>
      </c>
      <c r="DM113" s="39">
        <f t="shared" si="240"/>
        <v>6.5766040363619798</v>
      </c>
      <c r="DN113" s="39">
        <f t="shared" si="241"/>
        <v>6.5653234119428401</v>
      </c>
      <c r="DO113" s="39">
        <f t="shared" si="242"/>
        <v>6.5540427875236897</v>
      </c>
      <c r="DP113" s="39">
        <f t="shared" si="243"/>
        <v>6.5469923972617297</v>
      </c>
      <c r="DQ113" s="39">
        <f t="shared" si="244"/>
        <v>6.5822443485715603</v>
      </c>
      <c r="DR113" s="39">
        <f t="shared" si="245"/>
        <v>6.6414676267720703</v>
      </c>
      <c r="DS113" s="39">
        <f t="shared" si="246"/>
        <v>6.7472234807015603</v>
      </c>
      <c r="DT113" s="39">
        <f t="shared" si="247"/>
        <v>6.9023320664648198</v>
      </c>
      <c r="DU113" s="39">
        <f t="shared" si="248"/>
        <v>7.1208941645857697</v>
      </c>
      <c r="DV113" s="39">
        <f t="shared" si="249"/>
        <v>7.26613220398227</v>
      </c>
      <c r="DW113" s="39">
        <f t="shared" si="250"/>
        <v>0</v>
      </c>
      <c r="DX113" s="39">
        <f t="shared" si="251"/>
        <v>7.2802329845061999</v>
      </c>
      <c r="DY113" s="39">
        <f t="shared" si="252"/>
        <v>7.1815275208386797</v>
      </c>
      <c r="DZ113" s="39">
        <f t="shared" si="253"/>
        <v>6.9248933153031098</v>
      </c>
      <c r="EA113" s="39">
        <f t="shared" si="254"/>
        <v>6.7429932465443798</v>
      </c>
      <c r="EB113" s="39">
        <f t="shared" si="255"/>
        <v>6.6033955193574503</v>
      </c>
      <c r="EC113" s="39">
        <f t="shared" si="256"/>
        <v>6.5117404459518999</v>
      </c>
      <c r="ED113" s="39">
        <f t="shared" si="257"/>
        <v>6.4807187287992498</v>
      </c>
      <c r="EE113" s="39">
        <f t="shared" si="258"/>
        <v>6.4229055286511203</v>
      </c>
      <c r="EF113" s="39">
        <f t="shared" si="259"/>
        <v>6.3721427187649704</v>
      </c>
      <c r="EG113" s="39">
        <f t="shared" si="260"/>
        <v>6.31432951861684</v>
      </c>
      <c r="EH113" s="39">
        <f t="shared" si="261"/>
        <v>6.3425310796647096</v>
      </c>
      <c r="EI113" s="39">
        <f t="shared" si="262"/>
        <v>0</v>
      </c>
      <c r="EK113" s="39">
        <f t="shared" si="235"/>
        <v>0</v>
      </c>
      <c r="EL113" s="39">
        <f t="shared" si="270"/>
        <v>0.108026079593845</v>
      </c>
      <c r="EM113" s="39">
        <f t="shared" si="271"/>
        <v>0.101046193234498</v>
      </c>
      <c r="EN113" s="39">
        <f t="shared" si="272"/>
        <v>0.10141281352812</v>
      </c>
      <c r="EO113" s="39">
        <f t="shared" si="273"/>
        <v>0.10206144943222099</v>
      </c>
      <c r="EP113" s="39">
        <f t="shared" si="274"/>
        <v>9.5067462292350996E-2</v>
      </c>
      <c r="EQ113" s="39">
        <f t="shared" si="275"/>
        <v>0.12353693817017</v>
      </c>
      <c r="ER113" s="39">
        <f t="shared" si="276"/>
        <v>0.18824541999449501</v>
      </c>
      <c r="ES113" s="39">
        <f t="shared" si="277"/>
        <v>0.27313211874856702</v>
      </c>
      <c r="ET113" s="39">
        <f t="shared" si="278"/>
        <v>0.39101464392863999</v>
      </c>
      <c r="EU113" s="39">
        <f t="shared" si="279"/>
        <v>0.53315051160987703</v>
      </c>
      <c r="EV113" s="39">
        <f t="shared" si="280"/>
        <v>0.60393642984001705</v>
      </c>
      <c r="EW113" s="39">
        <f t="shared" si="281"/>
        <v>0</v>
      </c>
      <c r="EX113" s="39">
        <f t="shared" si="282"/>
        <v>0.60957674204959</v>
      </c>
      <c r="EY113" s="39">
        <f t="shared" si="283"/>
        <v>0.56656936145159598</v>
      </c>
      <c r="EZ113" s="39">
        <f t="shared" si="284"/>
        <v>0.41597302545600001</v>
      </c>
      <c r="FA113" s="39">
        <f t="shared" si="285"/>
        <v>0.28511778219390899</v>
      </c>
      <c r="FB113" s="39">
        <f t="shared" si="286"/>
        <v>0.18641231852638401</v>
      </c>
      <c r="FC113" s="39">
        <f t="shared" si="263"/>
        <v>0.123494635828598</v>
      </c>
      <c r="FD113" s="39">
        <f t="shared" si="264"/>
        <v>8.0656464596892297E-2</v>
      </c>
      <c r="FE113" s="39">
        <f t="shared" si="265"/>
        <v>2.6819684556519102E-2</v>
      </c>
      <c r="FF113" s="39">
        <f t="shared" si="266"/>
        <v>6.0337239861905896E-3</v>
      </c>
      <c r="FG113" s="39">
        <f t="shared" si="267"/>
        <v>3.8805348001861402E-3</v>
      </c>
      <c r="FH113" s="39">
        <f t="shared" si="268"/>
        <v>1.12693437947266E-2</v>
      </c>
      <c r="FI113" s="39">
        <f t="shared" si="269"/>
        <v>0</v>
      </c>
      <c r="FK113" s="39">
        <f t="shared" si="236"/>
        <v>0.99999999999999989</v>
      </c>
      <c r="FL113" s="39">
        <f t="shared" si="325"/>
        <v>0.76824038915184678</v>
      </c>
      <c r="FM113" s="39">
        <f t="shared" si="326"/>
        <v>0.76737865551325601</v>
      </c>
      <c r="FN113" s="39">
        <f t="shared" si="327"/>
        <v>0.76773006136324617</v>
      </c>
      <c r="FO113" s="39">
        <f t="shared" si="328"/>
        <v>0.76808083394615412</v>
      </c>
      <c r="FP113" s="39">
        <f t="shared" si="329"/>
        <v>0.76831968985825494</v>
      </c>
      <c r="FQ113" s="39">
        <f t="shared" si="330"/>
        <v>0.76713506799135411</v>
      </c>
      <c r="FR113" s="39">
        <f t="shared" si="331"/>
        <v>0.76501957554580846</v>
      </c>
      <c r="FS113" s="39">
        <f t="shared" si="332"/>
        <v>0.76121524034606924</v>
      </c>
      <c r="FT113" s="39">
        <f t="shared" si="333"/>
        <v>0.75539868699622892</v>
      </c>
      <c r="FU113" s="39">
        <f t="shared" si="334"/>
        <v>0.74701355207729847</v>
      </c>
      <c r="FV113" s="39">
        <f t="shared" si="335"/>
        <v>0.74158405208028721</v>
      </c>
      <c r="FW113" s="39">
        <f t="shared" si="336"/>
        <v>0.99999999999999989</v>
      </c>
      <c r="FX113" s="39">
        <f t="shared" si="337"/>
        <v>0.74107145722116174</v>
      </c>
      <c r="FY113" s="39">
        <f t="shared" si="338"/>
        <v>0.74470152751226493</v>
      </c>
      <c r="FZ113" s="39">
        <f t="shared" si="339"/>
        <v>0.75444271809456975</v>
      </c>
      <c r="GA113" s="39">
        <f t="shared" si="287"/>
        <v>0.76125807976289328</v>
      </c>
      <c r="GB113" s="39">
        <f t="shared" si="288"/>
        <v>0.76621515050553679</v>
      </c>
      <c r="GC113" s="39">
        <f t="shared" si="289"/>
        <v>0.76933928100932647</v>
      </c>
      <c r="GD113" s="39">
        <f t="shared" si="290"/>
        <v>0.77042829833424087</v>
      </c>
      <c r="GE113" s="39">
        <f t="shared" si="291"/>
        <v>0.77232015596857884</v>
      </c>
      <c r="GF113" s="39">
        <f t="shared" si="292"/>
        <v>0.77392533650407591</v>
      </c>
      <c r="GG113" s="39">
        <f t="shared" si="293"/>
        <v>0.77574676544218901</v>
      </c>
      <c r="GH113" s="39">
        <f t="shared" si="294"/>
        <v>0.77485642077011285</v>
      </c>
      <c r="GI113" s="39">
        <f t="shared" si="295"/>
        <v>0.99999999999999989</v>
      </c>
      <c r="GJ113" s="39">
        <f t="shared" si="237"/>
        <v>12.75</v>
      </c>
      <c r="GK113" s="39">
        <f t="shared" si="238"/>
        <v>-9.6432746655328714E-16</v>
      </c>
      <c r="GL113" s="39">
        <f t="shared" si="340"/>
        <v>-2.2900572830503667</v>
      </c>
      <c r="GM113" s="39">
        <f t="shared" si="341"/>
        <v>-2.2998056957102522</v>
      </c>
      <c r="GN113" s="39">
        <f t="shared" si="342"/>
        <v>-2.2958290750957726</v>
      </c>
      <c r="GO113" s="39">
        <f t="shared" si="343"/>
        <v>-2.2918614355830167</v>
      </c>
      <c r="GP113" s="39">
        <f t="shared" si="344"/>
        <v>-2.2891607386274022</v>
      </c>
      <c r="GQ113" s="39">
        <f t="shared" si="345"/>
        <v>-2.3025632785429275</v>
      </c>
      <c r="GR113" s="39">
        <f t="shared" si="346"/>
        <v>-2.3265490369863713</v>
      </c>
      <c r="GS113" s="39">
        <f t="shared" si="347"/>
        <v>-2.3698505051269851</v>
      </c>
      <c r="GT113" s="39">
        <f t="shared" si="348"/>
        <v>-2.4364754876225647</v>
      </c>
      <c r="GU113" s="39">
        <f t="shared" si="349"/>
        <v>-2.5334303856732432</v>
      </c>
      <c r="GV113" s="39">
        <f t="shared" si="350"/>
        <v>-2.5967923671310063</v>
      </c>
      <c r="GW113" s="39">
        <f t="shared" si="351"/>
        <v>-9.6432746655328714E-16</v>
      </c>
      <c r="GX113" s="39">
        <f t="shared" si="352"/>
        <v>-2.6027982700867014</v>
      </c>
      <c r="GY113" s="39">
        <f t="shared" si="353"/>
        <v>-2.5603551068450519</v>
      </c>
      <c r="GZ113" s="39">
        <f t="shared" si="354"/>
        <v>-2.4474745785983782</v>
      </c>
      <c r="HA113" s="39">
        <f t="shared" si="296"/>
        <v>-2.3693616972879559</v>
      </c>
      <c r="HB113" s="39">
        <f t="shared" si="297"/>
        <v>-2.3129852977531398</v>
      </c>
      <c r="HC113" s="39">
        <f t="shared" si="298"/>
        <v>-2.2776418548178299</v>
      </c>
      <c r="HD113" s="39">
        <f t="shared" si="299"/>
        <v>-2.2653554734155388</v>
      </c>
      <c r="HE113" s="39">
        <f t="shared" si="300"/>
        <v>-2.2440526164086823</v>
      </c>
      <c r="HF113" s="39">
        <f t="shared" si="301"/>
        <v>-2.226018706454699</v>
      </c>
      <c r="HG113" s="39">
        <f t="shared" si="302"/>
        <v>-2.2056005315317457</v>
      </c>
      <c r="HH113" s="39">
        <f t="shared" si="303"/>
        <v>-2.2155752774630768</v>
      </c>
      <c r="HI113" s="39">
        <f t="shared" si="304"/>
        <v>-9.6432746655328714E-16</v>
      </c>
    </row>
    <row r="114" spans="1:217" s="39" customFormat="1">
      <c r="A114" s="20"/>
      <c r="B114" s="184"/>
      <c r="C114" s="40">
        <v>12.8</v>
      </c>
      <c r="D114" s="41"/>
      <c r="E114" s="42">
        <v>4.6150000000000002</v>
      </c>
      <c r="F114" s="42">
        <v>4.6539999999999999</v>
      </c>
      <c r="G114" s="42">
        <v>4.633</v>
      </c>
      <c r="H114" s="42">
        <v>4.641</v>
      </c>
      <c r="I114" s="42">
        <v>4.6420000000000003</v>
      </c>
      <c r="J114" s="42">
        <v>4.6669999999999998</v>
      </c>
      <c r="K114" s="42">
        <v>4.71</v>
      </c>
      <c r="L114" s="42">
        <v>4.7869999999999999</v>
      </c>
      <c r="M114" s="42">
        <v>4.8929999999999998</v>
      </c>
      <c r="N114" s="42">
        <v>5.048</v>
      </c>
      <c r="O114" s="43">
        <v>5.1529999999999996</v>
      </c>
      <c r="P114" s="20"/>
      <c r="Q114" s="41">
        <v>5.1609999999999996</v>
      </c>
      <c r="R114" s="42">
        <v>5.09</v>
      </c>
      <c r="S114" s="42">
        <v>4.91</v>
      </c>
      <c r="T114" s="42">
        <v>4.7830000000000004</v>
      </c>
      <c r="U114" s="42">
        <v>4.6820000000000004</v>
      </c>
      <c r="V114" s="42">
        <v>4.6120000000000001</v>
      </c>
      <c r="W114" s="42">
        <v>4.569</v>
      </c>
      <c r="X114" s="42">
        <v>4.569</v>
      </c>
      <c r="Y114" s="42">
        <v>4.5259999999999998</v>
      </c>
      <c r="Z114" s="42">
        <v>4.4809999999999999</v>
      </c>
      <c r="AA114" s="42">
        <v>4.5030000000000001</v>
      </c>
      <c r="AB114" s="43"/>
      <c r="AD114" s="20"/>
      <c r="AE114" s="184"/>
      <c r="AF114" s="40">
        <v>12.8</v>
      </c>
      <c r="AG114" s="41"/>
      <c r="AH114" s="42">
        <v>5.4829999999999997E-2</v>
      </c>
      <c r="AI114" s="42">
        <v>4.0210000000000003E-2</v>
      </c>
      <c r="AJ114" s="42">
        <v>5.2209999999999999E-2</v>
      </c>
      <c r="AK114" s="42">
        <v>5.4989999999999997E-2</v>
      </c>
      <c r="AL114" s="42">
        <v>5.4859999999999999E-2</v>
      </c>
      <c r="AM114" s="42">
        <v>8.2290000000000002E-2</v>
      </c>
      <c r="AN114" s="42">
        <v>0.12959999999999999</v>
      </c>
      <c r="AO114" s="42">
        <v>0.19159999999999999</v>
      </c>
      <c r="AP114" s="42">
        <v>0.27560000000000001</v>
      </c>
      <c r="AQ114" s="42">
        <v>0.37959999999999999</v>
      </c>
      <c r="AR114" s="43">
        <v>0.42849999999999999</v>
      </c>
      <c r="AS114" s="20"/>
      <c r="AT114" s="41">
        <v>0.43169999999999997</v>
      </c>
      <c r="AU114" s="42">
        <v>0.40189999999999998</v>
      </c>
      <c r="AV114" s="42">
        <v>0.29370000000000002</v>
      </c>
      <c r="AW114" s="42">
        <v>0.19950000000000001</v>
      </c>
      <c r="AX114" s="42">
        <v>0.1275</v>
      </c>
      <c r="AY114" s="42">
        <v>7.6920000000000002E-2</v>
      </c>
      <c r="AZ114" s="42">
        <v>7.5990000000000002E-2</v>
      </c>
      <c r="BA114" s="42">
        <v>3.0290000000000001E-2</v>
      </c>
      <c r="BB114" s="42">
        <v>4.4279999999999996E-3</v>
      </c>
      <c r="BC114" s="42">
        <v>3.3080000000000002E-5</v>
      </c>
      <c r="BD114" s="42">
        <v>6.0419999999999996E-3</v>
      </c>
      <c r="BE114" s="43"/>
      <c r="BH114" s="118" t="str">
        <f t="shared" si="215"/>
        <v>0</v>
      </c>
      <c r="BI114" s="118" t="str">
        <f t="shared" si="216"/>
        <v>4.615+0.05483i</v>
      </c>
      <c r="BJ114" s="118" t="str">
        <f t="shared" si="357"/>
        <v>4.654+0.04021i</v>
      </c>
      <c r="BK114" s="118" t="str">
        <f t="shared" si="358"/>
        <v>4.633+0.05221i</v>
      </c>
      <c r="BL114" s="118" t="str">
        <f t="shared" si="359"/>
        <v>4.641+0.05499i</v>
      </c>
      <c r="BM114" s="118" t="str">
        <f t="shared" si="360"/>
        <v>4.642+0.05486i</v>
      </c>
      <c r="BN114" s="118" t="str">
        <f t="shared" si="361"/>
        <v>4.667+0.08229i</v>
      </c>
      <c r="BO114" s="118" t="str">
        <f t="shared" si="211"/>
        <v>4.71+0.1296i</v>
      </c>
      <c r="BP114" s="118" t="str">
        <f t="shared" si="212"/>
        <v>4.787+0.1916i</v>
      </c>
      <c r="BQ114" s="118" t="str">
        <f t="shared" si="213"/>
        <v>4.893+0.2756i</v>
      </c>
      <c r="BR114" s="118" t="str">
        <f t="shared" si="362"/>
        <v>5.048+0.3796i</v>
      </c>
      <c r="BS114" s="118" t="str">
        <f t="shared" si="363"/>
        <v>5.153+0.4285i</v>
      </c>
      <c r="BT114" s="118" t="str">
        <f t="shared" si="214"/>
        <v>0</v>
      </c>
      <c r="BU114" s="118" t="str">
        <f t="shared" si="217"/>
        <v>5.161+0.4317i</v>
      </c>
      <c r="BV114" s="118" t="str">
        <f t="shared" si="218"/>
        <v>5.09+0.4019i</v>
      </c>
      <c r="BW114" s="118" t="str">
        <f t="shared" si="219"/>
        <v>4.91+0.2937i</v>
      </c>
      <c r="BX114" s="118" t="str">
        <f t="shared" si="220"/>
        <v>4.783+0.1995i</v>
      </c>
      <c r="BY114" s="118" t="str">
        <f t="shared" si="221"/>
        <v>4.682+0.1275i</v>
      </c>
      <c r="BZ114" s="118" t="str">
        <f t="shared" si="222"/>
        <v>4.612+0.07692i</v>
      </c>
      <c r="CA114" s="118" t="str">
        <f t="shared" si="223"/>
        <v>4.569+0.07599i</v>
      </c>
      <c r="CB114" s="118" t="str">
        <f t="shared" si="224"/>
        <v>4.569+0.03029i</v>
      </c>
      <c r="CC114" s="118" t="str">
        <f t="shared" si="225"/>
        <v>4.526+0.004428i</v>
      </c>
      <c r="CD114" s="118" t="str">
        <f t="shared" si="226"/>
        <v>4.481+0.00003308i</v>
      </c>
      <c r="CE114" s="118" t="str">
        <f t="shared" si="227"/>
        <v>4.503+0.006042i</v>
      </c>
      <c r="CF114" s="118" t="str">
        <f t="shared" si="228"/>
        <v>0</v>
      </c>
      <c r="CG114" s="118" t="str">
        <f t="shared" si="229"/>
        <v>0</v>
      </c>
      <c r="CH114" s="39">
        <f t="shared" si="230"/>
        <v>12800000000</v>
      </c>
      <c r="CI114" s="121">
        <f t="shared" si="231"/>
        <v>1.4045699350010601</v>
      </c>
      <c r="CJ114" s="121" t="str">
        <f t="shared" si="232"/>
        <v>0</v>
      </c>
      <c r="CK114" s="121" t="str">
        <f t="shared" si="355"/>
        <v>6.48209025002989+0.0770125695361081i</v>
      </c>
      <c r="CL114" s="121" t="str">
        <f t="shared" si="356"/>
        <v>6.53686847749493+0.0564777570863926i</v>
      </c>
      <c r="CM114" s="121" t="str">
        <f t="shared" si="305"/>
        <v>6.50737250885991+0.0733325963064053i</v>
      </c>
      <c r="CN114" s="121" t="str">
        <f t="shared" si="306"/>
        <v>6.51860906833992+0.0772373007257083i</v>
      </c>
      <c r="CO114" s="121" t="str">
        <f t="shared" si="307"/>
        <v>6.52001363827492+0.0770547066341582i</v>
      </c>
      <c r="CP114" s="121" t="str">
        <f t="shared" si="308"/>
        <v>6.55512788664995+0.115582059951237i</v>
      </c>
      <c r="CQ114" s="121" t="str">
        <f t="shared" si="309"/>
        <v>6.61552439385499+0.182032263576137i</v>
      </c>
      <c r="CR114" s="121" t="str">
        <f t="shared" si="310"/>
        <v>6.72367627885007+0.269115599546203i</v>
      </c>
      <c r="CS114" s="121" t="str">
        <f t="shared" si="311"/>
        <v>6.87256069196019+0.387099474086292i</v>
      </c>
      <c r="CT114" s="121" t="str">
        <f t="shared" si="312"/>
        <v>7.09026903188535+0.533174747326402i</v>
      </c>
      <c r="CU114" s="121" t="str">
        <f t="shared" si="313"/>
        <v>7.23774887506046+0.601858217147954i</v>
      </c>
      <c r="CV114" s="121" t="str">
        <f t="shared" si="314"/>
        <v>0</v>
      </c>
      <c r="CW114" s="121" t="str">
        <f t="shared" si="315"/>
        <v>7.24898543454047+0.606352840939958i</v>
      </c>
      <c r="CX114" s="121" t="str">
        <f t="shared" si="316"/>
        <v>7.1492609691554+0.564496656876926i</v>
      </c>
      <c r="CY114" s="121" t="str">
        <f t="shared" si="317"/>
        <v>6.8964383808552+0.412522189909811i</v>
      </c>
      <c r="CZ114" s="121" t="str">
        <f t="shared" si="318"/>
        <v>6.71805799911007+0.280211702032712i</v>
      </c>
      <c r="DA114" s="121" t="str">
        <f t="shared" si="319"/>
        <v>6.57619643567496+0.179082666712635i</v>
      </c>
      <c r="DB114" s="121" t="str">
        <f t="shared" si="320"/>
        <v>6.47787654022489+0.108039519400282i</v>
      </c>
      <c r="DC114" s="121" t="str">
        <f t="shared" si="321"/>
        <v>6.41748003301984+0.106733269360731i</v>
      </c>
      <c r="DD114" s="121" t="str">
        <f t="shared" si="322"/>
        <v>6.41748003301984+0.0425444233311821i</v>
      </c>
      <c r="DE114" s="121" t="str">
        <f t="shared" si="323"/>
        <v>6.3570835258148+0.00621943567218469i</v>
      </c>
      <c r="DF114" s="121" t="str">
        <f t="shared" si="324"/>
        <v>6.29387787873975+0.0000464631734498351i</v>
      </c>
      <c r="DG114" s="121" t="str">
        <f t="shared" si="324"/>
        <v>6.32477841730977+0.0084864115472764i</v>
      </c>
      <c r="DH114" s="121" t="str">
        <f t="shared" si="233"/>
        <v>0</v>
      </c>
      <c r="DI114" s="121"/>
      <c r="DK114" s="39">
        <f t="shared" si="234"/>
        <v>0</v>
      </c>
      <c r="DL114" s="39">
        <f t="shared" si="239"/>
        <v>6.4820902500298896</v>
      </c>
      <c r="DM114" s="39">
        <f t="shared" si="240"/>
        <v>6.5368684774949299</v>
      </c>
      <c r="DN114" s="39">
        <f t="shared" si="241"/>
        <v>6.5073725088599099</v>
      </c>
      <c r="DO114" s="39">
        <f t="shared" si="242"/>
        <v>6.51860906833992</v>
      </c>
      <c r="DP114" s="39">
        <f t="shared" si="243"/>
        <v>6.5200136382749196</v>
      </c>
      <c r="DQ114" s="39">
        <f t="shared" si="244"/>
        <v>6.5551278866499496</v>
      </c>
      <c r="DR114" s="39">
        <f t="shared" si="245"/>
        <v>6.6155243938549901</v>
      </c>
      <c r="DS114" s="39">
        <f t="shared" si="246"/>
        <v>6.7236762788500704</v>
      </c>
      <c r="DT114" s="39">
        <f t="shared" si="247"/>
        <v>6.8725606919601896</v>
      </c>
      <c r="DU114" s="39">
        <f t="shared" si="248"/>
        <v>7.0902690318853496</v>
      </c>
      <c r="DV114" s="39">
        <f t="shared" si="249"/>
        <v>7.2377488750604604</v>
      </c>
      <c r="DW114" s="39">
        <f t="shared" si="250"/>
        <v>0</v>
      </c>
      <c r="DX114" s="39">
        <f t="shared" si="251"/>
        <v>7.2489854345404696</v>
      </c>
      <c r="DY114" s="39">
        <f t="shared" si="252"/>
        <v>7.1492609691554003</v>
      </c>
      <c r="DZ114" s="39">
        <f t="shared" si="253"/>
        <v>6.8964383808551997</v>
      </c>
      <c r="EA114" s="39">
        <f t="shared" si="254"/>
        <v>6.7180579991100702</v>
      </c>
      <c r="EB114" s="39">
        <f t="shared" si="255"/>
        <v>6.5761964356749596</v>
      </c>
      <c r="EC114" s="39">
        <f t="shared" si="256"/>
        <v>6.4778765402248899</v>
      </c>
      <c r="ED114" s="39">
        <f t="shared" si="257"/>
        <v>6.4174800330198396</v>
      </c>
      <c r="EE114" s="39">
        <f t="shared" si="258"/>
        <v>6.4174800330198396</v>
      </c>
      <c r="EF114" s="39">
        <f t="shared" si="259"/>
        <v>6.3570835258148</v>
      </c>
      <c r="EG114" s="39">
        <f t="shared" si="260"/>
        <v>6.2938778787397496</v>
      </c>
      <c r="EH114" s="39">
        <f t="shared" si="261"/>
        <v>6.3247784173097701</v>
      </c>
      <c r="EI114" s="39">
        <f t="shared" si="262"/>
        <v>0</v>
      </c>
      <c r="EK114" s="39">
        <f t="shared" si="235"/>
        <v>0</v>
      </c>
      <c r="EL114" s="39">
        <f t="shared" si="270"/>
        <v>7.7012569536108105E-2</v>
      </c>
      <c r="EM114" s="39">
        <f t="shared" si="271"/>
        <v>5.6477757086392598E-2</v>
      </c>
      <c r="EN114" s="39">
        <f t="shared" si="272"/>
        <v>7.3332596306405304E-2</v>
      </c>
      <c r="EO114" s="39">
        <f t="shared" si="273"/>
        <v>7.7237300725708294E-2</v>
      </c>
      <c r="EP114" s="39">
        <f t="shared" si="274"/>
        <v>7.7054706634158199E-2</v>
      </c>
      <c r="EQ114" s="39">
        <f t="shared" si="275"/>
        <v>0.11558205995123701</v>
      </c>
      <c r="ER114" s="39">
        <f t="shared" si="276"/>
        <v>0.182032263576137</v>
      </c>
      <c r="ES114" s="39">
        <f t="shared" si="277"/>
        <v>0.26911559954620301</v>
      </c>
      <c r="ET114" s="39">
        <f t="shared" si="278"/>
        <v>0.38709947408629197</v>
      </c>
      <c r="EU114" s="39">
        <f t="shared" si="279"/>
        <v>0.53317474732640202</v>
      </c>
      <c r="EV114" s="39">
        <f t="shared" si="280"/>
        <v>0.60185821714795396</v>
      </c>
      <c r="EW114" s="39">
        <f t="shared" si="281"/>
        <v>0</v>
      </c>
      <c r="EX114" s="39">
        <f t="shared" si="282"/>
        <v>0.606352840939958</v>
      </c>
      <c r="EY114" s="39">
        <f t="shared" si="283"/>
        <v>0.56449665687692596</v>
      </c>
      <c r="EZ114" s="39">
        <f t="shared" si="284"/>
        <v>0.41252218990981099</v>
      </c>
      <c r="FA114" s="39">
        <f t="shared" si="285"/>
        <v>0.28021170203271201</v>
      </c>
      <c r="FB114" s="39">
        <f t="shared" si="286"/>
        <v>0.17908266671263501</v>
      </c>
      <c r="FC114" s="39">
        <f t="shared" si="263"/>
        <v>0.108039519400282</v>
      </c>
      <c r="FD114" s="39">
        <f t="shared" si="264"/>
        <v>0.10673326936073101</v>
      </c>
      <c r="FE114" s="39">
        <f t="shared" si="265"/>
        <v>4.25444233311821E-2</v>
      </c>
      <c r="FF114" s="39">
        <f t="shared" si="266"/>
        <v>6.2194356721846896E-3</v>
      </c>
      <c r="FG114" s="39">
        <f t="shared" si="267"/>
        <v>4.6463173449835101E-5</v>
      </c>
      <c r="FH114" s="39">
        <f t="shared" si="268"/>
        <v>8.4864115472764005E-3</v>
      </c>
      <c r="FI114" s="39">
        <f t="shared" si="269"/>
        <v>0</v>
      </c>
      <c r="FK114" s="39">
        <f t="shared" si="236"/>
        <v>0.99999999999999989</v>
      </c>
      <c r="FL114" s="39">
        <f t="shared" si="325"/>
        <v>0.77039303165398687</v>
      </c>
      <c r="FM114" s="39">
        <f t="shared" si="326"/>
        <v>0.76871459969698097</v>
      </c>
      <c r="FN114" s="39">
        <f t="shared" si="327"/>
        <v>0.7696084366176239</v>
      </c>
      <c r="FO114" s="39">
        <f t="shared" si="328"/>
        <v>0.76924876986203128</v>
      </c>
      <c r="FP114" s="39">
        <f t="shared" si="329"/>
        <v>0.76920518486359202</v>
      </c>
      <c r="FQ114" s="39">
        <f t="shared" si="330"/>
        <v>0.76800756198202014</v>
      </c>
      <c r="FR114" s="39">
        <f t="shared" si="331"/>
        <v>0.76585849308616416</v>
      </c>
      <c r="FS114" s="39">
        <f t="shared" si="332"/>
        <v>0.7619741647554531</v>
      </c>
      <c r="FT114" s="39">
        <f t="shared" si="333"/>
        <v>0.75635489660385558</v>
      </c>
      <c r="FU114" s="39">
        <f t="shared" si="334"/>
        <v>0.7479456928558339</v>
      </c>
      <c r="FV114" s="39">
        <f t="shared" si="335"/>
        <v>0.74247395091790214</v>
      </c>
      <c r="FW114" s="39">
        <f t="shared" si="336"/>
        <v>0.99999999999999989</v>
      </c>
      <c r="FX114" s="39">
        <f t="shared" si="337"/>
        <v>0.74206527106618703</v>
      </c>
      <c r="FY114" s="39">
        <f t="shared" si="338"/>
        <v>0.74571098083007359</v>
      </c>
      <c r="FZ114" s="39">
        <f t="shared" si="339"/>
        <v>0.75535472274185023</v>
      </c>
      <c r="GA114" s="39">
        <f t="shared" si="287"/>
        <v>0.76206792106506316</v>
      </c>
      <c r="GB114" s="39">
        <f t="shared" si="288"/>
        <v>0.76709949111611875</v>
      </c>
      <c r="GC114" s="39">
        <f t="shared" si="289"/>
        <v>0.77044795486667927</v>
      </c>
      <c r="GD114" s="39">
        <f t="shared" si="290"/>
        <v>0.77234665691864191</v>
      </c>
      <c r="GE114" s="39">
        <f t="shared" si="291"/>
        <v>0.77247587988787192</v>
      </c>
      <c r="GF114" s="39">
        <f t="shared" si="292"/>
        <v>0.77439931650326677</v>
      </c>
      <c r="GG114" s="39">
        <f t="shared" si="293"/>
        <v>0.77639210099816458</v>
      </c>
      <c r="GH114" s="39">
        <f t="shared" si="294"/>
        <v>0.77541657134841313</v>
      </c>
      <c r="GI114" s="39">
        <f t="shared" si="295"/>
        <v>0.99999999999999989</v>
      </c>
      <c r="GJ114" s="39">
        <f t="shared" si="237"/>
        <v>12.8</v>
      </c>
      <c r="GK114" s="39">
        <f t="shared" si="238"/>
        <v>-9.6432746655328714E-16</v>
      </c>
      <c r="GL114" s="39">
        <f t="shared" si="340"/>
        <v>-2.2657530827770902</v>
      </c>
      <c r="GM114" s="39">
        <f t="shared" si="341"/>
        <v>-2.2846974115891605</v>
      </c>
      <c r="GN114" s="39">
        <f t="shared" si="342"/>
        <v>-2.2746036022427782</v>
      </c>
      <c r="GO114" s="39">
        <f t="shared" si="343"/>
        <v>-2.2786637915693628</v>
      </c>
      <c r="GP114" s="39">
        <f t="shared" si="344"/>
        <v>-2.2791559408277235</v>
      </c>
      <c r="GQ114" s="39">
        <f t="shared" si="345"/>
        <v>-2.2926900756485256</v>
      </c>
      <c r="GR114" s="39">
        <f t="shared" si="346"/>
        <v>-2.3170293423095965</v>
      </c>
      <c r="GS114" s="39">
        <f t="shared" si="347"/>
        <v>-2.3611950691228394</v>
      </c>
      <c r="GT114" s="39">
        <f t="shared" si="348"/>
        <v>-2.425487543131581</v>
      </c>
      <c r="GU114" s="39">
        <f t="shared" si="349"/>
        <v>-2.5225986884130136</v>
      </c>
      <c r="GV114" s="39">
        <f t="shared" si="350"/>
        <v>-2.5863755720955273</v>
      </c>
      <c r="GW114" s="39">
        <f t="shared" si="351"/>
        <v>-9.6432746655328714E-16</v>
      </c>
      <c r="GX114" s="39">
        <f t="shared" si="352"/>
        <v>-2.5911578616119018</v>
      </c>
      <c r="GY114" s="39">
        <f t="shared" si="353"/>
        <v>-2.548589234772844</v>
      </c>
      <c r="GZ114" s="39">
        <f t="shared" si="354"/>
        <v>-2.4369810216947694</v>
      </c>
      <c r="HA114" s="39">
        <f t="shared" si="296"/>
        <v>-2.3601263887146682</v>
      </c>
      <c r="HB114" s="39">
        <f t="shared" si="297"/>
        <v>-2.3029661071849796</v>
      </c>
      <c r="HC114" s="39">
        <f t="shared" si="298"/>
        <v>-2.265133866429148</v>
      </c>
      <c r="HD114" s="39">
        <f t="shared" si="299"/>
        <v>-2.2437545788957975</v>
      </c>
      <c r="HE114" s="39">
        <f t="shared" si="300"/>
        <v>-2.2423014457037183</v>
      </c>
      <c r="HF114" s="39">
        <f t="shared" si="301"/>
        <v>-2.2207007802895005</v>
      </c>
      <c r="HG114" s="39">
        <f t="shared" si="302"/>
        <v>-2.1983778353375993</v>
      </c>
      <c r="HH114" s="39">
        <f t="shared" si="303"/>
        <v>-2.2092984393316195</v>
      </c>
      <c r="HI114" s="39">
        <f t="shared" si="304"/>
        <v>-9.6432746655328714E-16</v>
      </c>
    </row>
    <row r="115" spans="1:217" s="39" customFormat="1">
      <c r="A115" s="20"/>
      <c r="B115" s="184"/>
      <c r="C115" s="40">
        <v>12.85</v>
      </c>
      <c r="D115" s="41"/>
      <c r="E115" s="42">
        <v>4.6189999999999998</v>
      </c>
      <c r="F115" s="42">
        <v>4.66</v>
      </c>
      <c r="G115" s="42">
        <v>4.6360000000000001</v>
      </c>
      <c r="H115" s="42">
        <v>4.6440000000000001</v>
      </c>
      <c r="I115" s="42">
        <v>4.6479999999999997</v>
      </c>
      <c r="J115" s="42">
        <v>4.67</v>
      </c>
      <c r="K115" s="42">
        <v>4.7119999999999997</v>
      </c>
      <c r="L115" s="42">
        <v>4.7869999999999999</v>
      </c>
      <c r="M115" s="42">
        <v>4.8959999999999999</v>
      </c>
      <c r="N115" s="42">
        <v>5.0529999999999999</v>
      </c>
      <c r="O115" s="43">
        <v>5.1559999999999997</v>
      </c>
      <c r="P115" s="20"/>
      <c r="Q115" s="41">
        <v>5.1639999999999997</v>
      </c>
      <c r="R115" s="42">
        <v>5.0940000000000003</v>
      </c>
      <c r="S115" s="42">
        <v>4.9130000000000003</v>
      </c>
      <c r="T115" s="42">
        <v>4.7830000000000004</v>
      </c>
      <c r="U115" s="42">
        <v>4.6829999999999998</v>
      </c>
      <c r="V115" s="42">
        <v>4.6150000000000002</v>
      </c>
      <c r="W115" s="42">
        <v>4.5510000000000002</v>
      </c>
      <c r="X115" s="42">
        <v>4.5519999999999996</v>
      </c>
      <c r="Y115" s="42">
        <v>4.5419999999999998</v>
      </c>
      <c r="Z115" s="42">
        <v>4.4870000000000001</v>
      </c>
      <c r="AA115" s="42">
        <v>4.51</v>
      </c>
      <c r="AB115" s="43"/>
      <c r="AD115" s="20"/>
      <c r="AE115" s="184"/>
      <c r="AF115" s="40">
        <v>12.85</v>
      </c>
      <c r="AG115" s="41"/>
      <c r="AH115" s="42">
        <v>3.6679999999999997E-2</v>
      </c>
      <c r="AI115" s="42">
        <v>3.0679999999999999E-2</v>
      </c>
      <c r="AJ115" s="42">
        <v>3.6769999999999997E-2</v>
      </c>
      <c r="AK115" s="42">
        <v>4.2279999999999998E-2</v>
      </c>
      <c r="AL115" s="42">
        <v>4.5769999999999998E-2</v>
      </c>
      <c r="AM115" s="42">
        <v>7.7560000000000004E-2</v>
      </c>
      <c r="AN115" s="42">
        <v>0.127</v>
      </c>
      <c r="AO115" s="42">
        <v>0.1883</v>
      </c>
      <c r="AP115" s="42">
        <v>0.27410000000000001</v>
      </c>
      <c r="AQ115" s="42">
        <v>0.37930000000000003</v>
      </c>
      <c r="AR115" s="43">
        <v>0.43090000000000001</v>
      </c>
      <c r="AS115" s="20"/>
      <c r="AT115" s="41">
        <v>0.43419999999999997</v>
      </c>
      <c r="AU115" s="42">
        <v>0.40260000000000001</v>
      </c>
      <c r="AV115" s="42">
        <v>0.29430000000000001</v>
      </c>
      <c r="AW115" s="42">
        <v>0.1966</v>
      </c>
      <c r="AX115" s="42">
        <v>0.1241</v>
      </c>
      <c r="AY115" s="42">
        <v>7.0430000000000006E-2</v>
      </c>
      <c r="AZ115" s="42">
        <v>5.0160000000000003E-2</v>
      </c>
      <c r="BA115" s="42">
        <v>8.3510000000000001E-2</v>
      </c>
      <c r="BB115" s="42">
        <v>1.367E-2</v>
      </c>
      <c r="BC115" s="42">
        <v>3.5279999999999999E-3</v>
      </c>
      <c r="BD115" s="42">
        <v>9.3380000000000008E-3</v>
      </c>
      <c r="BE115" s="43"/>
      <c r="BH115" s="118" t="str">
        <f t="shared" si="215"/>
        <v>0</v>
      </c>
      <c r="BI115" s="118" t="str">
        <f t="shared" si="216"/>
        <v>4.619+0.03668i</v>
      </c>
      <c r="BJ115" s="118" t="str">
        <f t="shared" si="357"/>
        <v>4.66+0.03068i</v>
      </c>
      <c r="BK115" s="118" t="str">
        <f t="shared" si="358"/>
        <v>4.636+0.03677i</v>
      </c>
      <c r="BL115" s="118" t="str">
        <f t="shared" si="359"/>
        <v>4.644+0.04228i</v>
      </c>
      <c r="BM115" s="118" t="str">
        <f t="shared" si="360"/>
        <v>4.648+0.04577i</v>
      </c>
      <c r="BN115" s="118" t="str">
        <f t="shared" si="361"/>
        <v>4.67+0.07756i</v>
      </c>
      <c r="BO115" s="118" t="str">
        <f t="shared" si="211"/>
        <v>4.712+0.127i</v>
      </c>
      <c r="BP115" s="118" t="str">
        <f t="shared" si="212"/>
        <v>4.787+0.1883i</v>
      </c>
      <c r="BQ115" s="118" t="str">
        <f t="shared" si="213"/>
        <v>4.896+0.2741i</v>
      </c>
      <c r="BR115" s="118" t="str">
        <f t="shared" si="362"/>
        <v>5.053+0.3793i</v>
      </c>
      <c r="BS115" s="118" t="str">
        <f t="shared" si="363"/>
        <v>5.156+0.4309i</v>
      </c>
      <c r="BT115" s="118" t="str">
        <f t="shared" si="214"/>
        <v>0</v>
      </c>
      <c r="BU115" s="118" t="str">
        <f t="shared" si="217"/>
        <v>5.164+0.4342i</v>
      </c>
      <c r="BV115" s="118" t="str">
        <f t="shared" si="218"/>
        <v>5.094+0.4026i</v>
      </c>
      <c r="BW115" s="118" t="str">
        <f t="shared" si="219"/>
        <v>4.913+0.2943i</v>
      </c>
      <c r="BX115" s="118" t="str">
        <f t="shared" si="220"/>
        <v>4.783+0.1966i</v>
      </c>
      <c r="BY115" s="118" t="str">
        <f t="shared" si="221"/>
        <v>4.683+0.1241i</v>
      </c>
      <c r="BZ115" s="118" t="str">
        <f t="shared" si="222"/>
        <v>4.615+0.07043i</v>
      </c>
      <c r="CA115" s="118" t="str">
        <f t="shared" si="223"/>
        <v>4.551+0.05016i</v>
      </c>
      <c r="CB115" s="118" t="str">
        <f t="shared" si="224"/>
        <v>4.552+0.08351i</v>
      </c>
      <c r="CC115" s="118" t="str">
        <f t="shared" si="225"/>
        <v>4.542+0.01367i</v>
      </c>
      <c r="CD115" s="118" t="str">
        <f t="shared" si="226"/>
        <v>4.487+0.003528i</v>
      </c>
      <c r="CE115" s="118" t="str">
        <f t="shared" si="227"/>
        <v>4.51+0.009338i</v>
      </c>
      <c r="CF115" s="118" t="str">
        <f t="shared" si="228"/>
        <v>0</v>
      </c>
      <c r="CG115" s="118" t="str">
        <f t="shared" si="229"/>
        <v>0</v>
      </c>
      <c r="CH115" s="39">
        <f t="shared" si="230"/>
        <v>12850000000</v>
      </c>
      <c r="CI115" s="121">
        <f t="shared" si="231"/>
        <v>1.3991046823356863</v>
      </c>
      <c r="CJ115" s="121" t="str">
        <f t="shared" si="232"/>
        <v>0</v>
      </c>
      <c r="CK115" s="121" t="str">
        <f t="shared" si="355"/>
        <v>6.46246452770853+0.051319159748073i</v>
      </c>
      <c r="CL115" s="121" t="str">
        <f t="shared" si="356"/>
        <v>6.5198278196843+0.0429245316540589i</v>
      </c>
      <c r="CM115" s="121" t="str">
        <f t="shared" si="305"/>
        <v>6.48624930730824+0.0514450791694832i</v>
      </c>
      <c r="CN115" s="121" t="str">
        <f t="shared" si="306"/>
        <v>6.49744214476693+0.0591541459691528i</v>
      </c>
      <c r="CO115" s="121" t="str">
        <f t="shared" si="307"/>
        <v>6.50303856349627+0.0640370213105044i</v>
      </c>
      <c r="CP115" s="121" t="str">
        <f t="shared" si="308"/>
        <v>6.53381886650766+0.108514559161956i</v>
      </c>
      <c r="CQ115" s="121" t="str">
        <f t="shared" si="309"/>
        <v>6.59258126316575+0.177686294656632i</v>
      </c>
      <c r="CR115" s="121" t="str">
        <f t="shared" si="310"/>
        <v>6.69751411434093+0.26345141168381i</v>
      </c>
      <c r="CS115" s="121" t="str">
        <f t="shared" si="311"/>
        <v>6.85001652471552+0.383494593428212i</v>
      </c>
      <c r="CT115" s="121" t="str">
        <f t="shared" si="312"/>
        <v>7.06967595984222+0.530680406009926i</v>
      </c>
      <c r="CU115" s="121" t="str">
        <f t="shared" si="313"/>
        <v>7.2137837421228+0.602874207618447i</v>
      </c>
      <c r="CV115" s="121" t="str">
        <f t="shared" si="314"/>
        <v>0</v>
      </c>
      <c r="CW115" s="121" t="str">
        <f t="shared" si="315"/>
        <v>7.22497657958148+0.607491253070155i</v>
      </c>
      <c r="CX115" s="121" t="str">
        <f t="shared" si="316"/>
        <v>7.12703925181799+0.563279545108347i</v>
      </c>
      <c r="CY115" s="121" t="str">
        <f t="shared" si="317"/>
        <v>6.87380130431523+0.411756508011392i</v>
      </c>
      <c r="CZ115" s="121" t="str">
        <f t="shared" si="318"/>
        <v>6.69191769561159+0.275063980547196i</v>
      </c>
      <c r="DA115" s="121" t="str">
        <f t="shared" si="319"/>
        <v>6.55200722737802+0.173628891077859i</v>
      </c>
      <c r="DB115" s="121" t="str">
        <f t="shared" si="320"/>
        <v>6.45686810897919+0.0985389427769024i</v>
      </c>
      <c r="DC115" s="121" t="str">
        <f t="shared" si="321"/>
        <v>6.36732540930971+0.070179090865958i</v>
      </c>
      <c r="DD115" s="121" t="str">
        <f t="shared" si="322"/>
        <v>6.36872451399204+0.116839232021853i</v>
      </c>
      <c r="DE115" s="121" t="str">
        <f t="shared" si="323"/>
        <v>6.35473346716869+0.0191257610075288i</v>
      </c>
      <c r="DF115" s="121" t="str">
        <f t="shared" si="324"/>
        <v>6.27778270964023+0.0049360413192803i</v>
      </c>
      <c r="DG115" s="121" t="str">
        <f t="shared" si="324"/>
        <v>6.30996211733394+0.0130648395236506i</v>
      </c>
      <c r="DH115" s="121" t="str">
        <f t="shared" si="233"/>
        <v>0</v>
      </c>
      <c r="DI115" s="121"/>
      <c r="DK115" s="39">
        <f t="shared" si="234"/>
        <v>0</v>
      </c>
      <c r="DL115" s="39">
        <f t="shared" si="239"/>
        <v>6.46246452770853</v>
      </c>
      <c r="DM115" s="39">
        <f t="shared" si="240"/>
        <v>6.5198278196843003</v>
      </c>
      <c r="DN115" s="39">
        <f t="shared" si="241"/>
        <v>6.4862493073082401</v>
      </c>
      <c r="DO115" s="39">
        <f t="shared" si="242"/>
        <v>6.4974421447669304</v>
      </c>
      <c r="DP115" s="39">
        <f t="shared" si="243"/>
        <v>6.5030385634962702</v>
      </c>
      <c r="DQ115" s="39">
        <f t="shared" si="244"/>
        <v>6.5338188665076604</v>
      </c>
      <c r="DR115" s="39">
        <f t="shared" si="245"/>
        <v>6.5925812631657497</v>
      </c>
      <c r="DS115" s="39">
        <f t="shared" si="246"/>
        <v>6.6975141143409296</v>
      </c>
      <c r="DT115" s="39">
        <f t="shared" si="247"/>
        <v>6.85001652471552</v>
      </c>
      <c r="DU115" s="39">
        <f t="shared" si="248"/>
        <v>7.0696759598422201</v>
      </c>
      <c r="DV115" s="39">
        <f t="shared" si="249"/>
        <v>7.2137837421227999</v>
      </c>
      <c r="DW115" s="39">
        <f t="shared" si="250"/>
        <v>0</v>
      </c>
      <c r="DX115" s="39">
        <f t="shared" si="251"/>
        <v>7.2249765795814804</v>
      </c>
      <c r="DY115" s="39">
        <f t="shared" si="252"/>
        <v>7.1270392518179904</v>
      </c>
      <c r="DZ115" s="39">
        <f t="shared" si="253"/>
        <v>6.8738013043152302</v>
      </c>
      <c r="EA115" s="39">
        <f t="shared" si="254"/>
        <v>6.6919176956115898</v>
      </c>
      <c r="EB115" s="39">
        <f t="shared" si="255"/>
        <v>6.5520072273780201</v>
      </c>
      <c r="EC115" s="39">
        <f t="shared" si="256"/>
        <v>6.4568681089791902</v>
      </c>
      <c r="ED115" s="39">
        <f t="shared" si="257"/>
        <v>6.3673254093097098</v>
      </c>
      <c r="EE115" s="39">
        <f t="shared" si="258"/>
        <v>6.3687245139920403</v>
      </c>
      <c r="EF115" s="39">
        <f t="shared" si="259"/>
        <v>6.3547334671686899</v>
      </c>
      <c r="EG115" s="39">
        <f t="shared" si="260"/>
        <v>6.2777827096402303</v>
      </c>
      <c r="EH115" s="39">
        <f t="shared" si="261"/>
        <v>6.3099621173339404</v>
      </c>
      <c r="EI115" s="39">
        <f t="shared" si="262"/>
        <v>0</v>
      </c>
      <c r="EK115" s="39">
        <f t="shared" si="235"/>
        <v>0</v>
      </c>
      <c r="EL115" s="39">
        <f t="shared" si="270"/>
        <v>5.1319159748073002E-2</v>
      </c>
      <c r="EM115" s="39">
        <f t="shared" si="271"/>
        <v>4.2924531654058899E-2</v>
      </c>
      <c r="EN115" s="39">
        <f t="shared" si="272"/>
        <v>5.1445079169483203E-2</v>
      </c>
      <c r="EO115" s="39">
        <f t="shared" si="273"/>
        <v>5.9154145969152798E-2</v>
      </c>
      <c r="EP115" s="39">
        <f t="shared" si="274"/>
        <v>6.4037021310504399E-2</v>
      </c>
      <c r="EQ115" s="39">
        <f t="shared" si="275"/>
        <v>0.108514559161956</v>
      </c>
      <c r="ER115" s="39">
        <f t="shared" si="276"/>
        <v>0.17768629465663199</v>
      </c>
      <c r="ES115" s="39">
        <f t="shared" si="277"/>
        <v>0.26345141168380998</v>
      </c>
      <c r="ET115" s="39">
        <f t="shared" si="278"/>
        <v>0.38349459342821202</v>
      </c>
      <c r="EU115" s="39">
        <f t="shared" si="279"/>
        <v>0.53068040600992605</v>
      </c>
      <c r="EV115" s="39">
        <f t="shared" si="280"/>
        <v>0.60287420761844701</v>
      </c>
      <c r="EW115" s="39">
        <f t="shared" si="281"/>
        <v>0</v>
      </c>
      <c r="EX115" s="39">
        <f t="shared" si="282"/>
        <v>0.60749125307015495</v>
      </c>
      <c r="EY115" s="39">
        <f t="shared" si="283"/>
        <v>0.56327954510834699</v>
      </c>
      <c r="EZ115" s="39">
        <f t="shared" si="284"/>
        <v>0.41175650801139202</v>
      </c>
      <c r="FA115" s="39">
        <f t="shared" si="285"/>
        <v>0.275063980547196</v>
      </c>
      <c r="FB115" s="39">
        <f t="shared" si="286"/>
        <v>0.173628891077859</v>
      </c>
      <c r="FC115" s="39">
        <f t="shared" si="263"/>
        <v>9.8538942776902394E-2</v>
      </c>
      <c r="FD115" s="39">
        <f t="shared" si="264"/>
        <v>7.0179090865957999E-2</v>
      </c>
      <c r="FE115" s="39">
        <f t="shared" si="265"/>
        <v>0.11683923202185301</v>
      </c>
      <c r="FF115" s="39">
        <f t="shared" si="266"/>
        <v>1.9125761007528799E-2</v>
      </c>
      <c r="FG115" s="39">
        <f t="shared" si="267"/>
        <v>4.9360413192802996E-3</v>
      </c>
      <c r="FH115" s="39">
        <f t="shared" si="268"/>
        <v>1.30648395236506E-2</v>
      </c>
      <c r="FI115" s="39">
        <f t="shared" si="269"/>
        <v>0</v>
      </c>
      <c r="FK115" s="39">
        <f t="shared" si="236"/>
        <v>0.99999999999999989</v>
      </c>
      <c r="FL115" s="39">
        <f t="shared" si="325"/>
        <v>0.77105268773857372</v>
      </c>
      <c r="FM115" s="39">
        <f t="shared" si="326"/>
        <v>0.76926589590371008</v>
      </c>
      <c r="FN115" s="39">
        <f t="shared" si="327"/>
        <v>0.77030680822766284</v>
      </c>
      <c r="FO115" s="39">
        <f t="shared" si="328"/>
        <v>0.76994465982856897</v>
      </c>
      <c r="FP115" s="39">
        <f t="shared" si="329"/>
        <v>0.76976129230360046</v>
      </c>
      <c r="FQ115" s="39">
        <f t="shared" si="330"/>
        <v>0.7686950176157108</v>
      </c>
      <c r="FR115" s="39">
        <f t="shared" si="331"/>
        <v>0.76659481136102481</v>
      </c>
      <c r="FS115" s="39">
        <f t="shared" si="332"/>
        <v>0.76282607396017299</v>
      </c>
      <c r="FT115" s="39">
        <f t="shared" si="333"/>
        <v>0.75708587331283472</v>
      </c>
      <c r="FU115" s="39">
        <f t="shared" si="334"/>
        <v>0.74860736648292858</v>
      </c>
      <c r="FV115" s="39">
        <f t="shared" si="335"/>
        <v>0.74318363696283829</v>
      </c>
      <c r="FW115" s="39">
        <f t="shared" si="336"/>
        <v>0.99999999999999989</v>
      </c>
      <c r="FX115" s="39">
        <f t="shared" si="337"/>
        <v>0.74277390891012984</v>
      </c>
      <c r="FY115" s="39">
        <f t="shared" si="338"/>
        <v>0.74640379685045455</v>
      </c>
      <c r="FZ115" s="39">
        <f t="shared" si="339"/>
        <v>0.75605952848822899</v>
      </c>
      <c r="GA115" s="39">
        <f t="shared" si="287"/>
        <v>0.76291709840957145</v>
      </c>
      <c r="GB115" s="39">
        <f t="shared" si="288"/>
        <v>0.76788062071390051</v>
      </c>
      <c r="GC115" s="39">
        <f t="shared" si="289"/>
        <v>0.77113302959121965</v>
      </c>
      <c r="GD115" s="39">
        <f t="shared" si="290"/>
        <v>0.77401080551149071</v>
      </c>
      <c r="GE115" s="39">
        <f t="shared" si="291"/>
        <v>0.77384876416235382</v>
      </c>
      <c r="GF115" s="39">
        <f t="shared" si="292"/>
        <v>0.77446888205339781</v>
      </c>
      <c r="GG115" s="39">
        <f t="shared" si="293"/>
        <v>0.77689980903814571</v>
      </c>
      <c r="GH115" s="39">
        <f t="shared" si="294"/>
        <v>0.77588237956298323</v>
      </c>
      <c r="GI115" s="39">
        <f t="shared" si="295"/>
        <v>0.99999999999999989</v>
      </c>
      <c r="GJ115" s="39">
        <f t="shared" si="237"/>
        <v>12.85</v>
      </c>
      <c r="GK115" s="39">
        <f t="shared" si="238"/>
        <v>-9.6432746655328714E-16</v>
      </c>
      <c r="GL115" s="39">
        <f t="shared" si="340"/>
        <v>-2.2583188926171758</v>
      </c>
      <c r="GM115" s="39">
        <f t="shared" si="341"/>
        <v>-2.2784704168667682</v>
      </c>
      <c r="GN115" s="39">
        <f t="shared" si="342"/>
        <v>-2.2667252736564061</v>
      </c>
      <c r="GO115" s="39">
        <f t="shared" si="343"/>
        <v>-2.2708097769343887</v>
      </c>
      <c r="GP115" s="39">
        <f t="shared" si="344"/>
        <v>-2.2728786266266381</v>
      </c>
      <c r="GQ115" s="39">
        <f t="shared" si="345"/>
        <v>-2.2849186770149652</v>
      </c>
      <c r="GR115" s="39">
        <f t="shared" si="346"/>
        <v>-2.3086824912211621</v>
      </c>
      <c r="GS115" s="39">
        <f t="shared" si="347"/>
        <v>-2.3514894173057801</v>
      </c>
      <c r="GT115" s="39">
        <f t="shared" si="348"/>
        <v>-2.4170971473630707</v>
      </c>
      <c r="GU115" s="39">
        <f t="shared" si="349"/>
        <v>-2.5149180726941269</v>
      </c>
      <c r="GV115" s="39">
        <f t="shared" si="350"/>
        <v>-2.5780772196579975</v>
      </c>
      <c r="GW115" s="39">
        <f t="shared" si="351"/>
        <v>-9.6432746655328714E-16</v>
      </c>
      <c r="GX115" s="39">
        <f t="shared" si="352"/>
        <v>-2.5828671986819889</v>
      </c>
      <c r="GY115" s="39">
        <f t="shared" si="353"/>
        <v>-2.5405232012277255</v>
      </c>
      <c r="GZ115" s="39">
        <f t="shared" si="354"/>
        <v>-2.4288801779081188</v>
      </c>
      <c r="HA115" s="39">
        <f t="shared" si="296"/>
        <v>-2.3504530327594209</v>
      </c>
      <c r="HB115" s="39">
        <f t="shared" si="297"/>
        <v>-2.2941258544510923</v>
      </c>
      <c r="HC115" s="39">
        <f t="shared" si="298"/>
        <v>-2.25741389076404</v>
      </c>
      <c r="HD115" s="39">
        <f t="shared" si="299"/>
        <v>-2.2250595268781206</v>
      </c>
      <c r="HE115" s="39">
        <f t="shared" si="300"/>
        <v>-2.2268781327880149</v>
      </c>
      <c r="HF115" s="39">
        <f t="shared" si="301"/>
        <v>-2.2199205477403154</v>
      </c>
      <c r="HG115" s="39">
        <f t="shared" si="302"/>
        <v>-2.1926997060276001</v>
      </c>
      <c r="HH115" s="39">
        <f t="shared" si="303"/>
        <v>-2.2040822186109388</v>
      </c>
      <c r="HI115" s="39">
        <f t="shared" si="304"/>
        <v>-9.6432746655328714E-16</v>
      </c>
    </row>
    <row r="116" spans="1:217" s="39" customFormat="1">
      <c r="A116" s="20"/>
      <c r="B116" s="184"/>
      <c r="C116" s="40">
        <v>12.9</v>
      </c>
      <c r="D116" s="41"/>
      <c r="E116" s="42">
        <v>4.6239999999999997</v>
      </c>
      <c r="F116" s="42">
        <v>4.6660000000000004</v>
      </c>
      <c r="G116" s="42">
        <v>4.641</v>
      </c>
      <c r="H116" s="42">
        <v>4.6479999999999997</v>
      </c>
      <c r="I116" s="42">
        <v>4.6500000000000004</v>
      </c>
      <c r="J116" s="42">
        <v>4.673</v>
      </c>
      <c r="K116" s="42">
        <v>4.7149999999999999</v>
      </c>
      <c r="L116" s="42">
        <v>4.79</v>
      </c>
      <c r="M116" s="42">
        <v>4.9000000000000004</v>
      </c>
      <c r="N116" s="42">
        <v>5.0529999999999999</v>
      </c>
      <c r="O116" s="43">
        <v>5.157</v>
      </c>
      <c r="P116" s="20"/>
      <c r="Q116" s="41">
        <v>5.165</v>
      </c>
      <c r="R116" s="42">
        <v>5.0960000000000001</v>
      </c>
      <c r="S116" s="42">
        <v>4.9160000000000004</v>
      </c>
      <c r="T116" s="42">
        <v>4.7869999999999999</v>
      </c>
      <c r="U116" s="42">
        <v>4.6859999999999999</v>
      </c>
      <c r="V116" s="42">
        <v>4.6180000000000003</v>
      </c>
      <c r="W116" s="42">
        <v>4.5549999999999997</v>
      </c>
      <c r="X116" s="42">
        <v>4.4969999999999999</v>
      </c>
      <c r="Y116" s="42">
        <v>4.5469999999999997</v>
      </c>
      <c r="Z116" s="42">
        <v>4.5030000000000001</v>
      </c>
      <c r="AA116" s="42">
        <v>4.5270000000000001</v>
      </c>
      <c r="AB116" s="43"/>
      <c r="AD116" s="20"/>
      <c r="AE116" s="184"/>
      <c r="AF116" s="40">
        <v>12.9</v>
      </c>
      <c r="AG116" s="41"/>
      <c r="AH116" s="42">
        <v>3.091E-2</v>
      </c>
      <c r="AI116" s="42">
        <v>2.6519999999999998E-2</v>
      </c>
      <c r="AJ116" s="42">
        <v>3.0530000000000002E-2</v>
      </c>
      <c r="AK116" s="42">
        <v>3.9710000000000002E-2</v>
      </c>
      <c r="AL116" s="42">
        <v>4.5420000000000002E-2</v>
      </c>
      <c r="AM116" s="42">
        <v>7.6980000000000007E-2</v>
      </c>
      <c r="AN116" s="42">
        <v>0.1283</v>
      </c>
      <c r="AO116" s="42">
        <v>0.19020000000000001</v>
      </c>
      <c r="AP116" s="42">
        <v>0.27779999999999999</v>
      </c>
      <c r="AQ116" s="42">
        <v>0.38319999999999999</v>
      </c>
      <c r="AR116" s="43">
        <v>0.43390000000000001</v>
      </c>
      <c r="AS116" s="20"/>
      <c r="AT116" s="41">
        <v>0.43769999999999998</v>
      </c>
      <c r="AU116" s="42">
        <v>0.40610000000000002</v>
      </c>
      <c r="AV116" s="42">
        <v>0.29659999999999997</v>
      </c>
      <c r="AW116" s="42">
        <v>0.19989999999999999</v>
      </c>
      <c r="AX116" s="42">
        <v>0.1246</v>
      </c>
      <c r="AY116" s="42">
        <v>6.9290000000000004E-2</v>
      </c>
      <c r="AZ116" s="42">
        <v>3.678E-2</v>
      </c>
      <c r="BA116" s="42">
        <v>3.8150000000000003E-2</v>
      </c>
      <c r="BB116" s="42">
        <v>8.8499999999999995E-2</v>
      </c>
      <c r="BC116" s="42">
        <v>1.014E-2</v>
      </c>
      <c r="BD116" s="42">
        <v>2.1950000000000001E-2</v>
      </c>
      <c r="BE116" s="43"/>
      <c r="BH116" s="118" t="str">
        <f t="shared" si="215"/>
        <v>0</v>
      </c>
      <c r="BI116" s="118" t="str">
        <f t="shared" si="216"/>
        <v>4.624+0.03091i</v>
      </c>
      <c r="BJ116" s="118" t="str">
        <f t="shared" si="357"/>
        <v>4.666+0.02652i</v>
      </c>
      <c r="BK116" s="118" t="str">
        <f t="shared" si="358"/>
        <v>4.641+0.03053i</v>
      </c>
      <c r="BL116" s="118" t="str">
        <f t="shared" si="359"/>
        <v>4.648+0.03971i</v>
      </c>
      <c r="BM116" s="118" t="str">
        <f t="shared" si="360"/>
        <v>4.65+0.04542i</v>
      </c>
      <c r="BN116" s="118" t="str">
        <f t="shared" si="361"/>
        <v>4.673+0.07698i</v>
      </c>
      <c r="BO116" s="118" t="str">
        <f t="shared" si="211"/>
        <v>4.715+0.1283i</v>
      </c>
      <c r="BP116" s="118" t="str">
        <f t="shared" si="212"/>
        <v>4.79+0.1902i</v>
      </c>
      <c r="BQ116" s="118" t="str">
        <f t="shared" si="213"/>
        <v>4.9+0.2778i</v>
      </c>
      <c r="BR116" s="118" t="str">
        <f t="shared" si="362"/>
        <v>5.053+0.3832i</v>
      </c>
      <c r="BS116" s="118" t="str">
        <f t="shared" si="363"/>
        <v>5.157+0.4339i</v>
      </c>
      <c r="BT116" s="118" t="str">
        <f t="shared" si="214"/>
        <v>0</v>
      </c>
      <c r="BU116" s="118" t="str">
        <f t="shared" si="217"/>
        <v>5.165+0.4377i</v>
      </c>
      <c r="BV116" s="118" t="str">
        <f t="shared" si="218"/>
        <v>5.096+0.4061i</v>
      </c>
      <c r="BW116" s="118" t="str">
        <f t="shared" si="219"/>
        <v>4.916+0.2966i</v>
      </c>
      <c r="BX116" s="118" t="str">
        <f t="shared" si="220"/>
        <v>4.787+0.1999i</v>
      </c>
      <c r="BY116" s="118" t="str">
        <f t="shared" si="221"/>
        <v>4.686+0.1246i</v>
      </c>
      <c r="BZ116" s="118" t="str">
        <f t="shared" si="222"/>
        <v>4.618+0.06929i</v>
      </c>
      <c r="CA116" s="118" t="str">
        <f t="shared" si="223"/>
        <v>4.555+0.03678i</v>
      </c>
      <c r="CB116" s="118" t="str">
        <f t="shared" si="224"/>
        <v>4.497+0.03815i</v>
      </c>
      <c r="CC116" s="118" t="str">
        <f t="shared" si="225"/>
        <v>4.547+0.0885i</v>
      </c>
      <c r="CD116" s="118" t="str">
        <f t="shared" si="226"/>
        <v>4.503+0.01014i</v>
      </c>
      <c r="CE116" s="118" t="str">
        <f t="shared" si="227"/>
        <v>4.527+0.02195i</v>
      </c>
      <c r="CF116" s="118" t="str">
        <f t="shared" si="228"/>
        <v>0</v>
      </c>
      <c r="CG116" s="118" t="str">
        <f t="shared" si="229"/>
        <v>0</v>
      </c>
      <c r="CH116" s="39">
        <f t="shared" si="230"/>
        <v>12900000000</v>
      </c>
      <c r="CI116" s="121">
        <f t="shared" si="231"/>
        <v>1.393681795970044</v>
      </c>
      <c r="CJ116" s="121" t="str">
        <f t="shared" si="232"/>
        <v>0</v>
      </c>
      <c r="CK116" s="121" t="str">
        <f t="shared" si="355"/>
        <v>6.44438462456548+0.0430787043134341i</v>
      </c>
      <c r="CL116" s="121" t="str">
        <f t="shared" si="356"/>
        <v>6.50291925999623+0.0369604412291256i</v>
      </c>
      <c r="CM116" s="121" t="str">
        <f t="shared" si="305"/>
        <v>6.46807721509697+0.0425491052309654i</v>
      </c>
      <c r="CN116" s="121" t="str">
        <f t="shared" si="306"/>
        <v>6.47783298766876+0.0553431041179704i</v>
      </c>
      <c r="CO116" s="121" t="str">
        <f t="shared" si="307"/>
        <v>6.48062035126071+0.0633010271729594i</v>
      </c>
      <c r="CP116" s="121" t="str">
        <f t="shared" si="308"/>
        <v>6.51267503256802+0.107285624653774i</v>
      </c>
      <c r="CQ116" s="121" t="str">
        <f t="shared" si="309"/>
        <v>6.57120966799876+0.178809374422957i</v>
      </c>
      <c r="CR116" s="121" t="str">
        <f t="shared" si="310"/>
        <v>6.67573580269651+0.265078277593502i</v>
      </c>
      <c r="CS116" s="121" t="str">
        <f t="shared" si="311"/>
        <v>6.82904080025322+0.387164802920478i</v>
      </c>
      <c r="CT116" s="121" t="str">
        <f t="shared" si="312"/>
        <v>7.04227411503663+0.534058864215721i</v>
      </c>
      <c r="CU116" s="121" t="str">
        <f t="shared" si="313"/>
        <v>7.18721702181752+0.604718531271402i</v>
      </c>
      <c r="CV116" s="121" t="str">
        <f t="shared" si="314"/>
        <v>0</v>
      </c>
      <c r="CW116" s="121" t="str">
        <f t="shared" si="315"/>
        <v>7.19836647618528+0.610014522096088i</v>
      </c>
      <c r="CX116" s="121" t="str">
        <f t="shared" si="316"/>
        <v>7.10220243226334+0.565974177343435i</v>
      </c>
      <c r="CY116" s="121" t="str">
        <f t="shared" si="317"/>
        <v>6.85133970898874+0.413366020684715i</v>
      </c>
      <c r="CZ116" s="121" t="str">
        <f t="shared" si="318"/>
        <v>6.6715547573086+0.278596991014412i</v>
      </c>
      <c r="DA116" s="121" t="str">
        <f t="shared" si="319"/>
        <v>6.53079289591563+0.173652751777867i</v>
      </c>
      <c r="DB116" s="121" t="str">
        <f t="shared" si="320"/>
        <v>6.43602253378966+0.0965682116427644i</v>
      </c>
      <c r="DC116" s="121" t="str">
        <f t="shared" si="321"/>
        <v>6.34822058064355+0.0512596164557782i</v>
      </c>
      <c r="DD116" s="121" t="str">
        <f t="shared" si="322"/>
        <v>6.26738703647729+0.0531689605162572i</v>
      </c>
      <c r="DE116" s="121" t="str">
        <f t="shared" si="323"/>
        <v>6.33707112627579+0.123340838943349i</v>
      </c>
      <c r="DF116" s="121" t="str">
        <f t="shared" si="324"/>
        <v>6.27574912725311+0.0141319334111362i</v>
      </c>
      <c r="DG116" s="121" t="str">
        <f t="shared" si="324"/>
        <v>6.30919749035639+0.0305913154215425i</v>
      </c>
      <c r="DH116" s="121" t="str">
        <f t="shared" si="233"/>
        <v>0</v>
      </c>
      <c r="DI116" s="121"/>
      <c r="DK116" s="39">
        <f t="shared" si="234"/>
        <v>0</v>
      </c>
      <c r="DL116" s="39">
        <f t="shared" si="239"/>
        <v>6.4443846245654797</v>
      </c>
      <c r="DM116" s="39">
        <f t="shared" si="240"/>
        <v>6.5029192599962302</v>
      </c>
      <c r="DN116" s="39">
        <f t="shared" si="241"/>
        <v>6.4680772150969696</v>
      </c>
      <c r="DO116" s="39">
        <f t="shared" si="242"/>
        <v>6.4778329876687604</v>
      </c>
      <c r="DP116" s="39">
        <f t="shared" si="243"/>
        <v>6.4806203512607103</v>
      </c>
      <c r="DQ116" s="39">
        <f t="shared" si="244"/>
        <v>6.5126750325680201</v>
      </c>
      <c r="DR116" s="39">
        <f t="shared" si="245"/>
        <v>6.5712096679987599</v>
      </c>
      <c r="DS116" s="39">
        <f t="shared" si="246"/>
        <v>6.6757358026965097</v>
      </c>
      <c r="DT116" s="39">
        <f t="shared" si="247"/>
        <v>6.8290408002532201</v>
      </c>
      <c r="DU116" s="39">
        <f t="shared" si="248"/>
        <v>7.0422741150366299</v>
      </c>
      <c r="DV116" s="39">
        <f t="shared" si="249"/>
        <v>7.1872170218175198</v>
      </c>
      <c r="DW116" s="39">
        <f t="shared" si="250"/>
        <v>0</v>
      </c>
      <c r="DX116" s="39">
        <f t="shared" si="251"/>
        <v>7.1983664761852797</v>
      </c>
      <c r="DY116" s="39">
        <f t="shared" si="252"/>
        <v>7.1022024322633399</v>
      </c>
      <c r="DZ116" s="39">
        <f t="shared" si="253"/>
        <v>6.85133970898874</v>
      </c>
      <c r="EA116" s="39">
        <f t="shared" si="254"/>
        <v>6.6715547573086003</v>
      </c>
      <c r="EB116" s="39">
        <f t="shared" si="255"/>
        <v>6.5307928959156296</v>
      </c>
      <c r="EC116" s="39">
        <f t="shared" si="256"/>
        <v>6.4360225337896599</v>
      </c>
      <c r="ED116" s="39">
        <f t="shared" si="257"/>
        <v>6.3482205806435497</v>
      </c>
      <c r="EE116" s="39">
        <f t="shared" si="258"/>
        <v>6.2673870364772899</v>
      </c>
      <c r="EF116" s="39">
        <f t="shared" si="259"/>
        <v>6.3370711262757897</v>
      </c>
      <c r="EG116" s="39">
        <f t="shared" si="260"/>
        <v>6.2757491272531096</v>
      </c>
      <c r="EH116" s="39">
        <f t="shared" si="261"/>
        <v>6.3091974903563903</v>
      </c>
      <c r="EI116" s="39">
        <f t="shared" si="262"/>
        <v>0</v>
      </c>
      <c r="EK116" s="39">
        <f t="shared" si="235"/>
        <v>0</v>
      </c>
      <c r="EL116" s="39">
        <f t="shared" si="270"/>
        <v>4.3078704313434101E-2</v>
      </c>
      <c r="EM116" s="39">
        <f t="shared" si="271"/>
        <v>3.6960441229125597E-2</v>
      </c>
      <c r="EN116" s="39">
        <f t="shared" si="272"/>
        <v>4.2549105230965403E-2</v>
      </c>
      <c r="EO116" s="39">
        <f t="shared" si="273"/>
        <v>5.5343104117970401E-2</v>
      </c>
      <c r="EP116" s="39">
        <f t="shared" si="274"/>
        <v>6.3301027172959407E-2</v>
      </c>
      <c r="EQ116" s="39">
        <f t="shared" si="275"/>
        <v>0.107285624653774</v>
      </c>
      <c r="ER116" s="39">
        <f t="shared" si="276"/>
        <v>0.178809374422957</v>
      </c>
      <c r="ES116" s="39">
        <f t="shared" si="277"/>
        <v>0.265078277593502</v>
      </c>
      <c r="ET116" s="39">
        <f t="shared" si="278"/>
        <v>0.387164802920478</v>
      </c>
      <c r="EU116" s="39">
        <f t="shared" si="279"/>
        <v>0.53405886421572102</v>
      </c>
      <c r="EV116" s="39">
        <f t="shared" si="280"/>
        <v>0.60471853127140196</v>
      </c>
      <c r="EW116" s="39">
        <f t="shared" si="281"/>
        <v>0</v>
      </c>
      <c r="EX116" s="39">
        <f t="shared" si="282"/>
        <v>0.61001452209608797</v>
      </c>
      <c r="EY116" s="39">
        <f t="shared" si="283"/>
        <v>0.56597417734343503</v>
      </c>
      <c r="EZ116" s="39">
        <f t="shared" si="284"/>
        <v>0.41336602068471501</v>
      </c>
      <c r="FA116" s="39">
        <f t="shared" si="285"/>
        <v>0.27859699101441199</v>
      </c>
      <c r="FB116" s="39">
        <f t="shared" si="286"/>
        <v>0.17365275177786699</v>
      </c>
      <c r="FC116" s="39">
        <f t="shared" si="263"/>
        <v>9.6568211642764398E-2</v>
      </c>
      <c r="FD116" s="39">
        <f t="shared" si="264"/>
        <v>5.1259616455778201E-2</v>
      </c>
      <c r="FE116" s="39">
        <f t="shared" si="265"/>
        <v>5.3168960516257198E-2</v>
      </c>
      <c r="FF116" s="39">
        <f t="shared" si="266"/>
        <v>0.123340838943349</v>
      </c>
      <c r="FG116" s="39">
        <f t="shared" si="267"/>
        <v>1.4131933411136201E-2</v>
      </c>
      <c r="FH116" s="39">
        <f t="shared" si="268"/>
        <v>3.05913154215425E-2</v>
      </c>
      <c r="FI116" s="39">
        <f t="shared" si="269"/>
        <v>0</v>
      </c>
      <c r="FK116" s="39">
        <f t="shared" si="236"/>
        <v>0.99999999999999989</v>
      </c>
      <c r="FL116" s="39">
        <f t="shared" si="325"/>
        <v>0.77163042871945231</v>
      </c>
      <c r="FM116" s="39">
        <f t="shared" si="326"/>
        <v>0.76980172717485418</v>
      </c>
      <c r="FN116" s="39">
        <f t="shared" si="327"/>
        <v>0.77088773144965239</v>
      </c>
      <c r="FO116" s="39">
        <f t="shared" si="328"/>
        <v>0.77056501224204965</v>
      </c>
      <c r="FP116" s="39">
        <f t="shared" si="329"/>
        <v>0.77046495146071325</v>
      </c>
      <c r="FQ116" s="39">
        <f t="shared" si="330"/>
        <v>0.76936017961211245</v>
      </c>
      <c r="FR116" s="39">
        <f t="shared" si="331"/>
        <v>0.76725647832242061</v>
      </c>
      <c r="FS116" s="39">
        <f t="shared" si="332"/>
        <v>0.76349123063698998</v>
      </c>
      <c r="FT116" s="39">
        <f t="shared" si="333"/>
        <v>0.75769568945208621</v>
      </c>
      <c r="FU116" s="39">
        <f t="shared" si="334"/>
        <v>0.74939689983985602</v>
      </c>
      <c r="FV116" s="39">
        <f t="shared" si="335"/>
        <v>0.7439599459135029</v>
      </c>
      <c r="FW116" s="39">
        <f t="shared" si="336"/>
        <v>0.99999999999999989</v>
      </c>
      <c r="FX116" s="39">
        <f t="shared" si="337"/>
        <v>0.74354039064549293</v>
      </c>
      <c r="FY116" s="39">
        <f t="shared" si="338"/>
        <v>0.74712019142351105</v>
      </c>
      <c r="FZ116" s="39">
        <f t="shared" si="339"/>
        <v>0.75673390048815092</v>
      </c>
      <c r="GA116" s="39">
        <f t="shared" si="287"/>
        <v>0.76352376805442601</v>
      </c>
      <c r="GB116" s="39">
        <f t="shared" si="288"/>
        <v>0.76854358641253429</v>
      </c>
      <c r="GC116" s="39">
        <f t="shared" si="289"/>
        <v>0.77179229249226355</v>
      </c>
      <c r="GD116" s="39">
        <f t="shared" si="290"/>
        <v>0.77464334549443603</v>
      </c>
      <c r="GE116" s="39">
        <f t="shared" si="291"/>
        <v>0.77718995886130726</v>
      </c>
      <c r="GF116" s="39">
        <f t="shared" si="292"/>
        <v>0.77482401624912045</v>
      </c>
      <c r="GG116" s="39">
        <f t="shared" si="293"/>
        <v>0.77696163385460859</v>
      </c>
      <c r="GH116" s="39">
        <f t="shared" si="294"/>
        <v>0.77589610686688071</v>
      </c>
      <c r="GI116" s="39">
        <f t="shared" si="295"/>
        <v>0.99999999999999989</v>
      </c>
      <c r="GJ116" s="39">
        <f t="shared" si="237"/>
        <v>12.9</v>
      </c>
      <c r="GK116" s="39">
        <f t="shared" si="238"/>
        <v>-9.6432746655328714E-16</v>
      </c>
      <c r="GL116" s="39">
        <f t="shared" si="340"/>
        <v>-2.2518130916780605</v>
      </c>
      <c r="GM116" s="39">
        <f t="shared" si="341"/>
        <v>-2.2724223766065004</v>
      </c>
      <c r="GN116" s="39">
        <f t="shared" si="342"/>
        <v>-2.2601773199705435</v>
      </c>
      <c r="GO116" s="39">
        <f t="shared" si="343"/>
        <v>-2.2638142831843013</v>
      </c>
      <c r="GP116" s="39">
        <f t="shared" si="344"/>
        <v>-2.2649422520434137</v>
      </c>
      <c r="GQ116" s="39">
        <f t="shared" si="345"/>
        <v>-2.2774059114617091</v>
      </c>
      <c r="GR116" s="39">
        <f t="shared" si="346"/>
        <v>-2.3011887183906659</v>
      </c>
      <c r="GS116" s="39">
        <f t="shared" si="347"/>
        <v>-2.3439189366001032</v>
      </c>
      <c r="GT116" s="39">
        <f t="shared" si="348"/>
        <v>-2.4101036690934667</v>
      </c>
      <c r="GU116" s="39">
        <f t="shared" si="349"/>
        <v>-2.5057621571963908</v>
      </c>
      <c r="GV116" s="39">
        <f t="shared" si="350"/>
        <v>-2.5690089164213297</v>
      </c>
      <c r="GW116" s="39">
        <f t="shared" si="351"/>
        <v>-9.6432746655328714E-16</v>
      </c>
      <c r="GX116" s="39">
        <f t="shared" si="352"/>
        <v>-2.573908694609039</v>
      </c>
      <c r="GY116" s="39">
        <f t="shared" si="353"/>
        <v>-2.5321905266607825</v>
      </c>
      <c r="GZ116" s="39">
        <f t="shared" si="354"/>
        <v>-2.4211361977425163</v>
      </c>
      <c r="HA116" s="39">
        <f t="shared" si="296"/>
        <v>-2.3435487812090403</v>
      </c>
      <c r="HB116" s="39">
        <f t="shared" si="297"/>
        <v>-2.2866299464553217</v>
      </c>
      <c r="HC116" s="39">
        <f t="shared" si="298"/>
        <v>-2.2499912565412941</v>
      </c>
      <c r="HD116" s="39">
        <f t="shared" si="299"/>
        <v>-2.2179641107899202</v>
      </c>
      <c r="HE116" s="39">
        <f t="shared" si="300"/>
        <v>-2.1894563806755847</v>
      </c>
      <c r="HF116" s="39">
        <f t="shared" si="301"/>
        <v>-2.2159385292489695</v>
      </c>
      <c r="HG116" s="39">
        <f t="shared" si="302"/>
        <v>-2.1920085201623092</v>
      </c>
      <c r="HH116" s="39">
        <f t="shared" si="303"/>
        <v>-2.2039285448131287</v>
      </c>
      <c r="HI116" s="39">
        <f t="shared" si="304"/>
        <v>-9.6432746655328714E-16</v>
      </c>
    </row>
    <row r="117" spans="1:217" s="39" customFormat="1">
      <c r="A117" s="20"/>
      <c r="B117" s="184"/>
      <c r="C117" s="40">
        <v>12.95</v>
      </c>
      <c r="D117" s="41"/>
      <c r="E117" s="42">
        <v>4.6269999999999998</v>
      </c>
      <c r="F117" s="42">
        <v>4.6689999999999996</v>
      </c>
      <c r="G117" s="42">
        <v>4.6479999999999997</v>
      </c>
      <c r="H117" s="42">
        <v>4.6539999999999999</v>
      </c>
      <c r="I117" s="42">
        <v>4.6539999999999999</v>
      </c>
      <c r="J117" s="42">
        <v>4.6749999999999998</v>
      </c>
      <c r="K117" s="42">
        <v>4.7169999999999996</v>
      </c>
      <c r="L117" s="42">
        <v>4.7910000000000004</v>
      </c>
      <c r="M117" s="42">
        <v>4.8979999999999997</v>
      </c>
      <c r="N117" s="42">
        <v>5.0510000000000002</v>
      </c>
      <c r="O117" s="43">
        <v>5.1550000000000002</v>
      </c>
      <c r="P117" s="20"/>
      <c r="Q117" s="41">
        <v>5.1619999999999999</v>
      </c>
      <c r="R117" s="42">
        <v>5.093</v>
      </c>
      <c r="S117" s="42">
        <v>4.9130000000000003</v>
      </c>
      <c r="T117" s="42">
        <v>4.7850000000000001</v>
      </c>
      <c r="U117" s="42">
        <v>4.6870000000000003</v>
      </c>
      <c r="V117" s="42">
        <v>4.62</v>
      </c>
      <c r="W117" s="42">
        <v>4.5620000000000003</v>
      </c>
      <c r="X117" s="42">
        <v>4.516</v>
      </c>
      <c r="Y117" s="42">
        <v>4.46</v>
      </c>
      <c r="Z117" s="42">
        <v>4.5309999999999997</v>
      </c>
      <c r="AA117" s="42">
        <v>4.5110000000000001</v>
      </c>
      <c r="AB117" s="43"/>
      <c r="AD117" s="20"/>
      <c r="AE117" s="184"/>
      <c r="AF117" s="40">
        <v>12.95</v>
      </c>
      <c r="AG117" s="41"/>
      <c r="AH117" s="42">
        <v>3.1289999999999998E-2</v>
      </c>
      <c r="AI117" s="42">
        <v>2.6890000000000001E-2</v>
      </c>
      <c r="AJ117" s="42">
        <v>3.1199999999999999E-2</v>
      </c>
      <c r="AK117" s="42">
        <v>4.2700000000000002E-2</v>
      </c>
      <c r="AL117" s="42">
        <v>4.7750000000000001E-2</v>
      </c>
      <c r="AM117" s="42">
        <v>7.9329999999999998E-2</v>
      </c>
      <c r="AN117" s="42">
        <v>0.13100000000000001</v>
      </c>
      <c r="AO117" s="42">
        <v>0.1928</v>
      </c>
      <c r="AP117" s="42">
        <v>0.2787</v>
      </c>
      <c r="AQ117" s="42">
        <v>0.38279999999999997</v>
      </c>
      <c r="AR117" s="43">
        <v>0.43390000000000001</v>
      </c>
      <c r="AS117" s="20"/>
      <c r="AT117" s="41">
        <v>0.438</v>
      </c>
      <c r="AU117" s="42">
        <v>0.40600000000000003</v>
      </c>
      <c r="AV117" s="42">
        <v>0.29709999999999998</v>
      </c>
      <c r="AW117" s="42">
        <v>0.19969999999999999</v>
      </c>
      <c r="AX117" s="42">
        <v>0.12720000000000001</v>
      </c>
      <c r="AY117" s="42">
        <v>7.1150000000000005E-2</v>
      </c>
      <c r="AZ117" s="42">
        <v>3.696E-2</v>
      </c>
      <c r="BA117" s="42">
        <v>2.1690000000000001E-2</v>
      </c>
      <c r="BB117" s="42">
        <v>3.304E-2</v>
      </c>
      <c r="BC117" s="42">
        <v>8.1320000000000003E-2</v>
      </c>
      <c r="BD117" s="42">
        <v>9.8549999999999999E-2</v>
      </c>
      <c r="BE117" s="43"/>
      <c r="BH117" s="118" t="str">
        <f t="shared" si="215"/>
        <v>0</v>
      </c>
      <c r="BI117" s="118" t="str">
        <f t="shared" si="216"/>
        <v>4.627+0.03129i</v>
      </c>
      <c r="BJ117" s="118" t="str">
        <f t="shared" si="357"/>
        <v>4.669+0.02689i</v>
      </c>
      <c r="BK117" s="118" t="str">
        <f t="shared" si="358"/>
        <v>4.648+0.0312i</v>
      </c>
      <c r="BL117" s="118" t="str">
        <f t="shared" si="359"/>
        <v>4.654+0.0427i</v>
      </c>
      <c r="BM117" s="118" t="str">
        <f t="shared" si="360"/>
        <v>4.654+0.04775i</v>
      </c>
      <c r="BN117" s="118" t="str">
        <f t="shared" si="361"/>
        <v>4.675+0.07933i</v>
      </c>
      <c r="BO117" s="118" t="str">
        <f t="shared" si="211"/>
        <v>4.717+0.131i</v>
      </c>
      <c r="BP117" s="118" t="str">
        <f t="shared" si="212"/>
        <v>4.791+0.1928i</v>
      </c>
      <c r="BQ117" s="118" t="str">
        <f t="shared" si="213"/>
        <v>4.898+0.2787i</v>
      </c>
      <c r="BR117" s="118" t="str">
        <f t="shared" si="362"/>
        <v>5.051+0.3828i</v>
      </c>
      <c r="BS117" s="118" t="str">
        <f t="shared" si="363"/>
        <v>5.155+0.4339i</v>
      </c>
      <c r="BT117" s="118" t="str">
        <f t="shared" si="214"/>
        <v>0</v>
      </c>
      <c r="BU117" s="118" t="str">
        <f t="shared" si="217"/>
        <v>5.162+0.438i</v>
      </c>
      <c r="BV117" s="118" t="str">
        <f t="shared" si="218"/>
        <v>5.093+0.406i</v>
      </c>
      <c r="BW117" s="118" t="str">
        <f t="shared" si="219"/>
        <v>4.913+0.2971i</v>
      </c>
      <c r="BX117" s="118" t="str">
        <f t="shared" si="220"/>
        <v>4.785+0.1997i</v>
      </c>
      <c r="BY117" s="118" t="str">
        <f t="shared" si="221"/>
        <v>4.687+0.1272i</v>
      </c>
      <c r="BZ117" s="118" t="str">
        <f t="shared" si="222"/>
        <v>4.62+0.07115i</v>
      </c>
      <c r="CA117" s="118" t="str">
        <f t="shared" si="223"/>
        <v>4.562+0.03696i</v>
      </c>
      <c r="CB117" s="118" t="str">
        <f t="shared" si="224"/>
        <v>4.516+0.02169i</v>
      </c>
      <c r="CC117" s="118" t="str">
        <f t="shared" si="225"/>
        <v>4.46+0.03304i</v>
      </c>
      <c r="CD117" s="118" t="str">
        <f t="shared" si="226"/>
        <v>4.531+0.08132i</v>
      </c>
      <c r="CE117" s="118" t="str">
        <f t="shared" si="227"/>
        <v>4.511+0.09855i</v>
      </c>
      <c r="CF117" s="118" t="str">
        <f t="shared" si="228"/>
        <v>0</v>
      </c>
      <c r="CG117" s="118" t="str">
        <f t="shared" si="229"/>
        <v>0</v>
      </c>
      <c r="CH117" s="39">
        <f t="shared" si="230"/>
        <v>12950000000</v>
      </c>
      <c r="CI117" s="121">
        <f t="shared" si="231"/>
        <v>1.3883007851747928</v>
      </c>
      <c r="CJ117" s="121" t="str">
        <f t="shared" si="232"/>
        <v>0</v>
      </c>
      <c r="CK117" s="121" t="str">
        <f t="shared" si="355"/>
        <v>6.42366773300377+0.0434399315681193i</v>
      </c>
      <c r="CL117" s="121" t="str">
        <f t="shared" si="356"/>
        <v>6.48197636598111+0.0373314081133502i</v>
      </c>
      <c r="CM117" s="121" t="str">
        <f t="shared" si="305"/>
        <v>6.45282204949244+0.0433149844974535i</v>
      </c>
      <c r="CN117" s="121" t="str">
        <f t="shared" si="306"/>
        <v>6.46115185420349+0.0592804435269637i</v>
      </c>
      <c r="CO117" s="121" t="str">
        <f t="shared" si="307"/>
        <v>6.46115185420349+0.0662913624920964i</v>
      </c>
      <c r="CP117" s="121" t="str">
        <f t="shared" si="308"/>
        <v>6.49030617069216+0.110133901287916i</v>
      </c>
      <c r="CQ117" s="121" t="str">
        <f t="shared" si="309"/>
        <v>6.5486148036695+0.181867402857898i</v>
      </c>
      <c r="CR117" s="121" t="str">
        <f t="shared" si="310"/>
        <v>6.65134906177243+0.2676643913817i</v>
      </c>
      <c r="CS117" s="121" t="str">
        <f t="shared" si="311"/>
        <v>6.79989724578614+0.386919428828215i</v>
      </c>
      <c r="CT117" s="121" t="str">
        <f t="shared" si="312"/>
        <v>7.01230726591788+0.531441540564911i</v>
      </c>
      <c r="CU117" s="121" t="str">
        <f t="shared" si="313"/>
        <v>7.15669054757606+0.602383710687343i</v>
      </c>
      <c r="CV117" s="121" t="str">
        <f t="shared" si="314"/>
        <v>0</v>
      </c>
      <c r="CW117" s="121" t="str">
        <f t="shared" si="315"/>
        <v>7.16640865307228+0.608075743906559i</v>
      </c>
      <c r="CX117" s="121" t="str">
        <f t="shared" si="316"/>
        <v>7.07061589889522+0.563650118780966i</v>
      </c>
      <c r="CY117" s="121" t="str">
        <f t="shared" si="317"/>
        <v>6.82072175756376+0.412464163275431i</v>
      </c>
      <c r="CZ117" s="121" t="str">
        <f t="shared" si="318"/>
        <v>6.64301925706138+0.277243666799406i</v>
      </c>
      <c r="DA117" s="121" t="str">
        <f t="shared" si="319"/>
        <v>6.50696578011425+0.176591859874234i</v>
      </c>
      <c r="DB117" s="121" t="str">
        <f t="shared" si="320"/>
        <v>6.41394962750754+0.0987776008651865i</v>
      </c>
      <c r="DC117" s="121" t="str">
        <f t="shared" si="321"/>
        <v>6.33342818196741+0.0513115970200603i</v>
      </c>
      <c r="DD117" s="121" t="str">
        <f t="shared" si="322"/>
        <v>6.26956634584936+0.0301122440304413i</v>
      </c>
      <c r="DE117" s="121" t="str">
        <f t="shared" si="323"/>
        <v>6.19182150187958+0.0458694579421752i</v>
      </c>
      <c r="DF117" s="121" t="str">
        <f t="shared" si="324"/>
        <v>6.29039085762699+0.112896619850414i</v>
      </c>
      <c r="DG117" s="121" t="str">
        <f t="shared" si="324"/>
        <v>6.26262484192349+0.136817042378976i</v>
      </c>
      <c r="DH117" s="121" t="str">
        <f t="shared" si="233"/>
        <v>0</v>
      </c>
      <c r="DI117" s="121"/>
      <c r="DK117" s="39">
        <f t="shared" si="234"/>
        <v>0</v>
      </c>
      <c r="DL117" s="39">
        <f t="shared" si="239"/>
        <v>6.4236677330037697</v>
      </c>
      <c r="DM117" s="39">
        <f t="shared" si="240"/>
        <v>6.4819763659811098</v>
      </c>
      <c r="DN117" s="39">
        <f t="shared" si="241"/>
        <v>6.4528220494924398</v>
      </c>
      <c r="DO117" s="39">
        <f t="shared" si="242"/>
        <v>6.4611518542034903</v>
      </c>
      <c r="DP117" s="39">
        <f t="shared" si="243"/>
        <v>6.4611518542034903</v>
      </c>
      <c r="DQ117" s="39">
        <f t="shared" si="244"/>
        <v>6.4903061706921603</v>
      </c>
      <c r="DR117" s="39">
        <f t="shared" si="245"/>
        <v>6.5486148036695004</v>
      </c>
      <c r="DS117" s="39">
        <f t="shared" si="246"/>
        <v>6.6513490617724296</v>
      </c>
      <c r="DT117" s="39">
        <f t="shared" si="247"/>
        <v>6.7998972457861404</v>
      </c>
      <c r="DU117" s="39">
        <f t="shared" si="248"/>
        <v>7.0123072659178796</v>
      </c>
      <c r="DV117" s="39">
        <f t="shared" si="249"/>
        <v>7.1566905475760603</v>
      </c>
      <c r="DW117" s="39">
        <f t="shared" si="250"/>
        <v>0</v>
      </c>
      <c r="DX117" s="39">
        <f t="shared" si="251"/>
        <v>7.1664086530722804</v>
      </c>
      <c r="DY117" s="39">
        <f t="shared" si="252"/>
        <v>7.0706158988952197</v>
      </c>
      <c r="DZ117" s="39">
        <f t="shared" si="253"/>
        <v>6.82072175756376</v>
      </c>
      <c r="EA117" s="39">
        <f t="shared" si="254"/>
        <v>6.64301925706138</v>
      </c>
      <c r="EB117" s="39">
        <f t="shared" si="255"/>
        <v>6.5069657801142498</v>
      </c>
      <c r="EC117" s="39">
        <f t="shared" si="256"/>
        <v>6.4139496275075398</v>
      </c>
      <c r="ED117" s="39">
        <f t="shared" si="257"/>
        <v>6.3334281819674096</v>
      </c>
      <c r="EE117" s="39">
        <f t="shared" si="258"/>
        <v>6.26956634584936</v>
      </c>
      <c r="EF117" s="39">
        <f t="shared" si="259"/>
        <v>6.1918215018795797</v>
      </c>
      <c r="EG117" s="39">
        <f t="shared" si="260"/>
        <v>6.2903908576269902</v>
      </c>
      <c r="EH117" s="39">
        <f t="shared" si="261"/>
        <v>6.2626248419234898</v>
      </c>
      <c r="EI117" s="39">
        <f t="shared" si="262"/>
        <v>0</v>
      </c>
      <c r="EK117" s="39">
        <f t="shared" si="235"/>
        <v>0</v>
      </c>
      <c r="EL117" s="39">
        <f t="shared" si="270"/>
        <v>4.3439931568119303E-2</v>
      </c>
      <c r="EM117" s="39">
        <f t="shared" si="271"/>
        <v>3.7331408113350201E-2</v>
      </c>
      <c r="EN117" s="39">
        <f t="shared" si="272"/>
        <v>4.3314984497453503E-2</v>
      </c>
      <c r="EO117" s="39">
        <f t="shared" si="273"/>
        <v>5.9280443526963697E-2</v>
      </c>
      <c r="EP117" s="39">
        <f t="shared" si="274"/>
        <v>6.6291362492096398E-2</v>
      </c>
      <c r="EQ117" s="39">
        <f t="shared" si="275"/>
        <v>0.110133901287916</v>
      </c>
      <c r="ER117" s="39">
        <f t="shared" si="276"/>
        <v>0.18186740285789799</v>
      </c>
      <c r="ES117" s="39">
        <f t="shared" si="277"/>
        <v>0.26766439138170001</v>
      </c>
      <c r="ET117" s="39">
        <f t="shared" si="278"/>
        <v>0.38691942882821501</v>
      </c>
      <c r="EU117" s="39">
        <f t="shared" si="279"/>
        <v>0.531441540564911</v>
      </c>
      <c r="EV117" s="39">
        <f t="shared" si="280"/>
        <v>0.60238371068734298</v>
      </c>
      <c r="EW117" s="39">
        <f t="shared" si="281"/>
        <v>0</v>
      </c>
      <c r="EX117" s="39">
        <f t="shared" si="282"/>
        <v>0.60807574390655905</v>
      </c>
      <c r="EY117" s="39">
        <f t="shared" si="283"/>
        <v>0.56365011878096605</v>
      </c>
      <c r="EZ117" s="39">
        <f t="shared" si="284"/>
        <v>0.41246416327543101</v>
      </c>
      <c r="FA117" s="39">
        <f t="shared" si="285"/>
        <v>0.27724366679940599</v>
      </c>
      <c r="FB117" s="39">
        <f t="shared" si="286"/>
        <v>0.17659185987423401</v>
      </c>
      <c r="FC117" s="39">
        <f t="shared" si="263"/>
        <v>9.8777600865186499E-2</v>
      </c>
      <c r="FD117" s="39">
        <f t="shared" si="264"/>
        <v>5.1311597020060301E-2</v>
      </c>
      <c r="FE117" s="39">
        <f t="shared" si="265"/>
        <v>3.0112244030441299E-2</v>
      </c>
      <c r="FF117" s="39">
        <f t="shared" si="266"/>
        <v>4.5869457942175201E-2</v>
      </c>
      <c r="FG117" s="39">
        <f t="shared" si="267"/>
        <v>0.11289661985041401</v>
      </c>
      <c r="FH117" s="39">
        <f t="shared" si="268"/>
        <v>0.13681704237897599</v>
      </c>
      <c r="FI117" s="39">
        <f t="shared" si="269"/>
        <v>0</v>
      </c>
      <c r="FK117" s="39">
        <f t="shared" si="236"/>
        <v>0.99999999999999989</v>
      </c>
      <c r="FL117" s="39">
        <f t="shared" si="325"/>
        <v>0.77228046943993023</v>
      </c>
      <c r="FM117" s="39">
        <f t="shared" si="326"/>
        <v>0.77045756381309427</v>
      </c>
      <c r="FN117" s="39">
        <f t="shared" si="327"/>
        <v>0.77136537528576188</v>
      </c>
      <c r="FO117" s="39">
        <f t="shared" si="328"/>
        <v>0.771082015841279</v>
      </c>
      <c r="FP117" s="39">
        <f t="shared" si="329"/>
        <v>0.77107017268710165</v>
      </c>
      <c r="FQ117" s="39">
        <f t="shared" si="330"/>
        <v>0.77005234764021102</v>
      </c>
      <c r="FR117" s="39">
        <f t="shared" si="331"/>
        <v>0.76794746452760065</v>
      </c>
      <c r="FS117" s="39">
        <f t="shared" si="332"/>
        <v>0.76423113078945715</v>
      </c>
      <c r="FT117" s="39">
        <f t="shared" si="333"/>
        <v>0.75859764563837684</v>
      </c>
      <c r="FU117" s="39">
        <f t="shared" si="334"/>
        <v>0.7503477559728956</v>
      </c>
      <c r="FV117" s="39">
        <f t="shared" si="335"/>
        <v>0.74492131927980365</v>
      </c>
      <c r="FW117" s="39">
        <f t="shared" si="336"/>
        <v>0.99999999999999989</v>
      </c>
      <c r="FX117" s="39">
        <f t="shared" si="337"/>
        <v>0.7445388043994785</v>
      </c>
      <c r="FY117" s="39">
        <f t="shared" si="338"/>
        <v>0.74811540396864828</v>
      </c>
      <c r="FZ117" s="39">
        <f t="shared" si="339"/>
        <v>0.75768740737537754</v>
      </c>
      <c r="GA117" s="39">
        <f t="shared" si="287"/>
        <v>0.7644209510751071</v>
      </c>
      <c r="GB117" s="39">
        <f t="shared" si="288"/>
        <v>0.76927512418942556</v>
      </c>
      <c r="GC117" s="39">
        <f t="shared" si="289"/>
        <v>0.77247959934856614</v>
      </c>
      <c r="GD117" s="39">
        <f t="shared" si="290"/>
        <v>0.77510924871985043</v>
      </c>
      <c r="GE117" s="39">
        <f t="shared" si="291"/>
        <v>0.77714726068265116</v>
      </c>
      <c r="GF117" s="39">
        <f t="shared" si="292"/>
        <v>0.77958964630296457</v>
      </c>
      <c r="GG117" s="39">
        <f t="shared" si="293"/>
        <v>0.77632895172461092</v>
      </c>
      <c r="GH117" s="39">
        <f t="shared" si="294"/>
        <v>0.77712410968339718</v>
      </c>
      <c r="GI117" s="39">
        <f t="shared" si="295"/>
        <v>0.99999999999999989</v>
      </c>
      <c r="GJ117" s="39">
        <f t="shared" si="237"/>
        <v>12.95</v>
      </c>
      <c r="GK117" s="39">
        <f t="shared" si="238"/>
        <v>-9.6432746655328714E-16</v>
      </c>
      <c r="GL117" s="39">
        <f t="shared" si="340"/>
        <v>-2.2444989619589366</v>
      </c>
      <c r="GM117" s="39">
        <f t="shared" si="341"/>
        <v>-2.2650255375964092</v>
      </c>
      <c r="GN117" s="39">
        <f t="shared" si="342"/>
        <v>-2.2547971890941314</v>
      </c>
      <c r="GO117" s="39">
        <f t="shared" si="343"/>
        <v>-2.257988518541771</v>
      </c>
      <c r="GP117" s="39">
        <f t="shared" si="344"/>
        <v>-2.2581219273336117</v>
      </c>
      <c r="GQ117" s="39">
        <f t="shared" si="345"/>
        <v>-2.2695950155494304</v>
      </c>
      <c r="GR117" s="39">
        <f t="shared" si="346"/>
        <v>-2.2933697828637412</v>
      </c>
      <c r="GS117" s="39">
        <f t="shared" si="347"/>
        <v>-2.3355055079140135</v>
      </c>
      <c r="GT117" s="39">
        <f t="shared" si="348"/>
        <v>-2.3997701898975738</v>
      </c>
      <c r="GU117" s="39">
        <f t="shared" si="349"/>
        <v>-2.4947482389165292</v>
      </c>
      <c r="GV117" s="39">
        <f t="shared" si="350"/>
        <v>-2.5577919250918155</v>
      </c>
      <c r="GW117" s="39">
        <f t="shared" si="351"/>
        <v>-9.6432746655328714E-16</v>
      </c>
      <c r="GX117" s="39">
        <f t="shared" si="352"/>
        <v>-2.5622532491053218</v>
      </c>
      <c r="GY117" s="39">
        <f t="shared" si="353"/>
        <v>-2.5206280576604181</v>
      </c>
      <c r="GZ117" s="39">
        <f t="shared" si="354"/>
        <v>-2.4101986116917002</v>
      </c>
      <c r="HA117" s="39">
        <f t="shared" si="296"/>
        <v>-2.333348368195622</v>
      </c>
      <c r="HB117" s="39">
        <f t="shared" si="297"/>
        <v>-2.2783662196172605</v>
      </c>
      <c r="HC117" s="39">
        <f t="shared" si="298"/>
        <v>-2.242259623365745</v>
      </c>
      <c r="HD117" s="39">
        <f t="shared" si="299"/>
        <v>-2.2127416202646706</v>
      </c>
      <c r="HE117" s="39">
        <f t="shared" si="300"/>
        <v>-2.1899335894343834</v>
      </c>
      <c r="HF117" s="39">
        <f t="shared" si="301"/>
        <v>-2.1626787472542781</v>
      </c>
      <c r="HG117" s="39">
        <f t="shared" si="302"/>
        <v>-2.1990843468132462</v>
      </c>
      <c r="HH117" s="39">
        <f t="shared" si="303"/>
        <v>-2.1901923435083241</v>
      </c>
      <c r="HI117" s="39">
        <f t="shared" si="304"/>
        <v>-9.6432746655328714E-16</v>
      </c>
    </row>
    <row r="118" spans="1:217" s="39" customFormat="1">
      <c r="A118" s="20"/>
      <c r="B118" s="184"/>
      <c r="C118" s="40">
        <v>13</v>
      </c>
      <c r="D118" s="41"/>
      <c r="E118" s="42">
        <v>4.6260000000000003</v>
      </c>
      <c r="F118" s="42">
        <v>4.6680000000000001</v>
      </c>
      <c r="G118" s="42">
        <v>4.6470000000000002</v>
      </c>
      <c r="H118" s="42">
        <v>4.6520000000000001</v>
      </c>
      <c r="I118" s="42">
        <v>4.6509999999999998</v>
      </c>
      <c r="J118" s="42">
        <v>4.673</v>
      </c>
      <c r="K118" s="42">
        <v>4.7149999999999999</v>
      </c>
      <c r="L118" s="42">
        <v>4.7869999999999999</v>
      </c>
      <c r="M118" s="42">
        <v>4.8940000000000001</v>
      </c>
      <c r="N118" s="42">
        <v>5.0469999999999997</v>
      </c>
      <c r="O118" s="43">
        <v>5.149</v>
      </c>
      <c r="P118" s="20"/>
      <c r="Q118" s="41">
        <v>5.157</v>
      </c>
      <c r="R118" s="42">
        <v>5.0869999999999997</v>
      </c>
      <c r="S118" s="42">
        <v>4.9109999999999996</v>
      </c>
      <c r="T118" s="42">
        <v>4.7809999999999997</v>
      </c>
      <c r="U118" s="42">
        <v>4.6849999999999996</v>
      </c>
      <c r="V118" s="42">
        <v>4.617</v>
      </c>
      <c r="W118" s="42">
        <v>4.5620000000000003</v>
      </c>
      <c r="X118" s="42">
        <v>4.5229999999999997</v>
      </c>
      <c r="Y118" s="42">
        <v>4.4800000000000004</v>
      </c>
      <c r="Z118" s="42">
        <v>4.4139999999999997</v>
      </c>
      <c r="AA118" s="42">
        <v>4.4480000000000004</v>
      </c>
      <c r="AB118" s="43"/>
      <c r="AD118" s="20"/>
      <c r="AE118" s="184"/>
      <c r="AF118" s="40">
        <v>13</v>
      </c>
      <c r="AG118" s="41"/>
      <c r="AH118" s="42">
        <v>2.7689999999999999E-2</v>
      </c>
      <c r="AI118" s="42">
        <v>2.521E-2</v>
      </c>
      <c r="AJ118" s="42">
        <v>3.1579999999999997E-2</v>
      </c>
      <c r="AK118" s="42">
        <v>4.2529999999999998E-2</v>
      </c>
      <c r="AL118" s="42">
        <v>4.7019999999999999E-2</v>
      </c>
      <c r="AM118" s="42">
        <v>7.9189999999999997E-2</v>
      </c>
      <c r="AN118" s="42">
        <v>0.13039999999999999</v>
      </c>
      <c r="AO118" s="42">
        <v>0.192</v>
      </c>
      <c r="AP118" s="42">
        <v>0.27739999999999998</v>
      </c>
      <c r="AQ118" s="42">
        <v>0.38019999999999998</v>
      </c>
      <c r="AR118" s="43">
        <v>0.42949999999999999</v>
      </c>
      <c r="AS118" s="20"/>
      <c r="AT118" s="41">
        <v>0.43309999999999998</v>
      </c>
      <c r="AU118" s="42">
        <v>0.40289999999999998</v>
      </c>
      <c r="AV118" s="42">
        <v>0.29449999999999998</v>
      </c>
      <c r="AW118" s="42">
        <v>0.1991</v>
      </c>
      <c r="AX118" s="42">
        <v>0.12640000000000001</v>
      </c>
      <c r="AY118" s="42">
        <v>7.0349999999999996E-2</v>
      </c>
      <c r="AZ118" s="42">
        <v>3.7159999999999999E-2</v>
      </c>
      <c r="BA118" s="42">
        <v>1.89E-2</v>
      </c>
      <c r="BB118" s="42">
        <v>1.098E-2</v>
      </c>
      <c r="BC118" s="42">
        <v>3.6429999999999997E-2</v>
      </c>
      <c r="BD118" s="42">
        <v>3.2030000000000003E-2</v>
      </c>
      <c r="BE118" s="43"/>
      <c r="BH118" s="118" t="str">
        <f t="shared" si="215"/>
        <v>0</v>
      </c>
      <c r="BI118" s="118" t="str">
        <f t="shared" si="216"/>
        <v>4.626+0.02769i</v>
      </c>
      <c r="BJ118" s="118" t="str">
        <f t="shared" si="357"/>
        <v>4.668+0.02521i</v>
      </c>
      <c r="BK118" s="118" t="str">
        <f t="shared" si="358"/>
        <v>4.647+0.03158i</v>
      </c>
      <c r="BL118" s="118" t="str">
        <f t="shared" si="359"/>
        <v>4.652+0.04253i</v>
      </c>
      <c r="BM118" s="118" t="str">
        <f t="shared" si="360"/>
        <v>4.651+0.04702i</v>
      </c>
      <c r="BN118" s="118" t="str">
        <f t="shared" si="361"/>
        <v>4.673+0.07919i</v>
      </c>
      <c r="BO118" s="118" t="str">
        <f t="shared" si="211"/>
        <v>4.715+0.1304i</v>
      </c>
      <c r="BP118" s="118" t="str">
        <f t="shared" si="212"/>
        <v>4.787+0.192i</v>
      </c>
      <c r="BQ118" s="118" t="str">
        <f t="shared" si="213"/>
        <v>4.894+0.2774i</v>
      </c>
      <c r="BR118" s="118" t="str">
        <f t="shared" si="362"/>
        <v>5.047+0.3802i</v>
      </c>
      <c r="BS118" s="118" t="str">
        <f t="shared" si="363"/>
        <v>5.149+0.4295i</v>
      </c>
      <c r="BT118" s="118" t="str">
        <f t="shared" si="214"/>
        <v>0</v>
      </c>
      <c r="BU118" s="118" t="str">
        <f t="shared" si="217"/>
        <v>5.157+0.4331i</v>
      </c>
      <c r="BV118" s="118" t="str">
        <f t="shared" si="218"/>
        <v>5.087+0.4029i</v>
      </c>
      <c r="BW118" s="118" t="str">
        <f t="shared" si="219"/>
        <v>4.911+0.2945i</v>
      </c>
      <c r="BX118" s="118" t="str">
        <f t="shared" si="220"/>
        <v>4.781+0.1991i</v>
      </c>
      <c r="BY118" s="118" t="str">
        <f t="shared" si="221"/>
        <v>4.685+0.1264i</v>
      </c>
      <c r="BZ118" s="118" t="str">
        <f t="shared" si="222"/>
        <v>4.617+0.07035i</v>
      </c>
      <c r="CA118" s="118" t="str">
        <f t="shared" si="223"/>
        <v>4.562+0.03716i</v>
      </c>
      <c r="CB118" s="118" t="str">
        <f t="shared" si="224"/>
        <v>4.523+0.0189i</v>
      </c>
      <c r="CC118" s="118" t="str">
        <f t="shared" si="225"/>
        <v>4.48+0.01098i</v>
      </c>
      <c r="CD118" s="118" t="str">
        <f t="shared" si="226"/>
        <v>4.414+0.03643i</v>
      </c>
      <c r="CE118" s="118" t="str">
        <f t="shared" si="227"/>
        <v>4.448+0.03203i</v>
      </c>
      <c r="CF118" s="118" t="str">
        <f t="shared" si="228"/>
        <v>0</v>
      </c>
      <c r="CG118" s="118" t="str">
        <f t="shared" si="229"/>
        <v>0</v>
      </c>
      <c r="CH118" s="39">
        <f t="shared" si="230"/>
        <v>13000000000</v>
      </c>
      <c r="CI118" s="121">
        <f t="shared" si="231"/>
        <v>1.3829611667702746</v>
      </c>
      <c r="CJ118" s="121" t="str">
        <f t="shared" si="232"/>
        <v>0</v>
      </c>
      <c r="CK118" s="121" t="str">
        <f t="shared" si="355"/>
        <v>6.39757835747929+0.0382941947078689i</v>
      </c>
      <c r="CL118" s="121" t="str">
        <f t="shared" si="356"/>
        <v>6.45566272648364+0.0348644510142786i</v>
      </c>
      <c r="CM118" s="121" t="str">
        <f t="shared" si="305"/>
        <v>6.42662054198147+0.0436739136466053i</v>
      </c>
      <c r="CN118" s="121" t="str">
        <f t="shared" si="306"/>
        <v>6.43353534781532+0.0588173384227398i</v>
      </c>
      <c r="CO118" s="121" t="str">
        <f t="shared" si="307"/>
        <v>6.43215238664855+0.0650268340615383i</v>
      </c>
      <c r="CP118" s="121" t="str">
        <f t="shared" si="308"/>
        <v>6.46257753231749+0.109516694796538i</v>
      </c>
      <c r="CQ118" s="121" t="str">
        <f t="shared" si="309"/>
        <v>6.52066190132184+0.180338136146844i</v>
      </c>
      <c r="CR118" s="121" t="str">
        <f t="shared" si="310"/>
        <v>6.6202351053293+0.265528544019893i</v>
      </c>
      <c r="CS118" s="121" t="str">
        <f t="shared" si="311"/>
        <v>6.76821195017372+0.383633427662074i</v>
      </c>
      <c r="CT118" s="121" t="str">
        <f t="shared" si="312"/>
        <v>6.97980500868958+0.525801835606058i</v>
      </c>
      <c r="CU118" s="121" t="str">
        <f t="shared" si="313"/>
        <v>7.12086704770014+0.593981821127833i</v>
      </c>
      <c r="CV118" s="121" t="str">
        <f t="shared" si="314"/>
        <v>0</v>
      </c>
      <c r="CW118" s="121" t="str">
        <f t="shared" si="315"/>
        <v>7.13193073703431+0.598960481328206i</v>
      </c>
      <c r="CX118" s="121" t="str">
        <f t="shared" si="316"/>
        <v>7.03512345536039+0.557195054091744i</v>
      </c>
      <c r="CY118" s="121" t="str">
        <f t="shared" si="317"/>
        <v>6.79172229000882+0.407282063613846i</v>
      </c>
      <c r="CZ118" s="121" t="str">
        <f t="shared" si="318"/>
        <v>6.61193733832868+0.275347568303962i</v>
      </c>
      <c r="DA118" s="121" t="str">
        <f t="shared" si="319"/>
        <v>6.47917306631874+0.174806291479763i</v>
      </c>
      <c r="DB118" s="121" t="str">
        <f t="shared" si="320"/>
        <v>6.38513170697836+0.0972913180822888i</v>
      </c>
      <c r="DC118" s="121" t="str">
        <f t="shared" si="321"/>
        <v>6.30906884280599+0.0513908369571834i</v>
      </c>
      <c r="DD118" s="121" t="str">
        <f t="shared" si="322"/>
        <v>6.25513335730195+0.0261379660519582i</v>
      </c>
      <c r="DE118" s="121" t="str">
        <f t="shared" si="323"/>
        <v>6.19566602713083+0.0151849136111376i</v>
      </c>
      <c r="DF118" s="121" t="str">
        <f t="shared" si="324"/>
        <v>6.10439059012399+0.0503812753054411i</v>
      </c>
      <c r="DG118" s="121" t="str">
        <f t="shared" si="324"/>
        <v>6.15141126979418+0.0442962461716519i</v>
      </c>
      <c r="DH118" s="121" t="str">
        <f t="shared" si="233"/>
        <v>0</v>
      </c>
      <c r="DI118" s="121"/>
      <c r="DK118" s="39">
        <f t="shared" si="234"/>
        <v>0</v>
      </c>
      <c r="DL118" s="39">
        <f t="shared" si="239"/>
        <v>6.3975783574792899</v>
      </c>
      <c r="DM118" s="39">
        <f t="shared" si="240"/>
        <v>6.4556627264836397</v>
      </c>
      <c r="DN118" s="39">
        <f t="shared" si="241"/>
        <v>6.4266205419814701</v>
      </c>
      <c r="DO118" s="39">
        <f t="shared" si="242"/>
        <v>6.4335353478153197</v>
      </c>
      <c r="DP118" s="39">
        <f t="shared" si="243"/>
        <v>6.4321523866485499</v>
      </c>
      <c r="DQ118" s="39">
        <f t="shared" si="244"/>
        <v>6.4625775323174901</v>
      </c>
      <c r="DR118" s="39">
        <f t="shared" si="245"/>
        <v>6.5206619013218399</v>
      </c>
      <c r="DS118" s="39">
        <f t="shared" si="246"/>
        <v>6.6202351053293</v>
      </c>
      <c r="DT118" s="39">
        <f t="shared" si="247"/>
        <v>6.7682119501737201</v>
      </c>
      <c r="DU118" s="39">
        <f t="shared" si="248"/>
        <v>6.9798050086895804</v>
      </c>
      <c r="DV118" s="39">
        <f t="shared" si="249"/>
        <v>7.1208670477001403</v>
      </c>
      <c r="DW118" s="39">
        <f t="shared" si="250"/>
        <v>0</v>
      </c>
      <c r="DX118" s="39">
        <f t="shared" si="251"/>
        <v>7.1319307370343097</v>
      </c>
      <c r="DY118" s="39">
        <f t="shared" si="252"/>
        <v>7.0351234553603899</v>
      </c>
      <c r="DZ118" s="39">
        <f t="shared" si="253"/>
        <v>6.7917222900088197</v>
      </c>
      <c r="EA118" s="39">
        <f t="shared" si="254"/>
        <v>6.6119373383286799</v>
      </c>
      <c r="EB118" s="39">
        <f t="shared" si="255"/>
        <v>6.4791730663187401</v>
      </c>
      <c r="EC118" s="39">
        <f t="shared" si="256"/>
        <v>6.3851317069783597</v>
      </c>
      <c r="ED118" s="39">
        <f t="shared" si="257"/>
        <v>6.3090688428059902</v>
      </c>
      <c r="EE118" s="39">
        <f t="shared" si="258"/>
        <v>6.2551333573019496</v>
      </c>
      <c r="EF118" s="39">
        <f t="shared" si="259"/>
        <v>6.1956660271308301</v>
      </c>
      <c r="EG118" s="39">
        <f t="shared" si="260"/>
        <v>6.1043905901239901</v>
      </c>
      <c r="EH118" s="39">
        <f t="shared" si="261"/>
        <v>6.1514112697941803</v>
      </c>
      <c r="EI118" s="39">
        <f t="shared" si="262"/>
        <v>0</v>
      </c>
      <c r="EK118" s="39">
        <f t="shared" si="235"/>
        <v>0</v>
      </c>
      <c r="EL118" s="39">
        <f t="shared" si="270"/>
        <v>3.8294194707868899E-2</v>
      </c>
      <c r="EM118" s="39">
        <f t="shared" si="271"/>
        <v>3.4864451014278597E-2</v>
      </c>
      <c r="EN118" s="39">
        <f t="shared" si="272"/>
        <v>4.3673913646605299E-2</v>
      </c>
      <c r="EO118" s="39">
        <f t="shared" si="273"/>
        <v>5.8817338422739798E-2</v>
      </c>
      <c r="EP118" s="39">
        <f t="shared" si="274"/>
        <v>6.5026834061538294E-2</v>
      </c>
      <c r="EQ118" s="39">
        <f t="shared" si="275"/>
        <v>0.109516694796538</v>
      </c>
      <c r="ER118" s="39">
        <f t="shared" si="276"/>
        <v>0.18033813614684399</v>
      </c>
      <c r="ES118" s="39">
        <f t="shared" si="277"/>
        <v>0.26552854401989301</v>
      </c>
      <c r="ET118" s="39">
        <f t="shared" si="278"/>
        <v>0.38363342766207398</v>
      </c>
      <c r="EU118" s="39">
        <f t="shared" si="279"/>
        <v>0.52580183560605798</v>
      </c>
      <c r="EV118" s="39">
        <f t="shared" si="280"/>
        <v>0.59398182112783304</v>
      </c>
      <c r="EW118" s="39">
        <f t="shared" si="281"/>
        <v>0</v>
      </c>
      <c r="EX118" s="39">
        <f t="shared" si="282"/>
        <v>0.59896048132820601</v>
      </c>
      <c r="EY118" s="39">
        <f t="shared" si="283"/>
        <v>0.55719505409174397</v>
      </c>
      <c r="EZ118" s="39">
        <f t="shared" si="284"/>
        <v>0.407282063613846</v>
      </c>
      <c r="FA118" s="39">
        <f t="shared" si="285"/>
        <v>0.27534756830396201</v>
      </c>
      <c r="FB118" s="39">
        <f t="shared" si="286"/>
        <v>0.17480629147976301</v>
      </c>
      <c r="FC118" s="39">
        <f t="shared" si="263"/>
        <v>9.7291318082288802E-2</v>
      </c>
      <c r="FD118" s="39">
        <f t="shared" si="264"/>
        <v>5.1390836957183397E-2</v>
      </c>
      <c r="FE118" s="39">
        <f t="shared" si="265"/>
        <v>2.61379660519582E-2</v>
      </c>
      <c r="FF118" s="39">
        <f t="shared" si="266"/>
        <v>1.51849136111376E-2</v>
      </c>
      <c r="FG118" s="39">
        <f t="shared" si="267"/>
        <v>5.0381275305441099E-2</v>
      </c>
      <c r="FH118" s="39">
        <f t="shared" si="268"/>
        <v>4.4296246171651898E-2</v>
      </c>
      <c r="FI118" s="39">
        <f t="shared" si="269"/>
        <v>0</v>
      </c>
      <c r="FK118" s="39">
        <f t="shared" si="236"/>
        <v>0.99999999999999989</v>
      </c>
      <c r="FL118" s="39">
        <f t="shared" si="325"/>
        <v>0.77310597388754421</v>
      </c>
      <c r="FM118" s="39">
        <f t="shared" si="326"/>
        <v>0.77128513966212264</v>
      </c>
      <c r="FN118" s="39">
        <f t="shared" si="327"/>
        <v>0.77218745422290747</v>
      </c>
      <c r="FO118" s="39">
        <f t="shared" si="328"/>
        <v>0.77194940108153376</v>
      </c>
      <c r="FP118" s="39">
        <f t="shared" si="329"/>
        <v>0.77198245998164738</v>
      </c>
      <c r="FQ118" s="39">
        <f t="shared" si="330"/>
        <v>0.77092325095683234</v>
      </c>
      <c r="FR118" s="39">
        <f t="shared" si="331"/>
        <v>0.76882872386648571</v>
      </c>
      <c r="FS118" s="39">
        <f t="shared" si="332"/>
        <v>0.7652145155922927</v>
      </c>
      <c r="FT118" s="39">
        <f t="shared" si="333"/>
        <v>0.75960988388123363</v>
      </c>
      <c r="FU118" s="39">
        <f t="shared" si="334"/>
        <v>0.75141824927632772</v>
      </c>
      <c r="FV118" s="39">
        <f t="shared" si="335"/>
        <v>0.74613711404991601</v>
      </c>
      <c r="FW118" s="39">
        <f t="shared" si="336"/>
        <v>0.99999999999999989</v>
      </c>
      <c r="FX118" s="39">
        <f t="shared" si="337"/>
        <v>0.74572522317825252</v>
      </c>
      <c r="FY118" s="39">
        <f t="shared" si="338"/>
        <v>0.74929021707908805</v>
      </c>
      <c r="FZ118" s="39">
        <f t="shared" si="339"/>
        <v>0.7586379421935735</v>
      </c>
      <c r="GA118" s="39">
        <f t="shared" si="287"/>
        <v>0.76540228851238434</v>
      </c>
      <c r="GB118" s="39">
        <f t="shared" si="288"/>
        <v>0.77015370204851585</v>
      </c>
      <c r="GC118" s="39">
        <f t="shared" si="289"/>
        <v>0.77338927643173505</v>
      </c>
      <c r="GD118" s="39">
        <f t="shared" si="290"/>
        <v>0.77587701543704313</v>
      </c>
      <c r="GE118" s="39">
        <f t="shared" si="291"/>
        <v>0.77760624827500513</v>
      </c>
      <c r="GF118" s="39">
        <f t="shared" si="292"/>
        <v>0.77949350839278231</v>
      </c>
      <c r="GG118" s="39">
        <f t="shared" si="293"/>
        <v>0.78235681781184796</v>
      </c>
      <c r="GH118" s="39">
        <f t="shared" si="294"/>
        <v>0.78087225091239831</v>
      </c>
      <c r="GI118" s="39">
        <f t="shared" si="295"/>
        <v>0.99999999999999989</v>
      </c>
      <c r="GJ118" s="39">
        <f t="shared" si="237"/>
        <v>13</v>
      </c>
      <c r="GK118" s="39">
        <f t="shared" si="238"/>
        <v>-9.6432746655328714E-16</v>
      </c>
      <c r="GL118" s="39">
        <f t="shared" si="340"/>
        <v>-2.2352194173626261</v>
      </c>
      <c r="GM118" s="39">
        <f t="shared" si="341"/>
        <v>-2.2557007220276728</v>
      </c>
      <c r="GN118" s="39">
        <f t="shared" si="342"/>
        <v>-2.245545173276529</v>
      </c>
      <c r="GO118" s="39">
        <f t="shared" si="343"/>
        <v>-2.2482233080846514</v>
      </c>
      <c r="GP118" s="39">
        <f t="shared" si="344"/>
        <v>-2.2478513409464269</v>
      </c>
      <c r="GQ118" s="39">
        <f t="shared" si="345"/>
        <v>-2.2597771171922023</v>
      </c>
      <c r="GR118" s="39">
        <f t="shared" si="346"/>
        <v>-2.2834079910857081</v>
      </c>
      <c r="GS118" s="39">
        <f t="shared" si="347"/>
        <v>-2.3243360059883469</v>
      </c>
      <c r="GT118" s="39">
        <f t="shared" si="348"/>
        <v>-2.388187859028132</v>
      </c>
      <c r="GU118" s="39">
        <f t="shared" si="349"/>
        <v>-2.4823652335292006</v>
      </c>
      <c r="GV118" s="39">
        <f t="shared" si="350"/>
        <v>-2.543627139460281</v>
      </c>
      <c r="GW118" s="39">
        <f t="shared" si="351"/>
        <v>-9.6432746655328714E-16</v>
      </c>
      <c r="GX118" s="39">
        <f t="shared" si="352"/>
        <v>-2.5484233443859265</v>
      </c>
      <c r="GY118" s="39">
        <f t="shared" si="353"/>
        <v>-2.506998752450222</v>
      </c>
      <c r="GZ118" s="39">
        <f t="shared" si="354"/>
        <v>-2.3993088094315187</v>
      </c>
      <c r="HA118" s="39">
        <f t="shared" si="296"/>
        <v>-2.3222048718406736</v>
      </c>
      <c r="HB118" s="39">
        <f t="shared" si="297"/>
        <v>-2.2684518526507835</v>
      </c>
      <c r="HC118" s="39">
        <f t="shared" si="298"/>
        <v>-2.2320370801908269</v>
      </c>
      <c r="HD118" s="39">
        <f t="shared" si="299"/>
        <v>-2.204142269423031</v>
      </c>
      <c r="HE118" s="39">
        <f t="shared" si="300"/>
        <v>-2.1848051678996825</v>
      </c>
      <c r="HF118" s="39">
        <f t="shared" si="301"/>
        <v>-2.1637499451264648</v>
      </c>
      <c r="HG118" s="39">
        <f t="shared" si="302"/>
        <v>-2.131902568897317</v>
      </c>
      <c r="HH118" s="39">
        <f t="shared" si="303"/>
        <v>-2.1484001998376563</v>
      </c>
      <c r="HI118" s="39">
        <f t="shared" si="304"/>
        <v>-9.6432746655328714E-16</v>
      </c>
    </row>
    <row r="119" spans="1:217" s="39" customFormat="1">
      <c r="A119" s="20"/>
      <c r="B119" s="184"/>
      <c r="C119" s="40">
        <v>13.05</v>
      </c>
      <c r="D119" s="41"/>
      <c r="E119" s="42">
        <v>4.63</v>
      </c>
      <c r="F119" s="42">
        <v>4.67</v>
      </c>
      <c r="G119" s="42">
        <v>4.6470000000000002</v>
      </c>
      <c r="H119" s="42">
        <v>4.6529999999999996</v>
      </c>
      <c r="I119" s="42">
        <v>4.6529999999999996</v>
      </c>
      <c r="J119" s="42">
        <v>4.673</v>
      </c>
      <c r="K119" s="42">
        <v>4.7149999999999999</v>
      </c>
      <c r="L119" s="42">
        <v>4.7869999999999999</v>
      </c>
      <c r="M119" s="42">
        <v>4.8940000000000001</v>
      </c>
      <c r="N119" s="42">
        <v>5.0439999999999996</v>
      </c>
      <c r="O119" s="43">
        <v>5.149</v>
      </c>
      <c r="P119" s="20"/>
      <c r="Q119" s="41">
        <v>5.1559999999999997</v>
      </c>
      <c r="R119" s="42">
        <v>5.0860000000000003</v>
      </c>
      <c r="S119" s="42">
        <v>4.9080000000000004</v>
      </c>
      <c r="T119" s="42">
        <v>4.782</v>
      </c>
      <c r="U119" s="42">
        <v>4.6829999999999998</v>
      </c>
      <c r="V119" s="42">
        <v>4.617</v>
      </c>
      <c r="W119" s="42">
        <v>4.5609999999999999</v>
      </c>
      <c r="X119" s="42">
        <v>4.5259999999999998</v>
      </c>
      <c r="Y119" s="42">
        <v>4.4889999999999999</v>
      </c>
      <c r="Z119" s="42">
        <v>4.4400000000000004</v>
      </c>
      <c r="AA119" s="42">
        <v>4.4660000000000002</v>
      </c>
      <c r="AB119" s="43"/>
      <c r="AD119" s="20"/>
      <c r="AE119" s="184"/>
      <c r="AF119" s="40">
        <v>13.05</v>
      </c>
      <c r="AG119" s="41"/>
      <c r="AH119" s="42">
        <v>2.92E-2</v>
      </c>
      <c r="AI119" s="42">
        <v>2.6329999999999999E-2</v>
      </c>
      <c r="AJ119" s="42">
        <v>3.2660000000000002E-2</v>
      </c>
      <c r="AK119" s="42">
        <v>4.2999999999999997E-2</v>
      </c>
      <c r="AL119" s="42">
        <v>4.6769999999999999E-2</v>
      </c>
      <c r="AM119" s="42">
        <v>7.8899999999999998E-2</v>
      </c>
      <c r="AN119" s="42">
        <v>0.12759999999999999</v>
      </c>
      <c r="AO119" s="42">
        <v>0.18759999999999999</v>
      </c>
      <c r="AP119" s="42">
        <v>0.27229999999999999</v>
      </c>
      <c r="AQ119" s="42">
        <v>0.3765</v>
      </c>
      <c r="AR119" s="43">
        <v>0.42509999999999998</v>
      </c>
      <c r="AS119" s="20"/>
      <c r="AT119" s="41">
        <v>0.42809999999999998</v>
      </c>
      <c r="AU119" s="42">
        <v>0.39850000000000002</v>
      </c>
      <c r="AV119" s="42">
        <v>0.2918</v>
      </c>
      <c r="AW119" s="42">
        <v>0.19409999999999999</v>
      </c>
      <c r="AX119" s="42">
        <v>0.1221</v>
      </c>
      <c r="AY119" s="42">
        <v>6.7570000000000005E-2</v>
      </c>
      <c r="AZ119" s="42">
        <v>3.5860000000000003E-2</v>
      </c>
      <c r="BA119" s="42">
        <v>2.1899999999999999E-2</v>
      </c>
      <c r="BB119" s="42">
        <v>1.021E-2</v>
      </c>
      <c r="BC119" s="42">
        <v>1.184E-2</v>
      </c>
      <c r="BD119" s="42">
        <v>1.576E-2</v>
      </c>
      <c r="BE119" s="43"/>
      <c r="BH119" s="118" t="str">
        <f t="shared" si="215"/>
        <v>0</v>
      </c>
      <c r="BI119" s="118" t="str">
        <f t="shared" si="216"/>
        <v>4.63+0.0292i</v>
      </c>
      <c r="BJ119" s="118" t="str">
        <f t="shared" si="357"/>
        <v>4.67+0.02633i</v>
      </c>
      <c r="BK119" s="118" t="str">
        <f t="shared" si="358"/>
        <v>4.647+0.03266i</v>
      </c>
      <c r="BL119" s="118" t="str">
        <f t="shared" si="359"/>
        <v>4.653+0.043i</v>
      </c>
      <c r="BM119" s="118" t="str">
        <f t="shared" si="360"/>
        <v>4.653+0.04677i</v>
      </c>
      <c r="BN119" s="118" t="str">
        <f t="shared" si="361"/>
        <v>4.673+0.0789i</v>
      </c>
      <c r="BO119" s="118" t="str">
        <f t="shared" si="211"/>
        <v>4.715+0.1276i</v>
      </c>
      <c r="BP119" s="118" t="str">
        <f t="shared" si="212"/>
        <v>4.787+0.1876i</v>
      </c>
      <c r="BQ119" s="118" t="str">
        <f t="shared" si="213"/>
        <v>4.894+0.2723i</v>
      </c>
      <c r="BR119" s="118" t="str">
        <f t="shared" si="362"/>
        <v>5.044+0.3765i</v>
      </c>
      <c r="BS119" s="118" t="str">
        <f t="shared" si="363"/>
        <v>5.149+0.4251i</v>
      </c>
      <c r="BT119" s="118" t="str">
        <f t="shared" si="214"/>
        <v>0</v>
      </c>
      <c r="BU119" s="118" t="str">
        <f t="shared" si="217"/>
        <v>5.156+0.4281i</v>
      </c>
      <c r="BV119" s="118" t="str">
        <f t="shared" si="218"/>
        <v>5.086+0.3985i</v>
      </c>
      <c r="BW119" s="118" t="str">
        <f t="shared" si="219"/>
        <v>4.908+0.2918i</v>
      </c>
      <c r="BX119" s="118" t="str">
        <f t="shared" si="220"/>
        <v>4.782+0.1941i</v>
      </c>
      <c r="BY119" s="118" t="str">
        <f t="shared" si="221"/>
        <v>4.683+0.1221i</v>
      </c>
      <c r="BZ119" s="118" t="str">
        <f t="shared" si="222"/>
        <v>4.617+0.06757i</v>
      </c>
      <c r="CA119" s="118" t="str">
        <f t="shared" si="223"/>
        <v>4.561+0.03586i</v>
      </c>
      <c r="CB119" s="118" t="str">
        <f t="shared" si="224"/>
        <v>4.526+0.0219i</v>
      </c>
      <c r="CC119" s="118" t="str">
        <f t="shared" si="225"/>
        <v>4.489+0.01021i</v>
      </c>
      <c r="CD119" s="118" t="str">
        <f t="shared" si="226"/>
        <v>4.44+0.01184i</v>
      </c>
      <c r="CE119" s="118" t="str">
        <f t="shared" si="227"/>
        <v>4.466+0.01576i</v>
      </c>
      <c r="CF119" s="118" t="str">
        <f t="shared" si="228"/>
        <v>0</v>
      </c>
      <c r="CG119" s="118" t="str">
        <f t="shared" si="229"/>
        <v>0</v>
      </c>
      <c r="CH119" s="39">
        <f t="shared" si="230"/>
        <v>13050000000</v>
      </c>
      <c r="CI119" s="121">
        <f t="shared" si="231"/>
        <v>1.3776624649818827</v>
      </c>
      <c r="CJ119" s="121" t="str">
        <f t="shared" si="232"/>
        <v>0</v>
      </c>
      <c r="CK119" s="121" t="str">
        <f t="shared" si="355"/>
        <v>6.37857721286612+0.040227743977471i</v>
      </c>
      <c r="CL119" s="121" t="str">
        <f t="shared" si="356"/>
        <v>6.43368371146539+0.036273852702973i</v>
      </c>
      <c r="CM119" s="121" t="str">
        <f t="shared" si="305"/>
        <v>6.40199747477081+0.0449944561063083i</v>
      </c>
      <c r="CN119" s="121" t="str">
        <f t="shared" si="306"/>
        <v>6.4102634495607+0.059239485994221i</v>
      </c>
      <c r="CO119" s="121" t="str">
        <f t="shared" si="307"/>
        <v>6.4102634495607+0.0644332734872027i</v>
      </c>
      <c r="CP119" s="121" t="str">
        <f t="shared" si="308"/>
        <v>6.43781669886034+0.108697568487071i</v>
      </c>
      <c r="CQ119" s="121" t="str">
        <f t="shared" si="309"/>
        <v>6.49567852238958+0.175789730531688i</v>
      </c>
      <c r="CR119" s="121" t="str">
        <f t="shared" si="310"/>
        <v>6.59487021986827+0.258449478430601i</v>
      </c>
      <c r="CS119" s="121" t="str">
        <f t="shared" si="311"/>
        <v>6.74228010362133+0.375137489214567i</v>
      </c>
      <c r="CT119" s="121" t="str">
        <f t="shared" si="312"/>
        <v>6.94892947336862+0.518689918065679i</v>
      </c>
      <c r="CU119" s="121" t="str">
        <f t="shared" si="313"/>
        <v>7.09358403219171+0.585644313863798i</v>
      </c>
      <c r="CV119" s="121" t="str">
        <f t="shared" si="314"/>
        <v>0</v>
      </c>
      <c r="CW119" s="121" t="str">
        <f t="shared" si="315"/>
        <v>7.10322766944659+0.589777301258744i</v>
      </c>
      <c r="CX119" s="121" t="str">
        <f t="shared" si="316"/>
        <v>7.00679129689786+0.54899849229528i</v>
      </c>
      <c r="CY119" s="121" t="str">
        <f t="shared" si="317"/>
        <v>6.76156737813108+0.402001907281713i</v>
      </c>
      <c r="CZ119" s="121" t="str">
        <f t="shared" si="318"/>
        <v>6.58798190754336+0.267404284452983i</v>
      </c>
      <c r="DA119" s="121" t="str">
        <f t="shared" si="319"/>
        <v>6.45159332351016+0.168212586974288i</v>
      </c>
      <c r="DB119" s="121" t="str">
        <f t="shared" si="320"/>
        <v>6.36066760082135+0.0930886527588258i</v>
      </c>
      <c r="DC119" s="121" t="str">
        <f t="shared" si="321"/>
        <v>6.28351850278237+0.0494029759942503i</v>
      </c>
      <c r="DD119" s="121" t="str">
        <f t="shared" si="322"/>
        <v>6.235300316508+0.0301708079831032i</v>
      </c>
      <c r="DE119" s="121" t="str">
        <f t="shared" si="323"/>
        <v>6.18432680530367+0.014065933767465i</v>
      </c>
      <c r="DF119" s="121" t="str">
        <f t="shared" si="324"/>
        <v>6.11682134451956+0.0163115235853855i</v>
      </c>
      <c r="DG119" s="121" t="str">
        <f t="shared" si="324"/>
        <v>6.15264056860909+0.0217119604481145i</v>
      </c>
      <c r="DH119" s="121" t="str">
        <f t="shared" si="233"/>
        <v>0</v>
      </c>
      <c r="DI119" s="121"/>
      <c r="DK119" s="39">
        <f t="shared" si="234"/>
        <v>0</v>
      </c>
      <c r="DL119" s="39">
        <f t="shared" si="239"/>
        <v>6.3785772128661202</v>
      </c>
      <c r="DM119" s="39">
        <f t="shared" si="240"/>
        <v>6.43368371146539</v>
      </c>
      <c r="DN119" s="39">
        <f t="shared" si="241"/>
        <v>6.4019974747708099</v>
      </c>
      <c r="DO119" s="39">
        <f t="shared" si="242"/>
        <v>6.4102634495607003</v>
      </c>
      <c r="DP119" s="39">
        <f t="shared" si="243"/>
        <v>6.4102634495607003</v>
      </c>
      <c r="DQ119" s="39">
        <f t="shared" si="244"/>
        <v>6.43781669886034</v>
      </c>
      <c r="DR119" s="39">
        <f t="shared" si="245"/>
        <v>6.4956785223895803</v>
      </c>
      <c r="DS119" s="39">
        <f t="shared" si="246"/>
        <v>6.5948702198682696</v>
      </c>
      <c r="DT119" s="39">
        <f t="shared" si="247"/>
        <v>6.7422801036213302</v>
      </c>
      <c r="DU119" s="39">
        <f t="shared" si="248"/>
        <v>6.9489294733686204</v>
      </c>
      <c r="DV119" s="39">
        <f t="shared" si="249"/>
        <v>7.0935840321917096</v>
      </c>
      <c r="DW119" s="39">
        <f t="shared" si="250"/>
        <v>0</v>
      </c>
      <c r="DX119" s="39">
        <f t="shared" si="251"/>
        <v>7.1032276694465901</v>
      </c>
      <c r="DY119" s="39">
        <f t="shared" si="252"/>
        <v>7.0067912968978598</v>
      </c>
      <c r="DZ119" s="39">
        <f t="shared" si="253"/>
        <v>6.7615673781310797</v>
      </c>
      <c r="EA119" s="39">
        <f t="shared" si="254"/>
        <v>6.5879819075433597</v>
      </c>
      <c r="EB119" s="39">
        <f t="shared" si="255"/>
        <v>6.4515933235101599</v>
      </c>
      <c r="EC119" s="39">
        <f t="shared" si="256"/>
        <v>6.3606676008213503</v>
      </c>
      <c r="ED119" s="39">
        <f t="shared" si="257"/>
        <v>6.2835185027823703</v>
      </c>
      <c r="EE119" s="39">
        <f t="shared" si="258"/>
        <v>6.2353003165079999</v>
      </c>
      <c r="EF119" s="39">
        <f t="shared" si="259"/>
        <v>6.1843268053036704</v>
      </c>
      <c r="EG119" s="39">
        <f t="shared" si="260"/>
        <v>6.1168213445195603</v>
      </c>
      <c r="EH119" s="39">
        <f t="shared" si="261"/>
        <v>6.1526405686090904</v>
      </c>
      <c r="EI119" s="39">
        <f t="shared" si="262"/>
        <v>0</v>
      </c>
      <c r="EK119" s="39">
        <f t="shared" si="235"/>
        <v>0</v>
      </c>
      <c r="EL119" s="39">
        <f t="shared" si="270"/>
        <v>4.0227743977471003E-2</v>
      </c>
      <c r="EM119" s="39">
        <f t="shared" si="271"/>
        <v>3.6273852702973002E-2</v>
      </c>
      <c r="EN119" s="39">
        <f t="shared" si="272"/>
        <v>4.4994456106308298E-2</v>
      </c>
      <c r="EO119" s="39">
        <f t="shared" si="273"/>
        <v>5.9239485994220999E-2</v>
      </c>
      <c r="EP119" s="39">
        <f t="shared" si="274"/>
        <v>6.4433273487202694E-2</v>
      </c>
      <c r="EQ119" s="39">
        <f t="shared" si="275"/>
        <v>0.108697568487071</v>
      </c>
      <c r="ER119" s="39">
        <f t="shared" si="276"/>
        <v>0.175789730531688</v>
      </c>
      <c r="ES119" s="39">
        <f t="shared" si="277"/>
        <v>0.25844947843060101</v>
      </c>
      <c r="ET119" s="39">
        <f t="shared" si="278"/>
        <v>0.37513748921456702</v>
      </c>
      <c r="EU119" s="39">
        <f t="shared" si="279"/>
        <v>0.51868991806567899</v>
      </c>
      <c r="EV119" s="39">
        <f t="shared" si="280"/>
        <v>0.58564431386379801</v>
      </c>
      <c r="EW119" s="39">
        <f t="shared" si="281"/>
        <v>0</v>
      </c>
      <c r="EX119" s="39">
        <f t="shared" si="282"/>
        <v>0.58977730125874395</v>
      </c>
      <c r="EY119" s="39">
        <f t="shared" si="283"/>
        <v>0.54899849229527997</v>
      </c>
      <c r="EZ119" s="39">
        <f t="shared" si="284"/>
        <v>0.40200190728171298</v>
      </c>
      <c r="FA119" s="39">
        <f t="shared" si="285"/>
        <v>0.26740428445298298</v>
      </c>
      <c r="FB119" s="39">
        <f t="shared" si="286"/>
        <v>0.16821258697428801</v>
      </c>
      <c r="FC119" s="39">
        <f t="shared" si="263"/>
        <v>9.3088652758825802E-2</v>
      </c>
      <c r="FD119" s="39">
        <f t="shared" si="264"/>
        <v>4.9402975994250302E-2</v>
      </c>
      <c r="FE119" s="39">
        <f t="shared" si="265"/>
        <v>3.01708079831032E-2</v>
      </c>
      <c r="FF119" s="39">
        <f t="shared" si="266"/>
        <v>1.4065933767465E-2</v>
      </c>
      <c r="FG119" s="39">
        <f t="shared" si="267"/>
        <v>1.6311523585385498E-2</v>
      </c>
      <c r="FH119" s="39">
        <f t="shared" si="268"/>
        <v>2.1711960448114499E-2</v>
      </c>
      <c r="FI119" s="39">
        <f t="shared" si="269"/>
        <v>0</v>
      </c>
      <c r="FK119" s="39">
        <f t="shared" si="236"/>
        <v>0.99999999999999989</v>
      </c>
      <c r="FL119" s="39">
        <f t="shared" si="325"/>
        <v>0.77370149148132195</v>
      </c>
      <c r="FM119" s="39">
        <f t="shared" si="326"/>
        <v>0.7719736293536168</v>
      </c>
      <c r="FN119" s="39">
        <f t="shared" si="327"/>
        <v>0.77295951983190714</v>
      </c>
      <c r="FO119" s="39">
        <f t="shared" si="328"/>
        <v>0.77267969623231925</v>
      </c>
      <c r="FP119" s="39">
        <f t="shared" si="329"/>
        <v>0.77267102916600905</v>
      </c>
      <c r="FQ119" s="39">
        <f t="shared" si="330"/>
        <v>0.7717024447805847</v>
      </c>
      <c r="FR119" s="39">
        <f t="shared" si="331"/>
        <v>0.76963220155850132</v>
      </c>
      <c r="FS119" s="39">
        <f t="shared" si="332"/>
        <v>0.76605405412586791</v>
      </c>
      <c r="FT119" s="39">
        <f t="shared" si="333"/>
        <v>0.76049681318237972</v>
      </c>
      <c r="FU119" s="39">
        <f t="shared" si="334"/>
        <v>0.75245934170896023</v>
      </c>
      <c r="FV119" s="39">
        <f t="shared" si="335"/>
        <v>0.74709227275942158</v>
      </c>
      <c r="FW119" s="39">
        <f t="shared" si="336"/>
        <v>0.99999999999999989</v>
      </c>
      <c r="FX119" s="39">
        <f t="shared" si="337"/>
        <v>0.74673683665014923</v>
      </c>
      <c r="FY119" s="39">
        <f t="shared" si="338"/>
        <v>0.75027170245847008</v>
      </c>
      <c r="FZ119" s="39">
        <f t="shared" si="339"/>
        <v>0.75962563472206213</v>
      </c>
      <c r="GA119" s="39">
        <f t="shared" si="287"/>
        <v>0.76620604911236456</v>
      </c>
      <c r="GB119" s="39">
        <f t="shared" si="288"/>
        <v>0.77104846478904709</v>
      </c>
      <c r="GC119" s="39">
        <f t="shared" si="289"/>
        <v>0.77416973531558197</v>
      </c>
      <c r="GD119" s="39">
        <f t="shared" si="290"/>
        <v>0.7766858745355063</v>
      </c>
      <c r="GE119" s="39">
        <f t="shared" si="291"/>
        <v>0.77823006957216223</v>
      </c>
      <c r="GF119" s="39">
        <f t="shared" si="292"/>
        <v>0.77985309515180301</v>
      </c>
      <c r="GG119" s="39">
        <f t="shared" si="293"/>
        <v>0.78199321654268572</v>
      </c>
      <c r="GH119" s="39">
        <f t="shared" si="294"/>
        <v>0.78085369203169341</v>
      </c>
      <c r="GI119" s="39">
        <f t="shared" si="295"/>
        <v>0.99999999999999989</v>
      </c>
      <c r="GJ119" s="39">
        <f t="shared" si="237"/>
        <v>13.05</v>
      </c>
      <c r="GK119" s="39">
        <f t="shared" si="238"/>
        <v>-9.6432746655328714E-16</v>
      </c>
      <c r="GL119" s="39">
        <f t="shared" si="340"/>
        <v>-2.2285313188520428</v>
      </c>
      <c r="GM119" s="39">
        <f t="shared" si="341"/>
        <v>-2.2479506985137037</v>
      </c>
      <c r="GN119" s="39">
        <f t="shared" si="342"/>
        <v>-2.2368649928874444</v>
      </c>
      <c r="GO119" s="39">
        <f t="shared" si="343"/>
        <v>-2.2400099919343623</v>
      </c>
      <c r="GP119" s="39">
        <f t="shared" si="344"/>
        <v>-2.2401074211848488</v>
      </c>
      <c r="GQ119" s="39">
        <f t="shared" si="345"/>
        <v>-2.2510024777523698</v>
      </c>
      <c r="GR119" s="39">
        <f t="shared" si="346"/>
        <v>-2.2743353925183034</v>
      </c>
      <c r="GS119" s="39">
        <f t="shared" si="347"/>
        <v>-2.3148116940232235</v>
      </c>
      <c r="GT119" s="39">
        <f t="shared" si="348"/>
        <v>-2.3780520298582393</v>
      </c>
      <c r="GU119" s="39">
        <f t="shared" si="349"/>
        <v>-2.4703392342435708</v>
      </c>
      <c r="GV119" s="39">
        <f t="shared" si="350"/>
        <v>-2.5325151102671493</v>
      </c>
      <c r="GW119" s="39">
        <f t="shared" si="351"/>
        <v>-9.6432746655328714E-16</v>
      </c>
      <c r="GX119" s="39">
        <f t="shared" si="352"/>
        <v>-2.536648486511242</v>
      </c>
      <c r="GY119" s="39">
        <f t="shared" si="353"/>
        <v>-2.4956286652361284</v>
      </c>
      <c r="GZ119" s="39">
        <f t="shared" si="354"/>
        <v>-2.3880077552016052</v>
      </c>
      <c r="HA119" s="39">
        <f t="shared" si="296"/>
        <v>-2.3130884726461356</v>
      </c>
      <c r="HB119" s="39">
        <f t="shared" si="297"/>
        <v>-2.2583664641704106</v>
      </c>
      <c r="HC119" s="39">
        <f t="shared" si="298"/>
        <v>-2.2232762119390919</v>
      </c>
      <c r="HD119" s="39">
        <f t="shared" si="299"/>
        <v>-2.1950918643888575</v>
      </c>
      <c r="HE119" s="39">
        <f t="shared" si="300"/>
        <v>-2.1778398552004075</v>
      </c>
      <c r="HF119" s="39">
        <f t="shared" si="301"/>
        <v>-2.1597439967985861</v>
      </c>
      <c r="HG119" s="39">
        <f t="shared" si="302"/>
        <v>-2.1359402848607765</v>
      </c>
      <c r="HH119" s="39">
        <f t="shared" si="303"/>
        <v>-2.1486066386054117</v>
      </c>
      <c r="HI119" s="39">
        <f t="shared" si="304"/>
        <v>-9.6432746655328714E-16</v>
      </c>
    </row>
    <row r="120" spans="1:217" s="39" customFormat="1">
      <c r="A120" s="20"/>
      <c r="B120" s="184"/>
      <c r="C120" s="40">
        <v>13.1</v>
      </c>
      <c r="D120" s="41"/>
      <c r="E120" s="42">
        <v>4.6319999999999997</v>
      </c>
      <c r="F120" s="42">
        <v>4.673</v>
      </c>
      <c r="G120" s="42">
        <v>4.6479999999999997</v>
      </c>
      <c r="H120" s="42">
        <v>4.6550000000000002</v>
      </c>
      <c r="I120" s="42">
        <v>4.6539999999999999</v>
      </c>
      <c r="J120" s="42">
        <v>4.6740000000000004</v>
      </c>
      <c r="K120" s="42">
        <v>4.7160000000000002</v>
      </c>
      <c r="L120" s="42">
        <v>4.7869999999999999</v>
      </c>
      <c r="M120" s="42">
        <v>4.8949999999999996</v>
      </c>
      <c r="N120" s="42">
        <v>5.0469999999999997</v>
      </c>
      <c r="O120" s="43">
        <v>5.15</v>
      </c>
      <c r="P120" s="20"/>
      <c r="Q120" s="41">
        <v>5.1580000000000004</v>
      </c>
      <c r="R120" s="42">
        <v>5.0880000000000001</v>
      </c>
      <c r="S120" s="42">
        <v>4.91</v>
      </c>
      <c r="T120" s="42">
        <v>4.782</v>
      </c>
      <c r="U120" s="42">
        <v>4.6840000000000002</v>
      </c>
      <c r="V120" s="42">
        <v>4.6180000000000003</v>
      </c>
      <c r="W120" s="42">
        <v>4.5620000000000003</v>
      </c>
      <c r="X120" s="42">
        <v>4.5220000000000002</v>
      </c>
      <c r="Y120" s="42">
        <v>4.492</v>
      </c>
      <c r="Z120" s="42">
        <v>4.452</v>
      </c>
      <c r="AA120" s="42">
        <v>4.4740000000000002</v>
      </c>
      <c r="AB120" s="43"/>
      <c r="AD120" s="20"/>
      <c r="AE120" s="184"/>
      <c r="AF120" s="40">
        <v>13.1</v>
      </c>
      <c r="AG120" s="41"/>
      <c r="AH120" s="42">
        <v>2.903E-2</v>
      </c>
      <c r="AI120" s="42">
        <v>2.588E-2</v>
      </c>
      <c r="AJ120" s="42">
        <v>3.031E-2</v>
      </c>
      <c r="AK120" s="42">
        <v>4.054E-2</v>
      </c>
      <c r="AL120" s="42">
        <v>4.3540000000000002E-2</v>
      </c>
      <c r="AM120" s="42">
        <v>7.5209999999999999E-2</v>
      </c>
      <c r="AN120" s="42">
        <v>0.12559999999999999</v>
      </c>
      <c r="AO120" s="42">
        <v>0.18679999999999999</v>
      </c>
      <c r="AP120" s="42">
        <v>0.27110000000000001</v>
      </c>
      <c r="AQ120" s="42">
        <v>0.37409999999999999</v>
      </c>
      <c r="AR120" s="43">
        <v>0.42499999999999999</v>
      </c>
      <c r="AS120" s="20"/>
      <c r="AT120" s="41">
        <v>0.42820000000000003</v>
      </c>
      <c r="AU120" s="42">
        <v>0.39610000000000001</v>
      </c>
      <c r="AV120" s="42">
        <v>0.28770000000000001</v>
      </c>
      <c r="AW120" s="42">
        <v>0.1923</v>
      </c>
      <c r="AX120" s="42">
        <v>0.1205</v>
      </c>
      <c r="AY120" s="42">
        <v>6.4339999999999994E-2</v>
      </c>
      <c r="AZ120" s="42">
        <v>3.1150000000000001E-2</v>
      </c>
      <c r="BA120" s="42">
        <v>1.677E-2</v>
      </c>
      <c r="BB120" s="42">
        <v>1.15E-2</v>
      </c>
      <c r="BC120" s="42">
        <v>7.7219999999999997E-3</v>
      </c>
      <c r="BD120" s="42">
        <v>1.409E-2</v>
      </c>
      <c r="BE120" s="43"/>
      <c r="BH120" s="118" t="str">
        <f t="shared" si="215"/>
        <v>0</v>
      </c>
      <c r="BI120" s="118" t="str">
        <f t="shared" si="216"/>
        <v>4.632+0.02903i</v>
      </c>
      <c r="BJ120" s="118" t="str">
        <f t="shared" si="357"/>
        <v>4.673+0.02588i</v>
      </c>
      <c r="BK120" s="118" t="str">
        <f t="shared" si="358"/>
        <v>4.648+0.03031i</v>
      </c>
      <c r="BL120" s="118" t="str">
        <f t="shared" si="359"/>
        <v>4.655+0.04054i</v>
      </c>
      <c r="BM120" s="118" t="str">
        <f t="shared" si="360"/>
        <v>4.654+0.04354i</v>
      </c>
      <c r="BN120" s="118" t="str">
        <f t="shared" si="361"/>
        <v>4.674+0.07521i</v>
      </c>
      <c r="BO120" s="118" t="str">
        <f t="shared" si="211"/>
        <v>4.716+0.1256i</v>
      </c>
      <c r="BP120" s="118" t="str">
        <f t="shared" si="212"/>
        <v>4.787+0.1868i</v>
      </c>
      <c r="BQ120" s="118" t="str">
        <f t="shared" si="213"/>
        <v>4.895+0.2711i</v>
      </c>
      <c r="BR120" s="118" t="str">
        <f t="shared" si="362"/>
        <v>5.047+0.3741i</v>
      </c>
      <c r="BS120" s="118" t="str">
        <f t="shared" si="363"/>
        <v>5.15+0.425i</v>
      </c>
      <c r="BT120" s="118" t="str">
        <f t="shared" si="214"/>
        <v>0</v>
      </c>
      <c r="BU120" s="118" t="str">
        <f t="shared" si="217"/>
        <v>5.158+0.4282i</v>
      </c>
      <c r="BV120" s="118" t="str">
        <f t="shared" si="218"/>
        <v>5.088+0.3961i</v>
      </c>
      <c r="BW120" s="118" t="str">
        <f t="shared" si="219"/>
        <v>4.91+0.2877i</v>
      </c>
      <c r="BX120" s="118" t="str">
        <f t="shared" si="220"/>
        <v>4.782+0.1923i</v>
      </c>
      <c r="BY120" s="118" t="str">
        <f t="shared" si="221"/>
        <v>4.684+0.1205i</v>
      </c>
      <c r="BZ120" s="118" t="str">
        <f t="shared" si="222"/>
        <v>4.618+0.06434i</v>
      </c>
      <c r="CA120" s="118" t="str">
        <f t="shared" si="223"/>
        <v>4.562+0.03115i</v>
      </c>
      <c r="CB120" s="118" t="str">
        <f t="shared" si="224"/>
        <v>4.522+0.01677i</v>
      </c>
      <c r="CC120" s="118" t="str">
        <f t="shared" si="225"/>
        <v>4.492+0.0115i</v>
      </c>
      <c r="CD120" s="118" t="str">
        <f t="shared" si="226"/>
        <v>4.452+0.007722i</v>
      </c>
      <c r="CE120" s="118" t="str">
        <f t="shared" si="227"/>
        <v>4.474+0.01409i</v>
      </c>
      <c r="CF120" s="118" t="str">
        <f t="shared" si="228"/>
        <v>0</v>
      </c>
      <c r="CG120" s="118" t="str">
        <f t="shared" si="229"/>
        <v>0</v>
      </c>
      <c r="CH120" s="39">
        <f t="shared" si="230"/>
        <v>13100000000</v>
      </c>
      <c r="CI120" s="121">
        <f t="shared" si="231"/>
        <v>1.3724042112987458</v>
      </c>
      <c r="CJ120" s="121" t="str">
        <f t="shared" si="232"/>
        <v>0</v>
      </c>
      <c r="CK120" s="121" t="str">
        <f t="shared" si="355"/>
        <v>6.35697630673579+0.0398408942540026i</v>
      </c>
      <c r="CL120" s="121" t="str">
        <f t="shared" si="356"/>
        <v>6.41324487939904+0.0355178209884115i</v>
      </c>
      <c r="CM120" s="121" t="str">
        <f t="shared" si="305"/>
        <v>6.37893477411657+0.041597571644465i</v>
      </c>
      <c r="CN120" s="121" t="str">
        <f t="shared" si="306"/>
        <v>6.38854160359566+0.0556372667260512i</v>
      </c>
      <c r="CO120" s="121" t="str">
        <f t="shared" si="307"/>
        <v>6.38716919938436+0.0597544793599474i</v>
      </c>
      <c r="CP120" s="121" t="str">
        <f t="shared" si="308"/>
        <v>6.41461728361034+0.103218520731779i</v>
      </c>
      <c r="CQ120" s="121" t="str">
        <f t="shared" si="309"/>
        <v>6.47225826048489+0.172373968939122i</v>
      </c>
      <c r="CR120" s="121" t="str">
        <f t="shared" si="310"/>
        <v>6.5696989594871+0.256365106670606i</v>
      </c>
      <c r="CS120" s="121" t="str">
        <f t="shared" si="311"/>
        <v>6.71791861430736+0.37205878168309i</v>
      </c>
      <c r="CT120" s="121" t="str">
        <f t="shared" si="312"/>
        <v>6.92652405442477+0.513416415446861i</v>
      </c>
      <c r="CU120" s="121" t="str">
        <f t="shared" si="313"/>
        <v>7.06788168818854+0.583271789801967i</v>
      </c>
      <c r="CV120" s="121" t="str">
        <f t="shared" si="314"/>
        <v>0</v>
      </c>
      <c r="CW120" s="121" t="str">
        <f t="shared" si="315"/>
        <v>7.07886092187893+0.587663483278123i</v>
      </c>
      <c r="CX120" s="121" t="str">
        <f t="shared" si="316"/>
        <v>6.98279262708802+0.543609308095433i</v>
      </c>
      <c r="CY120" s="121" t="str">
        <f t="shared" si="317"/>
        <v>6.73850467747684+0.394840691590649i</v>
      </c>
      <c r="CZ120" s="121" t="str">
        <f t="shared" si="318"/>
        <v>6.5628369384306+0.263913329832749i</v>
      </c>
      <c r="DA120" s="121" t="str">
        <f t="shared" si="319"/>
        <v>6.42834132572333+0.165374707461499i</v>
      </c>
      <c r="DB120" s="121" t="str">
        <f t="shared" si="320"/>
        <v>6.33776264777761+0.0883004869549613i</v>
      </c>
      <c r="DC120" s="121" t="str">
        <f t="shared" si="321"/>
        <v>6.26090801194488+0.0427503911819559i</v>
      </c>
      <c r="DD120" s="121" t="str">
        <f t="shared" si="322"/>
        <v>6.20601184349293+0.02301521862348i</v>
      </c>
      <c r="DE120" s="121" t="str">
        <f t="shared" si="323"/>
        <v>6.16483971715397+0.0157826484299356i</v>
      </c>
      <c r="DF120" s="121" t="str">
        <f t="shared" si="324"/>
        <v>6.10994354870202+0.0105977053196489i</v>
      </c>
      <c r="DG120" s="121" t="str">
        <f t="shared" si="324"/>
        <v>6.14013644135059+0.0193371753371993i</v>
      </c>
      <c r="DH120" s="121" t="str">
        <f t="shared" si="233"/>
        <v>0</v>
      </c>
      <c r="DI120" s="121"/>
      <c r="DK120" s="39">
        <f t="shared" si="234"/>
        <v>0</v>
      </c>
      <c r="DL120" s="39">
        <f t="shared" si="239"/>
        <v>6.3569763067357901</v>
      </c>
      <c r="DM120" s="39">
        <f t="shared" si="240"/>
        <v>6.4132448793990404</v>
      </c>
      <c r="DN120" s="39">
        <f t="shared" si="241"/>
        <v>6.3789347741165701</v>
      </c>
      <c r="DO120" s="39">
        <f t="shared" si="242"/>
        <v>6.3885416035956597</v>
      </c>
      <c r="DP120" s="39">
        <f t="shared" si="243"/>
        <v>6.3871691993843598</v>
      </c>
      <c r="DQ120" s="39">
        <f t="shared" si="244"/>
        <v>6.4146172836103403</v>
      </c>
      <c r="DR120" s="39">
        <f t="shared" si="245"/>
        <v>6.4722582604848897</v>
      </c>
      <c r="DS120" s="39">
        <f t="shared" si="246"/>
        <v>6.5696989594871003</v>
      </c>
      <c r="DT120" s="39">
        <f t="shared" si="247"/>
        <v>6.7179186143073597</v>
      </c>
      <c r="DU120" s="39">
        <f t="shared" si="248"/>
        <v>6.9265240544247701</v>
      </c>
      <c r="DV120" s="39">
        <f t="shared" si="249"/>
        <v>7.0678816881885398</v>
      </c>
      <c r="DW120" s="39">
        <f t="shared" si="250"/>
        <v>0</v>
      </c>
      <c r="DX120" s="39">
        <f t="shared" si="251"/>
        <v>7.0788609218789302</v>
      </c>
      <c r="DY120" s="39">
        <f t="shared" si="252"/>
        <v>6.9827926270880196</v>
      </c>
      <c r="DZ120" s="39">
        <f t="shared" si="253"/>
        <v>6.7385046774768398</v>
      </c>
      <c r="EA120" s="39">
        <f t="shared" si="254"/>
        <v>6.5628369384305998</v>
      </c>
      <c r="EB120" s="39">
        <f t="shared" si="255"/>
        <v>6.4283413257233297</v>
      </c>
      <c r="EC120" s="39">
        <f t="shared" si="256"/>
        <v>6.3377626477776099</v>
      </c>
      <c r="ED120" s="39">
        <f t="shared" si="257"/>
        <v>6.2609080119448803</v>
      </c>
      <c r="EE120" s="39">
        <f t="shared" si="258"/>
        <v>6.2060118434929299</v>
      </c>
      <c r="EF120" s="39">
        <f t="shared" si="259"/>
        <v>6.1648397171539697</v>
      </c>
      <c r="EG120" s="39">
        <f t="shared" si="260"/>
        <v>6.1099435487020202</v>
      </c>
      <c r="EH120" s="39">
        <f t="shared" si="261"/>
        <v>6.1401364413505899</v>
      </c>
      <c r="EI120" s="39">
        <f t="shared" si="262"/>
        <v>0</v>
      </c>
      <c r="EK120" s="39">
        <f t="shared" si="235"/>
        <v>0</v>
      </c>
      <c r="EL120" s="39">
        <f t="shared" si="270"/>
        <v>3.9840894254002598E-2</v>
      </c>
      <c r="EM120" s="39">
        <f t="shared" si="271"/>
        <v>3.5517820988411497E-2</v>
      </c>
      <c r="EN120" s="39">
        <f t="shared" si="272"/>
        <v>4.1597571644465002E-2</v>
      </c>
      <c r="EO120" s="39">
        <f t="shared" si="273"/>
        <v>5.5637266726051203E-2</v>
      </c>
      <c r="EP120" s="39">
        <f t="shared" si="274"/>
        <v>5.9754479359947398E-2</v>
      </c>
      <c r="EQ120" s="39">
        <f t="shared" si="275"/>
        <v>0.10321852073177901</v>
      </c>
      <c r="ER120" s="39">
        <f t="shared" si="276"/>
        <v>0.17237396893912199</v>
      </c>
      <c r="ES120" s="39">
        <f t="shared" si="277"/>
        <v>0.25636510667060602</v>
      </c>
      <c r="ET120" s="39">
        <f t="shared" si="278"/>
        <v>0.37205878168308998</v>
      </c>
      <c r="EU120" s="39">
        <f t="shared" si="279"/>
        <v>0.51341641544686101</v>
      </c>
      <c r="EV120" s="39">
        <f t="shared" si="280"/>
        <v>0.58327178980196703</v>
      </c>
      <c r="EW120" s="39">
        <f t="shared" si="281"/>
        <v>0</v>
      </c>
      <c r="EX120" s="39">
        <f t="shared" si="282"/>
        <v>0.58766348327812301</v>
      </c>
      <c r="EY120" s="39">
        <f t="shared" si="283"/>
        <v>0.54360930809543295</v>
      </c>
      <c r="EZ120" s="39">
        <f t="shared" si="284"/>
        <v>0.394840691590649</v>
      </c>
      <c r="FA120" s="39">
        <f t="shared" si="285"/>
        <v>0.26391332983274901</v>
      </c>
      <c r="FB120" s="39">
        <f t="shared" si="286"/>
        <v>0.16537470746149899</v>
      </c>
      <c r="FC120" s="39">
        <f t="shared" si="263"/>
        <v>8.8300486954961302E-2</v>
      </c>
      <c r="FD120" s="39">
        <f t="shared" si="264"/>
        <v>4.27503911819559E-2</v>
      </c>
      <c r="FE120" s="39">
        <f t="shared" si="265"/>
        <v>2.3015218623480001E-2</v>
      </c>
      <c r="FF120" s="39">
        <f t="shared" si="266"/>
        <v>1.5782648429935601E-2</v>
      </c>
      <c r="FG120" s="39">
        <f t="shared" si="267"/>
        <v>1.05977053196489E-2</v>
      </c>
      <c r="FH120" s="39">
        <f t="shared" si="268"/>
        <v>1.9337175337199301E-2</v>
      </c>
      <c r="FI120" s="39">
        <f t="shared" si="269"/>
        <v>0</v>
      </c>
      <c r="FK120" s="39">
        <f t="shared" si="236"/>
        <v>0.99999999999999989</v>
      </c>
      <c r="FL120" s="39">
        <f t="shared" si="325"/>
        <v>0.77438172812979156</v>
      </c>
      <c r="FM120" s="39">
        <f t="shared" si="326"/>
        <v>0.77261634244795263</v>
      </c>
      <c r="FN120" s="39">
        <f t="shared" si="327"/>
        <v>0.77368872746817541</v>
      </c>
      <c r="FO120" s="39">
        <f t="shared" si="328"/>
        <v>0.77336811133266448</v>
      </c>
      <c r="FP120" s="39">
        <f t="shared" si="329"/>
        <v>0.77340485144596782</v>
      </c>
      <c r="FQ120" s="39">
        <f t="shared" si="330"/>
        <v>0.77244652788748935</v>
      </c>
      <c r="FR120" s="39">
        <f t="shared" si="331"/>
        <v>0.77038167414738035</v>
      </c>
      <c r="FS120" s="39">
        <f t="shared" si="332"/>
        <v>0.76685325418479966</v>
      </c>
      <c r="FT120" s="39">
        <f t="shared" si="333"/>
        <v>0.76128142711040614</v>
      </c>
      <c r="FU120" s="39">
        <f t="shared" si="334"/>
        <v>0.75321638298612603</v>
      </c>
      <c r="FV120" s="39">
        <f t="shared" si="335"/>
        <v>0.74790995503776569</v>
      </c>
      <c r="FW120" s="39">
        <f t="shared" si="336"/>
        <v>0.99999999999999989</v>
      </c>
      <c r="FX120" s="39">
        <f t="shared" si="337"/>
        <v>0.74750984778265916</v>
      </c>
      <c r="FY120" s="39">
        <f t="shared" si="338"/>
        <v>0.75108093732569303</v>
      </c>
      <c r="FZ120" s="39">
        <f t="shared" si="339"/>
        <v>0.76041392793786189</v>
      </c>
      <c r="GA120" s="39">
        <f t="shared" si="287"/>
        <v>0.76701495819233823</v>
      </c>
      <c r="GB120" s="39">
        <f t="shared" si="288"/>
        <v>0.77179062761978012</v>
      </c>
      <c r="GC120" s="39">
        <f t="shared" si="289"/>
        <v>0.77490270628382274</v>
      </c>
      <c r="GD120" s="39">
        <f t="shared" si="290"/>
        <v>0.77740821535764915</v>
      </c>
      <c r="GE120" s="39">
        <f t="shared" si="291"/>
        <v>0.77916187335652054</v>
      </c>
      <c r="GF120" s="39">
        <f t="shared" si="292"/>
        <v>0.7804699334320877</v>
      </c>
      <c r="GG120" s="39">
        <f t="shared" si="293"/>
        <v>0.78221375933439374</v>
      </c>
      <c r="GH120" s="39">
        <f t="shared" si="294"/>
        <v>0.78125167609132917</v>
      </c>
      <c r="GI120" s="39">
        <f t="shared" si="295"/>
        <v>0.99999999999999989</v>
      </c>
      <c r="GJ120" s="39">
        <f t="shared" si="237"/>
        <v>13.1</v>
      </c>
      <c r="GK120" s="39">
        <f t="shared" si="238"/>
        <v>-9.6432746655328714E-16</v>
      </c>
      <c r="GL120" s="39">
        <f t="shared" si="340"/>
        <v>-2.2208980588802412</v>
      </c>
      <c r="GM120" s="39">
        <f t="shared" si="341"/>
        <v>-2.240722197189144</v>
      </c>
      <c r="GN120" s="39">
        <f t="shared" si="342"/>
        <v>-2.2286746140702425</v>
      </c>
      <c r="GO120" s="39">
        <f t="shared" si="343"/>
        <v>-2.2322747874307232</v>
      </c>
      <c r="GP120" s="39">
        <f t="shared" si="344"/>
        <v>-2.2318621598800972</v>
      </c>
      <c r="GQ120" s="39">
        <f t="shared" si="345"/>
        <v>-2.2426314923581354</v>
      </c>
      <c r="GR120" s="39">
        <f t="shared" si="346"/>
        <v>-2.2658811353062216</v>
      </c>
      <c r="GS120" s="39">
        <f t="shared" si="347"/>
        <v>-2.3057547026422727</v>
      </c>
      <c r="GT120" s="39">
        <f t="shared" si="348"/>
        <v>-2.3690953101328924</v>
      </c>
      <c r="GU120" s="39">
        <f t="shared" si="349"/>
        <v>-2.4616048468437146</v>
      </c>
      <c r="GV120" s="39">
        <f t="shared" si="350"/>
        <v>-2.5230137214332675</v>
      </c>
      <c r="GW120" s="39">
        <f t="shared" si="351"/>
        <v>-9.6432746655328714E-16</v>
      </c>
      <c r="GX120" s="39">
        <f t="shared" si="352"/>
        <v>-2.5276616303851447</v>
      </c>
      <c r="GY120" s="39">
        <f t="shared" si="353"/>
        <v>-2.4862652082541943</v>
      </c>
      <c r="GZ120" s="39">
        <f t="shared" si="354"/>
        <v>-2.3789987416773539</v>
      </c>
      <c r="HA120" s="39">
        <f t="shared" si="296"/>
        <v>-2.3039233286593155</v>
      </c>
      <c r="HB120" s="39">
        <f t="shared" si="297"/>
        <v>-2.2500099933366604</v>
      </c>
      <c r="HC120" s="39">
        <f t="shared" si="298"/>
        <v>-2.215056447333895</v>
      </c>
      <c r="HD120" s="39">
        <f t="shared" si="299"/>
        <v>-2.1870174843949761</v>
      </c>
      <c r="HE120" s="39">
        <f t="shared" si="300"/>
        <v>-2.1674461378863046</v>
      </c>
      <c r="HF120" s="39">
        <f t="shared" si="301"/>
        <v>-2.1528764579517605</v>
      </c>
      <c r="HG120" s="39">
        <f t="shared" si="302"/>
        <v>-2.1334909793769343</v>
      </c>
      <c r="HH120" s="39">
        <f t="shared" si="303"/>
        <v>-2.1441807582966419</v>
      </c>
      <c r="HI120" s="39">
        <f t="shared" si="304"/>
        <v>-9.6432746655328714E-16</v>
      </c>
    </row>
    <row r="121" spans="1:217" s="39" customFormat="1">
      <c r="A121" s="20"/>
      <c r="B121" s="184"/>
      <c r="C121" s="40">
        <v>13.15</v>
      </c>
      <c r="D121" s="41"/>
      <c r="E121" s="42">
        <v>4.6319999999999997</v>
      </c>
      <c r="F121" s="42">
        <v>4.673</v>
      </c>
      <c r="G121" s="42">
        <v>4.6500000000000004</v>
      </c>
      <c r="H121" s="42">
        <v>4.6539999999999999</v>
      </c>
      <c r="I121" s="42">
        <v>4.6559999999999997</v>
      </c>
      <c r="J121" s="42">
        <v>4.6760000000000002</v>
      </c>
      <c r="K121" s="42">
        <v>4.7169999999999996</v>
      </c>
      <c r="L121" s="42">
        <v>4.79</v>
      </c>
      <c r="M121" s="42">
        <v>4.8970000000000002</v>
      </c>
      <c r="N121" s="42">
        <v>5.0490000000000004</v>
      </c>
      <c r="O121" s="43">
        <v>5.1529999999999996</v>
      </c>
      <c r="P121" s="20"/>
      <c r="Q121" s="41">
        <v>5.1609999999999996</v>
      </c>
      <c r="R121" s="42">
        <v>5.0910000000000002</v>
      </c>
      <c r="S121" s="42">
        <v>4.9119999999999999</v>
      </c>
      <c r="T121" s="42">
        <v>4.7839999999999998</v>
      </c>
      <c r="U121" s="42">
        <v>4.6859999999999999</v>
      </c>
      <c r="V121" s="42">
        <v>4.62</v>
      </c>
      <c r="W121" s="42">
        <v>4.5640000000000001</v>
      </c>
      <c r="X121" s="42">
        <v>4.524</v>
      </c>
      <c r="Y121" s="42">
        <v>4.4909999999999997</v>
      </c>
      <c r="Z121" s="42">
        <v>4.45</v>
      </c>
      <c r="AA121" s="42">
        <v>4.4710000000000001</v>
      </c>
      <c r="AB121" s="43"/>
      <c r="AD121" s="20"/>
      <c r="AE121" s="184"/>
      <c r="AF121" s="40">
        <v>13.15</v>
      </c>
      <c r="AG121" s="41"/>
      <c r="AH121" s="42">
        <v>2.4459999999999999E-2</v>
      </c>
      <c r="AI121" s="42">
        <v>2.12E-2</v>
      </c>
      <c r="AJ121" s="42">
        <v>2.6259999999999999E-2</v>
      </c>
      <c r="AK121" s="42">
        <v>3.5830000000000001E-2</v>
      </c>
      <c r="AL121" s="42">
        <v>3.8870000000000002E-2</v>
      </c>
      <c r="AM121" s="42">
        <v>7.1249999999999994E-2</v>
      </c>
      <c r="AN121" s="42">
        <v>0.1208</v>
      </c>
      <c r="AO121" s="42">
        <v>0.18490000000000001</v>
      </c>
      <c r="AP121" s="42">
        <v>0.26939999999999997</v>
      </c>
      <c r="AQ121" s="42">
        <v>0.37369999999999998</v>
      </c>
      <c r="AR121" s="43">
        <v>0.42499999999999999</v>
      </c>
      <c r="AS121" s="20"/>
      <c r="AT121" s="41">
        <v>0.42809999999999998</v>
      </c>
      <c r="AU121" s="42">
        <v>0.39610000000000001</v>
      </c>
      <c r="AV121" s="42">
        <v>0.28649999999999998</v>
      </c>
      <c r="AW121" s="42">
        <v>0.192</v>
      </c>
      <c r="AX121" s="42">
        <v>0.11749999999999999</v>
      </c>
      <c r="AY121" s="42">
        <v>6.1060000000000003E-2</v>
      </c>
      <c r="AZ121" s="42">
        <v>2.6980000000000001E-2</v>
      </c>
      <c r="BA121" s="42">
        <v>1.008E-2</v>
      </c>
      <c r="BB121" s="42">
        <v>2.3349999999999998E-3</v>
      </c>
      <c r="BC121" s="42">
        <v>7.2890000000000003E-3</v>
      </c>
      <c r="BD121" s="42">
        <v>8.8929999999999999E-3</v>
      </c>
      <c r="BE121" s="43"/>
      <c r="BH121" s="118" t="str">
        <f t="shared" si="215"/>
        <v>0</v>
      </c>
      <c r="BI121" s="118" t="str">
        <f t="shared" si="216"/>
        <v>4.632+0.02446i</v>
      </c>
      <c r="BJ121" s="118" t="str">
        <f t="shared" si="357"/>
        <v>4.673+0.0212i</v>
      </c>
      <c r="BK121" s="118" t="str">
        <f t="shared" si="358"/>
        <v>4.65+0.02626i</v>
      </c>
      <c r="BL121" s="118" t="str">
        <f t="shared" si="359"/>
        <v>4.654+0.03583i</v>
      </c>
      <c r="BM121" s="118" t="str">
        <f t="shared" si="360"/>
        <v>4.656+0.03887i</v>
      </c>
      <c r="BN121" s="118" t="str">
        <f t="shared" si="361"/>
        <v>4.676+0.07125i</v>
      </c>
      <c r="BO121" s="118" t="str">
        <f t="shared" si="211"/>
        <v>4.717+0.1208i</v>
      </c>
      <c r="BP121" s="118" t="str">
        <f t="shared" si="212"/>
        <v>4.79+0.1849i</v>
      </c>
      <c r="BQ121" s="118" t="str">
        <f t="shared" si="213"/>
        <v>4.897+0.2694i</v>
      </c>
      <c r="BR121" s="118" t="str">
        <f t="shared" si="362"/>
        <v>5.049+0.3737i</v>
      </c>
      <c r="BS121" s="118" t="str">
        <f t="shared" si="363"/>
        <v>5.153+0.425i</v>
      </c>
      <c r="BT121" s="118" t="str">
        <f t="shared" si="214"/>
        <v>0</v>
      </c>
      <c r="BU121" s="118" t="str">
        <f t="shared" si="217"/>
        <v>5.161+0.4281i</v>
      </c>
      <c r="BV121" s="118" t="str">
        <f t="shared" si="218"/>
        <v>5.091+0.3961i</v>
      </c>
      <c r="BW121" s="118" t="str">
        <f t="shared" si="219"/>
        <v>4.912+0.2865i</v>
      </c>
      <c r="BX121" s="118" t="str">
        <f t="shared" si="220"/>
        <v>4.784+0.192i</v>
      </c>
      <c r="BY121" s="118" t="str">
        <f t="shared" si="221"/>
        <v>4.686+0.1175i</v>
      </c>
      <c r="BZ121" s="118" t="str">
        <f t="shared" si="222"/>
        <v>4.62+0.06106i</v>
      </c>
      <c r="CA121" s="118" t="str">
        <f t="shared" si="223"/>
        <v>4.564+0.02698i</v>
      </c>
      <c r="CB121" s="118" t="str">
        <f t="shared" si="224"/>
        <v>4.524+0.01008i</v>
      </c>
      <c r="CC121" s="118" t="str">
        <f t="shared" si="225"/>
        <v>4.491+0.002335i</v>
      </c>
      <c r="CD121" s="118" t="str">
        <f t="shared" si="226"/>
        <v>4.45+0.007289i</v>
      </c>
      <c r="CE121" s="118" t="str">
        <f t="shared" si="227"/>
        <v>4.471+0.008893i</v>
      </c>
      <c r="CF121" s="118" t="str">
        <f t="shared" si="228"/>
        <v>0</v>
      </c>
      <c r="CG121" s="118" t="str">
        <f t="shared" si="229"/>
        <v>0</v>
      </c>
      <c r="CH121" s="39">
        <f t="shared" si="230"/>
        <v>13150000000</v>
      </c>
      <c r="CI121" s="121">
        <f t="shared" si="231"/>
        <v>1.3671859443356327</v>
      </c>
      <c r="CJ121" s="121" t="str">
        <f t="shared" si="232"/>
        <v>0</v>
      </c>
      <c r="CK121" s="121" t="str">
        <f t="shared" si="355"/>
        <v>6.33280529416265+0.0334413681984496i</v>
      </c>
      <c r="CL121" s="121" t="str">
        <f t="shared" si="356"/>
        <v>6.38885991788041+0.0289843420199154i</v>
      </c>
      <c r="CM121" s="121" t="str">
        <f t="shared" si="305"/>
        <v>6.35741464116069+0.0359023028982537i</v>
      </c>
      <c r="CN121" s="121" t="str">
        <f t="shared" si="306"/>
        <v>6.36288338493803+0.0489862723855457i</v>
      </c>
      <c r="CO121" s="121" t="str">
        <f t="shared" si="307"/>
        <v>6.36561775682671+0.053142517656326i</v>
      </c>
      <c r="CP121" s="121" t="str">
        <f t="shared" si="308"/>
        <v>6.39296147571342+0.0974119985339138i</v>
      </c>
      <c r="CQ121" s="121" t="str">
        <f t="shared" si="309"/>
        <v>6.44901609943118+0.165156062075744i</v>
      </c>
      <c r="CR121" s="121" t="str">
        <f t="shared" si="310"/>
        <v>6.54882067336768+0.252792681107659i</v>
      </c>
      <c r="CS121" s="121" t="str">
        <f t="shared" si="311"/>
        <v>6.69510956941159+0.368319893404019i</v>
      </c>
      <c r="CT121" s="121" t="str">
        <f t="shared" si="312"/>
        <v>6.90292183295061+0.510917387398226i</v>
      </c>
      <c r="CU121" s="121" t="str">
        <f t="shared" si="313"/>
        <v>7.04510917116151+0.581054026342644i</v>
      </c>
      <c r="CV121" s="121" t="str">
        <f t="shared" si="314"/>
        <v>0</v>
      </c>
      <c r="CW121" s="121" t="str">
        <f t="shared" si="315"/>
        <v>7.0560466587162+0.585292302770084i</v>
      </c>
      <c r="CX121" s="121" t="str">
        <f t="shared" si="316"/>
        <v>6.96034364261271+0.541542352551344i</v>
      </c>
      <c r="CY121" s="121" t="str">
        <f t="shared" si="317"/>
        <v>6.71561735857663+0.391698773052159i</v>
      </c>
      <c r="CZ121" s="121" t="str">
        <f t="shared" si="318"/>
        <v>6.54061755770167+0.262499701312441i</v>
      </c>
      <c r="DA121" s="121" t="str">
        <f t="shared" si="319"/>
        <v>6.40663333515677+0.160644348459437i</v>
      </c>
      <c r="DB121" s="121" t="str">
        <f t="shared" si="320"/>
        <v>6.31639906283062+0.0834803737611337i</v>
      </c>
      <c r="DC121" s="121" t="str">
        <f t="shared" si="321"/>
        <v>6.23983664994783+0.0368866767781754i</v>
      </c>
      <c r="DD121" s="121" t="str">
        <f t="shared" si="322"/>
        <v>6.1851492121744+0.0137812343189032i</v>
      </c>
      <c r="DE121" s="121" t="str">
        <f t="shared" si="323"/>
        <v>6.14003207601133+0.0031923791800237i</v>
      </c>
      <c r="DF121" s="121" t="str">
        <f t="shared" si="324"/>
        <v>6.08397745229357+0.00996541834826243i</v>
      </c>
      <c r="DG121" s="121" t="str">
        <f t="shared" si="324"/>
        <v>6.11268835712461+0.0121583846029768i</v>
      </c>
      <c r="DH121" s="121" t="str">
        <f t="shared" si="233"/>
        <v>0</v>
      </c>
      <c r="DI121" s="121"/>
      <c r="DK121" s="39">
        <f t="shared" si="234"/>
        <v>0</v>
      </c>
      <c r="DL121" s="39">
        <f t="shared" si="239"/>
        <v>6.3328052941626503</v>
      </c>
      <c r="DM121" s="39">
        <f t="shared" si="240"/>
        <v>6.38885991788041</v>
      </c>
      <c r="DN121" s="39">
        <f t="shared" si="241"/>
        <v>6.3574146411606902</v>
      </c>
      <c r="DO121" s="39">
        <f t="shared" si="242"/>
        <v>6.36288338493803</v>
      </c>
      <c r="DP121" s="39">
        <f t="shared" si="243"/>
        <v>6.36561775682671</v>
      </c>
      <c r="DQ121" s="39">
        <f t="shared" si="244"/>
        <v>6.3929614757134203</v>
      </c>
      <c r="DR121" s="39">
        <f t="shared" si="245"/>
        <v>6.44901609943118</v>
      </c>
      <c r="DS121" s="39">
        <f t="shared" si="246"/>
        <v>6.5488206733676799</v>
      </c>
      <c r="DT121" s="39">
        <f t="shared" si="247"/>
        <v>6.6951095694115903</v>
      </c>
      <c r="DU121" s="39">
        <f t="shared" si="248"/>
        <v>6.9029218329506099</v>
      </c>
      <c r="DV121" s="39">
        <f t="shared" si="249"/>
        <v>7.0451091711615099</v>
      </c>
      <c r="DW121" s="39">
        <f t="shared" si="250"/>
        <v>0</v>
      </c>
      <c r="DX121" s="39">
        <f t="shared" si="251"/>
        <v>7.0560466587162001</v>
      </c>
      <c r="DY121" s="39">
        <f t="shared" si="252"/>
        <v>6.9603436426127097</v>
      </c>
      <c r="DZ121" s="39">
        <f t="shared" si="253"/>
        <v>6.7156173585766297</v>
      </c>
      <c r="EA121" s="39">
        <f t="shared" si="254"/>
        <v>6.5406175577016699</v>
      </c>
      <c r="EB121" s="39">
        <f t="shared" si="255"/>
        <v>6.4066333351567701</v>
      </c>
      <c r="EC121" s="39">
        <f t="shared" si="256"/>
        <v>6.3163990628306204</v>
      </c>
      <c r="ED121" s="39">
        <f t="shared" si="257"/>
        <v>6.2398366499478302</v>
      </c>
      <c r="EE121" s="39">
        <f t="shared" si="258"/>
        <v>6.1851492121743998</v>
      </c>
      <c r="EF121" s="39">
        <f t="shared" si="259"/>
        <v>6.1400320760113303</v>
      </c>
      <c r="EG121" s="39">
        <f t="shared" si="260"/>
        <v>6.0839774522935697</v>
      </c>
      <c r="EH121" s="39">
        <f t="shared" si="261"/>
        <v>6.1126883571246102</v>
      </c>
      <c r="EI121" s="39">
        <f t="shared" si="262"/>
        <v>0</v>
      </c>
      <c r="EK121" s="39">
        <f t="shared" si="235"/>
        <v>0</v>
      </c>
      <c r="EL121" s="39">
        <f t="shared" si="270"/>
        <v>3.3441368198449603E-2</v>
      </c>
      <c r="EM121" s="39">
        <f t="shared" si="271"/>
        <v>2.8984342019915399E-2</v>
      </c>
      <c r="EN121" s="39">
        <f t="shared" si="272"/>
        <v>3.5902302898253698E-2</v>
      </c>
      <c r="EO121" s="39">
        <f t="shared" si="273"/>
        <v>4.8986272385545697E-2</v>
      </c>
      <c r="EP121" s="39">
        <f t="shared" si="274"/>
        <v>5.3142517656326001E-2</v>
      </c>
      <c r="EQ121" s="39">
        <f t="shared" si="275"/>
        <v>9.7411998533913802E-2</v>
      </c>
      <c r="ER121" s="39">
        <f t="shared" si="276"/>
        <v>0.16515606207574399</v>
      </c>
      <c r="ES121" s="39">
        <f t="shared" si="277"/>
        <v>0.25279268110765901</v>
      </c>
      <c r="ET121" s="39">
        <f t="shared" si="278"/>
        <v>0.36831989340401899</v>
      </c>
      <c r="EU121" s="39">
        <f t="shared" si="279"/>
        <v>0.51091738739822601</v>
      </c>
      <c r="EV121" s="39">
        <f t="shared" si="280"/>
        <v>0.58105402634264403</v>
      </c>
      <c r="EW121" s="39">
        <f t="shared" si="281"/>
        <v>0</v>
      </c>
      <c r="EX121" s="39">
        <f t="shared" si="282"/>
        <v>0.58529230277008404</v>
      </c>
      <c r="EY121" s="39">
        <f t="shared" si="283"/>
        <v>0.54154235255134398</v>
      </c>
      <c r="EZ121" s="39">
        <f t="shared" si="284"/>
        <v>0.391698773052159</v>
      </c>
      <c r="FA121" s="39">
        <f t="shared" si="285"/>
        <v>0.26249970131244099</v>
      </c>
      <c r="FB121" s="39">
        <f t="shared" si="286"/>
        <v>0.16064434845943701</v>
      </c>
      <c r="FC121" s="39">
        <f t="shared" si="263"/>
        <v>8.3480373761133694E-2</v>
      </c>
      <c r="FD121" s="39">
        <f t="shared" si="264"/>
        <v>3.6886676778175399E-2</v>
      </c>
      <c r="FE121" s="39">
        <f t="shared" si="265"/>
        <v>1.3781234318903201E-2</v>
      </c>
      <c r="FF121" s="39">
        <f t="shared" si="266"/>
        <v>3.1923791800236999E-3</v>
      </c>
      <c r="FG121" s="39">
        <f t="shared" si="267"/>
        <v>9.9654183482624295E-3</v>
      </c>
      <c r="FH121" s="39">
        <f t="shared" si="268"/>
        <v>1.21583846029768E-2</v>
      </c>
      <c r="FI121" s="39">
        <f t="shared" si="269"/>
        <v>0</v>
      </c>
      <c r="FK121" s="39">
        <f t="shared" si="236"/>
        <v>0.99999999999999989</v>
      </c>
      <c r="FL121" s="39">
        <f t="shared" si="325"/>
        <v>0.77514940741661897</v>
      </c>
      <c r="FM121" s="39">
        <f t="shared" si="326"/>
        <v>0.77338857461621591</v>
      </c>
      <c r="FN121" s="39">
        <f t="shared" si="327"/>
        <v>0.77437196609775238</v>
      </c>
      <c r="FO121" s="39">
        <f t="shared" si="328"/>
        <v>0.77418477753045511</v>
      </c>
      <c r="FP121" s="39">
        <f t="shared" si="329"/>
        <v>0.77409297021565249</v>
      </c>
      <c r="FQ121" s="39">
        <f t="shared" si="330"/>
        <v>0.77314277807733167</v>
      </c>
      <c r="FR121" s="39">
        <f t="shared" si="331"/>
        <v>0.77114298818133364</v>
      </c>
      <c r="FS121" s="39">
        <f t="shared" si="332"/>
        <v>0.76752911681228497</v>
      </c>
      <c r="FT121" s="39">
        <f t="shared" si="333"/>
        <v>0.76202482226595769</v>
      </c>
      <c r="FU121" s="39">
        <f t="shared" si="334"/>
        <v>0.75397344290973423</v>
      </c>
      <c r="FV121" s="39">
        <f t="shared" si="335"/>
        <v>0.74863671385548636</v>
      </c>
      <c r="FW121" s="39">
        <f t="shared" si="336"/>
        <v>0.99999999999999989</v>
      </c>
      <c r="FX121" s="39">
        <f t="shared" si="337"/>
        <v>0.74824005138270755</v>
      </c>
      <c r="FY121" s="39">
        <f t="shared" si="338"/>
        <v>0.75179646925506183</v>
      </c>
      <c r="FZ121" s="39">
        <f t="shared" si="339"/>
        <v>0.76115494309289822</v>
      </c>
      <c r="GA121" s="39">
        <f t="shared" si="287"/>
        <v>0.76771844022886326</v>
      </c>
      <c r="GB121" s="39">
        <f t="shared" si="288"/>
        <v>0.77249296151498592</v>
      </c>
      <c r="GC121" s="39">
        <f t="shared" si="289"/>
        <v>0.77558715373561826</v>
      </c>
      <c r="GD121" s="39">
        <f t="shared" si="290"/>
        <v>0.77808049997640538</v>
      </c>
      <c r="GE121" s="39">
        <f t="shared" si="291"/>
        <v>0.77982715117541557</v>
      </c>
      <c r="GF121" s="39">
        <f t="shared" si="292"/>
        <v>0.78125997539048309</v>
      </c>
      <c r="GG121" s="39">
        <f t="shared" si="293"/>
        <v>0.78303907657886362</v>
      </c>
      <c r="GH121" s="39">
        <f t="shared" si="294"/>
        <v>0.78212609292389634</v>
      </c>
      <c r="GI121" s="39">
        <f t="shared" si="295"/>
        <v>0.99999999999999989</v>
      </c>
      <c r="GJ121" s="39">
        <f t="shared" si="237"/>
        <v>13.15</v>
      </c>
      <c r="GK121" s="39">
        <f t="shared" si="238"/>
        <v>-9.6432746655328714E-16</v>
      </c>
      <c r="GL121" s="39">
        <f t="shared" si="340"/>
        <v>-2.2122916127683894</v>
      </c>
      <c r="GM121" s="39">
        <f t="shared" si="341"/>
        <v>-2.2320449622433678</v>
      </c>
      <c r="GN121" s="39">
        <f t="shared" si="342"/>
        <v>-2.2210075558690172</v>
      </c>
      <c r="GO121" s="39">
        <f t="shared" si="343"/>
        <v>-2.2231074456556339</v>
      </c>
      <c r="GP121" s="39">
        <f t="shared" si="344"/>
        <v>-2.2241375298332797</v>
      </c>
      <c r="GQ121" s="39">
        <f t="shared" si="345"/>
        <v>-2.2348059300367784</v>
      </c>
      <c r="GR121" s="39">
        <f t="shared" si="346"/>
        <v>-2.2573017199026828</v>
      </c>
      <c r="GS121" s="39">
        <f t="shared" si="347"/>
        <v>-2.2981028048057759</v>
      </c>
      <c r="GT121" s="39">
        <f t="shared" si="348"/>
        <v>-2.3606176336396256</v>
      </c>
      <c r="GU121" s="39">
        <f t="shared" si="349"/>
        <v>-2.4528790189673444</v>
      </c>
      <c r="GV121" s="39">
        <f t="shared" si="350"/>
        <v>-2.5145775697092305</v>
      </c>
      <c r="GW121" s="39">
        <f t="shared" si="351"/>
        <v>-9.6432746655328714E-16</v>
      </c>
      <c r="GX121" s="39">
        <f t="shared" si="352"/>
        <v>-2.519180976780242</v>
      </c>
      <c r="GY121" s="39">
        <f t="shared" si="353"/>
        <v>-2.4779943648528624</v>
      </c>
      <c r="GZ121" s="39">
        <f t="shared" si="354"/>
        <v>-2.3705385576026488</v>
      </c>
      <c r="HA121" s="39">
        <f t="shared" si="296"/>
        <v>-2.2959605544526069</v>
      </c>
      <c r="HB121" s="39">
        <f t="shared" si="297"/>
        <v>-2.2421093782341606</v>
      </c>
      <c r="HC121" s="39">
        <f t="shared" si="298"/>
        <v>-2.2073878574658599</v>
      </c>
      <c r="HD121" s="39">
        <f t="shared" si="299"/>
        <v>-2.1795093741658036</v>
      </c>
      <c r="HE121" s="39">
        <f t="shared" si="300"/>
        <v>-2.1600329618171856</v>
      </c>
      <c r="HF121" s="39">
        <f t="shared" si="301"/>
        <v>-2.1440884878851456</v>
      </c>
      <c r="HG121" s="39">
        <f t="shared" si="302"/>
        <v>-2.1243312896428352</v>
      </c>
      <c r="HH121" s="39">
        <f t="shared" si="303"/>
        <v>-2.134464502829966</v>
      </c>
      <c r="HI121" s="39">
        <f t="shared" si="304"/>
        <v>-9.6432746655328714E-16</v>
      </c>
    </row>
    <row r="122" spans="1:217" s="39" customFormat="1">
      <c r="A122" s="20"/>
      <c r="B122" s="184"/>
      <c r="C122" s="40">
        <v>13.2</v>
      </c>
      <c r="D122" s="41"/>
      <c r="E122" s="42">
        <v>4.633</v>
      </c>
      <c r="F122" s="42">
        <v>4.6740000000000004</v>
      </c>
      <c r="G122" s="42">
        <v>4.6509999999999998</v>
      </c>
      <c r="H122" s="42">
        <v>4.6550000000000002</v>
      </c>
      <c r="I122" s="42">
        <v>4.6559999999999997</v>
      </c>
      <c r="J122" s="42">
        <v>4.6779999999999999</v>
      </c>
      <c r="K122" s="42">
        <v>4.718</v>
      </c>
      <c r="L122" s="42">
        <v>4.79</v>
      </c>
      <c r="M122" s="42">
        <v>4.9009999999999998</v>
      </c>
      <c r="N122" s="42">
        <v>5.0519999999999996</v>
      </c>
      <c r="O122" s="43">
        <v>5.1550000000000002</v>
      </c>
      <c r="P122" s="20"/>
      <c r="Q122" s="41">
        <v>5.1630000000000003</v>
      </c>
      <c r="R122" s="42">
        <v>5.0910000000000002</v>
      </c>
      <c r="S122" s="42">
        <v>4.915</v>
      </c>
      <c r="T122" s="42">
        <v>4.7880000000000003</v>
      </c>
      <c r="U122" s="42">
        <v>4.6849999999999996</v>
      </c>
      <c r="V122" s="42">
        <v>4.62</v>
      </c>
      <c r="W122" s="42">
        <v>4.5650000000000004</v>
      </c>
      <c r="X122" s="42">
        <v>4.5250000000000004</v>
      </c>
      <c r="Y122" s="42">
        <v>4.4930000000000003</v>
      </c>
      <c r="Z122" s="42">
        <v>4.4530000000000003</v>
      </c>
      <c r="AA122" s="42">
        <v>4.4749999999999996</v>
      </c>
      <c r="AB122" s="43"/>
      <c r="AD122" s="20"/>
      <c r="AE122" s="184"/>
      <c r="AF122" s="40">
        <v>13.2</v>
      </c>
      <c r="AG122" s="41"/>
      <c r="AH122" s="42">
        <v>2.4590000000000001E-2</v>
      </c>
      <c r="AI122" s="42">
        <v>1.9800000000000002E-2</v>
      </c>
      <c r="AJ122" s="42">
        <v>2.3109999999999999E-2</v>
      </c>
      <c r="AK122" s="42">
        <v>3.4340000000000002E-2</v>
      </c>
      <c r="AL122" s="42">
        <v>3.9710000000000002E-2</v>
      </c>
      <c r="AM122" s="42">
        <v>7.2620000000000004E-2</v>
      </c>
      <c r="AN122" s="42">
        <v>0.12089999999999999</v>
      </c>
      <c r="AO122" s="42">
        <v>0.1794</v>
      </c>
      <c r="AP122" s="42">
        <v>0.2697</v>
      </c>
      <c r="AQ122" s="42">
        <v>0.37469999999999998</v>
      </c>
      <c r="AR122" s="43">
        <v>0.42399999999999999</v>
      </c>
      <c r="AS122" s="20"/>
      <c r="AT122" s="41">
        <v>0.42749999999999999</v>
      </c>
      <c r="AU122" s="42">
        <v>0.39550000000000002</v>
      </c>
      <c r="AV122" s="42">
        <v>0.28789999999999999</v>
      </c>
      <c r="AW122" s="42">
        <v>0.18890000000000001</v>
      </c>
      <c r="AX122" s="42">
        <v>0.11650000000000001</v>
      </c>
      <c r="AY122" s="42">
        <v>6.1749999999999999E-2</v>
      </c>
      <c r="AZ122" s="42">
        <v>2.7449999999999999E-2</v>
      </c>
      <c r="BA122" s="42">
        <v>9.2270000000000008E-3</v>
      </c>
      <c r="BB122" s="42">
        <v>-2.5149999999999999E-4</v>
      </c>
      <c r="BC122" s="42">
        <v>1.66E-3</v>
      </c>
      <c r="BD122" s="42">
        <v>6.9950000000000003E-3</v>
      </c>
      <c r="BE122" s="43"/>
      <c r="BH122" s="118" t="str">
        <f t="shared" si="215"/>
        <v>0</v>
      </c>
      <c r="BI122" s="118" t="str">
        <f t="shared" si="216"/>
        <v>4.633+0.02459i</v>
      </c>
      <c r="BJ122" s="118" t="str">
        <f t="shared" si="357"/>
        <v>4.674+0.0198i</v>
      </c>
      <c r="BK122" s="118" t="str">
        <f t="shared" si="358"/>
        <v>4.651+0.02311i</v>
      </c>
      <c r="BL122" s="118" t="str">
        <f t="shared" si="359"/>
        <v>4.655+0.03434i</v>
      </c>
      <c r="BM122" s="118" t="str">
        <f t="shared" si="360"/>
        <v>4.656+0.03971i</v>
      </c>
      <c r="BN122" s="118" t="str">
        <f t="shared" si="361"/>
        <v>4.678+0.07262i</v>
      </c>
      <c r="BO122" s="118" t="str">
        <f t="shared" si="211"/>
        <v>4.718+0.1209i</v>
      </c>
      <c r="BP122" s="118" t="str">
        <f t="shared" si="212"/>
        <v>4.79+0.1794i</v>
      </c>
      <c r="BQ122" s="118" t="str">
        <f t="shared" si="213"/>
        <v>4.901+0.2697i</v>
      </c>
      <c r="BR122" s="118" t="str">
        <f t="shared" si="362"/>
        <v>5.052+0.3747i</v>
      </c>
      <c r="BS122" s="118" t="str">
        <f t="shared" si="363"/>
        <v>5.155+0.424i</v>
      </c>
      <c r="BT122" s="118" t="str">
        <f t="shared" si="214"/>
        <v>0</v>
      </c>
      <c r="BU122" s="118" t="str">
        <f t="shared" si="217"/>
        <v>5.163+0.4275i</v>
      </c>
      <c r="BV122" s="118" t="str">
        <f t="shared" si="218"/>
        <v>5.091+0.3955i</v>
      </c>
      <c r="BW122" s="118" t="str">
        <f t="shared" si="219"/>
        <v>4.915+0.2879i</v>
      </c>
      <c r="BX122" s="118" t="str">
        <f t="shared" si="220"/>
        <v>4.788+0.1889i</v>
      </c>
      <c r="BY122" s="118" t="str">
        <f t="shared" si="221"/>
        <v>4.685+0.1165i</v>
      </c>
      <c r="BZ122" s="118" t="str">
        <f t="shared" si="222"/>
        <v>4.62+0.06175i</v>
      </c>
      <c r="CA122" s="118" t="str">
        <f t="shared" si="223"/>
        <v>4.565+0.02745i</v>
      </c>
      <c r="CB122" s="118" t="str">
        <f t="shared" si="224"/>
        <v>4.525+0.009227i</v>
      </c>
      <c r="CC122" s="118" t="str">
        <f t="shared" si="225"/>
        <v>4.493-0.0002515i</v>
      </c>
      <c r="CD122" s="118" t="str">
        <f t="shared" si="226"/>
        <v>4.453+0.00166i</v>
      </c>
      <c r="CE122" s="118" t="str">
        <f t="shared" si="227"/>
        <v>4.475+0.006995i</v>
      </c>
      <c r="CF122" s="118" t="str">
        <f t="shared" si="228"/>
        <v>0</v>
      </c>
      <c r="CG122" s="118" t="str">
        <f t="shared" si="229"/>
        <v>0</v>
      </c>
      <c r="CH122" s="39">
        <f t="shared" si="230"/>
        <v>13200000000</v>
      </c>
      <c r="CI122" s="121">
        <f t="shared" si="231"/>
        <v>1.3620072096979976</v>
      </c>
      <c r="CJ122" s="121" t="str">
        <f t="shared" si="232"/>
        <v>0</v>
      </c>
      <c r="CK122" s="121" t="str">
        <f t="shared" si="355"/>
        <v>6.31017940253082+0.0334917572864738i</v>
      </c>
      <c r="CL122" s="121" t="str">
        <f t="shared" si="356"/>
        <v>6.36602169812844+0.0269677427520204i</v>
      </c>
      <c r="CM122" s="121" t="str">
        <f t="shared" si="305"/>
        <v>6.33469553230539+0.0314759866161207i</v>
      </c>
      <c r="CN122" s="121" t="str">
        <f t="shared" si="306"/>
        <v>6.34014356114418+0.0467713275810292i</v>
      </c>
      <c r="CO122" s="121" t="str">
        <f t="shared" si="307"/>
        <v>6.34150556835388+0.0540853062971075i</v>
      </c>
      <c r="CP122" s="121" t="str">
        <f t="shared" si="308"/>
        <v>6.37146972696723+0.0989089635682686i</v>
      </c>
      <c r="CQ122" s="121" t="str">
        <f t="shared" si="309"/>
        <v>6.42595001535515+0.164666671652488i</v>
      </c>
      <c r="CR122" s="121" t="str">
        <f t="shared" si="310"/>
        <v>6.52401453445341+0.244344093419821i</v>
      </c>
      <c r="CS122" s="121" t="str">
        <f t="shared" si="311"/>
        <v>6.67519733472989+0.36733334445555i</v>
      </c>
      <c r="CT122" s="121" t="str">
        <f t="shared" si="312"/>
        <v>6.88086042339428+0.51034410147384i</v>
      </c>
      <c r="CU122" s="121" t="str">
        <f t="shared" si="313"/>
        <v>7.02114716599318+0.577491056911951i</v>
      </c>
      <c r="CV122" s="121" t="str">
        <f t="shared" si="314"/>
        <v>0</v>
      </c>
      <c r="CW122" s="121" t="str">
        <f t="shared" si="315"/>
        <v>7.03204322367076+0.582258082145894i</v>
      </c>
      <c r="CX122" s="121" t="str">
        <f t="shared" si="316"/>
        <v>6.93397870457251+0.538673851435558i</v>
      </c>
      <c r="CY122" s="121" t="str">
        <f t="shared" si="317"/>
        <v>6.69426543566566+0.392121875672053i</v>
      </c>
      <c r="CZ122" s="121" t="str">
        <f t="shared" si="318"/>
        <v>6.52129052003401+0.257283161911952i</v>
      </c>
      <c r="DA122" s="121" t="str">
        <f t="shared" si="319"/>
        <v>6.38100377743512+0.158673839929817i</v>
      </c>
      <c r="DB122" s="121" t="str">
        <f t="shared" si="320"/>
        <v>6.29247330880475+0.0841039451988514i</v>
      </c>
      <c r="DC122" s="121" t="str">
        <f t="shared" si="321"/>
        <v>6.21756291227136+0.03738709790621i</v>
      </c>
      <c r="DD122" s="121" t="str">
        <f t="shared" si="322"/>
        <v>6.16308262388344+0.0125672405238834i</v>
      </c>
      <c r="DE122" s="121" t="str">
        <f t="shared" si="323"/>
        <v>6.1194983931731-0.000342544813239046i</v>
      </c>
      <c r="DF122" s="121" t="str">
        <f t="shared" si="324"/>
        <v>6.06501810478518+0.00226093196809868i</v>
      </c>
      <c r="DG122" s="121" t="str">
        <f t="shared" si="324"/>
        <v>6.09498226339854+0.00952724043183749i</v>
      </c>
      <c r="DH122" s="121" t="str">
        <f t="shared" si="233"/>
        <v>0</v>
      </c>
      <c r="DI122" s="121"/>
      <c r="DK122" s="39">
        <f t="shared" si="234"/>
        <v>0</v>
      </c>
      <c r="DL122" s="39">
        <f t="shared" si="239"/>
        <v>6.31017940253082</v>
      </c>
      <c r="DM122" s="39">
        <f t="shared" si="240"/>
        <v>6.3660216981284403</v>
      </c>
      <c r="DN122" s="39">
        <f t="shared" si="241"/>
        <v>6.33469553230539</v>
      </c>
      <c r="DO122" s="39">
        <f t="shared" si="242"/>
        <v>6.3401435611441803</v>
      </c>
      <c r="DP122" s="39">
        <f t="shared" si="243"/>
        <v>6.3415055683538801</v>
      </c>
      <c r="DQ122" s="39">
        <f t="shared" si="244"/>
        <v>6.3714697269672298</v>
      </c>
      <c r="DR122" s="39">
        <f t="shared" si="245"/>
        <v>6.4259500153551503</v>
      </c>
      <c r="DS122" s="39">
        <f t="shared" si="246"/>
        <v>6.5240145344534097</v>
      </c>
      <c r="DT122" s="39">
        <f t="shared" si="247"/>
        <v>6.6751973347298899</v>
      </c>
      <c r="DU122" s="39">
        <f t="shared" si="248"/>
        <v>6.8808604233942798</v>
      </c>
      <c r="DV122" s="39">
        <f t="shared" si="249"/>
        <v>7.0211471659931801</v>
      </c>
      <c r="DW122" s="39">
        <f t="shared" si="250"/>
        <v>0</v>
      </c>
      <c r="DX122" s="39">
        <f t="shared" si="251"/>
        <v>7.03204322367076</v>
      </c>
      <c r="DY122" s="39">
        <f t="shared" si="252"/>
        <v>6.9339787045725103</v>
      </c>
      <c r="DZ122" s="39">
        <f t="shared" si="253"/>
        <v>6.6942654356656597</v>
      </c>
      <c r="EA122" s="39">
        <f t="shared" si="254"/>
        <v>6.5212905200340101</v>
      </c>
      <c r="EB122" s="39">
        <f t="shared" si="255"/>
        <v>6.3810037774351196</v>
      </c>
      <c r="EC122" s="39">
        <f t="shared" si="256"/>
        <v>6.29247330880475</v>
      </c>
      <c r="ED122" s="39">
        <f t="shared" si="257"/>
        <v>6.2175629122713598</v>
      </c>
      <c r="EE122" s="39">
        <f t="shared" si="258"/>
        <v>6.1630826238834402</v>
      </c>
      <c r="EF122" s="39">
        <f t="shared" si="259"/>
        <v>6.1194983931731004</v>
      </c>
      <c r="EG122" s="39">
        <f t="shared" si="260"/>
        <v>6.0650181047851799</v>
      </c>
      <c r="EH122" s="39">
        <f t="shared" si="261"/>
        <v>6.0949822633985402</v>
      </c>
      <c r="EI122" s="39">
        <f t="shared" si="262"/>
        <v>0</v>
      </c>
      <c r="EK122" s="39">
        <f t="shared" si="235"/>
        <v>0</v>
      </c>
      <c r="EL122" s="39">
        <f t="shared" si="270"/>
        <v>3.34917572864738E-2</v>
      </c>
      <c r="EM122" s="39">
        <f t="shared" si="271"/>
        <v>2.69677427520204E-2</v>
      </c>
      <c r="EN122" s="39">
        <f t="shared" si="272"/>
        <v>3.1475986616120701E-2</v>
      </c>
      <c r="EO122" s="39">
        <f t="shared" si="273"/>
        <v>4.6771327581029198E-2</v>
      </c>
      <c r="EP122" s="39">
        <f t="shared" si="274"/>
        <v>5.4085306297107498E-2</v>
      </c>
      <c r="EQ122" s="39">
        <f t="shared" si="275"/>
        <v>9.8908963568268601E-2</v>
      </c>
      <c r="ER122" s="39">
        <f t="shared" si="276"/>
        <v>0.16466667165248799</v>
      </c>
      <c r="ES122" s="39">
        <f t="shared" si="277"/>
        <v>0.244344093419821</v>
      </c>
      <c r="ET122" s="39">
        <f t="shared" si="278"/>
        <v>0.36733334445554999</v>
      </c>
      <c r="EU122" s="39">
        <f t="shared" si="279"/>
        <v>0.51034410147384002</v>
      </c>
      <c r="EV122" s="39">
        <f t="shared" si="280"/>
        <v>0.57749105691195102</v>
      </c>
      <c r="EW122" s="39">
        <f t="shared" si="281"/>
        <v>0</v>
      </c>
      <c r="EX122" s="39">
        <f t="shared" si="282"/>
        <v>0.58225808214589403</v>
      </c>
      <c r="EY122" s="39">
        <f t="shared" si="283"/>
        <v>0.53867385143555802</v>
      </c>
      <c r="EZ122" s="39">
        <f t="shared" si="284"/>
        <v>0.39212187567205298</v>
      </c>
      <c r="FA122" s="39">
        <f t="shared" si="285"/>
        <v>0.257283161911952</v>
      </c>
      <c r="FB122" s="39">
        <f t="shared" si="286"/>
        <v>0.15867383992981701</v>
      </c>
      <c r="FC122" s="39">
        <f t="shared" si="263"/>
        <v>8.4103945198851393E-2</v>
      </c>
      <c r="FD122" s="39">
        <f t="shared" si="264"/>
        <v>3.7387097906209997E-2</v>
      </c>
      <c r="FE122" s="39">
        <f t="shared" si="265"/>
        <v>1.2567240523883401E-2</v>
      </c>
      <c r="FF122" s="39">
        <f t="shared" si="266"/>
        <v>-3.42544813239046E-4</v>
      </c>
      <c r="FG122" s="39">
        <f t="shared" si="267"/>
        <v>2.2609319680986801E-3</v>
      </c>
      <c r="FH122" s="39">
        <f t="shared" si="268"/>
        <v>9.5272404318374904E-3</v>
      </c>
      <c r="FI122" s="39">
        <f t="shared" si="269"/>
        <v>0</v>
      </c>
      <c r="FK122" s="39">
        <f t="shared" si="236"/>
        <v>0.99999999999999989</v>
      </c>
      <c r="FL122" s="39">
        <f t="shared" si="325"/>
        <v>0.77586261693156156</v>
      </c>
      <c r="FM122" s="39">
        <f t="shared" si="326"/>
        <v>0.77410862685332205</v>
      </c>
      <c r="FN122" s="39">
        <f t="shared" si="327"/>
        <v>0.77509157522404892</v>
      </c>
      <c r="FO122" s="39">
        <f t="shared" si="328"/>
        <v>0.77490371137651537</v>
      </c>
      <c r="FP122" s="39">
        <f t="shared" si="329"/>
        <v>0.77485081172458647</v>
      </c>
      <c r="FQ122" s="39">
        <f t="shared" si="330"/>
        <v>0.77381470422572252</v>
      </c>
      <c r="FR122" s="39">
        <f t="shared" si="331"/>
        <v>0.7718688263066612</v>
      </c>
      <c r="FS122" s="39">
        <f t="shared" si="332"/>
        <v>0.76836010765795815</v>
      </c>
      <c r="FT122" s="39">
        <f t="shared" si="333"/>
        <v>0.76265199564683728</v>
      </c>
      <c r="FU122" s="39">
        <f t="shared" si="334"/>
        <v>0.75465820530017969</v>
      </c>
      <c r="FV122" s="39">
        <f t="shared" si="335"/>
        <v>0.74942027555545443</v>
      </c>
      <c r="FW122" s="39">
        <f t="shared" si="336"/>
        <v>0.99999999999999989</v>
      </c>
      <c r="FX122" s="39">
        <f t="shared" si="337"/>
        <v>0.74901694189153556</v>
      </c>
      <c r="FY122" s="39">
        <f t="shared" si="338"/>
        <v>0.75264361974644522</v>
      </c>
      <c r="FZ122" s="39">
        <f t="shared" si="339"/>
        <v>0.76181203844193668</v>
      </c>
      <c r="GA122" s="39">
        <f t="shared" si="287"/>
        <v>0.76835842045095182</v>
      </c>
      <c r="GB122" s="39">
        <f t="shared" si="288"/>
        <v>0.77330682429724884</v>
      </c>
      <c r="GC122" s="39">
        <f t="shared" si="289"/>
        <v>0.77634031013260285</v>
      </c>
      <c r="GD122" s="39">
        <f t="shared" si="290"/>
        <v>0.77878446168000237</v>
      </c>
      <c r="GE122" s="39">
        <f t="shared" si="291"/>
        <v>0.7805268845044302</v>
      </c>
      <c r="GF122" s="39">
        <f t="shared" si="292"/>
        <v>0.78191186259346146</v>
      </c>
      <c r="GG122" s="39">
        <f t="shared" si="293"/>
        <v>0.78364333826552723</v>
      </c>
      <c r="GH122" s="39">
        <f t="shared" si="294"/>
        <v>0.78268939493978018</v>
      </c>
      <c r="GI122" s="39">
        <f t="shared" si="295"/>
        <v>0.99999999999999989</v>
      </c>
      <c r="GJ122" s="39">
        <f t="shared" si="237"/>
        <v>13.2</v>
      </c>
      <c r="GK122" s="39">
        <f t="shared" si="238"/>
        <v>-9.6432746655328714E-16</v>
      </c>
      <c r="GL122" s="39">
        <f t="shared" si="340"/>
        <v>-2.2043034611938159</v>
      </c>
      <c r="GM122" s="39">
        <f t="shared" si="341"/>
        <v>-2.2239618526770708</v>
      </c>
      <c r="GN122" s="39">
        <f t="shared" si="342"/>
        <v>-2.2129396720676193</v>
      </c>
      <c r="GO122" s="39">
        <f t="shared" si="343"/>
        <v>-2.2150451812504608</v>
      </c>
      <c r="GP122" s="39">
        <f t="shared" si="344"/>
        <v>-2.2156381532752243</v>
      </c>
      <c r="GQ122" s="39">
        <f t="shared" si="345"/>
        <v>-2.2272604392218742</v>
      </c>
      <c r="GR122" s="39">
        <f t="shared" si="346"/>
        <v>-2.2491299738959167</v>
      </c>
      <c r="GS122" s="39">
        <f t="shared" si="347"/>
        <v>-2.2887038255498906</v>
      </c>
      <c r="GT122" s="39">
        <f t="shared" si="348"/>
        <v>-2.353471779497283</v>
      </c>
      <c r="GU122" s="39">
        <f t="shared" si="349"/>
        <v>-2.4449940313135041</v>
      </c>
      <c r="GV122" s="39">
        <f t="shared" si="350"/>
        <v>-2.5054912250383552</v>
      </c>
      <c r="GW122" s="39">
        <f t="shared" si="351"/>
        <v>-9.6432746655328714E-16</v>
      </c>
      <c r="GX122" s="39">
        <f t="shared" si="352"/>
        <v>-2.5101671790735764</v>
      </c>
      <c r="GY122" s="39">
        <f t="shared" si="353"/>
        <v>-2.4682123117069699</v>
      </c>
      <c r="GZ122" s="39">
        <f t="shared" si="354"/>
        <v>-2.3630433747040147</v>
      </c>
      <c r="HA122" s="39">
        <f t="shared" si="296"/>
        <v>-2.2887228985207511</v>
      </c>
      <c r="HB122" s="39">
        <f t="shared" si="297"/>
        <v>-2.2329631446464249</v>
      </c>
      <c r="HC122" s="39">
        <f t="shared" si="298"/>
        <v>-2.1989572651729929</v>
      </c>
      <c r="HD122" s="39">
        <f t="shared" si="299"/>
        <v>-2.1716544423198498</v>
      </c>
      <c r="HE122" s="39">
        <f t="shared" si="300"/>
        <v>-2.1522426696907315</v>
      </c>
      <c r="HF122" s="39">
        <f t="shared" si="301"/>
        <v>-2.136843960454196</v>
      </c>
      <c r="HG122" s="39">
        <f t="shared" si="302"/>
        <v>-2.1176310796533695</v>
      </c>
      <c r="HH122" s="39">
        <f t="shared" si="303"/>
        <v>-2.1282110123805702</v>
      </c>
      <c r="HI122" s="39">
        <f t="shared" si="304"/>
        <v>-9.6432746655328714E-16</v>
      </c>
    </row>
    <row r="123" spans="1:217" s="39" customFormat="1">
      <c r="A123" s="20"/>
      <c r="B123" s="184"/>
      <c r="C123" s="40">
        <v>13.25</v>
      </c>
      <c r="D123" s="41"/>
      <c r="E123" s="42">
        <v>4.6349999999999998</v>
      </c>
      <c r="F123" s="42">
        <v>4.6769999999999996</v>
      </c>
      <c r="G123" s="42">
        <v>4.6539999999999999</v>
      </c>
      <c r="H123" s="42">
        <v>4.657</v>
      </c>
      <c r="I123" s="42">
        <v>4.6639999999999997</v>
      </c>
      <c r="J123" s="42">
        <v>4.681</v>
      </c>
      <c r="K123" s="42">
        <v>4.7220000000000004</v>
      </c>
      <c r="L123" s="42">
        <v>4.7939999999999996</v>
      </c>
      <c r="M123" s="42">
        <v>4.9020000000000001</v>
      </c>
      <c r="N123" s="42">
        <v>5.0519999999999996</v>
      </c>
      <c r="O123" s="43">
        <v>5.1449999999999996</v>
      </c>
      <c r="P123" s="20"/>
      <c r="Q123" s="41">
        <v>5.1529999999999996</v>
      </c>
      <c r="R123" s="42">
        <v>5.0839999999999996</v>
      </c>
      <c r="S123" s="42">
        <v>4.9160000000000004</v>
      </c>
      <c r="T123" s="42">
        <v>4.7889999999999997</v>
      </c>
      <c r="U123" s="42">
        <v>4.6890000000000001</v>
      </c>
      <c r="V123" s="42">
        <v>4.6239999999999997</v>
      </c>
      <c r="W123" s="42">
        <v>4.5709999999999997</v>
      </c>
      <c r="X123" s="42">
        <v>4.532</v>
      </c>
      <c r="Y123" s="42">
        <v>4.4960000000000004</v>
      </c>
      <c r="Z123" s="42">
        <v>4.4569999999999999</v>
      </c>
      <c r="AA123" s="42">
        <v>4.4790000000000001</v>
      </c>
      <c r="AB123" s="43"/>
      <c r="AD123" s="20"/>
      <c r="AE123" s="184"/>
      <c r="AF123" s="40">
        <v>13.25</v>
      </c>
      <c r="AG123" s="41"/>
      <c r="AH123" s="42">
        <v>1.924E-2</v>
      </c>
      <c r="AI123" s="42">
        <v>1.857E-2</v>
      </c>
      <c r="AJ123" s="42">
        <v>2.53E-2</v>
      </c>
      <c r="AK123" s="42">
        <v>3.1600000000000003E-2</v>
      </c>
      <c r="AL123" s="42">
        <v>3.909E-2</v>
      </c>
      <c r="AM123" s="42">
        <v>7.2139999999999996E-2</v>
      </c>
      <c r="AN123" s="42">
        <v>0.12239999999999999</v>
      </c>
      <c r="AO123" s="42">
        <v>0.18579999999999999</v>
      </c>
      <c r="AP123" s="42">
        <v>0.27329999999999999</v>
      </c>
      <c r="AQ123" s="42">
        <v>0.38540000000000002</v>
      </c>
      <c r="AR123" s="43">
        <v>0.43330000000000002</v>
      </c>
      <c r="AS123" s="20"/>
      <c r="AT123" s="41">
        <v>0.43640000000000001</v>
      </c>
      <c r="AU123" s="42">
        <v>0.40739999999999998</v>
      </c>
      <c r="AV123" s="42">
        <v>0.29160000000000003</v>
      </c>
      <c r="AW123" s="42">
        <v>0.19320000000000001</v>
      </c>
      <c r="AX123" s="42">
        <v>0.1192</v>
      </c>
      <c r="AY123" s="42">
        <v>6.2010000000000003E-2</v>
      </c>
      <c r="AZ123" s="42">
        <v>2.8469999999999999E-2</v>
      </c>
      <c r="BA123" s="42">
        <v>6.7159999999999997E-3</v>
      </c>
      <c r="BB123" s="42">
        <v>1.116E-3</v>
      </c>
      <c r="BC123" s="42">
        <v>-3.4099999999999999E-4</v>
      </c>
      <c r="BD123" s="42">
        <v>2.1979999999999999E-3</v>
      </c>
      <c r="BE123" s="43"/>
      <c r="BH123" s="118" t="str">
        <f t="shared" si="215"/>
        <v>0</v>
      </c>
      <c r="BI123" s="118" t="str">
        <f t="shared" si="216"/>
        <v>4.635+0.01924i</v>
      </c>
      <c r="BJ123" s="118" t="str">
        <f t="shared" si="357"/>
        <v>4.677+0.01857i</v>
      </c>
      <c r="BK123" s="118" t="str">
        <f t="shared" si="358"/>
        <v>4.654+0.0253i</v>
      </c>
      <c r="BL123" s="118" t="str">
        <f t="shared" si="359"/>
        <v>4.657+0.0316i</v>
      </c>
      <c r="BM123" s="118" t="str">
        <f t="shared" si="360"/>
        <v>4.664+0.03909i</v>
      </c>
      <c r="BN123" s="118" t="str">
        <f t="shared" si="361"/>
        <v>4.681+0.07214i</v>
      </c>
      <c r="BO123" s="118" t="str">
        <f t="shared" si="211"/>
        <v>4.722+0.1224i</v>
      </c>
      <c r="BP123" s="118" t="str">
        <f t="shared" si="212"/>
        <v>4.794+0.1858i</v>
      </c>
      <c r="BQ123" s="118" t="str">
        <f t="shared" si="213"/>
        <v>4.902+0.2733i</v>
      </c>
      <c r="BR123" s="118" t="str">
        <f t="shared" si="362"/>
        <v>5.052+0.3854i</v>
      </c>
      <c r="BS123" s="118" t="str">
        <f t="shared" si="363"/>
        <v>5.145+0.4333i</v>
      </c>
      <c r="BT123" s="118" t="str">
        <f t="shared" si="214"/>
        <v>0</v>
      </c>
      <c r="BU123" s="118" t="str">
        <f t="shared" si="217"/>
        <v>5.153+0.4364i</v>
      </c>
      <c r="BV123" s="118" t="str">
        <f t="shared" si="218"/>
        <v>5.084+0.4074i</v>
      </c>
      <c r="BW123" s="118" t="str">
        <f t="shared" si="219"/>
        <v>4.916+0.2916i</v>
      </c>
      <c r="BX123" s="118" t="str">
        <f t="shared" si="220"/>
        <v>4.789+0.1932i</v>
      </c>
      <c r="BY123" s="118" t="str">
        <f t="shared" si="221"/>
        <v>4.689+0.1192i</v>
      </c>
      <c r="BZ123" s="118" t="str">
        <f t="shared" si="222"/>
        <v>4.624+0.06201i</v>
      </c>
      <c r="CA123" s="118" t="str">
        <f t="shared" si="223"/>
        <v>4.571+0.02847i</v>
      </c>
      <c r="CB123" s="118" t="str">
        <f t="shared" si="224"/>
        <v>4.532+0.006716i</v>
      </c>
      <c r="CC123" s="118" t="str">
        <f t="shared" si="225"/>
        <v>4.496+0.001116i</v>
      </c>
      <c r="CD123" s="118" t="str">
        <f t="shared" si="226"/>
        <v>4.457-0.000341i</v>
      </c>
      <c r="CE123" s="118" t="str">
        <f t="shared" si="227"/>
        <v>4.479+0.002198i</v>
      </c>
      <c r="CF123" s="118" t="str">
        <f t="shared" si="228"/>
        <v>0</v>
      </c>
      <c r="CG123" s="118" t="str">
        <f t="shared" si="229"/>
        <v>0</v>
      </c>
      <c r="CH123" s="39">
        <f t="shared" si="230"/>
        <v>13250000000</v>
      </c>
      <c r="CI123" s="121">
        <f t="shared" si="231"/>
        <v>1.3568675598500808</v>
      </c>
      <c r="CJ123" s="121" t="str">
        <f t="shared" si="232"/>
        <v>0</v>
      </c>
      <c r="CK123" s="121" t="str">
        <f t="shared" si="355"/>
        <v>6.28908113990512+0.0261061318515156i</v>
      </c>
      <c r="CL123" s="121" t="str">
        <f t="shared" si="356"/>
        <v>6.34606957741883+0.025197030586416i</v>
      </c>
      <c r="CM123" s="121" t="str">
        <f t="shared" si="305"/>
        <v>6.31486162354228+0.034328749264207i</v>
      </c>
      <c r="CN123" s="121" t="str">
        <f t="shared" si="306"/>
        <v>6.31893222622183+0.0428770148912626i</v>
      </c>
      <c r="CO123" s="121" t="str">
        <f t="shared" si="307"/>
        <v>6.32843029914078+0.0530399529145397i</v>
      </c>
      <c r="CP123" s="121" t="str">
        <f t="shared" si="308"/>
        <v>6.35149704765823+0.0978844257675848i</v>
      </c>
      <c r="CQ123" s="121" t="str">
        <f t="shared" si="309"/>
        <v>6.40712861761208+0.16608058932565i</v>
      </c>
      <c r="CR123" s="121" t="str">
        <f t="shared" si="310"/>
        <v>6.50482308192129+0.252105992620145i</v>
      </c>
      <c r="CS123" s="121" t="str">
        <f t="shared" si="311"/>
        <v>6.6513647783851+0.370831904107027i</v>
      </c>
      <c r="CT123" s="121" t="str">
        <f t="shared" si="312"/>
        <v>6.85489491236261+0.522936757566221i</v>
      </c>
      <c r="CU123" s="121" t="str">
        <f t="shared" si="313"/>
        <v>6.98108359542867+0.58793071368304i</v>
      </c>
      <c r="CV123" s="121" t="str">
        <f t="shared" si="314"/>
        <v>0</v>
      </c>
      <c r="CW123" s="121" t="str">
        <f t="shared" si="315"/>
        <v>6.99193853590747+0.592137003118575i</v>
      </c>
      <c r="CX123" s="121" t="str">
        <f t="shared" si="316"/>
        <v>6.89831467427781+0.552787843882923i</v>
      </c>
      <c r="CY123" s="121" t="str">
        <f t="shared" si="317"/>
        <v>6.670360924223+0.395662580452284i</v>
      </c>
      <c r="CZ123" s="121" t="str">
        <f t="shared" si="318"/>
        <v>6.49803874412204+0.262146812563036i</v>
      </c>
      <c r="DA123" s="121" t="str">
        <f t="shared" si="319"/>
        <v>6.36235198813703+0.16173861313413i</v>
      </c>
      <c r="DB123" s="121" t="str">
        <f t="shared" si="320"/>
        <v>6.27415559674677+0.0841393573863035i</v>
      </c>
      <c r="DC123" s="121" t="str">
        <f t="shared" si="321"/>
        <v>6.20224161607472+0.0386300194289318i</v>
      </c>
      <c r="DD123" s="121" t="str">
        <f t="shared" si="322"/>
        <v>6.14932378124057+0.00911272253195314i</v>
      </c>
      <c r="DE123" s="121" t="str">
        <f t="shared" si="323"/>
        <v>6.10047654908596+0.00151426419679269i</v>
      </c>
      <c r="DF123" s="121" t="str">
        <f t="shared" si="324"/>
        <v>6.04755871425181-0.000462691837908878i</v>
      </c>
      <c r="DG123" s="121" t="str">
        <f t="shared" si="324"/>
        <v>6.07740980056851+0.00298239489655048i</v>
      </c>
      <c r="DH123" s="121" t="str">
        <f t="shared" si="233"/>
        <v>0</v>
      </c>
      <c r="DI123" s="121"/>
      <c r="DK123" s="39">
        <f t="shared" si="234"/>
        <v>0</v>
      </c>
      <c r="DL123" s="39">
        <f t="shared" si="239"/>
        <v>6.2890811399051199</v>
      </c>
      <c r="DM123" s="39">
        <f t="shared" si="240"/>
        <v>6.34606957741883</v>
      </c>
      <c r="DN123" s="39">
        <f t="shared" si="241"/>
        <v>6.3148616235422796</v>
      </c>
      <c r="DO123" s="39">
        <f t="shared" si="242"/>
        <v>6.3189322262218299</v>
      </c>
      <c r="DP123" s="39">
        <f t="shared" si="243"/>
        <v>6.3284302991407797</v>
      </c>
      <c r="DQ123" s="39">
        <f t="shared" si="244"/>
        <v>6.3514970476582304</v>
      </c>
      <c r="DR123" s="39">
        <f t="shared" si="245"/>
        <v>6.4071286176120799</v>
      </c>
      <c r="DS123" s="39">
        <f t="shared" si="246"/>
        <v>6.5048230819212902</v>
      </c>
      <c r="DT123" s="39">
        <f t="shared" si="247"/>
        <v>6.6513647783851004</v>
      </c>
      <c r="DU123" s="39">
        <f t="shared" si="248"/>
        <v>6.8548949123626102</v>
      </c>
      <c r="DV123" s="39">
        <f t="shared" si="249"/>
        <v>6.9810835954286699</v>
      </c>
      <c r="DW123" s="39">
        <f t="shared" si="250"/>
        <v>0</v>
      </c>
      <c r="DX123" s="39">
        <f t="shared" si="251"/>
        <v>6.9919385359074697</v>
      </c>
      <c r="DY123" s="39">
        <f t="shared" si="252"/>
        <v>6.8983146742778096</v>
      </c>
      <c r="DZ123" s="39">
        <f t="shared" si="253"/>
        <v>6.670360924223</v>
      </c>
      <c r="EA123" s="39">
        <f t="shared" si="254"/>
        <v>6.4980387441220397</v>
      </c>
      <c r="EB123" s="39">
        <f t="shared" si="255"/>
        <v>6.3623519881370303</v>
      </c>
      <c r="EC123" s="39">
        <f t="shared" si="256"/>
        <v>6.2741555967467697</v>
      </c>
      <c r="ED123" s="39">
        <f t="shared" si="257"/>
        <v>6.20224161607472</v>
      </c>
      <c r="EE123" s="39">
        <f t="shared" si="258"/>
        <v>6.1493237812405699</v>
      </c>
      <c r="EF123" s="39">
        <f t="shared" si="259"/>
        <v>6.1004765490859603</v>
      </c>
      <c r="EG123" s="39">
        <f t="shared" si="260"/>
        <v>6.0475587142518101</v>
      </c>
      <c r="EH123" s="39">
        <f t="shared" si="261"/>
        <v>6.0774098005685104</v>
      </c>
      <c r="EI123" s="39">
        <f t="shared" si="262"/>
        <v>0</v>
      </c>
      <c r="EK123" s="39">
        <f t="shared" si="235"/>
        <v>0</v>
      </c>
      <c r="EL123" s="39">
        <f t="shared" si="270"/>
        <v>2.6106131851515599E-2</v>
      </c>
      <c r="EM123" s="39">
        <f t="shared" si="271"/>
        <v>2.5197030586416001E-2</v>
      </c>
      <c r="EN123" s="39">
        <f t="shared" si="272"/>
        <v>3.4328749264207002E-2</v>
      </c>
      <c r="EO123" s="39">
        <f t="shared" si="273"/>
        <v>4.2877014891262603E-2</v>
      </c>
      <c r="EP123" s="39">
        <f t="shared" si="274"/>
        <v>5.3039952914539702E-2</v>
      </c>
      <c r="EQ123" s="39">
        <f t="shared" si="275"/>
        <v>9.7884425767584798E-2</v>
      </c>
      <c r="ER123" s="39">
        <f t="shared" si="276"/>
        <v>0.16608058932565001</v>
      </c>
      <c r="ES123" s="39">
        <f t="shared" si="277"/>
        <v>0.25210599262014499</v>
      </c>
      <c r="ET123" s="39">
        <f t="shared" si="278"/>
        <v>0.37083190410702699</v>
      </c>
      <c r="EU123" s="39">
        <f t="shared" si="279"/>
        <v>0.52293675756622104</v>
      </c>
      <c r="EV123" s="39">
        <f t="shared" si="280"/>
        <v>0.58793071368303995</v>
      </c>
      <c r="EW123" s="39">
        <f t="shared" si="281"/>
        <v>0</v>
      </c>
      <c r="EX123" s="39">
        <f t="shared" si="282"/>
        <v>0.59213700311857498</v>
      </c>
      <c r="EY123" s="39">
        <f t="shared" si="283"/>
        <v>0.55278784388292301</v>
      </c>
      <c r="EZ123" s="39">
        <f t="shared" si="284"/>
        <v>0.39566258045228397</v>
      </c>
      <c r="FA123" s="39">
        <f t="shared" si="285"/>
        <v>0.26214681256303601</v>
      </c>
      <c r="FB123" s="39">
        <f t="shared" si="286"/>
        <v>0.16173861313412999</v>
      </c>
      <c r="FC123" s="39">
        <f t="shared" si="263"/>
        <v>8.4139357386303501E-2</v>
      </c>
      <c r="FD123" s="39">
        <f t="shared" si="264"/>
        <v>3.8630019428931801E-2</v>
      </c>
      <c r="FE123" s="39">
        <f t="shared" si="265"/>
        <v>9.1127225319531397E-3</v>
      </c>
      <c r="FF123" s="39">
        <f t="shared" si="266"/>
        <v>1.51426419679269E-3</v>
      </c>
      <c r="FG123" s="39">
        <f t="shared" si="267"/>
        <v>-4.6269183790887802E-4</v>
      </c>
      <c r="FH123" s="39">
        <f t="shared" si="268"/>
        <v>2.9823948965504799E-3</v>
      </c>
      <c r="FI123" s="39">
        <f t="shared" si="269"/>
        <v>0</v>
      </c>
      <c r="FK123" s="39">
        <f t="shared" si="236"/>
        <v>0.99999999999999989</v>
      </c>
      <c r="FL123" s="39">
        <f t="shared" si="325"/>
        <v>0.77653421479515494</v>
      </c>
      <c r="FM123" s="39">
        <f t="shared" si="326"/>
        <v>0.7747380810781721</v>
      </c>
      <c r="FN123" s="39">
        <f t="shared" si="327"/>
        <v>0.77571419789901974</v>
      </c>
      <c r="FO123" s="39">
        <f t="shared" si="328"/>
        <v>0.77557690177503547</v>
      </c>
      <c r="FP123" s="39">
        <f t="shared" si="329"/>
        <v>0.7752642968400143</v>
      </c>
      <c r="FQ123" s="39">
        <f t="shared" si="330"/>
        <v>0.77444601736967311</v>
      </c>
      <c r="FR123" s="39">
        <f t="shared" si="331"/>
        <v>0.77245345432347123</v>
      </c>
      <c r="FS123" s="39">
        <f t="shared" si="332"/>
        <v>0.76890848108705179</v>
      </c>
      <c r="FT123" s="39">
        <f t="shared" si="333"/>
        <v>0.7633575540669888</v>
      </c>
      <c r="FU123" s="39">
        <f t="shared" si="334"/>
        <v>0.7552864420724491</v>
      </c>
      <c r="FV123" s="39">
        <f t="shared" si="335"/>
        <v>0.75048623362595901</v>
      </c>
      <c r="FW123" s="39">
        <f t="shared" si="336"/>
        <v>0.99999999999999989</v>
      </c>
      <c r="FX123" s="39">
        <f t="shared" si="337"/>
        <v>0.75009092689116241</v>
      </c>
      <c r="FY123" s="39">
        <f t="shared" si="338"/>
        <v>0.75353670327840661</v>
      </c>
      <c r="FZ123" s="39">
        <f t="shared" si="339"/>
        <v>0.76251630920045255</v>
      </c>
      <c r="GA123" s="39">
        <f t="shared" si="287"/>
        <v>0.76905149496445546</v>
      </c>
      <c r="GB123" s="39">
        <f t="shared" si="288"/>
        <v>0.7738801164796143</v>
      </c>
      <c r="GC123" s="39">
        <f t="shared" si="289"/>
        <v>0.77691836957286253</v>
      </c>
      <c r="GD123" s="39">
        <f t="shared" si="290"/>
        <v>0.77926807322387237</v>
      </c>
      <c r="GE123" s="39">
        <f t="shared" si="291"/>
        <v>0.78096421043051079</v>
      </c>
      <c r="GF123" s="39">
        <f t="shared" si="292"/>
        <v>0.78251602095240225</v>
      </c>
      <c r="GG123" s="39">
        <f t="shared" si="293"/>
        <v>0.78419902897792204</v>
      </c>
      <c r="GH123" s="39">
        <f t="shared" si="294"/>
        <v>0.78324914595984541</v>
      </c>
      <c r="GI123" s="39">
        <f t="shared" si="295"/>
        <v>0.99999999999999989</v>
      </c>
      <c r="GJ123" s="39">
        <f t="shared" si="237"/>
        <v>13.25</v>
      </c>
      <c r="GK123" s="39">
        <f t="shared" si="238"/>
        <v>-9.6432746655328714E-16</v>
      </c>
      <c r="GL123" s="39">
        <f t="shared" si="340"/>
        <v>-2.1967880821759755</v>
      </c>
      <c r="GM123" s="39">
        <f t="shared" si="341"/>
        <v>-2.2169019284092077</v>
      </c>
      <c r="GN123" s="39">
        <f t="shared" si="342"/>
        <v>-2.2059651918003271</v>
      </c>
      <c r="GO123" s="39">
        <f t="shared" si="343"/>
        <v>-2.2075026711090473</v>
      </c>
      <c r="GP123" s="39">
        <f t="shared" si="344"/>
        <v>-2.2110043217037152</v>
      </c>
      <c r="GQ123" s="39">
        <f t="shared" si="345"/>
        <v>-2.2201769854820279</v>
      </c>
      <c r="GR123" s="39">
        <f t="shared" si="346"/>
        <v>-2.2425536073698291</v>
      </c>
      <c r="GS123" s="39">
        <f t="shared" si="347"/>
        <v>-2.2825069757313741</v>
      </c>
      <c r="GT123" s="39">
        <f t="shared" si="348"/>
        <v>-2.3454398467895392</v>
      </c>
      <c r="GU123" s="39">
        <f t="shared" si="349"/>
        <v>-2.4377662225393499</v>
      </c>
      <c r="GV123" s="39">
        <f t="shared" si="350"/>
        <v>-2.4931453945998414</v>
      </c>
      <c r="GW123" s="39">
        <f t="shared" si="351"/>
        <v>-9.6432746655328714E-16</v>
      </c>
      <c r="GX123" s="39">
        <f t="shared" si="352"/>
        <v>-2.4977217547383264</v>
      </c>
      <c r="GY123" s="39">
        <f t="shared" si="353"/>
        <v>-2.457911784224684</v>
      </c>
      <c r="GZ123" s="39">
        <f t="shared" si="354"/>
        <v>-2.3550172581150099</v>
      </c>
      <c r="HA123" s="39">
        <f t="shared" si="296"/>
        <v>-2.2808915855017666</v>
      </c>
      <c r="HB123" s="39">
        <f t="shared" si="297"/>
        <v>-2.2265262329545683</v>
      </c>
      <c r="HC123" s="39">
        <f t="shared" si="298"/>
        <v>-2.1924921981500365</v>
      </c>
      <c r="HD123" s="39">
        <f t="shared" si="299"/>
        <v>-2.1662623306438333</v>
      </c>
      <c r="HE123" s="39">
        <f t="shared" si="300"/>
        <v>-2.14737736518603</v>
      </c>
      <c r="HF123" s="39">
        <f t="shared" si="301"/>
        <v>-2.1301352420201369</v>
      </c>
      <c r="HG123" s="39">
        <f t="shared" si="302"/>
        <v>-2.1114739958754187</v>
      </c>
      <c r="HH123" s="39">
        <f t="shared" si="303"/>
        <v>-2.1220013998508689</v>
      </c>
      <c r="HI123" s="39">
        <f t="shared" si="304"/>
        <v>-9.6432746655328714E-16</v>
      </c>
    </row>
    <row r="124" spans="1:217" s="39" customFormat="1">
      <c r="A124" s="20"/>
      <c r="B124" s="184"/>
      <c r="C124" s="40">
        <v>13.3</v>
      </c>
      <c r="D124" s="41"/>
      <c r="E124" s="42">
        <v>4.6360000000000001</v>
      </c>
      <c r="F124" s="42">
        <v>4.6779999999999999</v>
      </c>
      <c r="G124" s="42">
        <v>4.6539999999999999</v>
      </c>
      <c r="H124" s="42">
        <v>4.66</v>
      </c>
      <c r="I124" s="42">
        <v>4.665</v>
      </c>
      <c r="J124" s="42">
        <v>4.6840000000000002</v>
      </c>
      <c r="K124" s="42">
        <v>4.7190000000000003</v>
      </c>
      <c r="L124" s="42">
        <v>4.7880000000000003</v>
      </c>
      <c r="M124" s="42">
        <v>4.8940000000000001</v>
      </c>
      <c r="N124" s="42">
        <v>5.0490000000000004</v>
      </c>
      <c r="O124" s="43">
        <v>5.1539999999999999</v>
      </c>
      <c r="P124" s="20"/>
      <c r="Q124" s="41">
        <v>5.1609999999999996</v>
      </c>
      <c r="R124" s="42">
        <v>5.0910000000000002</v>
      </c>
      <c r="S124" s="42">
        <v>4.9130000000000003</v>
      </c>
      <c r="T124" s="42">
        <v>4.782</v>
      </c>
      <c r="U124" s="42">
        <v>4.681</v>
      </c>
      <c r="V124" s="42">
        <v>4.63</v>
      </c>
      <c r="W124" s="42">
        <v>4.5720000000000001</v>
      </c>
      <c r="X124" s="42">
        <v>4.5309999999999997</v>
      </c>
      <c r="Y124" s="42">
        <v>4.4980000000000002</v>
      </c>
      <c r="Z124" s="42">
        <v>4.4589999999999996</v>
      </c>
      <c r="AA124" s="42">
        <v>4.4809999999999999</v>
      </c>
      <c r="AB124" s="43"/>
      <c r="AD124" s="20"/>
      <c r="AE124" s="184"/>
      <c r="AF124" s="40">
        <v>13.3</v>
      </c>
      <c r="AG124" s="41"/>
      <c r="AH124" s="42">
        <v>2.401E-2</v>
      </c>
      <c r="AI124" s="42">
        <v>2.034E-2</v>
      </c>
      <c r="AJ124" s="42">
        <v>2.4240000000000001E-2</v>
      </c>
      <c r="AK124" s="42">
        <v>3.5959999999999999E-2</v>
      </c>
      <c r="AL124" s="42">
        <v>3.9789999999999999E-2</v>
      </c>
      <c r="AM124" s="42">
        <v>7.3569999999999997E-2</v>
      </c>
      <c r="AN124" s="42">
        <v>0.13389999999999999</v>
      </c>
      <c r="AO124" s="42">
        <v>0.18540000000000001</v>
      </c>
      <c r="AP124" s="42">
        <v>0.2671</v>
      </c>
      <c r="AQ124" s="42">
        <v>0.376</v>
      </c>
      <c r="AR124" s="43">
        <v>0.42680000000000001</v>
      </c>
      <c r="AS124" s="20"/>
      <c r="AT124" s="41">
        <v>0.43009999999999998</v>
      </c>
      <c r="AU124" s="42">
        <v>0.39800000000000002</v>
      </c>
      <c r="AV124" s="42">
        <v>0.2833</v>
      </c>
      <c r="AW124" s="42">
        <v>0.19</v>
      </c>
      <c r="AX124" s="42">
        <v>0.1229</v>
      </c>
      <c r="AY124" s="42">
        <v>6.2300000000000001E-2</v>
      </c>
      <c r="AZ124" s="42">
        <v>2.843E-2</v>
      </c>
      <c r="BA124" s="42">
        <v>1.0970000000000001E-2</v>
      </c>
      <c r="BB124" s="42">
        <v>1.0059999999999999E-3</v>
      </c>
      <c r="BC124" s="42">
        <v>6.3820000000000001E-4</v>
      </c>
      <c r="BD124" s="42">
        <v>6.228E-3</v>
      </c>
      <c r="BE124" s="43"/>
      <c r="BH124" s="118" t="str">
        <f t="shared" si="215"/>
        <v>0</v>
      </c>
      <c r="BI124" s="118" t="str">
        <f t="shared" si="216"/>
        <v>4.636+0.02401i</v>
      </c>
      <c r="BJ124" s="118" t="str">
        <f t="shared" si="357"/>
        <v>4.678+0.02034i</v>
      </c>
      <c r="BK124" s="118" t="str">
        <f t="shared" si="358"/>
        <v>4.654+0.02424i</v>
      </c>
      <c r="BL124" s="118" t="str">
        <f t="shared" si="359"/>
        <v>4.66+0.03596i</v>
      </c>
      <c r="BM124" s="118" t="str">
        <f t="shared" si="360"/>
        <v>4.665+0.03979i</v>
      </c>
      <c r="BN124" s="118" t="str">
        <f t="shared" si="361"/>
        <v>4.684+0.07357i</v>
      </c>
      <c r="BO124" s="118" t="str">
        <f t="shared" si="211"/>
        <v>4.719+0.1339i</v>
      </c>
      <c r="BP124" s="118" t="str">
        <f t="shared" si="212"/>
        <v>4.788+0.1854i</v>
      </c>
      <c r="BQ124" s="118" t="str">
        <f t="shared" si="213"/>
        <v>4.894+0.2671i</v>
      </c>
      <c r="BR124" s="118" t="str">
        <f t="shared" si="362"/>
        <v>5.049+0.376i</v>
      </c>
      <c r="BS124" s="118" t="str">
        <f t="shared" si="363"/>
        <v>5.154+0.4268i</v>
      </c>
      <c r="BT124" s="118" t="str">
        <f t="shared" si="214"/>
        <v>0</v>
      </c>
      <c r="BU124" s="118" t="str">
        <f t="shared" si="217"/>
        <v>5.161+0.4301i</v>
      </c>
      <c r="BV124" s="118" t="str">
        <f t="shared" si="218"/>
        <v>5.091+0.398i</v>
      </c>
      <c r="BW124" s="118" t="str">
        <f t="shared" si="219"/>
        <v>4.913+0.2833i</v>
      </c>
      <c r="BX124" s="118" t="str">
        <f t="shared" si="220"/>
        <v>4.782+0.19i</v>
      </c>
      <c r="BY124" s="118" t="str">
        <f t="shared" si="221"/>
        <v>4.681+0.1229i</v>
      </c>
      <c r="BZ124" s="118" t="str">
        <f t="shared" si="222"/>
        <v>4.63+0.0623i</v>
      </c>
      <c r="CA124" s="118" t="str">
        <f t="shared" si="223"/>
        <v>4.572+0.02843i</v>
      </c>
      <c r="CB124" s="118" t="str">
        <f t="shared" si="224"/>
        <v>4.531+0.01097i</v>
      </c>
      <c r="CC124" s="118" t="str">
        <f t="shared" si="225"/>
        <v>4.498+0.001006i</v>
      </c>
      <c r="CD124" s="118" t="str">
        <f t="shared" si="226"/>
        <v>4.459+0.0006382i</v>
      </c>
      <c r="CE124" s="118" t="str">
        <f t="shared" si="227"/>
        <v>4.481+0.006228i</v>
      </c>
      <c r="CF124" s="118" t="str">
        <f t="shared" si="228"/>
        <v>0</v>
      </c>
      <c r="CG124" s="118" t="str">
        <f t="shared" si="229"/>
        <v>0</v>
      </c>
      <c r="CH124" s="39">
        <f t="shared" si="230"/>
        <v>13300000000</v>
      </c>
      <c r="CI124" s="121">
        <f t="shared" si="231"/>
        <v>1.3517665539859824</v>
      </c>
      <c r="CJ124" s="121" t="str">
        <f t="shared" si="232"/>
        <v>0</v>
      </c>
      <c r="CK124" s="121" t="str">
        <f t="shared" si="355"/>
        <v>6.26678974427901+0.0324559149612034i</v>
      </c>
      <c r="CL124" s="121" t="str">
        <f t="shared" si="356"/>
        <v>6.32356393954643+0.0274949317080749i</v>
      </c>
      <c r="CM124" s="121" t="str">
        <f t="shared" si="305"/>
        <v>6.29112154225076+0.0327668212686202i</v>
      </c>
      <c r="CN124" s="121" t="str">
        <f t="shared" si="306"/>
        <v>6.29923214157468+0.0486095252813359i</v>
      </c>
      <c r="CO124" s="121" t="str">
        <f t="shared" si="307"/>
        <v>6.30599097434461+0.0537867911831022i</v>
      </c>
      <c r="CP124" s="121" t="str">
        <f t="shared" si="308"/>
        <v>6.33167453887034+0.0994494653767487i</v>
      </c>
      <c r="CQ124" s="121" t="str">
        <f t="shared" si="309"/>
        <v>6.37898636825985+0.181001541578723i</v>
      </c>
      <c r="CR124" s="121" t="str">
        <f t="shared" si="310"/>
        <v>6.47225826048488+0.250617519109001i</v>
      </c>
      <c r="CS124" s="121" t="str">
        <f t="shared" si="311"/>
        <v>6.6155455152074+0.361056846569656i</v>
      </c>
      <c r="CT124" s="121" t="str">
        <f t="shared" si="312"/>
        <v>6.82506933107523+0.508264224298729i</v>
      </c>
      <c r="CU124" s="121" t="str">
        <f t="shared" si="313"/>
        <v>6.96700481924375+0.576933965241217i</v>
      </c>
      <c r="CV124" s="121" t="str">
        <f t="shared" si="314"/>
        <v>0</v>
      </c>
      <c r="CW124" s="121" t="str">
        <f t="shared" si="315"/>
        <v>6.97646718512165+0.581394794869371i</v>
      </c>
      <c r="CX124" s="121" t="str">
        <f t="shared" si="316"/>
        <v>6.88184352634264+0.538003088486421i</v>
      </c>
      <c r="CY124" s="121" t="str">
        <f t="shared" si="317"/>
        <v>6.64122907973313+0.382955464744229i</v>
      </c>
      <c r="CZ124" s="121" t="str">
        <f t="shared" si="318"/>
        <v>6.46414766116097+0.256835645257337i</v>
      </c>
      <c r="DA124" s="121" t="str">
        <f t="shared" si="319"/>
        <v>6.32761923920838+0.166132109484877i</v>
      </c>
      <c r="DB124" s="121" t="str">
        <f t="shared" si="320"/>
        <v>6.2586791449551+0.0842150563133267i</v>
      </c>
      <c r="DC124" s="121" t="str">
        <f t="shared" si="321"/>
        <v>6.18027668482391+0.0384307231298215i</v>
      </c>
      <c r="DD124" s="121" t="str">
        <f t="shared" si="322"/>
        <v>6.12485425611049+0.0148288790972262i</v>
      </c>
      <c r="DE124" s="121" t="str">
        <f t="shared" si="323"/>
        <v>6.08024595982895+0.0013598771533099i</v>
      </c>
      <c r="DF124" s="121" t="str">
        <f t="shared" si="324"/>
        <v>6.0275270642235+0.000862697414753854i</v>
      </c>
      <c r="DG124" s="121" t="str">
        <f t="shared" si="324"/>
        <v>6.05726592841119+0.0084188020982247i</v>
      </c>
      <c r="DH124" s="121" t="str">
        <f t="shared" si="233"/>
        <v>0</v>
      </c>
      <c r="DI124" s="121"/>
      <c r="DK124" s="39">
        <f t="shared" si="234"/>
        <v>0</v>
      </c>
      <c r="DL124" s="39">
        <f t="shared" si="239"/>
        <v>6.2667897442790101</v>
      </c>
      <c r="DM124" s="39">
        <f t="shared" si="240"/>
        <v>6.32356393954643</v>
      </c>
      <c r="DN124" s="39">
        <f t="shared" si="241"/>
        <v>6.2911215422507603</v>
      </c>
      <c r="DO124" s="39">
        <f t="shared" si="242"/>
        <v>6.2992321415746799</v>
      </c>
      <c r="DP124" s="39">
        <f t="shared" si="243"/>
        <v>6.3059909743446099</v>
      </c>
      <c r="DQ124" s="39">
        <f t="shared" si="244"/>
        <v>6.3316745388703399</v>
      </c>
      <c r="DR124" s="39">
        <f t="shared" si="245"/>
        <v>6.3789863682598504</v>
      </c>
      <c r="DS124" s="39">
        <f t="shared" si="246"/>
        <v>6.47225826048488</v>
      </c>
      <c r="DT124" s="39">
        <f t="shared" si="247"/>
        <v>6.6155455152074003</v>
      </c>
      <c r="DU124" s="39">
        <f t="shared" si="248"/>
        <v>6.8250693310752304</v>
      </c>
      <c r="DV124" s="39">
        <f t="shared" si="249"/>
        <v>6.9670048192437504</v>
      </c>
      <c r="DW124" s="39">
        <f t="shared" si="250"/>
        <v>0</v>
      </c>
      <c r="DX124" s="39">
        <f t="shared" si="251"/>
        <v>6.97646718512165</v>
      </c>
      <c r="DY124" s="39">
        <f t="shared" si="252"/>
        <v>6.8818435263426396</v>
      </c>
      <c r="DZ124" s="39">
        <f t="shared" si="253"/>
        <v>6.6412290797331304</v>
      </c>
      <c r="EA124" s="39">
        <f t="shared" si="254"/>
        <v>6.4641476611609701</v>
      </c>
      <c r="EB124" s="39">
        <f t="shared" si="255"/>
        <v>6.3276192392083797</v>
      </c>
      <c r="EC124" s="39">
        <f t="shared" si="256"/>
        <v>6.2586791449551002</v>
      </c>
      <c r="ED124" s="39">
        <f t="shared" si="257"/>
        <v>6.1802766848239097</v>
      </c>
      <c r="EE124" s="39">
        <f t="shared" si="258"/>
        <v>6.1248542561104902</v>
      </c>
      <c r="EF124" s="39">
        <f t="shared" si="259"/>
        <v>6.0802459598289502</v>
      </c>
      <c r="EG124" s="39">
        <f t="shared" si="260"/>
        <v>6.0275270642235004</v>
      </c>
      <c r="EH124" s="39">
        <f t="shared" si="261"/>
        <v>6.0572659284111898</v>
      </c>
      <c r="EI124" s="39">
        <f t="shared" si="262"/>
        <v>0</v>
      </c>
      <c r="EK124" s="39">
        <f t="shared" si="235"/>
        <v>0</v>
      </c>
      <c r="EL124" s="39">
        <f t="shared" si="270"/>
        <v>3.2455914961203397E-2</v>
      </c>
      <c r="EM124" s="39">
        <f t="shared" si="271"/>
        <v>2.7494931708074901E-2</v>
      </c>
      <c r="EN124" s="39">
        <f t="shared" si="272"/>
        <v>3.2766821268620197E-2</v>
      </c>
      <c r="EO124" s="39">
        <f t="shared" si="273"/>
        <v>4.86095252813359E-2</v>
      </c>
      <c r="EP124" s="39">
        <f t="shared" si="274"/>
        <v>5.3786791183102201E-2</v>
      </c>
      <c r="EQ124" s="39">
        <f t="shared" si="275"/>
        <v>9.9449465376748702E-2</v>
      </c>
      <c r="ER124" s="39">
        <f t="shared" si="276"/>
        <v>0.181001541578723</v>
      </c>
      <c r="ES124" s="39">
        <f t="shared" si="277"/>
        <v>0.25061751910900099</v>
      </c>
      <c r="ET124" s="39">
        <f t="shared" si="278"/>
        <v>0.36105684656965598</v>
      </c>
      <c r="EU124" s="39">
        <f t="shared" si="279"/>
        <v>0.50826422429872897</v>
      </c>
      <c r="EV124" s="39">
        <f t="shared" si="280"/>
        <v>0.57693396524121698</v>
      </c>
      <c r="EW124" s="39">
        <f t="shared" si="281"/>
        <v>0</v>
      </c>
      <c r="EX124" s="39">
        <f t="shared" si="282"/>
        <v>0.58139479486937096</v>
      </c>
      <c r="EY124" s="39">
        <f t="shared" si="283"/>
        <v>0.53800308848642098</v>
      </c>
      <c r="EZ124" s="39">
        <f t="shared" si="284"/>
        <v>0.38295546474422898</v>
      </c>
      <c r="FA124" s="39">
        <f t="shared" si="285"/>
        <v>0.25683564525733699</v>
      </c>
      <c r="FB124" s="39">
        <f t="shared" si="286"/>
        <v>0.166132109484877</v>
      </c>
      <c r="FC124" s="39">
        <f t="shared" si="263"/>
        <v>8.4215056313326694E-2</v>
      </c>
      <c r="FD124" s="39">
        <f t="shared" si="264"/>
        <v>3.8430723129821501E-2</v>
      </c>
      <c r="FE124" s="39">
        <f t="shared" si="265"/>
        <v>1.4828879097226201E-2</v>
      </c>
      <c r="FF124" s="39">
        <f t="shared" si="266"/>
        <v>1.3598771533098999E-3</v>
      </c>
      <c r="FG124" s="39">
        <f t="shared" si="267"/>
        <v>8.6269741475385403E-4</v>
      </c>
      <c r="FH124" s="39">
        <f t="shared" si="268"/>
        <v>8.4188020982247005E-3</v>
      </c>
      <c r="FI124" s="39">
        <f t="shared" si="269"/>
        <v>0</v>
      </c>
      <c r="FK124" s="39">
        <f t="shared" si="236"/>
        <v>0.99999999999999989</v>
      </c>
      <c r="FL124" s="39">
        <f t="shared" si="325"/>
        <v>0.77723296052885116</v>
      </c>
      <c r="FM124" s="39">
        <f t="shared" si="326"/>
        <v>0.77544557633067557</v>
      </c>
      <c r="FN124" s="39">
        <f t="shared" si="327"/>
        <v>0.77646449173193977</v>
      </c>
      <c r="FO124" s="39">
        <f t="shared" si="328"/>
        <v>0.77619106300429574</v>
      </c>
      <c r="FP124" s="39">
        <f t="shared" si="329"/>
        <v>0.77597066452820662</v>
      </c>
      <c r="FQ124" s="39">
        <f t="shared" si="330"/>
        <v>0.77506613294409032</v>
      </c>
      <c r="FR124" s="39">
        <f t="shared" si="331"/>
        <v>0.77326781669758637</v>
      </c>
      <c r="FS124" s="39">
        <f t="shared" si="332"/>
        <v>0.76993740731809324</v>
      </c>
      <c r="FT124" s="39">
        <f t="shared" si="333"/>
        <v>0.76456538855560696</v>
      </c>
      <c r="FU124" s="39">
        <f t="shared" si="334"/>
        <v>0.75640064992077993</v>
      </c>
      <c r="FV124" s="39">
        <f t="shared" si="335"/>
        <v>0.75108148970624533</v>
      </c>
      <c r="FW124" s="39">
        <f t="shared" si="336"/>
        <v>0.99999999999999989</v>
      </c>
      <c r="FX124" s="39">
        <f t="shared" si="337"/>
        <v>0.75072574374074397</v>
      </c>
      <c r="FY124" s="39">
        <f t="shared" si="338"/>
        <v>0.75425116602887532</v>
      </c>
      <c r="FZ124" s="39">
        <f t="shared" si="339"/>
        <v>0.76355129011264955</v>
      </c>
      <c r="GA124" s="39">
        <f t="shared" si="287"/>
        <v>0.77014900942434961</v>
      </c>
      <c r="GB124" s="39">
        <f t="shared" si="288"/>
        <v>0.77495389835601192</v>
      </c>
      <c r="GC124" s="39">
        <f t="shared" si="289"/>
        <v>0.77740695449106867</v>
      </c>
      <c r="GD124" s="39">
        <f t="shared" si="290"/>
        <v>0.77996390919471015</v>
      </c>
      <c r="GE124" s="39">
        <f t="shared" si="291"/>
        <v>0.78173880236083659</v>
      </c>
      <c r="GF124" s="39">
        <f t="shared" si="292"/>
        <v>0.78315905826117149</v>
      </c>
      <c r="GG124" s="39">
        <f t="shared" si="293"/>
        <v>0.78483693042032321</v>
      </c>
      <c r="GH124" s="39">
        <f t="shared" si="294"/>
        <v>0.78388909254092298</v>
      </c>
      <c r="GI124" s="39">
        <f t="shared" si="295"/>
        <v>0.99999999999999989</v>
      </c>
      <c r="GJ124" s="39">
        <f t="shared" si="237"/>
        <v>13.3</v>
      </c>
      <c r="GK124" s="39">
        <f t="shared" si="238"/>
        <v>-9.6432746655328714E-16</v>
      </c>
      <c r="GL124" s="39">
        <f t="shared" si="340"/>
        <v>-2.1889758065229841</v>
      </c>
      <c r="GM124" s="39">
        <f t="shared" si="341"/>
        <v>-2.2089735438207039</v>
      </c>
      <c r="GN124" s="39">
        <f t="shared" si="342"/>
        <v>-2.1975680014768435</v>
      </c>
      <c r="GO124" s="39">
        <f t="shared" si="343"/>
        <v>-2.2006272399144984</v>
      </c>
      <c r="GP124" s="39">
        <f t="shared" si="344"/>
        <v>-2.2030939375770124</v>
      </c>
      <c r="GQ124" s="39">
        <f t="shared" si="345"/>
        <v>-2.21322478994268</v>
      </c>
      <c r="GR124" s="39">
        <f t="shared" si="346"/>
        <v>-2.2334012944735395</v>
      </c>
      <c r="GS124" s="39">
        <f t="shared" si="347"/>
        <v>-2.2708915942461632</v>
      </c>
      <c r="GT124" s="39">
        <f t="shared" si="348"/>
        <v>-2.3317073227703808</v>
      </c>
      <c r="GU124" s="39">
        <f t="shared" si="349"/>
        <v>-2.4249621333753062</v>
      </c>
      <c r="GV124" s="39">
        <f t="shared" si="350"/>
        <v>-2.4862588202412481</v>
      </c>
      <c r="GW124" s="39">
        <f t="shared" si="351"/>
        <v>-9.6432746655328714E-16</v>
      </c>
      <c r="GX124" s="39">
        <f t="shared" si="352"/>
        <v>-2.4903738227322587</v>
      </c>
      <c r="GY124" s="39">
        <f t="shared" si="353"/>
        <v>-2.449680195163825</v>
      </c>
      <c r="GZ124" s="39">
        <f t="shared" si="354"/>
        <v>-2.3432356943583454</v>
      </c>
      <c r="HA124" s="39">
        <f t="shared" si="296"/>
        <v>-2.2685047768134399</v>
      </c>
      <c r="HB124" s="39">
        <f t="shared" si="297"/>
        <v>-2.2144826540059066</v>
      </c>
      <c r="HC124" s="39">
        <f t="shared" si="298"/>
        <v>-2.1870315719189195</v>
      </c>
      <c r="HD124" s="39">
        <f t="shared" si="299"/>
        <v>-2.1585098538882623</v>
      </c>
      <c r="HE124" s="39">
        <f t="shared" si="300"/>
        <v>-2.1387666176322289</v>
      </c>
      <c r="HF124" s="39">
        <f t="shared" si="301"/>
        <v>-2.1230004903908481</v>
      </c>
      <c r="HG124" s="39">
        <f t="shared" si="302"/>
        <v>-2.1044113893102301</v>
      </c>
      <c r="HH124" s="39">
        <f t="shared" si="303"/>
        <v>-2.1149075704108067</v>
      </c>
      <c r="HI124" s="39">
        <f t="shared" si="304"/>
        <v>-9.6432746655328714E-16</v>
      </c>
    </row>
    <row r="125" spans="1:217" s="39" customFormat="1">
      <c r="A125" s="20"/>
      <c r="B125" s="184"/>
      <c r="C125" s="40">
        <v>13.35</v>
      </c>
      <c r="D125" s="41"/>
      <c r="E125" s="42">
        <v>4.6390000000000002</v>
      </c>
      <c r="F125" s="42">
        <v>4.6890000000000001</v>
      </c>
      <c r="G125" s="42">
        <v>4.6440000000000001</v>
      </c>
      <c r="H125" s="42">
        <v>4.6470000000000002</v>
      </c>
      <c r="I125" s="42">
        <v>4.6500000000000004</v>
      </c>
      <c r="J125" s="42">
        <v>4.6760000000000002</v>
      </c>
      <c r="K125" s="42">
        <v>4.72</v>
      </c>
      <c r="L125" s="42">
        <v>4.7930000000000001</v>
      </c>
      <c r="M125" s="42">
        <v>4.9009999999999998</v>
      </c>
      <c r="N125" s="42">
        <v>5.0389999999999997</v>
      </c>
      <c r="O125" s="43">
        <v>5.1440000000000001</v>
      </c>
      <c r="P125" s="20"/>
      <c r="Q125" s="41">
        <v>5.1509999999999998</v>
      </c>
      <c r="R125" s="42">
        <v>5.08</v>
      </c>
      <c r="S125" s="42">
        <v>4.9050000000000002</v>
      </c>
      <c r="T125" s="42">
        <v>4.7880000000000003</v>
      </c>
      <c r="U125" s="42">
        <v>4.6870000000000003</v>
      </c>
      <c r="V125" s="42">
        <v>4.6219999999999999</v>
      </c>
      <c r="W125" s="42">
        <v>4.5579999999999998</v>
      </c>
      <c r="X125" s="42">
        <v>4.5190000000000001</v>
      </c>
      <c r="Y125" s="42">
        <v>4.4870000000000001</v>
      </c>
      <c r="Z125" s="42">
        <v>4.47</v>
      </c>
      <c r="AA125" s="42">
        <v>4.4820000000000002</v>
      </c>
      <c r="AB125" s="43"/>
      <c r="AD125" s="20"/>
      <c r="AE125" s="184"/>
      <c r="AF125" s="40">
        <v>13.35</v>
      </c>
      <c r="AG125" s="41"/>
      <c r="AH125" s="42">
        <v>2.5700000000000001E-2</v>
      </c>
      <c r="AI125" s="42">
        <v>2.632E-2</v>
      </c>
      <c r="AJ125" s="42">
        <v>3.8339999999999999E-2</v>
      </c>
      <c r="AK125" s="42">
        <v>3.7659999999999999E-2</v>
      </c>
      <c r="AL125" s="42">
        <v>3.687E-2</v>
      </c>
      <c r="AM125" s="42">
        <v>5.9610000000000003E-2</v>
      </c>
      <c r="AN125" s="42">
        <v>0.1154</v>
      </c>
      <c r="AO125" s="42">
        <v>0.17730000000000001</v>
      </c>
      <c r="AP125" s="42">
        <v>0.27229999999999999</v>
      </c>
      <c r="AQ125" s="42">
        <v>0.37330000000000002</v>
      </c>
      <c r="AR125" s="43">
        <v>0.42230000000000001</v>
      </c>
      <c r="AS125" s="20"/>
      <c r="AT125" s="41">
        <v>0.42530000000000001</v>
      </c>
      <c r="AU125" s="42">
        <v>0.39290000000000003</v>
      </c>
      <c r="AV125" s="42">
        <v>0.29480000000000001</v>
      </c>
      <c r="AW125" s="42">
        <v>0.18529999999999999</v>
      </c>
      <c r="AX125" s="42">
        <v>0.11119999999999999</v>
      </c>
      <c r="AY125" s="42">
        <v>5.2269999999999997E-2</v>
      </c>
      <c r="AZ125" s="42">
        <v>2.1999999999999999E-2</v>
      </c>
      <c r="BA125" s="42">
        <v>9.5670000000000009E-3</v>
      </c>
      <c r="BB125" s="42">
        <v>8.9180000000000006E-3</v>
      </c>
      <c r="BC125" s="42">
        <v>1.0160000000000001E-2</v>
      </c>
      <c r="BD125" s="42">
        <v>7.1910000000000003E-3</v>
      </c>
      <c r="BE125" s="43"/>
      <c r="BH125" s="118" t="str">
        <f t="shared" si="215"/>
        <v>0</v>
      </c>
      <c r="BI125" s="118" t="str">
        <f t="shared" si="216"/>
        <v>4.639+0.0257i</v>
      </c>
      <c r="BJ125" s="118" t="str">
        <f t="shared" si="357"/>
        <v>4.689+0.02632i</v>
      </c>
      <c r="BK125" s="118" t="str">
        <f t="shared" si="358"/>
        <v>4.644+0.03834i</v>
      </c>
      <c r="BL125" s="118" t="str">
        <f t="shared" si="359"/>
        <v>4.647+0.03766i</v>
      </c>
      <c r="BM125" s="118" t="str">
        <f t="shared" si="360"/>
        <v>4.65+0.03687i</v>
      </c>
      <c r="BN125" s="118" t="str">
        <f t="shared" si="361"/>
        <v>4.676+0.05961i</v>
      </c>
      <c r="BO125" s="118" t="str">
        <f t="shared" si="211"/>
        <v>4.72+0.1154i</v>
      </c>
      <c r="BP125" s="118" t="str">
        <f t="shared" si="212"/>
        <v>4.793+0.1773i</v>
      </c>
      <c r="BQ125" s="118" t="str">
        <f t="shared" si="213"/>
        <v>4.901+0.2723i</v>
      </c>
      <c r="BR125" s="118" t="str">
        <f t="shared" si="362"/>
        <v>5.039+0.3733i</v>
      </c>
      <c r="BS125" s="118" t="str">
        <f t="shared" si="363"/>
        <v>5.144+0.4223i</v>
      </c>
      <c r="BT125" s="118" t="str">
        <f t="shared" si="214"/>
        <v>0</v>
      </c>
      <c r="BU125" s="118" t="str">
        <f t="shared" si="217"/>
        <v>5.151+0.4253i</v>
      </c>
      <c r="BV125" s="118" t="str">
        <f t="shared" si="218"/>
        <v>5.08+0.3929i</v>
      </c>
      <c r="BW125" s="118" t="str">
        <f t="shared" si="219"/>
        <v>4.905+0.2948i</v>
      </c>
      <c r="BX125" s="118" t="str">
        <f t="shared" si="220"/>
        <v>4.788+0.1853i</v>
      </c>
      <c r="BY125" s="118" t="str">
        <f t="shared" si="221"/>
        <v>4.687+0.1112i</v>
      </c>
      <c r="BZ125" s="118" t="str">
        <f t="shared" si="222"/>
        <v>4.622+0.05227i</v>
      </c>
      <c r="CA125" s="118" t="str">
        <f t="shared" si="223"/>
        <v>4.558+0.022i</v>
      </c>
      <c r="CB125" s="118" t="str">
        <f t="shared" si="224"/>
        <v>4.519+0.009567i</v>
      </c>
      <c r="CC125" s="118" t="str">
        <f t="shared" si="225"/>
        <v>4.487+0.008918i</v>
      </c>
      <c r="CD125" s="118" t="str">
        <f t="shared" si="226"/>
        <v>4.47+0.01016i</v>
      </c>
      <c r="CE125" s="118" t="str">
        <f t="shared" si="227"/>
        <v>4.482+0.007191i</v>
      </c>
      <c r="CF125" s="118" t="str">
        <f t="shared" si="228"/>
        <v>0</v>
      </c>
      <c r="CG125" s="118" t="str">
        <f t="shared" si="229"/>
        <v>0</v>
      </c>
      <c r="CH125" s="39">
        <f t="shared" si="230"/>
        <v>13350000000</v>
      </c>
      <c r="CI125" s="121">
        <f t="shared" si="231"/>
        <v>1.3467037579036381</v>
      </c>
      <c r="CJ125" s="121" t="str">
        <f t="shared" si="232"/>
        <v>0</v>
      </c>
      <c r="CK125" s="121" t="str">
        <f t="shared" si="355"/>
        <v>6.24735873291498+0.0346102865781235i</v>
      </c>
      <c r="CL125" s="121" t="str">
        <f t="shared" si="356"/>
        <v>6.31469392081016+0.0354452429080238i</v>
      </c>
      <c r="CM125" s="121" t="str">
        <f t="shared" si="305"/>
        <v>6.2540922517045+0.0516326220780255i</v>
      </c>
      <c r="CN125" s="121" t="str">
        <f t="shared" si="306"/>
        <v>6.25813236297821+0.050716863522651i</v>
      </c>
      <c r="CO125" s="121" t="str">
        <f t="shared" si="307"/>
        <v>6.26217247425192+0.0496529675539071i</v>
      </c>
      <c r="CP125" s="121" t="str">
        <f t="shared" si="308"/>
        <v>6.29718677195741+0.0802770110086359i</v>
      </c>
      <c r="CQ125" s="121" t="str">
        <f t="shared" si="309"/>
        <v>6.35644173730517+0.15540961366208i</v>
      </c>
      <c r="CR125" s="121" t="str">
        <f t="shared" si="310"/>
        <v>6.45475111163214+0.238770576276315i</v>
      </c>
      <c r="CS125" s="121" t="str">
        <f t="shared" si="311"/>
        <v>6.60019511748573+0.366707433277161i</v>
      </c>
      <c r="CT125" s="121" t="str">
        <f t="shared" si="312"/>
        <v>6.78604023607643+0.502724512825428i</v>
      </c>
      <c r="CU125" s="121" t="str">
        <f t="shared" si="313"/>
        <v>6.92744413065631+0.568712996962706i</v>
      </c>
      <c r="CV125" s="121" t="str">
        <f t="shared" si="314"/>
        <v>0</v>
      </c>
      <c r="CW125" s="121" t="str">
        <f t="shared" si="315"/>
        <v>6.93687105696164+0.572753108236417i</v>
      </c>
      <c r="CX125" s="121" t="str">
        <f t="shared" si="316"/>
        <v>6.84125509015048+0.529119906480339i</v>
      </c>
      <c r="CY125" s="121" t="str">
        <f t="shared" si="317"/>
        <v>6.60558193251735+0.397008267829992i</v>
      </c>
      <c r="CZ125" s="121" t="str">
        <f t="shared" si="318"/>
        <v>6.44801759284262+0.249544206339544i</v>
      </c>
      <c r="DA125" s="121" t="str">
        <f t="shared" si="319"/>
        <v>6.31200051329435+0.149753457878885i</v>
      </c>
      <c r="DB125" s="121" t="str">
        <f t="shared" si="320"/>
        <v>6.22446476903061+0.0703922054256232i</v>
      </c>
      <c r="DC125" s="121" t="str">
        <f t="shared" si="321"/>
        <v>6.13827572852478+0.02962748267388i</v>
      </c>
      <c r="DD125" s="121" t="str">
        <f t="shared" si="322"/>
        <v>6.08575428196654+0.0128839148518641i</v>
      </c>
      <c r="DE125" s="121" t="str">
        <f t="shared" si="323"/>
        <v>6.04265976171362+0.0120099041129846i</v>
      </c>
      <c r="DF125" s="121" t="str">
        <f t="shared" si="324"/>
        <v>6.01976579782926+0.013682510180301i</v>
      </c>
      <c r="DG125" s="121" t="str">
        <f t="shared" si="324"/>
        <v>6.03592624292411+0.00968414672308506i</v>
      </c>
      <c r="DH125" s="121" t="str">
        <f t="shared" si="233"/>
        <v>0</v>
      </c>
      <c r="DI125" s="121"/>
      <c r="DK125" s="39">
        <f t="shared" si="234"/>
        <v>0</v>
      </c>
      <c r="DL125" s="39">
        <f t="shared" si="239"/>
        <v>6.2473587329149796</v>
      </c>
      <c r="DM125" s="39">
        <f t="shared" si="240"/>
        <v>6.3146939208101598</v>
      </c>
      <c r="DN125" s="39">
        <f t="shared" si="241"/>
        <v>6.2540922517044999</v>
      </c>
      <c r="DO125" s="39">
        <f t="shared" si="242"/>
        <v>6.25813236297821</v>
      </c>
      <c r="DP125" s="39">
        <f t="shared" si="243"/>
        <v>6.26217247425192</v>
      </c>
      <c r="DQ125" s="39">
        <f t="shared" si="244"/>
        <v>6.2971867719574099</v>
      </c>
      <c r="DR125" s="39">
        <f t="shared" si="245"/>
        <v>6.35644173730517</v>
      </c>
      <c r="DS125" s="39">
        <f t="shared" si="246"/>
        <v>6.4547511116321399</v>
      </c>
      <c r="DT125" s="39">
        <f t="shared" si="247"/>
        <v>6.6001951174857298</v>
      </c>
      <c r="DU125" s="39">
        <f t="shared" si="248"/>
        <v>6.7860402360764303</v>
      </c>
      <c r="DV125" s="39">
        <f t="shared" si="249"/>
        <v>6.9274441306563102</v>
      </c>
      <c r="DW125" s="39">
        <f t="shared" si="250"/>
        <v>0</v>
      </c>
      <c r="DX125" s="39">
        <f t="shared" si="251"/>
        <v>6.9368710569616399</v>
      </c>
      <c r="DY125" s="39">
        <f t="shared" si="252"/>
        <v>6.8412550901504803</v>
      </c>
      <c r="DZ125" s="39">
        <f t="shared" si="253"/>
        <v>6.6055819325173504</v>
      </c>
      <c r="EA125" s="39">
        <f t="shared" si="254"/>
        <v>6.4480175928426204</v>
      </c>
      <c r="EB125" s="39">
        <f t="shared" si="255"/>
        <v>6.3120005132943504</v>
      </c>
      <c r="EC125" s="39">
        <f t="shared" si="256"/>
        <v>6.2244647690306101</v>
      </c>
      <c r="ED125" s="39">
        <f t="shared" si="257"/>
        <v>6.1382757285247802</v>
      </c>
      <c r="EE125" s="39">
        <f t="shared" si="258"/>
        <v>6.0857542819665396</v>
      </c>
      <c r="EF125" s="39">
        <f t="shared" si="259"/>
        <v>6.0426597617136197</v>
      </c>
      <c r="EG125" s="39">
        <f t="shared" si="260"/>
        <v>6.01976579782926</v>
      </c>
      <c r="EH125" s="39">
        <f t="shared" si="261"/>
        <v>6.0359262429241101</v>
      </c>
      <c r="EI125" s="39">
        <f t="shared" si="262"/>
        <v>0</v>
      </c>
      <c r="EK125" s="39">
        <f t="shared" si="235"/>
        <v>0</v>
      </c>
      <c r="EL125" s="39">
        <f t="shared" si="270"/>
        <v>3.4610286578123498E-2</v>
      </c>
      <c r="EM125" s="39">
        <f t="shared" si="271"/>
        <v>3.5445242908023797E-2</v>
      </c>
      <c r="EN125" s="39">
        <f t="shared" si="272"/>
        <v>5.1632622078025499E-2</v>
      </c>
      <c r="EO125" s="39">
        <f t="shared" si="273"/>
        <v>5.0716863522651E-2</v>
      </c>
      <c r="EP125" s="39">
        <f t="shared" si="274"/>
        <v>4.96529675539071E-2</v>
      </c>
      <c r="EQ125" s="39">
        <f t="shared" si="275"/>
        <v>8.0277011008635907E-2</v>
      </c>
      <c r="ER125" s="39">
        <f t="shared" si="276"/>
        <v>0.15540961366208</v>
      </c>
      <c r="ES125" s="39">
        <f t="shared" si="277"/>
        <v>0.23877057627631501</v>
      </c>
      <c r="ET125" s="39">
        <f t="shared" si="278"/>
        <v>0.36670743327716099</v>
      </c>
      <c r="EU125" s="39">
        <f t="shared" si="279"/>
        <v>0.50272451282542796</v>
      </c>
      <c r="EV125" s="39">
        <f t="shared" si="280"/>
        <v>0.56871299696270605</v>
      </c>
      <c r="EW125" s="39">
        <f t="shared" si="281"/>
        <v>0</v>
      </c>
      <c r="EX125" s="39">
        <f t="shared" si="282"/>
        <v>0.57275310823641701</v>
      </c>
      <c r="EY125" s="39">
        <f t="shared" si="283"/>
        <v>0.52911990648033902</v>
      </c>
      <c r="EZ125" s="39">
        <f t="shared" si="284"/>
        <v>0.39700826782999199</v>
      </c>
      <c r="FA125" s="39">
        <f t="shared" si="285"/>
        <v>0.24954420633954399</v>
      </c>
      <c r="FB125" s="39">
        <f t="shared" si="286"/>
        <v>0.149753457878885</v>
      </c>
      <c r="FC125" s="39">
        <f t="shared" si="263"/>
        <v>7.0392205425623203E-2</v>
      </c>
      <c r="FD125" s="39">
        <f t="shared" si="264"/>
        <v>2.9627482673880001E-2</v>
      </c>
      <c r="FE125" s="39">
        <f t="shared" si="265"/>
        <v>1.28839148518641E-2</v>
      </c>
      <c r="FF125" s="39">
        <f t="shared" si="266"/>
        <v>1.2009904112984599E-2</v>
      </c>
      <c r="FG125" s="39">
        <f t="shared" si="267"/>
        <v>1.3682510180301E-2</v>
      </c>
      <c r="FH125" s="39">
        <f t="shared" si="268"/>
        <v>9.68414672308506E-3</v>
      </c>
      <c r="FI125" s="39">
        <f t="shared" si="269"/>
        <v>0</v>
      </c>
      <c r="FK125" s="39">
        <f t="shared" si="236"/>
        <v>0.99999999999999989</v>
      </c>
      <c r="FL125" s="39">
        <f t="shared" si="325"/>
        <v>0.77784493677918354</v>
      </c>
      <c r="FM125" s="39">
        <f t="shared" si="326"/>
        <v>0.77571842856265183</v>
      </c>
      <c r="FN125" s="39">
        <f t="shared" si="327"/>
        <v>0.77761214180528615</v>
      </c>
      <c r="FO125" s="39">
        <f t="shared" si="328"/>
        <v>0.77748576699561012</v>
      </c>
      <c r="FP125" s="39">
        <f t="shared" si="329"/>
        <v>0.77735958763598678</v>
      </c>
      <c r="FQ125" s="39">
        <f t="shared" si="330"/>
        <v>0.77620014995949749</v>
      </c>
      <c r="FR125" s="39">
        <f t="shared" si="331"/>
        <v>0.77409321101387241</v>
      </c>
      <c r="FS125" s="39">
        <f t="shared" si="332"/>
        <v>0.77056353544145484</v>
      </c>
      <c r="FT125" s="39">
        <f t="shared" si="333"/>
        <v>0.764988225350966</v>
      </c>
      <c r="FU125" s="39">
        <f t="shared" si="334"/>
        <v>0.75767556370225408</v>
      </c>
      <c r="FV125" s="39">
        <f t="shared" si="335"/>
        <v>0.75241308582829469</v>
      </c>
      <c r="FW125" s="39">
        <f t="shared" si="336"/>
        <v>0.99999999999999989</v>
      </c>
      <c r="FX125" s="39">
        <f t="shared" si="337"/>
        <v>0.75206496042192694</v>
      </c>
      <c r="FY125" s="39">
        <f t="shared" si="338"/>
        <v>0.75562087107900566</v>
      </c>
      <c r="FZ125" s="39">
        <f t="shared" si="339"/>
        <v>0.76451355850218061</v>
      </c>
      <c r="GA125" s="39">
        <f t="shared" si="287"/>
        <v>0.77070383809432941</v>
      </c>
      <c r="GB125" s="39">
        <f t="shared" si="288"/>
        <v>0.7755161235469693</v>
      </c>
      <c r="GC125" s="39">
        <f t="shared" si="289"/>
        <v>0.77851757955669532</v>
      </c>
      <c r="GD125" s="39">
        <f t="shared" si="290"/>
        <v>0.78130380546406275</v>
      </c>
      <c r="GE125" s="39">
        <f t="shared" si="291"/>
        <v>0.78298167153114262</v>
      </c>
      <c r="GF125" s="39">
        <f t="shared" si="292"/>
        <v>0.78435300773542505</v>
      </c>
      <c r="GG125" s="39">
        <f t="shared" si="293"/>
        <v>0.78508163552952626</v>
      </c>
      <c r="GH125" s="39">
        <f t="shared" si="294"/>
        <v>0.78456811892702438</v>
      </c>
      <c r="GI125" s="39">
        <f t="shared" si="295"/>
        <v>0.99999999999999989</v>
      </c>
      <c r="GJ125" s="39">
        <f t="shared" si="237"/>
        <v>13.35</v>
      </c>
      <c r="GK125" s="39">
        <f t="shared" si="238"/>
        <v>-9.6432746655328714E-16</v>
      </c>
      <c r="GL125" s="39">
        <f t="shared" si="340"/>
        <v>-2.1821394178699003</v>
      </c>
      <c r="GM125" s="39">
        <f t="shared" si="341"/>
        <v>-2.2059178200011562</v>
      </c>
      <c r="GN125" s="39">
        <f t="shared" si="342"/>
        <v>-2.1847393372048733</v>
      </c>
      <c r="GO125" s="39">
        <f t="shared" si="343"/>
        <v>-2.1861510523722356</v>
      </c>
      <c r="GP125" s="39">
        <f t="shared" si="344"/>
        <v>-2.1875608131454611</v>
      </c>
      <c r="GQ125" s="39">
        <f t="shared" si="345"/>
        <v>-2.2005255538325752</v>
      </c>
      <c r="GR125" s="39">
        <f t="shared" si="346"/>
        <v>-2.2241348279014468</v>
      </c>
      <c r="GS125" s="39">
        <f t="shared" si="347"/>
        <v>-2.263830929851451</v>
      </c>
      <c r="GT125" s="39">
        <f t="shared" si="348"/>
        <v>-2.326904988547418</v>
      </c>
      <c r="GU125" s="39">
        <f t="shared" si="349"/>
        <v>-2.4103343848887828</v>
      </c>
      <c r="GV125" s="39">
        <f t="shared" si="350"/>
        <v>-2.4708731977441927</v>
      </c>
      <c r="GW125" s="39">
        <f t="shared" si="351"/>
        <v>-9.6432746655328714E-16</v>
      </c>
      <c r="GX125" s="39">
        <f t="shared" si="352"/>
        <v>-2.4748929026796294</v>
      </c>
      <c r="GY125" s="39">
        <f t="shared" si="353"/>
        <v>-2.4339210978717123</v>
      </c>
      <c r="GZ125" s="39">
        <f t="shared" si="354"/>
        <v>-2.3322961610707642</v>
      </c>
      <c r="HA125" s="39">
        <f t="shared" si="296"/>
        <v>-2.2622495645632639</v>
      </c>
      <c r="HB125" s="39">
        <f t="shared" si="297"/>
        <v>-2.208183369136866</v>
      </c>
      <c r="HC125" s="39">
        <f t="shared" si="298"/>
        <v>-2.1746315252886368</v>
      </c>
      <c r="HD125" s="39">
        <f t="shared" si="299"/>
        <v>-2.1436012077027868</v>
      </c>
      <c r="HE125" s="39">
        <f t="shared" si="300"/>
        <v>-2.1249680805793507</v>
      </c>
      <c r="HF125" s="39">
        <f t="shared" si="301"/>
        <v>-2.1097686747037017</v>
      </c>
      <c r="HG125" s="39">
        <f t="shared" si="302"/>
        <v>-2.1017036290025022</v>
      </c>
      <c r="HH125" s="39">
        <f t="shared" si="303"/>
        <v>-2.1073868697166951</v>
      </c>
      <c r="HI125" s="39">
        <f t="shared" si="304"/>
        <v>-9.6432746655328714E-16</v>
      </c>
    </row>
    <row r="126" spans="1:217" s="39" customFormat="1">
      <c r="A126" s="20"/>
      <c r="B126" s="184"/>
      <c r="C126" s="40">
        <v>13.4</v>
      </c>
      <c r="D126" s="41"/>
      <c r="E126" s="42">
        <v>4.6500000000000004</v>
      </c>
      <c r="F126" s="42">
        <v>4.6920000000000002</v>
      </c>
      <c r="G126" s="42">
        <v>4.6680000000000001</v>
      </c>
      <c r="H126" s="42">
        <v>4.6740000000000004</v>
      </c>
      <c r="I126" s="42">
        <v>4.6769999999999996</v>
      </c>
      <c r="J126" s="42">
        <v>4.6790000000000003</v>
      </c>
      <c r="K126" s="42">
        <v>4.7130000000000001</v>
      </c>
      <c r="L126" s="42">
        <v>4.7839999999999998</v>
      </c>
      <c r="M126" s="42">
        <v>4.9020000000000001</v>
      </c>
      <c r="N126" s="42">
        <v>5.0490000000000004</v>
      </c>
      <c r="O126" s="43">
        <v>5.1509999999999998</v>
      </c>
      <c r="P126" s="20"/>
      <c r="Q126" s="41">
        <v>5.1580000000000004</v>
      </c>
      <c r="R126" s="42">
        <v>5.0880000000000001</v>
      </c>
      <c r="S126" s="42">
        <v>4.915</v>
      </c>
      <c r="T126" s="42">
        <v>4.774</v>
      </c>
      <c r="U126" s="42">
        <v>4.681</v>
      </c>
      <c r="V126" s="42">
        <v>4.6139999999999999</v>
      </c>
      <c r="W126" s="42">
        <v>4.5869999999999997</v>
      </c>
      <c r="X126" s="42">
        <v>4.5460000000000003</v>
      </c>
      <c r="Y126" s="42">
        <v>4.5119999999999996</v>
      </c>
      <c r="Z126" s="42">
        <v>4.4729999999999999</v>
      </c>
      <c r="AA126" s="42">
        <v>4.4939999999999998</v>
      </c>
      <c r="AB126" s="43"/>
      <c r="AD126" s="20"/>
      <c r="AE126" s="184"/>
      <c r="AF126" s="40">
        <v>13.4</v>
      </c>
      <c r="AG126" s="41"/>
      <c r="AH126" s="42">
        <v>1.4449999999999999E-2</v>
      </c>
      <c r="AI126" s="42">
        <v>1.5010000000000001E-2</v>
      </c>
      <c r="AJ126" s="42">
        <v>2.162E-2</v>
      </c>
      <c r="AK126" s="42">
        <v>3.5360000000000003E-2</v>
      </c>
      <c r="AL126" s="42">
        <v>4.6100000000000002E-2</v>
      </c>
      <c r="AM126" s="42">
        <v>9.5560000000000006E-2</v>
      </c>
      <c r="AN126" s="42">
        <v>0.12620000000000001</v>
      </c>
      <c r="AO126" s="42">
        <v>0.18759999999999999</v>
      </c>
      <c r="AP126" s="42">
        <v>0.26</v>
      </c>
      <c r="AQ126" s="42">
        <v>0.37830000000000003</v>
      </c>
      <c r="AR126" s="43">
        <v>0.4284</v>
      </c>
      <c r="AS126" s="20"/>
      <c r="AT126" s="41">
        <v>0.43159999999999998</v>
      </c>
      <c r="AU126" s="42">
        <v>0.4002</v>
      </c>
      <c r="AV126" s="42">
        <v>0.28489999999999999</v>
      </c>
      <c r="AW126" s="42">
        <v>0.18429999999999999</v>
      </c>
      <c r="AX126" s="42">
        <v>0.12089999999999999</v>
      </c>
      <c r="AY126" s="42">
        <v>7.2270000000000001E-2</v>
      </c>
      <c r="AZ126" s="42">
        <v>4.1739999999999999E-2</v>
      </c>
      <c r="BA126" s="42">
        <v>1.1180000000000001E-2</v>
      </c>
      <c r="BB126" s="42">
        <v>-1.7309999999999999E-3</v>
      </c>
      <c r="BC126" s="42">
        <v>-3.107E-3</v>
      </c>
      <c r="BD126" s="42">
        <v>-2.3630000000000001E-3</v>
      </c>
      <c r="BE126" s="43"/>
      <c r="BH126" s="118" t="str">
        <f t="shared" si="215"/>
        <v>0</v>
      </c>
      <c r="BI126" s="118" t="str">
        <f t="shared" si="216"/>
        <v>4.65+0.01445i</v>
      </c>
      <c r="BJ126" s="118" t="str">
        <f t="shared" si="357"/>
        <v>4.692+0.01501i</v>
      </c>
      <c r="BK126" s="118" t="str">
        <f t="shared" si="358"/>
        <v>4.668+0.02162i</v>
      </c>
      <c r="BL126" s="118" t="str">
        <f t="shared" si="359"/>
        <v>4.674+0.03536i</v>
      </c>
      <c r="BM126" s="118" t="str">
        <f t="shared" si="360"/>
        <v>4.677+0.0461i</v>
      </c>
      <c r="BN126" s="118" t="str">
        <f t="shared" si="361"/>
        <v>4.679+0.09556i</v>
      </c>
      <c r="BO126" s="118" t="str">
        <f t="shared" si="211"/>
        <v>4.713+0.1262i</v>
      </c>
      <c r="BP126" s="118" t="str">
        <f t="shared" si="212"/>
        <v>4.784+0.1876i</v>
      </c>
      <c r="BQ126" s="118" t="str">
        <f t="shared" si="213"/>
        <v>4.902+0.26i</v>
      </c>
      <c r="BR126" s="118" t="str">
        <f t="shared" si="362"/>
        <v>5.049+0.3783i</v>
      </c>
      <c r="BS126" s="118" t="str">
        <f t="shared" si="363"/>
        <v>5.151+0.4284i</v>
      </c>
      <c r="BT126" s="118" t="str">
        <f t="shared" si="214"/>
        <v>0</v>
      </c>
      <c r="BU126" s="118" t="str">
        <f t="shared" si="217"/>
        <v>5.158+0.4316i</v>
      </c>
      <c r="BV126" s="118" t="str">
        <f t="shared" si="218"/>
        <v>5.088+0.4002i</v>
      </c>
      <c r="BW126" s="118" t="str">
        <f t="shared" si="219"/>
        <v>4.915+0.2849i</v>
      </c>
      <c r="BX126" s="118" t="str">
        <f t="shared" si="220"/>
        <v>4.774+0.1843i</v>
      </c>
      <c r="BY126" s="118" t="str">
        <f t="shared" si="221"/>
        <v>4.681+0.1209i</v>
      </c>
      <c r="BZ126" s="118" t="str">
        <f t="shared" si="222"/>
        <v>4.614+0.07227i</v>
      </c>
      <c r="CA126" s="118" t="str">
        <f t="shared" si="223"/>
        <v>4.587+0.04174i</v>
      </c>
      <c r="CB126" s="118" t="str">
        <f t="shared" si="224"/>
        <v>4.546+0.01118i</v>
      </c>
      <c r="CC126" s="118" t="str">
        <f t="shared" si="225"/>
        <v>4.512-0.001731i</v>
      </c>
      <c r="CD126" s="118" t="str">
        <f t="shared" si="226"/>
        <v>4.473-0.003107i</v>
      </c>
      <c r="CE126" s="118" t="str">
        <f t="shared" si="227"/>
        <v>4.494-0.002363i</v>
      </c>
      <c r="CF126" s="118" t="str">
        <f t="shared" si="228"/>
        <v>0</v>
      </c>
      <c r="CG126" s="118" t="str">
        <f t="shared" si="229"/>
        <v>0</v>
      </c>
      <c r="CH126" s="39">
        <f t="shared" si="230"/>
        <v>13400000000</v>
      </c>
      <c r="CI126" s="121">
        <f t="shared" si="231"/>
        <v>1.3416787438816096</v>
      </c>
      <c r="CJ126" s="121" t="str">
        <f t="shared" si="232"/>
        <v>0</v>
      </c>
      <c r="CK126" s="121" t="str">
        <f t="shared" si="355"/>
        <v>6.23880615904948+0.0193872578490893i</v>
      </c>
      <c r="CL126" s="121" t="str">
        <f t="shared" si="356"/>
        <v>6.29515666629251+0.020138597945663i</v>
      </c>
      <c r="CM126" s="121" t="str">
        <f t="shared" si="305"/>
        <v>6.26295637643935+0.0290070944427204i</v>
      </c>
      <c r="CN126" s="121" t="str">
        <f t="shared" si="306"/>
        <v>6.27100644890264+0.0474417603836537i</v>
      </c>
      <c r="CO126" s="121" t="str">
        <f t="shared" si="307"/>
        <v>6.27503148513429+0.0618513900929422i</v>
      </c>
      <c r="CP126" s="121" t="str">
        <f t="shared" si="308"/>
        <v>6.27771484262205+0.128210820765327i</v>
      </c>
      <c r="CQ126" s="121" t="str">
        <f t="shared" si="309"/>
        <v>6.32333191991403+0.169319857477859i</v>
      </c>
      <c r="CR126" s="121" t="str">
        <f t="shared" si="310"/>
        <v>6.41859111072962+0.25169893235219i</v>
      </c>
      <c r="CS126" s="121" t="str">
        <f t="shared" si="311"/>
        <v>6.57690920250765+0.348836473409218i</v>
      </c>
      <c r="CT126" s="121" t="str">
        <f t="shared" si="312"/>
        <v>6.77413597785825+0.507557068810413i</v>
      </c>
      <c r="CU126" s="121" t="str">
        <f t="shared" si="313"/>
        <v>6.91098720973417+0.574775173878882i</v>
      </c>
      <c r="CV126" s="121" t="str">
        <f t="shared" si="314"/>
        <v>0</v>
      </c>
      <c r="CW126" s="121" t="str">
        <f t="shared" si="315"/>
        <v>6.92037896094134+0.579068545859303i</v>
      </c>
      <c r="CX126" s="121" t="str">
        <f t="shared" si="316"/>
        <v>6.82646144886963+0.53693983330142i</v>
      </c>
      <c r="CY126" s="121" t="str">
        <f t="shared" si="317"/>
        <v>6.59435102617811+0.382244274131871i</v>
      </c>
      <c r="CZ126" s="121" t="str">
        <f t="shared" si="318"/>
        <v>6.4051743232908+0.247271392497381i</v>
      </c>
      <c r="DA126" s="121" t="str">
        <f t="shared" si="319"/>
        <v>6.28039820010981+0.162208960135287i</v>
      </c>
      <c r="DB126" s="121" t="str">
        <f t="shared" si="320"/>
        <v>6.19050572426975+0.0969631228203239i</v>
      </c>
      <c r="DC126" s="121" t="str">
        <f t="shared" si="321"/>
        <v>6.15428039818494+0.0560016707696184i</v>
      </c>
      <c r="DD126" s="121" t="str">
        <f t="shared" si="322"/>
        <v>6.0992715696858+0.0149999683565964i</v>
      </c>
      <c r="DE126" s="121" t="str">
        <f t="shared" si="323"/>
        <v>6.05365449239382-0.00232244590565907i</v>
      </c>
      <c r="DF126" s="121" t="str">
        <f t="shared" si="324"/>
        <v>6.00132902138244-0.00416859585724016i</v>
      </c>
      <c r="DG126" s="121" t="str">
        <f t="shared" si="324"/>
        <v>6.02950427500395-0.00317038687179224i</v>
      </c>
      <c r="DH126" s="121" t="str">
        <f t="shared" si="233"/>
        <v>0</v>
      </c>
      <c r="DI126" s="121"/>
      <c r="DK126" s="39">
        <f t="shared" si="234"/>
        <v>0</v>
      </c>
      <c r="DL126" s="39">
        <f t="shared" si="239"/>
        <v>6.2388061590494797</v>
      </c>
      <c r="DM126" s="39">
        <f t="shared" si="240"/>
        <v>6.2951566662925096</v>
      </c>
      <c r="DN126" s="39">
        <f t="shared" si="241"/>
        <v>6.2629563764393499</v>
      </c>
      <c r="DO126" s="39">
        <f t="shared" si="242"/>
        <v>6.2710064489026403</v>
      </c>
      <c r="DP126" s="39">
        <f t="shared" si="243"/>
        <v>6.2750314851342903</v>
      </c>
      <c r="DQ126" s="39">
        <f t="shared" si="244"/>
        <v>6.2777148426220499</v>
      </c>
      <c r="DR126" s="39">
        <f t="shared" si="245"/>
        <v>6.3233319199140299</v>
      </c>
      <c r="DS126" s="39">
        <f t="shared" si="246"/>
        <v>6.4185911107296203</v>
      </c>
      <c r="DT126" s="39">
        <f t="shared" si="247"/>
        <v>6.5769092025076503</v>
      </c>
      <c r="DU126" s="39">
        <f t="shared" si="248"/>
        <v>6.7741359778582497</v>
      </c>
      <c r="DV126" s="39">
        <f t="shared" si="249"/>
        <v>6.91098720973417</v>
      </c>
      <c r="DW126" s="39">
        <f t="shared" si="250"/>
        <v>0</v>
      </c>
      <c r="DX126" s="39">
        <f t="shared" si="251"/>
        <v>6.9203789609413402</v>
      </c>
      <c r="DY126" s="39">
        <f t="shared" si="252"/>
        <v>6.8264614488696296</v>
      </c>
      <c r="DZ126" s="39">
        <f t="shared" si="253"/>
        <v>6.59435102617811</v>
      </c>
      <c r="EA126" s="39">
        <f t="shared" si="254"/>
        <v>6.4051743232908001</v>
      </c>
      <c r="EB126" s="39">
        <f t="shared" si="255"/>
        <v>6.2803982001098104</v>
      </c>
      <c r="EC126" s="39">
        <f t="shared" si="256"/>
        <v>6.1905057242697499</v>
      </c>
      <c r="ED126" s="39">
        <f t="shared" si="257"/>
        <v>6.1542803981849401</v>
      </c>
      <c r="EE126" s="39">
        <f t="shared" si="258"/>
        <v>6.0992715696857998</v>
      </c>
      <c r="EF126" s="39">
        <f t="shared" si="259"/>
        <v>6.0536544923938198</v>
      </c>
      <c r="EG126" s="39">
        <f t="shared" si="260"/>
        <v>6.00132902138244</v>
      </c>
      <c r="EH126" s="39">
        <f t="shared" si="261"/>
        <v>6.0295042750039496</v>
      </c>
      <c r="EI126" s="39">
        <f t="shared" si="262"/>
        <v>0</v>
      </c>
      <c r="EK126" s="39">
        <f t="shared" si="235"/>
        <v>0</v>
      </c>
      <c r="EL126" s="39">
        <f t="shared" si="270"/>
        <v>1.93872578490893E-2</v>
      </c>
      <c r="EM126" s="39">
        <f t="shared" si="271"/>
        <v>2.0138597945663E-2</v>
      </c>
      <c r="EN126" s="39">
        <f t="shared" si="272"/>
        <v>2.9007094442720399E-2</v>
      </c>
      <c r="EO126" s="39">
        <f t="shared" si="273"/>
        <v>4.7441760383653699E-2</v>
      </c>
      <c r="EP126" s="39">
        <f t="shared" si="274"/>
        <v>6.1851390092942202E-2</v>
      </c>
      <c r="EQ126" s="39">
        <f t="shared" si="275"/>
        <v>0.128210820765327</v>
      </c>
      <c r="ER126" s="39">
        <f t="shared" si="276"/>
        <v>0.16931985747785899</v>
      </c>
      <c r="ES126" s="39">
        <f t="shared" si="277"/>
        <v>0.25169893235218999</v>
      </c>
      <c r="ET126" s="39">
        <f t="shared" si="278"/>
        <v>0.34883647340921797</v>
      </c>
      <c r="EU126" s="39">
        <f t="shared" si="279"/>
        <v>0.50755706881041296</v>
      </c>
      <c r="EV126" s="39">
        <f t="shared" si="280"/>
        <v>0.574775173878882</v>
      </c>
      <c r="EW126" s="39">
        <f t="shared" si="281"/>
        <v>0</v>
      </c>
      <c r="EX126" s="39">
        <f t="shared" si="282"/>
        <v>0.57906854585930301</v>
      </c>
      <c r="EY126" s="39">
        <f t="shared" si="283"/>
        <v>0.53693983330142003</v>
      </c>
      <c r="EZ126" s="39">
        <f t="shared" si="284"/>
        <v>0.38224427413187101</v>
      </c>
      <c r="FA126" s="39">
        <f t="shared" si="285"/>
        <v>0.247271392497381</v>
      </c>
      <c r="FB126" s="39">
        <f t="shared" si="286"/>
        <v>0.16220896013528699</v>
      </c>
      <c r="FC126" s="39">
        <f t="shared" si="263"/>
        <v>9.6963122820323905E-2</v>
      </c>
      <c r="FD126" s="39">
        <f t="shared" si="264"/>
        <v>5.60016707696184E-2</v>
      </c>
      <c r="FE126" s="39">
        <f t="shared" si="265"/>
        <v>1.4999968356596401E-2</v>
      </c>
      <c r="FF126" s="39">
        <f t="shared" si="266"/>
        <v>-2.3224459056590701E-3</v>
      </c>
      <c r="FG126" s="39">
        <f t="shared" si="267"/>
        <v>-4.1685958572401597E-3</v>
      </c>
      <c r="FH126" s="39">
        <f t="shared" si="268"/>
        <v>-3.1703868717922398E-3</v>
      </c>
      <c r="FI126" s="39">
        <f t="shared" si="269"/>
        <v>0</v>
      </c>
      <c r="FK126" s="39">
        <f t="shared" si="236"/>
        <v>0.99999999999999989</v>
      </c>
      <c r="FL126" s="39">
        <f t="shared" si="325"/>
        <v>0.77812650468760369</v>
      </c>
      <c r="FM126" s="39">
        <f t="shared" si="326"/>
        <v>0.77634623836589878</v>
      </c>
      <c r="FN126" s="39">
        <f t="shared" si="327"/>
        <v>0.7773569322029239</v>
      </c>
      <c r="FO126" s="39">
        <f t="shared" si="328"/>
        <v>0.77708349374958152</v>
      </c>
      <c r="FP126" s="39">
        <f t="shared" si="329"/>
        <v>0.77693497220662777</v>
      </c>
      <c r="FQ126" s="39">
        <f t="shared" si="330"/>
        <v>0.77667876537734482</v>
      </c>
      <c r="FR126" s="39">
        <f t="shared" si="331"/>
        <v>0.77507444985365581</v>
      </c>
      <c r="FS126" s="39">
        <f t="shared" si="332"/>
        <v>0.77161182917281568</v>
      </c>
      <c r="FT126" s="39">
        <f t="shared" si="333"/>
        <v>0.76588301912938272</v>
      </c>
      <c r="FU126" s="39">
        <f t="shared" si="334"/>
        <v>0.75797855865809993</v>
      </c>
      <c r="FV126" s="39">
        <f t="shared" si="335"/>
        <v>0.75282716710645392</v>
      </c>
      <c r="FW126" s="39">
        <f t="shared" si="336"/>
        <v>0.99999999999999989</v>
      </c>
      <c r="FX126" s="39">
        <f t="shared" si="337"/>
        <v>0.75247553040845727</v>
      </c>
      <c r="FY126" s="39">
        <f t="shared" si="338"/>
        <v>0.75596698495490455</v>
      </c>
      <c r="FZ126" s="39">
        <f t="shared" si="339"/>
        <v>0.76501548834438327</v>
      </c>
      <c r="GA126" s="39">
        <f t="shared" si="287"/>
        <v>0.77206251256346092</v>
      </c>
      <c r="GB126" s="39">
        <f t="shared" si="288"/>
        <v>0.77645990601963411</v>
      </c>
      <c r="GC126" s="39">
        <f t="shared" si="289"/>
        <v>0.77953155925851048</v>
      </c>
      <c r="GD126" s="39">
        <f t="shared" si="290"/>
        <v>0.7807651781680871</v>
      </c>
      <c r="GE126" s="39">
        <f t="shared" si="291"/>
        <v>0.78255124694592104</v>
      </c>
      <c r="GF126" s="39">
        <f t="shared" si="292"/>
        <v>0.78400492774661967</v>
      </c>
      <c r="GG126" s="39">
        <f t="shared" si="293"/>
        <v>0.78567166694428059</v>
      </c>
      <c r="GH126" s="39">
        <f t="shared" si="294"/>
        <v>0.78477381729879514</v>
      </c>
      <c r="GI126" s="39">
        <f t="shared" si="295"/>
        <v>0.99999999999999989</v>
      </c>
      <c r="GJ126" s="39">
        <f t="shared" si="237"/>
        <v>13.4</v>
      </c>
      <c r="GK126" s="39">
        <f t="shared" si="238"/>
        <v>-9.6432746655328714E-16</v>
      </c>
      <c r="GL126" s="39">
        <f t="shared" si="340"/>
        <v>-2.1789958282901987</v>
      </c>
      <c r="GM126" s="39">
        <f t="shared" si="341"/>
        <v>-2.1988909388688112</v>
      </c>
      <c r="GN126" s="39">
        <f t="shared" si="342"/>
        <v>-2.187590483890232</v>
      </c>
      <c r="GO126" s="39">
        <f t="shared" si="343"/>
        <v>-2.1906463182771656</v>
      </c>
      <c r="GP126" s="39">
        <f t="shared" si="344"/>
        <v>-2.192306583921571</v>
      </c>
      <c r="GQ126" s="39">
        <f t="shared" si="345"/>
        <v>-2.1951713684043654</v>
      </c>
      <c r="GR126" s="39">
        <f t="shared" si="346"/>
        <v>-2.2131315858044003</v>
      </c>
      <c r="GS126" s="39">
        <f t="shared" si="347"/>
        <v>-2.2520224607626429</v>
      </c>
      <c r="GT126" s="39">
        <f t="shared" si="348"/>
        <v>-2.3167511876693077</v>
      </c>
      <c r="GU126" s="39">
        <f t="shared" si="349"/>
        <v>-2.4068615862553742</v>
      </c>
      <c r="GV126" s="39">
        <f t="shared" si="350"/>
        <v>-2.466094340193719</v>
      </c>
      <c r="GW126" s="39">
        <f t="shared" si="351"/>
        <v>-9.6432746655328714E-16</v>
      </c>
      <c r="GX126" s="39">
        <f t="shared" si="352"/>
        <v>-2.4701523646855241</v>
      </c>
      <c r="GY126" s="39">
        <f t="shared" si="353"/>
        <v>-2.4299434170921277</v>
      </c>
      <c r="GZ126" s="39">
        <f t="shared" si="354"/>
        <v>-2.3265954424333386</v>
      </c>
      <c r="HA126" s="39">
        <f t="shared" si="296"/>
        <v>-2.2469506833828699</v>
      </c>
      <c r="HB126" s="39">
        <f t="shared" si="297"/>
        <v>-2.1976192995194999</v>
      </c>
      <c r="HC126" s="39">
        <f t="shared" si="298"/>
        <v>-2.1633259549966439</v>
      </c>
      <c r="HD126" s="39">
        <f t="shared" si="299"/>
        <v>-2.1495912855845405</v>
      </c>
      <c r="HE126" s="39">
        <f t="shared" si="300"/>
        <v>-2.1297442440120347</v>
      </c>
      <c r="HF126" s="39">
        <f t="shared" si="301"/>
        <v>-2.113624152269407</v>
      </c>
      <c r="HG126" s="39">
        <f t="shared" si="302"/>
        <v>-2.0951781638202567</v>
      </c>
      <c r="HH126" s="39">
        <f t="shared" si="303"/>
        <v>-2.1051098982996703</v>
      </c>
      <c r="HI126" s="39">
        <f t="shared" si="304"/>
        <v>-9.6432746655328714E-16</v>
      </c>
    </row>
    <row r="127" spans="1:217" s="39" customFormat="1">
      <c r="A127" s="20"/>
      <c r="B127" s="184"/>
      <c r="C127" s="40">
        <v>13.45</v>
      </c>
      <c r="D127" s="41"/>
      <c r="E127" s="42">
        <v>4.617</v>
      </c>
      <c r="F127" s="42">
        <v>4.6619999999999999</v>
      </c>
      <c r="G127" s="42">
        <v>4.6399999999999997</v>
      </c>
      <c r="H127" s="42">
        <v>4.6420000000000003</v>
      </c>
      <c r="I127" s="42">
        <v>4.6719999999999997</v>
      </c>
      <c r="J127" s="42">
        <v>4.6909999999999998</v>
      </c>
      <c r="K127" s="42">
        <v>4.7279999999999998</v>
      </c>
      <c r="L127" s="42">
        <v>4.7990000000000004</v>
      </c>
      <c r="M127" s="42">
        <v>4.9130000000000003</v>
      </c>
      <c r="N127" s="42">
        <v>5.0570000000000004</v>
      </c>
      <c r="O127" s="43">
        <v>5.1589999999999998</v>
      </c>
      <c r="P127" s="20"/>
      <c r="Q127" s="41">
        <v>5.1669999999999998</v>
      </c>
      <c r="R127" s="42">
        <v>5.0949999999999998</v>
      </c>
      <c r="S127" s="42">
        <v>4.9240000000000004</v>
      </c>
      <c r="T127" s="42">
        <v>4.7939999999999996</v>
      </c>
      <c r="U127" s="42">
        <v>4.694</v>
      </c>
      <c r="V127" s="42">
        <v>4.6319999999999997</v>
      </c>
      <c r="W127" s="42">
        <v>4.5819999999999999</v>
      </c>
      <c r="X127" s="42">
        <v>4.5140000000000002</v>
      </c>
      <c r="Y127" s="42">
        <v>4.4850000000000003</v>
      </c>
      <c r="Z127" s="42">
        <v>4.4450000000000003</v>
      </c>
      <c r="AA127" s="42">
        <v>4.4619999999999997</v>
      </c>
      <c r="AB127" s="43"/>
      <c r="AD127" s="20"/>
      <c r="AE127" s="184"/>
      <c r="AF127" s="40">
        <v>13.45</v>
      </c>
      <c r="AG127" s="41"/>
      <c r="AH127" s="42">
        <v>3.5439999999999999E-2</v>
      </c>
      <c r="AI127" s="42">
        <v>2.4299999999999999E-2</v>
      </c>
      <c r="AJ127" s="42">
        <v>2.3980000000000001E-2</v>
      </c>
      <c r="AK127" s="42">
        <v>2.6950000000000002E-2</v>
      </c>
      <c r="AL127" s="42">
        <v>1.9939999999999999E-2</v>
      </c>
      <c r="AM127" s="42">
        <v>6.5820000000000004E-2</v>
      </c>
      <c r="AN127" s="42">
        <v>0.1187</v>
      </c>
      <c r="AO127" s="42">
        <v>0.1779</v>
      </c>
      <c r="AP127" s="42">
        <v>0.2676</v>
      </c>
      <c r="AQ127" s="42">
        <v>0.37759999999999999</v>
      </c>
      <c r="AR127" s="43">
        <v>0.42799999999999999</v>
      </c>
      <c r="AS127" s="20"/>
      <c r="AT127" s="41">
        <v>0.43190000000000001</v>
      </c>
      <c r="AU127" s="42">
        <v>0.39779999999999999</v>
      </c>
      <c r="AV127" s="42">
        <v>0.28599999999999998</v>
      </c>
      <c r="AW127" s="42">
        <v>0.17960000000000001</v>
      </c>
      <c r="AX127" s="42">
        <v>0.1138</v>
      </c>
      <c r="AY127" s="42">
        <v>5.7669999999999999E-2</v>
      </c>
      <c r="AZ127" s="42">
        <v>1.6E-2</v>
      </c>
      <c r="BA127" s="42">
        <v>-5.6950000000000004E-3</v>
      </c>
      <c r="BB127" s="42">
        <v>-1.211E-4</v>
      </c>
      <c r="BC127" s="42">
        <v>4.5339999999999998E-3</v>
      </c>
      <c r="BD127" s="42">
        <v>1.7950000000000001E-2</v>
      </c>
      <c r="BE127" s="43"/>
      <c r="BH127" s="118" t="str">
        <f t="shared" si="215"/>
        <v>0</v>
      </c>
      <c r="BI127" s="118" t="str">
        <f t="shared" si="216"/>
        <v>4.617+0.03544i</v>
      </c>
      <c r="BJ127" s="118" t="str">
        <f t="shared" si="357"/>
        <v>4.662+0.0243i</v>
      </c>
      <c r="BK127" s="118" t="str">
        <f t="shared" si="358"/>
        <v>4.64+0.02398i</v>
      </c>
      <c r="BL127" s="118" t="str">
        <f t="shared" si="359"/>
        <v>4.642+0.02695i</v>
      </c>
      <c r="BM127" s="118" t="str">
        <f t="shared" si="360"/>
        <v>4.672+0.01994i</v>
      </c>
      <c r="BN127" s="118" t="str">
        <f t="shared" si="361"/>
        <v>4.691+0.06582i</v>
      </c>
      <c r="BO127" s="118" t="str">
        <f t="shared" si="211"/>
        <v>4.728+0.1187i</v>
      </c>
      <c r="BP127" s="118" t="str">
        <f t="shared" si="212"/>
        <v>4.799+0.1779i</v>
      </c>
      <c r="BQ127" s="118" t="str">
        <f t="shared" si="213"/>
        <v>4.913+0.2676i</v>
      </c>
      <c r="BR127" s="118" t="str">
        <f t="shared" si="362"/>
        <v>5.057+0.3776i</v>
      </c>
      <c r="BS127" s="118" t="str">
        <f t="shared" si="363"/>
        <v>5.159+0.428i</v>
      </c>
      <c r="BT127" s="118" t="str">
        <f t="shared" si="214"/>
        <v>0</v>
      </c>
      <c r="BU127" s="118" t="str">
        <f t="shared" si="217"/>
        <v>5.167+0.4319i</v>
      </c>
      <c r="BV127" s="118" t="str">
        <f t="shared" si="218"/>
        <v>5.095+0.3978i</v>
      </c>
      <c r="BW127" s="118" t="str">
        <f t="shared" si="219"/>
        <v>4.924+0.286i</v>
      </c>
      <c r="BX127" s="118" t="str">
        <f t="shared" si="220"/>
        <v>4.794+0.1796i</v>
      </c>
      <c r="BY127" s="118" t="str">
        <f t="shared" si="221"/>
        <v>4.694+0.1138i</v>
      </c>
      <c r="BZ127" s="118" t="str">
        <f t="shared" si="222"/>
        <v>4.632+0.05767i</v>
      </c>
      <c r="CA127" s="118" t="str">
        <f t="shared" si="223"/>
        <v>4.582+0.016i</v>
      </c>
      <c r="CB127" s="118" t="str">
        <f t="shared" si="224"/>
        <v>4.514-0.005695i</v>
      </c>
      <c r="CC127" s="118" t="str">
        <f t="shared" si="225"/>
        <v>4.485-0.0001211i</v>
      </c>
      <c r="CD127" s="118" t="str">
        <f t="shared" si="226"/>
        <v>4.445+0.004534i</v>
      </c>
      <c r="CE127" s="118" t="str">
        <f t="shared" si="227"/>
        <v>4.462+0.01795i</v>
      </c>
      <c r="CF127" s="118" t="str">
        <f t="shared" si="228"/>
        <v>0</v>
      </c>
      <c r="CG127" s="118" t="str">
        <f t="shared" si="229"/>
        <v>0</v>
      </c>
      <c r="CH127" s="39">
        <f t="shared" si="230"/>
        <v>13450000000</v>
      </c>
      <c r="CI127" s="121">
        <f t="shared" si="231"/>
        <v>1.3366910905586298</v>
      </c>
      <c r="CJ127" s="121" t="str">
        <f t="shared" si="232"/>
        <v>0</v>
      </c>
      <c r="CK127" s="121" t="str">
        <f t="shared" si="355"/>
        <v>6.17150276510919+0.0473723322493978i</v>
      </c>
      <c r="CL127" s="121" t="str">
        <f t="shared" si="356"/>
        <v>6.23165386418433+0.0324815935005747i</v>
      </c>
      <c r="CM127" s="121" t="str">
        <f t="shared" si="305"/>
        <v>6.20224666019204+0.0320538523515959i</v>
      </c>
      <c r="CN127" s="121" t="str">
        <f t="shared" si="306"/>
        <v>6.20492004237316+0.0360238248905551i</v>
      </c>
      <c r="CO127" s="121" t="str">
        <f t="shared" si="307"/>
        <v>6.24502077508992+0.0266536203457391i</v>
      </c>
      <c r="CP127" s="121" t="str">
        <f t="shared" si="308"/>
        <v>6.27041790581053+0.087981007580569i</v>
      </c>
      <c r="CQ127" s="121" t="str">
        <f t="shared" si="309"/>
        <v>6.3198754761612+0.158665232449309i</v>
      </c>
      <c r="CR127" s="121" t="str">
        <f t="shared" si="310"/>
        <v>6.41478054359087+0.23779734501038i</v>
      </c>
      <c r="CS127" s="121" t="str">
        <f t="shared" si="311"/>
        <v>6.56716332791455+0.357698535833489i</v>
      </c>
      <c r="CT127" s="121" t="str">
        <f t="shared" si="312"/>
        <v>6.75964684495499+0.504734555794939i</v>
      </c>
      <c r="CU127" s="121" t="str">
        <f t="shared" si="313"/>
        <v>6.89598933619197+0.572103786759094i</v>
      </c>
      <c r="CV127" s="121" t="str">
        <f t="shared" si="314"/>
        <v>0</v>
      </c>
      <c r="CW127" s="121" t="str">
        <f t="shared" si="315"/>
        <v>6.90668286491644+0.577316882012272i</v>
      </c>
      <c r="CX127" s="121" t="str">
        <f t="shared" si="316"/>
        <v>6.81044110639622+0.531735715824223i</v>
      </c>
      <c r="CY127" s="121" t="str">
        <f t="shared" si="317"/>
        <v>6.58186692991069+0.382293651899768i</v>
      </c>
      <c r="CZ127" s="121" t="str">
        <f t="shared" si="318"/>
        <v>6.40809708813807+0.24006971986433i</v>
      </c>
      <c r="DA127" s="121" t="str">
        <f t="shared" si="319"/>
        <v>6.27442797908221+0.152115446105572i</v>
      </c>
      <c r="DB127" s="121" t="str">
        <f t="shared" si="320"/>
        <v>6.19155313146757+0.0770869751925162i</v>
      </c>
      <c r="DC127" s="121" t="str">
        <f t="shared" si="321"/>
        <v>6.12471857693964+0.0213870574489381i</v>
      </c>
      <c r="DD127" s="121" t="str">
        <f t="shared" si="322"/>
        <v>6.03382358278165-0.0076124557607314i</v>
      </c>
      <c r="DE127" s="121" t="str">
        <f t="shared" si="323"/>
        <v>5.99505954115546-0.00016187329106665i</v>
      </c>
      <c r="DF127" s="121" t="str">
        <f t="shared" si="324"/>
        <v>5.94159189753311+0.00606055740459283i</v>
      </c>
      <c r="DG127" s="121" t="str">
        <f t="shared" si="324"/>
        <v>5.96431564607261+0.0239936050755274i</v>
      </c>
      <c r="DH127" s="121" t="str">
        <f t="shared" si="233"/>
        <v>0</v>
      </c>
      <c r="DI127" s="121"/>
      <c r="DK127" s="39">
        <f t="shared" si="234"/>
        <v>0</v>
      </c>
      <c r="DL127" s="39">
        <f t="shared" si="239"/>
        <v>6.1715027651091896</v>
      </c>
      <c r="DM127" s="39">
        <f t="shared" si="240"/>
        <v>6.23165386418433</v>
      </c>
      <c r="DN127" s="39">
        <f t="shared" si="241"/>
        <v>6.2022466601920403</v>
      </c>
      <c r="DO127" s="39">
        <f t="shared" si="242"/>
        <v>6.2049200423731596</v>
      </c>
      <c r="DP127" s="39">
        <f t="shared" si="243"/>
        <v>6.2450207750899196</v>
      </c>
      <c r="DQ127" s="39">
        <f t="shared" si="244"/>
        <v>6.2704179058105298</v>
      </c>
      <c r="DR127" s="39">
        <f t="shared" si="245"/>
        <v>6.3198754761611999</v>
      </c>
      <c r="DS127" s="39">
        <f t="shared" si="246"/>
        <v>6.4147805435908696</v>
      </c>
      <c r="DT127" s="39">
        <f t="shared" si="247"/>
        <v>6.5671633279145496</v>
      </c>
      <c r="DU127" s="39">
        <f t="shared" si="248"/>
        <v>6.7596468449549896</v>
      </c>
      <c r="DV127" s="39">
        <f t="shared" si="249"/>
        <v>6.8959893361919704</v>
      </c>
      <c r="DW127" s="39">
        <f t="shared" si="250"/>
        <v>0</v>
      </c>
      <c r="DX127" s="39">
        <f t="shared" si="251"/>
        <v>6.9066828649164398</v>
      </c>
      <c r="DY127" s="39">
        <f t="shared" si="252"/>
        <v>6.8104411063962198</v>
      </c>
      <c r="DZ127" s="39">
        <f t="shared" si="253"/>
        <v>6.5818669299106896</v>
      </c>
      <c r="EA127" s="39">
        <f t="shared" si="254"/>
        <v>6.4080970881380699</v>
      </c>
      <c r="EB127" s="39">
        <f t="shared" si="255"/>
        <v>6.2744279790822102</v>
      </c>
      <c r="EC127" s="39">
        <f t="shared" si="256"/>
        <v>6.19155313146757</v>
      </c>
      <c r="ED127" s="39">
        <f t="shared" si="257"/>
        <v>6.1247185769396397</v>
      </c>
      <c r="EE127" s="39">
        <f t="shared" si="258"/>
        <v>6.0338235827816504</v>
      </c>
      <c r="EF127" s="39">
        <f t="shared" si="259"/>
        <v>5.9950595411554604</v>
      </c>
      <c r="EG127" s="39">
        <f t="shared" si="260"/>
        <v>5.9415918975331099</v>
      </c>
      <c r="EH127" s="39">
        <f t="shared" si="261"/>
        <v>5.9643156460726097</v>
      </c>
      <c r="EI127" s="39">
        <f t="shared" si="262"/>
        <v>0</v>
      </c>
      <c r="EK127" s="39">
        <f t="shared" si="235"/>
        <v>0</v>
      </c>
      <c r="EL127" s="39">
        <f t="shared" si="270"/>
        <v>4.7372332249397797E-2</v>
      </c>
      <c r="EM127" s="39">
        <f t="shared" si="271"/>
        <v>3.2481593500574703E-2</v>
      </c>
      <c r="EN127" s="39">
        <f t="shared" si="272"/>
        <v>3.2053852351595899E-2</v>
      </c>
      <c r="EO127" s="39">
        <f t="shared" si="273"/>
        <v>3.6023824890555098E-2</v>
      </c>
      <c r="EP127" s="39">
        <f t="shared" si="274"/>
        <v>2.66536203457391E-2</v>
      </c>
      <c r="EQ127" s="39">
        <f t="shared" si="275"/>
        <v>8.7981007580568996E-2</v>
      </c>
      <c r="ER127" s="39">
        <f t="shared" si="276"/>
        <v>0.158665232449309</v>
      </c>
      <c r="ES127" s="39">
        <f t="shared" si="277"/>
        <v>0.23779734501038</v>
      </c>
      <c r="ET127" s="39">
        <f t="shared" si="278"/>
        <v>0.35769853583348898</v>
      </c>
      <c r="EU127" s="39">
        <f t="shared" si="279"/>
        <v>0.50473455579493898</v>
      </c>
      <c r="EV127" s="39">
        <f t="shared" si="280"/>
        <v>0.57210378675909401</v>
      </c>
      <c r="EW127" s="39">
        <f t="shared" si="281"/>
        <v>0</v>
      </c>
      <c r="EX127" s="39">
        <f t="shared" si="282"/>
        <v>0.57731688201227205</v>
      </c>
      <c r="EY127" s="39">
        <f t="shared" si="283"/>
        <v>0.53173571582422297</v>
      </c>
      <c r="EZ127" s="39">
        <f t="shared" si="284"/>
        <v>0.38229365189976799</v>
      </c>
      <c r="FA127" s="39">
        <f t="shared" si="285"/>
        <v>0.24006971986433001</v>
      </c>
      <c r="FB127" s="39">
        <f t="shared" si="286"/>
        <v>0.15211544610557201</v>
      </c>
      <c r="FC127" s="39">
        <f t="shared" si="263"/>
        <v>7.7086975192516199E-2</v>
      </c>
      <c r="FD127" s="39">
        <f t="shared" si="264"/>
        <v>2.1387057448938099E-2</v>
      </c>
      <c r="FE127" s="39">
        <f t="shared" si="265"/>
        <v>-7.6124557607314004E-3</v>
      </c>
      <c r="FF127" s="39">
        <f t="shared" si="266"/>
        <v>-1.6187329106664999E-4</v>
      </c>
      <c r="FG127" s="39">
        <f t="shared" si="267"/>
        <v>6.06055740459283E-3</v>
      </c>
      <c r="FH127" s="39">
        <f t="shared" si="268"/>
        <v>2.3993605075527401E-2</v>
      </c>
      <c r="FI127" s="39">
        <f t="shared" si="269"/>
        <v>0</v>
      </c>
      <c r="FK127" s="39">
        <f t="shared" si="236"/>
        <v>0.99999999999999989</v>
      </c>
      <c r="FL127" s="39">
        <f t="shared" si="325"/>
        <v>0.78023142931773837</v>
      </c>
      <c r="FM127" s="39">
        <f t="shared" si="326"/>
        <v>0.77834340601063112</v>
      </c>
      <c r="FN127" s="39">
        <f t="shared" si="327"/>
        <v>0.77927426405517553</v>
      </c>
      <c r="FO127" s="39">
        <f t="shared" si="328"/>
        <v>0.77918594276706743</v>
      </c>
      <c r="FP127" s="39">
        <f t="shared" si="329"/>
        <v>0.7779254783758105</v>
      </c>
      <c r="FQ127" s="39">
        <f t="shared" si="330"/>
        <v>0.77702738888869505</v>
      </c>
      <c r="FR127" s="39">
        <f t="shared" si="331"/>
        <v>0.77523070067466227</v>
      </c>
      <c r="FS127" s="39">
        <f t="shared" si="332"/>
        <v>0.77182296934088168</v>
      </c>
      <c r="FT127" s="39">
        <f t="shared" si="333"/>
        <v>0.76610325630620635</v>
      </c>
      <c r="FU127" s="39">
        <f t="shared" si="334"/>
        <v>0.75846270388176162</v>
      </c>
      <c r="FV127" s="39">
        <f t="shared" si="335"/>
        <v>0.75332623469775839</v>
      </c>
      <c r="FW127" s="39">
        <f t="shared" si="336"/>
        <v>0.99999999999999989</v>
      </c>
      <c r="FX127" s="39">
        <f t="shared" si="337"/>
        <v>0.75292105031292311</v>
      </c>
      <c r="FY127" s="39">
        <f t="shared" si="338"/>
        <v>0.756532199436872</v>
      </c>
      <c r="FZ127" s="39">
        <f t="shared" si="339"/>
        <v>0.7654034041511365</v>
      </c>
      <c r="GA127" s="39">
        <f t="shared" si="287"/>
        <v>0.77201806357080482</v>
      </c>
      <c r="GB127" s="39">
        <f t="shared" si="288"/>
        <v>0.77669140740033971</v>
      </c>
      <c r="GC127" s="39">
        <f t="shared" si="289"/>
        <v>0.7795456768201785</v>
      </c>
      <c r="GD127" s="39">
        <f t="shared" si="290"/>
        <v>0.78173984966734023</v>
      </c>
      <c r="GE127" s="39">
        <f t="shared" si="291"/>
        <v>0.78463557893853964</v>
      </c>
      <c r="GF127" s="39">
        <f t="shared" si="292"/>
        <v>0.78587183939338756</v>
      </c>
      <c r="GG127" s="39">
        <f t="shared" si="293"/>
        <v>0.78757822394428967</v>
      </c>
      <c r="GH127" s="39">
        <f t="shared" si="294"/>
        <v>0.78684492789825011</v>
      </c>
      <c r="GI127" s="39">
        <f t="shared" si="295"/>
        <v>0.99999999999999989</v>
      </c>
      <c r="GJ127" s="39">
        <f t="shared" si="237"/>
        <v>13.45</v>
      </c>
      <c r="GK127" s="39">
        <f t="shared" si="238"/>
        <v>-9.6432746655328714E-16</v>
      </c>
      <c r="GL127" s="39">
        <f t="shared" si="340"/>
        <v>-2.1555311880379047</v>
      </c>
      <c r="GM127" s="39">
        <f t="shared" si="341"/>
        <v>-2.1765749900158284</v>
      </c>
      <c r="GN127" s="39">
        <f t="shared" si="342"/>
        <v>-2.1661933265799962</v>
      </c>
      <c r="GO127" s="39">
        <f t="shared" si="343"/>
        <v>-2.167177822634065</v>
      </c>
      <c r="GP127" s="39">
        <f t="shared" si="344"/>
        <v>-2.1812400879772813</v>
      </c>
      <c r="GQ127" s="39">
        <f t="shared" si="345"/>
        <v>-2.1912734558070222</v>
      </c>
      <c r="GR127" s="39">
        <f t="shared" si="346"/>
        <v>-2.2113807338624429</v>
      </c>
      <c r="GS127" s="39">
        <f t="shared" si="347"/>
        <v>-2.2496460206160425</v>
      </c>
      <c r="GT127" s="39">
        <f t="shared" si="348"/>
        <v>-2.3142538339319536</v>
      </c>
      <c r="GU127" s="39">
        <f t="shared" si="349"/>
        <v>-2.401315400948655</v>
      </c>
      <c r="GV127" s="39">
        <f t="shared" si="350"/>
        <v>-2.4603381586872928</v>
      </c>
      <c r="GW127" s="39">
        <f t="shared" si="351"/>
        <v>-9.6432746655328714E-16</v>
      </c>
      <c r="GX127" s="39">
        <f t="shared" si="352"/>
        <v>-2.465011212002854</v>
      </c>
      <c r="GY127" s="39">
        <f t="shared" si="353"/>
        <v>-2.4234516571078615</v>
      </c>
      <c r="GZ127" s="39">
        <f t="shared" si="354"/>
        <v>-2.3221922114290696</v>
      </c>
      <c r="HA127" s="39">
        <f t="shared" si="296"/>
        <v>-2.2474507596752709</v>
      </c>
      <c r="HB127" s="39">
        <f t="shared" si="297"/>
        <v>-2.1950299890751341</v>
      </c>
      <c r="HC127" s="39">
        <f t="shared" si="298"/>
        <v>-2.1631686522283493</v>
      </c>
      <c r="HD127" s="39">
        <f t="shared" si="299"/>
        <v>-2.1387549810311204</v>
      </c>
      <c r="HE127" s="39">
        <f t="shared" si="300"/>
        <v>-2.1066400575390762</v>
      </c>
      <c r="HF127" s="39">
        <f t="shared" si="301"/>
        <v>-2.0929654655348893</v>
      </c>
      <c r="HG127" s="39">
        <f t="shared" si="302"/>
        <v>-2.0741260068890175</v>
      </c>
      <c r="HH127" s="39">
        <f t="shared" si="303"/>
        <v>-2.0822170070512511</v>
      </c>
      <c r="HI127" s="39">
        <f t="shared" si="304"/>
        <v>-9.6432746655328714E-16</v>
      </c>
    </row>
    <row r="128" spans="1:217" s="39" customFormat="1">
      <c r="A128" s="20"/>
      <c r="B128" s="184"/>
      <c r="C128" s="40">
        <v>13.5</v>
      </c>
      <c r="D128" s="41"/>
      <c r="E128" s="42">
        <v>4.6529999999999996</v>
      </c>
      <c r="F128" s="42">
        <v>4.6950000000000003</v>
      </c>
      <c r="G128" s="42">
        <v>4.6520000000000001</v>
      </c>
      <c r="H128" s="42">
        <v>4.6769999999999996</v>
      </c>
      <c r="I128" s="42">
        <v>4.673</v>
      </c>
      <c r="J128" s="42">
        <v>4.6920000000000002</v>
      </c>
      <c r="K128" s="42">
        <v>4.7270000000000003</v>
      </c>
      <c r="L128" s="42">
        <v>4.798</v>
      </c>
      <c r="M128" s="42">
        <v>4.8970000000000002</v>
      </c>
      <c r="N128" s="42">
        <v>5.0389999999999997</v>
      </c>
      <c r="O128" s="43">
        <v>5.1760000000000002</v>
      </c>
      <c r="P128" s="20"/>
      <c r="Q128" s="41">
        <v>5.1849999999999996</v>
      </c>
      <c r="R128" s="42">
        <v>5.0880000000000001</v>
      </c>
      <c r="S128" s="42">
        <v>4.9059999999999997</v>
      </c>
      <c r="T128" s="42">
        <v>4.7880000000000003</v>
      </c>
      <c r="U128" s="42">
        <v>4.6900000000000004</v>
      </c>
      <c r="V128" s="42">
        <v>4.6319999999999997</v>
      </c>
      <c r="W128" s="42">
        <v>4.5810000000000004</v>
      </c>
      <c r="X128" s="42">
        <v>4.5449999999999999</v>
      </c>
      <c r="Y128" s="42">
        <v>4.5019999999999998</v>
      </c>
      <c r="Z128" s="42">
        <v>4.4770000000000003</v>
      </c>
      <c r="AA128" s="42">
        <v>4.4980000000000002</v>
      </c>
      <c r="AB128" s="43"/>
      <c r="AD128" s="20"/>
      <c r="AE128" s="184"/>
      <c r="AF128" s="40">
        <v>13.5</v>
      </c>
      <c r="AG128" s="41"/>
      <c r="AH128" s="42">
        <v>2.6870000000000002E-2</v>
      </c>
      <c r="AI128" s="42">
        <v>2.6499999999999999E-2</v>
      </c>
      <c r="AJ128" s="42">
        <v>2.7699999999999999E-2</v>
      </c>
      <c r="AK128" s="42">
        <v>3.798E-2</v>
      </c>
      <c r="AL128" s="42">
        <v>4.514E-2</v>
      </c>
      <c r="AM128" s="42">
        <v>7.8570000000000001E-2</v>
      </c>
      <c r="AN128" s="42">
        <v>0.12529999999999999</v>
      </c>
      <c r="AO128" s="42">
        <v>0.1835</v>
      </c>
      <c r="AP128" s="42">
        <v>0.27039999999999997</v>
      </c>
      <c r="AQ128" s="42">
        <v>0.3548</v>
      </c>
      <c r="AR128" s="43">
        <v>0.40160000000000001</v>
      </c>
      <c r="AS128" s="20"/>
      <c r="AT128" s="41">
        <v>0.40870000000000001</v>
      </c>
      <c r="AU128" s="42">
        <v>0.36309999999999998</v>
      </c>
      <c r="AV128" s="42">
        <v>0.28179999999999999</v>
      </c>
      <c r="AW128" s="42">
        <v>0.18970000000000001</v>
      </c>
      <c r="AX128" s="42">
        <v>0.11559999999999999</v>
      </c>
      <c r="AY128" s="42">
        <v>6.8129999999999996E-2</v>
      </c>
      <c r="AZ128" s="42">
        <v>3.4320000000000003E-2</v>
      </c>
      <c r="BA128" s="42">
        <v>1.465E-2</v>
      </c>
      <c r="BB128" s="42">
        <v>1.263E-3</v>
      </c>
      <c r="BC128" s="42">
        <v>8.0260000000000001E-3</v>
      </c>
      <c r="BD128" s="42">
        <v>1.03E-2</v>
      </c>
      <c r="BE128" s="43"/>
      <c r="BH128" s="118" t="str">
        <f t="shared" si="215"/>
        <v>0</v>
      </c>
      <c r="BI128" s="118" t="str">
        <f t="shared" si="216"/>
        <v>4.653+0.02687i</v>
      </c>
      <c r="BJ128" s="118" t="str">
        <f t="shared" si="357"/>
        <v>4.695+0.0265i</v>
      </c>
      <c r="BK128" s="118" t="str">
        <f t="shared" si="358"/>
        <v>4.652+0.0277i</v>
      </c>
      <c r="BL128" s="118" t="str">
        <f t="shared" si="359"/>
        <v>4.677+0.03798i</v>
      </c>
      <c r="BM128" s="118" t="str">
        <f t="shared" si="360"/>
        <v>4.673+0.04514i</v>
      </c>
      <c r="BN128" s="118" t="str">
        <f t="shared" si="361"/>
        <v>4.692+0.07857i</v>
      </c>
      <c r="BO128" s="118" t="str">
        <f t="shared" si="211"/>
        <v>4.727+0.1253i</v>
      </c>
      <c r="BP128" s="118" t="str">
        <f t="shared" si="212"/>
        <v>4.798+0.1835i</v>
      </c>
      <c r="BQ128" s="118" t="str">
        <f t="shared" si="213"/>
        <v>4.897+0.2704i</v>
      </c>
      <c r="BR128" s="118" t="str">
        <f t="shared" si="362"/>
        <v>5.039+0.3548i</v>
      </c>
      <c r="BS128" s="118" t="str">
        <f t="shared" si="363"/>
        <v>5.176+0.4016i</v>
      </c>
      <c r="BT128" s="118" t="str">
        <f t="shared" si="214"/>
        <v>0</v>
      </c>
      <c r="BU128" s="118" t="str">
        <f t="shared" si="217"/>
        <v>5.185+0.4087i</v>
      </c>
      <c r="BV128" s="118" t="str">
        <f t="shared" si="218"/>
        <v>5.088+0.3631i</v>
      </c>
      <c r="BW128" s="118" t="str">
        <f t="shared" si="219"/>
        <v>4.906+0.2818i</v>
      </c>
      <c r="BX128" s="118" t="str">
        <f t="shared" si="220"/>
        <v>4.788+0.1897i</v>
      </c>
      <c r="BY128" s="118" t="str">
        <f t="shared" si="221"/>
        <v>4.69+0.1156i</v>
      </c>
      <c r="BZ128" s="118" t="str">
        <f t="shared" si="222"/>
        <v>4.632+0.06813i</v>
      </c>
      <c r="CA128" s="118" t="str">
        <f t="shared" si="223"/>
        <v>4.581+0.03432i</v>
      </c>
      <c r="CB128" s="118" t="str">
        <f t="shared" si="224"/>
        <v>4.545+0.01465i</v>
      </c>
      <c r="CC128" s="118" t="str">
        <f t="shared" si="225"/>
        <v>4.502+0.001263i</v>
      </c>
      <c r="CD128" s="118" t="str">
        <f t="shared" si="226"/>
        <v>4.477+0.008026i</v>
      </c>
      <c r="CE128" s="118" t="str">
        <f t="shared" si="227"/>
        <v>4.498+0.0103i</v>
      </c>
      <c r="CF128" s="118" t="str">
        <f t="shared" si="228"/>
        <v>0</v>
      </c>
      <c r="CG128" s="118" t="str">
        <f t="shared" si="229"/>
        <v>0</v>
      </c>
      <c r="CH128" s="39">
        <f t="shared" si="230"/>
        <v>13500000000</v>
      </c>
      <c r="CI128" s="121">
        <f t="shared" si="231"/>
        <v>1.3317403828158199</v>
      </c>
      <c r="CJ128" s="121" t="str">
        <f t="shared" si="232"/>
        <v>0</v>
      </c>
      <c r="CK128" s="121" t="str">
        <f t="shared" si="355"/>
        <v>6.19658800124201+0.0357838640862611i</v>
      </c>
      <c r="CL128" s="121" t="str">
        <f t="shared" si="356"/>
        <v>6.25252109732027+0.0352911201446192i</v>
      </c>
      <c r="CM128" s="121" t="str">
        <f t="shared" si="305"/>
        <v>6.19525626085919+0.0368892086039982i</v>
      </c>
      <c r="CN128" s="121" t="str">
        <f t="shared" si="306"/>
        <v>6.22854977042959+0.0505794997393448i</v>
      </c>
      <c r="CO128" s="121" t="str">
        <f t="shared" si="307"/>
        <v>6.22322280889833+0.0601147608803061i</v>
      </c>
      <c r="CP128" s="121" t="str">
        <f t="shared" si="308"/>
        <v>6.24852587617183+0.104634841877839i</v>
      </c>
      <c r="CQ128" s="121" t="str">
        <f t="shared" si="309"/>
        <v>6.29513678957038+0.166867069966822i</v>
      </c>
      <c r="CR128" s="121" t="str">
        <f t="shared" si="310"/>
        <v>6.3896903567503+0.244374360246703i</v>
      </c>
      <c r="CS128" s="121" t="str">
        <f t="shared" si="311"/>
        <v>6.52153265464907+0.360102599513398i</v>
      </c>
      <c r="CT128" s="121" t="str">
        <f t="shared" si="312"/>
        <v>6.71063978900892+0.472501487823053i</v>
      </c>
      <c r="CU128" s="121" t="str">
        <f t="shared" si="313"/>
        <v>6.89308822145468+0.534826937738833i</v>
      </c>
      <c r="CV128" s="121" t="str">
        <f t="shared" si="314"/>
        <v>0</v>
      </c>
      <c r="CW128" s="121" t="str">
        <f t="shared" si="315"/>
        <v>6.90507388490003+0.544282294456826i</v>
      </c>
      <c r="CX128" s="121" t="str">
        <f t="shared" si="316"/>
        <v>6.77589506776689+0.483554933000424i</v>
      </c>
      <c r="CY128" s="121" t="str">
        <f t="shared" si="317"/>
        <v>6.53351831809441+0.375284439877498i</v>
      </c>
      <c r="CZ128" s="121" t="str">
        <f t="shared" si="318"/>
        <v>6.37637295292215+0.252631150620161i</v>
      </c>
      <c r="DA128" s="121" t="str">
        <f t="shared" si="319"/>
        <v>6.2458623954062+0.153949188253509i</v>
      </c>
      <c r="DB128" s="121" t="str">
        <f t="shared" si="320"/>
        <v>6.16862145320288+0.0907314722812418i</v>
      </c>
      <c r="DC128" s="121" t="str">
        <f t="shared" si="321"/>
        <v>6.10070269367927+0.0457053299382389i</v>
      </c>
      <c r="DD128" s="121" t="str">
        <f t="shared" si="322"/>
        <v>6.0527600398979+0.0195099966082518i</v>
      </c>
      <c r="DE128" s="121" t="str">
        <f t="shared" si="323"/>
        <v>5.99549520343682+0.00168198810349638i</v>
      </c>
      <c r="DF128" s="121" t="str">
        <f t="shared" si="324"/>
        <v>5.96220169386643+0.0106885483124798i</v>
      </c>
      <c r="DG128" s="121" t="str">
        <f t="shared" si="324"/>
        <v>5.99016824190556+0.0137169259430029i</v>
      </c>
      <c r="DH128" s="121" t="str">
        <f t="shared" si="233"/>
        <v>0</v>
      </c>
      <c r="DI128" s="121"/>
      <c r="DK128" s="39">
        <f t="shared" si="234"/>
        <v>0</v>
      </c>
      <c r="DL128" s="39">
        <f t="shared" si="239"/>
        <v>6.1965880012420103</v>
      </c>
      <c r="DM128" s="39">
        <f t="shared" si="240"/>
        <v>6.2525210973202698</v>
      </c>
      <c r="DN128" s="39">
        <f t="shared" si="241"/>
        <v>6.1952562608591899</v>
      </c>
      <c r="DO128" s="39">
        <f t="shared" si="242"/>
        <v>6.2285497704295896</v>
      </c>
      <c r="DP128" s="39">
        <f t="shared" si="243"/>
        <v>6.2232228088983303</v>
      </c>
      <c r="DQ128" s="39">
        <f t="shared" si="244"/>
        <v>6.2485258761718301</v>
      </c>
      <c r="DR128" s="39">
        <f t="shared" si="245"/>
        <v>6.29513678957038</v>
      </c>
      <c r="DS128" s="39">
        <f t="shared" si="246"/>
        <v>6.3896903567503003</v>
      </c>
      <c r="DT128" s="39">
        <f t="shared" si="247"/>
        <v>6.5215326546490697</v>
      </c>
      <c r="DU128" s="39">
        <f t="shared" si="248"/>
        <v>6.71063978900892</v>
      </c>
      <c r="DV128" s="39">
        <f t="shared" si="249"/>
        <v>6.89308822145468</v>
      </c>
      <c r="DW128" s="39">
        <f t="shared" si="250"/>
        <v>0</v>
      </c>
      <c r="DX128" s="39">
        <f t="shared" si="251"/>
        <v>6.9050738849000304</v>
      </c>
      <c r="DY128" s="39">
        <f t="shared" si="252"/>
        <v>6.7758950677668901</v>
      </c>
      <c r="DZ128" s="39">
        <f t="shared" si="253"/>
        <v>6.5335183180944103</v>
      </c>
      <c r="EA128" s="39">
        <f t="shared" si="254"/>
        <v>6.37637295292215</v>
      </c>
      <c r="EB128" s="39">
        <f t="shared" si="255"/>
        <v>6.2458623954062</v>
      </c>
      <c r="EC128" s="39">
        <f t="shared" si="256"/>
        <v>6.1686214532028796</v>
      </c>
      <c r="ED128" s="39">
        <f t="shared" si="257"/>
        <v>6.1007026936792697</v>
      </c>
      <c r="EE128" s="39">
        <f t="shared" si="258"/>
        <v>6.0527600398979002</v>
      </c>
      <c r="EF128" s="39">
        <f t="shared" si="259"/>
        <v>5.9954952034368203</v>
      </c>
      <c r="EG128" s="39">
        <f t="shared" si="260"/>
        <v>5.9622016938664304</v>
      </c>
      <c r="EH128" s="39">
        <f t="shared" si="261"/>
        <v>5.9901682419055602</v>
      </c>
      <c r="EI128" s="39">
        <f t="shared" si="262"/>
        <v>0</v>
      </c>
      <c r="EK128" s="39">
        <f t="shared" si="235"/>
        <v>0</v>
      </c>
      <c r="EL128" s="39">
        <f t="shared" si="270"/>
        <v>3.5783864086261101E-2</v>
      </c>
      <c r="EM128" s="39">
        <f t="shared" si="271"/>
        <v>3.5291120144619201E-2</v>
      </c>
      <c r="EN128" s="39">
        <f t="shared" si="272"/>
        <v>3.6889208603998198E-2</v>
      </c>
      <c r="EO128" s="39">
        <f t="shared" si="273"/>
        <v>5.0579499739344801E-2</v>
      </c>
      <c r="EP128" s="39">
        <f t="shared" si="274"/>
        <v>6.0114760880306102E-2</v>
      </c>
      <c r="EQ128" s="39">
        <f t="shared" si="275"/>
        <v>0.104634841877839</v>
      </c>
      <c r="ER128" s="39">
        <f t="shared" si="276"/>
        <v>0.16686706996682199</v>
      </c>
      <c r="ES128" s="39">
        <f t="shared" si="277"/>
        <v>0.244374360246703</v>
      </c>
      <c r="ET128" s="39">
        <f t="shared" si="278"/>
        <v>0.36010259951339801</v>
      </c>
      <c r="EU128" s="39">
        <f t="shared" si="279"/>
        <v>0.47250148782305301</v>
      </c>
      <c r="EV128" s="39">
        <f t="shared" si="280"/>
        <v>0.53482693773883305</v>
      </c>
      <c r="EW128" s="39">
        <f t="shared" si="281"/>
        <v>0</v>
      </c>
      <c r="EX128" s="39">
        <f t="shared" si="282"/>
        <v>0.54428229445682597</v>
      </c>
      <c r="EY128" s="39">
        <f t="shared" si="283"/>
        <v>0.48355493300042401</v>
      </c>
      <c r="EZ128" s="39">
        <f t="shared" si="284"/>
        <v>0.37528443987749799</v>
      </c>
      <c r="FA128" s="39">
        <f t="shared" si="285"/>
        <v>0.252631150620161</v>
      </c>
      <c r="FB128" s="39">
        <f t="shared" si="286"/>
        <v>0.15394918825350901</v>
      </c>
      <c r="FC128" s="39">
        <f t="shared" si="263"/>
        <v>9.0731472281241801E-2</v>
      </c>
      <c r="FD128" s="39">
        <f t="shared" si="264"/>
        <v>4.5705329938238899E-2</v>
      </c>
      <c r="FE128" s="39">
        <f t="shared" si="265"/>
        <v>1.9509996608251801E-2</v>
      </c>
      <c r="FF128" s="39">
        <f t="shared" si="266"/>
        <v>1.68198810349638E-3</v>
      </c>
      <c r="FG128" s="39">
        <f t="shared" si="267"/>
        <v>1.06885483124798E-2</v>
      </c>
      <c r="FH128" s="39">
        <f t="shared" si="268"/>
        <v>1.3716925943002899E-2</v>
      </c>
      <c r="FI128" s="39">
        <f t="shared" si="269"/>
        <v>0</v>
      </c>
      <c r="FK128" s="39">
        <f t="shared" si="236"/>
        <v>0.99999999999999989</v>
      </c>
      <c r="FL128" s="39">
        <f t="shared" si="325"/>
        <v>0.77944996482925066</v>
      </c>
      <c r="FM128" s="39">
        <f t="shared" si="326"/>
        <v>0.77768113696577457</v>
      </c>
      <c r="FN128" s="39">
        <f t="shared" si="327"/>
        <v>0.77949103615493009</v>
      </c>
      <c r="FO128" s="39">
        <f t="shared" si="328"/>
        <v>0.77842107270977423</v>
      </c>
      <c r="FP128" s="39">
        <f t="shared" si="329"/>
        <v>0.7785751630098392</v>
      </c>
      <c r="FQ128" s="39">
        <f t="shared" si="330"/>
        <v>0.77767522303562975</v>
      </c>
      <c r="FR128" s="39">
        <f t="shared" si="331"/>
        <v>0.77597422347134093</v>
      </c>
      <c r="FS128" s="39">
        <f t="shared" si="332"/>
        <v>0.77256777271535282</v>
      </c>
      <c r="FT128" s="39">
        <f t="shared" si="333"/>
        <v>0.76750278097038949</v>
      </c>
      <c r="FU128" s="39">
        <f t="shared" si="334"/>
        <v>0.76038951738069149</v>
      </c>
      <c r="FV128" s="39">
        <f t="shared" si="335"/>
        <v>0.7539504518185981</v>
      </c>
      <c r="FW128" s="39">
        <f t="shared" si="336"/>
        <v>0.99999999999999989</v>
      </c>
      <c r="FX128" s="39">
        <f t="shared" si="337"/>
        <v>0.75345053686171637</v>
      </c>
      <c r="FY128" s="39">
        <f t="shared" si="338"/>
        <v>0.75823577656903407</v>
      </c>
      <c r="FZ128" s="39">
        <f t="shared" si="339"/>
        <v>0.76698006366927807</v>
      </c>
      <c r="GA128" s="39">
        <f t="shared" si="287"/>
        <v>0.77293067830794548</v>
      </c>
      <c r="GB128" s="39">
        <f t="shared" si="288"/>
        <v>0.77758571957078526</v>
      </c>
      <c r="GC128" s="39">
        <f t="shared" si="289"/>
        <v>0.78024078608680736</v>
      </c>
      <c r="GD128" s="39">
        <f t="shared" si="290"/>
        <v>0.7824801545828296</v>
      </c>
      <c r="GE128" s="39">
        <f t="shared" si="291"/>
        <v>0.78402822317741949</v>
      </c>
      <c r="GF128" s="39">
        <f t="shared" si="292"/>
        <v>0.78585790599008243</v>
      </c>
      <c r="GG128" s="39">
        <f t="shared" si="293"/>
        <v>0.78691881964489463</v>
      </c>
      <c r="GH128" s="39">
        <f t="shared" si="294"/>
        <v>0.78602525021441561</v>
      </c>
      <c r="GI128" s="39">
        <f t="shared" si="295"/>
        <v>0.99999999999999989</v>
      </c>
      <c r="GJ128" s="39">
        <f t="shared" si="237"/>
        <v>13.5</v>
      </c>
      <c r="GK128" s="39">
        <f t="shared" si="238"/>
        <v>-9.6432746655328714E-16</v>
      </c>
      <c r="GL128" s="39">
        <f t="shared" si="340"/>
        <v>-2.164235164242974</v>
      </c>
      <c r="GM128" s="39">
        <f t="shared" si="341"/>
        <v>-2.1839686988202853</v>
      </c>
      <c r="GN128" s="39">
        <f t="shared" si="342"/>
        <v>-2.1637774932958398</v>
      </c>
      <c r="GO128" s="39">
        <f t="shared" si="343"/>
        <v>-2.1757083150793295</v>
      </c>
      <c r="GP128" s="39">
        <f t="shared" si="344"/>
        <v>-2.1739890927532564</v>
      </c>
      <c r="GQ128" s="39">
        <f t="shared" si="345"/>
        <v>-2.1840347515216294</v>
      </c>
      <c r="GR128" s="39">
        <f t="shared" si="346"/>
        <v>-2.2030541003540134</v>
      </c>
      <c r="GS128" s="39">
        <f t="shared" si="347"/>
        <v>-2.2412682438810707</v>
      </c>
      <c r="GT128" s="39">
        <f t="shared" si="348"/>
        <v>-2.2984008444967849</v>
      </c>
      <c r="GU128" s="39">
        <f t="shared" si="349"/>
        <v>-2.3792775777179438</v>
      </c>
      <c r="GV128" s="39">
        <f t="shared" si="350"/>
        <v>-2.4531438838998261</v>
      </c>
      <c r="GW128" s="39">
        <f t="shared" si="351"/>
        <v>-9.6432746655328714E-16</v>
      </c>
      <c r="GX128" s="39">
        <f t="shared" si="352"/>
        <v>-2.4589050666716212</v>
      </c>
      <c r="GY128" s="39">
        <f t="shared" si="353"/>
        <v>-2.4039145538248894</v>
      </c>
      <c r="GZ128" s="39">
        <f t="shared" si="354"/>
        <v>-2.3043184928834575</v>
      </c>
      <c r="HA128" s="39">
        <f t="shared" si="296"/>
        <v>-2.237189096493839</v>
      </c>
      <c r="HB128" s="39">
        <f t="shared" si="297"/>
        <v>-2.1850344772878012</v>
      </c>
      <c r="HC128" s="39">
        <f t="shared" si="298"/>
        <v>-2.1554270248715239</v>
      </c>
      <c r="HD128" s="39">
        <f t="shared" si="299"/>
        <v>-2.1305333660957744</v>
      </c>
      <c r="HE128" s="39">
        <f t="shared" si="300"/>
        <v>-2.1133660690255747</v>
      </c>
      <c r="HF128" s="39">
        <f t="shared" si="301"/>
        <v>-2.0931194665694179</v>
      </c>
      <c r="HG128" s="39">
        <f t="shared" si="302"/>
        <v>-2.081401362952203</v>
      </c>
      <c r="HH128" s="39">
        <f t="shared" si="303"/>
        <v>-2.0912700498823318</v>
      </c>
      <c r="HI128" s="39">
        <f t="shared" si="304"/>
        <v>-9.6432746655328714E-16</v>
      </c>
    </row>
    <row r="129" spans="1:217" s="39" customFormat="1">
      <c r="A129" s="20"/>
      <c r="B129" s="184"/>
      <c r="C129" s="40">
        <v>13.55</v>
      </c>
      <c r="D129" s="41"/>
      <c r="E129" s="42">
        <v>4.6399999999999997</v>
      </c>
      <c r="F129" s="42">
        <v>4.6840000000000002</v>
      </c>
      <c r="G129" s="42">
        <v>4.6619999999999999</v>
      </c>
      <c r="H129" s="42">
        <v>4.6619999999999999</v>
      </c>
      <c r="I129" s="42">
        <v>4.657</v>
      </c>
      <c r="J129" s="42">
        <v>4.6760000000000002</v>
      </c>
      <c r="K129" s="42">
        <v>4.7489999999999997</v>
      </c>
      <c r="L129" s="42">
        <v>4.7880000000000003</v>
      </c>
      <c r="M129" s="42">
        <v>4.8869999999999996</v>
      </c>
      <c r="N129" s="42">
        <v>5.032</v>
      </c>
      <c r="O129" s="43">
        <v>5.149</v>
      </c>
      <c r="P129" s="20"/>
      <c r="Q129" s="41">
        <v>5.1559999999999997</v>
      </c>
      <c r="R129" s="42">
        <v>5.08</v>
      </c>
      <c r="S129" s="42">
        <v>4.899</v>
      </c>
      <c r="T129" s="42">
        <v>4.7779999999999996</v>
      </c>
      <c r="U129" s="42">
        <v>4.6900000000000004</v>
      </c>
      <c r="V129" s="42">
        <v>4.6349999999999998</v>
      </c>
      <c r="W129" s="42">
        <v>4.5609999999999999</v>
      </c>
      <c r="X129" s="42">
        <v>4.5309999999999997</v>
      </c>
      <c r="Y129" s="42">
        <v>4.5039999999999996</v>
      </c>
      <c r="Z129" s="42">
        <v>4.4660000000000002</v>
      </c>
      <c r="AA129" s="42">
        <v>4.4859999999999998</v>
      </c>
      <c r="AB129" s="43"/>
      <c r="AD129" s="20"/>
      <c r="AE129" s="184"/>
      <c r="AF129" s="40">
        <v>13.55</v>
      </c>
      <c r="AG129" s="41"/>
      <c r="AH129" s="42">
        <v>2.0930000000000001E-2</v>
      </c>
      <c r="AI129" s="42">
        <v>1.8769999999999998E-2</v>
      </c>
      <c r="AJ129" s="42">
        <v>2.8039999999999999E-2</v>
      </c>
      <c r="AK129" s="42">
        <v>3.7949999999999998E-2</v>
      </c>
      <c r="AL129" s="42">
        <v>3.9210000000000002E-2</v>
      </c>
      <c r="AM129" s="42">
        <v>5.4109999999999998E-2</v>
      </c>
      <c r="AN129" s="42">
        <v>0.13400000000000001</v>
      </c>
      <c r="AO129" s="42">
        <v>0.1893</v>
      </c>
      <c r="AP129" s="42">
        <v>0.27129999999999999</v>
      </c>
      <c r="AQ129" s="42">
        <v>0.3599</v>
      </c>
      <c r="AR129" s="43">
        <v>0.41120000000000001</v>
      </c>
      <c r="AS129" s="20"/>
      <c r="AT129" s="41">
        <v>0.4153</v>
      </c>
      <c r="AU129" s="42">
        <v>0.37619999999999998</v>
      </c>
      <c r="AV129" s="42">
        <v>0.28460000000000002</v>
      </c>
      <c r="AW129" s="42">
        <v>0.19170000000000001</v>
      </c>
      <c r="AX129" s="42">
        <v>0.1326</v>
      </c>
      <c r="AY129" s="42">
        <v>4.376E-2</v>
      </c>
      <c r="AZ129" s="42">
        <v>2.2169999999999999E-2</v>
      </c>
      <c r="BA129" s="42">
        <v>1.268E-2</v>
      </c>
      <c r="BB129" s="42">
        <v>5.0289999999999996E-3</v>
      </c>
      <c r="BC129" s="42">
        <v>1.14E-3</v>
      </c>
      <c r="BD129" s="42">
        <v>4.9379999999999997E-3</v>
      </c>
      <c r="BE129" s="43"/>
      <c r="BH129" s="118" t="str">
        <f t="shared" si="215"/>
        <v>0</v>
      </c>
      <c r="BI129" s="118" t="str">
        <f t="shared" si="216"/>
        <v>4.64+0.02093i</v>
      </c>
      <c r="BJ129" s="118" t="str">
        <f t="shared" si="357"/>
        <v>4.684+0.01877i</v>
      </c>
      <c r="BK129" s="118" t="str">
        <f t="shared" si="358"/>
        <v>4.662+0.02804i</v>
      </c>
      <c r="BL129" s="118" t="str">
        <f t="shared" si="359"/>
        <v>4.662+0.03795i</v>
      </c>
      <c r="BM129" s="118" t="str">
        <f t="shared" si="360"/>
        <v>4.657+0.03921i</v>
      </c>
      <c r="BN129" s="118" t="str">
        <f t="shared" si="361"/>
        <v>4.676+0.05411i</v>
      </c>
      <c r="BO129" s="118" t="str">
        <f t="shared" si="211"/>
        <v>4.749+0.134i</v>
      </c>
      <c r="BP129" s="118" t="str">
        <f t="shared" si="212"/>
        <v>4.788+0.1893i</v>
      </c>
      <c r="BQ129" s="118" t="str">
        <f t="shared" si="213"/>
        <v>4.887+0.2713i</v>
      </c>
      <c r="BR129" s="118" t="str">
        <f t="shared" si="362"/>
        <v>5.032+0.3599i</v>
      </c>
      <c r="BS129" s="118" t="str">
        <f t="shared" si="363"/>
        <v>5.149+0.4112i</v>
      </c>
      <c r="BT129" s="118" t="str">
        <f t="shared" si="214"/>
        <v>0</v>
      </c>
      <c r="BU129" s="118" t="str">
        <f t="shared" si="217"/>
        <v>5.156+0.4153i</v>
      </c>
      <c r="BV129" s="118" t="str">
        <f t="shared" si="218"/>
        <v>5.08+0.3762i</v>
      </c>
      <c r="BW129" s="118" t="str">
        <f t="shared" si="219"/>
        <v>4.899+0.2846i</v>
      </c>
      <c r="BX129" s="118" t="str">
        <f t="shared" si="220"/>
        <v>4.778+0.1917i</v>
      </c>
      <c r="BY129" s="118" t="str">
        <f t="shared" si="221"/>
        <v>4.69+0.1326i</v>
      </c>
      <c r="BZ129" s="118" t="str">
        <f t="shared" si="222"/>
        <v>4.635+0.04376i</v>
      </c>
      <c r="CA129" s="118" t="str">
        <f t="shared" si="223"/>
        <v>4.561+0.02217i</v>
      </c>
      <c r="CB129" s="118" t="str">
        <f t="shared" si="224"/>
        <v>4.531+0.01268i</v>
      </c>
      <c r="CC129" s="118" t="str">
        <f t="shared" si="225"/>
        <v>4.504+0.005029i</v>
      </c>
      <c r="CD129" s="118" t="str">
        <f t="shared" si="226"/>
        <v>4.466+0.00114i</v>
      </c>
      <c r="CE129" s="118" t="str">
        <f t="shared" si="227"/>
        <v>4.486+0.004938i</v>
      </c>
      <c r="CF129" s="118" t="str">
        <f t="shared" si="228"/>
        <v>0</v>
      </c>
      <c r="CG129" s="118" t="str">
        <f t="shared" si="229"/>
        <v>0</v>
      </c>
      <c r="CH129" s="39">
        <f t="shared" si="230"/>
        <v>13550000000</v>
      </c>
      <c r="CI129" s="121">
        <f t="shared" si="231"/>
        <v>1.3268262116615179</v>
      </c>
      <c r="CJ129" s="121" t="str">
        <f t="shared" si="232"/>
        <v>0</v>
      </c>
      <c r="CK129" s="121" t="str">
        <f t="shared" si="355"/>
        <v>6.15647362210944+0.0277704726100756i</v>
      </c>
      <c r="CL129" s="121" t="str">
        <f t="shared" si="356"/>
        <v>6.21485397542255+0.0249045279928867i</v>
      </c>
      <c r="CM129" s="121" t="str">
        <f t="shared" si="305"/>
        <v>6.185663798766+0.037204206974989i</v>
      </c>
      <c r="CN129" s="121" t="str">
        <f t="shared" si="306"/>
        <v>6.185663798766+0.0503530547325546i</v>
      </c>
      <c r="CO129" s="121" t="str">
        <f t="shared" si="307"/>
        <v>6.17902966770769+0.0520248557592481i</v>
      </c>
      <c r="CP129" s="121" t="str">
        <f t="shared" si="308"/>
        <v>6.20423936572926+0.0717945663130047i</v>
      </c>
      <c r="CQ129" s="121" t="str">
        <f t="shared" si="309"/>
        <v>6.30109767918055+0.177794712362643i</v>
      </c>
      <c r="CR129" s="121" t="str">
        <f t="shared" si="310"/>
        <v>6.35284390143535+0.251168201867525i</v>
      </c>
      <c r="CS129" s="121" t="str">
        <f t="shared" si="311"/>
        <v>6.48419969638984+0.35996795122377i</v>
      </c>
      <c r="CT129" s="121" t="str">
        <f t="shared" si="312"/>
        <v>6.67658949708076+0.47752475357698i</v>
      </c>
      <c r="CU129" s="121" t="str">
        <f t="shared" si="313"/>
        <v>6.83182816384516+0.545590938235216i</v>
      </c>
      <c r="CV129" s="121" t="str">
        <f t="shared" si="314"/>
        <v>0</v>
      </c>
      <c r="CW129" s="121" t="str">
        <f t="shared" si="315"/>
        <v>6.84111594732679+0.551030925703028i</v>
      </c>
      <c r="CX129" s="121" t="str">
        <f t="shared" si="316"/>
        <v>6.74027715524051+0.499152020827063i</v>
      </c>
      <c r="CY129" s="121" t="str">
        <f t="shared" si="317"/>
        <v>6.50012161092978+0.377614739838868i</v>
      </c>
      <c r="CZ129" s="121" t="str">
        <f t="shared" si="318"/>
        <v>6.33957563931873+0.254352584775513i</v>
      </c>
      <c r="DA129" s="121" t="str">
        <f t="shared" si="319"/>
        <v>6.22281493269252+0.175937155666317i</v>
      </c>
      <c r="DB129" s="121" t="str">
        <f t="shared" si="320"/>
        <v>6.14983949105113+0.058061915022308i</v>
      </c>
      <c r="DC129" s="121" t="str">
        <f t="shared" si="321"/>
        <v>6.05165435138818+0.0294157371125358i</v>
      </c>
      <c r="DD129" s="121" t="str">
        <f t="shared" si="322"/>
        <v>6.01184956503834+0.016824156363868i</v>
      </c>
      <c r="DE129" s="121" t="str">
        <f t="shared" si="323"/>
        <v>5.97602525732348+0.00667260901844577i</v>
      </c>
      <c r="DF129" s="121" t="str">
        <f t="shared" si="324"/>
        <v>5.92560586128034+0.00151258188129413i</v>
      </c>
      <c r="DG129" s="121" t="str">
        <f t="shared" si="324"/>
        <v>5.95214238551357+0.00655186783318458i</v>
      </c>
      <c r="DH129" s="121" t="str">
        <f t="shared" si="233"/>
        <v>0</v>
      </c>
      <c r="DI129" s="121"/>
      <c r="DK129" s="39">
        <f t="shared" si="234"/>
        <v>0</v>
      </c>
      <c r="DL129" s="39">
        <f t="shared" si="239"/>
        <v>6.1564736221094396</v>
      </c>
      <c r="DM129" s="39">
        <f t="shared" si="240"/>
        <v>6.2148539754225496</v>
      </c>
      <c r="DN129" s="39">
        <f t="shared" si="241"/>
        <v>6.1856637987659999</v>
      </c>
      <c r="DO129" s="39">
        <f t="shared" si="242"/>
        <v>6.1856637987659999</v>
      </c>
      <c r="DP129" s="39">
        <f t="shared" si="243"/>
        <v>6.1790296677076899</v>
      </c>
      <c r="DQ129" s="39">
        <f t="shared" si="244"/>
        <v>6.2042393657292596</v>
      </c>
      <c r="DR129" s="39">
        <f t="shared" si="245"/>
        <v>6.3010976791805504</v>
      </c>
      <c r="DS129" s="39">
        <f t="shared" si="246"/>
        <v>6.3528439014353504</v>
      </c>
      <c r="DT129" s="39">
        <f t="shared" si="247"/>
        <v>6.4841996963898403</v>
      </c>
      <c r="DU129" s="39">
        <f t="shared" si="248"/>
        <v>6.6765894970807604</v>
      </c>
      <c r="DV129" s="39">
        <f t="shared" si="249"/>
        <v>6.8318281638451603</v>
      </c>
      <c r="DW129" s="39">
        <f t="shared" si="250"/>
        <v>0</v>
      </c>
      <c r="DX129" s="39">
        <f t="shared" si="251"/>
        <v>6.8411159473267897</v>
      </c>
      <c r="DY129" s="39">
        <f t="shared" si="252"/>
        <v>6.7402771552405101</v>
      </c>
      <c r="DZ129" s="39">
        <f t="shared" si="253"/>
        <v>6.5001216109297797</v>
      </c>
      <c r="EA129" s="39">
        <f t="shared" si="254"/>
        <v>6.3395756393187304</v>
      </c>
      <c r="EB129" s="39">
        <f t="shared" si="255"/>
        <v>6.2228149326925202</v>
      </c>
      <c r="EC129" s="39">
        <f t="shared" si="256"/>
        <v>6.1498394910511296</v>
      </c>
      <c r="ED129" s="39">
        <f t="shared" si="257"/>
        <v>6.05165435138818</v>
      </c>
      <c r="EE129" s="39">
        <f t="shared" si="258"/>
        <v>6.0118495650383403</v>
      </c>
      <c r="EF129" s="39">
        <f t="shared" si="259"/>
        <v>5.9760252573234798</v>
      </c>
      <c r="EG129" s="39">
        <f t="shared" si="260"/>
        <v>5.9256058612803404</v>
      </c>
      <c r="EH129" s="39">
        <f t="shared" si="261"/>
        <v>5.9521423855135698</v>
      </c>
      <c r="EI129" s="39">
        <f t="shared" si="262"/>
        <v>0</v>
      </c>
      <c r="EK129" s="39">
        <f t="shared" si="235"/>
        <v>0</v>
      </c>
      <c r="EL129" s="39">
        <f t="shared" si="270"/>
        <v>2.7770472610075599E-2</v>
      </c>
      <c r="EM129" s="39">
        <f t="shared" si="271"/>
        <v>2.4904527992886699E-2</v>
      </c>
      <c r="EN129" s="39">
        <f t="shared" si="272"/>
        <v>3.7204206974989003E-2</v>
      </c>
      <c r="EO129" s="39">
        <f t="shared" si="273"/>
        <v>5.0353054732554602E-2</v>
      </c>
      <c r="EP129" s="39">
        <f t="shared" si="274"/>
        <v>5.2024855759248097E-2</v>
      </c>
      <c r="EQ129" s="39">
        <f t="shared" si="275"/>
        <v>7.1794566313004696E-2</v>
      </c>
      <c r="ER129" s="39">
        <f t="shared" si="276"/>
        <v>0.17779471236264299</v>
      </c>
      <c r="ES129" s="39">
        <f t="shared" si="277"/>
        <v>0.25116820186752498</v>
      </c>
      <c r="ET129" s="39">
        <f t="shared" si="278"/>
        <v>0.35996795122377001</v>
      </c>
      <c r="EU129" s="39">
        <f t="shared" si="279"/>
        <v>0.47752475357697999</v>
      </c>
      <c r="EV129" s="39">
        <f t="shared" si="280"/>
        <v>0.54559093823521598</v>
      </c>
      <c r="EW129" s="39">
        <f t="shared" si="281"/>
        <v>0</v>
      </c>
      <c r="EX129" s="39">
        <f t="shared" si="282"/>
        <v>0.55103092570302803</v>
      </c>
      <c r="EY129" s="39">
        <f t="shared" si="283"/>
        <v>0.499152020827063</v>
      </c>
      <c r="EZ129" s="39">
        <f t="shared" si="284"/>
        <v>0.37761473983886801</v>
      </c>
      <c r="FA129" s="39">
        <f t="shared" si="285"/>
        <v>0.25435258477551298</v>
      </c>
      <c r="FB129" s="39">
        <f t="shared" si="286"/>
        <v>0.17593715566631701</v>
      </c>
      <c r="FC129" s="39">
        <f t="shared" si="263"/>
        <v>5.8061915022308001E-2</v>
      </c>
      <c r="FD129" s="39">
        <f t="shared" si="264"/>
        <v>2.9415737112535801E-2</v>
      </c>
      <c r="FE129" s="39">
        <f t="shared" si="265"/>
        <v>1.6824156363868002E-2</v>
      </c>
      <c r="FF129" s="39">
        <f t="shared" si="266"/>
        <v>6.6726090184457696E-3</v>
      </c>
      <c r="FG129" s="39">
        <f t="shared" si="267"/>
        <v>1.5125818812941299E-3</v>
      </c>
      <c r="FH129" s="39">
        <f t="shared" si="268"/>
        <v>6.5518678331845798E-3</v>
      </c>
      <c r="FI129" s="39">
        <f t="shared" si="269"/>
        <v>0</v>
      </c>
      <c r="FK129" s="39">
        <f t="shared" si="236"/>
        <v>0.99999999999999989</v>
      </c>
      <c r="FL129" s="39">
        <f t="shared" si="325"/>
        <v>0.78072803094848287</v>
      </c>
      <c r="FM129" s="39">
        <f t="shared" si="326"/>
        <v>0.77888079255541087</v>
      </c>
      <c r="FN129" s="39">
        <f t="shared" si="327"/>
        <v>0.77979451838249658</v>
      </c>
      <c r="FO129" s="39">
        <f t="shared" si="328"/>
        <v>0.77977877448143829</v>
      </c>
      <c r="FP129" s="39">
        <f t="shared" si="329"/>
        <v>0.7799865959464507</v>
      </c>
      <c r="FQ129" s="39">
        <f t="shared" si="330"/>
        <v>0.77915480847860985</v>
      </c>
      <c r="FR129" s="39">
        <f t="shared" si="331"/>
        <v>0.77573518237811356</v>
      </c>
      <c r="FS129" s="39">
        <f t="shared" si="332"/>
        <v>0.77368004494169829</v>
      </c>
      <c r="FT129" s="39">
        <f t="shared" si="333"/>
        <v>0.76866960170550824</v>
      </c>
      <c r="FU129" s="39">
        <f t="shared" si="334"/>
        <v>0.76138005325744396</v>
      </c>
      <c r="FV129" s="39">
        <f t="shared" si="335"/>
        <v>0.7556800124949975</v>
      </c>
      <c r="FW129" s="39">
        <f t="shared" si="336"/>
        <v>0.99999999999999989</v>
      </c>
      <c r="FX129" s="39">
        <f t="shared" si="337"/>
        <v>0.75531699369450145</v>
      </c>
      <c r="FY129" s="39">
        <f t="shared" si="338"/>
        <v>0.75913380006850351</v>
      </c>
      <c r="FZ129" s="39">
        <f t="shared" si="339"/>
        <v>0.76799845740935568</v>
      </c>
      <c r="GA129" s="39">
        <f t="shared" si="287"/>
        <v>0.77407551887182424</v>
      </c>
      <c r="GB129" s="39">
        <f t="shared" si="288"/>
        <v>0.7782152116508041</v>
      </c>
      <c r="GC129" s="39">
        <f t="shared" si="289"/>
        <v>0.78090279113297023</v>
      </c>
      <c r="GD129" s="39">
        <f t="shared" si="290"/>
        <v>0.78405673424831235</v>
      </c>
      <c r="GE129" s="39">
        <f t="shared" si="291"/>
        <v>0.7853325984371381</v>
      </c>
      <c r="GF129" s="39">
        <f t="shared" si="292"/>
        <v>0.78647849733937814</v>
      </c>
      <c r="GG129" s="39">
        <f t="shared" si="293"/>
        <v>0.78808967167784905</v>
      </c>
      <c r="GH129" s="39">
        <f t="shared" si="294"/>
        <v>0.78724106763232538</v>
      </c>
      <c r="GI129" s="39">
        <f t="shared" si="295"/>
        <v>0.99999999999999989</v>
      </c>
      <c r="GJ129" s="39">
        <f t="shared" si="237"/>
        <v>13.55</v>
      </c>
      <c r="GK129" s="39">
        <f t="shared" si="238"/>
        <v>-9.6432746655328714E-16</v>
      </c>
      <c r="GL129" s="39">
        <f t="shared" si="340"/>
        <v>-2.1500045523832951</v>
      </c>
      <c r="GM129" s="39">
        <f t="shared" si="341"/>
        <v>-2.1705801173307959</v>
      </c>
      <c r="GN129" s="39">
        <f t="shared" si="342"/>
        <v>-2.1603964407857714</v>
      </c>
      <c r="GO129" s="39">
        <f t="shared" si="343"/>
        <v>-2.1605718089941082</v>
      </c>
      <c r="GP129" s="39">
        <f t="shared" si="344"/>
        <v>-2.1582572117419514</v>
      </c>
      <c r="GQ129" s="39">
        <f t="shared" si="345"/>
        <v>-2.1675248956260562</v>
      </c>
      <c r="GR129" s="39">
        <f t="shared" si="346"/>
        <v>-2.2057302258751097</v>
      </c>
      <c r="GS129" s="39">
        <f t="shared" si="347"/>
        <v>-2.2287720898214731</v>
      </c>
      <c r="GT129" s="39">
        <f t="shared" si="348"/>
        <v>-2.2852058695108974</v>
      </c>
      <c r="GU129" s="39">
        <f t="shared" si="349"/>
        <v>-2.3679701016202435</v>
      </c>
      <c r="GV129" s="39">
        <f t="shared" si="350"/>
        <v>-2.4332412917282906</v>
      </c>
      <c r="GW129" s="39">
        <f t="shared" si="351"/>
        <v>-9.6432746655328714E-16</v>
      </c>
      <c r="GX129" s="39">
        <f t="shared" si="352"/>
        <v>-2.4374148821264217</v>
      </c>
      <c r="GY129" s="39">
        <f t="shared" si="353"/>
        <v>-2.3936334278031572</v>
      </c>
      <c r="GZ129" s="39">
        <f t="shared" si="354"/>
        <v>-2.2927930457051109</v>
      </c>
      <c r="HA129" s="39">
        <f t="shared" si="296"/>
        <v>-2.22433334888993</v>
      </c>
      <c r="HB129" s="39">
        <f t="shared" si="297"/>
        <v>-2.1780056872623872</v>
      </c>
      <c r="HC129" s="39">
        <f t="shared" si="298"/>
        <v>-2.1480604979237414</v>
      </c>
      <c r="HD129" s="39">
        <f t="shared" si="299"/>
        <v>-2.1130502136708089</v>
      </c>
      <c r="HE129" s="39">
        <f t="shared" si="300"/>
        <v>-2.0989275001440486</v>
      </c>
      <c r="HF129" s="39">
        <f t="shared" si="301"/>
        <v>-2.086262933528757</v>
      </c>
      <c r="HG129" s="39">
        <f t="shared" si="302"/>
        <v>-2.0684872822089075</v>
      </c>
      <c r="HH129" s="39">
        <f t="shared" si="303"/>
        <v>-2.0778451670198415</v>
      </c>
      <c r="HI129" s="39">
        <f t="shared" si="304"/>
        <v>-9.6432746655328714E-16</v>
      </c>
    </row>
    <row r="130" spans="1:217" s="39" customFormat="1">
      <c r="A130" s="20"/>
      <c r="B130" s="184"/>
      <c r="C130" s="40">
        <v>13.6</v>
      </c>
      <c r="D130" s="41"/>
      <c r="E130" s="42">
        <v>4.6479999999999997</v>
      </c>
      <c r="F130" s="42">
        <v>4.6779999999999999</v>
      </c>
      <c r="G130" s="42">
        <v>4.6500000000000004</v>
      </c>
      <c r="H130" s="42">
        <v>4.6529999999999996</v>
      </c>
      <c r="I130" s="42">
        <v>4.6500000000000004</v>
      </c>
      <c r="J130" s="42">
        <v>4.6660000000000004</v>
      </c>
      <c r="K130" s="42">
        <v>4.718</v>
      </c>
      <c r="L130" s="42">
        <v>4.7889999999999997</v>
      </c>
      <c r="M130" s="42">
        <v>4.8970000000000002</v>
      </c>
      <c r="N130" s="42">
        <v>5.0540000000000003</v>
      </c>
      <c r="O130" s="43">
        <v>5.15</v>
      </c>
      <c r="P130" s="20"/>
      <c r="Q130" s="41">
        <v>5.1559999999999997</v>
      </c>
      <c r="R130" s="42">
        <v>5.0910000000000002</v>
      </c>
      <c r="S130" s="42">
        <v>4.9290000000000003</v>
      </c>
      <c r="T130" s="42">
        <v>4.7830000000000004</v>
      </c>
      <c r="U130" s="42">
        <v>4.6829999999999998</v>
      </c>
      <c r="V130" s="42">
        <v>4.6150000000000002</v>
      </c>
      <c r="W130" s="42">
        <v>4.556</v>
      </c>
      <c r="X130" s="42">
        <v>4.5220000000000002</v>
      </c>
      <c r="Y130" s="42">
        <v>4.4939999999999998</v>
      </c>
      <c r="Z130" s="42">
        <v>4.4589999999999996</v>
      </c>
      <c r="AA130" s="42">
        <v>4.492</v>
      </c>
      <c r="AB130" s="43"/>
      <c r="AD130" s="20"/>
      <c r="AE130" s="184"/>
      <c r="AF130" s="40">
        <v>13.6</v>
      </c>
      <c r="AG130" s="41"/>
      <c r="AH130" s="42">
        <v>2.7519999999999999E-2</v>
      </c>
      <c r="AI130" s="42">
        <v>3.193E-2</v>
      </c>
      <c r="AJ130" s="42">
        <v>3.4619999999999998E-2</v>
      </c>
      <c r="AK130" s="42">
        <v>4.3619999999999999E-2</v>
      </c>
      <c r="AL130" s="42">
        <v>4.4159999999999998E-2</v>
      </c>
      <c r="AM130" s="42">
        <v>6.6280000000000006E-2</v>
      </c>
      <c r="AN130" s="42">
        <v>0.1183</v>
      </c>
      <c r="AO130" s="42">
        <v>0.17860000000000001</v>
      </c>
      <c r="AP130" s="42">
        <v>0.2586</v>
      </c>
      <c r="AQ130" s="42">
        <v>0.3846</v>
      </c>
      <c r="AR130" s="43">
        <v>0.4415</v>
      </c>
      <c r="AS130" s="20"/>
      <c r="AT130" s="41">
        <v>0.44429999999999997</v>
      </c>
      <c r="AU130" s="42">
        <v>0.40479999999999999</v>
      </c>
      <c r="AV130" s="42">
        <v>0.2742</v>
      </c>
      <c r="AW130" s="42">
        <v>0.18129999999999999</v>
      </c>
      <c r="AX130" s="42">
        <v>0.113</v>
      </c>
      <c r="AY130" s="42">
        <v>5.1830000000000001E-2</v>
      </c>
      <c r="AZ130" s="42">
        <v>2.894E-2</v>
      </c>
      <c r="BA130" s="42">
        <v>1.711E-2</v>
      </c>
      <c r="BB130" s="42">
        <v>9.9340000000000001E-3</v>
      </c>
      <c r="BC130" s="42">
        <v>1.24E-2</v>
      </c>
      <c r="BD130" s="42">
        <v>1.146E-2</v>
      </c>
      <c r="BE130" s="43"/>
      <c r="BH130" s="118" t="str">
        <f t="shared" si="215"/>
        <v>0</v>
      </c>
      <c r="BI130" s="118" t="str">
        <f t="shared" si="216"/>
        <v>4.648+0.02752i</v>
      </c>
      <c r="BJ130" s="118" t="str">
        <f t="shared" si="357"/>
        <v>4.678+0.03193i</v>
      </c>
      <c r="BK130" s="118" t="str">
        <f t="shared" si="358"/>
        <v>4.65+0.03462i</v>
      </c>
      <c r="BL130" s="118" t="str">
        <f t="shared" si="359"/>
        <v>4.653+0.04362i</v>
      </c>
      <c r="BM130" s="118" t="str">
        <f t="shared" si="360"/>
        <v>4.65+0.04416i</v>
      </c>
      <c r="BN130" s="118" t="str">
        <f t="shared" si="361"/>
        <v>4.666+0.06628i</v>
      </c>
      <c r="BO130" s="118" t="str">
        <f t="shared" si="211"/>
        <v>4.718+0.1183i</v>
      </c>
      <c r="BP130" s="118" t="str">
        <f t="shared" si="212"/>
        <v>4.789+0.1786i</v>
      </c>
      <c r="BQ130" s="118" t="str">
        <f t="shared" si="213"/>
        <v>4.897+0.2586i</v>
      </c>
      <c r="BR130" s="118" t="str">
        <f t="shared" si="362"/>
        <v>5.054+0.3846i</v>
      </c>
      <c r="BS130" s="118" t="str">
        <f t="shared" si="363"/>
        <v>5.15+0.4415i</v>
      </c>
      <c r="BT130" s="118" t="str">
        <f t="shared" si="214"/>
        <v>0</v>
      </c>
      <c r="BU130" s="118" t="str">
        <f t="shared" si="217"/>
        <v>5.156+0.4443i</v>
      </c>
      <c r="BV130" s="118" t="str">
        <f t="shared" si="218"/>
        <v>5.091+0.4048i</v>
      </c>
      <c r="BW130" s="118" t="str">
        <f t="shared" si="219"/>
        <v>4.929+0.2742i</v>
      </c>
      <c r="BX130" s="118" t="str">
        <f t="shared" si="220"/>
        <v>4.783+0.1813i</v>
      </c>
      <c r="BY130" s="118" t="str">
        <f t="shared" si="221"/>
        <v>4.683+0.113i</v>
      </c>
      <c r="BZ130" s="118" t="str">
        <f t="shared" si="222"/>
        <v>4.615+0.05183i</v>
      </c>
      <c r="CA130" s="118" t="str">
        <f t="shared" si="223"/>
        <v>4.556+0.02894i</v>
      </c>
      <c r="CB130" s="118" t="str">
        <f t="shared" si="224"/>
        <v>4.522+0.01711i</v>
      </c>
      <c r="CC130" s="118" t="str">
        <f t="shared" si="225"/>
        <v>4.494+0.009934i</v>
      </c>
      <c r="CD130" s="118" t="str">
        <f t="shared" si="226"/>
        <v>4.459+0.0124i</v>
      </c>
      <c r="CE130" s="118" t="str">
        <f t="shared" si="227"/>
        <v>4.492+0.01146i</v>
      </c>
      <c r="CF130" s="118" t="str">
        <f t="shared" si="228"/>
        <v>0</v>
      </c>
      <c r="CG130" s="118" t="str">
        <f t="shared" si="229"/>
        <v>0</v>
      </c>
      <c r="CH130" s="39">
        <f t="shared" si="230"/>
        <v>13600000000</v>
      </c>
      <c r="CI130" s="121">
        <f t="shared" si="231"/>
        <v>1.3219481741186447</v>
      </c>
      <c r="CJ130" s="121" t="str">
        <f t="shared" si="232"/>
        <v>0</v>
      </c>
      <c r="CK130" s="121" t="str">
        <f t="shared" si="355"/>
        <v>6.14441511330346+0.0363800137517451i</v>
      </c>
      <c r="CL130" s="121" t="str">
        <f t="shared" si="356"/>
        <v>6.18407355852702+0.0422098051996083i</v>
      </c>
      <c r="CM130" s="121" t="str">
        <f t="shared" si="305"/>
        <v>6.1470590096517+0.0457658457879875i</v>
      </c>
      <c r="CN130" s="121" t="str">
        <f t="shared" si="306"/>
        <v>6.15102485417405+0.0576633793550553i</v>
      </c>
      <c r="CO130" s="121" t="str">
        <f t="shared" si="307"/>
        <v>6.1470590096517+0.0583772313690794i</v>
      </c>
      <c r="CP130" s="121" t="str">
        <f t="shared" si="308"/>
        <v>6.1682101804376+0.0876187249805838i</v>
      </c>
      <c r="CQ130" s="121" t="str">
        <f t="shared" si="309"/>
        <v>6.23695148549177+0.156386468998236i</v>
      </c>
      <c r="CR130" s="121" t="str">
        <f t="shared" si="310"/>
        <v>6.33080980585419+0.23609994389759i</v>
      </c>
      <c r="CS130" s="121" t="str">
        <f t="shared" si="311"/>
        <v>6.473580208659+0.341855797827082i</v>
      </c>
      <c r="CT130" s="121" t="str">
        <f t="shared" si="312"/>
        <v>6.68112607199563+0.508421267766031i</v>
      </c>
      <c r="CU130" s="121" t="str">
        <f t="shared" si="313"/>
        <v>6.80803309671102+0.583640118873382i</v>
      </c>
      <c r="CV130" s="121" t="str">
        <f t="shared" si="314"/>
        <v>0</v>
      </c>
      <c r="CW130" s="121" t="str">
        <f t="shared" si="315"/>
        <v>6.81596478575573+0.587341573760914i</v>
      </c>
      <c r="CX130" s="121" t="str">
        <f t="shared" si="316"/>
        <v>6.73003815443802+0.535124620883227i</v>
      </c>
      <c r="CY130" s="121" t="str">
        <f t="shared" si="317"/>
        <v>6.5158825502308+0.362478189343332i</v>
      </c>
      <c r="CZ130" s="121" t="str">
        <f t="shared" si="318"/>
        <v>6.32287811680948+0.23966920396771i</v>
      </c>
      <c r="DA130" s="121" t="str">
        <f t="shared" si="319"/>
        <v>6.19068329939761+0.149380143675407i</v>
      </c>
      <c r="DB130" s="121" t="str">
        <f t="shared" si="320"/>
        <v>6.10079082355755+0.0685165738645694i</v>
      </c>
      <c r="DC130" s="121" t="str">
        <f t="shared" si="321"/>
        <v>6.02279588128455+0.0382571801589936i</v>
      </c>
      <c r="DD130" s="121" t="str">
        <f t="shared" si="322"/>
        <v>5.97784964336451+0.02261853325917i</v>
      </c>
      <c r="DE130" s="121" t="str">
        <f t="shared" si="323"/>
        <v>5.94083509448919+0.0131322331616946i</v>
      </c>
      <c r="DF130" s="121" t="str">
        <f t="shared" si="324"/>
        <v>5.89456690839504+0.0163921573590712i</v>
      </c>
      <c r="DG130" s="121" t="str">
        <f t="shared" si="324"/>
        <v>5.93819119814095+0.0151495260753997i</v>
      </c>
      <c r="DH130" s="121" t="str">
        <f t="shared" si="233"/>
        <v>0</v>
      </c>
      <c r="DI130" s="121"/>
      <c r="DK130" s="39">
        <f t="shared" si="234"/>
        <v>0</v>
      </c>
      <c r="DL130" s="39">
        <f t="shared" si="239"/>
        <v>6.1444151133034604</v>
      </c>
      <c r="DM130" s="39">
        <f t="shared" si="240"/>
        <v>6.1840735585270199</v>
      </c>
      <c r="DN130" s="39">
        <f t="shared" si="241"/>
        <v>6.1470590096517004</v>
      </c>
      <c r="DO130" s="39">
        <f t="shared" si="242"/>
        <v>6.1510248541740502</v>
      </c>
      <c r="DP130" s="39">
        <f t="shared" si="243"/>
        <v>6.1470590096517004</v>
      </c>
      <c r="DQ130" s="39">
        <f t="shared" si="244"/>
        <v>6.1682101804376002</v>
      </c>
      <c r="DR130" s="39">
        <f t="shared" si="245"/>
        <v>6.2369514854917698</v>
      </c>
      <c r="DS130" s="39">
        <f t="shared" si="246"/>
        <v>6.33080980585419</v>
      </c>
      <c r="DT130" s="39">
        <f t="shared" si="247"/>
        <v>6.4735802086590004</v>
      </c>
      <c r="DU130" s="39">
        <f t="shared" si="248"/>
        <v>6.6811260719956298</v>
      </c>
      <c r="DV130" s="39">
        <f t="shared" si="249"/>
        <v>6.8080330967110196</v>
      </c>
      <c r="DW130" s="39">
        <f t="shared" si="250"/>
        <v>0</v>
      </c>
      <c r="DX130" s="39">
        <f t="shared" si="251"/>
        <v>6.8159647857557299</v>
      </c>
      <c r="DY130" s="39">
        <f t="shared" si="252"/>
        <v>6.7300381544380201</v>
      </c>
      <c r="DZ130" s="39">
        <f t="shared" si="253"/>
        <v>6.5158825502308</v>
      </c>
      <c r="EA130" s="39">
        <f t="shared" si="254"/>
        <v>6.3228781168094796</v>
      </c>
      <c r="EB130" s="39">
        <f t="shared" si="255"/>
        <v>6.1906832993976098</v>
      </c>
      <c r="EC130" s="39">
        <f t="shared" si="256"/>
        <v>6.1007908235575501</v>
      </c>
      <c r="ED130" s="39">
        <f t="shared" si="257"/>
        <v>6.0227958812845497</v>
      </c>
      <c r="EE130" s="39">
        <f t="shared" si="258"/>
        <v>5.9778496433645101</v>
      </c>
      <c r="EF130" s="39">
        <f t="shared" si="259"/>
        <v>5.9408350944891897</v>
      </c>
      <c r="EG130" s="39">
        <f t="shared" si="260"/>
        <v>5.8945669083950403</v>
      </c>
      <c r="EH130" s="39">
        <f t="shared" si="261"/>
        <v>5.9381911981409496</v>
      </c>
      <c r="EI130" s="39">
        <f t="shared" si="262"/>
        <v>0</v>
      </c>
      <c r="EK130" s="39">
        <f t="shared" si="235"/>
        <v>0</v>
      </c>
      <c r="EL130" s="39">
        <f t="shared" si="270"/>
        <v>3.6380013751745099E-2</v>
      </c>
      <c r="EM130" s="39">
        <f t="shared" si="271"/>
        <v>4.2209805199608298E-2</v>
      </c>
      <c r="EN130" s="39">
        <f t="shared" si="272"/>
        <v>4.5765845787987501E-2</v>
      </c>
      <c r="EO130" s="39">
        <f t="shared" si="273"/>
        <v>5.7663379355055298E-2</v>
      </c>
      <c r="EP130" s="39">
        <f t="shared" si="274"/>
        <v>5.8377231369079401E-2</v>
      </c>
      <c r="EQ130" s="39">
        <f t="shared" si="275"/>
        <v>8.7618724980583804E-2</v>
      </c>
      <c r="ER130" s="39">
        <f t="shared" si="276"/>
        <v>0.15638646899823599</v>
      </c>
      <c r="ES130" s="39">
        <f t="shared" si="277"/>
        <v>0.23609994389759001</v>
      </c>
      <c r="ET130" s="39">
        <f t="shared" si="278"/>
        <v>0.34185579782708198</v>
      </c>
      <c r="EU130" s="39">
        <f t="shared" si="279"/>
        <v>0.50842126776603103</v>
      </c>
      <c r="EV130" s="39">
        <f t="shared" si="280"/>
        <v>0.58364011887338196</v>
      </c>
      <c r="EW130" s="39">
        <f t="shared" si="281"/>
        <v>0</v>
      </c>
      <c r="EX130" s="39">
        <f t="shared" si="282"/>
        <v>0.587341573760914</v>
      </c>
      <c r="EY130" s="39">
        <f t="shared" si="283"/>
        <v>0.53512462088322699</v>
      </c>
      <c r="EZ130" s="39">
        <f t="shared" si="284"/>
        <v>0.36247818934333198</v>
      </c>
      <c r="FA130" s="39">
        <f t="shared" si="285"/>
        <v>0.23966920396770999</v>
      </c>
      <c r="FB130" s="39">
        <f t="shared" si="286"/>
        <v>0.149380143675407</v>
      </c>
      <c r="FC130" s="39">
        <f t="shared" si="263"/>
        <v>6.8516573864569399E-2</v>
      </c>
      <c r="FD130" s="39">
        <f t="shared" si="264"/>
        <v>3.8257180158993598E-2</v>
      </c>
      <c r="FE130" s="39">
        <f t="shared" si="265"/>
        <v>2.2618533259170001E-2</v>
      </c>
      <c r="FF130" s="39">
        <f t="shared" si="266"/>
        <v>1.3132233161694601E-2</v>
      </c>
      <c r="FG130" s="39">
        <f t="shared" si="267"/>
        <v>1.6392157359071201E-2</v>
      </c>
      <c r="FH130" s="39">
        <f t="shared" si="268"/>
        <v>1.51495260753997E-2</v>
      </c>
      <c r="FI130" s="39">
        <f t="shared" si="269"/>
        <v>0</v>
      </c>
      <c r="FK130" s="39">
        <f t="shared" si="236"/>
        <v>0.99999999999999989</v>
      </c>
      <c r="FL130" s="39">
        <f t="shared" si="325"/>
        <v>0.78110291279423982</v>
      </c>
      <c r="FM130" s="39">
        <f t="shared" si="326"/>
        <v>0.77983945596915205</v>
      </c>
      <c r="FN130" s="39">
        <f t="shared" si="327"/>
        <v>0.78100847689587816</v>
      </c>
      <c r="FO130" s="39">
        <f t="shared" si="328"/>
        <v>0.78086583004961907</v>
      </c>
      <c r="FP130" s="39">
        <f t="shared" si="329"/>
        <v>0.7809904753956185</v>
      </c>
      <c r="FQ130" s="39">
        <f t="shared" si="330"/>
        <v>0.78026141751201095</v>
      </c>
      <c r="FR130" s="39">
        <f t="shared" si="331"/>
        <v>0.77785695960392087</v>
      </c>
      <c r="FS130" s="39">
        <f t="shared" si="332"/>
        <v>0.77447238957066156</v>
      </c>
      <c r="FT130" s="39">
        <f t="shared" si="333"/>
        <v>0.76917157618764342</v>
      </c>
      <c r="FU130" s="39">
        <f t="shared" si="334"/>
        <v>0.76083856458329746</v>
      </c>
      <c r="FV130" s="39">
        <f t="shared" si="335"/>
        <v>0.75585155075573651</v>
      </c>
      <c r="FW130" s="39">
        <f t="shared" si="336"/>
        <v>0.99999999999999989</v>
      </c>
      <c r="FX130" s="39">
        <f t="shared" si="337"/>
        <v>0.75555148430254826</v>
      </c>
      <c r="FY130" s="39">
        <f t="shared" si="338"/>
        <v>0.75896186603467741</v>
      </c>
      <c r="FZ130" s="39">
        <f t="shared" si="339"/>
        <v>0.76765616271203774</v>
      </c>
      <c r="GA130" s="39">
        <f t="shared" si="287"/>
        <v>0.77469904173200821</v>
      </c>
      <c r="GB130" s="39">
        <f t="shared" si="288"/>
        <v>0.77934949474807158</v>
      </c>
      <c r="GC130" s="39">
        <f t="shared" si="289"/>
        <v>0.78244154517525499</v>
      </c>
      <c r="GD130" s="39">
        <f t="shared" si="290"/>
        <v>0.78496746154562147</v>
      </c>
      <c r="GE130" s="39">
        <f t="shared" si="291"/>
        <v>0.78641380689003904</v>
      </c>
      <c r="GF130" s="39">
        <f t="shared" si="292"/>
        <v>0.78760052405549053</v>
      </c>
      <c r="GG130" s="39">
        <f t="shared" si="293"/>
        <v>0.78907891320276102</v>
      </c>
      <c r="GH130" s="39">
        <f t="shared" si="294"/>
        <v>0.78768422222009349</v>
      </c>
      <c r="GI130" s="39">
        <f t="shared" si="295"/>
        <v>0.99999999999999989</v>
      </c>
      <c r="GJ130" s="39">
        <f t="shared" si="237"/>
        <v>13.6</v>
      </c>
      <c r="GK130" s="39">
        <f t="shared" si="238"/>
        <v>-9.6432746655328714E-16</v>
      </c>
      <c r="GL130" s="39">
        <f t="shared" si="340"/>
        <v>-2.1458348534601983</v>
      </c>
      <c r="GM130" s="39">
        <f t="shared" si="341"/>
        <v>-2.1598959093472194</v>
      </c>
      <c r="GN130" s="39">
        <f t="shared" si="342"/>
        <v>-2.1468850471883201</v>
      </c>
      <c r="GO130" s="39">
        <f t="shared" si="343"/>
        <v>-2.1484716214238517</v>
      </c>
      <c r="GP130" s="39">
        <f t="shared" si="344"/>
        <v>-2.1470852509648366</v>
      </c>
      <c r="GQ130" s="39">
        <f t="shared" si="345"/>
        <v>-2.1551973522930532</v>
      </c>
      <c r="GR130" s="39">
        <f t="shared" si="346"/>
        <v>-2.1820051647343206</v>
      </c>
      <c r="GS130" s="39">
        <f t="shared" si="347"/>
        <v>-2.2198812100218177</v>
      </c>
      <c r="GT130" s="39">
        <f t="shared" si="348"/>
        <v>-2.2795354593664956</v>
      </c>
      <c r="GU130" s="39">
        <f t="shared" si="349"/>
        <v>-2.374149649034996</v>
      </c>
      <c r="GV130" s="39">
        <f t="shared" si="350"/>
        <v>-2.4312698311989758</v>
      </c>
      <c r="GW130" s="39">
        <f t="shared" si="351"/>
        <v>-9.6432746655328714E-16</v>
      </c>
      <c r="GX130" s="39">
        <f t="shared" si="352"/>
        <v>-2.4347187380362207</v>
      </c>
      <c r="GY130" s="39">
        <f t="shared" si="353"/>
        <v>-2.3956008928089161</v>
      </c>
      <c r="GZ130" s="39">
        <f t="shared" si="354"/>
        <v>-2.2966651846286434</v>
      </c>
      <c r="HA130" s="39">
        <f t="shared" si="296"/>
        <v>-2.2173396247150485</v>
      </c>
      <c r="HB130" s="39">
        <f t="shared" si="297"/>
        <v>-2.165354836222452</v>
      </c>
      <c r="HC130" s="39">
        <f t="shared" si="298"/>
        <v>-2.1309619588532316</v>
      </c>
      <c r="HD130" s="39">
        <f t="shared" si="299"/>
        <v>-2.1029669049437842</v>
      </c>
      <c r="HE130" s="39">
        <f t="shared" si="300"/>
        <v>-2.0869774059721689</v>
      </c>
      <c r="HF130" s="39">
        <f t="shared" si="301"/>
        <v>-2.0738800712387735</v>
      </c>
      <c r="HG130" s="39">
        <f t="shared" si="302"/>
        <v>-2.0575912449432154</v>
      </c>
      <c r="HH130" s="39">
        <f t="shared" si="303"/>
        <v>-2.0729570723675499</v>
      </c>
      <c r="HI130" s="39">
        <f t="shared" si="304"/>
        <v>-9.6432746655328714E-16</v>
      </c>
    </row>
    <row r="131" spans="1:217" s="39" customFormat="1">
      <c r="A131" s="20"/>
      <c r="B131" s="184"/>
      <c r="C131" s="40">
        <v>13.65</v>
      </c>
      <c r="D131" s="41"/>
      <c r="E131" s="42">
        <v>4.6399999999999997</v>
      </c>
      <c r="F131" s="42">
        <v>4.6829999999999998</v>
      </c>
      <c r="G131" s="42">
        <v>4.66</v>
      </c>
      <c r="H131" s="42">
        <v>4.6639999999999997</v>
      </c>
      <c r="I131" s="42">
        <v>4.6660000000000004</v>
      </c>
      <c r="J131" s="42">
        <v>4.6970000000000001</v>
      </c>
      <c r="K131" s="42">
        <v>4.7329999999999997</v>
      </c>
      <c r="L131" s="42">
        <v>4.7949999999999999</v>
      </c>
      <c r="M131" s="42">
        <v>4.9029999999999996</v>
      </c>
      <c r="N131" s="42">
        <v>5.05</v>
      </c>
      <c r="O131" s="43">
        <v>5.165</v>
      </c>
      <c r="P131" s="20"/>
      <c r="Q131" s="41">
        <v>5.173</v>
      </c>
      <c r="R131" s="42">
        <v>5.0919999999999996</v>
      </c>
      <c r="S131" s="42">
        <v>4.9180000000000001</v>
      </c>
      <c r="T131" s="42">
        <v>4.79</v>
      </c>
      <c r="U131" s="42">
        <v>4.6900000000000004</v>
      </c>
      <c r="V131" s="42">
        <v>4.6349999999999998</v>
      </c>
      <c r="W131" s="42">
        <v>4.5739999999999998</v>
      </c>
      <c r="X131" s="42">
        <v>4.5350000000000001</v>
      </c>
      <c r="Y131" s="42">
        <v>4.5039999999999996</v>
      </c>
      <c r="Z131" s="42">
        <v>4.4640000000000004</v>
      </c>
      <c r="AA131" s="42">
        <v>4.484</v>
      </c>
      <c r="AB131" s="43"/>
      <c r="AD131" s="20"/>
      <c r="AE131" s="184"/>
      <c r="AF131" s="40">
        <v>13.65</v>
      </c>
      <c r="AG131" s="41"/>
      <c r="AH131" s="42">
        <v>1.299E-2</v>
      </c>
      <c r="AI131" s="42">
        <v>1.234E-2</v>
      </c>
      <c r="AJ131" s="42">
        <v>1.77E-2</v>
      </c>
      <c r="AK131" s="42">
        <v>2.8060000000000002E-2</v>
      </c>
      <c r="AL131" s="42">
        <v>2.9149999999999999E-2</v>
      </c>
      <c r="AM131" s="42">
        <v>6.1010000000000002E-2</v>
      </c>
      <c r="AN131" s="42">
        <v>0.1236</v>
      </c>
      <c r="AO131" s="42">
        <v>0.17680000000000001</v>
      </c>
      <c r="AP131" s="42">
        <v>0.26369999999999999</v>
      </c>
      <c r="AQ131" s="42">
        <v>0.36480000000000001</v>
      </c>
      <c r="AR131" s="43">
        <v>0.4138</v>
      </c>
      <c r="AS131" s="20"/>
      <c r="AT131" s="41">
        <v>0.41770000000000002</v>
      </c>
      <c r="AU131" s="42">
        <v>0.38019999999999998</v>
      </c>
      <c r="AV131" s="42">
        <v>0.2787</v>
      </c>
      <c r="AW131" s="42">
        <v>0.18099999999999999</v>
      </c>
      <c r="AX131" s="42">
        <v>0.1173</v>
      </c>
      <c r="AY131" s="42">
        <v>5.8770000000000003E-2</v>
      </c>
      <c r="AZ131" s="42">
        <v>1.436E-2</v>
      </c>
      <c r="BA131" s="42">
        <v>2.7179999999999999E-3</v>
      </c>
      <c r="BB131" s="42">
        <v>-5.8599999999999998E-3</v>
      </c>
      <c r="BC131" s="42">
        <v>-6.496E-3</v>
      </c>
      <c r="BD131" s="42">
        <v>-4.006E-3</v>
      </c>
      <c r="BE131" s="43"/>
      <c r="BH131" s="118" t="str">
        <f t="shared" si="215"/>
        <v>0</v>
      </c>
      <c r="BI131" s="118" t="str">
        <f t="shared" si="216"/>
        <v>4.64+0.01299i</v>
      </c>
      <c r="BJ131" s="118" t="str">
        <f t="shared" si="357"/>
        <v>4.683+0.01234i</v>
      </c>
      <c r="BK131" s="118" t="str">
        <f t="shared" si="358"/>
        <v>4.66+0.0177i</v>
      </c>
      <c r="BL131" s="118" t="str">
        <f t="shared" si="359"/>
        <v>4.664+0.02806i</v>
      </c>
      <c r="BM131" s="118" t="str">
        <f t="shared" si="360"/>
        <v>4.666+0.02915i</v>
      </c>
      <c r="BN131" s="118" t="str">
        <f t="shared" si="361"/>
        <v>4.697+0.06101i</v>
      </c>
      <c r="BO131" s="118" t="str">
        <f t="shared" si="211"/>
        <v>4.733+0.1236i</v>
      </c>
      <c r="BP131" s="118" t="str">
        <f t="shared" si="212"/>
        <v>4.795+0.1768i</v>
      </c>
      <c r="BQ131" s="118" t="str">
        <f t="shared" si="213"/>
        <v>4.903+0.2637i</v>
      </c>
      <c r="BR131" s="118" t="str">
        <f t="shared" si="362"/>
        <v>5.05+0.3648i</v>
      </c>
      <c r="BS131" s="118" t="str">
        <f t="shared" si="363"/>
        <v>5.165+0.4138i</v>
      </c>
      <c r="BT131" s="118" t="str">
        <f t="shared" si="214"/>
        <v>0</v>
      </c>
      <c r="BU131" s="118" t="str">
        <f t="shared" si="217"/>
        <v>5.173+0.4177i</v>
      </c>
      <c r="BV131" s="118" t="str">
        <f t="shared" si="218"/>
        <v>5.092+0.3802i</v>
      </c>
      <c r="BW131" s="118" t="str">
        <f t="shared" si="219"/>
        <v>4.918+0.2787i</v>
      </c>
      <c r="BX131" s="118" t="str">
        <f t="shared" si="220"/>
        <v>4.79+0.181i</v>
      </c>
      <c r="BY131" s="118" t="str">
        <f t="shared" si="221"/>
        <v>4.69+0.1173i</v>
      </c>
      <c r="BZ131" s="118" t="str">
        <f t="shared" si="222"/>
        <v>4.635+0.05877i</v>
      </c>
      <c r="CA131" s="118" t="str">
        <f t="shared" si="223"/>
        <v>4.574+0.01436i</v>
      </c>
      <c r="CB131" s="118" t="str">
        <f t="shared" si="224"/>
        <v>4.535+0.002718i</v>
      </c>
      <c r="CC131" s="118" t="str">
        <f t="shared" si="225"/>
        <v>4.504-0.00586i</v>
      </c>
      <c r="CD131" s="118" t="str">
        <f t="shared" si="226"/>
        <v>4.464-0.006496i</v>
      </c>
      <c r="CE131" s="118" t="str">
        <f t="shared" si="227"/>
        <v>4.484-0.004006i</v>
      </c>
      <c r="CF131" s="118" t="str">
        <f t="shared" si="228"/>
        <v>0</v>
      </c>
      <c r="CG131" s="118" t="str">
        <f t="shared" si="229"/>
        <v>0</v>
      </c>
      <c r="CH131" s="39">
        <f t="shared" si="230"/>
        <v>13650000000</v>
      </c>
      <c r="CI131" s="121">
        <f t="shared" si="231"/>
        <v>1.3171058731145471</v>
      </c>
      <c r="CJ131" s="121" t="str">
        <f t="shared" si="232"/>
        <v>0</v>
      </c>
      <c r="CK131" s="121" t="str">
        <f t="shared" si="355"/>
        <v>6.1113712512515+0.017109205291758i</v>
      </c>
      <c r="CL131" s="121" t="str">
        <f t="shared" si="356"/>
        <v>6.16800680379542+0.0162530864742335i</v>
      </c>
      <c r="CM131" s="121" t="str">
        <f t="shared" si="305"/>
        <v>6.13771336871379+0.0233127739541275i</v>
      </c>
      <c r="CN131" s="121" t="str">
        <f t="shared" si="306"/>
        <v>6.14298179220625+0.0369579907995942i</v>
      </c>
      <c r="CO131" s="121" t="str">
        <f t="shared" si="307"/>
        <v>6.14561600395248+0.038393636201289i</v>
      </c>
      <c r="CP131" s="121" t="str">
        <f t="shared" si="308"/>
        <v>6.18644628601903+0.0803566293187185i</v>
      </c>
      <c r="CQ131" s="121" t="str">
        <f t="shared" si="309"/>
        <v>6.23386209745115+0.162794285916958i</v>
      </c>
      <c r="CR131" s="121" t="str">
        <f t="shared" si="310"/>
        <v>6.31552266158425+0.232864318366652i</v>
      </c>
      <c r="CS131" s="121" t="str">
        <f t="shared" si="311"/>
        <v>6.45777009588062+0.347320818740306i</v>
      </c>
      <c r="CT131" s="121" t="str">
        <f t="shared" si="312"/>
        <v>6.65138465922846+0.480480222512187i</v>
      </c>
      <c r="CU131" s="121" t="str">
        <f t="shared" si="313"/>
        <v>6.80285183463664+0.5450184102948i</v>
      </c>
      <c r="CV131" s="121" t="str">
        <f t="shared" si="314"/>
        <v>0</v>
      </c>
      <c r="CW131" s="121" t="str">
        <f t="shared" si="315"/>
        <v>6.81338868162155+0.550155123199946i</v>
      </c>
      <c r="CX131" s="121" t="str">
        <f t="shared" si="316"/>
        <v>6.70670310589927+0.500763652958151i</v>
      </c>
      <c r="CY131" s="121" t="str">
        <f t="shared" si="317"/>
        <v>6.47752668397734+0.367077406837024i</v>
      </c>
      <c r="CZ131" s="121" t="str">
        <f t="shared" si="318"/>
        <v>6.30893713221868+0.238396163033733i</v>
      </c>
      <c r="DA131" s="121" t="str">
        <f t="shared" si="319"/>
        <v>6.17722654490723+0.154496518916336i</v>
      </c>
      <c r="DB131" s="121" t="str">
        <f t="shared" si="320"/>
        <v>6.10478572188593+0.0774063121629419i</v>
      </c>
      <c r="DC131" s="121" t="str">
        <f t="shared" si="321"/>
        <v>6.02444226362594+0.0189136403379249i</v>
      </c>
      <c r="DD131" s="121" t="str">
        <f t="shared" si="322"/>
        <v>5.97307513457447+0.00357989376312534i</v>
      </c>
      <c r="DE131" s="121" t="str">
        <f t="shared" si="323"/>
        <v>5.93224485250792-0.00771824041645125i</v>
      </c>
      <c r="DF131" s="121" t="str">
        <f t="shared" si="324"/>
        <v>5.87956061758334-0.0085559197517521i</v>
      </c>
      <c r="DG131" s="121" t="str">
        <f t="shared" si="324"/>
        <v>5.90590273504563-0.00527632612769688i</v>
      </c>
      <c r="DH131" s="121" t="str">
        <f t="shared" si="233"/>
        <v>0</v>
      </c>
      <c r="DI131" s="121"/>
      <c r="DK131" s="39">
        <f t="shared" si="234"/>
        <v>0</v>
      </c>
      <c r="DL131" s="39">
        <f t="shared" si="239"/>
        <v>6.1113712512514997</v>
      </c>
      <c r="DM131" s="39">
        <f t="shared" si="240"/>
        <v>6.1680068037954197</v>
      </c>
      <c r="DN131" s="39">
        <f t="shared" si="241"/>
        <v>6.1377133687137899</v>
      </c>
      <c r="DO131" s="39">
        <f t="shared" si="242"/>
        <v>6.1429817922062497</v>
      </c>
      <c r="DP131" s="39">
        <f t="shared" si="243"/>
        <v>6.1456160039524796</v>
      </c>
      <c r="DQ131" s="39">
        <f t="shared" si="244"/>
        <v>6.1864462860190299</v>
      </c>
      <c r="DR131" s="39">
        <f t="shared" si="245"/>
        <v>6.2338620974511496</v>
      </c>
      <c r="DS131" s="39">
        <f t="shared" si="246"/>
        <v>6.3155226615842501</v>
      </c>
      <c r="DT131" s="39">
        <f t="shared" si="247"/>
        <v>6.4577700958806199</v>
      </c>
      <c r="DU131" s="39">
        <f t="shared" si="248"/>
        <v>6.6513846592284596</v>
      </c>
      <c r="DV131" s="39">
        <f t="shared" si="249"/>
        <v>6.8028518346366402</v>
      </c>
      <c r="DW131" s="39">
        <f t="shared" si="250"/>
        <v>0</v>
      </c>
      <c r="DX131" s="39">
        <f t="shared" si="251"/>
        <v>6.8133886816215501</v>
      </c>
      <c r="DY131" s="39">
        <f t="shared" si="252"/>
        <v>6.7067031058992699</v>
      </c>
      <c r="DZ131" s="39">
        <f t="shared" si="253"/>
        <v>6.4775266839773398</v>
      </c>
      <c r="EA131" s="39">
        <f t="shared" si="254"/>
        <v>6.3089371322186798</v>
      </c>
      <c r="EB131" s="39">
        <f t="shared" si="255"/>
        <v>6.1772265449072297</v>
      </c>
      <c r="EC131" s="39">
        <f t="shared" si="256"/>
        <v>6.1047857218859303</v>
      </c>
      <c r="ED131" s="39">
        <f t="shared" si="257"/>
        <v>6.0244422636259403</v>
      </c>
      <c r="EE131" s="39">
        <f t="shared" si="258"/>
        <v>5.9730751345744704</v>
      </c>
      <c r="EF131" s="39">
        <f t="shared" si="259"/>
        <v>5.9322448525079201</v>
      </c>
      <c r="EG131" s="39">
        <f t="shared" si="260"/>
        <v>5.8795606175833397</v>
      </c>
      <c r="EH131" s="39">
        <f t="shared" si="261"/>
        <v>5.9059027350456299</v>
      </c>
      <c r="EI131" s="39">
        <f t="shared" si="262"/>
        <v>0</v>
      </c>
      <c r="EK131" s="39">
        <f t="shared" si="235"/>
        <v>0</v>
      </c>
      <c r="EL131" s="39">
        <f t="shared" si="270"/>
        <v>1.7109205291757999E-2</v>
      </c>
      <c r="EM131" s="39">
        <f t="shared" si="271"/>
        <v>1.62530864742335E-2</v>
      </c>
      <c r="EN131" s="39">
        <f t="shared" si="272"/>
        <v>2.3312773954127501E-2</v>
      </c>
      <c r="EO131" s="39">
        <f t="shared" si="273"/>
        <v>3.6957990799594199E-2</v>
      </c>
      <c r="EP131" s="39">
        <f t="shared" si="274"/>
        <v>3.8393636201289001E-2</v>
      </c>
      <c r="EQ131" s="39">
        <f t="shared" si="275"/>
        <v>8.0356629318718495E-2</v>
      </c>
      <c r="ER131" s="39">
        <f t="shared" si="276"/>
        <v>0.16279428591695799</v>
      </c>
      <c r="ES131" s="39">
        <f t="shared" si="277"/>
        <v>0.232864318366652</v>
      </c>
      <c r="ET131" s="39">
        <f t="shared" si="278"/>
        <v>0.34732081874030601</v>
      </c>
      <c r="EU131" s="39">
        <f t="shared" si="279"/>
        <v>0.48048022251218703</v>
      </c>
      <c r="EV131" s="39">
        <f t="shared" si="280"/>
        <v>0.54501841029480003</v>
      </c>
      <c r="EW131" s="39">
        <f t="shared" si="281"/>
        <v>0</v>
      </c>
      <c r="EX131" s="39">
        <f t="shared" si="282"/>
        <v>0.55015512319994597</v>
      </c>
      <c r="EY131" s="39">
        <f t="shared" si="283"/>
        <v>0.50076365295815095</v>
      </c>
      <c r="EZ131" s="39">
        <f t="shared" si="284"/>
        <v>0.367077406837024</v>
      </c>
      <c r="FA131" s="39">
        <f t="shared" si="285"/>
        <v>0.23839616303373301</v>
      </c>
      <c r="FB131" s="39">
        <f t="shared" si="286"/>
        <v>0.15449651891633601</v>
      </c>
      <c r="FC131" s="39">
        <f t="shared" si="263"/>
        <v>7.7406312162941901E-2</v>
      </c>
      <c r="FD131" s="39">
        <f t="shared" si="264"/>
        <v>1.8913640337924899E-2</v>
      </c>
      <c r="FE131" s="39">
        <f t="shared" si="265"/>
        <v>3.5798937631253401E-3</v>
      </c>
      <c r="FF131" s="39">
        <f t="shared" si="266"/>
        <v>-7.7182404164512497E-3</v>
      </c>
      <c r="FG131" s="39">
        <f t="shared" si="267"/>
        <v>-8.5559197517521002E-3</v>
      </c>
      <c r="FH131" s="39">
        <f t="shared" si="268"/>
        <v>-5.2763261276968804E-3</v>
      </c>
      <c r="FI131" s="39">
        <f t="shared" si="269"/>
        <v>0</v>
      </c>
      <c r="FK131" s="39">
        <f t="shared" si="236"/>
        <v>0.99999999999999989</v>
      </c>
      <c r="FL131" s="39">
        <f t="shared" si="325"/>
        <v>0.78216593438144799</v>
      </c>
      <c r="FM131" s="39">
        <f t="shared" si="326"/>
        <v>0.78036933406073816</v>
      </c>
      <c r="FN131" s="39">
        <f t="shared" si="327"/>
        <v>0.78132623427565329</v>
      </c>
      <c r="FO131" s="39">
        <f t="shared" si="328"/>
        <v>0.78114780183645749</v>
      </c>
      <c r="FP131" s="39">
        <f t="shared" si="329"/>
        <v>0.78106275398595271</v>
      </c>
      <c r="FQ131" s="39">
        <f t="shared" si="330"/>
        <v>0.77970036596633574</v>
      </c>
      <c r="FR131" s="39">
        <f t="shared" si="331"/>
        <v>0.77792672314923417</v>
      </c>
      <c r="FS131" s="39">
        <f t="shared" si="332"/>
        <v>0.7749741516725559</v>
      </c>
      <c r="FT131" s="39">
        <f t="shared" si="333"/>
        <v>0.76961550145758206</v>
      </c>
      <c r="FU131" s="39">
        <f t="shared" si="334"/>
        <v>0.76212317947278596</v>
      </c>
      <c r="FV131" s="39">
        <f t="shared" si="335"/>
        <v>0.75657905917286761</v>
      </c>
      <c r="FW131" s="39">
        <f t="shared" si="336"/>
        <v>0.99999999999999989</v>
      </c>
      <c r="FX131" s="39">
        <f t="shared" si="337"/>
        <v>0.75618163950845207</v>
      </c>
      <c r="FY131" s="39">
        <f t="shared" si="338"/>
        <v>0.76014954538816382</v>
      </c>
      <c r="FZ131" s="39">
        <f t="shared" si="339"/>
        <v>0.76880894131650879</v>
      </c>
      <c r="GA131" s="39">
        <f t="shared" si="287"/>
        <v>0.77514621662052885</v>
      </c>
      <c r="GB131" s="39">
        <f t="shared" si="288"/>
        <v>0.77975429537372165</v>
      </c>
      <c r="GC131" s="39">
        <f t="shared" si="289"/>
        <v>0.7822968156261515</v>
      </c>
      <c r="GD131" s="39">
        <f t="shared" si="290"/>
        <v>0.78493027752006583</v>
      </c>
      <c r="GE131" s="39">
        <f t="shared" si="291"/>
        <v>0.7865730947366919</v>
      </c>
      <c r="GF131" s="39">
        <f t="shared" si="292"/>
        <v>0.78787663546883135</v>
      </c>
      <c r="GG131" s="39">
        <f t="shared" si="293"/>
        <v>0.78956208541138817</v>
      </c>
      <c r="GH131" s="39">
        <f t="shared" si="294"/>
        <v>0.7887194994768999</v>
      </c>
      <c r="GI131" s="39">
        <f t="shared" si="295"/>
        <v>0.99999999999999989</v>
      </c>
      <c r="GJ131" s="39">
        <f t="shared" si="237"/>
        <v>13.65</v>
      </c>
      <c r="GK131" s="39">
        <f t="shared" si="238"/>
        <v>-9.6432746655328714E-16</v>
      </c>
      <c r="GL131" s="39">
        <f t="shared" si="340"/>
        <v>-2.1340220553874838</v>
      </c>
      <c r="GM131" s="39">
        <f t="shared" si="341"/>
        <v>-2.1539961056395254</v>
      </c>
      <c r="GN131" s="39">
        <f t="shared" si="342"/>
        <v>-2.1433518663011148</v>
      </c>
      <c r="GO131" s="39">
        <f t="shared" si="343"/>
        <v>-2.1453357002025077</v>
      </c>
      <c r="GP131" s="39">
        <f t="shared" si="344"/>
        <v>-2.1462814321864787</v>
      </c>
      <c r="GQ131" s="39">
        <f t="shared" si="345"/>
        <v>-2.1614452387076262</v>
      </c>
      <c r="GR131" s="39">
        <f t="shared" si="346"/>
        <v>-2.1812261895304088</v>
      </c>
      <c r="GS131" s="39">
        <f t="shared" si="347"/>
        <v>-2.2142556524075903</v>
      </c>
      <c r="GT131" s="39">
        <f t="shared" si="348"/>
        <v>-2.2745238680096107</v>
      </c>
      <c r="GU131" s="39">
        <f t="shared" si="349"/>
        <v>-2.3594965878568934</v>
      </c>
      <c r="GV131" s="39">
        <f t="shared" si="350"/>
        <v>-2.4229136682545751</v>
      </c>
      <c r="GW131" s="39">
        <f t="shared" si="351"/>
        <v>-9.6432746655328714E-16</v>
      </c>
      <c r="GX131" s="39">
        <f t="shared" si="352"/>
        <v>-2.4274774349197643</v>
      </c>
      <c r="GY131" s="39">
        <f t="shared" si="353"/>
        <v>-2.3820191978599894</v>
      </c>
      <c r="GZ131" s="39">
        <f t="shared" si="354"/>
        <v>-2.2836314885321602</v>
      </c>
      <c r="HA131" s="39">
        <f t="shared" si="296"/>
        <v>-2.2123273671139052</v>
      </c>
      <c r="HB131" s="39">
        <f t="shared" si="297"/>
        <v>-2.1608444839789382</v>
      </c>
      <c r="HC131" s="39">
        <f t="shared" si="298"/>
        <v>-2.1325687513061515</v>
      </c>
      <c r="HD131" s="39">
        <f t="shared" si="299"/>
        <v>-2.1033783665750723</v>
      </c>
      <c r="HE131" s="39">
        <f t="shared" si="300"/>
        <v>-2.0852182601585447</v>
      </c>
      <c r="HF131" s="39">
        <f t="shared" si="301"/>
        <v>-2.0708355671986554</v>
      </c>
      <c r="HG131" s="39">
        <f t="shared" si="302"/>
        <v>-2.0522742911645562</v>
      </c>
      <c r="HH131" s="39">
        <f t="shared" si="303"/>
        <v>-2.0615484399640054</v>
      </c>
      <c r="HI131" s="39">
        <f t="shared" si="304"/>
        <v>-9.6432746655328714E-16</v>
      </c>
    </row>
    <row r="132" spans="1:217" s="39" customFormat="1">
      <c r="A132" s="44"/>
      <c r="B132" s="184"/>
      <c r="C132" s="40">
        <v>13.7</v>
      </c>
      <c r="D132" s="41"/>
      <c r="E132" s="42">
        <v>4.6470000000000002</v>
      </c>
      <c r="F132" s="42">
        <v>4.6849999999999996</v>
      </c>
      <c r="G132" s="42">
        <v>4.6550000000000002</v>
      </c>
      <c r="H132" s="42">
        <v>4.66</v>
      </c>
      <c r="I132" s="42">
        <v>4.6630000000000003</v>
      </c>
      <c r="J132" s="42">
        <v>4.6829999999999998</v>
      </c>
      <c r="K132" s="42">
        <v>4.7249999999999996</v>
      </c>
      <c r="L132" s="42">
        <v>4.8029999999999999</v>
      </c>
      <c r="M132" s="42">
        <v>4.9059999999999997</v>
      </c>
      <c r="N132" s="42">
        <v>5.0590000000000002</v>
      </c>
      <c r="O132" s="43">
        <v>5.1559999999999997</v>
      </c>
      <c r="P132" s="44"/>
      <c r="Q132" s="41">
        <v>5.1619999999999999</v>
      </c>
      <c r="R132" s="42">
        <v>5.0979999999999999</v>
      </c>
      <c r="S132" s="42">
        <v>4.92</v>
      </c>
      <c r="T132" s="42">
        <v>4.7949999999999999</v>
      </c>
      <c r="U132" s="42">
        <v>4.694</v>
      </c>
      <c r="V132" s="42">
        <v>4.6239999999999997</v>
      </c>
      <c r="W132" s="42">
        <v>4.57</v>
      </c>
      <c r="X132" s="42">
        <v>4.5289999999999999</v>
      </c>
      <c r="Y132" s="42">
        <v>4.4980000000000002</v>
      </c>
      <c r="Z132" s="42">
        <v>4.468</v>
      </c>
      <c r="AA132" s="42">
        <v>4.4909999999999997</v>
      </c>
      <c r="AB132" s="43"/>
      <c r="AD132" s="44"/>
      <c r="AE132" s="184"/>
      <c r="AF132" s="40">
        <v>13.7</v>
      </c>
      <c r="AG132" s="41"/>
      <c r="AH132" s="42">
        <v>2.5669999999999998E-2</v>
      </c>
      <c r="AI132" s="42">
        <v>2.3210000000000001E-2</v>
      </c>
      <c r="AJ132" s="42">
        <v>3.1029999999999999E-2</v>
      </c>
      <c r="AK132" s="42">
        <v>3.6839999999999998E-2</v>
      </c>
      <c r="AL132" s="42">
        <v>4.0680000000000001E-2</v>
      </c>
      <c r="AM132" s="42">
        <v>6.9690000000000002E-2</v>
      </c>
      <c r="AN132" s="42">
        <v>0.11409999999999999</v>
      </c>
      <c r="AO132" s="42">
        <v>0.18090000000000001</v>
      </c>
      <c r="AP132" s="42">
        <v>0.26860000000000001</v>
      </c>
      <c r="AQ132" s="42">
        <v>0.38019999999999998</v>
      </c>
      <c r="AR132" s="43">
        <v>0.44269999999999998</v>
      </c>
      <c r="AS132" s="44"/>
      <c r="AT132" s="41">
        <v>0.44550000000000001</v>
      </c>
      <c r="AU132" s="42">
        <v>0.40600000000000003</v>
      </c>
      <c r="AV132" s="42">
        <v>0.28399999999999997</v>
      </c>
      <c r="AW132" s="42">
        <v>0.1865</v>
      </c>
      <c r="AX132" s="42">
        <v>0.1103</v>
      </c>
      <c r="AY132" s="42">
        <v>5.7599999999999998E-2</v>
      </c>
      <c r="AZ132" s="42">
        <v>2.7709999999999999E-2</v>
      </c>
      <c r="BA132" s="42">
        <v>1.157E-2</v>
      </c>
      <c r="BB132" s="42">
        <v>5.7679999999999997E-3</v>
      </c>
      <c r="BC132" s="42">
        <v>4.2960000000000003E-3</v>
      </c>
      <c r="BD132" s="42">
        <v>8.6070000000000001E-3</v>
      </c>
      <c r="BE132" s="43"/>
      <c r="BH132" s="118" t="str">
        <f t="shared" si="215"/>
        <v>0</v>
      </c>
      <c r="BI132" s="118" t="str">
        <f t="shared" si="216"/>
        <v>4.647+0.02567i</v>
      </c>
      <c r="BJ132" s="118" t="str">
        <f t="shared" si="357"/>
        <v>4.685+0.02321i</v>
      </c>
      <c r="BK132" s="118" t="str">
        <f t="shared" si="358"/>
        <v>4.655+0.03103i</v>
      </c>
      <c r="BL132" s="118" t="str">
        <f t="shared" si="359"/>
        <v>4.66+0.03684i</v>
      </c>
      <c r="BM132" s="118" t="str">
        <f t="shared" si="360"/>
        <v>4.663+0.04068i</v>
      </c>
      <c r="BN132" s="118" t="str">
        <f t="shared" si="361"/>
        <v>4.683+0.06969i</v>
      </c>
      <c r="BO132" s="118" t="str">
        <f t="shared" si="211"/>
        <v>4.725+0.1141i</v>
      </c>
      <c r="BP132" s="118" t="str">
        <f t="shared" si="212"/>
        <v>4.803+0.1809i</v>
      </c>
      <c r="BQ132" s="118" t="str">
        <f t="shared" si="213"/>
        <v>4.906+0.2686i</v>
      </c>
      <c r="BR132" s="118" t="str">
        <f t="shared" si="362"/>
        <v>5.059+0.3802i</v>
      </c>
      <c r="BS132" s="118" t="str">
        <f t="shared" si="363"/>
        <v>5.156+0.4427i</v>
      </c>
      <c r="BT132" s="118" t="str">
        <f t="shared" si="214"/>
        <v>0</v>
      </c>
      <c r="BU132" s="118" t="str">
        <f t="shared" si="217"/>
        <v>5.162+0.4455i</v>
      </c>
      <c r="BV132" s="118" t="str">
        <f t="shared" si="218"/>
        <v>5.098+0.406i</v>
      </c>
      <c r="BW132" s="118" t="str">
        <f t="shared" si="219"/>
        <v>4.92+0.284i</v>
      </c>
      <c r="BX132" s="118" t="str">
        <f t="shared" si="220"/>
        <v>4.795+0.1865i</v>
      </c>
      <c r="BY132" s="118" t="str">
        <f t="shared" si="221"/>
        <v>4.694+0.1103i</v>
      </c>
      <c r="BZ132" s="118" t="str">
        <f t="shared" si="222"/>
        <v>4.624+0.0576i</v>
      </c>
      <c r="CA132" s="118" t="str">
        <f t="shared" si="223"/>
        <v>4.57+0.02771i</v>
      </c>
      <c r="CB132" s="118" t="str">
        <f t="shared" si="224"/>
        <v>4.529+0.01157i</v>
      </c>
      <c r="CC132" s="118" t="str">
        <f t="shared" si="225"/>
        <v>4.498+0.005768i</v>
      </c>
      <c r="CD132" s="118" t="str">
        <f t="shared" si="226"/>
        <v>4.468+0.004296i</v>
      </c>
      <c r="CE132" s="118" t="str">
        <f t="shared" si="227"/>
        <v>4.491+0.008607i</v>
      </c>
      <c r="CF132" s="118" t="str">
        <f t="shared" si="228"/>
        <v>0</v>
      </c>
      <c r="CG132" s="118" t="str">
        <f t="shared" si="229"/>
        <v>0</v>
      </c>
      <c r="CH132" s="39">
        <f t="shared" si="230"/>
        <v>13700000000</v>
      </c>
      <c r="CI132" s="121">
        <f t="shared" si="231"/>
        <v>1.3122989173732533</v>
      </c>
      <c r="CJ132" s="121" t="str">
        <f t="shared" si="232"/>
        <v>0</v>
      </c>
      <c r="CK132" s="121" t="str">
        <f t="shared" si="355"/>
        <v>6.09825306903351+0.0336867132089714i</v>
      </c>
      <c r="CL132" s="121" t="str">
        <f t="shared" si="356"/>
        <v>6.14812042789369+0.0304584578722332i</v>
      </c>
      <c r="CM132" s="121" t="str">
        <f t="shared" si="305"/>
        <v>6.10875146037249+0.040720635406092i</v>
      </c>
      <c r="CN132" s="121" t="str">
        <f t="shared" si="306"/>
        <v>6.11531295495936+0.0483450921160306i</v>
      </c>
      <c r="CO132" s="121" t="str">
        <f t="shared" si="307"/>
        <v>6.11924985171148+0.0533843199587439i</v>
      </c>
      <c r="CP132" s="121" t="str">
        <f t="shared" si="308"/>
        <v>6.14549583005895+0.091454111551742i</v>
      </c>
      <c r="CQ132" s="121" t="str">
        <f t="shared" si="309"/>
        <v>6.20061238458862+0.149733306472288i</v>
      </c>
      <c r="CR132" s="121" t="str">
        <f t="shared" si="310"/>
        <v>6.30297170014374+0.237394874152822i</v>
      </c>
      <c r="CS132" s="121" t="str">
        <f t="shared" si="311"/>
        <v>6.43813848863318+0.352483489206456i</v>
      </c>
      <c r="CT132" s="121" t="str">
        <f t="shared" si="312"/>
        <v>6.63892022299129+0.498936048385311i</v>
      </c>
      <c r="CU132" s="121" t="str">
        <f t="shared" si="313"/>
        <v>6.76621321797649+0.580954730721139i</v>
      </c>
      <c r="CV132" s="121" t="str">
        <f t="shared" si="314"/>
        <v>0</v>
      </c>
      <c r="CW132" s="121" t="str">
        <f t="shared" si="315"/>
        <v>6.77408701148073+0.584629167689784i</v>
      </c>
      <c r="CX132" s="121" t="str">
        <f t="shared" si="316"/>
        <v>6.69009988076885+0.532793360453541i</v>
      </c>
      <c r="CY132" s="121" t="str">
        <f t="shared" si="317"/>
        <v>6.45651067347641+0.372692892534004i</v>
      </c>
      <c r="CZ132" s="121" t="str">
        <f t="shared" si="318"/>
        <v>6.29247330880475+0.244743748090112i</v>
      </c>
      <c r="DA132" s="121" t="str">
        <f t="shared" si="319"/>
        <v>6.15993111815005+0.14474657058627i</v>
      </c>
      <c r="DB132" s="121" t="str">
        <f t="shared" si="320"/>
        <v>6.06807019393392+0.0755884176406994i</v>
      </c>
      <c r="DC132" s="121" t="str">
        <f t="shared" si="321"/>
        <v>5.99720605239577+0.0363638030004129i</v>
      </c>
      <c r="DD132" s="121" t="str">
        <f t="shared" si="322"/>
        <v>5.94340179678346+0.0151832984740085i</v>
      </c>
      <c r="DE132" s="121" t="str">
        <f t="shared" si="323"/>
        <v>5.90272053034489+0.00756934015540892i</v>
      </c>
      <c r="DF132" s="121" t="str">
        <f t="shared" si="324"/>
        <v>5.8633515628237+0.0056376361490355i</v>
      </c>
      <c r="DG132" s="121" t="str">
        <f t="shared" si="324"/>
        <v>5.89353443792328+0.0112949567818316i</v>
      </c>
      <c r="DH132" s="121" t="str">
        <f t="shared" si="233"/>
        <v>0</v>
      </c>
      <c r="DI132" s="121"/>
      <c r="DK132" s="39">
        <f t="shared" si="234"/>
        <v>0</v>
      </c>
      <c r="DL132" s="39">
        <f t="shared" si="239"/>
        <v>6.0982530690335102</v>
      </c>
      <c r="DM132" s="39">
        <f t="shared" si="240"/>
        <v>6.1481204278936898</v>
      </c>
      <c r="DN132" s="39">
        <f t="shared" si="241"/>
        <v>6.1087514603724902</v>
      </c>
      <c r="DO132" s="39">
        <f t="shared" si="242"/>
        <v>6.1153129549593599</v>
      </c>
      <c r="DP132" s="39">
        <f t="shared" si="243"/>
        <v>6.1192498517114799</v>
      </c>
      <c r="DQ132" s="39">
        <f t="shared" si="244"/>
        <v>6.1454958300589499</v>
      </c>
      <c r="DR132" s="39">
        <f t="shared" si="245"/>
        <v>6.2006123845886201</v>
      </c>
      <c r="DS132" s="39">
        <f t="shared" si="246"/>
        <v>6.3029717001437398</v>
      </c>
      <c r="DT132" s="39">
        <f t="shared" si="247"/>
        <v>6.4381384886331796</v>
      </c>
      <c r="DU132" s="39">
        <f t="shared" si="248"/>
        <v>6.63892022299129</v>
      </c>
      <c r="DV132" s="39">
        <f t="shared" si="249"/>
        <v>6.7662132179764898</v>
      </c>
      <c r="DW132" s="39">
        <f t="shared" si="250"/>
        <v>0</v>
      </c>
      <c r="DX132" s="39">
        <f t="shared" si="251"/>
        <v>6.7740870114807299</v>
      </c>
      <c r="DY132" s="39">
        <f t="shared" si="252"/>
        <v>6.6900998807688499</v>
      </c>
      <c r="DZ132" s="39">
        <f t="shared" si="253"/>
        <v>6.4565106734764104</v>
      </c>
      <c r="EA132" s="39">
        <f t="shared" si="254"/>
        <v>6.29247330880475</v>
      </c>
      <c r="EB132" s="39">
        <f t="shared" si="255"/>
        <v>6.15993111815005</v>
      </c>
      <c r="EC132" s="39">
        <f t="shared" si="256"/>
        <v>6.0680701939339201</v>
      </c>
      <c r="ED132" s="39">
        <f t="shared" si="257"/>
        <v>5.9972060523957698</v>
      </c>
      <c r="EE132" s="39">
        <f t="shared" si="258"/>
        <v>5.9434017967834603</v>
      </c>
      <c r="EF132" s="39">
        <f t="shared" si="259"/>
        <v>5.9027205303448902</v>
      </c>
      <c r="EG132" s="39">
        <f t="shared" si="260"/>
        <v>5.8633515628237003</v>
      </c>
      <c r="EH132" s="39">
        <f t="shared" si="261"/>
        <v>5.8935344379232797</v>
      </c>
      <c r="EI132" s="39">
        <f t="shared" si="262"/>
        <v>0</v>
      </c>
      <c r="EK132" s="39">
        <f t="shared" si="235"/>
        <v>0</v>
      </c>
      <c r="EL132" s="39">
        <f t="shared" si="270"/>
        <v>3.3686713208971403E-2</v>
      </c>
      <c r="EM132" s="39">
        <f t="shared" si="271"/>
        <v>3.04584578722332E-2</v>
      </c>
      <c r="EN132" s="39">
        <f t="shared" si="272"/>
        <v>4.0720635406091998E-2</v>
      </c>
      <c r="EO132" s="39">
        <f t="shared" si="273"/>
        <v>4.8345092116030601E-2</v>
      </c>
      <c r="EP132" s="39">
        <f t="shared" si="274"/>
        <v>5.3384319958743903E-2</v>
      </c>
      <c r="EQ132" s="39">
        <f t="shared" si="275"/>
        <v>9.1454111551742004E-2</v>
      </c>
      <c r="ER132" s="39">
        <f t="shared" si="276"/>
        <v>0.149733306472288</v>
      </c>
      <c r="ES132" s="39">
        <f t="shared" si="277"/>
        <v>0.23739487415282201</v>
      </c>
      <c r="ET132" s="39">
        <f t="shared" si="278"/>
        <v>0.352483489206456</v>
      </c>
      <c r="EU132" s="39">
        <f t="shared" si="279"/>
        <v>0.49893604838531103</v>
      </c>
      <c r="EV132" s="39">
        <f t="shared" si="280"/>
        <v>0.58095473072113901</v>
      </c>
      <c r="EW132" s="39">
        <f t="shared" si="281"/>
        <v>0</v>
      </c>
      <c r="EX132" s="39">
        <f t="shared" si="282"/>
        <v>0.58462916768978401</v>
      </c>
      <c r="EY132" s="39">
        <f t="shared" si="283"/>
        <v>0.53279336045354098</v>
      </c>
      <c r="EZ132" s="39">
        <f t="shared" si="284"/>
        <v>0.37269289253400401</v>
      </c>
      <c r="FA132" s="39">
        <f t="shared" si="285"/>
        <v>0.24474374809011201</v>
      </c>
      <c r="FB132" s="39">
        <f t="shared" si="286"/>
        <v>0.14474657058627</v>
      </c>
      <c r="FC132" s="39">
        <f t="shared" si="263"/>
        <v>7.5588417640699401E-2</v>
      </c>
      <c r="FD132" s="39">
        <f t="shared" si="264"/>
        <v>3.6363803000412899E-2</v>
      </c>
      <c r="FE132" s="39">
        <f t="shared" si="265"/>
        <v>1.51832984740085E-2</v>
      </c>
      <c r="FF132" s="39">
        <f t="shared" si="266"/>
        <v>7.56934015540892E-3</v>
      </c>
      <c r="FG132" s="39">
        <f t="shared" si="267"/>
        <v>5.6376361490354998E-3</v>
      </c>
      <c r="FH132" s="39">
        <f t="shared" si="268"/>
        <v>1.12949567818316E-2</v>
      </c>
      <c r="FI132" s="39">
        <f t="shared" si="269"/>
        <v>0</v>
      </c>
      <c r="FK132" s="39">
        <f t="shared" si="236"/>
        <v>0.99999999999999989</v>
      </c>
      <c r="FL132" s="39">
        <f t="shared" si="325"/>
        <v>0.78257110330505408</v>
      </c>
      <c r="FM132" s="39">
        <f t="shared" si="326"/>
        <v>0.78099080212877714</v>
      </c>
      <c r="FN132" s="39">
        <f t="shared" si="327"/>
        <v>0.78223038680651324</v>
      </c>
      <c r="FO132" s="39">
        <f t="shared" si="328"/>
        <v>0.78201267365603888</v>
      </c>
      <c r="FP132" s="39">
        <f t="shared" si="329"/>
        <v>0.78188062860668173</v>
      </c>
      <c r="FQ132" s="39">
        <f t="shared" si="330"/>
        <v>0.78097213219715012</v>
      </c>
      <c r="FR132" s="39">
        <f t="shared" si="331"/>
        <v>0.77903381671582617</v>
      </c>
      <c r="FS132" s="39">
        <f t="shared" si="332"/>
        <v>0.77534056345902458</v>
      </c>
      <c r="FT132" s="39">
        <f t="shared" si="333"/>
        <v>0.7701812613319472</v>
      </c>
      <c r="FU132" s="39">
        <f t="shared" si="334"/>
        <v>0.76227075821484291</v>
      </c>
      <c r="FV132" s="39">
        <f t="shared" si="335"/>
        <v>0.75717814313721454</v>
      </c>
      <c r="FW132" s="39">
        <f t="shared" si="336"/>
        <v>0.99999999999999989</v>
      </c>
      <c r="FX132" s="39">
        <f t="shared" si="337"/>
        <v>0.7568800070860241</v>
      </c>
      <c r="FY132" s="39">
        <f t="shared" si="338"/>
        <v>0.76022748995434386</v>
      </c>
      <c r="FZ132" s="39">
        <f t="shared" si="339"/>
        <v>0.76941016492761083</v>
      </c>
      <c r="GA132" s="39">
        <f t="shared" si="287"/>
        <v>0.77562327434489864</v>
      </c>
      <c r="GB132" s="39">
        <f t="shared" si="288"/>
        <v>0.78034209749526595</v>
      </c>
      <c r="GC132" s="39">
        <f t="shared" si="289"/>
        <v>0.783467635936268</v>
      </c>
      <c r="GD132" s="39">
        <f t="shared" si="290"/>
        <v>0.78578509555842302</v>
      </c>
      <c r="GE132" s="39">
        <f t="shared" si="291"/>
        <v>0.78751770282239064</v>
      </c>
      <c r="GF132" s="39">
        <f t="shared" si="292"/>
        <v>0.78882091078084915</v>
      </c>
      <c r="GG132" s="39">
        <f t="shared" si="293"/>
        <v>0.7900819132999013</v>
      </c>
      <c r="GH132" s="39">
        <f t="shared" si="294"/>
        <v>0.78911392488972432</v>
      </c>
      <c r="GI132" s="39">
        <f t="shared" si="295"/>
        <v>0.99999999999999989</v>
      </c>
      <c r="GJ132" s="39">
        <f t="shared" si="237"/>
        <v>13.7</v>
      </c>
      <c r="GK132" s="39">
        <f t="shared" si="238"/>
        <v>-9.6432746655328714E-16</v>
      </c>
      <c r="GL132" s="39">
        <f t="shared" si="340"/>
        <v>-2.1295238521122895</v>
      </c>
      <c r="GM132" s="39">
        <f t="shared" si="341"/>
        <v>-2.1470816171592362</v>
      </c>
      <c r="GN132" s="39">
        <f t="shared" si="342"/>
        <v>-2.1333063458914223</v>
      </c>
      <c r="GO132" s="39">
        <f t="shared" si="343"/>
        <v>-2.1357241701513261</v>
      </c>
      <c r="GP132" s="39">
        <f t="shared" si="344"/>
        <v>-2.137190930993687</v>
      </c>
      <c r="GQ132" s="39">
        <f t="shared" si="345"/>
        <v>-2.1472892596866053</v>
      </c>
      <c r="GR132" s="39">
        <f t="shared" si="346"/>
        <v>-2.1688737966304323</v>
      </c>
      <c r="GS132" s="39">
        <f t="shared" si="347"/>
        <v>-2.2101498894066332</v>
      </c>
      <c r="GT132" s="39">
        <f t="shared" si="348"/>
        <v>-2.2681410411713259</v>
      </c>
      <c r="GU132" s="39">
        <f t="shared" si="349"/>
        <v>-2.3578148012284577</v>
      </c>
      <c r="GV132" s="39">
        <f t="shared" si="350"/>
        <v>-2.4160386192546666</v>
      </c>
      <c r="GW132" s="39">
        <f t="shared" si="351"/>
        <v>-9.6432746655328714E-16</v>
      </c>
      <c r="GX132" s="39">
        <f t="shared" si="352"/>
        <v>-2.4194593291803148</v>
      </c>
      <c r="GY132" s="39">
        <f t="shared" si="353"/>
        <v>-2.3811286057442422</v>
      </c>
      <c r="GZ132" s="39">
        <f t="shared" si="354"/>
        <v>-2.2768416077166624</v>
      </c>
      <c r="HA132" s="39">
        <f t="shared" si="296"/>
        <v>-2.2069833480321348</v>
      </c>
      <c r="HB132" s="39">
        <f t="shared" si="297"/>
        <v>-2.1542992671299235</v>
      </c>
      <c r="HC132" s="39">
        <f t="shared" si="298"/>
        <v>-2.1195787796856131</v>
      </c>
      <c r="HD132" s="39">
        <f t="shared" si="299"/>
        <v>-2.0939242592274487</v>
      </c>
      <c r="HE132" s="39">
        <f t="shared" si="300"/>
        <v>-2.0747934961217842</v>
      </c>
      <c r="HF132" s="39">
        <f t="shared" si="301"/>
        <v>-2.0604317048367893</v>
      </c>
      <c r="HG132" s="39">
        <f t="shared" si="302"/>
        <v>-2.0465576007747162</v>
      </c>
      <c r="HH132" s="39">
        <f t="shared" si="303"/>
        <v>-2.0572058577564087</v>
      </c>
      <c r="HI132" s="39">
        <f t="shared" si="304"/>
        <v>-9.6432746655328714E-16</v>
      </c>
    </row>
    <row r="133" spans="1:217" s="39" customFormat="1">
      <c r="A133" s="20"/>
      <c r="B133" s="184"/>
      <c r="C133" s="40">
        <v>13.75</v>
      </c>
      <c r="D133" s="41"/>
      <c r="E133" s="42">
        <v>4.641</v>
      </c>
      <c r="F133" s="42">
        <v>4.6820000000000004</v>
      </c>
      <c r="G133" s="42">
        <v>4.66</v>
      </c>
      <c r="H133" s="42">
        <v>4.6680000000000001</v>
      </c>
      <c r="I133" s="42">
        <v>4.6710000000000003</v>
      </c>
      <c r="J133" s="42">
        <v>4.6900000000000004</v>
      </c>
      <c r="K133" s="42">
        <v>4.7309999999999999</v>
      </c>
      <c r="L133" s="42">
        <v>4.7939999999999996</v>
      </c>
      <c r="M133" s="42">
        <v>4.9000000000000004</v>
      </c>
      <c r="N133" s="42">
        <v>5.0469999999999997</v>
      </c>
      <c r="O133" s="43">
        <v>5.1479999999999997</v>
      </c>
      <c r="P133" s="20"/>
      <c r="Q133" s="41">
        <v>5.1550000000000002</v>
      </c>
      <c r="R133" s="42">
        <v>5.0860000000000003</v>
      </c>
      <c r="S133" s="42">
        <v>4.9109999999999996</v>
      </c>
      <c r="T133" s="42">
        <v>4.79</v>
      </c>
      <c r="U133" s="42">
        <v>4.694</v>
      </c>
      <c r="V133" s="42">
        <v>4.63</v>
      </c>
      <c r="W133" s="42">
        <v>4.5759999999999996</v>
      </c>
      <c r="X133" s="42">
        <v>4.5380000000000003</v>
      </c>
      <c r="Y133" s="42">
        <v>4.5039999999999996</v>
      </c>
      <c r="Z133" s="42">
        <v>4.4640000000000004</v>
      </c>
      <c r="AA133" s="42">
        <v>4.4850000000000003</v>
      </c>
      <c r="AB133" s="43"/>
      <c r="AD133" s="20"/>
      <c r="AE133" s="184"/>
      <c r="AF133" s="40">
        <v>13.75</v>
      </c>
      <c r="AG133" s="41"/>
      <c r="AH133" s="42">
        <v>2.2259999999999999E-2</v>
      </c>
      <c r="AI133" s="42">
        <v>1.787E-2</v>
      </c>
      <c r="AJ133" s="42">
        <v>1.7489999999999999E-2</v>
      </c>
      <c r="AK133" s="42">
        <v>3.3189999999999997E-2</v>
      </c>
      <c r="AL133" s="42">
        <v>3.8539999999999998E-2</v>
      </c>
      <c r="AM133" s="42">
        <v>7.0540000000000005E-2</v>
      </c>
      <c r="AN133" s="42">
        <v>0.1208</v>
      </c>
      <c r="AO133" s="42">
        <v>0.18290000000000001</v>
      </c>
      <c r="AP133" s="42">
        <v>0.26919999999999999</v>
      </c>
      <c r="AQ133" s="42">
        <v>0.37669999999999998</v>
      </c>
      <c r="AR133" s="43">
        <v>0.42870000000000003</v>
      </c>
      <c r="AS133" s="20"/>
      <c r="AT133" s="41">
        <v>0.43159999999999998</v>
      </c>
      <c r="AU133" s="42">
        <v>0.3967</v>
      </c>
      <c r="AV133" s="42">
        <v>0.28360000000000002</v>
      </c>
      <c r="AW133" s="42">
        <v>0.18509999999999999</v>
      </c>
      <c r="AX133" s="42">
        <v>0.12</v>
      </c>
      <c r="AY133" s="42">
        <v>5.7840000000000003E-2</v>
      </c>
      <c r="AZ133" s="42">
        <v>2.657E-2</v>
      </c>
      <c r="BA133" s="42">
        <v>8.9750000000000003E-3</v>
      </c>
      <c r="BB133" s="42">
        <v>-5.3220000000000003E-3</v>
      </c>
      <c r="BC133" s="42">
        <v>-1.477E-3</v>
      </c>
      <c r="BD133" s="42">
        <v>4.6249999999999998E-3</v>
      </c>
      <c r="BE133" s="43"/>
      <c r="BH133" s="118" t="str">
        <f t="shared" si="215"/>
        <v>0</v>
      </c>
      <c r="BI133" s="118" t="str">
        <f t="shared" si="216"/>
        <v>4.641+0.02226i</v>
      </c>
      <c r="BJ133" s="118" t="str">
        <f t="shared" si="357"/>
        <v>4.682+0.01787i</v>
      </c>
      <c r="BK133" s="118" t="str">
        <f t="shared" si="358"/>
        <v>4.66+0.01749i</v>
      </c>
      <c r="BL133" s="118" t="str">
        <f t="shared" si="359"/>
        <v>4.668+0.03319i</v>
      </c>
      <c r="BM133" s="118" t="str">
        <f t="shared" si="360"/>
        <v>4.671+0.03854i</v>
      </c>
      <c r="BN133" s="118" t="str">
        <f t="shared" si="361"/>
        <v>4.69+0.07054i</v>
      </c>
      <c r="BO133" s="118" t="str">
        <f t="shared" si="211"/>
        <v>4.731+0.1208i</v>
      </c>
      <c r="BP133" s="118" t="str">
        <f t="shared" si="212"/>
        <v>4.794+0.1829i</v>
      </c>
      <c r="BQ133" s="118" t="str">
        <f t="shared" si="213"/>
        <v>4.9+0.2692i</v>
      </c>
      <c r="BR133" s="118" t="str">
        <f t="shared" si="362"/>
        <v>5.047+0.3767i</v>
      </c>
      <c r="BS133" s="118" t="str">
        <f t="shared" si="363"/>
        <v>5.148+0.4287i</v>
      </c>
      <c r="BT133" s="118" t="str">
        <f t="shared" si="214"/>
        <v>0</v>
      </c>
      <c r="BU133" s="118" t="str">
        <f t="shared" si="217"/>
        <v>5.155+0.4316i</v>
      </c>
      <c r="BV133" s="118" t="str">
        <f t="shared" si="218"/>
        <v>5.086+0.3967i</v>
      </c>
      <c r="BW133" s="118" t="str">
        <f t="shared" si="219"/>
        <v>4.911+0.2836i</v>
      </c>
      <c r="BX133" s="118" t="str">
        <f t="shared" si="220"/>
        <v>4.79+0.1851i</v>
      </c>
      <c r="BY133" s="118" t="str">
        <f t="shared" si="221"/>
        <v>4.694+0.12i</v>
      </c>
      <c r="BZ133" s="118" t="str">
        <f t="shared" si="222"/>
        <v>4.63+0.05784i</v>
      </c>
      <c r="CA133" s="118" t="str">
        <f t="shared" si="223"/>
        <v>4.576+0.02657i</v>
      </c>
      <c r="CB133" s="118" t="str">
        <f t="shared" si="224"/>
        <v>4.538+0.008975i</v>
      </c>
      <c r="CC133" s="118" t="str">
        <f t="shared" si="225"/>
        <v>4.504-0.005322i</v>
      </c>
      <c r="CD133" s="118" t="str">
        <f t="shared" si="226"/>
        <v>4.464-0.001477i</v>
      </c>
      <c r="CE133" s="118" t="str">
        <f t="shared" si="227"/>
        <v>4.485+0.004625i</v>
      </c>
      <c r="CF133" s="118" t="str">
        <f t="shared" si="228"/>
        <v>0</v>
      </c>
      <c r="CG133" s="118" t="str">
        <f t="shared" si="229"/>
        <v>0</v>
      </c>
      <c r="CH133" s="39">
        <f t="shared" si="230"/>
        <v>13750000000</v>
      </c>
      <c r="CI133" s="121">
        <f t="shared" si="231"/>
        <v>1.3075269213100777</v>
      </c>
      <c r="CJ133" s="121" t="str">
        <f t="shared" si="232"/>
        <v>0</v>
      </c>
      <c r="CK133" s="121" t="str">
        <f t="shared" si="355"/>
        <v>6.06823244180007+0.0291055492683623i</v>
      </c>
      <c r="CL133" s="121" t="str">
        <f t="shared" si="356"/>
        <v>6.12184104557378+0.0233655060838111i</v>
      </c>
      <c r="CM133" s="121" t="str">
        <f t="shared" si="305"/>
        <v>6.09307545330496+0.0228686458537133i</v>
      </c>
      <c r="CN133" s="121" t="str">
        <f t="shared" si="306"/>
        <v>6.10353566867544+0.0433968185182815i</v>
      </c>
      <c r="CO133" s="121" t="str">
        <f t="shared" si="307"/>
        <v>6.10745824943937+0.0503920875472904i</v>
      </c>
      <c r="CP133" s="121" t="str">
        <f t="shared" si="308"/>
        <v>6.13230126094427+0.0922329490292129i</v>
      </c>
      <c r="CQ133" s="121" t="str">
        <f t="shared" si="309"/>
        <v>6.18590986471798+0.157949252094257i</v>
      </c>
      <c r="CR133" s="121" t="str">
        <f t="shared" si="310"/>
        <v>6.26828406076051+0.239146673907613i</v>
      </c>
      <c r="CS133" s="121" t="str">
        <f t="shared" si="311"/>
        <v>6.40688191441938+0.351986247216673i</v>
      </c>
      <c r="CT133" s="121" t="str">
        <f t="shared" si="312"/>
        <v>6.59908837185196+0.492545391257506i</v>
      </c>
      <c r="CU133" s="121" t="str">
        <f t="shared" si="313"/>
        <v>6.73114859090428+0.56053679116563i</v>
      </c>
      <c r="CV133" s="121" t="str">
        <f t="shared" si="314"/>
        <v>0</v>
      </c>
      <c r="CW133" s="121" t="str">
        <f t="shared" si="315"/>
        <v>6.74030127935345+0.564328619237429i</v>
      </c>
      <c r="CX133" s="121" t="str">
        <f t="shared" si="316"/>
        <v>6.65008192178306+0.518695929683708i</v>
      </c>
      <c r="CY133" s="121" t="str">
        <f t="shared" si="317"/>
        <v>6.42126471055379+0.370814634883538i</v>
      </c>
      <c r="CZ133" s="121" t="str">
        <f t="shared" si="318"/>
        <v>6.26305395307527+0.242023233134495i</v>
      </c>
      <c r="DA133" s="121" t="str">
        <f t="shared" si="319"/>
        <v>6.1375313686295+0.156903230557209i</v>
      </c>
      <c r="DB133" s="121" t="str">
        <f t="shared" si="320"/>
        <v>6.05384964566566+0.0756273571285749i</v>
      </c>
      <c r="DC133" s="121" t="str">
        <f t="shared" si="321"/>
        <v>5.98324319191491+0.0347409902992088i</v>
      </c>
      <c r="DD133" s="121" t="str">
        <f t="shared" si="322"/>
        <v>5.93355716890513+0.0117350541187579i</v>
      </c>
      <c r="DE133" s="121" t="str">
        <f t="shared" si="323"/>
        <v>5.88910125358059-0.00695865827521223i</v>
      </c>
      <c r="DF133" s="121" t="str">
        <f t="shared" si="324"/>
        <v>5.83680017672819-0.00193121726277498i</v>
      </c>
      <c r="DG133" s="121" t="str">
        <f t="shared" si="324"/>
        <v>5.8642582420757+0.00604731201105911i</v>
      </c>
      <c r="DH133" s="121" t="str">
        <f t="shared" si="233"/>
        <v>0</v>
      </c>
      <c r="DI133" s="121"/>
      <c r="DK133" s="39">
        <f t="shared" si="234"/>
        <v>0</v>
      </c>
      <c r="DL133" s="39">
        <f t="shared" si="239"/>
        <v>6.0682324418000704</v>
      </c>
      <c r="DM133" s="39">
        <f t="shared" si="240"/>
        <v>6.1218410455737802</v>
      </c>
      <c r="DN133" s="39">
        <f t="shared" si="241"/>
        <v>6.0930754533049596</v>
      </c>
      <c r="DO133" s="39">
        <f t="shared" si="242"/>
        <v>6.1035356686754403</v>
      </c>
      <c r="DP133" s="39">
        <f t="shared" si="243"/>
        <v>6.1074582494393699</v>
      </c>
      <c r="DQ133" s="39">
        <f t="shared" si="244"/>
        <v>6.1323012609442697</v>
      </c>
      <c r="DR133" s="39">
        <f t="shared" si="245"/>
        <v>6.1859098647179804</v>
      </c>
      <c r="DS133" s="39">
        <f t="shared" si="246"/>
        <v>6.2682840607605099</v>
      </c>
      <c r="DT133" s="39">
        <f t="shared" si="247"/>
        <v>6.4068819144193796</v>
      </c>
      <c r="DU133" s="39">
        <f t="shared" si="248"/>
        <v>6.59908837185196</v>
      </c>
      <c r="DV133" s="39">
        <f t="shared" si="249"/>
        <v>6.7311485909042803</v>
      </c>
      <c r="DW133" s="39">
        <f t="shared" si="250"/>
        <v>0</v>
      </c>
      <c r="DX133" s="39">
        <f t="shared" si="251"/>
        <v>6.7403012793534502</v>
      </c>
      <c r="DY133" s="39">
        <f t="shared" si="252"/>
        <v>6.6500819217830598</v>
      </c>
      <c r="DZ133" s="39">
        <f t="shared" si="253"/>
        <v>6.4212647105537899</v>
      </c>
      <c r="EA133" s="39">
        <f t="shared" si="254"/>
        <v>6.2630539530752696</v>
      </c>
      <c r="EB133" s="39">
        <f t="shared" si="255"/>
        <v>6.1375313686295003</v>
      </c>
      <c r="EC133" s="39">
        <f t="shared" si="256"/>
        <v>6.0538496456656601</v>
      </c>
      <c r="ED133" s="39">
        <f t="shared" si="257"/>
        <v>5.9832431919149096</v>
      </c>
      <c r="EE133" s="39">
        <f t="shared" si="258"/>
        <v>5.9335571689051303</v>
      </c>
      <c r="EF133" s="39">
        <f t="shared" si="259"/>
        <v>5.8891012535805896</v>
      </c>
      <c r="EG133" s="39">
        <f t="shared" si="260"/>
        <v>5.8368001767281896</v>
      </c>
      <c r="EH133" s="39">
        <f t="shared" si="261"/>
        <v>5.8642582420757003</v>
      </c>
      <c r="EI133" s="39">
        <f t="shared" si="262"/>
        <v>0</v>
      </c>
      <c r="EK133" s="39">
        <f t="shared" si="235"/>
        <v>0</v>
      </c>
      <c r="EL133" s="39">
        <f t="shared" si="270"/>
        <v>2.9105549268362299E-2</v>
      </c>
      <c r="EM133" s="39">
        <f t="shared" si="271"/>
        <v>2.3365506083811102E-2</v>
      </c>
      <c r="EN133" s="39">
        <f t="shared" si="272"/>
        <v>2.2868645853713301E-2</v>
      </c>
      <c r="EO133" s="39">
        <f t="shared" si="273"/>
        <v>4.3396818518281498E-2</v>
      </c>
      <c r="EP133" s="39">
        <f t="shared" si="274"/>
        <v>5.0392087547290403E-2</v>
      </c>
      <c r="EQ133" s="39">
        <f t="shared" si="275"/>
        <v>9.2232949029212905E-2</v>
      </c>
      <c r="ER133" s="39">
        <f t="shared" si="276"/>
        <v>0.157949252094257</v>
      </c>
      <c r="ES133" s="39">
        <f t="shared" si="277"/>
        <v>0.23914667390761299</v>
      </c>
      <c r="ET133" s="39">
        <f t="shared" si="278"/>
        <v>0.35198624721667299</v>
      </c>
      <c r="EU133" s="39">
        <f t="shared" si="279"/>
        <v>0.49254539125750602</v>
      </c>
      <c r="EV133" s="39">
        <f t="shared" si="280"/>
        <v>0.56053679116563004</v>
      </c>
      <c r="EW133" s="39">
        <f t="shared" si="281"/>
        <v>0</v>
      </c>
      <c r="EX133" s="39">
        <f t="shared" si="282"/>
        <v>0.56432861923742905</v>
      </c>
      <c r="EY133" s="39">
        <f t="shared" si="283"/>
        <v>0.51869592968370803</v>
      </c>
      <c r="EZ133" s="39">
        <f t="shared" si="284"/>
        <v>0.370814634883538</v>
      </c>
      <c r="FA133" s="39">
        <f t="shared" si="285"/>
        <v>0.242023233134495</v>
      </c>
      <c r="FB133" s="39">
        <f t="shared" si="286"/>
        <v>0.15690323055720901</v>
      </c>
      <c r="FC133" s="39">
        <f t="shared" si="263"/>
        <v>7.5627357128574907E-2</v>
      </c>
      <c r="FD133" s="39">
        <f t="shared" si="264"/>
        <v>3.4740990299208803E-2</v>
      </c>
      <c r="FE133" s="39">
        <f t="shared" si="265"/>
        <v>1.1735054118757899E-2</v>
      </c>
      <c r="FF133" s="39">
        <f t="shared" si="266"/>
        <v>-6.9586582752122301E-3</v>
      </c>
      <c r="FG133" s="39">
        <f t="shared" si="267"/>
        <v>-1.93121726277498E-3</v>
      </c>
      <c r="FH133" s="39">
        <f t="shared" si="268"/>
        <v>6.0473120110591102E-3</v>
      </c>
      <c r="FI133" s="39">
        <f t="shared" si="269"/>
        <v>0</v>
      </c>
      <c r="FK133" s="39">
        <f t="shared" si="236"/>
        <v>0.99999999999999989</v>
      </c>
      <c r="FL133" s="39">
        <f t="shared" si="325"/>
        <v>0.78352948778220854</v>
      </c>
      <c r="FM133" s="39">
        <f t="shared" si="326"/>
        <v>0.78182998847676921</v>
      </c>
      <c r="FN133" s="39">
        <f t="shared" si="327"/>
        <v>0.7827440515932953</v>
      </c>
      <c r="FO133" s="39">
        <f t="shared" si="328"/>
        <v>0.78239297740361102</v>
      </c>
      <c r="FP133" s="39">
        <f t="shared" si="329"/>
        <v>0.78225935743507791</v>
      </c>
      <c r="FQ133" s="39">
        <f t="shared" si="330"/>
        <v>0.78138874597335051</v>
      </c>
      <c r="FR133" s="39">
        <f t="shared" si="331"/>
        <v>0.77946461818230861</v>
      </c>
      <c r="FS133" s="39">
        <f t="shared" si="332"/>
        <v>0.77642256316830327</v>
      </c>
      <c r="FT133" s="39">
        <f t="shared" si="333"/>
        <v>0.77116469998058568</v>
      </c>
      <c r="FU133" s="39">
        <f t="shared" si="334"/>
        <v>0.76358931146734133</v>
      </c>
      <c r="FV133" s="39">
        <f t="shared" si="335"/>
        <v>0.75856282758951366</v>
      </c>
      <c r="FW133" s="39">
        <f t="shared" si="336"/>
        <v>0.99999999999999989</v>
      </c>
      <c r="FX133" s="39">
        <f t="shared" si="337"/>
        <v>0.75822491264929104</v>
      </c>
      <c r="FY133" s="39">
        <f t="shared" si="338"/>
        <v>0.7616599751044888</v>
      </c>
      <c r="FZ133" s="39">
        <f t="shared" si="339"/>
        <v>0.7705315071233767</v>
      </c>
      <c r="GA133" s="39">
        <f t="shared" si="287"/>
        <v>0.77656872316076953</v>
      </c>
      <c r="GB133" s="39">
        <f t="shared" si="288"/>
        <v>0.78100196076338702</v>
      </c>
      <c r="GC133" s="39">
        <f t="shared" si="289"/>
        <v>0.78391996407000375</v>
      </c>
      <c r="GD133" s="39">
        <f t="shared" si="290"/>
        <v>0.78623207724926047</v>
      </c>
      <c r="GE133" s="39">
        <f t="shared" si="291"/>
        <v>0.78783360348110931</v>
      </c>
      <c r="GF133" s="39">
        <f t="shared" si="292"/>
        <v>0.78925694075892594</v>
      </c>
      <c r="GG133" s="39">
        <f t="shared" si="293"/>
        <v>0.7909335201130977</v>
      </c>
      <c r="GH133" s="39">
        <f t="shared" si="294"/>
        <v>0.79005279348281543</v>
      </c>
      <c r="GI133" s="39">
        <f t="shared" si="295"/>
        <v>0.99999999999999989</v>
      </c>
      <c r="GJ133" s="39">
        <f t="shared" si="237"/>
        <v>13.75</v>
      </c>
      <c r="GK133" s="39">
        <f t="shared" si="238"/>
        <v>-9.6432746655328714E-16</v>
      </c>
      <c r="GL133" s="39">
        <f t="shared" si="340"/>
        <v>-2.1188930881806356</v>
      </c>
      <c r="GM133" s="39">
        <f t="shared" si="341"/>
        <v>-2.1377535089733026</v>
      </c>
      <c r="GN133" s="39">
        <f t="shared" si="342"/>
        <v>-2.1276044817590831</v>
      </c>
      <c r="GO133" s="39">
        <f t="shared" si="343"/>
        <v>-2.1315011267952917</v>
      </c>
      <c r="GP133" s="39">
        <f t="shared" si="344"/>
        <v>-2.1329846618619639</v>
      </c>
      <c r="GQ133" s="39">
        <f t="shared" si="345"/>
        <v>-2.1426569606856467</v>
      </c>
      <c r="GR133" s="39">
        <f t="shared" si="346"/>
        <v>-2.1640718744657406</v>
      </c>
      <c r="GS133" s="39">
        <f t="shared" si="347"/>
        <v>-2.1980370463766237</v>
      </c>
      <c r="GT133" s="39">
        <f t="shared" si="348"/>
        <v>-2.2570571690992254</v>
      </c>
      <c r="GU133" s="39">
        <f t="shared" si="349"/>
        <v>-2.3428031876324171</v>
      </c>
      <c r="GV133" s="39">
        <f t="shared" si="350"/>
        <v>-2.4001688632551104</v>
      </c>
      <c r="GW133" s="39">
        <f t="shared" si="351"/>
        <v>-9.6432746655328714E-16</v>
      </c>
      <c r="GX133" s="39">
        <f t="shared" si="352"/>
        <v>-2.4040390051985354</v>
      </c>
      <c r="GY133" s="39">
        <f t="shared" si="353"/>
        <v>-2.3647773158065886</v>
      </c>
      <c r="GZ133" s="39">
        <f t="shared" si="354"/>
        <v>-2.2641919646072264</v>
      </c>
      <c r="HA133" s="39">
        <f t="shared" si="296"/>
        <v>-2.1964020989316686</v>
      </c>
      <c r="HB133" s="39">
        <f t="shared" si="297"/>
        <v>-2.146957515856033</v>
      </c>
      <c r="HC133" s="39">
        <f t="shared" si="298"/>
        <v>-2.1145655049106007</v>
      </c>
      <c r="HD133" s="39">
        <f t="shared" si="299"/>
        <v>-2.0889848300550007</v>
      </c>
      <c r="HE133" s="39">
        <f t="shared" si="300"/>
        <v>-2.0713099832265698</v>
      </c>
      <c r="HF133" s="39">
        <f t="shared" si="301"/>
        <v>-2.055631804298109</v>
      </c>
      <c r="HG133" s="39">
        <f t="shared" si="302"/>
        <v>-2.0372003695250975</v>
      </c>
      <c r="HH133" s="39">
        <f t="shared" si="303"/>
        <v>-2.0468777399583331</v>
      </c>
      <c r="HI133" s="39">
        <f t="shared" si="304"/>
        <v>-9.6432746655328714E-16</v>
      </c>
    </row>
    <row r="134" spans="1:217" s="39" customFormat="1">
      <c r="A134" s="20"/>
      <c r="B134" s="184"/>
      <c r="C134" s="40">
        <v>13.8</v>
      </c>
      <c r="D134" s="41"/>
      <c r="E134" s="42">
        <v>4.6459999999999999</v>
      </c>
      <c r="F134" s="42">
        <v>4.6870000000000003</v>
      </c>
      <c r="G134" s="42">
        <v>4.665</v>
      </c>
      <c r="H134" s="42">
        <v>4.6630000000000003</v>
      </c>
      <c r="I134" s="42">
        <v>4.67</v>
      </c>
      <c r="J134" s="42">
        <v>4.6909999999999998</v>
      </c>
      <c r="K134" s="42">
        <v>4.7309999999999999</v>
      </c>
      <c r="L134" s="42">
        <v>4.798</v>
      </c>
      <c r="M134" s="42">
        <v>4.9000000000000004</v>
      </c>
      <c r="N134" s="42">
        <v>5.0469999999999997</v>
      </c>
      <c r="O134" s="43">
        <v>5.149</v>
      </c>
      <c r="P134" s="20"/>
      <c r="Q134" s="41">
        <v>5.1559999999999997</v>
      </c>
      <c r="R134" s="42">
        <v>5.085</v>
      </c>
      <c r="S134" s="42">
        <v>4.9130000000000003</v>
      </c>
      <c r="T134" s="42">
        <v>4.7889999999999997</v>
      </c>
      <c r="U134" s="42">
        <v>4.6929999999999996</v>
      </c>
      <c r="V134" s="42">
        <v>4.6269999999999998</v>
      </c>
      <c r="W134" s="42">
        <v>4.577</v>
      </c>
      <c r="X134" s="42">
        <v>4.532</v>
      </c>
      <c r="Y134" s="42">
        <v>4.5069999999999997</v>
      </c>
      <c r="Z134" s="42">
        <v>4.468</v>
      </c>
      <c r="AA134" s="42">
        <v>4.4889999999999999</v>
      </c>
      <c r="AB134" s="43"/>
      <c r="AD134" s="20"/>
      <c r="AE134" s="184"/>
      <c r="AF134" s="40">
        <v>13.8</v>
      </c>
      <c r="AG134" s="41"/>
      <c r="AH134" s="42">
        <v>2.3300000000000001E-2</v>
      </c>
      <c r="AI134" s="42">
        <v>2.053E-2</v>
      </c>
      <c r="AJ134" s="42">
        <v>2.6870000000000002E-2</v>
      </c>
      <c r="AK134" s="42">
        <v>3.7699999999999997E-2</v>
      </c>
      <c r="AL134" s="42">
        <v>3.8219999999999997E-2</v>
      </c>
      <c r="AM134" s="42">
        <v>7.1929999999999994E-2</v>
      </c>
      <c r="AN134" s="42">
        <v>0.1222</v>
      </c>
      <c r="AO134" s="42">
        <v>0.18160000000000001</v>
      </c>
      <c r="AP134" s="42">
        <v>0.2702</v>
      </c>
      <c r="AQ134" s="42">
        <v>0.37930000000000003</v>
      </c>
      <c r="AR134" s="43">
        <v>0.43369999999999997</v>
      </c>
      <c r="AS134" s="20"/>
      <c r="AT134" s="41">
        <v>0.43690000000000001</v>
      </c>
      <c r="AU134" s="42">
        <v>0.3987</v>
      </c>
      <c r="AV134" s="42">
        <v>0.28570000000000001</v>
      </c>
      <c r="AW134" s="42">
        <v>0.1865</v>
      </c>
      <c r="AX134" s="42">
        <v>0.11459999999999999</v>
      </c>
      <c r="AY134" s="42">
        <v>6.1089999999999998E-2</v>
      </c>
      <c r="AZ134" s="42">
        <v>2.666E-2</v>
      </c>
      <c r="BA134" s="42">
        <v>8.3719999999999992E-3</v>
      </c>
      <c r="BB134" s="42">
        <v>2.8089999999999999E-3</v>
      </c>
      <c r="BC134" s="42">
        <v>1.6360000000000001E-3</v>
      </c>
      <c r="BD134" s="42">
        <v>6.0540000000000004E-3</v>
      </c>
      <c r="BE134" s="43"/>
      <c r="BH134" s="118" t="str">
        <f t="shared" si="215"/>
        <v>0</v>
      </c>
      <c r="BI134" s="118" t="str">
        <f t="shared" si="216"/>
        <v>4.646+0.0233i</v>
      </c>
      <c r="BJ134" s="118" t="str">
        <f t="shared" si="357"/>
        <v>4.687+0.02053i</v>
      </c>
      <c r="BK134" s="118" t="str">
        <f t="shared" si="358"/>
        <v>4.665+0.02687i</v>
      </c>
      <c r="BL134" s="118" t="str">
        <f t="shared" si="359"/>
        <v>4.663+0.0377i</v>
      </c>
      <c r="BM134" s="118" t="str">
        <f t="shared" si="360"/>
        <v>4.67+0.03822i</v>
      </c>
      <c r="BN134" s="118" t="str">
        <f t="shared" si="361"/>
        <v>4.691+0.07193i</v>
      </c>
      <c r="BO134" s="118" t="str">
        <f t="shared" si="211"/>
        <v>4.731+0.1222i</v>
      </c>
      <c r="BP134" s="118" t="str">
        <f t="shared" si="212"/>
        <v>4.798+0.1816i</v>
      </c>
      <c r="BQ134" s="118" t="str">
        <f t="shared" si="213"/>
        <v>4.9+0.2702i</v>
      </c>
      <c r="BR134" s="118" t="str">
        <f t="shared" si="362"/>
        <v>5.047+0.3793i</v>
      </c>
      <c r="BS134" s="118" t="str">
        <f t="shared" si="363"/>
        <v>5.149+0.4337i</v>
      </c>
      <c r="BT134" s="118" t="str">
        <f t="shared" si="214"/>
        <v>0</v>
      </c>
      <c r="BU134" s="118" t="str">
        <f t="shared" si="217"/>
        <v>5.156+0.4369i</v>
      </c>
      <c r="BV134" s="118" t="str">
        <f t="shared" si="218"/>
        <v>5.085+0.3987i</v>
      </c>
      <c r="BW134" s="118" t="str">
        <f t="shared" si="219"/>
        <v>4.913+0.2857i</v>
      </c>
      <c r="BX134" s="118" t="str">
        <f t="shared" si="220"/>
        <v>4.789+0.1865i</v>
      </c>
      <c r="BY134" s="118" t="str">
        <f t="shared" si="221"/>
        <v>4.693+0.1146i</v>
      </c>
      <c r="BZ134" s="118" t="str">
        <f t="shared" si="222"/>
        <v>4.627+0.06109i</v>
      </c>
      <c r="CA134" s="118" t="str">
        <f t="shared" si="223"/>
        <v>4.577+0.02666i</v>
      </c>
      <c r="CB134" s="118" t="str">
        <f t="shared" si="224"/>
        <v>4.532+0.008372i</v>
      </c>
      <c r="CC134" s="118" t="str">
        <f t="shared" si="225"/>
        <v>4.507+0.002809i</v>
      </c>
      <c r="CD134" s="118" t="str">
        <f t="shared" si="226"/>
        <v>4.468+0.001636i</v>
      </c>
      <c r="CE134" s="118" t="str">
        <f t="shared" si="227"/>
        <v>4.489+0.006054i</v>
      </c>
      <c r="CF134" s="118" t="str">
        <f t="shared" si="228"/>
        <v>0</v>
      </c>
      <c r="CG134" s="118" t="str">
        <f t="shared" si="229"/>
        <v>0</v>
      </c>
      <c r="CH134" s="39">
        <f t="shared" si="230"/>
        <v>13800000000</v>
      </c>
      <c r="CI134" s="121">
        <f t="shared" si="231"/>
        <v>1.3027895049285196</v>
      </c>
      <c r="CJ134" s="121" t="str">
        <f t="shared" si="232"/>
        <v>0</v>
      </c>
      <c r="CK134" s="121" t="str">
        <f t="shared" si="355"/>
        <v>6.0527600398979+0.0303549954648345i</v>
      </c>
      <c r="CL134" s="121" t="str">
        <f t="shared" si="356"/>
        <v>6.10617440959997+0.0267462685361825i</v>
      </c>
      <c r="CM134" s="121" t="str">
        <f t="shared" si="305"/>
        <v>6.07751304049154+0.0350059539974293i</v>
      </c>
      <c r="CN134" s="121" t="str">
        <f t="shared" si="306"/>
        <v>6.07490746148169+0.0491151643358052i</v>
      </c>
      <c r="CO134" s="121" t="str">
        <f t="shared" si="307"/>
        <v>6.08402698801619+0.049792614878368i</v>
      </c>
      <c r="CP134" s="121" t="str">
        <f t="shared" si="308"/>
        <v>6.11138556761969+0.0937096490895084i</v>
      </c>
      <c r="CQ134" s="121" t="str">
        <f t="shared" si="309"/>
        <v>6.16349714781683+0.159200877502265i</v>
      </c>
      <c r="CR134" s="121" t="str">
        <f t="shared" si="310"/>
        <v>6.25078404464704+0.236586574095019i</v>
      </c>
      <c r="CS134" s="121" t="str">
        <f t="shared" si="311"/>
        <v>6.38366857414975+0.352013724231686i</v>
      </c>
      <c r="CT134" s="121" t="str">
        <f t="shared" si="312"/>
        <v>6.57517863137424+0.494148059219388i</v>
      </c>
      <c r="CU134" s="121" t="str">
        <f t="shared" si="313"/>
        <v>6.70806316087695+0.565019808287499i</v>
      </c>
      <c r="CV134" s="121" t="str">
        <f t="shared" si="314"/>
        <v>0</v>
      </c>
      <c r="CW134" s="121" t="str">
        <f t="shared" si="315"/>
        <v>6.71718268741145+0.56918873470327i</v>
      </c>
      <c r="CX134" s="121" t="str">
        <f t="shared" si="316"/>
        <v>6.62468463256152+0.519422175615001i</v>
      </c>
      <c r="CY134" s="121" t="str">
        <f t="shared" si="317"/>
        <v>6.40060483771382+0.372206961558078i</v>
      </c>
      <c r="CZ134" s="121" t="str">
        <f t="shared" si="318"/>
        <v>6.23905893910268+0.242970242669169i</v>
      </c>
      <c r="DA134" s="121" t="str">
        <f t="shared" si="319"/>
        <v>6.11399114662954+0.149299677264808i</v>
      </c>
      <c r="DB134" s="121" t="str">
        <f t="shared" si="320"/>
        <v>6.02800703930426+0.0795874108560833i</v>
      </c>
      <c r="DC134" s="121" t="str">
        <f t="shared" si="321"/>
        <v>5.96286756405783+0.0347323682013943i</v>
      </c>
      <c r="DD134" s="121" t="str">
        <f t="shared" si="322"/>
        <v>5.90424203633605+0.0109069537352616i</v>
      </c>
      <c r="DE134" s="121" t="str">
        <f t="shared" si="323"/>
        <v>5.87167229871284+0.00365953571934421i</v>
      </c>
      <c r="DF134" s="121" t="str">
        <f t="shared" si="324"/>
        <v>5.82086350802063+0.00213136363006306i</v>
      </c>
      <c r="DG134" s="121" t="str">
        <f t="shared" si="324"/>
        <v>5.84822208762412+0.00788708766283726i</v>
      </c>
      <c r="DH134" s="121" t="str">
        <f t="shared" si="233"/>
        <v>0</v>
      </c>
      <c r="DI134" s="121"/>
      <c r="DK134" s="39">
        <f t="shared" si="234"/>
        <v>0</v>
      </c>
      <c r="DL134" s="39">
        <f t="shared" si="239"/>
        <v>6.0527600398979002</v>
      </c>
      <c r="DM134" s="39">
        <f t="shared" si="240"/>
        <v>6.1061744095999702</v>
      </c>
      <c r="DN134" s="39">
        <f t="shared" si="241"/>
        <v>6.0775130404915396</v>
      </c>
      <c r="DO134" s="39">
        <f t="shared" si="242"/>
        <v>6.0749074614816898</v>
      </c>
      <c r="DP134" s="39">
        <f t="shared" si="243"/>
        <v>6.0840269880161904</v>
      </c>
      <c r="DQ134" s="39">
        <f t="shared" si="244"/>
        <v>6.1113855676196902</v>
      </c>
      <c r="DR134" s="39">
        <f t="shared" si="245"/>
        <v>6.1634971478168303</v>
      </c>
      <c r="DS134" s="39">
        <f t="shared" si="246"/>
        <v>6.2507840446470402</v>
      </c>
      <c r="DT134" s="39">
        <f t="shared" si="247"/>
        <v>6.3836685741497501</v>
      </c>
      <c r="DU134" s="39">
        <f t="shared" si="248"/>
        <v>6.5751786313742402</v>
      </c>
      <c r="DV134" s="39">
        <f t="shared" si="249"/>
        <v>6.7080631608769501</v>
      </c>
      <c r="DW134" s="39">
        <f t="shared" si="250"/>
        <v>0</v>
      </c>
      <c r="DX134" s="39">
        <f t="shared" si="251"/>
        <v>6.7171826874114497</v>
      </c>
      <c r="DY134" s="39">
        <f t="shared" si="252"/>
        <v>6.6246846325615198</v>
      </c>
      <c r="DZ134" s="39">
        <f t="shared" si="253"/>
        <v>6.4006048377138196</v>
      </c>
      <c r="EA134" s="39">
        <f t="shared" si="254"/>
        <v>6.2390589391026801</v>
      </c>
      <c r="EB134" s="39">
        <f t="shared" si="255"/>
        <v>6.11399114662954</v>
      </c>
      <c r="EC134" s="39">
        <f t="shared" si="256"/>
        <v>6.02800703930426</v>
      </c>
      <c r="ED134" s="39">
        <f t="shared" si="257"/>
        <v>5.9628675640578299</v>
      </c>
      <c r="EE134" s="39">
        <f t="shared" si="258"/>
        <v>5.9042420363360497</v>
      </c>
      <c r="EF134" s="39">
        <f t="shared" si="259"/>
        <v>5.8716722987128396</v>
      </c>
      <c r="EG134" s="39">
        <f t="shared" si="260"/>
        <v>5.8208635080206301</v>
      </c>
      <c r="EH134" s="39">
        <f t="shared" si="261"/>
        <v>5.8482220876241202</v>
      </c>
      <c r="EI134" s="39">
        <f t="shared" si="262"/>
        <v>0</v>
      </c>
      <c r="EK134" s="39">
        <f t="shared" si="235"/>
        <v>0</v>
      </c>
      <c r="EL134" s="39">
        <f t="shared" si="270"/>
        <v>3.03549954648345E-2</v>
      </c>
      <c r="EM134" s="39">
        <f t="shared" si="271"/>
        <v>2.6746268536182501E-2</v>
      </c>
      <c r="EN134" s="39">
        <f t="shared" si="272"/>
        <v>3.5005953997429298E-2</v>
      </c>
      <c r="EO134" s="39">
        <f t="shared" si="273"/>
        <v>4.9115164335805199E-2</v>
      </c>
      <c r="EP134" s="39">
        <f t="shared" si="274"/>
        <v>4.9792614878368002E-2</v>
      </c>
      <c r="EQ134" s="39">
        <f t="shared" si="275"/>
        <v>9.3709649089508407E-2</v>
      </c>
      <c r="ER134" s="39">
        <f t="shared" si="276"/>
        <v>0.159200877502265</v>
      </c>
      <c r="ES134" s="39">
        <f t="shared" si="277"/>
        <v>0.23658657409501899</v>
      </c>
      <c r="ET134" s="39">
        <f t="shared" si="278"/>
        <v>0.35201372423168598</v>
      </c>
      <c r="EU134" s="39">
        <f t="shared" si="279"/>
        <v>0.49414805921938798</v>
      </c>
      <c r="EV134" s="39">
        <f t="shared" si="280"/>
        <v>0.56501980828749898</v>
      </c>
      <c r="EW134" s="39">
        <f t="shared" si="281"/>
        <v>0</v>
      </c>
      <c r="EX134" s="39">
        <f t="shared" si="282"/>
        <v>0.56918873470327003</v>
      </c>
      <c r="EY134" s="39">
        <f t="shared" si="283"/>
        <v>0.51942217561500104</v>
      </c>
      <c r="EZ134" s="39">
        <f t="shared" si="284"/>
        <v>0.37220696155807798</v>
      </c>
      <c r="FA134" s="39">
        <f t="shared" si="285"/>
        <v>0.242970242669169</v>
      </c>
      <c r="FB134" s="39">
        <f t="shared" si="286"/>
        <v>0.149299677264808</v>
      </c>
      <c r="FC134" s="39">
        <f t="shared" si="263"/>
        <v>7.9587410856083299E-2</v>
      </c>
      <c r="FD134" s="39">
        <f t="shared" si="264"/>
        <v>3.4732368201394297E-2</v>
      </c>
      <c r="FE134" s="39">
        <f t="shared" si="265"/>
        <v>1.09069537352616E-2</v>
      </c>
      <c r="FF134" s="39">
        <f t="shared" si="266"/>
        <v>3.6595357193442099E-3</v>
      </c>
      <c r="FG134" s="39">
        <f t="shared" si="267"/>
        <v>2.1313636300630602E-3</v>
      </c>
      <c r="FH134" s="39">
        <f t="shared" si="268"/>
        <v>7.88708766283726E-3</v>
      </c>
      <c r="FI134" s="39">
        <f t="shared" si="269"/>
        <v>0</v>
      </c>
      <c r="FK134" s="39">
        <f t="shared" si="236"/>
        <v>0.99999999999999989</v>
      </c>
      <c r="FL134" s="39">
        <f t="shared" si="325"/>
        <v>0.78402076891865702</v>
      </c>
      <c r="FM134" s="39">
        <f t="shared" si="326"/>
        <v>0.78232519958209334</v>
      </c>
      <c r="FN134" s="39">
        <f t="shared" si="327"/>
        <v>0.78322911887025815</v>
      </c>
      <c r="FO134" s="39">
        <f t="shared" si="328"/>
        <v>0.78329563868380159</v>
      </c>
      <c r="FP134" s="39">
        <f t="shared" si="329"/>
        <v>0.78300475716489615</v>
      </c>
      <c r="FQ134" s="39">
        <f t="shared" si="330"/>
        <v>0.78204889204446126</v>
      </c>
      <c r="FR134" s="39">
        <f t="shared" si="331"/>
        <v>0.7801689859248685</v>
      </c>
      <c r="FS134" s="39">
        <f t="shared" si="332"/>
        <v>0.77699121368994617</v>
      </c>
      <c r="FT134" s="39">
        <f t="shared" si="333"/>
        <v>0.77189202179195149</v>
      </c>
      <c r="FU134" s="39">
        <f t="shared" si="334"/>
        <v>0.76431047647444106</v>
      </c>
      <c r="FV134" s="39">
        <f t="shared" si="335"/>
        <v>0.75920858645853295</v>
      </c>
      <c r="FW134" s="39">
        <f t="shared" si="336"/>
        <v>0.99999999999999989</v>
      </c>
      <c r="FX134" s="39">
        <f t="shared" si="337"/>
        <v>0.75886536725591058</v>
      </c>
      <c r="FY134" s="39">
        <f t="shared" si="338"/>
        <v>0.76243639525164542</v>
      </c>
      <c r="FZ134" s="39">
        <f t="shared" si="339"/>
        <v>0.77116457181127873</v>
      </c>
      <c r="GA134" s="39">
        <f t="shared" si="287"/>
        <v>0.77731967219492026</v>
      </c>
      <c r="GB134" s="39">
        <f t="shared" si="288"/>
        <v>0.78178072373779728</v>
      </c>
      <c r="GC134" s="39">
        <f t="shared" si="289"/>
        <v>0.78473421918697173</v>
      </c>
      <c r="GD134" s="39">
        <f t="shared" si="290"/>
        <v>0.78688242407622055</v>
      </c>
      <c r="GE134" s="39">
        <f t="shared" si="291"/>
        <v>0.78877136819722726</v>
      </c>
      <c r="GF134" s="39">
        <f t="shared" si="292"/>
        <v>0.78981558024129161</v>
      </c>
      <c r="GG134" s="39">
        <f t="shared" si="293"/>
        <v>0.7914448142089181</v>
      </c>
      <c r="GH134" s="39">
        <f t="shared" si="294"/>
        <v>0.79056642787063169</v>
      </c>
      <c r="GI134" s="39">
        <f t="shared" si="295"/>
        <v>0.99999999999999989</v>
      </c>
      <c r="GJ134" s="39">
        <f t="shared" si="237"/>
        <v>13.8</v>
      </c>
      <c r="GK134" s="39">
        <f t="shared" si="238"/>
        <v>-9.6432746655328714E-16</v>
      </c>
      <c r="GL134" s="39">
        <f t="shared" si="340"/>
        <v>-2.1134486517373032</v>
      </c>
      <c r="GM134" s="39">
        <f t="shared" si="341"/>
        <v>-2.1322536082154455</v>
      </c>
      <c r="GN134" s="39">
        <f t="shared" si="342"/>
        <v>-2.1222234943335589</v>
      </c>
      <c r="GO134" s="39">
        <f t="shared" si="343"/>
        <v>-2.1214858312270626</v>
      </c>
      <c r="GP134" s="39">
        <f t="shared" si="344"/>
        <v>-2.124711987342081</v>
      </c>
      <c r="GQ134" s="39">
        <f t="shared" si="345"/>
        <v>-2.1353218983588844</v>
      </c>
      <c r="GR134" s="39">
        <f t="shared" si="346"/>
        <v>-2.1562263639864439</v>
      </c>
      <c r="GS134" s="39">
        <f t="shared" si="347"/>
        <v>-2.1916778445106107</v>
      </c>
      <c r="GT134" s="39">
        <f t="shared" si="348"/>
        <v>-2.2488689575272272</v>
      </c>
      <c r="GU134" s="39">
        <f t="shared" si="349"/>
        <v>-2.3346037491913583</v>
      </c>
      <c r="GV134" s="39">
        <f t="shared" si="350"/>
        <v>-2.3927777758283266</v>
      </c>
      <c r="GW134" s="39">
        <f t="shared" si="351"/>
        <v>-9.6432746655328714E-16</v>
      </c>
      <c r="GX134" s="39">
        <f t="shared" si="352"/>
        <v>-2.3967053370108942</v>
      </c>
      <c r="GY134" s="39">
        <f t="shared" si="353"/>
        <v>-2.3559276125653343</v>
      </c>
      <c r="GZ134" s="39">
        <f t="shared" si="354"/>
        <v>-2.2570586127137315</v>
      </c>
      <c r="HA134" s="39">
        <f t="shared" si="296"/>
        <v>-2.1880068229752601</v>
      </c>
      <c r="HB134" s="39">
        <f t="shared" si="297"/>
        <v>-2.1383008422482117</v>
      </c>
      <c r="HC134" s="39">
        <f t="shared" si="298"/>
        <v>-2.1055481819162578</v>
      </c>
      <c r="HD134" s="39">
        <f t="shared" si="299"/>
        <v>-2.0818031009659901</v>
      </c>
      <c r="HE134" s="39">
        <f t="shared" si="300"/>
        <v>-2.0609772468245384</v>
      </c>
      <c r="HF134" s="39">
        <f t="shared" si="301"/>
        <v>-2.0494860687106713</v>
      </c>
      <c r="HG134" s="39">
        <f t="shared" si="302"/>
        <v>-2.0315872438305416</v>
      </c>
      <c r="HH134" s="39">
        <f t="shared" si="303"/>
        <v>-2.0412326463093979</v>
      </c>
      <c r="HI134" s="39">
        <f t="shared" si="304"/>
        <v>-9.6432746655328714E-16</v>
      </c>
    </row>
    <row r="135" spans="1:217" s="39" customFormat="1">
      <c r="A135" s="20"/>
      <c r="B135" s="184"/>
      <c r="C135" s="40">
        <v>13.85</v>
      </c>
      <c r="D135" s="41"/>
      <c r="E135" s="42">
        <v>4.6429999999999998</v>
      </c>
      <c r="F135" s="42">
        <v>4.6859999999999999</v>
      </c>
      <c r="G135" s="42">
        <v>4.6609999999999996</v>
      </c>
      <c r="H135" s="42">
        <v>4.6660000000000004</v>
      </c>
      <c r="I135" s="42">
        <v>4.6680000000000001</v>
      </c>
      <c r="J135" s="42">
        <v>4.6890000000000001</v>
      </c>
      <c r="K135" s="42">
        <v>4.7279999999999998</v>
      </c>
      <c r="L135" s="42">
        <v>4.7949999999999999</v>
      </c>
      <c r="M135" s="42">
        <v>4.899</v>
      </c>
      <c r="N135" s="42">
        <v>5.0449999999999999</v>
      </c>
      <c r="O135" s="43">
        <v>5.15</v>
      </c>
      <c r="P135" s="20"/>
      <c r="Q135" s="41">
        <v>5.157</v>
      </c>
      <c r="R135" s="42">
        <v>5.0839999999999996</v>
      </c>
      <c r="S135" s="42">
        <v>4.91</v>
      </c>
      <c r="T135" s="42">
        <v>4.7880000000000003</v>
      </c>
      <c r="U135" s="42">
        <v>4.6900000000000004</v>
      </c>
      <c r="V135" s="42">
        <v>4.6269999999999998</v>
      </c>
      <c r="W135" s="42">
        <v>4.5730000000000004</v>
      </c>
      <c r="X135" s="42">
        <v>4.5350000000000001</v>
      </c>
      <c r="Y135" s="42">
        <v>4.5030000000000001</v>
      </c>
      <c r="Z135" s="42">
        <v>4.4649999999999999</v>
      </c>
      <c r="AA135" s="42">
        <v>4.4859999999999998</v>
      </c>
      <c r="AB135" s="43"/>
      <c r="AD135" s="20"/>
      <c r="AE135" s="184"/>
      <c r="AF135" s="40">
        <v>13.85</v>
      </c>
      <c r="AG135" s="41"/>
      <c r="AH135" s="42">
        <v>2.6079999999999999E-2</v>
      </c>
      <c r="AI135" s="42">
        <v>2.2069999999999999E-2</v>
      </c>
      <c r="AJ135" s="42">
        <v>2.725E-2</v>
      </c>
      <c r="AK135" s="42">
        <v>3.8199999999999998E-2</v>
      </c>
      <c r="AL135" s="42">
        <v>3.9579999999999997E-2</v>
      </c>
      <c r="AM135" s="42">
        <v>6.8699999999999997E-2</v>
      </c>
      <c r="AN135" s="42">
        <v>0.1203</v>
      </c>
      <c r="AO135" s="42">
        <v>0.18240000000000001</v>
      </c>
      <c r="AP135" s="42">
        <v>0.27160000000000001</v>
      </c>
      <c r="AQ135" s="42">
        <v>0.37709999999999999</v>
      </c>
      <c r="AR135" s="43">
        <v>0.432</v>
      </c>
      <c r="AS135" s="20"/>
      <c r="AT135" s="41">
        <v>0.43509999999999999</v>
      </c>
      <c r="AU135" s="42">
        <v>0.39700000000000002</v>
      </c>
      <c r="AV135" s="42">
        <v>0.28739999999999999</v>
      </c>
      <c r="AW135" s="42">
        <v>0.187</v>
      </c>
      <c r="AX135" s="42">
        <v>0.114</v>
      </c>
      <c r="AY135" s="42">
        <v>5.7979999999999997E-2</v>
      </c>
      <c r="AZ135" s="42">
        <v>2.528E-2</v>
      </c>
      <c r="BA135" s="42">
        <v>1.1339999999999999E-2</v>
      </c>
      <c r="BB135" s="42">
        <v>1.567E-3</v>
      </c>
      <c r="BC135" s="42">
        <v>2.921E-3</v>
      </c>
      <c r="BD135" s="42">
        <v>8.6119999999999999E-3</v>
      </c>
      <c r="BE135" s="43"/>
      <c r="BH135" s="118" t="str">
        <f t="shared" si="215"/>
        <v>0</v>
      </c>
      <c r="BI135" s="118" t="str">
        <f t="shared" si="216"/>
        <v>4.643+0.02608i</v>
      </c>
      <c r="BJ135" s="118" t="str">
        <f t="shared" si="357"/>
        <v>4.686+0.02207i</v>
      </c>
      <c r="BK135" s="118" t="str">
        <f t="shared" si="358"/>
        <v>4.661+0.02725i</v>
      </c>
      <c r="BL135" s="118" t="str">
        <f t="shared" si="359"/>
        <v>4.666+0.0382i</v>
      </c>
      <c r="BM135" s="118" t="str">
        <f t="shared" si="360"/>
        <v>4.668+0.03958i</v>
      </c>
      <c r="BN135" s="118" t="str">
        <f t="shared" si="361"/>
        <v>4.689+0.0687i</v>
      </c>
      <c r="BO135" s="118" t="str">
        <f t="shared" si="211"/>
        <v>4.728+0.1203i</v>
      </c>
      <c r="BP135" s="118" t="str">
        <f t="shared" si="212"/>
        <v>4.795+0.1824i</v>
      </c>
      <c r="BQ135" s="118" t="str">
        <f t="shared" si="213"/>
        <v>4.899+0.2716i</v>
      </c>
      <c r="BR135" s="118" t="str">
        <f t="shared" si="362"/>
        <v>5.045+0.3771i</v>
      </c>
      <c r="BS135" s="118" t="str">
        <f t="shared" si="363"/>
        <v>5.15+0.432i</v>
      </c>
      <c r="BT135" s="118" t="str">
        <f t="shared" si="214"/>
        <v>0</v>
      </c>
      <c r="BU135" s="118" t="str">
        <f t="shared" si="217"/>
        <v>5.157+0.4351i</v>
      </c>
      <c r="BV135" s="118" t="str">
        <f t="shared" si="218"/>
        <v>5.084+0.397i</v>
      </c>
      <c r="BW135" s="118" t="str">
        <f t="shared" si="219"/>
        <v>4.91+0.2874i</v>
      </c>
      <c r="BX135" s="118" t="str">
        <f t="shared" si="220"/>
        <v>4.788+0.187i</v>
      </c>
      <c r="BY135" s="118" t="str">
        <f t="shared" si="221"/>
        <v>4.69+0.114i</v>
      </c>
      <c r="BZ135" s="118" t="str">
        <f t="shared" si="222"/>
        <v>4.627+0.05798i</v>
      </c>
      <c r="CA135" s="118" t="str">
        <f t="shared" si="223"/>
        <v>4.573+0.02528i</v>
      </c>
      <c r="CB135" s="118" t="str">
        <f t="shared" si="224"/>
        <v>4.535+0.01134i</v>
      </c>
      <c r="CC135" s="118" t="str">
        <f t="shared" si="225"/>
        <v>4.503+0.001567i</v>
      </c>
      <c r="CD135" s="118" t="str">
        <f t="shared" si="226"/>
        <v>4.465+0.002921i</v>
      </c>
      <c r="CE135" s="118" t="str">
        <f t="shared" si="227"/>
        <v>4.486+0.008612i</v>
      </c>
      <c r="CF135" s="118" t="str">
        <f t="shared" si="228"/>
        <v>0</v>
      </c>
      <c r="CG135" s="118" t="str">
        <f t="shared" si="229"/>
        <v>0</v>
      </c>
      <c r="CH135" s="39">
        <f t="shared" si="230"/>
        <v>13850000000</v>
      </c>
      <c r="CI135" s="121">
        <f t="shared" si="231"/>
        <v>1.2980862937193913</v>
      </c>
      <c r="CJ135" s="121" t="str">
        <f t="shared" si="232"/>
        <v>0</v>
      </c>
      <c r="CK135" s="121" t="str">
        <f t="shared" si="355"/>
        <v>6.02701466173913+0.0338540905402017i</v>
      </c>
      <c r="CL135" s="121" t="str">
        <f t="shared" si="356"/>
        <v>6.08283237236907+0.028648764502387i</v>
      </c>
      <c r="CM135" s="121" t="str">
        <f t="shared" si="305"/>
        <v>6.05038021502608+0.0353728515038534i</v>
      </c>
      <c r="CN135" s="121" t="str">
        <f t="shared" si="306"/>
        <v>6.05687064649468+0.0495868964200807i</v>
      </c>
      <c r="CO135" s="121" t="str">
        <f t="shared" si="307"/>
        <v>6.05946681908212+0.0513782555054135i</v>
      </c>
      <c r="CP135" s="121" t="str">
        <f t="shared" si="308"/>
        <v>6.08672663125023+0.0891785283785222i</v>
      </c>
      <c r="CQ135" s="121" t="str">
        <f t="shared" si="309"/>
        <v>6.13735199670528+0.156159781134443i</v>
      </c>
      <c r="CR135" s="121" t="str">
        <f t="shared" si="310"/>
        <v>6.22432377838448+0.236770939974417i</v>
      </c>
      <c r="CS135" s="121" t="str">
        <f t="shared" si="311"/>
        <v>6.3593247529313+0.352560237374187i</v>
      </c>
      <c r="CT135" s="121" t="str">
        <f t="shared" si="312"/>
        <v>6.54884535181433+0.489508341361582i</v>
      </c>
      <c r="CU135" s="121" t="str">
        <f t="shared" si="313"/>
        <v>6.68514441265487+0.560773278886777i</v>
      </c>
      <c r="CV135" s="121" t="str">
        <f t="shared" si="314"/>
        <v>0</v>
      </c>
      <c r="CW135" s="121" t="str">
        <f t="shared" si="315"/>
        <v>6.6942310167109+0.564797346397307i</v>
      </c>
      <c r="CX135" s="121" t="str">
        <f t="shared" si="316"/>
        <v>6.59947071726939+0.515340258606598i</v>
      </c>
      <c r="CY135" s="121" t="str">
        <f t="shared" si="317"/>
        <v>6.37360370216221+0.373070000814953i</v>
      </c>
      <c r="CZ135" s="121" t="str">
        <f t="shared" si="318"/>
        <v>6.21523717432845+0.242742136925526i</v>
      </c>
      <c r="DA135" s="121" t="str">
        <f t="shared" si="319"/>
        <v>6.08802471754395+0.147981837484011i</v>
      </c>
      <c r="DB135" s="121" t="str">
        <f t="shared" si="320"/>
        <v>6.00624528103962+0.0752630433098503i</v>
      </c>
      <c r="DC135" s="121" t="str">
        <f t="shared" si="321"/>
        <v>5.93614862117878+0.0328156215052262i</v>
      </c>
      <c r="DD135" s="121" t="str">
        <f t="shared" si="322"/>
        <v>5.88682134201744+0.0147202985707779i</v>
      </c>
      <c r="DE135" s="121" t="str">
        <f t="shared" si="323"/>
        <v>5.84528258061842+0.00203410122225829i</v>
      </c>
      <c r="DF135" s="121" t="str">
        <f t="shared" si="324"/>
        <v>5.79595530145708+0.00379171006395434i</v>
      </c>
      <c r="DG135" s="121" t="str">
        <f t="shared" si="324"/>
        <v>5.82321511362519+0.0111791191615114i</v>
      </c>
      <c r="DH135" s="121" t="str">
        <f t="shared" si="233"/>
        <v>0</v>
      </c>
      <c r="DI135" s="121"/>
      <c r="DK135" s="39">
        <f t="shared" si="234"/>
        <v>0</v>
      </c>
      <c r="DL135" s="39">
        <f t="shared" si="239"/>
        <v>6.0270146617391296</v>
      </c>
      <c r="DM135" s="39">
        <f t="shared" si="240"/>
        <v>6.0828323723690696</v>
      </c>
      <c r="DN135" s="39">
        <f t="shared" si="241"/>
        <v>6.0503802150260801</v>
      </c>
      <c r="DO135" s="39">
        <f t="shared" si="242"/>
        <v>6.05687064649468</v>
      </c>
      <c r="DP135" s="39">
        <f t="shared" si="243"/>
        <v>6.0594668190821199</v>
      </c>
      <c r="DQ135" s="39">
        <f t="shared" si="244"/>
        <v>6.0867266312502304</v>
      </c>
      <c r="DR135" s="39">
        <f t="shared" si="245"/>
        <v>6.1373519967052799</v>
      </c>
      <c r="DS135" s="39">
        <f t="shared" si="246"/>
        <v>6.2243237783844796</v>
      </c>
      <c r="DT135" s="39">
        <f t="shared" si="247"/>
        <v>6.3593247529313004</v>
      </c>
      <c r="DU135" s="39">
        <f t="shared" si="248"/>
        <v>6.5488453518143297</v>
      </c>
      <c r="DV135" s="39">
        <f t="shared" si="249"/>
        <v>6.6851444126548696</v>
      </c>
      <c r="DW135" s="39">
        <f t="shared" si="250"/>
        <v>0</v>
      </c>
      <c r="DX135" s="39">
        <f t="shared" si="251"/>
        <v>6.6942310167108996</v>
      </c>
      <c r="DY135" s="39">
        <f t="shared" si="252"/>
        <v>6.5994707172693898</v>
      </c>
      <c r="DZ135" s="39">
        <f t="shared" si="253"/>
        <v>6.3736037021622103</v>
      </c>
      <c r="EA135" s="39">
        <f t="shared" si="254"/>
        <v>6.2152371743284496</v>
      </c>
      <c r="EB135" s="39">
        <f t="shared" si="255"/>
        <v>6.0880247175439504</v>
      </c>
      <c r="EC135" s="39">
        <f t="shared" si="256"/>
        <v>6.0062452810396199</v>
      </c>
      <c r="ED135" s="39">
        <f t="shared" si="257"/>
        <v>5.9361486211787797</v>
      </c>
      <c r="EE135" s="39">
        <f t="shared" si="258"/>
        <v>5.8868213420174396</v>
      </c>
      <c r="EF135" s="39">
        <f t="shared" si="259"/>
        <v>5.8452825806184201</v>
      </c>
      <c r="EG135" s="39">
        <f t="shared" si="260"/>
        <v>5.7959553014570799</v>
      </c>
      <c r="EH135" s="39">
        <f t="shared" si="261"/>
        <v>5.8232151136251904</v>
      </c>
      <c r="EI135" s="39">
        <f t="shared" si="262"/>
        <v>0</v>
      </c>
      <c r="EK135" s="39">
        <f t="shared" si="235"/>
        <v>0</v>
      </c>
      <c r="EL135" s="39">
        <f t="shared" si="270"/>
        <v>3.3854090540201699E-2</v>
      </c>
      <c r="EM135" s="39">
        <f t="shared" si="271"/>
        <v>2.8648764502387E-2</v>
      </c>
      <c r="EN135" s="39">
        <f t="shared" si="272"/>
        <v>3.53728515038534E-2</v>
      </c>
      <c r="EO135" s="39">
        <f t="shared" si="273"/>
        <v>4.9586896420080698E-2</v>
      </c>
      <c r="EP135" s="39">
        <f t="shared" si="274"/>
        <v>5.13782555054135E-2</v>
      </c>
      <c r="EQ135" s="39">
        <f t="shared" si="275"/>
        <v>8.9178528378522207E-2</v>
      </c>
      <c r="ER135" s="39">
        <f t="shared" si="276"/>
        <v>0.15615978113444301</v>
      </c>
      <c r="ES135" s="39">
        <f t="shared" si="277"/>
        <v>0.23677093997441701</v>
      </c>
      <c r="ET135" s="39">
        <f t="shared" si="278"/>
        <v>0.35256023737418701</v>
      </c>
      <c r="EU135" s="39">
        <f t="shared" si="279"/>
        <v>0.489508341361582</v>
      </c>
      <c r="EV135" s="39">
        <f t="shared" si="280"/>
        <v>0.56077327888677697</v>
      </c>
      <c r="EW135" s="39">
        <f t="shared" si="281"/>
        <v>0</v>
      </c>
      <c r="EX135" s="39">
        <f t="shared" si="282"/>
        <v>0.56479734639730705</v>
      </c>
      <c r="EY135" s="39">
        <f t="shared" si="283"/>
        <v>0.51534025860659805</v>
      </c>
      <c r="EZ135" s="39">
        <f t="shared" si="284"/>
        <v>0.37307000081495301</v>
      </c>
      <c r="FA135" s="39">
        <f t="shared" si="285"/>
        <v>0.24274213692552599</v>
      </c>
      <c r="FB135" s="39">
        <f t="shared" si="286"/>
        <v>0.147981837484011</v>
      </c>
      <c r="FC135" s="39">
        <f t="shared" si="263"/>
        <v>7.52630433098503E-2</v>
      </c>
      <c r="FD135" s="39">
        <f t="shared" si="264"/>
        <v>3.2815621505226197E-2</v>
      </c>
      <c r="FE135" s="39">
        <f t="shared" si="265"/>
        <v>1.47202985707779E-2</v>
      </c>
      <c r="FF135" s="39">
        <f t="shared" si="266"/>
        <v>2.0341012222582899E-3</v>
      </c>
      <c r="FG135" s="39">
        <f t="shared" si="267"/>
        <v>3.7917100639543399E-3</v>
      </c>
      <c r="FH135" s="39">
        <f t="shared" si="268"/>
        <v>1.1179119161511399E-2</v>
      </c>
      <c r="FI135" s="39">
        <f t="shared" si="269"/>
        <v>0</v>
      </c>
      <c r="FK135" s="39">
        <f t="shared" si="236"/>
        <v>0.99999999999999989</v>
      </c>
      <c r="FL135" s="39">
        <f t="shared" si="325"/>
        <v>0.78483744197044158</v>
      </c>
      <c r="FM135" s="39">
        <f t="shared" si="326"/>
        <v>0.78306555521240673</v>
      </c>
      <c r="FN135" s="39">
        <f t="shared" si="327"/>
        <v>0.78409196806759085</v>
      </c>
      <c r="FO135" s="39">
        <f t="shared" si="328"/>
        <v>0.78386876400169769</v>
      </c>
      <c r="FP135" s="39">
        <f t="shared" si="329"/>
        <v>0.78378366292249069</v>
      </c>
      <c r="FQ135" s="39">
        <f t="shared" si="330"/>
        <v>0.78284365571658343</v>
      </c>
      <c r="FR135" s="39">
        <f t="shared" si="331"/>
        <v>0.78101083839062702</v>
      </c>
      <c r="FS135" s="39">
        <f t="shared" si="332"/>
        <v>0.77782547348794329</v>
      </c>
      <c r="FT135" s="39">
        <f t="shared" si="333"/>
        <v>0.77265048973808803</v>
      </c>
      <c r="FU135" s="39">
        <f t="shared" si="334"/>
        <v>0.76518907200931752</v>
      </c>
      <c r="FV135" s="39">
        <f t="shared" si="335"/>
        <v>0.75997861426893032</v>
      </c>
      <c r="FW135" s="39">
        <f t="shared" si="336"/>
        <v>0.99999999999999989</v>
      </c>
      <c r="FX135" s="39">
        <f t="shared" si="337"/>
        <v>0.75963866855096784</v>
      </c>
      <c r="FY135" s="39">
        <f t="shared" si="338"/>
        <v>0.76327360283099677</v>
      </c>
      <c r="FZ135" s="39">
        <f t="shared" si="339"/>
        <v>0.77200214913761256</v>
      </c>
      <c r="GA135" s="39">
        <f t="shared" si="287"/>
        <v>0.77807354183054467</v>
      </c>
      <c r="GB135" s="39">
        <f t="shared" si="288"/>
        <v>0.782610668724537</v>
      </c>
      <c r="GC135" s="39">
        <f t="shared" si="289"/>
        <v>0.78543686957763503</v>
      </c>
      <c r="GD135" s="39">
        <f t="shared" si="290"/>
        <v>0.78773774021139942</v>
      </c>
      <c r="GE135" s="39">
        <f t="shared" si="291"/>
        <v>0.7893275913274409</v>
      </c>
      <c r="GF135" s="39">
        <f t="shared" si="292"/>
        <v>0.79066148749587351</v>
      </c>
      <c r="GG135" s="39">
        <f t="shared" si="293"/>
        <v>0.79224440610770719</v>
      </c>
      <c r="GH135" s="39">
        <f t="shared" si="294"/>
        <v>0.79136766507552203</v>
      </c>
      <c r="GI135" s="39">
        <f t="shared" si="295"/>
        <v>0.99999999999999989</v>
      </c>
      <c r="GJ135" s="39">
        <f t="shared" si="237"/>
        <v>13.85</v>
      </c>
      <c r="GK135" s="39">
        <f t="shared" si="238"/>
        <v>-9.6432746655328714E-16</v>
      </c>
      <c r="GL135" s="39">
        <f t="shared" si="340"/>
        <v>-2.1044057279221731</v>
      </c>
      <c r="GM135" s="39">
        <f t="shared" si="341"/>
        <v>-2.12403757939631</v>
      </c>
      <c r="GN135" s="39">
        <f t="shared" si="342"/>
        <v>-2.112659897286425</v>
      </c>
      <c r="GO135" s="39">
        <f t="shared" si="343"/>
        <v>-2.1151328238802591</v>
      </c>
      <c r="GP135" s="39">
        <f t="shared" si="344"/>
        <v>-2.116075862745384</v>
      </c>
      <c r="GQ135" s="39">
        <f t="shared" si="345"/>
        <v>-2.126499273255587</v>
      </c>
      <c r="GR135" s="39">
        <f t="shared" si="346"/>
        <v>-2.1468587841548623</v>
      </c>
      <c r="GS135" s="39">
        <f t="shared" si="347"/>
        <v>-2.1823567595363604</v>
      </c>
      <c r="GT135" s="39">
        <f t="shared" si="348"/>
        <v>-2.2403383157941308</v>
      </c>
      <c r="GU135" s="39">
        <f t="shared" si="349"/>
        <v>-2.3246248188943412</v>
      </c>
      <c r="GV135" s="39">
        <f t="shared" si="350"/>
        <v>-2.3839725711123676</v>
      </c>
      <c r="GW135" s="39">
        <f t="shared" si="351"/>
        <v>-9.6432746655328714E-16</v>
      </c>
      <c r="GX135" s="39">
        <f t="shared" si="352"/>
        <v>-2.3878587220160097</v>
      </c>
      <c r="GY135" s="39">
        <f t="shared" si="353"/>
        <v>-2.3463951412865054</v>
      </c>
      <c r="GZ135" s="39">
        <f t="shared" si="354"/>
        <v>-2.2476298130441679</v>
      </c>
      <c r="HA135" s="39">
        <f t="shared" si="296"/>
        <v>-2.1795870498783723</v>
      </c>
      <c r="HB135" s="39">
        <f t="shared" si="297"/>
        <v>-2.1290847198998821</v>
      </c>
      <c r="HC135" s="39">
        <f t="shared" si="298"/>
        <v>-2.097774323132954</v>
      </c>
      <c r="HD135" s="39">
        <f t="shared" si="299"/>
        <v>-2.0723669430213834</v>
      </c>
      <c r="HE135" s="39">
        <f t="shared" si="300"/>
        <v>-2.0548543191157527</v>
      </c>
      <c r="HF135" s="39">
        <f t="shared" si="301"/>
        <v>-2.0401882966532137</v>
      </c>
      <c r="HG135" s="39">
        <f t="shared" si="302"/>
        <v>-2.0228163720086965</v>
      </c>
      <c r="HH135" s="39">
        <f t="shared" si="303"/>
        <v>-2.0324339756672583</v>
      </c>
      <c r="HI135" s="39">
        <f t="shared" si="304"/>
        <v>-9.6432746655328714E-16</v>
      </c>
    </row>
    <row r="136" spans="1:217" s="39" customFormat="1">
      <c r="A136" s="20"/>
      <c r="B136" s="184"/>
      <c r="C136" s="40">
        <v>13.9</v>
      </c>
      <c r="D136" s="41"/>
      <c r="E136" s="42">
        <v>4.6470000000000002</v>
      </c>
      <c r="F136" s="42">
        <v>4.6870000000000003</v>
      </c>
      <c r="G136" s="42">
        <v>4.6619999999999999</v>
      </c>
      <c r="H136" s="42">
        <v>4.6660000000000004</v>
      </c>
      <c r="I136" s="42">
        <v>4.6669999999999998</v>
      </c>
      <c r="J136" s="42">
        <v>4.6879999999999997</v>
      </c>
      <c r="K136" s="42">
        <v>4.726</v>
      </c>
      <c r="L136" s="42">
        <v>4.798</v>
      </c>
      <c r="M136" s="42">
        <v>4.9029999999999996</v>
      </c>
      <c r="N136" s="42">
        <v>5.0490000000000004</v>
      </c>
      <c r="O136" s="43">
        <v>5.1509999999999998</v>
      </c>
      <c r="P136" s="20"/>
      <c r="Q136" s="41">
        <v>5.1580000000000004</v>
      </c>
      <c r="R136" s="42">
        <v>5.0869999999999997</v>
      </c>
      <c r="S136" s="42">
        <v>4.915</v>
      </c>
      <c r="T136" s="42">
        <v>4.7910000000000004</v>
      </c>
      <c r="U136" s="42">
        <v>4.6909999999999998</v>
      </c>
      <c r="V136" s="42">
        <v>4.6269999999999998</v>
      </c>
      <c r="W136" s="42">
        <v>4.5730000000000004</v>
      </c>
      <c r="X136" s="42">
        <v>4.5339999999999998</v>
      </c>
      <c r="Y136" s="42">
        <v>4.5039999999999996</v>
      </c>
      <c r="Z136" s="42">
        <v>4.4660000000000002</v>
      </c>
      <c r="AA136" s="42">
        <v>4.4880000000000004</v>
      </c>
      <c r="AB136" s="43"/>
      <c r="AD136" s="20"/>
      <c r="AE136" s="184"/>
      <c r="AF136" s="40">
        <v>13.9</v>
      </c>
      <c r="AG136" s="41"/>
      <c r="AH136" s="42">
        <v>2.3550000000000001E-2</v>
      </c>
      <c r="AI136" s="42">
        <v>1.9990000000000001E-2</v>
      </c>
      <c r="AJ136" s="42">
        <v>2.4850000000000001E-2</v>
      </c>
      <c r="AK136" s="42">
        <v>3.6119999999999999E-2</v>
      </c>
      <c r="AL136" s="42">
        <v>4.0399999999999998E-2</v>
      </c>
      <c r="AM136" s="42">
        <v>7.1239999999999998E-2</v>
      </c>
      <c r="AN136" s="42">
        <v>0.1208</v>
      </c>
      <c r="AO136" s="42">
        <v>0.18240000000000001</v>
      </c>
      <c r="AP136" s="42">
        <v>0.26910000000000001</v>
      </c>
      <c r="AQ136" s="42">
        <v>0.37859999999999999</v>
      </c>
      <c r="AR136" s="43">
        <v>0.43149999999999999</v>
      </c>
      <c r="AS136" s="20"/>
      <c r="AT136" s="41">
        <v>0.43480000000000002</v>
      </c>
      <c r="AU136" s="42">
        <v>0.39960000000000001</v>
      </c>
      <c r="AV136" s="42">
        <v>0.2833</v>
      </c>
      <c r="AW136" s="42">
        <v>0.18609999999999999</v>
      </c>
      <c r="AX136" s="42">
        <v>0.1145</v>
      </c>
      <c r="AY136" s="42">
        <v>5.9729999999999998E-2</v>
      </c>
      <c r="AZ136" s="42">
        <v>2.666E-2</v>
      </c>
      <c r="BA136" s="42">
        <v>1.009E-2</v>
      </c>
      <c r="BB136" s="42">
        <v>-2.8420000000000002E-4</v>
      </c>
      <c r="BC136" s="42">
        <v>-4.6520000000000002E-5</v>
      </c>
      <c r="BD136" s="42">
        <v>5.2240000000000003E-3</v>
      </c>
      <c r="BE136" s="43"/>
      <c r="BH136" s="118" t="str">
        <f t="shared" si="215"/>
        <v>0</v>
      </c>
      <c r="BI136" s="118" t="str">
        <f t="shared" si="216"/>
        <v>4.647+0.02355i</v>
      </c>
      <c r="BJ136" s="118" t="str">
        <f t="shared" si="357"/>
        <v>4.687+0.01999i</v>
      </c>
      <c r="BK136" s="118" t="str">
        <f t="shared" si="358"/>
        <v>4.662+0.02485i</v>
      </c>
      <c r="BL136" s="118" t="str">
        <f t="shared" si="359"/>
        <v>4.666+0.03612i</v>
      </c>
      <c r="BM136" s="118" t="str">
        <f t="shared" si="360"/>
        <v>4.667+0.0404i</v>
      </c>
      <c r="BN136" s="118" t="str">
        <f t="shared" si="361"/>
        <v>4.688+0.07124i</v>
      </c>
      <c r="BO136" s="118" t="str">
        <f t="shared" si="211"/>
        <v>4.726+0.1208i</v>
      </c>
      <c r="BP136" s="118" t="str">
        <f t="shared" si="212"/>
        <v>4.798+0.1824i</v>
      </c>
      <c r="BQ136" s="118" t="str">
        <f t="shared" si="213"/>
        <v>4.903+0.2691i</v>
      </c>
      <c r="BR136" s="118" t="str">
        <f t="shared" si="362"/>
        <v>5.049+0.3786i</v>
      </c>
      <c r="BS136" s="118" t="str">
        <f t="shared" si="363"/>
        <v>5.151+0.4315i</v>
      </c>
      <c r="BT136" s="118" t="str">
        <f t="shared" si="214"/>
        <v>0</v>
      </c>
      <c r="BU136" s="118" t="str">
        <f t="shared" si="217"/>
        <v>5.158+0.4348i</v>
      </c>
      <c r="BV136" s="118" t="str">
        <f t="shared" si="218"/>
        <v>5.087+0.3996i</v>
      </c>
      <c r="BW136" s="118" t="str">
        <f t="shared" si="219"/>
        <v>4.915+0.2833i</v>
      </c>
      <c r="BX136" s="118" t="str">
        <f t="shared" si="220"/>
        <v>4.791+0.1861i</v>
      </c>
      <c r="BY136" s="118" t="str">
        <f t="shared" si="221"/>
        <v>4.691+0.1145i</v>
      </c>
      <c r="BZ136" s="118" t="str">
        <f t="shared" si="222"/>
        <v>4.627+0.05973i</v>
      </c>
      <c r="CA136" s="118" t="str">
        <f t="shared" si="223"/>
        <v>4.573+0.02666i</v>
      </c>
      <c r="CB136" s="118" t="str">
        <f t="shared" si="224"/>
        <v>4.534+0.01009i</v>
      </c>
      <c r="CC136" s="118" t="str">
        <f t="shared" si="225"/>
        <v>4.504-0.0002842i</v>
      </c>
      <c r="CD136" s="118" t="str">
        <f t="shared" si="226"/>
        <v>4.466-0.00004652i</v>
      </c>
      <c r="CE136" s="118" t="str">
        <f t="shared" si="227"/>
        <v>4.488+0.005224i</v>
      </c>
      <c r="CF136" s="118" t="str">
        <f t="shared" si="228"/>
        <v>0</v>
      </c>
      <c r="CG136" s="118" t="str">
        <f t="shared" si="229"/>
        <v>0</v>
      </c>
      <c r="CH136" s="39">
        <f t="shared" si="230"/>
        <v>13900000000</v>
      </c>
      <c r="CI136" s="121">
        <f t="shared" si="231"/>
        <v>1.2934169185621274</v>
      </c>
      <c r="CJ136" s="121" t="str">
        <f t="shared" si="232"/>
        <v>0</v>
      </c>
      <c r="CK136" s="121" t="str">
        <f t="shared" si="355"/>
        <v>6.01050842055821+0.0304599684321381i</v>
      </c>
      <c r="CL136" s="121" t="str">
        <f t="shared" si="356"/>
        <v>6.06224509730069+0.0258554042020569i</v>
      </c>
      <c r="CM136" s="121" t="str">
        <f t="shared" si="305"/>
        <v>6.02990967433664+0.0321414104262689i</v>
      </c>
      <c r="CN136" s="121" t="str">
        <f t="shared" si="306"/>
        <v>6.03508334201089+0.046718219098464i</v>
      </c>
      <c r="CO136" s="121" t="str">
        <f t="shared" si="307"/>
        <v>6.03637675892945+0.0522540435099099i</v>
      </c>
      <c r="CP136" s="121" t="str">
        <f t="shared" si="308"/>
        <v>6.06353851421925+0.0921430212783659i</v>
      </c>
      <c r="CQ136" s="121" t="str">
        <f t="shared" si="309"/>
        <v>6.11268835712461+0.156244763762305i</v>
      </c>
      <c r="CR136" s="121" t="str">
        <f t="shared" si="310"/>
        <v>6.20581437526109+0.235919245945732i</v>
      </c>
      <c r="CS136" s="121" t="str">
        <f t="shared" si="311"/>
        <v>6.34162315171011+0.348058492785069i</v>
      </c>
      <c r="CT136" s="121" t="str">
        <f t="shared" si="312"/>
        <v>6.53046202182018+0.489687645367621i</v>
      </c>
      <c r="CU136" s="121" t="str">
        <f t="shared" si="313"/>
        <v>6.66239054751352+0.558109400359558i</v>
      </c>
      <c r="CV136" s="121" t="str">
        <f t="shared" si="314"/>
        <v>0</v>
      </c>
      <c r="CW136" s="121" t="str">
        <f t="shared" si="315"/>
        <v>6.67144446594345+0.562377676190813i</v>
      </c>
      <c r="CX136" s="121" t="str">
        <f t="shared" si="316"/>
        <v>6.57961186472554+0.516849400657426i</v>
      </c>
      <c r="CY136" s="121" t="str">
        <f t="shared" si="317"/>
        <v>6.35714415473286+0.366425013028651i</v>
      </c>
      <c r="CZ136" s="121" t="str">
        <f t="shared" si="318"/>
        <v>6.19676045683115+0.240704888544412i</v>
      </c>
      <c r="DA136" s="121" t="str">
        <f t="shared" si="319"/>
        <v>6.06741876497494+0.148096237175364i</v>
      </c>
      <c r="DB136" s="121" t="str">
        <f t="shared" si="320"/>
        <v>5.98464008218696+0.0772557925457159i</v>
      </c>
      <c r="DC136" s="121" t="str">
        <f t="shared" si="321"/>
        <v>5.91479556858461+0.0344824950488663i</v>
      </c>
      <c r="DD136" s="121" t="str">
        <f t="shared" si="322"/>
        <v>5.86435230876069+0.0130505767082919i</v>
      </c>
      <c r="DE136" s="121" t="str">
        <f t="shared" si="323"/>
        <v>5.82554980120382-0.000367589088255357i</v>
      </c>
      <c r="DF136" s="121" t="str">
        <f t="shared" si="324"/>
        <v>5.77639995829846-0.0000601697550515102i</v>
      </c>
      <c r="DG136" s="121" t="str">
        <f t="shared" si="324"/>
        <v>5.80485513050683+0.00675680998256855i</v>
      </c>
      <c r="DH136" s="121" t="str">
        <f t="shared" si="233"/>
        <v>0</v>
      </c>
      <c r="DI136" s="121"/>
      <c r="DK136" s="39">
        <f t="shared" si="234"/>
        <v>0</v>
      </c>
      <c r="DL136" s="39">
        <f t="shared" si="239"/>
        <v>6.0105084205582102</v>
      </c>
      <c r="DM136" s="39">
        <f t="shared" si="240"/>
        <v>6.0622450973006901</v>
      </c>
      <c r="DN136" s="39">
        <f t="shared" si="241"/>
        <v>6.0299096743366398</v>
      </c>
      <c r="DO136" s="39">
        <f t="shared" si="242"/>
        <v>6.03508334201089</v>
      </c>
      <c r="DP136" s="39">
        <f t="shared" si="243"/>
        <v>6.0363767589294497</v>
      </c>
      <c r="DQ136" s="39">
        <f t="shared" si="244"/>
        <v>6.0635385142192497</v>
      </c>
      <c r="DR136" s="39">
        <f t="shared" si="245"/>
        <v>6.1126883571246102</v>
      </c>
      <c r="DS136" s="39">
        <f t="shared" si="246"/>
        <v>6.2058143752610899</v>
      </c>
      <c r="DT136" s="39">
        <f t="shared" si="247"/>
        <v>6.3416231517101096</v>
      </c>
      <c r="DU136" s="39">
        <f t="shared" si="248"/>
        <v>6.5304620218201803</v>
      </c>
      <c r="DV136" s="39">
        <f t="shared" si="249"/>
        <v>6.6623905475135201</v>
      </c>
      <c r="DW136" s="39">
        <f t="shared" si="250"/>
        <v>0</v>
      </c>
      <c r="DX136" s="39">
        <f t="shared" si="251"/>
        <v>6.6714444659434502</v>
      </c>
      <c r="DY136" s="39">
        <f t="shared" si="252"/>
        <v>6.5796118647255399</v>
      </c>
      <c r="DZ136" s="39">
        <f t="shared" si="253"/>
        <v>6.3571441547328602</v>
      </c>
      <c r="EA136" s="39">
        <f t="shared" si="254"/>
        <v>6.1967604568311501</v>
      </c>
      <c r="EB136" s="39">
        <f t="shared" si="255"/>
        <v>6.0674187649749403</v>
      </c>
      <c r="EC136" s="39">
        <f t="shared" si="256"/>
        <v>5.9846400821869601</v>
      </c>
      <c r="ED136" s="39">
        <f t="shared" si="257"/>
        <v>5.9147955685846103</v>
      </c>
      <c r="EE136" s="39">
        <f t="shared" si="258"/>
        <v>5.8643523087606901</v>
      </c>
      <c r="EF136" s="39">
        <f t="shared" si="259"/>
        <v>5.8255498012038203</v>
      </c>
      <c r="EG136" s="39">
        <f t="shared" si="260"/>
        <v>5.7763999582984598</v>
      </c>
      <c r="EH136" s="39">
        <f t="shared" si="261"/>
        <v>5.8048551305068301</v>
      </c>
      <c r="EI136" s="39">
        <f t="shared" si="262"/>
        <v>0</v>
      </c>
      <c r="EK136" s="39">
        <f t="shared" si="235"/>
        <v>0</v>
      </c>
      <c r="EL136" s="39">
        <f t="shared" si="270"/>
        <v>3.04599684321381E-2</v>
      </c>
      <c r="EM136" s="39">
        <f t="shared" si="271"/>
        <v>2.5855404202056901E-2</v>
      </c>
      <c r="EN136" s="39">
        <f t="shared" si="272"/>
        <v>3.2141410426268897E-2</v>
      </c>
      <c r="EO136" s="39">
        <f t="shared" si="273"/>
        <v>4.6718219098463999E-2</v>
      </c>
      <c r="EP136" s="39">
        <f t="shared" si="274"/>
        <v>5.2254043509909899E-2</v>
      </c>
      <c r="EQ136" s="39">
        <f t="shared" si="275"/>
        <v>9.2143021278365905E-2</v>
      </c>
      <c r="ER136" s="39">
        <f t="shared" si="276"/>
        <v>0.15624476376230501</v>
      </c>
      <c r="ES136" s="39">
        <f t="shared" si="277"/>
        <v>0.23591924594573199</v>
      </c>
      <c r="ET136" s="39">
        <f t="shared" si="278"/>
        <v>0.34805849278506901</v>
      </c>
      <c r="EU136" s="39">
        <f t="shared" si="279"/>
        <v>0.48968764536762099</v>
      </c>
      <c r="EV136" s="39">
        <f t="shared" si="280"/>
        <v>0.55810940035955803</v>
      </c>
      <c r="EW136" s="39">
        <f t="shared" si="281"/>
        <v>0</v>
      </c>
      <c r="EX136" s="39">
        <f t="shared" si="282"/>
        <v>0.56237767619081303</v>
      </c>
      <c r="EY136" s="39">
        <f t="shared" si="283"/>
        <v>0.51684940065742602</v>
      </c>
      <c r="EZ136" s="39">
        <f t="shared" si="284"/>
        <v>0.36642501302865099</v>
      </c>
      <c r="FA136" s="39">
        <f t="shared" si="285"/>
        <v>0.24070488854441199</v>
      </c>
      <c r="FB136" s="39">
        <f t="shared" si="286"/>
        <v>0.14809623717536399</v>
      </c>
      <c r="FC136" s="39">
        <f t="shared" si="263"/>
        <v>7.7255792545715907E-2</v>
      </c>
      <c r="FD136" s="39">
        <f t="shared" si="264"/>
        <v>3.4482495048866302E-2</v>
      </c>
      <c r="FE136" s="39">
        <f t="shared" si="265"/>
        <v>1.30505767082919E-2</v>
      </c>
      <c r="FF136" s="39">
        <f t="shared" si="266"/>
        <v>-3.67589088255357E-4</v>
      </c>
      <c r="FG136" s="39">
        <f t="shared" si="267"/>
        <v>-6.0169755051510199E-5</v>
      </c>
      <c r="FH136" s="39">
        <f t="shared" si="268"/>
        <v>6.7568099825685499E-3</v>
      </c>
      <c r="FI136" s="39">
        <f t="shared" si="269"/>
        <v>0</v>
      </c>
      <c r="FK136" s="39">
        <f t="shared" si="236"/>
        <v>0.99999999999999989</v>
      </c>
      <c r="FL136" s="39">
        <f t="shared" si="325"/>
        <v>0.78536643739025036</v>
      </c>
      <c r="FM136" s="39">
        <f t="shared" si="326"/>
        <v>0.78372242342180054</v>
      </c>
      <c r="FN136" s="39">
        <f t="shared" si="327"/>
        <v>0.78474678310350376</v>
      </c>
      <c r="FO136" s="39">
        <f t="shared" si="328"/>
        <v>0.78456614089152388</v>
      </c>
      <c r="FP136" s="39">
        <f t="shared" si="329"/>
        <v>0.78451739253368491</v>
      </c>
      <c r="FQ136" s="39">
        <f t="shared" si="330"/>
        <v>0.78357353937324792</v>
      </c>
      <c r="FR136" s="39">
        <f t="shared" si="331"/>
        <v>0.78179295253650394</v>
      </c>
      <c r="FS136" s="39">
        <f t="shared" si="332"/>
        <v>0.7784158377792737</v>
      </c>
      <c r="FT136" s="39">
        <f t="shared" si="333"/>
        <v>0.77324874236391494</v>
      </c>
      <c r="FU136" s="39">
        <f t="shared" si="334"/>
        <v>0.76575832361685547</v>
      </c>
      <c r="FV136" s="39">
        <f t="shared" si="335"/>
        <v>0.76072062438937305</v>
      </c>
      <c r="FW136" s="39">
        <f t="shared" si="336"/>
        <v>0.99999999999999989</v>
      </c>
      <c r="FX136" s="39">
        <f t="shared" si="337"/>
        <v>0.76037803004562754</v>
      </c>
      <c r="FY136" s="39">
        <f t="shared" si="338"/>
        <v>0.76386896076040856</v>
      </c>
      <c r="FZ136" s="39">
        <f t="shared" si="339"/>
        <v>0.7725845921061838</v>
      </c>
      <c r="GA136" s="39">
        <f t="shared" si="287"/>
        <v>0.77867096325278418</v>
      </c>
      <c r="GB136" s="39">
        <f t="shared" si="288"/>
        <v>0.78326509154468338</v>
      </c>
      <c r="GC136" s="39">
        <f t="shared" si="289"/>
        <v>0.78612161691882032</v>
      </c>
      <c r="GD136" s="39">
        <f t="shared" si="290"/>
        <v>0.78841887921317788</v>
      </c>
      <c r="GE136" s="39">
        <f t="shared" si="291"/>
        <v>0.79004791495218119</v>
      </c>
      <c r="GF136" s="39">
        <f t="shared" si="292"/>
        <v>0.79129449240913574</v>
      </c>
      <c r="GG136" s="39">
        <f t="shared" si="293"/>
        <v>0.79287297265395362</v>
      </c>
      <c r="GH136" s="39">
        <f t="shared" si="294"/>
        <v>0.7919581392373376</v>
      </c>
      <c r="GI136" s="39">
        <f t="shared" si="295"/>
        <v>0.99999999999999989</v>
      </c>
      <c r="GJ136" s="39">
        <f t="shared" si="237"/>
        <v>13.9</v>
      </c>
      <c r="GK136" s="39">
        <f t="shared" si="238"/>
        <v>-9.6432746655328714E-16</v>
      </c>
      <c r="GL136" s="39">
        <f t="shared" si="340"/>
        <v>-2.0985532445985342</v>
      </c>
      <c r="GM136" s="39">
        <f t="shared" si="341"/>
        <v>-2.1167545453347398</v>
      </c>
      <c r="GN136" s="39">
        <f t="shared" si="342"/>
        <v>-2.1054091183758104</v>
      </c>
      <c r="GO136" s="39">
        <f t="shared" si="343"/>
        <v>-2.1074087684139546</v>
      </c>
      <c r="GP136" s="39">
        <f t="shared" si="344"/>
        <v>-2.1079484756345614</v>
      </c>
      <c r="GQ136" s="39">
        <f t="shared" si="345"/>
        <v>-2.1184047638629364</v>
      </c>
      <c r="GR136" s="39">
        <f t="shared" si="346"/>
        <v>-2.1381649765738455</v>
      </c>
      <c r="GS136" s="39">
        <f t="shared" si="347"/>
        <v>-2.1757667284279396</v>
      </c>
      <c r="GT136" s="39">
        <f t="shared" si="348"/>
        <v>-2.233615553488391</v>
      </c>
      <c r="GU136" s="39">
        <f t="shared" si="349"/>
        <v>-2.3181654762920272</v>
      </c>
      <c r="GV136" s="39">
        <f t="shared" si="350"/>
        <v>-2.375496182929695</v>
      </c>
      <c r="GW136" s="39">
        <f t="shared" si="351"/>
        <v>-9.6432746655328714E-16</v>
      </c>
      <c r="GX136" s="39">
        <f t="shared" si="352"/>
        <v>-2.379408797936013</v>
      </c>
      <c r="GY136" s="39">
        <f t="shared" si="353"/>
        <v>-2.3396227368557927</v>
      </c>
      <c r="GZ136" s="39">
        <f t="shared" si="354"/>
        <v>-2.241079147484017</v>
      </c>
      <c r="HA136" s="39">
        <f t="shared" si="296"/>
        <v>-2.1729203980562062</v>
      </c>
      <c r="HB136" s="39">
        <f t="shared" si="297"/>
        <v>-2.1218245721057953</v>
      </c>
      <c r="HC136" s="39">
        <f t="shared" si="298"/>
        <v>-2.0902052249886909</v>
      </c>
      <c r="HD136" s="39">
        <f t="shared" si="299"/>
        <v>-2.0648596959711636</v>
      </c>
      <c r="HE136" s="39">
        <f t="shared" si="300"/>
        <v>-2.0469313749936937</v>
      </c>
      <c r="HF136" s="39">
        <f t="shared" si="301"/>
        <v>-2.0332371410202699</v>
      </c>
      <c r="HG136" s="39">
        <f t="shared" si="302"/>
        <v>-2.0159277213507734</v>
      </c>
      <c r="HH136" s="39">
        <f t="shared" si="303"/>
        <v>-2.0259554686822052</v>
      </c>
      <c r="HI136" s="39">
        <f t="shared" si="304"/>
        <v>-9.6432746655328714E-16</v>
      </c>
    </row>
    <row r="137" spans="1:217" s="39" customFormat="1">
      <c r="A137" s="20"/>
      <c r="B137" s="184"/>
      <c r="C137" s="40">
        <v>13.95</v>
      </c>
      <c r="D137" s="41"/>
      <c r="E137" s="42">
        <v>4.6479999999999997</v>
      </c>
      <c r="F137" s="42">
        <v>4.6879999999999997</v>
      </c>
      <c r="G137" s="42">
        <v>4.6630000000000003</v>
      </c>
      <c r="H137" s="42">
        <v>4.6680000000000001</v>
      </c>
      <c r="I137" s="42">
        <v>4.6689999999999996</v>
      </c>
      <c r="J137" s="42">
        <v>4.6920000000000002</v>
      </c>
      <c r="K137" s="42">
        <v>4.7309999999999999</v>
      </c>
      <c r="L137" s="42">
        <v>4.8010000000000002</v>
      </c>
      <c r="M137" s="42">
        <v>4.9050000000000002</v>
      </c>
      <c r="N137" s="42">
        <v>5.0549999999999997</v>
      </c>
      <c r="O137" s="43">
        <v>5.1550000000000002</v>
      </c>
      <c r="P137" s="20"/>
      <c r="Q137" s="41">
        <v>5.1619999999999999</v>
      </c>
      <c r="R137" s="42">
        <v>5.093</v>
      </c>
      <c r="S137" s="42">
        <v>4.9189999999999996</v>
      </c>
      <c r="T137" s="42">
        <v>4.7949999999999999</v>
      </c>
      <c r="U137" s="42">
        <v>4.694</v>
      </c>
      <c r="V137" s="42">
        <v>4.6310000000000002</v>
      </c>
      <c r="W137" s="42">
        <v>4.5759999999999996</v>
      </c>
      <c r="X137" s="42">
        <v>4.5359999999999996</v>
      </c>
      <c r="Y137" s="42">
        <v>4.5049999999999999</v>
      </c>
      <c r="Z137" s="42">
        <v>4.4669999999999996</v>
      </c>
      <c r="AA137" s="42">
        <v>4.4889999999999999</v>
      </c>
      <c r="AB137" s="43"/>
      <c r="AD137" s="20"/>
      <c r="AE137" s="184"/>
      <c r="AF137" s="40">
        <v>13.95</v>
      </c>
      <c r="AG137" s="41"/>
      <c r="AH137" s="42">
        <v>2.751E-2</v>
      </c>
      <c r="AI137" s="42">
        <v>2.3980000000000001E-2</v>
      </c>
      <c r="AJ137" s="42">
        <v>2.802E-2</v>
      </c>
      <c r="AK137" s="42">
        <v>3.8690000000000002E-2</v>
      </c>
      <c r="AL137" s="42">
        <v>4.156E-2</v>
      </c>
      <c r="AM137" s="42">
        <v>7.1319999999999995E-2</v>
      </c>
      <c r="AN137" s="42">
        <v>0.1201</v>
      </c>
      <c r="AO137" s="42">
        <v>0.18149999999999999</v>
      </c>
      <c r="AP137" s="42">
        <v>0.26860000000000001</v>
      </c>
      <c r="AQ137" s="42">
        <v>0.37790000000000001</v>
      </c>
      <c r="AR137" s="43">
        <v>0.43070000000000003</v>
      </c>
      <c r="AS137" s="20"/>
      <c r="AT137" s="41">
        <v>0.43469999999999998</v>
      </c>
      <c r="AU137" s="42">
        <v>0.39739999999999998</v>
      </c>
      <c r="AV137" s="42">
        <v>0.28370000000000001</v>
      </c>
      <c r="AW137" s="42">
        <v>0.1845</v>
      </c>
      <c r="AX137" s="42">
        <v>0.1135</v>
      </c>
      <c r="AY137" s="42">
        <v>5.8709999999999998E-2</v>
      </c>
      <c r="AZ137" s="42">
        <v>2.8160000000000001E-2</v>
      </c>
      <c r="BA137" s="42">
        <v>1.1509999999999999E-2</v>
      </c>
      <c r="BB137" s="42">
        <v>2.1159999999999998E-3</v>
      </c>
      <c r="BC137" s="42">
        <v>3.1389999999999999E-3</v>
      </c>
      <c r="BD137" s="42">
        <v>8.3549999999999996E-3</v>
      </c>
      <c r="BE137" s="43"/>
      <c r="BH137" s="118" t="str">
        <f t="shared" si="215"/>
        <v>0</v>
      </c>
      <c r="BI137" s="118" t="str">
        <f t="shared" si="216"/>
        <v>4.648+0.02751i</v>
      </c>
      <c r="BJ137" s="118" t="str">
        <f t="shared" si="357"/>
        <v>4.688+0.02398i</v>
      </c>
      <c r="BK137" s="118" t="str">
        <f t="shared" si="358"/>
        <v>4.663+0.02802i</v>
      </c>
      <c r="BL137" s="118" t="str">
        <f t="shared" si="359"/>
        <v>4.668+0.03869i</v>
      </c>
      <c r="BM137" s="118" t="str">
        <f t="shared" si="360"/>
        <v>4.669+0.04156i</v>
      </c>
      <c r="BN137" s="118" t="str">
        <f t="shared" si="361"/>
        <v>4.692+0.07132i</v>
      </c>
      <c r="BO137" s="118" t="str">
        <f t="shared" si="211"/>
        <v>4.731+0.1201i</v>
      </c>
      <c r="BP137" s="118" t="str">
        <f t="shared" si="212"/>
        <v>4.801+0.1815i</v>
      </c>
      <c r="BQ137" s="118" t="str">
        <f t="shared" si="213"/>
        <v>4.905+0.2686i</v>
      </c>
      <c r="BR137" s="118" t="str">
        <f t="shared" si="362"/>
        <v>5.055+0.3779i</v>
      </c>
      <c r="BS137" s="118" t="str">
        <f t="shared" si="363"/>
        <v>5.155+0.4307i</v>
      </c>
      <c r="BT137" s="118" t="str">
        <f t="shared" si="214"/>
        <v>0</v>
      </c>
      <c r="BU137" s="118" t="str">
        <f t="shared" si="217"/>
        <v>5.162+0.4347i</v>
      </c>
      <c r="BV137" s="118" t="str">
        <f t="shared" si="218"/>
        <v>5.093+0.3974i</v>
      </c>
      <c r="BW137" s="118" t="str">
        <f t="shared" si="219"/>
        <v>4.919+0.2837i</v>
      </c>
      <c r="BX137" s="118" t="str">
        <f t="shared" si="220"/>
        <v>4.795+0.1845i</v>
      </c>
      <c r="BY137" s="118" t="str">
        <f t="shared" si="221"/>
        <v>4.694+0.1135i</v>
      </c>
      <c r="BZ137" s="118" t="str">
        <f t="shared" si="222"/>
        <v>4.631+0.05871i</v>
      </c>
      <c r="CA137" s="118" t="str">
        <f t="shared" si="223"/>
        <v>4.576+0.02816i</v>
      </c>
      <c r="CB137" s="118" t="str">
        <f t="shared" si="224"/>
        <v>4.536+0.01151i</v>
      </c>
      <c r="CC137" s="118" t="str">
        <f t="shared" si="225"/>
        <v>4.505+0.002116i</v>
      </c>
      <c r="CD137" s="118" t="str">
        <f t="shared" si="226"/>
        <v>4.467+0.003139i</v>
      </c>
      <c r="CE137" s="118" t="str">
        <f t="shared" si="227"/>
        <v>4.489+0.008355i</v>
      </c>
      <c r="CF137" s="118" t="str">
        <f t="shared" si="228"/>
        <v>0</v>
      </c>
      <c r="CG137" s="118" t="str">
        <f t="shared" si="229"/>
        <v>0</v>
      </c>
      <c r="CH137" s="39">
        <f t="shared" si="230"/>
        <v>13950000000</v>
      </c>
      <c r="CI137" s="121">
        <f t="shared" si="231"/>
        <v>1.2887810156282129</v>
      </c>
      <c r="CJ137" s="121" t="str">
        <f t="shared" si="232"/>
        <v>0</v>
      </c>
      <c r="CK137" s="121" t="str">
        <f t="shared" si="355"/>
        <v>5.99025416063993+0.0354543657399321i</v>
      </c>
      <c r="CL137" s="121" t="str">
        <f t="shared" si="356"/>
        <v>6.04180540126506+0.0309049687547645i</v>
      </c>
      <c r="CM137" s="121" t="str">
        <f t="shared" si="305"/>
        <v>6.00958587587436+0.0361116440579025i</v>
      </c>
      <c r="CN137" s="121" t="str">
        <f t="shared" si="306"/>
        <v>6.0160297809525+0.0498629374946556i</v>
      </c>
      <c r="CO137" s="121" t="str">
        <f t="shared" si="307"/>
        <v>6.01731856196813+0.0535617390095085i</v>
      </c>
      <c r="CP137" s="121" t="str">
        <f t="shared" si="308"/>
        <v>6.04696052532758+0.0919158620346041i</v>
      </c>
      <c r="CQ137" s="121" t="str">
        <f t="shared" si="309"/>
        <v>6.09722298493708+0.154782599976948i</v>
      </c>
      <c r="CR137" s="121" t="str">
        <f t="shared" si="310"/>
        <v>6.18743765603105+0.233913754336521i</v>
      </c>
      <c r="CS137" s="121" t="str">
        <f t="shared" si="311"/>
        <v>6.32147088165638+0.346166580797738i</v>
      </c>
      <c r="CT137" s="121" t="str">
        <f t="shared" si="312"/>
        <v>6.51478803400062+0.487030345805902i</v>
      </c>
      <c r="CU137" s="121" t="str">
        <f t="shared" si="313"/>
        <v>6.64366613556344+0.555077983431071i</v>
      </c>
      <c r="CV137" s="121" t="str">
        <f t="shared" si="314"/>
        <v>0</v>
      </c>
      <c r="CW137" s="121" t="str">
        <f t="shared" si="315"/>
        <v>6.65268760267283+0.560233107493584i</v>
      </c>
      <c r="CX137" s="121" t="str">
        <f t="shared" si="316"/>
        <v>6.56376171259449+0.512161575610652i</v>
      </c>
      <c r="CY137" s="121" t="str">
        <f t="shared" si="317"/>
        <v>6.33951381587518+0.365627174133724i</v>
      </c>
      <c r="CZ137" s="121" t="str">
        <f t="shared" si="318"/>
        <v>6.17970496993728+0.237780097383405i</v>
      </c>
      <c r="DA137" s="121" t="str">
        <f t="shared" si="319"/>
        <v>6.04953808735883+0.146276645273802i</v>
      </c>
      <c r="DB137" s="121" t="str">
        <f t="shared" si="320"/>
        <v>5.96834488337425+0.0756643334275324i</v>
      </c>
      <c r="DC137" s="121" t="str">
        <f t="shared" si="321"/>
        <v>5.8974619275147+0.0362920734000905i</v>
      </c>
      <c r="DD137" s="121" t="str">
        <f t="shared" si="322"/>
        <v>5.84591068688957+0.0148338694898807i</v>
      </c>
      <c r="DE137" s="121" t="str">
        <f t="shared" si="323"/>
        <v>5.8059584754051+0.0027270606290693i</v>
      </c>
      <c r="DF137" s="121" t="str">
        <f t="shared" si="324"/>
        <v>5.75698479681123+0.00404548360805696i</v>
      </c>
      <c r="DG137" s="121" t="str">
        <f t="shared" si="324"/>
        <v>5.78533797915505+0.0107677653855737i</v>
      </c>
      <c r="DH137" s="121" t="str">
        <f t="shared" si="233"/>
        <v>0</v>
      </c>
      <c r="DI137" s="121"/>
      <c r="DK137" s="39">
        <f t="shared" si="234"/>
        <v>0</v>
      </c>
      <c r="DL137" s="39">
        <f t="shared" si="239"/>
        <v>5.99025416063993</v>
      </c>
      <c r="DM137" s="39">
        <f t="shared" si="240"/>
        <v>6.0418054012650604</v>
      </c>
      <c r="DN137" s="39">
        <f t="shared" si="241"/>
        <v>6.0095858758743601</v>
      </c>
      <c r="DO137" s="39">
        <f t="shared" si="242"/>
        <v>6.0160297809524996</v>
      </c>
      <c r="DP137" s="39">
        <f t="shared" si="243"/>
        <v>6.0173185619681302</v>
      </c>
      <c r="DQ137" s="39">
        <f t="shared" si="244"/>
        <v>6.04696052532758</v>
      </c>
      <c r="DR137" s="39">
        <f t="shared" si="245"/>
        <v>6.0972229849370798</v>
      </c>
      <c r="DS137" s="39">
        <f t="shared" si="246"/>
        <v>6.18743765603105</v>
      </c>
      <c r="DT137" s="39">
        <f t="shared" si="247"/>
        <v>6.3214708816563796</v>
      </c>
      <c r="DU137" s="39">
        <f t="shared" si="248"/>
        <v>6.5147880340006203</v>
      </c>
      <c r="DV137" s="39">
        <f t="shared" si="249"/>
        <v>6.6436661355634401</v>
      </c>
      <c r="DW137" s="39">
        <f t="shared" si="250"/>
        <v>0</v>
      </c>
      <c r="DX137" s="39">
        <f t="shared" si="251"/>
        <v>6.6526876026728301</v>
      </c>
      <c r="DY137" s="39">
        <f t="shared" si="252"/>
        <v>6.5637617125944896</v>
      </c>
      <c r="DZ137" s="39">
        <f t="shared" si="253"/>
        <v>6.33951381587518</v>
      </c>
      <c r="EA137" s="39">
        <f t="shared" si="254"/>
        <v>6.1797049699372799</v>
      </c>
      <c r="EB137" s="39">
        <f t="shared" si="255"/>
        <v>6.0495380873588296</v>
      </c>
      <c r="EC137" s="39">
        <f t="shared" si="256"/>
        <v>5.9683448833742503</v>
      </c>
      <c r="ED137" s="39">
        <f t="shared" si="257"/>
        <v>5.8974619275147004</v>
      </c>
      <c r="EE137" s="39">
        <f t="shared" si="258"/>
        <v>5.8459106868895701</v>
      </c>
      <c r="EF137" s="39">
        <f t="shared" si="259"/>
        <v>5.8059584754050997</v>
      </c>
      <c r="EG137" s="39">
        <f t="shared" si="260"/>
        <v>5.7569847968112304</v>
      </c>
      <c r="EH137" s="39">
        <f t="shared" si="261"/>
        <v>5.7853379791550497</v>
      </c>
      <c r="EI137" s="39">
        <f t="shared" si="262"/>
        <v>0</v>
      </c>
      <c r="EK137" s="39">
        <f t="shared" si="235"/>
        <v>0</v>
      </c>
      <c r="EL137" s="39">
        <f t="shared" si="270"/>
        <v>3.5454365739932103E-2</v>
      </c>
      <c r="EM137" s="39">
        <f t="shared" si="271"/>
        <v>3.0904968754764499E-2</v>
      </c>
      <c r="EN137" s="39">
        <f t="shared" si="272"/>
        <v>3.6111644057902501E-2</v>
      </c>
      <c r="EO137" s="39">
        <f t="shared" si="273"/>
        <v>4.9862937494655597E-2</v>
      </c>
      <c r="EP137" s="39">
        <f t="shared" si="274"/>
        <v>5.3561739009508502E-2</v>
      </c>
      <c r="EQ137" s="39">
        <f t="shared" si="275"/>
        <v>9.1915862034604098E-2</v>
      </c>
      <c r="ER137" s="39">
        <f t="shared" si="276"/>
        <v>0.15478259997694799</v>
      </c>
      <c r="ES137" s="39">
        <f t="shared" si="277"/>
        <v>0.23391375433652101</v>
      </c>
      <c r="ET137" s="39">
        <f t="shared" si="278"/>
        <v>0.34616658079773799</v>
      </c>
      <c r="EU137" s="39">
        <f t="shared" si="279"/>
        <v>0.48703034580590199</v>
      </c>
      <c r="EV137" s="39">
        <f t="shared" si="280"/>
        <v>0.55507798343107095</v>
      </c>
      <c r="EW137" s="39">
        <f t="shared" si="281"/>
        <v>0</v>
      </c>
      <c r="EX137" s="39">
        <f t="shared" si="282"/>
        <v>0.56023310749358401</v>
      </c>
      <c r="EY137" s="39">
        <f t="shared" si="283"/>
        <v>0.51216157561065201</v>
      </c>
      <c r="EZ137" s="39">
        <f t="shared" si="284"/>
        <v>0.36562717413372398</v>
      </c>
      <c r="FA137" s="39">
        <f t="shared" si="285"/>
        <v>0.237780097383405</v>
      </c>
      <c r="FB137" s="39">
        <f t="shared" si="286"/>
        <v>0.14627664527380199</v>
      </c>
      <c r="FC137" s="39">
        <f t="shared" si="263"/>
        <v>7.5664333427532399E-2</v>
      </c>
      <c r="FD137" s="39">
        <f t="shared" si="264"/>
        <v>3.6292073400090497E-2</v>
      </c>
      <c r="FE137" s="39">
        <f t="shared" si="265"/>
        <v>1.48338694898807E-2</v>
      </c>
      <c r="FF137" s="39">
        <f t="shared" si="266"/>
        <v>2.7270606290693E-3</v>
      </c>
      <c r="FG137" s="39">
        <f t="shared" si="267"/>
        <v>4.0454836080569597E-3</v>
      </c>
      <c r="FH137" s="39">
        <f t="shared" si="268"/>
        <v>1.07677653855737E-2</v>
      </c>
      <c r="FI137" s="39">
        <f t="shared" si="269"/>
        <v>0</v>
      </c>
      <c r="FK137" s="39">
        <f t="shared" si="236"/>
        <v>0.99999999999999989</v>
      </c>
      <c r="FL137" s="39">
        <f t="shared" si="325"/>
        <v>0.78600772150418952</v>
      </c>
      <c r="FM137" s="39">
        <f t="shared" si="326"/>
        <v>0.7843690256524557</v>
      </c>
      <c r="FN137" s="39">
        <f t="shared" si="327"/>
        <v>0.78539064463486175</v>
      </c>
      <c r="FO137" s="39">
        <f t="shared" si="328"/>
        <v>0.78516893252728981</v>
      </c>
      <c r="FP137" s="39">
        <f t="shared" si="329"/>
        <v>0.78512257947889585</v>
      </c>
      <c r="FQ137" s="39">
        <f t="shared" si="330"/>
        <v>0.78410159389097611</v>
      </c>
      <c r="FR137" s="39">
        <f t="shared" si="331"/>
        <v>0.78229020423151407</v>
      </c>
      <c r="FS137" s="39">
        <f t="shared" si="332"/>
        <v>0.77900976753411133</v>
      </c>
      <c r="FT137" s="39">
        <f t="shared" si="333"/>
        <v>0.77389959389012364</v>
      </c>
      <c r="FU137" s="39">
        <f t="shared" si="334"/>
        <v>0.76628047473826155</v>
      </c>
      <c r="FV137" s="39">
        <f t="shared" si="335"/>
        <v>0.76134387221848898</v>
      </c>
      <c r="FW137" s="39">
        <f t="shared" si="336"/>
        <v>0.99999999999999989</v>
      </c>
      <c r="FX137" s="39">
        <f t="shared" si="337"/>
        <v>0.76098927377071013</v>
      </c>
      <c r="FY137" s="39">
        <f t="shared" si="338"/>
        <v>0.76442479215208969</v>
      </c>
      <c r="FZ137" s="39">
        <f t="shared" si="339"/>
        <v>0.7731458352208388</v>
      </c>
      <c r="GA137" s="39">
        <f t="shared" si="287"/>
        <v>0.77922949271791631</v>
      </c>
      <c r="GB137" s="39">
        <f t="shared" si="288"/>
        <v>0.78384113580018311</v>
      </c>
      <c r="GC137" s="39">
        <f t="shared" si="289"/>
        <v>0.78664496163211806</v>
      </c>
      <c r="GD137" s="39">
        <f t="shared" si="290"/>
        <v>0.78897166916069228</v>
      </c>
      <c r="GE137" s="39">
        <f t="shared" si="291"/>
        <v>0.7906383347827507</v>
      </c>
      <c r="GF137" s="39">
        <f t="shared" si="292"/>
        <v>0.79192324487695775</v>
      </c>
      <c r="GG137" s="39">
        <f t="shared" si="293"/>
        <v>0.79349704011166378</v>
      </c>
      <c r="GH137" s="39">
        <f t="shared" si="294"/>
        <v>0.79258409176515987</v>
      </c>
      <c r="GI137" s="39">
        <f t="shared" si="295"/>
        <v>0.99999999999999989</v>
      </c>
      <c r="GJ137" s="39">
        <f t="shared" si="237"/>
        <v>13.95</v>
      </c>
      <c r="GK137" s="39">
        <f t="shared" si="238"/>
        <v>-9.6432746655328714E-16</v>
      </c>
      <c r="GL137" s="39">
        <f t="shared" si="340"/>
        <v>-2.0914637512171854</v>
      </c>
      <c r="GM137" s="39">
        <f t="shared" si="341"/>
        <v>-2.1095912948281041</v>
      </c>
      <c r="GN137" s="39">
        <f t="shared" si="342"/>
        <v>-2.0982855247103873</v>
      </c>
      <c r="GO137" s="39">
        <f t="shared" si="343"/>
        <v>-2.1007378569091633</v>
      </c>
      <c r="GP137" s="39">
        <f t="shared" si="344"/>
        <v>-2.101250650183248</v>
      </c>
      <c r="GQ137" s="39">
        <f t="shared" si="345"/>
        <v>-2.1125532665214104</v>
      </c>
      <c r="GR137" s="39">
        <f t="shared" si="346"/>
        <v>-2.1326421583374584</v>
      </c>
      <c r="GS137" s="39">
        <f t="shared" si="347"/>
        <v>-2.1691419387291373</v>
      </c>
      <c r="GT137" s="39">
        <f t="shared" si="348"/>
        <v>-2.2263076247934781</v>
      </c>
      <c r="GU137" s="39">
        <f t="shared" si="349"/>
        <v>-2.312244807448129</v>
      </c>
      <c r="GV137" s="39">
        <f t="shared" si="350"/>
        <v>-2.3683828678560066</v>
      </c>
      <c r="GW137" s="39">
        <f t="shared" si="351"/>
        <v>-9.6432746655328714E-16</v>
      </c>
      <c r="GX137" s="39">
        <f t="shared" si="352"/>
        <v>-2.3724292923157968</v>
      </c>
      <c r="GY137" s="39">
        <f t="shared" si="353"/>
        <v>-2.3333047232812678</v>
      </c>
      <c r="GZ137" s="39">
        <f t="shared" si="354"/>
        <v>-2.2347715845583442</v>
      </c>
      <c r="HA137" s="39">
        <f t="shared" si="296"/>
        <v>-2.1666923679108869</v>
      </c>
      <c r="HB137" s="39">
        <f t="shared" si="297"/>
        <v>-2.1154389717323703</v>
      </c>
      <c r="HC137" s="39">
        <f t="shared" si="298"/>
        <v>-2.0844246919431164</v>
      </c>
      <c r="HD137" s="39">
        <f t="shared" si="299"/>
        <v>-2.0587718280317349</v>
      </c>
      <c r="HE137" s="39">
        <f t="shared" si="300"/>
        <v>-2.0404426467874357</v>
      </c>
      <c r="HF137" s="39">
        <f t="shared" si="301"/>
        <v>-2.0263381849213618</v>
      </c>
      <c r="HG137" s="39">
        <f t="shared" si="302"/>
        <v>-2.009093778070977</v>
      </c>
      <c r="HH137" s="39">
        <f t="shared" si="303"/>
        <v>-2.0190929758413394</v>
      </c>
      <c r="HI137" s="39">
        <f t="shared" si="304"/>
        <v>-9.6432746655328714E-16</v>
      </c>
    </row>
    <row r="138" spans="1:217" s="39" customFormat="1">
      <c r="A138" s="44" t="s">
        <v>16</v>
      </c>
      <c r="B138" s="184"/>
      <c r="C138" s="40">
        <v>14</v>
      </c>
      <c r="D138" s="41"/>
      <c r="E138" s="42">
        <v>4.6459999999999999</v>
      </c>
      <c r="F138" s="42">
        <v>4.6859999999999999</v>
      </c>
      <c r="G138" s="42">
        <v>4.6630000000000003</v>
      </c>
      <c r="H138" s="42">
        <v>4.6689999999999996</v>
      </c>
      <c r="I138" s="42">
        <v>4.6719999999999997</v>
      </c>
      <c r="J138" s="42">
        <v>4.6920000000000002</v>
      </c>
      <c r="K138" s="42">
        <v>4.7329999999999997</v>
      </c>
      <c r="L138" s="42">
        <v>4.8040000000000003</v>
      </c>
      <c r="M138" s="42">
        <v>4.907</v>
      </c>
      <c r="N138" s="42">
        <v>5.0529999999999999</v>
      </c>
      <c r="O138" s="43">
        <v>5.1529999999999996</v>
      </c>
      <c r="P138" s="44" t="s">
        <v>17</v>
      </c>
      <c r="Q138" s="41">
        <v>5.16</v>
      </c>
      <c r="R138" s="42">
        <v>5.0910000000000002</v>
      </c>
      <c r="S138" s="42">
        <v>4.9169999999999998</v>
      </c>
      <c r="T138" s="42">
        <v>4.7969999999999997</v>
      </c>
      <c r="U138" s="42">
        <v>4.6950000000000003</v>
      </c>
      <c r="V138" s="42">
        <v>4.6310000000000002</v>
      </c>
      <c r="W138" s="42">
        <v>4.577</v>
      </c>
      <c r="X138" s="42">
        <v>4.5380000000000003</v>
      </c>
      <c r="Y138" s="42">
        <v>4.5039999999999996</v>
      </c>
      <c r="Z138" s="42">
        <v>4.4649999999999999</v>
      </c>
      <c r="AA138" s="42">
        <v>4.4859999999999998</v>
      </c>
      <c r="AB138" s="43"/>
      <c r="AD138" s="44" t="s">
        <v>18</v>
      </c>
      <c r="AE138" s="184"/>
      <c r="AF138" s="40">
        <v>14</v>
      </c>
      <c r="AG138" s="41"/>
      <c r="AH138" s="42">
        <v>2.8490000000000001E-2</v>
      </c>
      <c r="AI138" s="42">
        <v>2.4170000000000001E-2</v>
      </c>
      <c r="AJ138" s="42">
        <v>2.7089999999999999E-2</v>
      </c>
      <c r="AK138" s="42">
        <v>3.7190000000000001E-2</v>
      </c>
      <c r="AL138" s="42">
        <v>3.8890000000000001E-2</v>
      </c>
      <c r="AM138" s="42">
        <v>7.1309999999999998E-2</v>
      </c>
      <c r="AN138" s="42">
        <v>0.1206</v>
      </c>
      <c r="AO138" s="42">
        <v>0.18210000000000001</v>
      </c>
      <c r="AP138" s="42">
        <v>0.27010000000000001</v>
      </c>
      <c r="AQ138" s="42">
        <v>0.38019999999999998</v>
      </c>
      <c r="AR138" s="43">
        <v>0.43780000000000002</v>
      </c>
      <c r="AS138" s="44" t="s">
        <v>19</v>
      </c>
      <c r="AT138" s="41">
        <v>0.44090000000000001</v>
      </c>
      <c r="AU138" s="42">
        <v>0.4007</v>
      </c>
      <c r="AV138" s="42">
        <v>0.28210000000000002</v>
      </c>
      <c r="AW138" s="42">
        <v>0.18559999999999999</v>
      </c>
      <c r="AX138" s="42">
        <v>0.1144</v>
      </c>
      <c r="AY138" s="42">
        <v>5.8930000000000003E-2</v>
      </c>
      <c r="AZ138" s="42">
        <v>2.5360000000000001E-2</v>
      </c>
      <c r="BA138" s="42">
        <v>1.095E-2</v>
      </c>
      <c r="BB138" s="42">
        <v>1.699E-3</v>
      </c>
      <c r="BC138" s="42">
        <v>3.5869999999999999E-3</v>
      </c>
      <c r="BD138" s="42">
        <v>9.0500000000000008E-3</v>
      </c>
      <c r="BE138" s="43"/>
      <c r="BH138" s="118" t="str">
        <f t="shared" si="215"/>
        <v>0</v>
      </c>
      <c r="BI138" s="118" t="str">
        <f t="shared" si="216"/>
        <v>4.646+0.02849i</v>
      </c>
      <c r="BJ138" s="118" t="str">
        <f t="shared" si="357"/>
        <v>4.686+0.02417i</v>
      </c>
      <c r="BK138" s="118" t="str">
        <f t="shared" si="358"/>
        <v>4.663+0.02709i</v>
      </c>
      <c r="BL138" s="118" t="str">
        <f t="shared" si="359"/>
        <v>4.669+0.03719i</v>
      </c>
      <c r="BM138" s="118" t="str">
        <f t="shared" si="360"/>
        <v>4.672+0.03889i</v>
      </c>
      <c r="BN138" s="118" t="str">
        <f t="shared" si="361"/>
        <v>4.692+0.07131i</v>
      </c>
      <c r="BO138" s="118" t="str">
        <f t="shared" si="211"/>
        <v>4.733+0.1206i</v>
      </c>
      <c r="BP138" s="118" t="str">
        <f t="shared" si="212"/>
        <v>4.804+0.1821i</v>
      </c>
      <c r="BQ138" s="118" t="str">
        <f t="shared" si="213"/>
        <v>4.907+0.2701i</v>
      </c>
      <c r="BR138" s="118" t="str">
        <f t="shared" si="362"/>
        <v>5.053+0.3802i</v>
      </c>
      <c r="BS138" s="118" t="str">
        <f t="shared" si="363"/>
        <v>5.153+0.4378i</v>
      </c>
      <c r="BT138" s="118" t="e">
        <f t="shared" si="214"/>
        <v>#VALUE!</v>
      </c>
      <c r="BU138" s="118" t="str">
        <f t="shared" si="217"/>
        <v>5.16+0.4409i</v>
      </c>
      <c r="BV138" s="118" t="str">
        <f t="shared" si="218"/>
        <v>5.091+0.4007i</v>
      </c>
      <c r="BW138" s="118" t="str">
        <f t="shared" si="219"/>
        <v>4.917+0.2821i</v>
      </c>
      <c r="BX138" s="118" t="str">
        <f t="shared" si="220"/>
        <v>4.797+0.1856i</v>
      </c>
      <c r="BY138" s="118" t="str">
        <f t="shared" si="221"/>
        <v>4.695+0.1144i</v>
      </c>
      <c r="BZ138" s="118" t="str">
        <f t="shared" si="222"/>
        <v>4.631+0.05893i</v>
      </c>
      <c r="CA138" s="118" t="str">
        <f t="shared" si="223"/>
        <v>4.577+0.02536i</v>
      </c>
      <c r="CB138" s="118" t="str">
        <f t="shared" si="224"/>
        <v>4.538+0.01095i</v>
      </c>
      <c r="CC138" s="118" t="str">
        <f t="shared" si="225"/>
        <v>4.504+0.001699i</v>
      </c>
      <c r="CD138" s="118" t="str">
        <f t="shared" si="226"/>
        <v>4.465+0.003587i</v>
      </c>
      <c r="CE138" s="118" t="str">
        <f t="shared" si="227"/>
        <v>4.486+0.00905i</v>
      </c>
      <c r="CF138" s="118" t="str">
        <f t="shared" si="228"/>
        <v>0</v>
      </c>
      <c r="CG138" s="118" t="str">
        <f t="shared" si="229"/>
        <v>0</v>
      </c>
      <c r="CH138" s="39">
        <f t="shared" si="230"/>
        <v>14000000000</v>
      </c>
      <c r="CI138" s="121">
        <f t="shared" si="231"/>
        <v>1.2841782262866834</v>
      </c>
      <c r="CJ138" s="121" t="str">
        <f t="shared" si="232"/>
        <v>0</v>
      </c>
      <c r="CK138" s="121" t="str">
        <f t="shared" si="355"/>
        <v>5.96629203932793+0.0365862376669076i</v>
      </c>
      <c r="CL138" s="121" t="str">
        <f t="shared" si="356"/>
        <v>6.0176591683794+0.0310385877293491i</v>
      </c>
      <c r="CM138" s="121" t="str">
        <f t="shared" si="305"/>
        <v>5.98812306917481+0.0347883881501063i</v>
      </c>
      <c r="CN138" s="121" t="str">
        <f t="shared" si="306"/>
        <v>5.99582813853252+0.0477585882356018i</v>
      </c>
      <c r="CO138" s="121" t="str">
        <f t="shared" si="307"/>
        <v>5.99968067321138+0.0499416912202891i</v>
      </c>
      <c r="CP138" s="121" t="str">
        <f t="shared" si="308"/>
        <v>6.02536423773712+0.0915747493165034i</v>
      </c>
      <c r="CQ138" s="121" t="str">
        <f t="shared" si="309"/>
        <v>6.07801554501487+0.154871894090174i</v>
      </c>
      <c r="CR138" s="121" t="str">
        <f t="shared" si="310"/>
        <v>6.16919219908123+0.233848855006805i</v>
      </c>
      <c r="CS138" s="121" t="str">
        <f t="shared" si="311"/>
        <v>6.30146255638876+0.346856538920033i</v>
      </c>
      <c r="CT138" s="121" t="str">
        <f t="shared" si="312"/>
        <v>6.48895257742661+0.488244561634197i</v>
      </c>
      <c r="CU138" s="121" t="str">
        <f t="shared" si="313"/>
        <v>6.61737040005528+0.56221322746831i</v>
      </c>
      <c r="CV138" s="121" t="e">
        <f t="shared" si="314"/>
        <v>#VALUE!</v>
      </c>
      <c r="CW138" s="121" t="str">
        <f t="shared" si="315"/>
        <v>6.62635964763929+0.566194179969799i</v>
      </c>
      <c r="CX138" s="121" t="str">
        <f t="shared" si="316"/>
        <v>6.53775135002551+0.514570215273074i</v>
      </c>
      <c r="CY138" s="121" t="str">
        <f t="shared" si="317"/>
        <v>6.31430433865162+0.362266677635473i</v>
      </c>
      <c r="CZ138" s="121" t="str">
        <f t="shared" si="318"/>
        <v>6.16020295149722+0.238343478798808i</v>
      </c>
      <c r="DA138" s="121" t="str">
        <f t="shared" si="319"/>
        <v>6.02921677241598+0.146909989087197i</v>
      </c>
      <c r="DB138" s="121" t="str">
        <f t="shared" si="320"/>
        <v>5.94702936593363+0.0756766228750743i</v>
      </c>
      <c r="DC138" s="121" t="str">
        <f t="shared" si="321"/>
        <v>5.87768374171415+0.0325667598186303i</v>
      </c>
      <c r="DD138" s="121" t="str">
        <f t="shared" si="322"/>
        <v>5.82760079088897+0.0140617515778392i</v>
      </c>
      <c r="DE138" s="121" t="str">
        <f t="shared" si="323"/>
        <v>5.78393873119522+0.00218181880646108i</v>
      </c>
      <c r="DF138" s="121" t="str">
        <f t="shared" si="324"/>
        <v>5.73385578037004+0.00460634729769033i</v>
      </c>
      <c r="DG138" s="121" t="str">
        <f t="shared" si="324"/>
        <v>5.76082352312206+0.0116218129478945i</v>
      </c>
      <c r="DH138" s="121" t="str">
        <f t="shared" si="233"/>
        <v>0</v>
      </c>
      <c r="DI138" s="121"/>
      <c r="DK138" s="39">
        <f t="shared" si="234"/>
        <v>0</v>
      </c>
      <c r="DL138" s="39">
        <f t="shared" si="239"/>
        <v>5.9662920393279304</v>
      </c>
      <c r="DM138" s="39">
        <f t="shared" si="240"/>
        <v>6.0176591683794003</v>
      </c>
      <c r="DN138" s="39">
        <f t="shared" si="241"/>
        <v>5.9881230691748097</v>
      </c>
      <c r="DO138" s="39">
        <f t="shared" si="242"/>
        <v>5.9958281385325201</v>
      </c>
      <c r="DP138" s="39">
        <f t="shared" si="243"/>
        <v>5.9996806732113797</v>
      </c>
      <c r="DQ138" s="39">
        <f t="shared" si="244"/>
        <v>6.0253642377371204</v>
      </c>
      <c r="DR138" s="39">
        <f t="shared" si="245"/>
        <v>6.0780155450148703</v>
      </c>
      <c r="DS138" s="39">
        <f t="shared" si="246"/>
        <v>6.1691921990812304</v>
      </c>
      <c r="DT138" s="39">
        <f t="shared" si="247"/>
        <v>6.3014625563887599</v>
      </c>
      <c r="DU138" s="39">
        <f t="shared" si="248"/>
        <v>6.4889525774266099</v>
      </c>
      <c r="DV138" s="39">
        <f t="shared" si="249"/>
        <v>6.6173704000552798</v>
      </c>
      <c r="DW138" s="39" t="e">
        <f t="shared" si="250"/>
        <v>#VALUE!</v>
      </c>
      <c r="DX138" s="39">
        <f t="shared" si="251"/>
        <v>6.6263596476392896</v>
      </c>
      <c r="DY138" s="39">
        <f t="shared" si="252"/>
        <v>6.53775135002551</v>
      </c>
      <c r="DZ138" s="39">
        <f t="shared" si="253"/>
        <v>6.3143043386516204</v>
      </c>
      <c r="EA138" s="39">
        <f t="shared" si="254"/>
        <v>6.1602029514972196</v>
      </c>
      <c r="EB138" s="39">
        <f t="shared" si="255"/>
        <v>6.02921677241598</v>
      </c>
      <c r="EC138" s="39">
        <f t="shared" si="256"/>
        <v>5.9470293659336297</v>
      </c>
      <c r="ED138" s="39">
        <f t="shared" si="257"/>
        <v>5.8776837417141499</v>
      </c>
      <c r="EE138" s="39">
        <f t="shared" si="258"/>
        <v>5.8276007908889698</v>
      </c>
      <c r="EF138" s="39">
        <f t="shared" si="259"/>
        <v>5.78393873119522</v>
      </c>
      <c r="EG138" s="39">
        <f t="shared" si="260"/>
        <v>5.7338557803700398</v>
      </c>
      <c r="EH138" s="39">
        <f t="shared" si="261"/>
        <v>5.7608235231220597</v>
      </c>
      <c r="EI138" s="39">
        <f t="shared" si="262"/>
        <v>0</v>
      </c>
      <c r="EK138" s="39">
        <f t="shared" si="235"/>
        <v>0</v>
      </c>
      <c r="EL138" s="39">
        <f t="shared" si="270"/>
        <v>3.6586237666907599E-2</v>
      </c>
      <c r="EM138" s="39">
        <f t="shared" si="271"/>
        <v>3.1038587729349101E-2</v>
      </c>
      <c r="EN138" s="39">
        <f t="shared" si="272"/>
        <v>3.4788388150106299E-2</v>
      </c>
      <c r="EO138" s="39">
        <f t="shared" si="273"/>
        <v>4.77585882356018E-2</v>
      </c>
      <c r="EP138" s="39">
        <f t="shared" si="274"/>
        <v>4.9941691220289103E-2</v>
      </c>
      <c r="EQ138" s="39">
        <f t="shared" si="275"/>
        <v>9.1574749316503404E-2</v>
      </c>
      <c r="ER138" s="39">
        <f t="shared" si="276"/>
        <v>0.15487189409017399</v>
      </c>
      <c r="ES138" s="39">
        <f t="shared" si="277"/>
        <v>0.233848855006805</v>
      </c>
      <c r="ET138" s="39">
        <f t="shared" si="278"/>
        <v>0.34685653892003299</v>
      </c>
      <c r="EU138" s="39">
        <f t="shared" si="279"/>
        <v>0.48824456163419699</v>
      </c>
      <c r="EV138" s="39">
        <f t="shared" si="280"/>
        <v>0.56221322746831004</v>
      </c>
      <c r="EW138" s="39" t="e">
        <f t="shared" si="281"/>
        <v>#VALUE!</v>
      </c>
      <c r="EX138" s="39">
        <f t="shared" si="282"/>
        <v>0.56619417996979904</v>
      </c>
      <c r="EY138" s="39">
        <f t="shared" si="283"/>
        <v>0.51457021527307401</v>
      </c>
      <c r="EZ138" s="39">
        <f t="shared" si="284"/>
        <v>0.36226667763547299</v>
      </c>
      <c r="FA138" s="39">
        <f t="shared" si="285"/>
        <v>0.23834347879880799</v>
      </c>
      <c r="FB138" s="39">
        <f t="shared" si="286"/>
        <v>0.14690998908719699</v>
      </c>
      <c r="FC138" s="39">
        <f t="shared" si="263"/>
        <v>7.5676622875074304E-2</v>
      </c>
      <c r="FD138" s="39">
        <f t="shared" si="264"/>
        <v>3.2566759818630303E-2</v>
      </c>
      <c r="FE138" s="39">
        <f t="shared" si="265"/>
        <v>1.4061751577839199E-2</v>
      </c>
      <c r="FF138" s="39">
        <f t="shared" si="266"/>
        <v>2.1818188064610801E-3</v>
      </c>
      <c r="FG138" s="39">
        <f t="shared" si="267"/>
        <v>4.6063472976903301E-3</v>
      </c>
      <c r="FH138" s="39">
        <f t="shared" si="268"/>
        <v>1.1621812947894499E-2</v>
      </c>
      <c r="FI138" s="39">
        <f t="shared" si="269"/>
        <v>0</v>
      </c>
      <c r="FK138" s="39">
        <f t="shared" si="236"/>
        <v>0.99999999999999989</v>
      </c>
      <c r="FL138" s="39">
        <f t="shared" si="325"/>
        <v>0.78677125856488661</v>
      </c>
      <c r="FM138" s="39">
        <f t="shared" si="326"/>
        <v>0.78513804466993031</v>
      </c>
      <c r="FN138" s="39">
        <f t="shared" si="327"/>
        <v>0.78607634856161679</v>
      </c>
      <c r="FO138" s="39">
        <f t="shared" si="328"/>
        <v>0.78581578105432781</v>
      </c>
      <c r="FP138" s="39">
        <f t="shared" si="329"/>
        <v>0.78568998062395157</v>
      </c>
      <c r="FQ138" s="39">
        <f t="shared" si="330"/>
        <v>0.7847900769893279</v>
      </c>
      <c r="FR138" s="39">
        <f t="shared" si="331"/>
        <v>0.78290001843374335</v>
      </c>
      <c r="FS138" s="39">
        <f t="shared" si="332"/>
        <v>0.77958749162801866</v>
      </c>
      <c r="FT138" s="39">
        <f t="shared" si="333"/>
        <v>0.77452218258629568</v>
      </c>
      <c r="FU138" s="39">
        <f t="shared" si="334"/>
        <v>0.76706911085496388</v>
      </c>
      <c r="FV138" s="39">
        <f t="shared" si="335"/>
        <v>0.76205234862856219</v>
      </c>
      <c r="FW138" s="39" t="e">
        <f t="shared" si="336"/>
        <v>#VALUE!</v>
      </c>
      <c r="FX138" s="39">
        <f t="shared" si="337"/>
        <v>0.7617150129501602</v>
      </c>
      <c r="FY138" s="39">
        <f t="shared" si="338"/>
        <v>0.76519992530115599</v>
      </c>
      <c r="FZ138" s="39">
        <f t="shared" si="339"/>
        <v>0.77397074325988258</v>
      </c>
      <c r="GA138" s="39">
        <f t="shared" si="287"/>
        <v>0.77984304933436865</v>
      </c>
      <c r="GB138" s="39">
        <f t="shared" si="288"/>
        <v>0.78448530942670469</v>
      </c>
      <c r="GC138" s="39">
        <f t="shared" si="289"/>
        <v>0.7873255677527361</v>
      </c>
      <c r="GD138" s="39">
        <f t="shared" si="290"/>
        <v>0.78960844238222994</v>
      </c>
      <c r="GE138" s="39">
        <f t="shared" si="291"/>
        <v>0.79122592356058741</v>
      </c>
      <c r="GF138" s="39">
        <f t="shared" si="292"/>
        <v>0.79263061295316795</v>
      </c>
      <c r="GG138" s="39">
        <f t="shared" si="293"/>
        <v>0.79424125582090033</v>
      </c>
      <c r="GH138" s="39">
        <f t="shared" si="294"/>
        <v>0.79337190612127884</v>
      </c>
      <c r="GI138" s="39">
        <f t="shared" si="295"/>
        <v>0.99999999999999989</v>
      </c>
      <c r="GJ138" s="39">
        <f t="shared" si="237"/>
        <v>14</v>
      </c>
      <c r="GK138" s="39">
        <f t="shared" si="238"/>
        <v>-9.6432746655328714E-16</v>
      </c>
      <c r="GL138" s="39">
        <f t="shared" si="340"/>
        <v>-2.0830302723255629</v>
      </c>
      <c r="GM138" s="39">
        <f t="shared" si="341"/>
        <v>-2.1010795589127982</v>
      </c>
      <c r="GN138" s="39">
        <f t="shared" si="342"/>
        <v>-2.0907054113055645</v>
      </c>
      <c r="GO138" s="39">
        <f t="shared" si="343"/>
        <v>-2.0935850753609615</v>
      </c>
      <c r="GP138" s="39">
        <f t="shared" si="344"/>
        <v>-2.0949757017062778</v>
      </c>
      <c r="GQ138" s="39">
        <f t="shared" si="345"/>
        <v>-2.1049299376392145</v>
      </c>
      <c r="GR138" s="39">
        <f t="shared" si="346"/>
        <v>-2.1258739341924358</v>
      </c>
      <c r="GS138" s="39">
        <f t="shared" si="347"/>
        <v>-2.1627027538515158</v>
      </c>
      <c r="GT138" s="39">
        <f t="shared" si="348"/>
        <v>-2.2193227876148351</v>
      </c>
      <c r="GU138" s="39">
        <f t="shared" si="349"/>
        <v>-2.3033101105693041</v>
      </c>
      <c r="GV138" s="39">
        <f t="shared" si="350"/>
        <v>-2.3603038818791346</v>
      </c>
      <c r="GW138" s="39" t="e">
        <f t="shared" si="351"/>
        <v>#VALUE!</v>
      </c>
      <c r="GX138" s="39">
        <f t="shared" si="352"/>
        <v>-2.3641496927231387</v>
      </c>
      <c r="GY138" s="39">
        <f t="shared" si="353"/>
        <v>-2.3245016208116502</v>
      </c>
      <c r="GZ138" s="39">
        <f t="shared" si="354"/>
        <v>-2.2255091140149625</v>
      </c>
      <c r="HA138" s="39">
        <f t="shared" si="296"/>
        <v>-2.159855886363574</v>
      </c>
      <c r="HB138" s="39">
        <f t="shared" si="297"/>
        <v>-2.1083036953243264</v>
      </c>
      <c r="HC138" s="39">
        <f t="shared" si="298"/>
        <v>-2.0769128994301425</v>
      </c>
      <c r="HD138" s="39">
        <f t="shared" si="299"/>
        <v>-2.0517643379635366</v>
      </c>
      <c r="HE138" s="39">
        <f t="shared" si="300"/>
        <v>-2.0339898408849448</v>
      </c>
      <c r="HF138" s="39">
        <f t="shared" si="301"/>
        <v>-2.0185831674175554</v>
      </c>
      <c r="HG138" s="39">
        <f t="shared" si="302"/>
        <v>-2.0009511565730804</v>
      </c>
      <c r="HH138" s="39">
        <f t="shared" si="303"/>
        <v>-2.0104636454885574</v>
      </c>
      <c r="HI138" s="39">
        <f t="shared" si="304"/>
        <v>-9.6432746655328714E-16</v>
      </c>
    </row>
    <row r="139" spans="1:217" s="39" customFormat="1">
      <c r="A139" s="20"/>
      <c r="B139" s="184"/>
      <c r="C139" s="40">
        <v>14.05</v>
      </c>
      <c r="D139" s="41"/>
      <c r="E139" s="42">
        <v>4.6509999999999998</v>
      </c>
      <c r="F139" s="42">
        <v>4.6920000000000002</v>
      </c>
      <c r="G139" s="42">
        <v>4.6680000000000001</v>
      </c>
      <c r="H139" s="42">
        <v>4.6719999999999997</v>
      </c>
      <c r="I139" s="42">
        <v>4.6749999999999998</v>
      </c>
      <c r="J139" s="42">
        <v>4.6950000000000003</v>
      </c>
      <c r="K139" s="42">
        <v>4.734</v>
      </c>
      <c r="L139" s="42">
        <v>4.8019999999999996</v>
      </c>
      <c r="M139" s="42">
        <v>4.9039999999999999</v>
      </c>
      <c r="N139" s="42">
        <v>5.0469999999999997</v>
      </c>
      <c r="O139" s="43">
        <v>5.141</v>
      </c>
      <c r="P139" s="20"/>
      <c r="Q139" s="41">
        <v>5.1479999999999997</v>
      </c>
      <c r="R139" s="42">
        <v>5.0839999999999996</v>
      </c>
      <c r="S139" s="42">
        <v>4.9169999999999998</v>
      </c>
      <c r="T139" s="42">
        <v>4.7930000000000001</v>
      </c>
      <c r="U139" s="42">
        <v>4.6959999999999997</v>
      </c>
      <c r="V139" s="42">
        <v>4.6289999999999996</v>
      </c>
      <c r="W139" s="42">
        <v>4.58</v>
      </c>
      <c r="X139" s="42">
        <v>4.5389999999999997</v>
      </c>
      <c r="Y139" s="42">
        <v>4.5090000000000003</v>
      </c>
      <c r="Z139" s="42">
        <v>4.4710000000000001</v>
      </c>
      <c r="AA139" s="42">
        <v>4.492</v>
      </c>
      <c r="AB139" s="43"/>
      <c r="AD139" s="20"/>
      <c r="AE139" s="184"/>
      <c r="AF139" s="40">
        <v>14.05</v>
      </c>
      <c r="AG139" s="41"/>
      <c r="AH139" s="42">
        <v>2.426E-2</v>
      </c>
      <c r="AI139" s="42">
        <v>2.1870000000000001E-2</v>
      </c>
      <c r="AJ139" s="42">
        <v>2.6069999999999999E-2</v>
      </c>
      <c r="AK139" s="42">
        <v>3.5380000000000002E-2</v>
      </c>
      <c r="AL139" s="42">
        <v>3.9910000000000001E-2</v>
      </c>
      <c r="AM139" s="42">
        <v>7.1550000000000002E-2</v>
      </c>
      <c r="AN139" s="42">
        <v>0.1183</v>
      </c>
      <c r="AO139" s="42">
        <v>0.18360000000000001</v>
      </c>
      <c r="AP139" s="42">
        <v>0.27239999999999998</v>
      </c>
      <c r="AQ139" s="42">
        <v>0.38490000000000002</v>
      </c>
      <c r="AR139" s="43">
        <v>0.44130000000000003</v>
      </c>
      <c r="AS139" s="20"/>
      <c r="AT139" s="41">
        <v>0.4446</v>
      </c>
      <c r="AU139" s="42">
        <v>0.4047</v>
      </c>
      <c r="AV139" s="42">
        <v>0.2853</v>
      </c>
      <c r="AW139" s="42">
        <v>0.18559999999999999</v>
      </c>
      <c r="AX139" s="42">
        <v>0.112</v>
      </c>
      <c r="AY139" s="42">
        <v>5.6079999999999998E-2</v>
      </c>
      <c r="AZ139" s="42">
        <v>2.5579999999999999E-2</v>
      </c>
      <c r="BA139" s="42">
        <v>9.1629999999999993E-3</v>
      </c>
      <c r="BB139" s="42">
        <v>9.3260000000000001E-4</v>
      </c>
      <c r="BC139" s="42">
        <v>1.5349999999999999E-3</v>
      </c>
      <c r="BD139" s="42">
        <v>5.672E-3</v>
      </c>
      <c r="BE139" s="43"/>
      <c r="BH139" s="118" t="str">
        <f t="shared" si="215"/>
        <v>0</v>
      </c>
      <c r="BI139" s="118" t="str">
        <f t="shared" si="216"/>
        <v>4.651+0.02426i</v>
      </c>
      <c r="BJ139" s="118" t="str">
        <f t="shared" si="357"/>
        <v>4.692+0.02187i</v>
      </c>
      <c r="BK139" s="118" t="str">
        <f t="shared" si="358"/>
        <v>4.668+0.02607i</v>
      </c>
      <c r="BL139" s="118" t="str">
        <f t="shared" si="359"/>
        <v>4.672+0.03538i</v>
      </c>
      <c r="BM139" s="118" t="str">
        <f t="shared" si="360"/>
        <v>4.675+0.03991i</v>
      </c>
      <c r="BN139" s="118" t="str">
        <f t="shared" si="361"/>
        <v>4.695+0.07155i</v>
      </c>
      <c r="BO139" s="118" t="str">
        <f t="shared" si="211"/>
        <v>4.734+0.1183i</v>
      </c>
      <c r="BP139" s="118" t="str">
        <f t="shared" si="212"/>
        <v>4.802+0.1836i</v>
      </c>
      <c r="BQ139" s="118" t="str">
        <f t="shared" si="213"/>
        <v>4.904+0.2724i</v>
      </c>
      <c r="BR139" s="118" t="str">
        <f t="shared" si="362"/>
        <v>5.047+0.3849i</v>
      </c>
      <c r="BS139" s="118" t="str">
        <f t="shared" si="363"/>
        <v>5.141+0.4413i</v>
      </c>
      <c r="BT139" s="118" t="str">
        <f t="shared" si="214"/>
        <v>0</v>
      </c>
      <c r="BU139" s="118" t="str">
        <f t="shared" si="217"/>
        <v>5.148+0.4446i</v>
      </c>
      <c r="BV139" s="118" t="str">
        <f t="shared" si="218"/>
        <v>5.084+0.4047i</v>
      </c>
      <c r="BW139" s="118" t="str">
        <f t="shared" si="219"/>
        <v>4.917+0.2853i</v>
      </c>
      <c r="BX139" s="118" t="str">
        <f t="shared" si="220"/>
        <v>4.793+0.1856i</v>
      </c>
      <c r="BY139" s="118" t="str">
        <f t="shared" si="221"/>
        <v>4.696+0.112i</v>
      </c>
      <c r="BZ139" s="118" t="str">
        <f t="shared" si="222"/>
        <v>4.629+0.05608i</v>
      </c>
      <c r="CA139" s="118" t="str">
        <f t="shared" si="223"/>
        <v>4.58+0.02558i</v>
      </c>
      <c r="CB139" s="118" t="str">
        <f t="shared" si="224"/>
        <v>4.539+0.009163i</v>
      </c>
      <c r="CC139" s="118" t="str">
        <f t="shared" si="225"/>
        <v>4.509+0.0009326i</v>
      </c>
      <c r="CD139" s="118" t="str">
        <f t="shared" si="226"/>
        <v>4.471+0.001535i</v>
      </c>
      <c r="CE139" s="118" t="str">
        <f t="shared" si="227"/>
        <v>4.492+0.005672i</v>
      </c>
      <c r="CF139" s="118" t="str">
        <f t="shared" si="228"/>
        <v>0</v>
      </c>
      <c r="CG139" s="118" t="str">
        <f t="shared" si="229"/>
        <v>0</v>
      </c>
      <c r="CH139" s="39">
        <f t="shared" si="230"/>
        <v>14050000000</v>
      </c>
      <c r="CI139" s="121">
        <f t="shared" si="231"/>
        <v>1.279608197011642</v>
      </c>
      <c r="CJ139" s="121" t="str">
        <f t="shared" si="232"/>
        <v>0</v>
      </c>
      <c r="CK139" s="121" t="str">
        <f t="shared" si="355"/>
        <v>5.95145772430115+0.0310432948595024i</v>
      </c>
      <c r="CL139" s="121" t="str">
        <f t="shared" si="356"/>
        <v>6.00392166037862+0.0279850312686446i</v>
      </c>
      <c r="CM139" s="121" t="str">
        <f t="shared" si="305"/>
        <v>5.97321106365034+0.0333593856960935i</v>
      </c>
      <c r="CN139" s="121" t="str">
        <f t="shared" si="306"/>
        <v>5.97832949643839+0.0452725380102719i</v>
      </c>
      <c r="CO139" s="121" t="str">
        <f t="shared" si="307"/>
        <v>5.98216832102943+0.0510691631427346i</v>
      </c>
      <c r="CP139" s="121" t="str">
        <f t="shared" si="308"/>
        <v>6.00776048496966+0.091555966496183i</v>
      </c>
      <c r="CQ139" s="121" t="str">
        <f t="shared" si="309"/>
        <v>6.05766520465311+0.151377649706477i</v>
      </c>
      <c r="CR139" s="121" t="str">
        <f t="shared" si="310"/>
        <v>6.1446785620499+0.234936064971337i</v>
      </c>
      <c r="CS139" s="121" t="str">
        <f t="shared" si="311"/>
        <v>6.27519859814509+0.348565272865971i</v>
      </c>
      <c r="CT139" s="121" t="str">
        <f t="shared" si="312"/>
        <v>6.45818257031776+0.492521195029781i</v>
      </c>
      <c r="CU139" s="121" t="str">
        <f t="shared" si="313"/>
        <v>6.57846574083685+0.564691097341238i</v>
      </c>
      <c r="CV139" s="121" t="str">
        <f t="shared" si="314"/>
        <v>0</v>
      </c>
      <c r="CW139" s="121" t="str">
        <f t="shared" si="315"/>
        <v>6.58742299821593+0.568913804391376i</v>
      </c>
      <c r="CX139" s="121" t="str">
        <f t="shared" si="316"/>
        <v>6.50552807360719+0.517857437330612i</v>
      </c>
      <c r="CY139" s="121" t="str">
        <f t="shared" si="317"/>
        <v>6.29183350470624+0.365072218607421i</v>
      </c>
      <c r="CZ139" s="121" t="str">
        <f t="shared" si="318"/>
        <v>6.1331620882768+0.237495281365361i</v>
      </c>
      <c r="DA139" s="121" t="str">
        <f t="shared" si="319"/>
        <v>6.00904009316667+0.143316118065304i</v>
      </c>
      <c r="DB139" s="121" t="str">
        <f t="shared" si="320"/>
        <v>5.92330634396689+0.0717604276884129i</v>
      </c>
      <c r="DC139" s="121" t="str">
        <f t="shared" si="321"/>
        <v>5.86060554231332+0.0327323776795578i</v>
      </c>
      <c r="DD139" s="121" t="str">
        <f t="shared" si="322"/>
        <v>5.80814160623584+0.0117250499092177i</v>
      </c>
      <c r="DE139" s="121" t="str">
        <f t="shared" si="323"/>
        <v>5.76975336032549+0.00119336260453306i</v>
      </c>
      <c r="DF139" s="121" t="str">
        <f t="shared" si="324"/>
        <v>5.72112824883905+0.00196419858241287i</v>
      </c>
      <c r="DG139" s="121" t="str">
        <f t="shared" si="324"/>
        <v>5.7480000209763+0.00725793769345003i</v>
      </c>
      <c r="DH139" s="121" t="str">
        <f t="shared" si="233"/>
        <v>0</v>
      </c>
      <c r="DI139" s="121"/>
      <c r="DK139" s="39">
        <f t="shared" si="234"/>
        <v>0</v>
      </c>
      <c r="DL139" s="39">
        <f t="shared" si="239"/>
        <v>5.9514577243011502</v>
      </c>
      <c r="DM139" s="39">
        <f t="shared" si="240"/>
        <v>6.0039216603786203</v>
      </c>
      <c r="DN139" s="39">
        <f t="shared" si="241"/>
        <v>5.9732110636503402</v>
      </c>
      <c r="DO139" s="39">
        <f t="shared" si="242"/>
        <v>5.9783294964383904</v>
      </c>
      <c r="DP139" s="39">
        <f t="shared" si="243"/>
        <v>5.9821683210294303</v>
      </c>
      <c r="DQ139" s="39">
        <f t="shared" si="244"/>
        <v>6.0077604849696602</v>
      </c>
      <c r="DR139" s="39">
        <f t="shared" si="245"/>
        <v>6.0576652046531096</v>
      </c>
      <c r="DS139" s="39">
        <f t="shared" si="246"/>
        <v>6.1446785620498998</v>
      </c>
      <c r="DT139" s="39">
        <f t="shared" si="247"/>
        <v>6.2751985981450904</v>
      </c>
      <c r="DU139" s="39">
        <f t="shared" si="248"/>
        <v>6.45818257031776</v>
      </c>
      <c r="DV139" s="39">
        <f t="shared" si="249"/>
        <v>6.5784657408368501</v>
      </c>
      <c r="DW139" s="39">
        <f t="shared" si="250"/>
        <v>0</v>
      </c>
      <c r="DX139" s="39">
        <f t="shared" si="251"/>
        <v>6.5874229982159296</v>
      </c>
      <c r="DY139" s="39">
        <f t="shared" si="252"/>
        <v>6.5055280736071897</v>
      </c>
      <c r="DZ139" s="39">
        <f t="shared" si="253"/>
        <v>6.2918335047062399</v>
      </c>
      <c r="EA139" s="39">
        <f t="shared" si="254"/>
        <v>6.1331620882767997</v>
      </c>
      <c r="EB139" s="39">
        <f t="shared" si="255"/>
        <v>6.0090400931666696</v>
      </c>
      <c r="EC139" s="39">
        <f t="shared" si="256"/>
        <v>5.9233063439668898</v>
      </c>
      <c r="ED139" s="39">
        <f t="shared" si="257"/>
        <v>5.8606055423133201</v>
      </c>
      <c r="EE139" s="39">
        <f t="shared" si="258"/>
        <v>5.8081416062358402</v>
      </c>
      <c r="EF139" s="39">
        <f t="shared" si="259"/>
        <v>5.76975336032549</v>
      </c>
      <c r="EG139" s="39">
        <f t="shared" si="260"/>
        <v>5.72112824883905</v>
      </c>
      <c r="EH139" s="39">
        <f t="shared" si="261"/>
        <v>5.7480000209763</v>
      </c>
      <c r="EI139" s="39">
        <f t="shared" si="262"/>
        <v>0</v>
      </c>
      <c r="EK139" s="39">
        <f t="shared" si="235"/>
        <v>0</v>
      </c>
      <c r="EL139" s="39">
        <f t="shared" si="270"/>
        <v>3.1043294859502399E-2</v>
      </c>
      <c r="EM139" s="39">
        <f t="shared" si="271"/>
        <v>2.79850312686446E-2</v>
      </c>
      <c r="EN139" s="39">
        <f t="shared" si="272"/>
        <v>3.3359385696093501E-2</v>
      </c>
      <c r="EO139" s="39">
        <f t="shared" si="273"/>
        <v>4.5272538010271902E-2</v>
      </c>
      <c r="EP139" s="39">
        <f t="shared" si="274"/>
        <v>5.1069163142734603E-2</v>
      </c>
      <c r="EQ139" s="39">
        <f t="shared" si="275"/>
        <v>9.1555966496183E-2</v>
      </c>
      <c r="ER139" s="39">
        <f t="shared" si="276"/>
        <v>0.15137764970647699</v>
      </c>
      <c r="ES139" s="39">
        <f t="shared" si="277"/>
        <v>0.23493606497133701</v>
      </c>
      <c r="ET139" s="39">
        <f t="shared" si="278"/>
        <v>0.348565272865971</v>
      </c>
      <c r="EU139" s="39">
        <f t="shared" si="279"/>
        <v>0.49252119502978098</v>
      </c>
      <c r="EV139" s="39">
        <f t="shared" si="280"/>
        <v>0.56469109734123801</v>
      </c>
      <c r="EW139" s="39">
        <f t="shared" si="281"/>
        <v>0</v>
      </c>
      <c r="EX139" s="39">
        <f t="shared" si="282"/>
        <v>0.56891380439137595</v>
      </c>
      <c r="EY139" s="39">
        <f t="shared" si="283"/>
        <v>0.51785743733061196</v>
      </c>
      <c r="EZ139" s="39">
        <f t="shared" si="284"/>
        <v>0.36507221860742101</v>
      </c>
      <c r="FA139" s="39">
        <f t="shared" si="285"/>
        <v>0.23749528136536099</v>
      </c>
      <c r="FB139" s="39">
        <f t="shared" si="286"/>
        <v>0.143316118065304</v>
      </c>
      <c r="FC139" s="39">
        <f t="shared" si="263"/>
        <v>7.1760427688412898E-2</v>
      </c>
      <c r="FD139" s="39">
        <f t="shared" si="264"/>
        <v>3.2732377679557799E-2</v>
      </c>
      <c r="FE139" s="39">
        <f t="shared" si="265"/>
        <v>1.1725049909217701E-2</v>
      </c>
      <c r="FF139" s="39">
        <f t="shared" si="266"/>
        <v>1.19336260453306E-3</v>
      </c>
      <c r="FG139" s="39">
        <f t="shared" si="267"/>
        <v>1.96419858241287E-3</v>
      </c>
      <c r="FH139" s="39">
        <f t="shared" si="268"/>
        <v>7.2579376934500299E-3</v>
      </c>
      <c r="FI139" s="39">
        <f t="shared" si="269"/>
        <v>0</v>
      </c>
      <c r="FK139" s="39">
        <f t="shared" si="236"/>
        <v>0.99999999999999989</v>
      </c>
      <c r="FL139" s="39">
        <f t="shared" si="325"/>
        <v>0.78725016905838829</v>
      </c>
      <c r="FM139" s="39">
        <f t="shared" si="326"/>
        <v>0.78557841487669178</v>
      </c>
      <c r="FN139" s="39">
        <f t="shared" si="327"/>
        <v>0.7865535212835959</v>
      </c>
      <c r="FO139" s="39">
        <f t="shared" si="328"/>
        <v>0.78637720021637014</v>
      </c>
      <c r="FP139" s="39">
        <f t="shared" si="329"/>
        <v>0.78624697908701213</v>
      </c>
      <c r="FQ139" s="39">
        <f t="shared" si="330"/>
        <v>0.78535101574354826</v>
      </c>
      <c r="FR139" s="39">
        <f t="shared" si="331"/>
        <v>0.78356171110854578</v>
      </c>
      <c r="FS139" s="39">
        <f t="shared" si="332"/>
        <v>0.780356751247822</v>
      </c>
      <c r="FT139" s="39">
        <f t="shared" si="333"/>
        <v>0.77533248501311003</v>
      </c>
      <c r="FU139" s="39">
        <f t="shared" si="334"/>
        <v>0.76797212484695543</v>
      </c>
      <c r="FV139" s="39">
        <f t="shared" si="335"/>
        <v>0.76322029489226151</v>
      </c>
      <c r="FW139" s="39">
        <f t="shared" si="336"/>
        <v>0.99999999999999989</v>
      </c>
      <c r="FX139" s="39">
        <f t="shared" si="337"/>
        <v>0.76287956729086781</v>
      </c>
      <c r="FY139" s="39">
        <f t="shared" si="338"/>
        <v>0.7661567120884053</v>
      </c>
      <c r="FZ139" s="39">
        <f t="shared" si="339"/>
        <v>0.7746496222711825</v>
      </c>
      <c r="GA139" s="39">
        <f t="shared" si="287"/>
        <v>0.78070509979823222</v>
      </c>
      <c r="GB139" s="39">
        <f t="shared" si="288"/>
        <v>0.7851423064300258</v>
      </c>
      <c r="GC139" s="39">
        <f t="shared" si="289"/>
        <v>0.78809170323554345</v>
      </c>
      <c r="GD139" s="39">
        <f t="shared" si="290"/>
        <v>0.79015541608533035</v>
      </c>
      <c r="GE139" s="39">
        <f t="shared" si="291"/>
        <v>0.79185132878707176</v>
      </c>
      <c r="GF139" s="39">
        <f t="shared" si="292"/>
        <v>0.79308662601675939</v>
      </c>
      <c r="GG139" s="39">
        <f t="shared" si="293"/>
        <v>0.79465133102045304</v>
      </c>
      <c r="GH139" s="39">
        <f t="shared" si="294"/>
        <v>0.79378558410718125</v>
      </c>
      <c r="GI139" s="39">
        <f t="shared" si="295"/>
        <v>0.99999999999999989</v>
      </c>
      <c r="GJ139" s="39">
        <f t="shared" si="237"/>
        <v>14.05</v>
      </c>
      <c r="GK139" s="39">
        <f t="shared" si="238"/>
        <v>-9.6432746655328714E-16</v>
      </c>
      <c r="GL139" s="39">
        <f t="shared" si="340"/>
        <v>-2.0777447485729295</v>
      </c>
      <c r="GM139" s="39">
        <f t="shared" si="341"/>
        <v>-2.0962091609580389</v>
      </c>
      <c r="GN139" s="39">
        <f t="shared" si="342"/>
        <v>-2.0854344065916481</v>
      </c>
      <c r="GO139" s="39">
        <f t="shared" si="343"/>
        <v>-2.0873817337259841</v>
      </c>
      <c r="GP139" s="39">
        <f t="shared" si="344"/>
        <v>-2.0888202037375976</v>
      </c>
      <c r="GQ139" s="39">
        <f t="shared" si="345"/>
        <v>-2.0987238045181793</v>
      </c>
      <c r="GR139" s="39">
        <f t="shared" si="346"/>
        <v>-2.1185358808189019</v>
      </c>
      <c r="GS139" s="39">
        <f t="shared" si="347"/>
        <v>-2.154136159586669</v>
      </c>
      <c r="GT139" s="39">
        <f t="shared" si="348"/>
        <v>-2.2102403900956475</v>
      </c>
      <c r="GU139" s="39">
        <f t="shared" si="349"/>
        <v>-2.2930908661628209</v>
      </c>
      <c r="GV139" s="39">
        <f t="shared" si="350"/>
        <v>-2.3470017953629689</v>
      </c>
      <c r="GW139" s="39">
        <f t="shared" si="351"/>
        <v>-9.6432746655328714E-16</v>
      </c>
      <c r="GX139" s="39">
        <f t="shared" si="352"/>
        <v>-2.3508803389168489</v>
      </c>
      <c r="GY139" s="39">
        <f t="shared" si="353"/>
        <v>-2.3136477866103995</v>
      </c>
      <c r="GZ139" s="39">
        <f t="shared" si="354"/>
        <v>-2.2178937310860976</v>
      </c>
      <c r="HA139" s="39">
        <f t="shared" si="296"/>
        <v>-2.1502596737028616</v>
      </c>
      <c r="HB139" s="39">
        <f t="shared" si="297"/>
        <v>-2.101032411691186</v>
      </c>
      <c r="HC139" s="39">
        <f t="shared" si="298"/>
        <v>-2.0684648915295001</v>
      </c>
      <c r="HD139" s="39">
        <f t="shared" si="299"/>
        <v>-2.0457495739411318</v>
      </c>
      <c r="HE139" s="39">
        <f t="shared" si="300"/>
        <v>-2.0271270032680726</v>
      </c>
      <c r="HF139" s="39">
        <f t="shared" si="301"/>
        <v>-2.0135874731591876</v>
      </c>
      <c r="HG139" s="39">
        <f t="shared" si="302"/>
        <v>-1.996467696790833</v>
      </c>
      <c r="HH139" s="39">
        <f t="shared" si="303"/>
        <v>-2.0059358510702556</v>
      </c>
      <c r="HI139" s="39">
        <f t="shared" si="304"/>
        <v>-9.6432746655328714E-16</v>
      </c>
    </row>
    <row r="140" spans="1:217" s="39" customFormat="1">
      <c r="A140" s="20"/>
      <c r="B140" s="184"/>
      <c r="C140" s="40">
        <v>14.1</v>
      </c>
      <c r="D140" s="41"/>
      <c r="E140" s="42">
        <v>4.649</v>
      </c>
      <c r="F140" s="42">
        <v>4.6900000000000004</v>
      </c>
      <c r="G140" s="42">
        <v>4.6669999999999998</v>
      </c>
      <c r="H140" s="42">
        <v>4.67</v>
      </c>
      <c r="I140" s="42">
        <v>4.6710000000000003</v>
      </c>
      <c r="J140" s="42">
        <v>4.6929999999999996</v>
      </c>
      <c r="K140" s="42">
        <v>4.7320000000000002</v>
      </c>
      <c r="L140" s="42">
        <v>4.8</v>
      </c>
      <c r="M140" s="42">
        <v>4.9029999999999996</v>
      </c>
      <c r="N140" s="42">
        <v>5.04</v>
      </c>
      <c r="O140" s="43">
        <v>5.1340000000000003</v>
      </c>
      <c r="P140" s="20"/>
      <c r="Q140" s="41">
        <v>5.14</v>
      </c>
      <c r="R140" s="42">
        <v>5.077</v>
      </c>
      <c r="S140" s="42">
        <v>4.9139999999999997</v>
      </c>
      <c r="T140" s="42">
        <v>4.7930000000000001</v>
      </c>
      <c r="U140" s="42">
        <v>4.6929999999999996</v>
      </c>
      <c r="V140" s="42">
        <v>4.6289999999999996</v>
      </c>
      <c r="W140" s="42">
        <v>4.5739999999999998</v>
      </c>
      <c r="X140" s="42">
        <v>4.5359999999999996</v>
      </c>
      <c r="Y140" s="42">
        <v>4.508</v>
      </c>
      <c r="Z140" s="42">
        <v>4.468</v>
      </c>
      <c r="AA140" s="42">
        <v>4.4889999999999999</v>
      </c>
      <c r="AB140" s="43"/>
      <c r="AD140" s="20"/>
      <c r="AE140" s="184"/>
      <c r="AF140" s="40">
        <v>14.1</v>
      </c>
      <c r="AG140" s="41"/>
      <c r="AH140" s="42">
        <v>2.7279999999999999E-2</v>
      </c>
      <c r="AI140" s="42">
        <v>2.0279999999999999E-2</v>
      </c>
      <c r="AJ140" s="42">
        <v>2.5479999999999999E-2</v>
      </c>
      <c r="AK140" s="42">
        <v>3.8390000000000001E-2</v>
      </c>
      <c r="AL140" s="42">
        <v>4.0059999999999998E-2</v>
      </c>
      <c r="AM140" s="42">
        <v>6.9709999999999994E-2</v>
      </c>
      <c r="AN140" s="42">
        <v>0.11940000000000001</v>
      </c>
      <c r="AO140" s="42">
        <v>0.18240000000000001</v>
      </c>
      <c r="AP140" s="42">
        <v>0.27760000000000001</v>
      </c>
      <c r="AQ140" s="42">
        <v>0.39410000000000001</v>
      </c>
      <c r="AR140" s="43">
        <v>0.44969999999999999</v>
      </c>
      <c r="AS140" s="20"/>
      <c r="AT140" s="41">
        <v>0.45290000000000002</v>
      </c>
      <c r="AU140" s="42">
        <v>0.41460000000000002</v>
      </c>
      <c r="AV140" s="42">
        <v>0.29089999999999999</v>
      </c>
      <c r="AW140" s="42">
        <v>0.18540000000000001</v>
      </c>
      <c r="AX140" s="42">
        <v>0.1113</v>
      </c>
      <c r="AY140" s="42">
        <v>5.6329999999999998E-2</v>
      </c>
      <c r="AZ140" s="42">
        <v>2.5250000000000002E-2</v>
      </c>
      <c r="BA140" s="42">
        <v>1.119E-2</v>
      </c>
      <c r="BB140" s="42">
        <v>7.45E-4</v>
      </c>
      <c r="BC140" s="42">
        <v>-5.7300000000000005E-4</v>
      </c>
      <c r="BD140" s="42">
        <v>8.5089999999999992E-3</v>
      </c>
      <c r="BE140" s="43"/>
      <c r="BH140" s="118" t="str">
        <f t="shared" si="215"/>
        <v>0</v>
      </c>
      <c r="BI140" s="118" t="str">
        <f t="shared" si="216"/>
        <v>4.649+0.02728i</v>
      </c>
      <c r="BJ140" s="118" t="str">
        <f t="shared" si="357"/>
        <v>4.69+0.02028i</v>
      </c>
      <c r="BK140" s="118" t="str">
        <f t="shared" si="358"/>
        <v>4.667+0.02548i</v>
      </c>
      <c r="BL140" s="118" t="str">
        <f t="shared" si="359"/>
        <v>4.67+0.03839i</v>
      </c>
      <c r="BM140" s="118" t="str">
        <f t="shared" si="360"/>
        <v>4.671+0.04006i</v>
      </c>
      <c r="BN140" s="118" t="str">
        <f t="shared" si="361"/>
        <v>4.693+0.06971i</v>
      </c>
      <c r="BO140" s="118" t="str">
        <f t="shared" si="211"/>
        <v>4.732+0.1194i</v>
      </c>
      <c r="BP140" s="118" t="str">
        <f t="shared" si="212"/>
        <v>4.8+0.1824i</v>
      </c>
      <c r="BQ140" s="118" t="str">
        <f t="shared" si="213"/>
        <v>4.903+0.2776i</v>
      </c>
      <c r="BR140" s="118" t="str">
        <f t="shared" si="362"/>
        <v>5.04+0.3941i</v>
      </c>
      <c r="BS140" s="118" t="str">
        <f t="shared" si="363"/>
        <v>5.134+0.4497i</v>
      </c>
      <c r="BT140" s="118" t="str">
        <f t="shared" si="214"/>
        <v>0</v>
      </c>
      <c r="BU140" s="118" t="str">
        <f t="shared" si="217"/>
        <v>5.14+0.4529i</v>
      </c>
      <c r="BV140" s="118" t="str">
        <f t="shared" si="218"/>
        <v>5.077+0.4146i</v>
      </c>
      <c r="BW140" s="118" t="str">
        <f t="shared" si="219"/>
        <v>4.914+0.2909i</v>
      </c>
      <c r="BX140" s="118" t="str">
        <f t="shared" si="220"/>
        <v>4.793+0.1854i</v>
      </c>
      <c r="BY140" s="118" t="str">
        <f t="shared" si="221"/>
        <v>4.693+0.1113i</v>
      </c>
      <c r="BZ140" s="118" t="str">
        <f t="shared" si="222"/>
        <v>4.629+0.05633i</v>
      </c>
      <c r="CA140" s="118" t="str">
        <f t="shared" si="223"/>
        <v>4.574+0.02525i</v>
      </c>
      <c r="CB140" s="118" t="str">
        <f t="shared" si="224"/>
        <v>4.536+0.01119i</v>
      </c>
      <c r="CC140" s="118" t="str">
        <f t="shared" si="225"/>
        <v>4.508+0.000745i</v>
      </c>
      <c r="CD140" s="118" t="str">
        <f t="shared" si="226"/>
        <v>4.468-0.000573i</v>
      </c>
      <c r="CE140" s="118" t="str">
        <f t="shared" si="227"/>
        <v>4.489+0.008509i</v>
      </c>
      <c r="CF140" s="118" t="str">
        <f t="shared" si="228"/>
        <v>0</v>
      </c>
      <c r="CG140" s="118" t="str">
        <f t="shared" si="229"/>
        <v>0</v>
      </c>
      <c r="CH140" s="39">
        <f t="shared" si="230"/>
        <v>14100000000</v>
      </c>
      <c r="CI140" s="121">
        <f t="shared" si="231"/>
        <v>1.2750705792917425</v>
      </c>
      <c r="CJ140" s="121" t="str">
        <f t="shared" si="232"/>
        <v>0</v>
      </c>
      <c r="CK140" s="121" t="str">
        <f t="shared" si="355"/>
        <v>5.92780312312731+0.0347839254030787i</v>
      </c>
      <c r="CL140" s="121" t="str">
        <f t="shared" si="356"/>
        <v>5.98008101687827+0.0258584313480365i</v>
      </c>
      <c r="CM140" s="121" t="str">
        <f t="shared" si="305"/>
        <v>5.95075439355456+0.0324887983603536i</v>
      </c>
      <c r="CN140" s="121" t="str">
        <f t="shared" si="306"/>
        <v>5.95457960529244+0.04894995953901i</v>
      </c>
      <c r="CO140" s="121" t="str">
        <f t="shared" si="307"/>
        <v>5.95585467587173+0.0510793274064272i</v>
      </c>
      <c r="CP140" s="121" t="str">
        <f t="shared" si="308"/>
        <v>5.98390622861615+0.0888851700824274i</v>
      </c>
      <c r="CQ140" s="121" t="str">
        <f t="shared" si="309"/>
        <v>6.03363398120853+0.152243427167434i</v>
      </c>
      <c r="CR140" s="121" t="str">
        <f t="shared" si="310"/>
        <v>6.12033878060036+0.232572873662814i</v>
      </c>
      <c r="CS140" s="121" t="str">
        <f t="shared" si="311"/>
        <v>6.25167105026741+0.353959592811388i</v>
      </c>
      <c r="CT140" s="121" t="str">
        <f t="shared" si="312"/>
        <v>6.42635571963038+0.502505315298876i</v>
      </c>
      <c r="CU140" s="121" t="str">
        <f t="shared" si="313"/>
        <v>6.54621235408381+0.573399239507497i</v>
      </c>
      <c r="CV140" s="121" t="str">
        <f t="shared" si="314"/>
        <v>0</v>
      </c>
      <c r="CW140" s="121" t="str">
        <f t="shared" si="315"/>
        <v>6.55386277755956+0.57747946536123i</v>
      </c>
      <c r="CX140" s="121" t="str">
        <f t="shared" si="316"/>
        <v>6.47353333106418+0.528644262174356i</v>
      </c>
      <c r="CY140" s="121" t="str">
        <f t="shared" si="317"/>
        <v>6.26569682663962+0.370918031515968i</v>
      </c>
      <c r="CZ140" s="121" t="str">
        <f t="shared" si="318"/>
        <v>6.11141328654532+0.236398085400689i</v>
      </c>
      <c r="DA140" s="121" t="str">
        <f t="shared" si="319"/>
        <v>5.98390622861615+0.141915355475171i</v>
      </c>
      <c r="DB140" s="121" t="str">
        <f t="shared" si="320"/>
        <v>5.90230171154148+0.0718247257315038i</v>
      </c>
      <c r="DC140" s="121" t="str">
        <f t="shared" si="321"/>
        <v>5.83217282968043+0.0321955321271165i</v>
      </c>
      <c r="DD140" s="121" t="str">
        <f t="shared" si="322"/>
        <v>5.78372014766734+0.0142680397822746i</v>
      </c>
      <c r="DE140" s="121" t="str">
        <f t="shared" si="323"/>
        <v>5.74801817144718+0.000949927581572348i</v>
      </c>
      <c r="DF140" s="121" t="str">
        <f t="shared" si="324"/>
        <v>5.69701534827551-0.000730615441934169i</v>
      </c>
      <c r="DG140" s="121" t="str">
        <f t="shared" si="324"/>
        <v>5.72379183044063+0.0108495755591934i</v>
      </c>
      <c r="DH140" s="121" t="str">
        <f t="shared" si="233"/>
        <v>0</v>
      </c>
      <c r="DI140" s="121"/>
      <c r="DK140" s="39">
        <f t="shared" si="234"/>
        <v>0</v>
      </c>
      <c r="DL140" s="39">
        <f t="shared" si="239"/>
        <v>5.9278031231273101</v>
      </c>
      <c r="DM140" s="39">
        <f t="shared" si="240"/>
        <v>5.9800810168782697</v>
      </c>
      <c r="DN140" s="39">
        <f t="shared" si="241"/>
        <v>5.9507543935545604</v>
      </c>
      <c r="DO140" s="39">
        <f t="shared" si="242"/>
        <v>5.95457960529244</v>
      </c>
      <c r="DP140" s="39">
        <f t="shared" si="243"/>
        <v>5.9558546758717297</v>
      </c>
      <c r="DQ140" s="39">
        <f t="shared" si="244"/>
        <v>5.9839062286161502</v>
      </c>
      <c r="DR140" s="39">
        <f t="shared" si="245"/>
        <v>6.0336339812085296</v>
      </c>
      <c r="DS140" s="39">
        <f t="shared" si="246"/>
        <v>6.1203387806003597</v>
      </c>
      <c r="DT140" s="39">
        <f t="shared" si="247"/>
        <v>6.2516710502674098</v>
      </c>
      <c r="DU140" s="39">
        <f t="shared" si="248"/>
        <v>6.4263557196303802</v>
      </c>
      <c r="DV140" s="39">
        <f t="shared" si="249"/>
        <v>6.54621235408381</v>
      </c>
      <c r="DW140" s="39">
        <f t="shared" si="250"/>
        <v>0</v>
      </c>
      <c r="DX140" s="39">
        <f t="shared" si="251"/>
        <v>6.5538627775595604</v>
      </c>
      <c r="DY140" s="39">
        <f t="shared" si="252"/>
        <v>6.4735333310641803</v>
      </c>
      <c r="DZ140" s="39">
        <f t="shared" si="253"/>
        <v>6.26569682663962</v>
      </c>
      <c r="EA140" s="39">
        <f t="shared" si="254"/>
        <v>6.1114132865453197</v>
      </c>
      <c r="EB140" s="39">
        <f t="shared" si="255"/>
        <v>5.9839062286161502</v>
      </c>
      <c r="EC140" s="39">
        <f t="shared" si="256"/>
        <v>5.9023017115414804</v>
      </c>
      <c r="ED140" s="39">
        <f t="shared" si="257"/>
        <v>5.83217282968043</v>
      </c>
      <c r="EE140" s="39">
        <f t="shared" si="258"/>
        <v>5.7837201476673403</v>
      </c>
      <c r="EF140" s="39">
        <f t="shared" si="259"/>
        <v>5.7480181714471801</v>
      </c>
      <c r="EG140" s="39">
        <f t="shared" si="260"/>
        <v>5.6970153482755101</v>
      </c>
      <c r="EH140" s="39">
        <f t="shared" si="261"/>
        <v>5.7237918304406303</v>
      </c>
      <c r="EI140" s="39">
        <f t="shared" si="262"/>
        <v>0</v>
      </c>
      <c r="EK140" s="39">
        <f t="shared" si="235"/>
        <v>0</v>
      </c>
      <c r="EL140" s="39">
        <f t="shared" si="270"/>
        <v>3.4783925403078703E-2</v>
      </c>
      <c r="EM140" s="39">
        <f t="shared" si="271"/>
        <v>2.58584313480365E-2</v>
      </c>
      <c r="EN140" s="39">
        <f t="shared" si="272"/>
        <v>3.24887983603536E-2</v>
      </c>
      <c r="EO140" s="39">
        <f t="shared" si="273"/>
        <v>4.8949959539009998E-2</v>
      </c>
      <c r="EP140" s="39">
        <f t="shared" si="274"/>
        <v>5.1079327406427198E-2</v>
      </c>
      <c r="EQ140" s="39">
        <f t="shared" si="275"/>
        <v>8.8885170082427398E-2</v>
      </c>
      <c r="ER140" s="39">
        <f t="shared" si="276"/>
        <v>0.152243427167434</v>
      </c>
      <c r="ES140" s="39">
        <f t="shared" si="277"/>
        <v>0.23257287366281401</v>
      </c>
      <c r="ET140" s="39">
        <f t="shared" si="278"/>
        <v>0.353959592811388</v>
      </c>
      <c r="EU140" s="39">
        <f t="shared" si="279"/>
        <v>0.50250531529887599</v>
      </c>
      <c r="EV140" s="39">
        <f t="shared" si="280"/>
        <v>0.57339923950749705</v>
      </c>
      <c r="EW140" s="39">
        <f t="shared" si="281"/>
        <v>0</v>
      </c>
      <c r="EX140" s="39">
        <f t="shared" si="282"/>
        <v>0.57747946536122996</v>
      </c>
      <c r="EY140" s="39">
        <f t="shared" si="283"/>
        <v>0.52864426217435601</v>
      </c>
      <c r="EZ140" s="39">
        <f t="shared" si="284"/>
        <v>0.37091803151596803</v>
      </c>
      <c r="FA140" s="39">
        <f t="shared" si="285"/>
        <v>0.23639808540068899</v>
      </c>
      <c r="FB140" s="39">
        <f t="shared" si="286"/>
        <v>0.14191535547517101</v>
      </c>
      <c r="FC140" s="39">
        <f t="shared" si="263"/>
        <v>7.1824725731503794E-2</v>
      </c>
      <c r="FD140" s="39">
        <f t="shared" si="264"/>
        <v>3.2195532127116497E-2</v>
      </c>
      <c r="FE140" s="39">
        <f t="shared" si="265"/>
        <v>1.4268039782274601E-2</v>
      </c>
      <c r="FF140" s="39">
        <f t="shared" si="266"/>
        <v>9.4992758157234805E-4</v>
      </c>
      <c r="FG140" s="39">
        <f t="shared" si="267"/>
        <v>-7.3061544193416905E-4</v>
      </c>
      <c r="FH140" s="39">
        <f t="shared" si="268"/>
        <v>1.08495755591934E-2</v>
      </c>
      <c r="FI140" s="39">
        <f t="shared" si="269"/>
        <v>0</v>
      </c>
      <c r="FK140" s="39">
        <f t="shared" si="236"/>
        <v>0.99999999999999989</v>
      </c>
      <c r="FL140" s="39">
        <f t="shared" si="325"/>
        <v>0.788002652010237</v>
      </c>
      <c r="FM140" s="39">
        <f t="shared" si="326"/>
        <v>0.78634042654590919</v>
      </c>
      <c r="FN140" s="39">
        <f t="shared" si="327"/>
        <v>0.78727136180347457</v>
      </c>
      <c r="FO140" s="39">
        <f t="shared" si="328"/>
        <v>0.78713059526548934</v>
      </c>
      <c r="FP140" s="39">
        <f t="shared" si="329"/>
        <v>0.78708692078229081</v>
      </c>
      <c r="FQ140" s="39">
        <f t="shared" si="330"/>
        <v>0.78611829179402981</v>
      </c>
      <c r="FR140" s="39">
        <f t="shared" si="331"/>
        <v>0.78432268986957354</v>
      </c>
      <c r="FS140" s="39">
        <f t="shared" si="332"/>
        <v>0.78114327823896279</v>
      </c>
      <c r="FT140" s="39">
        <f t="shared" si="333"/>
        <v>0.77602201404099258</v>
      </c>
      <c r="FU140" s="39">
        <f t="shared" si="334"/>
        <v>0.76883226108205971</v>
      </c>
      <c r="FV140" s="39">
        <f t="shared" si="335"/>
        <v>0.76408916729107457</v>
      </c>
      <c r="FW140" s="39">
        <f t="shared" si="336"/>
        <v>0.99999999999999989</v>
      </c>
      <c r="FX140" s="39">
        <f t="shared" si="337"/>
        <v>0.76378981477395813</v>
      </c>
      <c r="FY140" s="39">
        <f t="shared" si="338"/>
        <v>0.76700224310926468</v>
      </c>
      <c r="FZ140" s="39">
        <f t="shared" si="339"/>
        <v>0.77541374137738173</v>
      </c>
      <c r="GA140" s="39">
        <f t="shared" si="287"/>
        <v>0.78140173098050225</v>
      </c>
      <c r="GB140" s="39">
        <f t="shared" si="288"/>
        <v>0.78594897225387861</v>
      </c>
      <c r="GC140" s="39">
        <f t="shared" si="289"/>
        <v>0.78876336690316795</v>
      </c>
      <c r="GD140" s="39">
        <f t="shared" si="290"/>
        <v>0.79106752761426136</v>
      </c>
      <c r="GE140" s="39">
        <f t="shared" si="291"/>
        <v>0.7926348525188377</v>
      </c>
      <c r="GF140" s="39">
        <f t="shared" si="292"/>
        <v>0.79378572681048187</v>
      </c>
      <c r="GG140" s="39">
        <f t="shared" si="293"/>
        <v>0.79542833590133843</v>
      </c>
      <c r="GH140" s="39">
        <f t="shared" si="294"/>
        <v>0.79456394681207831</v>
      </c>
      <c r="GI140" s="39">
        <f t="shared" si="295"/>
        <v>0.99999999999999989</v>
      </c>
      <c r="GJ140" s="39">
        <f t="shared" si="237"/>
        <v>14.1</v>
      </c>
      <c r="GK140" s="39">
        <f t="shared" si="238"/>
        <v>-9.6432746655328714E-16</v>
      </c>
      <c r="GL140" s="39">
        <f t="shared" si="340"/>
        <v>-2.0694464179379857</v>
      </c>
      <c r="GM140" s="39">
        <f t="shared" si="341"/>
        <v>-2.0877879249428095</v>
      </c>
      <c r="GN140" s="39">
        <f t="shared" si="342"/>
        <v>-2.0775109278961716</v>
      </c>
      <c r="GO140" s="39">
        <f t="shared" si="343"/>
        <v>-2.0790641305093165</v>
      </c>
      <c r="GP140" s="39">
        <f t="shared" si="344"/>
        <v>-2.0795460864490671</v>
      </c>
      <c r="GQ140" s="39">
        <f t="shared" si="345"/>
        <v>-2.0902419645051005</v>
      </c>
      <c r="GR140" s="39">
        <f t="shared" si="346"/>
        <v>-2.1101044198641357</v>
      </c>
      <c r="GS140" s="39">
        <f t="shared" si="347"/>
        <v>-2.1453860000078477</v>
      </c>
      <c r="GT140" s="39">
        <f t="shared" si="348"/>
        <v>-2.202519171719739</v>
      </c>
      <c r="GU140" s="39">
        <f t="shared" si="349"/>
        <v>-2.2833680292678529</v>
      </c>
      <c r="GV140" s="39">
        <f t="shared" si="350"/>
        <v>-2.337119147783457</v>
      </c>
      <c r="GW140" s="39">
        <f t="shared" si="351"/>
        <v>-9.6432746655328714E-16</v>
      </c>
      <c r="GX140" s="39">
        <f t="shared" si="352"/>
        <v>-2.3405227458306097</v>
      </c>
      <c r="GY140" s="39">
        <f t="shared" si="353"/>
        <v>-2.3040673189721024</v>
      </c>
      <c r="GZ140" s="39">
        <f t="shared" si="354"/>
        <v>-2.2093301395322875</v>
      </c>
      <c r="HA140" s="39">
        <f t="shared" si="296"/>
        <v>-2.1425126210051388</v>
      </c>
      <c r="HB140" s="39">
        <f t="shared" si="297"/>
        <v>-2.0921129923913009</v>
      </c>
      <c r="HC140" s="39">
        <f t="shared" si="298"/>
        <v>-2.0610653569061936</v>
      </c>
      <c r="HD140" s="39">
        <f t="shared" si="299"/>
        <v>-2.0357288479098163</v>
      </c>
      <c r="HE140" s="39">
        <f t="shared" si="300"/>
        <v>-2.0185367090794122</v>
      </c>
      <c r="HF140" s="39">
        <f t="shared" si="301"/>
        <v>-2.0059342895591454</v>
      </c>
      <c r="HG140" s="39">
        <f t="shared" si="302"/>
        <v>-1.9879788401364216</v>
      </c>
      <c r="HH140" s="39">
        <f t="shared" si="303"/>
        <v>-1.9974228972616623</v>
      </c>
      <c r="HI140" s="39">
        <f t="shared" si="304"/>
        <v>-9.6432746655328714E-16</v>
      </c>
    </row>
    <row r="141" spans="1:217" s="39" customFormat="1">
      <c r="A141" s="20"/>
      <c r="B141" s="184"/>
      <c r="C141" s="40">
        <v>14.15</v>
      </c>
      <c r="D141" s="41"/>
      <c r="E141" s="42">
        <v>4.6509999999999998</v>
      </c>
      <c r="F141" s="42">
        <v>4.6909999999999998</v>
      </c>
      <c r="G141" s="42">
        <v>4.6669999999999998</v>
      </c>
      <c r="H141" s="42">
        <v>4.6740000000000004</v>
      </c>
      <c r="I141" s="42">
        <v>4.6779999999999999</v>
      </c>
      <c r="J141" s="42">
        <v>4.6970000000000001</v>
      </c>
      <c r="K141" s="42">
        <v>4.7370000000000001</v>
      </c>
      <c r="L141" s="42">
        <v>4.8079999999999998</v>
      </c>
      <c r="M141" s="42">
        <v>4.9009999999999998</v>
      </c>
      <c r="N141" s="42">
        <v>5.0350000000000001</v>
      </c>
      <c r="O141" s="43">
        <v>5.1260000000000003</v>
      </c>
      <c r="P141" s="20"/>
      <c r="Q141" s="41">
        <v>5.1319999999999997</v>
      </c>
      <c r="R141" s="42">
        <v>5.07</v>
      </c>
      <c r="S141" s="42">
        <v>4.915</v>
      </c>
      <c r="T141" s="42">
        <v>4.8</v>
      </c>
      <c r="U141" s="42">
        <v>4.7</v>
      </c>
      <c r="V141" s="42">
        <v>4.6340000000000003</v>
      </c>
      <c r="W141" s="42">
        <v>4.5810000000000004</v>
      </c>
      <c r="X141" s="42">
        <v>4.5419999999999998</v>
      </c>
      <c r="Y141" s="42">
        <v>4.5069999999999997</v>
      </c>
      <c r="Z141" s="42">
        <v>4.468</v>
      </c>
      <c r="AA141" s="42">
        <v>4.4889999999999999</v>
      </c>
      <c r="AB141" s="43"/>
      <c r="AD141" s="20"/>
      <c r="AE141" s="184"/>
      <c r="AF141" s="40">
        <v>14.15</v>
      </c>
      <c r="AG141" s="41"/>
      <c r="AH141" s="42">
        <v>2.478E-2</v>
      </c>
      <c r="AI141" s="42">
        <v>2.0799999999999999E-2</v>
      </c>
      <c r="AJ141" s="42">
        <v>2.298E-2</v>
      </c>
      <c r="AK141" s="42">
        <v>3.143E-2</v>
      </c>
      <c r="AL141" s="42">
        <v>3.6670000000000001E-2</v>
      </c>
      <c r="AM141" s="42">
        <v>7.0000000000000007E-2</v>
      </c>
      <c r="AN141" s="42">
        <v>0.12180000000000001</v>
      </c>
      <c r="AO141" s="42">
        <v>0.19040000000000001</v>
      </c>
      <c r="AP141" s="42">
        <v>0.28910000000000002</v>
      </c>
      <c r="AQ141" s="42">
        <v>0.40260000000000001</v>
      </c>
      <c r="AR141" s="43">
        <v>0.45279999999999998</v>
      </c>
      <c r="AS141" s="20"/>
      <c r="AT141" s="41">
        <v>0.45639999999999997</v>
      </c>
      <c r="AU141" s="42">
        <v>0.4214</v>
      </c>
      <c r="AV141" s="42">
        <v>0.30209999999999998</v>
      </c>
      <c r="AW141" s="42">
        <v>0.19650000000000001</v>
      </c>
      <c r="AX141" s="42">
        <v>0.1154</v>
      </c>
      <c r="AY141" s="42">
        <v>5.663E-2</v>
      </c>
      <c r="AZ141" s="42">
        <v>2.2339999999999999E-2</v>
      </c>
      <c r="BA141" s="42">
        <v>4.045E-3</v>
      </c>
      <c r="BB141" s="42">
        <v>-2.8990000000000001E-3</v>
      </c>
      <c r="BC141" s="42">
        <v>-6.558E-4</v>
      </c>
      <c r="BD141" s="42">
        <v>6.1029999999999999E-3</v>
      </c>
      <c r="BE141" s="43"/>
      <c r="BH141" s="118" t="str">
        <f t="shared" si="215"/>
        <v>0</v>
      </c>
      <c r="BI141" s="118" t="str">
        <f t="shared" si="216"/>
        <v>4.651+0.02478i</v>
      </c>
      <c r="BJ141" s="118" t="str">
        <f t="shared" si="357"/>
        <v>4.691+0.0208i</v>
      </c>
      <c r="BK141" s="118" t="str">
        <f t="shared" si="358"/>
        <v>4.667+0.02298i</v>
      </c>
      <c r="BL141" s="118" t="str">
        <f t="shared" si="359"/>
        <v>4.674+0.03143i</v>
      </c>
      <c r="BM141" s="118" t="str">
        <f t="shared" si="360"/>
        <v>4.678+0.03667i</v>
      </c>
      <c r="BN141" s="118" t="str">
        <f t="shared" si="361"/>
        <v>4.697+0.07i</v>
      </c>
      <c r="BO141" s="118" t="str">
        <f t="shared" si="211"/>
        <v>4.737+0.1218i</v>
      </c>
      <c r="BP141" s="118" t="str">
        <f t="shared" si="212"/>
        <v>4.808+0.1904i</v>
      </c>
      <c r="BQ141" s="118" t="str">
        <f t="shared" si="213"/>
        <v>4.901+0.2891i</v>
      </c>
      <c r="BR141" s="118" t="str">
        <f t="shared" si="362"/>
        <v>5.035+0.4026i</v>
      </c>
      <c r="BS141" s="118" t="str">
        <f t="shared" si="363"/>
        <v>5.126+0.4528i</v>
      </c>
      <c r="BT141" s="118" t="str">
        <f t="shared" si="214"/>
        <v>0</v>
      </c>
      <c r="BU141" s="118" t="str">
        <f t="shared" si="217"/>
        <v>5.132+0.4564i</v>
      </c>
      <c r="BV141" s="118" t="str">
        <f t="shared" si="218"/>
        <v>5.07+0.4214i</v>
      </c>
      <c r="BW141" s="118" t="str">
        <f t="shared" si="219"/>
        <v>4.915+0.3021i</v>
      </c>
      <c r="BX141" s="118" t="str">
        <f t="shared" si="220"/>
        <v>4.8+0.1965i</v>
      </c>
      <c r="BY141" s="118" t="str">
        <f t="shared" si="221"/>
        <v>4.7+0.1154i</v>
      </c>
      <c r="BZ141" s="118" t="str">
        <f t="shared" si="222"/>
        <v>4.634+0.05663i</v>
      </c>
      <c r="CA141" s="118" t="str">
        <f t="shared" si="223"/>
        <v>4.581+0.02234i</v>
      </c>
      <c r="CB141" s="118" t="str">
        <f t="shared" si="224"/>
        <v>4.542+0.004045i</v>
      </c>
      <c r="CC141" s="118" t="str">
        <f t="shared" si="225"/>
        <v>4.507-0.002899i</v>
      </c>
      <c r="CD141" s="118" t="str">
        <f t="shared" si="226"/>
        <v>4.468-0.0006558i</v>
      </c>
      <c r="CE141" s="118" t="str">
        <f t="shared" si="227"/>
        <v>4.489+0.006103i</v>
      </c>
      <c r="CF141" s="118" t="str">
        <f t="shared" si="228"/>
        <v>0</v>
      </c>
      <c r="CG141" s="118" t="str">
        <f t="shared" si="229"/>
        <v>0</v>
      </c>
      <c r="CH141" s="39">
        <f t="shared" si="230"/>
        <v>14150000000</v>
      </c>
      <c r="CI141" s="121">
        <f t="shared" si="231"/>
        <v>1.2705650295415951</v>
      </c>
      <c r="CJ141" s="121" t="str">
        <f t="shared" si="232"/>
        <v>0</v>
      </c>
      <c r="CK141" s="121" t="str">
        <f t="shared" si="355"/>
        <v>5.90939795239796+0.0314846014320407i</v>
      </c>
      <c r="CL141" s="121" t="str">
        <f t="shared" si="356"/>
        <v>5.96022055357962+0.0264277526144652i</v>
      </c>
      <c r="CM141" s="121" t="str">
        <f t="shared" si="305"/>
        <v>5.92972699287062+0.0291975843788659i</v>
      </c>
      <c r="CN141" s="121" t="str">
        <f t="shared" si="306"/>
        <v>5.93862094807742+0.0399338588784923i</v>
      </c>
      <c r="CO141" s="121" t="str">
        <f t="shared" si="307"/>
        <v>5.94370320819558+0.0465916196332903i</v>
      </c>
      <c r="CP141" s="121" t="str">
        <f t="shared" si="308"/>
        <v>5.96784394375687+0.0889395520679117i</v>
      </c>
      <c r="CQ141" s="121" t="str">
        <f t="shared" si="309"/>
        <v>6.01866654493854+0.154754820598166i</v>
      </c>
      <c r="CR141" s="121" t="str">
        <f t="shared" si="310"/>
        <v>6.10887666203599+0.24191558162472i</v>
      </c>
      <c r="CS141" s="121" t="str">
        <f t="shared" si="311"/>
        <v>6.22703920978336+0.367320350040475i</v>
      </c>
      <c r="CT141" s="121" t="str">
        <f t="shared" si="312"/>
        <v>6.39729492374193+0.511529480893446i</v>
      </c>
      <c r="CU141" s="121" t="str">
        <f t="shared" si="313"/>
        <v>6.51291634143022+0.575311845376434i</v>
      </c>
      <c r="CV141" s="121" t="str">
        <f t="shared" si="314"/>
        <v>0</v>
      </c>
      <c r="CW141" s="121" t="str">
        <f t="shared" si="315"/>
        <v>6.52053973160747+0.579885879482784i</v>
      </c>
      <c r="CX141" s="121" t="str">
        <f t="shared" si="316"/>
        <v>6.44176469977589+0.535416103448828i</v>
      </c>
      <c r="CY141" s="121" t="str">
        <f t="shared" si="317"/>
        <v>6.24482712019694+0.383837695424516i</v>
      </c>
      <c r="CZ141" s="121" t="str">
        <f t="shared" si="318"/>
        <v>6.09871214179966+0.249666028304923i</v>
      </c>
      <c r="DA141" s="121" t="str">
        <f t="shared" si="319"/>
        <v>5.9716556388455+0.1466232044091i</v>
      </c>
      <c r="DB141" s="121" t="str">
        <f t="shared" si="320"/>
        <v>5.88779834689575+0.0719520976229405i</v>
      </c>
      <c r="DC141" s="121" t="str">
        <f t="shared" si="321"/>
        <v>5.82045840033005+0.0283844227599592i</v>
      </c>
      <c r="DD141" s="121" t="str">
        <f t="shared" si="322"/>
        <v>5.77090636417792+0.00513943554449575i</v>
      </c>
      <c r="DE141" s="121" t="str">
        <f t="shared" si="323"/>
        <v>5.72643658814397-0.00368336802064108i</v>
      </c>
      <c r="DF141" s="121" t="str">
        <f t="shared" si="324"/>
        <v>5.67688455199185-0.000833236546373378i</v>
      </c>
      <c r="DG141" s="121" t="str">
        <f t="shared" si="324"/>
        <v>5.70356641761222+0.00775425837529235i</v>
      </c>
      <c r="DH141" s="121" t="str">
        <f t="shared" si="233"/>
        <v>0</v>
      </c>
      <c r="DI141" s="121"/>
      <c r="DK141" s="39">
        <f t="shared" si="234"/>
        <v>0</v>
      </c>
      <c r="DL141" s="39">
        <f t="shared" si="239"/>
        <v>5.9093979523979598</v>
      </c>
      <c r="DM141" s="39">
        <f t="shared" si="240"/>
        <v>5.96022055357962</v>
      </c>
      <c r="DN141" s="39">
        <f t="shared" si="241"/>
        <v>5.92972699287062</v>
      </c>
      <c r="DO141" s="39">
        <f t="shared" si="242"/>
        <v>5.9386209480774204</v>
      </c>
      <c r="DP141" s="39">
        <f t="shared" si="243"/>
        <v>5.9437032081955801</v>
      </c>
      <c r="DQ141" s="39">
        <f t="shared" si="244"/>
        <v>5.9678439437568702</v>
      </c>
      <c r="DR141" s="39">
        <f t="shared" si="245"/>
        <v>6.0186665449385401</v>
      </c>
      <c r="DS141" s="39">
        <f t="shared" si="246"/>
        <v>6.10887666203599</v>
      </c>
      <c r="DT141" s="39">
        <f t="shared" si="247"/>
        <v>6.22703920978336</v>
      </c>
      <c r="DU141" s="39">
        <f t="shared" si="248"/>
        <v>6.3972949237419297</v>
      </c>
      <c r="DV141" s="39">
        <f t="shared" si="249"/>
        <v>6.5129163414302198</v>
      </c>
      <c r="DW141" s="39">
        <f t="shared" si="250"/>
        <v>0</v>
      </c>
      <c r="DX141" s="39">
        <f t="shared" si="251"/>
        <v>6.52053973160747</v>
      </c>
      <c r="DY141" s="39">
        <f t="shared" si="252"/>
        <v>6.4417646997758897</v>
      </c>
      <c r="DZ141" s="39">
        <f t="shared" si="253"/>
        <v>6.2448271201969403</v>
      </c>
      <c r="EA141" s="39">
        <f t="shared" si="254"/>
        <v>6.0987121417996599</v>
      </c>
      <c r="EB141" s="39">
        <f t="shared" si="255"/>
        <v>5.9716556388455002</v>
      </c>
      <c r="EC141" s="39">
        <f t="shared" si="256"/>
        <v>5.8877983468957504</v>
      </c>
      <c r="ED141" s="39">
        <f t="shared" si="257"/>
        <v>5.8204584003300504</v>
      </c>
      <c r="EE141" s="39">
        <f t="shared" si="258"/>
        <v>5.7709063641779199</v>
      </c>
      <c r="EF141" s="39">
        <f t="shared" si="259"/>
        <v>5.7264365881439696</v>
      </c>
      <c r="EG141" s="39">
        <f t="shared" si="260"/>
        <v>5.6768845519918498</v>
      </c>
      <c r="EH141" s="39">
        <f t="shared" si="261"/>
        <v>5.7035664176122198</v>
      </c>
      <c r="EI141" s="39">
        <f t="shared" si="262"/>
        <v>0</v>
      </c>
      <c r="EK141" s="39">
        <f t="shared" si="235"/>
        <v>0</v>
      </c>
      <c r="EL141" s="39">
        <f t="shared" si="270"/>
        <v>3.1484601432040703E-2</v>
      </c>
      <c r="EM141" s="39">
        <f t="shared" si="271"/>
        <v>2.64277526144652E-2</v>
      </c>
      <c r="EN141" s="39">
        <f t="shared" si="272"/>
        <v>2.9197584378865899E-2</v>
      </c>
      <c r="EO141" s="39">
        <f t="shared" si="273"/>
        <v>3.9933858878492302E-2</v>
      </c>
      <c r="EP141" s="39">
        <f t="shared" si="274"/>
        <v>4.6591619633290303E-2</v>
      </c>
      <c r="EQ141" s="39">
        <f t="shared" si="275"/>
        <v>8.8939552067911695E-2</v>
      </c>
      <c r="ER141" s="39">
        <f t="shared" si="276"/>
        <v>0.154754820598166</v>
      </c>
      <c r="ES141" s="39">
        <f t="shared" si="277"/>
        <v>0.24191558162471999</v>
      </c>
      <c r="ET141" s="39">
        <f t="shared" si="278"/>
        <v>0.36732035004047497</v>
      </c>
      <c r="EU141" s="39">
        <f t="shared" si="279"/>
        <v>0.51152948089344596</v>
      </c>
      <c r="EV141" s="39">
        <f t="shared" si="280"/>
        <v>0.57531184537643398</v>
      </c>
      <c r="EW141" s="39">
        <f t="shared" si="281"/>
        <v>0</v>
      </c>
      <c r="EX141" s="39">
        <f t="shared" si="282"/>
        <v>0.57988587948278403</v>
      </c>
      <c r="EY141" s="39">
        <f t="shared" si="283"/>
        <v>0.53541610344882795</v>
      </c>
      <c r="EZ141" s="39">
        <f t="shared" si="284"/>
        <v>0.38383769542451601</v>
      </c>
      <c r="FA141" s="39">
        <f t="shared" si="285"/>
        <v>0.24966602830492299</v>
      </c>
      <c r="FB141" s="39">
        <f t="shared" si="286"/>
        <v>0.14662320440910001</v>
      </c>
      <c r="FC141" s="39">
        <f t="shared" si="263"/>
        <v>7.1952097622940497E-2</v>
      </c>
      <c r="FD141" s="39">
        <f t="shared" si="264"/>
        <v>2.8384422759959199E-2</v>
      </c>
      <c r="FE141" s="39">
        <f t="shared" si="265"/>
        <v>5.1394355444957501E-3</v>
      </c>
      <c r="FF141" s="39">
        <f t="shared" si="266"/>
        <v>-3.6833680206410798E-3</v>
      </c>
      <c r="FG141" s="39">
        <f t="shared" si="267"/>
        <v>-8.3323654637337797E-4</v>
      </c>
      <c r="FH141" s="39">
        <f t="shared" si="268"/>
        <v>7.7542583752923501E-3</v>
      </c>
      <c r="FI141" s="39">
        <f t="shared" si="269"/>
        <v>0</v>
      </c>
      <c r="FK141" s="39">
        <f t="shared" si="236"/>
        <v>0.99999999999999989</v>
      </c>
      <c r="FL141" s="39">
        <f t="shared" si="325"/>
        <v>0.7885942826409561</v>
      </c>
      <c r="FM141" s="39">
        <f t="shared" si="326"/>
        <v>0.78697398432460031</v>
      </c>
      <c r="FN141" s="39">
        <f t="shared" si="327"/>
        <v>0.78794611247728474</v>
      </c>
      <c r="FO141" s="39">
        <f t="shared" si="328"/>
        <v>0.78765154241271162</v>
      </c>
      <c r="FP141" s="39">
        <f t="shared" si="329"/>
        <v>0.78748115434369248</v>
      </c>
      <c r="FQ141" s="39">
        <f t="shared" si="330"/>
        <v>0.78663068535009362</v>
      </c>
      <c r="FR141" s="39">
        <f t="shared" si="331"/>
        <v>0.78478859788464894</v>
      </c>
      <c r="FS141" s="39">
        <f t="shared" si="332"/>
        <v>0.78144600188589308</v>
      </c>
      <c r="FT141" s="39">
        <f t="shared" si="333"/>
        <v>0.77666744141912514</v>
      </c>
      <c r="FU141" s="39">
        <f t="shared" si="334"/>
        <v>0.76961715419247445</v>
      </c>
      <c r="FV141" s="39">
        <f t="shared" si="335"/>
        <v>0.76509333430758342</v>
      </c>
      <c r="FW141" s="39">
        <f t="shared" si="336"/>
        <v>0.99999999999999989</v>
      </c>
      <c r="FX141" s="39">
        <f t="shared" si="337"/>
        <v>0.76478664706825639</v>
      </c>
      <c r="FY141" s="39">
        <f t="shared" si="338"/>
        <v>0.76789577842480239</v>
      </c>
      <c r="FZ141" s="39">
        <f t="shared" si="339"/>
        <v>0.77593866952492663</v>
      </c>
      <c r="GA141" s="39">
        <f t="shared" si="287"/>
        <v>0.78171618008563093</v>
      </c>
      <c r="GB141" s="39">
        <f t="shared" si="288"/>
        <v>0.78632092238457996</v>
      </c>
      <c r="GC141" s="39">
        <f t="shared" si="289"/>
        <v>0.78922726832880541</v>
      </c>
      <c r="GD141" s="39">
        <f t="shared" si="290"/>
        <v>0.79144661894229129</v>
      </c>
      <c r="GE141" s="39">
        <f t="shared" si="291"/>
        <v>0.79304920558708236</v>
      </c>
      <c r="GF141" s="39">
        <f t="shared" si="292"/>
        <v>0.79448024127965156</v>
      </c>
      <c r="GG141" s="39">
        <f t="shared" si="293"/>
        <v>0.79607749714780629</v>
      </c>
      <c r="GH141" s="39">
        <f t="shared" si="294"/>
        <v>0.79521634420707721</v>
      </c>
      <c r="GI141" s="39">
        <f t="shared" si="295"/>
        <v>0.99999999999999989</v>
      </c>
      <c r="GJ141" s="39">
        <f t="shared" si="237"/>
        <v>14.15</v>
      </c>
      <c r="GK141" s="39">
        <f t="shared" si="238"/>
        <v>-9.6432746655328714E-16</v>
      </c>
      <c r="GL141" s="39">
        <f t="shared" si="340"/>
        <v>-2.0629275182836788</v>
      </c>
      <c r="GM141" s="39">
        <f t="shared" si="341"/>
        <v>-2.0807924849919881</v>
      </c>
      <c r="GN141" s="39">
        <f t="shared" si="342"/>
        <v>-2.0700696566557513</v>
      </c>
      <c r="GO141" s="39">
        <f t="shared" si="343"/>
        <v>-2.0733174440504958</v>
      </c>
      <c r="GP141" s="39">
        <f t="shared" si="344"/>
        <v>-2.0751966152110759</v>
      </c>
      <c r="GQ141" s="39">
        <f t="shared" si="345"/>
        <v>-2.0845823276509434</v>
      </c>
      <c r="GR141" s="39">
        <f t="shared" si="346"/>
        <v>-2.1049463080706055</v>
      </c>
      <c r="GS141" s="39">
        <f t="shared" si="347"/>
        <v>-2.1420205293055847</v>
      </c>
      <c r="GT141" s="39">
        <f t="shared" si="348"/>
        <v>-2.1952980093951937</v>
      </c>
      <c r="GU141" s="39">
        <f t="shared" si="349"/>
        <v>-2.2745052152441261</v>
      </c>
      <c r="GV141" s="39">
        <f t="shared" si="350"/>
        <v>-2.3257116341241533</v>
      </c>
      <c r="GW141" s="39">
        <f t="shared" si="351"/>
        <v>-9.6432746655328714E-16</v>
      </c>
      <c r="GX141" s="39">
        <f t="shared" si="352"/>
        <v>-2.3291940661872035</v>
      </c>
      <c r="GY141" s="39">
        <f t="shared" si="353"/>
        <v>-2.2939543995385963</v>
      </c>
      <c r="GZ141" s="39">
        <f t="shared" si="354"/>
        <v>-2.2034520835864484</v>
      </c>
      <c r="HA141" s="39">
        <f t="shared" si="296"/>
        <v>-2.1390179770740012</v>
      </c>
      <c r="HB141" s="39">
        <f t="shared" si="297"/>
        <v>-2.088003369918185</v>
      </c>
      <c r="HC141" s="39">
        <f t="shared" si="298"/>
        <v>-2.0559583599289692</v>
      </c>
      <c r="HD141" s="39">
        <f t="shared" si="299"/>
        <v>-2.0315674373996302</v>
      </c>
      <c r="HE141" s="39">
        <f t="shared" si="300"/>
        <v>-2.0139973116055145</v>
      </c>
      <c r="HF141" s="39">
        <f t="shared" si="301"/>
        <v>-1.9983379844856368</v>
      </c>
      <c r="HG141" s="39">
        <f t="shared" si="302"/>
        <v>-1.9808930436036742</v>
      </c>
      <c r="HH141" s="39">
        <f t="shared" si="303"/>
        <v>-1.9902940479191122</v>
      </c>
      <c r="HI141" s="39">
        <f t="shared" si="304"/>
        <v>-9.6432746655328714E-16</v>
      </c>
    </row>
    <row r="142" spans="1:217" s="39" customFormat="1">
      <c r="A142" s="20"/>
      <c r="B142" s="184"/>
      <c r="C142" s="40">
        <v>14.2</v>
      </c>
      <c r="D142" s="41"/>
      <c r="E142" s="42">
        <v>4.6580000000000004</v>
      </c>
      <c r="F142" s="42">
        <v>4.6989999999999998</v>
      </c>
      <c r="G142" s="42">
        <v>4.6740000000000004</v>
      </c>
      <c r="H142" s="42">
        <v>4.6840000000000002</v>
      </c>
      <c r="I142" s="42">
        <v>4.6760000000000002</v>
      </c>
      <c r="J142" s="42">
        <v>4.6989999999999998</v>
      </c>
      <c r="K142" s="42">
        <v>4.7430000000000003</v>
      </c>
      <c r="L142" s="42">
        <v>4.8120000000000003</v>
      </c>
      <c r="M142" s="42">
        <v>4.9009999999999998</v>
      </c>
      <c r="N142" s="42">
        <v>5.0259999999999998</v>
      </c>
      <c r="O142" s="43">
        <v>5.12</v>
      </c>
      <c r="P142" s="20"/>
      <c r="Q142" s="41">
        <v>5.1269999999999998</v>
      </c>
      <c r="R142" s="42">
        <v>5.0609999999999999</v>
      </c>
      <c r="S142" s="42">
        <v>4.9119999999999999</v>
      </c>
      <c r="T142" s="42">
        <v>4.8040000000000003</v>
      </c>
      <c r="U142" s="42">
        <v>4.7050000000000001</v>
      </c>
      <c r="V142" s="42">
        <v>4.6379999999999999</v>
      </c>
      <c r="W142" s="42">
        <v>4.5789999999999997</v>
      </c>
      <c r="X142" s="42">
        <v>4.5490000000000004</v>
      </c>
      <c r="Y142" s="42">
        <v>4.5140000000000002</v>
      </c>
      <c r="Z142" s="42">
        <v>4.4749999999999996</v>
      </c>
      <c r="AA142" s="42">
        <v>4.4950000000000001</v>
      </c>
      <c r="AB142" s="43"/>
      <c r="AD142" s="20"/>
      <c r="AE142" s="184"/>
      <c r="AF142" s="40">
        <v>14.2</v>
      </c>
      <c r="AG142" s="41"/>
      <c r="AH142" s="42">
        <v>2.4E-2</v>
      </c>
      <c r="AI142" s="42">
        <v>2.1680000000000001E-2</v>
      </c>
      <c r="AJ142" s="42">
        <v>2.4369999999999999E-2</v>
      </c>
      <c r="AK142" s="42">
        <v>4.1009999999999998E-2</v>
      </c>
      <c r="AL142" s="42">
        <v>4.9739999999999999E-2</v>
      </c>
      <c r="AM142" s="42">
        <v>7.5200000000000003E-2</v>
      </c>
      <c r="AN142" s="42">
        <v>0.13070000000000001</v>
      </c>
      <c r="AO142" s="42">
        <v>0.20169999999999999</v>
      </c>
      <c r="AP142" s="42">
        <v>0.30149999999999999</v>
      </c>
      <c r="AQ142" s="42">
        <v>0.40639999999999998</v>
      </c>
      <c r="AR142" s="43">
        <v>0.4486</v>
      </c>
      <c r="AS142" s="20"/>
      <c r="AT142" s="41">
        <v>0.45200000000000001</v>
      </c>
      <c r="AU142" s="42">
        <v>0.42249999999999999</v>
      </c>
      <c r="AV142" s="42">
        <v>0.31290000000000001</v>
      </c>
      <c r="AW142" s="42">
        <v>0.2051</v>
      </c>
      <c r="AX142" s="42">
        <v>0.1239</v>
      </c>
      <c r="AY142" s="42">
        <v>6.0749999999999998E-2</v>
      </c>
      <c r="AZ142" s="42">
        <v>2.9360000000000001E-2</v>
      </c>
      <c r="BA142" s="42">
        <v>1.7319999999999999E-2</v>
      </c>
      <c r="BB142" s="42">
        <v>-7.8759999999999995E-4</v>
      </c>
      <c r="BC142" s="42">
        <v>8.9350000000000003E-5</v>
      </c>
      <c r="BD142" s="42">
        <v>5.5589999999999997E-3</v>
      </c>
      <c r="BE142" s="43"/>
      <c r="BH142" s="118" t="str">
        <f t="shared" si="215"/>
        <v>0</v>
      </c>
      <c r="BI142" s="118" t="str">
        <f t="shared" si="216"/>
        <v>4.658+0.024i</v>
      </c>
      <c r="BJ142" s="118" t="str">
        <f t="shared" si="357"/>
        <v>4.699+0.02168i</v>
      </c>
      <c r="BK142" s="118" t="str">
        <f t="shared" si="358"/>
        <v>4.674+0.02437i</v>
      </c>
      <c r="BL142" s="118" t="str">
        <f t="shared" si="359"/>
        <v>4.684+0.04101i</v>
      </c>
      <c r="BM142" s="118" t="str">
        <f t="shared" si="360"/>
        <v>4.676+0.04974i</v>
      </c>
      <c r="BN142" s="118" t="str">
        <f t="shared" si="361"/>
        <v>4.699+0.0752i</v>
      </c>
      <c r="BO142" s="118" t="str">
        <f t="shared" si="211"/>
        <v>4.743+0.1307i</v>
      </c>
      <c r="BP142" s="118" t="str">
        <f t="shared" si="212"/>
        <v>4.812+0.2017i</v>
      </c>
      <c r="BQ142" s="118" t="str">
        <f t="shared" si="213"/>
        <v>4.901+0.3015i</v>
      </c>
      <c r="BR142" s="118" t="str">
        <f t="shared" si="362"/>
        <v>5.026+0.4064i</v>
      </c>
      <c r="BS142" s="118" t="str">
        <f t="shared" si="363"/>
        <v>5.12+0.4486i</v>
      </c>
      <c r="BT142" s="118" t="str">
        <f t="shared" si="214"/>
        <v>0</v>
      </c>
      <c r="BU142" s="118" t="str">
        <f t="shared" si="217"/>
        <v>5.127+0.452i</v>
      </c>
      <c r="BV142" s="118" t="str">
        <f t="shared" si="218"/>
        <v>5.061+0.4225i</v>
      </c>
      <c r="BW142" s="118" t="str">
        <f t="shared" si="219"/>
        <v>4.912+0.3129i</v>
      </c>
      <c r="BX142" s="118" t="str">
        <f t="shared" si="220"/>
        <v>4.804+0.2051i</v>
      </c>
      <c r="BY142" s="118" t="str">
        <f t="shared" si="221"/>
        <v>4.705+0.1239i</v>
      </c>
      <c r="BZ142" s="118" t="str">
        <f t="shared" si="222"/>
        <v>4.638+0.06075i</v>
      </c>
      <c r="CA142" s="118" t="str">
        <f t="shared" si="223"/>
        <v>4.579+0.02936i</v>
      </c>
      <c r="CB142" s="118" t="str">
        <f t="shared" si="224"/>
        <v>4.549+0.01732i</v>
      </c>
      <c r="CC142" s="118" t="str">
        <f t="shared" si="225"/>
        <v>4.514-0.0007876i</v>
      </c>
      <c r="CD142" s="118" t="str">
        <f t="shared" si="226"/>
        <v>4.475+0.00008935i</v>
      </c>
      <c r="CE142" s="118" t="str">
        <f t="shared" si="227"/>
        <v>4.495+0.005559i</v>
      </c>
      <c r="CF142" s="118" t="str">
        <f t="shared" si="228"/>
        <v>0</v>
      </c>
      <c r="CG142" s="118" t="str">
        <f t="shared" si="229"/>
        <v>0</v>
      </c>
      <c r="CH142" s="39">
        <f t="shared" si="230"/>
        <v>14200000000</v>
      </c>
      <c r="CI142" s="121">
        <f t="shared" si="231"/>
        <v>1.26609120901504</v>
      </c>
      <c r="CJ142" s="121" t="str">
        <f t="shared" si="232"/>
        <v>0</v>
      </c>
      <c r="CK142" s="121" t="str">
        <f t="shared" si="355"/>
        <v>5.89745285159206+0.030386189016361i</v>
      </c>
      <c r="CL142" s="121" t="str">
        <f t="shared" si="356"/>
        <v>5.94936259116167+0.0274488574114461i</v>
      </c>
      <c r="CM142" s="121" t="str">
        <f t="shared" si="305"/>
        <v>5.9177103109363+0.0308546427636965i</v>
      </c>
      <c r="CN142" s="121" t="str">
        <f t="shared" si="306"/>
        <v>5.93037122302645+0.0519224004817068i</v>
      </c>
      <c r="CO142" s="121" t="str">
        <f t="shared" si="307"/>
        <v>5.92024249335433+0.0629753767364081i</v>
      </c>
      <c r="CP142" s="121" t="str">
        <f t="shared" si="308"/>
        <v>5.94936259116167+0.095210058917931i</v>
      </c>
      <c r="CQ142" s="121" t="str">
        <f t="shared" si="309"/>
        <v>6.00507060435833+0.165478121018266i</v>
      </c>
      <c r="CR142" s="121" t="str">
        <f t="shared" si="310"/>
        <v>6.09243089778037+0.255370596858334i</v>
      </c>
      <c r="CS142" s="121" t="str">
        <f t="shared" si="311"/>
        <v>6.20511301538271+0.381726499518035i</v>
      </c>
      <c r="CT142" s="121" t="str">
        <f t="shared" si="312"/>
        <v>6.36337441650959+0.514539467343712i</v>
      </c>
      <c r="CU142" s="121" t="str">
        <f t="shared" si="313"/>
        <v>6.48238699015701+0.567968516364147i</v>
      </c>
      <c r="CV142" s="121" t="str">
        <f t="shared" si="314"/>
        <v>0</v>
      </c>
      <c r="CW142" s="121" t="str">
        <f t="shared" si="315"/>
        <v>6.49124962862011+0.572273226474798i</v>
      </c>
      <c r="CX142" s="121" t="str">
        <f t="shared" si="316"/>
        <v>6.40768760882512+0.534923535808854i</v>
      </c>
      <c r="CY142" s="121" t="str">
        <f t="shared" si="317"/>
        <v>6.21904001868188+0.396159939300806i</v>
      </c>
      <c r="CZ142" s="121" t="str">
        <f t="shared" si="318"/>
        <v>6.08230216810825+0.259675306968985i</v>
      </c>
      <c r="DA142" s="121" t="str">
        <f t="shared" si="319"/>
        <v>5.95695913841576+0.156868700796963i</v>
      </c>
      <c r="DB142" s="121" t="str">
        <f t="shared" si="320"/>
        <v>5.87213102741176+0.0769150409476637i</v>
      </c>
      <c r="DC142" s="121" t="str">
        <f t="shared" si="321"/>
        <v>5.79743164607987+0.0371724378966816i</v>
      </c>
      <c r="DD142" s="121" t="str">
        <f t="shared" si="322"/>
        <v>5.75944890980942+0.0219286997401405i</v>
      </c>
      <c r="DE142" s="121" t="str">
        <f t="shared" si="323"/>
        <v>5.71513571749389-0.000997173436220246i</v>
      </c>
      <c r="DF142" s="121" t="str">
        <f t="shared" si="324"/>
        <v>5.6657581603423+0.000113125249525494i</v>
      </c>
      <c r="DG142" s="121" t="str">
        <f t="shared" si="324"/>
        <v>5.6910799845226+0.00703820103091461i</v>
      </c>
      <c r="DH142" s="121" t="str">
        <f t="shared" si="233"/>
        <v>0</v>
      </c>
      <c r="DI142" s="121"/>
      <c r="DK142" s="39">
        <f t="shared" si="234"/>
        <v>0</v>
      </c>
      <c r="DL142" s="39">
        <f t="shared" si="239"/>
        <v>5.8974528515920603</v>
      </c>
      <c r="DM142" s="39">
        <f t="shared" si="240"/>
        <v>5.9493625911616697</v>
      </c>
      <c r="DN142" s="39">
        <f t="shared" si="241"/>
        <v>5.9177103109363003</v>
      </c>
      <c r="DO142" s="39">
        <f t="shared" si="242"/>
        <v>5.9303712230264498</v>
      </c>
      <c r="DP142" s="39">
        <f t="shared" si="243"/>
        <v>5.9202424933543298</v>
      </c>
      <c r="DQ142" s="39">
        <f t="shared" si="244"/>
        <v>5.9493625911616697</v>
      </c>
      <c r="DR142" s="39">
        <f t="shared" si="245"/>
        <v>6.0050706043583304</v>
      </c>
      <c r="DS142" s="39">
        <f t="shared" si="246"/>
        <v>6.0924308977803703</v>
      </c>
      <c r="DT142" s="39">
        <f t="shared" si="247"/>
        <v>6.2051130153827101</v>
      </c>
      <c r="DU142" s="39">
        <f t="shared" si="248"/>
        <v>6.3633744165095898</v>
      </c>
      <c r="DV142" s="39">
        <f t="shared" si="249"/>
        <v>6.4823869901570097</v>
      </c>
      <c r="DW142" s="39">
        <f t="shared" si="250"/>
        <v>0</v>
      </c>
      <c r="DX142" s="39">
        <f t="shared" si="251"/>
        <v>6.4912496286201096</v>
      </c>
      <c r="DY142" s="39">
        <f t="shared" si="252"/>
        <v>6.4076876088251202</v>
      </c>
      <c r="DZ142" s="39">
        <f t="shared" si="253"/>
        <v>6.2190400186818797</v>
      </c>
      <c r="EA142" s="39">
        <f t="shared" si="254"/>
        <v>6.0823021681082503</v>
      </c>
      <c r="EB142" s="39">
        <f t="shared" si="255"/>
        <v>5.9569591384157601</v>
      </c>
      <c r="EC142" s="39">
        <f t="shared" si="256"/>
        <v>5.8721310274117604</v>
      </c>
      <c r="ED142" s="39">
        <f t="shared" si="257"/>
        <v>5.79743164607987</v>
      </c>
      <c r="EE142" s="39">
        <f t="shared" si="258"/>
        <v>5.7594489098094197</v>
      </c>
      <c r="EF142" s="39">
        <f t="shared" si="259"/>
        <v>5.7151357174938902</v>
      </c>
      <c r="EG142" s="39">
        <f t="shared" si="260"/>
        <v>5.6657581603422997</v>
      </c>
      <c r="EH142" s="39">
        <f t="shared" si="261"/>
        <v>5.6910799845225997</v>
      </c>
      <c r="EI142" s="39">
        <f t="shared" si="262"/>
        <v>0</v>
      </c>
      <c r="EK142" s="39">
        <f t="shared" si="235"/>
        <v>0</v>
      </c>
      <c r="EL142" s="39">
        <f t="shared" si="270"/>
        <v>3.0386189016361E-2</v>
      </c>
      <c r="EM142" s="39">
        <f t="shared" si="271"/>
        <v>2.74488574114461E-2</v>
      </c>
      <c r="EN142" s="39">
        <f t="shared" si="272"/>
        <v>3.08546427636965E-2</v>
      </c>
      <c r="EO142" s="39">
        <f t="shared" si="273"/>
        <v>5.19224004817068E-2</v>
      </c>
      <c r="EP142" s="39">
        <f t="shared" si="274"/>
        <v>6.2975376736408101E-2</v>
      </c>
      <c r="EQ142" s="39">
        <f t="shared" si="275"/>
        <v>9.5210058917930995E-2</v>
      </c>
      <c r="ER142" s="39">
        <f t="shared" si="276"/>
        <v>0.16547812101826601</v>
      </c>
      <c r="ES142" s="39">
        <f t="shared" si="277"/>
        <v>0.25537059685833402</v>
      </c>
      <c r="ET142" s="39">
        <f t="shared" si="278"/>
        <v>0.381726499518035</v>
      </c>
      <c r="EU142" s="39">
        <f t="shared" si="279"/>
        <v>0.51453946734371203</v>
      </c>
      <c r="EV142" s="39">
        <f t="shared" si="280"/>
        <v>0.56796851636414702</v>
      </c>
      <c r="EW142" s="39">
        <f t="shared" si="281"/>
        <v>0</v>
      </c>
      <c r="EX142" s="39">
        <f t="shared" si="282"/>
        <v>0.57227322647479795</v>
      </c>
      <c r="EY142" s="39">
        <f t="shared" si="283"/>
        <v>0.53492353580885399</v>
      </c>
      <c r="EZ142" s="39">
        <f t="shared" si="284"/>
        <v>0.39615993930080601</v>
      </c>
      <c r="FA142" s="39">
        <f t="shared" si="285"/>
        <v>0.259675306968985</v>
      </c>
      <c r="FB142" s="39">
        <f t="shared" si="286"/>
        <v>0.156868700796963</v>
      </c>
      <c r="FC142" s="39">
        <f t="shared" si="263"/>
        <v>7.6915040947663701E-2</v>
      </c>
      <c r="FD142" s="39">
        <f t="shared" si="264"/>
        <v>3.71724378966816E-2</v>
      </c>
      <c r="FE142" s="39">
        <f t="shared" si="265"/>
        <v>2.19286997401405E-2</v>
      </c>
      <c r="FF142" s="39">
        <f t="shared" si="266"/>
        <v>-9.9717343622024598E-4</v>
      </c>
      <c r="FG142" s="39">
        <f t="shared" si="267"/>
        <v>1.13125249525494E-4</v>
      </c>
      <c r="FH142" s="39">
        <f t="shared" si="268"/>
        <v>7.0382010309146103E-3</v>
      </c>
      <c r="FI142" s="39">
        <f t="shared" si="269"/>
        <v>0</v>
      </c>
      <c r="FK142" s="39">
        <f t="shared" si="236"/>
        <v>0.99999999999999989</v>
      </c>
      <c r="FL142" s="39">
        <f t="shared" si="325"/>
        <v>0.78897743792279385</v>
      </c>
      <c r="FM142" s="39">
        <f t="shared" si="326"/>
        <v>0.78732001085494485</v>
      </c>
      <c r="FN142" s="39">
        <f t="shared" si="327"/>
        <v>0.78832895241578016</v>
      </c>
      <c r="FO142" s="39">
        <f t="shared" si="328"/>
        <v>0.78789992401371101</v>
      </c>
      <c r="FP142" s="39">
        <f t="shared" si="329"/>
        <v>0.78820610536988522</v>
      </c>
      <c r="FQ142" s="39">
        <f t="shared" si="330"/>
        <v>0.78720475596942652</v>
      </c>
      <c r="FR142" s="39">
        <f t="shared" si="331"/>
        <v>0.78517426534454271</v>
      </c>
      <c r="FS142" s="39">
        <f t="shared" si="332"/>
        <v>0.78187594395876647</v>
      </c>
      <c r="FT142" s="39">
        <f t="shared" si="333"/>
        <v>0.77721219032099575</v>
      </c>
      <c r="FU142" s="39">
        <f t="shared" si="334"/>
        <v>0.77063577237873393</v>
      </c>
      <c r="FV142" s="39">
        <f t="shared" si="335"/>
        <v>0.76615330064151632</v>
      </c>
      <c r="FW142" s="39">
        <f t="shared" si="336"/>
        <v>0.99999999999999989</v>
      </c>
      <c r="FX142" s="39">
        <f t="shared" si="337"/>
        <v>0.76581263463113325</v>
      </c>
      <c r="FY142" s="39">
        <f t="shared" si="338"/>
        <v>0.76896540049054118</v>
      </c>
      <c r="FZ142" s="39">
        <f t="shared" si="339"/>
        <v>0.77662064939063891</v>
      </c>
      <c r="GA142" s="39">
        <f t="shared" si="287"/>
        <v>0.78216694613209292</v>
      </c>
      <c r="GB142" s="39">
        <f t="shared" si="288"/>
        <v>0.78674682825998643</v>
      </c>
      <c r="GC142" s="39">
        <f t="shared" si="289"/>
        <v>0.78971865360445681</v>
      </c>
      <c r="GD142" s="39">
        <f t="shared" si="290"/>
        <v>0.7921778486319454</v>
      </c>
      <c r="GE142" s="39">
        <f t="shared" si="291"/>
        <v>0.79341126685912</v>
      </c>
      <c r="GF142" s="39">
        <f t="shared" si="292"/>
        <v>0.79484439790156691</v>
      </c>
      <c r="GG142" s="39">
        <f t="shared" si="293"/>
        <v>0.79643650414151024</v>
      </c>
      <c r="GH142" s="39">
        <f t="shared" si="294"/>
        <v>0.79561899634158118</v>
      </c>
      <c r="GI142" s="39">
        <f t="shared" si="295"/>
        <v>0.99999999999999989</v>
      </c>
      <c r="GJ142" s="39">
        <f t="shared" si="237"/>
        <v>14.2</v>
      </c>
      <c r="GK142" s="39">
        <f t="shared" si="238"/>
        <v>-9.6432746655328714E-16</v>
      </c>
      <c r="GL142" s="39">
        <f t="shared" si="340"/>
        <v>-2.0587083192268723</v>
      </c>
      <c r="GM142" s="39">
        <f t="shared" si="341"/>
        <v>-2.0769742041473442</v>
      </c>
      <c r="GN142" s="39">
        <f t="shared" si="342"/>
        <v>-2.0658504621835911</v>
      </c>
      <c r="GO142" s="39">
        <f t="shared" si="343"/>
        <v>-2.0705788280950648</v>
      </c>
      <c r="GP142" s="39">
        <f t="shared" si="344"/>
        <v>-2.0672041090687596</v>
      </c>
      <c r="GQ142" s="39">
        <f t="shared" si="345"/>
        <v>-2.0782458147802685</v>
      </c>
      <c r="GR142" s="39">
        <f t="shared" si="346"/>
        <v>-2.1006788631017184</v>
      </c>
      <c r="GS142" s="39">
        <f t="shared" si="347"/>
        <v>-2.1372429727698803</v>
      </c>
      <c r="GT142" s="39">
        <f t="shared" si="348"/>
        <v>-2.1892079250163303</v>
      </c>
      <c r="GU142" s="39">
        <f t="shared" si="349"/>
        <v>-2.2630167041218212</v>
      </c>
      <c r="GV142" s="39">
        <f t="shared" si="350"/>
        <v>-2.3136864621407267</v>
      </c>
      <c r="GW142" s="39">
        <f t="shared" si="351"/>
        <v>-9.6432746655328714E-16</v>
      </c>
      <c r="GX142" s="39">
        <f t="shared" si="352"/>
        <v>-2.3175494558930958</v>
      </c>
      <c r="GY142" s="39">
        <f t="shared" si="353"/>
        <v>-2.2818640157811187</v>
      </c>
      <c r="GZ142" s="39">
        <f t="shared" si="354"/>
        <v>-2.1958213255757535</v>
      </c>
      <c r="HA142" s="39">
        <f t="shared" si="296"/>
        <v>-2.1340108199854124</v>
      </c>
      <c r="HB142" s="39">
        <f t="shared" si="297"/>
        <v>-2.0832999850590626</v>
      </c>
      <c r="HC142" s="39">
        <f t="shared" si="298"/>
        <v>-2.0505520716545171</v>
      </c>
      <c r="HD142" s="39">
        <f t="shared" si="299"/>
        <v>-2.023546115469022</v>
      </c>
      <c r="HE142" s="39">
        <f t="shared" si="300"/>
        <v>-2.0100327321402776</v>
      </c>
      <c r="HF142" s="39">
        <f t="shared" si="301"/>
        <v>-1.9943576469179656</v>
      </c>
      <c r="HG142" s="39">
        <f t="shared" si="302"/>
        <v>-1.9769768517499062</v>
      </c>
      <c r="HH142" s="39">
        <f t="shared" si="303"/>
        <v>-1.9858971226203426</v>
      </c>
      <c r="HI142" s="39">
        <f t="shared" si="304"/>
        <v>-9.6432746655328714E-16</v>
      </c>
    </row>
    <row r="143" spans="1:217" s="39" customFormat="1">
      <c r="A143" s="20"/>
      <c r="B143" s="184"/>
      <c r="C143" s="40">
        <v>14.25</v>
      </c>
      <c r="D143" s="41"/>
      <c r="E143" s="42">
        <v>4.6539999999999999</v>
      </c>
      <c r="F143" s="42">
        <v>4.6950000000000003</v>
      </c>
      <c r="G143" s="42">
        <v>4.67</v>
      </c>
      <c r="H143" s="42">
        <v>4.6790000000000003</v>
      </c>
      <c r="I143" s="42">
        <v>4.6820000000000004</v>
      </c>
      <c r="J143" s="42">
        <v>4.7050000000000001</v>
      </c>
      <c r="K143" s="42">
        <v>4.7469999999999999</v>
      </c>
      <c r="L143" s="42">
        <v>4.8079999999999998</v>
      </c>
      <c r="M143" s="42">
        <v>4.883</v>
      </c>
      <c r="N143" s="42">
        <v>5.0199999999999996</v>
      </c>
      <c r="O143" s="43">
        <v>5.1120000000000001</v>
      </c>
      <c r="P143" s="20"/>
      <c r="Q143" s="41">
        <v>5.12</v>
      </c>
      <c r="R143" s="42">
        <v>5.0540000000000003</v>
      </c>
      <c r="S143" s="42">
        <v>4.899</v>
      </c>
      <c r="T143" s="42">
        <v>4.798</v>
      </c>
      <c r="U143" s="42">
        <v>4.7080000000000002</v>
      </c>
      <c r="V143" s="42">
        <v>4.641</v>
      </c>
      <c r="W143" s="42">
        <v>4.5830000000000002</v>
      </c>
      <c r="X143" s="42">
        <v>4.5439999999999996</v>
      </c>
      <c r="Y143" s="42">
        <v>4.5090000000000003</v>
      </c>
      <c r="Z143" s="42">
        <v>4.47</v>
      </c>
      <c r="AA143" s="42">
        <v>4.4909999999999997</v>
      </c>
      <c r="AB143" s="43"/>
      <c r="AD143" s="20"/>
      <c r="AE143" s="184"/>
      <c r="AF143" s="40">
        <v>14.25</v>
      </c>
      <c r="AG143" s="41"/>
      <c r="AH143" s="42">
        <v>3.0620000000000001E-2</v>
      </c>
      <c r="AI143" s="42">
        <v>2.588E-2</v>
      </c>
      <c r="AJ143" s="42">
        <v>2.938E-2</v>
      </c>
      <c r="AK143" s="42">
        <v>4.0930000000000001E-2</v>
      </c>
      <c r="AL143" s="42">
        <v>4.5839999999999999E-2</v>
      </c>
      <c r="AM143" s="42">
        <v>7.7469999999999997E-2</v>
      </c>
      <c r="AN143" s="42">
        <v>0.1366</v>
      </c>
      <c r="AO143" s="42">
        <v>0.2145</v>
      </c>
      <c r="AP143" s="42">
        <v>0.30359999999999998</v>
      </c>
      <c r="AQ143" s="42">
        <v>0.3957</v>
      </c>
      <c r="AR143" s="43">
        <v>0.4375</v>
      </c>
      <c r="AS143" s="20"/>
      <c r="AT143" s="41">
        <v>0.44009999999999999</v>
      </c>
      <c r="AU143" s="42">
        <v>0.41360000000000002</v>
      </c>
      <c r="AV143" s="42">
        <v>0.30980000000000002</v>
      </c>
      <c r="AW143" s="42">
        <v>0.21640000000000001</v>
      </c>
      <c r="AX143" s="42">
        <v>0.1278</v>
      </c>
      <c r="AY143" s="42">
        <v>6.2460000000000002E-2</v>
      </c>
      <c r="AZ143" s="42">
        <v>3.092E-2</v>
      </c>
      <c r="BA143" s="42">
        <v>1.3350000000000001E-2</v>
      </c>
      <c r="BB143" s="42">
        <v>1.967E-3</v>
      </c>
      <c r="BC143" s="42">
        <v>3.5599999999999998E-3</v>
      </c>
      <c r="BD143" s="42">
        <v>1.0149999999999999E-2</v>
      </c>
      <c r="BE143" s="43"/>
      <c r="BH143" s="118" t="str">
        <f t="shared" si="215"/>
        <v>0</v>
      </c>
      <c r="BI143" s="118" t="str">
        <f t="shared" si="216"/>
        <v>4.654+0.03062i</v>
      </c>
      <c r="BJ143" s="118" t="str">
        <f t="shared" si="357"/>
        <v>4.695+0.02588i</v>
      </c>
      <c r="BK143" s="118" t="str">
        <f t="shared" si="358"/>
        <v>4.67+0.02938i</v>
      </c>
      <c r="BL143" s="118" t="str">
        <f t="shared" si="359"/>
        <v>4.679+0.04093i</v>
      </c>
      <c r="BM143" s="118" t="str">
        <f t="shared" si="360"/>
        <v>4.682+0.04584i</v>
      </c>
      <c r="BN143" s="118" t="str">
        <f t="shared" si="361"/>
        <v>4.705+0.07747i</v>
      </c>
      <c r="BO143" s="118" t="str">
        <f t="shared" si="211"/>
        <v>4.747+0.1366i</v>
      </c>
      <c r="BP143" s="118" t="str">
        <f t="shared" si="212"/>
        <v>4.808+0.2145i</v>
      </c>
      <c r="BQ143" s="118" t="str">
        <f t="shared" si="213"/>
        <v>4.883+0.3036i</v>
      </c>
      <c r="BR143" s="118" t="str">
        <f t="shared" si="362"/>
        <v>5.02+0.3957i</v>
      </c>
      <c r="BS143" s="118" t="str">
        <f t="shared" si="363"/>
        <v>5.112+0.4375i</v>
      </c>
      <c r="BT143" s="118" t="str">
        <f t="shared" si="214"/>
        <v>0</v>
      </c>
      <c r="BU143" s="118" t="str">
        <f t="shared" si="217"/>
        <v>5.12+0.4401i</v>
      </c>
      <c r="BV143" s="118" t="str">
        <f t="shared" si="218"/>
        <v>5.054+0.4136i</v>
      </c>
      <c r="BW143" s="118" t="str">
        <f t="shared" si="219"/>
        <v>4.899+0.3098i</v>
      </c>
      <c r="BX143" s="118" t="str">
        <f t="shared" si="220"/>
        <v>4.798+0.2164i</v>
      </c>
      <c r="BY143" s="118" t="str">
        <f t="shared" si="221"/>
        <v>4.708+0.1278i</v>
      </c>
      <c r="BZ143" s="118" t="str">
        <f t="shared" si="222"/>
        <v>4.641+0.06246i</v>
      </c>
      <c r="CA143" s="118" t="str">
        <f t="shared" si="223"/>
        <v>4.583+0.03092i</v>
      </c>
      <c r="CB143" s="118" t="str">
        <f t="shared" si="224"/>
        <v>4.544+0.01335i</v>
      </c>
      <c r="CC143" s="118" t="str">
        <f t="shared" si="225"/>
        <v>4.509+0.001967i</v>
      </c>
      <c r="CD143" s="118" t="str">
        <f t="shared" si="226"/>
        <v>4.47+0.00356i</v>
      </c>
      <c r="CE143" s="118" t="str">
        <f t="shared" si="227"/>
        <v>4.491+0.01015i</v>
      </c>
      <c r="CF143" s="118" t="str">
        <f t="shared" si="228"/>
        <v>0</v>
      </c>
      <c r="CG143" s="118" t="str">
        <f t="shared" si="229"/>
        <v>0</v>
      </c>
      <c r="CH143" s="39">
        <f t="shared" si="230"/>
        <v>14250000000</v>
      </c>
      <c r="CI143" s="121">
        <f t="shared" si="231"/>
        <v>1.2616487837202506</v>
      </c>
      <c r="CJ143" s="121" t="str">
        <f t="shared" si="232"/>
        <v>0</v>
      </c>
      <c r="CK143" s="121" t="str">
        <f t="shared" si="355"/>
        <v>5.87171343943405+0.0386316857575141i</v>
      </c>
      <c r="CL143" s="121" t="str">
        <f t="shared" si="356"/>
        <v>5.92344103956658+0.0326514705226801i</v>
      </c>
      <c r="CM143" s="121" t="str">
        <f t="shared" si="305"/>
        <v>5.89189981997357+0.037067241265701i</v>
      </c>
      <c r="CN143" s="121" t="str">
        <f t="shared" si="306"/>
        <v>5.90325465902705+0.0516392847176699i</v>
      </c>
      <c r="CO143" s="121" t="str">
        <f t="shared" si="307"/>
        <v>5.90703960537821+0.0578339802457363i</v>
      </c>
      <c r="CP143" s="121" t="str">
        <f t="shared" si="308"/>
        <v>5.93605752740378+0.0977399312748078i</v>
      </c>
      <c r="CQ143" s="121" t="str">
        <f t="shared" si="309"/>
        <v>5.98904677632003+0.172341223856186i</v>
      </c>
      <c r="CR143" s="121" t="str">
        <f t="shared" si="310"/>
        <v>6.06600735212696+0.270623664107994i</v>
      </c>
      <c r="CS143" s="121" t="str">
        <f t="shared" si="311"/>
        <v>6.16063101090598+0.383036570737468i</v>
      </c>
      <c r="CT143" s="121" t="str">
        <f t="shared" si="312"/>
        <v>6.33347689427566+0.499234423718103i</v>
      </c>
      <c r="CU143" s="121" t="str">
        <f t="shared" si="313"/>
        <v>6.44954858237792+0.55197134287761i</v>
      </c>
      <c r="CV143" s="121" t="str">
        <f t="shared" si="314"/>
        <v>0</v>
      </c>
      <c r="CW143" s="121" t="str">
        <f t="shared" si="315"/>
        <v>6.45964177264768+0.555251629715282i</v>
      </c>
      <c r="CX143" s="121" t="str">
        <f t="shared" si="316"/>
        <v>6.37637295292215+0.521817936946696i</v>
      </c>
      <c r="CY143" s="121" t="str">
        <f t="shared" si="317"/>
        <v>6.18081739144551+0.390858793196534i</v>
      </c>
      <c r="CZ143" s="121" t="str">
        <f t="shared" si="318"/>
        <v>6.05339086428976+0.273020796797062i</v>
      </c>
      <c r="DA143" s="121" t="str">
        <f t="shared" si="319"/>
        <v>5.93984247375494+0.161238714559448i</v>
      </c>
      <c r="DB143" s="121" t="str">
        <f t="shared" si="320"/>
        <v>5.85531200524568+0.0788025830311669i</v>
      </c>
      <c r="DC143" s="121" t="str">
        <f t="shared" si="321"/>
        <v>5.78213637578991+0.0390101803926301i</v>
      </c>
      <c r="DD143" s="121" t="str">
        <f t="shared" si="322"/>
        <v>5.73293207322482+0.0168430112626653i</v>
      </c>
      <c r="DE143" s="121" t="str">
        <f t="shared" si="323"/>
        <v>5.68877436579461+0.00248166315757773i</v>
      </c>
      <c r="DF143" s="121" t="str">
        <f t="shared" si="324"/>
        <v>5.63957006322952+0.00449146967004409i</v>
      </c>
      <c r="DG143" s="121" t="str">
        <f t="shared" si="324"/>
        <v>5.66606468768765+0.0128057351547605i</v>
      </c>
      <c r="DH143" s="121" t="str">
        <f t="shared" si="233"/>
        <v>0</v>
      </c>
      <c r="DI143" s="121"/>
      <c r="DK143" s="39">
        <f t="shared" si="234"/>
        <v>0</v>
      </c>
      <c r="DL143" s="39">
        <f t="shared" si="239"/>
        <v>5.8717134394340498</v>
      </c>
      <c r="DM143" s="39">
        <f t="shared" si="240"/>
        <v>5.9234410395665797</v>
      </c>
      <c r="DN143" s="39">
        <f t="shared" si="241"/>
        <v>5.8918998199735704</v>
      </c>
      <c r="DO143" s="39">
        <f t="shared" si="242"/>
        <v>5.9032546590270503</v>
      </c>
      <c r="DP143" s="39">
        <f t="shared" si="243"/>
        <v>5.9070396053782099</v>
      </c>
      <c r="DQ143" s="39">
        <f t="shared" si="244"/>
        <v>5.9360575274037801</v>
      </c>
      <c r="DR143" s="39">
        <f t="shared" si="245"/>
        <v>5.9890467763200297</v>
      </c>
      <c r="DS143" s="39">
        <f t="shared" si="246"/>
        <v>6.0660073521269604</v>
      </c>
      <c r="DT143" s="39">
        <f t="shared" si="247"/>
        <v>6.1606310109059796</v>
      </c>
      <c r="DU143" s="39">
        <f t="shared" si="248"/>
        <v>6.3334768942756599</v>
      </c>
      <c r="DV143" s="39">
        <f t="shared" si="249"/>
        <v>6.4495485823779202</v>
      </c>
      <c r="DW143" s="39">
        <f t="shared" si="250"/>
        <v>0</v>
      </c>
      <c r="DX143" s="39">
        <f t="shared" si="251"/>
        <v>6.4596417726476796</v>
      </c>
      <c r="DY143" s="39">
        <f t="shared" si="252"/>
        <v>6.37637295292215</v>
      </c>
      <c r="DZ143" s="39">
        <f t="shared" si="253"/>
        <v>6.18081739144551</v>
      </c>
      <c r="EA143" s="39">
        <f t="shared" si="254"/>
        <v>6.05339086428976</v>
      </c>
      <c r="EB143" s="39">
        <f t="shared" si="255"/>
        <v>5.9398424737549398</v>
      </c>
      <c r="EC143" s="39">
        <f t="shared" si="256"/>
        <v>5.85531200524568</v>
      </c>
      <c r="ED143" s="39">
        <f t="shared" si="257"/>
        <v>5.7821363757899098</v>
      </c>
      <c r="EE143" s="39">
        <f t="shared" si="258"/>
        <v>5.7329320732248199</v>
      </c>
      <c r="EF143" s="39">
        <f t="shared" si="259"/>
        <v>5.6887743657946102</v>
      </c>
      <c r="EG143" s="39">
        <f t="shared" si="260"/>
        <v>5.6395700632295203</v>
      </c>
      <c r="EH143" s="39">
        <f t="shared" si="261"/>
        <v>5.6660646876876504</v>
      </c>
      <c r="EI143" s="39">
        <f t="shared" si="262"/>
        <v>0</v>
      </c>
      <c r="EK143" s="39">
        <f t="shared" si="235"/>
        <v>0</v>
      </c>
      <c r="EL143" s="39">
        <f t="shared" si="270"/>
        <v>3.8631685757514099E-2</v>
      </c>
      <c r="EM143" s="39">
        <f t="shared" si="271"/>
        <v>3.2651470522680102E-2</v>
      </c>
      <c r="EN143" s="39">
        <f t="shared" si="272"/>
        <v>3.7067241265700997E-2</v>
      </c>
      <c r="EO143" s="39">
        <f t="shared" si="273"/>
        <v>5.1639284717669903E-2</v>
      </c>
      <c r="EP143" s="39">
        <f t="shared" si="274"/>
        <v>5.7833980245736299E-2</v>
      </c>
      <c r="EQ143" s="39">
        <f t="shared" si="275"/>
        <v>9.7739931274807804E-2</v>
      </c>
      <c r="ER143" s="39">
        <f t="shared" si="276"/>
        <v>0.172341223856186</v>
      </c>
      <c r="ES143" s="39">
        <f t="shared" si="277"/>
        <v>0.27062366410799399</v>
      </c>
      <c r="ET143" s="39">
        <f t="shared" si="278"/>
        <v>0.383036570737468</v>
      </c>
      <c r="EU143" s="39">
        <f t="shared" si="279"/>
        <v>0.499234423718103</v>
      </c>
      <c r="EV143" s="39">
        <f t="shared" si="280"/>
        <v>0.55197134287760996</v>
      </c>
      <c r="EW143" s="39">
        <f t="shared" si="281"/>
        <v>0</v>
      </c>
      <c r="EX143" s="39">
        <f t="shared" si="282"/>
        <v>0.55525162971528197</v>
      </c>
      <c r="EY143" s="39">
        <f t="shared" si="283"/>
        <v>0.52181793694669598</v>
      </c>
      <c r="EZ143" s="39">
        <f t="shared" si="284"/>
        <v>0.39085879319653399</v>
      </c>
      <c r="FA143" s="39">
        <f t="shared" si="285"/>
        <v>0.27302079679706198</v>
      </c>
      <c r="FB143" s="39">
        <f t="shared" si="286"/>
        <v>0.16123871455944799</v>
      </c>
      <c r="FC143" s="39">
        <f t="shared" si="263"/>
        <v>7.8802583031166898E-2</v>
      </c>
      <c r="FD143" s="39">
        <f t="shared" si="264"/>
        <v>3.9010180392630101E-2</v>
      </c>
      <c r="FE143" s="39">
        <f t="shared" si="265"/>
        <v>1.6843011262665301E-2</v>
      </c>
      <c r="FF143" s="39">
        <f t="shared" si="266"/>
        <v>2.4816631575777302E-3</v>
      </c>
      <c r="FG143" s="39">
        <f t="shared" si="267"/>
        <v>4.4914696700440902E-3</v>
      </c>
      <c r="FH143" s="39">
        <f t="shared" si="268"/>
        <v>1.28057351547605E-2</v>
      </c>
      <c r="FI143" s="39">
        <f t="shared" si="269"/>
        <v>0</v>
      </c>
      <c r="FK143" s="39">
        <f t="shared" si="236"/>
        <v>0.99999999999999989</v>
      </c>
      <c r="FL143" s="39">
        <f t="shared" si="325"/>
        <v>0.78979365514847411</v>
      </c>
      <c r="FM143" s="39">
        <f t="shared" si="326"/>
        <v>0.78814411237940996</v>
      </c>
      <c r="FN143" s="39">
        <f t="shared" si="327"/>
        <v>0.78914890390436465</v>
      </c>
      <c r="FO143" s="39">
        <f t="shared" si="328"/>
        <v>0.78876753251620779</v>
      </c>
      <c r="FP143" s="39">
        <f t="shared" si="329"/>
        <v>0.78863700932105496</v>
      </c>
      <c r="FQ143" s="39">
        <f t="shared" si="330"/>
        <v>0.78762302141771701</v>
      </c>
      <c r="FR143" s="39">
        <f t="shared" si="331"/>
        <v>0.78565287536099004</v>
      </c>
      <c r="FS143" s="39">
        <f t="shared" si="332"/>
        <v>0.78260451323786839</v>
      </c>
      <c r="FT143" s="39">
        <f t="shared" si="333"/>
        <v>0.77860250646257978</v>
      </c>
      <c r="FU143" s="39">
        <f t="shared" si="334"/>
        <v>0.7717794956851679</v>
      </c>
      <c r="FV143" s="39">
        <f t="shared" si="335"/>
        <v>0.7674133919147178</v>
      </c>
      <c r="FW143" s="39">
        <f t="shared" si="336"/>
        <v>0.99999999999999989</v>
      </c>
      <c r="FX143" s="39">
        <f t="shared" si="337"/>
        <v>0.76705080039213736</v>
      </c>
      <c r="FY143" s="39">
        <f t="shared" si="338"/>
        <v>0.7701284118287145</v>
      </c>
      <c r="FZ143" s="39">
        <f t="shared" si="339"/>
        <v>0.7778827398071736</v>
      </c>
      <c r="GA143" s="39">
        <f t="shared" si="287"/>
        <v>0.78298729796444011</v>
      </c>
      <c r="GB143" s="39">
        <f t="shared" si="288"/>
        <v>0.78727402716411643</v>
      </c>
      <c r="GC143" s="39">
        <f t="shared" si="289"/>
        <v>0.7902534135490491</v>
      </c>
      <c r="GD143" s="39">
        <f t="shared" si="290"/>
        <v>0.79266728433967637</v>
      </c>
      <c r="GE143" s="39">
        <f t="shared" si="291"/>
        <v>0.79426730590004546</v>
      </c>
      <c r="GF143" s="39">
        <f t="shared" si="292"/>
        <v>0.79569394923716252</v>
      </c>
      <c r="GG143" s="39">
        <f t="shared" si="293"/>
        <v>0.79728175523165101</v>
      </c>
      <c r="GH143" s="39">
        <f t="shared" si="294"/>
        <v>0.79642429920961277</v>
      </c>
      <c r="GI143" s="39">
        <f t="shared" si="295"/>
        <v>0.99999999999999989</v>
      </c>
      <c r="GJ143" s="39">
        <f t="shared" si="237"/>
        <v>14.25</v>
      </c>
      <c r="GK143" s="39">
        <f t="shared" si="238"/>
        <v>-9.6432746655328714E-16</v>
      </c>
      <c r="GL143" s="39">
        <f t="shared" si="340"/>
        <v>-2.049727190289683</v>
      </c>
      <c r="GM143" s="39">
        <f t="shared" si="341"/>
        <v>-2.06788728755006</v>
      </c>
      <c r="GN143" s="39">
        <f t="shared" si="342"/>
        <v>-2.0568208472811937</v>
      </c>
      <c r="GO143" s="39">
        <f t="shared" si="343"/>
        <v>-2.0610194851516024</v>
      </c>
      <c r="GP143" s="39">
        <f t="shared" si="344"/>
        <v>-2.0624569224618461</v>
      </c>
      <c r="GQ143" s="39">
        <f t="shared" si="345"/>
        <v>-2.0736319672715342</v>
      </c>
      <c r="GR143" s="39">
        <f t="shared" si="346"/>
        <v>-2.0953859141788871</v>
      </c>
      <c r="GS143" s="39">
        <f t="shared" si="347"/>
        <v>-2.1291530375069287</v>
      </c>
      <c r="GT143" s="39">
        <f t="shared" si="348"/>
        <v>-2.1736840508591824</v>
      </c>
      <c r="GU143" s="39">
        <f t="shared" si="349"/>
        <v>-2.250135275309979</v>
      </c>
      <c r="GV143" s="39">
        <f t="shared" si="350"/>
        <v>-2.2994125264205389</v>
      </c>
      <c r="GW143" s="39">
        <f t="shared" si="351"/>
        <v>-9.6432746655328714E-16</v>
      </c>
      <c r="GX143" s="39">
        <f t="shared" si="352"/>
        <v>-2.3035174511535366</v>
      </c>
      <c r="GY143" s="39">
        <f t="shared" si="353"/>
        <v>-2.2687370835914762</v>
      </c>
      <c r="GZ143" s="39">
        <f t="shared" si="354"/>
        <v>-2.1817172965255125</v>
      </c>
      <c r="HA143" s="39">
        <f t="shared" si="296"/>
        <v>-2.1249056648104179</v>
      </c>
      <c r="HB143" s="39">
        <f t="shared" si="297"/>
        <v>-2.0774815212769111</v>
      </c>
      <c r="HC143" s="39">
        <f t="shared" si="298"/>
        <v>-2.0446723904430373</v>
      </c>
      <c r="HD143" s="39">
        <f t="shared" si="299"/>
        <v>-2.0181813203997963</v>
      </c>
      <c r="HE143" s="39">
        <f t="shared" si="300"/>
        <v>-2.000666275373205</v>
      </c>
      <c r="HF143" s="39">
        <f t="shared" si="301"/>
        <v>-1.985078889372931</v>
      </c>
      <c r="HG143" s="39">
        <f t="shared" si="302"/>
        <v>-1.9677634812804192</v>
      </c>
      <c r="HH143" s="39">
        <f t="shared" si="303"/>
        <v>-1.9771099590387295</v>
      </c>
      <c r="HI143" s="39">
        <f t="shared" si="304"/>
        <v>-9.6432746655328714E-16</v>
      </c>
    </row>
    <row r="144" spans="1:217" s="39" customFormat="1">
      <c r="A144" s="20"/>
      <c r="B144" s="184"/>
      <c r="C144" s="40">
        <v>14.3</v>
      </c>
      <c r="D144" s="41"/>
      <c r="E144" s="42">
        <v>4.66</v>
      </c>
      <c r="F144" s="42">
        <v>4.702</v>
      </c>
      <c r="G144" s="42">
        <v>4.6790000000000003</v>
      </c>
      <c r="H144" s="42">
        <v>4.6870000000000003</v>
      </c>
      <c r="I144" s="42">
        <v>4.6989999999999998</v>
      </c>
      <c r="J144" s="42">
        <v>4.7130000000000001</v>
      </c>
      <c r="K144" s="42">
        <v>4.7619999999999996</v>
      </c>
      <c r="L144" s="42">
        <v>4.7939999999999996</v>
      </c>
      <c r="M144" s="42">
        <v>4.8689999999999998</v>
      </c>
      <c r="N144" s="42">
        <v>5.01</v>
      </c>
      <c r="O144" s="43">
        <v>5.1109999999999998</v>
      </c>
      <c r="P144" s="20"/>
      <c r="Q144" s="41">
        <v>5.117</v>
      </c>
      <c r="R144" s="42">
        <v>5.048</v>
      </c>
      <c r="S144" s="42">
        <v>4.88</v>
      </c>
      <c r="T144" s="42">
        <v>4.7869999999999999</v>
      </c>
      <c r="U144" s="42">
        <v>4.7210000000000001</v>
      </c>
      <c r="V144" s="42">
        <v>4.6550000000000002</v>
      </c>
      <c r="W144" s="42">
        <v>4.5949999999999998</v>
      </c>
      <c r="X144" s="42">
        <v>4.5519999999999996</v>
      </c>
      <c r="Y144" s="42">
        <v>4.516</v>
      </c>
      <c r="Z144" s="42">
        <v>4.4749999999999996</v>
      </c>
      <c r="AA144" s="42">
        <v>4.4960000000000004</v>
      </c>
      <c r="AB144" s="43"/>
      <c r="AD144" s="20"/>
      <c r="AE144" s="184"/>
      <c r="AF144" s="40">
        <v>14.3</v>
      </c>
      <c r="AG144" s="41"/>
      <c r="AH144" s="42">
        <v>2.9559999999999999E-2</v>
      </c>
      <c r="AI144" s="42">
        <v>2.7320000000000001E-2</v>
      </c>
      <c r="AJ144" s="42">
        <v>3.0859999999999999E-2</v>
      </c>
      <c r="AK144" s="42">
        <v>3.9460000000000002E-2</v>
      </c>
      <c r="AL144" s="42">
        <v>4.8149999999999998E-2</v>
      </c>
      <c r="AM144" s="42">
        <v>8.2589999999999997E-2</v>
      </c>
      <c r="AN144" s="42">
        <v>0.15540000000000001</v>
      </c>
      <c r="AO144" s="42">
        <v>0.23150000000000001</v>
      </c>
      <c r="AP144" s="42">
        <v>0.2964</v>
      </c>
      <c r="AQ144" s="42">
        <v>0.3856</v>
      </c>
      <c r="AR144" s="43">
        <v>0.42949999999999999</v>
      </c>
      <c r="AS144" s="20"/>
      <c r="AT144" s="41">
        <v>0.43259999999999998</v>
      </c>
      <c r="AU144" s="42">
        <v>0.40189999999999998</v>
      </c>
      <c r="AV144" s="42">
        <v>0.30690000000000001</v>
      </c>
      <c r="AW144" s="42">
        <v>0.2296</v>
      </c>
      <c r="AX144" s="42">
        <v>0.1434</v>
      </c>
      <c r="AY144" s="42">
        <v>6.1400000000000003E-2</v>
      </c>
      <c r="AZ144" s="42">
        <v>3.5040000000000002E-2</v>
      </c>
      <c r="BA144" s="42">
        <v>6.4700000000000001E-3</v>
      </c>
      <c r="BB144" s="42">
        <v>3.2230000000000002E-3</v>
      </c>
      <c r="BC144" s="42">
        <v>3.375E-3</v>
      </c>
      <c r="BD144" s="42">
        <v>9.358E-3</v>
      </c>
      <c r="BE144" s="43"/>
      <c r="BH144" s="118" t="str">
        <f t="shared" si="215"/>
        <v>0</v>
      </c>
      <c r="BI144" s="118" t="str">
        <f t="shared" si="216"/>
        <v>4.66+0.02956i</v>
      </c>
      <c r="BJ144" s="118" t="str">
        <f t="shared" si="357"/>
        <v>4.702+0.02732i</v>
      </c>
      <c r="BK144" s="118" t="str">
        <f t="shared" si="358"/>
        <v>4.679+0.03086i</v>
      </c>
      <c r="BL144" s="118" t="str">
        <f t="shared" si="359"/>
        <v>4.687+0.03946i</v>
      </c>
      <c r="BM144" s="118" t="str">
        <f t="shared" si="360"/>
        <v>4.699+0.04815i</v>
      </c>
      <c r="BN144" s="118" t="str">
        <f t="shared" si="361"/>
        <v>4.713+0.08259i</v>
      </c>
      <c r="BO144" s="118" t="str">
        <f t="shared" si="211"/>
        <v>4.762+0.1554i</v>
      </c>
      <c r="BP144" s="118" t="str">
        <f t="shared" si="212"/>
        <v>4.794+0.2315i</v>
      </c>
      <c r="BQ144" s="118" t="str">
        <f t="shared" si="213"/>
        <v>4.869+0.2964i</v>
      </c>
      <c r="BR144" s="118" t="str">
        <f t="shared" si="362"/>
        <v>5.01+0.3856i</v>
      </c>
      <c r="BS144" s="118" t="str">
        <f t="shared" si="363"/>
        <v>5.111+0.4295i</v>
      </c>
      <c r="BT144" s="118" t="str">
        <f t="shared" si="214"/>
        <v>0</v>
      </c>
      <c r="BU144" s="118" t="str">
        <f t="shared" si="217"/>
        <v>5.117+0.4326i</v>
      </c>
      <c r="BV144" s="118" t="str">
        <f t="shared" si="218"/>
        <v>5.048+0.4019i</v>
      </c>
      <c r="BW144" s="118" t="str">
        <f t="shared" si="219"/>
        <v>4.88+0.3069i</v>
      </c>
      <c r="BX144" s="118" t="str">
        <f t="shared" si="220"/>
        <v>4.787+0.2296i</v>
      </c>
      <c r="BY144" s="118" t="str">
        <f t="shared" si="221"/>
        <v>4.721+0.1434i</v>
      </c>
      <c r="BZ144" s="118" t="str">
        <f t="shared" si="222"/>
        <v>4.655+0.0614i</v>
      </c>
      <c r="CA144" s="118" t="str">
        <f t="shared" si="223"/>
        <v>4.595+0.03504i</v>
      </c>
      <c r="CB144" s="118" t="str">
        <f t="shared" si="224"/>
        <v>4.552+0.00647i</v>
      </c>
      <c r="CC144" s="118" t="str">
        <f t="shared" si="225"/>
        <v>4.516+0.003223i</v>
      </c>
      <c r="CD144" s="118" t="str">
        <f t="shared" si="226"/>
        <v>4.475+0.003375i</v>
      </c>
      <c r="CE144" s="118" t="str">
        <f t="shared" si="227"/>
        <v>4.496+0.009358i</v>
      </c>
      <c r="CF144" s="118" t="str">
        <f t="shared" si="228"/>
        <v>0</v>
      </c>
      <c r="CG144" s="118" t="str">
        <f t="shared" si="229"/>
        <v>0</v>
      </c>
      <c r="CH144" s="39">
        <f t="shared" si="230"/>
        <v>14300000000</v>
      </c>
      <c r="CI144" s="121">
        <f t="shared" si="231"/>
        <v>1.2572374243366131</v>
      </c>
      <c r="CJ144" s="121" t="str">
        <f t="shared" si="232"/>
        <v>0</v>
      </c>
      <c r="CK144" s="121" t="str">
        <f t="shared" si="355"/>
        <v>5.85872639740862+0.0371639382633903i</v>
      </c>
      <c r="CL144" s="121" t="str">
        <f t="shared" si="356"/>
        <v>5.91153036923076+0.0343477264328763i</v>
      </c>
      <c r="CM144" s="121" t="str">
        <f t="shared" si="305"/>
        <v>5.88261390847101+0.0387983469150279i</v>
      </c>
      <c r="CN144" s="121" t="str">
        <f t="shared" si="306"/>
        <v>5.89267180786571+0.0496105887643228i</v>
      </c>
      <c r="CO144" s="121" t="str">
        <f t="shared" si="307"/>
        <v>5.90775865695774+0.0605359819818079i</v>
      </c>
      <c r="CP144" s="121" t="str">
        <f t="shared" si="308"/>
        <v>5.92535998089846+0.103835238875961i</v>
      </c>
      <c r="CQ144" s="121" t="str">
        <f t="shared" si="309"/>
        <v>5.98696461469095+0.19537469574191i</v>
      </c>
      <c r="CR144" s="121" t="str">
        <f t="shared" si="310"/>
        <v>6.02719621226972+0.291050463733926i</v>
      </c>
      <c r="CS144" s="121" t="str">
        <f t="shared" si="311"/>
        <v>6.12148901909497+0.372645172573372i</v>
      </c>
      <c r="CT144" s="121" t="str">
        <f t="shared" si="312"/>
        <v>6.29875949592643+0.484790750824198i</v>
      </c>
      <c r="CU144" s="121" t="str">
        <f t="shared" si="313"/>
        <v>6.42574047578443+0.539983473752575i</v>
      </c>
      <c r="CV144" s="121" t="str">
        <f t="shared" si="314"/>
        <v>0</v>
      </c>
      <c r="CW144" s="121" t="str">
        <f t="shared" si="315"/>
        <v>6.43328390033045+0.543880909768019i</v>
      </c>
      <c r="CX144" s="121" t="str">
        <f t="shared" si="316"/>
        <v>6.34653451805122+0.505283720840885i</v>
      </c>
      <c r="CY144" s="121" t="str">
        <f t="shared" si="317"/>
        <v>6.13531863076267+0.385846165528907i</v>
      </c>
      <c r="CZ144" s="121" t="str">
        <f t="shared" si="318"/>
        <v>6.01839555029937+0.288661712627686i</v>
      </c>
      <c r="DA144" s="121" t="str">
        <f t="shared" si="319"/>
        <v>5.93541788029315+0.18028784664987i</v>
      </c>
      <c r="DB144" s="121" t="str">
        <f t="shared" si="320"/>
        <v>5.85244021028693+0.0771943778542681i</v>
      </c>
      <c r="DC144" s="121" t="str">
        <f t="shared" si="321"/>
        <v>5.77700596482674+0.0440535993487549i</v>
      </c>
      <c r="DD144" s="121" t="str">
        <f t="shared" si="322"/>
        <v>5.72294475558026+0.00813432613545789i</v>
      </c>
      <c r="DE144" s="121" t="str">
        <f t="shared" si="323"/>
        <v>5.67768420830414+0.0040520762186369i</v>
      </c>
      <c r="DF144" s="121" t="str">
        <f t="shared" si="324"/>
        <v>5.62613747390634+0.00424317630713607i</v>
      </c>
      <c r="DG144" s="121" t="str">
        <f t="shared" si="324"/>
        <v>5.65253945981741+0.011765227816942i</v>
      </c>
      <c r="DH144" s="121" t="str">
        <f t="shared" si="233"/>
        <v>0</v>
      </c>
      <c r="DI144" s="121"/>
      <c r="DK144" s="39">
        <f t="shared" si="234"/>
        <v>0</v>
      </c>
      <c r="DL144" s="39">
        <f t="shared" si="239"/>
        <v>5.8587263974086197</v>
      </c>
      <c r="DM144" s="39">
        <f t="shared" si="240"/>
        <v>5.9115303692307597</v>
      </c>
      <c r="DN144" s="39">
        <f t="shared" si="241"/>
        <v>5.8826139084710096</v>
      </c>
      <c r="DO144" s="39">
        <f t="shared" si="242"/>
        <v>5.8926718078657103</v>
      </c>
      <c r="DP144" s="39">
        <f t="shared" si="243"/>
        <v>5.9077586569577401</v>
      </c>
      <c r="DQ144" s="39">
        <f t="shared" si="244"/>
        <v>5.9253599808984596</v>
      </c>
      <c r="DR144" s="39">
        <f t="shared" si="245"/>
        <v>5.9869646146909501</v>
      </c>
      <c r="DS144" s="39">
        <f t="shared" si="246"/>
        <v>6.02719621226972</v>
      </c>
      <c r="DT144" s="39">
        <f t="shared" si="247"/>
        <v>6.1214890190949696</v>
      </c>
      <c r="DU144" s="39">
        <f t="shared" si="248"/>
        <v>6.2987594959264301</v>
      </c>
      <c r="DV144" s="39">
        <f t="shared" si="249"/>
        <v>6.4257404757844299</v>
      </c>
      <c r="DW144" s="39">
        <f t="shared" si="250"/>
        <v>0</v>
      </c>
      <c r="DX144" s="39">
        <f t="shared" si="251"/>
        <v>6.4332839003304496</v>
      </c>
      <c r="DY144" s="39">
        <f t="shared" si="252"/>
        <v>6.3465345180512198</v>
      </c>
      <c r="DZ144" s="39">
        <f t="shared" si="253"/>
        <v>6.1353186307626704</v>
      </c>
      <c r="EA144" s="39">
        <f t="shared" si="254"/>
        <v>6.0183955502993696</v>
      </c>
      <c r="EB144" s="39">
        <f t="shared" si="255"/>
        <v>5.9354178802931497</v>
      </c>
      <c r="EC144" s="39">
        <f t="shared" si="256"/>
        <v>5.8524402102869297</v>
      </c>
      <c r="ED144" s="39">
        <f t="shared" si="257"/>
        <v>5.7770059648267402</v>
      </c>
      <c r="EE144" s="39">
        <f t="shared" si="258"/>
        <v>5.7229447555802597</v>
      </c>
      <c r="EF144" s="39">
        <f t="shared" si="259"/>
        <v>5.6776842083041403</v>
      </c>
      <c r="EG144" s="39">
        <f t="shared" si="260"/>
        <v>5.6261374739063399</v>
      </c>
      <c r="EH144" s="39">
        <f t="shared" si="261"/>
        <v>5.6525394598174099</v>
      </c>
      <c r="EI144" s="39">
        <f t="shared" si="262"/>
        <v>0</v>
      </c>
      <c r="EK144" s="39">
        <f t="shared" si="235"/>
        <v>0</v>
      </c>
      <c r="EL144" s="39">
        <f t="shared" si="270"/>
        <v>3.7163938263390303E-2</v>
      </c>
      <c r="EM144" s="39">
        <f t="shared" si="271"/>
        <v>3.4347726432876299E-2</v>
      </c>
      <c r="EN144" s="39">
        <f t="shared" si="272"/>
        <v>3.8798346915027898E-2</v>
      </c>
      <c r="EO144" s="39">
        <f t="shared" si="273"/>
        <v>4.9610588764322797E-2</v>
      </c>
      <c r="EP144" s="39">
        <f t="shared" si="274"/>
        <v>6.0535981981807901E-2</v>
      </c>
      <c r="EQ144" s="39">
        <f t="shared" si="275"/>
        <v>0.10383523887596099</v>
      </c>
      <c r="ER144" s="39">
        <f t="shared" si="276"/>
        <v>0.19537469574190999</v>
      </c>
      <c r="ES144" s="39">
        <f t="shared" si="277"/>
        <v>0.29105046373392601</v>
      </c>
      <c r="ET144" s="39">
        <f t="shared" si="278"/>
        <v>0.37264517257337199</v>
      </c>
      <c r="EU144" s="39">
        <f t="shared" si="279"/>
        <v>0.48479075082419798</v>
      </c>
      <c r="EV144" s="39">
        <f t="shared" si="280"/>
        <v>0.53998347375257505</v>
      </c>
      <c r="EW144" s="39">
        <f t="shared" si="281"/>
        <v>0</v>
      </c>
      <c r="EX144" s="39">
        <f t="shared" si="282"/>
        <v>0.54388090976801895</v>
      </c>
      <c r="EY144" s="39">
        <f t="shared" si="283"/>
        <v>0.50528372084088502</v>
      </c>
      <c r="EZ144" s="39">
        <f t="shared" si="284"/>
        <v>0.38584616552890699</v>
      </c>
      <c r="FA144" s="39">
        <f t="shared" si="285"/>
        <v>0.28866171262768597</v>
      </c>
      <c r="FB144" s="39">
        <f t="shared" si="286"/>
        <v>0.18028784664986999</v>
      </c>
      <c r="FC144" s="39">
        <f t="shared" si="263"/>
        <v>7.7194377854268095E-2</v>
      </c>
      <c r="FD144" s="39">
        <f t="shared" si="264"/>
        <v>4.4053599348754899E-2</v>
      </c>
      <c r="FE144" s="39">
        <f t="shared" si="265"/>
        <v>8.1343261354578904E-3</v>
      </c>
      <c r="FF144" s="39">
        <f t="shared" si="266"/>
        <v>4.0520762186369002E-3</v>
      </c>
      <c r="FG144" s="39">
        <f t="shared" si="267"/>
        <v>4.2431763071360696E-3</v>
      </c>
      <c r="FH144" s="39">
        <f t="shared" si="268"/>
        <v>1.1765227816942E-2</v>
      </c>
      <c r="FI144" s="39">
        <f t="shared" si="269"/>
        <v>0</v>
      </c>
      <c r="FK144" s="39">
        <f t="shared" si="236"/>
        <v>0.99999999999999989</v>
      </c>
      <c r="FL144" s="39">
        <f t="shared" si="325"/>
        <v>0.79021131857489668</v>
      </c>
      <c r="FM144" s="39">
        <f t="shared" si="326"/>
        <v>0.78852344848644862</v>
      </c>
      <c r="FN144" s="39">
        <f t="shared" si="327"/>
        <v>0.78944436751333513</v>
      </c>
      <c r="FO144" s="39">
        <f t="shared" si="328"/>
        <v>0.78910906389405999</v>
      </c>
      <c r="FP144" s="39">
        <f t="shared" si="329"/>
        <v>0.78860956002625671</v>
      </c>
      <c r="FQ144" s="39">
        <f t="shared" si="330"/>
        <v>0.78794784484892988</v>
      </c>
      <c r="FR144" s="39">
        <f t="shared" si="331"/>
        <v>0.78560218235577384</v>
      </c>
      <c r="FS144" s="39">
        <f t="shared" si="332"/>
        <v>0.78367978682069139</v>
      </c>
      <c r="FT144" s="39">
        <f t="shared" si="333"/>
        <v>0.77994699002728829</v>
      </c>
      <c r="FU144" s="39">
        <f t="shared" si="334"/>
        <v>0.77305865931099194</v>
      </c>
      <c r="FV144" s="39">
        <f t="shared" si="335"/>
        <v>0.76832973039158603</v>
      </c>
      <c r="FW144" s="39">
        <f t="shared" si="336"/>
        <v>0.99999999999999989</v>
      </c>
      <c r="FX144" s="39">
        <f t="shared" si="337"/>
        <v>0.7680382422896731</v>
      </c>
      <c r="FY144" s="39">
        <f t="shared" si="338"/>
        <v>0.77128914776030078</v>
      </c>
      <c r="FZ144" s="39">
        <f t="shared" si="339"/>
        <v>0.7793729242388836</v>
      </c>
      <c r="GA144" s="39">
        <f t="shared" si="287"/>
        <v>0.78397865212773321</v>
      </c>
      <c r="GB144" s="39">
        <f t="shared" si="288"/>
        <v>0.78732512637430274</v>
      </c>
      <c r="GC144" s="39">
        <f t="shared" si="289"/>
        <v>0.79034895244436898</v>
      </c>
      <c r="GD144" s="39">
        <f t="shared" si="290"/>
        <v>0.79282630107336027</v>
      </c>
      <c r="GE144" s="39">
        <f t="shared" si="291"/>
        <v>0.79459195148167328</v>
      </c>
      <c r="GF144" s="39">
        <f t="shared" si="292"/>
        <v>0.79605147980788971</v>
      </c>
      <c r="GG144" s="39">
        <f t="shared" si="293"/>
        <v>0.7977157929987907</v>
      </c>
      <c r="GH144" s="39">
        <f t="shared" si="294"/>
        <v>0.79686124351683296</v>
      </c>
      <c r="GI144" s="39">
        <f t="shared" si="295"/>
        <v>0.99999999999999989</v>
      </c>
      <c r="GJ144" s="39">
        <f t="shared" si="237"/>
        <v>14.3</v>
      </c>
      <c r="GK144" s="39">
        <f t="shared" si="238"/>
        <v>-9.6432746655328714E-16</v>
      </c>
      <c r="GL144" s="39">
        <f t="shared" si="340"/>
        <v>-2.0451350800462409</v>
      </c>
      <c r="GM144" s="39">
        <f t="shared" si="341"/>
        <v>-2.0637077487470461</v>
      </c>
      <c r="GN144" s="39">
        <f t="shared" si="342"/>
        <v>-2.0535693899539424</v>
      </c>
      <c r="GO144" s="39">
        <f t="shared" si="343"/>
        <v>-2.0572593635945209</v>
      </c>
      <c r="GP144" s="39">
        <f t="shared" si="344"/>
        <v>-2.0627592487435042</v>
      </c>
      <c r="GQ144" s="39">
        <f t="shared" si="345"/>
        <v>-2.0700505599533976</v>
      </c>
      <c r="GR144" s="39">
        <f t="shared" si="346"/>
        <v>-2.0959463755078356</v>
      </c>
      <c r="GS144" s="39">
        <f t="shared" si="347"/>
        <v>-2.1172270938732671</v>
      </c>
      <c r="GT144" s="39">
        <f t="shared" si="348"/>
        <v>-2.1586982723691808</v>
      </c>
      <c r="GU144" s="39">
        <f t="shared" si="349"/>
        <v>-2.2357510155915712</v>
      </c>
      <c r="GV144" s="39">
        <f t="shared" si="350"/>
        <v>-2.2890472306752656</v>
      </c>
      <c r="GW144" s="39">
        <f t="shared" si="351"/>
        <v>-9.6432746655328714E-16</v>
      </c>
      <c r="GX144" s="39">
        <f t="shared" si="352"/>
        <v>-2.2923430993205676</v>
      </c>
      <c r="GY144" s="39">
        <f t="shared" si="353"/>
        <v>-2.2556555846249329</v>
      </c>
      <c r="GZ144" s="39">
        <f t="shared" si="354"/>
        <v>-2.1650937172842681</v>
      </c>
      <c r="HA144" s="39">
        <f t="shared" si="296"/>
        <v>-2.113915261345765</v>
      </c>
      <c r="HB144" s="39">
        <f t="shared" si="297"/>
        <v>-2.0769177687822786</v>
      </c>
      <c r="HC144" s="39">
        <f t="shared" si="298"/>
        <v>-2.043622359999258</v>
      </c>
      <c r="HD144" s="39">
        <f t="shared" si="299"/>
        <v>-2.0164390215766126</v>
      </c>
      <c r="HE144" s="39">
        <f t="shared" si="300"/>
        <v>-1.9971167655980055</v>
      </c>
      <c r="HF144" s="39">
        <f t="shared" si="301"/>
        <v>-1.981176919780143</v>
      </c>
      <c r="HG144" s="39">
        <f t="shared" si="302"/>
        <v>-1.9630361959734688</v>
      </c>
      <c r="HH144" s="39">
        <f t="shared" si="303"/>
        <v>-1.9723459038535609</v>
      </c>
      <c r="HI144" s="39">
        <f t="shared" si="304"/>
        <v>-9.6432746655328714E-16</v>
      </c>
    </row>
    <row r="145" spans="1:217" s="39" customFormat="1">
      <c r="A145" s="20"/>
      <c r="B145" s="184"/>
      <c r="C145" s="40">
        <v>14.35</v>
      </c>
      <c r="D145" s="41"/>
      <c r="E145" s="42">
        <v>4.6669999999999998</v>
      </c>
      <c r="F145" s="42">
        <v>4.71</v>
      </c>
      <c r="G145" s="42">
        <v>4.6879999999999997</v>
      </c>
      <c r="H145" s="42">
        <v>4.6970000000000001</v>
      </c>
      <c r="I145" s="42">
        <v>4.7030000000000003</v>
      </c>
      <c r="J145" s="42">
        <v>4.7210000000000001</v>
      </c>
      <c r="K145" s="42">
        <v>4.726</v>
      </c>
      <c r="L145" s="42">
        <v>4.7640000000000002</v>
      </c>
      <c r="M145" s="42">
        <v>4.8639999999999999</v>
      </c>
      <c r="N145" s="42">
        <v>5.0149999999999997</v>
      </c>
      <c r="O145" s="43">
        <v>5.1260000000000003</v>
      </c>
      <c r="P145" s="20"/>
      <c r="Q145" s="41">
        <v>5.133</v>
      </c>
      <c r="R145" s="42">
        <v>5.056</v>
      </c>
      <c r="S145" s="42">
        <v>4.8789999999999996</v>
      </c>
      <c r="T145" s="42">
        <v>4.7590000000000003</v>
      </c>
      <c r="U145" s="42">
        <v>4.6959999999999997</v>
      </c>
      <c r="V145" s="42">
        <v>4.6539999999999999</v>
      </c>
      <c r="W145" s="42">
        <v>4.5979999999999999</v>
      </c>
      <c r="X145" s="42">
        <v>4.556</v>
      </c>
      <c r="Y145" s="42">
        <v>4.5209999999999999</v>
      </c>
      <c r="Z145" s="42">
        <v>4.4790000000000001</v>
      </c>
      <c r="AA145" s="42">
        <v>4.5019999999999998</v>
      </c>
      <c r="AB145" s="43"/>
      <c r="AD145" s="20"/>
      <c r="AE145" s="184"/>
      <c r="AF145" s="40">
        <v>14.35</v>
      </c>
      <c r="AG145" s="41"/>
      <c r="AH145" s="42">
        <v>3.2140000000000002E-2</v>
      </c>
      <c r="AI145" s="42">
        <v>3.1809999999999998E-2</v>
      </c>
      <c r="AJ145" s="42">
        <v>3.6200000000000003E-2</v>
      </c>
      <c r="AK145" s="42">
        <v>5.271E-2</v>
      </c>
      <c r="AL145" s="42">
        <v>6.3299999999999995E-2</v>
      </c>
      <c r="AM145" s="42">
        <v>0.1147</v>
      </c>
      <c r="AN145" s="42">
        <v>0.1782</v>
      </c>
      <c r="AO145" s="42">
        <v>0.21909999999999999</v>
      </c>
      <c r="AP145" s="42">
        <v>0.2828</v>
      </c>
      <c r="AQ145" s="42">
        <v>0.37669999999999998</v>
      </c>
      <c r="AR145" s="43">
        <v>0.43209999999999998</v>
      </c>
      <c r="AS145" s="20"/>
      <c r="AT145" s="41">
        <v>0.43590000000000001</v>
      </c>
      <c r="AU145" s="42">
        <v>0.39479999999999998</v>
      </c>
      <c r="AV145" s="42">
        <v>0.29370000000000002</v>
      </c>
      <c r="AW145" s="42">
        <v>0.21879999999999999</v>
      </c>
      <c r="AX145" s="42">
        <v>0.1638</v>
      </c>
      <c r="AY145" s="42">
        <v>8.5400000000000004E-2</v>
      </c>
      <c r="AZ145" s="42">
        <v>3.8080000000000003E-2</v>
      </c>
      <c r="BA145" s="42">
        <v>1.7760000000000001E-2</v>
      </c>
      <c r="BB145" s="42">
        <v>6.1139999999999996E-3</v>
      </c>
      <c r="BC145" s="42">
        <v>6.0130000000000001E-3</v>
      </c>
      <c r="BD145" s="42">
        <v>9.1660000000000005E-3</v>
      </c>
      <c r="BE145" s="43"/>
      <c r="BH145" s="118" t="str">
        <f t="shared" si="215"/>
        <v>0</v>
      </c>
      <c r="BI145" s="118" t="str">
        <f t="shared" si="216"/>
        <v>4.667+0.03214i</v>
      </c>
      <c r="BJ145" s="118" t="str">
        <f t="shared" si="357"/>
        <v>4.71+0.03181i</v>
      </c>
      <c r="BK145" s="118" t="str">
        <f t="shared" si="358"/>
        <v>4.688+0.0362i</v>
      </c>
      <c r="BL145" s="118" t="str">
        <f t="shared" si="359"/>
        <v>4.697+0.05271i</v>
      </c>
      <c r="BM145" s="118" t="str">
        <f t="shared" si="360"/>
        <v>4.703+0.0633i</v>
      </c>
      <c r="BN145" s="118" t="str">
        <f t="shared" si="361"/>
        <v>4.721+0.1147i</v>
      </c>
      <c r="BO145" s="118" t="str">
        <f t="shared" si="211"/>
        <v>4.726+0.1782i</v>
      </c>
      <c r="BP145" s="118" t="str">
        <f t="shared" si="212"/>
        <v>4.764+0.2191i</v>
      </c>
      <c r="BQ145" s="118" t="str">
        <f t="shared" si="213"/>
        <v>4.864+0.2828i</v>
      </c>
      <c r="BR145" s="118" t="str">
        <f t="shared" si="362"/>
        <v>5.015+0.3767i</v>
      </c>
      <c r="BS145" s="118" t="str">
        <f t="shared" si="363"/>
        <v>5.126+0.4321i</v>
      </c>
      <c r="BT145" s="118" t="str">
        <f t="shared" si="214"/>
        <v>0</v>
      </c>
      <c r="BU145" s="118" t="str">
        <f t="shared" si="217"/>
        <v>5.133+0.4359i</v>
      </c>
      <c r="BV145" s="118" t="str">
        <f t="shared" si="218"/>
        <v>5.056+0.3948i</v>
      </c>
      <c r="BW145" s="118" t="str">
        <f t="shared" si="219"/>
        <v>4.879+0.2937i</v>
      </c>
      <c r="BX145" s="118" t="str">
        <f t="shared" si="220"/>
        <v>4.759+0.2188i</v>
      </c>
      <c r="BY145" s="118" t="str">
        <f t="shared" si="221"/>
        <v>4.696+0.1638i</v>
      </c>
      <c r="BZ145" s="118" t="str">
        <f t="shared" si="222"/>
        <v>4.654+0.0854i</v>
      </c>
      <c r="CA145" s="118" t="str">
        <f t="shared" si="223"/>
        <v>4.598+0.03808i</v>
      </c>
      <c r="CB145" s="118" t="str">
        <f t="shared" si="224"/>
        <v>4.556+0.01776i</v>
      </c>
      <c r="CC145" s="118" t="str">
        <f t="shared" si="225"/>
        <v>4.521+0.006114i</v>
      </c>
      <c r="CD145" s="118" t="str">
        <f t="shared" si="226"/>
        <v>4.479+0.006013i</v>
      </c>
      <c r="CE145" s="118" t="str">
        <f t="shared" si="227"/>
        <v>4.502+0.009166i</v>
      </c>
      <c r="CF145" s="118" t="str">
        <f t="shared" si="228"/>
        <v>0</v>
      </c>
      <c r="CG145" s="118" t="str">
        <f t="shared" si="229"/>
        <v>0</v>
      </c>
      <c r="CH145" s="39">
        <f t="shared" si="230"/>
        <v>14350000000</v>
      </c>
      <c r="CI145" s="121">
        <f t="shared" si="231"/>
        <v>1.2528568061333496</v>
      </c>
      <c r="CJ145" s="121" t="str">
        <f t="shared" si="232"/>
        <v>0</v>
      </c>
      <c r="CK145" s="121" t="str">
        <f t="shared" si="355"/>
        <v>5.84708271422434+0.0402668177491259i</v>
      </c>
      <c r="CL145" s="121" t="str">
        <f t="shared" si="356"/>
        <v>5.90095555688808+0.0398533750031018i</v>
      </c>
      <c r="CM145" s="121" t="str">
        <f t="shared" si="305"/>
        <v>5.87339270715314+0.0453534163820273i</v>
      </c>
      <c r="CN145" s="121" t="str">
        <f t="shared" si="306"/>
        <v>5.88466841840834+0.0660380822512889i</v>
      </c>
      <c r="CO145" s="121" t="str">
        <f t="shared" si="307"/>
        <v>5.89218555924514+0.079305835828241i</v>
      </c>
      <c r="CP145" s="121" t="str">
        <f t="shared" si="308"/>
        <v>5.91473698175554+0.143702675663495i</v>
      </c>
      <c r="CQ145" s="121" t="str">
        <f t="shared" si="309"/>
        <v>5.92100126578621+0.223259082852963i</v>
      </c>
      <c r="CR145" s="121" t="str">
        <f t="shared" si="310"/>
        <v>5.96860982441928+0.274500926223817i</v>
      </c>
      <c r="CS145" s="121" t="str">
        <f t="shared" si="311"/>
        <v>6.09389550503261+0.354307904774511i</v>
      </c>
      <c r="CT145" s="121" t="str">
        <f t="shared" si="312"/>
        <v>6.28307688275875+0.471951158870433i</v>
      </c>
      <c r="CU145" s="121" t="str">
        <f t="shared" si="313"/>
        <v>6.42214398823955+0.54135942593022i</v>
      </c>
      <c r="CV145" s="121" t="str">
        <f t="shared" si="314"/>
        <v>0</v>
      </c>
      <c r="CW145" s="121" t="str">
        <f t="shared" si="315"/>
        <v>6.43091398588248+0.546120281793527i</v>
      </c>
      <c r="CX145" s="121" t="str">
        <f t="shared" si="316"/>
        <v>6.33444401181022+0.494627867061446i</v>
      </c>
      <c r="CY145" s="121" t="str">
        <f t="shared" si="317"/>
        <v>6.11268835712461+0.367964043961365i</v>
      </c>
      <c r="CZ145" s="121" t="str">
        <f t="shared" si="318"/>
        <v>5.96234554038861+0.274125069181977i</v>
      </c>
      <c r="DA145" s="121" t="str">
        <f t="shared" si="319"/>
        <v>5.88341556160221+0.205217944844643i</v>
      </c>
      <c r="DB145" s="121" t="str">
        <f t="shared" si="320"/>
        <v>5.83079557574461+0.106993971243788i</v>
      </c>
      <c r="DC145" s="121" t="str">
        <f t="shared" si="321"/>
        <v>5.76063559460114+0.047708787177558i</v>
      </c>
      <c r="DD145" s="121" t="str">
        <f t="shared" si="322"/>
        <v>5.70801560874354+0.0222507368769283i</v>
      </c>
      <c r="DE145" s="121" t="str">
        <f t="shared" si="323"/>
        <v>5.66416562052887+0.0076599665126993i</v>
      </c>
      <c r="DF145" s="121" t="str">
        <f t="shared" si="324"/>
        <v>5.61154563467127+0.00753342797527983i</v>
      </c>
      <c r="DG145" s="121" t="str">
        <f t="shared" si="324"/>
        <v>5.64036134121234+0.0114836854850183i</v>
      </c>
      <c r="DH145" s="121" t="str">
        <f t="shared" si="233"/>
        <v>0</v>
      </c>
      <c r="DI145" s="121"/>
      <c r="DK145" s="39">
        <f t="shared" si="234"/>
        <v>0</v>
      </c>
      <c r="DL145" s="39">
        <f t="shared" si="239"/>
        <v>5.8470827142243396</v>
      </c>
      <c r="DM145" s="39">
        <f t="shared" si="240"/>
        <v>5.9009555568880803</v>
      </c>
      <c r="DN145" s="39">
        <f t="shared" si="241"/>
        <v>5.8733927071531404</v>
      </c>
      <c r="DO145" s="39">
        <f t="shared" si="242"/>
        <v>5.8846684184083404</v>
      </c>
      <c r="DP145" s="39">
        <f t="shared" si="243"/>
        <v>5.8921855592451404</v>
      </c>
      <c r="DQ145" s="39">
        <f t="shared" si="244"/>
        <v>5.9147369817555404</v>
      </c>
      <c r="DR145" s="39">
        <f t="shared" si="245"/>
        <v>5.9210012657862103</v>
      </c>
      <c r="DS145" s="39">
        <f t="shared" si="246"/>
        <v>5.9686098244192802</v>
      </c>
      <c r="DT145" s="39">
        <f t="shared" si="247"/>
        <v>6.0938955050326102</v>
      </c>
      <c r="DU145" s="39">
        <f t="shared" si="248"/>
        <v>6.28307688275875</v>
      </c>
      <c r="DV145" s="39">
        <f t="shared" si="249"/>
        <v>6.4221439882395499</v>
      </c>
      <c r="DW145" s="39">
        <f t="shared" si="250"/>
        <v>0</v>
      </c>
      <c r="DX145" s="39">
        <f t="shared" si="251"/>
        <v>6.43091398588248</v>
      </c>
      <c r="DY145" s="39">
        <f t="shared" si="252"/>
        <v>6.3344440118102199</v>
      </c>
      <c r="DZ145" s="39">
        <f t="shared" si="253"/>
        <v>6.1126883571246102</v>
      </c>
      <c r="EA145" s="39">
        <f t="shared" si="254"/>
        <v>5.9623455403886103</v>
      </c>
      <c r="EB145" s="39">
        <f t="shared" si="255"/>
        <v>5.8834155616022104</v>
      </c>
      <c r="EC145" s="39">
        <f t="shared" si="256"/>
        <v>5.8307955757446104</v>
      </c>
      <c r="ED145" s="39">
        <f t="shared" si="257"/>
        <v>5.7606355946011396</v>
      </c>
      <c r="EE145" s="39">
        <f t="shared" si="258"/>
        <v>5.7080156087435396</v>
      </c>
      <c r="EF145" s="39">
        <f t="shared" si="259"/>
        <v>5.6641656205288697</v>
      </c>
      <c r="EG145" s="39">
        <f t="shared" si="260"/>
        <v>5.6115456346712698</v>
      </c>
      <c r="EH145" s="39">
        <f t="shared" si="261"/>
        <v>5.6403613412123397</v>
      </c>
      <c r="EI145" s="39">
        <f t="shared" si="262"/>
        <v>0</v>
      </c>
      <c r="EK145" s="39">
        <f t="shared" si="235"/>
        <v>0</v>
      </c>
      <c r="EL145" s="39">
        <f t="shared" si="270"/>
        <v>4.0266817749125897E-2</v>
      </c>
      <c r="EM145" s="39">
        <f t="shared" si="271"/>
        <v>3.98533750031018E-2</v>
      </c>
      <c r="EN145" s="39">
        <f t="shared" si="272"/>
        <v>4.5353416382027299E-2</v>
      </c>
      <c r="EO145" s="39">
        <f t="shared" si="273"/>
        <v>6.6038082251288904E-2</v>
      </c>
      <c r="EP145" s="39">
        <f t="shared" si="274"/>
        <v>7.9305835828240995E-2</v>
      </c>
      <c r="EQ145" s="39">
        <f t="shared" si="275"/>
        <v>0.14370267566349501</v>
      </c>
      <c r="ER145" s="39">
        <f t="shared" si="276"/>
        <v>0.223259082852963</v>
      </c>
      <c r="ES145" s="39">
        <f t="shared" si="277"/>
        <v>0.274500926223817</v>
      </c>
      <c r="ET145" s="39">
        <f t="shared" si="278"/>
        <v>0.35430790477451102</v>
      </c>
      <c r="EU145" s="39">
        <f t="shared" si="279"/>
        <v>0.47195115887043299</v>
      </c>
      <c r="EV145" s="39">
        <f t="shared" si="280"/>
        <v>0.54135942593022002</v>
      </c>
      <c r="EW145" s="39">
        <f t="shared" si="281"/>
        <v>0</v>
      </c>
      <c r="EX145" s="39">
        <f t="shared" si="282"/>
        <v>0.54612028179352701</v>
      </c>
      <c r="EY145" s="39">
        <f t="shared" si="283"/>
        <v>0.49462786706144601</v>
      </c>
      <c r="EZ145" s="39">
        <f t="shared" si="284"/>
        <v>0.36796404396136501</v>
      </c>
      <c r="FA145" s="39">
        <f t="shared" si="285"/>
        <v>0.27412506918197699</v>
      </c>
      <c r="FB145" s="39">
        <f t="shared" si="286"/>
        <v>0.20521794484464301</v>
      </c>
      <c r="FC145" s="39">
        <f t="shared" si="263"/>
        <v>0.106993971243788</v>
      </c>
      <c r="FD145" s="39">
        <f t="shared" si="264"/>
        <v>4.7708787177557999E-2</v>
      </c>
      <c r="FE145" s="39">
        <f t="shared" si="265"/>
        <v>2.2250736876928301E-2</v>
      </c>
      <c r="FF145" s="39">
        <f t="shared" si="266"/>
        <v>7.6599665126993004E-3</v>
      </c>
      <c r="FG145" s="39">
        <f t="shared" si="267"/>
        <v>7.5334279752798296E-3</v>
      </c>
      <c r="FH145" s="39">
        <f t="shared" si="268"/>
        <v>1.14836854850183E-2</v>
      </c>
      <c r="FI145" s="39">
        <f t="shared" si="269"/>
        <v>0</v>
      </c>
      <c r="FK145" s="39">
        <f t="shared" si="236"/>
        <v>0.99999999999999989</v>
      </c>
      <c r="FL145" s="39">
        <f t="shared" si="325"/>
        <v>0.79058120209398508</v>
      </c>
      <c r="FM145" s="39">
        <f t="shared" si="326"/>
        <v>0.78885609518842714</v>
      </c>
      <c r="FN145" s="39">
        <f t="shared" si="327"/>
        <v>0.78973200009452271</v>
      </c>
      <c r="FO145" s="39">
        <f t="shared" si="328"/>
        <v>0.78933882813629708</v>
      </c>
      <c r="FP145" s="39">
        <f t="shared" si="329"/>
        <v>0.78907136118619303</v>
      </c>
      <c r="FQ145" s="39">
        <f t="shared" si="330"/>
        <v>0.788150386457521</v>
      </c>
      <c r="FR145" s="39">
        <f t="shared" si="331"/>
        <v>0.78754507700366205</v>
      </c>
      <c r="FS145" s="39">
        <f t="shared" si="332"/>
        <v>0.78567334209562334</v>
      </c>
      <c r="FT145" s="39">
        <f t="shared" si="333"/>
        <v>0.78100283765514555</v>
      </c>
      <c r="FU145" s="39">
        <f t="shared" si="334"/>
        <v>0.77371631071776081</v>
      </c>
      <c r="FV145" s="39">
        <f t="shared" si="335"/>
        <v>0.76842200528718541</v>
      </c>
      <c r="FW145" s="39">
        <f t="shared" si="336"/>
        <v>0.99999999999999989</v>
      </c>
      <c r="FX145" s="39">
        <f t="shared" si="337"/>
        <v>0.76807954743194307</v>
      </c>
      <c r="FY145" s="39">
        <f t="shared" si="338"/>
        <v>0.77181073598489225</v>
      </c>
      <c r="FZ145" s="39">
        <f t="shared" si="339"/>
        <v>0.78027284798458441</v>
      </c>
      <c r="GA145" s="39">
        <f t="shared" si="287"/>
        <v>0.78587580497911691</v>
      </c>
      <c r="GB145" s="39">
        <f t="shared" si="288"/>
        <v>0.78885370903658192</v>
      </c>
      <c r="GC145" s="39">
        <f t="shared" si="289"/>
        <v>0.79096632610931239</v>
      </c>
      <c r="GD145" s="39">
        <f t="shared" si="290"/>
        <v>0.79334792182869296</v>
      </c>
      <c r="GE145" s="39">
        <f t="shared" si="291"/>
        <v>0.79506684742592082</v>
      </c>
      <c r="GF145" s="39">
        <f t="shared" si="292"/>
        <v>0.79648707230210736</v>
      </c>
      <c r="GG145" s="39">
        <f t="shared" si="293"/>
        <v>0.7981869447949993</v>
      </c>
      <c r="GH145" s="39">
        <f t="shared" si="294"/>
        <v>0.79725461765437633</v>
      </c>
      <c r="GI145" s="39">
        <f t="shared" si="295"/>
        <v>0.99999999999999989</v>
      </c>
      <c r="GJ145" s="39">
        <f t="shared" si="237"/>
        <v>14.35</v>
      </c>
      <c r="GK145" s="39">
        <f t="shared" si="238"/>
        <v>-9.6432746655328714E-16</v>
      </c>
      <c r="GL145" s="39">
        <f t="shared" si="340"/>
        <v>-2.0410703246246831</v>
      </c>
      <c r="GM145" s="39">
        <f t="shared" si="341"/>
        <v>-2.0600442898207909</v>
      </c>
      <c r="GN145" s="39">
        <f t="shared" si="342"/>
        <v>-2.0504052786673492</v>
      </c>
      <c r="GO145" s="39">
        <f t="shared" si="343"/>
        <v>-2.0547306683173225</v>
      </c>
      <c r="GP145" s="39">
        <f t="shared" si="344"/>
        <v>-2.0576743751539688</v>
      </c>
      <c r="GQ145" s="39">
        <f t="shared" si="345"/>
        <v>-2.067818143173684</v>
      </c>
      <c r="GR145" s="39">
        <f t="shared" si="346"/>
        <v>-2.0744915791181886</v>
      </c>
      <c r="GS145" s="39">
        <f t="shared" si="347"/>
        <v>-2.0951596444249536</v>
      </c>
      <c r="GT145" s="39">
        <f t="shared" si="348"/>
        <v>-2.1469477635363896</v>
      </c>
      <c r="GU145" s="39">
        <f t="shared" si="349"/>
        <v>-2.2283649536311576</v>
      </c>
      <c r="GV145" s="39">
        <f t="shared" si="350"/>
        <v>-2.2880041349794609</v>
      </c>
      <c r="GW145" s="39">
        <f t="shared" si="351"/>
        <v>-9.6432746655328714E-16</v>
      </c>
      <c r="GX145" s="39">
        <f t="shared" si="352"/>
        <v>-2.2918759842207637</v>
      </c>
      <c r="GY145" s="39">
        <f t="shared" si="353"/>
        <v>-2.2497836926293746</v>
      </c>
      <c r="GZ145" s="39">
        <f t="shared" si="354"/>
        <v>-2.1550701089181641</v>
      </c>
      <c r="HA145" s="39">
        <f t="shared" si="296"/>
        <v>-2.092921635801638</v>
      </c>
      <c r="HB145" s="39">
        <f t="shared" si="297"/>
        <v>-2.060070563158932</v>
      </c>
      <c r="HC145" s="39">
        <f t="shared" si="298"/>
        <v>-2.0368401074474334</v>
      </c>
      <c r="HD145" s="39">
        <f t="shared" si="299"/>
        <v>-2.0107262311256608</v>
      </c>
      <c r="HE145" s="39">
        <f t="shared" si="300"/>
        <v>-1.9919271061731734</v>
      </c>
      <c r="HF145" s="39">
        <f t="shared" si="301"/>
        <v>-1.9764253758739891</v>
      </c>
      <c r="HG145" s="39">
        <f t="shared" si="302"/>
        <v>-1.9579075969346624</v>
      </c>
      <c r="HH145" s="39">
        <f t="shared" si="303"/>
        <v>-1.9680591333649791</v>
      </c>
      <c r="HI145" s="39">
        <f t="shared" si="304"/>
        <v>-9.6432746655328714E-16</v>
      </c>
    </row>
    <row r="146" spans="1:217" s="39" customFormat="1">
      <c r="A146" s="20"/>
      <c r="B146" s="184"/>
      <c r="C146" s="40">
        <v>14.4</v>
      </c>
      <c r="D146" s="41"/>
      <c r="E146" s="42">
        <v>4.6719999999999997</v>
      </c>
      <c r="F146" s="42">
        <v>4.7229999999999999</v>
      </c>
      <c r="G146" s="42">
        <v>4.7030000000000003</v>
      </c>
      <c r="H146" s="42">
        <v>4.7130000000000001</v>
      </c>
      <c r="I146" s="42">
        <v>4.7130000000000001</v>
      </c>
      <c r="J146" s="42">
        <v>4.6760000000000002</v>
      </c>
      <c r="K146" s="42">
        <v>4.6950000000000003</v>
      </c>
      <c r="L146" s="42">
        <v>4.7539999999999996</v>
      </c>
      <c r="M146" s="42">
        <v>4.867</v>
      </c>
      <c r="N146" s="42">
        <v>5.0129999999999999</v>
      </c>
      <c r="O146" s="43">
        <v>5.117</v>
      </c>
      <c r="P146" s="20"/>
      <c r="Q146" s="41">
        <v>5.1239999999999997</v>
      </c>
      <c r="R146" s="42">
        <v>5.0510000000000002</v>
      </c>
      <c r="S146" s="42">
        <v>4.8810000000000002</v>
      </c>
      <c r="T146" s="42">
        <v>4.7510000000000003</v>
      </c>
      <c r="U146" s="42">
        <v>4.6589999999999998</v>
      </c>
      <c r="V146" s="42">
        <v>4.641</v>
      </c>
      <c r="W146" s="42">
        <v>4.6139999999999999</v>
      </c>
      <c r="X146" s="42">
        <v>4.5670000000000002</v>
      </c>
      <c r="Y146" s="42">
        <v>4.5279999999999996</v>
      </c>
      <c r="Z146" s="42">
        <v>4.484</v>
      </c>
      <c r="AA146" s="42">
        <v>4.5010000000000003</v>
      </c>
      <c r="AB146" s="43"/>
      <c r="AD146" s="20"/>
      <c r="AE146" s="184"/>
      <c r="AF146" s="40">
        <v>14.4</v>
      </c>
      <c r="AG146" s="41"/>
      <c r="AH146" s="42">
        <v>3.9190000000000003E-2</v>
      </c>
      <c r="AI146" s="42">
        <v>3.8980000000000001E-2</v>
      </c>
      <c r="AJ146" s="42">
        <v>4.743E-2</v>
      </c>
      <c r="AK146" s="42">
        <v>7.3029999999999998E-2</v>
      </c>
      <c r="AL146" s="42">
        <v>0.108</v>
      </c>
      <c r="AM146" s="42">
        <v>0.15179999999999999</v>
      </c>
      <c r="AN146" s="42">
        <v>0.16250000000000001</v>
      </c>
      <c r="AO146" s="42">
        <v>0.2021</v>
      </c>
      <c r="AP146" s="42">
        <v>0.27200000000000002</v>
      </c>
      <c r="AQ146" s="42">
        <v>0.3735</v>
      </c>
      <c r="AR146" s="43">
        <v>0.42230000000000001</v>
      </c>
      <c r="AS146" s="20"/>
      <c r="AT146" s="41">
        <v>0.42559999999999998</v>
      </c>
      <c r="AU146" s="42">
        <v>0.39129999999999998</v>
      </c>
      <c r="AV146" s="42">
        <v>0.28449999999999998</v>
      </c>
      <c r="AW146" s="42">
        <v>0.19919999999999999</v>
      </c>
      <c r="AX146" s="42">
        <v>0.1641</v>
      </c>
      <c r="AY146" s="42">
        <v>0.1268</v>
      </c>
      <c r="AZ146" s="42">
        <v>5.9490000000000001E-2</v>
      </c>
      <c r="BA146" s="42">
        <v>2.4459999999999999E-2</v>
      </c>
      <c r="BB146" s="42">
        <v>8.7810000000000006E-3</v>
      </c>
      <c r="BC146" s="42">
        <v>5.4409999999999997E-3</v>
      </c>
      <c r="BD146" s="42">
        <v>1.304E-2</v>
      </c>
      <c r="BE146" s="43"/>
      <c r="BH146" s="118" t="str">
        <f t="shared" si="215"/>
        <v>0</v>
      </c>
      <c r="BI146" s="118" t="str">
        <f t="shared" si="216"/>
        <v>4.672+0.03919i</v>
      </c>
      <c r="BJ146" s="118" t="str">
        <f t="shared" si="357"/>
        <v>4.723+0.03898i</v>
      </c>
      <c r="BK146" s="118" t="str">
        <f t="shared" si="358"/>
        <v>4.703+0.04743i</v>
      </c>
      <c r="BL146" s="118" t="str">
        <f t="shared" si="359"/>
        <v>4.713+0.07303i</v>
      </c>
      <c r="BM146" s="118" t="str">
        <f t="shared" si="360"/>
        <v>4.713+0.108i</v>
      </c>
      <c r="BN146" s="118" t="str">
        <f t="shared" si="361"/>
        <v>4.676+0.1518i</v>
      </c>
      <c r="BO146" s="118" t="str">
        <f t="shared" ref="BO146:BO178" si="364">COMPLEX(K146,AN146)</f>
        <v>4.695+0.1625i</v>
      </c>
      <c r="BP146" s="118" t="str">
        <f t="shared" ref="BP146:BP178" si="365">COMPLEX(L146,AO146)</f>
        <v>4.754+0.2021i</v>
      </c>
      <c r="BQ146" s="118" t="str">
        <f t="shared" ref="BQ146:BQ178" si="366">COMPLEX(M146,AP146)</f>
        <v>4.867+0.272i</v>
      </c>
      <c r="BR146" s="118" t="str">
        <f t="shared" si="362"/>
        <v>5.013+0.3735i</v>
      </c>
      <c r="BS146" s="118" t="str">
        <f t="shared" si="363"/>
        <v>5.117+0.4223i</v>
      </c>
      <c r="BT146" s="118" t="str">
        <f t="shared" ref="BT146:BT178" si="367">COMPLEX(P146,AS146)</f>
        <v>0</v>
      </c>
      <c r="BU146" s="118" t="str">
        <f t="shared" si="217"/>
        <v>5.124+0.4256i</v>
      </c>
      <c r="BV146" s="118" t="str">
        <f t="shared" si="218"/>
        <v>5.051+0.3913i</v>
      </c>
      <c r="BW146" s="118" t="str">
        <f t="shared" si="219"/>
        <v>4.881+0.2845i</v>
      </c>
      <c r="BX146" s="118" t="str">
        <f t="shared" si="220"/>
        <v>4.751+0.1992i</v>
      </c>
      <c r="BY146" s="118" t="str">
        <f t="shared" si="221"/>
        <v>4.659+0.1641i</v>
      </c>
      <c r="BZ146" s="118" t="str">
        <f t="shared" si="222"/>
        <v>4.641+0.1268i</v>
      </c>
      <c r="CA146" s="118" t="str">
        <f t="shared" si="223"/>
        <v>4.614+0.05949i</v>
      </c>
      <c r="CB146" s="118" t="str">
        <f t="shared" si="224"/>
        <v>4.567+0.02446i</v>
      </c>
      <c r="CC146" s="118" t="str">
        <f t="shared" si="225"/>
        <v>4.528+0.008781i</v>
      </c>
      <c r="CD146" s="118" t="str">
        <f t="shared" si="226"/>
        <v>4.484+0.005441i</v>
      </c>
      <c r="CE146" s="118" t="str">
        <f t="shared" si="227"/>
        <v>4.501+0.01304i</v>
      </c>
      <c r="CF146" s="118" t="str">
        <f t="shared" si="228"/>
        <v>0</v>
      </c>
      <c r="CG146" s="118" t="str">
        <f t="shared" si="229"/>
        <v>0</v>
      </c>
      <c r="CH146" s="39">
        <f t="shared" si="230"/>
        <v>14400000000</v>
      </c>
      <c r="CI146" s="121">
        <f t="shared" si="231"/>
        <v>1.2485066088898311</v>
      </c>
      <c r="CJ146" s="121" t="str">
        <f t="shared" si="232"/>
        <v>0</v>
      </c>
      <c r="CK146" s="121" t="str">
        <f t="shared" si="355"/>
        <v>5.83302287673329+0.0489289740023925i</v>
      </c>
      <c r="CL146" s="121" t="str">
        <f t="shared" si="356"/>
        <v>5.89669671378667+0.0486667876145256i</v>
      </c>
      <c r="CM146" s="121" t="str">
        <f t="shared" si="305"/>
        <v>5.87172658160888+0.0592166684596447i</v>
      </c>
      <c r="CN146" s="121" t="str">
        <f t="shared" si="306"/>
        <v>5.88421164769777+0.0911784376472244i</v>
      </c>
      <c r="CO146" s="121" t="str">
        <f t="shared" si="307"/>
        <v>5.88421164769777+0.134838713760102i</v>
      </c>
      <c r="CP146" s="121" t="str">
        <f t="shared" si="308"/>
        <v>5.83801690316885+0.189523303229476i</v>
      </c>
      <c r="CQ146" s="121" t="str">
        <f t="shared" si="309"/>
        <v>5.86173852873776+0.202882323944598i</v>
      </c>
      <c r="CR146" s="121" t="str">
        <f t="shared" si="310"/>
        <v>5.93540041866226+0.252323185656635i</v>
      </c>
      <c r="CS146" s="121" t="str">
        <f t="shared" si="311"/>
        <v>6.07648166546681+0.339593797618034i</v>
      </c>
      <c r="CT146" s="121" t="str">
        <f t="shared" si="312"/>
        <v>6.25876363036472+0.466317218420352i</v>
      </c>
      <c r="CU146" s="121" t="str">
        <f t="shared" si="313"/>
        <v>6.38860831768927+0.527244340934176i</v>
      </c>
      <c r="CV146" s="121" t="str">
        <f t="shared" si="314"/>
        <v>0</v>
      </c>
      <c r="CW146" s="121" t="str">
        <f t="shared" si="315"/>
        <v>6.39734786395149+0.531364412743512i</v>
      </c>
      <c r="CX146" s="121" t="str">
        <f t="shared" si="316"/>
        <v>6.30620688150254+0.488540636058591i</v>
      </c>
      <c r="CY146" s="121" t="str">
        <f t="shared" si="317"/>
        <v>6.09396075799127+0.355200130229157i</v>
      </c>
      <c r="CZ146" s="121" t="str">
        <f t="shared" si="318"/>
        <v>5.93165489883559+0.248702516490854i</v>
      </c>
      <c r="DA146" s="121" t="str">
        <f t="shared" si="319"/>
        <v>5.81679229081772+0.204879934518821i</v>
      </c>
      <c r="DB146" s="121" t="str">
        <f t="shared" si="320"/>
        <v>5.79431917185771+0.158310638007231i</v>
      </c>
      <c r="DC146" s="121" t="str">
        <f t="shared" si="321"/>
        <v>5.76060949341768+0.0742736581628561i</v>
      </c>
      <c r="DD146" s="121" t="str">
        <f t="shared" si="322"/>
        <v>5.70192968279986+0.0305384716534453i</v>
      </c>
      <c r="DE146" s="121" t="str">
        <f t="shared" si="323"/>
        <v>5.65323792505315+0.0109631365326616i</v>
      </c>
      <c r="DF146" s="121" t="str">
        <f t="shared" si="324"/>
        <v>5.598303634262+0.00679312445896957i</v>
      </c>
      <c r="DG146" s="121" t="str">
        <f t="shared" si="324"/>
        <v>5.61952824661313+0.0162805261799234i</v>
      </c>
      <c r="DH146" s="121" t="str">
        <f t="shared" si="233"/>
        <v>0</v>
      </c>
      <c r="DI146" s="121"/>
      <c r="DK146" s="39">
        <f t="shared" si="234"/>
        <v>0</v>
      </c>
      <c r="DL146" s="39">
        <f t="shared" si="239"/>
        <v>5.8330228767332901</v>
      </c>
      <c r="DM146" s="39">
        <f t="shared" si="240"/>
        <v>5.8966967137866702</v>
      </c>
      <c r="DN146" s="39">
        <f t="shared" si="241"/>
        <v>5.8717265816088799</v>
      </c>
      <c r="DO146" s="39">
        <f t="shared" si="242"/>
        <v>5.8842116476977697</v>
      </c>
      <c r="DP146" s="39">
        <f t="shared" si="243"/>
        <v>5.8842116476977697</v>
      </c>
      <c r="DQ146" s="39">
        <f t="shared" si="244"/>
        <v>5.8380169031688496</v>
      </c>
      <c r="DR146" s="39">
        <f t="shared" si="245"/>
        <v>5.8617385287377601</v>
      </c>
      <c r="DS146" s="39">
        <f t="shared" si="246"/>
        <v>5.93540041866226</v>
      </c>
      <c r="DT146" s="39">
        <f t="shared" si="247"/>
        <v>6.0764816654668099</v>
      </c>
      <c r="DU146" s="39">
        <f t="shared" si="248"/>
        <v>6.2587636303647196</v>
      </c>
      <c r="DV146" s="39">
        <f t="shared" si="249"/>
        <v>6.3886083176892701</v>
      </c>
      <c r="DW146" s="39">
        <f t="shared" si="250"/>
        <v>0</v>
      </c>
      <c r="DX146" s="39">
        <f t="shared" si="251"/>
        <v>6.3973478639514898</v>
      </c>
      <c r="DY146" s="39">
        <f t="shared" si="252"/>
        <v>6.3062068815025398</v>
      </c>
      <c r="DZ146" s="39">
        <f t="shared" si="253"/>
        <v>6.0939607579912698</v>
      </c>
      <c r="EA146" s="39">
        <f t="shared" si="254"/>
        <v>5.9316548988355899</v>
      </c>
      <c r="EB146" s="39">
        <f t="shared" si="255"/>
        <v>5.8167922908177196</v>
      </c>
      <c r="EC146" s="39">
        <f t="shared" si="256"/>
        <v>5.7943191718577101</v>
      </c>
      <c r="ED146" s="39">
        <f t="shared" si="257"/>
        <v>5.7606094934176797</v>
      </c>
      <c r="EE146" s="39">
        <f t="shared" si="258"/>
        <v>5.70192968279986</v>
      </c>
      <c r="EF146" s="39">
        <f t="shared" si="259"/>
        <v>5.6532379250531504</v>
      </c>
      <c r="EG146" s="39">
        <f t="shared" si="260"/>
        <v>5.5983036342619998</v>
      </c>
      <c r="EH146" s="39">
        <f t="shared" si="261"/>
        <v>5.6195282466131298</v>
      </c>
      <c r="EI146" s="39">
        <f t="shared" si="262"/>
        <v>0</v>
      </c>
      <c r="EK146" s="39">
        <f t="shared" si="235"/>
        <v>0</v>
      </c>
      <c r="EL146" s="39">
        <f t="shared" si="270"/>
        <v>4.8928974002392503E-2</v>
      </c>
      <c r="EM146" s="39">
        <f t="shared" si="271"/>
        <v>4.86667876145256E-2</v>
      </c>
      <c r="EN146" s="39">
        <f t="shared" si="272"/>
        <v>5.9216668459644697E-2</v>
      </c>
      <c r="EO146" s="39">
        <f t="shared" si="273"/>
        <v>9.11784376472244E-2</v>
      </c>
      <c r="EP146" s="39">
        <f t="shared" si="274"/>
        <v>0.13483871376010201</v>
      </c>
      <c r="EQ146" s="39">
        <f t="shared" si="275"/>
        <v>0.189523303229476</v>
      </c>
      <c r="ER146" s="39">
        <f t="shared" si="276"/>
        <v>0.20288232394459799</v>
      </c>
      <c r="ES146" s="39">
        <f t="shared" si="277"/>
        <v>0.25232318565663497</v>
      </c>
      <c r="ET146" s="39">
        <f t="shared" si="278"/>
        <v>0.33959379761803399</v>
      </c>
      <c r="EU146" s="39">
        <f t="shared" si="279"/>
        <v>0.46631721842035201</v>
      </c>
      <c r="EV146" s="39">
        <f t="shared" si="280"/>
        <v>0.52724434093417605</v>
      </c>
      <c r="EW146" s="39">
        <f t="shared" si="281"/>
        <v>0</v>
      </c>
      <c r="EX146" s="39">
        <f t="shared" si="282"/>
        <v>0.53136441274351198</v>
      </c>
      <c r="EY146" s="39">
        <f t="shared" si="283"/>
        <v>0.48854063605859099</v>
      </c>
      <c r="EZ146" s="39">
        <f t="shared" si="284"/>
        <v>0.35520013022915697</v>
      </c>
      <c r="FA146" s="39">
        <f t="shared" si="285"/>
        <v>0.24870251649085401</v>
      </c>
      <c r="FB146" s="39">
        <f t="shared" si="286"/>
        <v>0.204879934518821</v>
      </c>
      <c r="FC146" s="39">
        <f t="shared" si="263"/>
        <v>0.158310638007231</v>
      </c>
      <c r="FD146" s="39">
        <f t="shared" si="264"/>
        <v>7.4273658162856096E-2</v>
      </c>
      <c r="FE146" s="39">
        <f t="shared" si="265"/>
        <v>3.0538471653445299E-2</v>
      </c>
      <c r="FF146" s="39">
        <f t="shared" si="266"/>
        <v>1.0963136532661601E-2</v>
      </c>
      <c r="FG146" s="39">
        <f t="shared" si="267"/>
        <v>6.79312445896957E-3</v>
      </c>
      <c r="FH146" s="39">
        <f t="shared" si="268"/>
        <v>1.6280526179923399E-2</v>
      </c>
      <c r="FI146" s="39">
        <f t="shared" si="269"/>
        <v>0</v>
      </c>
      <c r="FK146" s="39">
        <f t="shared" si="236"/>
        <v>0.99999999999999989</v>
      </c>
      <c r="FL146" s="39">
        <f t="shared" si="325"/>
        <v>0.79102130262172132</v>
      </c>
      <c r="FM146" s="39">
        <f t="shared" si="326"/>
        <v>0.78898153311346875</v>
      </c>
      <c r="FN146" s="39">
        <f t="shared" si="327"/>
        <v>0.78976517191580886</v>
      </c>
      <c r="FO146" s="39">
        <f t="shared" si="328"/>
        <v>0.78929843397541999</v>
      </c>
      <c r="FP146" s="39">
        <f t="shared" si="329"/>
        <v>0.78916110652885452</v>
      </c>
      <c r="FQ146" s="39">
        <f t="shared" si="330"/>
        <v>0.79039339166224609</v>
      </c>
      <c r="FR146" s="39">
        <f t="shared" si="331"/>
        <v>0.78956061187565363</v>
      </c>
      <c r="FS146" s="39">
        <f t="shared" si="332"/>
        <v>0.78689385452976746</v>
      </c>
      <c r="FT146" s="39">
        <f t="shared" si="333"/>
        <v>0.78169460150213077</v>
      </c>
      <c r="FU146" s="39">
        <f t="shared" si="334"/>
        <v>0.77455122774326446</v>
      </c>
      <c r="FV146" s="39">
        <f t="shared" si="335"/>
        <v>0.76967000964119303</v>
      </c>
      <c r="FW146" s="39">
        <f t="shared" si="336"/>
        <v>0.99999999999999989</v>
      </c>
      <c r="FX146" s="39">
        <f t="shared" si="337"/>
        <v>0.7693388079199267</v>
      </c>
      <c r="FY146" s="39">
        <f t="shared" si="338"/>
        <v>0.77277598116839219</v>
      </c>
      <c r="FZ146" s="39">
        <f t="shared" si="339"/>
        <v>0.78099210463634539</v>
      </c>
      <c r="GA146" s="39">
        <f t="shared" si="287"/>
        <v>0.78703850820227061</v>
      </c>
      <c r="GB146" s="39">
        <f t="shared" si="288"/>
        <v>0.79098920807418671</v>
      </c>
      <c r="GC146" s="39">
        <f t="shared" si="289"/>
        <v>0.79194650976151926</v>
      </c>
      <c r="GD146" s="39">
        <f t="shared" si="290"/>
        <v>0.79330331822544065</v>
      </c>
      <c r="GE146" s="39">
        <f t="shared" si="291"/>
        <v>0.79525681499254897</v>
      </c>
      <c r="GF146" s="39">
        <f t="shared" si="292"/>
        <v>0.79683894973774938</v>
      </c>
      <c r="GG146" s="39">
        <f t="shared" si="293"/>
        <v>0.79861537366560942</v>
      </c>
      <c r="GH146" s="39">
        <f t="shared" si="294"/>
        <v>0.79792591997726026</v>
      </c>
      <c r="GI146" s="39">
        <f t="shared" si="295"/>
        <v>0.99999999999999989</v>
      </c>
      <c r="GJ146" s="39">
        <f t="shared" si="237"/>
        <v>14.4</v>
      </c>
      <c r="GK146" s="39">
        <f t="shared" si="238"/>
        <v>-9.6432746655328714E-16</v>
      </c>
      <c r="GL146" s="39">
        <f t="shared" si="340"/>
        <v>-2.0362364112983746</v>
      </c>
      <c r="GM146" s="39">
        <f t="shared" si="341"/>
        <v>-2.0586632351975629</v>
      </c>
      <c r="GN146" s="39">
        <f t="shared" si="342"/>
        <v>-2.0500404451191372</v>
      </c>
      <c r="GO146" s="39">
        <f t="shared" si="343"/>
        <v>-2.0551751773022531</v>
      </c>
      <c r="GP146" s="39">
        <f t="shared" si="344"/>
        <v>-2.0566865382431527</v>
      </c>
      <c r="GQ146" s="39">
        <f t="shared" si="345"/>
        <v>-2.0431339892744229</v>
      </c>
      <c r="GR146" s="39">
        <f t="shared" si="346"/>
        <v>-2.0522905013916528</v>
      </c>
      <c r="GS146" s="39">
        <f t="shared" si="347"/>
        <v>-2.0816769284478589</v>
      </c>
      <c r="GT146" s="39">
        <f t="shared" si="348"/>
        <v>-2.1392577466816407</v>
      </c>
      <c r="GU146" s="39">
        <f t="shared" si="349"/>
        <v>-2.2189970664110517</v>
      </c>
      <c r="GV146" s="39">
        <f t="shared" si="350"/>
        <v>-2.2739087097897741</v>
      </c>
      <c r="GW146" s="39">
        <f t="shared" si="351"/>
        <v>-9.6432746655328714E-16</v>
      </c>
      <c r="GX146" s="39">
        <f t="shared" si="352"/>
        <v>-2.2776471960290228</v>
      </c>
      <c r="GY146" s="39">
        <f t="shared" si="353"/>
        <v>-2.2389276958299198</v>
      </c>
      <c r="GZ146" s="39">
        <f t="shared" si="354"/>
        <v>-2.1470671311658984</v>
      </c>
      <c r="HA146" s="39">
        <f t="shared" si="296"/>
        <v>-2.0800803594104704</v>
      </c>
      <c r="HB146" s="39">
        <f t="shared" si="297"/>
        <v>-2.0365888358821844</v>
      </c>
      <c r="HC146" s="39">
        <f t="shared" si="298"/>
        <v>-2.0260830171979221</v>
      </c>
      <c r="HD146" s="39">
        <f t="shared" si="299"/>
        <v>-2.0112145829015668</v>
      </c>
      <c r="HE146" s="39">
        <f t="shared" si="300"/>
        <v>-1.9898520099328487</v>
      </c>
      <c r="HF146" s="39">
        <f t="shared" si="301"/>
        <v>-1.9725889123009059</v>
      </c>
      <c r="HG146" s="39">
        <f t="shared" si="302"/>
        <v>-1.9532466743719212</v>
      </c>
      <c r="HH146" s="39">
        <f t="shared" si="303"/>
        <v>-1.9607485398653655</v>
      </c>
      <c r="HI146" s="39">
        <f t="shared" si="304"/>
        <v>-9.6432746655328714E-16</v>
      </c>
    </row>
    <row r="147" spans="1:217" s="39" customFormat="1">
      <c r="A147" s="20"/>
      <c r="B147" s="184"/>
      <c r="C147" s="40">
        <v>14.45</v>
      </c>
      <c r="D147" s="41"/>
      <c r="E147" s="42">
        <v>4.6980000000000004</v>
      </c>
      <c r="F147" s="42">
        <v>4.7469999999999999</v>
      </c>
      <c r="G147" s="42">
        <v>4.7240000000000002</v>
      </c>
      <c r="H147" s="42">
        <v>4.67</v>
      </c>
      <c r="I147" s="42">
        <v>4.6150000000000002</v>
      </c>
      <c r="J147" s="42">
        <v>4.6379999999999999</v>
      </c>
      <c r="K147" s="42">
        <v>4.6890000000000001</v>
      </c>
      <c r="L147" s="42">
        <v>4.7640000000000002</v>
      </c>
      <c r="M147" s="42">
        <v>4.867</v>
      </c>
      <c r="N147" s="42">
        <v>5.0199999999999996</v>
      </c>
      <c r="O147" s="43">
        <v>5.1210000000000004</v>
      </c>
      <c r="P147" s="20"/>
      <c r="Q147" s="41">
        <v>5.1269999999999998</v>
      </c>
      <c r="R147" s="42">
        <v>5.0590000000000002</v>
      </c>
      <c r="S147" s="42">
        <v>4.8840000000000003</v>
      </c>
      <c r="T147" s="42">
        <v>4.7549999999999999</v>
      </c>
      <c r="U147" s="42">
        <v>4.6509999999999998</v>
      </c>
      <c r="V147" s="42">
        <v>4.5759999999999996</v>
      </c>
      <c r="W147" s="42">
        <v>4.569</v>
      </c>
      <c r="X147" s="42">
        <v>4.585</v>
      </c>
      <c r="Y147" s="42">
        <v>4.5490000000000004</v>
      </c>
      <c r="Z147" s="42">
        <v>4.4980000000000002</v>
      </c>
      <c r="AA147" s="42">
        <v>4.516</v>
      </c>
      <c r="AB147" s="43"/>
      <c r="AD147" s="20"/>
      <c r="AE147" s="184"/>
      <c r="AF147" s="40">
        <v>14.45</v>
      </c>
      <c r="AG147" s="41"/>
      <c r="AH147" s="42">
        <v>6.5619999999999998E-2</v>
      </c>
      <c r="AI147" s="42">
        <v>8.6099999999999996E-2</v>
      </c>
      <c r="AJ147" s="42">
        <v>0.1108</v>
      </c>
      <c r="AK147" s="42">
        <v>0.1595</v>
      </c>
      <c r="AL147" s="42">
        <v>0.1246</v>
      </c>
      <c r="AM147" s="42">
        <v>0.10920000000000001</v>
      </c>
      <c r="AN147" s="42">
        <v>0.1366</v>
      </c>
      <c r="AO147" s="42">
        <v>0.18770000000000001</v>
      </c>
      <c r="AP147" s="42">
        <v>0.26600000000000001</v>
      </c>
      <c r="AQ147" s="42">
        <v>0.36830000000000002</v>
      </c>
      <c r="AR147" s="43">
        <v>0.42080000000000001</v>
      </c>
      <c r="AS147" s="20"/>
      <c r="AT147" s="41">
        <v>0.42459999999999998</v>
      </c>
      <c r="AU147" s="42">
        <v>0.3886</v>
      </c>
      <c r="AV147" s="42">
        <v>0.27910000000000001</v>
      </c>
      <c r="AW147" s="42">
        <v>0.1885</v>
      </c>
      <c r="AX147" s="42">
        <v>0.129</v>
      </c>
      <c r="AY147" s="42">
        <v>0.1056</v>
      </c>
      <c r="AZ147" s="42">
        <v>0.128</v>
      </c>
      <c r="BA147" s="42">
        <v>6.7760000000000001E-2</v>
      </c>
      <c r="BB147" s="42">
        <v>3.1399999999999997E-2</v>
      </c>
      <c r="BC147" s="42">
        <v>1.358E-2</v>
      </c>
      <c r="BD147" s="42">
        <v>1.915E-2</v>
      </c>
      <c r="BE147" s="43"/>
      <c r="BH147" s="118" t="str">
        <f t="shared" ref="BH147:BH178" si="368">COMPLEX(D147,AG147)</f>
        <v>0</v>
      </c>
      <c r="BI147" s="118" t="str">
        <f t="shared" ref="BI147:BI178" si="369">COMPLEX(E147,AH147)</f>
        <v>4.698+0.06562i</v>
      </c>
      <c r="BJ147" s="118" t="str">
        <f t="shared" si="357"/>
        <v>4.747+0.0861i</v>
      </c>
      <c r="BK147" s="118" t="str">
        <f t="shared" si="358"/>
        <v>4.724+0.1108i</v>
      </c>
      <c r="BL147" s="118" t="str">
        <f t="shared" si="359"/>
        <v>4.67+0.1595i</v>
      </c>
      <c r="BM147" s="118" t="str">
        <f t="shared" si="360"/>
        <v>4.615+0.1246i</v>
      </c>
      <c r="BN147" s="118" t="str">
        <f t="shared" si="361"/>
        <v>4.638+0.1092i</v>
      </c>
      <c r="BO147" s="118" t="str">
        <f t="shared" si="364"/>
        <v>4.689+0.1366i</v>
      </c>
      <c r="BP147" s="118" t="str">
        <f t="shared" si="365"/>
        <v>4.764+0.1877i</v>
      </c>
      <c r="BQ147" s="118" t="str">
        <f t="shared" si="366"/>
        <v>4.867+0.266i</v>
      </c>
      <c r="BR147" s="118" t="str">
        <f t="shared" si="362"/>
        <v>5.02+0.3683i</v>
      </c>
      <c r="BS147" s="118" t="str">
        <f t="shared" si="363"/>
        <v>5.121+0.4208i</v>
      </c>
      <c r="BT147" s="118" t="str">
        <f t="shared" si="367"/>
        <v>0</v>
      </c>
      <c r="BU147" s="118" t="str">
        <f t="shared" ref="BU147:BU178" si="370">COMPLEX(Q147,AT147)</f>
        <v>5.127+0.4246i</v>
      </c>
      <c r="BV147" s="118" t="str">
        <f t="shared" ref="BV147:BV178" si="371">COMPLEX(R147,AU147)</f>
        <v>5.059+0.3886i</v>
      </c>
      <c r="BW147" s="118" t="str">
        <f t="shared" ref="BW147:BW178" si="372">COMPLEX(S147,AV147)</f>
        <v>4.884+0.2791i</v>
      </c>
      <c r="BX147" s="118" t="str">
        <f t="shared" ref="BX147:BX178" si="373">COMPLEX(T147,AW147)</f>
        <v>4.755+0.1885i</v>
      </c>
      <c r="BY147" s="118" t="str">
        <f t="shared" ref="BY147:BY178" si="374">COMPLEX(U147,AX147)</f>
        <v>4.651+0.129i</v>
      </c>
      <c r="BZ147" s="118" t="str">
        <f t="shared" ref="BZ147:BZ178" si="375">COMPLEX(V147,AY147)</f>
        <v>4.576+0.1056i</v>
      </c>
      <c r="CA147" s="118" t="str">
        <f t="shared" ref="CA147:CA178" si="376">COMPLEX(W147,AZ147)</f>
        <v>4.569+0.128i</v>
      </c>
      <c r="CB147" s="118" t="str">
        <f t="shared" ref="CB147:CB178" si="377">COMPLEX(X147,BA147)</f>
        <v>4.585+0.06776i</v>
      </c>
      <c r="CC147" s="118" t="str">
        <f t="shared" ref="CC147:CC178" si="378">COMPLEX(Y147,BB147)</f>
        <v>4.549+0.0314i</v>
      </c>
      <c r="CD147" s="118" t="str">
        <f t="shared" ref="CD147:CD178" si="379">COMPLEX(Z147,BC147)</f>
        <v>4.498+0.01358i</v>
      </c>
      <c r="CE147" s="118" t="str">
        <f t="shared" ref="CE147:CE178" si="380">COMPLEX(AA147,BD147)</f>
        <v>4.516+0.01915i</v>
      </c>
      <c r="CF147" s="118" t="str">
        <f t="shared" ref="CF147:CF178" si="381">COMPLEX(AB147,BE147)</f>
        <v>0</v>
      </c>
      <c r="CG147" s="118" t="str">
        <f t="shared" ref="CG147:CG178" si="382">COMPLEX(AC147,BF147)</f>
        <v>0</v>
      </c>
      <c r="CH147" s="39">
        <f t="shared" ref="CH147:CH178" si="383">AF147*1000000000</f>
        <v>14450000000</v>
      </c>
      <c r="CI147" s="121">
        <f t="shared" ref="CI147:CI178" si="384">1/(2*3.141*CH147*$CL$15)</f>
        <v>1.2441865168175479</v>
      </c>
      <c r="CJ147" s="121" t="str">
        <f t="shared" ref="CJ147:CJ178" si="385">IMPRODUCT(BH147, $CI147)</f>
        <v>0</v>
      </c>
      <c r="CK147" s="121" t="str">
        <f t="shared" si="355"/>
        <v>5.84518825600884+0.0816435192335675i</v>
      </c>
      <c r="CL147" s="121" t="str">
        <f t="shared" si="356"/>
        <v>5.9061533953329+0.107124459097991i</v>
      </c>
      <c r="CM147" s="121" t="str">
        <f t="shared" si="305"/>
        <v>5.8775371054461+0.137855866063384i</v>
      </c>
      <c r="CN147" s="121" t="str">
        <f t="shared" si="306"/>
        <v>5.81035103353795+0.198447749432399i</v>
      </c>
      <c r="CO147" s="121" t="str">
        <f t="shared" si="307"/>
        <v>5.74192077511298+0.155025639995466i</v>
      </c>
      <c r="CP147" s="121" t="str">
        <f t="shared" si="308"/>
        <v>5.77053706499979+0.135865167636476i</v>
      </c>
      <c r="CQ147" s="121" t="str">
        <f t="shared" si="309"/>
        <v>5.83399057735748+0.169955878197277i</v>
      </c>
      <c r="CR147" s="121" t="str">
        <f t="shared" si="310"/>
        <v>5.9273045661188+0.233533809206654i</v>
      </c>
      <c r="CS147" s="121" t="str">
        <f t="shared" si="311"/>
        <v>6.05545577735101+0.330953613473468i</v>
      </c>
      <c r="CT147" s="121" t="str">
        <f t="shared" si="312"/>
        <v>6.24581631442409+0.458233894143903i</v>
      </c>
      <c r="CU147" s="121" t="str">
        <f t="shared" si="313"/>
        <v>6.37147915262266+0.523553686276824i</v>
      </c>
      <c r="CV147" s="121" t="str">
        <f t="shared" si="314"/>
        <v>0</v>
      </c>
      <c r="CW147" s="121" t="str">
        <f t="shared" si="315"/>
        <v>6.37894427172357+0.528281595040731i</v>
      </c>
      <c r="CX147" s="121" t="str">
        <f t="shared" si="316"/>
        <v>6.29433958857997+0.483490880435299i</v>
      </c>
      <c r="CY147" s="121" t="str">
        <f t="shared" si="317"/>
        <v>6.0766069481369+0.347252456843778i</v>
      </c>
      <c r="CZ147" s="121" t="str">
        <f t="shared" si="318"/>
        <v>5.91610688746744+0.234529158420108i</v>
      </c>
      <c r="DA147" s="121" t="str">
        <f t="shared" si="319"/>
        <v>5.78671148971841+0.160500060669464i</v>
      </c>
      <c r="DB147" s="121" t="str">
        <f t="shared" si="320"/>
        <v>5.6933975009571+0.131386096175933i</v>
      </c>
      <c r="DC147" s="121" t="str">
        <f t="shared" si="321"/>
        <v>5.68468819533938+0.159255874152646i</v>
      </c>
      <c r="DD147" s="121" t="str">
        <f t="shared" si="322"/>
        <v>5.70459517960846+0.084306078379557i</v>
      </c>
      <c r="DE147" s="121" t="str">
        <f t="shared" si="323"/>
        <v>5.65980446500303+0.039067456628071i</v>
      </c>
      <c r="DF147" s="121" t="str">
        <f t="shared" si="324"/>
        <v>5.59635095264533+0.0168960528983823i</v>
      </c>
      <c r="DG147" s="121" t="str">
        <f t="shared" si="324"/>
        <v>5.61874630994805+0.023826171797056i</v>
      </c>
      <c r="DH147" s="121" t="str">
        <f t="shared" ref="DH147:DH178" si="386">IMPRODUCT(CF147, $CI147)</f>
        <v>0</v>
      </c>
      <c r="DI147" s="121"/>
      <c r="DK147" s="39">
        <f t="shared" ref="DK147:DK178" si="387">IMREAL(CJ147)</f>
        <v>0</v>
      </c>
      <c r="DL147" s="39">
        <f t="shared" si="239"/>
        <v>5.8451882560088402</v>
      </c>
      <c r="DM147" s="39">
        <f t="shared" si="240"/>
        <v>5.9061533953329004</v>
      </c>
      <c r="DN147" s="39">
        <f t="shared" si="241"/>
        <v>5.8775371054461001</v>
      </c>
      <c r="DO147" s="39">
        <f t="shared" si="242"/>
        <v>5.81035103353795</v>
      </c>
      <c r="DP147" s="39">
        <f t="shared" si="243"/>
        <v>5.7419207751129804</v>
      </c>
      <c r="DQ147" s="39">
        <f t="shared" si="244"/>
        <v>5.7705370649997896</v>
      </c>
      <c r="DR147" s="39">
        <f t="shared" si="245"/>
        <v>5.8339905773574801</v>
      </c>
      <c r="DS147" s="39">
        <f t="shared" si="246"/>
        <v>5.9273045661188002</v>
      </c>
      <c r="DT147" s="39">
        <f t="shared" si="247"/>
        <v>6.0554557773510096</v>
      </c>
      <c r="DU147" s="39">
        <f t="shared" si="248"/>
        <v>6.2458163144240899</v>
      </c>
      <c r="DV147" s="39">
        <f t="shared" si="249"/>
        <v>6.3714791526226602</v>
      </c>
      <c r="DW147" s="39">
        <f t="shared" si="250"/>
        <v>0</v>
      </c>
      <c r="DX147" s="39">
        <f t="shared" si="251"/>
        <v>6.3789442717235696</v>
      </c>
      <c r="DY147" s="39">
        <f t="shared" si="252"/>
        <v>6.2943395885799696</v>
      </c>
      <c r="DZ147" s="39">
        <f t="shared" si="253"/>
        <v>6.0766069481368996</v>
      </c>
      <c r="EA147" s="39">
        <f t="shared" si="254"/>
        <v>5.9161068874674401</v>
      </c>
      <c r="EB147" s="39">
        <f t="shared" si="255"/>
        <v>5.7867114897184102</v>
      </c>
      <c r="EC147" s="39">
        <f t="shared" si="256"/>
        <v>5.6933975009570998</v>
      </c>
      <c r="ED147" s="39">
        <f t="shared" si="257"/>
        <v>5.6846881953393797</v>
      </c>
      <c r="EE147" s="39">
        <f t="shared" si="258"/>
        <v>5.70459517960846</v>
      </c>
      <c r="EF147" s="39">
        <f t="shared" si="259"/>
        <v>5.6598044650030301</v>
      </c>
      <c r="EG147" s="39">
        <f t="shared" si="260"/>
        <v>5.5963509526453299</v>
      </c>
      <c r="EH147" s="39">
        <f t="shared" si="261"/>
        <v>5.6187463099480501</v>
      </c>
      <c r="EI147" s="39">
        <f t="shared" si="262"/>
        <v>0</v>
      </c>
      <c r="EK147" s="39">
        <f t="shared" ref="EK147:EK178" si="388">IMAGINARY(CJ147)</f>
        <v>0</v>
      </c>
      <c r="EL147" s="39">
        <f t="shared" si="270"/>
        <v>8.1643519233567496E-2</v>
      </c>
      <c r="EM147" s="39">
        <f t="shared" si="271"/>
        <v>0.107124459097991</v>
      </c>
      <c r="EN147" s="39">
        <f t="shared" si="272"/>
        <v>0.13785586606338401</v>
      </c>
      <c r="EO147" s="39">
        <f t="shared" si="273"/>
        <v>0.19844774943239901</v>
      </c>
      <c r="EP147" s="39">
        <f t="shared" si="274"/>
        <v>0.15502563999546601</v>
      </c>
      <c r="EQ147" s="39">
        <f t="shared" si="275"/>
        <v>0.13586516763647599</v>
      </c>
      <c r="ER147" s="39">
        <f t="shared" si="276"/>
        <v>0.169955878197277</v>
      </c>
      <c r="ES147" s="39">
        <f t="shared" si="277"/>
        <v>0.23353380920665401</v>
      </c>
      <c r="ET147" s="39">
        <f t="shared" si="278"/>
        <v>0.33095361347346802</v>
      </c>
      <c r="EU147" s="39">
        <f t="shared" si="279"/>
        <v>0.45823389414390298</v>
      </c>
      <c r="EV147" s="39">
        <f t="shared" si="280"/>
        <v>0.52355368627682397</v>
      </c>
      <c r="EW147" s="39">
        <f t="shared" si="281"/>
        <v>0</v>
      </c>
      <c r="EX147" s="39">
        <f t="shared" si="282"/>
        <v>0.52828159504073102</v>
      </c>
      <c r="EY147" s="39">
        <f t="shared" si="283"/>
        <v>0.48349088043529898</v>
      </c>
      <c r="EZ147" s="39">
        <f t="shared" si="284"/>
        <v>0.34725245684377798</v>
      </c>
      <c r="FA147" s="39">
        <f t="shared" si="285"/>
        <v>0.23452915842010799</v>
      </c>
      <c r="FB147" s="39">
        <f t="shared" si="286"/>
        <v>0.16050006066946401</v>
      </c>
      <c r="FC147" s="39">
        <f t="shared" si="263"/>
        <v>0.131386096175933</v>
      </c>
      <c r="FD147" s="39">
        <f t="shared" si="264"/>
        <v>0.159255874152646</v>
      </c>
      <c r="FE147" s="39">
        <f t="shared" si="265"/>
        <v>8.4306078379557003E-2</v>
      </c>
      <c r="FF147" s="39">
        <f t="shared" si="266"/>
        <v>3.9067456628070998E-2</v>
      </c>
      <c r="FG147" s="39">
        <f t="shared" si="267"/>
        <v>1.6896052898382301E-2</v>
      </c>
      <c r="FH147" s="39">
        <f t="shared" si="268"/>
        <v>2.3826171797056001E-2</v>
      </c>
      <c r="FI147" s="39">
        <f t="shared" si="269"/>
        <v>0</v>
      </c>
      <c r="FK147" s="39">
        <f t="shared" ref="FK147:FK178" si="389">(SQRT((DK147-$FK$15)^2 + EK147^2))/(SQRT(DK147+$FK$15)^2+EK147^2)</f>
        <v>0.99999999999999989</v>
      </c>
      <c r="FL147" s="39">
        <f t="shared" si="325"/>
        <v>0.79057155896008591</v>
      </c>
      <c r="FM147" s="39">
        <f t="shared" si="326"/>
        <v>0.78855233108148415</v>
      </c>
      <c r="FN147" s="39">
        <f t="shared" si="327"/>
        <v>0.78936329851562015</v>
      </c>
      <c r="FO147" s="39">
        <f t="shared" si="328"/>
        <v>0.7912319817627631</v>
      </c>
      <c r="FP147" s="39">
        <f t="shared" si="329"/>
        <v>0.79364464834834347</v>
      </c>
      <c r="FQ147" s="39">
        <f t="shared" si="330"/>
        <v>0.79280278296161388</v>
      </c>
      <c r="FR147" s="39">
        <f t="shared" si="331"/>
        <v>0.79062053231974605</v>
      </c>
      <c r="FS147" s="39">
        <f t="shared" si="332"/>
        <v>0.78727873371032864</v>
      </c>
      <c r="FT147" s="39">
        <f t="shared" si="333"/>
        <v>0.7824410457802623</v>
      </c>
      <c r="FU147" s="39">
        <f t="shared" si="334"/>
        <v>0.77505920233410486</v>
      </c>
      <c r="FV147" s="39">
        <f t="shared" si="335"/>
        <v>0.77025703081318464</v>
      </c>
      <c r="FW147" s="39">
        <f t="shared" si="336"/>
        <v>0.99999999999999989</v>
      </c>
      <c r="FX147" s="39">
        <f t="shared" si="337"/>
        <v>0.76995719477670621</v>
      </c>
      <c r="FY147" s="39">
        <f t="shared" si="338"/>
        <v>0.77321424719513954</v>
      </c>
      <c r="FZ147" s="39">
        <f t="shared" si="339"/>
        <v>0.78161852478623139</v>
      </c>
      <c r="GA147" s="39">
        <f t="shared" si="287"/>
        <v>0.78762983836526135</v>
      </c>
      <c r="GB147" s="39">
        <f t="shared" si="288"/>
        <v>0.79218100245164313</v>
      </c>
      <c r="GC147" s="39">
        <f t="shared" si="289"/>
        <v>0.79530196657248875</v>
      </c>
      <c r="GD147" s="39">
        <f t="shared" si="290"/>
        <v>0.79546863559374081</v>
      </c>
      <c r="GE147" s="39">
        <f t="shared" si="291"/>
        <v>0.79508402914605969</v>
      </c>
      <c r="GF147" s="39">
        <f t="shared" si="292"/>
        <v>0.79660712676830159</v>
      </c>
      <c r="GG147" s="39">
        <f t="shared" si="293"/>
        <v>0.79867515579695436</v>
      </c>
      <c r="GH147" s="39">
        <f t="shared" si="294"/>
        <v>0.79794691621837588</v>
      </c>
      <c r="GI147" s="39">
        <f t="shared" si="295"/>
        <v>0.99999999999999989</v>
      </c>
      <c r="GJ147" s="39">
        <f t="shared" ref="GJ147:GJ172" si="390">C147</f>
        <v>14.45</v>
      </c>
      <c r="GK147" s="39">
        <f t="shared" ref="GK147:GK178" si="391">20*LOG(FK147)</f>
        <v>-9.6432746655328714E-16</v>
      </c>
      <c r="GL147" s="39">
        <f t="shared" si="340"/>
        <v>-2.0411762716259814</v>
      </c>
      <c r="GM147" s="39">
        <f t="shared" si="341"/>
        <v>-2.0633896016596105</v>
      </c>
      <c r="GN147" s="39">
        <f t="shared" si="342"/>
        <v>-2.0544614002766575</v>
      </c>
      <c r="GO147" s="39">
        <f t="shared" si="343"/>
        <v>-2.0339233356397477</v>
      </c>
      <c r="GP147" s="39">
        <f t="shared" si="344"/>
        <v>-2.0074781581594241</v>
      </c>
      <c r="GQ147" s="39">
        <f t="shared" si="345"/>
        <v>-2.016696680477041</v>
      </c>
      <c r="GR147" s="39">
        <f t="shared" si="346"/>
        <v>-2.0406382254269206</v>
      </c>
      <c r="GS147" s="39">
        <f t="shared" si="347"/>
        <v>-2.0774295947337151</v>
      </c>
      <c r="GT147" s="39">
        <f t="shared" si="348"/>
        <v>-2.1309675026426729</v>
      </c>
      <c r="GU147" s="39">
        <f t="shared" si="349"/>
        <v>-2.2133024591634696</v>
      </c>
      <c r="GV147" s="39">
        <f t="shared" si="350"/>
        <v>-2.2672865761066121</v>
      </c>
      <c r="GW147" s="39">
        <f t="shared" si="351"/>
        <v>-9.6432746655328714E-16</v>
      </c>
      <c r="GX147" s="39">
        <f t="shared" si="352"/>
        <v>-2.2706683689922973</v>
      </c>
      <c r="GY147" s="39">
        <f t="shared" si="353"/>
        <v>-2.2340030457608893</v>
      </c>
      <c r="GZ147" s="39">
        <f t="shared" si="354"/>
        <v>-2.1401031230144278</v>
      </c>
      <c r="HA147" s="39">
        <f t="shared" si="296"/>
        <v>-2.073556790446847</v>
      </c>
      <c r="HB147" s="39">
        <f t="shared" si="297"/>
        <v>-2.0235115352603601</v>
      </c>
      <c r="HC147" s="39">
        <f t="shared" si="298"/>
        <v>-1.9893588729988454</v>
      </c>
      <c r="HD147" s="39">
        <f t="shared" si="299"/>
        <v>-1.9875387881569384</v>
      </c>
      <c r="HE147" s="39">
        <f t="shared" si="300"/>
        <v>-1.9917394025695432</v>
      </c>
      <c r="HF147" s="39">
        <f t="shared" si="301"/>
        <v>-1.9751162507180475</v>
      </c>
      <c r="HG147" s="39">
        <f t="shared" si="302"/>
        <v>-1.9525964971050371</v>
      </c>
      <c r="HH147" s="39">
        <f t="shared" si="303"/>
        <v>-1.9605199865257525</v>
      </c>
      <c r="HI147" s="39">
        <f t="shared" si="304"/>
        <v>-9.6432746655328714E-16</v>
      </c>
    </row>
    <row r="148" spans="1:217" s="39" customFormat="1">
      <c r="A148" s="20"/>
      <c r="B148" s="184"/>
      <c r="C148" s="40">
        <v>14.5</v>
      </c>
      <c r="D148" s="41"/>
      <c r="E148" s="42">
        <v>4.6470000000000002</v>
      </c>
      <c r="F148" s="42">
        <v>4.625</v>
      </c>
      <c r="G148" s="42">
        <v>4.5919999999999996</v>
      </c>
      <c r="H148" s="42">
        <v>4.6020000000000003</v>
      </c>
      <c r="I148" s="42">
        <v>4.6189999999999998</v>
      </c>
      <c r="J148" s="42">
        <v>4.6479999999999997</v>
      </c>
      <c r="K148" s="42">
        <v>4.6970000000000001</v>
      </c>
      <c r="L148" s="42">
        <v>4.7729999999999997</v>
      </c>
      <c r="M148" s="42">
        <v>4.8739999999999997</v>
      </c>
      <c r="N148" s="42">
        <v>5.024</v>
      </c>
      <c r="O148" s="43">
        <v>5.1239999999999997</v>
      </c>
      <c r="P148" s="20"/>
      <c r="Q148" s="41">
        <v>5.1310000000000002</v>
      </c>
      <c r="R148" s="42">
        <v>5.0620000000000003</v>
      </c>
      <c r="S148" s="42">
        <v>4.8879999999999999</v>
      </c>
      <c r="T148" s="42">
        <v>4.766</v>
      </c>
      <c r="U148" s="42">
        <v>4.6609999999999996</v>
      </c>
      <c r="V148" s="42">
        <v>4.5839999999999996</v>
      </c>
      <c r="W148" s="42">
        <v>4.516</v>
      </c>
      <c r="X148" s="42">
        <v>4.4790000000000001</v>
      </c>
      <c r="Y148" s="42">
        <v>4.5449999999999999</v>
      </c>
      <c r="Z148" s="42">
        <v>4.5149999999999997</v>
      </c>
      <c r="AA148" s="42">
        <v>4.5330000000000004</v>
      </c>
      <c r="AB148" s="43"/>
      <c r="AD148" s="20"/>
      <c r="AE148" s="184"/>
      <c r="AF148" s="40">
        <v>14.5</v>
      </c>
      <c r="AG148" s="41"/>
      <c r="AH148" s="42">
        <v>0.1605</v>
      </c>
      <c r="AI148" s="42">
        <v>0.1346</v>
      </c>
      <c r="AJ148" s="42">
        <v>0.1123</v>
      </c>
      <c r="AK148" s="42">
        <v>7.8420000000000004E-2</v>
      </c>
      <c r="AL148" s="42">
        <v>6.2619999999999995E-2</v>
      </c>
      <c r="AM148" s="42">
        <v>8.0629999999999993E-2</v>
      </c>
      <c r="AN148" s="42">
        <v>0.1227</v>
      </c>
      <c r="AO148" s="42">
        <v>0.18190000000000001</v>
      </c>
      <c r="AP148" s="42">
        <v>0.2641</v>
      </c>
      <c r="AQ148" s="42">
        <v>0.36990000000000001</v>
      </c>
      <c r="AR148" s="43">
        <v>0.42630000000000001</v>
      </c>
      <c r="AS148" s="20"/>
      <c r="AT148" s="41">
        <v>0.42949999999999999</v>
      </c>
      <c r="AU148" s="42">
        <v>0.39040000000000002</v>
      </c>
      <c r="AV148" s="42">
        <v>0.2757</v>
      </c>
      <c r="AW148" s="42">
        <v>0.1835</v>
      </c>
      <c r="AX148" s="42">
        <v>0.1149</v>
      </c>
      <c r="AY148" s="42">
        <v>6.7089999999999997E-2</v>
      </c>
      <c r="AZ148" s="42">
        <v>5.8099999999999999E-2</v>
      </c>
      <c r="BA148" s="42">
        <v>0.10290000000000001</v>
      </c>
      <c r="BB148" s="42">
        <v>9.9970000000000003E-2</v>
      </c>
      <c r="BC148" s="42">
        <v>4.0430000000000001E-2</v>
      </c>
      <c r="BD148" s="42">
        <v>4.2750000000000003E-2</v>
      </c>
      <c r="BE148" s="43"/>
      <c r="BH148" s="118" t="str">
        <f t="shared" si="368"/>
        <v>0</v>
      </c>
      <c r="BI148" s="118" t="str">
        <f t="shared" si="369"/>
        <v>4.647+0.1605i</v>
      </c>
      <c r="BJ148" s="118" t="str">
        <f t="shared" si="357"/>
        <v>4.625+0.1346i</v>
      </c>
      <c r="BK148" s="118" t="str">
        <f t="shared" si="358"/>
        <v>4.592+0.1123i</v>
      </c>
      <c r="BL148" s="118" t="str">
        <f t="shared" si="359"/>
        <v>4.602+0.07842i</v>
      </c>
      <c r="BM148" s="118" t="str">
        <f t="shared" si="360"/>
        <v>4.619+0.06262i</v>
      </c>
      <c r="BN148" s="118" t="str">
        <f t="shared" si="361"/>
        <v>4.648+0.08063i</v>
      </c>
      <c r="BO148" s="118" t="str">
        <f t="shared" si="364"/>
        <v>4.697+0.1227i</v>
      </c>
      <c r="BP148" s="118" t="str">
        <f t="shared" si="365"/>
        <v>4.773+0.1819i</v>
      </c>
      <c r="BQ148" s="118" t="str">
        <f t="shared" si="366"/>
        <v>4.874+0.2641i</v>
      </c>
      <c r="BR148" s="118" t="str">
        <f t="shared" si="362"/>
        <v>5.024+0.3699i</v>
      </c>
      <c r="BS148" s="118" t="str">
        <f t="shared" si="363"/>
        <v>5.124+0.4263i</v>
      </c>
      <c r="BT148" s="118" t="str">
        <f t="shared" si="367"/>
        <v>0</v>
      </c>
      <c r="BU148" s="118" t="str">
        <f t="shared" si="370"/>
        <v>5.131+0.4295i</v>
      </c>
      <c r="BV148" s="118" t="str">
        <f t="shared" si="371"/>
        <v>5.062+0.3904i</v>
      </c>
      <c r="BW148" s="118" t="str">
        <f t="shared" si="372"/>
        <v>4.888+0.2757i</v>
      </c>
      <c r="BX148" s="118" t="str">
        <f t="shared" si="373"/>
        <v>4.766+0.1835i</v>
      </c>
      <c r="BY148" s="118" t="str">
        <f t="shared" si="374"/>
        <v>4.661+0.1149i</v>
      </c>
      <c r="BZ148" s="118" t="str">
        <f t="shared" si="375"/>
        <v>4.584+0.06709i</v>
      </c>
      <c r="CA148" s="118" t="str">
        <f t="shared" si="376"/>
        <v>4.516+0.0581i</v>
      </c>
      <c r="CB148" s="118" t="str">
        <f t="shared" si="377"/>
        <v>4.479+0.1029i</v>
      </c>
      <c r="CC148" s="118" t="str">
        <f t="shared" si="378"/>
        <v>4.545+0.09997i</v>
      </c>
      <c r="CD148" s="118" t="str">
        <f t="shared" si="379"/>
        <v>4.515+0.04043i</v>
      </c>
      <c r="CE148" s="118" t="str">
        <f t="shared" si="380"/>
        <v>4.533+0.04275i</v>
      </c>
      <c r="CF148" s="118" t="str">
        <f t="shared" si="381"/>
        <v>0</v>
      </c>
      <c r="CG148" s="118" t="str">
        <f t="shared" si="382"/>
        <v>0</v>
      </c>
      <c r="CH148" s="39">
        <f t="shared" si="383"/>
        <v>14500000000</v>
      </c>
      <c r="CI148" s="121">
        <f t="shared" si="384"/>
        <v>1.2398962184836944</v>
      </c>
      <c r="CJ148" s="121" t="str">
        <f t="shared" si="385"/>
        <v>0</v>
      </c>
      <c r="CK148" s="121" t="str">
        <f t="shared" si="355"/>
        <v>5.76179772729373+0.199003343066633i</v>
      </c>
      <c r="CL148" s="121" t="str">
        <f t="shared" si="356"/>
        <v>5.73452001048709+0.166890031007905i</v>
      </c>
      <c r="CM148" s="121" t="str">
        <f t="shared" si="305"/>
        <v>5.69360343527712+0.139240345335719i</v>
      </c>
      <c r="CN148" s="121" t="str">
        <f t="shared" si="306"/>
        <v>5.70600239746196+0.0972326614534913i</v>
      </c>
      <c r="CO148" s="121" t="str">
        <f t="shared" si="307"/>
        <v>5.72708063317618+0.0776423012014489i</v>
      </c>
      <c r="CP148" s="121" t="str">
        <f t="shared" si="308"/>
        <v>5.76303762351221+0.0999728320963403i</v>
      </c>
      <c r="CQ148" s="121" t="str">
        <f t="shared" si="309"/>
        <v>5.82379253821791+0.152135266007949i</v>
      </c>
      <c r="CR148" s="121" t="str">
        <f t="shared" si="310"/>
        <v>5.91802465082267+0.225537122142184i</v>
      </c>
      <c r="CS148" s="121" t="str">
        <f t="shared" si="311"/>
        <v>6.04325416888953+0.327456591301544i</v>
      </c>
      <c r="CT148" s="121" t="str">
        <f t="shared" si="312"/>
        <v>6.22923860166208+0.458637611217119i</v>
      </c>
      <c r="CU148" s="121" t="str">
        <f t="shared" si="313"/>
        <v>6.35322822351045+0.528567757939599i</v>
      </c>
      <c r="CV148" s="121" t="str">
        <f t="shared" si="314"/>
        <v>0</v>
      </c>
      <c r="CW148" s="121" t="str">
        <f t="shared" si="315"/>
        <v>6.36190749703984+0.532535425838747i</v>
      </c>
      <c r="CX148" s="121" t="str">
        <f t="shared" si="316"/>
        <v>6.27635465796446+0.484055483696034i</v>
      </c>
      <c r="CY148" s="121" t="str">
        <f t="shared" si="317"/>
        <v>6.0606127159483+0.341839387435955i</v>
      </c>
      <c r="CZ148" s="121" t="str">
        <f t="shared" si="318"/>
        <v>5.90934537729329+0.227520956091758i</v>
      </c>
      <c r="DA148" s="121" t="str">
        <f t="shared" si="319"/>
        <v>5.7791562743525+0.142464075503776i</v>
      </c>
      <c r="DB148" s="121" t="str">
        <f t="shared" si="320"/>
        <v>5.68368426552925+0.083184637298071i</v>
      </c>
      <c r="DC148" s="121" t="str">
        <f t="shared" si="321"/>
        <v>5.59937132267236+0.0720379702939026i</v>
      </c>
      <c r="DD148" s="121" t="str">
        <f t="shared" si="322"/>
        <v>5.55349516258847+0.127585320881972i</v>
      </c>
      <c r="DE148" s="121" t="str">
        <f t="shared" si="323"/>
        <v>5.63532831300839+0.123952424961815i</v>
      </c>
      <c r="DF148" s="121" t="str">
        <f t="shared" si="324"/>
        <v>5.59813142645388+0.0501290041132958i</v>
      </c>
      <c r="DG148" s="121" t="str">
        <f t="shared" si="324"/>
        <v>5.62044955838659+0.0530055633401779i</v>
      </c>
      <c r="DH148" s="121" t="str">
        <f t="shared" si="386"/>
        <v>0</v>
      </c>
      <c r="DI148" s="121"/>
      <c r="DK148" s="39">
        <f t="shared" si="387"/>
        <v>0</v>
      </c>
      <c r="DL148" s="39">
        <f t="shared" si="239"/>
        <v>5.7617977272937297</v>
      </c>
      <c r="DM148" s="39">
        <f t="shared" si="240"/>
        <v>5.7345200104870901</v>
      </c>
      <c r="DN148" s="39">
        <f t="shared" si="241"/>
        <v>5.6936034352771197</v>
      </c>
      <c r="DO148" s="39">
        <f t="shared" si="242"/>
        <v>5.70600239746196</v>
      </c>
      <c r="DP148" s="39">
        <f t="shared" si="243"/>
        <v>5.7270806331761799</v>
      </c>
      <c r="DQ148" s="39">
        <f t="shared" si="244"/>
        <v>5.7630376235122096</v>
      </c>
      <c r="DR148" s="39">
        <f t="shared" si="245"/>
        <v>5.8237925382179103</v>
      </c>
      <c r="DS148" s="39">
        <f t="shared" si="246"/>
        <v>5.9180246508226704</v>
      </c>
      <c r="DT148" s="39">
        <f t="shared" si="247"/>
        <v>6.04325416888953</v>
      </c>
      <c r="DU148" s="39">
        <f t="shared" si="248"/>
        <v>6.2292386016620798</v>
      </c>
      <c r="DV148" s="39">
        <f t="shared" si="249"/>
        <v>6.3532282235104498</v>
      </c>
      <c r="DW148" s="39">
        <f t="shared" si="250"/>
        <v>0</v>
      </c>
      <c r="DX148" s="39">
        <f t="shared" si="251"/>
        <v>6.3619074970398399</v>
      </c>
      <c r="DY148" s="39">
        <f t="shared" si="252"/>
        <v>6.2763546579644602</v>
      </c>
      <c r="DZ148" s="39">
        <f t="shared" si="253"/>
        <v>6.0606127159482996</v>
      </c>
      <c r="EA148" s="39">
        <f t="shared" si="254"/>
        <v>5.90934537729329</v>
      </c>
      <c r="EB148" s="39">
        <f t="shared" si="255"/>
        <v>5.7791562743525002</v>
      </c>
      <c r="EC148" s="39">
        <f t="shared" si="256"/>
        <v>5.6836842655292497</v>
      </c>
      <c r="ED148" s="39">
        <f t="shared" si="257"/>
        <v>5.5993713226723596</v>
      </c>
      <c r="EE148" s="39">
        <f t="shared" si="258"/>
        <v>5.5534951625884696</v>
      </c>
      <c r="EF148" s="39">
        <f t="shared" si="259"/>
        <v>5.6353283130083902</v>
      </c>
      <c r="EG148" s="39">
        <f t="shared" si="260"/>
        <v>5.5981314264538797</v>
      </c>
      <c r="EH148" s="39">
        <f t="shared" si="261"/>
        <v>5.6204495583865901</v>
      </c>
      <c r="EI148" s="39">
        <f t="shared" si="262"/>
        <v>0</v>
      </c>
      <c r="EK148" s="39">
        <f t="shared" si="388"/>
        <v>0</v>
      </c>
      <c r="EL148" s="39">
        <f t="shared" si="270"/>
        <v>0.199003343066633</v>
      </c>
      <c r="EM148" s="39">
        <f t="shared" si="271"/>
        <v>0.166890031007905</v>
      </c>
      <c r="EN148" s="39">
        <f t="shared" si="272"/>
        <v>0.139240345335719</v>
      </c>
      <c r="EO148" s="39">
        <f t="shared" si="273"/>
        <v>9.7232661453491298E-2</v>
      </c>
      <c r="EP148" s="39">
        <f t="shared" si="274"/>
        <v>7.7642301201448896E-2</v>
      </c>
      <c r="EQ148" s="39">
        <f t="shared" si="275"/>
        <v>9.9972832096340294E-2</v>
      </c>
      <c r="ER148" s="39">
        <f t="shared" si="276"/>
        <v>0.15213526600794899</v>
      </c>
      <c r="ES148" s="39">
        <f t="shared" si="277"/>
        <v>0.22553712214218399</v>
      </c>
      <c r="ET148" s="39">
        <f t="shared" si="278"/>
        <v>0.32745659130154398</v>
      </c>
      <c r="EU148" s="39">
        <f t="shared" si="279"/>
        <v>0.45863761121711899</v>
      </c>
      <c r="EV148" s="39">
        <f t="shared" si="280"/>
        <v>0.52856775793959898</v>
      </c>
      <c r="EW148" s="39">
        <f t="shared" si="281"/>
        <v>0</v>
      </c>
      <c r="EX148" s="39">
        <f t="shared" si="282"/>
        <v>0.53253542583874702</v>
      </c>
      <c r="EY148" s="39">
        <f t="shared" si="283"/>
        <v>0.48405548369603402</v>
      </c>
      <c r="EZ148" s="39">
        <f t="shared" si="284"/>
        <v>0.34183938743595499</v>
      </c>
      <c r="FA148" s="39">
        <f t="shared" si="285"/>
        <v>0.22752095609175799</v>
      </c>
      <c r="FB148" s="39">
        <f t="shared" si="286"/>
        <v>0.14246407550377599</v>
      </c>
      <c r="FC148" s="39">
        <f t="shared" si="263"/>
        <v>8.3184637298071004E-2</v>
      </c>
      <c r="FD148" s="39">
        <f t="shared" si="264"/>
        <v>7.2037970293902603E-2</v>
      </c>
      <c r="FE148" s="39">
        <f t="shared" si="265"/>
        <v>0.127585320881972</v>
      </c>
      <c r="FF148" s="39">
        <f t="shared" si="266"/>
        <v>0.12395242496181499</v>
      </c>
      <c r="FG148" s="39">
        <f t="shared" si="267"/>
        <v>5.0129004113295801E-2</v>
      </c>
      <c r="FH148" s="39">
        <f t="shared" si="268"/>
        <v>5.3005563340177898E-2</v>
      </c>
      <c r="FI148" s="39">
        <f t="shared" si="269"/>
        <v>0</v>
      </c>
      <c r="FK148" s="39">
        <f t="shared" si="389"/>
        <v>0.99999999999999989</v>
      </c>
      <c r="FL148" s="39">
        <f t="shared" si="325"/>
        <v>0.79278745386104388</v>
      </c>
      <c r="FM148" s="39">
        <f t="shared" si="326"/>
        <v>0.79382911402783707</v>
      </c>
      <c r="FN148" s="39">
        <f t="shared" si="327"/>
        <v>0.79526541864494771</v>
      </c>
      <c r="FO148" s="39">
        <f t="shared" si="328"/>
        <v>0.79500567770480224</v>
      </c>
      <c r="FP148" s="39">
        <f t="shared" si="329"/>
        <v>0.79437498238045767</v>
      </c>
      <c r="FQ148" s="39">
        <f t="shared" si="330"/>
        <v>0.79316245871943447</v>
      </c>
      <c r="FR148" s="39">
        <f t="shared" si="331"/>
        <v>0.79102760620573642</v>
      </c>
      <c r="FS148" s="39">
        <f t="shared" si="332"/>
        <v>0.78762596523562578</v>
      </c>
      <c r="FT148" s="39">
        <f t="shared" si="333"/>
        <v>0.78285998543149038</v>
      </c>
      <c r="FU148" s="39">
        <f t="shared" si="334"/>
        <v>0.77557555706263492</v>
      </c>
      <c r="FV148" s="39">
        <f t="shared" si="335"/>
        <v>0.77075682282873881</v>
      </c>
      <c r="FW148" s="39">
        <f t="shared" si="336"/>
        <v>0.99999999999999989</v>
      </c>
      <c r="FX148" s="39">
        <f t="shared" si="337"/>
        <v>0.77042908315440206</v>
      </c>
      <c r="FY148" s="39">
        <f t="shared" si="338"/>
        <v>0.77377120207900751</v>
      </c>
      <c r="FZ148" s="39">
        <f t="shared" si="339"/>
        <v>0.78217690156218678</v>
      </c>
      <c r="GA148" s="39">
        <f t="shared" si="287"/>
        <v>0.78789074664073</v>
      </c>
      <c r="GB148" s="39">
        <f t="shared" si="288"/>
        <v>0.79250013032675792</v>
      </c>
      <c r="GC148" s="39">
        <f t="shared" si="289"/>
        <v>0.79576069683449524</v>
      </c>
      <c r="GD148" s="39">
        <f t="shared" si="290"/>
        <v>0.79850800877018091</v>
      </c>
      <c r="GE148" s="39">
        <f t="shared" si="291"/>
        <v>0.79983569151665246</v>
      </c>
      <c r="GF148" s="39">
        <f t="shared" si="292"/>
        <v>0.7972020263981584</v>
      </c>
      <c r="GG148" s="39">
        <f t="shared" si="293"/>
        <v>0.79858601272031271</v>
      </c>
      <c r="GH148" s="39">
        <f t="shared" si="294"/>
        <v>0.79786015374462482</v>
      </c>
      <c r="GI148" s="39">
        <f t="shared" si="295"/>
        <v>0.99999999999999989</v>
      </c>
      <c r="GJ148" s="39">
        <f t="shared" si="390"/>
        <v>14.5</v>
      </c>
      <c r="GK148" s="39">
        <f t="shared" si="391"/>
        <v>-9.6432746655328714E-16</v>
      </c>
      <c r="GL148" s="39">
        <f t="shared" si="340"/>
        <v>-2.0168646266118162</v>
      </c>
      <c r="GM148" s="39">
        <f t="shared" si="341"/>
        <v>-2.0054595439570639</v>
      </c>
      <c r="GN148" s="39">
        <f t="shared" si="342"/>
        <v>-1.9897580403250807</v>
      </c>
      <c r="GO148" s="39">
        <f t="shared" si="343"/>
        <v>-1.9925953944917145</v>
      </c>
      <c r="GP148" s="39">
        <f t="shared" si="344"/>
        <v>-1.9994888346946995</v>
      </c>
      <c r="GQ148" s="39">
        <f t="shared" si="345"/>
        <v>-2.0127569926334847</v>
      </c>
      <c r="GR148" s="39">
        <f t="shared" si="346"/>
        <v>-2.0361671944305844</v>
      </c>
      <c r="GS148" s="39">
        <f t="shared" si="347"/>
        <v>-2.0735995029720025</v>
      </c>
      <c r="GT148" s="39">
        <f t="shared" si="348"/>
        <v>-2.1263180919671485</v>
      </c>
      <c r="GU148" s="39">
        <f t="shared" si="349"/>
        <v>-2.2075177309098288</v>
      </c>
      <c r="GV148" s="39">
        <f t="shared" si="350"/>
        <v>-2.2616524431868572</v>
      </c>
      <c r="GW148" s="39">
        <f t="shared" si="351"/>
        <v>-9.6432746655328714E-16</v>
      </c>
      <c r="GX148" s="39">
        <f t="shared" si="352"/>
        <v>-2.2653466252750323</v>
      </c>
      <c r="GY148" s="39">
        <f t="shared" si="353"/>
        <v>-2.2277487544022407</v>
      </c>
      <c r="GZ148" s="39">
        <f t="shared" si="354"/>
        <v>-2.1339002665834563</v>
      </c>
      <c r="HA148" s="39">
        <f t="shared" si="296"/>
        <v>-2.0706800009860657</v>
      </c>
      <c r="HB148" s="39">
        <f t="shared" si="297"/>
        <v>-2.0200131538083275</v>
      </c>
      <c r="HC148" s="39">
        <f t="shared" si="298"/>
        <v>-1.9843502952332124</v>
      </c>
      <c r="HD148" s="39">
        <f t="shared" si="299"/>
        <v>-1.9544144734841939</v>
      </c>
      <c r="HE148" s="39">
        <f t="shared" si="300"/>
        <v>-1.9399844000769213</v>
      </c>
      <c r="HF148" s="39">
        <f t="shared" si="301"/>
        <v>-1.9686321208454549</v>
      </c>
      <c r="HG148" s="39">
        <f t="shared" si="302"/>
        <v>-1.9535660153551171</v>
      </c>
      <c r="HH148" s="39">
        <f t="shared" si="303"/>
        <v>-1.9614644732204847</v>
      </c>
      <c r="HI148" s="39">
        <f t="shared" si="304"/>
        <v>-9.6432746655328714E-16</v>
      </c>
    </row>
    <row r="149" spans="1:217" s="39" customFormat="1">
      <c r="A149" s="20"/>
      <c r="B149" s="184"/>
      <c r="C149" s="40">
        <v>14.55</v>
      </c>
      <c r="D149" s="41"/>
      <c r="E149" s="42">
        <v>4.58</v>
      </c>
      <c r="F149" s="42">
        <v>4.63</v>
      </c>
      <c r="G149" s="42">
        <v>4.6100000000000003</v>
      </c>
      <c r="H149" s="42">
        <v>4.6239999999999997</v>
      </c>
      <c r="I149" s="42">
        <v>4.6349999999999998</v>
      </c>
      <c r="J149" s="42">
        <v>4.6609999999999996</v>
      </c>
      <c r="K149" s="42">
        <v>4.7030000000000003</v>
      </c>
      <c r="L149" s="42">
        <v>4.7729999999999997</v>
      </c>
      <c r="M149" s="42">
        <v>4.8719999999999999</v>
      </c>
      <c r="N149" s="42">
        <v>5.0199999999999996</v>
      </c>
      <c r="O149" s="43">
        <v>5.1210000000000004</v>
      </c>
      <c r="P149" s="20"/>
      <c r="Q149" s="41">
        <v>5.1289999999999996</v>
      </c>
      <c r="R149" s="42">
        <v>5.0579999999999998</v>
      </c>
      <c r="S149" s="42">
        <v>4.8860000000000001</v>
      </c>
      <c r="T149" s="42">
        <v>4.766</v>
      </c>
      <c r="U149" s="42">
        <v>4.6660000000000004</v>
      </c>
      <c r="V149" s="42">
        <v>4.5979999999999999</v>
      </c>
      <c r="W149" s="42">
        <v>4.5369999999999999</v>
      </c>
      <c r="X149" s="42">
        <v>4.484</v>
      </c>
      <c r="Y149" s="42">
        <v>4.4329999999999998</v>
      </c>
      <c r="Z149" s="42">
        <v>4.4400000000000004</v>
      </c>
      <c r="AA149" s="42">
        <v>4.4889999999999999</v>
      </c>
      <c r="AB149" s="43"/>
      <c r="AD149" s="20"/>
      <c r="AE149" s="184"/>
      <c r="AF149" s="40">
        <v>14.55</v>
      </c>
      <c r="AG149" s="41"/>
      <c r="AH149" s="42">
        <v>6.4130000000000006E-2</v>
      </c>
      <c r="AI149" s="42">
        <v>4.5379999999999997E-2</v>
      </c>
      <c r="AJ149" s="42">
        <v>4.4639999999999999E-2</v>
      </c>
      <c r="AK149" s="42">
        <v>4.6030000000000001E-2</v>
      </c>
      <c r="AL149" s="42">
        <v>4.5429999999999998E-2</v>
      </c>
      <c r="AM149" s="42">
        <v>7.2559999999999999E-2</v>
      </c>
      <c r="AN149" s="42">
        <v>0.1191</v>
      </c>
      <c r="AO149" s="42">
        <v>0.17879999999999999</v>
      </c>
      <c r="AP149" s="42">
        <v>0.26240000000000002</v>
      </c>
      <c r="AQ149" s="42">
        <v>0.3659</v>
      </c>
      <c r="AR149" s="43">
        <v>0.4194</v>
      </c>
      <c r="AS149" s="20"/>
      <c r="AT149" s="41">
        <v>0.42299999999999999</v>
      </c>
      <c r="AU149" s="42">
        <v>0.38400000000000001</v>
      </c>
      <c r="AV149" s="42">
        <v>0.27439999999999998</v>
      </c>
      <c r="AW149" s="42">
        <v>0.1802</v>
      </c>
      <c r="AX149" s="42">
        <v>0.1106</v>
      </c>
      <c r="AY149" s="42">
        <v>5.6680000000000001E-2</v>
      </c>
      <c r="AZ149" s="42">
        <v>2.9749999999999999E-2</v>
      </c>
      <c r="BA149" s="42">
        <v>2.2749999999999999E-2</v>
      </c>
      <c r="BB149" s="42">
        <v>4.6170000000000003E-2</v>
      </c>
      <c r="BC149" s="42">
        <v>0.126</v>
      </c>
      <c r="BD149" s="42">
        <v>0.1255</v>
      </c>
      <c r="BE149" s="43"/>
      <c r="BH149" s="118" t="str">
        <f t="shared" si="368"/>
        <v>0</v>
      </c>
      <c r="BI149" s="118" t="str">
        <f t="shared" si="369"/>
        <v>4.58+0.06413i</v>
      </c>
      <c r="BJ149" s="118" t="str">
        <f t="shared" si="357"/>
        <v>4.63+0.04538i</v>
      </c>
      <c r="BK149" s="118" t="str">
        <f t="shared" si="358"/>
        <v>4.61+0.04464i</v>
      </c>
      <c r="BL149" s="118" t="str">
        <f t="shared" si="359"/>
        <v>4.624+0.04603i</v>
      </c>
      <c r="BM149" s="118" t="str">
        <f t="shared" si="360"/>
        <v>4.635+0.04543i</v>
      </c>
      <c r="BN149" s="118" t="str">
        <f t="shared" si="361"/>
        <v>4.661+0.07256i</v>
      </c>
      <c r="BO149" s="118" t="str">
        <f t="shared" si="364"/>
        <v>4.703+0.1191i</v>
      </c>
      <c r="BP149" s="118" t="str">
        <f t="shared" si="365"/>
        <v>4.773+0.1788i</v>
      </c>
      <c r="BQ149" s="118" t="str">
        <f t="shared" si="366"/>
        <v>4.872+0.2624i</v>
      </c>
      <c r="BR149" s="118" t="str">
        <f t="shared" si="362"/>
        <v>5.02+0.3659i</v>
      </c>
      <c r="BS149" s="118" t="str">
        <f t="shared" si="363"/>
        <v>5.121+0.4194i</v>
      </c>
      <c r="BT149" s="118" t="str">
        <f t="shared" si="367"/>
        <v>0</v>
      </c>
      <c r="BU149" s="118" t="str">
        <f t="shared" si="370"/>
        <v>5.129+0.423i</v>
      </c>
      <c r="BV149" s="118" t="str">
        <f t="shared" si="371"/>
        <v>5.058+0.384i</v>
      </c>
      <c r="BW149" s="118" t="str">
        <f t="shared" si="372"/>
        <v>4.886+0.2744i</v>
      </c>
      <c r="BX149" s="118" t="str">
        <f t="shared" si="373"/>
        <v>4.766+0.1802i</v>
      </c>
      <c r="BY149" s="118" t="str">
        <f t="shared" si="374"/>
        <v>4.666+0.1106i</v>
      </c>
      <c r="BZ149" s="118" t="str">
        <f t="shared" si="375"/>
        <v>4.598+0.05668i</v>
      </c>
      <c r="CA149" s="118" t="str">
        <f t="shared" si="376"/>
        <v>4.537+0.02975i</v>
      </c>
      <c r="CB149" s="118" t="str">
        <f t="shared" si="377"/>
        <v>4.484+0.02275i</v>
      </c>
      <c r="CC149" s="118" t="str">
        <f t="shared" si="378"/>
        <v>4.433+0.04617i</v>
      </c>
      <c r="CD149" s="118" t="str">
        <f t="shared" si="379"/>
        <v>4.44+0.126i</v>
      </c>
      <c r="CE149" s="118" t="str">
        <f t="shared" si="380"/>
        <v>4.489+0.1255i</v>
      </c>
      <c r="CF149" s="118" t="str">
        <f t="shared" si="381"/>
        <v>0</v>
      </c>
      <c r="CG149" s="118" t="str">
        <f t="shared" si="382"/>
        <v>0</v>
      </c>
      <c r="CH149" s="39">
        <f t="shared" si="383"/>
        <v>14550000000</v>
      </c>
      <c r="CI149" s="121">
        <f t="shared" si="384"/>
        <v>1.2356354067363278</v>
      </c>
      <c r="CJ149" s="121" t="str">
        <f t="shared" si="385"/>
        <v>0</v>
      </c>
      <c r="CK149" s="121" t="str">
        <f t="shared" si="355"/>
        <v>5.65921016285238+0.0792412986340007i</v>
      </c>
      <c r="CL149" s="121" t="str">
        <f t="shared" si="356"/>
        <v>5.7209919331892+0.0560731347576945i</v>
      </c>
      <c r="CM149" s="121" t="str">
        <f t="shared" si="305"/>
        <v>5.69627922505447+0.0551587645567097i</v>
      </c>
      <c r="CN149" s="121" t="str">
        <f t="shared" si="306"/>
        <v>5.71357812074878+0.0568762977720732i</v>
      </c>
      <c r="CO149" s="121" t="str">
        <f t="shared" si="307"/>
        <v>5.72717011022288+0.0561349165280314i</v>
      </c>
      <c r="CP149" s="121" t="str">
        <f t="shared" si="308"/>
        <v>5.75929663079802+0.0896577051127879i</v>
      </c>
      <c r="CQ149" s="121" t="str">
        <f t="shared" si="309"/>
        <v>5.81119331788095+0.147164176942297i</v>
      </c>
      <c r="CR149" s="121" t="str">
        <f t="shared" si="310"/>
        <v>5.89768779635249+0.220931610724455i</v>
      </c>
      <c r="CS149" s="121" t="str">
        <f t="shared" si="311"/>
        <v>6.02001570161939+0.324230730727612i</v>
      </c>
      <c r="CT149" s="121" t="str">
        <f t="shared" si="312"/>
        <v>6.20288974181636+0.452118995324822i</v>
      </c>
      <c r="CU149" s="121" t="str">
        <f t="shared" si="313"/>
        <v>6.32768891789673+0.518225489585216i</v>
      </c>
      <c r="CV149" s="121" t="str">
        <f t="shared" si="314"/>
        <v>0</v>
      </c>
      <c r="CW149" s="121" t="str">
        <f t="shared" si="315"/>
        <v>6.33757400115062+0.522673777049467i</v>
      </c>
      <c r="CX149" s="121" t="str">
        <f t="shared" si="316"/>
        <v>6.24984388727235+0.47448399618675i</v>
      </c>
      <c r="CY149" s="121" t="str">
        <f t="shared" si="317"/>
        <v>6.0373145973137+0.339058355608448i</v>
      </c>
      <c r="CZ149" s="121" t="str">
        <f t="shared" si="318"/>
        <v>5.88903834850534+0.222661500293886i</v>
      </c>
      <c r="DA149" s="121" t="str">
        <f t="shared" si="319"/>
        <v>5.76547480783171+0.136661275985038i</v>
      </c>
      <c r="DB149" s="121" t="str">
        <f t="shared" si="320"/>
        <v>5.68145160017364+0.0700358148538151i</v>
      </c>
      <c r="DC149" s="121" t="str">
        <f t="shared" si="321"/>
        <v>5.60607784036272+0.0367601533504057i</v>
      </c>
      <c r="DD149" s="121" t="str">
        <f t="shared" si="322"/>
        <v>5.54058916380569+0.0281107055032515i</v>
      </c>
      <c r="DE149" s="121" t="str">
        <f t="shared" si="323"/>
        <v>5.47757175806214+0.0570492867290163i</v>
      </c>
      <c r="DF149" s="121" t="str">
        <f t="shared" si="324"/>
        <v>5.4862212059093+0.155690061248777i</v>
      </c>
      <c r="DG149" s="121" t="str">
        <f t="shared" si="324"/>
        <v>5.54676734083938+0.155072243545409i</v>
      </c>
      <c r="DH149" s="121" t="str">
        <f t="shared" si="386"/>
        <v>0</v>
      </c>
      <c r="DI149" s="121"/>
      <c r="DK149" s="39">
        <f t="shared" si="387"/>
        <v>0</v>
      </c>
      <c r="DL149" s="39">
        <f t="shared" si="239"/>
        <v>5.6592101628523803</v>
      </c>
      <c r="DM149" s="39">
        <f t="shared" si="240"/>
        <v>5.7209919331892003</v>
      </c>
      <c r="DN149" s="39">
        <f t="shared" si="241"/>
        <v>5.6962792250544698</v>
      </c>
      <c r="DO149" s="39">
        <f t="shared" si="242"/>
        <v>5.7135781207487799</v>
      </c>
      <c r="DP149" s="39">
        <f t="shared" si="243"/>
        <v>5.7271701102228798</v>
      </c>
      <c r="DQ149" s="39">
        <f t="shared" si="244"/>
        <v>5.75929663079802</v>
      </c>
      <c r="DR149" s="39">
        <f t="shared" si="245"/>
        <v>5.8111933178809503</v>
      </c>
      <c r="DS149" s="39">
        <f t="shared" si="246"/>
        <v>5.8976877963524901</v>
      </c>
      <c r="DT149" s="39">
        <f t="shared" si="247"/>
        <v>6.02001570161939</v>
      </c>
      <c r="DU149" s="39">
        <f t="shared" si="248"/>
        <v>6.2028897418163602</v>
      </c>
      <c r="DV149" s="39">
        <f t="shared" si="249"/>
        <v>6.3276889178967304</v>
      </c>
      <c r="DW149" s="39">
        <f t="shared" si="250"/>
        <v>0</v>
      </c>
      <c r="DX149" s="39">
        <f t="shared" si="251"/>
        <v>6.3375740011506201</v>
      </c>
      <c r="DY149" s="39">
        <f t="shared" si="252"/>
        <v>6.2498438872723501</v>
      </c>
      <c r="DZ149" s="39">
        <f t="shared" si="253"/>
        <v>6.0373145973137001</v>
      </c>
      <c r="EA149" s="39">
        <f t="shared" si="254"/>
        <v>5.8890383485053404</v>
      </c>
      <c r="EB149" s="39">
        <f t="shared" si="255"/>
        <v>5.7654748078317102</v>
      </c>
      <c r="EC149" s="39">
        <f t="shared" si="256"/>
        <v>5.6814516001736397</v>
      </c>
      <c r="ED149" s="39">
        <f t="shared" si="257"/>
        <v>5.6060778403627198</v>
      </c>
      <c r="EE149" s="39">
        <f t="shared" si="258"/>
        <v>5.5405891638056897</v>
      </c>
      <c r="EF149" s="39">
        <f t="shared" si="259"/>
        <v>5.4775717580621404</v>
      </c>
      <c r="EG149" s="39">
        <f t="shared" si="260"/>
        <v>5.4862212059092998</v>
      </c>
      <c r="EH149" s="39">
        <f t="shared" si="261"/>
        <v>5.5467673408393798</v>
      </c>
      <c r="EI149" s="39">
        <f t="shared" si="262"/>
        <v>0</v>
      </c>
      <c r="EK149" s="39">
        <f t="shared" si="388"/>
        <v>0</v>
      </c>
      <c r="EL149" s="39">
        <f t="shared" si="270"/>
        <v>7.9241298634000701E-2</v>
      </c>
      <c r="EM149" s="39">
        <f t="shared" si="271"/>
        <v>5.6073134757694501E-2</v>
      </c>
      <c r="EN149" s="39">
        <f t="shared" si="272"/>
        <v>5.5158764556709698E-2</v>
      </c>
      <c r="EO149" s="39">
        <f t="shared" si="273"/>
        <v>5.6876297772073203E-2</v>
      </c>
      <c r="EP149" s="39">
        <f t="shared" si="274"/>
        <v>5.6134916528031403E-2</v>
      </c>
      <c r="EQ149" s="39">
        <f t="shared" si="275"/>
        <v>8.9657705112787894E-2</v>
      </c>
      <c r="ER149" s="39">
        <f t="shared" si="276"/>
        <v>0.147164176942297</v>
      </c>
      <c r="ES149" s="39">
        <f t="shared" si="277"/>
        <v>0.220931610724455</v>
      </c>
      <c r="ET149" s="39">
        <f t="shared" si="278"/>
        <v>0.32423073072761199</v>
      </c>
      <c r="EU149" s="39">
        <f t="shared" si="279"/>
        <v>0.45211899532482203</v>
      </c>
      <c r="EV149" s="39">
        <f t="shared" si="280"/>
        <v>0.51822548958521597</v>
      </c>
      <c r="EW149" s="39">
        <f t="shared" si="281"/>
        <v>0</v>
      </c>
      <c r="EX149" s="39">
        <f t="shared" si="282"/>
        <v>0.52267377704946705</v>
      </c>
      <c r="EY149" s="39">
        <f t="shared" si="283"/>
        <v>0.47448399618675002</v>
      </c>
      <c r="EZ149" s="39">
        <f t="shared" si="284"/>
        <v>0.33905835560844799</v>
      </c>
      <c r="FA149" s="39">
        <f t="shared" si="285"/>
        <v>0.22266150029388601</v>
      </c>
      <c r="FB149" s="39">
        <f t="shared" si="286"/>
        <v>0.13666127598503799</v>
      </c>
      <c r="FC149" s="39">
        <f t="shared" si="263"/>
        <v>7.0035814853815104E-2</v>
      </c>
      <c r="FD149" s="39">
        <f t="shared" si="264"/>
        <v>3.6760153350405701E-2</v>
      </c>
      <c r="FE149" s="39">
        <f t="shared" si="265"/>
        <v>2.8110705503251499E-2</v>
      </c>
      <c r="FF149" s="39">
        <f t="shared" si="266"/>
        <v>5.7049286729016303E-2</v>
      </c>
      <c r="FG149" s="39">
        <f t="shared" si="267"/>
        <v>0.15569006124877699</v>
      </c>
      <c r="FH149" s="39">
        <f t="shared" si="268"/>
        <v>0.15507224354540899</v>
      </c>
      <c r="FI149" s="39">
        <f t="shared" si="269"/>
        <v>0</v>
      </c>
      <c r="FK149" s="39">
        <f t="shared" si="389"/>
        <v>0.99999999999999989</v>
      </c>
      <c r="FL149" s="39">
        <f t="shared" si="325"/>
        <v>0.79655925356592538</v>
      </c>
      <c r="FM149" s="39">
        <f t="shared" si="326"/>
        <v>0.79461157492256151</v>
      </c>
      <c r="FN149" s="39">
        <f t="shared" si="327"/>
        <v>0.79540923925170748</v>
      </c>
      <c r="FO149" s="39">
        <f t="shared" si="328"/>
        <v>0.79484909473993404</v>
      </c>
      <c r="FP149" s="39">
        <f t="shared" si="329"/>
        <v>0.79441252971524234</v>
      </c>
      <c r="FQ149" s="39">
        <f t="shared" si="330"/>
        <v>0.79331017183706753</v>
      </c>
      <c r="FR149" s="39">
        <f t="shared" si="331"/>
        <v>0.79145254541861632</v>
      </c>
      <c r="FS149" s="39">
        <f t="shared" si="332"/>
        <v>0.78830430333016765</v>
      </c>
      <c r="FT149" s="39">
        <f t="shared" si="333"/>
        <v>0.78362705982747582</v>
      </c>
      <c r="FU149" s="39">
        <f t="shared" si="334"/>
        <v>0.77648536243701438</v>
      </c>
      <c r="FV149" s="39">
        <f t="shared" si="335"/>
        <v>0.77170109868526926</v>
      </c>
      <c r="FW149" s="39">
        <f t="shared" si="336"/>
        <v>0.99999999999999989</v>
      </c>
      <c r="FX149" s="39">
        <f t="shared" si="337"/>
        <v>0.77132956433055311</v>
      </c>
      <c r="FY149" s="39">
        <f t="shared" si="338"/>
        <v>0.77472767256528485</v>
      </c>
      <c r="FZ149" s="39">
        <f t="shared" si="339"/>
        <v>0.78294232481821024</v>
      </c>
      <c r="GA149" s="39">
        <f t="shared" si="287"/>
        <v>0.78857015751969395</v>
      </c>
      <c r="GB149" s="39">
        <f t="shared" si="288"/>
        <v>0.79296243494356666</v>
      </c>
      <c r="GC149" s="39">
        <f t="shared" si="289"/>
        <v>0.79586107677952367</v>
      </c>
      <c r="GD149" s="39">
        <f t="shared" si="290"/>
        <v>0.79834543798127378</v>
      </c>
      <c r="GE149" s="39">
        <f t="shared" si="291"/>
        <v>0.80047381291072262</v>
      </c>
      <c r="GF149" s="39">
        <f t="shared" si="292"/>
        <v>0.80248380743273939</v>
      </c>
      <c r="GG149" s="39">
        <f t="shared" si="293"/>
        <v>0.80190383181295188</v>
      </c>
      <c r="GH149" s="39">
        <f t="shared" si="294"/>
        <v>0.79994333977019849</v>
      </c>
      <c r="GI149" s="39">
        <f t="shared" si="295"/>
        <v>0.99999999999999989</v>
      </c>
      <c r="GJ149" s="39">
        <f t="shared" si="390"/>
        <v>14.55</v>
      </c>
      <c r="GK149" s="39">
        <f t="shared" si="391"/>
        <v>-9.6432746655328714E-16</v>
      </c>
      <c r="GL149" s="39">
        <f t="shared" si="340"/>
        <v>-1.9756382569036139</v>
      </c>
      <c r="GM149" s="39">
        <f t="shared" si="341"/>
        <v>-1.9969022593512584</v>
      </c>
      <c r="GN149" s="39">
        <f t="shared" si="342"/>
        <v>-1.9881873735451741</v>
      </c>
      <c r="GO149" s="39">
        <f t="shared" si="343"/>
        <v>-1.9943063210241458</v>
      </c>
      <c r="GP149" s="39">
        <f t="shared" si="344"/>
        <v>-1.9990782926886466</v>
      </c>
      <c r="GQ149" s="39">
        <f t="shared" si="345"/>
        <v>-2.011139542931736</v>
      </c>
      <c r="GR149" s="39">
        <f t="shared" si="346"/>
        <v>-2.0315023963402106</v>
      </c>
      <c r="GS149" s="39">
        <f t="shared" si="347"/>
        <v>-2.0661220525950541</v>
      </c>
      <c r="GT149" s="39">
        <f t="shared" si="348"/>
        <v>-2.1178115114621647</v>
      </c>
      <c r="GU149" s="39">
        <f t="shared" si="349"/>
        <v>-2.1973345352892895</v>
      </c>
      <c r="GV149" s="39">
        <f t="shared" si="350"/>
        <v>-2.2510176287287962</v>
      </c>
      <c r="GW149" s="39">
        <f t="shared" si="351"/>
        <v>-9.6432746655328714E-16</v>
      </c>
      <c r="GX149" s="39">
        <f t="shared" si="352"/>
        <v>-2.2552004444582932</v>
      </c>
      <c r="GY149" s="39">
        <f t="shared" si="353"/>
        <v>-2.2170186230751252</v>
      </c>
      <c r="GZ149" s="39">
        <f t="shared" si="354"/>
        <v>-2.1254045784004711</v>
      </c>
      <c r="HA149" s="39">
        <f t="shared" si="296"/>
        <v>-2.0631932459852025</v>
      </c>
      <c r="HB149" s="39">
        <f t="shared" si="297"/>
        <v>-2.014947721066445</v>
      </c>
      <c r="HC149" s="39">
        <f t="shared" si="298"/>
        <v>-1.9832546968441953</v>
      </c>
      <c r="HD149" s="39">
        <f t="shared" si="299"/>
        <v>-1.9561830414621404</v>
      </c>
      <c r="HE149" s="39">
        <f t="shared" si="300"/>
        <v>-1.9330574246599672</v>
      </c>
      <c r="HF149" s="39">
        <f t="shared" si="301"/>
        <v>-1.9112744411050007</v>
      </c>
      <c r="HG149" s="39">
        <f t="shared" si="302"/>
        <v>-1.9175542257685685</v>
      </c>
      <c r="HH149" s="39">
        <f t="shared" si="303"/>
        <v>-1.9388154625759835</v>
      </c>
      <c r="HI149" s="39">
        <f t="shared" si="304"/>
        <v>-9.6432746655328714E-16</v>
      </c>
    </row>
    <row r="150" spans="1:217" s="39" customFormat="1">
      <c r="A150" s="20"/>
      <c r="B150" s="184"/>
      <c r="C150" s="40">
        <v>14.6</v>
      </c>
      <c r="D150" s="41"/>
      <c r="E150" s="42">
        <v>4.6050000000000004</v>
      </c>
      <c r="F150" s="42">
        <v>4.6509999999999998</v>
      </c>
      <c r="G150" s="42">
        <v>4.6260000000000003</v>
      </c>
      <c r="H150" s="42">
        <v>4.6349999999999998</v>
      </c>
      <c r="I150" s="42">
        <v>4.6440000000000001</v>
      </c>
      <c r="J150" s="42">
        <v>4.6619999999999999</v>
      </c>
      <c r="K150" s="42">
        <v>4.702</v>
      </c>
      <c r="L150" s="42">
        <v>4.774</v>
      </c>
      <c r="M150" s="42">
        <v>4.87</v>
      </c>
      <c r="N150" s="42">
        <v>5.0199999999999996</v>
      </c>
      <c r="O150" s="43">
        <v>5.1210000000000004</v>
      </c>
      <c r="P150" s="20"/>
      <c r="Q150" s="41">
        <v>5.1280000000000001</v>
      </c>
      <c r="R150" s="42">
        <v>5.0590000000000002</v>
      </c>
      <c r="S150" s="42">
        <v>4.8849999999999998</v>
      </c>
      <c r="T150" s="42">
        <v>4.7670000000000003</v>
      </c>
      <c r="U150" s="42">
        <v>4.6660000000000004</v>
      </c>
      <c r="V150" s="42">
        <v>4.5979999999999999</v>
      </c>
      <c r="W150" s="42">
        <v>4.5469999999999997</v>
      </c>
      <c r="X150" s="42">
        <v>4.5010000000000003</v>
      </c>
      <c r="Y150" s="42">
        <v>4.46</v>
      </c>
      <c r="Z150" s="42">
        <v>4.41</v>
      </c>
      <c r="AA150" s="42">
        <v>4.4279999999999999</v>
      </c>
      <c r="AB150" s="43"/>
      <c r="AD150" s="20"/>
      <c r="AE150" s="184"/>
      <c r="AF150" s="40">
        <v>14.6</v>
      </c>
      <c r="AG150" s="41"/>
      <c r="AH150" s="42">
        <v>3.5470000000000002E-2</v>
      </c>
      <c r="AI150" s="42">
        <v>2.9180000000000001E-2</v>
      </c>
      <c r="AJ150" s="42">
        <v>3.3009999999999998E-2</v>
      </c>
      <c r="AK150" s="42">
        <v>3.7420000000000002E-2</v>
      </c>
      <c r="AL150" s="42">
        <v>4.267E-2</v>
      </c>
      <c r="AM150" s="42">
        <v>7.2940000000000005E-2</v>
      </c>
      <c r="AN150" s="42">
        <v>0.1164</v>
      </c>
      <c r="AO150" s="42">
        <v>0.17610000000000001</v>
      </c>
      <c r="AP150" s="42">
        <v>0.2601</v>
      </c>
      <c r="AQ150" s="42">
        <v>0.36230000000000001</v>
      </c>
      <c r="AR150" s="43">
        <v>0.41810000000000003</v>
      </c>
      <c r="AS150" s="20"/>
      <c r="AT150" s="41">
        <v>0.4209</v>
      </c>
      <c r="AU150" s="42">
        <v>0.38140000000000002</v>
      </c>
      <c r="AV150" s="42">
        <v>0.26989999999999997</v>
      </c>
      <c r="AW150" s="42">
        <v>0.17710000000000001</v>
      </c>
      <c r="AX150" s="42">
        <v>0.1045</v>
      </c>
      <c r="AY150" s="42">
        <v>5.4550000000000001E-2</v>
      </c>
      <c r="AZ150" s="42">
        <v>2.5229999999999999E-2</v>
      </c>
      <c r="BA150" s="42">
        <v>8.7569999999999992E-3</v>
      </c>
      <c r="BB150" s="42">
        <v>6.0949999999999997E-3</v>
      </c>
      <c r="BC150" s="42">
        <v>2.1090000000000001E-2</v>
      </c>
      <c r="BD150" s="42">
        <v>3.3950000000000001E-2</v>
      </c>
      <c r="BE150" s="43"/>
      <c r="BH150" s="118" t="str">
        <f t="shared" si="368"/>
        <v>0</v>
      </c>
      <c r="BI150" s="118" t="str">
        <f t="shared" si="369"/>
        <v>4.605+0.03547i</v>
      </c>
      <c r="BJ150" s="118" t="str">
        <f t="shared" si="357"/>
        <v>4.651+0.02918i</v>
      </c>
      <c r="BK150" s="118" t="str">
        <f t="shared" si="358"/>
        <v>4.626+0.03301i</v>
      </c>
      <c r="BL150" s="118" t="str">
        <f t="shared" si="359"/>
        <v>4.635+0.03742i</v>
      </c>
      <c r="BM150" s="118" t="str">
        <f t="shared" si="360"/>
        <v>4.644+0.04267i</v>
      </c>
      <c r="BN150" s="118" t="str">
        <f t="shared" si="361"/>
        <v>4.662+0.07294i</v>
      </c>
      <c r="BO150" s="118" t="str">
        <f t="shared" si="364"/>
        <v>4.702+0.1164i</v>
      </c>
      <c r="BP150" s="118" t="str">
        <f t="shared" si="365"/>
        <v>4.774+0.1761i</v>
      </c>
      <c r="BQ150" s="118" t="str">
        <f t="shared" si="366"/>
        <v>4.87+0.2601i</v>
      </c>
      <c r="BR150" s="118" t="str">
        <f t="shared" si="362"/>
        <v>5.02+0.3623i</v>
      </c>
      <c r="BS150" s="118" t="str">
        <f t="shared" si="363"/>
        <v>5.121+0.4181i</v>
      </c>
      <c r="BT150" s="118" t="str">
        <f t="shared" si="367"/>
        <v>0</v>
      </c>
      <c r="BU150" s="118" t="str">
        <f t="shared" si="370"/>
        <v>5.128+0.4209i</v>
      </c>
      <c r="BV150" s="118" t="str">
        <f t="shared" si="371"/>
        <v>5.059+0.3814i</v>
      </c>
      <c r="BW150" s="118" t="str">
        <f t="shared" si="372"/>
        <v>4.885+0.2699i</v>
      </c>
      <c r="BX150" s="118" t="str">
        <f t="shared" si="373"/>
        <v>4.767+0.1771i</v>
      </c>
      <c r="BY150" s="118" t="str">
        <f t="shared" si="374"/>
        <v>4.666+0.1045i</v>
      </c>
      <c r="BZ150" s="118" t="str">
        <f t="shared" si="375"/>
        <v>4.598+0.05455i</v>
      </c>
      <c r="CA150" s="118" t="str">
        <f t="shared" si="376"/>
        <v>4.547+0.02523i</v>
      </c>
      <c r="CB150" s="118" t="str">
        <f t="shared" si="377"/>
        <v>4.501+0.008757i</v>
      </c>
      <c r="CC150" s="118" t="str">
        <f t="shared" si="378"/>
        <v>4.46+0.006095i</v>
      </c>
      <c r="CD150" s="118" t="str">
        <f t="shared" si="379"/>
        <v>4.41+0.02109i</v>
      </c>
      <c r="CE150" s="118" t="str">
        <f t="shared" si="380"/>
        <v>4.428+0.03395i</v>
      </c>
      <c r="CF150" s="118" t="str">
        <f t="shared" si="381"/>
        <v>0</v>
      </c>
      <c r="CG150" s="118" t="str">
        <f t="shared" si="382"/>
        <v>0</v>
      </c>
      <c r="CH150" s="39">
        <f t="shared" si="383"/>
        <v>14600000000</v>
      </c>
      <c r="CI150" s="121">
        <f t="shared" si="384"/>
        <v>1.2314037786310663</v>
      </c>
      <c r="CJ150" s="121" t="str">
        <f t="shared" si="385"/>
        <v>0</v>
      </c>
      <c r="CK150" s="121" t="str">
        <f t="shared" si="355"/>
        <v>5.67061440059606+0.0436778920280439i</v>
      </c>
      <c r="CL150" s="121" t="str">
        <f t="shared" si="356"/>
        <v>5.72725897441309+0.0359323622604545i</v>
      </c>
      <c r="CM150" s="121" t="str">
        <f t="shared" si="305"/>
        <v>5.69647387994731+0.0406486387326115i</v>
      </c>
      <c r="CN150" s="121" t="str">
        <f t="shared" si="306"/>
        <v>5.70755651395499+0.0460791293963745i</v>
      </c>
      <c r="CO150" s="121" t="str">
        <f t="shared" si="307"/>
        <v>5.71863914796267+0.0525439992341876i</v>
      </c>
      <c r="CP150" s="121" t="str">
        <f t="shared" si="308"/>
        <v>5.74080441597803+0.08981859161335i</v>
      </c>
      <c r="CQ150" s="121" t="str">
        <f t="shared" si="309"/>
        <v>5.79006056712327+0.143335399832656i</v>
      </c>
      <c r="CR150" s="121" t="str">
        <f t="shared" si="310"/>
        <v>5.87872163918471+0.216850205416931i</v>
      </c>
      <c r="CS150" s="121" t="str">
        <f t="shared" si="311"/>
        <v>5.99693640193329+0.32028812282194i</v>
      </c>
      <c r="CT150" s="121" t="str">
        <f t="shared" si="312"/>
        <v>6.18164696872795+0.446137588998035i</v>
      </c>
      <c r="CU150" s="121" t="str">
        <f t="shared" si="313"/>
        <v>6.30601875036969+0.514849919845649i</v>
      </c>
      <c r="CV150" s="121" t="str">
        <f t="shared" si="314"/>
        <v>0</v>
      </c>
      <c r="CW150" s="121" t="str">
        <f t="shared" si="315"/>
        <v>6.31463857682011+0.518297850425816i</v>
      </c>
      <c r="CX150" s="121" t="str">
        <f t="shared" si="316"/>
        <v>6.22967171609456+0.469657401169889i</v>
      </c>
      <c r="CY150" s="121" t="str">
        <f t="shared" si="317"/>
        <v>6.01540745861276+0.332355879852525i</v>
      </c>
      <c r="CZ150" s="121" t="str">
        <f t="shared" si="318"/>
        <v>5.87010181273429+0.218081609195562i</v>
      </c>
      <c r="DA150" s="121" t="str">
        <f t="shared" si="319"/>
        <v>5.74573003109256+0.128681694866946i</v>
      </c>
      <c r="DB150" s="121" t="str">
        <f t="shared" si="320"/>
        <v>5.66199457414564+0.0671730761243247i</v>
      </c>
      <c r="DC150" s="121" t="str">
        <f t="shared" si="321"/>
        <v>5.59919298143546+0.0310683173348618i</v>
      </c>
      <c r="DD150" s="121" t="str">
        <f t="shared" si="322"/>
        <v>5.54254840761843+0.0107834028894722i</v>
      </c>
      <c r="DE150" s="121" t="str">
        <f t="shared" si="323"/>
        <v>5.49206085269456+0.00750540603075635i</v>
      </c>
      <c r="DF150" s="121" t="str">
        <f t="shared" si="324"/>
        <v>5.430490663763+0.0259703056913292i</v>
      </c>
      <c r="DG150" s="121" t="str">
        <f t="shared" si="324"/>
        <v>5.45265593177836+0.0418061582845247i</v>
      </c>
      <c r="DH150" s="121" t="str">
        <f t="shared" si="386"/>
        <v>0</v>
      </c>
      <c r="DI150" s="121"/>
      <c r="DK150" s="39">
        <f t="shared" si="387"/>
        <v>0</v>
      </c>
      <c r="DL150" s="39">
        <f t="shared" si="239"/>
        <v>5.6706144005960599</v>
      </c>
      <c r="DM150" s="39">
        <f t="shared" si="240"/>
        <v>5.7272589744130897</v>
      </c>
      <c r="DN150" s="39">
        <f t="shared" si="241"/>
        <v>5.6964738799473098</v>
      </c>
      <c r="DO150" s="39">
        <f t="shared" si="242"/>
        <v>5.70755651395499</v>
      </c>
      <c r="DP150" s="39">
        <f t="shared" si="243"/>
        <v>5.7186391479626701</v>
      </c>
      <c r="DQ150" s="39">
        <f t="shared" si="244"/>
        <v>5.7408044159780296</v>
      </c>
      <c r="DR150" s="39">
        <f t="shared" si="245"/>
        <v>5.7900605671232697</v>
      </c>
      <c r="DS150" s="39">
        <f t="shared" si="246"/>
        <v>5.8787216391847101</v>
      </c>
      <c r="DT150" s="39">
        <f t="shared" si="247"/>
        <v>5.99693640193329</v>
      </c>
      <c r="DU150" s="39">
        <f t="shared" si="248"/>
        <v>6.1816469687279501</v>
      </c>
      <c r="DV150" s="39">
        <f t="shared" si="249"/>
        <v>6.3060187503696898</v>
      </c>
      <c r="DW150" s="39">
        <f t="shared" si="250"/>
        <v>0</v>
      </c>
      <c r="DX150" s="39">
        <f t="shared" si="251"/>
        <v>6.3146385768201103</v>
      </c>
      <c r="DY150" s="39">
        <f t="shared" si="252"/>
        <v>6.2296717160945603</v>
      </c>
      <c r="DZ150" s="39">
        <f t="shared" si="253"/>
        <v>6.0154074586127599</v>
      </c>
      <c r="EA150" s="39">
        <f t="shared" si="254"/>
        <v>5.8701018127342897</v>
      </c>
      <c r="EB150" s="39">
        <f t="shared" si="255"/>
        <v>5.7457300310925596</v>
      </c>
      <c r="EC150" s="39">
        <f t="shared" si="256"/>
        <v>5.6619945741456403</v>
      </c>
      <c r="ED150" s="39">
        <f t="shared" si="257"/>
        <v>5.5991929814354604</v>
      </c>
      <c r="EE150" s="39">
        <f t="shared" si="258"/>
        <v>5.5425484076184297</v>
      </c>
      <c r="EF150" s="39">
        <f t="shared" si="259"/>
        <v>5.4920608526945598</v>
      </c>
      <c r="EG150" s="39">
        <f t="shared" si="260"/>
        <v>5.4304906637629999</v>
      </c>
      <c r="EH150" s="39">
        <f t="shared" si="261"/>
        <v>5.4526559317783603</v>
      </c>
      <c r="EI150" s="39">
        <f t="shared" si="262"/>
        <v>0</v>
      </c>
      <c r="EK150" s="39">
        <f t="shared" si="388"/>
        <v>0</v>
      </c>
      <c r="EL150" s="39">
        <f t="shared" si="270"/>
        <v>4.3677892028043903E-2</v>
      </c>
      <c r="EM150" s="39">
        <f t="shared" si="271"/>
        <v>3.5932362260454501E-2</v>
      </c>
      <c r="EN150" s="39">
        <f t="shared" si="272"/>
        <v>4.06486387326115E-2</v>
      </c>
      <c r="EO150" s="39">
        <f t="shared" si="273"/>
        <v>4.6079129396374499E-2</v>
      </c>
      <c r="EP150" s="39">
        <f t="shared" si="274"/>
        <v>5.2543999234187601E-2</v>
      </c>
      <c r="EQ150" s="39">
        <f t="shared" si="275"/>
        <v>8.9818591613349999E-2</v>
      </c>
      <c r="ER150" s="39">
        <f t="shared" si="276"/>
        <v>0.143335399832656</v>
      </c>
      <c r="ES150" s="39">
        <f t="shared" si="277"/>
        <v>0.21685020541693101</v>
      </c>
      <c r="ET150" s="39">
        <f t="shared" si="278"/>
        <v>0.32028812282194002</v>
      </c>
      <c r="EU150" s="39">
        <f t="shared" si="279"/>
        <v>0.44613758899803502</v>
      </c>
      <c r="EV150" s="39">
        <f t="shared" si="280"/>
        <v>0.51484991984564898</v>
      </c>
      <c r="EW150" s="39">
        <f t="shared" si="281"/>
        <v>0</v>
      </c>
      <c r="EX150" s="39">
        <f t="shared" si="282"/>
        <v>0.518297850425816</v>
      </c>
      <c r="EY150" s="39">
        <f t="shared" si="283"/>
        <v>0.46965740116988902</v>
      </c>
      <c r="EZ150" s="39">
        <f t="shared" si="284"/>
        <v>0.33235587985252502</v>
      </c>
      <c r="FA150" s="39">
        <f t="shared" si="285"/>
        <v>0.21808160919556199</v>
      </c>
      <c r="FB150" s="39">
        <f t="shared" si="286"/>
        <v>0.128681694866946</v>
      </c>
      <c r="FC150" s="39">
        <f t="shared" si="263"/>
        <v>6.7173076124324702E-2</v>
      </c>
      <c r="FD150" s="39">
        <f t="shared" si="264"/>
        <v>3.10683173348618E-2</v>
      </c>
      <c r="FE150" s="39">
        <f t="shared" si="265"/>
        <v>1.07834028894722E-2</v>
      </c>
      <c r="FF150" s="39">
        <f t="shared" si="266"/>
        <v>7.5054060307563498E-3</v>
      </c>
      <c r="FG150" s="39">
        <f t="shared" si="267"/>
        <v>2.5970305691329201E-2</v>
      </c>
      <c r="FH150" s="39">
        <f t="shared" si="268"/>
        <v>4.1806158284524698E-2</v>
      </c>
      <c r="FI150" s="39">
        <f t="shared" si="269"/>
        <v>0</v>
      </c>
      <c r="FK150" s="39">
        <f t="shared" si="389"/>
        <v>0.99999999999999989</v>
      </c>
      <c r="FL150" s="39">
        <f t="shared" si="325"/>
        <v>0.79625289816944333</v>
      </c>
      <c r="FM150" s="39">
        <f t="shared" si="326"/>
        <v>0.7944358057141846</v>
      </c>
      <c r="FN150" s="39">
        <f t="shared" si="327"/>
        <v>0.79542253567270049</v>
      </c>
      <c r="FO150" s="39">
        <f t="shared" si="328"/>
        <v>0.79505873330986299</v>
      </c>
      <c r="FP150" s="39">
        <f t="shared" si="329"/>
        <v>0.79469273942283158</v>
      </c>
      <c r="FQ150" s="39">
        <f t="shared" si="330"/>
        <v>0.79390461719600269</v>
      </c>
      <c r="FR150" s="39">
        <f t="shared" si="331"/>
        <v>0.79214642649909506</v>
      </c>
      <c r="FS150" s="39">
        <f t="shared" si="332"/>
        <v>0.78893559199102392</v>
      </c>
      <c r="FT150" s="39">
        <f t="shared" si="333"/>
        <v>0.78439581196338926</v>
      </c>
      <c r="FU150" s="39">
        <f t="shared" si="334"/>
        <v>0.77722758414997872</v>
      </c>
      <c r="FV150" s="39">
        <f t="shared" si="335"/>
        <v>0.77242660571131394</v>
      </c>
      <c r="FW150" s="39">
        <f t="shared" si="336"/>
        <v>0.99999999999999989</v>
      </c>
      <c r="FX150" s="39">
        <f t="shared" si="337"/>
        <v>0.77210869907057389</v>
      </c>
      <c r="FY150" s="39">
        <f t="shared" si="338"/>
        <v>0.77542345862563278</v>
      </c>
      <c r="FZ150" s="39">
        <f t="shared" si="339"/>
        <v>0.78370009853463107</v>
      </c>
      <c r="GA150" s="39">
        <f t="shared" si="287"/>
        <v>0.78920391048782024</v>
      </c>
      <c r="GB150" s="39">
        <f t="shared" si="288"/>
        <v>0.79362698059030379</v>
      </c>
      <c r="GC150" s="39">
        <f t="shared" si="289"/>
        <v>0.79649431699443318</v>
      </c>
      <c r="GD150" s="39">
        <f t="shared" si="290"/>
        <v>0.79857358878519158</v>
      </c>
      <c r="GE150" s="39">
        <f t="shared" si="291"/>
        <v>0.80041987810239557</v>
      </c>
      <c r="GF150" s="39">
        <f t="shared" si="292"/>
        <v>0.80205877949649385</v>
      </c>
      <c r="GG150" s="39">
        <f t="shared" si="293"/>
        <v>0.80405159815173943</v>
      </c>
      <c r="GH150" s="39">
        <f t="shared" si="294"/>
        <v>0.80331516928324831</v>
      </c>
      <c r="GI150" s="39">
        <f t="shared" si="295"/>
        <v>0.99999999999999989</v>
      </c>
      <c r="GJ150" s="39">
        <f t="shared" si="390"/>
        <v>14.6</v>
      </c>
      <c r="GK150" s="39">
        <f t="shared" si="391"/>
        <v>-9.6432746655328714E-16</v>
      </c>
      <c r="GL150" s="39">
        <f t="shared" si="340"/>
        <v>-1.9789794785207171</v>
      </c>
      <c r="GM150" s="39">
        <f t="shared" si="341"/>
        <v>-1.9988238030013248</v>
      </c>
      <c r="GN150" s="39">
        <f t="shared" si="342"/>
        <v>-1.9880421774947181</v>
      </c>
      <c r="GO150" s="39">
        <f t="shared" si="343"/>
        <v>-1.992015751142405</v>
      </c>
      <c r="GP150" s="39">
        <f t="shared" si="344"/>
        <v>-1.9960150964761261</v>
      </c>
      <c r="GQ150" s="39">
        <f t="shared" si="345"/>
        <v>-2.0046334455079244</v>
      </c>
      <c r="GR150" s="39">
        <f t="shared" si="346"/>
        <v>-2.023890652483888</v>
      </c>
      <c r="GS150" s="39">
        <f t="shared" si="347"/>
        <v>-2.0591690152707605</v>
      </c>
      <c r="GT150" s="39">
        <f t="shared" si="348"/>
        <v>-2.1092946755579325</v>
      </c>
      <c r="GU150" s="39">
        <f t="shared" si="349"/>
        <v>-2.1890358899180868</v>
      </c>
      <c r="GV150" s="39">
        <f t="shared" si="350"/>
        <v>-2.2428555131140873</v>
      </c>
      <c r="GW150" s="39">
        <f t="shared" si="351"/>
        <v>-9.6432746655328714E-16</v>
      </c>
      <c r="GX150" s="39">
        <f t="shared" si="352"/>
        <v>-2.2464310895701525</v>
      </c>
      <c r="GY150" s="39">
        <f t="shared" si="353"/>
        <v>-2.2092212912974176</v>
      </c>
      <c r="GZ150" s="39">
        <f t="shared" si="354"/>
        <v>-2.1170019725643896</v>
      </c>
      <c r="HA150" s="39">
        <f t="shared" si="296"/>
        <v>-2.0562154299003663</v>
      </c>
      <c r="HB150" s="39">
        <f t="shared" si="297"/>
        <v>-2.0076715216565009</v>
      </c>
      <c r="HC150" s="39">
        <f t="shared" si="298"/>
        <v>-1.9763463710614695</v>
      </c>
      <c r="HD150" s="39">
        <f t="shared" si="299"/>
        <v>-1.9537011464080603</v>
      </c>
      <c r="HE150" s="39">
        <f t="shared" si="300"/>
        <v>-1.9336426874985755</v>
      </c>
      <c r="HF150" s="39">
        <f t="shared" si="301"/>
        <v>-1.9158760588666515</v>
      </c>
      <c r="HG150" s="39">
        <f t="shared" si="302"/>
        <v>-1.8943216102661677</v>
      </c>
      <c r="HH150" s="39">
        <f t="shared" si="303"/>
        <v>-1.9022806404702957</v>
      </c>
      <c r="HI150" s="39">
        <f t="shared" si="304"/>
        <v>-9.6432746655328714E-16</v>
      </c>
    </row>
    <row r="151" spans="1:217" s="39" customFormat="1">
      <c r="A151" s="20"/>
      <c r="B151" s="184"/>
      <c r="C151" s="40">
        <v>14.65</v>
      </c>
      <c r="D151" s="41"/>
      <c r="E151" s="42">
        <v>4.6130000000000004</v>
      </c>
      <c r="F151" s="42">
        <v>4.6559999999999997</v>
      </c>
      <c r="G151" s="42">
        <v>4.6340000000000003</v>
      </c>
      <c r="H151" s="42">
        <v>4.6390000000000002</v>
      </c>
      <c r="I151" s="42">
        <v>4.6440000000000001</v>
      </c>
      <c r="J151" s="42">
        <v>4.6680000000000001</v>
      </c>
      <c r="K151" s="42">
        <v>4.7089999999999996</v>
      </c>
      <c r="L151" s="42">
        <v>4.7759999999999998</v>
      </c>
      <c r="M151" s="42">
        <v>4.8780000000000001</v>
      </c>
      <c r="N151" s="42">
        <v>5.0149999999999997</v>
      </c>
      <c r="O151" s="43">
        <v>5.1159999999999997</v>
      </c>
      <c r="P151" s="20"/>
      <c r="Q151" s="41">
        <v>5.1230000000000002</v>
      </c>
      <c r="R151" s="42">
        <v>5.0529999999999999</v>
      </c>
      <c r="S151" s="42">
        <v>4.891</v>
      </c>
      <c r="T151" s="42">
        <v>4.7699999999999996</v>
      </c>
      <c r="U151" s="42">
        <v>4.6710000000000003</v>
      </c>
      <c r="V151" s="42">
        <v>4.6079999999999997</v>
      </c>
      <c r="W151" s="42">
        <v>4.5510000000000002</v>
      </c>
      <c r="X151" s="42">
        <v>4.5069999999999997</v>
      </c>
      <c r="Y151" s="42">
        <v>4.4740000000000002</v>
      </c>
      <c r="Z151" s="42">
        <v>4.4269999999999996</v>
      </c>
      <c r="AA151" s="42">
        <v>4.4480000000000004</v>
      </c>
      <c r="AB151" s="43"/>
      <c r="AD151" s="20"/>
      <c r="AE151" s="184"/>
      <c r="AF151" s="40">
        <v>14.65</v>
      </c>
      <c r="AG151" s="41"/>
      <c r="AH151" s="42">
        <v>3.024E-2</v>
      </c>
      <c r="AI151" s="42">
        <v>2.4879999999999999E-2</v>
      </c>
      <c r="AJ151" s="42">
        <v>2.9190000000000001E-2</v>
      </c>
      <c r="AK151" s="42">
        <v>3.8609999999999998E-2</v>
      </c>
      <c r="AL151" s="42">
        <v>3.6420000000000001E-2</v>
      </c>
      <c r="AM151" s="42">
        <v>6.6449999999999995E-2</v>
      </c>
      <c r="AN151" s="42">
        <v>0.1173</v>
      </c>
      <c r="AO151" s="42">
        <v>0.17510000000000001</v>
      </c>
      <c r="AP151" s="42">
        <v>0.2636</v>
      </c>
      <c r="AQ151" s="42">
        <v>0.37119999999999997</v>
      </c>
      <c r="AR151" s="43">
        <v>0.4219</v>
      </c>
      <c r="AS151" s="20"/>
      <c r="AT151" s="41">
        <v>0.42499999999999999</v>
      </c>
      <c r="AU151" s="42">
        <v>0.38950000000000001</v>
      </c>
      <c r="AV151" s="42">
        <v>0.27810000000000001</v>
      </c>
      <c r="AW151" s="42">
        <v>0.17649999999999999</v>
      </c>
      <c r="AX151" s="42">
        <v>0.1051</v>
      </c>
      <c r="AY151" s="42">
        <v>5.0520000000000002E-2</v>
      </c>
      <c r="AZ151" s="42">
        <v>1.8790000000000001E-2</v>
      </c>
      <c r="BA151" s="42">
        <v>6.4209999999999996E-3</v>
      </c>
      <c r="BB151" s="42">
        <v>5.2050000000000002E-4</v>
      </c>
      <c r="BC151" s="42">
        <v>2.4369999999999999E-3</v>
      </c>
      <c r="BD151" s="42">
        <v>1.01E-2</v>
      </c>
      <c r="BE151" s="43"/>
      <c r="BH151" s="118" t="str">
        <f t="shared" si="368"/>
        <v>0</v>
      </c>
      <c r="BI151" s="118" t="str">
        <f t="shared" si="369"/>
        <v>4.613+0.03024i</v>
      </c>
      <c r="BJ151" s="118" t="str">
        <f t="shared" si="357"/>
        <v>4.656+0.02488i</v>
      </c>
      <c r="BK151" s="118" t="str">
        <f t="shared" si="358"/>
        <v>4.634+0.02919i</v>
      </c>
      <c r="BL151" s="118" t="str">
        <f t="shared" si="359"/>
        <v>4.639+0.03861i</v>
      </c>
      <c r="BM151" s="118" t="str">
        <f t="shared" si="360"/>
        <v>4.644+0.03642i</v>
      </c>
      <c r="BN151" s="118" t="str">
        <f t="shared" si="361"/>
        <v>4.668+0.06645i</v>
      </c>
      <c r="BO151" s="118" t="str">
        <f t="shared" si="364"/>
        <v>4.709+0.1173i</v>
      </c>
      <c r="BP151" s="118" t="str">
        <f t="shared" si="365"/>
        <v>4.776+0.1751i</v>
      </c>
      <c r="BQ151" s="118" t="str">
        <f t="shared" si="366"/>
        <v>4.878+0.2636i</v>
      </c>
      <c r="BR151" s="118" t="str">
        <f t="shared" si="362"/>
        <v>5.015+0.3712i</v>
      </c>
      <c r="BS151" s="118" t="str">
        <f t="shared" si="363"/>
        <v>5.116+0.4219i</v>
      </c>
      <c r="BT151" s="118" t="str">
        <f t="shared" si="367"/>
        <v>0</v>
      </c>
      <c r="BU151" s="118" t="str">
        <f t="shared" si="370"/>
        <v>5.123+0.425i</v>
      </c>
      <c r="BV151" s="118" t="str">
        <f t="shared" si="371"/>
        <v>5.053+0.3895i</v>
      </c>
      <c r="BW151" s="118" t="str">
        <f t="shared" si="372"/>
        <v>4.891+0.2781i</v>
      </c>
      <c r="BX151" s="118" t="str">
        <f t="shared" si="373"/>
        <v>4.77+0.1765i</v>
      </c>
      <c r="BY151" s="118" t="str">
        <f t="shared" si="374"/>
        <v>4.671+0.1051i</v>
      </c>
      <c r="BZ151" s="118" t="str">
        <f t="shared" si="375"/>
        <v>4.608+0.05052i</v>
      </c>
      <c r="CA151" s="118" t="str">
        <f t="shared" si="376"/>
        <v>4.551+0.01879i</v>
      </c>
      <c r="CB151" s="118" t="str">
        <f t="shared" si="377"/>
        <v>4.507+0.006421i</v>
      </c>
      <c r="CC151" s="118" t="str">
        <f t="shared" si="378"/>
        <v>4.474+0.0005205i</v>
      </c>
      <c r="CD151" s="118" t="str">
        <f t="shared" si="379"/>
        <v>4.427+0.002437i</v>
      </c>
      <c r="CE151" s="118" t="str">
        <f t="shared" si="380"/>
        <v>4.448+0.0101i</v>
      </c>
      <c r="CF151" s="118" t="str">
        <f t="shared" si="381"/>
        <v>0</v>
      </c>
      <c r="CG151" s="118" t="str">
        <f t="shared" si="382"/>
        <v>0</v>
      </c>
      <c r="CH151" s="39">
        <f t="shared" si="383"/>
        <v>14650000000</v>
      </c>
      <c r="CI151" s="121">
        <f t="shared" si="384"/>
        <v>1.2272010353592879</v>
      </c>
      <c r="CJ151" s="121" t="str">
        <f t="shared" si="385"/>
        <v>0</v>
      </c>
      <c r="CK151" s="121" t="str">
        <f t="shared" si="355"/>
        <v>5.6610783761124+0.0371105593092649i</v>
      </c>
      <c r="CL151" s="121" t="str">
        <f t="shared" si="356"/>
        <v>5.71384802063284+0.0305327617597391i</v>
      </c>
      <c r="CM151" s="121" t="str">
        <f t="shared" si="305"/>
        <v>5.68684959785494+0.0358219982221376i</v>
      </c>
      <c r="CN151" s="121" t="str">
        <f t="shared" si="306"/>
        <v>5.69298560303174+0.0473822319752221i</v>
      </c>
      <c r="CO151" s="121" t="str">
        <f t="shared" si="307"/>
        <v>5.69912160820853+0.0446946617077853i</v>
      </c>
      <c r="CP151" s="121" t="str">
        <f t="shared" si="308"/>
        <v>5.72857443305716+0.0815475087996247i</v>
      </c>
      <c r="CQ151" s="121" t="str">
        <f t="shared" si="309"/>
        <v>5.77888967550689+0.143950681447644i</v>
      </c>
      <c r="CR151" s="121" t="str">
        <f t="shared" si="310"/>
        <v>5.86111214487596+0.214882901291411i</v>
      </c>
      <c r="CS151" s="121" t="str">
        <f t="shared" si="311"/>
        <v>5.98628665048261+0.323490192920708i</v>
      </c>
      <c r="CT151" s="121" t="str">
        <f t="shared" si="312"/>
        <v>6.15441319232683+0.455537024325368i</v>
      </c>
      <c r="CU151" s="121" t="str">
        <f t="shared" si="313"/>
        <v>6.27836049689812+0.517756116818084i</v>
      </c>
      <c r="CV151" s="121" t="str">
        <f t="shared" si="314"/>
        <v>0</v>
      </c>
      <c r="CW151" s="121" t="str">
        <f t="shared" si="315"/>
        <v>6.28695090414563+0.521560440027697i</v>
      </c>
      <c r="CX151" s="121" t="str">
        <f t="shared" si="316"/>
        <v>6.20104683167048+0.477994803272443i</v>
      </c>
      <c r="CY151" s="121" t="str">
        <f t="shared" si="317"/>
        <v>6.00224026394228+0.341284607933418i</v>
      </c>
      <c r="CZ151" s="121" t="str">
        <f t="shared" si="318"/>
        <v>5.8537489386638+0.216600982740914i</v>
      </c>
      <c r="DA151" s="121" t="str">
        <f t="shared" si="319"/>
        <v>5.73225603616323+0.128978828816261i</v>
      </c>
      <c r="DB151" s="121" t="str">
        <f t="shared" si="320"/>
        <v>5.6549423709356+0.0619981963063512i</v>
      </c>
      <c r="DC151" s="121" t="str">
        <f t="shared" si="321"/>
        <v>5.58499191192012+0.023059107454401i</v>
      </c>
      <c r="DD151" s="121" t="str">
        <f t="shared" si="322"/>
        <v>5.53099506636431+0.00787985784804199i</v>
      </c>
      <c r="DE151" s="121" t="str">
        <f t="shared" si="323"/>
        <v>5.49049743219745+0.000638758138904509i</v>
      </c>
      <c r="DF151" s="121" t="str">
        <f t="shared" si="324"/>
        <v>5.43281898353557+0.00299068892317058i</v>
      </c>
      <c r="DG151" s="121" t="str">
        <f t="shared" si="324"/>
        <v>5.45859020527811+0.0123947304571288i</v>
      </c>
      <c r="DH151" s="121" t="str">
        <f t="shared" si="386"/>
        <v>0</v>
      </c>
      <c r="DI151" s="121"/>
      <c r="DK151" s="39">
        <f t="shared" si="387"/>
        <v>0</v>
      </c>
      <c r="DL151" s="39">
        <f t="shared" si="239"/>
        <v>5.6610783761123997</v>
      </c>
      <c r="DM151" s="39">
        <f t="shared" si="240"/>
        <v>5.7138480206328399</v>
      </c>
      <c r="DN151" s="39">
        <f t="shared" si="241"/>
        <v>5.6868495978549403</v>
      </c>
      <c r="DO151" s="39">
        <f t="shared" si="242"/>
        <v>5.6929856030317403</v>
      </c>
      <c r="DP151" s="39">
        <f t="shared" si="243"/>
        <v>5.6991216082085296</v>
      </c>
      <c r="DQ151" s="39">
        <f t="shared" si="244"/>
        <v>5.72857443305716</v>
      </c>
      <c r="DR151" s="39">
        <f t="shared" si="245"/>
        <v>5.7788896755068899</v>
      </c>
      <c r="DS151" s="39">
        <f t="shared" si="246"/>
        <v>5.8611121448759604</v>
      </c>
      <c r="DT151" s="39">
        <f t="shared" si="247"/>
        <v>5.9862866504826098</v>
      </c>
      <c r="DU151" s="39">
        <f t="shared" si="248"/>
        <v>6.1544131923268299</v>
      </c>
      <c r="DV151" s="39">
        <f t="shared" si="249"/>
        <v>6.2783604968981201</v>
      </c>
      <c r="DW151" s="39">
        <f t="shared" si="250"/>
        <v>0</v>
      </c>
      <c r="DX151" s="39">
        <f t="shared" si="251"/>
        <v>6.2869509041456304</v>
      </c>
      <c r="DY151" s="39">
        <f t="shared" si="252"/>
        <v>6.2010468316704799</v>
      </c>
      <c r="DZ151" s="39">
        <f t="shared" si="253"/>
        <v>6.0022402639422801</v>
      </c>
      <c r="EA151" s="39">
        <f t="shared" si="254"/>
        <v>5.8537489386638004</v>
      </c>
      <c r="EB151" s="39">
        <f t="shared" si="255"/>
        <v>5.7322560361632302</v>
      </c>
      <c r="EC151" s="39">
        <f t="shared" si="256"/>
        <v>5.6549423709355997</v>
      </c>
      <c r="ED151" s="39">
        <f t="shared" si="257"/>
        <v>5.5849919119201203</v>
      </c>
      <c r="EE151" s="39">
        <f t="shared" si="258"/>
        <v>5.5309950663643104</v>
      </c>
      <c r="EF151" s="39">
        <f t="shared" si="259"/>
        <v>5.4904974321974498</v>
      </c>
      <c r="EG151" s="39">
        <f t="shared" si="260"/>
        <v>5.4328189835355696</v>
      </c>
      <c r="EH151" s="39">
        <f t="shared" si="261"/>
        <v>5.4585902052781101</v>
      </c>
      <c r="EI151" s="39">
        <f t="shared" si="262"/>
        <v>0</v>
      </c>
      <c r="EK151" s="39">
        <f t="shared" si="388"/>
        <v>0</v>
      </c>
      <c r="EL151" s="39">
        <f t="shared" si="270"/>
        <v>3.71105593092649E-2</v>
      </c>
      <c r="EM151" s="39">
        <f t="shared" si="271"/>
        <v>3.05327617597391E-2</v>
      </c>
      <c r="EN151" s="39">
        <f t="shared" si="272"/>
        <v>3.5821998222137601E-2</v>
      </c>
      <c r="EO151" s="39">
        <f t="shared" si="273"/>
        <v>4.7382231975222101E-2</v>
      </c>
      <c r="EP151" s="39">
        <f t="shared" si="274"/>
        <v>4.4694661707785299E-2</v>
      </c>
      <c r="EQ151" s="39">
        <f t="shared" si="275"/>
        <v>8.1547508799624704E-2</v>
      </c>
      <c r="ER151" s="39">
        <f t="shared" si="276"/>
        <v>0.143950681447644</v>
      </c>
      <c r="ES151" s="39">
        <f t="shared" si="277"/>
        <v>0.21488290129141099</v>
      </c>
      <c r="ET151" s="39">
        <f t="shared" si="278"/>
        <v>0.32349019292070802</v>
      </c>
      <c r="EU151" s="39">
        <f t="shared" si="279"/>
        <v>0.45553702432536802</v>
      </c>
      <c r="EV151" s="39">
        <f t="shared" si="280"/>
        <v>0.51775611681808398</v>
      </c>
      <c r="EW151" s="39">
        <f t="shared" si="281"/>
        <v>0</v>
      </c>
      <c r="EX151" s="39">
        <f t="shared" si="282"/>
        <v>0.52156044002769697</v>
      </c>
      <c r="EY151" s="39">
        <f t="shared" si="283"/>
        <v>0.47799480327244298</v>
      </c>
      <c r="EZ151" s="39">
        <f t="shared" si="284"/>
        <v>0.34128460793341803</v>
      </c>
      <c r="FA151" s="39">
        <f t="shared" si="285"/>
        <v>0.21660098274091399</v>
      </c>
      <c r="FB151" s="39">
        <f t="shared" si="286"/>
        <v>0.12897882881626099</v>
      </c>
      <c r="FC151" s="39">
        <f t="shared" si="263"/>
        <v>6.19981963063512E-2</v>
      </c>
      <c r="FD151" s="39">
        <f t="shared" si="264"/>
        <v>2.3059107454400998E-2</v>
      </c>
      <c r="FE151" s="39">
        <f t="shared" si="265"/>
        <v>7.8798578480419896E-3</v>
      </c>
      <c r="FF151" s="39">
        <f t="shared" si="266"/>
        <v>6.38758138904509E-4</v>
      </c>
      <c r="FG151" s="39">
        <f t="shared" si="267"/>
        <v>2.9906889231705799E-3</v>
      </c>
      <c r="FH151" s="39">
        <f t="shared" si="268"/>
        <v>1.23947304571288E-2</v>
      </c>
      <c r="FI151" s="39">
        <f t="shared" si="269"/>
        <v>0</v>
      </c>
      <c r="FK151" s="39">
        <f t="shared" si="389"/>
        <v>0.99999999999999989</v>
      </c>
      <c r="FL151" s="39">
        <f t="shared" si="325"/>
        <v>0.79656811221067325</v>
      </c>
      <c r="FM151" s="39">
        <f t="shared" si="326"/>
        <v>0.7948727840243891</v>
      </c>
      <c r="FN151" s="39">
        <f t="shared" si="327"/>
        <v>0.79573802608117084</v>
      </c>
      <c r="FO151" s="39">
        <f t="shared" si="328"/>
        <v>0.79552664011429342</v>
      </c>
      <c r="FP151" s="39">
        <f t="shared" si="329"/>
        <v>0.79533233007392445</v>
      </c>
      <c r="FQ151" s="39">
        <f t="shared" si="330"/>
        <v>0.79431815562011221</v>
      </c>
      <c r="FR151" s="39">
        <f t="shared" si="331"/>
        <v>0.7925027334985445</v>
      </c>
      <c r="FS151" s="39">
        <f t="shared" si="332"/>
        <v>0.78951087478225379</v>
      </c>
      <c r="FT151" s="39">
        <f t="shared" si="333"/>
        <v>0.78470619252936369</v>
      </c>
      <c r="FU151" s="39">
        <f t="shared" si="334"/>
        <v>0.7779711475698694</v>
      </c>
      <c r="FV151" s="39">
        <f t="shared" si="335"/>
        <v>0.77325312299891069</v>
      </c>
      <c r="FW151" s="39">
        <f t="shared" si="336"/>
        <v>0.99999999999999989</v>
      </c>
      <c r="FX151" s="39">
        <f t="shared" si="337"/>
        <v>0.77293054813223394</v>
      </c>
      <c r="FY151" s="39">
        <f t="shared" si="338"/>
        <v>0.77621707237082216</v>
      </c>
      <c r="FZ151" s="39">
        <f t="shared" si="339"/>
        <v>0.78403582502333768</v>
      </c>
      <c r="GA151" s="39">
        <f t="shared" si="287"/>
        <v>0.7897362667839275</v>
      </c>
      <c r="GB151" s="39">
        <f t="shared" si="288"/>
        <v>0.79405940835903421</v>
      </c>
      <c r="GC151" s="39">
        <f t="shared" si="289"/>
        <v>0.79673137051712817</v>
      </c>
      <c r="GD151" s="39">
        <f t="shared" si="290"/>
        <v>0.79903923125892906</v>
      </c>
      <c r="GE151" s="39">
        <f t="shared" si="291"/>
        <v>0.8007952289624416</v>
      </c>
      <c r="GF151" s="39">
        <f t="shared" si="292"/>
        <v>0.80211034870430731</v>
      </c>
      <c r="GG151" s="39">
        <f t="shared" si="293"/>
        <v>0.80398534195103799</v>
      </c>
      <c r="GH151" s="39">
        <f t="shared" si="294"/>
        <v>0.80314497659940831</v>
      </c>
      <c r="GI151" s="39">
        <f t="shared" si="295"/>
        <v>0.99999999999999989</v>
      </c>
      <c r="GJ151" s="39">
        <f t="shared" si="390"/>
        <v>14.65</v>
      </c>
      <c r="GK151" s="39">
        <f t="shared" si="391"/>
        <v>-9.6432746655328714E-16</v>
      </c>
      <c r="GL151" s="39">
        <f t="shared" si="340"/>
        <v>-1.9755416604703637</v>
      </c>
      <c r="GM151" s="39">
        <f t="shared" si="341"/>
        <v>-1.9940474549757568</v>
      </c>
      <c r="GN151" s="39">
        <f t="shared" si="342"/>
        <v>-1.9845977546355551</v>
      </c>
      <c r="GO151" s="39">
        <f t="shared" si="343"/>
        <v>-1.9869054476663104</v>
      </c>
      <c r="GP151" s="39">
        <f t="shared" si="344"/>
        <v>-1.9890272643782043</v>
      </c>
      <c r="GQ151" s="39">
        <f t="shared" si="345"/>
        <v>-2.0001102145663103</v>
      </c>
      <c r="GR151" s="39">
        <f t="shared" si="346"/>
        <v>-2.0199846228026579</v>
      </c>
      <c r="GS151" s="39">
        <f t="shared" si="347"/>
        <v>-2.0528376721916857</v>
      </c>
      <c r="GT151" s="39">
        <f t="shared" si="348"/>
        <v>-2.1058584026205494</v>
      </c>
      <c r="GU151" s="39">
        <f t="shared" si="349"/>
        <v>-2.1807301857473336</v>
      </c>
      <c r="GV151" s="39">
        <f t="shared" si="350"/>
        <v>-2.2335663460312647</v>
      </c>
      <c r="GW151" s="39">
        <f t="shared" si="351"/>
        <v>-9.6432746655328714E-16</v>
      </c>
      <c r="GX151" s="39">
        <f t="shared" si="352"/>
        <v>-2.2371905593571864</v>
      </c>
      <c r="GY151" s="39">
        <f t="shared" si="353"/>
        <v>-2.2003361895366016</v>
      </c>
      <c r="GZ151" s="39">
        <f t="shared" si="354"/>
        <v>-2.1132818520641985</v>
      </c>
      <c r="HA151" s="39">
        <f t="shared" si="296"/>
        <v>-2.0503583514905679</v>
      </c>
      <c r="HB151" s="39">
        <f t="shared" si="297"/>
        <v>-2.002940083515258</v>
      </c>
      <c r="HC151" s="39">
        <f t="shared" si="298"/>
        <v>-1.973761651560928</v>
      </c>
      <c r="HD151" s="39">
        <f t="shared" si="299"/>
        <v>-1.9486379431069067</v>
      </c>
      <c r="HE151" s="39">
        <f t="shared" si="300"/>
        <v>-1.9295704598618937</v>
      </c>
      <c r="HF151" s="39">
        <f t="shared" si="301"/>
        <v>-1.9153176084637979</v>
      </c>
      <c r="HG151" s="39">
        <f t="shared" si="302"/>
        <v>-1.8950373824391864</v>
      </c>
      <c r="HH151" s="39">
        <f t="shared" si="303"/>
        <v>-1.9041210532291928</v>
      </c>
      <c r="HI151" s="39">
        <f t="shared" si="304"/>
        <v>-9.6432746655328714E-16</v>
      </c>
    </row>
    <row r="152" spans="1:217" s="39" customFormat="1">
      <c r="A152" s="20"/>
      <c r="B152" s="184"/>
      <c r="C152" s="40">
        <v>14.7</v>
      </c>
      <c r="D152" s="41"/>
      <c r="E152" s="42">
        <v>4.6260000000000003</v>
      </c>
      <c r="F152" s="42">
        <v>4.6760000000000002</v>
      </c>
      <c r="G152" s="42">
        <v>4.6429999999999998</v>
      </c>
      <c r="H152" s="42">
        <v>4.641</v>
      </c>
      <c r="I152" s="42">
        <v>4.6500000000000004</v>
      </c>
      <c r="J152" s="42">
        <v>4.6689999999999996</v>
      </c>
      <c r="K152" s="42">
        <v>4.7</v>
      </c>
      <c r="L152" s="42">
        <v>4.766</v>
      </c>
      <c r="M152" s="42">
        <v>4.8650000000000002</v>
      </c>
      <c r="N152" s="42">
        <v>5.0119999999999996</v>
      </c>
      <c r="O152" s="43">
        <v>5.12</v>
      </c>
      <c r="P152" s="20"/>
      <c r="Q152" s="41">
        <v>5.1269999999999998</v>
      </c>
      <c r="R152" s="42">
        <v>5.0540000000000003</v>
      </c>
      <c r="S152" s="42">
        <v>4.8780000000000001</v>
      </c>
      <c r="T152" s="42">
        <v>4.76</v>
      </c>
      <c r="U152" s="42">
        <v>4.6639999999999997</v>
      </c>
      <c r="V152" s="42">
        <v>4.6029999999999998</v>
      </c>
      <c r="W152" s="42">
        <v>4.5540000000000003</v>
      </c>
      <c r="X152" s="42">
        <v>4.5140000000000002</v>
      </c>
      <c r="Y152" s="42">
        <v>4.4790000000000001</v>
      </c>
      <c r="Z152" s="42">
        <v>4.452</v>
      </c>
      <c r="AA152" s="42">
        <v>4.4649999999999999</v>
      </c>
      <c r="AB152" s="43"/>
      <c r="AD152" s="20"/>
      <c r="AE152" s="184"/>
      <c r="AF152" s="40">
        <v>14.7</v>
      </c>
      <c r="AG152" s="41"/>
      <c r="AH152" s="42">
        <v>2.418E-2</v>
      </c>
      <c r="AI152" s="42">
        <v>2.46E-2</v>
      </c>
      <c r="AJ152" s="42">
        <v>4.2470000000000001E-2</v>
      </c>
      <c r="AK152" s="42">
        <v>3.9E-2</v>
      </c>
      <c r="AL152" s="42">
        <v>4.274E-2</v>
      </c>
      <c r="AM152" s="42">
        <v>8.0159999999999995E-2</v>
      </c>
      <c r="AN152" s="42">
        <v>0.1229</v>
      </c>
      <c r="AO152" s="42">
        <v>0.1782</v>
      </c>
      <c r="AP152" s="42">
        <v>0.26090000000000002</v>
      </c>
      <c r="AQ152" s="42">
        <v>0.35859999999999997</v>
      </c>
      <c r="AR152" s="43">
        <v>0.41560000000000002</v>
      </c>
      <c r="AS152" s="20"/>
      <c r="AT152" s="41">
        <v>0.41959999999999997</v>
      </c>
      <c r="AU152" s="42">
        <v>0.37919999999999998</v>
      </c>
      <c r="AV152" s="42">
        <v>0.27229999999999999</v>
      </c>
      <c r="AW152" s="42">
        <v>0.17899999999999999</v>
      </c>
      <c r="AX152" s="42">
        <v>0.1114</v>
      </c>
      <c r="AY152" s="42">
        <v>6.4310000000000006E-2</v>
      </c>
      <c r="AZ152" s="42">
        <v>2.4330000000000001E-2</v>
      </c>
      <c r="BA152" s="42">
        <v>6.2509999999999996E-3</v>
      </c>
      <c r="BB152" s="42">
        <v>1.2189999999999999E-2</v>
      </c>
      <c r="BC152" s="42">
        <v>1.8600000000000001E-3</v>
      </c>
      <c r="BD152" s="42">
        <v>8.0599999999999997E-4</v>
      </c>
      <c r="BE152" s="43"/>
      <c r="BH152" s="118" t="str">
        <f t="shared" si="368"/>
        <v>0</v>
      </c>
      <c r="BI152" s="118" t="str">
        <f t="shared" si="369"/>
        <v>4.626+0.02418i</v>
      </c>
      <c r="BJ152" s="118" t="str">
        <f t="shared" si="357"/>
        <v>4.676+0.0246i</v>
      </c>
      <c r="BK152" s="118" t="str">
        <f t="shared" si="358"/>
        <v>4.643+0.04247i</v>
      </c>
      <c r="BL152" s="118" t="str">
        <f t="shared" si="359"/>
        <v>4.641+0.039i</v>
      </c>
      <c r="BM152" s="118" t="str">
        <f t="shared" si="360"/>
        <v>4.65+0.04274i</v>
      </c>
      <c r="BN152" s="118" t="str">
        <f t="shared" si="361"/>
        <v>4.669+0.08016i</v>
      </c>
      <c r="BO152" s="118" t="str">
        <f t="shared" si="364"/>
        <v>4.7+0.1229i</v>
      </c>
      <c r="BP152" s="118" t="str">
        <f t="shared" si="365"/>
        <v>4.766+0.1782i</v>
      </c>
      <c r="BQ152" s="118" t="str">
        <f t="shared" si="366"/>
        <v>4.865+0.2609i</v>
      </c>
      <c r="BR152" s="118" t="str">
        <f t="shared" si="362"/>
        <v>5.012+0.3586i</v>
      </c>
      <c r="BS152" s="118" t="str">
        <f t="shared" si="363"/>
        <v>5.12+0.4156i</v>
      </c>
      <c r="BT152" s="118" t="str">
        <f t="shared" si="367"/>
        <v>0</v>
      </c>
      <c r="BU152" s="118" t="str">
        <f t="shared" si="370"/>
        <v>5.127+0.4196i</v>
      </c>
      <c r="BV152" s="118" t="str">
        <f t="shared" si="371"/>
        <v>5.054+0.3792i</v>
      </c>
      <c r="BW152" s="118" t="str">
        <f t="shared" si="372"/>
        <v>4.878+0.2723i</v>
      </c>
      <c r="BX152" s="118" t="str">
        <f t="shared" si="373"/>
        <v>4.76+0.179i</v>
      </c>
      <c r="BY152" s="118" t="str">
        <f t="shared" si="374"/>
        <v>4.664+0.1114i</v>
      </c>
      <c r="BZ152" s="118" t="str">
        <f t="shared" si="375"/>
        <v>4.603+0.06431i</v>
      </c>
      <c r="CA152" s="118" t="str">
        <f t="shared" si="376"/>
        <v>4.554+0.02433i</v>
      </c>
      <c r="CB152" s="118" t="str">
        <f t="shared" si="377"/>
        <v>4.514+0.006251i</v>
      </c>
      <c r="CC152" s="118" t="str">
        <f t="shared" si="378"/>
        <v>4.479+0.01219i</v>
      </c>
      <c r="CD152" s="118" t="str">
        <f t="shared" si="379"/>
        <v>4.452+0.00186i</v>
      </c>
      <c r="CE152" s="118" t="str">
        <f t="shared" si="380"/>
        <v>4.465+0.000806i</v>
      </c>
      <c r="CF152" s="118" t="str">
        <f t="shared" si="381"/>
        <v>0</v>
      </c>
      <c r="CG152" s="118" t="str">
        <f t="shared" si="382"/>
        <v>0</v>
      </c>
      <c r="CH152" s="39">
        <f t="shared" si="383"/>
        <v>14700000000</v>
      </c>
      <c r="CI152" s="121">
        <f t="shared" si="384"/>
        <v>1.2230268821777937</v>
      </c>
      <c r="CJ152" s="121" t="str">
        <f t="shared" si="385"/>
        <v>0</v>
      </c>
      <c r="CK152" s="121" t="str">
        <f t="shared" si="355"/>
        <v>5.65772235695447+0.0295727900110591i</v>
      </c>
      <c r="CL152" s="121" t="str">
        <f t="shared" si="356"/>
        <v>5.71887370106336+0.0300864613015737i</v>
      </c>
      <c r="CM152" s="121" t="str">
        <f t="shared" si="305"/>
        <v>5.6785138139515+0.0519419516860909i</v>
      </c>
      <c r="CN152" s="121" t="str">
        <f t="shared" si="306"/>
        <v>5.67606776018714+0.047698048404934i</v>
      </c>
      <c r="CO152" s="121" t="str">
        <f t="shared" si="307"/>
        <v>5.68707500212674+0.0522721689442789i</v>
      </c>
      <c r="CP152" s="121" t="str">
        <f t="shared" si="308"/>
        <v>5.71031251288812+0.0980378348753719i</v>
      </c>
      <c r="CQ152" s="121" t="str">
        <f t="shared" si="309"/>
        <v>5.74822634623563+0.150310003819651i</v>
      </c>
      <c r="CR152" s="121" t="str">
        <f t="shared" si="310"/>
        <v>5.82894612045936+0.217943390404083i</v>
      </c>
      <c r="CS152" s="121" t="str">
        <f t="shared" si="311"/>
        <v>5.95002578179497+0.319087713560186i</v>
      </c>
      <c r="CT152" s="121" t="str">
        <f t="shared" si="312"/>
        <v>6.1298107334751+0.438577439948957i</v>
      </c>
      <c r="CU152" s="121" t="str">
        <f t="shared" si="313"/>
        <v>6.2618976367503+0.508289972233091i</v>
      </c>
      <c r="CV152" s="121" t="str">
        <f t="shared" si="314"/>
        <v>0</v>
      </c>
      <c r="CW152" s="121" t="str">
        <f t="shared" si="315"/>
        <v>6.27045882492555+0.513182079761802i</v>
      </c>
      <c r="CX152" s="121" t="str">
        <f t="shared" si="316"/>
        <v>6.18117786252657+0.463771793721819i</v>
      </c>
      <c r="CY152" s="121" t="str">
        <f t="shared" si="317"/>
        <v>5.96592513126328+0.333030220017013i</v>
      </c>
      <c r="CZ152" s="121" t="str">
        <f t="shared" si="318"/>
        <v>5.8216079591663+0.218921811909825i</v>
      </c>
      <c r="DA152" s="121" t="str">
        <f t="shared" si="319"/>
        <v>5.70419737847723+0.136245194674606i</v>
      </c>
      <c r="DB152" s="121" t="str">
        <f t="shared" si="320"/>
        <v>5.62959273866438+0.0786528587928539i</v>
      </c>
      <c r="DC152" s="121" t="str">
        <f t="shared" si="321"/>
        <v>5.56966442143767+0.0297562440433857i</v>
      </c>
      <c r="DD152" s="121" t="str">
        <f t="shared" si="322"/>
        <v>5.52074334615056+0.00764514104049339i</v>
      </c>
      <c r="DE152" s="121" t="str">
        <f t="shared" si="323"/>
        <v>5.47793740527434+0.0149086976937473i</v>
      </c>
      <c r="DF152" s="121" t="str">
        <f t="shared" si="324"/>
        <v>5.44491567945554+0.0022748300008507i</v>
      </c>
      <c r="DG152" s="121" t="str">
        <f t="shared" si="324"/>
        <v>5.46081502892385+0.000985759667035302i</v>
      </c>
      <c r="DH152" s="121" t="str">
        <f t="shared" si="386"/>
        <v>0</v>
      </c>
      <c r="DI152" s="121"/>
      <c r="DK152" s="39">
        <f t="shared" si="387"/>
        <v>0</v>
      </c>
      <c r="DL152" s="39">
        <f t="shared" ref="DL152:DL178" si="392">IMREAL(CK152)</f>
        <v>5.6577223569544701</v>
      </c>
      <c r="DM152" s="39">
        <f t="shared" ref="DM152:DM178" si="393">IMREAL(CL152)</f>
        <v>5.7188737010633597</v>
      </c>
      <c r="DN152" s="39">
        <f t="shared" ref="DN152:DN178" si="394">IMREAL(CM152)</f>
        <v>5.6785138139514997</v>
      </c>
      <c r="DO152" s="39">
        <f t="shared" ref="DO152:DO178" si="395">IMREAL(CN152)</f>
        <v>5.6760677601871397</v>
      </c>
      <c r="DP152" s="39">
        <f t="shared" ref="DP152:DP178" si="396">IMREAL(CO152)</f>
        <v>5.6870750021267398</v>
      </c>
      <c r="DQ152" s="39">
        <f t="shared" ref="DQ152:DQ178" si="397">IMREAL(CP152)</f>
        <v>5.7103125128881196</v>
      </c>
      <c r="DR152" s="39">
        <f t="shared" ref="DR152:DR178" si="398">IMREAL(CQ152)</f>
        <v>5.7482263462356302</v>
      </c>
      <c r="DS152" s="39">
        <f t="shared" ref="DS152:DS178" si="399">IMREAL(CR152)</f>
        <v>5.82894612045936</v>
      </c>
      <c r="DT152" s="39">
        <f t="shared" ref="DT152:DT178" si="400">IMREAL(CS152)</f>
        <v>5.9500257817949702</v>
      </c>
      <c r="DU152" s="39">
        <f t="shared" ref="DU152:DU178" si="401">IMREAL(CT152)</f>
        <v>6.1298107334751002</v>
      </c>
      <c r="DV152" s="39">
        <f t="shared" ref="DV152:DV178" si="402">IMREAL(CU152)</f>
        <v>6.2618976367502999</v>
      </c>
      <c r="DW152" s="39">
        <f t="shared" ref="DW152:DW178" si="403">IMREAL(CV152)</f>
        <v>0</v>
      </c>
      <c r="DX152" s="39">
        <f t="shared" ref="DX152:DX178" si="404">IMREAL(CW152)</f>
        <v>6.2704588249255497</v>
      </c>
      <c r="DY152" s="39">
        <f t="shared" ref="DY152:DY178" si="405">IMREAL(CX152)</f>
        <v>6.1811778625265701</v>
      </c>
      <c r="DZ152" s="39">
        <f t="shared" ref="DZ152:DZ178" si="406">IMREAL(CY152)</f>
        <v>5.9659251312632797</v>
      </c>
      <c r="EA152" s="39">
        <f t="shared" ref="EA152:EA178" si="407">IMREAL(CZ152)</f>
        <v>5.8216079591663004</v>
      </c>
      <c r="EB152" s="39">
        <f t="shared" ref="EB152:EB178" si="408">IMREAL(DA152)</f>
        <v>5.7041973784772297</v>
      </c>
      <c r="EC152" s="39">
        <f t="shared" ref="EC152:EC178" si="409">IMREAL(DB152)</f>
        <v>5.62959273866438</v>
      </c>
      <c r="ED152" s="39">
        <f t="shared" ref="ED152:ED178" si="410">IMREAL(DC152)</f>
        <v>5.56966442143767</v>
      </c>
      <c r="EE152" s="39">
        <f t="shared" ref="EE152:EE178" si="411">IMREAL(DD152)</f>
        <v>5.5207433461505602</v>
      </c>
      <c r="EF152" s="39">
        <f t="shared" ref="EF152:EF178" si="412">IMREAL(DE152)</f>
        <v>5.4779374052743401</v>
      </c>
      <c r="EG152" s="39">
        <f t="shared" ref="EG152:EG178" si="413">IMREAL(DF152)</f>
        <v>5.4449156794555398</v>
      </c>
      <c r="EH152" s="39">
        <f t="shared" ref="EH152:EH178" si="414">IMREAL(DG152)</f>
        <v>5.4608150289238502</v>
      </c>
      <c r="EI152" s="39">
        <f t="shared" ref="EI152:EI178" si="415">IMREAL(DH152)</f>
        <v>0</v>
      </c>
      <c r="EK152" s="39">
        <f t="shared" si="388"/>
        <v>0</v>
      </c>
      <c r="EL152" s="39">
        <f t="shared" si="270"/>
        <v>2.95727900110591E-2</v>
      </c>
      <c r="EM152" s="39">
        <f t="shared" si="271"/>
        <v>3.0086461301573698E-2</v>
      </c>
      <c r="EN152" s="39">
        <f t="shared" si="272"/>
        <v>5.1941951686090899E-2</v>
      </c>
      <c r="EO152" s="39">
        <f t="shared" si="273"/>
        <v>4.7698048404934003E-2</v>
      </c>
      <c r="EP152" s="39">
        <f t="shared" si="274"/>
        <v>5.2272168944278899E-2</v>
      </c>
      <c r="EQ152" s="39">
        <f t="shared" si="275"/>
        <v>9.8037834875371904E-2</v>
      </c>
      <c r="ER152" s="39">
        <f t="shared" si="276"/>
        <v>0.15031000381965101</v>
      </c>
      <c r="ES152" s="39">
        <f t="shared" si="277"/>
        <v>0.217943390404083</v>
      </c>
      <c r="ET152" s="39">
        <f t="shared" si="278"/>
        <v>0.319087713560186</v>
      </c>
      <c r="EU152" s="39">
        <f t="shared" si="279"/>
        <v>0.43857743994895698</v>
      </c>
      <c r="EV152" s="39">
        <f t="shared" si="280"/>
        <v>0.50828997223309103</v>
      </c>
      <c r="EW152" s="39">
        <f t="shared" si="281"/>
        <v>0</v>
      </c>
      <c r="EX152" s="39">
        <f t="shared" si="282"/>
        <v>0.51318207976180197</v>
      </c>
      <c r="EY152" s="39">
        <f t="shared" si="283"/>
        <v>0.46377179372181898</v>
      </c>
      <c r="EZ152" s="39">
        <f t="shared" si="284"/>
        <v>0.33303022001701299</v>
      </c>
      <c r="FA152" s="39">
        <f t="shared" si="285"/>
        <v>0.21892181190982499</v>
      </c>
      <c r="FB152" s="39">
        <f t="shared" si="286"/>
        <v>0.136245194674606</v>
      </c>
      <c r="FC152" s="39">
        <f t="shared" si="263"/>
        <v>7.86528587928539E-2</v>
      </c>
      <c r="FD152" s="39">
        <f t="shared" si="264"/>
        <v>2.9756244043385699E-2</v>
      </c>
      <c r="FE152" s="39">
        <f t="shared" si="265"/>
        <v>7.6451410404933902E-3</v>
      </c>
      <c r="FF152" s="39">
        <f t="shared" si="266"/>
        <v>1.4908697693747299E-2</v>
      </c>
      <c r="FG152" s="39">
        <f t="shared" si="267"/>
        <v>2.2748300008507E-3</v>
      </c>
      <c r="FH152" s="39">
        <f t="shared" si="268"/>
        <v>9.8575966703530211E-4</v>
      </c>
      <c r="FI152" s="39">
        <f t="shared" si="269"/>
        <v>0</v>
      </c>
      <c r="FK152" s="39">
        <f t="shared" si="389"/>
        <v>0.99999999999999989</v>
      </c>
      <c r="FL152" s="39">
        <f t="shared" si="325"/>
        <v>0.79668353082274135</v>
      </c>
      <c r="FM152" s="39">
        <f t="shared" si="326"/>
        <v>0.79471127483145898</v>
      </c>
      <c r="FN152" s="39">
        <f t="shared" si="327"/>
        <v>0.79598692638451418</v>
      </c>
      <c r="FO152" s="39">
        <f t="shared" si="328"/>
        <v>0.79607178706040427</v>
      </c>
      <c r="FP152" s="39">
        <f t="shared" si="329"/>
        <v>0.79571034470609969</v>
      </c>
      <c r="FQ152" s="39">
        <f t="shared" si="330"/>
        <v>0.79486461698905697</v>
      </c>
      <c r="FR152" s="39">
        <f t="shared" si="331"/>
        <v>0.79346205369769807</v>
      </c>
      <c r="FS152" s="39">
        <f t="shared" si="332"/>
        <v>0.79052257533044701</v>
      </c>
      <c r="FT152" s="39">
        <f t="shared" si="333"/>
        <v>0.78589976242766124</v>
      </c>
      <c r="FU152" s="39">
        <f t="shared" si="334"/>
        <v>0.77895415893941</v>
      </c>
      <c r="FV152" s="39">
        <f t="shared" si="335"/>
        <v>0.77390051949014582</v>
      </c>
      <c r="FW152" s="39">
        <f t="shared" si="336"/>
        <v>0.99999999999999989</v>
      </c>
      <c r="FX152" s="39">
        <f t="shared" si="337"/>
        <v>0.7735645031992715</v>
      </c>
      <c r="FY152" s="39">
        <f t="shared" si="338"/>
        <v>0.7770244809115775</v>
      </c>
      <c r="FZ152" s="39">
        <f t="shared" si="339"/>
        <v>0.7852678345444053</v>
      </c>
      <c r="GA152" s="39">
        <f t="shared" si="287"/>
        <v>0.79075178776547639</v>
      </c>
      <c r="GB152" s="39">
        <f t="shared" si="288"/>
        <v>0.79493571474551294</v>
      </c>
      <c r="GC152" s="39">
        <f t="shared" si="289"/>
        <v>0.79751695333159234</v>
      </c>
      <c r="GD152" s="39">
        <f t="shared" si="290"/>
        <v>0.79953042858837819</v>
      </c>
      <c r="GE152" s="39">
        <f t="shared" si="291"/>
        <v>0.80112779126719258</v>
      </c>
      <c r="GF152" s="39">
        <f t="shared" si="292"/>
        <v>0.80251517627983859</v>
      </c>
      <c r="GG152" s="39">
        <f t="shared" si="293"/>
        <v>0.80359181133461477</v>
      </c>
      <c r="GH152" s="39">
        <f t="shared" si="294"/>
        <v>0.80307482279860465</v>
      </c>
      <c r="GI152" s="39">
        <f t="shared" si="295"/>
        <v>0.99999999999999989</v>
      </c>
      <c r="GJ152" s="39">
        <f t="shared" si="390"/>
        <v>14.7</v>
      </c>
      <c r="GK152" s="39">
        <f t="shared" si="391"/>
        <v>-9.6432746655328714E-16</v>
      </c>
      <c r="GL152" s="39">
        <f t="shared" si="340"/>
        <v>-1.9742832110185908</v>
      </c>
      <c r="GM152" s="39">
        <f t="shared" si="341"/>
        <v>-1.9958125092015284</v>
      </c>
      <c r="GN152" s="39">
        <f t="shared" si="342"/>
        <v>-1.9818813046860917</v>
      </c>
      <c r="GO152" s="39">
        <f t="shared" si="343"/>
        <v>-1.980955345787885</v>
      </c>
      <c r="GP152" s="39">
        <f t="shared" si="344"/>
        <v>-1.9848999163309458</v>
      </c>
      <c r="GQ152" s="39">
        <f t="shared" si="345"/>
        <v>-1.9941366998630197</v>
      </c>
      <c r="GR152" s="39">
        <f t="shared" si="346"/>
        <v>-2.0094767597518186</v>
      </c>
      <c r="GS152" s="39">
        <f t="shared" si="347"/>
        <v>-2.0417144639979905</v>
      </c>
      <c r="GT152" s="39">
        <f t="shared" si="348"/>
        <v>-2.0926568502197815</v>
      </c>
      <c r="GU152" s="39">
        <f t="shared" si="349"/>
        <v>-2.1697619917464137</v>
      </c>
      <c r="GV152" s="39">
        <f t="shared" si="350"/>
        <v>-2.2262972362948958</v>
      </c>
      <c r="GW152" s="39">
        <f t="shared" si="351"/>
        <v>-9.6432746655328714E-16</v>
      </c>
      <c r="GX152" s="39">
        <f t="shared" si="352"/>
        <v>-2.2300693415408346</v>
      </c>
      <c r="GY152" s="39">
        <f t="shared" si="353"/>
        <v>-2.1913059622745399</v>
      </c>
      <c r="GZ152" s="39">
        <f t="shared" si="354"/>
        <v>-2.0996438274967151</v>
      </c>
      <c r="HA152" s="39">
        <f t="shared" si="296"/>
        <v>-2.0391963507916473</v>
      </c>
      <c r="HB152" s="39">
        <f t="shared" si="297"/>
        <v>-1.9933598132890578</v>
      </c>
      <c r="HC152" s="39">
        <f t="shared" si="298"/>
        <v>-1.9652015219020793</v>
      </c>
      <c r="HD152" s="39">
        <f t="shared" si="299"/>
        <v>-1.9433000638320168</v>
      </c>
      <c r="HE152" s="39">
        <f t="shared" si="300"/>
        <v>-1.9259640449694582</v>
      </c>
      <c r="HF152" s="39">
        <f t="shared" si="301"/>
        <v>-1.9109349189660128</v>
      </c>
      <c r="HG152" s="39">
        <f t="shared" si="302"/>
        <v>-1.8992899479409344</v>
      </c>
      <c r="HH152" s="39">
        <f t="shared" si="303"/>
        <v>-1.9048797889540137</v>
      </c>
      <c r="HI152" s="39">
        <f t="shared" si="304"/>
        <v>-9.6432746655328714E-16</v>
      </c>
    </row>
    <row r="153" spans="1:217" s="39" customFormat="1">
      <c r="A153" s="20"/>
      <c r="B153" s="184"/>
      <c r="C153" s="40">
        <v>14.75</v>
      </c>
      <c r="D153" s="41"/>
      <c r="E153" s="42">
        <v>4.6180000000000003</v>
      </c>
      <c r="F153" s="42">
        <v>4.6619999999999999</v>
      </c>
      <c r="G153" s="42">
        <v>4.6399999999999997</v>
      </c>
      <c r="H153" s="42">
        <v>4.6399999999999997</v>
      </c>
      <c r="I153" s="42">
        <v>4.641</v>
      </c>
      <c r="J153" s="42">
        <v>4.6740000000000004</v>
      </c>
      <c r="K153" s="42">
        <v>4.7140000000000004</v>
      </c>
      <c r="L153" s="42">
        <v>4.78</v>
      </c>
      <c r="M153" s="42">
        <v>4.8869999999999996</v>
      </c>
      <c r="N153" s="42">
        <v>5.008</v>
      </c>
      <c r="O153" s="43">
        <v>5.1100000000000003</v>
      </c>
      <c r="P153" s="20"/>
      <c r="Q153" s="41">
        <v>5.117</v>
      </c>
      <c r="R153" s="42">
        <v>5.0449999999999999</v>
      </c>
      <c r="S153" s="42">
        <v>4.8970000000000002</v>
      </c>
      <c r="T153" s="42">
        <v>4.7759999999999998</v>
      </c>
      <c r="U153" s="42">
        <v>4.6769999999999996</v>
      </c>
      <c r="V153" s="42">
        <v>4.6150000000000002</v>
      </c>
      <c r="W153" s="42">
        <v>4.5540000000000003</v>
      </c>
      <c r="X153" s="42">
        <v>4.51</v>
      </c>
      <c r="Y153" s="42">
        <v>4.4820000000000002</v>
      </c>
      <c r="Z153" s="42">
        <v>4.4409999999999998</v>
      </c>
      <c r="AA153" s="42">
        <v>4.4589999999999996</v>
      </c>
      <c r="AB153" s="43"/>
      <c r="AD153" s="20"/>
      <c r="AE153" s="184"/>
      <c r="AF153" s="40">
        <v>14.75</v>
      </c>
      <c r="AG153" s="41"/>
      <c r="AH153" s="42">
        <v>2.8060000000000002E-2</v>
      </c>
      <c r="AI153" s="42">
        <v>2.392E-2</v>
      </c>
      <c r="AJ153" s="42">
        <v>2.7740000000000001E-2</v>
      </c>
      <c r="AK153" s="42">
        <v>3.5880000000000002E-2</v>
      </c>
      <c r="AL153" s="42">
        <v>3.1050000000000001E-2</v>
      </c>
      <c r="AM153" s="42">
        <v>6.4380000000000007E-2</v>
      </c>
      <c r="AN153" s="42">
        <v>0.11849999999999999</v>
      </c>
      <c r="AO153" s="42">
        <v>0.17899999999999999</v>
      </c>
      <c r="AP153" s="42">
        <v>0.27110000000000001</v>
      </c>
      <c r="AQ153" s="42">
        <v>0.38200000000000001</v>
      </c>
      <c r="AR153" s="43">
        <v>0.42320000000000002</v>
      </c>
      <c r="AS153" s="20"/>
      <c r="AT153" s="41">
        <v>0.4264</v>
      </c>
      <c r="AU153" s="42">
        <v>0.3947</v>
      </c>
      <c r="AV153" s="42">
        <v>0.29320000000000002</v>
      </c>
      <c r="AW153" s="42">
        <v>0.1812</v>
      </c>
      <c r="AX153" s="42">
        <v>0.1103</v>
      </c>
      <c r="AY153" s="42">
        <v>5.058E-2</v>
      </c>
      <c r="AZ153" s="42">
        <v>1.21E-2</v>
      </c>
      <c r="BA153" s="42">
        <v>5.1919999999999996E-3</v>
      </c>
      <c r="BB153" s="42">
        <v>-2.2950000000000002E-3</v>
      </c>
      <c r="BC153" s="42">
        <v>-9.5839999999999999E-4</v>
      </c>
      <c r="BD153" s="42">
        <v>4.7720000000000002E-3</v>
      </c>
      <c r="BE153" s="43"/>
      <c r="BH153" s="118" t="str">
        <f t="shared" si="368"/>
        <v>0</v>
      </c>
      <c r="BI153" s="118" t="str">
        <f t="shared" si="369"/>
        <v>4.618+0.02806i</v>
      </c>
      <c r="BJ153" s="118" t="str">
        <f t="shared" si="357"/>
        <v>4.662+0.02392i</v>
      </c>
      <c r="BK153" s="118" t="str">
        <f t="shared" si="358"/>
        <v>4.64+0.02774i</v>
      </c>
      <c r="BL153" s="118" t="str">
        <f t="shared" si="359"/>
        <v>4.64+0.03588i</v>
      </c>
      <c r="BM153" s="118" t="str">
        <f t="shared" si="360"/>
        <v>4.641+0.03105i</v>
      </c>
      <c r="BN153" s="118" t="str">
        <f t="shared" si="361"/>
        <v>4.674+0.06438i</v>
      </c>
      <c r="BO153" s="118" t="str">
        <f t="shared" si="364"/>
        <v>4.714+0.1185i</v>
      </c>
      <c r="BP153" s="118" t="str">
        <f t="shared" si="365"/>
        <v>4.78+0.179i</v>
      </c>
      <c r="BQ153" s="118" t="str">
        <f t="shared" si="366"/>
        <v>4.887+0.2711i</v>
      </c>
      <c r="BR153" s="118" t="str">
        <f t="shared" si="362"/>
        <v>5.008+0.382i</v>
      </c>
      <c r="BS153" s="118" t="str">
        <f t="shared" si="363"/>
        <v>5.11+0.4232i</v>
      </c>
      <c r="BT153" s="118" t="str">
        <f t="shared" si="367"/>
        <v>0</v>
      </c>
      <c r="BU153" s="118" t="str">
        <f t="shared" si="370"/>
        <v>5.117+0.4264i</v>
      </c>
      <c r="BV153" s="118" t="str">
        <f t="shared" si="371"/>
        <v>5.045+0.3947i</v>
      </c>
      <c r="BW153" s="118" t="str">
        <f t="shared" si="372"/>
        <v>4.897+0.2932i</v>
      </c>
      <c r="BX153" s="118" t="str">
        <f t="shared" si="373"/>
        <v>4.776+0.1812i</v>
      </c>
      <c r="BY153" s="118" t="str">
        <f t="shared" si="374"/>
        <v>4.677+0.1103i</v>
      </c>
      <c r="BZ153" s="118" t="str">
        <f t="shared" si="375"/>
        <v>4.615+0.05058i</v>
      </c>
      <c r="CA153" s="118" t="str">
        <f t="shared" si="376"/>
        <v>4.554+0.0121i</v>
      </c>
      <c r="CB153" s="118" t="str">
        <f t="shared" si="377"/>
        <v>4.51+0.005192i</v>
      </c>
      <c r="CC153" s="118" t="str">
        <f t="shared" si="378"/>
        <v>4.482-0.002295i</v>
      </c>
      <c r="CD153" s="118" t="str">
        <f t="shared" si="379"/>
        <v>4.441-0.0009584i</v>
      </c>
      <c r="CE153" s="118" t="str">
        <f t="shared" si="380"/>
        <v>4.459+0.004772i</v>
      </c>
      <c r="CF153" s="118" t="str">
        <f t="shared" si="381"/>
        <v>0</v>
      </c>
      <c r="CG153" s="118" t="str">
        <f t="shared" si="382"/>
        <v>0</v>
      </c>
      <c r="CH153" s="39">
        <f t="shared" si="383"/>
        <v>14750000000</v>
      </c>
      <c r="CI153" s="121">
        <f t="shared" si="384"/>
        <v>1.218881028339903</v>
      </c>
      <c r="CJ153" s="121" t="str">
        <f t="shared" si="385"/>
        <v>0</v>
      </c>
      <c r="CK153" s="121" t="str">
        <f t="shared" si="355"/>
        <v>5.62879258887367+0.0342018016552177i</v>
      </c>
      <c r="CL153" s="121" t="str">
        <f t="shared" si="356"/>
        <v>5.68242335412063+0.0291556341978905i</v>
      </c>
      <c r="CM153" s="121" t="str">
        <f t="shared" si="305"/>
        <v>5.65560797149715+0.0338117597261489i</v>
      </c>
      <c r="CN153" s="121" t="str">
        <f t="shared" si="306"/>
        <v>5.65560797149715+0.0437334512968357i</v>
      </c>
      <c r="CO153" s="121" t="str">
        <f t="shared" si="307"/>
        <v>5.65682685252549+0.037846255929954i</v>
      </c>
      <c r="CP153" s="121" t="str">
        <f t="shared" si="308"/>
        <v>5.69704992646071+0.078471560604523i</v>
      </c>
      <c r="CQ153" s="121" t="str">
        <f t="shared" si="309"/>
        <v>5.7458051675943+0.144437401858278i</v>
      </c>
      <c r="CR153" s="121" t="str">
        <f t="shared" si="310"/>
        <v>5.82625131546474+0.218179704072843i</v>
      </c>
      <c r="CS153" s="121" t="str">
        <f t="shared" si="311"/>
        <v>5.95667158549711+0.330438646782948i</v>
      </c>
      <c r="CT153" s="121" t="str">
        <f t="shared" si="312"/>
        <v>6.10415618992623+0.465612552825843i</v>
      </c>
      <c r="CU153" s="121" t="str">
        <f t="shared" si="313"/>
        <v>6.2284820548169+0.515830451193447i</v>
      </c>
      <c r="CV153" s="121" t="str">
        <f t="shared" si="314"/>
        <v>0</v>
      </c>
      <c r="CW153" s="121" t="str">
        <f t="shared" si="315"/>
        <v>6.23701422201528+0.519730870484135i</v>
      </c>
      <c r="CX153" s="121" t="str">
        <f t="shared" si="316"/>
        <v>6.14925478797481+0.48109234188576i</v>
      </c>
      <c r="CY153" s="121" t="str">
        <f t="shared" si="317"/>
        <v>5.96886039578051+0.35737591750926i</v>
      </c>
      <c r="CZ153" s="121" t="str">
        <f t="shared" si="318"/>
        <v>5.82137579135138+0.22086124233519i</v>
      </c>
      <c r="DA153" s="121" t="str">
        <f t="shared" si="319"/>
        <v>5.70070656954573+0.134442577425891i</v>
      </c>
      <c r="DB153" s="121" t="str">
        <f t="shared" si="320"/>
        <v>5.62513594578865+0.0616510024134323i</v>
      </c>
      <c r="DC153" s="121" t="str">
        <f t="shared" si="321"/>
        <v>5.55078420305992+0.0147484604429128i</v>
      </c>
      <c r="DD153" s="121" t="str">
        <f t="shared" si="322"/>
        <v>5.49715343781296+0.00632843029914078i</v>
      </c>
      <c r="DE153" s="121" t="str">
        <f t="shared" si="323"/>
        <v>5.46302476901945-0.00279733196004008i</v>
      </c>
      <c r="DF153" s="121" t="str">
        <f t="shared" si="324"/>
        <v>5.41305064685751-0.00116817557756096i</v>
      </c>
      <c r="DG153" s="121" t="str">
        <f t="shared" si="324"/>
        <v>5.43499050536763+0.00581650026723802i</v>
      </c>
      <c r="DH153" s="121" t="str">
        <f t="shared" si="386"/>
        <v>0</v>
      </c>
      <c r="DI153" s="121"/>
      <c r="DK153" s="39">
        <f t="shared" si="387"/>
        <v>0</v>
      </c>
      <c r="DL153" s="39">
        <f t="shared" si="392"/>
        <v>5.6287925888736696</v>
      </c>
      <c r="DM153" s="39">
        <f t="shared" si="393"/>
        <v>5.6824233541206297</v>
      </c>
      <c r="DN153" s="39">
        <f t="shared" si="394"/>
        <v>5.6556079714971501</v>
      </c>
      <c r="DO153" s="39">
        <f t="shared" si="395"/>
        <v>5.6556079714971501</v>
      </c>
      <c r="DP153" s="39">
        <f t="shared" si="396"/>
        <v>5.6568268525254899</v>
      </c>
      <c r="DQ153" s="39">
        <f t="shared" si="397"/>
        <v>5.6970499264607097</v>
      </c>
      <c r="DR153" s="39">
        <f t="shared" si="398"/>
        <v>5.7458051675943</v>
      </c>
      <c r="DS153" s="39">
        <f t="shared" si="399"/>
        <v>5.8262513154647397</v>
      </c>
      <c r="DT153" s="39">
        <f t="shared" si="400"/>
        <v>5.9566715854971104</v>
      </c>
      <c r="DU153" s="39">
        <f t="shared" si="401"/>
        <v>6.10415618992623</v>
      </c>
      <c r="DV153" s="39">
        <f t="shared" si="402"/>
        <v>6.2284820548169</v>
      </c>
      <c r="DW153" s="39">
        <f t="shared" si="403"/>
        <v>0</v>
      </c>
      <c r="DX153" s="39">
        <f t="shared" si="404"/>
        <v>6.2370142220152802</v>
      </c>
      <c r="DY153" s="39">
        <f t="shared" si="405"/>
        <v>6.1492547879748098</v>
      </c>
      <c r="DZ153" s="39">
        <f t="shared" si="406"/>
        <v>5.96886039578051</v>
      </c>
      <c r="EA153" s="39">
        <f t="shared" si="407"/>
        <v>5.8213757913513797</v>
      </c>
      <c r="EB153" s="39">
        <f t="shared" si="408"/>
        <v>5.70070656954573</v>
      </c>
      <c r="EC153" s="39">
        <f t="shared" si="409"/>
        <v>5.6251359457886503</v>
      </c>
      <c r="ED153" s="39">
        <f t="shared" si="410"/>
        <v>5.5507842030599202</v>
      </c>
      <c r="EE153" s="39">
        <f t="shared" si="411"/>
        <v>5.4971534378129601</v>
      </c>
      <c r="EF153" s="39">
        <f t="shared" si="412"/>
        <v>5.4630247690194498</v>
      </c>
      <c r="EG153" s="39">
        <f t="shared" si="413"/>
        <v>5.4130506468575099</v>
      </c>
      <c r="EH153" s="39">
        <f t="shared" si="414"/>
        <v>5.4349905053676304</v>
      </c>
      <c r="EI153" s="39">
        <f t="shared" si="415"/>
        <v>0</v>
      </c>
      <c r="EK153" s="39">
        <f t="shared" si="388"/>
        <v>0</v>
      </c>
      <c r="EL153" s="39">
        <f t="shared" si="270"/>
        <v>3.4201801655217703E-2</v>
      </c>
      <c r="EM153" s="39">
        <f t="shared" si="271"/>
        <v>2.9155634197890499E-2</v>
      </c>
      <c r="EN153" s="39">
        <f t="shared" si="272"/>
        <v>3.3811759726148902E-2</v>
      </c>
      <c r="EO153" s="39">
        <f t="shared" si="273"/>
        <v>4.3733451296835701E-2</v>
      </c>
      <c r="EP153" s="39">
        <f t="shared" si="274"/>
        <v>3.7846255929953998E-2</v>
      </c>
      <c r="EQ153" s="39">
        <f t="shared" si="275"/>
        <v>7.8471560604522997E-2</v>
      </c>
      <c r="ER153" s="39">
        <f t="shared" si="276"/>
        <v>0.144437401858278</v>
      </c>
      <c r="ES153" s="39">
        <f t="shared" si="277"/>
        <v>0.21817970407284301</v>
      </c>
      <c r="ET153" s="39">
        <f t="shared" si="278"/>
        <v>0.33043864678294799</v>
      </c>
      <c r="EU153" s="39">
        <f t="shared" si="279"/>
        <v>0.46561255282584302</v>
      </c>
      <c r="EV153" s="39">
        <f t="shared" si="280"/>
        <v>0.51583045119344695</v>
      </c>
      <c r="EW153" s="39">
        <f t="shared" si="281"/>
        <v>0</v>
      </c>
      <c r="EX153" s="39">
        <f t="shared" si="282"/>
        <v>0.51973087048413502</v>
      </c>
      <c r="EY153" s="39">
        <f t="shared" si="283"/>
        <v>0.48109234188576</v>
      </c>
      <c r="EZ153" s="39">
        <f t="shared" si="284"/>
        <v>0.35737591750926001</v>
      </c>
      <c r="FA153" s="39">
        <f t="shared" si="285"/>
        <v>0.22086124233519</v>
      </c>
      <c r="FB153" s="39">
        <f t="shared" si="286"/>
        <v>0.134442577425891</v>
      </c>
      <c r="FC153" s="39">
        <f t="shared" ref="FC153:FC178" si="416">IMAGINARY(DB153)</f>
        <v>6.1651002413432299E-2</v>
      </c>
      <c r="FD153" s="39">
        <f t="shared" ref="FD153:FD178" si="417">IMAGINARY(DC153)</f>
        <v>1.47484604429128E-2</v>
      </c>
      <c r="FE153" s="39">
        <f t="shared" ref="FE153:FE178" si="418">IMAGINARY(DD153)</f>
        <v>6.3284302991407802E-3</v>
      </c>
      <c r="FF153" s="39">
        <f t="shared" ref="FF153:FF178" si="419">IMAGINARY(DE153)</f>
        <v>-2.7973319600400801E-3</v>
      </c>
      <c r="FG153" s="39">
        <f t="shared" ref="FG153:FG178" si="420">IMAGINARY(DF153)</f>
        <v>-1.16817557756096E-3</v>
      </c>
      <c r="FH153" s="39">
        <f t="shared" ref="FH153:FH178" si="421">IMAGINARY(DG153)</f>
        <v>5.8165002672380204E-3</v>
      </c>
      <c r="FI153" s="39">
        <f t="shared" ref="FI153:FI178" si="422">IMAGINARY(DH153)</f>
        <v>0</v>
      </c>
      <c r="FK153" s="39">
        <f t="shared" si="389"/>
        <v>0.99999999999999989</v>
      </c>
      <c r="FL153" s="39">
        <f t="shared" si="325"/>
        <v>0.79761370881098059</v>
      </c>
      <c r="FM153" s="39">
        <f t="shared" si="326"/>
        <v>0.79588687097997601</v>
      </c>
      <c r="FN153" s="39">
        <f t="shared" si="327"/>
        <v>0.79674799476368885</v>
      </c>
      <c r="FO153" s="39">
        <f t="shared" si="328"/>
        <v>0.79673713681218128</v>
      </c>
      <c r="FP153" s="39">
        <f t="shared" si="329"/>
        <v>0.79670456715916849</v>
      </c>
      <c r="FQ153" s="39">
        <f t="shared" si="330"/>
        <v>0.79534054481489369</v>
      </c>
      <c r="FR153" s="39">
        <f t="shared" si="331"/>
        <v>0.7935641962912594</v>
      </c>
      <c r="FS153" s="39">
        <f t="shared" si="332"/>
        <v>0.79060749466003666</v>
      </c>
      <c r="FT153" s="39">
        <f t="shared" si="333"/>
        <v>0.78558621876372825</v>
      </c>
      <c r="FU153" s="39">
        <f t="shared" si="334"/>
        <v>0.77943131641749053</v>
      </c>
      <c r="FV153" s="39">
        <f t="shared" si="335"/>
        <v>0.77484548710430157</v>
      </c>
      <c r="FW153" s="39">
        <f t="shared" si="336"/>
        <v>0.99999999999999989</v>
      </c>
      <c r="FX153" s="39">
        <f t="shared" si="337"/>
        <v>0.77452293955084528</v>
      </c>
      <c r="FY153" s="39">
        <f t="shared" si="338"/>
        <v>0.77780837406737036</v>
      </c>
      <c r="FZ153" s="39">
        <f t="shared" si="339"/>
        <v>0.78494253134392555</v>
      </c>
      <c r="GA153" s="39">
        <f t="shared" si="287"/>
        <v>0.79074733011362974</v>
      </c>
      <c r="GB153" s="39">
        <f t="shared" si="288"/>
        <v>0.79505503070412564</v>
      </c>
      <c r="GC153" s="39">
        <f t="shared" si="289"/>
        <v>0.79769467906185665</v>
      </c>
      <c r="GD153" s="39">
        <f t="shared" si="290"/>
        <v>0.80015151603693235</v>
      </c>
      <c r="GE153" s="39">
        <f t="shared" si="291"/>
        <v>0.80189364931936358</v>
      </c>
      <c r="GF153" s="39">
        <f t="shared" si="292"/>
        <v>0.80300288743279036</v>
      </c>
      <c r="GG153" s="39">
        <f t="shared" si="293"/>
        <v>0.80462901338116166</v>
      </c>
      <c r="GH153" s="39">
        <f t="shared" si="294"/>
        <v>0.8039143196412315</v>
      </c>
      <c r="GI153" s="39">
        <f t="shared" si="295"/>
        <v>0.99999999999999989</v>
      </c>
      <c r="GJ153" s="39">
        <f t="shared" si="390"/>
        <v>14.75</v>
      </c>
      <c r="GK153" s="39">
        <f t="shared" si="391"/>
        <v>-9.6432746655328714E-16</v>
      </c>
      <c r="GL153" s="39">
        <f t="shared" si="340"/>
        <v>-1.9641478058187258</v>
      </c>
      <c r="GM153" s="39">
        <f t="shared" si="341"/>
        <v>-1.9829731879799732</v>
      </c>
      <c r="GN153" s="39">
        <f t="shared" si="342"/>
        <v>-1.9735804174965361</v>
      </c>
      <c r="GO153" s="39">
        <f t="shared" si="343"/>
        <v>-1.9736987881880761</v>
      </c>
      <c r="GP153" s="39">
        <f t="shared" si="344"/>
        <v>-1.9740538641358856</v>
      </c>
      <c r="GQ153" s="39">
        <f t="shared" si="345"/>
        <v>-1.988937550981325</v>
      </c>
      <c r="GR153" s="39">
        <f t="shared" si="346"/>
        <v>-2.0083586946961827</v>
      </c>
      <c r="GS153" s="39">
        <f t="shared" si="347"/>
        <v>-2.0407814605219792</v>
      </c>
      <c r="GT153" s="39">
        <f t="shared" si="348"/>
        <v>-2.096122876300027</v>
      </c>
      <c r="GU153" s="39">
        <f t="shared" si="349"/>
        <v>-2.164442977433664</v>
      </c>
      <c r="GV153" s="39">
        <f t="shared" si="350"/>
        <v>-2.2156978411820667</v>
      </c>
      <c r="GW153" s="39">
        <f t="shared" si="351"/>
        <v>-9.6432746655328714E-16</v>
      </c>
      <c r="GX153" s="39">
        <f t="shared" si="352"/>
        <v>-2.2193142986296612</v>
      </c>
      <c r="GY153" s="39">
        <f t="shared" si="353"/>
        <v>-2.1825477089428813</v>
      </c>
      <c r="GZ153" s="39">
        <f t="shared" si="354"/>
        <v>-2.1032427691418394</v>
      </c>
      <c r="HA153" s="39">
        <f t="shared" si="296"/>
        <v>-2.0392453153108776</v>
      </c>
      <c r="HB153" s="39">
        <f t="shared" si="297"/>
        <v>-1.9920562016127243</v>
      </c>
      <c r="HC153" s="39">
        <f t="shared" si="298"/>
        <v>-1.9632660970920293</v>
      </c>
      <c r="HD153" s="39">
        <f t="shared" si="299"/>
        <v>-1.9365553514560028</v>
      </c>
      <c r="HE153" s="39">
        <f t="shared" si="300"/>
        <v>-1.9176645190151786</v>
      </c>
      <c r="HF153" s="39">
        <f t="shared" si="301"/>
        <v>-1.9056578617022677</v>
      </c>
      <c r="HG153" s="39">
        <f t="shared" si="302"/>
        <v>-1.8880862331036286</v>
      </c>
      <c r="HH153" s="39">
        <f t="shared" si="303"/>
        <v>-1.895804708858809</v>
      </c>
      <c r="HI153" s="39">
        <f t="shared" si="304"/>
        <v>-9.6432746655328714E-16</v>
      </c>
    </row>
    <row r="154" spans="1:217" s="39" customFormat="1">
      <c r="A154" s="20"/>
      <c r="B154" s="184"/>
      <c r="C154" s="40">
        <v>14.8</v>
      </c>
      <c r="D154" s="41"/>
      <c r="E154" s="42">
        <v>4.6319999999999997</v>
      </c>
      <c r="F154" s="42">
        <v>4.6719999999999997</v>
      </c>
      <c r="G154" s="42">
        <v>4.6500000000000004</v>
      </c>
      <c r="H154" s="42">
        <v>4.657</v>
      </c>
      <c r="I154" s="42">
        <v>4.6660000000000004</v>
      </c>
      <c r="J154" s="42">
        <v>4.6719999999999997</v>
      </c>
      <c r="K154" s="42">
        <v>4.7069999999999999</v>
      </c>
      <c r="L154" s="42">
        <v>4.7809999999999997</v>
      </c>
      <c r="M154" s="42">
        <v>4.8789999999999996</v>
      </c>
      <c r="N154" s="42">
        <v>5.0250000000000004</v>
      </c>
      <c r="O154" s="43">
        <v>5.1219999999999999</v>
      </c>
      <c r="P154" s="20"/>
      <c r="Q154" s="41">
        <v>5.1289999999999996</v>
      </c>
      <c r="R154" s="42">
        <v>5.0629999999999997</v>
      </c>
      <c r="S154" s="42">
        <v>4.8940000000000001</v>
      </c>
      <c r="T154" s="42">
        <v>4.7729999999999997</v>
      </c>
      <c r="U154" s="42">
        <v>4.6749999999999998</v>
      </c>
      <c r="V154" s="42">
        <v>4.6050000000000004</v>
      </c>
      <c r="W154" s="42">
        <v>4.5730000000000004</v>
      </c>
      <c r="X154" s="42">
        <v>4.5289999999999999</v>
      </c>
      <c r="Y154" s="42">
        <v>4.4939999999999998</v>
      </c>
      <c r="Z154" s="42">
        <v>4.452</v>
      </c>
      <c r="AA154" s="42">
        <v>4.4729999999999999</v>
      </c>
      <c r="AB154" s="43"/>
      <c r="AD154" s="20"/>
      <c r="AE154" s="184"/>
      <c r="AF154" s="40">
        <v>14.8</v>
      </c>
      <c r="AG154" s="41"/>
      <c r="AH154" s="42">
        <v>2.6610000000000002E-2</v>
      </c>
      <c r="AI154" s="42">
        <v>2.2800000000000001E-2</v>
      </c>
      <c r="AJ154" s="42">
        <v>2.563E-2</v>
      </c>
      <c r="AK154" s="42">
        <v>3.6409999999999998E-2</v>
      </c>
      <c r="AL154" s="42">
        <v>4.4150000000000002E-2</v>
      </c>
      <c r="AM154" s="42">
        <v>8.856E-2</v>
      </c>
      <c r="AN154" s="42">
        <v>0.11799999999999999</v>
      </c>
      <c r="AO154" s="42">
        <v>0.17699999999999999</v>
      </c>
      <c r="AP154" s="42">
        <v>0.26050000000000001</v>
      </c>
      <c r="AQ154" s="42">
        <v>0.36709999999999998</v>
      </c>
      <c r="AR154" s="43">
        <v>0.42009999999999997</v>
      </c>
      <c r="AS154" s="20"/>
      <c r="AT154" s="41">
        <v>0.42270000000000002</v>
      </c>
      <c r="AU154" s="42">
        <v>0.3851</v>
      </c>
      <c r="AV154" s="42">
        <v>0.27239999999999998</v>
      </c>
      <c r="AW154" s="42">
        <v>0.1789</v>
      </c>
      <c r="AX154" s="42">
        <v>0.10630000000000001</v>
      </c>
      <c r="AY154" s="42">
        <v>6.1890000000000001E-2</v>
      </c>
      <c r="AZ154" s="42">
        <v>3.2689999999999997E-2</v>
      </c>
      <c r="BA154" s="42">
        <v>7.1999999999999998E-3</v>
      </c>
      <c r="BB154" s="42">
        <v>-4.5890000000000002E-3</v>
      </c>
      <c r="BC154" s="42">
        <v>-2.258E-3</v>
      </c>
      <c r="BD154" s="42">
        <v>2.9589999999999998E-3</v>
      </c>
      <c r="BE154" s="43"/>
      <c r="BH154" s="118" t="str">
        <f t="shared" si="368"/>
        <v>0</v>
      </c>
      <c r="BI154" s="118" t="str">
        <f t="shared" si="369"/>
        <v>4.632+0.02661i</v>
      </c>
      <c r="BJ154" s="118" t="str">
        <f t="shared" si="357"/>
        <v>4.672+0.0228i</v>
      </c>
      <c r="BK154" s="118" t="str">
        <f t="shared" si="358"/>
        <v>4.65+0.02563i</v>
      </c>
      <c r="BL154" s="118" t="str">
        <f t="shared" si="359"/>
        <v>4.657+0.03641i</v>
      </c>
      <c r="BM154" s="118" t="str">
        <f t="shared" si="360"/>
        <v>4.666+0.04415i</v>
      </c>
      <c r="BN154" s="118" t="str">
        <f t="shared" si="361"/>
        <v>4.672+0.08856i</v>
      </c>
      <c r="BO154" s="118" t="str">
        <f t="shared" si="364"/>
        <v>4.707+0.118i</v>
      </c>
      <c r="BP154" s="118" t="str">
        <f t="shared" si="365"/>
        <v>4.781+0.177i</v>
      </c>
      <c r="BQ154" s="118" t="str">
        <f t="shared" si="366"/>
        <v>4.879+0.2605i</v>
      </c>
      <c r="BR154" s="118" t="str">
        <f t="shared" si="362"/>
        <v>5.025+0.3671i</v>
      </c>
      <c r="BS154" s="118" t="str">
        <f t="shared" si="363"/>
        <v>5.122+0.4201i</v>
      </c>
      <c r="BT154" s="118" t="str">
        <f t="shared" si="367"/>
        <v>0</v>
      </c>
      <c r="BU154" s="118" t="str">
        <f t="shared" si="370"/>
        <v>5.129+0.4227i</v>
      </c>
      <c r="BV154" s="118" t="str">
        <f t="shared" si="371"/>
        <v>5.063+0.3851i</v>
      </c>
      <c r="BW154" s="118" t="str">
        <f t="shared" si="372"/>
        <v>4.894+0.2724i</v>
      </c>
      <c r="BX154" s="118" t="str">
        <f t="shared" si="373"/>
        <v>4.773+0.1789i</v>
      </c>
      <c r="BY154" s="118" t="str">
        <f t="shared" si="374"/>
        <v>4.675+0.1063i</v>
      </c>
      <c r="BZ154" s="118" t="str">
        <f t="shared" si="375"/>
        <v>4.605+0.06189i</v>
      </c>
      <c r="CA154" s="118" t="str">
        <f t="shared" si="376"/>
        <v>4.573+0.03269i</v>
      </c>
      <c r="CB154" s="118" t="str">
        <f t="shared" si="377"/>
        <v>4.529+0.0072i</v>
      </c>
      <c r="CC154" s="118" t="str">
        <f t="shared" si="378"/>
        <v>4.494-0.004589i</v>
      </c>
      <c r="CD154" s="118" t="str">
        <f t="shared" si="379"/>
        <v>4.452-0.002258i</v>
      </c>
      <c r="CE154" s="118" t="str">
        <f t="shared" si="380"/>
        <v>4.473+0.002959i</v>
      </c>
      <c r="CF154" s="118" t="str">
        <f t="shared" si="381"/>
        <v>0</v>
      </c>
      <c r="CG154" s="118" t="str">
        <f t="shared" si="382"/>
        <v>0</v>
      </c>
      <c r="CH154" s="39">
        <f t="shared" si="383"/>
        <v>14800000000</v>
      </c>
      <c r="CI154" s="121">
        <f t="shared" si="384"/>
        <v>1.2147631870279438</v>
      </c>
      <c r="CJ154" s="121" t="str">
        <f t="shared" si="385"/>
        <v>0</v>
      </c>
      <c r="CK154" s="121" t="str">
        <f t="shared" si="355"/>
        <v>5.62678308231344+0.0323248484068136i</v>
      </c>
      <c r="CL154" s="121" t="str">
        <f t="shared" si="356"/>
        <v>5.67537360979455+0.0276966006642371i</v>
      </c>
      <c r="CM154" s="121" t="str">
        <f t="shared" si="305"/>
        <v>5.64864881967994+0.0311343804835262i</v>
      </c>
      <c r="CN154" s="121" t="str">
        <f t="shared" si="306"/>
        <v>5.65715216198913+0.0442295276396874i</v>
      </c>
      <c r="CO154" s="121" t="str">
        <f t="shared" si="307"/>
        <v>5.66808503067239+0.0536317947072837i</v>
      </c>
      <c r="CP154" s="121" t="str">
        <f t="shared" si="308"/>
        <v>5.67537360979455+0.107579427843195i</v>
      </c>
      <c r="CQ154" s="121" t="str">
        <f t="shared" si="309"/>
        <v>5.71789032134053+0.143342056069297i</v>
      </c>
      <c r="CR154" s="121" t="str">
        <f t="shared" si="310"/>
        <v>5.8077827971806+0.215013084103946i</v>
      </c>
      <c r="CS154" s="121" t="str">
        <f t="shared" si="311"/>
        <v>5.92682958950934+0.316445810220779i</v>
      </c>
      <c r="CT154" s="121" t="str">
        <f t="shared" si="312"/>
        <v>6.10418501481542+0.445939565957958i</v>
      </c>
      <c r="CU154" s="121" t="str">
        <f t="shared" si="313"/>
        <v>6.22201704395713+0.510322014870439i</v>
      </c>
      <c r="CV154" s="121" t="str">
        <f t="shared" si="314"/>
        <v>0</v>
      </c>
      <c r="CW154" s="121" t="str">
        <f t="shared" si="315"/>
        <v>6.23052038626632+0.513480399156712i</v>
      </c>
      <c r="CX154" s="121" t="str">
        <f t="shared" si="316"/>
        <v>6.15034601592248+0.467805303324461i</v>
      </c>
      <c r="CY154" s="121" t="str">
        <f t="shared" si="317"/>
        <v>5.94505103731476+0.330901492146412i</v>
      </c>
      <c r="CZ154" s="121" t="str">
        <f t="shared" si="318"/>
        <v>5.79806469168438+0.217321134159299i</v>
      </c>
      <c r="DA154" s="121" t="str">
        <f t="shared" si="319"/>
        <v>5.67901789935564+0.12912932678107i</v>
      </c>
      <c r="DB154" s="121" t="str">
        <f t="shared" si="320"/>
        <v>5.59398447626368+0.0751816936451594i</v>
      </c>
      <c r="DC154" s="121" t="str">
        <f t="shared" si="321"/>
        <v>5.55511205427879+0.0397106085839435i</v>
      </c>
      <c r="DD154" s="121" t="str">
        <f t="shared" si="322"/>
        <v>5.50166247404956+0.00874629494660119i</v>
      </c>
      <c r="DE154" s="121" t="str">
        <f t="shared" si="323"/>
        <v>5.45914576250358-0.00557454826527123i</v>
      </c>
      <c r="DF154" s="121" t="str">
        <f t="shared" si="324"/>
        <v>5.40812570864841-0.0027429352763091i</v>
      </c>
      <c r="DG154" s="121" t="str">
        <f t="shared" si="324"/>
        <v>5.43363573557599+0.00359448427041569i</v>
      </c>
      <c r="DH154" s="121" t="str">
        <f t="shared" si="386"/>
        <v>0</v>
      </c>
      <c r="DI154" s="121"/>
      <c r="DK154" s="39">
        <f t="shared" si="387"/>
        <v>0</v>
      </c>
      <c r="DL154" s="39">
        <f t="shared" si="392"/>
        <v>5.6267830823134402</v>
      </c>
      <c r="DM154" s="39">
        <f t="shared" si="393"/>
        <v>5.6753736097945504</v>
      </c>
      <c r="DN154" s="39">
        <f t="shared" si="394"/>
        <v>5.6486488196799396</v>
      </c>
      <c r="DO154" s="39">
        <f t="shared" si="395"/>
        <v>5.6571521619891296</v>
      </c>
      <c r="DP154" s="39">
        <f t="shared" si="396"/>
        <v>5.6680850306723896</v>
      </c>
      <c r="DQ154" s="39">
        <f t="shared" si="397"/>
        <v>5.6753736097945504</v>
      </c>
      <c r="DR154" s="39">
        <f t="shared" si="398"/>
        <v>5.7178903213405299</v>
      </c>
      <c r="DS154" s="39">
        <f t="shared" si="399"/>
        <v>5.8077827971806002</v>
      </c>
      <c r="DT154" s="39">
        <f t="shared" si="400"/>
        <v>5.9268295895093397</v>
      </c>
      <c r="DU154" s="39">
        <f t="shared" si="401"/>
        <v>6.1041850148154202</v>
      </c>
      <c r="DV154" s="39">
        <f t="shared" si="402"/>
        <v>6.2220170439571296</v>
      </c>
      <c r="DW154" s="39">
        <f t="shared" si="403"/>
        <v>0</v>
      </c>
      <c r="DX154" s="39">
        <f t="shared" si="404"/>
        <v>6.2305203862663197</v>
      </c>
      <c r="DY154" s="39">
        <f t="shared" si="405"/>
        <v>6.1503460159224801</v>
      </c>
      <c r="DZ154" s="39">
        <f t="shared" si="406"/>
        <v>5.9450510373147596</v>
      </c>
      <c r="EA154" s="39">
        <f t="shared" si="407"/>
        <v>5.7980646916843801</v>
      </c>
      <c r="EB154" s="39">
        <f t="shared" si="408"/>
        <v>5.6790178993556397</v>
      </c>
      <c r="EC154" s="39">
        <f t="shared" si="409"/>
        <v>5.5939844762636799</v>
      </c>
      <c r="ED154" s="39">
        <f t="shared" si="410"/>
        <v>5.5551120542787897</v>
      </c>
      <c r="EE154" s="39">
        <f t="shared" si="411"/>
        <v>5.5016624740495601</v>
      </c>
      <c r="EF154" s="39">
        <f t="shared" si="412"/>
        <v>5.4591457625035797</v>
      </c>
      <c r="EG154" s="39">
        <f t="shared" si="413"/>
        <v>5.4081257086484102</v>
      </c>
      <c r="EH154" s="39">
        <f t="shared" si="414"/>
        <v>5.4336357355759901</v>
      </c>
      <c r="EI154" s="39">
        <f t="shared" si="415"/>
        <v>0</v>
      </c>
      <c r="EK154" s="39">
        <f t="shared" si="388"/>
        <v>0</v>
      </c>
      <c r="EL154" s="39">
        <f t="shared" ref="EL154:EL178" si="423">IMAGINARY(CK154)</f>
        <v>3.23248484068136E-2</v>
      </c>
      <c r="EM154" s="39">
        <f t="shared" ref="EM154:EM178" si="424">IMAGINARY(CL154)</f>
        <v>2.7696600664237101E-2</v>
      </c>
      <c r="EN154" s="39">
        <f t="shared" ref="EN154:EN178" si="425">IMAGINARY(CM154)</f>
        <v>3.1134380483526201E-2</v>
      </c>
      <c r="EO154" s="39">
        <f t="shared" ref="EO154:EO178" si="426">IMAGINARY(CN154)</f>
        <v>4.4229527639687398E-2</v>
      </c>
      <c r="EP154" s="39">
        <f t="shared" ref="EP154:EP178" si="427">IMAGINARY(CO154)</f>
        <v>5.36317947072837E-2</v>
      </c>
      <c r="EQ154" s="39">
        <f t="shared" ref="EQ154:EQ178" si="428">IMAGINARY(CP154)</f>
        <v>0.10757942784319501</v>
      </c>
      <c r="ER154" s="39">
        <f t="shared" ref="ER154:ER178" si="429">IMAGINARY(CQ154)</f>
        <v>0.14334205606929701</v>
      </c>
      <c r="ES154" s="39">
        <f t="shared" ref="ES154:ES178" si="430">IMAGINARY(CR154)</f>
        <v>0.21501308410394601</v>
      </c>
      <c r="ET154" s="39">
        <f t="shared" ref="ET154:ET178" si="431">IMAGINARY(CS154)</f>
        <v>0.316445810220779</v>
      </c>
      <c r="EU154" s="39">
        <f t="shared" ref="EU154:EU178" si="432">IMAGINARY(CT154)</f>
        <v>0.44593956595795797</v>
      </c>
      <c r="EV154" s="39">
        <f t="shared" ref="EV154:EV178" si="433">IMAGINARY(CU154)</f>
        <v>0.51032201487043904</v>
      </c>
      <c r="EW154" s="39">
        <f t="shared" ref="EW154:EW178" si="434">IMAGINARY(CV154)</f>
        <v>0</v>
      </c>
      <c r="EX154" s="39">
        <f t="shared" ref="EX154:EX178" si="435">IMAGINARY(CW154)</f>
        <v>0.51348039915671195</v>
      </c>
      <c r="EY154" s="39">
        <f t="shared" ref="EY154:EY178" si="436">IMAGINARY(CX154)</f>
        <v>0.46780530332446102</v>
      </c>
      <c r="EZ154" s="39">
        <f t="shared" ref="EZ154:EZ178" si="437">IMAGINARY(CY154)</f>
        <v>0.33090149214641201</v>
      </c>
      <c r="FA154" s="39">
        <f t="shared" ref="FA154:FA178" si="438">IMAGINARY(CZ154)</f>
        <v>0.21732113415929899</v>
      </c>
      <c r="FB154" s="39">
        <f t="shared" ref="FB154:FB178" si="439">IMAGINARY(DA154)</f>
        <v>0.12912932678107</v>
      </c>
      <c r="FC154" s="39">
        <f t="shared" si="416"/>
        <v>7.5181693645159406E-2</v>
      </c>
      <c r="FD154" s="39">
        <f t="shared" si="417"/>
        <v>3.9710608583943499E-2</v>
      </c>
      <c r="FE154" s="39">
        <f t="shared" si="418"/>
        <v>8.7462949466011897E-3</v>
      </c>
      <c r="FF154" s="39">
        <f t="shared" si="419"/>
        <v>-5.5745482652712298E-3</v>
      </c>
      <c r="FG154" s="39">
        <f t="shared" si="420"/>
        <v>-2.7429352763090999E-3</v>
      </c>
      <c r="FH154" s="39">
        <f t="shared" si="421"/>
        <v>3.5944842704156901E-3</v>
      </c>
      <c r="FI154" s="39">
        <f t="shared" si="422"/>
        <v>0</v>
      </c>
      <c r="FK154" s="39">
        <f t="shared" si="389"/>
        <v>0.99999999999999989</v>
      </c>
      <c r="FL154" s="39">
        <f t="shared" si="325"/>
        <v>0.79768041112572485</v>
      </c>
      <c r="FM154" s="39">
        <f t="shared" si="326"/>
        <v>0.7961154361096936</v>
      </c>
      <c r="FN154" s="39">
        <f t="shared" si="327"/>
        <v>0.7969751377887615</v>
      </c>
      <c r="FO154" s="39">
        <f t="shared" si="328"/>
        <v>0.79668667286473882</v>
      </c>
      <c r="FP154" s="39">
        <f t="shared" si="329"/>
        <v>0.79632085194328295</v>
      </c>
      <c r="FQ154" s="39">
        <f t="shared" si="330"/>
        <v>0.79596313633906257</v>
      </c>
      <c r="FR154" s="39">
        <f t="shared" si="331"/>
        <v>0.79446686793430765</v>
      </c>
      <c r="FS154" s="39">
        <f t="shared" si="332"/>
        <v>0.79121870665976257</v>
      </c>
      <c r="FT154" s="39">
        <f t="shared" si="333"/>
        <v>0.78666235873282009</v>
      </c>
      <c r="FU154" s="39">
        <f t="shared" si="334"/>
        <v>0.77967503250852277</v>
      </c>
      <c r="FV154" s="39">
        <f t="shared" si="335"/>
        <v>0.775125028876817</v>
      </c>
      <c r="FW154" s="39">
        <f t="shared" si="336"/>
        <v>0.99999999999999989</v>
      </c>
      <c r="FX154" s="39">
        <f t="shared" si="337"/>
        <v>0.7748141402934966</v>
      </c>
      <c r="FY154" s="39">
        <f t="shared" si="338"/>
        <v>0.77794538072952746</v>
      </c>
      <c r="FZ154" s="39">
        <f t="shared" si="339"/>
        <v>0.7859521510976043</v>
      </c>
      <c r="GA154" s="39">
        <f t="shared" si="287"/>
        <v>0.79151647406083536</v>
      </c>
      <c r="GB154" s="39">
        <f t="shared" si="288"/>
        <v>0.79577375544386464</v>
      </c>
      <c r="GC154" s="39">
        <f t="shared" si="289"/>
        <v>0.79867570638954821</v>
      </c>
      <c r="GD154" s="39">
        <f t="shared" si="290"/>
        <v>0.79999198110348357</v>
      </c>
      <c r="GE154" s="39">
        <f t="shared" si="291"/>
        <v>0.80174674181247707</v>
      </c>
      <c r="GF154" s="39">
        <f t="shared" si="292"/>
        <v>0.80312866374438019</v>
      </c>
      <c r="GG154" s="39">
        <f t="shared" si="293"/>
        <v>0.80478932918975377</v>
      </c>
      <c r="GH154" s="39">
        <f t="shared" si="294"/>
        <v>0.80395870540702863</v>
      </c>
      <c r="GI154" s="39">
        <f t="shared" si="295"/>
        <v>0.99999999999999989</v>
      </c>
      <c r="GJ154" s="39">
        <f t="shared" si="390"/>
        <v>14.8</v>
      </c>
      <c r="GK154" s="39">
        <f t="shared" si="391"/>
        <v>-9.6432746655328714E-16</v>
      </c>
      <c r="GL154" s="39">
        <f t="shared" si="340"/>
        <v>-1.9634214583225877</v>
      </c>
      <c r="GM154" s="39">
        <f t="shared" si="341"/>
        <v>-1.9804791067884617</v>
      </c>
      <c r="GN154" s="39">
        <f t="shared" si="342"/>
        <v>-1.9711045304106325</v>
      </c>
      <c r="GO154" s="39">
        <f t="shared" si="343"/>
        <v>-1.9742489547861535</v>
      </c>
      <c r="GP154" s="39">
        <f t="shared" si="344"/>
        <v>-1.9782382394033735</v>
      </c>
      <c r="GQ154" s="39">
        <f t="shared" si="345"/>
        <v>-1.9821409079414087</v>
      </c>
      <c r="GR154" s="39">
        <f t="shared" si="346"/>
        <v>-1.9984841937597884</v>
      </c>
      <c r="GS154" s="39">
        <f t="shared" si="347"/>
        <v>-2.0340690666637133</v>
      </c>
      <c r="GT154" s="39">
        <f t="shared" si="348"/>
        <v>-2.0842326006780847</v>
      </c>
      <c r="GU154" s="39">
        <f t="shared" si="349"/>
        <v>-2.1617274589080324</v>
      </c>
      <c r="GV154" s="39">
        <f t="shared" si="350"/>
        <v>-2.2125647893122546</v>
      </c>
      <c r="GW154" s="39">
        <f t="shared" si="351"/>
        <v>-9.6432746655328714E-16</v>
      </c>
      <c r="GX154" s="39">
        <f t="shared" si="352"/>
        <v>-2.2160492408499435</v>
      </c>
      <c r="GY154" s="39">
        <f t="shared" si="353"/>
        <v>-2.1810178720434577</v>
      </c>
      <c r="GZ154" s="39">
        <f t="shared" si="354"/>
        <v>-2.0920778615737605</v>
      </c>
      <c r="HA154" s="39">
        <f t="shared" si="296"/>
        <v>-2.0308008322230426</v>
      </c>
      <c r="HB154" s="39">
        <f t="shared" si="297"/>
        <v>-1.9842077590290486</v>
      </c>
      <c r="HC154" s="39">
        <f t="shared" si="298"/>
        <v>-1.9525905092076767</v>
      </c>
      <c r="HD154" s="39">
        <f t="shared" si="299"/>
        <v>-1.9382873246601806</v>
      </c>
      <c r="HE154" s="39">
        <f t="shared" si="300"/>
        <v>-1.9192559261691082</v>
      </c>
      <c r="HF154" s="39">
        <f t="shared" si="301"/>
        <v>-1.9042974760439637</v>
      </c>
      <c r="HG154" s="39">
        <f t="shared" si="302"/>
        <v>-1.886355812381507</v>
      </c>
      <c r="HH154" s="39">
        <f t="shared" si="303"/>
        <v>-1.8953251562358009</v>
      </c>
      <c r="HI154" s="39">
        <f t="shared" si="304"/>
        <v>-9.6432746655328714E-16</v>
      </c>
    </row>
    <row r="155" spans="1:217" s="39" customFormat="1">
      <c r="A155" s="20"/>
      <c r="B155" s="184"/>
      <c r="C155" s="40">
        <v>14.85</v>
      </c>
      <c r="D155" s="41"/>
      <c r="E155" s="42">
        <v>4.6219999999999999</v>
      </c>
      <c r="F155" s="42">
        <v>4.6639999999999997</v>
      </c>
      <c r="G155" s="42">
        <v>4.6429999999999998</v>
      </c>
      <c r="H155" s="42">
        <v>4.6509999999999998</v>
      </c>
      <c r="I155" s="42">
        <v>4.657</v>
      </c>
      <c r="J155" s="42">
        <v>4.6779999999999999</v>
      </c>
      <c r="K155" s="42">
        <v>4.7149999999999999</v>
      </c>
      <c r="L155" s="42">
        <v>4.7839999999999998</v>
      </c>
      <c r="M155" s="42">
        <v>4.8789999999999996</v>
      </c>
      <c r="N155" s="42">
        <v>5.024</v>
      </c>
      <c r="O155" s="43">
        <v>5.1239999999999997</v>
      </c>
      <c r="P155" s="20"/>
      <c r="Q155" s="41">
        <v>5.1310000000000002</v>
      </c>
      <c r="R155" s="42">
        <v>5.0620000000000003</v>
      </c>
      <c r="S155" s="42">
        <v>4.8940000000000001</v>
      </c>
      <c r="T155" s="42">
        <v>4.7779999999999996</v>
      </c>
      <c r="U155" s="42">
        <v>4.6790000000000003</v>
      </c>
      <c r="V155" s="42">
        <v>4.617</v>
      </c>
      <c r="W155" s="42">
        <v>4.5640000000000001</v>
      </c>
      <c r="X155" s="42">
        <v>4.5229999999999997</v>
      </c>
      <c r="Y155" s="42">
        <v>4.4889999999999999</v>
      </c>
      <c r="Z155" s="42">
        <v>4.4450000000000003</v>
      </c>
      <c r="AA155" s="42">
        <v>4.4640000000000004</v>
      </c>
      <c r="AB155" s="43"/>
      <c r="AD155" s="20"/>
      <c r="AE155" s="184"/>
      <c r="AF155" s="40">
        <v>14.85</v>
      </c>
      <c r="AG155" s="41"/>
      <c r="AH155" s="42">
        <v>3.5249999999999997E-2</v>
      </c>
      <c r="AI155" s="42">
        <v>2.367E-2</v>
      </c>
      <c r="AJ155" s="42">
        <v>2.2190000000000001E-2</v>
      </c>
      <c r="AK155" s="42">
        <v>3.193E-2</v>
      </c>
      <c r="AL155" s="42">
        <v>3.8300000000000001E-2</v>
      </c>
      <c r="AM155" s="42">
        <v>6.7930000000000004E-2</v>
      </c>
      <c r="AN155" s="42">
        <v>0.11550000000000001</v>
      </c>
      <c r="AO155" s="42">
        <v>0.17699999999999999</v>
      </c>
      <c r="AP155" s="42">
        <v>0.2631</v>
      </c>
      <c r="AQ155" s="42">
        <v>0.36909999999999998</v>
      </c>
      <c r="AR155" s="43">
        <v>0.42249999999999999</v>
      </c>
      <c r="AS155" s="20"/>
      <c r="AT155" s="41">
        <v>0.42549999999999999</v>
      </c>
      <c r="AU155" s="42">
        <v>0.38819999999999999</v>
      </c>
      <c r="AV155" s="42">
        <v>0.2717</v>
      </c>
      <c r="AW155" s="42">
        <v>0.17810000000000001</v>
      </c>
      <c r="AX155" s="42">
        <v>0.10489999999999999</v>
      </c>
      <c r="AY155" s="42">
        <v>5.1319999999999998E-2</v>
      </c>
      <c r="AZ155" s="42">
        <v>1.983E-2</v>
      </c>
      <c r="BA155" s="42">
        <v>2.542E-3</v>
      </c>
      <c r="BB155" s="42">
        <v>-7.6490000000000004E-3</v>
      </c>
      <c r="BC155" s="42">
        <v>-2.428E-3</v>
      </c>
      <c r="BD155" s="42">
        <v>1.026E-2</v>
      </c>
      <c r="BE155" s="43"/>
      <c r="BH155" s="118" t="str">
        <f t="shared" si="368"/>
        <v>0</v>
      </c>
      <c r="BI155" s="118" t="str">
        <f t="shared" si="369"/>
        <v>4.622+0.03525i</v>
      </c>
      <c r="BJ155" s="118" t="str">
        <f t="shared" si="357"/>
        <v>4.664+0.02367i</v>
      </c>
      <c r="BK155" s="118" t="str">
        <f t="shared" si="358"/>
        <v>4.643+0.02219i</v>
      </c>
      <c r="BL155" s="118" t="str">
        <f t="shared" si="359"/>
        <v>4.651+0.03193i</v>
      </c>
      <c r="BM155" s="118" t="str">
        <f t="shared" si="360"/>
        <v>4.657+0.0383i</v>
      </c>
      <c r="BN155" s="118" t="str">
        <f t="shared" si="361"/>
        <v>4.678+0.06793i</v>
      </c>
      <c r="BO155" s="118" t="str">
        <f t="shared" si="364"/>
        <v>4.715+0.1155i</v>
      </c>
      <c r="BP155" s="118" t="str">
        <f t="shared" si="365"/>
        <v>4.784+0.177i</v>
      </c>
      <c r="BQ155" s="118" t="str">
        <f t="shared" si="366"/>
        <v>4.879+0.2631i</v>
      </c>
      <c r="BR155" s="118" t="str">
        <f t="shared" si="362"/>
        <v>5.024+0.3691i</v>
      </c>
      <c r="BS155" s="118" t="str">
        <f t="shared" si="363"/>
        <v>5.124+0.4225i</v>
      </c>
      <c r="BT155" s="118" t="str">
        <f t="shared" si="367"/>
        <v>0</v>
      </c>
      <c r="BU155" s="118" t="str">
        <f t="shared" si="370"/>
        <v>5.131+0.4255i</v>
      </c>
      <c r="BV155" s="118" t="str">
        <f t="shared" si="371"/>
        <v>5.062+0.3882i</v>
      </c>
      <c r="BW155" s="118" t="str">
        <f t="shared" si="372"/>
        <v>4.894+0.2717i</v>
      </c>
      <c r="BX155" s="118" t="str">
        <f t="shared" si="373"/>
        <v>4.778+0.1781i</v>
      </c>
      <c r="BY155" s="118" t="str">
        <f t="shared" si="374"/>
        <v>4.679+0.1049i</v>
      </c>
      <c r="BZ155" s="118" t="str">
        <f t="shared" si="375"/>
        <v>4.617+0.05132i</v>
      </c>
      <c r="CA155" s="118" t="str">
        <f t="shared" si="376"/>
        <v>4.564+0.01983i</v>
      </c>
      <c r="CB155" s="118" t="str">
        <f t="shared" si="377"/>
        <v>4.523+0.002542i</v>
      </c>
      <c r="CC155" s="118" t="str">
        <f t="shared" si="378"/>
        <v>4.489-0.007649i</v>
      </c>
      <c r="CD155" s="118" t="str">
        <f t="shared" si="379"/>
        <v>4.445-0.002428i</v>
      </c>
      <c r="CE155" s="118" t="str">
        <f t="shared" si="380"/>
        <v>4.464+0.01026i</v>
      </c>
      <c r="CF155" s="118" t="str">
        <f t="shared" si="381"/>
        <v>0</v>
      </c>
      <c r="CG155" s="118" t="str">
        <f t="shared" si="382"/>
        <v>0</v>
      </c>
      <c r="CH155" s="39">
        <f t="shared" si="383"/>
        <v>14850000000</v>
      </c>
      <c r="CI155" s="121">
        <f t="shared" si="384"/>
        <v>1.2106730752871091</v>
      </c>
      <c r="CJ155" s="121" t="str">
        <f t="shared" si="385"/>
        <v>0</v>
      </c>
      <c r="CK155" s="121" t="str">
        <f t="shared" si="355"/>
        <v>5.59573095397702+0.0426762259038706i</v>
      </c>
      <c r="CL155" s="121" t="str">
        <f t="shared" si="356"/>
        <v>5.64657922313908+0.0286566316920459i</v>
      </c>
      <c r="CM155" s="121" t="str">
        <f t="shared" si="305"/>
        <v>5.62115508855805+0.026864835540621i</v>
      </c>
      <c r="CN155" s="121" t="str">
        <f t="shared" si="306"/>
        <v>5.63084047316034+0.0386567912939174i</v>
      </c>
      <c r="CO155" s="121" t="str">
        <f t="shared" si="307"/>
        <v>5.63810451161207+0.0463687787834963i</v>
      </c>
      <c r="CP155" s="121" t="str">
        <f t="shared" si="308"/>
        <v>5.6635286461931+0.0822410220042533i</v>
      </c>
      <c r="CQ155" s="121" t="str">
        <f t="shared" si="309"/>
        <v>5.70832354997872+0.139832740195661i</v>
      </c>
      <c r="CR155" s="121" t="str">
        <f t="shared" si="310"/>
        <v>5.79185999217353+0.214289134325818i</v>
      </c>
      <c r="CS155" s="121" t="str">
        <f t="shared" si="311"/>
        <v>5.90687393432581+0.318528086108038i</v>
      </c>
      <c r="CT155" s="121" t="str">
        <f t="shared" si="312"/>
        <v>6.08242153024244+0.446859432088472i</v>
      </c>
      <c r="CU155" s="121" t="str">
        <f t="shared" si="313"/>
        <v>6.20348883777115+0.511509374308804i</v>
      </c>
      <c r="CV155" s="121" t="str">
        <f t="shared" si="314"/>
        <v>0</v>
      </c>
      <c r="CW155" s="121" t="str">
        <f t="shared" si="315"/>
        <v>6.21196354929816+0.515141393534665i</v>
      </c>
      <c r="CX155" s="121" t="str">
        <f t="shared" si="316"/>
        <v>6.12842710710335+0.469983287826456i</v>
      </c>
      <c r="CY155" s="121" t="str">
        <f t="shared" si="317"/>
        <v>5.92503403045511+0.328939874555508i</v>
      </c>
      <c r="CZ155" s="121" t="str">
        <f t="shared" si="318"/>
        <v>5.78459595372181+0.215620874708634i</v>
      </c>
      <c r="DA155" s="121" t="str">
        <f t="shared" si="319"/>
        <v>5.66473931926838+0.126999605597618i</v>
      </c>
      <c r="DB155" s="121" t="str">
        <f t="shared" si="320"/>
        <v>5.58967758860058+0.0621317422237344i</v>
      </c>
      <c r="DC155" s="121" t="str">
        <f t="shared" si="321"/>
        <v>5.52551191561037+0.0240076470829434i</v>
      </c>
      <c r="DD155" s="121" t="str">
        <f t="shared" si="322"/>
        <v>5.47587431952359+0.00307753095737983i</v>
      </c>
      <c r="DE155" s="121" t="str">
        <f t="shared" si="323"/>
        <v>5.43471143496383-0.0092604383528711i</v>
      </c>
      <c r="DF155" s="121" t="str">
        <f t="shared" si="324"/>
        <v>5.3814418196512-0.0029395142267971i</v>
      </c>
      <c r="DG155" s="121" t="str">
        <f t="shared" si="324"/>
        <v>5.40444460808166+0.0124215057524457i</v>
      </c>
      <c r="DH155" s="121" t="str">
        <f t="shared" si="386"/>
        <v>0</v>
      </c>
      <c r="DI155" s="121"/>
      <c r="DK155" s="39">
        <f t="shared" si="387"/>
        <v>0</v>
      </c>
      <c r="DL155" s="39">
        <f t="shared" si="392"/>
        <v>5.5957309539770197</v>
      </c>
      <c r="DM155" s="39">
        <f t="shared" si="393"/>
        <v>5.6465792231390797</v>
      </c>
      <c r="DN155" s="39">
        <f t="shared" si="394"/>
        <v>5.6211550885580497</v>
      </c>
      <c r="DO155" s="39">
        <f t="shared" si="395"/>
        <v>5.6308404731603403</v>
      </c>
      <c r="DP155" s="39">
        <f t="shared" si="396"/>
        <v>5.6381045116120703</v>
      </c>
      <c r="DQ155" s="39">
        <f t="shared" si="397"/>
        <v>5.6635286461931003</v>
      </c>
      <c r="DR155" s="39">
        <f t="shared" si="398"/>
        <v>5.7083235499787204</v>
      </c>
      <c r="DS155" s="39">
        <f t="shared" si="399"/>
        <v>5.7918599921735296</v>
      </c>
      <c r="DT155" s="39">
        <f t="shared" si="400"/>
        <v>5.9068739343258096</v>
      </c>
      <c r="DU155" s="39">
        <f t="shared" si="401"/>
        <v>6.0824215302424403</v>
      </c>
      <c r="DV155" s="39">
        <f t="shared" si="402"/>
        <v>6.2034888377711503</v>
      </c>
      <c r="DW155" s="39">
        <f t="shared" si="403"/>
        <v>0</v>
      </c>
      <c r="DX155" s="39">
        <f t="shared" si="404"/>
        <v>6.2119635492981597</v>
      </c>
      <c r="DY155" s="39">
        <f t="shared" si="405"/>
        <v>6.1284271071033496</v>
      </c>
      <c r="DZ155" s="39">
        <f t="shared" si="406"/>
        <v>5.9250340304551097</v>
      </c>
      <c r="EA155" s="39">
        <f t="shared" si="407"/>
        <v>5.7845959537218103</v>
      </c>
      <c r="EB155" s="39">
        <f t="shared" si="408"/>
        <v>5.6647393192683797</v>
      </c>
      <c r="EC155" s="39">
        <f t="shared" si="409"/>
        <v>5.5896775886005798</v>
      </c>
      <c r="ED155" s="39">
        <f t="shared" si="410"/>
        <v>5.5255119156103696</v>
      </c>
      <c r="EE155" s="39">
        <f t="shared" si="411"/>
        <v>5.4758743195235899</v>
      </c>
      <c r="EF155" s="39">
        <f t="shared" si="412"/>
        <v>5.4347114349638304</v>
      </c>
      <c r="EG155" s="39">
        <f t="shared" si="413"/>
        <v>5.3814418196511999</v>
      </c>
      <c r="EH155" s="39">
        <f t="shared" si="414"/>
        <v>5.4044446080816604</v>
      </c>
      <c r="EI155" s="39">
        <f t="shared" si="415"/>
        <v>0</v>
      </c>
      <c r="EK155" s="39">
        <f t="shared" si="388"/>
        <v>0</v>
      </c>
      <c r="EL155" s="39">
        <f t="shared" si="423"/>
        <v>4.2676225903870602E-2</v>
      </c>
      <c r="EM155" s="39">
        <f t="shared" si="424"/>
        <v>2.8656631692045902E-2</v>
      </c>
      <c r="EN155" s="39">
        <f t="shared" si="425"/>
        <v>2.6864835540620999E-2</v>
      </c>
      <c r="EO155" s="39">
        <f t="shared" si="426"/>
        <v>3.86567912939174E-2</v>
      </c>
      <c r="EP155" s="39">
        <f t="shared" si="427"/>
        <v>4.6368778783496302E-2</v>
      </c>
      <c r="EQ155" s="39">
        <f t="shared" si="428"/>
        <v>8.2241022004253303E-2</v>
      </c>
      <c r="ER155" s="39">
        <f t="shared" si="429"/>
        <v>0.139832740195661</v>
      </c>
      <c r="ES155" s="39">
        <f t="shared" si="430"/>
        <v>0.214289134325818</v>
      </c>
      <c r="ET155" s="39">
        <f t="shared" si="431"/>
        <v>0.31852808610803801</v>
      </c>
      <c r="EU155" s="39">
        <f t="shared" si="432"/>
        <v>0.44685943208847201</v>
      </c>
      <c r="EV155" s="39">
        <f t="shared" si="433"/>
        <v>0.51150937430880405</v>
      </c>
      <c r="EW155" s="39">
        <f t="shared" si="434"/>
        <v>0</v>
      </c>
      <c r="EX155" s="39">
        <f t="shared" si="435"/>
        <v>0.51514139353466504</v>
      </c>
      <c r="EY155" s="39">
        <f t="shared" si="436"/>
        <v>0.46998328782645599</v>
      </c>
      <c r="EZ155" s="39">
        <f t="shared" si="437"/>
        <v>0.32893987455550799</v>
      </c>
      <c r="FA155" s="39">
        <f t="shared" si="438"/>
        <v>0.215620874708634</v>
      </c>
      <c r="FB155" s="39">
        <f t="shared" si="439"/>
        <v>0.126999605597618</v>
      </c>
      <c r="FC155" s="39">
        <f t="shared" si="416"/>
        <v>6.2131742223734403E-2</v>
      </c>
      <c r="FD155" s="39">
        <f t="shared" si="417"/>
        <v>2.4007647082943399E-2</v>
      </c>
      <c r="FE155" s="39">
        <f t="shared" si="418"/>
        <v>3.0775309573798301E-3</v>
      </c>
      <c r="FF155" s="39">
        <f t="shared" si="419"/>
        <v>-9.2604383528710997E-3</v>
      </c>
      <c r="FG155" s="39">
        <f t="shared" si="420"/>
        <v>-2.9395142267971E-3</v>
      </c>
      <c r="FH155" s="39">
        <f t="shared" si="421"/>
        <v>1.2421505752445701E-2</v>
      </c>
      <c r="FI155" s="39">
        <f t="shared" si="422"/>
        <v>0</v>
      </c>
      <c r="FK155" s="39">
        <f t="shared" si="389"/>
        <v>0.99999999999999989</v>
      </c>
      <c r="FL155" s="39">
        <f t="shared" si="325"/>
        <v>0.79867346286452812</v>
      </c>
      <c r="FM155" s="39">
        <f t="shared" si="326"/>
        <v>0.79704406126904825</v>
      </c>
      <c r="FN155" s="39">
        <f t="shared" si="327"/>
        <v>0.79786687522283894</v>
      </c>
      <c r="FO155" s="39">
        <f t="shared" si="328"/>
        <v>0.79754294889459409</v>
      </c>
      <c r="FP155" s="39">
        <f t="shared" si="329"/>
        <v>0.79729900699149148</v>
      </c>
      <c r="FQ155" s="39">
        <f t="shared" si="330"/>
        <v>0.79641305715984234</v>
      </c>
      <c r="FR155" s="39">
        <f t="shared" si="331"/>
        <v>0.79478888786918278</v>
      </c>
      <c r="FS155" s="39">
        <f t="shared" si="332"/>
        <v>0.79173383151334242</v>
      </c>
      <c r="FT155" s="39">
        <f t="shared" si="333"/>
        <v>0.78728063062782072</v>
      </c>
      <c r="FU155" s="39">
        <f t="shared" si="334"/>
        <v>0.78035197671309064</v>
      </c>
      <c r="FV155" s="39">
        <f t="shared" si="335"/>
        <v>0.77569107786615576</v>
      </c>
      <c r="FW155" s="39">
        <f t="shared" si="336"/>
        <v>0.99999999999999989</v>
      </c>
      <c r="FX155" s="39">
        <f t="shared" si="337"/>
        <v>0.77537417683776066</v>
      </c>
      <c r="FY155" s="39">
        <f t="shared" si="338"/>
        <v>0.77860916360392085</v>
      </c>
      <c r="FZ155" s="39">
        <f t="shared" si="339"/>
        <v>0.78660803810535052</v>
      </c>
      <c r="GA155" s="39">
        <f t="shared" si="287"/>
        <v>0.79195894484247753</v>
      </c>
      <c r="GB155" s="39">
        <f t="shared" si="288"/>
        <v>0.79624194082044486</v>
      </c>
      <c r="GC155" s="39">
        <f t="shared" si="289"/>
        <v>0.79884043213908618</v>
      </c>
      <c r="GD155" s="39">
        <f t="shared" si="290"/>
        <v>0.80096574312389779</v>
      </c>
      <c r="GE155" s="39">
        <f t="shared" si="291"/>
        <v>0.80258524505533635</v>
      </c>
      <c r="GF155" s="39">
        <f t="shared" si="292"/>
        <v>0.80392265843199751</v>
      </c>
      <c r="GG155" s="39">
        <f t="shared" si="293"/>
        <v>0.80565889672907498</v>
      </c>
      <c r="GH155" s="39">
        <f t="shared" si="294"/>
        <v>0.80490713777774803</v>
      </c>
      <c r="GI155" s="39">
        <f t="shared" si="295"/>
        <v>0.99999999999999989</v>
      </c>
      <c r="GJ155" s="39">
        <f t="shared" si="390"/>
        <v>14.85</v>
      </c>
      <c r="GK155" s="39">
        <f t="shared" si="391"/>
        <v>-9.6432746655328714E-16</v>
      </c>
      <c r="GL155" s="39">
        <f t="shared" si="340"/>
        <v>-1.9526149083949049</v>
      </c>
      <c r="GM155" s="39">
        <f t="shared" si="341"/>
        <v>-1.9703533954883317</v>
      </c>
      <c r="GN155" s="39">
        <f t="shared" si="342"/>
        <v>-1.9613913002818641</v>
      </c>
      <c r="GO155" s="39">
        <f t="shared" si="343"/>
        <v>-1.9649184045206978</v>
      </c>
      <c r="GP155" s="39">
        <f t="shared" si="344"/>
        <v>-1.9675755361031131</v>
      </c>
      <c r="GQ155" s="39">
        <f t="shared" si="345"/>
        <v>-1.9772325669160784</v>
      </c>
      <c r="GR155" s="39">
        <f t="shared" si="346"/>
        <v>-1.994964269866297</v>
      </c>
      <c r="GS155" s="39">
        <f t="shared" si="347"/>
        <v>-2.0284159372387163</v>
      </c>
      <c r="GT155" s="39">
        <f t="shared" si="348"/>
        <v>-2.0774086664456339</v>
      </c>
      <c r="GU155" s="39">
        <f t="shared" si="349"/>
        <v>-2.1541893034962363</v>
      </c>
      <c r="GV155" s="39">
        <f t="shared" si="350"/>
        <v>-2.2062240771567674</v>
      </c>
      <c r="GW155" s="39">
        <f t="shared" si="351"/>
        <v>-9.6432746655328714E-16</v>
      </c>
      <c r="GX155" s="39">
        <f t="shared" si="352"/>
        <v>-2.2097733377552906</v>
      </c>
      <c r="GY155" s="39">
        <f t="shared" si="353"/>
        <v>-2.1736097858172423</v>
      </c>
      <c r="GZ155" s="39">
        <f t="shared" si="354"/>
        <v>-2.0848323996400522</v>
      </c>
      <c r="HA155" s="39">
        <f t="shared" si="296"/>
        <v>-2.0259466331220515</v>
      </c>
      <c r="HB155" s="39">
        <f t="shared" si="297"/>
        <v>-1.9790990071016554</v>
      </c>
      <c r="HC155" s="39">
        <f t="shared" si="298"/>
        <v>-1.9507992413117252</v>
      </c>
      <c r="HD155" s="39">
        <f t="shared" si="299"/>
        <v>-1.9277211612217837</v>
      </c>
      <c r="HE155" s="39">
        <f t="shared" si="300"/>
        <v>-1.9101765743249612</v>
      </c>
      <c r="HF155" s="39">
        <f t="shared" si="301"/>
        <v>-1.8957146128885125</v>
      </c>
      <c r="HG155" s="39">
        <f t="shared" si="302"/>
        <v>-1.876975854315359</v>
      </c>
      <c r="HH155" s="39">
        <f t="shared" si="303"/>
        <v>-1.8850844268544091</v>
      </c>
      <c r="HI155" s="39">
        <f t="shared" si="304"/>
        <v>-9.6432746655328714E-16</v>
      </c>
    </row>
    <row r="156" spans="1:217" s="39" customFormat="1">
      <c r="A156" s="20"/>
      <c r="B156" s="184"/>
      <c r="C156" s="40">
        <v>14.9</v>
      </c>
      <c r="D156" s="41"/>
      <c r="E156" s="42">
        <v>4.6310000000000002</v>
      </c>
      <c r="F156" s="42">
        <v>4.6719999999999997</v>
      </c>
      <c r="G156" s="42">
        <v>4.649</v>
      </c>
      <c r="H156" s="42">
        <v>4.6520000000000001</v>
      </c>
      <c r="I156" s="42">
        <v>4.6559999999999997</v>
      </c>
      <c r="J156" s="42">
        <v>4.6779999999999999</v>
      </c>
      <c r="K156" s="42">
        <v>4.7160000000000002</v>
      </c>
      <c r="L156" s="42">
        <v>4.7830000000000004</v>
      </c>
      <c r="M156" s="42">
        <v>4.883</v>
      </c>
      <c r="N156" s="42">
        <v>5.0279999999999996</v>
      </c>
      <c r="O156" s="43">
        <v>5.1230000000000002</v>
      </c>
      <c r="P156" s="20"/>
      <c r="Q156" s="41">
        <v>5.13</v>
      </c>
      <c r="R156" s="42">
        <v>5.0620000000000003</v>
      </c>
      <c r="S156" s="42">
        <v>4.9059999999999997</v>
      </c>
      <c r="T156" s="42">
        <v>4.7779999999999996</v>
      </c>
      <c r="U156" s="42">
        <v>4.681</v>
      </c>
      <c r="V156" s="42">
        <v>4.62</v>
      </c>
      <c r="W156" s="42">
        <v>4.5620000000000003</v>
      </c>
      <c r="X156" s="42">
        <v>4.5229999999999997</v>
      </c>
      <c r="Y156" s="42">
        <v>4.492</v>
      </c>
      <c r="Z156" s="42">
        <v>4.4530000000000003</v>
      </c>
      <c r="AA156" s="42">
        <v>4.4740000000000002</v>
      </c>
      <c r="AB156" s="43"/>
      <c r="AD156" s="20"/>
      <c r="AE156" s="184"/>
      <c r="AF156" s="40">
        <v>14.9</v>
      </c>
      <c r="AG156" s="41"/>
      <c r="AH156" s="42">
        <v>2.827E-2</v>
      </c>
      <c r="AI156" s="42">
        <v>2.427E-2</v>
      </c>
      <c r="AJ156" s="42">
        <v>2.7980000000000001E-2</v>
      </c>
      <c r="AK156" s="42">
        <v>3.5409999999999997E-2</v>
      </c>
      <c r="AL156" s="42">
        <v>3.8640000000000001E-2</v>
      </c>
      <c r="AM156" s="42">
        <v>6.2899999999999998E-2</v>
      </c>
      <c r="AN156" s="42">
        <v>0.1139</v>
      </c>
      <c r="AO156" s="42">
        <v>0.17019999999999999</v>
      </c>
      <c r="AP156" s="42">
        <v>0.248</v>
      </c>
      <c r="AQ156" s="42">
        <v>0.37059999999999998</v>
      </c>
      <c r="AR156" s="43">
        <v>0.42370000000000002</v>
      </c>
      <c r="AS156" s="20"/>
      <c r="AT156" s="41">
        <v>0.42759999999999998</v>
      </c>
      <c r="AU156" s="42">
        <v>0.38969999999999999</v>
      </c>
      <c r="AV156" s="42">
        <v>0.26910000000000001</v>
      </c>
      <c r="AW156" s="42">
        <v>0.17080000000000001</v>
      </c>
      <c r="AX156" s="42">
        <v>0.1013</v>
      </c>
      <c r="AY156" s="42">
        <v>4.7419999999999997E-2</v>
      </c>
      <c r="AZ156" s="42">
        <v>1.942E-2</v>
      </c>
      <c r="BA156" s="42">
        <v>4.8979999999999996E-3</v>
      </c>
      <c r="BB156" s="42">
        <v>-1.939E-3</v>
      </c>
      <c r="BC156" s="42">
        <v>-1.1850000000000001E-3</v>
      </c>
      <c r="BD156" s="42">
        <v>3.6649999999999999E-3</v>
      </c>
      <c r="BE156" s="43"/>
      <c r="BH156" s="118" t="str">
        <f t="shared" si="368"/>
        <v>0</v>
      </c>
      <c r="BI156" s="118" t="str">
        <f t="shared" si="369"/>
        <v>4.631+0.02827i</v>
      </c>
      <c r="BJ156" s="118" t="str">
        <f t="shared" si="357"/>
        <v>4.672+0.02427i</v>
      </c>
      <c r="BK156" s="118" t="str">
        <f t="shared" si="358"/>
        <v>4.649+0.02798i</v>
      </c>
      <c r="BL156" s="118" t="str">
        <f t="shared" si="359"/>
        <v>4.652+0.03541i</v>
      </c>
      <c r="BM156" s="118" t="str">
        <f t="shared" si="360"/>
        <v>4.656+0.03864i</v>
      </c>
      <c r="BN156" s="118" t="str">
        <f t="shared" si="361"/>
        <v>4.678+0.0629i</v>
      </c>
      <c r="BO156" s="118" t="str">
        <f t="shared" si="364"/>
        <v>4.716+0.1139i</v>
      </c>
      <c r="BP156" s="118" t="str">
        <f t="shared" si="365"/>
        <v>4.783+0.1702i</v>
      </c>
      <c r="BQ156" s="118" t="str">
        <f t="shared" si="366"/>
        <v>4.883+0.248i</v>
      </c>
      <c r="BR156" s="118" t="str">
        <f t="shared" si="362"/>
        <v>5.028+0.3706i</v>
      </c>
      <c r="BS156" s="118" t="str">
        <f t="shared" si="363"/>
        <v>5.123+0.4237i</v>
      </c>
      <c r="BT156" s="118" t="str">
        <f t="shared" si="367"/>
        <v>0</v>
      </c>
      <c r="BU156" s="118" t="str">
        <f t="shared" si="370"/>
        <v>5.13+0.4276i</v>
      </c>
      <c r="BV156" s="118" t="str">
        <f t="shared" si="371"/>
        <v>5.062+0.3897i</v>
      </c>
      <c r="BW156" s="118" t="str">
        <f t="shared" si="372"/>
        <v>4.906+0.2691i</v>
      </c>
      <c r="BX156" s="118" t="str">
        <f t="shared" si="373"/>
        <v>4.778+0.1708i</v>
      </c>
      <c r="BY156" s="118" t="str">
        <f t="shared" si="374"/>
        <v>4.681+0.1013i</v>
      </c>
      <c r="BZ156" s="118" t="str">
        <f t="shared" si="375"/>
        <v>4.62+0.04742i</v>
      </c>
      <c r="CA156" s="118" t="str">
        <f t="shared" si="376"/>
        <v>4.562+0.01942i</v>
      </c>
      <c r="CB156" s="118" t="str">
        <f t="shared" si="377"/>
        <v>4.523+0.004898i</v>
      </c>
      <c r="CC156" s="118" t="str">
        <f t="shared" si="378"/>
        <v>4.492-0.001939i</v>
      </c>
      <c r="CD156" s="118" t="str">
        <f t="shared" si="379"/>
        <v>4.453-0.001185i</v>
      </c>
      <c r="CE156" s="118" t="str">
        <f t="shared" si="380"/>
        <v>4.474+0.003665i</v>
      </c>
      <c r="CF156" s="118" t="str">
        <f t="shared" si="381"/>
        <v>0</v>
      </c>
      <c r="CG156" s="118" t="str">
        <f t="shared" si="382"/>
        <v>0</v>
      </c>
      <c r="CH156" s="39">
        <f t="shared" si="383"/>
        <v>14900000000</v>
      </c>
      <c r="CI156" s="121">
        <f t="shared" si="384"/>
        <v>1.2066104139606422</v>
      </c>
      <c r="CJ156" s="121" t="str">
        <f t="shared" si="385"/>
        <v>0</v>
      </c>
      <c r="CK156" s="121" t="str">
        <f t="shared" si="355"/>
        <v>5.58781282705173+0.0341108764026674i</v>
      </c>
      <c r="CL156" s="121" t="str">
        <f t="shared" si="356"/>
        <v>5.63728385402412+0.0292844347468248i</v>
      </c>
      <c r="CM156" s="121" t="str">
        <f t="shared" si="305"/>
        <v>5.60953181450303+0.0337609593826188i</v>
      </c>
      <c r="CN156" s="121" t="str">
        <f t="shared" si="306"/>
        <v>5.61315164574491+0.0427260747583463i</v>
      </c>
      <c r="CO156" s="121" t="str">
        <f t="shared" si="307"/>
        <v>5.61797808740075+0.0466234263954392i</v>
      </c>
      <c r="CP156" s="121" t="str">
        <f t="shared" si="308"/>
        <v>5.64452351650788+0.0758957950381244i</v>
      </c>
      <c r="CQ156" s="121" t="str">
        <f t="shared" si="309"/>
        <v>5.69037471223839+0.137432926150117i</v>
      </c>
      <c r="CR156" s="121" t="str">
        <f t="shared" si="310"/>
        <v>5.77121760997375+0.205365092456101i</v>
      </c>
      <c r="CS156" s="121" t="str">
        <f t="shared" si="311"/>
        <v>5.89187865136982+0.299239382662239i</v>
      </c>
      <c r="CT156" s="121" t="str">
        <f t="shared" si="312"/>
        <v>6.06683716139411+0.447169819413814i</v>
      </c>
      <c r="CU156" s="121" t="str">
        <f t="shared" si="313"/>
        <v>6.18146515072037+0.511240832395124i</v>
      </c>
      <c r="CV156" s="121" t="str">
        <f t="shared" si="314"/>
        <v>0</v>
      </c>
      <c r="CW156" s="121" t="str">
        <f t="shared" si="315"/>
        <v>6.18991142361809+0.515946613009571i</v>
      </c>
      <c r="CX156" s="121" t="str">
        <f t="shared" si="316"/>
        <v>6.10786191546877+0.470216078320462i</v>
      </c>
      <c r="CY156" s="121" t="str">
        <f t="shared" si="317"/>
        <v>5.91963069089091+0.324698862396809i</v>
      </c>
      <c r="CZ156" s="121" t="str">
        <f t="shared" si="318"/>
        <v>5.76518455790395+0.206089058704478i</v>
      </c>
      <c r="DA156" s="121" t="str">
        <f t="shared" si="319"/>
        <v>5.64814334774977+0.122229634934213i</v>
      </c>
      <c r="DB156" s="121" t="str">
        <f t="shared" si="320"/>
        <v>5.57454011249817+0.0572174658300137i</v>
      </c>
      <c r="DC156" s="121" t="str">
        <f t="shared" si="321"/>
        <v>5.50455670848845+0.0234323742391157i</v>
      </c>
      <c r="DD156" s="121" t="str">
        <f t="shared" si="322"/>
        <v>5.45749890234398+0.00590997780757923i</v>
      </c>
      <c r="DE156" s="121" t="str">
        <f t="shared" si="323"/>
        <v>5.4200939795112-0.00233961759266969i</v>
      </c>
      <c r="DF156" s="121" t="str">
        <f t="shared" si="324"/>
        <v>5.37303617336674-0.00142983334054336i</v>
      </c>
      <c r="DG156" s="121" t="str">
        <f t="shared" si="324"/>
        <v>5.39837499205991+0.00442222716716575i</v>
      </c>
      <c r="DH156" s="121" t="str">
        <f t="shared" si="386"/>
        <v>0</v>
      </c>
      <c r="DI156" s="121"/>
      <c r="DK156" s="39">
        <f t="shared" si="387"/>
        <v>0</v>
      </c>
      <c r="DL156" s="39">
        <f t="shared" si="392"/>
        <v>5.5878128270517298</v>
      </c>
      <c r="DM156" s="39">
        <f t="shared" si="393"/>
        <v>5.6372838540241199</v>
      </c>
      <c r="DN156" s="39">
        <f t="shared" si="394"/>
        <v>5.60953181450303</v>
      </c>
      <c r="DO156" s="39">
        <f t="shared" si="395"/>
        <v>5.6131516457449102</v>
      </c>
      <c r="DP156" s="39">
        <f t="shared" si="396"/>
        <v>5.6179780874007497</v>
      </c>
      <c r="DQ156" s="39">
        <f t="shared" si="397"/>
        <v>5.6445235165078804</v>
      </c>
      <c r="DR156" s="39">
        <f t="shared" si="398"/>
        <v>5.6903747122383903</v>
      </c>
      <c r="DS156" s="39">
        <f t="shared" si="399"/>
        <v>5.7712176099737498</v>
      </c>
      <c r="DT156" s="39">
        <f t="shared" si="400"/>
        <v>5.8918786513698196</v>
      </c>
      <c r="DU156" s="39">
        <f t="shared" si="401"/>
        <v>6.0668371613941101</v>
      </c>
      <c r="DV156" s="39">
        <f t="shared" si="402"/>
        <v>6.1814651507203697</v>
      </c>
      <c r="DW156" s="39">
        <f t="shared" si="403"/>
        <v>0</v>
      </c>
      <c r="DX156" s="39">
        <f t="shared" si="404"/>
        <v>6.1899114236180903</v>
      </c>
      <c r="DY156" s="39">
        <f t="shared" si="405"/>
        <v>6.1078619154687699</v>
      </c>
      <c r="DZ156" s="39">
        <f t="shared" si="406"/>
        <v>5.9196306908909104</v>
      </c>
      <c r="EA156" s="39">
        <f t="shared" si="407"/>
        <v>5.7651845579039502</v>
      </c>
      <c r="EB156" s="39">
        <f t="shared" si="408"/>
        <v>5.6481433477497696</v>
      </c>
      <c r="EC156" s="39">
        <f t="shared" si="409"/>
        <v>5.5745401124981697</v>
      </c>
      <c r="ED156" s="39">
        <f t="shared" si="410"/>
        <v>5.5045567084884501</v>
      </c>
      <c r="EE156" s="39">
        <f t="shared" si="411"/>
        <v>5.4574989023439802</v>
      </c>
      <c r="EF156" s="39">
        <f t="shared" si="412"/>
        <v>5.4200939795111998</v>
      </c>
      <c r="EG156" s="39">
        <f t="shared" si="413"/>
        <v>5.3730361733667404</v>
      </c>
      <c r="EH156" s="39">
        <f t="shared" si="414"/>
        <v>5.3983749920599102</v>
      </c>
      <c r="EI156" s="39">
        <f t="shared" si="415"/>
        <v>0</v>
      </c>
      <c r="EK156" s="39">
        <f t="shared" si="388"/>
        <v>0</v>
      </c>
      <c r="EL156" s="39">
        <f t="shared" si="423"/>
        <v>3.4110876402667398E-2</v>
      </c>
      <c r="EM156" s="39">
        <f t="shared" si="424"/>
        <v>2.9284434746824801E-2</v>
      </c>
      <c r="EN156" s="39">
        <f t="shared" si="425"/>
        <v>3.3760959382618798E-2</v>
      </c>
      <c r="EO156" s="39">
        <f t="shared" si="426"/>
        <v>4.2726074758346298E-2</v>
      </c>
      <c r="EP156" s="39">
        <f t="shared" si="427"/>
        <v>4.6623426395439198E-2</v>
      </c>
      <c r="EQ156" s="39">
        <f t="shared" si="428"/>
        <v>7.5895795038124395E-2</v>
      </c>
      <c r="ER156" s="39">
        <f t="shared" si="429"/>
        <v>0.13743292615011701</v>
      </c>
      <c r="ES156" s="39">
        <f t="shared" si="430"/>
        <v>0.20536509245610099</v>
      </c>
      <c r="ET156" s="39">
        <f t="shared" si="431"/>
        <v>0.29923938266223898</v>
      </c>
      <c r="EU156" s="39">
        <f t="shared" si="432"/>
        <v>0.44716981941381401</v>
      </c>
      <c r="EV156" s="39">
        <f t="shared" si="433"/>
        <v>0.51124083239512397</v>
      </c>
      <c r="EW156" s="39">
        <f t="shared" si="434"/>
        <v>0</v>
      </c>
      <c r="EX156" s="39">
        <f t="shared" si="435"/>
        <v>0.51594661300957101</v>
      </c>
      <c r="EY156" s="39">
        <f t="shared" si="436"/>
        <v>0.47021607832046203</v>
      </c>
      <c r="EZ156" s="39">
        <f t="shared" si="437"/>
        <v>0.32469886239680901</v>
      </c>
      <c r="FA156" s="39">
        <f t="shared" si="438"/>
        <v>0.206089058704478</v>
      </c>
      <c r="FB156" s="39">
        <f t="shared" si="439"/>
        <v>0.122229634934213</v>
      </c>
      <c r="FC156" s="39">
        <f t="shared" si="416"/>
        <v>5.7217465830013699E-2</v>
      </c>
      <c r="FD156" s="39">
        <f t="shared" si="417"/>
        <v>2.3432374239115698E-2</v>
      </c>
      <c r="FE156" s="39">
        <f t="shared" si="418"/>
        <v>5.9099778075792303E-3</v>
      </c>
      <c r="FF156" s="39">
        <f t="shared" si="419"/>
        <v>-2.3396175926696898E-3</v>
      </c>
      <c r="FG156" s="39">
        <f t="shared" si="420"/>
        <v>-1.4298333405433599E-3</v>
      </c>
      <c r="FH156" s="39">
        <f t="shared" si="421"/>
        <v>4.4222271671657499E-3</v>
      </c>
      <c r="FI156" s="39">
        <f t="shared" si="422"/>
        <v>0</v>
      </c>
      <c r="FK156" s="39">
        <f t="shared" si="389"/>
        <v>0.99999999999999989</v>
      </c>
      <c r="FL156" s="39">
        <f t="shared" si="325"/>
        <v>0.79893898332759439</v>
      </c>
      <c r="FM156" s="39">
        <f t="shared" si="326"/>
        <v>0.7973437765819007</v>
      </c>
      <c r="FN156" s="39">
        <f t="shared" si="327"/>
        <v>0.79823673646099647</v>
      </c>
      <c r="FO156" s="39">
        <f t="shared" si="328"/>
        <v>0.79810999090607759</v>
      </c>
      <c r="FP156" s="39">
        <f t="shared" si="329"/>
        <v>0.79794903358459945</v>
      </c>
      <c r="FQ156" s="39">
        <f t="shared" si="330"/>
        <v>0.79704070627677404</v>
      </c>
      <c r="FR156" s="39">
        <f t="shared" si="331"/>
        <v>0.79537650322667752</v>
      </c>
      <c r="FS156" s="39">
        <f t="shared" si="332"/>
        <v>0.79244885933538989</v>
      </c>
      <c r="FT156" s="39">
        <f t="shared" si="333"/>
        <v>0.78792453170000398</v>
      </c>
      <c r="FU156" s="39">
        <f t="shared" si="334"/>
        <v>0.78084127893805944</v>
      </c>
      <c r="FV156" s="39">
        <f t="shared" si="335"/>
        <v>0.77638763529648847</v>
      </c>
      <c r="FW156" s="39">
        <f t="shared" si="336"/>
        <v>0.99999999999999989</v>
      </c>
      <c r="FX156" s="39">
        <f t="shared" si="337"/>
        <v>0.77605638761421458</v>
      </c>
      <c r="FY156" s="39">
        <f t="shared" si="338"/>
        <v>0.77925551558622974</v>
      </c>
      <c r="FZ156" s="39">
        <f t="shared" si="339"/>
        <v>0.78681870463303905</v>
      </c>
      <c r="GA156" s="39">
        <f t="shared" ref="GA156:GA178" si="440">(SQRT((EA156-$FK$15)^2 + FA156^2))/(SQRT(EA156+$FK$15)^2+FA156^2)</f>
        <v>0.79263846029641694</v>
      </c>
      <c r="GB156" s="39">
        <f t="shared" ref="GB156:GB178" si="441">(SQRT((EB156-$FK$15)^2 + FB156^2))/(SQRT(EB156+$FK$15)^2+FB156^2)</f>
        <v>0.79679425473074883</v>
      </c>
      <c r="GC156" s="39">
        <f t="shared" ref="GC156:GC178" si="442">(SQRT((EC156-$FK$15)^2 + FC156^2))/(SQRT(EC156+$FK$15)^2+FC156^2)</f>
        <v>0.7993386852739427</v>
      </c>
      <c r="GD156" s="39">
        <f t="shared" ref="GD156:GD178" si="443">(SQRT((ED156-$FK$15)^2 + FD156^2))/(SQRT(ED156+$FK$15)^2+FD156^2)</f>
        <v>0.8016460617906348</v>
      </c>
      <c r="GE156" s="39">
        <f t="shared" ref="GE156:GE178" si="444">(SQRT((EE156-$FK$15)^2 + FE156^2))/(SQRT(EE156+$FK$15)^2+FE156^2)</f>
        <v>0.80318215422496486</v>
      </c>
      <c r="GF156" s="39">
        <f t="shared" ref="GF156:GF178" si="445">(SQRT((EF156-$FK$15)^2 + FF156^2))/(SQRT(EF156+$FK$15)^2+FF156^2)</f>
        <v>0.804399604505042</v>
      </c>
      <c r="GG156" s="39">
        <f t="shared" ref="GG156:GG178" si="446">(SQRT((EG156-$FK$15)^2 + FG156^2))/(SQRT(EG156+$FK$15)^2+FG156^2)</f>
        <v>0.80593309101109256</v>
      </c>
      <c r="GH156" s="39">
        <f t="shared" ref="GH156:GH178" si="447">(SQRT((EH156-$FK$15)^2 + FH156^2))/(SQRT(EH156+$FK$15)^2+FH156^2)</f>
        <v>0.80510681926716277</v>
      </c>
      <c r="GI156" s="39">
        <f t="shared" ref="GI156:GI178" si="448">(SQRT((EI156-$FK$15)^2 + FI156^2))/(SQRT(EI156+$FK$15)^2+FI156^2)</f>
        <v>0.99999999999999989</v>
      </c>
      <c r="GJ156" s="39">
        <f t="shared" si="390"/>
        <v>14.9</v>
      </c>
      <c r="GK156" s="39">
        <f t="shared" si="391"/>
        <v>-9.6432746655328714E-16</v>
      </c>
      <c r="GL156" s="39">
        <f t="shared" si="340"/>
        <v>-1.9497277482884934</v>
      </c>
      <c r="GM156" s="39">
        <f t="shared" si="341"/>
        <v>-1.9670878234623337</v>
      </c>
      <c r="GN156" s="39">
        <f t="shared" si="342"/>
        <v>-1.9573657797203916</v>
      </c>
      <c r="GO156" s="39">
        <f t="shared" si="343"/>
        <v>-1.9587450513856017</v>
      </c>
      <c r="GP156" s="39">
        <f t="shared" si="344"/>
        <v>-1.9604969383948974</v>
      </c>
      <c r="GQ156" s="39">
        <f t="shared" si="345"/>
        <v>-1.9703899570228547</v>
      </c>
      <c r="GR156" s="39">
        <f t="shared" si="346"/>
        <v>-1.9885448591487305</v>
      </c>
      <c r="GS156" s="39">
        <f t="shared" si="347"/>
        <v>-2.020575107758539</v>
      </c>
      <c r="GT156" s="39">
        <f t="shared" si="348"/>
        <v>-2.0703075546716434</v>
      </c>
      <c r="GU156" s="39">
        <f t="shared" si="349"/>
        <v>-2.1487447177609167</v>
      </c>
      <c r="GV156" s="39">
        <f t="shared" si="350"/>
        <v>-2.1984277955360856</v>
      </c>
      <c r="GW156" s="39">
        <f t="shared" si="351"/>
        <v>-9.6432746655328714E-16</v>
      </c>
      <c r="GX156" s="39">
        <f t="shared" si="352"/>
        <v>-2.2021344423617339</v>
      </c>
      <c r="GY156" s="39">
        <f t="shared" si="353"/>
        <v>-2.1664023019031258</v>
      </c>
      <c r="GZ156" s="39">
        <f t="shared" si="354"/>
        <v>-2.0825064874495847</v>
      </c>
      <c r="HA156" s="39">
        <f t="shared" ref="HA156:HA178" si="449">20*LOG(GA156)</f>
        <v>-2.018497174246348</v>
      </c>
      <c r="HB156" s="39">
        <f t="shared" ref="HB156:HB178" si="450">20*LOG(GB156)</f>
        <v>-1.9730761208972034</v>
      </c>
      <c r="HC156" s="39">
        <f t="shared" ref="HC156:HC178" si="451">20*LOG(GC156)</f>
        <v>-1.9453833629108068</v>
      </c>
      <c r="HD156" s="39">
        <f t="shared" ref="HD156:HD178" si="452">20*LOG(GD156)</f>
        <v>-1.9203467325612338</v>
      </c>
      <c r="HE156" s="39">
        <f t="shared" ref="HE156:HE178" si="453">20*LOG(GE156)</f>
        <v>-1.9037189922212567</v>
      </c>
      <c r="HF156" s="39">
        <f t="shared" ref="HF156:HF178" si="454">20*LOG(GF156)</f>
        <v>-1.8905630320509184</v>
      </c>
      <c r="HG156" s="39">
        <f t="shared" ref="HG156:HG178" si="455">20*LOG(GG156)</f>
        <v>-1.8740202410905584</v>
      </c>
      <c r="HH156" s="39">
        <f t="shared" ref="HH156:HH178" si="456">20*LOG(GH156)</f>
        <v>-1.8829298972230049</v>
      </c>
      <c r="HI156" s="39">
        <f t="shared" ref="HI156:HI178" si="457">20*LOG(GI156)</f>
        <v>-9.6432746655328714E-16</v>
      </c>
    </row>
    <row r="157" spans="1:217" s="39" customFormat="1">
      <c r="A157" s="20"/>
      <c r="B157" s="184"/>
      <c r="C157" s="40">
        <v>14.95</v>
      </c>
      <c r="D157" s="41"/>
      <c r="E157" s="42">
        <v>4.6319999999999997</v>
      </c>
      <c r="F157" s="42">
        <v>4.673</v>
      </c>
      <c r="G157" s="42">
        <v>4.649</v>
      </c>
      <c r="H157" s="42">
        <v>4.6520000000000001</v>
      </c>
      <c r="I157" s="42">
        <v>4.6550000000000002</v>
      </c>
      <c r="J157" s="42">
        <v>4.6859999999999999</v>
      </c>
      <c r="K157" s="42">
        <v>4.72</v>
      </c>
      <c r="L157" s="42">
        <v>4.7830000000000004</v>
      </c>
      <c r="M157" s="42">
        <v>4.883</v>
      </c>
      <c r="N157" s="42">
        <v>5.0229999999999997</v>
      </c>
      <c r="O157" s="43">
        <v>5.1210000000000004</v>
      </c>
      <c r="P157" s="20"/>
      <c r="Q157" s="41">
        <v>5.1260000000000003</v>
      </c>
      <c r="R157" s="42">
        <v>5.0599999999999996</v>
      </c>
      <c r="S157" s="42">
        <v>4.8970000000000002</v>
      </c>
      <c r="T157" s="42">
        <v>4.78</v>
      </c>
      <c r="U157" s="42">
        <v>4.6820000000000004</v>
      </c>
      <c r="V157" s="42">
        <v>4.625</v>
      </c>
      <c r="W157" s="42">
        <v>4.5629999999999997</v>
      </c>
      <c r="X157" s="42">
        <v>4.524</v>
      </c>
      <c r="Y157" s="42">
        <v>4.492</v>
      </c>
      <c r="Z157" s="42">
        <v>4.4550000000000001</v>
      </c>
      <c r="AA157" s="42">
        <v>4.4740000000000002</v>
      </c>
      <c r="AB157" s="43"/>
      <c r="AD157" s="20"/>
      <c r="AE157" s="184"/>
      <c r="AF157" s="40">
        <v>14.95</v>
      </c>
      <c r="AG157" s="41"/>
      <c r="AH157" s="42">
        <v>2.5739999999999999E-2</v>
      </c>
      <c r="AI157" s="42">
        <v>2.2519999999999998E-2</v>
      </c>
      <c r="AJ157" s="42">
        <v>2.5700000000000001E-2</v>
      </c>
      <c r="AK157" s="42">
        <v>3.1919999999999997E-2</v>
      </c>
      <c r="AL157" s="42">
        <v>3.279E-2</v>
      </c>
      <c r="AM157" s="42">
        <v>5.6250000000000001E-2</v>
      </c>
      <c r="AN157" s="42">
        <v>0.1158</v>
      </c>
      <c r="AO157" s="42">
        <v>0.17249999999999999</v>
      </c>
      <c r="AP157" s="42">
        <v>0.25629999999999997</v>
      </c>
      <c r="AQ157" s="42">
        <v>0.36570000000000003</v>
      </c>
      <c r="AR157" s="43">
        <v>0.4234</v>
      </c>
      <c r="AS157" s="20"/>
      <c r="AT157" s="41">
        <v>0.42620000000000002</v>
      </c>
      <c r="AU157" s="42">
        <v>0.38769999999999999</v>
      </c>
      <c r="AV157" s="42">
        <v>0.26939999999999997</v>
      </c>
      <c r="AW157" s="42">
        <v>0.1711</v>
      </c>
      <c r="AX157" s="42">
        <v>0.1046</v>
      </c>
      <c r="AY157" s="42">
        <v>4.7759999999999997E-2</v>
      </c>
      <c r="AZ157" s="42">
        <v>1.044E-2</v>
      </c>
      <c r="BA157" s="42">
        <v>6.2640000000000005E-4</v>
      </c>
      <c r="BB157" s="42">
        <v>-5.3290000000000004E-3</v>
      </c>
      <c r="BC157" s="42">
        <v>-2.8159999999999999E-3</v>
      </c>
      <c r="BD157" s="42">
        <v>1.4630000000000001E-3</v>
      </c>
      <c r="BE157" s="43"/>
      <c r="BH157" s="118" t="str">
        <f t="shared" si="368"/>
        <v>0</v>
      </c>
      <c r="BI157" s="118" t="str">
        <f t="shared" si="369"/>
        <v>4.632+0.02574i</v>
      </c>
      <c r="BJ157" s="118" t="str">
        <f t="shared" si="357"/>
        <v>4.673+0.02252i</v>
      </c>
      <c r="BK157" s="118" t="str">
        <f t="shared" si="358"/>
        <v>4.649+0.0257i</v>
      </c>
      <c r="BL157" s="118" t="str">
        <f t="shared" si="359"/>
        <v>4.652+0.03192i</v>
      </c>
      <c r="BM157" s="118" t="str">
        <f t="shared" si="360"/>
        <v>4.655+0.03279i</v>
      </c>
      <c r="BN157" s="118" t="str">
        <f t="shared" si="361"/>
        <v>4.686+0.05625i</v>
      </c>
      <c r="BO157" s="118" t="str">
        <f t="shared" si="364"/>
        <v>4.72+0.1158i</v>
      </c>
      <c r="BP157" s="118" t="str">
        <f t="shared" si="365"/>
        <v>4.783+0.1725i</v>
      </c>
      <c r="BQ157" s="118" t="str">
        <f t="shared" si="366"/>
        <v>4.883+0.2563i</v>
      </c>
      <c r="BR157" s="118" t="str">
        <f t="shared" si="362"/>
        <v>5.023+0.3657i</v>
      </c>
      <c r="BS157" s="118" t="str">
        <f t="shared" si="363"/>
        <v>5.121+0.4234i</v>
      </c>
      <c r="BT157" s="118" t="str">
        <f t="shared" si="367"/>
        <v>0</v>
      </c>
      <c r="BU157" s="118" t="str">
        <f t="shared" si="370"/>
        <v>5.126+0.4262i</v>
      </c>
      <c r="BV157" s="118" t="str">
        <f t="shared" si="371"/>
        <v>5.06+0.3877i</v>
      </c>
      <c r="BW157" s="118" t="str">
        <f t="shared" si="372"/>
        <v>4.897+0.2694i</v>
      </c>
      <c r="BX157" s="118" t="str">
        <f t="shared" si="373"/>
        <v>4.78+0.1711i</v>
      </c>
      <c r="BY157" s="118" t="str">
        <f t="shared" si="374"/>
        <v>4.682+0.1046i</v>
      </c>
      <c r="BZ157" s="118" t="str">
        <f t="shared" si="375"/>
        <v>4.625+0.04776i</v>
      </c>
      <c r="CA157" s="118" t="str">
        <f t="shared" si="376"/>
        <v>4.563+0.01044i</v>
      </c>
      <c r="CB157" s="118" t="str">
        <f t="shared" si="377"/>
        <v>4.524+0.0006264i</v>
      </c>
      <c r="CC157" s="118" t="str">
        <f t="shared" si="378"/>
        <v>4.492-0.005329i</v>
      </c>
      <c r="CD157" s="118" t="str">
        <f t="shared" si="379"/>
        <v>4.455-0.002816i</v>
      </c>
      <c r="CE157" s="118" t="str">
        <f t="shared" si="380"/>
        <v>4.474+0.001463i</v>
      </c>
      <c r="CF157" s="118" t="str">
        <f t="shared" si="381"/>
        <v>0</v>
      </c>
      <c r="CG157" s="118" t="str">
        <f t="shared" si="382"/>
        <v>0</v>
      </c>
      <c r="CH157" s="39">
        <f t="shared" si="383"/>
        <v>14950000000</v>
      </c>
      <c r="CI157" s="121">
        <f t="shared" si="384"/>
        <v>1.2025749276263258</v>
      </c>
      <c r="CJ157" s="121" t="str">
        <f t="shared" si="385"/>
        <v>0</v>
      </c>
      <c r="CK157" s="121" t="str">
        <f t="shared" si="355"/>
        <v>5.57032706476514+0.0309542786371016i</v>
      </c>
      <c r="CL157" s="121" t="str">
        <f t="shared" si="356"/>
        <v>5.61963263679782+0.0270819873701449i</v>
      </c>
      <c r="CM157" s="121" t="str">
        <f t="shared" ref="CM157:CM178" si="458">IMPRODUCT(BK157, $CI157)</f>
        <v>5.59077083853479+0.0309061756399966i</v>
      </c>
      <c r="CN157" s="121" t="str">
        <f t="shared" ref="CN157:CN178" si="459">IMPRODUCT(BL157, $CI157)</f>
        <v>5.59437856331767+0.0383861916898323i</v>
      </c>
      <c r="CO157" s="121" t="str">
        <f t="shared" ref="CO157:CO178" si="460">IMPRODUCT(BM157, $CI157)</f>
        <v>5.59798628810055+0.0394324318768672i</v>
      </c>
      <c r="CP157" s="121" t="str">
        <f t="shared" ref="CP157:CP178" si="461">IMPRODUCT(BN157, $CI157)</f>
        <v>5.63526611085696+0.0676448396789808i</v>
      </c>
      <c r="CQ157" s="121" t="str">
        <f t="shared" ref="CQ157:CQ178" si="462">IMPRODUCT(BO157, $CI157)</f>
        <v>5.67615365839626+0.139258176619129i</v>
      </c>
      <c r="CR157" s="121" t="str">
        <f t="shared" ref="CR157:CR178" si="463">IMPRODUCT(BP157, $CI157)</f>
        <v>5.75191587883672+0.207444175015541i</v>
      </c>
      <c r="CS157" s="121" t="str">
        <f t="shared" ref="CS157:CS178" si="464">IMPRODUCT(BQ157, $CI157)</f>
        <v>5.87217337159935+0.308219953950627i</v>
      </c>
      <c r="CT157" s="121" t="str">
        <f t="shared" ref="CT157:CT178" si="465">IMPRODUCT(BR157, $CI157)</f>
        <v>6.04053386146703+0.439781651032947i</v>
      </c>
      <c r="CU157" s="121" t="str">
        <f t="shared" ref="CU157:CU178" si="466">IMPRODUCT(BS157, $CI157)</f>
        <v>6.15838620437442+0.509170224356986i</v>
      </c>
      <c r="CV157" s="121" t="str">
        <f t="shared" ref="CV157:CV178" si="467">IMPRODUCT(BT157, $CI157)</f>
        <v>0</v>
      </c>
      <c r="CW157" s="121" t="str">
        <f t="shared" ref="CW157:CW178" si="468">IMPRODUCT(BU157, $CI157)</f>
        <v>6.16439907901255+0.51253743415434i</v>
      </c>
      <c r="CX157" s="121" t="str">
        <f t="shared" ref="CX157:CX178" si="469">IMPRODUCT(BV157, $CI157)</f>
        <v>6.08502913378921+0.466238299440726i</v>
      </c>
      <c r="CY157" s="121" t="str">
        <f t="shared" ref="CY157:CY178" si="470">IMPRODUCT(BW157, $CI157)</f>
        <v>5.88900942058612+0.323973685502532i</v>
      </c>
      <c r="CZ157" s="121" t="str">
        <f t="shared" ref="CZ157:CZ178" si="471">IMPRODUCT(BX157, $CI157)</f>
        <v>5.74830815405384+0.205760570116864i</v>
      </c>
      <c r="DA157" s="121" t="str">
        <f t="shared" ref="DA157:DA178" si="472">IMPRODUCT(BY157, $CI157)</f>
        <v>5.63045581114646+0.125789337429714i</v>
      </c>
      <c r="DB157" s="121" t="str">
        <f t="shared" ref="DB157:DB178" si="473">IMPRODUCT(BZ157, $CI157)</f>
        <v>5.56190904027176+0.0574349785434333i</v>
      </c>
      <c r="DC157" s="121" t="str">
        <f t="shared" ref="DC157:DC178" si="474">IMPRODUCT(CA157, $CI157)</f>
        <v>5.48734939475892+0.0125548822444188i</v>
      </c>
      <c r="DD157" s="121" t="str">
        <f t="shared" ref="DD157:DD178" si="475">IMPRODUCT(CB157, $CI157)</f>
        <v>5.4404489725815+0.000753292934665131i</v>
      </c>
      <c r="DE157" s="121" t="str">
        <f t="shared" ref="DE157:DE178" si="476">IMPRODUCT(CC157, $CI157)</f>
        <v>5.40196657489746-0.00640852178932069i</v>
      </c>
      <c r="DF157" s="121" t="str">
        <f t="shared" ref="DF157:DG178" si="477">IMPRODUCT(CD157, $CI157)</f>
        <v>5.35747130257528-0.00338645099619573i</v>
      </c>
      <c r="DG157" s="121" t="str">
        <f t="shared" si="477"/>
        <v>5.38032022620018+0.00175936711911731i</v>
      </c>
      <c r="DH157" s="121" t="str">
        <f t="shared" si="386"/>
        <v>0</v>
      </c>
      <c r="DI157" s="121"/>
      <c r="DK157" s="39">
        <f t="shared" si="387"/>
        <v>0</v>
      </c>
      <c r="DL157" s="39">
        <f t="shared" si="392"/>
        <v>5.5703270647651397</v>
      </c>
      <c r="DM157" s="39">
        <f t="shared" si="393"/>
        <v>5.61963263679782</v>
      </c>
      <c r="DN157" s="39">
        <f t="shared" si="394"/>
        <v>5.5907708385347901</v>
      </c>
      <c r="DO157" s="39">
        <f t="shared" si="395"/>
        <v>5.5943785633176697</v>
      </c>
      <c r="DP157" s="39">
        <f t="shared" si="396"/>
        <v>5.5979862881005502</v>
      </c>
      <c r="DQ157" s="39">
        <f t="shared" si="397"/>
        <v>5.6352661108569597</v>
      </c>
      <c r="DR157" s="39">
        <f t="shared" si="398"/>
        <v>5.6761536583962604</v>
      </c>
      <c r="DS157" s="39">
        <f t="shared" si="399"/>
        <v>5.7519158788367202</v>
      </c>
      <c r="DT157" s="39">
        <f t="shared" si="400"/>
        <v>5.8721733715993496</v>
      </c>
      <c r="DU157" s="39">
        <f t="shared" si="401"/>
        <v>6.0405338614670301</v>
      </c>
      <c r="DV157" s="39">
        <f t="shared" si="402"/>
        <v>6.1583862043744197</v>
      </c>
      <c r="DW157" s="39">
        <f t="shared" si="403"/>
        <v>0</v>
      </c>
      <c r="DX157" s="39">
        <f t="shared" si="404"/>
        <v>6.1643990790125498</v>
      </c>
      <c r="DY157" s="39">
        <f t="shared" si="405"/>
        <v>6.0850291337892104</v>
      </c>
      <c r="DZ157" s="39">
        <f t="shared" si="406"/>
        <v>5.8890094205861203</v>
      </c>
      <c r="EA157" s="39">
        <f t="shared" si="407"/>
        <v>5.7483081540538397</v>
      </c>
      <c r="EB157" s="39">
        <f t="shared" si="408"/>
        <v>5.6304558111464598</v>
      </c>
      <c r="EC157" s="39">
        <f t="shared" si="409"/>
        <v>5.5619090402717601</v>
      </c>
      <c r="ED157" s="39">
        <f t="shared" si="410"/>
        <v>5.4873493947589198</v>
      </c>
      <c r="EE157" s="39">
        <f t="shared" si="411"/>
        <v>5.4404489725814997</v>
      </c>
      <c r="EF157" s="39">
        <f t="shared" si="412"/>
        <v>5.4019665748974601</v>
      </c>
      <c r="EG157" s="39">
        <f t="shared" si="413"/>
        <v>5.3574713025752798</v>
      </c>
      <c r="EH157" s="39">
        <f t="shared" si="414"/>
        <v>5.3803202262001797</v>
      </c>
      <c r="EI157" s="39">
        <f t="shared" si="415"/>
        <v>0</v>
      </c>
      <c r="EK157" s="39">
        <f t="shared" si="388"/>
        <v>0</v>
      </c>
      <c r="EL157" s="39">
        <f t="shared" si="423"/>
        <v>3.0954278637101599E-2</v>
      </c>
      <c r="EM157" s="39">
        <f t="shared" si="424"/>
        <v>2.7081987370144899E-2</v>
      </c>
      <c r="EN157" s="39">
        <f t="shared" si="425"/>
        <v>3.0906175639996598E-2</v>
      </c>
      <c r="EO157" s="39">
        <f t="shared" si="426"/>
        <v>3.8386191689832302E-2</v>
      </c>
      <c r="EP157" s="39">
        <f t="shared" si="427"/>
        <v>3.9432431876867201E-2</v>
      </c>
      <c r="EQ157" s="39">
        <f t="shared" si="428"/>
        <v>6.76448396789808E-2</v>
      </c>
      <c r="ER157" s="39">
        <f t="shared" si="429"/>
        <v>0.13925817661912901</v>
      </c>
      <c r="ES157" s="39">
        <f t="shared" si="430"/>
        <v>0.20744417501554099</v>
      </c>
      <c r="ET157" s="39">
        <f t="shared" si="431"/>
        <v>0.30821995395062701</v>
      </c>
      <c r="EU157" s="39">
        <f t="shared" si="432"/>
        <v>0.43978165103294697</v>
      </c>
      <c r="EV157" s="39">
        <f t="shared" si="433"/>
        <v>0.509170224356986</v>
      </c>
      <c r="EW157" s="39">
        <f t="shared" si="434"/>
        <v>0</v>
      </c>
      <c r="EX157" s="39">
        <f t="shared" si="435"/>
        <v>0.51253743415434005</v>
      </c>
      <c r="EY157" s="39">
        <f t="shared" si="436"/>
        <v>0.46623829944072598</v>
      </c>
      <c r="EZ157" s="39">
        <f t="shared" si="437"/>
        <v>0.32397368550253203</v>
      </c>
      <c r="FA157" s="39">
        <f t="shared" si="438"/>
        <v>0.20576057011686399</v>
      </c>
      <c r="FB157" s="39">
        <f t="shared" si="439"/>
        <v>0.12578933742971399</v>
      </c>
      <c r="FC157" s="39">
        <f t="shared" si="416"/>
        <v>5.7434978543433303E-2</v>
      </c>
      <c r="FD157" s="39">
        <f t="shared" si="417"/>
        <v>1.2554882244418799E-2</v>
      </c>
      <c r="FE157" s="39">
        <f t="shared" si="418"/>
        <v>7.5329293466513101E-4</v>
      </c>
      <c r="FF157" s="39">
        <f t="shared" si="419"/>
        <v>-6.4085217893206899E-3</v>
      </c>
      <c r="FG157" s="39">
        <f t="shared" si="420"/>
        <v>-3.3864509961957301E-3</v>
      </c>
      <c r="FH157" s="39">
        <f t="shared" si="421"/>
        <v>1.7593671191173099E-3</v>
      </c>
      <c r="FI157" s="39">
        <f t="shared" si="422"/>
        <v>0</v>
      </c>
      <c r="FK157" s="39">
        <f t="shared" si="389"/>
        <v>0.99999999999999989</v>
      </c>
      <c r="FL157" s="39">
        <f t="shared" ref="FL157:FL178" si="478">(SQRT((DL157-$FK$15)^2 + EL157^2))/(SQRT(DL157+$FK$15)^2+EL157^2)</f>
        <v>0.79950793890423066</v>
      </c>
      <c r="FM157" s="39">
        <f t="shared" ref="FM157:FM178" si="479">(SQRT((DM157-$FK$15)^2 + EM157^2))/(SQRT(DM157+$FK$15)^2+EM157^2)</f>
        <v>0.79791592111646525</v>
      </c>
      <c r="FN157" s="39">
        <f t="shared" ref="FN157:FN178" si="480">(SQRT((DN157-$FK$15)^2 + EN157^2))/(SQRT(DN157+$FK$15)^2+EN157^2)</f>
        <v>0.79884621484399587</v>
      </c>
      <c r="FO157" s="39">
        <f t="shared" ref="FO157:FO178" si="481">(SQRT((DO157-$FK$15)^2 + EO157^2))/(SQRT(DO157+$FK$15)^2+EO157^2)</f>
        <v>0.79872214167525124</v>
      </c>
      <c r="FP157" s="39">
        <f t="shared" ref="FP157:FP178" si="482">(SQRT((DP157-$FK$15)^2 + EP157^2))/(SQRT(DP157+$FK$15)^2+EP157^2)</f>
        <v>0.79860427369145526</v>
      </c>
      <c r="FQ157" s="39">
        <f t="shared" ref="FQ157:FQ178" si="483">(SQRT((DQ157-$FK$15)^2 + EQ157^2))/(SQRT(DQ157+$FK$15)^2+EQ157^2)</f>
        <v>0.79735642511894367</v>
      </c>
      <c r="FR157" s="39">
        <f t="shared" ref="FR157:FR178" si="484">(SQRT((DR157-$FK$15)^2 + ER157^2))/(SQRT(DR157+$FK$15)^2+ER157^2)</f>
        <v>0.79582781552536486</v>
      </c>
      <c r="FS157" s="39">
        <f t="shared" ref="FS157:FS178" si="485">(SQRT((DS157-$FK$15)^2 + ES157^2))/(SQRT(DS157+$FK$15)^2+ES157^2)</f>
        <v>0.79305692020953633</v>
      </c>
      <c r="FT157" s="39">
        <f t="shared" ref="FT157:FT178" si="486">(SQRT((DT157-$FK$15)^2 + ET157^2))/(SQRT(DT157+$FK$15)^2+ET157^2)</f>
        <v>0.78847832993189049</v>
      </c>
      <c r="FU157" s="39">
        <f t="shared" ref="FU157:FU178" si="487">(SQRT((DU157-$FK$15)^2 + EU157^2))/(SQRT(DU157+$FK$15)^2+EU157^2)</f>
        <v>0.78176390538498719</v>
      </c>
      <c r="FV157" s="39">
        <f t="shared" ref="FV157:FV178" si="488">(SQRT((DV157-$FK$15)^2 + EV157^2))/(SQRT(DV157+$FK$15)^2+EV157^2)</f>
        <v>0.7771429291529155</v>
      </c>
      <c r="FW157" s="39">
        <f t="shared" ref="FW157:FW178" si="489">(SQRT((DW157-$FK$15)^2 + EW157^2))/(SQRT(DW157+$FK$15)^2+EW157^2)</f>
        <v>0.99999999999999989</v>
      </c>
      <c r="FX157" s="39">
        <f t="shared" ref="FX157:FX178" si="490">(SQRT((DX157-$FK$15)^2 + EX157^2))/(SQRT(DX157+$FK$15)^2+EX157^2)</f>
        <v>0.77690687762366972</v>
      </c>
      <c r="FY157" s="39">
        <f t="shared" ref="FY157:FY178" si="491">(SQRT((DY157-$FK$15)^2 + EY157^2))/(SQRT(DY157+$FK$15)^2+EY157^2)</f>
        <v>0.78002785143433784</v>
      </c>
      <c r="FZ157" s="39">
        <f t="shared" ref="FZ157:FZ178" si="492">(SQRT((DZ157-$FK$15)^2 + EZ157^2))/(SQRT(DZ157+$FK$15)^2+EZ157^2)</f>
        <v>0.78780235732799697</v>
      </c>
      <c r="GA157" s="39">
        <f t="shared" si="440"/>
        <v>0.79318261627473119</v>
      </c>
      <c r="GB157" s="39">
        <f t="shared" si="441"/>
        <v>0.79735291342307701</v>
      </c>
      <c r="GC157" s="39">
        <f t="shared" si="442"/>
        <v>0.79974735670179375</v>
      </c>
      <c r="GD157" s="39">
        <f t="shared" si="443"/>
        <v>0.80221034907732269</v>
      </c>
      <c r="GE157" s="39">
        <f t="shared" si="444"/>
        <v>0.80373718834315788</v>
      </c>
      <c r="GF157" s="39">
        <f t="shared" si="445"/>
        <v>0.80498949012960253</v>
      </c>
      <c r="GG157" s="39">
        <f t="shared" si="446"/>
        <v>0.80644073016912043</v>
      </c>
      <c r="GH157" s="39">
        <f t="shared" si="447"/>
        <v>0.80569554549900668</v>
      </c>
      <c r="GI157" s="39">
        <f t="shared" si="448"/>
        <v>0.99999999999999989</v>
      </c>
      <c r="GJ157" s="39">
        <f t="shared" si="390"/>
        <v>14.95</v>
      </c>
      <c r="GK157" s="39">
        <f t="shared" si="391"/>
        <v>-9.6432746655328714E-16</v>
      </c>
      <c r="GL157" s="39">
        <f t="shared" ref="GL157:GL178" si="493">20*LOG(FL157)</f>
        <v>-1.9435443893197404</v>
      </c>
      <c r="GM157" s="39">
        <f t="shared" ref="GM157:GM178" si="494">20*LOG(FM157)</f>
        <v>-1.9608573839865515</v>
      </c>
      <c r="GN157" s="39">
        <f t="shared" ref="GN157:GN178" si="495">20*LOG(FN157)</f>
        <v>-1.9507363654821623</v>
      </c>
      <c r="GO157" s="39">
        <f t="shared" ref="GO157:GO178" si="496">20*LOG(FO157)</f>
        <v>-1.9520855232174541</v>
      </c>
      <c r="GP157" s="39">
        <f t="shared" ref="GP157:GP178" si="497">20*LOG(FP157)</f>
        <v>-1.9533674005984605</v>
      </c>
      <c r="GQ157" s="39">
        <f t="shared" ref="GQ157:GQ178" si="498">20*LOG(FQ157)</f>
        <v>-1.9669500373170468</v>
      </c>
      <c r="GR157" s="39">
        <f t="shared" ref="GR157:GR178" si="499">20*LOG(FR157)</f>
        <v>-1.9836177119840079</v>
      </c>
      <c r="GS157" s="39">
        <f t="shared" ref="GS157:GS178" si="500">20*LOG(FS157)</f>
        <v>-2.0139128174368768</v>
      </c>
      <c r="GT157" s="39">
        <f t="shared" ref="GT157:GT178" si="501">20*LOG(FT157)</f>
        <v>-2.0642047612311041</v>
      </c>
      <c r="GU157" s="39">
        <f t="shared" ref="GU157:GU178" si="502">20*LOG(FU157)</f>
        <v>-2.138487702736473</v>
      </c>
      <c r="GV157" s="39">
        <f t="shared" ref="GV157:GV178" si="503">20*LOG(FV157)</f>
        <v>-2.1899820014870284</v>
      </c>
      <c r="GW157" s="39">
        <f t="shared" ref="GW157:GW178" si="504">20*LOG(FW157)</f>
        <v>-9.6432746655328714E-16</v>
      </c>
      <c r="GX157" s="39">
        <f t="shared" ref="GX157:GX178" si="505">20*LOG(FX157)</f>
        <v>-2.1926206782382534</v>
      </c>
      <c r="GY157" s="39">
        <f t="shared" ref="GY157:GY178" si="506">20*LOG(FY157)</f>
        <v>-2.1577978049519215</v>
      </c>
      <c r="GZ157" s="39">
        <f t="shared" ref="GZ157:GZ178" si="507">20*LOG(FZ157)</f>
        <v>-2.0716544798543874</v>
      </c>
      <c r="HA157" s="39">
        <f t="shared" si="449"/>
        <v>-2.0125362508750237</v>
      </c>
      <c r="HB157" s="39">
        <f t="shared" si="450"/>
        <v>-1.9669882915643921</v>
      </c>
      <c r="HC157" s="39">
        <f t="shared" si="451"/>
        <v>-1.9409437331414923</v>
      </c>
      <c r="HD157" s="39">
        <f t="shared" si="452"/>
        <v>-1.9142347922835881</v>
      </c>
      <c r="HE157" s="39">
        <f t="shared" si="453"/>
        <v>-1.897718734261826</v>
      </c>
      <c r="HF157" s="39">
        <f t="shared" si="454"/>
        <v>-1.8841957940964202</v>
      </c>
      <c r="HG157" s="39">
        <f t="shared" si="455"/>
        <v>-1.8685509165575516</v>
      </c>
      <c r="HH157" s="39">
        <f t="shared" si="456"/>
        <v>-1.8765807492252431</v>
      </c>
      <c r="HI157" s="39">
        <f t="shared" si="457"/>
        <v>-9.6432746655328714E-16</v>
      </c>
    </row>
    <row r="158" spans="1:217" s="39" customFormat="1">
      <c r="A158" s="20"/>
      <c r="B158" s="184"/>
      <c r="C158" s="40">
        <v>15</v>
      </c>
      <c r="D158" s="41"/>
      <c r="E158" s="42">
        <v>4.6449999999999996</v>
      </c>
      <c r="F158" s="42">
        <v>4.6829999999999998</v>
      </c>
      <c r="G158" s="42">
        <v>4.6550000000000002</v>
      </c>
      <c r="H158" s="42">
        <v>4.6559999999999997</v>
      </c>
      <c r="I158" s="42">
        <v>4.6609999999999996</v>
      </c>
      <c r="J158" s="42">
        <v>4.6790000000000003</v>
      </c>
      <c r="K158" s="42">
        <v>4.7190000000000003</v>
      </c>
      <c r="L158" s="42">
        <v>4.7809999999999997</v>
      </c>
      <c r="M158" s="42">
        <v>4.875</v>
      </c>
      <c r="N158" s="42">
        <v>5.0140000000000002</v>
      </c>
      <c r="O158" s="43">
        <v>5.1150000000000002</v>
      </c>
      <c r="P158" s="20"/>
      <c r="Q158" s="41">
        <v>5.1230000000000002</v>
      </c>
      <c r="R158" s="42">
        <v>5.0490000000000004</v>
      </c>
      <c r="S158" s="42">
        <v>4.8899999999999997</v>
      </c>
      <c r="T158" s="42">
        <v>4.7729999999999997</v>
      </c>
      <c r="U158" s="42">
        <v>4.6790000000000003</v>
      </c>
      <c r="V158" s="42">
        <v>4.62</v>
      </c>
      <c r="W158" s="42">
        <v>4.5679999999999996</v>
      </c>
      <c r="X158" s="42">
        <v>4.5259999999999998</v>
      </c>
      <c r="Y158" s="42">
        <v>4.4980000000000002</v>
      </c>
      <c r="Z158" s="42">
        <v>4.4619999999999997</v>
      </c>
      <c r="AA158" s="42">
        <v>4.4859999999999998</v>
      </c>
      <c r="AB158" s="43"/>
      <c r="AD158" s="20"/>
      <c r="AE158" s="184"/>
      <c r="AF158" s="40">
        <v>15</v>
      </c>
      <c r="AG158" s="41"/>
      <c r="AH158" s="42">
        <v>2.4719999999999999E-2</v>
      </c>
      <c r="AI158" s="42">
        <v>2.2950000000000002E-2</v>
      </c>
      <c r="AJ158" s="42">
        <v>2.6409999999999999E-2</v>
      </c>
      <c r="AK158" s="42">
        <v>3.1910000000000001E-2</v>
      </c>
      <c r="AL158" s="42">
        <v>3.3669999999999999E-2</v>
      </c>
      <c r="AM158" s="42">
        <v>6.3930000000000001E-2</v>
      </c>
      <c r="AN158" s="42">
        <v>0.1177</v>
      </c>
      <c r="AO158" s="42">
        <v>0.1749</v>
      </c>
      <c r="AP158" s="42">
        <v>0.25990000000000002</v>
      </c>
      <c r="AQ158" s="42">
        <v>0.36770000000000003</v>
      </c>
      <c r="AR158" s="43">
        <v>0.41660000000000003</v>
      </c>
      <c r="AS158" s="20"/>
      <c r="AT158" s="41">
        <v>0.4204</v>
      </c>
      <c r="AU158" s="42">
        <v>0.38619999999999999</v>
      </c>
      <c r="AV158" s="42">
        <v>0.27350000000000002</v>
      </c>
      <c r="AW158" s="42">
        <v>0.17630000000000001</v>
      </c>
      <c r="AX158" s="42">
        <v>0.1082</v>
      </c>
      <c r="AY158" s="42">
        <v>4.9669999999999999E-2</v>
      </c>
      <c r="AZ158" s="42">
        <v>1.7809999999999999E-2</v>
      </c>
      <c r="BA158" s="42">
        <v>1.873E-4</v>
      </c>
      <c r="BB158" s="42">
        <v>-3.7919999999999998E-3</v>
      </c>
      <c r="BC158" s="42">
        <v>-1.9689999999999998E-3</v>
      </c>
      <c r="BD158" s="42">
        <v>9.3260000000000001E-4</v>
      </c>
      <c r="BE158" s="43"/>
      <c r="BH158" s="118" t="str">
        <f t="shared" si="368"/>
        <v>0</v>
      </c>
      <c r="BI158" s="118" t="str">
        <f t="shared" si="369"/>
        <v>4.645+0.02472i</v>
      </c>
      <c r="BJ158" s="118" t="str">
        <f t="shared" si="357"/>
        <v>4.683+0.02295i</v>
      </c>
      <c r="BK158" s="118" t="str">
        <f t="shared" si="358"/>
        <v>4.655+0.02641i</v>
      </c>
      <c r="BL158" s="118" t="str">
        <f t="shared" si="359"/>
        <v>4.656+0.03191i</v>
      </c>
      <c r="BM158" s="118" t="str">
        <f t="shared" si="360"/>
        <v>4.661+0.03367i</v>
      </c>
      <c r="BN158" s="118" t="str">
        <f t="shared" si="361"/>
        <v>4.679+0.06393i</v>
      </c>
      <c r="BO158" s="118" t="str">
        <f t="shared" si="364"/>
        <v>4.719+0.1177i</v>
      </c>
      <c r="BP158" s="118" t="str">
        <f t="shared" si="365"/>
        <v>4.781+0.1749i</v>
      </c>
      <c r="BQ158" s="118" t="str">
        <f t="shared" si="366"/>
        <v>4.875+0.2599i</v>
      </c>
      <c r="BR158" s="118" t="str">
        <f t="shared" si="362"/>
        <v>5.014+0.3677i</v>
      </c>
      <c r="BS158" s="118" t="str">
        <f t="shared" si="363"/>
        <v>5.115+0.4166i</v>
      </c>
      <c r="BT158" s="118" t="str">
        <f t="shared" si="367"/>
        <v>0</v>
      </c>
      <c r="BU158" s="118" t="str">
        <f t="shared" si="370"/>
        <v>5.123+0.4204i</v>
      </c>
      <c r="BV158" s="118" t="str">
        <f t="shared" si="371"/>
        <v>5.049+0.3862i</v>
      </c>
      <c r="BW158" s="118" t="str">
        <f t="shared" si="372"/>
        <v>4.89+0.2735i</v>
      </c>
      <c r="BX158" s="118" t="str">
        <f t="shared" si="373"/>
        <v>4.773+0.1763i</v>
      </c>
      <c r="BY158" s="118" t="str">
        <f t="shared" si="374"/>
        <v>4.679+0.1082i</v>
      </c>
      <c r="BZ158" s="118" t="str">
        <f t="shared" si="375"/>
        <v>4.62+0.04967i</v>
      </c>
      <c r="CA158" s="118" t="str">
        <f t="shared" si="376"/>
        <v>4.568+0.01781i</v>
      </c>
      <c r="CB158" s="118" t="str">
        <f t="shared" si="377"/>
        <v>4.526+0.0001873i</v>
      </c>
      <c r="CC158" s="118" t="str">
        <f t="shared" si="378"/>
        <v>4.498-0.003792i</v>
      </c>
      <c r="CD158" s="118" t="str">
        <f t="shared" si="379"/>
        <v>4.462-0.001969i</v>
      </c>
      <c r="CE158" s="118" t="str">
        <f t="shared" si="380"/>
        <v>4.486+0.0009326i</v>
      </c>
      <c r="CF158" s="118" t="str">
        <f t="shared" si="381"/>
        <v>0</v>
      </c>
      <c r="CG158" s="118" t="str">
        <f t="shared" si="382"/>
        <v>0</v>
      </c>
      <c r="CH158" s="39">
        <f t="shared" si="383"/>
        <v>15000000000</v>
      </c>
      <c r="CI158" s="121">
        <f t="shared" si="384"/>
        <v>1.1985663445342378</v>
      </c>
      <c r="CJ158" s="121" t="str">
        <f t="shared" si="385"/>
        <v>0</v>
      </c>
      <c r="CK158" s="121" t="str">
        <f t="shared" ref="CK158:CK178" si="508">IMPRODUCT(BI158, $CI158)</f>
        <v>5.56734067036153+0.0296285600368864i</v>
      </c>
      <c r="CL158" s="121" t="str">
        <f t="shared" ref="CL158:CL178" si="509">IMPRODUCT(BJ158, $CI158)</f>
        <v>5.61288619145384+0.0275070976070608i</v>
      </c>
      <c r="CM158" s="121" t="str">
        <f t="shared" si="458"/>
        <v>5.57932633380688+0.0316541371591492i</v>
      </c>
      <c r="CN158" s="121" t="str">
        <f t="shared" si="459"/>
        <v>5.58052490015141+0.0382462520540875i</v>
      </c>
      <c r="CO158" s="121" t="str">
        <f t="shared" si="460"/>
        <v>5.58651773187408+0.0403557288204678i</v>
      </c>
      <c r="CP158" s="121" t="str">
        <f t="shared" si="461"/>
        <v>5.6080919260757+0.0766243464060738i</v>
      </c>
      <c r="CQ158" s="121" t="str">
        <f t="shared" si="462"/>
        <v>5.65603457985707+0.14107125875168i</v>
      </c>
      <c r="CR158" s="121" t="str">
        <f t="shared" si="463"/>
        <v>5.73034569321819+0.209629253659038i</v>
      </c>
      <c r="CS158" s="121" t="str">
        <f t="shared" si="464"/>
        <v>5.84301092960441+0.311507392944448i</v>
      </c>
      <c r="CT158" s="121" t="str">
        <f t="shared" si="465"/>
        <v>6.00961165149467+0.440712844885239i</v>
      </c>
      <c r="CU158" s="121" t="str">
        <f t="shared" si="466"/>
        <v>6.13066685229263+0.499322739132963i</v>
      </c>
      <c r="CV158" s="121" t="str">
        <f t="shared" si="467"/>
        <v>0</v>
      </c>
      <c r="CW158" s="121" t="str">
        <f t="shared" si="468"/>
        <v>6.1402553830489+0.503877291242194i</v>
      </c>
      <c r="CX158" s="121" t="str">
        <f t="shared" si="469"/>
        <v>6.05156147355337+0.462886322259123i</v>
      </c>
      <c r="CY158" s="121" t="str">
        <f t="shared" si="470"/>
        <v>5.86098942477242+0.327807895230114i</v>
      </c>
      <c r="CZ158" s="121" t="str">
        <f t="shared" si="471"/>
        <v>5.72075716246192+0.211307246541386i</v>
      </c>
      <c r="DA158" s="121" t="str">
        <f t="shared" si="472"/>
        <v>5.6080919260757+0.129684878478605i</v>
      </c>
      <c r="DB158" s="121" t="str">
        <f t="shared" si="473"/>
        <v>5.53737651174818+0.0595327903330156i</v>
      </c>
      <c r="DC158" s="121" t="str">
        <f t="shared" si="474"/>
        <v>5.4750510618324+0.0213464665961548i</v>
      </c>
      <c r="DD158" s="121" t="str">
        <f t="shared" si="475"/>
        <v>5.42471127536196+0.000224491476331263i</v>
      </c>
      <c r="DE158" s="121" t="str">
        <f t="shared" si="476"/>
        <v>5.391151417715-0.00454496357847383i</v>
      </c>
      <c r="DF158" s="121" t="str">
        <f t="shared" si="477"/>
        <v>5.34800302931177-0.00235997713238791i</v>
      </c>
      <c r="DG158" s="121" t="str">
        <f t="shared" si="477"/>
        <v>5.37676862158059+0.00111778297291263i</v>
      </c>
      <c r="DH158" s="121" t="str">
        <f t="shared" si="386"/>
        <v>0</v>
      </c>
      <c r="DI158" s="121"/>
      <c r="DK158" s="39">
        <f t="shared" si="387"/>
        <v>0</v>
      </c>
      <c r="DL158" s="39">
        <f t="shared" si="392"/>
        <v>5.5673406703615296</v>
      </c>
      <c r="DM158" s="39">
        <f t="shared" si="393"/>
        <v>5.6128861914538399</v>
      </c>
      <c r="DN158" s="39">
        <f t="shared" si="394"/>
        <v>5.5793263338068799</v>
      </c>
      <c r="DO158" s="39">
        <f t="shared" si="395"/>
        <v>5.5805249001514099</v>
      </c>
      <c r="DP158" s="39">
        <f t="shared" si="396"/>
        <v>5.5865177318740802</v>
      </c>
      <c r="DQ158" s="39">
        <f t="shared" si="397"/>
        <v>5.6080919260756996</v>
      </c>
      <c r="DR158" s="39">
        <f t="shared" si="398"/>
        <v>5.6560345798570699</v>
      </c>
      <c r="DS158" s="39">
        <f t="shared" si="399"/>
        <v>5.7303456932181902</v>
      </c>
      <c r="DT158" s="39">
        <f t="shared" si="400"/>
        <v>5.8430109296044099</v>
      </c>
      <c r="DU158" s="39">
        <f t="shared" si="401"/>
        <v>6.0096116514946702</v>
      </c>
      <c r="DV158" s="39">
        <f t="shared" si="402"/>
        <v>6.13066685229263</v>
      </c>
      <c r="DW158" s="39">
        <f t="shared" si="403"/>
        <v>0</v>
      </c>
      <c r="DX158" s="39">
        <f t="shared" si="404"/>
        <v>6.1402553830489</v>
      </c>
      <c r="DY158" s="39">
        <f t="shared" si="405"/>
        <v>6.0515614735533703</v>
      </c>
      <c r="DZ158" s="39">
        <f t="shared" si="406"/>
        <v>5.8609894247724199</v>
      </c>
      <c r="EA158" s="39">
        <f t="shared" si="407"/>
        <v>5.7207571624619202</v>
      </c>
      <c r="EB158" s="39">
        <f t="shared" si="408"/>
        <v>5.6080919260756996</v>
      </c>
      <c r="EC158" s="39">
        <f t="shared" si="409"/>
        <v>5.5373765117481799</v>
      </c>
      <c r="ED158" s="39">
        <f t="shared" si="410"/>
        <v>5.4750510618324002</v>
      </c>
      <c r="EE158" s="39">
        <f t="shared" si="411"/>
        <v>5.4247112753619602</v>
      </c>
      <c r="EF158" s="39">
        <f t="shared" si="412"/>
        <v>5.3911514177150002</v>
      </c>
      <c r="EG158" s="39">
        <f t="shared" si="413"/>
        <v>5.3480030293117702</v>
      </c>
      <c r="EH158" s="39">
        <f t="shared" si="414"/>
        <v>5.3767686215805899</v>
      </c>
      <c r="EI158" s="39">
        <f t="shared" si="415"/>
        <v>0</v>
      </c>
      <c r="EK158" s="39">
        <f t="shared" si="388"/>
        <v>0</v>
      </c>
      <c r="EL158" s="39">
        <f t="shared" si="423"/>
        <v>2.9628560036886398E-2</v>
      </c>
      <c r="EM158" s="39">
        <f t="shared" si="424"/>
        <v>2.7507097607060799E-2</v>
      </c>
      <c r="EN158" s="39">
        <f t="shared" si="425"/>
        <v>3.16541371591492E-2</v>
      </c>
      <c r="EO158" s="39">
        <f t="shared" si="426"/>
        <v>3.82462520540875E-2</v>
      </c>
      <c r="EP158" s="39">
        <f t="shared" si="427"/>
        <v>4.0355728820467798E-2</v>
      </c>
      <c r="EQ158" s="39">
        <f t="shared" si="428"/>
        <v>7.6624346406073796E-2</v>
      </c>
      <c r="ER158" s="39">
        <f t="shared" si="429"/>
        <v>0.14107125875168</v>
      </c>
      <c r="ES158" s="39">
        <f t="shared" si="430"/>
        <v>0.20962925365903801</v>
      </c>
      <c r="ET158" s="39">
        <f t="shared" si="431"/>
        <v>0.31150739294444801</v>
      </c>
      <c r="EU158" s="39">
        <f t="shared" si="432"/>
        <v>0.44071284488523899</v>
      </c>
      <c r="EV158" s="39">
        <f t="shared" si="433"/>
        <v>0.49932273913296299</v>
      </c>
      <c r="EW158" s="39">
        <f t="shared" si="434"/>
        <v>0</v>
      </c>
      <c r="EX158" s="39">
        <f t="shared" si="435"/>
        <v>0.50387729124219405</v>
      </c>
      <c r="EY158" s="39">
        <f t="shared" si="436"/>
        <v>0.46288632225912302</v>
      </c>
      <c r="EZ158" s="39">
        <f t="shared" si="437"/>
        <v>0.327807895230114</v>
      </c>
      <c r="FA158" s="39">
        <f t="shared" si="438"/>
        <v>0.211307246541386</v>
      </c>
      <c r="FB158" s="39">
        <f t="shared" si="439"/>
        <v>0.12968487847860499</v>
      </c>
      <c r="FC158" s="39">
        <f t="shared" si="416"/>
        <v>5.9532790333015603E-2</v>
      </c>
      <c r="FD158" s="39">
        <f t="shared" si="417"/>
        <v>2.1346466596154801E-2</v>
      </c>
      <c r="FE158" s="39">
        <f t="shared" si="418"/>
        <v>2.2449147633126301E-4</v>
      </c>
      <c r="FF158" s="39">
        <f t="shared" si="419"/>
        <v>-4.5449635784738304E-3</v>
      </c>
      <c r="FG158" s="39">
        <f t="shared" si="420"/>
        <v>-2.3599771323879102E-3</v>
      </c>
      <c r="FH158" s="39">
        <f t="shared" si="421"/>
        <v>1.1177829729126299E-3</v>
      </c>
      <c r="FI158" s="39">
        <f t="shared" si="422"/>
        <v>0</v>
      </c>
      <c r="FK158" s="39">
        <f t="shared" si="389"/>
        <v>0.99999999999999989</v>
      </c>
      <c r="FL158" s="39">
        <f t="shared" si="478"/>
        <v>0.79960578888363099</v>
      </c>
      <c r="FM158" s="39">
        <f t="shared" si="479"/>
        <v>0.79813369654515531</v>
      </c>
      <c r="FN158" s="39">
        <f t="shared" si="480"/>
        <v>0.79921595083485064</v>
      </c>
      <c r="FO158" s="39">
        <f t="shared" si="481"/>
        <v>0.79917062024296226</v>
      </c>
      <c r="FP158" s="39">
        <f t="shared" si="482"/>
        <v>0.79897430559063776</v>
      </c>
      <c r="FQ158" s="39">
        <f t="shared" si="483"/>
        <v>0.79821634058373225</v>
      </c>
      <c r="FR158" s="39">
        <f t="shared" si="484"/>
        <v>0.79646959270168194</v>
      </c>
      <c r="FS158" s="39">
        <f t="shared" si="485"/>
        <v>0.79373759016349676</v>
      </c>
      <c r="FT158" s="39">
        <f t="shared" si="486"/>
        <v>0.78938237588351978</v>
      </c>
      <c r="FU158" s="39">
        <f t="shared" si="487"/>
        <v>0.78273292945465944</v>
      </c>
      <c r="FV158" s="39">
        <f t="shared" si="488"/>
        <v>0.7781515157011597</v>
      </c>
      <c r="FW158" s="39">
        <f t="shared" si="489"/>
        <v>0.99999999999999989</v>
      </c>
      <c r="FX158" s="39">
        <f t="shared" si="490"/>
        <v>0.77778706959130983</v>
      </c>
      <c r="FY158" s="39">
        <f t="shared" si="491"/>
        <v>0.78112914825658653</v>
      </c>
      <c r="FZ158" s="39">
        <f t="shared" si="492"/>
        <v>0.78866271702610002</v>
      </c>
      <c r="GA158" s="39">
        <f t="shared" si="440"/>
        <v>0.79403610025258076</v>
      </c>
      <c r="GB158" s="39">
        <f t="shared" si="441"/>
        <v>0.79806146970809411</v>
      </c>
      <c r="GC158" s="39">
        <f t="shared" si="442"/>
        <v>0.80053882455310332</v>
      </c>
      <c r="GD158" s="39">
        <f t="shared" si="443"/>
        <v>0.80260563042937316</v>
      </c>
      <c r="GE158" s="39">
        <f t="shared" si="444"/>
        <v>0.80424936204380693</v>
      </c>
      <c r="GF158" s="39">
        <f t="shared" si="445"/>
        <v>0.80534220785022759</v>
      </c>
      <c r="GG158" s="39">
        <f t="shared" si="446"/>
        <v>0.80674983912643927</v>
      </c>
      <c r="GH158" s="39">
        <f t="shared" si="447"/>
        <v>0.80581138077127545</v>
      </c>
      <c r="GI158" s="39">
        <f t="shared" si="448"/>
        <v>0.99999999999999989</v>
      </c>
      <c r="GJ158" s="39">
        <f t="shared" si="390"/>
        <v>15</v>
      </c>
      <c r="GK158" s="39">
        <f t="shared" si="391"/>
        <v>-9.6432746655328714E-16</v>
      </c>
      <c r="GL158" s="39">
        <f t="shared" si="493"/>
        <v>-1.9424814078588852</v>
      </c>
      <c r="GM158" s="39">
        <f t="shared" si="494"/>
        <v>-1.9584870650061248</v>
      </c>
      <c r="GN158" s="39">
        <f t="shared" si="495"/>
        <v>-1.9467171400251548</v>
      </c>
      <c r="GO158" s="39">
        <f t="shared" si="496"/>
        <v>-1.9472098074756961</v>
      </c>
      <c r="GP158" s="39">
        <f t="shared" si="497"/>
        <v>-1.9493437408698944</v>
      </c>
      <c r="GQ158" s="39">
        <f t="shared" si="498"/>
        <v>-1.9575877171409717</v>
      </c>
      <c r="GR158" s="39">
        <f t="shared" si="499"/>
        <v>-1.9766159973561102</v>
      </c>
      <c r="GS158" s="39">
        <f t="shared" si="500"/>
        <v>-2.0064610340786331</v>
      </c>
      <c r="GT158" s="39">
        <f t="shared" si="501"/>
        <v>-2.0542514818396906</v>
      </c>
      <c r="GU158" s="39">
        <f t="shared" si="502"/>
        <v>-2.1277279018666944</v>
      </c>
      <c r="GV158" s="39">
        <f t="shared" si="503"/>
        <v>-2.1787166456497502</v>
      </c>
      <c r="GW158" s="39">
        <f t="shared" si="504"/>
        <v>-9.6432746655328714E-16</v>
      </c>
      <c r="GX158" s="39">
        <f t="shared" si="505"/>
        <v>-2.1827856221209179</v>
      </c>
      <c r="GY158" s="39">
        <f t="shared" si="506"/>
        <v>-2.1455431191702039</v>
      </c>
      <c r="GZ158" s="39">
        <f t="shared" si="507"/>
        <v>-2.0621737875761181</v>
      </c>
      <c r="HA158" s="39">
        <f t="shared" si="449"/>
        <v>-2.0031950450578653</v>
      </c>
      <c r="HB158" s="39">
        <f t="shared" si="450"/>
        <v>-1.9592731271986585</v>
      </c>
      <c r="HC158" s="39">
        <f t="shared" si="451"/>
        <v>-1.9323520161728571</v>
      </c>
      <c r="HD158" s="39">
        <f t="shared" si="452"/>
        <v>-1.9099559586812667</v>
      </c>
      <c r="HE158" s="39">
        <f t="shared" si="453"/>
        <v>-1.8921854984412501</v>
      </c>
      <c r="HF158" s="39">
        <f t="shared" si="454"/>
        <v>-1.8803907802007407</v>
      </c>
      <c r="HG158" s="39">
        <f t="shared" si="455"/>
        <v>-1.8652222505296558</v>
      </c>
      <c r="HH158" s="39">
        <f t="shared" si="456"/>
        <v>-1.8753320640642266</v>
      </c>
      <c r="HI158" s="39">
        <f t="shared" si="457"/>
        <v>-9.6432746655328714E-16</v>
      </c>
    </row>
    <row r="159" spans="1:217" s="39" customFormat="1">
      <c r="A159" s="20"/>
      <c r="B159" s="184"/>
      <c r="C159" s="40">
        <v>15.05</v>
      </c>
      <c r="D159" s="41"/>
      <c r="E159" s="42">
        <v>4.6379999999999999</v>
      </c>
      <c r="F159" s="42">
        <v>4.6760000000000002</v>
      </c>
      <c r="G159" s="42">
        <v>4.6509999999999998</v>
      </c>
      <c r="H159" s="42">
        <v>4.657</v>
      </c>
      <c r="I159" s="42">
        <v>4.6589999999999998</v>
      </c>
      <c r="J159" s="42">
        <v>4.6790000000000003</v>
      </c>
      <c r="K159" s="42">
        <v>4.7169999999999996</v>
      </c>
      <c r="L159" s="42">
        <v>4.7839999999999998</v>
      </c>
      <c r="M159" s="42">
        <v>4.8810000000000002</v>
      </c>
      <c r="N159" s="42">
        <v>5.0250000000000004</v>
      </c>
      <c r="O159" s="43">
        <v>5.125</v>
      </c>
      <c r="P159" s="20"/>
      <c r="Q159" s="41">
        <v>5.1319999999999997</v>
      </c>
      <c r="R159" s="42">
        <v>5.0640000000000001</v>
      </c>
      <c r="S159" s="42">
        <v>4.8970000000000002</v>
      </c>
      <c r="T159" s="42">
        <v>4.7789999999999999</v>
      </c>
      <c r="U159" s="42">
        <v>4.6829999999999998</v>
      </c>
      <c r="V159" s="42">
        <v>4.617</v>
      </c>
      <c r="W159" s="42">
        <v>4.5659999999999998</v>
      </c>
      <c r="X159" s="42">
        <v>4.5279999999999996</v>
      </c>
      <c r="Y159" s="42">
        <v>4.4960000000000004</v>
      </c>
      <c r="Z159" s="42">
        <v>4.4580000000000002</v>
      </c>
      <c r="AA159" s="42">
        <v>4.4800000000000004</v>
      </c>
      <c r="AB159" s="43"/>
      <c r="AD159" s="20"/>
      <c r="AE159" s="184"/>
      <c r="AF159" s="40">
        <v>15.05</v>
      </c>
      <c r="AG159" s="41"/>
      <c r="AH159" s="42">
        <v>2.8199999999999999E-2</v>
      </c>
      <c r="AI159" s="42">
        <v>2.3E-2</v>
      </c>
      <c r="AJ159" s="42">
        <v>2.367E-2</v>
      </c>
      <c r="AK159" s="42">
        <v>3.4169999999999999E-2</v>
      </c>
      <c r="AL159" s="42">
        <v>3.7940000000000002E-2</v>
      </c>
      <c r="AM159" s="42">
        <v>6.4619999999999997E-2</v>
      </c>
      <c r="AN159" s="42">
        <v>0.1096</v>
      </c>
      <c r="AO159" s="42">
        <v>0.17280000000000001</v>
      </c>
      <c r="AP159" s="42">
        <v>0.26119999999999999</v>
      </c>
      <c r="AQ159" s="42">
        <v>0.372</v>
      </c>
      <c r="AR159" s="43">
        <v>0.43130000000000002</v>
      </c>
      <c r="AS159" s="20"/>
      <c r="AT159" s="41">
        <v>0.43540000000000001</v>
      </c>
      <c r="AU159" s="42">
        <v>0.39389999999999997</v>
      </c>
      <c r="AV159" s="42">
        <v>0.27639999999999998</v>
      </c>
      <c r="AW159" s="42">
        <v>0.17680000000000001</v>
      </c>
      <c r="AX159" s="42">
        <v>0.10150000000000001</v>
      </c>
      <c r="AY159" s="42">
        <v>4.8390000000000002E-2</v>
      </c>
      <c r="AZ159" s="42">
        <v>2.0820000000000002E-2</v>
      </c>
      <c r="BA159" s="42">
        <v>4.0660000000000002E-3</v>
      </c>
      <c r="BB159" s="42">
        <v>-5.5440000000000003E-3</v>
      </c>
      <c r="BC159" s="42">
        <v>-1.9380000000000001E-3</v>
      </c>
      <c r="BD159" s="42">
        <v>4.6389999999999999E-3</v>
      </c>
      <c r="BE159" s="43"/>
      <c r="BH159" s="118" t="str">
        <f t="shared" si="368"/>
        <v>0</v>
      </c>
      <c r="BI159" s="118" t="str">
        <f t="shared" si="369"/>
        <v>4.638+0.0282i</v>
      </c>
      <c r="BJ159" s="118" t="str">
        <f t="shared" si="357"/>
        <v>4.676+0.023i</v>
      </c>
      <c r="BK159" s="118" t="str">
        <f t="shared" si="358"/>
        <v>4.651+0.02367i</v>
      </c>
      <c r="BL159" s="118" t="str">
        <f t="shared" si="359"/>
        <v>4.657+0.03417i</v>
      </c>
      <c r="BM159" s="118" t="str">
        <f t="shared" si="360"/>
        <v>4.659+0.03794i</v>
      </c>
      <c r="BN159" s="118" t="str">
        <f t="shared" si="361"/>
        <v>4.679+0.06462i</v>
      </c>
      <c r="BO159" s="118" t="str">
        <f t="shared" si="364"/>
        <v>4.717+0.1096i</v>
      </c>
      <c r="BP159" s="118" t="str">
        <f t="shared" si="365"/>
        <v>4.784+0.1728i</v>
      </c>
      <c r="BQ159" s="118" t="str">
        <f t="shared" si="366"/>
        <v>4.881+0.2612i</v>
      </c>
      <c r="BR159" s="118" t="str">
        <f t="shared" si="362"/>
        <v>5.025+0.372i</v>
      </c>
      <c r="BS159" s="118" t="str">
        <f t="shared" si="363"/>
        <v>5.125+0.4313i</v>
      </c>
      <c r="BT159" s="118" t="str">
        <f t="shared" si="367"/>
        <v>0</v>
      </c>
      <c r="BU159" s="118" t="str">
        <f t="shared" si="370"/>
        <v>5.132+0.4354i</v>
      </c>
      <c r="BV159" s="118" t="str">
        <f t="shared" si="371"/>
        <v>5.064+0.3939i</v>
      </c>
      <c r="BW159" s="118" t="str">
        <f t="shared" si="372"/>
        <v>4.897+0.2764i</v>
      </c>
      <c r="BX159" s="118" t="str">
        <f t="shared" si="373"/>
        <v>4.779+0.1768i</v>
      </c>
      <c r="BY159" s="118" t="str">
        <f t="shared" si="374"/>
        <v>4.683+0.1015i</v>
      </c>
      <c r="BZ159" s="118" t="str">
        <f t="shared" si="375"/>
        <v>4.617+0.04839i</v>
      </c>
      <c r="CA159" s="118" t="str">
        <f t="shared" si="376"/>
        <v>4.566+0.02082i</v>
      </c>
      <c r="CB159" s="118" t="str">
        <f t="shared" si="377"/>
        <v>4.528+0.004066i</v>
      </c>
      <c r="CC159" s="118" t="str">
        <f t="shared" si="378"/>
        <v>4.496-0.005544i</v>
      </c>
      <c r="CD159" s="118" t="str">
        <f t="shared" si="379"/>
        <v>4.458-0.001938i</v>
      </c>
      <c r="CE159" s="118" t="str">
        <f t="shared" si="380"/>
        <v>4.48+0.004639i</v>
      </c>
      <c r="CF159" s="118" t="str">
        <f t="shared" si="381"/>
        <v>0</v>
      </c>
      <c r="CG159" s="118" t="str">
        <f t="shared" si="382"/>
        <v>0</v>
      </c>
      <c r="CH159" s="39">
        <f t="shared" si="383"/>
        <v>15050000000</v>
      </c>
      <c r="CI159" s="121">
        <f t="shared" si="384"/>
        <v>1.1945843965457521</v>
      </c>
      <c r="CJ159" s="121" t="str">
        <f t="shared" si="385"/>
        <v>0</v>
      </c>
      <c r="CK159" s="121" t="str">
        <f t="shared" si="508"/>
        <v>5.5404824311792+0.0336872799825902i</v>
      </c>
      <c r="CL159" s="121" t="str">
        <f t="shared" si="509"/>
        <v>5.58587663824794+0.0274754411205523i</v>
      </c>
      <c r="CM159" s="121" t="str">
        <f t="shared" si="458"/>
        <v>5.55601202833429+0.028275812666238i</v>
      </c>
      <c r="CN159" s="121" t="str">
        <f t="shared" si="459"/>
        <v>5.56317953471357+0.0408189488299683i</v>
      </c>
      <c r="CO159" s="121" t="str">
        <f t="shared" si="460"/>
        <v>5.56556870350666+0.0453225320049458i</v>
      </c>
      <c r="CP159" s="121" t="str">
        <f t="shared" si="461"/>
        <v>5.58946039143757+0.0771940437047865i</v>
      </c>
      <c r="CQ159" s="121" t="str">
        <f t="shared" si="462"/>
        <v>5.63485459850631+0.130926449861414i</v>
      </c>
      <c r="CR159" s="121" t="str">
        <f t="shared" si="463"/>
        <v>5.71489175307488+0.206424183723106i</v>
      </c>
      <c r="CS159" s="121" t="str">
        <f t="shared" si="464"/>
        <v>5.83076643953982+0.31202544437775i</v>
      </c>
      <c r="CT159" s="121" t="str">
        <f t="shared" si="465"/>
        <v>6.0027865926424+0.44438539551502i</v>
      </c>
      <c r="CU159" s="121" t="str">
        <f t="shared" si="466"/>
        <v>6.12224503229698+0.515224250230183i</v>
      </c>
      <c r="CV159" s="121" t="str">
        <f t="shared" si="467"/>
        <v>0</v>
      </c>
      <c r="CW159" s="121" t="str">
        <f t="shared" si="468"/>
        <v>6.1306071230728+0.52012204625602i</v>
      </c>
      <c r="CX159" s="121" t="str">
        <f t="shared" si="469"/>
        <v>6.04937538410769+0.470546793799372i</v>
      </c>
      <c r="CY159" s="121" t="str">
        <f t="shared" si="470"/>
        <v>5.84987978988455+0.330183127205246i</v>
      </c>
      <c r="CZ159" s="121" t="str">
        <f t="shared" si="471"/>
        <v>5.70891883109215+0.211202521309289i</v>
      </c>
      <c r="DA159" s="121" t="str">
        <f t="shared" si="472"/>
        <v>5.59423872902376+0.121250316249394i</v>
      </c>
      <c r="DB159" s="121" t="str">
        <f t="shared" si="473"/>
        <v>5.51539615885174+0.0578059389488489i</v>
      </c>
      <c r="DC159" s="121" t="str">
        <f t="shared" si="474"/>
        <v>5.4544723546279+0.0248712471360826i</v>
      </c>
      <c r="DD159" s="121" t="str">
        <f t="shared" si="475"/>
        <v>5.40907814755916+0.00485718015635503i</v>
      </c>
      <c r="DE159" s="121" t="str">
        <f t="shared" si="476"/>
        <v>5.3708514468697-0.00662277589444965i</v>
      </c>
      <c r="DF159" s="121" t="str">
        <f t="shared" si="477"/>
        <v>5.32545723980096-0.00231510456050567i</v>
      </c>
      <c r="DG159" s="121" t="str">
        <f t="shared" si="477"/>
        <v>5.35173809652497+0.00554167701557574i</v>
      </c>
      <c r="DH159" s="121" t="str">
        <f t="shared" si="386"/>
        <v>0</v>
      </c>
      <c r="DI159" s="121"/>
      <c r="DK159" s="39">
        <f t="shared" si="387"/>
        <v>0</v>
      </c>
      <c r="DL159" s="39">
        <f t="shared" si="392"/>
        <v>5.5404824311791998</v>
      </c>
      <c r="DM159" s="39">
        <f t="shared" si="393"/>
        <v>5.5858766382479397</v>
      </c>
      <c r="DN159" s="39">
        <f t="shared" si="394"/>
        <v>5.5560120283342904</v>
      </c>
      <c r="DO159" s="39">
        <f t="shared" si="395"/>
        <v>5.5631795347135702</v>
      </c>
      <c r="DP159" s="39">
        <f t="shared" si="396"/>
        <v>5.5655687035066599</v>
      </c>
      <c r="DQ159" s="39">
        <f t="shared" si="397"/>
        <v>5.5894603914375702</v>
      </c>
      <c r="DR159" s="39">
        <f t="shared" si="398"/>
        <v>5.6348545985063101</v>
      </c>
      <c r="DS159" s="39">
        <f t="shared" si="399"/>
        <v>5.7148917530748804</v>
      </c>
      <c r="DT159" s="39">
        <f t="shared" si="400"/>
        <v>5.8307664395398202</v>
      </c>
      <c r="DU159" s="39">
        <f t="shared" si="401"/>
        <v>6.0027865926424004</v>
      </c>
      <c r="DV159" s="39">
        <f t="shared" si="402"/>
        <v>6.1222450322969797</v>
      </c>
      <c r="DW159" s="39">
        <f t="shared" si="403"/>
        <v>0</v>
      </c>
      <c r="DX159" s="39">
        <f t="shared" si="404"/>
        <v>6.1306071230728003</v>
      </c>
      <c r="DY159" s="39">
        <f t="shared" si="405"/>
        <v>6.04937538410769</v>
      </c>
      <c r="DZ159" s="39">
        <f t="shared" si="406"/>
        <v>5.8498797898845503</v>
      </c>
      <c r="EA159" s="39">
        <f t="shared" si="407"/>
        <v>5.7089188310921504</v>
      </c>
      <c r="EB159" s="39">
        <f t="shared" si="408"/>
        <v>5.5942387290237603</v>
      </c>
      <c r="EC159" s="39">
        <f t="shared" si="409"/>
        <v>5.5153961588517397</v>
      </c>
      <c r="ED159" s="39">
        <f t="shared" si="410"/>
        <v>5.4544723546279004</v>
      </c>
      <c r="EE159" s="39">
        <f t="shared" si="411"/>
        <v>5.4090781475591596</v>
      </c>
      <c r="EF159" s="39">
        <f t="shared" si="412"/>
        <v>5.3708514468697004</v>
      </c>
      <c r="EG159" s="39">
        <f t="shared" si="413"/>
        <v>5.3254572398009596</v>
      </c>
      <c r="EH159" s="39">
        <f t="shared" si="414"/>
        <v>5.3517380965249703</v>
      </c>
      <c r="EI159" s="39">
        <f t="shared" si="415"/>
        <v>0</v>
      </c>
      <c r="EK159" s="39">
        <f t="shared" si="388"/>
        <v>0</v>
      </c>
      <c r="EL159" s="39">
        <f t="shared" si="423"/>
        <v>3.3687279982590197E-2</v>
      </c>
      <c r="EM159" s="39">
        <f t="shared" si="424"/>
        <v>2.7475441120552301E-2</v>
      </c>
      <c r="EN159" s="39">
        <f t="shared" si="425"/>
        <v>2.8275812666238E-2</v>
      </c>
      <c r="EO159" s="39">
        <f t="shared" si="426"/>
        <v>4.0818948829968303E-2</v>
      </c>
      <c r="EP159" s="39">
        <f t="shared" si="427"/>
        <v>4.5322532004945799E-2</v>
      </c>
      <c r="EQ159" s="39">
        <f t="shared" si="428"/>
        <v>7.7194043704786497E-2</v>
      </c>
      <c r="ER159" s="39">
        <f t="shared" si="429"/>
        <v>0.130926449861414</v>
      </c>
      <c r="ES159" s="39">
        <f t="shared" si="430"/>
        <v>0.206424183723106</v>
      </c>
      <c r="ET159" s="39">
        <f t="shared" si="431"/>
        <v>0.31202544437774998</v>
      </c>
      <c r="EU159" s="39">
        <f t="shared" si="432"/>
        <v>0.44438539551501999</v>
      </c>
      <c r="EV159" s="39">
        <f t="shared" si="433"/>
        <v>0.51522425023018303</v>
      </c>
      <c r="EW159" s="39">
        <f t="shared" si="434"/>
        <v>0</v>
      </c>
      <c r="EX159" s="39">
        <f t="shared" si="435"/>
        <v>0.52012204625601999</v>
      </c>
      <c r="EY159" s="39">
        <f t="shared" si="436"/>
        <v>0.47054679379937198</v>
      </c>
      <c r="EZ159" s="39">
        <f t="shared" si="437"/>
        <v>0.33018312720524601</v>
      </c>
      <c r="FA159" s="39">
        <f t="shared" si="438"/>
        <v>0.21120252130928899</v>
      </c>
      <c r="FB159" s="39">
        <f t="shared" si="439"/>
        <v>0.121250316249394</v>
      </c>
      <c r="FC159" s="39">
        <f t="shared" si="416"/>
        <v>5.7805938948848903E-2</v>
      </c>
      <c r="FD159" s="39">
        <f t="shared" si="417"/>
        <v>2.4871247136082599E-2</v>
      </c>
      <c r="FE159" s="39">
        <f t="shared" si="418"/>
        <v>4.8571801563550296E-3</v>
      </c>
      <c r="FF159" s="39">
        <f t="shared" si="419"/>
        <v>-6.6227758944496498E-3</v>
      </c>
      <c r="FG159" s="39">
        <f t="shared" si="420"/>
        <v>-2.3151045605056702E-3</v>
      </c>
      <c r="FH159" s="39">
        <f t="shared" si="421"/>
        <v>5.5416770155757404E-3</v>
      </c>
      <c r="FI159" s="39">
        <f t="shared" si="422"/>
        <v>0</v>
      </c>
      <c r="FK159" s="39">
        <f t="shared" si="389"/>
        <v>0.99999999999999989</v>
      </c>
      <c r="FL159" s="39">
        <f t="shared" si="478"/>
        <v>0.8004723758767377</v>
      </c>
      <c r="FM159" s="39">
        <f t="shared" si="479"/>
        <v>0.7990074345433259</v>
      </c>
      <c r="FN159" s="39">
        <f t="shared" si="480"/>
        <v>0.79997385966693391</v>
      </c>
      <c r="FO159" s="39">
        <f t="shared" si="481"/>
        <v>0.79972937270418043</v>
      </c>
      <c r="FP159" s="39">
        <f t="shared" si="482"/>
        <v>0.79964648734910693</v>
      </c>
      <c r="FQ159" s="39">
        <f t="shared" si="483"/>
        <v>0.79881773080003826</v>
      </c>
      <c r="FR159" s="39">
        <f t="shared" si="484"/>
        <v>0.79719222153688929</v>
      </c>
      <c r="FS159" s="39">
        <f t="shared" si="485"/>
        <v>0.79425345828508809</v>
      </c>
      <c r="FT159" s="39">
        <f t="shared" si="486"/>
        <v>0.78976963074390993</v>
      </c>
      <c r="FU159" s="39">
        <f t="shared" si="487"/>
        <v>0.78290480634508275</v>
      </c>
      <c r="FV159" s="39">
        <f t="shared" si="488"/>
        <v>0.77819770957636614</v>
      </c>
      <c r="FW159" s="39">
        <f t="shared" si="489"/>
        <v>0.99999999999999989</v>
      </c>
      <c r="FX159" s="39">
        <f t="shared" si="490"/>
        <v>0.77786514078511892</v>
      </c>
      <c r="FY159" s="39">
        <f t="shared" si="491"/>
        <v>0.78110052658053386</v>
      </c>
      <c r="FZ159" s="39">
        <f t="shared" si="492"/>
        <v>0.78899610807046994</v>
      </c>
      <c r="GA159" s="39">
        <f t="shared" si="440"/>
        <v>0.79441765269276232</v>
      </c>
      <c r="GB159" s="39">
        <f t="shared" si="441"/>
        <v>0.79853934482754174</v>
      </c>
      <c r="GC159" s="39">
        <f t="shared" si="442"/>
        <v>0.80125455393853406</v>
      </c>
      <c r="GD159" s="39">
        <f t="shared" si="443"/>
        <v>0.80327223053264663</v>
      </c>
      <c r="GE159" s="39">
        <f t="shared" si="444"/>
        <v>0.80475807614447348</v>
      </c>
      <c r="GF159" s="39">
        <f t="shared" si="445"/>
        <v>0.80600374612425263</v>
      </c>
      <c r="GG159" s="39">
        <f t="shared" si="446"/>
        <v>0.80748611436971163</v>
      </c>
      <c r="GH159" s="39">
        <f t="shared" si="447"/>
        <v>0.80662756059885321</v>
      </c>
      <c r="GI159" s="39">
        <f t="shared" si="448"/>
        <v>0.99999999999999989</v>
      </c>
      <c r="GJ159" s="39">
        <f t="shared" si="390"/>
        <v>15.05</v>
      </c>
      <c r="GK159" s="39">
        <f t="shared" si="391"/>
        <v>-9.6432746655328714E-16</v>
      </c>
      <c r="GL159" s="39">
        <f t="shared" si="493"/>
        <v>-1.9330730178369104</v>
      </c>
      <c r="GM159" s="39">
        <f t="shared" si="494"/>
        <v>-1.9489835935419393</v>
      </c>
      <c r="GN159" s="39">
        <f t="shared" si="495"/>
        <v>-1.9384840798582599</v>
      </c>
      <c r="GO159" s="39">
        <f t="shared" si="496"/>
        <v>-1.9411390557937764</v>
      </c>
      <c r="GP159" s="39">
        <f t="shared" si="497"/>
        <v>-1.9420393232861226</v>
      </c>
      <c r="GQ159" s="39">
        <f t="shared" si="498"/>
        <v>-1.9510460792526487</v>
      </c>
      <c r="GR159" s="39">
        <f t="shared" si="499"/>
        <v>-1.9687389500603889</v>
      </c>
      <c r="GS159" s="39">
        <f t="shared" si="500"/>
        <v>-2.000817710416404</v>
      </c>
      <c r="GT159" s="39">
        <f t="shared" si="501"/>
        <v>-2.0499914067709653</v>
      </c>
      <c r="GU159" s="39">
        <f t="shared" si="502"/>
        <v>-2.1258208148395856</v>
      </c>
      <c r="GV159" s="39">
        <f t="shared" si="503"/>
        <v>-2.1782010352769636</v>
      </c>
      <c r="GW159" s="39">
        <f t="shared" si="504"/>
        <v>-9.6432746655328714E-16</v>
      </c>
      <c r="GX159" s="39">
        <f t="shared" si="505"/>
        <v>-2.1819138105818299</v>
      </c>
      <c r="GY159" s="39">
        <f t="shared" si="506"/>
        <v>-2.1458613882742696</v>
      </c>
      <c r="GZ159" s="39">
        <f t="shared" si="507"/>
        <v>-2.0585027811268701</v>
      </c>
      <c r="HA159" s="39">
        <f t="shared" si="449"/>
        <v>-1.9990222796321857</v>
      </c>
      <c r="HB159" s="39">
        <f t="shared" si="450"/>
        <v>-1.9540736175473299</v>
      </c>
      <c r="HC159" s="39">
        <f t="shared" si="451"/>
        <v>-1.9245897829787548</v>
      </c>
      <c r="HD159" s="39">
        <f t="shared" si="452"/>
        <v>-1.9027449304915598</v>
      </c>
      <c r="HE159" s="39">
        <f t="shared" si="453"/>
        <v>-1.8866931252202495</v>
      </c>
      <c r="HF159" s="39">
        <f t="shared" si="454"/>
        <v>-1.873258793741595</v>
      </c>
      <c r="HG159" s="39">
        <f t="shared" si="455"/>
        <v>-1.8572987422768032</v>
      </c>
      <c r="HH159" s="39">
        <f t="shared" si="456"/>
        <v>-1.866538864730316</v>
      </c>
      <c r="HI159" s="39">
        <f t="shared" si="457"/>
        <v>-9.6432746655328714E-16</v>
      </c>
    </row>
    <row r="160" spans="1:217" s="39" customFormat="1">
      <c r="A160" s="20"/>
      <c r="B160" s="184"/>
      <c r="C160" s="40">
        <v>15.1</v>
      </c>
      <c r="D160" s="41"/>
      <c r="E160" s="42">
        <v>4.6420000000000003</v>
      </c>
      <c r="F160" s="42">
        <v>4.6820000000000004</v>
      </c>
      <c r="G160" s="42">
        <v>4.6589999999999998</v>
      </c>
      <c r="H160" s="42">
        <v>4.6619999999999999</v>
      </c>
      <c r="I160" s="42">
        <v>4.6660000000000004</v>
      </c>
      <c r="J160" s="42">
        <v>4.6879999999999997</v>
      </c>
      <c r="K160" s="42">
        <v>4.7119999999999997</v>
      </c>
      <c r="L160" s="42">
        <v>4.78</v>
      </c>
      <c r="M160" s="42">
        <v>4.875</v>
      </c>
      <c r="N160" s="42">
        <v>5.0229999999999997</v>
      </c>
      <c r="O160" s="43">
        <v>5.1230000000000002</v>
      </c>
      <c r="P160" s="20"/>
      <c r="Q160" s="41">
        <v>5.13</v>
      </c>
      <c r="R160" s="42">
        <v>5.0609999999999999</v>
      </c>
      <c r="S160" s="42">
        <v>4.891</v>
      </c>
      <c r="T160" s="42">
        <v>4.774</v>
      </c>
      <c r="U160" s="42">
        <v>4.6769999999999996</v>
      </c>
      <c r="V160" s="42">
        <v>4.6269999999999998</v>
      </c>
      <c r="W160" s="42">
        <v>4.5730000000000004</v>
      </c>
      <c r="X160" s="42">
        <v>4.5339999999999998</v>
      </c>
      <c r="Y160" s="42">
        <v>4.5030000000000001</v>
      </c>
      <c r="Z160" s="42">
        <v>4.4640000000000004</v>
      </c>
      <c r="AA160" s="42">
        <v>4.484</v>
      </c>
      <c r="AB160" s="43"/>
      <c r="AD160" s="20"/>
      <c r="AE160" s="184"/>
      <c r="AF160" s="40">
        <v>15.1</v>
      </c>
      <c r="AG160" s="41"/>
      <c r="AH160" s="42">
        <v>2.7390000000000001E-2</v>
      </c>
      <c r="AI160" s="42">
        <v>2.085E-2</v>
      </c>
      <c r="AJ160" s="42">
        <v>2.2079999999999999E-2</v>
      </c>
      <c r="AK160" s="42">
        <v>3.2039999999999999E-2</v>
      </c>
      <c r="AL160" s="42">
        <v>3.7409999999999999E-2</v>
      </c>
      <c r="AM160" s="42">
        <v>6.9750000000000006E-2</v>
      </c>
      <c r="AN160" s="42">
        <v>0.1236</v>
      </c>
      <c r="AO160" s="42">
        <v>0.17680000000000001</v>
      </c>
      <c r="AP160" s="42">
        <v>0.25850000000000001</v>
      </c>
      <c r="AQ160" s="42">
        <v>0.36170000000000002</v>
      </c>
      <c r="AR160" s="43">
        <v>0.41920000000000002</v>
      </c>
      <c r="AS160" s="20"/>
      <c r="AT160" s="41">
        <v>0.42159999999999997</v>
      </c>
      <c r="AU160" s="42">
        <v>0.38179999999999997</v>
      </c>
      <c r="AV160" s="42">
        <v>0.26960000000000001</v>
      </c>
      <c r="AW160" s="42">
        <v>0.17760000000000001</v>
      </c>
      <c r="AX160" s="42">
        <v>0.1091</v>
      </c>
      <c r="AY160" s="42">
        <v>5.8069999999999997E-2</v>
      </c>
      <c r="AZ160" s="42">
        <v>2.1770000000000001E-2</v>
      </c>
      <c r="BA160" s="42">
        <v>2.4520000000000002E-3</v>
      </c>
      <c r="BB160" s="42">
        <v>-6.5430000000000002E-3</v>
      </c>
      <c r="BC160" s="42">
        <v>-4.4949999999999999E-3</v>
      </c>
      <c r="BD160" s="42">
        <v>1.9269999999999999E-3</v>
      </c>
      <c r="BE160" s="43"/>
      <c r="BH160" s="118" t="str">
        <f t="shared" si="368"/>
        <v>0</v>
      </c>
      <c r="BI160" s="118" t="str">
        <f t="shared" si="369"/>
        <v>4.642+0.02739i</v>
      </c>
      <c r="BJ160" s="118" t="str">
        <f t="shared" si="357"/>
        <v>4.682+0.02085i</v>
      </c>
      <c r="BK160" s="118" t="str">
        <f t="shared" si="358"/>
        <v>4.659+0.02208i</v>
      </c>
      <c r="BL160" s="118" t="str">
        <f t="shared" si="359"/>
        <v>4.662+0.03204i</v>
      </c>
      <c r="BM160" s="118" t="str">
        <f t="shared" si="360"/>
        <v>4.666+0.03741i</v>
      </c>
      <c r="BN160" s="118" t="str">
        <f t="shared" si="361"/>
        <v>4.688+0.06975i</v>
      </c>
      <c r="BO160" s="118" t="str">
        <f t="shared" si="364"/>
        <v>4.712+0.1236i</v>
      </c>
      <c r="BP160" s="118" t="str">
        <f t="shared" si="365"/>
        <v>4.78+0.1768i</v>
      </c>
      <c r="BQ160" s="118" t="str">
        <f t="shared" si="366"/>
        <v>4.875+0.2585i</v>
      </c>
      <c r="BR160" s="118" t="str">
        <f t="shared" si="362"/>
        <v>5.023+0.3617i</v>
      </c>
      <c r="BS160" s="118" t="str">
        <f t="shared" si="363"/>
        <v>5.123+0.4192i</v>
      </c>
      <c r="BT160" s="118" t="str">
        <f t="shared" si="367"/>
        <v>0</v>
      </c>
      <c r="BU160" s="118" t="str">
        <f t="shared" si="370"/>
        <v>5.13+0.4216i</v>
      </c>
      <c r="BV160" s="118" t="str">
        <f t="shared" si="371"/>
        <v>5.061+0.3818i</v>
      </c>
      <c r="BW160" s="118" t="str">
        <f t="shared" si="372"/>
        <v>4.891+0.2696i</v>
      </c>
      <c r="BX160" s="118" t="str">
        <f t="shared" si="373"/>
        <v>4.774+0.1776i</v>
      </c>
      <c r="BY160" s="118" t="str">
        <f t="shared" si="374"/>
        <v>4.677+0.1091i</v>
      </c>
      <c r="BZ160" s="118" t="str">
        <f t="shared" si="375"/>
        <v>4.627+0.05807i</v>
      </c>
      <c r="CA160" s="118" t="str">
        <f t="shared" si="376"/>
        <v>4.573+0.02177i</v>
      </c>
      <c r="CB160" s="118" t="str">
        <f t="shared" si="377"/>
        <v>4.534+0.002452i</v>
      </c>
      <c r="CC160" s="118" t="str">
        <f t="shared" si="378"/>
        <v>4.503-0.006543i</v>
      </c>
      <c r="CD160" s="118" t="str">
        <f t="shared" si="379"/>
        <v>4.464-0.004495i</v>
      </c>
      <c r="CE160" s="118" t="str">
        <f t="shared" si="380"/>
        <v>4.484+0.001927i</v>
      </c>
      <c r="CF160" s="118" t="str">
        <f t="shared" si="381"/>
        <v>0</v>
      </c>
      <c r="CG160" s="118" t="str">
        <f t="shared" si="382"/>
        <v>0</v>
      </c>
      <c r="CH160" s="39">
        <f t="shared" si="383"/>
        <v>15100000000</v>
      </c>
      <c r="CI160" s="121">
        <f t="shared" si="384"/>
        <v>1.1906288190737462</v>
      </c>
      <c r="CJ160" s="121" t="str">
        <f t="shared" si="385"/>
        <v>0</v>
      </c>
      <c r="CK160" s="121" t="str">
        <f t="shared" si="508"/>
        <v>5.52689897814033+0.0326113233544299i</v>
      </c>
      <c r="CL160" s="121" t="str">
        <f t="shared" si="509"/>
        <v>5.57452413090328+0.0248246108776876i</v>
      </c>
      <c r="CM160" s="121" t="str">
        <f t="shared" si="458"/>
        <v>5.54713966806458+0.0262890843251483i</v>
      </c>
      <c r="CN160" s="121" t="str">
        <f t="shared" si="459"/>
        <v>5.5507115545218+0.0381477473631228i</v>
      </c>
      <c r="CO160" s="121" t="str">
        <f t="shared" si="460"/>
        <v>5.5554740697981+0.0445414241215488i</v>
      </c>
      <c r="CP160" s="121" t="str">
        <f t="shared" si="461"/>
        <v>5.58166790381772+0.0830463601303938i</v>
      </c>
      <c r="CQ160" s="121" t="str">
        <f t="shared" si="462"/>
        <v>5.61024299547549+0.147161722037515i</v>
      </c>
      <c r="CR160" s="121" t="str">
        <f t="shared" si="463"/>
        <v>5.69120575517251+0.210503175212238i</v>
      </c>
      <c r="CS160" s="121" t="str">
        <f t="shared" si="464"/>
        <v>5.80431549298451+0.307777549730563i</v>
      </c>
      <c r="CT160" s="121" t="str">
        <f t="shared" si="465"/>
        <v>5.98052855820743+0.430650443858974i</v>
      </c>
      <c r="CU160" s="121" t="str">
        <f t="shared" si="466"/>
        <v>6.0995914401148+0.499111600955714i</v>
      </c>
      <c r="CV160" s="121" t="str">
        <f t="shared" si="467"/>
        <v>0</v>
      </c>
      <c r="CW160" s="121" t="str">
        <f t="shared" si="468"/>
        <v>6.10792584184832+0.501969110121491i</v>
      </c>
      <c r="CX160" s="121" t="str">
        <f t="shared" si="469"/>
        <v>6.02577245333223+0.454582083122356i</v>
      </c>
      <c r="CY160" s="121" t="str">
        <f t="shared" si="470"/>
        <v>5.82336555408969+0.320993529622282i</v>
      </c>
      <c r="CZ160" s="121" t="str">
        <f t="shared" si="471"/>
        <v>5.68406198225806+0.211455678267497i</v>
      </c>
      <c r="DA160" s="121" t="str">
        <f t="shared" si="472"/>
        <v>5.56857098680791+0.129897604160946i</v>
      </c>
      <c r="DB160" s="121" t="str">
        <f t="shared" si="473"/>
        <v>5.50903954585422+0.0691398155236124i</v>
      </c>
      <c r="DC160" s="121" t="str">
        <f t="shared" si="474"/>
        <v>5.44474558962424+0.0259199893912355i</v>
      </c>
      <c r="DD160" s="121" t="str">
        <f t="shared" si="475"/>
        <v>5.39831106568036+0.00291942186436883i</v>
      </c>
      <c r="DE160" s="121" t="str">
        <f t="shared" si="476"/>
        <v>5.36140157228908-0.00779028436319952i</v>
      </c>
      <c r="DF160" s="121" t="str">
        <f t="shared" si="477"/>
        <v>5.3149670483452-0.00535187654173649i</v>
      </c>
      <c r="DG160" s="121" t="str">
        <f t="shared" si="477"/>
        <v>5.33877962472668+0.00229434173435511i</v>
      </c>
      <c r="DH160" s="121" t="str">
        <f t="shared" si="386"/>
        <v>0</v>
      </c>
      <c r="DI160" s="121"/>
      <c r="DK160" s="39">
        <f t="shared" si="387"/>
        <v>0</v>
      </c>
      <c r="DL160" s="39">
        <f t="shared" si="392"/>
        <v>5.5268989781403297</v>
      </c>
      <c r="DM160" s="39">
        <f t="shared" si="393"/>
        <v>5.5745241309032796</v>
      </c>
      <c r="DN160" s="39">
        <f t="shared" si="394"/>
        <v>5.5471396680645801</v>
      </c>
      <c r="DO160" s="39">
        <f t="shared" si="395"/>
        <v>5.5507115545217998</v>
      </c>
      <c r="DP160" s="39">
        <f t="shared" si="396"/>
        <v>5.5554740697981</v>
      </c>
      <c r="DQ160" s="39">
        <f t="shared" si="397"/>
        <v>5.5816679038177197</v>
      </c>
      <c r="DR160" s="39">
        <f t="shared" si="398"/>
        <v>5.61024299547549</v>
      </c>
      <c r="DS160" s="39">
        <f t="shared" si="399"/>
        <v>5.6912057551725104</v>
      </c>
      <c r="DT160" s="39">
        <f t="shared" si="400"/>
        <v>5.80431549298451</v>
      </c>
      <c r="DU160" s="39">
        <f t="shared" si="401"/>
        <v>5.9805285582074301</v>
      </c>
      <c r="DV160" s="39">
        <f t="shared" si="402"/>
        <v>6.0995914401147999</v>
      </c>
      <c r="DW160" s="39">
        <f t="shared" si="403"/>
        <v>0</v>
      </c>
      <c r="DX160" s="39">
        <f t="shared" si="404"/>
        <v>6.1079258418483198</v>
      </c>
      <c r="DY160" s="39">
        <f t="shared" si="405"/>
        <v>6.0257724533322303</v>
      </c>
      <c r="DZ160" s="39">
        <f t="shared" si="406"/>
        <v>5.8233655540896896</v>
      </c>
      <c r="EA160" s="39">
        <f t="shared" si="407"/>
        <v>5.6840619822580596</v>
      </c>
      <c r="EB160" s="39">
        <f t="shared" si="408"/>
        <v>5.5685709868079103</v>
      </c>
      <c r="EC160" s="39">
        <f t="shared" si="409"/>
        <v>5.5090395458542201</v>
      </c>
      <c r="ED160" s="39">
        <f t="shared" si="410"/>
        <v>5.4447455896242403</v>
      </c>
      <c r="EE160" s="39">
        <f t="shared" si="411"/>
        <v>5.3983110656803603</v>
      </c>
      <c r="EF160" s="39">
        <f t="shared" si="412"/>
        <v>5.36140157228908</v>
      </c>
      <c r="EG160" s="39">
        <f t="shared" si="413"/>
        <v>5.3149670483452001</v>
      </c>
      <c r="EH160" s="39">
        <f t="shared" si="414"/>
        <v>5.3387796247266799</v>
      </c>
      <c r="EI160" s="39">
        <f t="shared" si="415"/>
        <v>0</v>
      </c>
      <c r="EK160" s="39">
        <f t="shared" si="388"/>
        <v>0</v>
      </c>
      <c r="EL160" s="39">
        <f t="shared" si="423"/>
        <v>3.26113233544299E-2</v>
      </c>
      <c r="EM160" s="39">
        <f t="shared" si="424"/>
        <v>2.48246108776876E-2</v>
      </c>
      <c r="EN160" s="39">
        <f t="shared" si="425"/>
        <v>2.6289084325148301E-2</v>
      </c>
      <c r="EO160" s="39">
        <f t="shared" si="426"/>
        <v>3.8147747363122798E-2</v>
      </c>
      <c r="EP160" s="39">
        <f t="shared" si="427"/>
        <v>4.4541424121548802E-2</v>
      </c>
      <c r="EQ160" s="39">
        <f t="shared" si="428"/>
        <v>8.3046360130393806E-2</v>
      </c>
      <c r="ER160" s="39">
        <f t="shared" si="429"/>
        <v>0.14716172203751501</v>
      </c>
      <c r="ES160" s="39">
        <f t="shared" si="430"/>
        <v>0.21050317521223799</v>
      </c>
      <c r="ET160" s="39">
        <f t="shared" si="431"/>
        <v>0.30777754973056298</v>
      </c>
      <c r="EU160" s="39">
        <f t="shared" si="432"/>
        <v>0.430650443858974</v>
      </c>
      <c r="EV160" s="39">
        <f t="shared" si="433"/>
        <v>0.499111600955714</v>
      </c>
      <c r="EW160" s="39">
        <f t="shared" si="434"/>
        <v>0</v>
      </c>
      <c r="EX160" s="39">
        <f t="shared" si="435"/>
        <v>0.50196911012149104</v>
      </c>
      <c r="EY160" s="39">
        <f t="shared" si="436"/>
        <v>0.45458208312235598</v>
      </c>
      <c r="EZ160" s="39">
        <f t="shared" si="437"/>
        <v>0.320993529622282</v>
      </c>
      <c r="FA160" s="39">
        <f t="shared" si="438"/>
        <v>0.211455678267497</v>
      </c>
      <c r="FB160" s="39">
        <f t="shared" si="439"/>
        <v>0.12989760416094601</v>
      </c>
      <c r="FC160" s="39">
        <f t="shared" si="416"/>
        <v>6.9139815523612397E-2</v>
      </c>
      <c r="FD160" s="39">
        <f t="shared" si="417"/>
        <v>2.59199893912355E-2</v>
      </c>
      <c r="FE160" s="39">
        <f t="shared" si="418"/>
        <v>2.9194218643688302E-3</v>
      </c>
      <c r="FF160" s="39">
        <f t="shared" si="419"/>
        <v>-7.7902843631995197E-3</v>
      </c>
      <c r="FG160" s="39">
        <f t="shared" si="420"/>
        <v>-5.3518765417364901E-3</v>
      </c>
      <c r="FH160" s="39">
        <f t="shared" si="421"/>
        <v>2.2943417343551098E-3</v>
      </c>
      <c r="FI160" s="39">
        <f t="shared" si="422"/>
        <v>0</v>
      </c>
      <c r="FK160" s="39">
        <f t="shared" si="389"/>
        <v>0.99999999999999989</v>
      </c>
      <c r="FL160" s="39">
        <f t="shared" si="478"/>
        <v>0.80091382782658871</v>
      </c>
      <c r="FM160" s="39">
        <f t="shared" si="479"/>
        <v>0.7993768885057897</v>
      </c>
      <c r="FN160" s="39">
        <f t="shared" si="480"/>
        <v>0.80026289916448101</v>
      </c>
      <c r="FO160" s="39">
        <f t="shared" si="481"/>
        <v>0.8001362929940542</v>
      </c>
      <c r="FP160" s="39">
        <f t="shared" si="482"/>
        <v>0.79997447404549327</v>
      </c>
      <c r="FQ160" s="39">
        <f t="shared" si="483"/>
        <v>0.79905660539723178</v>
      </c>
      <c r="FR160" s="39">
        <f t="shared" si="484"/>
        <v>0.79792351663750649</v>
      </c>
      <c r="FS160" s="39">
        <f t="shared" si="485"/>
        <v>0.79499206944959511</v>
      </c>
      <c r="FT160" s="39">
        <f t="shared" si="486"/>
        <v>0.79065318803846252</v>
      </c>
      <c r="FU160" s="39">
        <f t="shared" si="487"/>
        <v>0.78377643196508562</v>
      </c>
      <c r="FV160" s="39">
        <f t="shared" si="488"/>
        <v>0.77913497078764749</v>
      </c>
      <c r="FW160" s="39">
        <f t="shared" si="489"/>
        <v>0.99999999999999989</v>
      </c>
      <c r="FX160" s="39">
        <f t="shared" si="490"/>
        <v>0.77883291748302108</v>
      </c>
      <c r="FY160" s="39">
        <f t="shared" si="491"/>
        <v>0.78205026905077191</v>
      </c>
      <c r="FZ160" s="39">
        <f t="shared" si="492"/>
        <v>0.78992745333586145</v>
      </c>
      <c r="GA160" s="39">
        <f t="shared" si="440"/>
        <v>0.79521651272394955</v>
      </c>
      <c r="GB160" s="39">
        <f t="shared" si="441"/>
        <v>0.79933909666621272</v>
      </c>
      <c r="GC160" s="39">
        <f t="shared" si="442"/>
        <v>0.80144033123042846</v>
      </c>
      <c r="GD160" s="39">
        <f t="shared" si="443"/>
        <v>0.80358781682355318</v>
      </c>
      <c r="GE160" s="39">
        <f t="shared" si="444"/>
        <v>0.80510906036506968</v>
      </c>
      <c r="GF160" s="39">
        <f t="shared" si="445"/>
        <v>0.80631177870962711</v>
      </c>
      <c r="GG160" s="39">
        <f t="shared" si="446"/>
        <v>0.80782855921794416</v>
      </c>
      <c r="GH160" s="39">
        <f t="shared" si="447"/>
        <v>0.80705097742940946</v>
      </c>
      <c r="GI160" s="39">
        <f t="shared" si="448"/>
        <v>0.99999999999999989</v>
      </c>
      <c r="GJ160" s="39">
        <f t="shared" si="390"/>
        <v>15.1</v>
      </c>
      <c r="GK160" s="39">
        <f t="shared" si="391"/>
        <v>-9.6432746655328714E-16</v>
      </c>
      <c r="GL160" s="39">
        <f t="shared" si="493"/>
        <v>-1.9282841630245275</v>
      </c>
      <c r="GM160" s="39">
        <f t="shared" si="494"/>
        <v>-1.9449682433471449</v>
      </c>
      <c r="GN160" s="39">
        <f t="shared" si="495"/>
        <v>-1.9353463376583226</v>
      </c>
      <c r="GO160" s="39">
        <f t="shared" si="496"/>
        <v>-1.9367206038183002</v>
      </c>
      <c r="GP160" s="39">
        <f t="shared" si="497"/>
        <v>-1.9384774091123989</v>
      </c>
      <c r="GQ160" s="39">
        <f t="shared" si="498"/>
        <v>-1.9484490810319319</v>
      </c>
      <c r="GR160" s="39">
        <f t="shared" si="499"/>
        <v>-1.9607747016615664</v>
      </c>
      <c r="GS160" s="39">
        <f t="shared" si="500"/>
        <v>-1.9927440736997326</v>
      </c>
      <c r="GT160" s="39">
        <f t="shared" si="501"/>
        <v>-2.0402794716384882</v>
      </c>
      <c r="GU160" s="39">
        <f t="shared" si="502"/>
        <v>-2.1161559965765568</v>
      </c>
      <c r="GV160" s="39">
        <f t="shared" si="503"/>
        <v>-2.1677460457570201</v>
      </c>
      <c r="GW160" s="39">
        <f t="shared" si="504"/>
        <v>-9.6432746655328714E-16</v>
      </c>
      <c r="GX160" s="39">
        <f t="shared" si="505"/>
        <v>-2.1711140249322289</v>
      </c>
      <c r="GY160" s="39">
        <f t="shared" si="506"/>
        <v>-2.1353066045397422</v>
      </c>
      <c r="GZ160" s="39">
        <f t="shared" si="507"/>
        <v>-2.0482558466633218</v>
      </c>
      <c r="HA160" s="39">
        <f t="shared" si="449"/>
        <v>-1.9902922072642881</v>
      </c>
      <c r="HB160" s="39">
        <f t="shared" si="450"/>
        <v>-1.9453788925817692</v>
      </c>
      <c r="HC160" s="39">
        <f t="shared" si="451"/>
        <v>-1.9225761232649654</v>
      </c>
      <c r="HD160" s="39">
        <f t="shared" si="452"/>
        <v>-1.8993331240509737</v>
      </c>
      <c r="HE160" s="39">
        <f t="shared" si="453"/>
        <v>-1.8829057191865892</v>
      </c>
      <c r="HF160" s="39">
        <f t="shared" si="454"/>
        <v>-1.8699399184559173</v>
      </c>
      <c r="HG160" s="39">
        <f t="shared" si="455"/>
        <v>-1.8536159450459384</v>
      </c>
      <c r="HH160" s="39">
        <f t="shared" si="456"/>
        <v>-1.8619806434255837</v>
      </c>
      <c r="HI160" s="39">
        <f t="shared" si="457"/>
        <v>-9.6432746655328714E-16</v>
      </c>
    </row>
    <row r="161" spans="1:217" s="39" customFormat="1">
      <c r="A161" s="20"/>
      <c r="B161" s="184"/>
      <c r="C161" s="40">
        <v>15.15</v>
      </c>
      <c r="D161" s="41"/>
      <c r="E161" s="42">
        <v>4.6369999999999996</v>
      </c>
      <c r="F161" s="42">
        <v>4.6769999999999996</v>
      </c>
      <c r="G161" s="42">
        <v>4.6529999999999996</v>
      </c>
      <c r="H161" s="42">
        <v>4.657</v>
      </c>
      <c r="I161" s="42">
        <v>4.6589999999999998</v>
      </c>
      <c r="J161" s="42">
        <v>4.68</v>
      </c>
      <c r="K161" s="42">
        <v>4.7190000000000003</v>
      </c>
      <c r="L161" s="42">
        <v>4.7850000000000001</v>
      </c>
      <c r="M161" s="42">
        <v>4.8789999999999996</v>
      </c>
      <c r="N161" s="42">
        <v>5.0199999999999996</v>
      </c>
      <c r="O161" s="43">
        <v>5.1180000000000003</v>
      </c>
      <c r="P161" s="20"/>
      <c r="Q161" s="41">
        <v>5.1239999999999997</v>
      </c>
      <c r="R161" s="42">
        <v>5.0579999999999998</v>
      </c>
      <c r="S161" s="42">
        <v>4.8949999999999996</v>
      </c>
      <c r="T161" s="42">
        <v>4.7789999999999999</v>
      </c>
      <c r="U161" s="42">
        <v>4.6849999999999996</v>
      </c>
      <c r="V161" s="42">
        <v>4.6219999999999999</v>
      </c>
      <c r="W161" s="42">
        <v>4.5670000000000002</v>
      </c>
      <c r="X161" s="42">
        <v>4.5309999999999997</v>
      </c>
      <c r="Y161" s="42">
        <v>4.5</v>
      </c>
      <c r="Z161" s="42">
        <v>4.4589999999999996</v>
      </c>
      <c r="AA161" s="42">
        <v>4.4809999999999999</v>
      </c>
      <c r="AB161" s="43"/>
      <c r="AD161" s="20"/>
      <c r="AE161" s="184"/>
      <c r="AF161" s="40">
        <v>15.15</v>
      </c>
      <c r="AG161" s="41"/>
      <c r="AH161" s="42">
        <v>2.9479999999999999E-2</v>
      </c>
      <c r="AI161" s="42">
        <v>2.3400000000000001E-2</v>
      </c>
      <c r="AJ161" s="42">
        <v>2.6919999999999999E-2</v>
      </c>
      <c r="AK161" s="42">
        <v>3.6949999999999997E-2</v>
      </c>
      <c r="AL161" s="42">
        <v>4.1910000000000003E-2</v>
      </c>
      <c r="AM161" s="42">
        <v>6.5619999999999998E-2</v>
      </c>
      <c r="AN161" s="42">
        <v>0.1169</v>
      </c>
      <c r="AO161" s="42">
        <v>0.1757</v>
      </c>
      <c r="AP161" s="42">
        <v>0.26279999999999998</v>
      </c>
      <c r="AQ161" s="42">
        <v>0.36680000000000001</v>
      </c>
      <c r="AR161" s="43">
        <v>0.41970000000000002</v>
      </c>
      <c r="AS161" s="20"/>
      <c r="AT161" s="41">
        <v>0.42209999999999998</v>
      </c>
      <c r="AU161" s="42">
        <v>0.38629999999999998</v>
      </c>
      <c r="AV161" s="42">
        <v>0.27310000000000001</v>
      </c>
      <c r="AW161" s="42">
        <v>0.17730000000000001</v>
      </c>
      <c r="AX161" s="42">
        <v>0.10680000000000001</v>
      </c>
      <c r="AY161" s="42">
        <v>5.0009999999999999E-2</v>
      </c>
      <c r="AZ161" s="42">
        <v>2.1989999999999999E-2</v>
      </c>
      <c r="BA161" s="42">
        <v>7.1700000000000002E-3</v>
      </c>
      <c r="BB161" s="42">
        <v>-3.7009999999999999E-3</v>
      </c>
      <c r="BC161" s="42">
        <v>-1.446E-3</v>
      </c>
      <c r="BD161" s="42">
        <v>5.3619999999999996E-3</v>
      </c>
      <c r="BE161" s="43"/>
      <c r="BH161" s="118" t="str">
        <f t="shared" si="368"/>
        <v>0</v>
      </c>
      <c r="BI161" s="118" t="str">
        <f t="shared" si="369"/>
        <v>4.637+0.02948i</v>
      </c>
      <c r="BJ161" s="118" t="str">
        <f t="shared" si="357"/>
        <v>4.677+0.0234i</v>
      </c>
      <c r="BK161" s="118" t="str">
        <f t="shared" si="358"/>
        <v>4.653+0.02692i</v>
      </c>
      <c r="BL161" s="118" t="str">
        <f t="shared" si="359"/>
        <v>4.657+0.03695i</v>
      </c>
      <c r="BM161" s="118" t="str">
        <f t="shared" si="360"/>
        <v>4.659+0.04191i</v>
      </c>
      <c r="BN161" s="118" t="str">
        <f t="shared" si="361"/>
        <v>4.68+0.06562i</v>
      </c>
      <c r="BO161" s="118" t="str">
        <f t="shared" si="364"/>
        <v>4.719+0.1169i</v>
      </c>
      <c r="BP161" s="118" t="str">
        <f t="shared" si="365"/>
        <v>4.785+0.1757i</v>
      </c>
      <c r="BQ161" s="118" t="str">
        <f t="shared" si="366"/>
        <v>4.879+0.2628i</v>
      </c>
      <c r="BR161" s="118" t="str">
        <f t="shared" si="362"/>
        <v>5.02+0.3668i</v>
      </c>
      <c r="BS161" s="118" t="str">
        <f t="shared" si="363"/>
        <v>5.118+0.4197i</v>
      </c>
      <c r="BT161" s="118" t="str">
        <f t="shared" si="367"/>
        <v>0</v>
      </c>
      <c r="BU161" s="118" t="str">
        <f t="shared" si="370"/>
        <v>5.124+0.4221i</v>
      </c>
      <c r="BV161" s="118" t="str">
        <f t="shared" si="371"/>
        <v>5.058+0.3863i</v>
      </c>
      <c r="BW161" s="118" t="str">
        <f t="shared" si="372"/>
        <v>4.895+0.2731i</v>
      </c>
      <c r="BX161" s="118" t="str">
        <f t="shared" si="373"/>
        <v>4.779+0.1773i</v>
      </c>
      <c r="BY161" s="118" t="str">
        <f t="shared" si="374"/>
        <v>4.685+0.1068i</v>
      </c>
      <c r="BZ161" s="118" t="str">
        <f t="shared" si="375"/>
        <v>4.622+0.05001i</v>
      </c>
      <c r="CA161" s="118" t="str">
        <f t="shared" si="376"/>
        <v>4.567+0.02199i</v>
      </c>
      <c r="CB161" s="118" t="str">
        <f t="shared" si="377"/>
        <v>4.531+0.00717i</v>
      </c>
      <c r="CC161" s="118" t="str">
        <f t="shared" si="378"/>
        <v>4.5-0.003701i</v>
      </c>
      <c r="CD161" s="118" t="str">
        <f t="shared" si="379"/>
        <v>4.459-0.001446i</v>
      </c>
      <c r="CE161" s="118" t="str">
        <f t="shared" si="380"/>
        <v>4.481+0.005362i</v>
      </c>
      <c r="CF161" s="118" t="str">
        <f t="shared" si="381"/>
        <v>0</v>
      </c>
      <c r="CG161" s="118" t="str">
        <f t="shared" si="382"/>
        <v>0</v>
      </c>
      <c r="CH161" s="39">
        <f t="shared" si="383"/>
        <v>15150000000</v>
      </c>
      <c r="CI161" s="121">
        <f t="shared" si="384"/>
        <v>1.1866993510239978</v>
      </c>
      <c r="CJ161" s="121" t="str">
        <f t="shared" si="385"/>
        <v>0</v>
      </c>
      <c r="CK161" s="121" t="str">
        <f t="shared" si="508"/>
        <v>5.50272489069828+0.0349838968681875i</v>
      </c>
      <c r="CL161" s="121" t="str">
        <f t="shared" si="509"/>
        <v>5.55019286473924+0.0277687648139615i</v>
      </c>
      <c r="CM161" s="121" t="str">
        <f t="shared" si="458"/>
        <v>5.52171208031466+0.031945946529566i</v>
      </c>
      <c r="CN161" s="121" t="str">
        <f t="shared" si="459"/>
        <v>5.52645887771876+0.0438485410203367i</v>
      </c>
      <c r="CO161" s="121" t="str">
        <f t="shared" si="460"/>
        <v>5.52883227642081+0.0497345698014158i</v>
      </c>
      <c r="CP161" s="121" t="str">
        <f t="shared" si="461"/>
        <v>5.55375296279231+0.0778712114141947i</v>
      </c>
      <c r="CQ161" s="121" t="str">
        <f t="shared" si="462"/>
        <v>5.60003423748225+0.138725154134705i</v>
      </c>
      <c r="CR161" s="121" t="str">
        <f t="shared" si="463"/>
        <v>5.67835639464983+0.208503075974916i</v>
      </c>
      <c r="CS161" s="121" t="str">
        <f t="shared" si="464"/>
        <v>5.78990613364608+0.311864589449107i</v>
      </c>
      <c r="CT161" s="121" t="str">
        <f t="shared" si="465"/>
        <v>5.95723074214047+0.435281321955602i</v>
      </c>
      <c r="CU161" s="121" t="str">
        <f t="shared" si="466"/>
        <v>6.07352727854082+0.498057717624772i</v>
      </c>
      <c r="CV161" s="121" t="str">
        <f t="shared" si="467"/>
        <v>0</v>
      </c>
      <c r="CW161" s="121" t="str">
        <f t="shared" si="468"/>
        <v>6.08064747464696+0.500905796067229i</v>
      </c>
      <c r="CX161" s="121" t="str">
        <f t="shared" si="469"/>
        <v>6.00232531747938+0.45842195930057i</v>
      </c>
      <c r="CY161" s="121" t="str">
        <f t="shared" si="470"/>
        <v>5.80889332326247+0.324087592764654i</v>
      </c>
      <c r="CZ161" s="121" t="str">
        <f t="shared" si="471"/>
        <v>5.67123619854369+0.210401794936555i</v>
      </c>
      <c r="DA161" s="121" t="str">
        <f t="shared" si="472"/>
        <v>5.55968645954743+0.126739490689363i</v>
      </c>
      <c r="DB161" s="121" t="str">
        <f t="shared" si="473"/>
        <v>5.48492440043292+0.0593468345447101i</v>
      </c>
      <c r="DC161" s="121" t="str">
        <f t="shared" si="474"/>
        <v>5.4196559361266+0.0260955187290177i</v>
      </c>
      <c r="DD161" s="121" t="str">
        <f t="shared" si="475"/>
        <v>5.37693475948973+0.00850863434684206i</v>
      </c>
      <c r="DE161" s="121" t="str">
        <f t="shared" si="476"/>
        <v>5.34014707960799-0.00439197429813982i</v>
      </c>
      <c r="DF161" s="121" t="str">
        <f t="shared" si="477"/>
        <v>5.29149240621601-0.0017159672615807i</v>
      </c>
      <c r="DG161" s="121" t="str">
        <f t="shared" si="477"/>
        <v>5.31759979193853+0.00636308192019068i</v>
      </c>
      <c r="DH161" s="121" t="str">
        <f t="shared" si="386"/>
        <v>0</v>
      </c>
      <c r="DI161" s="121"/>
      <c r="DK161" s="39">
        <f t="shared" si="387"/>
        <v>0</v>
      </c>
      <c r="DL161" s="39">
        <f t="shared" si="392"/>
        <v>5.5027248906982802</v>
      </c>
      <c r="DM161" s="39">
        <f t="shared" si="393"/>
        <v>5.5501928647392402</v>
      </c>
      <c r="DN161" s="39">
        <f t="shared" si="394"/>
        <v>5.5217120803146598</v>
      </c>
      <c r="DO161" s="39">
        <f t="shared" si="395"/>
        <v>5.5264588777187598</v>
      </c>
      <c r="DP161" s="39">
        <f t="shared" si="396"/>
        <v>5.5288322764208102</v>
      </c>
      <c r="DQ161" s="39">
        <f t="shared" si="397"/>
        <v>5.5537529627923101</v>
      </c>
      <c r="DR161" s="39">
        <f t="shared" si="398"/>
        <v>5.6000342374822498</v>
      </c>
      <c r="DS161" s="39">
        <f t="shared" si="399"/>
        <v>5.6783563946498301</v>
      </c>
      <c r="DT161" s="39">
        <f t="shared" si="400"/>
        <v>5.7899061336460802</v>
      </c>
      <c r="DU161" s="39">
        <f t="shared" si="401"/>
        <v>5.95723074214047</v>
      </c>
      <c r="DV161" s="39">
        <f t="shared" si="402"/>
        <v>6.0735272785408201</v>
      </c>
      <c r="DW161" s="39">
        <f t="shared" si="403"/>
        <v>0</v>
      </c>
      <c r="DX161" s="39">
        <f t="shared" si="404"/>
        <v>6.0806474746469599</v>
      </c>
      <c r="DY161" s="39">
        <f t="shared" si="405"/>
        <v>6.0023253174793796</v>
      </c>
      <c r="DZ161" s="39">
        <f t="shared" si="406"/>
        <v>5.8088933232624704</v>
      </c>
      <c r="EA161" s="39">
        <f t="shared" si="407"/>
        <v>5.6712361985436903</v>
      </c>
      <c r="EB161" s="39">
        <f t="shared" si="408"/>
        <v>5.5596864595474296</v>
      </c>
      <c r="EC161" s="39">
        <f t="shared" si="409"/>
        <v>5.4849244004329201</v>
      </c>
      <c r="ED161" s="39">
        <f t="shared" si="410"/>
        <v>5.4196559361265999</v>
      </c>
      <c r="EE161" s="39">
        <f t="shared" si="411"/>
        <v>5.3769347594897301</v>
      </c>
      <c r="EF161" s="39">
        <f t="shared" si="412"/>
        <v>5.3401470796079904</v>
      </c>
      <c r="EG161" s="39">
        <f t="shared" si="413"/>
        <v>5.29149240621601</v>
      </c>
      <c r="EH161" s="39">
        <f t="shared" si="414"/>
        <v>5.3175997919385303</v>
      </c>
      <c r="EI161" s="39">
        <f t="shared" si="415"/>
        <v>0</v>
      </c>
      <c r="EK161" s="39">
        <f t="shared" si="388"/>
        <v>0</v>
      </c>
      <c r="EL161" s="39">
        <f t="shared" si="423"/>
        <v>3.4983896868187501E-2</v>
      </c>
      <c r="EM161" s="39">
        <f t="shared" si="424"/>
        <v>2.77687648139615E-2</v>
      </c>
      <c r="EN161" s="39">
        <f t="shared" si="425"/>
        <v>3.1945946529565998E-2</v>
      </c>
      <c r="EO161" s="39">
        <f t="shared" si="426"/>
        <v>4.3848541020336702E-2</v>
      </c>
      <c r="EP161" s="39">
        <f t="shared" si="427"/>
        <v>4.9734569801415801E-2</v>
      </c>
      <c r="EQ161" s="39">
        <f t="shared" si="428"/>
        <v>7.7871211414194702E-2</v>
      </c>
      <c r="ER161" s="39">
        <f t="shared" si="429"/>
        <v>0.13872515413470499</v>
      </c>
      <c r="ES161" s="39">
        <f t="shared" si="430"/>
        <v>0.20850307597491599</v>
      </c>
      <c r="ET161" s="39">
        <f t="shared" si="431"/>
        <v>0.311864589449107</v>
      </c>
      <c r="EU161" s="39">
        <f t="shared" si="432"/>
        <v>0.43528132195560199</v>
      </c>
      <c r="EV161" s="39">
        <f t="shared" si="433"/>
        <v>0.49805771762477202</v>
      </c>
      <c r="EW161" s="39">
        <f t="shared" si="434"/>
        <v>0</v>
      </c>
      <c r="EX161" s="39">
        <f t="shared" si="435"/>
        <v>0.50090579606722896</v>
      </c>
      <c r="EY161" s="39">
        <f t="shared" si="436"/>
        <v>0.45842195930057</v>
      </c>
      <c r="EZ161" s="39">
        <f t="shared" si="437"/>
        <v>0.32408759276465399</v>
      </c>
      <c r="FA161" s="39">
        <f t="shared" si="438"/>
        <v>0.210401794936555</v>
      </c>
      <c r="FB161" s="39">
        <f t="shared" si="439"/>
        <v>0.12673949068936299</v>
      </c>
      <c r="FC161" s="39">
        <f t="shared" si="416"/>
        <v>5.9346834544710098E-2</v>
      </c>
      <c r="FD161" s="39">
        <f t="shared" si="417"/>
        <v>2.6095518729017698E-2</v>
      </c>
      <c r="FE161" s="39">
        <f t="shared" si="418"/>
        <v>8.5086343468420596E-3</v>
      </c>
      <c r="FF161" s="39">
        <f t="shared" si="419"/>
        <v>-4.39197429813982E-3</v>
      </c>
      <c r="FG161" s="39">
        <f t="shared" si="420"/>
        <v>-1.7159672615806999E-3</v>
      </c>
      <c r="FH161" s="39">
        <f t="shared" si="421"/>
        <v>6.3630819201906802E-3</v>
      </c>
      <c r="FI161" s="39">
        <f t="shared" si="422"/>
        <v>0</v>
      </c>
      <c r="FK161" s="39">
        <f t="shared" si="389"/>
        <v>0.99999999999999989</v>
      </c>
      <c r="FL161" s="39">
        <f t="shared" si="478"/>
        <v>0.80169591268063001</v>
      </c>
      <c r="FM161" s="39">
        <f t="shared" si="479"/>
        <v>0.80016281686688451</v>
      </c>
      <c r="FN161" s="39">
        <f t="shared" si="480"/>
        <v>0.80108267893473628</v>
      </c>
      <c r="FO161" s="39">
        <f t="shared" si="481"/>
        <v>0.80091588263845237</v>
      </c>
      <c r="FP161" s="39">
        <f t="shared" si="482"/>
        <v>0.80083107879926552</v>
      </c>
      <c r="FQ161" s="39">
        <f t="shared" si="483"/>
        <v>0.79997231349521192</v>
      </c>
      <c r="FR161" s="39">
        <f t="shared" si="484"/>
        <v>0.79828763254079305</v>
      </c>
      <c r="FS161" s="39">
        <f t="shared" si="485"/>
        <v>0.79541777599098451</v>
      </c>
      <c r="FT161" s="39">
        <f t="shared" si="486"/>
        <v>0.79107954936563074</v>
      </c>
      <c r="FU161" s="39">
        <f t="shared" si="487"/>
        <v>0.78446141505271461</v>
      </c>
      <c r="FV161" s="39">
        <f t="shared" si="488"/>
        <v>0.77997260358177967</v>
      </c>
      <c r="FW161" s="39">
        <f t="shared" si="489"/>
        <v>0.99999999999999989</v>
      </c>
      <c r="FX161" s="39">
        <f t="shared" si="490"/>
        <v>0.77970880775809115</v>
      </c>
      <c r="FY161" s="39">
        <f t="shared" si="491"/>
        <v>0.78274550318602676</v>
      </c>
      <c r="FZ161" s="39">
        <f t="shared" si="492"/>
        <v>0.79036294073488855</v>
      </c>
      <c r="GA161" s="39">
        <f t="shared" si="440"/>
        <v>0.79563602686547441</v>
      </c>
      <c r="GB161" s="39">
        <f t="shared" si="441"/>
        <v>0.79963823750143503</v>
      </c>
      <c r="GC161" s="39">
        <f t="shared" si="442"/>
        <v>0.80224115126492579</v>
      </c>
      <c r="GD161" s="39">
        <f t="shared" si="443"/>
        <v>0.80440419862670742</v>
      </c>
      <c r="GE161" s="39">
        <f t="shared" si="444"/>
        <v>0.80580494221597387</v>
      </c>
      <c r="GF161" s="39">
        <f t="shared" si="445"/>
        <v>0.80700612351847556</v>
      </c>
      <c r="GG161" s="39">
        <f t="shared" si="446"/>
        <v>0.808596463942446</v>
      </c>
      <c r="GH161" s="39">
        <f t="shared" si="447"/>
        <v>0.80774234827012015</v>
      </c>
      <c r="GI161" s="39">
        <f t="shared" si="448"/>
        <v>0.99999999999999989</v>
      </c>
      <c r="GJ161" s="39">
        <f t="shared" si="390"/>
        <v>15.15</v>
      </c>
      <c r="GK161" s="39">
        <f t="shared" si="391"/>
        <v>-9.6432746655328714E-16</v>
      </c>
      <c r="GL161" s="39">
        <f t="shared" si="493"/>
        <v>-1.9198066115690922</v>
      </c>
      <c r="GM161" s="39">
        <f t="shared" si="494"/>
        <v>-1.9364326783538921</v>
      </c>
      <c r="GN161" s="39">
        <f t="shared" si="495"/>
        <v>-1.9264531701479815</v>
      </c>
      <c r="GO161" s="39">
        <f t="shared" si="496"/>
        <v>-1.9282618786718799</v>
      </c>
      <c r="GP161" s="39">
        <f t="shared" si="497"/>
        <v>-1.9291816204369441</v>
      </c>
      <c r="GQ161" s="39">
        <f t="shared" si="498"/>
        <v>-1.9385008677692084</v>
      </c>
      <c r="GR161" s="39">
        <f t="shared" si="499"/>
        <v>-1.956811979551905</v>
      </c>
      <c r="GS161" s="39">
        <f t="shared" si="500"/>
        <v>-1.9880941526298646</v>
      </c>
      <c r="GT161" s="39">
        <f t="shared" si="501"/>
        <v>-2.0355968505662418</v>
      </c>
      <c r="GU161" s="39">
        <f t="shared" si="502"/>
        <v>-2.1085682599423929</v>
      </c>
      <c r="GV161" s="39">
        <f t="shared" si="503"/>
        <v>-2.1584130313753729</v>
      </c>
      <c r="GW161" s="39">
        <f t="shared" si="504"/>
        <v>-9.6432746655328714E-16</v>
      </c>
      <c r="GX161" s="39">
        <f t="shared" si="505"/>
        <v>-2.1613511973581572</v>
      </c>
      <c r="GY161" s="39">
        <f t="shared" si="506"/>
        <v>-2.1275883738595107</v>
      </c>
      <c r="GZ161" s="39">
        <f t="shared" si="507"/>
        <v>-2.0434686308494925</v>
      </c>
      <c r="HA161" s="39">
        <f t="shared" si="449"/>
        <v>-1.9857111998752597</v>
      </c>
      <c r="HB161" s="39">
        <f t="shared" si="450"/>
        <v>-1.9421289349297481</v>
      </c>
      <c r="HC161" s="39">
        <f t="shared" si="451"/>
        <v>-1.9139012896478182</v>
      </c>
      <c r="HD161" s="39">
        <f t="shared" si="452"/>
        <v>-1.8905134249655895</v>
      </c>
      <c r="HE161" s="39">
        <f t="shared" si="453"/>
        <v>-1.8754014659187257</v>
      </c>
      <c r="HF161" s="39">
        <f t="shared" si="454"/>
        <v>-1.8624633972514291</v>
      </c>
      <c r="HG161" s="39">
        <f t="shared" si="455"/>
        <v>-1.8453632440597831</v>
      </c>
      <c r="HH161" s="39">
        <f t="shared" si="456"/>
        <v>-1.8545429471052506</v>
      </c>
      <c r="HI161" s="39">
        <f t="shared" si="457"/>
        <v>-9.6432746655328714E-16</v>
      </c>
    </row>
    <row r="162" spans="1:217" s="39" customFormat="1">
      <c r="A162" s="20"/>
      <c r="B162" s="184"/>
      <c r="C162" s="40">
        <v>15.2</v>
      </c>
      <c r="D162" s="41"/>
      <c r="E162" s="42">
        <v>4.6369999999999996</v>
      </c>
      <c r="F162" s="42">
        <v>4.6769999999999996</v>
      </c>
      <c r="G162" s="42">
        <v>4.6520000000000001</v>
      </c>
      <c r="H162" s="42">
        <v>4.657</v>
      </c>
      <c r="I162" s="42">
        <v>4.66</v>
      </c>
      <c r="J162" s="42">
        <v>4.6779999999999999</v>
      </c>
      <c r="K162" s="42">
        <v>4.718</v>
      </c>
      <c r="L162" s="42">
        <v>4.782</v>
      </c>
      <c r="M162" s="42">
        <v>4.8780000000000001</v>
      </c>
      <c r="N162" s="42">
        <v>5.0179999999999998</v>
      </c>
      <c r="O162" s="43">
        <v>5.1130000000000004</v>
      </c>
      <c r="P162" s="20"/>
      <c r="Q162" s="41">
        <v>5.12</v>
      </c>
      <c r="R162" s="42">
        <v>5.0529999999999999</v>
      </c>
      <c r="S162" s="42">
        <v>4.891</v>
      </c>
      <c r="T162" s="42">
        <v>4.7770000000000001</v>
      </c>
      <c r="U162" s="42">
        <v>4.6829999999999998</v>
      </c>
      <c r="V162" s="42">
        <v>4.62</v>
      </c>
      <c r="W162" s="42">
        <v>4.5670000000000002</v>
      </c>
      <c r="X162" s="42">
        <v>4.5309999999999997</v>
      </c>
      <c r="Y162" s="42">
        <v>4.4989999999999997</v>
      </c>
      <c r="Z162" s="42">
        <v>4.46</v>
      </c>
      <c r="AA162" s="42">
        <v>4.4809999999999999</v>
      </c>
      <c r="AB162" s="43"/>
      <c r="AD162" s="20"/>
      <c r="AE162" s="184"/>
      <c r="AF162" s="40">
        <v>15.2</v>
      </c>
      <c r="AG162" s="41"/>
      <c r="AH162" s="42">
        <v>2.8299999999999999E-2</v>
      </c>
      <c r="AI162" s="42">
        <v>2.341E-2</v>
      </c>
      <c r="AJ162" s="42">
        <v>2.717E-2</v>
      </c>
      <c r="AK162" s="42">
        <v>3.7620000000000001E-2</v>
      </c>
      <c r="AL162" s="42">
        <v>4.0329999999999998E-2</v>
      </c>
      <c r="AM162" s="42">
        <v>6.794E-2</v>
      </c>
      <c r="AN162" s="42">
        <v>0.1157</v>
      </c>
      <c r="AO162" s="42">
        <v>0.17219999999999999</v>
      </c>
      <c r="AP162" s="42">
        <v>0.25879999999999997</v>
      </c>
      <c r="AQ162" s="42">
        <v>0.36749999999999999</v>
      </c>
      <c r="AR162" s="43">
        <v>0.42159999999999997</v>
      </c>
      <c r="AS162" s="20"/>
      <c r="AT162" s="41">
        <v>0.42509999999999998</v>
      </c>
      <c r="AU162" s="42">
        <v>0.38740000000000002</v>
      </c>
      <c r="AV162" s="42">
        <v>0.27129999999999999</v>
      </c>
      <c r="AW162" s="42">
        <v>0.17380000000000001</v>
      </c>
      <c r="AX162" s="42">
        <v>0.1047</v>
      </c>
      <c r="AY162" s="42">
        <v>5.0450000000000002E-2</v>
      </c>
      <c r="AZ162" s="42">
        <v>2.2460000000000001E-2</v>
      </c>
      <c r="BA162" s="42">
        <v>6.7689999999999998E-3</v>
      </c>
      <c r="BB162" s="42">
        <v>-3.5019999999999999E-3</v>
      </c>
      <c r="BC162" s="42">
        <v>-2.7880000000000001E-3</v>
      </c>
      <c r="BD162" s="42">
        <v>2.617E-3</v>
      </c>
      <c r="BE162" s="43"/>
      <c r="BH162" s="118" t="str">
        <f t="shared" si="368"/>
        <v>0</v>
      </c>
      <c r="BI162" s="118" t="str">
        <f t="shared" si="369"/>
        <v>4.637+0.0283i</v>
      </c>
      <c r="BJ162" s="118" t="str">
        <f t="shared" ref="BJ162:BJ178" si="510">COMPLEX(F162,AI162)</f>
        <v>4.677+0.02341i</v>
      </c>
      <c r="BK162" s="118" t="str">
        <f t="shared" ref="BK162:BK178" si="511">COMPLEX(G162,AJ162)</f>
        <v>4.652+0.02717i</v>
      </c>
      <c r="BL162" s="118" t="str">
        <f t="shared" ref="BL162:BL178" si="512">COMPLEX(H162,AK162)</f>
        <v>4.657+0.03762i</v>
      </c>
      <c r="BM162" s="118" t="str">
        <f t="shared" ref="BM162:BM178" si="513">COMPLEX(I162,AL162)</f>
        <v>4.66+0.04033i</v>
      </c>
      <c r="BN162" s="118" t="str">
        <f t="shared" ref="BN162:BN178" si="514">COMPLEX(J162,AM162)</f>
        <v>4.678+0.06794i</v>
      </c>
      <c r="BO162" s="118" t="str">
        <f t="shared" si="364"/>
        <v>4.718+0.1157i</v>
      </c>
      <c r="BP162" s="118" t="str">
        <f t="shared" si="365"/>
        <v>4.782+0.1722i</v>
      </c>
      <c r="BQ162" s="118" t="str">
        <f t="shared" si="366"/>
        <v>4.878+0.2588i</v>
      </c>
      <c r="BR162" s="118" t="str">
        <f t="shared" ref="BR162:BR178" si="515">COMPLEX(N162,AQ162)</f>
        <v>5.018+0.3675i</v>
      </c>
      <c r="BS162" s="118" t="str">
        <f t="shared" ref="BS162:BS178" si="516">COMPLEX(O162,AR162)</f>
        <v>5.113+0.4216i</v>
      </c>
      <c r="BT162" s="118" t="str">
        <f t="shared" si="367"/>
        <v>0</v>
      </c>
      <c r="BU162" s="118" t="str">
        <f t="shared" si="370"/>
        <v>5.12+0.4251i</v>
      </c>
      <c r="BV162" s="118" t="str">
        <f t="shared" si="371"/>
        <v>5.053+0.3874i</v>
      </c>
      <c r="BW162" s="118" t="str">
        <f t="shared" si="372"/>
        <v>4.891+0.2713i</v>
      </c>
      <c r="BX162" s="118" t="str">
        <f t="shared" si="373"/>
        <v>4.777+0.1738i</v>
      </c>
      <c r="BY162" s="118" t="str">
        <f t="shared" si="374"/>
        <v>4.683+0.1047i</v>
      </c>
      <c r="BZ162" s="118" t="str">
        <f t="shared" si="375"/>
        <v>4.62+0.05045i</v>
      </c>
      <c r="CA162" s="118" t="str">
        <f t="shared" si="376"/>
        <v>4.567+0.02246i</v>
      </c>
      <c r="CB162" s="118" t="str">
        <f t="shared" si="377"/>
        <v>4.531+0.006769i</v>
      </c>
      <c r="CC162" s="118" t="str">
        <f t="shared" si="378"/>
        <v>4.499-0.003502i</v>
      </c>
      <c r="CD162" s="118" t="str">
        <f t="shared" si="379"/>
        <v>4.46-0.002788i</v>
      </c>
      <c r="CE162" s="118" t="str">
        <f t="shared" si="380"/>
        <v>4.481+0.002617i</v>
      </c>
      <c r="CF162" s="118" t="str">
        <f t="shared" si="381"/>
        <v>0</v>
      </c>
      <c r="CG162" s="118" t="str">
        <f t="shared" si="382"/>
        <v>0</v>
      </c>
      <c r="CH162" s="39">
        <f t="shared" si="383"/>
        <v>15200000000</v>
      </c>
      <c r="CI162" s="121">
        <f t="shared" si="384"/>
        <v>1.1827957347377349</v>
      </c>
      <c r="CJ162" s="121" t="str">
        <f t="shared" si="385"/>
        <v>0</v>
      </c>
      <c r="CK162" s="121" t="str">
        <f t="shared" si="508"/>
        <v>5.48462382197888+0.0334731192930779i</v>
      </c>
      <c r="CL162" s="121" t="str">
        <f t="shared" si="509"/>
        <v>5.53193565136839+0.0276892481502104i</v>
      </c>
      <c r="CM162" s="121" t="str">
        <f t="shared" si="458"/>
        <v>5.50236575799994+0.0321365601128243i</v>
      </c>
      <c r="CN162" s="121" t="str">
        <f t="shared" si="459"/>
        <v>5.50827973667363+0.0444967755408336i</v>
      </c>
      <c r="CO162" s="121" t="str">
        <f t="shared" si="460"/>
        <v>5.51182812387785+0.0477021519819728i</v>
      </c>
      <c r="CP162" s="121" t="str">
        <f t="shared" si="461"/>
        <v>5.53311844710312+0.0803591422180817i</v>
      </c>
      <c r="CQ162" s="121" t="str">
        <f t="shared" si="462"/>
        <v>5.58043027649263+0.136849466509156i</v>
      </c>
      <c r="CR162" s="121" t="str">
        <f t="shared" si="463"/>
        <v>5.65612920351585+0.203677425521838i</v>
      </c>
      <c r="CS162" s="121" t="str">
        <f t="shared" si="464"/>
        <v>5.76967759405067+0.306107536150126i</v>
      </c>
      <c r="CT162" s="121" t="str">
        <f t="shared" si="465"/>
        <v>5.93526899691395+0.434677432516118i</v>
      </c>
      <c r="CU162" s="121" t="str">
        <f t="shared" si="466"/>
        <v>6.04763459171404+0.498666681765429i</v>
      </c>
      <c r="CV162" s="121" t="str">
        <f t="shared" si="467"/>
        <v>0</v>
      </c>
      <c r="CW162" s="121" t="str">
        <f t="shared" si="468"/>
        <v>6.0559141618572+0.502806466837011i</v>
      </c>
      <c r="CX162" s="121" t="str">
        <f t="shared" si="469"/>
        <v>5.97666684762977+0.458215067637399i</v>
      </c>
      <c r="CY162" s="121" t="str">
        <f t="shared" si="470"/>
        <v>5.78505393860226+0.320892482834347i</v>
      </c>
      <c r="CZ162" s="121" t="str">
        <f t="shared" si="471"/>
        <v>5.65021522484216+0.205569898697418i</v>
      </c>
      <c r="DA162" s="121" t="str">
        <f t="shared" si="472"/>
        <v>5.53903242577681+0.123838713427041i</v>
      </c>
      <c r="DB162" s="121" t="str">
        <f t="shared" si="473"/>
        <v>5.46451629448834+0.0596720448175187i</v>
      </c>
      <c r="DC162" s="121" t="str">
        <f t="shared" si="474"/>
        <v>5.40182812054724+0.0265655922022095i</v>
      </c>
      <c r="DD162" s="121" t="str">
        <f t="shared" si="475"/>
        <v>5.35924747409668+0.00800634432843973i</v>
      </c>
      <c r="DE162" s="121" t="str">
        <f t="shared" si="476"/>
        <v>5.32139801058507-0.00414215066305155i</v>
      </c>
      <c r="DF162" s="121" t="str">
        <f t="shared" si="477"/>
        <v>5.2752689769303-0.00329763450844881i</v>
      </c>
      <c r="DG162" s="121" t="str">
        <f t="shared" si="477"/>
        <v>5.30010768735979+0.00309537643780865i</v>
      </c>
      <c r="DH162" s="121" t="str">
        <f t="shared" si="386"/>
        <v>0</v>
      </c>
      <c r="DI162" s="121"/>
      <c r="DK162" s="39">
        <f t="shared" si="387"/>
        <v>0</v>
      </c>
      <c r="DL162" s="39">
        <f t="shared" si="392"/>
        <v>5.4846238219788797</v>
      </c>
      <c r="DM162" s="39">
        <f t="shared" si="393"/>
        <v>5.5319356513683902</v>
      </c>
      <c r="DN162" s="39">
        <f t="shared" si="394"/>
        <v>5.5023657579999403</v>
      </c>
      <c r="DO162" s="39">
        <f t="shared" si="395"/>
        <v>5.5082797366736296</v>
      </c>
      <c r="DP162" s="39">
        <f t="shared" si="396"/>
        <v>5.5118281238778497</v>
      </c>
      <c r="DQ162" s="39">
        <f t="shared" si="397"/>
        <v>5.5331184471031198</v>
      </c>
      <c r="DR162" s="39">
        <f t="shared" si="398"/>
        <v>5.5804302764926303</v>
      </c>
      <c r="DS162" s="39">
        <f t="shared" si="399"/>
        <v>5.6561292035158504</v>
      </c>
      <c r="DT162" s="39">
        <f t="shared" si="400"/>
        <v>5.7696775940506697</v>
      </c>
      <c r="DU162" s="39">
        <f t="shared" si="401"/>
        <v>5.9352689969139503</v>
      </c>
      <c r="DV162" s="39">
        <f t="shared" si="402"/>
        <v>6.0476345917140399</v>
      </c>
      <c r="DW162" s="39">
        <f t="shared" si="403"/>
        <v>0</v>
      </c>
      <c r="DX162" s="39">
        <f t="shared" si="404"/>
        <v>6.0559141618572001</v>
      </c>
      <c r="DY162" s="39">
        <f t="shared" si="405"/>
        <v>5.9766668476297697</v>
      </c>
      <c r="DZ162" s="39">
        <f t="shared" si="406"/>
        <v>5.7850539386022604</v>
      </c>
      <c r="EA162" s="39">
        <f t="shared" si="407"/>
        <v>5.6502152248421602</v>
      </c>
      <c r="EB162" s="39">
        <f t="shared" si="408"/>
        <v>5.53903242577681</v>
      </c>
      <c r="EC162" s="39">
        <f t="shared" si="409"/>
        <v>5.4645162944883401</v>
      </c>
      <c r="ED162" s="39">
        <f t="shared" si="410"/>
        <v>5.4018281205472398</v>
      </c>
      <c r="EE162" s="39">
        <f t="shared" si="411"/>
        <v>5.35924747409668</v>
      </c>
      <c r="EF162" s="39">
        <f t="shared" si="412"/>
        <v>5.32139801058507</v>
      </c>
      <c r="EG162" s="39">
        <f t="shared" si="413"/>
        <v>5.2752689769302998</v>
      </c>
      <c r="EH162" s="39">
        <f t="shared" si="414"/>
        <v>5.3001076873597901</v>
      </c>
      <c r="EI162" s="39">
        <f t="shared" si="415"/>
        <v>0</v>
      </c>
      <c r="EK162" s="39">
        <f t="shared" si="388"/>
        <v>0</v>
      </c>
      <c r="EL162" s="39">
        <f t="shared" si="423"/>
        <v>3.3473119293077898E-2</v>
      </c>
      <c r="EM162" s="39">
        <f t="shared" si="424"/>
        <v>2.7689248150210399E-2</v>
      </c>
      <c r="EN162" s="39">
        <f t="shared" si="425"/>
        <v>3.21365601128243E-2</v>
      </c>
      <c r="EO162" s="39">
        <f t="shared" si="426"/>
        <v>4.4496775540833602E-2</v>
      </c>
      <c r="EP162" s="39">
        <f t="shared" si="427"/>
        <v>4.77021519819728E-2</v>
      </c>
      <c r="EQ162" s="39">
        <f t="shared" si="428"/>
        <v>8.03591422180817E-2</v>
      </c>
      <c r="ER162" s="39">
        <f t="shared" si="429"/>
        <v>0.136849466509156</v>
      </c>
      <c r="ES162" s="39">
        <f t="shared" si="430"/>
        <v>0.20367742552183801</v>
      </c>
      <c r="ET162" s="39">
        <f t="shared" si="431"/>
        <v>0.30610753615012598</v>
      </c>
      <c r="EU162" s="39">
        <f t="shared" si="432"/>
        <v>0.43467743251611801</v>
      </c>
      <c r="EV162" s="39">
        <f t="shared" si="433"/>
        <v>0.498666681765429</v>
      </c>
      <c r="EW162" s="39">
        <f t="shared" si="434"/>
        <v>0</v>
      </c>
      <c r="EX162" s="39">
        <f t="shared" si="435"/>
        <v>0.50280646683701102</v>
      </c>
      <c r="EY162" s="39">
        <f t="shared" si="436"/>
        <v>0.458215067637399</v>
      </c>
      <c r="EZ162" s="39">
        <f t="shared" si="437"/>
        <v>0.32089248283434701</v>
      </c>
      <c r="FA162" s="39">
        <f t="shared" si="438"/>
        <v>0.20556989869741801</v>
      </c>
      <c r="FB162" s="39">
        <f t="shared" si="439"/>
        <v>0.123838713427041</v>
      </c>
      <c r="FC162" s="39">
        <f t="shared" si="416"/>
        <v>5.9672044817518699E-2</v>
      </c>
      <c r="FD162" s="39">
        <f t="shared" si="417"/>
        <v>2.6565592202209502E-2</v>
      </c>
      <c r="FE162" s="39">
        <f t="shared" si="418"/>
        <v>8.0063443284397306E-3</v>
      </c>
      <c r="FF162" s="39">
        <f t="shared" si="419"/>
        <v>-4.1421506630515501E-3</v>
      </c>
      <c r="FG162" s="39">
        <f t="shared" si="420"/>
        <v>-3.2976345084488102E-3</v>
      </c>
      <c r="FH162" s="39">
        <f t="shared" si="421"/>
        <v>3.09537643780865E-3</v>
      </c>
      <c r="FI162" s="39">
        <f t="shared" si="422"/>
        <v>0</v>
      </c>
      <c r="FK162" s="39">
        <f t="shared" si="389"/>
        <v>0.99999999999999989</v>
      </c>
      <c r="FL162" s="39">
        <f t="shared" si="478"/>
        <v>0.80228515175028281</v>
      </c>
      <c r="FM162" s="39">
        <f t="shared" si="479"/>
        <v>0.8007547101244199</v>
      </c>
      <c r="FN162" s="39">
        <f t="shared" si="480"/>
        <v>0.80171029227009682</v>
      </c>
      <c r="FO162" s="39">
        <f t="shared" si="481"/>
        <v>0.80150485252496873</v>
      </c>
      <c r="FP162" s="39">
        <f t="shared" si="482"/>
        <v>0.80138549575541684</v>
      </c>
      <c r="FQ162" s="39">
        <f t="shared" si="483"/>
        <v>0.80063546277325459</v>
      </c>
      <c r="FR162" s="39">
        <f t="shared" si="484"/>
        <v>0.79892901410758821</v>
      </c>
      <c r="FS162" s="39">
        <f t="shared" si="485"/>
        <v>0.79616226997008432</v>
      </c>
      <c r="FT162" s="39">
        <f t="shared" si="486"/>
        <v>0.79177776394831745</v>
      </c>
      <c r="FU162" s="39">
        <f t="shared" si="487"/>
        <v>0.78516690338686401</v>
      </c>
      <c r="FV162" s="39">
        <f t="shared" si="488"/>
        <v>0.78078296043227124</v>
      </c>
      <c r="FW162" s="39">
        <f t="shared" si="489"/>
        <v>0.99999999999999989</v>
      </c>
      <c r="FX162" s="39">
        <f t="shared" si="490"/>
        <v>0.78046447605092018</v>
      </c>
      <c r="FY162" s="39">
        <f t="shared" si="491"/>
        <v>0.78356219963628004</v>
      </c>
      <c r="FZ162" s="39">
        <f t="shared" si="492"/>
        <v>0.79115534611639471</v>
      </c>
      <c r="GA162" s="39">
        <f t="shared" si="440"/>
        <v>0.7963420880739599</v>
      </c>
      <c r="GB162" s="39">
        <f t="shared" si="441"/>
        <v>0.80031762178905763</v>
      </c>
      <c r="GC162" s="39">
        <f t="shared" si="442"/>
        <v>0.80290368898136333</v>
      </c>
      <c r="GD162" s="39">
        <f t="shared" si="443"/>
        <v>0.80498447798990347</v>
      </c>
      <c r="GE162" s="39">
        <f t="shared" si="444"/>
        <v>0.80638201547854871</v>
      </c>
      <c r="GF162" s="39">
        <f t="shared" si="445"/>
        <v>0.80761856951320854</v>
      </c>
      <c r="GG162" s="39">
        <f t="shared" si="446"/>
        <v>0.80912717701182191</v>
      </c>
      <c r="GH162" s="39">
        <f t="shared" si="447"/>
        <v>0.80831460451716819</v>
      </c>
      <c r="GI162" s="39">
        <f t="shared" si="448"/>
        <v>0.99999999999999989</v>
      </c>
      <c r="GJ162" s="39">
        <f t="shared" si="390"/>
        <v>15.2</v>
      </c>
      <c r="GK162" s="39">
        <f t="shared" si="391"/>
        <v>-9.6432746655328714E-16</v>
      </c>
      <c r="GL162" s="39">
        <f t="shared" si="493"/>
        <v>-1.9134249081024239</v>
      </c>
      <c r="GM162" s="39">
        <f t="shared" si="494"/>
        <v>-1.930009961805361</v>
      </c>
      <c r="GN162" s="39">
        <f t="shared" si="495"/>
        <v>-1.9196508188239134</v>
      </c>
      <c r="GO162" s="39">
        <f t="shared" si="496"/>
        <v>-1.9218768793361474</v>
      </c>
      <c r="GP162" s="39">
        <f t="shared" si="497"/>
        <v>-1.9231704422188636</v>
      </c>
      <c r="GQ162" s="39">
        <f t="shared" si="498"/>
        <v>-1.9313035495284501</v>
      </c>
      <c r="GR162" s="39">
        <f t="shared" si="499"/>
        <v>-1.9498361321410913</v>
      </c>
      <c r="GS162" s="39">
        <f t="shared" si="500"/>
        <v>-1.9799681485036822</v>
      </c>
      <c r="GT162" s="39">
        <f t="shared" si="501"/>
        <v>-2.02793398019727</v>
      </c>
      <c r="GU162" s="39">
        <f t="shared" si="502"/>
        <v>-2.1007603041964189</v>
      </c>
      <c r="GV162" s="39">
        <f t="shared" si="503"/>
        <v>-2.1493934629489049</v>
      </c>
      <c r="GW162" s="39">
        <f t="shared" si="504"/>
        <v>-9.6432746655328714E-16</v>
      </c>
      <c r="GX162" s="39">
        <f t="shared" si="505"/>
        <v>-2.1529371936370603</v>
      </c>
      <c r="GY162" s="39">
        <f t="shared" si="506"/>
        <v>-2.1185304654232771</v>
      </c>
      <c r="GZ162" s="39">
        <f t="shared" si="507"/>
        <v>-2.0347646578059337</v>
      </c>
      <c r="HA162" s="39">
        <f t="shared" si="449"/>
        <v>-1.9780066088646375</v>
      </c>
      <c r="HB162" s="39">
        <f t="shared" si="450"/>
        <v>-1.9347524098030968</v>
      </c>
      <c r="HC162" s="39">
        <f t="shared" si="451"/>
        <v>-1.9067309338412233</v>
      </c>
      <c r="HD162" s="39">
        <f t="shared" si="452"/>
        <v>-1.8842498755823804</v>
      </c>
      <c r="HE162" s="39">
        <f t="shared" si="453"/>
        <v>-1.869183334873874</v>
      </c>
      <c r="HF162" s="39">
        <f t="shared" si="454"/>
        <v>-1.8558740782628007</v>
      </c>
      <c r="HG162" s="39">
        <f t="shared" si="455"/>
        <v>-1.8396642294707011</v>
      </c>
      <c r="HH162" s="39">
        <f t="shared" si="456"/>
        <v>-1.8483914871511509</v>
      </c>
      <c r="HI162" s="39">
        <f t="shared" si="457"/>
        <v>-9.6432746655328714E-16</v>
      </c>
    </row>
    <row r="163" spans="1:217" s="39" customFormat="1">
      <c r="A163" s="20"/>
      <c r="B163" s="184"/>
      <c r="C163" s="40">
        <v>15.25</v>
      </c>
      <c r="D163" s="41"/>
      <c r="E163" s="42">
        <v>4.6369999999999996</v>
      </c>
      <c r="F163" s="42">
        <v>4.6790000000000003</v>
      </c>
      <c r="G163" s="42">
        <v>4.6539999999999999</v>
      </c>
      <c r="H163" s="42">
        <v>4.6589999999999998</v>
      </c>
      <c r="I163" s="42">
        <v>4.6630000000000003</v>
      </c>
      <c r="J163" s="42">
        <v>4.681</v>
      </c>
      <c r="K163" s="42">
        <v>4.7210000000000001</v>
      </c>
      <c r="L163" s="42">
        <v>4.78</v>
      </c>
      <c r="M163" s="42">
        <v>4.8739999999999997</v>
      </c>
      <c r="N163" s="42">
        <v>5.0149999999999997</v>
      </c>
      <c r="O163" s="43">
        <v>5.1109999999999998</v>
      </c>
      <c r="P163" s="20"/>
      <c r="Q163" s="41">
        <v>5.1180000000000003</v>
      </c>
      <c r="R163" s="42">
        <v>5.05</v>
      </c>
      <c r="S163" s="42">
        <v>4.8879999999999999</v>
      </c>
      <c r="T163" s="42">
        <v>4.7750000000000004</v>
      </c>
      <c r="U163" s="42">
        <v>4.6849999999999996</v>
      </c>
      <c r="V163" s="42">
        <v>4.6230000000000002</v>
      </c>
      <c r="W163" s="42">
        <v>4.5709999999999997</v>
      </c>
      <c r="X163" s="42">
        <v>4.532</v>
      </c>
      <c r="Y163" s="42">
        <v>4.5</v>
      </c>
      <c r="Z163" s="42">
        <v>4.4610000000000003</v>
      </c>
      <c r="AA163" s="42">
        <v>4.4820000000000002</v>
      </c>
      <c r="AB163" s="43"/>
      <c r="AD163" s="20"/>
      <c r="AE163" s="184"/>
      <c r="AF163" s="40">
        <v>15.25</v>
      </c>
      <c r="AG163" s="41"/>
      <c r="AH163" s="42">
        <v>2.988E-2</v>
      </c>
      <c r="AI163" s="42">
        <v>2.5909999999999999E-2</v>
      </c>
      <c r="AJ163" s="42">
        <v>2.613E-2</v>
      </c>
      <c r="AK163" s="42">
        <v>3.3759999999999998E-2</v>
      </c>
      <c r="AL163" s="42">
        <v>3.7330000000000002E-2</v>
      </c>
      <c r="AM163" s="42">
        <v>6.6500000000000004E-2</v>
      </c>
      <c r="AN163" s="42">
        <v>0.1123</v>
      </c>
      <c r="AO163" s="42">
        <v>0.17280000000000001</v>
      </c>
      <c r="AP163" s="42">
        <v>0.25890000000000002</v>
      </c>
      <c r="AQ163" s="42">
        <v>0.3644</v>
      </c>
      <c r="AR163" s="43">
        <v>0.41899999999999998</v>
      </c>
      <c r="AS163" s="20"/>
      <c r="AT163" s="41">
        <v>0.42330000000000001</v>
      </c>
      <c r="AU163" s="42">
        <v>0.3831</v>
      </c>
      <c r="AV163" s="42">
        <v>0.27150000000000002</v>
      </c>
      <c r="AW163" s="42">
        <v>0.17499999999999999</v>
      </c>
      <c r="AX163" s="42">
        <v>0.1045</v>
      </c>
      <c r="AY163" s="42">
        <v>4.8849999999999998E-2</v>
      </c>
      <c r="AZ163" s="42">
        <v>1.8800000000000001E-2</v>
      </c>
      <c r="BA163" s="42">
        <v>4.0959999999999998E-3</v>
      </c>
      <c r="BB163" s="42">
        <v>-4.9329999999999999E-3</v>
      </c>
      <c r="BC163" s="42">
        <v>-1.224E-3</v>
      </c>
      <c r="BD163" s="42">
        <v>5.1599999999999997E-3</v>
      </c>
      <c r="BE163" s="43"/>
      <c r="BH163" s="118" t="str">
        <f t="shared" si="368"/>
        <v>0</v>
      </c>
      <c r="BI163" s="118" t="str">
        <f t="shared" si="369"/>
        <v>4.637+0.02988i</v>
      </c>
      <c r="BJ163" s="118" t="str">
        <f t="shared" si="510"/>
        <v>4.679+0.02591i</v>
      </c>
      <c r="BK163" s="118" t="str">
        <f t="shared" si="511"/>
        <v>4.654+0.02613i</v>
      </c>
      <c r="BL163" s="118" t="str">
        <f t="shared" si="512"/>
        <v>4.659+0.03376i</v>
      </c>
      <c r="BM163" s="118" t="str">
        <f t="shared" si="513"/>
        <v>4.663+0.03733i</v>
      </c>
      <c r="BN163" s="118" t="str">
        <f t="shared" si="514"/>
        <v>4.681+0.0665i</v>
      </c>
      <c r="BO163" s="118" t="str">
        <f t="shared" si="364"/>
        <v>4.721+0.1123i</v>
      </c>
      <c r="BP163" s="118" t="str">
        <f t="shared" si="365"/>
        <v>4.78+0.1728i</v>
      </c>
      <c r="BQ163" s="118" t="str">
        <f t="shared" si="366"/>
        <v>4.874+0.2589i</v>
      </c>
      <c r="BR163" s="118" t="str">
        <f t="shared" si="515"/>
        <v>5.015+0.3644i</v>
      </c>
      <c r="BS163" s="118" t="str">
        <f t="shared" si="516"/>
        <v>5.111+0.419i</v>
      </c>
      <c r="BT163" s="118" t="str">
        <f t="shared" si="367"/>
        <v>0</v>
      </c>
      <c r="BU163" s="118" t="str">
        <f t="shared" si="370"/>
        <v>5.118+0.4233i</v>
      </c>
      <c r="BV163" s="118" t="str">
        <f t="shared" si="371"/>
        <v>5.05+0.3831i</v>
      </c>
      <c r="BW163" s="118" t="str">
        <f t="shared" si="372"/>
        <v>4.888+0.2715i</v>
      </c>
      <c r="BX163" s="118" t="str">
        <f t="shared" si="373"/>
        <v>4.775+0.175i</v>
      </c>
      <c r="BY163" s="118" t="str">
        <f t="shared" si="374"/>
        <v>4.685+0.1045i</v>
      </c>
      <c r="BZ163" s="118" t="str">
        <f t="shared" si="375"/>
        <v>4.623+0.04885i</v>
      </c>
      <c r="CA163" s="118" t="str">
        <f t="shared" si="376"/>
        <v>4.571+0.0188i</v>
      </c>
      <c r="CB163" s="118" t="str">
        <f t="shared" si="377"/>
        <v>4.532+0.004096i</v>
      </c>
      <c r="CC163" s="118" t="str">
        <f t="shared" si="378"/>
        <v>4.5-0.004933i</v>
      </c>
      <c r="CD163" s="118" t="str">
        <f t="shared" si="379"/>
        <v>4.461-0.001224i</v>
      </c>
      <c r="CE163" s="118" t="str">
        <f t="shared" si="380"/>
        <v>4.482+0.00516i</v>
      </c>
      <c r="CF163" s="118" t="str">
        <f t="shared" si="381"/>
        <v>0</v>
      </c>
      <c r="CG163" s="118" t="str">
        <f t="shared" si="382"/>
        <v>0</v>
      </c>
      <c r="CH163" s="39">
        <f t="shared" si="383"/>
        <v>15250000000</v>
      </c>
      <c r="CI163" s="121">
        <f t="shared" si="384"/>
        <v>1.1789177159353159</v>
      </c>
      <c r="CJ163" s="121" t="str">
        <f t="shared" si="385"/>
        <v>0</v>
      </c>
      <c r="CK163" s="121" t="str">
        <f t="shared" si="508"/>
        <v>5.46664144879206+0.0352260613521472i</v>
      </c>
      <c r="CL163" s="121" t="str">
        <f t="shared" si="509"/>
        <v>5.51615599286134+0.030545758019884i</v>
      </c>
      <c r="CM163" s="121" t="str">
        <f t="shared" si="458"/>
        <v>5.48668304996296+0.0308051199173898i</v>
      </c>
      <c r="CN163" s="121" t="str">
        <f t="shared" si="459"/>
        <v>5.49257763854264+0.0398002620899763i</v>
      </c>
      <c r="CO163" s="121" t="str">
        <f t="shared" si="460"/>
        <v>5.49729330940638+0.0440089983358653i</v>
      </c>
      <c r="CP163" s="121" t="str">
        <f t="shared" si="461"/>
        <v>5.51851382829321+0.0783980281096985i</v>
      </c>
      <c r="CQ163" s="121" t="str">
        <f t="shared" si="462"/>
        <v>5.56567053693063+0.132392459499536i</v>
      </c>
      <c r="CR163" s="121" t="str">
        <f t="shared" si="463"/>
        <v>5.63522668217081+0.203716981313623i</v>
      </c>
      <c r="CS163" s="121" t="str">
        <f t="shared" si="464"/>
        <v>5.74604494746873+0.305221796655653i</v>
      </c>
      <c r="CT163" s="121" t="str">
        <f t="shared" si="465"/>
        <v>5.91227234541561+0.429597615686829i</v>
      </c>
      <c r="CU163" s="121" t="str">
        <f t="shared" si="466"/>
        <v>6.0254484461454+0.493966522976897i</v>
      </c>
      <c r="CV163" s="121" t="str">
        <f t="shared" si="467"/>
        <v>0</v>
      </c>
      <c r="CW163" s="121" t="str">
        <f t="shared" si="468"/>
        <v>6.03370087015695+0.499035869155419i</v>
      </c>
      <c r="CX163" s="121" t="str">
        <f t="shared" si="469"/>
        <v>5.95353446547335+0.45164337697482i</v>
      </c>
      <c r="CY163" s="121" t="str">
        <f t="shared" si="470"/>
        <v>5.76254979549182+0.320076159876438i</v>
      </c>
      <c r="CZ163" s="121" t="str">
        <f t="shared" si="471"/>
        <v>5.62933209359113+0.20631060028868i</v>
      </c>
      <c r="DA163" s="121" t="str">
        <f t="shared" si="472"/>
        <v>5.52322949915695+0.123196901315241i</v>
      </c>
      <c r="DB163" s="121" t="str">
        <f t="shared" si="473"/>
        <v>5.45013660076897+0.0575901304234402i</v>
      </c>
      <c r="DC163" s="121" t="str">
        <f t="shared" si="474"/>
        <v>5.38883287954033+0.0221636530595839i</v>
      </c>
      <c r="DD163" s="121" t="str">
        <f t="shared" si="475"/>
        <v>5.34285508861885+0.00482884696447105i</v>
      </c>
      <c r="DE163" s="121" t="str">
        <f t="shared" si="476"/>
        <v>5.30512972170892-0.00581560109270891i</v>
      </c>
      <c r="DF163" s="121" t="str">
        <f t="shared" si="477"/>
        <v>5.25915193078744-0.00144299528430483i</v>
      </c>
      <c r="DG163" s="121" t="str">
        <f t="shared" si="477"/>
        <v>5.28390920282209+0.00608321541422623i</v>
      </c>
      <c r="DH163" s="121" t="str">
        <f t="shared" si="386"/>
        <v>0</v>
      </c>
      <c r="DI163" s="121"/>
      <c r="DK163" s="39">
        <f t="shared" si="387"/>
        <v>0</v>
      </c>
      <c r="DL163" s="39">
        <f t="shared" si="392"/>
        <v>5.4666414487920596</v>
      </c>
      <c r="DM163" s="39">
        <f t="shared" si="393"/>
        <v>5.5161559928613402</v>
      </c>
      <c r="DN163" s="39">
        <f t="shared" si="394"/>
        <v>5.4866830499629602</v>
      </c>
      <c r="DO163" s="39">
        <f t="shared" si="395"/>
        <v>5.4925776385426399</v>
      </c>
      <c r="DP163" s="39">
        <f t="shared" si="396"/>
        <v>5.4972933094063796</v>
      </c>
      <c r="DQ163" s="39">
        <f t="shared" si="397"/>
        <v>5.5185138282932096</v>
      </c>
      <c r="DR163" s="39">
        <f t="shared" si="398"/>
        <v>5.5656705369306296</v>
      </c>
      <c r="DS163" s="39">
        <f t="shared" si="399"/>
        <v>5.6352266821708099</v>
      </c>
      <c r="DT163" s="39">
        <f t="shared" si="400"/>
        <v>5.7460449474687296</v>
      </c>
      <c r="DU163" s="39">
        <f t="shared" si="401"/>
        <v>5.9122723454156096</v>
      </c>
      <c r="DV163" s="39">
        <f t="shared" si="402"/>
        <v>6.0254484461453997</v>
      </c>
      <c r="DW163" s="39">
        <f t="shared" si="403"/>
        <v>0</v>
      </c>
      <c r="DX163" s="39">
        <f t="shared" si="404"/>
        <v>6.0337008701569497</v>
      </c>
      <c r="DY163" s="39">
        <f t="shared" si="405"/>
        <v>5.95353446547335</v>
      </c>
      <c r="DZ163" s="39">
        <f t="shared" si="406"/>
        <v>5.7625497954918199</v>
      </c>
      <c r="EA163" s="39">
        <f t="shared" si="407"/>
        <v>5.6293320935911302</v>
      </c>
      <c r="EB163" s="39">
        <f t="shared" si="408"/>
        <v>5.5232294991569502</v>
      </c>
      <c r="EC163" s="39">
        <f t="shared" si="409"/>
        <v>5.4501366007689702</v>
      </c>
      <c r="ED163" s="39">
        <f t="shared" si="410"/>
        <v>5.3888328795403302</v>
      </c>
      <c r="EE163" s="39">
        <f t="shared" si="411"/>
        <v>5.3428550886188502</v>
      </c>
      <c r="EF163" s="39">
        <f t="shared" si="412"/>
        <v>5.3051297217089202</v>
      </c>
      <c r="EG163" s="39">
        <f t="shared" si="413"/>
        <v>5.2591519307874401</v>
      </c>
      <c r="EH163" s="39">
        <f t="shared" si="414"/>
        <v>5.2839092028220902</v>
      </c>
      <c r="EI163" s="39">
        <f t="shared" si="415"/>
        <v>0</v>
      </c>
      <c r="EK163" s="39">
        <f t="shared" si="388"/>
        <v>0</v>
      </c>
      <c r="EL163" s="39">
        <f t="shared" si="423"/>
        <v>3.5226061352147203E-2</v>
      </c>
      <c r="EM163" s="39">
        <f t="shared" si="424"/>
        <v>3.0545758019884E-2</v>
      </c>
      <c r="EN163" s="39">
        <f t="shared" si="425"/>
        <v>3.0805119917389798E-2</v>
      </c>
      <c r="EO163" s="39">
        <f t="shared" si="426"/>
        <v>3.98002620899763E-2</v>
      </c>
      <c r="EP163" s="39">
        <f t="shared" si="427"/>
        <v>4.4008998335865301E-2</v>
      </c>
      <c r="EQ163" s="39">
        <f t="shared" si="428"/>
        <v>7.8398028109698495E-2</v>
      </c>
      <c r="ER163" s="39">
        <f t="shared" si="429"/>
        <v>0.13239245949953601</v>
      </c>
      <c r="ES163" s="39">
        <f t="shared" si="430"/>
        <v>0.20371698131362301</v>
      </c>
      <c r="ET163" s="39">
        <f t="shared" si="431"/>
        <v>0.30522179665565302</v>
      </c>
      <c r="EU163" s="39">
        <f t="shared" si="432"/>
        <v>0.42959761568682903</v>
      </c>
      <c r="EV163" s="39">
        <f t="shared" si="433"/>
        <v>0.49396652297689703</v>
      </c>
      <c r="EW163" s="39">
        <f t="shared" si="434"/>
        <v>0</v>
      </c>
      <c r="EX163" s="39">
        <f t="shared" si="435"/>
        <v>0.49903586915541898</v>
      </c>
      <c r="EY163" s="39">
        <f t="shared" si="436"/>
        <v>0.45164337697481999</v>
      </c>
      <c r="EZ163" s="39">
        <f t="shared" si="437"/>
        <v>0.320076159876438</v>
      </c>
      <c r="FA163" s="39">
        <f t="shared" si="438"/>
        <v>0.20631060028868001</v>
      </c>
      <c r="FB163" s="39">
        <f t="shared" si="439"/>
        <v>0.123196901315241</v>
      </c>
      <c r="FC163" s="39">
        <f t="shared" si="416"/>
        <v>5.7590130423440203E-2</v>
      </c>
      <c r="FD163" s="39">
        <f t="shared" si="417"/>
        <v>2.2163653059583899E-2</v>
      </c>
      <c r="FE163" s="39">
        <f t="shared" si="418"/>
        <v>4.8288469644710503E-3</v>
      </c>
      <c r="FF163" s="39">
        <f t="shared" si="419"/>
        <v>-5.8156010927089101E-3</v>
      </c>
      <c r="FG163" s="39">
        <f t="shared" si="420"/>
        <v>-1.44299528430483E-3</v>
      </c>
      <c r="FH163" s="39">
        <f t="shared" si="421"/>
        <v>6.08321541422623E-3</v>
      </c>
      <c r="FI163" s="39">
        <f t="shared" si="422"/>
        <v>0</v>
      </c>
      <c r="FK163" s="39">
        <f t="shared" si="389"/>
        <v>0.99999999999999989</v>
      </c>
      <c r="FL163" s="39">
        <f t="shared" si="478"/>
        <v>0.80286772483759328</v>
      </c>
      <c r="FM163" s="39">
        <f t="shared" si="479"/>
        <v>0.80126417409199291</v>
      </c>
      <c r="FN163" s="39">
        <f t="shared" si="480"/>
        <v>0.80222071118395311</v>
      </c>
      <c r="FO163" s="39">
        <f t="shared" si="481"/>
        <v>0.80202022688450503</v>
      </c>
      <c r="FP163" s="39">
        <f t="shared" si="482"/>
        <v>0.80186208654985724</v>
      </c>
      <c r="FQ163" s="39">
        <f t="shared" si="483"/>
        <v>0.8011135087729041</v>
      </c>
      <c r="FR163" s="39">
        <f t="shared" si="484"/>
        <v>0.79942371172704563</v>
      </c>
      <c r="FS163" s="39">
        <f t="shared" si="485"/>
        <v>0.79683636583104156</v>
      </c>
      <c r="FT163" s="39">
        <f t="shared" si="486"/>
        <v>0.79254365052810738</v>
      </c>
      <c r="FU163" s="39">
        <f t="shared" si="487"/>
        <v>0.78595926761638679</v>
      </c>
      <c r="FV163" s="39">
        <f t="shared" si="488"/>
        <v>0.78154886460101713</v>
      </c>
      <c r="FW163" s="39">
        <f t="shared" si="489"/>
        <v>0.99999999999999989</v>
      </c>
      <c r="FX163" s="39">
        <f t="shared" si="490"/>
        <v>0.78121877137814089</v>
      </c>
      <c r="FY163" s="39">
        <f t="shared" si="491"/>
        <v>0.78437908189462391</v>
      </c>
      <c r="FZ163" s="39">
        <f t="shared" si="492"/>
        <v>0.79188417227283103</v>
      </c>
      <c r="GA163" s="39">
        <f t="shared" si="440"/>
        <v>0.79701160923799952</v>
      </c>
      <c r="GB163" s="39">
        <f t="shared" si="441"/>
        <v>0.80083213662441122</v>
      </c>
      <c r="GC163" s="39">
        <f t="shared" si="442"/>
        <v>0.80337468693004899</v>
      </c>
      <c r="GD163" s="39">
        <f t="shared" si="443"/>
        <v>0.80541103083133192</v>
      </c>
      <c r="GE163" s="39">
        <f t="shared" si="444"/>
        <v>0.80691764610687289</v>
      </c>
      <c r="GF163" s="39">
        <f t="shared" si="445"/>
        <v>0.80815004953304292</v>
      </c>
      <c r="GG163" s="39">
        <f t="shared" si="446"/>
        <v>0.80965495928400422</v>
      </c>
      <c r="GH163" s="39">
        <f t="shared" si="447"/>
        <v>0.8088440546999458</v>
      </c>
      <c r="GI163" s="39">
        <f t="shared" si="448"/>
        <v>0.99999999999999989</v>
      </c>
      <c r="GJ163" s="39">
        <f t="shared" si="390"/>
        <v>15.25</v>
      </c>
      <c r="GK163" s="39">
        <f t="shared" si="391"/>
        <v>-9.6432746655328714E-16</v>
      </c>
      <c r="GL163" s="39">
        <f t="shared" si="493"/>
        <v>-1.9071200061351727</v>
      </c>
      <c r="GM163" s="39">
        <f t="shared" si="494"/>
        <v>-1.9244854976561756</v>
      </c>
      <c r="GN163" s="39">
        <f t="shared" si="495"/>
        <v>-1.9141225978530012</v>
      </c>
      <c r="GO163" s="39">
        <f t="shared" si="496"/>
        <v>-1.9162935741283393</v>
      </c>
      <c r="GP163" s="39">
        <f t="shared" si="497"/>
        <v>-1.9180064049102776</v>
      </c>
      <c r="GQ163" s="39">
        <f t="shared" si="498"/>
        <v>-1.9261188982604651</v>
      </c>
      <c r="GR163" s="39">
        <f t="shared" si="499"/>
        <v>-1.9444594853039157</v>
      </c>
      <c r="GS163" s="39">
        <f t="shared" si="500"/>
        <v>-1.9726170780486965</v>
      </c>
      <c r="GT163" s="39">
        <f t="shared" si="501"/>
        <v>-2.0195361806538839</v>
      </c>
      <c r="GU163" s="39">
        <f t="shared" si="502"/>
        <v>-2.0919992142708441</v>
      </c>
      <c r="GV163" s="39">
        <f t="shared" si="503"/>
        <v>-2.1408772700257419</v>
      </c>
      <c r="GW163" s="39">
        <f t="shared" si="504"/>
        <v>-9.6432746655328714E-16</v>
      </c>
      <c r="GX163" s="39">
        <f t="shared" si="505"/>
        <v>-2.1445465978014218</v>
      </c>
      <c r="GY163" s="39">
        <f t="shared" si="506"/>
        <v>-2.1094799354464069</v>
      </c>
      <c r="GZ163" s="39">
        <f t="shared" si="507"/>
        <v>-2.0267667475404156</v>
      </c>
      <c r="HA163" s="39">
        <f t="shared" si="449"/>
        <v>-1.9707070528485791</v>
      </c>
      <c r="HB163" s="39">
        <f t="shared" si="450"/>
        <v>-1.9291701471729228</v>
      </c>
      <c r="HC163" s="39">
        <f t="shared" si="451"/>
        <v>-1.9016371264655672</v>
      </c>
      <c r="HD163" s="39">
        <f t="shared" si="452"/>
        <v>-1.8796485326553776</v>
      </c>
      <c r="HE163" s="39">
        <f t="shared" si="453"/>
        <v>-1.8634157409096312</v>
      </c>
      <c r="HF163" s="39">
        <f t="shared" si="454"/>
        <v>-1.8501599222763629</v>
      </c>
      <c r="HG163" s="39">
        <f t="shared" si="455"/>
        <v>-1.8340003929002926</v>
      </c>
      <c r="HH163" s="39">
        <f t="shared" si="456"/>
        <v>-1.8427040476478487</v>
      </c>
      <c r="HI163" s="39">
        <f t="shared" si="457"/>
        <v>-9.6432746655328714E-16</v>
      </c>
    </row>
    <row r="164" spans="1:217" s="39" customFormat="1">
      <c r="A164" s="20"/>
      <c r="B164" s="184"/>
      <c r="C164" s="40">
        <v>15.3</v>
      </c>
      <c r="D164" s="41"/>
      <c r="E164" s="42">
        <v>4.6420000000000003</v>
      </c>
      <c r="F164" s="42">
        <v>4.6820000000000004</v>
      </c>
      <c r="G164" s="42">
        <v>4.6580000000000004</v>
      </c>
      <c r="H164" s="42">
        <v>4.6609999999999996</v>
      </c>
      <c r="I164" s="42">
        <v>4.6619999999999999</v>
      </c>
      <c r="J164" s="42">
        <v>4.6829999999999998</v>
      </c>
      <c r="K164" s="42">
        <v>4.7190000000000003</v>
      </c>
      <c r="L164" s="42">
        <v>4.7830000000000004</v>
      </c>
      <c r="M164" s="42">
        <v>4.8760000000000003</v>
      </c>
      <c r="N164" s="42">
        <v>5.0179999999999998</v>
      </c>
      <c r="O164" s="43">
        <v>5.1180000000000003</v>
      </c>
      <c r="P164" s="20"/>
      <c r="Q164" s="41">
        <v>5.1230000000000002</v>
      </c>
      <c r="R164" s="42">
        <v>5.0549999999999997</v>
      </c>
      <c r="S164" s="42">
        <v>4.8890000000000002</v>
      </c>
      <c r="T164" s="42">
        <v>4.7750000000000004</v>
      </c>
      <c r="U164" s="42">
        <v>4.6820000000000004</v>
      </c>
      <c r="V164" s="42">
        <v>4.6230000000000002</v>
      </c>
      <c r="W164" s="42">
        <v>4.5709999999999997</v>
      </c>
      <c r="X164" s="42">
        <v>4.5350000000000001</v>
      </c>
      <c r="Y164" s="42">
        <v>4.5060000000000002</v>
      </c>
      <c r="Z164" s="42">
        <v>4.4660000000000002</v>
      </c>
      <c r="AA164" s="42">
        <v>4.4859999999999998</v>
      </c>
      <c r="AB164" s="43"/>
      <c r="AD164" s="20"/>
      <c r="AE164" s="184"/>
      <c r="AF164" s="40">
        <v>15.3</v>
      </c>
      <c r="AG164" s="41"/>
      <c r="AH164" s="42">
        <v>2.972E-2</v>
      </c>
      <c r="AI164" s="42">
        <v>2.324E-2</v>
      </c>
      <c r="AJ164" s="42">
        <v>2.7009999999999999E-2</v>
      </c>
      <c r="AK164" s="42">
        <v>3.644E-2</v>
      </c>
      <c r="AL164" s="42">
        <v>3.6700000000000003E-2</v>
      </c>
      <c r="AM164" s="42">
        <v>6.5689999999999998E-2</v>
      </c>
      <c r="AN164" s="42">
        <v>0.11169999999999999</v>
      </c>
      <c r="AO164" s="42">
        <v>0.17280000000000001</v>
      </c>
      <c r="AP164" s="42">
        <v>0.2555</v>
      </c>
      <c r="AQ164" s="42">
        <v>0.36409999999999998</v>
      </c>
      <c r="AR164" s="43">
        <v>0.41830000000000001</v>
      </c>
      <c r="AS164" s="20"/>
      <c r="AT164" s="41">
        <v>0.42220000000000002</v>
      </c>
      <c r="AU164" s="42">
        <v>0.38340000000000002</v>
      </c>
      <c r="AV164" s="42">
        <v>0.27050000000000002</v>
      </c>
      <c r="AW164" s="42">
        <v>0.1739</v>
      </c>
      <c r="AX164" s="42">
        <v>0.1026</v>
      </c>
      <c r="AY164" s="42">
        <v>5.0540000000000002E-2</v>
      </c>
      <c r="AZ164" s="42">
        <v>1.8939999999999999E-2</v>
      </c>
      <c r="BA164" s="42">
        <v>5.6990000000000001E-3</v>
      </c>
      <c r="BB164" s="42">
        <v>-5.5290000000000001E-3</v>
      </c>
      <c r="BC164" s="42">
        <v>-4.6899999999999997E-3</v>
      </c>
      <c r="BD164" s="42">
        <v>3.0969999999999999E-3</v>
      </c>
      <c r="BE164" s="43"/>
      <c r="BH164" s="118" t="str">
        <f t="shared" si="368"/>
        <v>0</v>
      </c>
      <c r="BI164" s="118" t="str">
        <f t="shared" si="369"/>
        <v>4.642+0.02972i</v>
      </c>
      <c r="BJ164" s="118" t="str">
        <f t="shared" si="510"/>
        <v>4.682+0.02324i</v>
      </c>
      <c r="BK164" s="118" t="str">
        <f t="shared" si="511"/>
        <v>4.658+0.02701i</v>
      </c>
      <c r="BL164" s="118" t="str">
        <f t="shared" si="512"/>
        <v>4.661+0.03644i</v>
      </c>
      <c r="BM164" s="118" t="str">
        <f t="shared" si="513"/>
        <v>4.662+0.0367i</v>
      </c>
      <c r="BN164" s="118" t="str">
        <f t="shared" si="514"/>
        <v>4.683+0.06569i</v>
      </c>
      <c r="BO164" s="118" t="str">
        <f t="shared" si="364"/>
        <v>4.719+0.1117i</v>
      </c>
      <c r="BP164" s="118" t="str">
        <f t="shared" si="365"/>
        <v>4.783+0.1728i</v>
      </c>
      <c r="BQ164" s="118" t="str">
        <f t="shared" si="366"/>
        <v>4.876+0.2555i</v>
      </c>
      <c r="BR164" s="118" t="str">
        <f t="shared" si="515"/>
        <v>5.018+0.3641i</v>
      </c>
      <c r="BS164" s="118" t="str">
        <f t="shared" si="516"/>
        <v>5.118+0.4183i</v>
      </c>
      <c r="BT164" s="118" t="str">
        <f t="shared" si="367"/>
        <v>0</v>
      </c>
      <c r="BU164" s="118" t="str">
        <f t="shared" si="370"/>
        <v>5.123+0.4222i</v>
      </c>
      <c r="BV164" s="118" t="str">
        <f t="shared" si="371"/>
        <v>5.055+0.3834i</v>
      </c>
      <c r="BW164" s="118" t="str">
        <f t="shared" si="372"/>
        <v>4.889+0.2705i</v>
      </c>
      <c r="BX164" s="118" t="str">
        <f t="shared" si="373"/>
        <v>4.775+0.1739i</v>
      </c>
      <c r="BY164" s="118" t="str">
        <f t="shared" si="374"/>
        <v>4.682+0.1026i</v>
      </c>
      <c r="BZ164" s="118" t="str">
        <f t="shared" si="375"/>
        <v>4.623+0.05054i</v>
      </c>
      <c r="CA164" s="118" t="str">
        <f t="shared" si="376"/>
        <v>4.571+0.01894i</v>
      </c>
      <c r="CB164" s="118" t="str">
        <f t="shared" si="377"/>
        <v>4.535+0.005699i</v>
      </c>
      <c r="CC164" s="118" t="str">
        <f t="shared" si="378"/>
        <v>4.506-0.005529i</v>
      </c>
      <c r="CD164" s="118" t="str">
        <f t="shared" si="379"/>
        <v>4.466-0.00469i</v>
      </c>
      <c r="CE164" s="118" t="str">
        <f t="shared" si="380"/>
        <v>4.486+0.003097i</v>
      </c>
      <c r="CF164" s="118" t="str">
        <f t="shared" si="381"/>
        <v>0</v>
      </c>
      <c r="CG164" s="118" t="str">
        <f t="shared" si="382"/>
        <v>0</v>
      </c>
      <c r="CH164" s="39">
        <f t="shared" si="383"/>
        <v>15300000000</v>
      </c>
      <c r="CI164" s="121">
        <f t="shared" si="384"/>
        <v>1.1750650436610177</v>
      </c>
      <c r="CJ164" s="121" t="str">
        <f t="shared" si="385"/>
        <v>0</v>
      </c>
      <c r="CK164" s="121" t="str">
        <f t="shared" si="508"/>
        <v>5.45465193267444+0.0349229330976054i</v>
      </c>
      <c r="CL164" s="121" t="str">
        <f t="shared" si="509"/>
        <v>5.50165453442089+0.0273085116146821i</v>
      </c>
      <c r="CM164" s="121" t="str">
        <f t="shared" si="458"/>
        <v>5.47345297337302+0.0317385068292841i</v>
      </c>
      <c r="CN164" s="121" t="str">
        <f t="shared" si="459"/>
        <v>5.476978168504+0.0428193701910075i</v>
      </c>
      <c r="CO164" s="121" t="str">
        <f t="shared" si="460"/>
        <v>5.47815323354766+0.0431248871023594i</v>
      </c>
      <c r="CP164" s="121" t="str">
        <f t="shared" si="461"/>
        <v>5.50282959946455+0.0771900227180922i</v>
      </c>
      <c r="CQ164" s="121" t="str">
        <f t="shared" si="462"/>
        <v>5.54513194103634+0.131254765376936i</v>
      </c>
      <c r="CR164" s="121" t="str">
        <f t="shared" si="463"/>
        <v>5.62033610383065+0.203051239544624i</v>
      </c>
      <c r="CS164" s="121" t="str">
        <f t="shared" si="464"/>
        <v>5.72961715289112+0.30022911865539i</v>
      </c>
      <c r="CT164" s="121" t="str">
        <f t="shared" si="465"/>
        <v>5.89647638909099+0.427841182396977i</v>
      </c>
      <c r="CU164" s="121" t="str">
        <f t="shared" si="466"/>
        <v>6.01398289345709+0.491529707763404i</v>
      </c>
      <c r="CV164" s="121" t="str">
        <f t="shared" si="467"/>
        <v>0</v>
      </c>
      <c r="CW164" s="121" t="str">
        <f t="shared" si="468"/>
        <v>6.01985821867539+0.496112461433682i</v>
      </c>
      <c r="CX164" s="121" t="str">
        <f t="shared" si="469"/>
        <v>5.93995379570644+0.450519937739634i</v>
      </c>
      <c r="CY164" s="121" t="str">
        <f t="shared" si="470"/>
        <v>5.74489299845872+0.317855094310305i</v>
      </c>
      <c r="CZ164" s="121" t="str">
        <f t="shared" si="471"/>
        <v>5.61093558348136+0.204343811092651i</v>
      </c>
      <c r="DA164" s="121" t="str">
        <f t="shared" si="472"/>
        <v>5.50165453442089+0.12056167347962i</v>
      </c>
      <c r="DB164" s="121" t="str">
        <f t="shared" si="473"/>
        <v>5.43232569684489+0.0593877873066278i</v>
      </c>
      <c r="DC164" s="121" t="str">
        <f t="shared" si="474"/>
        <v>5.37122231457451+0.0222557319269397i</v>
      </c>
      <c r="DD164" s="121" t="str">
        <f t="shared" si="475"/>
        <v>5.32891997300272+0.00669669568382414i</v>
      </c>
      <c r="DE164" s="121" t="str">
        <f t="shared" si="476"/>
        <v>5.29484308673655-0.00649693462640177i</v>
      </c>
      <c r="DF164" s="121" t="str">
        <f t="shared" si="477"/>
        <v>5.24784048499011-0.00551105505477017i</v>
      </c>
      <c r="DG164" s="121" t="str">
        <f t="shared" si="477"/>
        <v>5.27134178586333+0.00363917644021817i</v>
      </c>
      <c r="DH164" s="121" t="str">
        <f t="shared" si="386"/>
        <v>0</v>
      </c>
      <c r="DI164" s="121"/>
      <c r="DK164" s="39">
        <f t="shared" si="387"/>
        <v>0</v>
      </c>
      <c r="DL164" s="39">
        <f t="shared" si="392"/>
        <v>5.45465193267444</v>
      </c>
      <c r="DM164" s="39">
        <f t="shared" si="393"/>
        <v>5.50165453442089</v>
      </c>
      <c r="DN164" s="39">
        <f t="shared" si="394"/>
        <v>5.4734529733730204</v>
      </c>
      <c r="DO164" s="39">
        <f t="shared" si="395"/>
        <v>5.476978168504</v>
      </c>
      <c r="DP164" s="39">
        <f t="shared" si="396"/>
        <v>5.4781532335476602</v>
      </c>
      <c r="DQ164" s="39">
        <f t="shared" si="397"/>
        <v>5.5028295994645502</v>
      </c>
      <c r="DR164" s="39">
        <f t="shared" si="398"/>
        <v>5.54513194103634</v>
      </c>
      <c r="DS164" s="39">
        <f t="shared" si="399"/>
        <v>5.6203361038306499</v>
      </c>
      <c r="DT164" s="39">
        <f t="shared" si="400"/>
        <v>5.7296171528911204</v>
      </c>
      <c r="DU164" s="39">
        <f t="shared" si="401"/>
        <v>5.8964763890909904</v>
      </c>
      <c r="DV164" s="39">
        <f t="shared" si="402"/>
        <v>6.01398289345709</v>
      </c>
      <c r="DW164" s="39">
        <f t="shared" si="403"/>
        <v>0</v>
      </c>
      <c r="DX164" s="39">
        <f t="shared" si="404"/>
        <v>6.0198582186753899</v>
      </c>
      <c r="DY164" s="39">
        <f t="shared" si="405"/>
        <v>5.9399537957064403</v>
      </c>
      <c r="DZ164" s="39">
        <f t="shared" si="406"/>
        <v>5.7448929984587203</v>
      </c>
      <c r="EA164" s="39">
        <f t="shared" si="407"/>
        <v>5.6109355834813597</v>
      </c>
      <c r="EB164" s="39">
        <f t="shared" si="408"/>
        <v>5.50165453442089</v>
      </c>
      <c r="EC164" s="39">
        <f t="shared" si="409"/>
        <v>5.4323256968448899</v>
      </c>
      <c r="ED164" s="39">
        <f t="shared" si="410"/>
        <v>5.3712223145745099</v>
      </c>
      <c r="EE164" s="39">
        <f t="shared" si="411"/>
        <v>5.3289199730027201</v>
      </c>
      <c r="EF164" s="39">
        <f t="shared" si="412"/>
        <v>5.2948430867365497</v>
      </c>
      <c r="EG164" s="39">
        <f t="shared" si="413"/>
        <v>5.2478404849901104</v>
      </c>
      <c r="EH164" s="39">
        <f t="shared" si="414"/>
        <v>5.2713417858633296</v>
      </c>
      <c r="EI164" s="39">
        <f t="shared" si="415"/>
        <v>0</v>
      </c>
      <c r="EK164" s="39">
        <f t="shared" si="388"/>
        <v>0</v>
      </c>
      <c r="EL164" s="39">
        <f t="shared" si="423"/>
        <v>3.4922933097605399E-2</v>
      </c>
      <c r="EM164" s="39">
        <f t="shared" si="424"/>
        <v>2.7308511614682101E-2</v>
      </c>
      <c r="EN164" s="39">
        <f t="shared" si="425"/>
        <v>3.1738506829284099E-2</v>
      </c>
      <c r="EO164" s="39">
        <f t="shared" si="426"/>
        <v>4.2819370191007497E-2</v>
      </c>
      <c r="EP164" s="39">
        <f t="shared" si="427"/>
        <v>4.3124887102359399E-2</v>
      </c>
      <c r="EQ164" s="39">
        <f t="shared" si="428"/>
        <v>7.7190022718092194E-2</v>
      </c>
      <c r="ER164" s="39">
        <f t="shared" si="429"/>
        <v>0.13125476537693601</v>
      </c>
      <c r="ES164" s="39">
        <f t="shared" si="430"/>
        <v>0.20305123954462401</v>
      </c>
      <c r="ET164" s="39">
        <f t="shared" si="431"/>
        <v>0.30022911865538998</v>
      </c>
      <c r="EU164" s="39">
        <f t="shared" si="432"/>
        <v>0.42784118239697699</v>
      </c>
      <c r="EV164" s="39">
        <f t="shared" si="433"/>
        <v>0.49152970776340399</v>
      </c>
      <c r="EW164" s="39">
        <f t="shared" si="434"/>
        <v>0</v>
      </c>
      <c r="EX164" s="39">
        <f t="shared" si="435"/>
        <v>0.49611246143368198</v>
      </c>
      <c r="EY164" s="39">
        <f t="shared" si="436"/>
        <v>0.450519937739634</v>
      </c>
      <c r="EZ164" s="39">
        <f t="shared" si="437"/>
        <v>0.31785509431030501</v>
      </c>
      <c r="FA164" s="39">
        <f t="shared" si="438"/>
        <v>0.20434381109265101</v>
      </c>
      <c r="FB164" s="39">
        <f t="shared" si="439"/>
        <v>0.12056167347962</v>
      </c>
      <c r="FC164" s="39">
        <f t="shared" si="416"/>
        <v>5.9387787306627797E-2</v>
      </c>
      <c r="FD164" s="39">
        <f t="shared" si="417"/>
        <v>2.2255731926939699E-2</v>
      </c>
      <c r="FE164" s="39">
        <f t="shared" si="418"/>
        <v>6.6966956838241396E-3</v>
      </c>
      <c r="FF164" s="39">
        <f t="shared" si="419"/>
        <v>-6.4969346264017701E-3</v>
      </c>
      <c r="FG164" s="39">
        <f t="shared" si="420"/>
        <v>-5.5110550547701701E-3</v>
      </c>
      <c r="FH164" s="39">
        <f t="shared" si="421"/>
        <v>3.6391764402181701E-3</v>
      </c>
      <c r="FI164" s="39">
        <f t="shared" si="422"/>
        <v>0</v>
      </c>
      <c r="FK164" s="39">
        <f t="shared" si="389"/>
        <v>0.99999999999999989</v>
      </c>
      <c r="FL164" s="39">
        <f t="shared" si="478"/>
        <v>0.80325780691378534</v>
      </c>
      <c r="FM164" s="39">
        <f t="shared" si="479"/>
        <v>0.8017374674477652</v>
      </c>
      <c r="FN164" s="39">
        <f t="shared" si="480"/>
        <v>0.8026496894690166</v>
      </c>
      <c r="FO164" s="39">
        <f t="shared" si="481"/>
        <v>0.80252336133678448</v>
      </c>
      <c r="FP164" s="39">
        <f t="shared" si="482"/>
        <v>0.80248480945390888</v>
      </c>
      <c r="FQ164" s="39">
        <f t="shared" si="483"/>
        <v>0.80162509462169285</v>
      </c>
      <c r="FR164" s="39">
        <f t="shared" si="484"/>
        <v>0.8000931209985398</v>
      </c>
      <c r="FS164" s="39">
        <f t="shared" si="485"/>
        <v>0.7973208744809549</v>
      </c>
      <c r="FT164" s="39">
        <f t="shared" si="486"/>
        <v>0.79311349765094852</v>
      </c>
      <c r="FU164" s="39">
        <f t="shared" si="487"/>
        <v>0.78648310931550502</v>
      </c>
      <c r="FV164" s="39">
        <f t="shared" si="488"/>
        <v>0.78194483045903818</v>
      </c>
      <c r="FW164" s="39">
        <f t="shared" si="489"/>
        <v>0.99999999999999989</v>
      </c>
      <c r="FX164" s="39">
        <f t="shared" si="490"/>
        <v>0.78169677895999401</v>
      </c>
      <c r="FY164" s="39">
        <f t="shared" si="491"/>
        <v>0.78482465607895435</v>
      </c>
      <c r="FZ164" s="39">
        <f t="shared" si="492"/>
        <v>0.79247050826754228</v>
      </c>
      <c r="GA164" s="39">
        <f t="shared" si="440"/>
        <v>0.79761702772935961</v>
      </c>
      <c r="GB164" s="39">
        <f t="shared" si="441"/>
        <v>0.80154111920477522</v>
      </c>
      <c r="GC164" s="39">
        <f t="shared" si="442"/>
        <v>0.80395108537092774</v>
      </c>
      <c r="GD164" s="39">
        <f t="shared" si="443"/>
        <v>0.80598516974299828</v>
      </c>
      <c r="GE164" s="39">
        <f t="shared" si="444"/>
        <v>0.80737242555142463</v>
      </c>
      <c r="GF164" s="39">
        <f t="shared" si="445"/>
        <v>0.80848630294324686</v>
      </c>
      <c r="GG164" s="39">
        <f t="shared" si="446"/>
        <v>0.81002505907249356</v>
      </c>
      <c r="GH164" s="39">
        <f t="shared" si="447"/>
        <v>0.80925568657278224</v>
      </c>
      <c r="GI164" s="39">
        <f t="shared" si="448"/>
        <v>0.99999999999999989</v>
      </c>
      <c r="GJ164" s="39">
        <f t="shared" si="390"/>
        <v>15.3</v>
      </c>
      <c r="GK164" s="39">
        <f t="shared" si="391"/>
        <v>-9.6432746655328714E-16</v>
      </c>
      <c r="GL164" s="39">
        <f t="shared" si="493"/>
        <v>-1.9029008964040468</v>
      </c>
      <c r="GM164" s="39">
        <f t="shared" si="494"/>
        <v>-1.9193564025041867</v>
      </c>
      <c r="GN164" s="39">
        <f t="shared" si="495"/>
        <v>-1.9094791598178653</v>
      </c>
      <c r="GO164" s="39">
        <f t="shared" si="496"/>
        <v>-1.9108463298142289</v>
      </c>
      <c r="GP164" s="39">
        <f t="shared" si="497"/>
        <v>-1.9112635954782367</v>
      </c>
      <c r="GQ164" s="39">
        <f t="shared" si="498"/>
        <v>-1.9205739162347311</v>
      </c>
      <c r="GR164" s="39">
        <f t="shared" si="499"/>
        <v>-1.937189270604831</v>
      </c>
      <c r="GS164" s="39">
        <f t="shared" si="500"/>
        <v>-1.9673373118060757</v>
      </c>
      <c r="GT164" s="39">
        <f t="shared" si="501"/>
        <v>-2.0132931798408338</v>
      </c>
      <c r="GU164" s="39">
        <f t="shared" si="502"/>
        <v>-2.0862119988899432</v>
      </c>
      <c r="GV164" s="39">
        <f t="shared" si="503"/>
        <v>-2.1364777437243427</v>
      </c>
      <c r="GW164" s="39">
        <f t="shared" si="504"/>
        <v>-9.6432746655328714E-16</v>
      </c>
      <c r="GX164" s="39">
        <f t="shared" si="505"/>
        <v>-2.1392335516413867</v>
      </c>
      <c r="GY164" s="39">
        <f t="shared" si="506"/>
        <v>-2.1045472320618512</v>
      </c>
      <c r="GZ164" s="39">
        <f t="shared" si="507"/>
        <v>-2.0203378209421712</v>
      </c>
      <c r="HA164" s="39">
        <f t="shared" si="449"/>
        <v>-1.9641116633872924</v>
      </c>
      <c r="HB164" s="39">
        <f t="shared" si="450"/>
        <v>-1.9214838670533465</v>
      </c>
      <c r="HC164" s="39">
        <f t="shared" si="451"/>
        <v>-1.8954074827356959</v>
      </c>
      <c r="HD164" s="39">
        <f t="shared" si="452"/>
        <v>-1.8734589841968383</v>
      </c>
      <c r="HE164" s="39">
        <f t="shared" si="453"/>
        <v>-1.8585217454141589</v>
      </c>
      <c r="HF164" s="39">
        <f t="shared" si="454"/>
        <v>-1.8465466668289041</v>
      </c>
      <c r="HG164" s="39">
        <f t="shared" si="455"/>
        <v>-1.8300309101167729</v>
      </c>
      <c r="HH164" s="39">
        <f t="shared" si="456"/>
        <v>-1.8382848032651968</v>
      </c>
      <c r="HI164" s="39">
        <f t="shared" si="457"/>
        <v>-9.6432746655328714E-16</v>
      </c>
    </row>
    <row r="165" spans="1:217" s="39" customFormat="1">
      <c r="A165" s="20"/>
      <c r="B165" s="184"/>
      <c r="C165" s="40">
        <v>15.35</v>
      </c>
      <c r="D165" s="41"/>
      <c r="E165" s="42">
        <v>4.6399999999999997</v>
      </c>
      <c r="F165" s="42">
        <v>4.68</v>
      </c>
      <c r="G165" s="42">
        <v>4.6559999999999997</v>
      </c>
      <c r="H165" s="42">
        <v>4.6589999999999998</v>
      </c>
      <c r="I165" s="42">
        <v>4.6609999999999996</v>
      </c>
      <c r="J165" s="42">
        <v>4.6840000000000002</v>
      </c>
      <c r="K165" s="42">
        <v>4.7210000000000001</v>
      </c>
      <c r="L165" s="42">
        <v>4.7869999999999999</v>
      </c>
      <c r="M165" s="42">
        <v>4.883</v>
      </c>
      <c r="N165" s="42">
        <v>5.0199999999999996</v>
      </c>
      <c r="O165" s="43">
        <v>5.1210000000000004</v>
      </c>
      <c r="P165" s="20"/>
      <c r="Q165" s="41">
        <v>5.1269999999999998</v>
      </c>
      <c r="R165" s="42">
        <v>5.0570000000000004</v>
      </c>
      <c r="S165" s="42">
        <v>4.8970000000000002</v>
      </c>
      <c r="T165" s="42">
        <v>4.7830000000000004</v>
      </c>
      <c r="U165" s="42">
        <v>4.6859999999999999</v>
      </c>
      <c r="V165" s="42">
        <v>4.6260000000000003</v>
      </c>
      <c r="W165" s="42">
        <v>4.5709999999999997</v>
      </c>
      <c r="X165" s="42">
        <v>4.532</v>
      </c>
      <c r="Y165" s="42">
        <v>4.5030000000000001</v>
      </c>
      <c r="Z165" s="42">
        <v>4.4660000000000002</v>
      </c>
      <c r="AA165" s="42">
        <v>4.4870000000000001</v>
      </c>
      <c r="AB165" s="43"/>
      <c r="AD165" s="20"/>
      <c r="AE165" s="184"/>
      <c r="AF165" s="40">
        <v>15.35</v>
      </c>
      <c r="AG165" s="41"/>
      <c r="AH165" s="42">
        <v>2.7130000000000001E-2</v>
      </c>
      <c r="AI165" s="42">
        <v>2.3640000000000001E-2</v>
      </c>
      <c r="AJ165" s="42">
        <v>2.547E-2</v>
      </c>
      <c r="AK165" s="42">
        <v>3.4569999999999997E-2</v>
      </c>
      <c r="AL165" s="42">
        <v>3.6089999999999997E-2</v>
      </c>
      <c r="AM165" s="42">
        <v>6.2939999999999996E-2</v>
      </c>
      <c r="AN165" s="42">
        <v>0.1103</v>
      </c>
      <c r="AO165" s="42">
        <v>0.1711</v>
      </c>
      <c r="AP165" s="42">
        <v>0.25669999999999998</v>
      </c>
      <c r="AQ165" s="42">
        <v>0.36620000000000003</v>
      </c>
      <c r="AR165" s="43">
        <v>0.42020000000000002</v>
      </c>
      <c r="AS165" s="20"/>
      <c r="AT165" s="41">
        <v>0.4234</v>
      </c>
      <c r="AU165" s="42">
        <v>0.38500000000000001</v>
      </c>
      <c r="AV165" s="42">
        <v>0.27110000000000001</v>
      </c>
      <c r="AW165" s="42">
        <v>0.1744</v>
      </c>
      <c r="AX165" s="42">
        <v>0.1003</v>
      </c>
      <c r="AY165" s="42">
        <v>4.6289999999999998E-2</v>
      </c>
      <c r="AZ165" s="42">
        <v>1.7479999999999999E-2</v>
      </c>
      <c r="BA165" s="42">
        <v>2.934E-3</v>
      </c>
      <c r="BB165" s="42">
        <v>-5.7580000000000001E-3</v>
      </c>
      <c r="BC165" s="42">
        <v>-3.627E-3</v>
      </c>
      <c r="BD165" s="42">
        <v>1.9629999999999999E-3</v>
      </c>
      <c r="BE165" s="43"/>
      <c r="BH165" s="118" t="str">
        <f t="shared" si="368"/>
        <v>0</v>
      </c>
      <c r="BI165" s="118" t="str">
        <f t="shared" si="369"/>
        <v>4.64+0.02713i</v>
      </c>
      <c r="BJ165" s="118" t="str">
        <f t="shared" si="510"/>
        <v>4.68+0.02364i</v>
      </c>
      <c r="BK165" s="118" t="str">
        <f t="shared" si="511"/>
        <v>4.656+0.02547i</v>
      </c>
      <c r="BL165" s="118" t="str">
        <f t="shared" si="512"/>
        <v>4.659+0.03457i</v>
      </c>
      <c r="BM165" s="118" t="str">
        <f t="shared" si="513"/>
        <v>4.661+0.03609i</v>
      </c>
      <c r="BN165" s="118" t="str">
        <f t="shared" si="514"/>
        <v>4.684+0.06294i</v>
      </c>
      <c r="BO165" s="118" t="str">
        <f t="shared" si="364"/>
        <v>4.721+0.1103i</v>
      </c>
      <c r="BP165" s="118" t="str">
        <f t="shared" si="365"/>
        <v>4.787+0.1711i</v>
      </c>
      <c r="BQ165" s="118" t="str">
        <f t="shared" si="366"/>
        <v>4.883+0.2567i</v>
      </c>
      <c r="BR165" s="118" t="str">
        <f t="shared" si="515"/>
        <v>5.02+0.3662i</v>
      </c>
      <c r="BS165" s="118" t="str">
        <f t="shared" si="516"/>
        <v>5.121+0.4202i</v>
      </c>
      <c r="BT165" s="118" t="str">
        <f t="shared" si="367"/>
        <v>0</v>
      </c>
      <c r="BU165" s="118" t="str">
        <f t="shared" si="370"/>
        <v>5.127+0.4234i</v>
      </c>
      <c r="BV165" s="118" t="str">
        <f t="shared" si="371"/>
        <v>5.057+0.385i</v>
      </c>
      <c r="BW165" s="118" t="str">
        <f t="shared" si="372"/>
        <v>4.897+0.2711i</v>
      </c>
      <c r="BX165" s="118" t="str">
        <f t="shared" si="373"/>
        <v>4.783+0.1744i</v>
      </c>
      <c r="BY165" s="118" t="str">
        <f t="shared" si="374"/>
        <v>4.686+0.1003i</v>
      </c>
      <c r="BZ165" s="118" t="str">
        <f t="shared" si="375"/>
        <v>4.626+0.04629i</v>
      </c>
      <c r="CA165" s="118" t="str">
        <f t="shared" si="376"/>
        <v>4.571+0.01748i</v>
      </c>
      <c r="CB165" s="118" t="str">
        <f t="shared" si="377"/>
        <v>4.532+0.002934i</v>
      </c>
      <c r="CC165" s="118" t="str">
        <f t="shared" si="378"/>
        <v>4.503-0.005758i</v>
      </c>
      <c r="CD165" s="118" t="str">
        <f t="shared" si="379"/>
        <v>4.466-0.003627i</v>
      </c>
      <c r="CE165" s="118" t="str">
        <f t="shared" si="380"/>
        <v>4.487+0.001963i</v>
      </c>
      <c r="CF165" s="118" t="str">
        <f t="shared" si="381"/>
        <v>0</v>
      </c>
      <c r="CG165" s="118" t="str">
        <f t="shared" si="382"/>
        <v>0</v>
      </c>
      <c r="CH165" s="39">
        <f t="shared" si="383"/>
        <v>15350000000</v>
      </c>
      <c r="CI165" s="121">
        <f t="shared" si="384"/>
        <v>1.171237470228897</v>
      </c>
      <c r="CJ165" s="121" t="str">
        <f t="shared" si="385"/>
        <v>0</v>
      </c>
      <c r="CK165" s="121" t="str">
        <f t="shared" si="508"/>
        <v>5.43454186186208+0.03177567256731i</v>
      </c>
      <c r="CL165" s="121" t="str">
        <f t="shared" si="509"/>
        <v>5.48139136067124+0.0276880537962111i</v>
      </c>
      <c r="CM165" s="121" t="str">
        <f t="shared" si="458"/>
        <v>5.45328166138574+0.02983141836673i</v>
      </c>
      <c r="CN165" s="121" t="str">
        <f t="shared" si="459"/>
        <v>5.45679537379643+0.040489679345813i</v>
      </c>
      <c r="CO165" s="121" t="str">
        <f t="shared" si="460"/>
        <v>5.45913784873689+0.0422699603005609i</v>
      </c>
      <c r="CP165" s="121" t="str">
        <f t="shared" si="461"/>
        <v>5.48607631055215+0.0737176863762068i</v>
      </c>
      <c r="CQ165" s="121" t="str">
        <f t="shared" si="462"/>
        <v>5.52941209695062+0.129187492966247i</v>
      </c>
      <c r="CR165" s="121" t="str">
        <f t="shared" si="463"/>
        <v>5.60671376998573+0.200398731156164i</v>
      </c>
      <c r="CS165" s="121" t="str">
        <f t="shared" si="464"/>
        <v>5.7191525671277+0.300656658607758i</v>
      </c>
      <c r="CT165" s="121" t="str">
        <f t="shared" si="465"/>
        <v>5.87961210054906+0.428907161597822i</v>
      </c>
      <c r="CU165" s="121" t="str">
        <f t="shared" si="466"/>
        <v>5.99790708504218+0.492153984990183i</v>
      </c>
      <c r="CV165" s="121" t="str">
        <f t="shared" si="467"/>
        <v>0</v>
      </c>
      <c r="CW165" s="121" t="str">
        <f t="shared" si="468"/>
        <v>6.00493450986355+0.495901944894915i</v>
      </c>
      <c r="CX165" s="121" t="str">
        <f t="shared" si="469"/>
        <v>5.92294788694753+0.450926426038125i</v>
      </c>
      <c r="CY165" s="121" t="str">
        <f t="shared" si="470"/>
        <v>5.73554989171091+0.317522478179054i</v>
      </c>
      <c r="CZ165" s="121" t="str">
        <f t="shared" si="471"/>
        <v>5.60202882010481+0.20426381480792i</v>
      </c>
      <c r="DA165" s="121" t="str">
        <f t="shared" si="472"/>
        <v>5.48841878549261+0.117475118263958i</v>
      </c>
      <c r="DB165" s="121" t="str">
        <f t="shared" si="473"/>
        <v>5.41814453727888+0.0542165824968956i</v>
      </c>
      <c r="DC165" s="121" t="str">
        <f t="shared" si="474"/>
        <v>5.35372647641629+0.0204732309796011i</v>
      </c>
      <c r="DD165" s="121" t="str">
        <f t="shared" si="475"/>
        <v>5.30804821507736+0.00343641073765158i</v>
      </c>
      <c r="DE165" s="121" t="str">
        <f t="shared" si="476"/>
        <v>5.27408232844072-0.00674398535357799i</v>
      </c>
      <c r="DF165" s="121" t="str">
        <f t="shared" si="477"/>
        <v>5.23074654204225-0.00424807830452021i</v>
      </c>
      <c r="DG165" s="121" t="str">
        <f t="shared" si="477"/>
        <v>5.25534252891706+0.00229913915405932i</v>
      </c>
      <c r="DH165" s="121" t="str">
        <f t="shared" si="386"/>
        <v>0</v>
      </c>
      <c r="DI165" s="121"/>
      <c r="DK165" s="39">
        <f t="shared" si="387"/>
        <v>0</v>
      </c>
      <c r="DL165" s="39">
        <f t="shared" si="392"/>
        <v>5.4345418618620798</v>
      </c>
      <c r="DM165" s="39">
        <f t="shared" si="393"/>
        <v>5.4813913606712399</v>
      </c>
      <c r="DN165" s="39">
        <f t="shared" si="394"/>
        <v>5.4532816613857404</v>
      </c>
      <c r="DO165" s="39">
        <f t="shared" si="395"/>
        <v>5.4567953737964299</v>
      </c>
      <c r="DP165" s="39">
        <f t="shared" si="396"/>
        <v>5.4591378487368898</v>
      </c>
      <c r="DQ165" s="39">
        <f t="shared" si="397"/>
        <v>5.4860763105521499</v>
      </c>
      <c r="DR165" s="39">
        <f t="shared" si="398"/>
        <v>5.5294120969506197</v>
      </c>
      <c r="DS165" s="39">
        <f t="shared" si="399"/>
        <v>5.6067137699857303</v>
      </c>
      <c r="DT165" s="39">
        <f t="shared" si="400"/>
        <v>5.7191525671276997</v>
      </c>
      <c r="DU165" s="39">
        <f t="shared" si="401"/>
        <v>5.8796121005490596</v>
      </c>
      <c r="DV165" s="39">
        <f t="shared" si="402"/>
        <v>5.9979070850421801</v>
      </c>
      <c r="DW165" s="39">
        <f t="shared" si="403"/>
        <v>0</v>
      </c>
      <c r="DX165" s="39">
        <f t="shared" si="404"/>
        <v>6.00493450986355</v>
      </c>
      <c r="DY165" s="39">
        <f t="shared" si="405"/>
        <v>5.9229478869475303</v>
      </c>
      <c r="DZ165" s="39">
        <f t="shared" si="406"/>
        <v>5.7355498917109102</v>
      </c>
      <c r="EA165" s="39">
        <f t="shared" si="407"/>
        <v>5.6020288201048096</v>
      </c>
      <c r="EB165" s="39">
        <f t="shared" si="408"/>
        <v>5.4884187854926099</v>
      </c>
      <c r="EC165" s="39">
        <f t="shared" si="409"/>
        <v>5.4181445372788799</v>
      </c>
      <c r="ED165" s="39">
        <f t="shared" si="410"/>
        <v>5.3537264764162904</v>
      </c>
      <c r="EE165" s="39">
        <f t="shared" si="411"/>
        <v>5.3080482150773598</v>
      </c>
      <c r="EF165" s="39">
        <f t="shared" si="412"/>
        <v>5.2740823284407199</v>
      </c>
      <c r="EG165" s="39">
        <f t="shared" si="413"/>
        <v>5.2307465420422501</v>
      </c>
      <c r="EH165" s="39">
        <f t="shared" si="414"/>
        <v>5.2553425289170601</v>
      </c>
      <c r="EI165" s="39">
        <f t="shared" si="415"/>
        <v>0</v>
      </c>
      <c r="EK165" s="39">
        <f t="shared" si="388"/>
        <v>0</v>
      </c>
      <c r="EL165" s="39">
        <f t="shared" si="423"/>
        <v>3.1775672567310002E-2</v>
      </c>
      <c r="EM165" s="39">
        <f t="shared" si="424"/>
        <v>2.7688053796211101E-2</v>
      </c>
      <c r="EN165" s="39">
        <f t="shared" si="425"/>
        <v>2.9831418366729999E-2</v>
      </c>
      <c r="EO165" s="39">
        <f t="shared" si="426"/>
        <v>4.0489679345812997E-2</v>
      </c>
      <c r="EP165" s="39">
        <f t="shared" si="427"/>
        <v>4.2269960300560898E-2</v>
      </c>
      <c r="EQ165" s="39">
        <f t="shared" si="428"/>
        <v>7.3717686376206806E-2</v>
      </c>
      <c r="ER165" s="39">
        <f t="shared" si="429"/>
        <v>0.12918749296624699</v>
      </c>
      <c r="ES165" s="39">
        <f t="shared" si="430"/>
        <v>0.200398731156164</v>
      </c>
      <c r="ET165" s="39">
        <f t="shared" si="431"/>
        <v>0.30065665860775798</v>
      </c>
      <c r="EU165" s="39">
        <f t="shared" si="432"/>
        <v>0.428907161597822</v>
      </c>
      <c r="EV165" s="39">
        <f t="shared" si="433"/>
        <v>0.49215398499018298</v>
      </c>
      <c r="EW165" s="39">
        <f t="shared" si="434"/>
        <v>0</v>
      </c>
      <c r="EX165" s="39">
        <f t="shared" si="435"/>
        <v>0.49590194489491501</v>
      </c>
      <c r="EY165" s="39">
        <f t="shared" si="436"/>
        <v>0.45092642603812499</v>
      </c>
      <c r="EZ165" s="39">
        <f t="shared" si="437"/>
        <v>0.31752247817905399</v>
      </c>
      <c r="FA165" s="39">
        <f t="shared" si="438"/>
        <v>0.20426381480792</v>
      </c>
      <c r="FB165" s="39">
        <f t="shared" si="439"/>
        <v>0.117475118263958</v>
      </c>
      <c r="FC165" s="39">
        <f t="shared" si="416"/>
        <v>5.42165824968956E-2</v>
      </c>
      <c r="FD165" s="39">
        <f t="shared" si="417"/>
        <v>2.04732309796011E-2</v>
      </c>
      <c r="FE165" s="39">
        <f t="shared" si="418"/>
        <v>3.43641073765158E-3</v>
      </c>
      <c r="FF165" s="39">
        <f t="shared" si="419"/>
        <v>-6.7439853535779899E-3</v>
      </c>
      <c r="FG165" s="39">
        <f t="shared" si="420"/>
        <v>-4.24807830452021E-3</v>
      </c>
      <c r="FH165" s="39">
        <f t="shared" si="421"/>
        <v>2.2991391540593199E-3</v>
      </c>
      <c r="FI165" s="39">
        <f t="shared" si="422"/>
        <v>0</v>
      </c>
      <c r="FK165" s="39">
        <f t="shared" si="389"/>
        <v>0.99999999999999989</v>
      </c>
      <c r="FL165" s="39">
        <f t="shared" si="478"/>
        <v>0.80391496460430734</v>
      </c>
      <c r="FM165" s="39">
        <f t="shared" si="479"/>
        <v>0.80239519988317176</v>
      </c>
      <c r="FN165" s="39">
        <f t="shared" si="480"/>
        <v>0.80330707432859716</v>
      </c>
      <c r="FO165" s="39">
        <f t="shared" si="481"/>
        <v>0.80318211646338977</v>
      </c>
      <c r="FP165" s="39">
        <f t="shared" si="482"/>
        <v>0.80310385251058747</v>
      </c>
      <c r="FQ165" s="39">
        <f t="shared" si="483"/>
        <v>0.80217648145156994</v>
      </c>
      <c r="FR165" s="39">
        <f t="shared" si="484"/>
        <v>0.80061020202982514</v>
      </c>
      <c r="FS165" s="39">
        <f t="shared" si="485"/>
        <v>0.79777597221360319</v>
      </c>
      <c r="FT165" s="39">
        <f t="shared" si="486"/>
        <v>0.79344611273544208</v>
      </c>
      <c r="FU165" s="39">
        <f t="shared" si="487"/>
        <v>0.78700785372454296</v>
      </c>
      <c r="FV165" s="39">
        <f t="shared" si="488"/>
        <v>0.78244575384124326</v>
      </c>
      <c r="FW165" s="39">
        <f t="shared" si="489"/>
        <v>0.99999999999999989</v>
      </c>
      <c r="FX165" s="39">
        <f t="shared" si="490"/>
        <v>0.7821723174813725</v>
      </c>
      <c r="FY165" s="39">
        <f t="shared" si="491"/>
        <v>0.7853603810636034</v>
      </c>
      <c r="FZ165" s="39">
        <f t="shared" si="492"/>
        <v>0.79277339495784938</v>
      </c>
      <c r="GA165" s="39">
        <f t="shared" si="440"/>
        <v>0.79790522825672405</v>
      </c>
      <c r="GB165" s="39">
        <f t="shared" si="441"/>
        <v>0.8019811979609015</v>
      </c>
      <c r="GC165" s="39">
        <f t="shared" si="442"/>
        <v>0.80442108367083498</v>
      </c>
      <c r="GD165" s="39">
        <f t="shared" si="443"/>
        <v>0.80655708276099547</v>
      </c>
      <c r="GE165" s="39">
        <f t="shared" si="444"/>
        <v>0.80805495433481223</v>
      </c>
      <c r="GF165" s="39">
        <f t="shared" si="445"/>
        <v>0.80916551653106883</v>
      </c>
      <c r="GG165" s="39">
        <f t="shared" si="446"/>
        <v>0.81058544080086448</v>
      </c>
      <c r="GH165" s="39">
        <f t="shared" si="447"/>
        <v>0.8097796738153783</v>
      </c>
      <c r="GI165" s="39">
        <f t="shared" si="448"/>
        <v>0.99999999999999989</v>
      </c>
      <c r="GJ165" s="39">
        <f t="shared" si="390"/>
        <v>15.35</v>
      </c>
      <c r="GK165" s="39">
        <f t="shared" si="391"/>
        <v>-9.6432746655328714E-16</v>
      </c>
      <c r="GL165" s="39">
        <f t="shared" si="493"/>
        <v>-1.89579774036016</v>
      </c>
      <c r="GM165" s="39">
        <f t="shared" si="494"/>
        <v>-1.9122335606322887</v>
      </c>
      <c r="GN165" s="39">
        <f t="shared" si="495"/>
        <v>-1.9023681680555826</v>
      </c>
      <c r="GO165" s="39">
        <f t="shared" si="496"/>
        <v>-1.9037194005880012</v>
      </c>
      <c r="GP165" s="39">
        <f t="shared" si="497"/>
        <v>-1.9045658153240419</v>
      </c>
      <c r="GQ165" s="39">
        <f t="shared" si="498"/>
        <v>-1.9146014999304444</v>
      </c>
      <c r="GR165" s="39">
        <f t="shared" si="499"/>
        <v>-1.9315776012051475</v>
      </c>
      <c r="GS165" s="39">
        <f t="shared" si="500"/>
        <v>-1.9623809622329862</v>
      </c>
      <c r="GT165" s="39">
        <f t="shared" si="501"/>
        <v>-2.0096512644166928</v>
      </c>
      <c r="GU165" s="39">
        <f t="shared" si="502"/>
        <v>-2.0804186739823014</v>
      </c>
      <c r="GV165" s="39">
        <f t="shared" si="503"/>
        <v>-2.1309152385452319</v>
      </c>
      <c r="GW165" s="39">
        <f t="shared" si="504"/>
        <v>-9.6432746655328714E-16</v>
      </c>
      <c r="GX165" s="39">
        <f t="shared" si="505"/>
        <v>-2.1339511718667015</v>
      </c>
      <c r="GY165" s="39">
        <f t="shared" si="506"/>
        <v>-2.0986202258001665</v>
      </c>
      <c r="GZ165" s="39">
        <f t="shared" si="507"/>
        <v>-2.0170186592768808</v>
      </c>
      <c r="HA165" s="39">
        <f t="shared" si="449"/>
        <v>-1.9609737842481541</v>
      </c>
      <c r="HB165" s="39">
        <f t="shared" si="450"/>
        <v>-1.9167162681707866</v>
      </c>
      <c r="HC165" s="39">
        <f t="shared" si="451"/>
        <v>-1.8903311035768779</v>
      </c>
      <c r="HD165" s="39">
        <f t="shared" si="452"/>
        <v>-1.8672978140848997</v>
      </c>
      <c r="HE165" s="39">
        <f t="shared" si="453"/>
        <v>-1.8511820530034901</v>
      </c>
      <c r="HF165" s="39">
        <f t="shared" si="454"/>
        <v>-1.8392526687754742</v>
      </c>
      <c r="HG165" s="39">
        <f t="shared" si="455"/>
        <v>-1.8240240206856702</v>
      </c>
      <c r="HH165" s="39">
        <f t="shared" si="456"/>
        <v>-1.832662572112989</v>
      </c>
      <c r="HI165" s="39">
        <f t="shared" si="457"/>
        <v>-9.6432746655328714E-16</v>
      </c>
    </row>
    <row r="166" spans="1:217" s="39" customFormat="1">
      <c r="A166" s="20"/>
      <c r="B166" s="184"/>
      <c r="C166" s="40">
        <v>15.4</v>
      </c>
      <c r="D166" s="41"/>
      <c r="E166" s="42">
        <v>4.6379999999999999</v>
      </c>
      <c r="F166" s="42">
        <v>4.681</v>
      </c>
      <c r="G166" s="42">
        <v>4.6580000000000004</v>
      </c>
      <c r="H166" s="42">
        <v>4.6630000000000003</v>
      </c>
      <c r="I166" s="42">
        <v>4.6660000000000004</v>
      </c>
      <c r="J166" s="42">
        <v>4.6870000000000003</v>
      </c>
      <c r="K166" s="42">
        <v>4.726</v>
      </c>
      <c r="L166" s="42">
        <v>4.7880000000000003</v>
      </c>
      <c r="M166" s="42">
        <v>4.8840000000000003</v>
      </c>
      <c r="N166" s="42">
        <v>5.0220000000000002</v>
      </c>
      <c r="O166" s="43">
        <v>5.12</v>
      </c>
      <c r="P166" s="20"/>
      <c r="Q166" s="41">
        <v>5.1269999999999998</v>
      </c>
      <c r="R166" s="42">
        <v>5.0590000000000002</v>
      </c>
      <c r="S166" s="42">
        <v>4.8979999999999997</v>
      </c>
      <c r="T166" s="42">
        <v>4.7839999999999998</v>
      </c>
      <c r="U166" s="42">
        <v>4.6900000000000004</v>
      </c>
      <c r="V166" s="42">
        <v>4.63</v>
      </c>
      <c r="W166" s="42">
        <v>4.5750000000000002</v>
      </c>
      <c r="X166" s="42">
        <v>4.5380000000000003</v>
      </c>
      <c r="Y166" s="42">
        <v>4.5069999999999997</v>
      </c>
      <c r="Z166" s="42">
        <v>4.4649999999999999</v>
      </c>
      <c r="AA166" s="42">
        <v>4.4859999999999998</v>
      </c>
      <c r="AB166" s="43"/>
      <c r="AD166" s="20"/>
      <c r="AE166" s="184"/>
      <c r="AF166" s="40">
        <v>15.4</v>
      </c>
      <c r="AG166" s="41"/>
      <c r="AH166" s="42">
        <v>2.861E-2</v>
      </c>
      <c r="AI166" s="42">
        <v>2.1530000000000001E-2</v>
      </c>
      <c r="AJ166" s="42">
        <v>2.3890000000000002E-2</v>
      </c>
      <c r="AK166" s="42">
        <v>3.3360000000000001E-2</v>
      </c>
      <c r="AL166" s="42">
        <v>3.5220000000000001E-2</v>
      </c>
      <c r="AM166" s="42">
        <v>6.4070000000000002E-2</v>
      </c>
      <c r="AN166" s="42">
        <v>0.11310000000000001</v>
      </c>
      <c r="AO166" s="42">
        <v>0.1714</v>
      </c>
      <c r="AP166" s="42">
        <v>0.25800000000000001</v>
      </c>
      <c r="AQ166" s="42">
        <v>0.36809999999999998</v>
      </c>
      <c r="AR166" s="43">
        <v>0.42570000000000002</v>
      </c>
      <c r="AS166" s="20"/>
      <c r="AT166" s="41">
        <v>0.42920000000000003</v>
      </c>
      <c r="AU166" s="42">
        <v>0.38900000000000001</v>
      </c>
      <c r="AV166" s="42">
        <v>0.27260000000000001</v>
      </c>
      <c r="AW166" s="42">
        <v>0.17469999999999999</v>
      </c>
      <c r="AX166" s="42">
        <v>0.1032</v>
      </c>
      <c r="AY166" s="42">
        <v>4.8430000000000001E-2</v>
      </c>
      <c r="AZ166" s="42">
        <v>1.804E-2</v>
      </c>
      <c r="BA166" s="42">
        <v>2.4529999999999999E-3</v>
      </c>
      <c r="BB166" s="42">
        <v>-6.4000000000000003E-3</v>
      </c>
      <c r="BC166" s="42">
        <v>-4.7140000000000003E-3</v>
      </c>
      <c r="BD166" s="42">
        <v>2.98E-3</v>
      </c>
      <c r="BE166" s="43"/>
      <c r="BH166" s="118" t="str">
        <f t="shared" si="368"/>
        <v>0</v>
      </c>
      <c r="BI166" s="118" t="str">
        <f t="shared" si="369"/>
        <v>4.638+0.02861i</v>
      </c>
      <c r="BJ166" s="118" t="str">
        <f t="shared" si="510"/>
        <v>4.681+0.02153i</v>
      </c>
      <c r="BK166" s="118" t="str">
        <f t="shared" si="511"/>
        <v>4.658+0.02389i</v>
      </c>
      <c r="BL166" s="118" t="str">
        <f t="shared" si="512"/>
        <v>4.663+0.03336i</v>
      </c>
      <c r="BM166" s="118" t="str">
        <f t="shared" si="513"/>
        <v>4.666+0.03522i</v>
      </c>
      <c r="BN166" s="118" t="str">
        <f t="shared" si="514"/>
        <v>4.687+0.06407i</v>
      </c>
      <c r="BO166" s="118" t="str">
        <f t="shared" si="364"/>
        <v>4.726+0.1131i</v>
      </c>
      <c r="BP166" s="118" t="str">
        <f t="shared" si="365"/>
        <v>4.788+0.1714i</v>
      </c>
      <c r="BQ166" s="118" t="str">
        <f t="shared" si="366"/>
        <v>4.884+0.258i</v>
      </c>
      <c r="BR166" s="118" t="str">
        <f t="shared" si="515"/>
        <v>5.022+0.3681i</v>
      </c>
      <c r="BS166" s="118" t="str">
        <f t="shared" si="516"/>
        <v>5.12+0.4257i</v>
      </c>
      <c r="BT166" s="118" t="str">
        <f t="shared" si="367"/>
        <v>0</v>
      </c>
      <c r="BU166" s="118" t="str">
        <f t="shared" si="370"/>
        <v>5.127+0.4292i</v>
      </c>
      <c r="BV166" s="118" t="str">
        <f t="shared" si="371"/>
        <v>5.059+0.389i</v>
      </c>
      <c r="BW166" s="118" t="str">
        <f t="shared" si="372"/>
        <v>4.898+0.2726i</v>
      </c>
      <c r="BX166" s="118" t="str">
        <f t="shared" si="373"/>
        <v>4.784+0.1747i</v>
      </c>
      <c r="BY166" s="118" t="str">
        <f t="shared" si="374"/>
        <v>4.69+0.1032i</v>
      </c>
      <c r="BZ166" s="118" t="str">
        <f t="shared" si="375"/>
        <v>4.63+0.04843i</v>
      </c>
      <c r="CA166" s="118" t="str">
        <f t="shared" si="376"/>
        <v>4.575+0.01804i</v>
      </c>
      <c r="CB166" s="118" t="str">
        <f t="shared" si="377"/>
        <v>4.538+0.002453i</v>
      </c>
      <c r="CC166" s="118" t="str">
        <f t="shared" si="378"/>
        <v>4.507-0.0064i</v>
      </c>
      <c r="CD166" s="118" t="str">
        <f t="shared" si="379"/>
        <v>4.465-0.004714i</v>
      </c>
      <c r="CE166" s="118" t="str">
        <f t="shared" si="380"/>
        <v>4.486+0.00298i</v>
      </c>
      <c r="CF166" s="118" t="str">
        <f t="shared" si="381"/>
        <v>0</v>
      </c>
      <c r="CG166" s="118" t="str">
        <f t="shared" si="382"/>
        <v>0</v>
      </c>
      <c r="CH166" s="39">
        <f t="shared" si="383"/>
        <v>15400000000</v>
      </c>
      <c r="CI166" s="121">
        <f t="shared" si="384"/>
        <v>1.1674347511697123</v>
      </c>
      <c r="CJ166" s="121" t="str">
        <f t="shared" si="385"/>
        <v>0</v>
      </c>
      <c r="CK166" s="121" t="str">
        <f t="shared" si="508"/>
        <v>5.41456237592513+0.0334003082309655i</v>
      </c>
      <c r="CL166" s="121" t="str">
        <f t="shared" si="509"/>
        <v>5.46476207022542+0.0251348701926839i</v>
      </c>
      <c r="CM166" s="121" t="str">
        <f t="shared" si="458"/>
        <v>5.43791107094852+0.0278900162054444i</v>
      </c>
      <c r="CN166" s="121" t="str">
        <f t="shared" si="459"/>
        <v>5.44374824470437+0.0389456232990216i</v>
      </c>
      <c r="CO166" s="121" t="str">
        <f t="shared" si="460"/>
        <v>5.44725054895788+0.0411170519361973i</v>
      </c>
      <c r="CP166" s="121" t="str">
        <f t="shared" si="461"/>
        <v>5.47176667873244+0.0747975445074435i</v>
      </c>
      <c r="CQ166" s="121" t="str">
        <f t="shared" si="462"/>
        <v>5.51729663402806+0.132036870357294i</v>
      </c>
      <c r="CR166" s="121" t="str">
        <f t="shared" si="463"/>
        <v>5.58967758860058+0.200098316350489i</v>
      </c>
      <c r="CS166" s="121" t="str">
        <f t="shared" si="464"/>
        <v>5.70175132471288+0.301198165801786i</v>
      </c>
      <c r="CT166" s="121" t="str">
        <f t="shared" si="465"/>
        <v>5.8628573203743+0.429732731905571i</v>
      </c>
      <c r="CU166" s="121" t="str">
        <f t="shared" si="466"/>
        <v>5.97726592598893+0.496976973572947i</v>
      </c>
      <c r="CV166" s="121" t="str">
        <f t="shared" si="467"/>
        <v>0</v>
      </c>
      <c r="CW166" s="121" t="str">
        <f t="shared" si="468"/>
        <v>5.98543796924711+0.501062995202041i</v>
      </c>
      <c r="CX166" s="121" t="str">
        <f t="shared" si="469"/>
        <v>5.90605240616757+0.454132118205018i</v>
      </c>
      <c r="CY166" s="121" t="str">
        <f t="shared" si="470"/>
        <v>5.71809541122925+0.318242713168864i</v>
      </c>
      <c r="CZ166" s="121" t="str">
        <f t="shared" si="471"/>
        <v>5.5850078495959+0.203950851029349i</v>
      </c>
      <c r="DA166" s="121" t="str">
        <f t="shared" si="472"/>
        <v>5.47526898298595+0.120479266320714i</v>
      </c>
      <c r="DB166" s="121" t="str">
        <f t="shared" si="473"/>
        <v>5.40522289791577+0.0565388649991492i</v>
      </c>
      <c r="DC166" s="121" t="str">
        <f t="shared" si="474"/>
        <v>5.34101398660143+0.0210605229111016i</v>
      </c>
      <c r="DD166" s="121" t="str">
        <f t="shared" si="475"/>
        <v>5.29781890080815+0.0028637174446193i</v>
      </c>
      <c r="DE166" s="121" t="str">
        <f t="shared" si="476"/>
        <v>5.26162842352189-0.00747158240748616i</v>
      </c>
      <c r="DF166" s="121" t="str">
        <f t="shared" si="477"/>
        <v>5.21259616397277-0.00550328741701402i</v>
      </c>
      <c r="DG166" s="121" t="str">
        <f t="shared" si="477"/>
        <v>5.23711229374733+0.00347895555848574i</v>
      </c>
      <c r="DH166" s="121" t="str">
        <f t="shared" si="386"/>
        <v>0</v>
      </c>
      <c r="DI166" s="121"/>
      <c r="DK166" s="39">
        <f t="shared" si="387"/>
        <v>0</v>
      </c>
      <c r="DL166" s="39">
        <f t="shared" si="392"/>
        <v>5.4145623759251302</v>
      </c>
      <c r="DM166" s="39">
        <f t="shared" si="393"/>
        <v>5.4647620702254196</v>
      </c>
      <c r="DN166" s="39">
        <f t="shared" si="394"/>
        <v>5.4379110709485197</v>
      </c>
      <c r="DO166" s="39">
        <f t="shared" si="395"/>
        <v>5.4437482447043699</v>
      </c>
      <c r="DP166" s="39">
        <f t="shared" si="396"/>
        <v>5.4472505489578804</v>
      </c>
      <c r="DQ166" s="39">
        <f t="shared" si="397"/>
        <v>5.4717666787324397</v>
      </c>
      <c r="DR166" s="39">
        <f t="shared" si="398"/>
        <v>5.5172966340280603</v>
      </c>
      <c r="DS166" s="39">
        <f t="shared" si="399"/>
        <v>5.5896775886005798</v>
      </c>
      <c r="DT166" s="39">
        <f t="shared" si="400"/>
        <v>5.7017513247128804</v>
      </c>
      <c r="DU166" s="39">
        <f t="shared" si="401"/>
        <v>5.8628573203743004</v>
      </c>
      <c r="DV166" s="39">
        <f t="shared" si="402"/>
        <v>5.97726592598893</v>
      </c>
      <c r="DW166" s="39">
        <f t="shared" si="403"/>
        <v>0</v>
      </c>
      <c r="DX166" s="39">
        <f t="shared" si="404"/>
        <v>5.9854379692471102</v>
      </c>
      <c r="DY166" s="39">
        <f t="shared" si="405"/>
        <v>5.9060524061675697</v>
      </c>
      <c r="DZ166" s="39">
        <f t="shared" si="406"/>
        <v>5.7180954112292497</v>
      </c>
      <c r="EA166" s="39">
        <f t="shared" si="407"/>
        <v>5.5850078495959004</v>
      </c>
      <c r="EB166" s="39">
        <f t="shared" si="408"/>
        <v>5.4752689829859502</v>
      </c>
      <c r="EC166" s="39">
        <f t="shared" si="409"/>
        <v>5.4052228979157704</v>
      </c>
      <c r="ED166" s="39">
        <f t="shared" si="410"/>
        <v>5.3410139866014301</v>
      </c>
      <c r="EE166" s="39">
        <f t="shared" si="411"/>
        <v>5.2978189008081502</v>
      </c>
      <c r="EF166" s="39">
        <f t="shared" si="412"/>
        <v>5.2616284235218904</v>
      </c>
      <c r="EG166" s="39">
        <f t="shared" si="413"/>
        <v>5.21259616397277</v>
      </c>
      <c r="EH166" s="39">
        <f t="shared" si="414"/>
        <v>5.2371122937473302</v>
      </c>
      <c r="EI166" s="39">
        <f t="shared" si="415"/>
        <v>0</v>
      </c>
      <c r="EK166" s="39">
        <f t="shared" si="388"/>
        <v>0</v>
      </c>
      <c r="EL166" s="39">
        <f t="shared" si="423"/>
        <v>3.34003082309655E-2</v>
      </c>
      <c r="EM166" s="39">
        <f t="shared" si="424"/>
        <v>2.51348701926839E-2</v>
      </c>
      <c r="EN166" s="39">
        <f t="shared" si="425"/>
        <v>2.7890016205444401E-2</v>
      </c>
      <c r="EO166" s="39">
        <f t="shared" si="426"/>
        <v>3.8945623299021598E-2</v>
      </c>
      <c r="EP166" s="39">
        <f t="shared" si="427"/>
        <v>4.1117051936197302E-2</v>
      </c>
      <c r="EQ166" s="39">
        <f t="shared" si="428"/>
        <v>7.4797544507443497E-2</v>
      </c>
      <c r="ER166" s="39">
        <f t="shared" si="429"/>
        <v>0.132036870357294</v>
      </c>
      <c r="ES166" s="39">
        <f t="shared" si="430"/>
        <v>0.200098316350489</v>
      </c>
      <c r="ET166" s="39">
        <f t="shared" si="431"/>
        <v>0.30119816580178599</v>
      </c>
      <c r="EU166" s="39">
        <f t="shared" si="432"/>
        <v>0.42973273190557099</v>
      </c>
      <c r="EV166" s="39">
        <f t="shared" si="433"/>
        <v>0.49697697357294701</v>
      </c>
      <c r="EW166" s="39">
        <f t="shared" si="434"/>
        <v>0</v>
      </c>
      <c r="EX166" s="39">
        <f t="shared" si="435"/>
        <v>0.50106299520204101</v>
      </c>
      <c r="EY166" s="39">
        <f t="shared" si="436"/>
        <v>0.45413211820501798</v>
      </c>
      <c r="EZ166" s="39">
        <f t="shared" si="437"/>
        <v>0.31824271316886399</v>
      </c>
      <c r="FA166" s="39">
        <f t="shared" si="438"/>
        <v>0.20395085102934901</v>
      </c>
      <c r="FB166" s="39">
        <f t="shared" si="439"/>
        <v>0.120479266320714</v>
      </c>
      <c r="FC166" s="39">
        <f t="shared" si="416"/>
        <v>5.6538864999149202E-2</v>
      </c>
      <c r="FD166" s="39">
        <f t="shared" si="417"/>
        <v>2.1060522911101599E-2</v>
      </c>
      <c r="FE166" s="39">
        <f t="shared" si="418"/>
        <v>2.8637174446193001E-3</v>
      </c>
      <c r="FF166" s="39">
        <f t="shared" si="419"/>
        <v>-7.4715824074861603E-3</v>
      </c>
      <c r="FG166" s="39">
        <f t="shared" si="420"/>
        <v>-5.5032874170140196E-3</v>
      </c>
      <c r="FH166" s="39">
        <f t="shared" si="421"/>
        <v>3.47895555848574E-3</v>
      </c>
      <c r="FI166" s="39">
        <f t="shared" si="422"/>
        <v>0</v>
      </c>
      <c r="FK166" s="39">
        <f t="shared" si="389"/>
        <v>0.99999999999999989</v>
      </c>
      <c r="FL166" s="39">
        <f t="shared" si="478"/>
        <v>0.80456383064830905</v>
      </c>
      <c r="FM166" s="39">
        <f t="shared" si="479"/>
        <v>0.80293750653889229</v>
      </c>
      <c r="FN166" s="39">
        <f t="shared" si="480"/>
        <v>0.80380864918941797</v>
      </c>
      <c r="FO166" s="39">
        <f t="shared" si="481"/>
        <v>0.80360818495494835</v>
      </c>
      <c r="FP166" s="39">
        <f t="shared" si="482"/>
        <v>0.80349177985007025</v>
      </c>
      <c r="FQ166" s="39">
        <f t="shared" si="483"/>
        <v>0.80263904155086763</v>
      </c>
      <c r="FR166" s="39">
        <f t="shared" si="484"/>
        <v>0.80099244257920443</v>
      </c>
      <c r="FS166" s="39">
        <f t="shared" si="485"/>
        <v>0.79832822550155591</v>
      </c>
      <c r="FT166" s="39">
        <f t="shared" si="486"/>
        <v>0.79400089864460022</v>
      </c>
      <c r="FU166" s="39">
        <f t="shared" si="487"/>
        <v>0.78753223507101588</v>
      </c>
      <c r="FV166" s="39">
        <f t="shared" si="488"/>
        <v>0.78303467986819875</v>
      </c>
      <c r="FW166" s="39">
        <f t="shared" si="489"/>
        <v>0.99999999999999989</v>
      </c>
      <c r="FX166" s="39">
        <f t="shared" si="490"/>
        <v>0.78271962793807726</v>
      </c>
      <c r="FY166" s="39">
        <f t="shared" si="491"/>
        <v>0.78585791805730076</v>
      </c>
      <c r="FZ166" s="39">
        <f t="shared" si="492"/>
        <v>0.79332756882576139</v>
      </c>
      <c r="GA166" s="39">
        <f t="shared" si="440"/>
        <v>0.79845716580113768</v>
      </c>
      <c r="GB166" s="39">
        <f t="shared" si="441"/>
        <v>0.80239803833111445</v>
      </c>
      <c r="GC166" s="39">
        <f t="shared" si="442"/>
        <v>0.8048382053189348</v>
      </c>
      <c r="GD166" s="39">
        <f t="shared" si="443"/>
        <v>0.8069717165166661</v>
      </c>
      <c r="GE166" s="39">
        <f t="shared" si="444"/>
        <v>0.80838947086868507</v>
      </c>
      <c r="GF166" s="39">
        <f t="shared" si="445"/>
        <v>0.80957308502489611</v>
      </c>
      <c r="GG166" s="39">
        <f t="shared" si="446"/>
        <v>0.81118046819560163</v>
      </c>
      <c r="GH166" s="39">
        <f t="shared" si="447"/>
        <v>0.81037686755419447</v>
      </c>
      <c r="GI166" s="39">
        <f t="shared" si="448"/>
        <v>0.99999999999999989</v>
      </c>
      <c r="GJ166" s="39">
        <f t="shared" si="390"/>
        <v>15.4</v>
      </c>
      <c r="GK166" s="39">
        <f t="shared" si="391"/>
        <v>-9.6432746655328714E-16</v>
      </c>
      <c r="GL166" s="39">
        <f t="shared" si="493"/>
        <v>-1.8887899026809272</v>
      </c>
      <c r="GM166" s="39">
        <f t="shared" si="494"/>
        <v>-1.9063650999425934</v>
      </c>
      <c r="GN166" s="39">
        <f t="shared" si="495"/>
        <v>-1.8969464999528878</v>
      </c>
      <c r="GO166" s="39">
        <f t="shared" si="496"/>
        <v>-1.8991129700171836</v>
      </c>
      <c r="GP166" s="39">
        <f t="shared" si="497"/>
        <v>-1.9003712388469876</v>
      </c>
      <c r="GQ166" s="39">
        <f t="shared" si="498"/>
        <v>-1.909594387240984</v>
      </c>
      <c r="GR166" s="39">
        <f t="shared" si="499"/>
        <v>-1.9274316299165584</v>
      </c>
      <c r="GS166" s="39">
        <f t="shared" si="500"/>
        <v>-1.9563703129161036</v>
      </c>
      <c r="GT166" s="39">
        <f t="shared" si="501"/>
        <v>-2.0035801208240644</v>
      </c>
      <c r="GU166" s="39">
        <f t="shared" si="502"/>
        <v>-2.0746332148447038</v>
      </c>
      <c r="GV166" s="39">
        <f t="shared" si="503"/>
        <v>-2.1243800604538503</v>
      </c>
      <c r="GW166" s="39">
        <f t="shared" si="504"/>
        <v>-9.6432746655328714E-16</v>
      </c>
      <c r="GX166" s="39">
        <f t="shared" si="505"/>
        <v>-2.127875508390455</v>
      </c>
      <c r="GY166" s="39">
        <f t="shared" si="506"/>
        <v>-2.0931193331934921</v>
      </c>
      <c r="GZ166" s="39">
        <f t="shared" si="507"/>
        <v>-2.0109490667821235</v>
      </c>
      <c r="HA166" s="39">
        <f t="shared" si="449"/>
        <v>-1.9549675430503459</v>
      </c>
      <c r="HB166" s="39">
        <f t="shared" si="450"/>
        <v>-1.9122028346234965</v>
      </c>
      <c r="HC166" s="39">
        <f t="shared" si="451"/>
        <v>-1.8858283205797934</v>
      </c>
      <c r="HD166" s="39">
        <f t="shared" si="452"/>
        <v>-1.8628337312338739</v>
      </c>
      <c r="HE166" s="39">
        <f t="shared" si="453"/>
        <v>-1.8475870345896148</v>
      </c>
      <c r="HF166" s="39">
        <f t="shared" si="454"/>
        <v>-1.834878775388685</v>
      </c>
      <c r="HG166" s="39">
        <f t="shared" si="455"/>
        <v>-1.8176502987008187</v>
      </c>
      <c r="HH166" s="39">
        <f t="shared" si="456"/>
        <v>-1.8262592906887898</v>
      </c>
      <c r="HI166" s="39">
        <f t="shared" si="457"/>
        <v>-9.6432746655328714E-16</v>
      </c>
    </row>
    <row r="167" spans="1:217" s="39" customFormat="1">
      <c r="A167" s="20"/>
      <c r="B167" s="184"/>
      <c r="C167" s="40">
        <v>15.45</v>
      </c>
      <c r="D167" s="41"/>
      <c r="E167" s="42">
        <v>4.6429999999999998</v>
      </c>
      <c r="F167" s="42">
        <v>4.6820000000000004</v>
      </c>
      <c r="G167" s="42">
        <v>4.6589999999999998</v>
      </c>
      <c r="H167" s="42">
        <v>4.6639999999999997</v>
      </c>
      <c r="I167" s="42">
        <v>4.6660000000000004</v>
      </c>
      <c r="J167" s="42">
        <v>4.6870000000000003</v>
      </c>
      <c r="K167" s="42">
        <v>4.7270000000000003</v>
      </c>
      <c r="L167" s="42">
        <v>4.7880000000000003</v>
      </c>
      <c r="M167" s="42">
        <v>4.8769999999999998</v>
      </c>
      <c r="N167" s="42">
        <v>5.0149999999999997</v>
      </c>
      <c r="O167" s="43">
        <v>5.1139999999999999</v>
      </c>
      <c r="P167" s="20"/>
      <c r="Q167" s="41">
        <v>5.1210000000000004</v>
      </c>
      <c r="R167" s="42">
        <v>5.0510000000000002</v>
      </c>
      <c r="S167" s="42">
        <v>4.891</v>
      </c>
      <c r="T167" s="42">
        <v>4.7770000000000001</v>
      </c>
      <c r="U167" s="42">
        <v>4.6950000000000003</v>
      </c>
      <c r="V167" s="42">
        <v>4.63</v>
      </c>
      <c r="W167" s="42">
        <v>4.577</v>
      </c>
      <c r="X167" s="42">
        <v>4.54</v>
      </c>
      <c r="Y167" s="42">
        <v>4.5090000000000003</v>
      </c>
      <c r="Z167" s="42">
        <v>4.4660000000000002</v>
      </c>
      <c r="AA167" s="42">
        <v>4.4880000000000004</v>
      </c>
      <c r="AB167" s="43"/>
      <c r="AD167" s="20"/>
      <c r="AE167" s="184"/>
      <c r="AF167" s="40">
        <v>15.45</v>
      </c>
      <c r="AG167" s="41"/>
      <c r="AH167" s="42">
        <v>3.023E-2</v>
      </c>
      <c r="AI167" s="42">
        <v>2.4989999999999998E-2</v>
      </c>
      <c r="AJ167" s="42">
        <v>2.5219999999999999E-2</v>
      </c>
      <c r="AK167" s="42">
        <v>3.5119999999999998E-2</v>
      </c>
      <c r="AL167" s="42">
        <v>3.6729999999999999E-2</v>
      </c>
      <c r="AM167" s="42">
        <v>6.4689999999999998E-2</v>
      </c>
      <c r="AN167" s="42">
        <v>0.1138</v>
      </c>
      <c r="AO167" s="42">
        <v>0.1804</v>
      </c>
      <c r="AP167" s="42">
        <v>0.25890000000000002</v>
      </c>
      <c r="AQ167" s="42">
        <v>0.36720000000000003</v>
      </c>
      <c r="AR167" s="43">
        <v>0.42149999999999999</v>
      </c>
      <c r="AS167" s="20"/>
      <c r="AT167" s="41">
        <v>0.4249</v>
      </c>
      <c r="AU167" s="42">
        <v>0.38650000000000001</v>
      </c>
      <c r="AV167" s="42">
        <v>0.27189999999999998</v>
      </c>
      <c r="AW167" s="42">
        <v>0.17949999999999999</v>
      </c>
      <c r="AX167" s="42">
        <v>0.10539999999999999</v>
      </c>
      <c r="AY167" s="42">
        <v>4.8250000000000001E-2</v>
      </c>
      <c r="AZ167" s="42">
        <v>1.9539999999999998E-2</v>
      </c>
      <c r="BA167" s="42">
        <v>6.365E-3</v>
      </c>
      <c r="BB167" s="42">
        <v>-5.0930000000000003E-3</v>
      </c>
      <c r="BC167" s="42">
        <v>-2.8770000000000002E-3</v>
      </c>
      <c r="BD167" s="42">
        <v>4.8469999999999997E-3</v>
      </c>
      <c r="BE167" s="43"/>
      <c r="BH167" s="118" t="str">
        <f t="shared" si="368"/>
        <v>0</v>
      </c>
      <c r="BI167" s="118" t="str">
        <f t="shared" si="369"/>
        <v>4.643+0.03023i</v>
      </c>
      <c r="BJ167" s="118" t="str">
        <f t="shared" si="510"/>
        <v>4.682+0.02499i</v>
      </c>
      <c r="BK167" s="118" t="str">
        <f t="shared" si="511"/>
        <v>4.659+0.02522i</v>
      </c>
      <c r="BL167" s="118" t="str">
        <f t="shared" si="512"/>
        <v>4.664+0.03512i</v>
      </c>
      <c r="BM167" s="118" t="str">
        <f t="shared" si="513"/>
        <v>4.666+0.03673i</v>
      </c>
      <c r="BN167" s="118" t="str">
        <f t="shared" si="514"/>
        <v>4.687+0.06469i</v>
      </c>
      <c r="BO167" s="118" t="str">
        <f t="shared" si="364"/>
        <v>4.727+0.1138i</v>
      </c>
      <c r="BP167" s="118" t="str">
        <f t="shared" si="365"/>
        <v>4.788+0.1804i</v>
      </c>
      <c r="BQ167" s="118" t="str">
        <f t="shared" si="366"/>
        <v>4.877+0.2589i</v>
      </c>
      <c r="BR167" s="118" t="str">
        <f t="shared" si="515"/>
        <v>5.015+0.3672i</v>
      </c>
      <c r="BS167" s="118" t="str">
        <f t="shared" si="516"/>
        <v>5.114+0.4215i</v>
      </c>
      <c r="BT167" s="118" t="str">
        <f t="shared" si="367"/>
        <v>0</v>
      </c>
      <c r="BU167" s="118" t="str">
        <f t="shared" si="370"/>
        <v>5.121+0.4249i</v>
      </c>
      <c r="BV167" s="118" t="str">
        <f t="shared" si="371"/>
        <v>5.051+0.3865i</v>
      </c>
      <c r="BW167" s="118" t="str">
        <f t="shared" si="372"/>
        <v>4.891+0.2719i</v>
      </c>
      <c r="BX167" s="118" t="str">
        <f t="shared" si="373"/>
        <v>4.777+0.1795i</v>
      </c>
      <c r="BY167" s="118" t="str">
        <f t="shared" si="374"/>
        <v>4.695+0.1054i</v>
      </c>
      <c r="BZ167" s="118" t="str">
        <f t="shared" si="375"/>
        <v>4.63+0.04825i</v>
      </c>
      <c r="CA167" s="118" t="str">
        <f t="shared" si="376"/>
        <v>4.577+0.01954i</v>
      </c>
      <c r="CB167" s="118" t="str">
        <f t="shared" si="377"/>
        <v>4.54+0.006365i</v>
      </c>
      <c r="CC167" s="118" t="str">
        <f t="shared" si="378"/>
        <v>4.509-0.005093i</v>
      </c>
      <c r="CD167" s="118" t="str">
        <f t="shared" si="379"/>
        <v>4.466-0.002877i</v>
      </c>
      <c r="CE167" s="118" t="str">
        <f t="shared" si="380"/>
        <v>4.488+0.004847i</v>
      </c>
      <c r="CF167" s="118" t="str">
        <f t="shared" si="381"/>
        <v>0</v>
      </c>
      <c r="CG167" s="118" t="str">
        <f t="shared" si="382"/>
        <v>0</v>
      </c>
      <c r="CH167" s="39">
        <f t="shared" si="383"/>
        <v>15450000000</v>
      </c>
      <c r="CI167" s="121">
        <f t="shared" si="384"/>
        <v>1.1636566451788717</v>
      </c>
      <c r="CJ167" s="121" t="str">
        <f t="shared" si="385"/>
        <v>0</v>
      </c>
      <c r="CK167" s="121" t="str">
        <f t="shared" si="508"/>
        <v>5.4028578035655+0.0351773403837573i</v>
      </c>
      <c r="CL167" s="121" t="str">
        <f t="shared" si="509"/>
        <v>5.44824041272748+0.02907977956302i</v>
      </c>
      <c r="CM167" s="121" t="str">
        <f t="shared" si="458"/>
        <v>5.42147630988836+0.0293474205914111i</v>
      </c>
      <c r="CN167" s="121" t="str">
        <f t="shared" si="459"/>
        <v>5.42729459311426+0.040867621378682i</v>
      </c>
      <c r="CO167" s="121" t="str">
        <f t="shared" si="460"/>
        <v>5.42962190640462+0.04274110857742i</v>
      </c>
      <c r="CP167" s="121" t="str">
        <f t="shared" si="461"/>
        <v>5.45405869595337+0.0752769483766212i</v>
      </c>
      <c r="CQ167" s="121" t="str">
        <f t="shared" si="462"/>
        <v>5.50060496176053+0.132424126221356i</v>
      </c>
      <c r="CR167" s="121" t="str">
        <f t="shared" si="463"/>
        <v>5.57158801711644+0.209923658790268i</v>
      </c>
      <c r="CS167" s="121" t="str">
        <f t="shared" si="464"/>
        <v>5.67515345853736+0.30127070543681i</v>
      </c>
      <c r="CT167" s="121" t="str">
        <f t="shared" si="465"/>
        <v>5.83573807557204+0.427294720109682i</v>
      </c>
      <c r="CU167" s="121" t="str">
        <f t="shared" si="466"/>
        <v>5.95094008344475+0.490481275942894i</v>
      </c>
      <c r="CV167" s="121" t="str">
        <f t="shared" si="467"/>
        <v>0</v>
      </c>
      <c r="CW167" s="121" t="str">
        <f t="shared" si="468"/>
        <v>5.959085679961+0.494437708536503i</v>
      </c>
      <c r="CX167" s="121" t="str">
        <f t="shared" si="469"/>
        <v>5.87762971479848+0.449753293361634i</v>
      </c>
      <c r="CY167" s="121" t="str">
        <f t="shared" si="470"/>
        <v>5.69144465156986+0.316398241824135i</v>
      </c>
      <c r="CZ167" s="121" t="str">
        <f t="shared" si="471"/>
        <v>5.55878779401947+0.208876367809607i</v>
      </c>
      <c r="DA167" s="121" t="str">
        <f t="shared" si="472"/>
        <v>5.4633679491148+0.122649410401853i</v>
      </c>
      <c r="DB167" s="121" t="str">
        <f t="shared" si="473"/>
        <v>5.38773026717818+0.0561464331298806i</v>
      </c>
      <c r="DC167" s="121" t="str">
        <f t="shared" si="474"/>
        <v>5.3260564649837+0.0227378508467952i</v>
      </c>
      <c r="DD167" s="121" t="str">
        <f t="shared" si="475"/>
        <v>5.28300116911208+0.00740667454656352i</v>
      </c>
      <c r="DE167" s="121" t="str">
        <f t="shared" si="476"/>
        <v>5.24692781311153-0.00592650329389599i</v>
      </c>
      <c r="DF167" s="121" t="str">
        <f t="shared" si="477"/>
        <v>5.19689057736884-0.00334784016817961i</v>
      </c>
      <c r="DG167" s="121" t="str">
        <f t="shared" si="477"/>
        <v>5.22249102356278+0.00564024375918199i</v>
      </c>
      <c r="DH167" s="121" t="str">
        <f t="shared" si="386"/>
        <v>0</v>
      </c>
      <c r="DI167" s="121"/>
      <c r="DK167" s="39">
        <f t="shared" si="387"/>
        <v>0</v>
      </c>
      <c r="DL167" s="39">
        <f t="shared" si="392"/>
        <v>5.4028578035655004</v>
      </c>
      <c r="DM167" s="39">
        <f t="shared" si="393"/>
        <v>5.4482404127274799</v>
      </c>
      <c r="DN167" s="39">
        <f t="shared" si="394"/>
        <v>5.4214763098883596</v>
      </c>
      <c r="DO167" s="39">
        <f t="shared" si="395"/>
        <v>5.4272945931142598</v>
      </c>
      <c r="DP167" s="39">
        <f t="shared" si="396"/>
        <v>5.4296219064046198</v>
      </c>
      <c r="DQ167" s="39">
        <f t="shared" si="397"/>
        <v>5.4540586959533703</v>
      </c>
      <c r="DR167" s="39">
        <f t="shared" si="398"/>
        <v>5.5006049617605299</v>
      </c>
      <c r="DS167" s="39">
        <f t="shared" si="399"/>
        <v>5.57158801711644</v>
      </c>
      <c r="DT167" s="39">
        <f t="shared" si="400"/>
        <v>5.67515345853736</v>
      </c>
      <c r="DU167" s="39">
        <f t="shared" si="401"/>
        <v>5.8357380755720403</v>
      </c>
      <c r="DV167" s="39">
        <f t="shared" si="402"/>
        <v>5.9509400834447499</v>
      </c>
      <c r="DW167" s="39">
        <f t="shared" si="403"/>
        <v>0</v>
      </c>
      <c r="DX167" s="39">
        <f t="shared" si="404"/>
        <v>5.9590856799610004</v>
      </c>
      <c r="DY167" s="39">
        <f t="shared" si="405"/>
        <v>5.8776297147984797</v>
      </c>
      <c r="DZ167" s="39">
        <f t="shared" si="406"/>
        <v>5.69144465156986</v>
      </c>
      <c r="EA167" s="39">
        <f t="shared" si="407"/>
        <v>5.5587877940194703</v>
      </c>
      <c r="EB167" s="39">
        <f t="shared" si="408"/>
        <v>5.4633679491147999</v>
      </c>
      <c r="EC167" s="39">
        <f t="shared" si="409"/>
        <v>5.3877302671781804</v>
      </c>
      <c r="ED167" s="39">
        <f t="shared" si="410"/>
        <v>5.3260564649836999</v>
      </c>
      <c r="EE167" s="39">
        <f t="shared" si="411"/>
        <v>5.2830011691120804</v>
      </c>
      <c r="EF167" s="39">
        <f t="shared" si="412"/>
        <v>5.2469278131115296</v>
      </c>
      <c r="EG167" s="39">
        <f t="shared" si="413"/>
        <v>5.1968905773688396</v>
      </c>
      <c r="EH167" s="39">
        <f t="shared" si="414"/>
        <v>5.2224910235627799</v>
      </c>
      <c r="EI167" s="39">
        <f t="shared" si="415"/>
        <v>0</v>
      </c>
      <c r="EK167" s="39">
        <f t="shared" si="388"/>
        <v>0</v>
      </c>
      <c r="EL167" s="39">
        <f t="shared" si="423"/>
        <v>3.5177340383757298E-2</v>
      </c>
      <c r="EM167" s="39">
        <f t="shared" si="424"/>
        <v>2.9079779563019999E-2</v>
      </c>
      <c r="EN167" s="39">
        <f t="shared" si="425"/>
        <v>2.93474205914111E-2</v>
      </c>
      <c r="EO167" s="39">
        <f t="shared" si="426"/>
        <v>4.0867621378682002E-2</v>
      </c>
      <c r="EP167" s="39">
        <f t="shared" si="427"/>
        <v>4.2741108577420001E-2</v>
      </c>
      <c r="EQ167" s="39">
        <f t="shared" si="428"/>
        <v>7.5276948376621203E-2</v>
      </c>
      <c r="ER167" s="39">
        <f t="shared" si="429"/>
        <v>0.13242412622135599</v>
      </c>
      <c r="ES167" s="39">
        <f t="shared" si="430"/>
        <v>0.209923658790268</v>
      </c>
      <c r="ET167" s="39">
        <f t="shared" si="431"/>
        <v>0.30127070543681</v>
      </c>
      <c r="EU167" s="39">
        <f t="shared" si="432"/>
        <v>0.427294720109682</v>
      </c>
      <c r="EV167" s="39">
        <f t="shared" si="433"/>
        <v>0.49048127594289398</v>
      </c>
      <c r="EW167" s="39">
        <f t="shared" si="434"/>
        <v>0</v>
      </c>
      <c r="EX167" s="39">
        <f t="shared" si="435"/>
        <v>0.49443770853650298</v>
      </c>
      <c r="EY167" s="39">
        <f t="shared" si="436"/>
        <v>0.449753293361634</v>
      </c>
      <c r="EZ167" s="39">
        <f t="shared" si="437"/>
        <v>0.31639824182413501</v>
      </c>
      <c r="FA167" s="39">
        <f t="shared" si="438"/>
        <v>0.208876367809607</v>
      </c>
      <c r="FB167" s="39">
        <f t="shared" si="439"/>
        <v>0.122649410401853</v>
      </c>
      <c r="FC167" s="39">
        <f t="shared" si="416"/>
        <v>5.6146433129880602E-2</v>
      </c>
      <c r="FD167" s="39">
        <f t="shared" si="417"/>
        <v>2.27378508467952E-2</v>
      </c>
      <c r="FE167" s="39">
        <f t="shared" si="418"/>
        <v>7.4066745465635204E-3</v>
      </c>
      <c r="FF167" s="39">
        <f t="shared" si="419"/>
        <v>-5.9265032938959896E-3</v>
      </c>
      <c r="FG167" s="39">
        <f t="shared" si="420"/>
        <v>-3.3478401681796099E-3</v>
      </c>
      <c r="FH167" s="39">
        <f t="shared" si="421"/>
        <v>5.6402437591819904E-3</v>
      </c>
      <c r="FI167" s="39">
        <f t="shared" si="422"/>
        <v>0</v>
      </c>
      <c r="FK167" s="39">
        <f t="shared" si="389"/>
        <v>0.99999999999999989</v>
      </c>
      <c r="FL167" s="39">
        <f t="shared" si="478"/>
        <v>0.80494331456406809</v>
      </c>
      <c r="FM167" s="39">
        <f t="shared" si="479"/>
        <v>0.8034716575946339</v>
      </c>
      <c r="FN167" s="39">
        <f t="shared" si="480"/>
        <v>0.80434235176618407</v>
      </c>
      <c r="FO167" s="39">
        <f t="shared" si="481"/>
        <v>0.80414137876615899</v>
      </c>
      <c r="FP167" s="39">
        <f t="shared" si="482"/>
        <v>0.80406339046303177</v>
      </c>
      <c r="FQ167" s="39">
        <f t="shared" si="483"/>
        <v>0.80321358707192758</v>
      </c>
      <c r="FR167" s="39">
        <f t="shared" si="484"/>
        <v>0.80153245741645718</v>
      </c>
      <c r="FS167" s="39">
        <f t="shared" si="485"/>
        <v>0.79885613424420365</v>
      </c>
      <c r="FT167" s="39">
        <f t="shared" si="486"/>
        <v>0.79485593298069823</v>
      </c>
      <c r="FU167" s="39">
        <f t="shared" si="487"/>
        <v>0.78842653340567004</v>
      </c>
      <c r="FV167" s="39">
        <f t="shared" si="488"/>
        <v>0.78395809291623786</v>
      </c>
      <c r="FW167" s="39">
        <f t="shared" si="489"/>
        <v>0.99999999999999989</v>
      </c>
      <c r="FX167" s="39">
        <f t="shared" si="490"/>
        <v>0.78364598523186701</v>
      </c>
      <c r="FY167" s="39">
        <f t="shared" si="491"/>
        <v>0.78681767219295407</v>
      </c>
      <c r="FZ167" s="39">
        <f t="shared" si="492"/>
        <v>0.79420060952903304</v>
      </c>
      <c r="GA167" s="39">
        <f t="shared" si="440"/>
        <v>0.79927645886806375</v>
      </c>
      <c r="GB167" s="39">
        <f t="shared" si="441"/>
        <v>0.80277715725371812</v>
      </c>
      <c r="GC167" s="39">
        <f t="shared" si="442"/>
        <v>0.80540881275565812</v>
      </c>
      <c r="GD167" s="39">
        <f t="shared" si="443"/>
        <v>0.80745917405871537</v>
      </c>
      <c r="GE167" s="39">
        <f t="shared" si="444"/>
        <v>0.80887350767454314</v>
      </c>
      <c r="GF167" s="39">
        <f t="shared" si="445"/>
        <v>0.81005489171772038</v>
      </c>
      <c r="GG167" s="39">
        <f t="shared" si="446"/>
        <v>0.81169609341299598</v>
      </c>
      <c r="GH167" s="39">
        <f t="shared" si="447"/>
        <v>0.81085591588626726</v>
      </c>
      <c r="GI167" s="39">
        <f t="shared" si="448"/>
        <v>0.99999999999999989</v>
      </c>
      <c r="GJ167" s="39">
        <f t="shared" si="390"/>
        <v>15.45</v>
      </c>
      <c r="GK167" s="39">
        <f t="shared" si="391"/>
        <v>-9.6432746655328714E-16</v>
      </c>
      <c r="GL167" s="39">
        <f t="shared" si="493"/>
        <v>-1.8846940457813948</v>
      </c>
      <c r="GM167" s="39">
        <f t="shared" si="494"/>
        <v>-1.9005887667457879</v>
      </c>
      <c r="GN167" s="39">
        <f t="shared" si="495"/>
        <v>-1.8911812678959752</v>
      </c>
      <c r="GO167" s="39">
        <f t="shared" si="496"/>
        <v>-1.8933517956724111</v>
      </c>
      <c r="GP167" s="39">
        <f t="shared" si="497"/>
        <v>-1.8941942229646502</v>
      </c>
      <c r="GQ167" s="39">
        <f t="shared" si="498"/>
        <v>-1.9033790731929074</v>
      </c>
      <c r="GR167" s="39">
        <f t="shared" si="499"/>
        <v>-1.9215777309139912</v>
      </c>
      <c r="GS167" s="39">
        <f t="shared" si="500"/>
        <v>-1.9506285120818956</v>
      </c>
      <c r="GT167" s="39">
        <f t="shared" si="501"/>
        <v>-1.9942315949541378</v>
      </c>
      <c r="GU167" s="39">
        <f t="shared" si="502"/>
        <v>-2.0647753713179999</v>
      </c>
      <c r="GV167" s="39">
        <f t="shared" si="503"/>
        <v>-2.1141430448232161</v>
      </c>
      <c r="GW167" s="39">
        <f t="shared" si="504"/>
        <v>-9.6432746655328714E-16</v>
      </c>
      <c r="GX167" s="39">
        <f t="shared" si="505"/>
        <v>-2.1176017407723364</v>
      </c>
      <c r="GY167" s="39">
        <f t="shared" si="506"/>
        <v>-2.0825178848229147</v>
      </c>
      <c r="GZ167" s="39">
        <f t="shared" si="507"/>
        <v>-2.0013956792378811</v>
      </c>
      <c r="HA167" s="39">
        <f t="shared" si="449"/>
        <v>-1.9460595628033095</v>
      </c>
      <c r="HB167" s="39">
        <f t="shared" si="450"/>
        <v>-1.908099874159459</v>
      </c>
      <c r="HC167" s="39">
        <f t="shared" si="451"/>
        <v>-1.8796724533446938</v>
      </c>
      <c r="HD167" s="39">
        <f t="shared" si="452"/>
        <v>-1.8575885360795126</v>
      </c>
      <c r="HE167" s="39">
        <f t="shared" si="453"/>
        <v>-1.8423877683505925</v>
      </c>
      <c r="HF167" s="39">
        <f t="shared" si="454"/>
        <v>-1.8297110208866707</v>
      </c>
      <c r="HG167" s="39">
        <f t="shared" si="455"/>
        <v>-1.8121308846066806</v>
      </c>
      <c r="HH167" s="39">
        <f t="shared" si="456"/>
        <v>-1.8211262078800985</v>
      </c>
      <c r="HI167" s="39">
        <f t="shared" si="457"/>
        <v>-9.6432746655328714E-16</v>
      </c>
    </row>
    <row r="168" spans="1:217" s="39" customFormat="1">
      <c r="A168" s="20"/>
      <c r="B168" s="184"/>
      <c r="C168" s="40">
        <v>15.5</v>
      </c>
      <c r="D168" s="41"/>
      <c r="E168" s="42">
        <v>4.6429999999999998</v>
      </c>
      <c r="F168" s="42">
        <v>4.6849999999999996</v>
      </c>
      <c r="G168" s="42">
        <v>4.6619999999999999</v>
      </c>
      <c r="H168" s="42">
        <v>4.6680000000000001</v>
      </c>
      <c r="I168" s="42">
        <v>4.6630000000000003</v>
      </c>
      <c r="J168" s="42">
        <v>4.681</v>
      </c>
      <c r="K168" s="42">
        <v>4.718</v>
      </c>
      <c r="L168" s="42">
        <v>4.7830000000000004</v>
      </c>
      <c r="M168" s="42">
        <v>4.8730000000000002</v>
      </c>
      <c r="N168" s="42">
        <v>5.0119999999999996</v>
      </c>
      <c r="O168" s="43">
        <v>5.1109999999999998</v>
      </c>
      <c r="P168" s="20"/>
      <c r="Q168" s="41">
        <v>5.1180000000000003</v>
      </c>
      <c r="R168" s="42">
        <v>5.048</v>
      </c>
      <c r="S168" s="42">
        <v>4.8879999999999999</v>
      </c>
      <c r="T168" s="42">
        <v>4.7759999999999998</v>
      </c>
      <c r="U168" s="42">
        <v>4.6840000000000002</v>
      </c>
      <c r="V168" s="42">
        <v>4.6210000000000004</v>
      </c>
      <c r="W168" s="42">
        <v>4.5709999999999997</v>
      </c>
      <c r="X168" s="42">
        <v>4.5410000000000004</v>
      </c>
      <c r="Y168" s="42">
        <v>4.5110000000000001</v>
      </c>
      <c r="Z168" s="42">
        <v>4.47</v>
      </c>
      <c r="AA168" s="42">
        <v>4.49</v>
      </c>
      <c r="AB168" s="43"/>
      <c r="AD168" s="20"/>
      <c r="AE168" s="184"/>
      <c r="AF168" s="40">
        <v>15.5</v>
      </c>
      <c r="AG168" s="41"/>
      <c r="AH168" s="42">
        <v>2.777E-2</v>
      </c>
      <c r="AI168" s="42">
        <v>2.1489999999999999E-2</v>
      </c>
      <c r="AJ168" s="42">
        <v>2.2599999999999999E-2</v>
      </c>
      <c r="AK168" s="42">
        <v>3.4840000000000003E-2</v>
      </c>
      <c r="AL168" s="42">
        <v>4.2779999999999999E-2</v>
      </c>
      <c r="AM168" s="42">
        <v>6.5320000000000003E-2</v>
      </c>
      <c r="AN168" s="42">
        <v>0.1132</v>
      </c>
      <c r="AO168" s="42">
        <v>0.1736</v>
      </c>
      <c r="AP168" s="42">
        <v>0.25829999999999997</v>
      </c>
      <c r="AQ168" s="42">
        <v>0.3664</v>
      </c>
      <c r="AR168" s="43">
        <v>0.42149999999999999</v>
      </c>
      <c r="AS168" s="20"/>
      <c r="AT168" s="41">
        <v>0.42499999999999999</v>
      </c>
      <c r="AU168" s="42">
        <v>0.3856</v>
      </c>
      <c r="AV168" s="42">
        <v>0.27100000000000002</v>
      </c>
      <c r="AW168" s="42">
        <v>0.17680000000000001</v>
      </c>
      <c r="AX168" s="42">
        <v>0.1042</v>
      </c>
      <c r="AY168" s="42">
        <v>4.8329999999999998E-2</v>
      </c>
      <c r="AZ168" s="42">
        <v>2.257E-2</v>
      </c>
      <c r="BA168" s="42">
        <v>9.3900000000000008E-3</v>
      </c>
      <c r="BB168" s="42">
        <v>-4.3499999999999997E-3</v>
      </c>
      <c r="BC168" s="42">
        <v>-4.3280000000000002E-3</v>
      </c>
      <c r="BD168" s="42">
        <v>2.3760000000000001E-3</v>
      </c>
      <c r="BE168" s="43"/>
      <c r="BH168" s="118" t="str">
        <f t="shared" si="368"/>
        <v>0</v>
      </c>
      <c r="BI168" s="118" t="str">
        <f t="shared" si="369"/>
        <v>4.643+0.02777i</v>
      </c>
      <c r="BJ168" s="118" t="str">
        <f t="shared" si="510"/>
        <v>4.685+0.02149i</v>
      </c>
      <c r="BK168" s="118" t="str">
        <f t="shared" si="511"/>
        <v>4.662+0.0226i</v>
      </c>
      <c r="BL168" s="118" t="str">
        <f t="shared" si="512"/>
        <v>4.668+0.03484i</v>
      </c>
      <c r="BM168" s="118" t="str">
        <f t="shared" si="513"/>
        <v>4.663+0.04278i</v>
      </c>
      <c r="BN168" s="118" t="str">
        <f t="shared" si="514"/>
        <v>4.681+0.06532i</v>
      </c>
      <c r="BO168" s="118" t="str">
        <f t="shared" si="364"/>
        <v>4.718+0.1132i</v>
      </c>
      <c r="BP168" s="118" t="str">
        <f t="shared" si="365"/>
        <v>4.783+0.1736i</v>
      </c>
      <c r="BQ168" s="118" t="str">
        <f t="shared" si="366"/>
        <v>4.873+0.2583i</v>
      </c>
      <c r="BR168" s="118" t="str">
        <f t="shared" si="515"/>
        <v>5.012+0.3664i</v>
      </c>
      <c r="BS168" s="118" t="str">
        <f t="shared" si="516"/>
        <v>5.111+0.4215i</v>
      </c>
      <c r="BT168" s="118" t="str">
        <f t="shared" si="367"/>
        <v>0</v>
      </c>
      <c r="BU168" s="118" t="str">
        <f t="shared" si="370"/>
        <v>5.118+0.425i</v>
      </c>
      <c r="BV168" s="118" t="str">
        <f t="shared" si="371"/>
        <v>5.048+0.3856i</v>
      </c>
      <c r="BW168" s="118" t="str">
        <f t="shared" si="372"/>
        <v>4.888+0.271i</v>
      </c>
      <c r="BX168" s="118" t="str">
        <f t="shared" si="373"/>
        <v>4.776+0.1768i</v>
      </c>
      <c r="BY168" s="118" t="str">
        <f t="shared" si="374"/>
        <v>4.684+0.1042i</v>
      </c>
      <c r="BZ168" s="118" t="str">
        <f t="shared" si="375"/>
        <v>4.621+0.04833i</v>
      </c>
      <c r="CA168" s="118" t="str">
        <f t="shared" si="376"/>
        <v>4.571+0.02257i</v>
      </c>
      <c r="CB168" s="118" t="str">
        <f t="shared" si="377"/>
        <v>4.541+0.00939i</v>
      </c>
      <c r="CC168" s="118" t="str">
        <f t="shared" si="378"/>
        <v>4.511-0.00435i</v>
      </c>
      <c r="CD168" s="118" t="str">
        <f t="shared" si="379"/>
        <v>4.47-0.004328i</v>
      </c>
      <c r="CE168" s="118" t="str">
        <f t="shared" si="380"/>
        <v>4.49+0.002376i</v>
      </c>
      <c r="CF168" s="118" t="str">
        <f t="shared" si="381"/>
        <v>0</v>
      </c>
      <c r="CG168" s="118" t="str">
        <f t="shared" si="382"/>
        <v>0</v>
      </c>
      <c r="CH168" s="39">
        <f t="shared" si="383"/>
        <v>15500000000</v>
      </c>
      <c r="CI168" s="121">
        <f t="shared" si="384"/>
        <v>1.1599029140653914</v>
      </c>
      <c r="CJ168" s="121" t="str">
        <f t="shared" si="385"/>
        <v>0</v>
      </c>
      <c r="CK168" s="121" t="str">
        <f t="shared" si="508"/>
        <v>5.38542923000561+0.0322105039235959i</v>
      </c>
      <c r="CL168" s="121" t="str">
        <f t="shared" si="509"/>
        <v>5.43414515239636+0.0249263136232653i</v>
      </c>
      <c r="CM168" s="121" t="str">
        <f t="shared" si="458"/>
        <v>5.40746738537285+0.0262138058578778i</v>
      </c>
      <c r="CN168" s="121" t="str">
        <f t="shared" si="459"/>
        <v>5.41442680285725+0.0404110175260382i</v>
      </c>
      <c r="CO168" s="121" t="str">
        <f t="shared" si="460"/>
        <v>5.40862728828692+0.0496206466637174i</v>
      </c>
      <c r="CP168" s="121" t="str">
        <f t="shared" si="461"/>
        <v>5.4295055407401+0.0757648583467514i</v>
      </c>
      <c r="CQ168" s="121" t="str">
        <f t="shared" si="462"/>
        <v>5.47242194856052+0.131301009872202i</v>
      </c>
      <c r="CR168" s="121" t="str">
        <f t="shared" si="463"/>
        <v>5.54781563797477+0.201359145881752i</v>
      </c>
      <c r="CS168" s="121" t="str">
        <f t="shared" si="464"/>
        <v>5.65220690024065+0.299602922703091i</v>
      </c>
      <c r="CT168" s="121" t="str">
        <f t="shared" si="465"/>
        <v>5.81343340529574+0.424988427713559i</v>
      </c>
      <c r="CU168" s="121" t="str">
        <f t="shared" si="466"/>
        <v>5.92826379378821+0.488899078278562i</v>
      </c>
      <c r="CV168" s="121" t="str">
        <f t="shared" si="467"/>
        <v>0</v>
      </c>
      <c r="CW168" s="121" t="str">
        <f t="shared" si="468"/>
        <v>5.93638311418667+0.492958738477791i</v>
      </c>
      <c r="CX168" s="121" t="str">
        <f t="shared" si="469"/>
        <v>5.8551899102021+0.447258563663615i</v>
      </c>
      <c r="CY168" s="121" t="str">
        <f t="shared" si="470"/>
        <v>5.66960544395163+0.314333689711721i</v>
      </c>
      <c r="CZ168" s="121" t="str">
        <f t="shared" si="471"/>
        <v>5.53969631757631+0.205070835206761i</v>
      </c>
      <c r="DA168" s="121" t="str">
        <f t="shared" si="472"/>
        <v>5.43298524948229+0.120861883645614i</v>
      </c>
      <c r="DB168" s="121" t="str">
        <f t="shared" si="473"/>
        <v>5.35991136589617+0.0560581078367804i</v>
      </c>
      <c r="DC168" s="121" t="str">
        <f t="shared" si="474"/>
        <v>5.3019162201929+0.0261790087704559i</v>
      </c>
      <c r="DD168" s="121" t="str">
        <f t="shared" si="475"/>
        <v>5.26711913277094+0.010891488363074i</v>
      </c>
      <c r="DE168" s="121" t="str">
        <f t="shared" si="476"/>
        <v>5.23232204534898-0.00504557767618445i</v>
      </c>
      <c r="DF168" s="121" t="str">
        <f t="shared" si="477"/>
        <v>5.1847660258723-0.00502005981207501i</v>
      </c>
      <c r="DG168" s="121" t="str">
        <f t="shared" si="477"/>
        <v>5.20796408415361+0.00275592932381937i</v>
      </c>
      <c r="DH168" s="121" t="str">
        <f t="shared" si="386"/>
        <v>0</v>
      </c>
      <c r="DI168" s="121"/>
      <c r="DK168" s="39">
        <f t="shared" si="387"/>
        <v>0</v>
      </c>
      <c r="DL168" s="39">
        <f t="shared" si="392"/>
        <v>5.3854292300056104</v>
      </c>
      <c r="DM168" s="39">
        <f t="shared" si="393"/>
        <v>5.4341451523963604</v>
      </c>
      <c r="DN168" s="39">
        <f t="shared" si="394"/>
        <v>5.4074673853728497</v>
      </c>
      <c r="DO168" s="39">
        <f t="shared" si="395"/>
        <v>5.4144268028572498</v>
      </c>
      <c r="DP168" s="39">
        <f t="shared" si="396"/>
        <v>5.4086272882869197</v>
      </c>
      <c r="DQ168" s="39">
        <f t="shared" si="397"/>
        <v>5.4295055407400996</v>
      </c>
      <c r="DR168" s="39">
        <f t="shared" si="398"/>
        <v>5.4724219485605197</v>
      </c>
      <c r="DS168" s="39">
        <f t="shared" si="399"/>
        <v>5.5478156379747698</v>
      </c>
      <c r="DT168" s="39">
        <f t="shared" si="400"/>
        <v>5.6522069002406496</v>
      </c>
      <c r="DU168" s="39">
        <f t="shared" si="401"/>
        <v>5.8134334052957399</v>
      </c>
      <c r="DV168" s="39">
        <f t="shared" si="402"/>
        <v>5.9282637937882097</v>
      </c>
      <c r="DW168" s="39">
        <f t="shared" si="403"/>
        <v>0</v>
      </c>
      <c r="DX168" s="39">
        <f t="shared" si="404"/>
        <v>5.9363831141866701</v>
      </c>
      <c r="DY168" s="39">
        <f t="shared" si="405"/>
        <v>5.8551899102020997</v>
      </c>
      <c r="DZ168" s="39">
        <f t="shared" si="406"/>
        <v>5.6696054439516299</v>
      </c>
      <c r="EA168" s="39">
        <f t="shared" si="407"/>
        <v>5.5396963175763103</v>
      </c>
      <c r="EB168" s="39">
        <f t="shared" si="408"/>
        <v>5.4329852494822903</v>
      </c>
      <c r="EC168" s="39">
        <f t="shared" si="409"/>
        <v>5.3599113658961697</v>
      </c>
      <c r="ED168" s="39">
        <f t="shared" si="410"/>
        <v>5.3019162201928998</v>
      </c>
      <c r="EE168" s="39">
        <f t="shared" si="411"/>
        <v>5.2671191327709401</v>
      </c>
      <c r="EF168" s="39">
        <f t="shared" si="412"/>
        <v>5.2323220453489796</v>
      </c>
      <c r="EG168" s="39">
        <f t="shared" si="413"/>
        <v>5.1847660258722996</v>
      </c>
      <c r="EH168" s="39">
        <f t="shared" si="414"/>
        <v>5.2079640841536099</v>
      </c>
      <c r="EI168" s="39">
        <f t="shared" si="415"/>
        <v>0</v>
      </c>
      <c r="EK168" s="39">
        <f t="shared" si="388"/>
        <v>0</v>
      </c>
      <c r="EL168" s="39">
        <f t="shared" si="423"/>
        <v>3.2210503923595903E-2</v>
      </c>
      <c r="EM168" s="39">
        <f t="shared" si="424"/>
        <v>2.4926313623265299E-2</v>
      </c>
      <c r="EN168" s="39">
        <f t="shared" si="425"/>
        <v>2.62138058578778E-2</v>
      </c>
      <c r="EO168" s="39">
        <f t="shared" si="426"/>
        <v>4.04110175260382E-2</v>
      </c>
      <c r="EP168" s="39">
        <f t="shared" si="427"/>
        <v>4.9620646663717398E-2</v>
      </c>
      <c r="EQ168" s="39">
        <f t="shared" si="428"/>
        <v>7.5764858346751396E-2</v>
      </c>
      <c r="ER168" s="39">
        <f t="shared" si="429"/>
        <v>0.131301009872202</v>
      </c>
      <c r="ES168" s="39">
        <f t="shared" si="430"/>
        <v>0.20135914588175199</v>
      </c>
      <c r="ET168" s="39">
        <f t="shared" si="431"/>
        <v>0.29960292270309102</v>
      </c>
      <c r="EU168" s="39">
        <f t="shared" si="432"/>
        <v>0.42498842771355899</v>
      </c>
      <c r="EV168" s="39">
        <f t="shared" si="433"/>
        <v>0.48889907827856199</v>
      </c>
      <c r="EW168" s="39">
        <f t="shared" si="434"/>
        <v>0</v>
      </c>
      <c r="EX168" s="39">
        <f t="shared" si="435"/>
        <v>0.49295873847779098</v>
      </c>
      <c r="EY168" s="39">
        <f t="shared" si="436"/>
        <v>0.44725856366361499</v>
      </c>
      <c r="EZ168" s="39">
        <f t="shared" si="437"/>
        <v>0.31433368971172099</v>
      </c>
      <c r="FA168" s="39">
        <f t="shared" si="438"/>
        <v>0.205070835206761</v>
      </c>
      <c r="FB168" s="39">
        <f t="shared" si="439"/>
        <v>0.120861883645614</v>
      </c>
      <c r="FC168" s="39">
        <f t="shared" si="416"/>
        <v>5.6058107836780398E-2</v>
      </c>
      <c r="FD168" s="39">
        <f t="shared" si="417"/>
        <v>2.6179008770455901E-2</v>
      </c>
      <c r="FE168" s="39">
        <f t="shared" si="418"/>
        <v>1.0891488363073999E-2</v>
      </c>
      <c r="FF168" s="39">
        <f t="shared" si="419"/>
        <v>-5.0455776761844503E-3</v>
      </c>
      <c r="FG168" s="39">
        <f t="shared" si="420"/>
        <v>-5.02005981207501E-3</v>
      </c>
      <c r="FH168" s="39">
        <f t="shared" si="421"/>
        <v>2.75592932381937E-3</v>
      </c>
      <c r="FI168" s="39">
        <f t="shared" si="422"/>
        <v>0</v>
      </c>
      <c r="FK168" s="39">
        <f t="shared" si="389"/>
        <v>0.99999999999999989</v>
      </c>
      <c r="FL168" s="39">
        <f t="shared" si="478"/>
        <v>0.80551414484856598</v>
      </c>
      <c r="FM168" s="39">
        <f t="shared" si="479"/>
        <v>0.8039334275850446</v>
      </c>
      <c r="FN168" s="39">
        <f t="shared" si="480"/>
        <v>0.80480103844853734</v>
      </c>
      <c r="FO168" s="39">
        <f t="shared" si="481"/>
        <v>0.80456083721787319</v>
      </c>
      <c r="FP168" s="39">
        <f t="shared" si="482"/>
        <v>0.80473783723031234</v>
      </c>
      <c r="FQ168" s="39">
        <f t="shared" si="483"/>
        <v>0.80401120565229656</v>
      </c>
      <c r="FR168" s="39">
        <f t="shared" si="484"/>
        <v>0.80245166596330975</v>
      </c>
      <c r="FS168" s="39">
        <f t="shared" si="485"/>
        <v>0.79967531876619258</v>
      </c>
      <c r="FT168" s="39">
        <f t="shared" si="486"/>
        <v>0.79560887525268675</v>
      </c>
      <c r="FU168" s="39">
        <f t="shared" si="487"/>
        <v>0.78916619633444074</v>
      </c>
      <c r="FV168" s="39">
        <f t="shared" si="488"/>
        <v>0.78469961649556652</v>
      </c>
      <c r="FW168" s="39">
        <f t="shared" si="489"/>
        <v>0.99999999999999989</v>
      </c>
      <c r="FX168" s="39">
        <f t="shared" si="490"/>
        <v>0.78438682135163651</v>
      </c>
      <c r="FY168" s="39">
        <f t="shared" si="491"/>
        <v>0.78756390178863211</v>
      </c>
      <c r="FZ168" s="39">
        <f t="shared" si="492"/>
        <v>0.79492149912928634</v>
      </c>
      <c r="GA168" s="39">
        <f t="shared" si="440"/>
        <v>0.79991681311202467</v>
      </c>
      <c r="GB168" s="39">
        <f t="shared" si="441"/>
        <v>0.80377120714261474</v>
      </c>
      <c r="GC168" s="39">
        <f t="shared" si="442"/>
        <v>0.80631613876097574</v>
      </c>
      <c r="GD168" s="39">
        <f t="shared" si="443"/>
        <v>0.80824572777252202</v>
      </c>
      <c r="GE168" s="39">
        <f t="shared" si="444"/>
        <v>0.80939239969975962</v>
      </c>
      <c r="GF168" s="39">
        <f t="shared" si="445"/>
        <v>0.81053368655728053</v>
      </c>
      <c r="GG168" s="39">
        <f t="shared" si="446"/>
        <v>0.81209393492223636</v>
      </c>
      <c r="GH168" s="39">
        <f t="shared" si="447"/>
        <v>0.81133275934901394</v>
      </c>
      <c r="GI168" s="39">
        <f t="shared" si="448"/>
        <v>0.99999999999999989</v>
      </c>
      <c r="GJ168" s="39">
        <f t="shared" si="390"/>
        <v>15.5</v>
      </c>
      <c r="GK168" s="39">
        <f t="shared" si="391"/>
        <v>-9.6432746655328714E-16</v>
      </c>
      <c r="GL168" s="39">
        <f t="shared" si="493"/>
        <v>-1.8785365791164081</v>
      </c>
      <c r="GM168" s="39">
        <f t="shared" si="494"/>
        <v>-1.8955982595958545</v>
      </c>
      <c r="GN168" s="39">
        <f t="shared" si="495"/>
        <v>-1.8862294382038476</v>
      </c>
      <c r="GO168" s="39">
        <f t="shared" si="496"/>
        <v>-1.8888222191408313</v>
      </c>
      <c r="GP168" s="39">
        <f t="shared" si="497"/>
        <v>-1.8869115699809309</v>
      </c>
      <c r="GQ168" s="39">
        <f t="shared" si="498"/>
        <v>-1.8947579673432795</v>
      </c>
      <c r="GR168" s="39">
        <f t="shared" si="499"/>
        <v>-1.9116223395232688</v>
      </c>
      <c r="GS168" s="39">
        <f t="shared" si="500"/>
        <v>-1.9417261574104563</v>
      </c>
      <c r="GT168" s="39">
        <f t="shared" si="501"/>
        <v>-1.9860076167396632</v>
      </c>
      <c r="GU168" s="39">
        <f t="shared" si="502"/>
        <v>-2.0566305175565427</v>
      </c>
      <c r="GV168" s="39">
        <f t="shared" si="503"/>
        <v>-2.1059311928491695</v>
      </c>
      <c r="GW168" s="39">
        <f t="shared" si="504"/>
        <v>-9.6432746655328714E-16</v>
      </c>
      <c r="GX168" s="39">
        <f t="shared" si="505"/>
        <v>-2.1093942323222739</v>
      </c>
      <c r="GY168" s="39">
        <f t="shared" si="506"/>
        <v>-2.0742839617318114</v>
      </c>
      <c r="GZ168" s="39">
        <f t="shared" si="507"/>
        <v>-1.9935151420476496</v>
      </c>
      <c r="HA168" s="39">
        <f t="shared" si="449"/>
        <v>-1.9391034972832302</v>
      </c>
      <c r="HB168" s="39">
        <f t="shared" si="450"/>
        <v>-1.8973511050306811</v>
      </c>
      <c r="HC168" s="39">
        <f t="shared" si="451"/>
        <v>-1.8698929504921109</v>
      </c>
      <c r="HD168" s="39">
        <f t="shared" si="452"/>
        <v>-1.8491316461059861</v>
      </c>
      <c r="HE168" s="39">
        <f t="shared" si="453"/>
        <v>-1.8368175601431189</v>
      </c>
      <c r="HF168" s="39">
        <f t="shared" si="454"/>
        <v>-1.8245786149047352</v>
      </c>
      <c r="HG168" s="39">
        <f t="shared" si="455"/>
        <v>-1.8078746600313991</v>
      </c>
      <c r="HH168" s="39">
        <f t="shared" si="456"/>
        <v>-1.8160197614172746</v>
      </c>
      <c r="HI168" s="39">
        <f t="shared" si="457"/>
        <v>-9.6432746655328714E-16</v>
      </c>
    </row>
    <row r="169" spans="1:217" s="39" customFormat="1">
      <c r="A169" s="20"/>
      <c r="B169" s="184"/>
      <c r="C169" s="40">
        <v>15.55</v>
      </c>
      <c r="D169" s="41"/>
      <c r="E169" s="42">
        <v>4.6369999999999996</v>
      </c>
      <c r="F169" s="42">
        <v>4.68</v>
      </c>
      <c r="G169" s="42">
        <v>4.6539999999999999</v>
      </c>
      <c r="H169" s="42">
        <v>4.6580000000000004</v>
      </c>
      <c r="I169" s="42">
        <v>4.6630000000000003</v>
      </c>
      <c r="J169" s="42">
        <v>4.6820000000000004</v>
      </c>
      <c r="K169" s="42">
        <v>4.7160000000000002</v>
      </c>
      <c r="L169" s="42">
        <v>4.7809999999999997</v>
      </c>
      <c r="M169" s="42">
        <v>4.87</v>
      </c>
      <c r="N169" s="42">
        <v>5.0140000000000002</v>
      </c>
      <c r="O169" s="43">
        <v>5.1130000000000004</v>
      </c>
      <c r="P169" s="20"/>
      <c r="Q169" s="41">
        <v>5.1189999999999998</v>
      </c>
      <c r="R169" s="42">
        <v>5.05</v>
      </c>
      <c r="S169" s="42">
        <v>4.8869999999999996</v>
      </c>
      <c r="T169" s="42">
        <v>4.774</v>
      </c>
      <c r="U169" s="42">
        <v>4.6840000000000002</v>
      </c>
      <c r="V169" s="42">
        <v>4.6230000000000002</v>
      </c>
      <c r="W169" s="42">
        <v>4.5709999999999997</v>
      </c>
      <c r="X169" s="42">
        <v>4.5309999999999997</v>
      </c>
      <c r="Y169" s="42">
        <v>4.4989999999999997</v>
      </c>
      <c r="Z169" s="42">
        <v>4.4630000000000001</v>
      </c>
      <c r="AA169" s="42">
        <v>4.4809999999999999</v>
      </c>
      <c r="AB169" s="43"/>
      <c r="AD169" s="20"/>
      <c r="AE169" s="184"/>
      <c r="AF169" s="40">
        <v>15.55</v>
      </c>
      <c r="AG169" s="41"/>
      <c r="AH169" s="42">
        <v>2.6349999999999998E-2</v>
      </c>
      <c r="AI169" s="42">
        <v>1.9429999999999999E-2</v>
      </c>
      <c r="AJ169" s="42">
        <v>2.155E-2</v>
      </c>
      <c r="AK169" s="42">
        <v>2.9760000000000002E-2</v>
      </c>
      <c r="AL169" s="42">
        <v>3.2710000000000003E-2</v>
      </c>
      <c r="AM169" s="42">
        <v>6.3240000000000005E-2</v>
      </c>
      <c r="AN169" s="42">
        <v>0.1118</v>
      </c>
      <c r="AO169" s="42">
        <v>0.17150000000000001</v>
      </c>
      <c r="AP169" s="42">
        <v>0.25380000000000003</v>
      </c>
      <c r="AQ169" s="42">
        <v>0.36370000000000002</v>
      </c>
      <c r="AR169" s="43">
        <v>0.42059999999999997</v>
      </c>
      <c r="AS169" s="20"/>
      <c r="AT169" s="41">
        <v>0.42420000000000002</v>
      </c>
      <c r="AU169" s="42">
        <v>0.38400000000000001</v>
      </c>
      <c r="AV169" s="42">
        <v>0.26679999999999998</v>
      </c>
      <c r="AW169" s="42">
        <v>0.1759</v>
      </c>
      <c r="AX169" s="42">
        <v>0.1026</v>
      </c>
      <c r="AY169" s="42">
        <v>4.666E-2</v>
      </c>
      <c r="AZ169" s="42">
        <v>1.6910000000000001E-2</v>
      </c>
      <c r="BA169" s="42">
        <v>1.438E-4</v>
      </c>
      <c r="BB169" s="42">
        <v>-6.5079999999999999E-3</v>
      </c>
      <c r="BC169" s="42">
        <v>-4.0289999999999996E-3</v>
      </c>
      <c r="BD169" s="42">
        <v>2.6050000000000001E-3</v>
      </c>
      <c r="BE169" s="43"/>
      <c r="BH169" s="118" t="str">
        <f t="shared" si="368"/>
        <v>0</v>
      </c>
      <c r="BI169" s="118" t="str">
        <f t="shared" si="369"/>
        <v>4.637+0.02635i</v>
      </c>
      <c r="BJ169" s="118" t="str">
        <f t="shared" si="510"/>
        <v>4.68+0.01943i</v>
      </c>
      <c r="BK169" s="118" t="str">
        <f t="shared" si="511"/>
        <v>4.654+0.02155i</v>
      </c>
      <c r="BL169" s="118" t="str">
        <f t="shared" si="512"/>
        <v>4.658+0.02976i</v>
      </c>
      <c r="BM169" s="118" t="str">
        <f t="shared" si="513"/>
        <v>4.663+0.03271i</v>
      </c>
      <c r="BN169" s="118" t="str">
        <f t="shared" si="514"/>
        <v>4.682+0.06324i</v>
      </c>
      <c r="BO169" s="118" t="str">
        <f t="shared" si="364"/>
        <v>4.716+0.1118i</v>
      </c>
      <c r="BP169" s="118" t="str">
        <f t="shared" si="365"/>
        <v>4.781+0.1715i</v>
      </c>
      <c r="BQ169" s="118" t="str">
        <f t="shared" si="366"/>
        <v>4.87+0.2538i</v>
      </c>
      <c r="BR169" s="118" t="str">
        <f t="shared" si="515"/>
        <v>5.014+0.3637i</v>
      </c>
      <c r="BS169" s="118" t="str">
        <f t="shared" si="516"/>
        <v>5.113+0.4206i</v>
      </c>
      <c r="BT169" s="118" t="str">
        <f t="shared" si="367"/>
        <v>0</v>
      </c>
      <c r="BU169" s="118" t="str">
        <f t="shared" si="370"/>
        <v>5.119+0.4242i</v>
      </c>
      <c r="BV169" s="118" t="str">
        <f t="shared" si="371"/>
        <v>5.05+0.384i</v>
      </c>
      <c r="BW169" s="118" t="str">
        <f t="shared" si="372"/>
        <v>4.887+0.2668i</v>
      </c>
      <c r="BX169" s="118" t="str">
        <f t="shared" si="373"/>
        <v>4.774+0.1759i</v>
      </c>
      <c r="BY169" s="118" t="str">
        <f t="shared" si="374"/>
        <v>4.684+0.1026i</v>
      </c>
      <c r="BZ169" s="118" t="str">
        <f t="shared" si="375"/>
        <v>4.623+0.04666i</v>
      </c>
      <c r="CA169" s="118" t="str">
        <f t="shared" si="376"/>
        <v>4.571+0.01691i</v>
      </c>
      <c r="CB169" s="118" t="str">
        <f t="shared" si="377"/>
        <v>4.531+0.0001438i</v>
      </c>
      <c r="CC169" s="118" t="str">
        <f t="shared" si="378"/>
        <v>4.499-0.006508i</v>
      </c>
      <c r="CD169" s="118" t="str">
        <f t="shared" si="379"/>
        <v>4.463-0.004029i</v>
      </c>
      <c r="CE169" s="118" t="str">
        <f t="shared" si="380"/>
        <v>4.481+0.002605i</v>
      </c>
      <c r="CF169" s="118" t="str">
        <f t="shared" si="381"/>
        <v>0</v>
      </c>
      <c r="CG169" s="118" t="str">
        <f t="shared" si="382"/>
        <v>0</v>
      </c>
      <c r="CH169" s="39">
        <f t="shared" si="383"/>
        <v>15550000000</v>
      </c>
      <c r="CI169" s="121">
        <f t="shared" si="384"/>
        <v>1.1561733227018371</v>
      </c>
      <c r="CJ169" s="121" t="str">
        <f t="shared" si="385"/>
        <v>0</v>
      </c>
      <c r="CK169" s="121" t="str">
        <f t="shared" si="508"/>
        <v>5.36117569736842+0.0304651670531934i</v>
      </c>
      <c r="CL169" s="121" t="str">
        <f t="shared" si="509"/>
        <v>5.4108911502446+0.0224644476600967i</v>
      </c>
      <c r="CM169" s="121" t="str">
        <f t="shared" si="458"/>
        <v>5.38083064385435+0.0249155351042246i</v>
      </c>
      <c r="CN169" s="121" t="str">
        <f t="shared" si="459"/>
        <v>5.38545533714516+0.0344077180836067i</v>
      </c>
      <c r="CO169" s="121" t="str">
        <f t="shared" si="460"/>
        <v>5.39123620375867+0.0378184293855771i</v>
      </c>
      <c r="CP169" s="121" t="str">
        <f t="shared" si="461"/>
        <v>5.41320349689+0.0731164009276642i</v>
      </c>
      <c r="CQ169" s="121" t="str">
        <f t="shared" si="462"/>
        <v>5.45251338986186+0.129260177478065i</v>
      </c>
      <c r="CR169" s="121" t="str">
        <f t="shared" si="463"/>
        <v>5.52766465583748+0.198283724843365i</v>
      </c>
      <c r="CS169" s="121" t="str">
        <f t="shared" si="464"/>
        <v>5.63056408155795+0.293436789301726i</v>
      </c>
      <c r="CT169" s="121" t="str">
        <f t="shared" si="465"/>
        <v>5.79705304002701+0.420500237466658i</v>
      </c>
      <c r="CU169" s="121" t="str">
        <f t="shared" si="466"/>
        <v>5.91151419897449+0.486286499528393i</v>
      </c>
      <c r="CV169" s="121" t="str">
        <f t="shared" si="467"/>
        <v>0</v>
      </c>
      <c r="CW169" s="121" t="str">
        <f t="shared" si="468"/>
        <v>5.9184512389107+0.490448723490119i</v>
      </c>
      <c r="CX169" s="121" t="str">
        <f t="shared" si="469"/>
        <v>5.83867527964428+0.443970555917505i</v>
      </c>
      <c r="CY169" s="121" t="str">
        <f t="shared" si="470"/>
        <v>5.65021902804388+0.30846704249685i</v>
      </c>
      <c r="CZ169" s="121" t="str">
        <f t="shared" si="471"/>
        <v>5.51957144257857+0.203370887463253i</v>
      </c>
      <c r="DA169" s="121" t="str">
        <f t="shared" si="472"/>
        <v>5.41551584353541+0.118623382909208i</v>
      </c>
      <c r="DB169" s="121" t="str">
        <f t="shared" si="473"/>
        <v>5.34498927085059+0.0539470472372677i</v>
      </c>
      <c r="DC169" s="121" t="str">
        <f t="shared" si="474"/>
        <v>5.2848682580701+0.0195508908868881i</v>
      </c>
      <c r="DD169" s="121" t="str">
        <f t="shared" si="475"/>
        <v>5.23862132516202+0.000166257723804524i</v>
      </c>
      <c r="DE169" s="121" t="str">
        <f t="shared" si="476"/>
        <v>5.20162377883556-0.00752437598414356i</v>
      </c>
      <c r="DF169" s="121" t="str">
        <f t="shared" si="477"/>
        <v>5.1600015392183-0.0046582223171657i</v>
      </c>
      <c r="DG169" s="121" t="str">
        <f t="shared" si="477"/>
        <v>5.18081265902693+0.00301183150563829i</v>
      </c>
      <c r="DH169" s="121" t="str">
        <f t="shared" si="386"/>
        <v>0</v>
      </c>
      <c r="DI169" s="121"/>
      <c r="DK169" s="39">
        <f t="shared" si="387"/>
        <v>0</v>
      </c>
      <c r="DL169" s="39">
        <f t="shared" si="392"/>
        <v>5.3611756973684201</v>
      </c>
      <c r="DM169" s="39">
        <f t="shared" si="393"/>
        <v>5.4108911502446002</v>
      </c>
      <c r="DN169" s="39">
        <f t="shared" si="394"/>
        <v>5.3808306438543498</v>
      </c>
      <c r="DO169" s="39">
        <f t="shared" si="395"/>
        <v>5.3854553371451601</v>
      </c>
      <c r="DP169" s="39">
        <f t="shared" si="396"/>
        <v>5.3912362037586696</v>
      </c>
      <c r="DQ169" s="39">
        <f t="shared" si="397"/>
        <v>5.4132034968899996</v>
      </c>
      <c r="DR169" s="39">
        <f t="shared" si="398"/>
        <v>5.4525133898618598</v>
      </c>
      <c r="DS169" s="39">
        <f t="shared" si="399"/>
        <v>5.52766465583748</v>
      </c>
      <c r="DT169" s="39">
        <f t="shared" si="400"/>
        <v>5.6305640815579503</v>
      </c>
      <c r="DU169" s="39">
        <f t="shared" si="401"/>
        <v>5.7970530400270102</v>
      </c>
      <c r="DV169" s="39">
        <f t="shared" si="402"/>
        <v>5.9115141989744897</v>
      </c>
      <c r="DW169" s="39">
        <f t="shared" si="403"/>
        <v>0</v>
      </c>
      <c r="DX169" s="39">
        <f t="shared" si="404"/>
        <v>5.9184512389107002</v>
      </c>
      <c r="DY169" s="39">
        <f t="shared" si="405"/>
        <v>5.8386752796442796</v>
      </c>
      <c r="DZ169" s="39">
        <f t="shared" si="406"/>
        <v>5.65021902804388</v>
      </c>
      <c r="EA169" s="39">
        <f t="shared" si="407"/>
        <v>5.5195714425785702</v>
      </c>
      <c r="EB169" s="39">
        <f t="shared" si="408"/>
        <v>5.4155158435354096</v>
      </c>
      <c r="EC169" s="39">
        <f t="shared" si="409"/>
        <v>5.3449892708505899</v>
      </c>
      <c r="ED169" s="39">
        <f t="shared" si="410"/>
        <v>5.2848682580700999</v>
      </c>
      <c r="EE169" s="39">
        <f t="shared" si="411"/>
        <v>5.2386213251620202</v>
      </c>
      <c r="EF169" s="39">
        <f t="shared" si="412"/>
        <v>5.2016237788355602</v>
      </c>
      <c r="EG169" s="39">
        <f t="shared" si="413"/>
        <v>5.1600015392182996</v>
      </c>
      <c r="EH169" s="39">
        <f t="shared" si="414"/>
        <v>5.1808126590269303</v>
      </c>
      <c r="EI169" s="39">
        <f t="shared" si="415"/>
        <v>0</v>
      </c>
      <c r="EK169" s="39">
        <f t="shared" si="388"/>
        <v>0</v>
      </c>
      <c r="EL169" s="39">
        <f t="shared" si="423"/>
        <v>3.0465167053193399E-2</v>
      </c>
      <c r="EM169" s="39">
        <f t="shared" si="424"/>
        <v>2.2464447660096701E-2</v>
      </c>
      <c r="EN169" s="39">
        <f t="shared" si="425"/>
        <v>2.49155351042246E-2</v>
      </c>
      <c r="EO169" s="39">
        <f t="shared" si="426"/>
        <v>3.4407718083606702E-2</v>
      </c>
      <c r="EP169" s="39">
        <f t="shared" si="427"/>
        <v>3.7818429385577099E-2</v>
      </c>
      <c r="EQ169" s="39">
        <f t="shared" si="428"/>
        <v>7.3116400927664194E-2</v>
      </c>
      <c r="ER169" s="39">
        <f t="shared" si="429"/>
        <v>0.12926017747806501</v>
      </c>
      <c r="ES169" s="39">
        <f t="shared" si="430"/>
        <v>0.19828372484336501</v>
      </c>
      <c r="ET169" s="39">
        <f t="shared" si="431"/>
        <v>0.29343678930172601</v>
      </c>
      <c r="EU169" s="39">
        <f t="shared" si="432"/>
        <v>0.42050023746665799</v>
      </c>
      <c r="EV169" s="39">
        <f t="shared" si="433"/>
        <v>0.48628649952839298</v>
      </c>
      <c r="EW169" s="39">
        <f t="shared" si="434"/>
        <v>0</v>
      </c>
      <c r="EX169" s="39">
        <f t="shared" si="435"/>
        <v>0.49044872349011898</v>
      </c>
      <c r="EY169" s="39">
        <f t="shared" si="436"/>
        <v>0.44397055591750501</v>
      </c>
      <c r="EZ169" s="39">
        <f t="shared" si="437"/>
        <v>0.30846704249684997</v>
      </c>
      <c r="FA169" s="39">
        <f t="shared" si="438"/>
        <v>0.20337088746325299</v>
      </c>
      <c r="FB169" s="39">
        <f t="shared" si="439"/>
        <v>0.118623382909208</v>
      </c>
      <c r="FC169" s="39">
        <f t="shared" si="416"/>
        <v>5.3947047237267703E-2</v>
      </c>
      <c r="FD169" s="39">
        <f t="shared" si="417"/>
        <v>1.9550890886888099E-2</v>
      </c>
      <c r="FE169" s="39">
        <f t="shared" si="418"/>
        <v>1.66257723804524E-4</v>
      </c>
      <c r="FF169" s="39">
        <f t="shared" si="419"/>
        <v>-7.5243759841435599E-3</v>
      </c>
      <c r="FG169" s="39">
        <f t="shared" si="420"/>
        <v>-4.6582223171657E-3</v>
      </c>
      <c r="FH169" s="39">
        <f t="shared" si="421"/>
        <v>3.0118315056382899E-3</v>
      </c>
      <c r="FI169" s="39">
        <f t="shared" si="422"/>
        <v>0</v>
      </c>
      <c r="FK169" s="39">
        <f t="shared" si="389"/>
        <v>0.99999999999999989</v>
      </c>
      <c r="FL169" s="39">
        <f t="shared" si="478"/>
        <v>0.80630669023487667</v>
      </c>
      <c r="FM169" s="39">
        <f t="shared" si="479"/>
        <v>0.80469213712413923</v>
      </c>
      <c r="FN169" s="39">
        <f t="shared" si="480"/>
        <v>0.80567004226731753</v>
      </c>
      <c r="FO169" s="39">
        <f t="shared" si="481"/>
        <v>0.80551119462263321</v>
      </c>
      <c r="FP169" s="39">
        <f t="shared" si="482"/>
        <v>0.80531923621230117</v>
      </c>
      <c r="FQ169" s="39">
        <f t="shared" si="483"/>
        <v>0.80454751796853441</v>
      </c>
      <c r="FR169" s="39">
        <f t="shared" si="484"/>
        <v>0.80310617078341606</v>
      </c>
      <c r="FS169" s="39">
        <f t="shared" si="485"/>
        <v>0.80034539399105376</v>
      </c>
      <c r="FT169" s="39">
        <f t="shared" si="486"/>
        <v>0.79635783762496737</v>
      </c>
      <c r="FU169" s="39">
        <f t="shared" si="487"/>
        <v>0.78974250407752611</v>
      </c>
      <c r="FV169" s="39">
        <f t="shared" si="488"/>
        <v>0.78526708635442477</v>
      </c>
      <c r="FW169" s="39">
        <f t="shared" si="489"/>
        <v>0.99999999999999989</v>
      </c>
      <c r="FX169" s="39">
        <f t="shared" si="490"/>
        <v>0.78499054372125165</v>
      </c>
      <c r="FY169" s="39">
        <f t="shared" si="491"/>
        <v>0.78813130324608627</v>
      </c>
      <c r="FZ169" s="39">
        <f t="shared" si="492"/>
        <v>0.79559706844865963</v>
      </c>
      <c r="GA169" s="39">
        <f t="shared" si="440"/>
        <v>0.8005786178591684</v>
      </c>
      <c r="GB169" s="39">
        <f t="shared" si="441"/>
        <v>0.80434735480664221</v>
      </c>
      <c r="GC169" s="39">
        <f t="shared" si="442"/>
        <v>0.80680646735777717</v>
      </c>
      <c r="GD169" s="39">
        <f t="shared" si="443"/>
        <v>0.80880769491647764</v>
      </c>
      <c r="GE169" s="39">
        <f t="shared" si="444"/>
        <v>0.81032758564447516</v>
      </c>
      <c r="GF169" s="39">
        <f t="shared" si="445"/>
        <v>0.81154009320821763</v>
      </c>
      <c r="GG169" s="39">
        <f t="shared" si="446"/>
        <v>0.8129075382920774</v>
      </c>
      <c r="GH169" s="39">
        <f t="shared" si="447"/>
        <v>0.81222399444038407</v>
      </c>
      <c r="GI169" s="39">
        <f t="shared" si="448"/>
        <v>0.99999999999999989</v>
      </c>
      <c r="GJ169" s="39">
        <f t="shared" si="390"/>
        <v>15.55</v>
      </c>
      <c r="GK169" s="39">
        <f t="shared" si="391"/>
        <v>-9.6432746655328714E-16</v>
      </c>
      <c r="GL169" s="39">
        <f t="shared" si="493"/>
        <v>-1.869994733566819</v>
      </c>
      <c r="GM169" s="39">
        <f t="shared" si="494"/>
        <v>-1.8874048453456242</v>
      </c>
      <c r="GN169" s="39">
        <f t="shared" si="495"/>
        <v>-1.8768556939771555</v>
      </c>
      <c r="GO169" s="39">
        <f t="shared" si="496"/>
        <v>-1.8785683915730242</v>
      </c>
      <c r="GP169" s="39">
        <f t="shared" si="497"/>
        <v>-1.8806385406628583</v>
      </c>
      <c r="GQ169" s="39">
        <f t="shared" si="498"/>
        <v>-1.8889660124776173</v>
      </c>
      <c r="GR169" s="39">
        <f t="shared" si="499"/>
        <v>-1.9045407423116112</v>
      </c>
      <c r="GS169" s="39">
        <f t="shared" si="500"/>
        <v>-1.9344510018500294</v>
      </c>
      <c r="GT169" s="39">
        <f t="shared" si="501"/>
        <v>-1.9778348265223431</v>
      </c>
      <c r="GU169" s="39">
        <f t="shared" si="502"/>
        <v>-2.0502897510828415</v>
      </c>
      <c r="GV169" s="39">
        <f t="shared" si="503"/>
        <v>-2.0996521032701638</v>
      </c>
      <c r="GW169" s="39">
        <f t="shared" si="504"/>
        <v>-9.6432746655328714E-16</v>
      </c>
      <c r="GX169" s="39">
        <f t="shared" si="505"/>
        <v>-2.1027114978189161</v>
      </c>
      <c r="GY169" s="39">
        <f t="shared" si="506"/>
        <v>-2.0680284541473544</v>
      </c>
      <c r="GZ169" s="39">
        <f t="shared" si="507"/>
        <v>-1.9861365159524467</v>
      </c>
      <c r="HA169" s="39">
        <f t="shared" si="449"/>
        <v>-1.9319202673757605</v>
      </c>
      <c r="HB169" s="39">
        <f t="shared" si="450"/>
        <v>-1.8911272414953628</v>
      </c>
      <c r="HC169" s="39">
        <f t="shared" si="451"/>
        <v>-1.8646125828458879</v>
      </c>
      <c r="HD169" s="39">
        <f t="shared" si="452"/>
        <v>-1.8430945112523873</v>
      </c>
      <c r="HE169" s="39">
        <f t="shared" si="453"/>
        <v>-1.8267875267015459</v>
      </c>
      <c r="HF169" s="39">
        <f t="shared" si="454"/>
        <v>-1.8138003897317634</v>
      </c>
      <c r="HG169" s="39">
        <f t="shared" si="455"/>
        <v>-1.7991769821688384</v>
      </c>
      <c r="HH169" s="39">
        <f t="shared" si="456"/>
        <v>-1.8064836975812484</v>
      </c>
      <c r="HI169" s="39">
        <f t="shared" si="457"/>
        <v>-9.6432746655328714E-16</v>
      </c>
    </row>
    <row r="170" spans="1:217" s="39" customFormat="1">
      <c r="A170" s="20"/>
      <c r="B170" s="184"/>
      <c r="C170" s="40">
        <v>15.6</v>
      </c>
      <c r="D170" s="41"/>
      <c r="E170" s="42">
        <v>4.6379999999999999</v>
      </c>
      <c r="F170" s="42">
        <v>4.681</v>
      </c>
      <c r="G170" s="42">
        <v>4.657</v>
      </c>
      <c r="H170" s="42">
        <v>4.66</v>
      </c>
      <c r="I170" s="42">
        <v>4.6630000000000003</v>
      </c>
      <c r="J170" s="42">
        <v>4.6840000000000002</v>
      </c>
      <c r="K170" s="42">
        <v>4.7210000000000001</v>
      </c>
      <c r="L170" s="42">
        <v>4.7809999999999997</v>
      </c>
      <c r="M170" s="42">
        <v>4.8789999999999996</v>
      </c>
      <c r="N170" s="42">
        <v>5.0140000000000002</v>
      </c>
      <c r="O170" s="43">
        <v>5.109</v>
      </c>
      <c r="P170" s="20"/>
      <c r="Q170" s="41">
        <v>5.1150000000000002</v>
      </c>
      <c r="R170" s="42">
        <v>5.0469999999999997</v>
      </c>
      <c r="S170" s="42">
        <v>4.8929999999999998</v>
      </c>
      <c r="T170" s="42">
        <v>4.7779999999999996</v>
      </c>
      <c r="U170" s="42">
        <v>4.6859999999999999</v>
      </c>
      <c r="V170" s="42">
        <v>4.6280000000000001</v>
      </c>
      <c r="W170" s="42">
        <v>4.5709999999999997</v>
      </c>
      <c r="X170" s="42">
        <v>4.5339999999999998</v>
      </c>
      <c r="Y170" s="42">
        <v>4.5039999999999996</v>
      </c>
      <c r="Z170" s="42">
        <v>4.4619999999999997</v>
      </c>
      <c r="AA170" s="42">
        <v>4.4820000000000002</v>
      </c>
      <c r="AB170" s="43"/>
      <c r="AD170" s="20"/>
      <c r="AE170" s="184"/>
      <c r="AF170" s="40">
        <v>15.6</v>
      </c>
      <c r="AG170" s="41"/>
      <c r="AH170" s="42">
        <v>2.8850000000000001E-2</v>
      </c>
      <c r="AI170" s="42">
        <v>2.1780000000000001E-2</v>
      </c>
      <c r="AJ170" s="42">
        <v>2.281E-2</v>
      </c>
      <c r="AK170" s="42">
        <v>3.295E-2</v>
      </c>
      <c r="AL170" s="42">
        <v>3.6990000000000002E-2</v>
      </c>
      <c r="AM170" s="42">
        <v>6.4130000000000006E-2</v>
      </c>
      <c r="AN170" s="42">
        <v>0.11509999999999999</v>
      </c>
      <c r="AO170" s="42">
        <v>0.1736</v>
      </c>
      <c r="AP170" s="42">
        <v>0.25969999999999999</v>
      </c>
      <c r="AQ170" s="42">
        <v>0.37269999999999998</v>
      </c>
      <c r="AR170" s="43">
        <v>0.4244</v>
      </c>
      <c r="AS170" s="20"/>
      <c r="AT170" s="41">
        <v>0.42820000000000003</v>
      </c>
      <c r="AU170" s="42">
        <v>0.39200000000000002</v>
      </c>
      <c r="AV170" s="42">
        <v>0.2757</v>
      </c>
      <c r="AW170" s="42">
        <v>0.1767</v>
      </c>
      <c r="AX170" s="42">
        <v>0.1061</v>
      </c>
      <c r="AY170" s="42">
        <v>4.6620000000000002E-2</v>
      </c>
      <c r="AZ170" s="42">
        <v>1.8450000000000001E-2</v>
      </c>
      <c r="BA170" s="42">
        <v>3.4880000000000002E-3</v>
      </c>
      <c r="BB170" s="42">
        <v>-5.6239999999999997E-3</v>
      </c>
      <c r="BC170" s="42">
        <v>-2.843E-3</v>
      </c>
      <c r="BD170" s="42">
        <v>3.2759999999999998E-3</v>
      </c>
      <c r="BE170" s="43"/>
      <c r="BH170" s="118" t="str">
        <f t="shared" si="368"/>
        <v>0</v>
      </c>
      <c r="BI170" s="118" t="str">
        <f t="shared" si="369"/>
        <v>4.638+0.02885i</v>
      </c>
      <c r="BJ170" s="118" t="str">
        <f t="shared" si="510"/>
        <v>4.681+0.02178i</v>
      </c>
      <c r="BK170" s="118" t="str">
        <f t="shared" si="511"/>
        <v>4.657+0.02281i</v>
      </c>
      <c r="BL170" s="118" t="str">
        <f t="shared" si="512"/>
        <v>4.66+0.03295i</v>
      </c>
      <c r="BM170" s="118" t="str">
        <f t="shared" si="513"/>
        <v>4.663+0.03699i</v>
      </c>
      <c r="BN170" s="118" t="str">
        <f t="shared" si="514"/>
        <v>4.684+0.06413i</v>
      </c>
      <c r="BO170" s="118" t="str">
        <f t="shared" si="364"/>
        <v>4.721+0.1151i</v>
      </c>
      <c r="BP170" s="118" t="str">
        <f t="shared" si="365"/>
        <v>4.781+0.1736i</v>
      </c>
      <c r="BQ170" s="118" t="str">
        <f t="shared" si="366"/>
        <v>4.879+0.2597i</v>
      </c>
      <c r="BR170" s="118" t="str">
        <f t="shared" si="515"/>
        <v>5.014+0.3727i</v>
      </c>
      <c r="BS170" s="118" t="str">
        <f t="shared" si="516"/>
        <v>5.109+0.4244i</v>
      </c>
      <c r="BT170" s="118" t="str">
        <f t="shared" si="367"/>
        <v>0</v>
      </c>
      <c r="BU170" s="118" t="str">
        <f t="shared" si="370"/>
        <v>5.115+0.4282i</v>
      </c>
      <c r="BV170" s="118" t="str">
        <f t="shared" si="371"/>
        <v>5.047+0.392i</v>
      </c>
      <c r="BW170" s="118" t="str">
        <f t="shared" si="372"/>
        <v>4.893+0.2757i</v>
      </c>
      <c r="BX170" s="118" t="str">
        <f t="shared" si="373"/>
        <v>4.778+0.1767i</v>
      </c>
      <c r="BY170" s="118" t="str">
        <f t="shared" si="374"/>
        <v>4.686+0.1061i</v>
      </c>
      <c r="BZ170" s="118" t="str">
        <f t="shared" si="375"/>
        <v>4.628+0.04662i</v>
      </c>
      <c r="CA170" s="118" t="str">
        <f t="shared" si="376"/>
        <v>4.571+0.01845i</v>
      </c>
      <c r="CB170" s="118" t="str">
        <f t="shared" si="377"/>
        <v>4.534+0.003488i</v>
      </c>
      <c r="CC170" s="118" t="str">
        <f t="shared" si="378"/>
        <v>4.504-0.005624i</v>
      </c>
      <c r="CD170" s="118" t="str">
        <f t="shared" si="379"/>
        <v>4.462-0.002843i</v>
      </c>
      <c r="CE170" s="118" t="str">
        <f t="shared" si="380"/>
        <v>4.482+0.003276i</v>
      </c>
      <c r="CF170" s="118" t="str">
        <f t="shared" si="381"/>
        <v>0</v>
      </c>
      <c r="CG170" s="118" t="str">
        <f t="shared" si="382"/>
        <v>0</v>
      </c>
      <c r="CH170" s="39">
        <f t="shared" si="383"/>
        <v>15600000000</v>
      </c>
      <c r="CI170" s="121">
        <f t="shared" si="384"/>
        <v>1.1524676389752286</v>
      </c>
      <c r="CJ170" s="121" t="str">
        <f t="shared" si="385"/>
        <v>0</v>
      </c>
      <c r="CK170" s="121" t="str">
        <f t="shared" si="508"/>
        <v>5.34514490956711+0.0332486913844353i</v>
      </c>
      <c r="CL170" s="121" t="str">
        <f t="shared" si="509"/>
        <v>5.39470101804305+0.0251007451768805i</v>
      </c>
      <c r="CM170" s="121" t="str">
        <f t="shared" si="458"/>
        <v>5.36704179470764+0.026287786845025i</v>
      </c>
      <c r="CN170" s="121" t="str">
        <f t="shared" si="459"/>
        <v>5.37049919762457+0.0379738087042338i</v>
      </c>
      <c r="CO170" s="121" t="str">
        <f t="shared" si="460"/>
        <v>5.37395660054149+0.0426297779656937i</v>
      </c>
      <c r="CP170" s="121" t="str">
        <f t="shared" si="461"/>
        <v>5.39815842095997+0.0739077496874814i</v>
      </c>
      <c r="CQ170" s="121" t="str">
        <f t="shared" si="462"/>
        <v>5.44079972360205+0.132649025246049i</v>
      </c>
      <c r="CR170" s="121" t="str">
        <f t="shared" si="463"/>
        <v>5.50994778194057+0.2000683821261i</v>
      </c>
      <c r="CS170" s="121" t="str">
        <f t="shared" si="464"/>
        <v>5.62288961056014+0.299295845841867i</v>
      </c>
      <c r="CT170" s="121" t="str">
        <f t="shared" si="465"/>
        <v>5.7784727418218+0.429524689046068i</v>
      </c>
      <c r="CU170" s="121" t="str">
        <f t="shared" si="466"/>
        <v>5.88795716752444+0.489107265981087i</v>
      </c>
      <c r="CV170" s="121" t="str">
        <f t="shared" si="467"/>
        <v>0</v>
      </c>
      <c r="CW170" s="121" t="str">
        <f t="shared" si="468"/>
        <v>5.89487197335829+0.493486643009193i</v>
      </c>
      <c r="CX170" s="121" t="str">
        <f t="shared" si="469"/>
        <v>5.81650417390798+0.45176731447829i</v>
      </c>
      <c r="CY170" s="121" t="str">
        <f t="shared" si="470"/>
        <v>5.63902415750579+0.317735328065471i</v>
      </c>
      <c r="CZ170" s="121" t="str">
        <f t="shared" si="471"/>
        <v>5.50649037902364+0.203641031806923i</v>
      </c>
      <c r="DA170" s="121" t="str">
        <f t="shared" si="472"/>
        <v>5.40046335623792+0.122276816495272i</v>
      </c>
      <c r="DB170" s="121" t="str">
        <f t="shared" si="473"/>
        <v>5.33362023317736+0.0537280413290252i</v>
      </c>
      <c r="DC170" s="121" t="str">
        <f t="shared" si="474"/>
        <v>5.26792957775577+0.021263027939093i</v>
      </c>
      <c r="DD170" s="121" t="str">
        <f t="shared" si="475"/>
        <v>5.22528827511369+0.0040198071247456i</v>
      </c>
      <c r="DE170" s="121" t="str">
        <f t="shared" si="476"/>
        <v>5.19071424594443-0.00648147800159669i</v>
      </c>
      <c r="DF170" s="121" t="str">
        <f t="shared" si="477"/>
        <v>5.14231060510747-0.00327646549760657i</v>
      </c>
      <c r="DG170" s="121" t="str">
        <f t="shared" si="477"/>
        <v>5.16535995788697+0.00377548398528285i</v>
      </c>
      <c r="DH170" s="121" t="str">
        <f t="shared" si="386"/>
        <v>0</v>
      </c>
      <c r="DI170" s="121"/>
      <c r="DK170" s="39">
        <f t="shared" si="387"/>
        <v>0</v>
      </c>
      <c r="DL170" s="39">
        <f t="shared" si="392"/>
        <v>5.34514490956711</v>
      </c>
      <c r="DM170" s="39">
        <f t="shared" si="393"/>
        <v>5.3947010180430501</v>
      </c>
      <c r="DN170" s="39">
        <f t="shared" si="394"/>
        <v>5.3670417947076396</v>
      </c>
      <c r="DO170" s="39">
        <f t="shared" si="395"/>
        <v>5.3704991976245697</v>
      </c>
      <c r="DP170" s="39">
        <f t="shared" si="396"/>
        <v>5.37395660054149</v>
      </c>
      <c r="DQ170" s="39">
        <f t="shared" si="397"/>
        <v>5.3981584209599696</v>
      </c>
      <c r="DR170" s="39">
        <f t="shared" si="398"/>
        <v>5.4407997236020504</v>
      </c>
      <c r="DS170" s="39">
        <f t="shared" si="399"/>
        <v>5.5099477819405696</v>
      </c>
      <c r="DT170" s="39">
        <f t="shared" si="400"/>
        <v>5.62288961056014</v>
      </c>
      <c r="DU170" s="39">
        <f t="shared" si="401"/>
        <v>5.7784727418218003</v>
      </c>
      <c r="DV170" s="39">
        <f t="shared" si="402"/>
        <v>5.8879571675244398</v>
      </c>
      <c r="DW170" s="39">
        <f t="shared" si="403"/>
        <v>0</v>
      </c>
      <c r="DX170" s="39">
        <f t="shared" si="404"/>
        <v>5.8948719733582902</v>
      </c>
      <c r="DY170" s="39">
        <f t="shared" si="405"/>
        <v>5.8165041739079797</v>
      </c>
      <c r="DZ170" s="39">
        <f t="shared" si="406"/>
        <v>5.6390241575057898</v>
      </c>
      <c r="EA170" s="39">
        <f t="shared" si="407"/>
        <v>5.5064903790236404</v>
      </c>
      <c r="EB170" s="39">
        <f t="shared" si="408"/>
        <v>5.4004633562379203</v>
      </c>
      <c r="EC170" s="39">
        <f t="shared" si="409"/>
        <v>5.3336202331773599</v>
      </c>
      <c r="ED170" s="39">
        <f t="shared" si="410"/>
        <v>5.26792957775577</v>
      </c>
      <c r="EE170" s="39">
        <f t="shared" si="411"/>
        <v>5.22528827511369</v>
      </c>
      <c r="EF170" s="39">
        <f t="shared" si="412"/>
        <v>5.19071424594443</v>
      </c>
      <c r="EG170" s="39">
        <f t="shared" si="413"/>
        <v>5.1423106051074701</v>
      </c>
      <c r="EH170" s="39">
        <f t="shared" si="414"/>
        <v>5.1653599578869702</v>
      </c>
      <c r="EI170" s="39">
        <f t="shared" si="415"/>
        <v>0</v>
      </c>
      <c r="EK170" s="39">
        <f t="shared" si="388"/>
        <v>0</v>
      </c>
      <c r="EL170" s="39">
        <f t="shared" si="423"/>
        <v>3.32486913844353E-2</v>
      </c>
      <c r="EM170" s="39">
        <f t="shared" si="424"/>
        <v>2.5100745176880501E-2</v>
      </c>
      <c r="EN170" s="39">
        <f t="shared" si="425"/>
        <v>2.6287786845024998E-2</v>
      </c>
      <c r="EO170" s="39">
        <f t="shared" si="426"/>
        <v>3.7973808704233801E-2</v>
      </c>
      <c r="EP170" s="39">
        <f t="shared" si="427"/>
        <v>4.2629777965693699E-2</v>
      </c>
      <c r="EQ170" s="39">
        <f t="shared" si="428"/>
        <v>7.39077496874814E-2</v>
      </c>
      <c r="ER170" s="39">
        <f t="shared" si="429"/>
        <v>0.13264902524604899</v>
      </c>
      <c r="ES170" s="39">
        <f t="shared" si="430"/>
        <v>0.20006838212610001</v>
      </c>
      <c r="ET170" s="39">
        <f t="shared" si="431"/>
        <v>0.29929584584186703</v>
      </c>
      <c r="EU170" s="39">
        <f t="shared" si="432"/>
        <v>0.429524689046068</v>
      </c>
      <c r="EV170" s="39">
        <f t="shared" si="433"/>
        <v>0.489107265981087</v>
      </c>
      <c r="EW170" s="39">
        <f t="shared" si="434"/>
        <v>0</v>
      </c>
      <c r="EX170" s="39">
        <f t="shared" si="435"/>
        <v>0.49348664300919298</v>
      </c>
      <c r="EY170" s="39">
        <f t="shared" si="436"/>
        <v>0.45176731447828999</v>
      </c>
      <c r="EZ170" s="39">
        <f t="shared" si="437"/>
        <v>0.317735328065471</v>
      </c>
      <c r="FA170" s="39">
        <f t="shared" si="438"/>
        <v>0.203641031806923</v>
      </c>
      <c r="FB170" s="39">
        <f t="shared" si="439"/>
        <v>0.122276816495272</v>
      </c>
      <c r="FC170" s="39">
        <f t="shared" si="416"/>
        <v>5.37280413290252E-2</v>
      </c>
      <c r="FD170" s="39">
        <f t="shared" si="417"/>
        <v>2.1263027939093002E-2</v>
      </c>
      <c r="FE170" s="39">
        <f t="shared" si="418"/>
        <v>4.0198071247456004E-3</v>
      </c>
      <c r="FF170" s="39">
        <f t="shared" si="419"/>
        <v>-6.4814780015966904E-3</v>
      </c>
      <c r="FG170" s="39">
        <f t="shared" si="420"/>
        <v>-3.2764654976065702E-3</v>
      </c>
      <c r="FH170" s="39">
        <f t="shared" si="421"/>
        <v>3.7754839852828502E-3</v>
      </c>
      <c r="FI170" s="39">
        <f t="shared" si="422"/>
        <v>0</v>
      </c>
      <c r="FK170" s="39">
        <f t="shared" si="389"/>
        <v>0.99999999999999989</v>
      </c>
      <c r="FL170" s="39">
        <f t="shared" si="478"/>
        <v>0.8068273308085796</v>
      </c>
      <c r="FM170" s="39">
        <f t="shared" si="479"/>
        <v>0.80521778977593517</v>
      </c>
      <c r="FN170" s="39">
        <f t="shared" si="480"/>
        <v>0.80611872033393639</v>
      </c>
      <c r="FO170" s="39">
        <f t="shared" si="481"/>
        <v>0.80599516622067247</v>
      </c>
      <c r="FP170" s="39">
        <f t="shared" si="482"/>
        <v>0.80587702201051914</v>
      </c>
      <c r="FQ170" s="39">
        <f t="shared" si="483"/>
        <v>0.80503588373087132</v>
      </c>
      <c r="FR170" s="39">
        <f t="shared" si="484"/>
        <v>0.80347434012131302</v>
      </c>
      <c r="FS170" s="39">
        <f t="shared" si="485"/>
        <v>0.80090948646216331</v>
      </c>
      <c r="FT170" s="39">
        <f t="shared" si="486"/>
        <v>0.79655634654580842</v>
      </c>
      <c r="FU170" s="39">
        <f t="shared" si="487"/>
        <v>0.79023000000793564</v>
      </c>
      <c r="FV170" s="39">
        <f t="shared" si="488"/>
        <v>0.78597841359188891</v>
      </c>
      <c r="FW170" s="39">
        <f t="shared" si="489"/>
        <v>0.99999999999999989</v>
      </c>
      <c r="FX170" s="39">
        <f t="shared" si="490"/>
        <v>0.78569905630495041</v>
      </c>
      <c r="FY170" s="39">
        <f t="shared" si="491"/>
        <v>0.78874212436738333</v>
      </c>
      <c r="FZ170" s="39">
        <f t="shared" si="492"/>
        <v>0.79587602649970435</v>
      </c>
      <c r="GA170" s="39">
        <f t="shared" si="440"/>
        <v>0.80100107364367101</v>
      </c>
      <c r="GB170" s="39">
        <f t="shared" si="441"/>
        <v>0.80482487198712527</v>
      </c>
      <c r="GC170" s="39">
        <f t="shared" si="442"/>
        <v>0.80717801961789803</v>
      </c>
      <c r="GD170" s="39">
        <f t="shared" si="443"/>
        <v>0.80936105065317876</v>
      </c>
      <c r="GE170" s="39">
        <f t="shared" si="444"/>
        <v>0.8107644197574847</v>
      </c>
      <c r="GF170" s="39">
        <f t="shared" si="445"/>
        <v>0.81189839137869046</v>
      </c>
      <c r="GG170" s="39">
        <f t="shared" si="446"/>
        <v>0.81348932043853339</v>
      </c>
      <c r="GH170" s="39">
        <f t="shared" si="447"/>
        <v>0.81273155201746317</v>
      </c>
      <c r="GI170" s="39">
        <f t="shared" si="448"/>
        <v>0.99999999999999989</v>
      </c>
      <c r="GJ170" s="39">
        <f t="shared" si="390"/>
        <v>15.6</v>
      </c>
      <c r="GK170" s="39">
        <f t="shared" si="391"/>
        <v>-9.6432746655328714E-16</v>
      </c>
      <c r="GL170" s="39">
        <f t="shared" si="493"/>
        <v>-1.8643879747206054</v>
      </c>
      <c r="GM170" s="39">
        <f t="shared" si="494"/>
        <v>-1.8817327751168285</v>
      </c>
      <c r="GN170" s="39">
        <f t="shared" si="495"/>
        <v>-1.8720198639220462</v>
      </c>
      <c r="GO170" s="39">
        <f t="shared" si="496"/>
        <v>-1.8733512554610574</v>
      </c>
      <c r="GP170" s="39">
        <f t="shared" si="497"/>
        <v>-1.8746245419909677</v>
      </c>
      <c r="GQ170" s="39">
        <f t="shared" si="498"/>
        <v>-1.883695218506511</v>
      </c>
      <c r="GR170" s="39">
        <f t="shared" si="499"/>
        <v>-1.9005597674754713</v>
      </c>
      <c r="GS170" s="39">
        <f t="shared" si="500"/>
        <v>-1.9283312451364452</v>
      </c>
      <c r="GT170" s="39">
        <f t="shared" si="501"/>
        <v>-1.9756699558662127</v>
      </c>
      <c r="GU170" s="39">
        <f t="shared" si="502"/>
        <v>-2.0449297388371028</v>
      </c>
      <c r="GV170" s="39">
        <f t="shared" si="503"/>
        <v>-2.0917876284907964</v>
      </c>
      <c r="GW170" s="39">
        <f t="shared" si="504"/>
        <v>-9.6432746655328714E-16</v>
      </c>
      <c r="GX170" s="39">
        <f t="shared" si="505"/>
        <v>-2.0948753696284861</v>
      </c>
      <c r="GY170" s="39">
        <f t="shared" si="506"/>
        <v>-2.0612992835993045</v>
      </c>
      <c r="GZ170" s="39">
        <f t="shared" si="507"/>
        <v>-1.9830915397256665</v>
      </c>
      <c r="HA170" s="39">
        <f t="shared" si="449"/>
        <v>-1.9273380359379844</v>
      </c>
      <c r="HB170" s="39">
        <f t="shared" si="450"/>
        <v>-1.8859722163431254</v>
      </c>
      <c r="HC170" s="39">
        <f t="shared" si="451"/>
        <v>-1.8606134589271182</v>
      </c>
      <c r="HD170" s="39">
        <f t="shared" si="452"/>
        <v>-1.8371539848887584</v>
      </c>
      <c r="HE170" s="39">
        <f t="shared" si="453"/>
        <v>-1.8221063698332891</v>
      </c>
      <c r="HF170" s="39">
        <f t="shared" si="454"/>
        <v>-1.8099663813029556</v>
      </c>
      <c r="HG170" s="39">
        <f t="shared" si="455"/>
        <v>-1.7929628829397068</v>
      </c>
      <c r="HH170" s="39">
        <f t="shared" si="456"/>
        <v>-1.8010575931534007</v>
      </c>
      <c r="HI170" s="39">
        <f t="shared" si="457"/>
        <v>-9.6432746655328714E-16</v>
      </c>
    </row>
    <row r="171" spans="1:217" s="39" customFormat="1">
      <c r="A171" s="20"/>
      <c r="B171" s="184"/>
      <c r="C171" s="40">
        <v>15.65</v>
      </c>
      <c r="D171" s="41"/>
      <c r="E171" s="42">
        <v>4.6420000000000003</v>
      </c>
      <c r="F171" s="42">
        <v>4.6859999999999999</v>
      </c>
      <c r="G171" s="42">
        <v>4.6630000000000003</v>
      </c>
      <c r="H171" s="42">
        <v>4.6639999999999997</v>
      </c>
      <c r="I171" s="42">
        <v>4.6669999999999998</v>
      </c>
      <c r="J171" s="42">
        <v>4.6879999999999997</v>
      </c>
      <c r="K171" s="42">
        <v>4.7210000000000001</v>
      </c>
      <c r="L171" s="42">
        <v>4.7759999999999998</v>
      </c>
      <c r="M171" s="42">
        <v>4.8710000000000004</v>
      </c>
      <c r="N171" s="42">
        <v>5.0149999999999997</v>
      </c>
      <c r="O171" s="43">
        <v>5.1130000000000004</v>
      </c>
      <c r="P171" s="20"/>
      <c r="Q171" s="41">
        <v>5.12</v>
      </c>
      <c r="R171" s="42">
        <v>5.0529999999999999</v>
      </c>
      <c r="S171" s="42">
        <v>4.8840000000000003</v>
      </c>
      <c r="T171" s="42">
        <v>4.7720000000000002</v>
      </c>
      <c r="U171" s="42">
        <v>4.6840000000000002</v>
      </c>
      <c r="V171" s="42">
        <v>4.6319999999999997</v>
      </c>
      <c r="W171" s="42">
        <v>4.577</v>
      </c>
      <c r="X171" s="42">
        <v>4.5369999999999999</v>
      </c>
      <c r="Y171" s="42">
        <v>4.5090000000000003</v>
      </c>
      <c r="Z171" s="42">
        <v>4.468</v>
      </c>
      <c r="AA171" s="42">
        <v>4.4859999999999998</v>
      </c>
      <c r="AB171" s="43"/>
      <c r="AD171" s="20"/>
      <c r="AE171" s="184"/>
      <c r="AF171" s="40">
        <v>15.65</v>
      </c>
      <c r="AG171" s="41"/>
      <c r="AH171" s="42">
        <v>2.2970000000000001E-2</v>
      </c>
      <c r="AI171" s="42">
        <v>1.5520000000000001E-2</v>
      </c>
      <c r="AJ171" s="42">
        <v>2.23E-2</v>
      </c>
      <c r="AK171" s="42">
        <v>3.2030000000000003E-2</v>
      </c>
      <c r="AL171" s="42">
        <v>3.533E-2</v>
      </c>
      <c r="AM171" s="42">
        <v>6.8199999999999997E-2</v>
      </c>
      <c r="AN171" s="42">
        <v>0.1203</v>
      </c>
      <c r="AO171" s="42">
        <v>0.1769</v>
      </c>
      <c r="AP171" s="42">
        <v>0.25659999999999999</v>
      </c>
      <c r="AQ171" s="42">
        <v>0.36509999999999998</v>
      </c>
      <c r="AR171" s="43">
        <v>0.42059999999999997</v>
      </c>
      <c r="AS171" s="20"/>
      <c r="AT171" s="41">
        <v>0.42430000000000001</v>
      </c>
      <c r="AU171" s="42">
        <v>0.38490000000000002</v>
      </c>
      <c r="AV171" s="42">
        <v>0.26719999999999999</v>
      </c>
      <c r="AW171" s="42">
        <v>0.1784</v>
      </c>
      <c r="AX171" s="42">
        <v>0.1173</v>
      </c>
      <c r="AY171" s="42">
        <v>5.3019999999999998E-2</v>
      </c>
      <c r="AZ171" s="42">
        <v>1.822E-2</v>
      </c>
      <c r="BA171" s="42">
        <v>1.823E-3</v>
      </c>
      <c r="BB171" s="42">
        <v>-6.5839999999999996E-3</v>
      </c>
      <c r="BC171" s="42">
        <v>-9.0620000000000006E-3</v>
      </c>
      <c r="BD171" s="42">
        <v>-2.0409999999999998E-3</v>
      </c>
      <c r="BE171" s="43"/>
      <c r="BH171" s="118" t="str">
        <f t="shared" si="368"/>
        <v>0</v>
      </c>
      <c r="BI171" s="118" t="str">
        <f t="shared" si="369"/>
        <v>4.642+0.02297i</v>
      </c>
      <c r="BJ171" s="118" t="str">
        <f t="shared" si="510"/>
        <v>4.686+0.01552i</v>
      </c>
      <c r="BK171" s="118" t="str">
        <f t="shared" si="511"/>
        <v>4.663+0.0223i</v>
      </c>
      <c r="BL171" s="118" t="str">
        <f t="shared" si="512"/>
        <v>4.664+0.03203i</v>
      </c>
      <c r="BM171" s="118" t="str">
        <f t="shared" si="513"/>
        <v>4.667+0.03533i</v>
      </c>
      <c r="BN171" s="118" t="str">
        <f t="shared" si="514"/>
        <v>4.688+0.0682i</v>
      </c>
      <c r="BO171" s="118" t="str">
        <f t="shared" si="364"/>
        <v>4.721+0.1203i</v>
      </c>
      <c r="BP171" s="118" t="str">
        <f t="shared" si="365"/>
        <v>4.776+0.1769i</v>
      </c>
      <c r="BQ171" s="118" t="str">
        <f t="shared" si="366"/>
        <v>4.871+0.2566i</v>
      </c>
      <c r="BR171" s="118" t="str">
        <f t="shared" si="515"/>
        <v>5.015+0.3651i</v>
      </c>
      <c r="BS171" s="118" t="str">
        <f t="shared" si="516"/>
        <v>5.113+0.4206i</v>
      </c>
      <c r="BT171" s="118" t="str">
        <f t="shared" si="367"/>
        <v>0</v>
      </c>
      <c r="BU171" s="118" t="str">
        <f t="shared" si="370"/>
        <v>5.12+0.4243i</v>
      </c>
      <c r="BV171" s="118" t="str">
        <f t="shared" si="371"/>
        <v>5.053+0.3849i</v>
      </c>
      <c r="BW171" s="118" t="str">
        <f t="shared" si="372"/>
        <v>4.884+0.2672i</v>
      </c>
      <c r="BX171" s="118" t="str">
        <f t="shared" si="373"/>
        <v>4.772+0.1784i</v>
      </c>
      <c r="BY171" s="118" t="str">
        <f t="shared" si="374"/>
        <v>4.684+0.1173i</v>
      </c>
      <c r="BZ171" s="118" t="str">
        <f t="shared" si="375"/>
        <v>4.632+0.05302i</v>
      </c>
      <c r="CA171" s="118" t="str">
        <f t="shared" si="376"/>
        <v>4.577+0.01822i</v>
      </c>
      <c r="CB171" s="118" t="str">
        <f t="shared" si="377"/>
        <v>4.537+0.001823i</v>
      </c>
      <c r="CC171" s="118" t="str">
        <f t="shared" si="378"/>
        <v>4.509-0.006584i</v>
      </c>
      <c r="CD171" s="118" t="str">
        <f t="shared" si="379"/>
        <v>4.468-0.009062i</v>
      </c>
      <c r="CE171" s="118" t="str">
        <f t="shared" si="380"/>
        <v>4.486-0.002041i</v>
      </c>
      <c r="CF171" s="118" t="str">
        <f t="shared" si="381"/>
        <v>0</v>
      </c>
      <c r="CG171" s="118" t="str">
        <f t="shared" si="382"/>
        <v>0</v>
      </c>
      <c r="CH171" s="39">
        <f>AF171*1000000000</f>
        <v>15650000000</v>
      </c>
      <c r="CI171" s="121">
        <f t="shared" si="384"/>
        <v>1.1487856337388862</v>
      </c>
      <c r="CJ171" s="121" t="str">
        <f t="shared" si="385"/>
        <v>0</v>
      </c>
      <c r="CK171" s="121" t="str">
        <f t="shared" si="508"/>
        <v>5.33266291181591+0.0263876060069822i</v>
      </c>
      <c r="CL171" s="121" t="str">
        <f t="shared" si="509"/>
        <v>5.38320947970042+0.0178291530356275i</v>
      </c>
      <c r="CM171" s="121" t="str">
        <f t="shared" si="458"/>
        <v>5.35678741012443+0.0256179196323772i</v>
      </c>
      <c r="CN171" s="121" t="str">
        <f t="shared" si="459"/>
        <v>5.35793619575816+0.0367956038486565i</v>
      </c>
      <c r="CO171" s="121" t="str">
        <f t="shared" si="460"/>
        <v>5.36138255265938+0.0405865964399948i</v>
      </c>
      <c r="CP171" s="121" t="str">
        <f t="shared" si="461"/>
        <v>5.3855070509679+0.078347180220992i</v>
      </c>
      <c r="CQ171" s="121" t="str">
        <f t="shared" si="462"/>
        <v>5.42341697688128+0.138198911738788i</v>
      </c>
      <c r="CR171" s="121" t="str">
        <f t="shared" si="463"/>
        <v>5.48660018673692+0.203220178608409i</v>
      </c>
      <c r="CS171" s="121" t="str">
        <f t="shared" si="464"/>
        <v>5.59573482194212+0.294778393617398i</v>
      </c>
      <c r="CT171" s="121" t="str">
        <f t="shared" si="465"/>
        <v>5.76115995320051+0.419421634878067i</v>
      </c>
      <c r="CU171" s="121" t="str">
        <f t="shared" si="466"/>
        <v>5.87374094530693+0.483179237550576i</v>
      </c>
      <c r="CV171" s="121" t="str">
        <f t="shared" si="467"/>
        <v>0</v>
      </c>
      <c r="CW171" s="121" t="str">
        <f t="shared" si="468"/>
        <v>5.8817824447431+0.487429744395409i</v>
      </c>
      <c r="CX171" s="121" t="str">
        <f t="shared" si="469"/>
        <v>5.80481380728259+0.442167590426097i</v>
      </c>
      <c r="CY171" s="121" t="str">
        <f t="shared" si="470"/>
        <v>5.61066903518072+0.30695552133503i</v>
      </c>
      <c r="CZ171" s="121" t="str">
        <f t="shared" si="471"/>
        <v>5.48200504420197+0.204943357059017i</v>
      </c>
      <c r="DA171" s="121" t="str">
        <f t="shared" si="472"/>
        <v>5.38091190843294+0.134752554837571i</v>
      </c>
      <c r="DB171" s="121" t="str">
        <f t="shared" si="473"/>
        <v>5.32117505547852+0.0609086143008357i</v>
      </c>
      <c r="DC171" s="121" t="str">
        <f t="shared" si="474"/>
        <v>5.25799184562288+0.0209308742467225i</v>
      </c>
      <c r="DD171" s="121" t="str">
        <f t="shared" si="475"/>
        <v>5.21204042027333+0.00209423621030599i</v>
      </c>
      <c r="DE171" s="121" t="str">
        <f t="shared" si="476"/>
        <v>5.17987442252864-0.00756360461253683i</v>
      </c>
      <c r="DF171" s="121" t="str">
        <f t="shared" si="477"/>
        <v>5.13277421154534-0.0104102954129418i</v>
      </c>
      <c r="DG171" s="121" t="str">
        <f t="shared" si="477"/>
        <v>5.15345235295264-0.00234467147846107i</v>
      </c>
      <c r="DH171" s="121" t="str">
        <f t="shared" si="386"/>
        <v>0</v>
      </c>
      <c r="DI171" s="121"/>
      <c r="DK171" s="39">
        <f t="shared" si="387"/>
        <v>0</v>
      </c>
      <c r="DL171" s="39">
        <f t="shared" si="392"/>
        <v>5.3326629118159099</v>
      </c>
      <c r="DM171" s="39">
        <f t="shared" si="393"/>
        <v>5.3832094797004197</v>
      </c>
      <c r="DN171" s="39">
        <f t="shared" si="394"/>
        <v>5.3567874101244302</v>
      </c>
      <c r="DO171" s="39">
        <f t="shared" si="395"/>
        <v>5.3579361957581604</v>
      </c>
      <c r="DP171" s="39">
        <f t="shared" si="396"/>
        <v>5.3613825526593804</v>
      </c>
      <c r="DQ171" s="39">
        <f t="shared" si="397"/>
        <v>5.3855070509678997</v>
      </c>
      <c r="DR171" s="39">
        <f t="shared" si="398"/>
        <v>5.4234169768812803</v>
      </c>
      <c r="DS171" s="39">
        <f t="shared" si="399"/>
        <v>5.4866001867369203</v>
      </c>
      <c r="DT171" s="39">
        <f t="shared" si="400"/>
        <v>5.5957348219421199</v>
      </c>
      <c r="DU171" s="39">
        <f t="shared" si="401"/>
        <v>5.7611599532005098</v>
      </c>
      <c r="DV171" s="39">
        <f t="shared" si="402"/>
        <v>5.8737409453069303</v>
      </c>
      <c r="DW171" s="39">
        <f t="shared" si="403"/>
        <v>0</v>
      </c>
      <c r="DX171" s="39">
        <f t="shared" si="404"/>
        <v>5.8817824447431004</v>
      </c>
      <c r="DY171" s="39">
        <f t="shared" si="405"/>
        <v>5.8048138072825903</v>
      </c>
      <c r="DZ171" s="39">
        <f t="shared" si="406"/>
        <v>5.6106690351807202</v>
      </c>
      <c r="EA171" s="39">
        <f t="shared" si="407"/>
        <v>5.4820050442019701</v>
      </c>
      <c r="EB171" s="39">
        <f t="shared" si="408"/>
        <v>5.3809119084329398</v>
      </c>
      <c r="EC171" s="39">
        <f t="shared" si="409"/>
        <v>5.3211750554785198</v>
      </c>
      <c r="ED171" s="39">
        <f t="shared" si="410"/>
        <v>5.2579918456228798</v>
      </c>
      <c r="EE171" s="39">
        <f t="shared" si="411"/>
        <v>5.2120404202733299</v>
      </c>
      <c r="EF171" s="39">
        <f t="shared" si="412"/>
        <v>5.1798744225286404</v>
      </c>
      <c r="EG171" s="39">
        <f t="shared" si="413"/>
        <v>5.1327742115453399</v>
      </c>
      <c r="EH171" s="39">
        <f t="shared" si="414"/>
        <v>5.1534523529526401</v>
      </c>
      <c r="EI171" s="39">
        <f t="shared" si="415"/>
        <v>0</v>
      </c>
      <c r="EK171" s="39">
        <f t="shared" si="388"/>
        <v>0</v>
      </c>
      <c r="EL171" s="39">
        <f t="shared" si="423"/>
        <v>2.63876060069822E-2</v>
      </c>
      <c r="EM171" s="39">
        <f t="shared" si="424"/>
        <v>1.7829153035627501E-2</v>
      </c>
      <c r="EN171" s="39">
        <f t="shared" si="425"/>
        <v>2.5617919632377199E-2</v>
      </c>
      <c r="EO171" s="39">
        <f t="shared" si="426"/>
        <v>3.6795603848656502E-2</v>
      </c>
      <c r="EP171" s="39">
        <f t="shared" si="427"/>
        <v>4.05865964399948E-2</v>
      </c>
      <c r="EQ171" s="39">
        <f t="shared" si="428"/>
        <v>7.8347180220992005E-2</v>
      </c>
      <c r="ER171" s="39">
        <f t="shared" si="429"/>
        <v>0.13819891173878801</v>
      </c>
      <c r="ES171" s="39">
        <f t="shared" si="430"/>
        <v>0.20322017860840899</v>
      </c>
      <c r="ET171" s="39">
        <f t="shared" si="431"/>
        <v>0.29477839361739799</v>
      </c>
      <c r="EU171" s="39">
        <f t="shared" si="432"/>
        <v>0.419421634878067</v>
      </c>
      <c r="EV171" s="39">
        <f t="shared" si="433"/>
        <v>0.48317923755057601</v>
      </c>
      <c r="EW171" s="39">
        <f t="shared" si="434"/>
        <v>0</v>
      </c>
      <c r="EX171" s="39">
        <f t="shared" si="435"/>
        <v>0.48742974439540898</v>
      </c>
      <c r="EY171" s="39">
        <f t="shared" si="436"/>
        <v>0.44216759042609699</v>
      </c>
      <c r="EZ171" s="39">
        <f t="shared" si="437"/>
        <v>0.30695552133503001</v>
      </c>
      <c r="FA171" s="39">
        <f t="shared" si="438"/>
        <v>0.20494335705901701</v>
      </c>
      <c r="FB171" s="39">
        <f t="shared" si="439"/>
        <v>0.13475255483757101</v>
      </c>
      <c r="FC171" s="39">
        <f t="shared" si="416"/>
        <v>6.0908614300835703E-2</v>
      </c>
      <c r="FD171" s="39">
        <f t="shared" si="417"/>
        <v>2.0930874246722499E-2</v>
      </c>
      <c r="FE171" s="39">
        <f t="shared" si="418"/>
        <v>2.0942362103059898E-3</v>
      </c>
      <c r="FF171" s="39">
        <f t="shared" si="419"/>
        <v>-7.5636046125368301E-3</v>
      </c>
      <c r="FG171" s="39">
        <f t="shared" si="420"/>
        <v>-1.0410295412941801E-2</v>
      </c>
      <c r="FH171" s="39">
        <f t="shared" si="421"/>
        <v>-2.3446714784610698E-3</v>
      </c>
      <c r="FI171" s="39">
        <f t="shared" si="422"/>
        <v>0</v>
      </c>
      <c r="FK171" s="39">
        <f t="shared" si="389"/>
        <v>0.99999999999999989</v>
      </c>
      <c r="FL171" s="39">
        <f t="shared" si="478"/>
        <v>0.80724079495887957</v>
      </c>
      <c r="FM171" s="39">
        <f t="shared" si="479"/>
        <v>0.80559683015305728</v>
      </c>
      <c r="FN171" s="39">
        <f t="shared" si="480"/>
        <v>0.80645378409807578</v>
      </c>
      <c r="FO171" s="39">
        <f t="shared" si="481"/>
        <v>0.80640627576469315</v>
      </c>
      <c r="FP171" s="39">
        <f t="shared" si="482"/>
        <v>0.80628961312380154</v>
      </c>
      <c r="FQ171" s="39">
        <f t="shared" si="483"/>
        <v>0.80543846412818199</v>
      </c>
      <c r="FR171" s="39">
        <f t="shared" si="484"/>
        <v>0.80401829736980113</v>
      </c>
      <c r="FS171" s="39">
        <f t="shared" si="485"/>
        <v>0.80164862706252471</v>
      </c>
      <c r="FT171" s="39">
        <f t="shared" si="486"/>
        <v>0.79747031187049278</v>
      </c>
      <c r="FU171" s="39">
        <f t="shared" si="487"/>
        <v>0.79090350477577565</v>
      </c>
      <c r="FV171" s="39">
        <f t="shared" si="488"/>
        <v>0.78651049970483033</v>
      </c>
      <c r="FW171" s="39">
        <f t="shared" si="489"/>
        <v>0.99999999999999989</v>
      </c>
      <c r="FX171" s="39">
        <f t="shared" si="490"/>
        <v>0.786197527554237</v>
      </c>
      <c r="FY171" s="39">
        <f t="shared" si="491"/>
        <v>0.78923465670693682</v>
      </c>
      <c r="FZ171" s="39">
        <f t="shared" si="492"/>
        <v>0.79688500745100554</v>
      </c>
      <c r="GA171" s="39">
        <f t="shared" si="440"/>
        <v>0.80178771740871302</v>
      </c>
      <c r="GB171" s="39">
        <f t="shared" si="441"/>
        <v>0.80541589314432638</v>
      </c>
      <c r="GC171" s="39">
        <f t="shared" si="442"/>
        <v>0.80757269590895131</v>
      </c>
      <c r="GD171" s="39">
        <f t="shared" si="443"/>
        <v>0.80968665039988497</v>
      </c>
      <c r="GE171" s="39">
        <f t="shared" si="444"/>
        <v>0.81119907415096404</v>
      </c>
      <c r="GF171" s="39">
        <f t="shared" si="445"/>
        <v>0.81225410925985775</v>
      </c>
      <c r="GG171" s="39">
        <f t="shared" si="446"/>
        <v>0.81380158068745179</v>
      </c>
      <c r="GH171" s="39">
        <f t="shared" si="447"/>
        <v>0.81312304715241357</v>
      </c>
      <c r="GI171" s="39">
        <f t="shared" si="448"/>
        <v>0.99999999999999989</v>
      </c>
      <c r="GJ171" s="39">
        <f t="shared" si="390"/>
        <v>15.65</v>
      </c>
      <c r="GK171" s="39">
        <f t="shared" si="391"/>
        <v>-9.6432746655328714E-16</v>
      </c>
      <c r="GL171" s="39">
        <f t="shared" si="493"/>
        <v>-1.859937971650695</v>
      </c>
      <c r="GM171" s="39">
        <f t="shared" si="494"/>
        <v>-1.8776450260933386</v>
      </c>
      <c r="GN171" s="39">
        <f t="shared" si="495"/>
        <v>-1.868410318415207</v>
      </c>
      <c r="GO171" s="39">
        <f t="shared" si="496"/>
        <v>-1.8689220207643922</v>
      </c>
      <c r="GP171" s="39">
        <f t="shared" si="497"/>
        <v>-1.8701786976523525</v>
      </c>
      <c r="GQ171" s="39">
        <f t="shared" si="498"/>
        <v>-1.8793526855391613</v>
      </c>
      <c r="GR171" s="39">
        <f t="shared" si="499"/>
        <v>-1.8946813544758245</v>
      </c>
      <c r="GS171" s="39">
        <f t="shared" si="500"/>
        <v>-1.9203189377101908</v>
      </c>
      <c r="GT171" s="39">
        <f t="shared" si="501"/>
        <v>-1.9657095166586811</v>
      </c>
      <c r="GU171" s="39">
        <f t="shared" si="502"/>
        <v>-2.0375299988147879</v>
      </c>
      <c r="GV171" s="39">
        <f t="shared" si="503"/>
        <v>-2.0859095057361463</v>
      </c>
      <c r="GW171" s="39">
        <f t="shared" si="504"/>
        <v>-9.6432746655328714E-16</v>
      </c>
      <c r="GX171" s="39">
        <f t="shared" si="505"/>
        <v>-2.0893665257915019</v>
      </c>
      <c r="GY171" s="39">
        <f t="shared" si="506"/>
        <v>-2.0558770470559291</v>
      </c>
      <c r="GZ171" s="39">
        <f t="shared" si="507"/>
        <v>-1.9720868777890552</v>
      </c>
      <c r="HA171" s="39">
        <f t="shared" si="449"/>
        <v>-1.9188120198909611</v>
      </c>
      <c r="HB171" s="39">
        <f t="shared" si="450"/>
        <v>-1.879596095595347</v>
      </c>
      <c r="HC171" s="39">
        <f t="shared" si="451"/>
        <v>-1.8563674601582034</v>
      </c>
      <c r="HD171" s="39">
        <f t="shared" si="452"/>
        <v>-1.8336604207369931</v>
      </c>
      <c r="HE171" s="39">
        <f t="shared" si="453"/>
        <v>-1.8174510737097762</v>
      </c>
      <c r="HF171" s="39">
        <f t="shared" si="454"/>
        <v>-1.8061616569235714</v>
      </c>
      <c r="HG171" s="39">
        <f t="shared" si="455"/>
        <v>-1.7896294186010651</v>
      </c>
      <c r="HH171" s="39">
        <f t="shared" si="456"/>
        <v>-1.7968745824420165</v>
      </c>
      <c r="HI171" s="39">
        <f t="shared" si="457"/>
        <v>-9.6432746655328714E-16</v>
      </c>
    </row>
    <row r="172" spans="1:217" s="39" customFormat="1">
      <c r="A172" s="20"/>
      <c r="B172" s="184"/>
      <c r="C172" s="40">
        <v>15.7</v>
      </c>
      <c r="D172" s="41"/>
      <c r="E172" s="42">
        <v>4.6449999999999996</v>
      </c>
      <c r="F172" s="42">
        <v>4.6849999999999996</v>
      </c>
      <c r="G172" s="42">
        <v>4.6630000000000003</v>
      </c>
      <c r="H172" s="42">
        <v>4.6609999999999996</v>
      </c>
      <c r="I172" s="42">
        <v>4.6619999999999999</v>
      </c>
      <c r="J172" s="42">
        <v>4.6760000000000002</v>
      </c>
      <c r="K172" s="42">
        <v>4.72</v>
      </c>
      <c r="L172" s="42">
        <v>4.7809999999999997</v>
      </c>
      <c r="M172" s="42">
        <v>4.88</v>
      </c>
      <c r="N172" s="42">
        <v>5.0119999999999996</v>
      </c>
      <c r="O172" s="43">
        <v>5.109</v>
      </c>
      <c r="P172" s="20"/>
      <c r="Q172" s="41">
        <v>5.117</v>
      </c>
      <c r="R172" s="42">
        <v>5.048</v>
      </c>
      <c r="S172" s="42">
        <v>4.8929999999999998</v>
      </c>
      <c r="T172" s="42">
        <v>4.7759999999999998</v>
      </c>
      <c r="U172" s="42">
        <v>4.6879999999999997</v>
      </c>
      <c r="V172" s="42">
        <v>4.6269999999999998</v>
      </c>
      <c r="W172" s="42">
        <v>4.569</v>
      </c>
      <c r="X172" s="42">
        <v>4.5330000000000004</v>
      </c>
      <c r="Y172" s="42">
        <v>4.51</v>
      </c>
      <c r="Z172" s="42">
        <v>4.468</v>
      </c>
      <c r="AA172" s="42">
        <v>4.4909999999999997</v>
      </c>
      <c r="AB172" s="43"/>
      <c r="AD172" s="20"/>
      <c r="AE172" s="184"/>
      <c r="AF172" s="40">
        <v>15.7</v>
      </c>
      <c r="AG172" s="41"/>
      <c r="AH172" s="42">
        <v>2.9760000000000002E-2</v>
      </c>
      <c r="AI172" s="42">
        <v>2.4469999999999999E-2</v>
      </c>
      <c r="AJ172" s="42">
        <v>2.8420000000000001E-2</v>
      </c>
      <c r="AK172" s="42">
        <v>4.6719999999999998E-2</v>
      </c>
      <c r="AL172" s="42">
        <v>4.1750000000000002E-2</v>
      </c>
      <c r="AM172" s="42">
        <v>6.472E-2</v>
      </c>
      <c r="AN172" s="42">
        <v>0.11310000000000001</v>
      </c>
      <c r="AO172" s="42">
        <v>0.17269999999999999</v>
      </c>
      <c r="AP172" s="42">
        <v>0.25729999999999997</v>
      </c>
      <c r="AQ172" s="42">
        <v>0.36649999999999999</v>
      </c>
      <c r="AR172" s="43">
        <v>0.42270000000000002</v>
      </c>
      <c r="AS172" s="20"/>
      <c r="AT172" s="41">
        <v>0.42620000000000002</v>
      </c>
      <c r="AU172" s="42">
        <v>0.38629999999999998</v>
      </c>
      <c r="AV172" s="42">
        <v>0.2712</v>
      </c>
      <c r="AW172" s="42">
        <v>0.1774</v>
      </c>
      <c r="AX172" s="42">
        <v>0.1077</v>
      </c>
      <c r="AY172" s="42">
        <v>4.5990000000000003E-2</v>
      </c>
      <c r="AZ172" s="42">
        <v>2.2200000000000001E-2</v>
      </c>
      <c r="BA172" s="42">
        <v>1.1860000000000001E-2</v>
      </c>
      <c r="BB172" s="42">
        <v>-7.1459999999999997E-5</v>
      </c>
      <c r="BC172" s="42">
        <v>-1.8400000000000001E-3</v>
      </c>
      <c r="BD172" s="42">
        <v>4.7280000000000004E-3</v>
      </c>
      <c r="BE172" s="43"/>
      <c r="BH172" s="118" t="str">
        <f t="shared" si="368"/>
        <v>0</v>
      </c>
      <c r="BI172" s="118" t="str">
        <f t="shared" si="369"/>
        <v>4.645+0.02976i</v>
      </c>
      <c r="BJ172" s="118" t="str">
        <f t="shared" si="510"/>
        <v>4.685+0.02447i</v>
      </c>
      <c r="BK172" s="118" t="str">
        <f t="shared" si="511"/>
        <v>4.663+0.02842i</v>
      </c>
      <c r="BL172" s="118" t="str">
        <f t="shared" si="512"/>
        <v>4.661+0.04672i</v>
      </c>
      <c r="BM172" s="118" t="str">
        <f t="shared" si="513"/>
        <v>4.662+0.04175i</v>
      </c>
      <c r="BN172" s="118" t="str">
        <f t="shared" si="514"/>
        <v>4.676+0.06472i</v>
      </c>
      <c r="BO172" s="118" t="str">
        <f t="shared" si="364"/>
        <v>4.72+0.1131i</v>
      </c>
      <c r="BP172" s="118" t="str">
        <f t="shared" si="365"/>
        <v>4.781+0.1727i</v>
      </c>
      <c r="BQ172" s="118" t="str">
        <f t="shared" si="366"/>
        <v>4.88+0.2573i</v>
      </c>
      <c r="BR172" s="118" t="str">
        <f t="shared" si="515"/>
        <v>5.012+0.3665i</v>
      </c>
      <c r="BS172" s="118" t="str">
        <f t="shared" si="516"/>
        <v>5.109+0.4227i</v>
      </c>
      <c r="BT172" s="118" t="str">
        <f t="shared" si="367"/>
        <v>0</v>
      </c>
      <c r="BU172" s="118" t="str">
        <f t="shared" si="370"/>
        <v>5.117+0.4262i</v>
      </c>
      <c r="BV172" s="118" t="str">
        <f t="shared" si="371"/>
        <v>5.048+0.3863i</v>
      </c>
      <c r="BW172" s="118" t="str">
        <f t="shared" si="372"/>
        <v>4.893+0.2712i</v>
      </c>
      <c r="BX172" s="118" t="str">
        <f t="shared" si="373"/>
        <v>4.776+0.1774i</v>
      </c>
      <c r="BY172" s="118" t="str">
        <f t="shared" si="374"/>
        <v>4.688+0.1077i</v>
      </c>
      <c r="BZ172" s="118" t="str">
        <f t="shared" si="375"/>
        <v>4.627+0.04599i</v>
      </c>
      <c r="CA172" s="118" t="str">
        <f t="shared" si="376"/>
        <v>4.569+0.0222i</v>
      </c>
      <c r="CB172" s="118" t="str">
        <f t="shared" si="377"/>
        <v>4.533+0.01186i</v>
      </c>
      <c r="CC172" s="118" t="str">
        <f t="shared" si="378"/>
        <v>4.51-0.00007146i</v>
      </c>
      <c r="CD172" s="118" t="str">
        <f t="shared" si="379"/>
        <v>4.468-0.00184i</v>
      </c>
      <c r="CE172" s="118" t="str">
        <f t="shared" si="380"/>
        <v>4.491+0.004728i</v>
      </c>
      <c r="CF172" s="118" t="str">
        <f t="shared" si="381"/>
        <v>0</v>
      </c>
      <c r="CG172" s="118" t="str">
        <f t="shared" si="382"/>
        <v>0</v>
      </c>
      <c r="CH172" s="39">
        <f t="shared" si="383"/>
        <v>15700000000</v>
      </c>
      <c r="CI172" s="121">
        <f t="shared" si="384"/>
        <v>1.1451270807651954</v>
      </c>
      <c r="CJ172" s="121" t="str">
        <f t="shared" si="385"/>
        <v>0</v>
      </c>
      <c r="CK172" s="121" t="str">
        <f t="shared" si="508"/>
        <v>5.31911529015433+0.0340789819235722i</v>
      </c>
      <c r="CL172" s="121" t="str">
        <f t="shared" si="509"/>
        <v>5.36492037338494+0.0280212596663243i</v>
      </c>
      <c r="CM172" s="121" t="str">
        <f t="shared" si="458"/>
        <v>5.33972757760811+0.0325445116353469i</v>
      </c>
      <c r="CN172" s="121" t="str">
        <f t="shared" si="459"/>
        <v>5.33743732344658+0.0535003372133499i</v>
      </c>
      <c r="CO172" s="121" t="str">
        <f t="shared" si="460"/>
        <v>5.33858245052734+0.0478090556219469i</v>
      </c>
      <c r="CP172" s="121" t="str">
        <f t="shared" si="461"/>
        <v>5.35461422965805+0.0741126246671234i</v>
      </c>
      <c r="CQ172" s="121" t="str">
        <f t="shared" si="462"/>
        <v>5.40499982121172+0.129513872834544i</v>
      </c>
      <c r="CR172" s="121" t="str">
        <f t="shared" si="463"/>
        <v>5.4748525731384+0.197763446848149i</v>
      </c>
      <c r="CS172" s="121" t="str">
        <f t="shared" si="464"/>
        <v>5.58822015413415+0.294641197880885i</v>
      </c>
      <c r="CT172" s="121" t="str">
        <f t="shared" si="465"/>
        <v>5.73937692879516+0.419689075100444i</v>
      </c>
      <c r="CU172" s="121" t="str">
        <f t="shared" si="466"/>
        <v>5.85045425562938+0.484045217039448i</v>
      </c>
      <c r="CV172" s="121" t="str">
        <f t="shared" si="467"/>
        <v>0</v>
      </c>
      <c r="CW172" s="121" t="str">
        <f t="shared" si="468"/>
        <v>5.85961527227551+0.488053161822126i</v>
      </c>
      <c r="CX172" s="121" t="str">
        <f t="shared" si="469"/>
        <v>5.78060150370271+0.442362591299595i</v>
      </c>
      <c r="CY172" s="121" t="str">
        <f t="shared" si="470"/>
        <v>5.6031068061841+0.310558464303521i</v>
      </c>
      <c r="CZ172" s="121" t="str">
        <f t="shared" si="471"/>
        <v>5.46912693773457+0.203145544127746i</v>
      </c>
      <c r="DA172" s="121" t="str">
        <f t="shared" si="472"/>
        <v>5.36835575462724+0.123330186598412i</v>
      </c>
      <c r="DB172" s="121" t="str">
        <f t="shared" si="473"/>
        <v>5.29850300270056+0.0526643944443913i</v>
      </c>
      <c r="DC172" s="121" t="str">
        <f t="shared" si="474"/>
        <v>5.23208563201618+0.0254218211929873i</v>
      </c>
      <c r="DD172" s="121" t="str">
        <f t="shared" si="475"/>
        <v>5.19086105710863+0.0135812071778752i</v>
      </c>
      <c r="DE172" s="121" t="str">
        <f t="shared" si="476"/>
        <v>5.16452313425103-0.0000818307811914809i</v>
      </c>
      <c r="DF172" s="121" t="str">
        <f t="shared" si="477"/>
        <v>5.11642779685889-0.00210703382860796i</v>
      </c>
      <c r="DG172" s="121" t="str">
        <f t="shared" si="477"/>
        <v>5.14276571971649+0.00541416083785784i</v>
      </c>
      <c r="DH172" s="121" t="str">
        <f t="shared" si="386"/>
        <v>0</v>
      </c>
      <c r="DI172" s="121"/>
      <c r="DK172" s="39">
        <f t="shared" si="387"/>
        <v>0</v>
      </c>
      <c r="DL172" s="39">
        <f t="shared" si="392"/>
        <v>5.3191152901543299</v>
      </c>
      <c r="DM172" s="39">
        <f t="shared" si="393"/>
        <v>5.3649203733849404</v>
      </c>
      <c r="DN172" s="39">
        <f t="shared" si="394"/>
        <v>5.3397275776081097</v>
      </c>
      <c r="DO172" s="39">
        <f t="shared" si="395"/>
        <v>5.3374373234465802</v>
      </c>
      <c r="DP172" s="39">
        <f t="shared" si="396"/>
        <v>5.3385824505273396</v>
      </c>
      <c r="DQ172" s="39">
        <f t="shared" si="397"/>
        <v>5.3546142296580497</v>
      </c>
      <c r="DR172" s="39">
        <f t="shared" si="398"/>
        <v>5.4049998212117201</v>
      </c>
      <c r="DS172" s="39">
        <f t="shared" si="399"/>
        <v>5.4748525731384001</v>
      </c>
      <c r="DT172" s="39">
        <f t="shared" si="400"/>
        <v>5.5882201541341496</v>
      </c>
      <c r="DU172" s="39">
        <f t="shared" si="401"/>
        <v>5.7393769287951599</v>
      </c>
      <c r="DV172" s="39">
        <f t="shared" si="402"/>
        <v>5.8504542556293799</v>
      </c>
      <c r="DW172" s="39">
        <f t="shared" si="403"/>
        <v>0</v>
      </c>
      <c r="DX172" s="39">
        <f t="shared" si="404"/>
        <v>5.8596152722755104</v>
      </c>
      <c r="DY172" s="39">
        <f t="shared" si="405"/>
        <v>5.7806015037027096</v>
      </c>
      <c r="DZ172" s="39">
        <f t="shared" si="406"/>
        <v>5.6031068061841003</v>
      </c>
      <c r="EA172" s="39">
        <f t="shared" si="407"/>
        <v>5.4691269377345701</v>
      </c>
      <c r="EB172" s="39">
        <f t="shared" si="408"/>
        <v>5.36835575462724</v>
      </c>
      <c r="EC172" s="39">
        <f t="shared" si="409"/>
        <v>5.29850300270056</v>
      </c>
      <c r="ED172" s="39">
        <f t="shared" si="410"/>
        <v>5.2320856320161804</v>
      </c>
      <c r="EE172" s="39">
        <f t="shared" si="411"/>
        <v>5.1908610571086298</v>
      </c>
      <c r="EF172" s="39">
        <f t="shared" si="412"/>
        <v>5.1645231342510298</v>
      </c>
      <c r="EG172" s="39">
        <f t="shared" si="413"/>
        <v>5.1164277968588898</v>
      </c>
      <c r="EH172" s="39">
        <f t="shared" si="414"/>
        <v>5.1427657197164898</v>
      </c>
      <c r="EI172" s="39">
        <f t="shared" si="415"/>
        <v>0</v>
      </c>
      <c r="EK172" s="39">
        <f t="shared" si="388"/>
        <v>0</v>
      </c>
      <c r="EL172" s="39">
        <f t="shared" si="423"/>
        <v>3.4078981923572199E-2</v>
      </c>
      <c r="EM172" s="39">
        <f t="shared" si="424"/>
        <v>2.8021259666324301E-2</v>
      </c>
      <c r="EN172" s="39">
        <f t="shared" si="425"/>
        <v>3.2544511635346898E-2</v>
      </c>
      <c r="EO172" s="39">
        <f t="shared" si="426"/>
        <v>5.3500337213349902E-2</v>
      </c>
      <c r="EP172" s="39">
        <f t="shared" si="427"/>
        <v>4.78090556219469E-2</v>
      </c>
      <c r="EQ172" s="39">
        <f t="shared" si="428"/>
        <v>7.41126246671234E-2</v>
      </c>
      <c r="ER172" s="39">
        <f t="shared" si="429"/>
        <v>0.12951387283454399</v>
      </c>
      <c r="ES172" s="39">
        <f t="shared" si="430"/>
        <v>0.197763446848149</v>
      </c>
      <c r="ET172" s="39">
        <f t="shared" si="431"/>
        <v>0.294641197880885</v>
      </c>
      <c r="EU172" s="39">
        <f t="shared" si="432"/>
        <v>0.41968907510044401</v>
      </c>
      <c r="EV172" s="39">
        <f t="shared" si="433"/>
        <v>0.48404521703944797</v>
      </c>
      <c r="EW172" s="39">
        <f t="shared" si="434"/>
        <v>0</v>
      </c>
      <c r="EX172" s="39">
        <f t="shared" si="435"/>
        <v>0.48805316182212599</v>
      </c>
      <c r="EY172" s="39">
        <f t="shared" si="436"/>
        <v>0.44236259129959499</v>
      </c>
      <c r="EZ172" s="39">
        <f t="shared" si="437"/>
        <v>0.31055846430352102</v>
      </c>
      <c r="FA172" s="39">
        <f t="shared" si="438"/>
        <v>0.20314554412774599</v>
      </c>
      <c r="FB172" s="39">
        <f t="shared" si="439"/>
        <v>0.12333018659841199</v>
      </c>
      <c r="FC172" s="39">
        <f t="shared" si="416"/>
        <v>5.2664394444391298E-2</v>
      </c>
      <c r="FD172" s="39">
        <f t="shared" si="417"/>
        <v>2.54218211929873E-2</v>
      </c>
      <c r="FE172" s="39">
        <f t="shared" si="418"/>
        <v>1.35812071778752E-2</v>
      </c>
      <c r="FF172" s="39">
        <f t="shared" si="419"/>
        <v>-8.1830781191480895E-5</v>
      </c>
      <c r="FG172" s="39">
        <f t="shared" si="420"/>
        <v>-2.1070338286079599E-3</v>
      </c>
      <c r="FH172" s="39">
        <f t="shared" si="421"/>
        <v>5.4141608378578399E-3</v>
      </c>
      <c r="FI172" s="39">
        <f t="shared" si="422"/>
        <v>0</v>
      </c>
      <c r="FK172" s="39">
        <f t="shared" si="389"/>
        <v>0.99999999999999989</v>
      </c>
      <c r="FL172" s="39">
        <f t="shared" si="478"/>
        <v>0.80767668562144446</v>
      </c>
      <c r="FM172" s="39">
        <f t="shared" si="479"/>
        <v>0.80618657284850825</v>
      </c>
      <c r="FN172" s="39">
        <f t="shared" si="480"/>
        <v>0.80700486792600368</v>
      </c>
      <c r="FO172" s="39">
        <f t="shared" si="481"/>
        <v>0.80705372097970907</v>
      </c>
      <c r="FP172" s="39">
        <f t="shared" si="482"/>
        <v>0.80702462080233162</v>
      </c>
      <c r="FQ172" s="39">
        <f t="shared" si="483"/>
        <v>0.80645522156930427</v>
      </c>
      <c r="FR172" s="39">
        <f t="shared" si="484"/>
        <v>0.80465104774580032</v>
      </c>
      <c r="FS172" s="39">
        <f t="shared" si="485"/>
        <v>0.80206103563243769</v>
      </c>
      <c r="FT172" s="39">
        <f t="shared" si="486"/>
        <v>0.79771406214041252</v>
      </c>
      <c r="FU172" s="39">
        <f t="shared" si="487"/>
        <v>0.79159804121195898</v>
      </c>
      <c r="FV172" s="39">
        <f t="shared" si="488"/>
        <v>0.78724066653889446</v>
      </c>
      <c r="FW172" s="39">
        <f t="shared" si="489"/>
        <v>0.99999999999999989</v>
      </c>
      <c r="FX172" s="39">
        <f t="shared" si="490"/>
        <v>0.78689492325021959</v>
      </c>
      <c r="FY172" s="39">
        <f t="shared" si="491"/>
        <v>0.79000616379231914</v>
      </c>
      <c r="FZ172" s="39">
        <f t="shared" si="492"/>
        <v>0.79709758307673539</v>
      </c>
      <c r="GA172" s="39">
        <f t="shared" si="440"/>
        <v>0.80221616843220567</v>
      </c>
      <c r="GB172" s="39">
        <f t="shared" si="441"/>
        <v>0.80586747648985091</v>
      </c>
      <c r="GC172" s="39">
        <f t="shared" si="442"/>
        <v>0.80832723611565926</v>
      </c>
      <c r="GD172" s="39">
        <f t="shared" si="443"/>
        <v>0.81053245141326313</v>
      </c>
      <c r="GE172" s="39">
        <f t="shared" si="444"/>
        <v>0.81189150504394147</v>
      </c>
      <c r="GF172" s="39">
        <f t="shared" si="445"/>
        <v>0.81275925745369781</v>
      </c>
      <c r="GG172" s="39">
        <f t="shared" si="446"/>
        <v>0.81434103100227118</v>
      </c>
      <c r="GH172" s="39">
        <f t="shared" si="447"/>
        <v>0.81347408270283905</v>
      </c>
      <c r="GI172" s="39">
        <f t="shared" si="448"/>
        <v>0.99999999999999989</v>
      </c>
      <c r="GJ172" s="39">
        <f t="shared" si="390"/>
        <v>15.7</v>
      </c>
      <c r="GK172" s="39">
        <f t="shared" si="391"/>
        <v>-9.6432746655328714E-16</v>
      </c>
      <c r="GL172" s="39">
        <f t="shared" si="493"/>
        <v>-1.8552490654659834</v>
      </c>
      <c r="GM172" s="39">
        <f t="shared" si="494"/>
        <v>-1.8712887871761266</v>
      </c>
      <c r="GN172" s="39">
        <f t="shared" si="495"/>
        <v>-1.8624769113324346</v>
      </c>
      <c r="GO172" s="39">
        <f t="shared" si="496"/>
        <v>-1.8619511160037969</v>
      </c>
      <c r="GP172" s="39">
        <f t="shared" si="497"/>
        <v>-1.8622643113706303</v>
      </c>
      <c r="GQ172" s="39">
        <f t="shared" si="498"/>
        <v>-1.8683948361822917</v>
      </c>
      <c r="GR172" s="39">
        <f t="shared" si="499"/>
        <v>-1.8878483776002499</v>
      </c>
      <c r="GS172" s="39">
        <f t="shared" si="500"/>
        <v>-1.9158516260934486</v>
      </c>
      <c r="GT172" s="39">
        <f t="shared" si="501"/>
        <v>-1.9630550423612352</v>
      </c>
      <c r="GU172" s="39">
        <f t="shared" si="502"/>
        <v>-2.0299057822862969</v>
      </c>
      <c r="GV172" s="39">
        <f t="shared" si="503"/>
        <v>-2.0778495924167193</v>
      </c>
      <c r="GW172" s="39">
        <f t="shared" si="504"/>
        <v>-9.6432746655328714E-16</v>
      </c>
      <c r="GX172" s="39">
        <f t="shared" si="505"/>
        <v>-2.081665131708637</v>
      </c>
      <c r="GY172" s="39">
        <f t="shared" si="506"/>
        <v>-2.0473904048101863</v>
      </c>
      <c r="GZ172" s="39">
        <f t="shared" si="507"/>
        <v>-1.9697701543232524</v>
      </c>
      <c r="HA172" s="39">
        <f t="shared" si="449"/>
        <v>-1.9141717837584524</v>
      </c>
      <c r="HB172" s="39">
        <f t="shared" si="450"/>
        <v>-1.8747274259643767</v>
      </c>
      <c r="HC172" s="39">
        <f t="shared" si="451"/>
        <v>-1.8482557531033359</v>
      </c>
      <c r="HD172" s="39">
        <f t="shared" si="452"/>
        <v>-1.8245918510391173</v>
      </c>
      <c r="HE172" s="39">
        <f t="shared" si="453"/>
        <v>-1.8100400533263779</v>
      </c>
      <c r="HF172" s="39">
        <f t="shared" si="454"/>
        <v>-1.8007615024463601</v>
      </c>
      <c r="HG172" s="39">
        <f t="shared" si="455"/>
        <v>-1.7838736499877275</v>
      </c>
      <c r="HH172" s="39">
        <f t="shared" si="456"/>
        <v>-1.7931255827156491</v>
      </c>
      <c r="HI172" s="39">
        <f t="shared" si="457"/>
        <v>-9.6432746655328714E-16</v>
      </c>
    </row>
    <row r="173" spans="1:217" s="39" customFormat="1">
      <c r="A173" s="20"/>
      <c r="B173" s="184"/>
      <c r="C173" s="40">
        <v>15.75</v>
      </c>
      <c r="D173" s="41"/>
      <c r="E173" s="42">
        <v>4.6399999999999997</v>
      </c>
      <c r="F173" s="42">
        <v>4.6890000000000001</v>
      </c>
      <c r="G173" s="42">
        <v>4.6619999999999999</v>
      </c>
      <c r="H173" s="42">
        <v>4.6669999999999998</v>
      </c>
      <c r="I173" s="42">
        <v>4.6710000000000003</v>
      </c>
      <c r="J173" s="42">
        <v>4.68</v>
      </c>
      <c r="K173" s="42">
        <v>4.7190000000000003</v>
      </c>
      <c r="L173" s="42">
        <v>4.7809999999999997</v>
      </c>
      <c r="M173" s="42">
        <v>4.8710000000000004</v>
      </c>
      <c r="N173" s="42">
        <v>5.0209999999999999</v>
      </c>
      <c r="O173" s="43">
        <v>5.1139999999999999</v>
      </c>
      <c r="P173" s="20"/>
      <c r="Q173" s="41">
        <v>5.1210000000000004</v>
      </c>
      <c r="R173" s="42">
        <v>5.0570000000000004</v>
      </c>
      <c r="S173" s="42">
        <v>4.8940000000000001</v>
      </c>
      <c r="T173" s="42">
        <v>4.7720000000000002</v>
      </c>
      <c r="U173" s="42">
        <v>4.6859999999999999</v>
      </c>
      <c r="V173" s="42">
        <v>4.6289999999999996</v>
      </c>
      <c r="W173" s="42">
        <v>4.58</v>
      </c>
      <c r="X173" s="42">
        <v>4.5419999999999998</v>
      </c>
      <c r="Y173" s="42">
        <v>4.5069999999999997</v>
      </c>
      <c r="Z173" s="42">
        <v>4.47</v>
      </c>
      <c r="AA173" s="42">
        <v>4.484</v>
      </c>
      <c r="AB173" s="43"/>
      <c r="AD173" s="20"/>
      <c r="AE173" s="184"/>
      <c r="AF173" s="40">
        <v>15.75</v>
      </c>
      <c r="AG173" s="41"/>
      <c r="AH173" s="42">
        <v>3.0519999999999999E-2</v>
      </c>
      <c r="AI173" s="42">
        <v>2.5600000000000001E-2</v>
      </c>
      <c r="AJ173" s="42">
        <v>2.9219999999999999E-2</v>
      </c>
      <c r="AK173" s="42">
        <v>3.9710000000000002E-2</v>
      </c>
      <c r="AL173" s="42">
        <v>4.6289999999999998E-2</v>
      </c>
      <c r="AM173" s="42">
        <v>7.3690000000000005E-2</v>
      </c>
      <c r="AN173" s="42">
        <v>0.1157</v>
      </c>
      <c r="AO173" s="42">
        <v>0.17019999999999999</v>
      </c>
      <c r="AP173" s="42">
        <v>0.2487</v>
      </c>
      <c r="AQ173" s="42">
        <v>0.3589</v>
      </c>
      <c r="AR173" s="43">
        <v>0.41439999999999999</v>
      </c>
      <c r="AS173" s="20"/>
      <c r="AT173" s="41">
        <v>0.41789999999999999</v>
      </c>
      <c r="AU173" s="42">
        <v>0.378</v>
      </c>
      <c r="AV173" s="42">
        <v>0.2591</v>
      </c>
      <c r="AW173" s="42">
        <v>0.17349999999999999</v>
      </c>
      <c r="AX173" s="42">
        <v>0.1084</v>
      </c>
      <c r="AY173" s="42">
        <v>5.6860000000000001E-2</v>
      </c>
      <c r="AZ173" s="42">
        <v>2.6009999999999998E-2</v>
      </c>
      <c r="BA173" s="42">
        <v>8.4259999999999995E-3</v>
      </c>
      <c r="BB173" s="42">
        <v>-1.2279999999999999E-3</v>
      </c>
      <c r="BC173" s="42">
        <v>-1.351E-3</v>
      </c>
      <c r="BD173" s="42">
        <v>3.9039999999999999E-3</v>
      </c>
      <c r="BE173" s="43"/>
      <c r="BH173" s="118" t="str">
        <f t="shared" si="368"/>
        <v>0</v>
      </c>
      <c r="BI173" s="118" t="str">
        <f t="shared" si="369"/>
        <v>4.64+0.03052i</v>
      </c>
      <c r="BJ173" s="118" t="str">
        <f t="shared" si="510"/>
        <v>4.689+0.0256i</v>
      </c>
      <c r="BK173" s="118" t="str">
        <f t="shared" si="511"/>
        <v>4.662+0.02922i</v>
      </c>
      <c r="BL173" s="118" t="str">
        <f t="shared" si="512"/>
        <v>4.667+0.03971i</v>
      </c>
      <c r="BM173" s="118" t="str">
        <f t="shared" si="513"/>
        <v>4.671+0.04629i</v>
      </c>
      <c r="BN173" s="118" t="str">
        <f t="shared" si="514"/>
        <v>4.68+0.07369i</v>
      </c>
      <c r="BO173" s="118" t="str">
        <f t="shared" si="364"/>
        <v>4.719+0.1157i</v>
      </c>
      <c r="BP173" s="118" t="str">
        <f t="shared" si="365"/>
        <v>4.781+0.1702i</v>
      </c>
      <c r="BQ173" s="118" t="str">
        <f t="shared" si="366"/>
        <v>4.871+0.2487i</v>
      </c>
      <c r="BR173" s="118" t="str">
        <f t="shared" si="515"/>
        <v>5.021+0.3589i</v>
      </c>
      <c r="BS173" s="118" t="str">
        <f t="shared" si="516"/>
        <v>5.114+0.4144i</v>
      </c>
      <c r="BT173" s="118" t="str">
        <f t="shared" si="367"/>
        <v>0</v>
      </c>
      <c r="BU173" s="118" t="str">
        <f t="shared" si="370"/>
        <v>5.121+0.4179i</v>
      </c>
      <c r="BV173" s="118" t="str">
        <f t="shared" si="371"/>
        <v>5.057+0.378i</v>
      </c>
      <c r="BW173" s="118" t="str">
        <f t="shared" si="372"/>
        <v>4.894+0.2591i</v>
      </c>
      <c r="BX173" s="118" t="str">
        <f t="shared" si="373"/>
        <v>4.772+0.1735i</v>
      </c>
      <c r="BY173" s="118" t="str">
        <f t="shared" si="374"/>
        <v>4.686+0.1084i</v>
      </c>
      <c r="BZ173" s="118" t="str">
        <f t="shared" si="375"/>
        <v>4.629+0.05686i</v>
      </c>
      <c r="CA173" s="118" t="str">
        <f t="shared" si="376"/>
        <v>4.58+0.02601i</v>
      </c>
      <c r="CB173" s="118" t="str">
        <f t="shared" si="377"/>
        <v>4.542+0.008426i</v>
      </c>
      <c r="CC173" s="118" t="str">
        <f t="shared" si="378"/>
        <v>4.507-0.001228i</v>
      </c>
      <c r="CD173" s="118" t="str">
        <f t="shared" si="379"/>
        <v>4.47-0.001351i</v>
      </c>
      <c r="CE173" s="118" t="str">
        <f t="shared" si="380"/>
        <v>4.484+0.003904i</v>
      </c>
      <c r="CF173" s="118" t="str">
        <f t="shared" si="381"/>
        <v>0</v>
      </c>
      <c r="CG173" s="118" t="str">
        <f t="shared" si="382"/>
        <v>0</v>
      </c>
      <c r="CH173" s="39">
        <f t="shared" si="383"/>
        <v>15750000000</v>
      </c>
      <c r="CI173" s="121">
        <f t="shared" si="384"/>
        <v>1.1414917566992742</v>
      </c>
      <c r="CJ173" s="121" t="str">
        <f t="shared" si="385"/>
        <v>0</v>
      </c>
      <c r="CK173" s="121" t="str">
        <f t="shared" si="508"/>
        <v>5.29652175108463+0.0348383284144618i</v>
      </c>
      <c r="CL173" s="121" t="str">
        <f t="shared" si="509"/>
        <v>5.3524548471629+0.0292221889715014i</v>
      </c>
      <c r="CM173" s="121" t="str">
        <f t="shared" si="458"/>
        <v>5.32163456973202+0.0333543891307528i</v>
      </c>
      <c r="CN173" s="121" t="str">
        <f t="shared" si="459"/>
        <v>5.32734202851551+0.0453286376585282i</v>
      </c>
      <c r="CO173" s="121" t="str">
        <f t="shared" si="460"/>
        <v>5.33190799554231+0.0528396534176094i</v>
      </c>
      <c r="CP173" s="121" t="str">
        <f t="shared" si="461"/>
        <v>5.3421814213526+0.0841165275511695i</v>
      </c>
      <c r="CQ173" s="121" t="str">
        <f t="shared" si="462"/>
        <v>5.38669959986388+0.132070596250106i</v>
      </c>
      <c r="CR173" s="121" t="str">
        <f t="shared" si="463"/>
        <v>5.45747208877923+0.194281896990216i</v>
      </c>
      <c r="CS173" s="121" t="str">
        <f t="shared" si="464"/>
        <v>5.56020634688216+0.283888999891109i</v>
      </c>
      <c r="CT173" s="121" t="str">
        <f t="shared" si="465"/>
        <v>5.73143011038706+0.409681391479369i</v>
      </c>
      <c r="CU173" s="121" t="str">
        <f t="shared" si="466"/>
        <v>5.83758884376009+0.473034183976179i</v>
      </c>
      <c r="CV173" s="121" t="str">
        <f t="shared" si="467"/>
        <v>0</v>
      </c>
      <c r="CW173" s="121" t="str">
        <f t="shared" si="468"/>
        <v>5.84557928605698+0.477029405124627i</v>
      </c>
      <c r="CX173" s="121" t="str">
        <f t="shared" si="469"/>
        <v>5.77252381362823+0.431483884032326i</v>
      </c>
      <c r="CY173" s="121" t="str">
        <f t="shared" si="470"/>
        <v>5.58646065728625+0.295760514160782i</v>
      </c>
      <c r="CZ173" s="121" t="str">
        <f t="shared" si="471"/>
        <v>5.44719866296894+0.198048819787324i</v>
      </c>
      <c r="DA173" s="121" t="str">
        <f t="shared" si="472"/>
        <v>5.3490303718928+0.123737706426201i</v>
      </c>
      <c r="DB173" s="121" t="str">
        <f t="shared" si="473"/>
        <v>5.28396534176094+0.0649052212859207i</v>
      </c>
      <c r="DC173" s="121" t="str">
        <f t="shared" si="474"/>
        <v>5.22803224568268+0.0296902005917481i</v>
      </c>
      <c r="DD173" s="121" t="str">
        <f t="shared" si="475"/>
        <v>5.1846555589281+0.00961820954194808i</v>
      </c>
      <c r="DE173" s="121" t="str">
        <f t="shared" si="476"/>
        <v>5.14470334744363-0.00140175187722671i</v>
      </c>
      <c r="DF173" s="121" t="str">
        <f t="shared" si="477"/>
        <v>5.10246815244576-0.00154215536330072i</v>
      </c>
      <c r="DG173" s="121" t="str">
        <f t="shared" si="477"/>
        <v>5.11844903703955+0.00445638381815397i</v>
      </c>
      <c r="DH173" s="121" t="str">
        <f t="shared" si="386"/>
        <v>0</v>
      </c>
      <c r="DI173" s="121"/>
      <c r="DK173" s="39">
        <f t="shared" si="387"/>
        <v>0</v>
      </c>
      <c r="DL173" s="39">
        <f t="shared" si="392"/>
        <v>5.2965217510846303</v>
      </c>
      <c r="DM173" s="39">
        <f t="shared" si="393"/>
        <v>5.3524548471628997</v>
      </c>
      <c r="DN173" s="39">
        <f t="shared" si="394"/>
        <v>5.3216345697320202</v>
      </c>
      <c r="DO173" s="39">
        <f t="shared" si="395"/>
        <v>5.3273420285155098</v>
      </c>
      <c r="DP173" s="39">
        <f t="shared" si="396"/>
        <v>5.3319079955423101</v>
      </c>
      <c r="DQ173" s="39">
        <f t="shared" si="397"/>
        <v>5.3421814213526</v>
      </c>
      <c r="DR173" s="39">
        <f t="shared" si="398"/>
        <v>5.3866995998638796</v>
      </c>
      <c r="DS173" s="39">
        <f t="shared" si="399"/>
        <v>5.4574720887792303</v>
      </c>
      <c r="DT173" s="39">
        <f t="shared" si="400"/>
        <v>5.5602063468821603</v>
      </c>
      <c r="DU173" s="39">
        <f t="shared" si="401"/>
        <v>5.73143011038706</v>
      </c>
      <c r="DV173" s="39">
        <f t="shared" si="402"/>
        <v>5.8375888437600896</v>
      </c>
      <c r="DW173" s="39">
        <f t="shared" si="403"/>
        <v>0</v>
      </c>
      <c r="DX173" s="39">
        <f t="shared" si="404"/>
        <v>5.8455792860569797</v>
      </c>
      <c r="DY173" s="39">
        <f t="shared" si="405"/>
        <v>5.7725238136282302</v>
      </c>
      <c r="DZ173" s="39">
        <f t="shared" si="406"/>
        <v>5.5864606572862501</v>
      </c>
      <c r="EA173" s="39">
        <f t="shared" si="407"/>
        <v>5.4471986629689404</v>
      </c>
      <c r="EB173" s="39">
        <f t="shared" si="408"/>
        <v>5.3490303718928001</v>
      </c>
      <c r="EC173" s="39">
        <f t="shared" si="409"/>
        <v>5.2839653417609398</v>
      </c>
      <c r="ED173" s="39">
        <f t="shared" si="410"/>
        <v>5.2280322456826802</v>
      </c>
      <c r="EE173" s="39">
        <f t="shared" si="411"/>
        <v>5.1846555589280996</v>
      </c>
      <c r="EF173" s="39">
        <f t="shared" si="412"/>
        <v>5.1447033474436301</v>
      </c>
      <c r="EG173" s="39">
        <f t="shared" si="413"/>
        <v>5.10246815244576</v>
      </c>
      <c r="EH173" s="39">
        <f t="shared" si="414"/>
        <v>5.1184490370395501</v>
      </c>
      <c r="EI173" s="39">
        <f t="shared" si="415"/>
        <v>0</v>
      </c>
      <c r="EK173" s="39">
        <f t="shared" si="388"/>
        <v>0</v>
      </c>
      <c r="EL173" s="39">
        <f t="shared" si="423"/>
        <v>3.48383284144618E-2</v>
      </c>
      <c r="EM173" s="39">
        <f t="shared" si="424"/>
        <v>2.92221889715014E-2</v>
      </c>
      <c r="EN173" s="39">
        <f t="shared" si="425"/>
        <v>3.3354389130752803E-2</v>
      </c>
      <c r="EO173" s="39">
        <f t="shared" si="426"/>
        <v>4.5328637658528202E-2</v>
      </c>
      <c r="EP173" s="39">
        <f t="shared" si="427"/>
        <v>5.2839653417609399E-2</v>
      </c>
      <c r="EQ173" s="39">
        <f t="shared" si="428"/>
        <v>8.4116527551169495E-2</v>
      </c>
      <c r="ER173" s="39">
        <f t="shared" si="429"/>
        <v>0.132070596250106</v>
      </c>
      <c r="ES173" s="39">
        <f t="shared" si="430"/>
        <v>0.194281896990216</v>
      </c>
      <c r="ET173" s="39">
        <f t="shared" si="431"/>
        <v>0.283888999891109</v>
      </c>
      <c r="EU173" s="39">
        <f t="shared" si="432"/>
        <v>0.40968139147936899</v>
      </c>
      <c r="EV173" s="39">
        <f t="shared" si="433"/>
        <v>0.47303418397617902</v>
      </c>
      <c r="EW173" s="39">
        <f t="shared" si="434"/>
        <v>0</v>
      </c>
      <c r="EX173" s="39">
        <f t="shared" si="435"/>
        <v>0.47702940512462699</v>
      </c>
      <c r="EY173" s="39">
        <f t="shared" si="436"/>
        <v>0.43148388403232601</v>
      </c>
      <c r="EZ173" s="39">
        <f t="shared" si="437"/>
        <v>0.29576051416078197</v>
      </c>
      <c r="FA173" s="39">
        <f t="shared" si="438"/>
        <v>0.198048819787324</v>
      </c>
      <c r="FB173" s="39">
        <f t="shared" si="439"/>
        <v>0.12373770642620099</v>
      </c>
      <c r="FC173" s="39">
        <f t="shared" si="416"/>
        <v>6.4905221285920703E-2</v>
      </c>
      <c r="FD173" s="39">
        <f t="shared" si="417"/>
        <v>2.9690200591748098E-2</v>
      </c>
      <c r="FE173" s="39">
        <f t="shared" si="418"/>
        <v>9.6182095419480793E-3</v>
      </c>
      <c r="FF173" s="39">
        <f t="shared" si="419"/>
        <v>-1.40175187722671E-3</v>
      </c>
      <c r="FG173" s="39">
        <f t="shared" si="420"/>
        <v>-1.5421553633007199E-3</v>
      </c>
      <c r="FH173" s="39">
        <f t="shared" si="421"/>
        <v>4.4563838181539703E-3</v>
      </c>
      <c r="FI173" s="39">
        <f t="shared" si="422"/>
        <v>0</v>
      </c>
      <c r="FK173" s="39">
        <f t="shared" si="389"/>
        <v>0.99999999999999989</v>
      </c>
      <c r="FL173" s="39">
        <f t="shared" si="478"/>
        <v>0.8084145119502667</v>
      </c>
      <c r="FM173" s="39">
        <f t="shared" si="479"/>
        <v>0.8065923374256283</v>
      </c>
      <c r="FN173" s="39">
        <f t="shared" si="480"/>
        <v>0.80759507137062236</v>
      </c>
      <c r="FO173" s="39">
        <f t="shared" si="481"/>
        <v>0.80739504895730507</v>
      </c>
      <c r="FP173" s="39">
        <f t="shared" si="482"/>
        <v>0.80723530149644374</v>
      </c>
      <c r="FQ173" s="39">
        <f t="shared" si="483"/>
        <v>0.80683825239625184</v>
      </c>
      <c r="FR173" s="39">
        <f t="shared" si="484"/>
        <v>0.80523755230527549</v>
      </c>
      <c r="FS173" s="39">
        <f t="shared" si="485"/>
        <v>0.80264486890215103</v>
      </c>
      <c r="FT173" s="39">
        <f t="shared" si="486"/>
        <v>0.79870708113107214</v>
      </c>
      <c r="FU173" s="39">
        <f t="shared" si="487"/>
        <v>0.79196859577667666</v>
      </c>
      <c r="FV173" s="39">
        <f t="shared" si="488"/>
        <v>0.7877966608147684</v>
      </c>
      <c r="FW173" s="39">
        <f t="shared" si="489"/>
        <v>0.99999999999999989</v>
      </c>
      <c r="FX173" s="39">
        <f t="shared" si="490"/>
        <v>0.78748934611984434</v>
      </c>
      <c r="FY173" s="39">
        <f t="shared" si="491"/>
        <v>0.79039683219569001</v>
      </c>
      <c r="FZ173" s="39">
        <f t="shared" si="492"/>
        <v>0.7977615404926176</v>
      </c>
      <c r="GA173" s="39">
        <f t="shared" si="440"/>
        <v>0.8029575510526904</v>
      </c>
      <c r="GB173" s="39">
        <f t="shared" si="441"/>
        <v>0.8064963830056664</v>
      </c>
      <c r="GC173" s="39">
        <f t="shared" si="442"/>
        <v>0.80878197395536833</v>
      </c>
      <c r="GD173" s="39">
        <f t="shared" si="443"/>
        <v>0.81066192607745535</v>
      </c>
      <c r="GE173" s="39">
        <f t="shared" si="444"/>
        <v>0.81209658540537311</v>
      </c>
      <c r="GF173" s="39">
        <f t="shared" si="445"/>
        <v>0.81341076029672621</v>
      </c>
      <c r="GG173" s="39">
        <f t="shared" si="446"/>
        <v>0.81480070569674579</v>
      </c>
      <c r="GH173" s="39">
        <f t="shared" si="447"/>
        <v>0.81427427290413601</v>
      </c>
      <c r="GI173" s="39">
        <f t="shared" si="448"/>
        <v>0.99999999999999989</v>
      </c>
      <c r="GK173" s="39">
        <f t="shared" si="391"/>
        <v>-9.6432746655328714E-16</v>
      </c>
      <c r="GL173" s="39">
        <f t="shared" si="493"/>
        <v>-1.8473179802412032</v>
      </c>
      <c r="GM173" s="39">
        <f t="shared" si="494"/>
        <v>-1.8669181615586745</v>
      </c>
      <c r="GN173" s="39">
        <f t="shared" si="495"/>
        <v>-1.8561268030640918</v>
      </c>
      <c r="GO173" s="39">
        <f t="shared" si="496"/>
        <v>-1.858278361261543</v>
      </c>
      <c r="GP173" s="39">
        <f t="shared" si="497"/>
        <v>-1.8599970813625744</v>
      </c>
      <c r="GQ173" s="39">
        <f t="shared" si="498"/>
        <v>-1.8642703992995489</v>
      </c>
      <c r="GR173" s="39">
        <f t="shared" si="499"/>
        <v>-1.8815195991977671</v>
      </c>
      <c r="GS173" s="39">
        <f t="shared" si="500"/>
        <v>-1.9095313258350852</v>
      </c>
      <c r="GT173" s="39">
        <f t="shared" si="501"/>
        <v>-1.9522493041509255</v>
      </c>
      <c r="GU173" s="39">
        <f t="shared" si="502"/>
        <v>-2.0258407861723531</v>
      </c>
      <c r="GV173" s="39">
        <f t="shared" si="503"/>
        <v>-2.0717172868054652</v>
      </c>
      <c r="GW173" s="39">
        <f t="shared" si="504"/>
        <v>-9.6432746655328714E-16</v>
      </c>
      <c r="GX173" s="39">
        <f t="shared" si="505"/>
        <v>-2.0751062606760868</v>
      </c>
      <c r="GY173" s="39">
        <f t="shared" si="506"/>
        <v>-2.0430961802174856</v>
      </c>
      <c r="GZ173" s="39">
        <f t="shared" si="507"/>
        <v>-1.9625380908931065</v>
      </c>
      <c r="HA173" s="39">
        <f t="shared" si="449"/>
        <v>-1.9061482682961106</v>
      </c>
      <c r="HB173" s="39">
        <f t="shared" si="450"/>
        <v>-1.8679515200993426</v>
      </c>
      <c r="HC173" s="39">
        <f t="shared" si="451"/>
        <v>-1.8433707363469192</v>
      </c>
      <c r="HD173" s="39">
        <f t="shared" si="452"/>
        <v>-1.8232044755804995</v>
      </c>
      <c r="HE173" s="39">
        <f t="shared" si="453"/>
        <v>-1.8078463113817487</v>
      </c>
      <c r="HF173" s="39">
        <f t="shared" si="454"/>
        <v>-1.7938017355899691</v>
      </c>
      <c r="HG173" s="39">
        <f t="shared" si="455"/>
        <v>-1.7789720706080669</v>
      </c>
      <c r="HH173" s="39">
        <f t="shared" si="456"/>
        <v>-1.7845857315600708</v>
      </c>
      <c r="HI173" s="39">
        <f t="shared" si="457"/>
        <v>-9.6432746655328714E-16</v>
      </c>
    </row>
    <row r="174" spans="1:217" s="39" customFormat="1">
      <c r="A174" s="20"/>
      <c r="B174" s="184"/>
      <c r="C174" s="40">
        <v>15.8</v>
      </c>
      <c r="D174" s="41"/>
      <c r="E174" s="42">
        <v>4.6459999999999999</v>
      </c>
      <c r="F174" s="42">
        <v>4.6849999999999996</v>
      </c>
      <c r="G174" s="42">
        <v>4.66</v>
      </c>
      <c r="H174" s="42">
        <v>4.6669999999999998</v>
      </c>
      <c r="I174" s="42">
        <v>4.6660000000000004</v>
      </c>
      <c r="J174" s="42">
        <v>4.6820000000000004</v>
      </c>
      <c r="K174" s="42">
        <v>4.726</v>
      </c>
      <c r="L174" s="42">
        <v>4.7859999999999996</v>
      </c>
      <c r="M174" s="42">
        <v>4.8890000000000002</v>
      </c>
      <c r="N174" s="42">
        <v>5.0049999999999999</v>
      </c>
      <c r="O174" s="43">
        <v>5.0979999999999999</v>
      </c>
      <c r="P174" s="20"/>
      <c r="Q174" s="41">
        <v>5.1050000000000004</v>
      </c>
      <c r="R174" s="42">
        <v>5.0369999999999999</v>
      </c>
      <c r="S174" s="42">
        <v>4.9039999999999999</v>
      </c>
      <c r="T174" s="42">
        <v>4.782</v>
      </c>
      <c r="U174" s="42">
        <v>4.6909999999999998</v>
      </c>
      <c r="V174" s="42">
        <v>4.6310000000000002</v>
      </c>
      <c r="W174" s="42">
        <v>4.5789999999999997</v>
      </c>
      <c r="X174" s="42">
        <v>4.5419999999999998</v>
      </c>
      <c r="Y174" s="42">
        <v>4.5060000000000002</v>
      </c>
      <c r="Z174" s="42">
        <v>4.4669999999999996</v>
      </c>
      <c r="AA174" s="42">
        <v>4.4880000000000004</v>
      </c>
      <c r="AB174" s="43"/>
      <c r="AD174" s="20"/>
      <c r="AE174" s="184"/>
      <c r="AF174" s="40">
        <v>15.8</v>
      </c>
      <c r="AG174" s="41"/>
      <c r="AH174" s="42">
        <v>3.2620000000000003E-2</v>
      </c>
      <c r="AI174" s="42">
        <v>2.9389999999999999E-2</v>
      </c>
      <c r="AJ174" s="42">
        <v>2.7099999999999999E-2</v>
      </c>
      <c r="AK174" s="42">
        <v>3.7409999999999999E-2</v>
      </c>
      <c r="AL174" s="42">
        <v>4.0370000000000003E-2</v>
      </c>
      <c r="AM174" s="42">
        <v>6.0929999999999998E-2</v>
      </c>
      <c r="AN174" s="42">
        <v>0.11269999999999999</v>
      </c>
      <c r="AO174" s="42">
        <v>0.17119999999999999</v>
      </c>
      <c r="AP174" s="42">
        <v>0.25979999999999998</v>
      </c>
      <c r="AQ174" s="42">
        <v>0.38579999999999998</v>
      </c>
      <c r="AR174" s="43">
        <v>0.42480000000000001</v>
      </c>
      <c r="AS174" s="20"/>
      <c r="AT174" s="41">
        <v>0.42809999999999998</v>
      </c>
      <c r="AU174" s="42">
        <v>0.3957</v>
      </c>
      <c r="AV174" s="42">
        <v>0.28110000000000002</v>
      </c>
      <c r="AW174" s="42">
        <v>0.17069999999999999</v>
      </c>
      <c r="AX174" s="42">
        <v>0.1084</v>
      </c>
      <c r="AY174" s="42">
        <v>5.1799999999999999E-2</v>
      </c>
      <c r="AZ174" s="42">
        <v>1.9619999999999999E-2</v>
      </c>
      <c r="BA174" s="42">
        <v>2.7230000000000002E-3</v>
      </c>
      <c r="BB174" s="42">
        <v>-4.4190000000000002E-3</v>
      </c>
      <c r="BC174" s="42">
        <v>-1.3270000000000001E-3</v>
      </c>
      <c r="BD174" s="42">
        <v>4.529E-3</v>
      </c>
      <c r="BE174" s="43"/>
      <c r="BH174" s="118" t="str">
        <f t="shared" si="368"/>
        <v>0</v>
      </c>
      <c r="BI174" s="118" t="str">
        <f t="shared" si="369"/>
        <v>4.646+0.03262i</v>
      </c>
      <c r="BJ174" s="118" t="str">
        <f t="shared" si="510"/>
        <v>4.685+0.02939i</v>
      </c>
      <c r="BK174" s="118" t="str">
        <f t="shared" si="511"/>
        <v>4.66+0.0271i</v>
      </c>
      <c r="BL174" s="118" t="str">
        <f t="shared" si="512"/>
        <v>4.667+0.03741i</v>
      </c>
      <c r="BM174" s="118" t="str">
        <f t="shared" si="513"/>
        <v>4.666+0.04037i</v>
      </c>
      <c r="BN174" s="118" t="str">
        <f t="shared" si="514"/>
        <v>4.682+0.06093i</v>
      </c>
      <c r="BO174" s="118" t="str">
        <f t="shared" si="364"/>
        <v>4.726+0.1127i</v>
      </c>
      <c r="BP174" s="118" t="str">
        <f t="shared" si="365"/>
        <v>4.786+0.1712i</v>
      </c>
      <c r="BQ174" s="118" t="str">
        <f t="shared" si="366"/>
        <v>4.889+0.2598i</v>
      </c>
      <c r="BR174" s="118" t="str">
        <f t="shared" si="515"/>
        <v>5.005+0.3858i</v>
      </c>
      <c r="BS174" s="118" t="str">
        <f t="shared" si="516"/>
        <v>5.098+0.4248i</v>
      </c>
      <c r="BT174" s="118" t="str">
        <f t="shared" si="367"/>
        <v>0</v>
      </c>
      <c r="BU174" s="118" t="str">
        <f t="shared" si="370"/>
        <v>5.105+0.4281i</v>
      </c>
      <c r="BV174" s="118" t="str">
        <f t="shared" si="371"/>
        <v>5.037+0.3957i</v>
      </c>
      <c r="BW174" s="118" t="str">
        <f t="shared" si="372"/>
        <v>4.904+0.2811i</v>
      </c>
      <c r="BX174" s="118" t="str">
        <f t="shared" si="373"/>
        <v>4.782+0.1707i</v>
      </c>
      <c r="BY174" s="118" t="str">
        <f t="shared" si="374"/>
        <v>4.691+0.1084i</v>
      </c>
      <c r="BZ174" s="118" t="str">
        <f t="shared" si="375"/>
        <v>4.631+0.0518i</v>
      </c>
      <c r="CA174" s="118" t="str">
        <f t="shared" si="376"/>
        <v>4.579+0.01962i</v>
      </c>
      <c r="CB174" s="118" t="str">
        <f t="shared" si="377"/>
        <v>4.542+0.002723i</v>
      </c>
      <c r="CC174" s="118" t="str">
        <f t="shared" si="378"/>
        <v>4.506-0.004419i</v>
      </c>
      <c r="CD174" s="118" t="str">
        <f t="shared" si="379"/>
        <v>4.467-0.001327i</v>
      </c>
      <c r="CE174" s="118" t="str">
        <f t="shared" si="380"/>
        <v>4.488+0.004529i</v>
      </c>
      <c r="CF174" s="118" t="str">
        <f t="shared" si="381"/>
        <v>0</v>
      </c>
      <c r="CG174" s="118" t="str">
        <f t="shared" si="382"/>
        <v>0</v>
      </c>
      <c r="CH174" s="39">
        <f t="shared" si="383"/>
        <v>15800000000</v>
      </c>
      <c r="CI174" s="121">
        <f t="shared" si="384"/>
        <v>1.1378794410135169</v>
      </c>
      <c r="CJ174" s="121" t="str">
        <f t="shared" si="385"/>
        <v>0</v>
      </c>
      <c r="CK174" s="121" t="str">
        <f t="shared" si="508"/>
        <v>5.2865878829488+0.0371176273658609i</v>
      </c>
      <c r="CL174" s="121" t="str">
        <f t="shared" si="509"/>
        <v>5.33096518114833+0.0334422767713873i</v>
      </c>
      <c r="CM174" s="121" t="str">
        <f t="shared" si="458"/>
        <v>5.30251819512299+0.0308365328514663i</v>
      </c>
      <c r="CN174" s="121" t="str">
        <f t="shared" si="459"/>
        <v>5.31048335121008+0.0425680698883157i</v>
      </c>
      <c r="CO174" s="121" t="str">
        <f t="shared" si="460"/>
        <v>5.30934547176907+0.0459361930337157i</v>
      </c>
      <c r="CP174" s="121" t="str">
        <f t="shared" si="461"/>
        <v>5.32755154282529+0.0693309943409536i</v>
      </c>
      <c r="CQ174" s="121" t="str">
        <f t="shared" si="462"/>
        <v>5.37761823822988+0.128239013002223i</v>
      </c>
      <c r="CR174" s="121" t="str">
        <f t="shared" si="463"/>
        <v>5.44589100469069+0.194804960301514i</v>
      </c>
      <c r="CS174" s="121" t="str">
        <f t="shared" si="464"/>
        <v>5.56309258711508+0.295621078775312i</v>
      </c>
      <c r="CT174" s="121" t="str">
        <f t="shared" si="465"/>
        <v>5.69508660227265+0.438993888343015i</v>
      </c>
      <c r="CU174" s="121" t="str">
        <f t="shared" si="466"/>
        <v>5.80090939028691+0.483371186542542i</v>
      </c>
      <c r="CV174" s="121" t="str">
        <f t="shared" si="467"/>
        <v>0</v>
      </c>
      <c r="CW174" s="121" t="str">
        <f t="shared" si="468"/>
        <v>5.808874546374+0.487126188697887i</v>
      </c>
      <c r="CX174" s="121" t="str">
        <f t="shared" si="469"/>
        <v>5.73149874438508+0.450258894809049i</v>
      </c>
      <c r="CY174" s="121" t="str">
        <f t="shared" si="470"/>
        <v>5.58016077873029+0.3198579108689i</v>
      </c>
      <c r="CZ174" s="121" t="str">
        <f t="shared" si="471"/>
        <v>5.44133948692664+0.194236020581007i</v>
      </c>
      <c r="DA174" s="121" t="str">
        <f t="shared" si="472"/>
        <v>5.33779245779441+0.123346131405865i</v>
      </c>
      <c r="DB174" s="121" t="str">
        <f t="shared" si="473"/>
        <v>5.2695196913336+0.0589421550445002i</v>
      </c>
      <c r="DC174" s="121" t="str">
        <f t="shared" si="474"/>
        <v>5.21034996040089+0.0223251946326852i</v>
      </c>
      <c r="DD174" s="121" t="str">
        <f t="shared" si="475"/>
        <v>5.16824842108339+0.00309844571787981i</v>
      </c>
      <c r="DE174" s="121" t="str">
        <f t="shared" si="476"/>
        <v>5.12728476120691-0.00502828924983873i</v>
      </c>
      <c r="DF174" s="121" t="str">
        <f t="shared" si="477"/>
        <v>5.08290746300738-0.00150996601822494i</v>
      </c>
      <c r="DG174" s="121" t="str">
        <f t="shared" si="477"/>
        <v>5.10680293126866+0.00515345598835022i</v>
      </c>
      <c r="DH174" s="121" t="str">
        <f t="shared" si="386"/>
        <v>0</v>
      </c>
      <c r="DI174" s="121"/>
      <c r="DK174" s="39">
        <f t="shared" si="387"/>
        <v>0</v>
      </c>
      <c r="DL174" s="39">
        <f t="shared" si="392"/>
        <v>5.2865878829488002</v>
      </c>
      <c r="DM174" s="39">
        <f t="shared" si="393"/>
        <v>5.3309651811483301</v>
      </c>
      <c r="DN174" s="39">
        <f t="shared" si="394"/>
        <v>5.3025181951229898</v>
      </c>
      <c r="DO174" s="39">
        <f t="shared" si="395"/>
        <v>5.3104833512100802</v>
      </c>
      <c r="DP174" s="39">
        <f t="shared" si="396"/>
        <v>5.3093454717690696</v>
      </c>
      <c r="DQ174" s="39">
        <f t="shared" si="397"/>
        <v>5.3275515428252902</v>
      </c>
      <c r="DR174" s="39">
        <f t="shared" si="398"/>
        <v>5.3776182382298803</v>
      </c>
      <c r="DS174" s="39">
        <f t="shared" si="399"/>
        <v>5.4458910046906901</v>
      </c>
      <c r="DT174" s="39">
        <f t="shared" si="400"/>
        <v>5.5630925871150803</v>
      </c>
      <c r="DU174" s="39">
        <f t="shared" si="401"/>
        <v>5.6950866022726503</v>
      </c>
      <c r="DV174" s="39">
        <f t="shared" si="402"/>
        <v>5.8009093902869102</v>
      </c>
      <c r="DW174" s="39">
        <f t="shared" si="403"/>
        <v>0</v>
      </c>
      <c r="DX174" s="39">
        <f t="shared" si="404"/>
        <v>5.8088745463739997</v>
      </c>
      <c r="DY174" s="39">
        <f t="shared" si="405"/>
        <v>5.73149874438508</v>
      </c>
      <c r="DZ174" s="39">
        <f t="shared" si="406"/>
        <v>5.5801607787302903</v>
      </c>
      <c r="EA174" s="39">
        <f t="shared" si="407"/>
        <v>5.4413394869266396</v>
      </c>
      <c r="EB174" s="39">
        <f t="shared" si="408"/>
        <v>5.3377924577944098</v>
      </c>
      <c r="EC174" s="39">
        <f t="shared" si="409"/>
        <v>5.2695196913336</v>
      </c>
      <c r="ED174" s="39">
        <f t="shared" si="410"/>
        <v>5.2103499604008903</v>
      </c>
      <c r="EE174" s="39">
        <f t="shared" si="411"/>
        <v>5.1682484210833897</v>
      </c>
      <c r="EF174" s="39">
        <f t="shared" si="412"/>
        <v>5.1272847612069103</v>
      </c>
      <c r="EG174" s="39">
        <f t="shared" si="413"/>
        <v>5.0829074630073796</v>
      </c>
      <c r="EH174" s="39">
        <f t="shared" si="414"/>
        <v>5.1068029312686596</v>
      </c>
      <c r="EI174" s="39">
        <f t="shared" si="415"/>
        <v>0</v>
      </c>
      <c r="EK174" s="39">
        <f t="shared" si="388"/>
        <v>0</v>
      </c>
      <c r="EL174" s="39">
        <f t="shared" si="423"/>
        <v>3.7117627365860897E-2</v>
      </c>
      <c r="EM174" s="39">
        <f t="shared" si="424"/>
        <v>3.3442276771387301E-2</v>
      </c>
      <c r="EN174" s="39">
        <f t="shared" si="425"/>
        <v>3.08365328514663E-2</v>
      </c>
      <c r="EO174" s="39">
        <f t="shared" si="426"/>
        <v>4.2568069888315699E-2</v>
      </c>
      <c r="EP174" s="39">
        <f t="shared" si="427"/>
        <v>4.5936193033715697E-2</v>
      </c>
      <c r="EQ174" s="39">
        <f t="shared" si="428"/>
        <v>6.9330994340953606E-2</v>
      </c>
      <c r="ER174" s="39">
        <f t="shared" si="429"/>
        <v>0.12823901300222301</v>
      </c>
      <c r="ES174" s="39">
        <f t="shared" si="430"/>
        <v>0.19480496030151401</v>
      </c>
      <c r="ET174" s="39">
        <f t="shared" si="431"/>
        <v>0.29562107877531202</v>
      </c>
      <c r="EU174" s="39">
        <f t="shared" si="432"/>
        <v>0.438993888343015</v>
      </c>
      <c r="EV174" s="39">
        <f t="shared" si="433"/>
        <v>0.48337118654254202</v>
      </c>
      <c r="EW174" s="39">
        <f t="shared" si="434"/>
        <v>0</v>
      </c>
      <c r="EX174" s="39">
        <f t="shared" si="435"/>
        <v>0.48712618869788699</v>
      </c>
      <c r="EY174" s="39">
        <f t="shared" si="436"/>
        <v>0.45025889480904902</v>
      </c>
      <c r="EZ174" s="39">
        <f t="shared" si="437"/>
        <v>0.31985791086889998</v>
      </c>
      <c r="FA174" s="39">
        <f t="shared" si="438"/>
        <v>0.194236020581007</v>
      </c>
      <c r="FB174" s="39">
        <f t="shared" si="439"/>
        <v>0.12334613140586501</v>
      </c>
      <c r="FC174" s="39">
        <f t="shared" si="416"/>
        <v>5.8942155044500198E-2</v>
      </c>
      <c r="FD174" s="39">
        <f t="shared" si="417"/>
        <v>2.2325194632685199E-2</v>
      </c>
      <c r="FE174" s="39">
        <f t="shared" si="418"/>
        <v>3.0984457178798099E-3</v>
      </c>
      <c r="FF174" s="39">
        <f t="shared" si="419"/>
        <v>-5.0282892498387296E-3</v>
      </c>
      <c r="FG174" s="39">
        <f t="shared" si="420"/>
        <v>-1.50996601822494E-3</v>
      </c>
      <c r="FH174" s="39">
        <f t="shared" si="421"/>
        <v>5.1534559883502197E-3</v>
      </c>
      <c r="FI174" s="39">
        <f t="shared" si="422"/>
        <v>0</v>
      </c>
      <c r="FK174" s="39">
        <f t="shared" si="389"/>
        <v>0.99999999999999989</v>
      </c>
      <c r="FL174" s="39">
        <f t="shared" si="478"/>
        <v>0.80873707391697114</v>
      </c>
      <c r="FM174" s="39">
        <f t="shared" si="479"/>
        <v>0.80729017340045184</v>
      </c>
      <c r="FN174" s="39">
        <f t="shared" si="480"/>
        <v>0.80822221787983539</v>
      </c>
      <c r="FO174" s="39">
        <f t="shared" si="481"/>
        <v>0.8079494189476053</v>
      </c>
      <c r="FP174" s="39">
        <f t="shared" si="482"/>
        <v>0.80798231843898338</v>
      </c>
      <c r="FQ174" s="39">
        <f t="shared" si="483"/>
        <v>0.80734860407339759</v>
      </c>
      <c r="FR174" s="39">
        <f t="shared" si="484"/>
        <v>0.80554780110310598</v>
      </c>
      <c r="FS174" s="39">
        <f t="shared" si="485"/>
        <v>0.80301822813017798</v>
      </c>
      <c r="FT174" s="39">
        <f t="shared" si="486"/>
        <v>0.79851759060895855</v>
      </c>
      <c r="FU174" s="39">
        <f t="shared" si="487"/>
        <v>0.79278637645895755</v>
      </c>
      <c r="FV174" s="39">
        <f t="shared" si="488"/>
        <v>0.78882989267288639</v>
      </c>
      <c r="FW174" s="39">
        <f t="shared" si="489"/>
        <v>0.99999999999999989</v>
      </c>
      <c r="FX174" s="39">
        <f t="shared" si="490"/>
        <v>0.78852512120526375</v>
      </c>
      <c r="FY174" s="39">
        <f t="shared" si="491"/>
        <v>0.79147937801730373</v>
      </c>
      <c r="FZ174" s="39">
        <f t="shared" si="492"/>
        <v>0.79775539646985461</v>
      </c>
      <c r="GA174" s="39">
        <f t="shared" si="440"/>
        <v>0.80316930642873152</v>
      </c>
      <c r="GB174" s="39">
        <f t="shared" si="441"/>
        <v>0.80686453202074293</v>
      </c>
      <c r="GC174" s="39">
        <f t="shared" si="442"/>
        <v>0.80926535749538586</v>
      </c>
      <c r="GD174" s="39">
        <f t="shared" si="443"/>
        <v>0.81124737116076084</v>
      </c>
      <c r="GE174" s="39">
        <f t="shared" si="444"/>
        <v>0.812636709836972</v>
      </c>
      <c r="GF174" s="39">
        <f t="shared" si="445"/>
        <v>0.81398340466770991</v>
      </c>
      <c r="GG174" s="39">
        <f t="shared" si="446"/>
        <v>0.81544516751090701</v>
      </c>
      <c r="GH174" s="39">
        <f t="shared" si="447"/>
        <v>0.81465759835044305</v>
      </c>
      <c r="GI174" s="39">
        <f t="shared" si="448"/>
        <v>0.99999999999999989</v>
      </c>
      <c r="GK174" s="39">
        <f t="shared" si="391"/>
        <v>-9.6432746655328714E-16</v>
      </c>
      <c r="GL174" s="39">
        <f t="shared" si="493"/>
        <v>-1.8438529523416873</v>
      </c>
      <c r="GM174" s="39">
        <f t="shared" si="494"/>
        <v>-1.8594066771725646</v>
      </c>
      <c r="GN174" s="39">
        <f t="shared" si="495"/>
        <v>-1.8493843010798661</v>
      </c>
      <c r="GO174" s="39">
        <f t="shared" si="496"/>
        <v>-1.8523165409326667</v>
      </c>
      <c r="GP174" s="39">
        <f t="shared" si="497"/>
        <v>-1.8519628609538823</v>
      </c>
      <c r="GQ174" s="39">
        <f t="shared" si="498"/>
        <v>-1.8587780258804156</v>
      </c>
      <c r="GR174" s="39">
        <f t="shared" si="499"/>
        <v>-1.8781736700261129</v>
      </c>
      <c r="GS174" s="39">
        <f t="shared" si="500"/>
        <v>-1.9054919266430175</v>
      </c>
      <c r="GT174" s="39">
        <f t="shared" si="501"/>
        <v>-1.9543102462330018</v>
      </c>
      <c r="GU174" s="39">
        <f t="shared" si="502"/>
        <v>-2.0168764307869842</v>
      </c>
      <c r="GV174" s="39">
        <f t="shared" si="503"/>
        <v>-2.060332803707583</v>
      </c>
      <c r="GW174" s="39">
        <f t="shared" si="504"/>
        <v>-9.6432746655328714E-16</v>
      </c>
      <c r="GX174" s="39">
        <f t="shared" si="505"/>
        <v>-2.0636893231242683</v>
      </c>
      <c r="GY174" s="39">
        <f t="shared" si="506"/>
        <v>-2.0312079238016598</v>
      </c>
      <c r="GZ174" s="39">
        <f t="shared" si="507"/>
        <v>-1.9626049862076185</v>
      </c>
      <c r="HA174" s="39">
        <f t="shared" si="449"/>
        <v>-1.9038579338450681</v>
      </c>
      <c r="HB174" s="39">
        <f t="shared" si="450"/>
        <v>-1.8639874947643595</v>
      </c>
      <c r="HC174" s="39">
        <f t="shared" si="451"/>
        <v>-1.838181004100222</v>
      </c>
      <c r="HD174" s="39">
        <f t="shared" si="452"/>
        <v>-1.8169339503270234</v>
      </c>
      <c r="HE174" s="39">
        <f t="shared" si="453"/>
        <v>-1.8020712572356248</v>
      </c>
      <c r="HF174" s="39">
        <f t="shared" si="454"/>
        <v>-1.7876889866068488</v>
      </c>
      <c r="HG174" s="39">
        <f t="shared" si="455"/>
        <v>-1.7721047328925215</v>
      </c>
      <c r="HH174" s="39">
        <f t="shared" si="456"/>
        <v>-1.7804977489472922</v>
      </c>
      <c r="HI174" s="39">
        <f t="shared" si="457"/>
        <v>-9.6432746655328714E-16</v>
      </c>
    </row>
    <row r="175" spans="1:217" s="39" customFormat="1">
      <c r="A175" s="20"/>
      <c r="B175" s="184"/>
      <c r="C175" s="40">
        <v>15.85</v>
      </c>
      <c r="D175" s="41"/>
      <c r="E175" s="42">
        <v>4.649</v>
      </c>
      <c r="F175" s="42">
        <v>4.6909999999999998</v>
      </c>
      <c r="G175" s="42">
        <v>4.6719999999999997</v>
      </c>
      <c r="H175" s="42">
        <v>4.6689999999999996</v>
      </c>
      <c r="I175" s="42">
        <v>4.6769999999999996</v>
      </c>
      <c r="J175" s="42">
        <v>4.7069999999999999</v>
      </c>
      <c r="K175" s="42">
        <v>4.7149999999999999</v>
      </c>
      <c r="L175" s="42">
        <v>4.7839999999999998</v>
      </c>
      <c r="M175" s="42">
        <v>4.8879999999999999</v>
      </c>
      <c r="N175" s="42">
        <v>5.0140000000000002</v>
      </c>
      <c r="O175" s="43">
        <v>5.1139999999999999</v>
      </c>
      <c r="P175" s="20"/>
      <c r="Q175" s="41">
        <v>5.12</v>
      </c>
      <c r="R175" s="42">
        <v>5.05</v>
      </c>
      <c r="S175" s="42">
        <v>4.8970000000000002</v>
      </c>
      <c r="T175" s="42">
        <v>4.7850000000000001</v>
      </c>
      <c r="U175" s="42">
        <v>4.6790000000000003</v>
      </c>
      <c r="V175" s="42">
        <v>4.6459999999999999</v>
      </c>
      <c r="W175" s="42">
        <v>4.5990000000000002</v>
      </c>
      <c r="X175" s="42">
        <v>4.5490000000000004</v>
      </c>
      <c r="Y175" s="42">
        <v>4.5190000000000001</v>
      </c>
      <c r="Z175" s="42">
        <v>4.4749999999999996</v>
      </c>
      <c r="AA175" s="42">
        <v>4.492</v>
      </c>
      <c r="AB175" s="43"/>
      <c r="AD175" s="20"/>
      <c r="AE175" s="184"/>
      <c r="AF175" s="40">
        <v>15.85</v>
      </c>
      <c r="AG175" s="41"/>
      <c r="AH175" s="42">
        <v>3.1260000000000003E-2</v>
      </c>
      <c r="AI175" s="42">
        <v>2.6790000000000001E-2</v>
      </c>
      <c r="AJ175" s="42">
        <v>2.5829999999999999E-2</v>
      </c>
      <c r="AK175" s="42">
        <v>3.5319999999999997E-2</v>
      </c>
      <c r="AL175" s="42">
        <v>3.3619999999999997E-2</v>
      </c>
      <c r="AM175" s="42">
        <v>7.5520000000000004E-2</v>
      </c>
      <c r="AN175" s="42">
        <v>0.1203</v>
      </c>
      <c r="AO175" s="42">
        <v>0.16520000000000001</v>
      </c>
      <c r="AP175" s="42">
        <v>0.25580000000000003</v>
      </c>
      <c r="AQ175" s="42">
        <v>0.37030000000000002</v>
      </c>
      <c r="AR175" s="43">
        <v>0.42249999999999999</v>
      </c>
      <c r="AS175" s="20"/>
      <c r="AT175" s="41">
        <v>0.42649999999999999</v>
      </c>
      <c r="AU175" s="42">
        <v>0.38969999999999999</v>
      </c>
      <c r="AV175" s="42">
        <v>0.27329999999999999</v>
      </c>
      <c r="AW175" s="42">
        <v>0.16869999999999999</v>
      </c>
      <c r="AX175" s="42">
        <v>0.1075</v>
      </c>
      <c r="AY175" s="42">
        <v>8.0649999999999999E-2</v>
      </c>
      <c r="AZ175" s="42">
        <v>2.248E-2</v>
      </c>
      <c r="BA175" s="42">
        <v>-1.3799999999999999E-3</v>
      </c>
      <c r="BB175" s="42">
        <v>-8.6049999999999998E-3</v>
      </c>
      <c r="BC175" s="42">
        <v>-7.7029999999999998E-3</v>
      </c>
      <c r="BD175" s="42">
        <v>-8.4699999999999999E-4</v>
      </c>
      <c r="BE175" s="43"/>
      <c r="BH175" s="118" t="str">
        <f t="shared" si="368"/>
        <v>0</v>
      </c>
      <c r="BI175" s="118" t="str">
        <f t="shared" si="369"/>
        <v>4.649+0.03126i</v>
      </c>
      <c r="BJ175" s="118" t="str">
        <f t="shared" si="510"/>
        <v>4.691+0.02679i</v>
      </c>
      <c r="BK175" s="118" t="str">
        <f t="shared" si="511"/>
        <v>4.672+0.02583i</v>
      </c>
      <c r="BL175" s="118" t="str">
        <f t="shared" si="512"/>
        <v>4.669+0.03532i</v>
      </c>
      <c r="BM175" s="118" t="str">
        <f t="shared" si="513"/>
        <v>4.677+0.03362i</v>
      </c>
      <c r="BN175" s="118" t="str">
        <f t="shared" si="514"/>
        <v>4.707+0.07552i</v>
      </c>
      <c r="BO175" s="118" t="str">
        <f t="shared" si="364"/>
        <v>4.715+0.1203i</v>
      </c>
      <c r="BP175" s="118" t="str">
        <f t="shared" si="365"/>
        <v>4.784+0.1652i</v>
      </c>
      <c r="BQ175" s="118" t="str">
        <f t="shared" si="366"/>
        <v>4.888+0.2558i</v>
      </c>
      <c r="BR175" s="118" t="str">
        <f t="shared" si="515"/>
        <v>5.014+0.3703i</v>
      </c>
      <c r="BS175" s="118" t="str">
        <f t="shared" si="516"/>
        <v>5.114+0.4225i</v>
      </c>
      <c r="BT175" s="118" t="str">
        <f t="shared" si="367"/>
        <v>0</v>
      </c>
      <c r="BU175" s="118" t="str">
        <f t="shared" si="370"/>
        <v>5.12+0.4265i</v>
      </c>
      <c r="BV175" s="118" t="str">
        <f t="shared" si="371"/>
        <v>5.05+0.3897i</v>
      </c>
      <c r="BW175" s="118" t="str">
        <f t="shared" si="372"/>
        <v>4.897+0.2733i</v>
      </c>
      <c r="BX175" s="118" t="str">
        <f t="shared" si="373"/>
        <v>4.785+0.1687i</v>
      </c>
      <c r="BY175" s="118" t="str">
        <f t="shared" si="374"/>
        <v>4.679+0.1075i</v>
      </c>
      <c r="BZ175" s="118" t="str">
        <f t="shared" si="375"/>
        <v>4.646+0.08065i</v>
      </c>
      <c r="CA175" s="118" t="str">
        <f t="shared" si="376"/>
        <v>4.599+0.02248i</v>
      </c>
      <c r="CB175" s="118" t="str">
        <f t="shared" si="377"/>
        <v>4.549-0.00138i</v>
      </c>
      <c r="CC175" s="118" t="str">
        <f t="shared" si="378"/>
        <v>4.519-0.008605i</v>
      </c>
      <c r="CD175" s="118" t="str">
        <f t="shared" si="379"/>
        <v>4.475-0.007703i</v>
      </c>
      <c r="CE175" s="118" t="str">
        <f t="shared" si="380"/>
        <v>4.492-0.000847i</v>
      </c>
      <c r="CF175" s="118" t="str">
        <f t="shared" si="381"/>
        <v>0</v>
      </c>
      <c r="CG175" s="118" t="str">
        <f t="shared" si="382"/>
        <v>0</v>
      </c>
      <c r="CH175" s="39">
        <f t="shared" si="383"/>
        <v>15850000000</v>
      </c>
      <c r="CI175" s="121">
        <f t="shared" si="384"/>
        <v>1.1342899159630011</v>
      </c>
      <c r="CJ175" s="121" t="str">
        <f t="shared" si="385"/>
        <v>0</v>
      </c>
      <c r="CK175" s="121" t="str">
        <f t="shared" si="508"/>
        <v>5.27331381931199+0.0354579027730034i</v>
      </c>
      <c r="CL175" s="121" t="str">
        <f t="shared" si="509"/>
        <v>5.32095399578244+0.0303876268486488i</v>
      </c>
      <c r="CM175" s="121" t="str">
        <f t="shared" si="458"/>
        <v>5.29940248737914+0.0292987085293243i</v>
      </c>
      <c r="CN175" s="121" t="str">
        <f t="shared" si="459"/>
        <v>5.29599961763125+0.0400631198318132i</v>
      </c>
      <c r="CO175" s="121" t="str">
        <f t="shared" si="460"/>
        <v>5.30507393695896+0.0381348269746761i</v>
      </c>
      <c r="CP175" s="121" t="str">
        <f t="shared" si="461"/>
        <v>5.33910263443785+0.0856615744535258i</v>
      </c>
      <c r="CQ175" s="121" t="str">
        <f t="shared" si="462"/>
        <v>5.34817695376555+0.136455076890349i</v>
      </c>
      <c r="CR175" s="121" t="str">
        <f t="shared" si="463"/>
        <v>5.426442957967+0.187384694117088i</v>
      </c>
      <c r="CS175" s="121" t="str">
        <f t="shared" si="464"/>
        <v>5.54440910922715+0.290151360503336i</v>
      </c>
      <c r="CT175" s="121" t="str">
        <f t="shared" si="465"/>
        <v>5.68732963863849+0.420027555881099i</v>
      </c>
      <c r="CU175" s="121" t="str">
        <f t="shared" si="466"/>
        <v>5.80075863023479+0.479237489494368i</v>
      </c>
      <c r="CV175" s="121" t="str">
        <f t="shared" si="467"/>
        <v>0</v>
      </c>
      <c r="CW175" s="121" t="str">
        <f t="shared" si="468"/>
        <v>5.80756436973057+0.48377464915822i</v>
      </c>
      <c r="CX175" s="121" t="str">
        <f t="shared" si="469"/>
        <v>5.72816407561316+0.442032780250782i</v>
      </c>
      <c r="CY175" s="121" t="str">
        <f t="shared" si="470"/>
        <v>5.55461771847082+0.310001434032688i</v>
      </c>
      <c r="CZ175" s="121" t="str">
        <f t="shared" si="471"/>
        <v>5.42757724788296+0.191354708822958i</v>
      </c>
      <c r="DA175" s="121" t="str">
        <f t="shared" si="472"/>
        <v>5.30734251679088+0.121936165966023i</v>
      </c>
      <c r="DB175" s="121" t="str">
        <f t="shared" si="473"/>
        <v>5.2699109495641+0.091480481722416i</v>
      </c>
      <c r="DC175" s="121" t="str">
        <f t="shared" si="474"/>
        <v>5.21659932351384+0.0254988373108483i</v>
      </c>
      <c r="DD175" s="121" t="str">
        <f t="shared" si="475"/>
        <v>5.15988482771569-0.00156532008402894i</v>
      </c>
      <c r="DE175" s="121" t="str">
        <f t="shared" si="476"/>
        <v>5.1258561302368-0.00976056472686162i</v>
      </c>
      <c r="DF175" s="121" t="str">
        <f t="shared" si="477"/>
        <v>5.07594737393443-0.008737435222663i</v>
      </c>
      <c r="DG175" s="121" t="str">
        <f t="shared" si="477"/>
        <v>5.0952303025058-0.000960743558820662i</v>
      </c>
      <c r="DH175" s="121" t="str">
        <f t="shared" si="386"/>
        <v>0</v>
      </c>
      <c r="DI175" s="121"/>
      <c r="DK175" s="39">
        <f t="shared" si="387"/>
        <v>0</v>
      </c>
      <c r="DL175" s="39">
        <f t="shared" si="392"/>
        <v>5.2733138193119897</v>
      </c>
      <c r="DM175" s="39">
        <f t="shared" si="393"/>
        <v>5.3209539957824399</v>
      </c>
      <c r="DN175" s="39">
        <f t="shared" si="394"/>
        <v>5.2994024873791403</v>
      </c>
      <c r="DO175" s="39">
        <f t="shared" si="395"/>
        <v>5.2959996176312503</v>
      </c>
      <c r="DP175" s="39">
        <f t="shared" si="396"/>
        <v>5.3050739369589603</v>
      </c>
      <c r="DQ175" s="39">
        <f t="shared" si="397"/>
        <v>5.3391026344378503</v>
      </c>
      <c r="DR175" s="39">
        <f t="shared" si="398"/>
        <v>5.3481769537655497</v>
      </c>
      <c r="DS175" s="39">
        <f t="shared" si="399"/>
        <v>5.4264429579669997</v>
      </c>
      <c r="DT175" s="39">
        <f t="shared" si="400"/>
        <v>5.5444091092271499</v>
      </c>
      <c r="DU175" s="39">
        <f t="shared" si="401"/>
        <v>5.6873296386384897</v>
      </c>
      <c r="DV175" s="39">
        <f t="shared" si="402"/>
        <v>5.8007586302347898</v>
      </c>
      <c r="DW175" s="39">
        <f t="shared" si="403"/>
        <v>0</v>
      </c>
      <c r="DX175" s="39">
        <f t="shared" si="404"/>
        <v>5.8075643697305699</v>
      </c>
      <c r="DY175" s="39">
        <f t="shared" si="405"/>
        <v>5.7281640756131598</v>
      </c>
      <c r="DZ175" s="39">
        <f t="shared" si="406"/>
        <v>5.5546177184708201</v>
      </c>
      <c r="EA175" s="39">
        <f t="shared" si="407"/>
        <v>5.4275772478829598</v>
      </c>
      <c r="EB175" s="39">
        <f t="shared" si="408"/>
        <v>5.3073425167908796</v>
      </c>
      <c r="EC175" s="39">
        <f t="shared" si="409"/>
        <v>5.2699109495640997</v>
      </c>
      <c r="ED175" s="39">
        <f t="shared" si="410"/>
        <v>5.2165993235138401</v>
      </c>
      <c r="EE175" s="39">
        <f t="shared" si="411"/>
        <v>5.1598848277156897</v>
      </c>
      <c r="EF175" s="39">
        <f t="shared" si="412"/>
        <v>5.1258561302367998</v>
      </c>
      <c r="EG175" s="39">
        <f t="shared" si="413"/>
        <v>5.0759473739344303</v>
      </c>
      <c r="EH175" s="39">
        <f t="shared" si="414"/>
        <v>5.0952303025057999</v>
      </c>
      <c r="EI175" s="39">
        <f t="shared" si="415"/>
        <v>0</v>
      </c>
      <c r="EK175" s="39">
        <f t="shared" si="388"/>
        <v>0</v>
      </c>
      <c r="EL175" s="39">
        <f t="shared" si="423"/>
        <v>3.5457902773003397E-2</v>
      </c>
      <c r="EM175" s="39">
        <f t="shared" si="424"/>
        <v>3.0387626848648801E-2</v>
      </c>
      <c r="EN175" s="39">
        <f t="shared" si="425"/>
        <v>2.9298708529324299E-2</v>
      </c>
      <c r="EO175" s="39">
        <f t="shared" si="426"/>
        <v>4.0063119831813203E-2</v>
      </c>
      <c r="EP175" s="39">
        <f t="shared" si="427"/>
        <v>3.81348269746761E-2</v>
      </c>
      <c r="EQ175" s="39">
        <f t="shared" si="428"/>
        <v>8.5661574453525804E-2</v>
      </c>
      <c r="ER175" s="39">
        <f t="shared" si="429"/>
        <v>0.136455076890349</v>
      </c>
      <c r="ES175" s="39">
        <f t="shared" si="430"/>
        <v>0.187384694117088</v>
      </c>
      <c r="ET175" s="39">
        <f t="shared" si="431"/>
        <v>0.29015136050333601</v>
      </c>
      <c r="EU175" s="39">
        <f t="shared" si="432"/>
        <v>0.42002755588109902</v>
      </c>
      <c r="EV175" s="39">
        <f t="shared" si="433"/>
        <v>0.47923748949436801</v>
      </c>
      <c r="EW175" s="39">
        <f t="shared" si="434"/>
        <v>0</v>
      </c>
      <c r="EX175" s="39">
        <f t="shared" si="435"/>
        <v>0.48377464915821999</v>
      </c>
      <c r="EY175" s="39">
        <f t="shared" si="436"/>
        <v>0.44203278025078202</v>
      </c>
      <c r="EZ175" s="39">
        <f t="shared" si="437"/>
        <v>0.31000143403268798</v>
      </c>
      <c r="FA175" s="39">
        <f t="shared" si="438"/>
        <v>0.19135470882295799</v>
      </c>
      <c r="FB175" s="39">
        <f t="shared" si="439"/>
        <v>0.121936165966023</v>
      </c>
      <c r="FC175" s="39">
        <f t="shared" si="416"/>
        <v>9.1480481722416004E-2</v>
      </c>
      <c r="FD175" s="39">
        <f t="shared" si="417"/>
        <v>2.5498837310848298E-2</v>
      </c>
      <c r="FE175" s="39">
        <f t="shared" si="418"/>
        <v>-1.5653200840289401E-3</v>
      </c>
      <c r="FF175" s="39">
        <f t="shared" si="419"/>
        <v>-9.7605647268616206E-3</v>
      </c>
      <c r="FG175" s="39">
        <f t="shared" si="420"/>
        <v>-8.7374352226629991E-3</v>
      </c>
      <c r="FH175" s="39">
        <f t="shared" si="421"/>
        <v>-9.6074355882066196E-4</v>
      </c>
      <c r="FI175" s="39">
        <f t="shared" si="422"/>
        <v>0</v>
      </c>
      <c r="FK175" s="39">
        <f t="shared" si="389"/>
        <v>0.99999999999999989</v>
      </c>
      <c r="FL175" s="39">
        <f t="shared" si="478"/>
        <v>0.80917317601866623</v>
      </c>
      <c r="FM175" s="39">
        <f t="shared" si="479"/>
        <v>0.8076200308968805</v>
      </c>
      <c r="FN175" s="39">
        <f t="shared" si="480"/>
        <v>0.80832542895049386</v>
      </c>
      <c r="FO175" s="39">
        <f t="shared" si="481"/>
        <v>0.80842594539468426</v>
      </c>
      <c r="FP175" s="39">
        <f t="shared" si="482"/>
        <v>0.80813140482438295</v>
      </c>
      <c r="FQ175" s="39">
        <f t="shared" si="483"/>
        <v>0.80693499132491686</v>
      </c>
      <c r="FR175" s="39">
        <f t="shared" si="484"/>
        <v>0.80647669748163231</v>
      </c>
      <c r="FS175" s="39">
        <f t="shared" si="485"/>
        <v>0.80369095545037395</v>
      </c>
      <c r="FT175" s="39">
        <f t="shared" si="486"/>
        <v>0.79916697915379065</v>
      </c>
      <c r="FU175" s="39">
        <f t="shared" si="487"/>
        <v>0.79326323007158206</v>
      </c>
      <c r="FV175" s="39">
        <f t="shared" si="488"/>
        <v>0.78888992296535365</v>
      </c>
      <c r="FW175" s="39">
        <f t="shared" si="489"/>
        <v>0.99999999999999989</v>
      </c>
      <c r="FX175" s="39">
        <f t="shared" si="490"/>
        <v>0.78861206127323491</v>
      </c>
      <c r="FY175" s="39">
        <f t="shared" si="491"/>
        <v>0.79168860034448929</v>
      </c>
      <c r="FZ175" s="39">
        <f t="shared" si="492"/>
        <v>0.79866827406109697</v>
      </c>
      <c r="GA175" s="39">
        <f t="shared" si="440"/>
        <v>0.80363258514069791</v>
      </c>
      <c r="GB175" s="39">
        <f t="shared" si="441"/>
        <v>0.80786402170156102</v>
      </c>
      <c r="GC175" s="39">
        <f t="shared" si="442"/>
        <v>0.80918188658697465</v>
      </c>
      <c r="GD175" s="39">
        <f t="shared" si="443"/>
        <v>0.81104017910628723</v>
      </c>
      <c r="GE175" s="39">
        <f t="shared" si="444"/>
        <v>0.81291165396447074</v>
      </c>
      <c r="GF175" s="39">
        <f t="shared" si="445"/>
        <v>0.81402939618380532</v>
      </c>
      <c r="GG175" s="39">
        <f t="shared" si="446"/>
        <v>0.81567350807360095</v>
      </c>
      <c r="GH175" s="39">
        <f t="shared" si="447"/>
        <v>0.81503913694368213</v>
      </c>
      <c r="GI175" s="39">
        <f t="shared" si="448"/>
        <v>0.99999999999999989</v>
      </c>
      <c r="GK175" s="39">
        <f t="shared" si="391"/>
        <v>-9.6432746655328714E-16</v>
      </c>
      <c r="GL175" s="39">
        <f t="shared" si="493"/>
        <v>-1.839170449318865</v>
      </c>
      <c r="GM175" s="39">
        <f t="shared" si="494"/>
        <v>-1.8558583611826243</v>
      </c>
      <c r="GN175" s="39">
        <f t="shared" si="495"/>
        <v>-1.8482751720391699</v>
      </c>
      <c r="GO175" s="39">
        <f t="shared" si="496"/>
        <v>-1.8471951361647276</v>
      </c>
      <c r="GP175" s="39">
        <f t="shared" si="497"/>
        <v>-1.8503603154459125</v>
      </c>
      <c r="GQ175" s="39">
        <f t="shared" si="498"/>
        <v>-1.8632290340862332</v>
      </c>
      <c r="GR175" s="39">
        <f t="shared" si="499"/>
        <v>-1.8681635339156977</v>
      </c>
      <c r="GS175" s="39">
        <f t="shared" si="500"/>
        <v>-1.898218381858555</v>
      </c>
      <c r="GT175" s="39">
        <f t="shared" si="501"/>
        <v>-1.9472493812162113</v>
      </c>
      <c r="GU175" s="39">
        <f t="shared" si="502"/>
        <v>-2.0116535197752294</v>
      </c>
      <c r="GV175" s="39">
        <f t="shared" si="503"/>
        <v>-2.0596718289383058</v>
      </c>
      <c r="GW175" s="39">
        <f t="shared" si="504"/>
        <v>-9.6432746655328714E-16</v>
      </c>
      <c r="GX175" s="39">
        <f t="shared" si="505"/>
        <v>-2.062731699596426</v>
      </c>
      <c r="GY175" s="39">
        <f t="shared" si="506"/>
        <v>-2.0289121698713499</v>
      </c>
      <c r="GZ175" s="39">
        <f t="shared" si="507"/>
        <v>-1.9526713388667505</v>
      </c>
      <c r="HA175" s="39">
        <f t="shared" si="449"/>
        <v>-1.8988492418632832</v>
      </c>
      <c r="HB175" s="39">
        <f t="shared" si="450"/>
        <v>-1.8532346556562675</v>
      </c>
      <c r="HC175" s="39">
        <f t="shared" si="451"/>
        <v>-1.8390769481623379</v>
      </c>
      <c r="HD175" s="39">
        <f t="shared" si="452"/>
        <v>-1.8191526042623636</v>
      </c>
      <c r="HE175" s="39">
        <f t="shared" si="453"/>
        <v>-1.7991330064594049</v>
      </c>
      <c r="HF175" s="39">
        <f t="shared" si="454"/>
        <v>-1.7871982321938742</v>
      </c>
      <c r="HG175" s="39">
        <f t="shared" si="455"/>
        <v>-1.7696728547341791</v>
      </c>
      <c r="HH175" s="39">
        <f t="shared" si="456"/>
        <v>-1.7764307319344779</v>
      </c>
      <c r="HI175" s="39">
        <f t="shared" si="457"/>
        <v>-9.6432746655328714E-16</v>
      </c>
    </row>
    <row r="176" spans="1:217" s="39" customFormat="1">
      <c r="A176" s="20"/>
      <c r="B176" s="184"/>
      <c r="C176" s="40">
        <v>15.9</v>
      </c>
      <c r="D176" s="41"/>
      <c r="E176" s="42">
        <v>4.6529999999999996</v>
      </c>
      <c r="F176" s="42">
        <v>4.6749999999999998</v>
      </c>
      <c r="G176" s="42">
        <v>4.6509999999999998</v>
      </c>
      <c r="H176" s="42">
        <v>4.6580000000000004</v>
      </c>
      <c r="I176" s="42">
        <v>4.6660000000000004</v>
      </c>
      <c r="J176" s="42">
        <v>4.6840000000000002</v>
      </c>
      <c r="K176" s="42">
        <v>4.7220000000000004</v>
      </c>
      <c r="L176" s="42">
        <v>4.79</v>
      </c>
      <c r="M176" s="42">
        <v>4.8780000000000001</v>
      </c>
      <c r="N176" s="42">
        <v>5.0199999999999996</v>
      </c>
      <c r="O176" s="43">
        <v>5.1150000000000002</v>
      </c>
      <c r="P176" s="20"/>
      <c r="Q176" s="41">
        <v>5.12</v>
      </c>
      <c r="R176" s="42">
        <v>5.0549999999999997</v>
      </c>
      <c r="S176" s="42">
        <v>4.8929999999999998</v>
      </c>
      <c r="T176" s="42">
        <v>4.7809999999999997</v>
      </c>
      <c r="U176" s="42">
        <v>4.6890000000000001</v>
      </c>
      <c r="V176" s="42">
        <v>4.625</v>
      </c>
      <c r="W176" s="42">
        <v>4.5890000000000004</v>
      </c>
      <c r="X176" s="42">
        <v>4.5469999999999997</v>
      </c>
      <c r="Y176" s="42">
        <v>4.5060000000000002</v>
      </c>
      <c r="Z176" s="42">
        <v>4.4660000000000002</v>
      </c>
      <c r="AA176" s="42">
        <v>4.5019999999999998</v>
      </c>
      <c r="AB176" s="43"/>
      <c r="AD176" s="20"/>
      <c r="AE176" s="184"/>
      <c r="AF176" s="40">
        <v>15.9</v>
      </c>
      <c r="AG176" s="41"/>
      <c r="AH176" s="42">
        <v>5.398E-2</v>
      </c>
      <c r="AI176" s="42">
        <v>4.5940000000000002E-2</v>
      </c>
      <c r="AJ176" s="42">
        <v>3.6630000000000003E-2</v>
      </c>
      <c r="AK176" s="42">
        <v>3.8809999999999997E-2</v>
      </c>
      <c r="AL176" s="42">
        <v>4.0750000000000001E-2</v>
      </c>
      <c r="AM176" s="42">
        <v>6.9720000000000004E-2</v>
      </c>
      <c r="AN176" s="42">
        <v>0.1115</v>
      </c>
      <c r="AO176" s="42">
        <v>0.17169999999999999</v>
      </c>
      <c r="AP176" s="42">
        <v>0.25650000000000001</v>
      </c>
      <c r="AQ176" s="42">
        <v>0.36659999999999998</v>
      </c>
      <c r="AR176" s="43">
        <v>0.42449999999999999</v>
      </c>
      <c r="AS176" s="20"/>
      <c r="AT176" s="41">
        <v>0.42780000000000001</v>
      </c>
      <c r="AU176" s="42">
        <v>0.38669999999999999</v>
      </c>
      <c r="AV176" s="42">
        <v>0.26769999999999999</v>
      </c>
      <c r="AW176" s="42">
        <v>0.17680000000000001</v>
      </c>
      <c r="AX176" s="42">
        <v>0.1041</v>
      </c>
      <c r="AY176" s="42">
        <v>6.0150000000000002E-2</v>
      </c>
      <c r="AZ176" s="42">
        <v>3.3860000000000001E-2</v>
      </c>
      <c r="BA176" s="42">
        <v>6.4469999999999996E-3</v>
      </c>
      <c r="BB176" s="42">
        <v>-1.377E-3</v>
      </c>
      <c r="BC176" s="42">
        <v>9.8060000000000005E-3</v>
      </c>
      <c r="BD176" s="42">
        <v>1.9810000000000001E-2</v>
      </c>
      <c r="BE176" s="43"/>
      <c r="BH176" s="118" t="str">
        <f t="shared" si="368"/>
        <v>0</v>
      </c>
      <c r="BI176" s="118" t="str">
        <f t="shared" si="369"/>
        <v>4.653+0.05398i</v>
      </c>
      <c r="BJ176" s="118" t="str">
        <f t="shared" si="510"/>
        <v>4.675+0.04594i</v>
      </c>
      <c r="BK176" s="118" t="str">
        <f t="shared" si="511"/>
        <v>4.651+0.03663i</v>
      </c>
      <c r="BL176" s="118" t="str">
        <f t="shared" si="512"/>
        <v>4.658+0.03881i</v>
      </c>
      <c r="BM176" s="118" t="str">
        <f t="shared" si="513"/>
        <v>4.666+0.04075i</v>
      </c>
      <c r="BN176" s="118" t="str">
        <f t="shared" si="514"/>
        <v>4.684+0.06972i</v>
      </c>
      <c r="BO176" s="118" t="str">
        <f t="shared" si="364"/>
        <v>4.722+0.1115i</v>
      </c>
      <c r="BP176" s="118" t="str">
        <f t="shared" si="365"/>
        <v>4.79+0.1717i</v>
      </c>
      <c r="BQ176" s="118" t="str">
        <f t="shared" si="366"/>
        <v>4.878+0.2565i</v>
      </c>
      <c r="BR176" s="118" t="str">
        <f t="shared" si="515"/>
        <v>5.02+0.3666i</v>
      </c>
      <c r="BS176" s="118" t="str">
        <f t="shared" si="516"/>
        <v>5.115+0.4245i</v>
      </c>
      <c r="BT176" s="118" t="str">
        <f t="shared" si="367"/>
        <v>0</v>
      </c>
      <c r="BU176" s="118" t="str">
        <f t="shared" si="370"/>
        <v>5.12+0.4278i</v>
      </c>
      <c r="BV176" s="118" t="str">
        <f t="shared" si="371"/>
        <v>5.055+0.3867i</v>
      </c>
      <c r="BW176" s="118" t="str">
        <f t="shared" si="372"/>
        <v>4.893+0.2677i</v>
      </c>
      <c r="BX176" s="118" t="str">
        <f t="shared" si="373"/>
        <v>4.781+0.1768i</v>
      </c>
      <c r="BY176" s="118" t="str">
        <f t="shared" si="374"/>
        <v>4.689+0.1041i</v>
      </c>
      <c r="BZ176" s="118" t="str">
        <f t="shared" si="375"/>
        <v>4.625+0.06015i</v>
      </c>
      <c r="CA176" s="118" t="str">
        <f t="shared" si="376"/>
        <v>4.589+0.03386i</v>
      </c>
      <c r="CB176" s="118" t="str">
        <f t="shared" si="377"/>
        <v>4.547+0.006447i</v>
      </c>
      <c r="CC176" s="118" t="str">
        <f t="shared" si="378"/>
        <v>4.506-0.001377i</v>
      </c>
      <c r="CD176" s="118" t="str">
        <f t="shared" si="379"/>
        <v>4.466+0.009806i</v>
      </c>
      <c r="CE176" s="118" t="str">
        <f t="shared" si="380"/>
        <v>4.502+0.01981i</v>
      </c>
      <c r="CF176" s="118" t="str">
        <f t="shared" si="381"/>
        <v>0</v>
      </c>
      <c r="CG176" s="118" t="str">
        <f t="shared" si="382"/>
        <v>0</v>
      </c>
      <c r="CH176" s="39">
        <f t="shared" si="383"/>
        <v>15900000000</v>
      </c>
      <c r="CI176" s="121">
        <f t="shared" si="384"/>
        <v>1.130722966541734</v>
      </c>
      <c r="CJ176" s="121" t="str">
        <f t="shared" si="385"/>
        <v>0</v>
      </c>
      <c r="CK176" s="121" t="str">
        <f t="shared" si="508"/>
        <v>5.26125396331869+0.0610364257339228i</v>
      </c>
      <c r="CL176" s="121" t="str">
        <f t="shared" si="509"/>
        <v>5.28612986858261+0.0519454130829273i</v>
      </c>
      <c r="CM176" s="121" t="str">
        <f t="shared" si="458"/>
        <v>5.2589925173856+0.0414183822644237i</v>
      </c>
      <c r="CN176" s="121" t="str">
        <f t="shared" si="459"/>
        <v>5.2669075781514+0.0438833583314847i</v>
      </c>
      <c r="CO176" s="121" t="str">
        <f t="shared" si="460"/>
        <v>5.27595336188373+0.0460769608865757i</v>
      </c>
      <c r="CP176" s="121" t="str">
        <f t="shared" si="461"/>
        <v>5.29630637528148+0.0788340052272897i</v>
      </c>
      <c r="CQ176" s="121" t="str">
        <f t="shared" si="462"/>
        <v>5.33927384801007+0.126075610769403i</v>
      </c>
      <c r="CR176" s="121" t="str">
        <f t="shared" si="463"/>
        <v>5.41616300973491+0.194145133355216i</v>
      </c>
      <c r="CS176" s="121" t="str">
        <f t="shared" si="464"/>
        <v>5.51566663079058+0.290030440917955i</v>
      </c>
      <c r="CT176" s="121" t="str">
        <f t="shared" si="465"/>
        <v>5.6762292920395+0.4145230395342i</v>
      </c>
      <c r="CU176" s="121" t="str">
        <f t="shared" si="466"/>
        <v>5.78364797386097+0.479991899296966i</v>
      </c>
      <c r="CV176" s="121" t="str">
        <f t="shared" si="467"/>
        <v>0</v>
      </c>
      <c r="CW176" s="121" t="str">
        <f t="shared" si="468"/>
        <v>5.78930158869368+0.483723285086554i</v>
      </c>
      <c r="CX176" s="121" t="str">
        <f t="shared" si="469"/>
        <v>5.71580459586847+0.437250571161689i</v>
      </c>
      <c r="CY176" s="121" t="str">
        <f t="shared" si="470"/>
        <v>5.5326274752887+0.302694538143222i</v>
      </c>
      <c r="CZ176" s="121" t="str">
        <f t="shared" si="471"/>
        <v>5.40598650303603+0.199911820484579i</v>
      </c>
      <c r="DA176" s="121" t="str">
        <f t="shared" si="472"/>
        <v>5.30195999011419+0.117708260816995i</v>
      </c>
      <c r="DB176" s="121" t="str">
        <f t="shared" si="473"/>
        <v>5.22959372025552+0.0680129864374853i</v>
      </c>
      <c r="DC176" s="121" t="str">
        <f t="shared" si="474"/>
        <v>5.18888769346002+0.0382862796471031i</v>
      </c>
      <c r="DD176" s="121" t="str">
        <f t="shared" si="475"/>
        <v>5.14139732886526+0.00728977096529456i</v>
      </c>
      <c r="DE176" s="121" t="str">
        <f t="shared" si="476"/>
        <v>5.09503768723705-0.00155700552492797i</v>
      </c>
      <c r="DF176" s="121" t="str">
        <f t="shared" si="477"/>
        <v>5.04980876857538+0.0110878694099082i</v>
      </c>
      <c r="DG176" s="121" t="str">
        <f t="shared" si="477"/>
        <v>5.09051479537089+0.0223996219671918i</v>
      </c>
      <c r="DH176" s="121" t="str">
        <f t="shared" si="386"/>
        <v>0</v>
      </c>
      <c r="DI176" s="121"/>
      <c r="DK176" s="39">
        <f t="shared" si="387"/>
        <v>0</v>
      </c>
      <c r="DL176" s="39">
        <f t="shared" si="392"/>
        <v>5.2612539633186897</v>
      </c>
      <c r="DM176" s="39">
        <f t="shared" si="393"/>
        <v>5.2861298685826101</v>
      </c>
      <c r="DN176" s="39">
        <f t="shared" si="394"/>
        <v>5.2589925173856003</v>
      </c>
      <c r="DO176" s="39">
        <f t="shared" si="395"/>
        <v>5.2669075781514003</v>
      </c>
      <c r="DP176" s="39">
        <f t="shared" si="396"/>
        <v>5.2759533618837304</v>
      </c>
      <c r="DQ176" s="39">
        <f t="shared" si="397"/>
        <v>5.2963063752814801</v>
      </c>
      <c r="DR176" s="39">
        <f t="shared" si="398"/>
        <v>5.3392738480100697</v>
      </c>
      <c r="DS176" s="39">
        <f t="shared" si="399"/>
        <v>5.4161630097349098</v>
      </c>
      <c r="DT176" s="39">
        <f t="shared" si="400"/>
        <v>5.5156666307905802</v>
      </c>
      <c r="DU176" s="39">
        <f t="shared" si="401"/>
        <v>5.6762292920395003</v>
      </c>
      <c r="DV176" s="39">
        <f t="shared" si="402"/>
        <v>5.7836479738609698</v>
      </c>
      <c r="DW176" s="39">
        <f t="shared" si="403"/>
        <v>0</v>
      </c>
      <c r="DX176" s="39">
        <f t="shared" si="404"/>
        <v>5.7893015886936796</v>
      </c>
      <c r="DY176" s="39">
        <f t="shared" si="405"/>
        <v>5.7158045958684696</v>
      </c>
      <c r="DZ176" s="39">
        <f t="shared" si="406"/>
        <v>5.5326274752886997</v>
      </c>
      <c r="EA176" s="39">
        <f t="shared" si="407"/>
        <v>5.4059865030360301</v>
      </c>
      <c r="EB176" s="39">
        <f t="shared" si="408"/>
        <v>5.3019599901141898</v>
      </c>
      <c r="EC176" s="39">
        <f t="shared" si="409"/>
        <v>5.2295937202555196</v>
      </c>
      <c r="ED176" s="39">
        <f t="shared" si="410"/>
        <v>5.1888876934600203</v>
      </c>
      <c r="EE176" s="39">
        <f t="shared" si="411"/>
        <v>5.1413973288652599</v>
      </c>
      <c r="EF176" s="39">
        <f t="shared" si="412"/>
        <v>5.09503768723705</v>
      </c>
      <c r="EG176" s="39">
        <f t="shared" si="413"/>
        <v>5.0498087685753799</v>
      </c>
      <c r="EH176" s="39">
        <f t="shared" si="414"/>
        <v>5.0905147953708898</v>
      </c>
      <c r="EI176" s="39">
        <f t="shared" si="415"/>
        <v>0</v>
      </c>
      <c r="EK176" s="39">
        <f t="shared" si="388"/>
        <v>0</v>
      </c>
      <c r="EL176" s="39">
        <f t="shared" si="423"/>
        <v>6.1036425733922803E-2</v>
      </c>
      <c r="EM176" s="39">
        <f t="shared" si="424"/>
        <v>5.19454130829273E-2</v>
      </c>
      <c r="EN176" s="39">
        <f t="shared" si="425"/>
        <v>4.1418382264423702E-2</v>
      </c>
      <c r="EO176" s="39">
        <f t="shared" si="426"/>
        <v>4.3883358331484698E-2</v>
      </c>
      <c r="EP176" s="39">
        <f t="shared" si="427"/>
        <v>4.6076960886575702E-2</v>
      </c>
      <c r="EQ176" s="39">
        <f t="shared" si="428"/>
        <v>7.88340052272897E-2</v>
      </c>
      <c r="ER176" s="39">
        <f t="shared" si="429"/>
        <v>0.12607561076940299</v>
      </c>
      <c r="ES176" s="39">
        <f t="shared" si="430"/>
        <v>0.19414513335521599</v>
      </c>
      <c r="ET176" s="39">
        <f t="shared" si="431"/>
        <v>0.29003044091795499</v>
      </c>
      <c r="EU176" s="39">
        <f t="shared" si="432"/>
        <v>0.4145230395342</v>
      </c>
      <c r="EV176" s="39">
        <f t="shared" si="433"/>
        <v>0.47999189929696601</v>
      </c>
      <c r="EW176" s="39">
        <f t="shared" si="434"/>
        <v>0</v>
      </c>
      <c r="EX176" s="39">
        <f t="shared" si="435"/>
        <v>0.48372328508655399</v>
      </c>
      <c r="EY176" s="39">
        <f t="shared" si="436"/>
        <v>0.43725057116168897</v>
      </c>
      <c r="EZ176" s="39">
        <f t="shared" si="437"/>
        <v>0.302694538143222</v>
      </c>
      <c r="FA176" s="39">
        <f t="shared" si="438"/>
        <v>0.19991182048457901</v>
      </c>
      <c r="FB176" s="39">
        <f t="shared" si="439"/>
        <v>0.11770826081699499</v>
      </c>
      <c r="FC176" s="39">
        <f t="shared" si="416"/>
        <v>6.8012986437485295E-2</v>
      </c>
      <c r="FD176" s="39">
        <f t="shared" si="417"/>
        <v>3.82862796471031E-2</v>
      </c>
      <c r="FE176" s="39">
        <f t="shared" si="418"/>
        <v>7.2897709652945597E-3</v>
      </c>
      <c r="FF176" s="39">
        <f t="shared" si="419"/>
        <v>-1.55700552492797E-3</v>
      </c>
      <c r="FG176" s="39">
        <f t="shared" si="420"/>
        <v>1.10878694099082E-2</v>
      </c>
      <c r="FH176" s="39">
        <f t="shared" si="421"/>
        <v>2.23996219671918E-2</v>
      </c>
      <c r="FI176" s="39">
        <f t="shared" si="422"/>
        <v>0</v>
      </c>
      <c r="FK176" s="39">
        <f t="shared" si="389"/>
        <v>0.99999999999999989</v>
      </c>
      <c r="FL176" s="39">
        <f t="shared" si="478"/>
        <v>0.80953233224709287</v>
      </c>
      <c r="FM176" s="39">
        <f t="shared" si="479"/>
        <v>0.80873300745937815</v>
      </c>
      <c r="FN176" s="39">
        <f t="shared" si="480"/>
        <v>0.80963542222524409</v>
      </c>
      <c r="FO176" s="39">
        <f t="shared" si="481"/>
        <v>0.80937322635031062</v>
      </c>
      <c r="FP176" s="39">
        <f t="shared" si="482"/>
        <v>0.80907428852763885</v>
      </c>
      <c r="FQ176" s="39">
        <f t="shared" si="483"/>
        <v>0.80834946012149145</v>
      </c>
      <c r="FR176" s="39">
        <f t="shared" si="484"/>
        <v>0.80680639200271376</v>
      </c>
      <c r="FS176" s="39">
        <f t="shared" si="485"/>
        <v>0.80398845897797988</v>
      </c>
      <c r="FT176" s="39">
        <f t="shared" si="486"/>
        <v>0.80009804721987599</v>
      </c>
      <c r="FU176" s="39">
        <f t="shared" si="487"/>
        <v>0.79368397194512241</v>
      </c>
      <c r="FV176" s="39">
        <f t="shared" si="488"/>
        <v>0.78942631305842537</v>
      </c>
      <c r="FW176" s="39">
        <f t="shared" si="489"/>
        <v>0.99999999999999989</v>
      </c>
      <c r="FX176" s="39">
        <f t="shared" si="490"/>
        <v>0.78919579287168873</v>
      </c>
      <c r="FY176" s="39">
        <f t="shared" si="491"/>
        <v>0.79214337768950227</v>
      </c>
      <c r="FZ176" s="39">
        <f t="shared" si="492"/>
        <v>0.79944271760884744</v>
      </c>
      <c r="GA176" s="39">
        <f t="shared" si="440"/>
        <v>0.80428706864071176</v>
      </c>
      <c r="GB176" s="39">
        <f t="shared" si="441"/>
        <v>0.80805452861958116</v>
      </c>
      <c r="GC176" s="39">
        <f t="shared" si="442"/>
        <v>0.81055654188387349</v>
      </c>
      <c r="GD176" s="39">
        <f t="shared" si="443"/>
        <v>0.81193769914460312</v>
      </c>
      <c r="GE176" s="39">
        <f t="shared" si="444"/>
        <v>0.81351873919527395</v>
      </c>
      <c r="GF176" s="39">
        <f t="shared" si="445"/>
        <v>0.81504546051470372</v>
      </c>
      <c r="GG176" s="39">
        <f t="shared" si="446"/>
        <v>0.81653493843032543</v>
      </c>
      <c r="GH176" s="39">
        <f t="shared" si="447"/>
        <v>0.81518718681576818</v>
      </c>
      <c r="GI176" s="39">
        <f t="shared" si="448"/>
        <v>0.99999999999999989</v>
      </c>
      <c r="GK176" s="39">
        <f t="shared" si="391"/>
        <v>-9.6432746655328714E-16</v>
      </c>
      <c r="GL176" s="39">
        <f t="shared" si="493"/>
        <v>-1.8353160219406912</v>
      </c>
      <c r="GM176" s="39">
        <f t="shared" si="494"/>
        <v>-1.8438966264748631</v>
      </c>
      <c r="GN176" s="39">
        <f t="shared" si="495"/>
        <v>-1.8342099868535313</v>
      </c>
      <c r="GO176" s="39">
        <f t="shared" si="496"/>
        <v>-1.8370233188948912</v>
      </c>
      <c r="GP176" s="39">
        <f t="shared" si="497"/>
        <v>-1.8402319999822039</v>
      </c>
      <c r="GQ176" s="39">
        <f t="shared" si="498"/>
        <v>-1.8480169480751749</v>
      </c>
      <c r="GR176" s="39">
        <f t="shared" si="499"/>
        <v>-1.8646133941009058</v>
      </c>
      <c r="GS176" s="39">
        <f t="shared" si="500"/>
        <v>-1.8950037075720956</v>
      </c>
      <c r="GT176" s="39">
        <f t="shared" si="501"/>
        <v>-1.937135791225981</v>
      </c>
      <c r="GU176" s="39">
        <f t="shared" si="502"/>
        <v>-2.0070477993572244</v>
      </c>
      <c r="GV176" s="39">
        <f t="shared" si="503"/>
        <v>-2.0537680370056082</v>
      </c>
      <c r="GW176" s="39">
        <f t="shared" si="504"/>
        <v>-9.6432746655328714E-16</v>
      </c>
      <c r="GX176" s="39">
        <f t="shared" si="505"/>
        <v>-2.0563047719316567</v>
      </c>
      <c r="GY176" s="39">
        <f t="shared" si="506"/>
        <v>-2.0239240827610763</v>
      </c>
      <c r="GZ176" s="39">
        <f t="shared" si="507"/>
        <v>-1.9442529852626573</v>
      </c>
      <c r="HA176" s="39">
        <f t="shared" si="449"/>
        <v>-1.8917782769035161</v>
      </c>
      <c r="HB176" s="39">
        <f t="shared" si="450"/>
        <v>-1.8511866290740511</v>
      </c>
      <c r="HC176" s="39">
        <f t="shared" si="451"/>
        <v>-1.8243336947380986</v>
      </c>
      <c r="HD176" s="39">
        <f t="shared" si="452"/>
        <v>-1.8095458672884004</v>
      </c>
      <c r="HE176" s="39">
        <f t="shared" si="453"/>
        <v>-1.7926487750004714</v>
      </c>
      <c r="HF176" s="39">
        <f t="shared" si="454"/>
        <v>-1.7763633417633202</v>
      </c>
      <c r="HG176" s="39">
        <f t="shared" si="455"/>
        <v>-1.7605045530750099</v>
      </c>
      <c r="HH176" s="39">
        <f t="shared" si="456"/>
        <v>-1.7748531045404623</v>
      </c>
      <c r="HI176" s="39">
        <f t="shared" si="457"/>
        <v>-9.6432746655328714E-16</v>
      </c>
    </row>
    <row r="177" spans="1:217" s="39" customFormat="1">
      <c r="A177" s="20"/>
      <c r="B177" s="184"/>
      <c r="C177" s="40">
        <v>15.95</v>
      </c>
      <c r="D177" s="41"/>
      <c r="E177" s="42">
        <v>4.6399999999999997</v>
      </c>
      <c r="F177" s="42">
        <v>4.6779999999999999</v>
      </c>
      <c r="G177" s="42">
        <v>4.6550000000000002</v>
      </c>
      <c r="H177" s="42">
        <v>4.6639999999999997</v>
      </c>
      <c r="I177" s="42">
        <v>4.6669999999999998</v>
      </c>
      <c r="J177" s="42">
        <v>4.6820000000000004</v>
      </c>
      <c r="K177" s="42">
        <v>4.7249999999999996</v>
      </c>
      <c r="L177" s="42">
        <v>4.7859999999999996</v>
      </c>
      <c r="M177" s="42">
        <v>4.88</v>
      </c>
      <c r="N177" s="42">
        <v>5.0149999999999997</v>
      </c>
      <c r="O177" s="43">
        <v>5.1050000000000004</v>
      </c>
      <c r="P177" s="20"/>
      <c r="Q177" s="41">
        <v>5.1109999999999998</v>
      </c>
      <c r="R177" s="42">
        <v>5.0469999999999997</v>
      </c>
      <c r="S177" s="42">
        <v>4.8959999999999999</v>
      </c>
      <c r="T177" s="42">
        <v>4.7750000000000004</v>
      </c>
      <c r="U177" s="42">
        <v>4.6890000000000001</v>
      </c>
      <c r="V177" s="42">
        <v>4.6239999999999997</v>
      </c>
      <c r="W177" s="42">
        <v>4.5730000000000004</v>
      </c>
      <c r="X177" s="42">
        <v>4.556</v>
      </c>
      <c r="Y177" s="42">
        <v>4.5149999999999997</v>
      </c>
      <c r="Z177" s="42">
        <v>4.4720000000000004</v>
      </c>
      <c r="AA177" s="42">
        <v>4.4950000000000001</v>
      </c>
      <c r="AB177" s="43"/>
      <c r="AD177" s="20"/>
      <c r="AE177" s="184"/>
      <c r="AF177" s="40">
        <v>15.95</v>
      </c>
      <c r="AG177" s="41"/>
      <c r="AH177" s="42">
        <v>3.8969999999999998E-2</v>
      </c>
      <c r="AI177" s="42">
        <v>2.947E-2</v>
      </c>
      <c r="AJ177" s="42">
        <v>3.023E-2</v>
      </c>
      <c r="AK177" s="42">
        <v>3.5549999999999998E-2</v>
      </c>
      <c r="AL177" s="42">
        <v>3.7170000000000002E-2</v>
      </c>
      <c r="AM177" s="42">
        <v>6.164E-2</v>
      </c>
      <c r="AN177" s="42">
        <v>0.10829999999999999</v>
      </c>
      <c r="AO177" s="42">
        <v>0.17</v>
      </c>
      <c r="AP177" s="42">
        <v>0.25359999999999999</v>
      </c>
      <c r="AQ177" s="42">
        <v>0.36919999999999997</v>
      </c>
      <c r="AR177" s="43">
        <v>0.42409999999999998</v>
      </c>
      <c r="AS177" s="20"/>
      <c r="AT177" s="41">
        <v>0.4284</v>
      </c>
      <c r="AU177" s="42">
        <v>0.38940000000000002</v>
      </c>
      <c r="AV177" s="42">
        <v>0.2727</v>
      </c>
      <c r="AW177" s="42">
        <v>0.17369999999999999</v>
      </c>
      <c r="AX177" s="42">
        <v>0.10249999999999999</v>
      </c>
      <c r="AY177" s="42">
        <v>5.1249999999999997E-2</v>
      </c>
      <c r="AZ177" s="42">
        <v>3.5830000000000001E-2</v>
      </c>
      <c r="BA177" s="42">
        <v>1.141E-2</v>
      </c>
      <c r="BB177" s="42">
        <v>-2.6489999999999999E-3</v>
      </c>
      <c r="BC177" s="42">
        <v>3.388E-4</v>
      </c>
      <c r="BD177" s="42">
        <v>7.9480000000000002E-3</v>
      </c>
      <c r="BE177" s="43"/>
      <c r="BH177" s="118" t="str">
        <f t="shared" si="368"/>
        <v>0</v>
      </c>
      <c r="BI177" s="118" t="str">
        <f t="shared" si="369"/>
        <v>4.64+0.03897i</v>
      </c>
      <c r="BJ177" s="118" t="str">
        <f t="shared" si="510"/>
        <v>4.678+0.02947i</v>
      </c>
      <c r="BK177" s="118" t="str">
        <f t="shared" si="511"/>
        <v>4.655+0.03023i</v>
      </c>
      <c r="BL177" s="118" t="str">
        <f t="shared" si="512"/>
        <v>4.664+0.03555i</v>
      </c>
      <c r="BM177" s="118" t="str">
        <f t="shared" si="513"/>
        <v>4.667+0.03717i</v>
      </c>
      <c r="BN177" s="118" t="str">
        <f t="shared" si="514"/>
        <v>4.682+0.06164i</v>
      </c>
      <c r="BO177" s="118" t="str">
        <f t="shared" si="364"/>
        <v>4.725+0.1083i</v>
      </c>
      <c r="BP177" s="118" t="str">
        <f t="shared" si="365"/>
        <v>4.786+0.17i</v>
      </c>
      <c r="BQ177" s="118" t="str">
        <f t="shared" si="366"/>
        <v>4.88+0.2536i</v>
      </c>
      <c r="BR177" s="118" t="str">
        <f t="shared" si="515"/>
        <v>5.015+0.3692i</v>
      </c>
      <c r="BS177" s="118" t="str">
        <f t="shared" si="516"/>
        <v>5.105+0.4241i</v>
      </c>
      <c r="BT177" s="118" t="str">
        <f t="shared" si="367"/>
        <v>0</v>
      </c>
      <c r="BU177" s="118" t="str">
        <f t="shared" si="370"/>
        <v>5.111+0.4284i</v>
      </c>
      <c r="BV177" s="118" t="str">
        <f t="shared" si="371"/>
        <v>5.047+0.3894i</v>
      </c>
      <c r="BW177" s="118" t="str">
        <f t="shared" si="372"/>
        <v>4.896+0.2727i</v>
      </c>
      <c r="BX177" s="118" t="str">
        <f t="shared" si="373"/>
        <v>4.775+0.1737i</v>
      </c>
      <c r="BY177" s="118" t="str">
        <f t="shared" si="374"/>
        <v>4.689+0.1025i</v>
      </c>
      <c r="BZ177" s="118" t="str">
        <f t="shared" si="375"/>
        <v>4.624+0.05125i</v>
      </c>
      <c r="CA177" s="118" t="str">
        <f t="shared" si="376"/>
        <v>4.573+0.03583i</v>
      </c>
      <c r="CB177" s="118" t="str">
        <f t="shared" si="377"/>
        <v>4.556+0.01141i</v>
      </c>
      <c r="CC177" s="118" t="str">
        <f t="shared" si="378"/>
        <v>4.515-0.002649i</v>
      </c>
      <c r="CD177" s="118" t="str">
        <f t="shared" si="379"/>
        <v>4.472+0.0003388i</v>
      </c>
      <c r="CE177" s="118" t="str">
        <f t="shared" si="380"/>
        <v>4.495+0.007948i</v>
      </c>
      <c r="CF177" s="118" t="str">
        <f t="shared" si="381"/>
        <v>0</v>
      </c>
      <c r="CG177" s="118" t="str">
        <f t="shared" si="382"/>
        <v>0</v>
      </c>
      <c r="CH177" s="39">
        <f t="shared" si="383"/>
        <v>15950000000</v>
      </c>
      <c r="CI177" s="121">
        <f t="shared" si="384"/>
        <v>1.1271783804397222</v>
      </c>
      <c r="CJ177" s="121" t="str">
        <f t="shared" si="385"/>
        <v>0</v>
      </c>
      <c r="CK177" s="121" t="str">
        <f t="shared" si="508"/>
        <v>5.23010768524031+0.043926141485736i</v>
      </c>
      <c r="CL177" s="121" t="str">
        <f t="shared" si="509"/>
        <v>5.27294046369702+0.0332179468715586i</v>
      </c>
      <c r="CM177" s="121" t="str">
        <f t="shared" si="458"/>
        <v>5.24701536094691+0.0340746024406928i</v>
      </c>
      <c r="CN177" s="121" t="str">
        <f t="shared" si="459"/>
        <v>5.25715996637086+0.0400711914246321i</v>
      </c>
      <c r="CO177" s="121" t="str">
        <f t="shared" si="460"/>
        <v>5.26054150151218+0.0418972204009445i</v>
      </c>
      <c r="CP177" s="121" t="str">
        <f t="shared" si="461"/>
        <v>5.27744917721878+0.0694792753703045i</v>
      </c>
      <c r="CQ177" s="121" t="str">
        <f t="shared" si="462"/>
        <v>5.32591784757769+0.122073418601622i</v>
      </c>
      <c r="CR177" s="121" t="str">
        <f t="shared" si="463"/>
        <v>5.39467572878451+0.191620324674753i</v>
      </c>
      <c r="CS177" s="121" t="str">
        <f t="shared" si="464"/>
        <v>5.50063049654584+0.285852437279514i</v>
      </c>
      <c r="CT177" s="121" t="str">
        <f t="shared" si="465"/>
        <v>5.65279957790521+0.416154258058345i</v>
      </c>
      <c r="CU177" s="121" t="str">
        <f t="shared" si="466"/>
        <v>5.75424563214478+0.478036351144486i</v>
      </c>
      <c r="CV177" s="121" t="str">
        <f t="shared" si="467"/>
        <v>0</v>
      </c>
      <c r="CW177" s="121" t="str">
        <f t="shared" si="468"/>
        <v>5.76100870242742+0.482883218180377i</v>
      </c>
      <c r="CX177" s="121" t="str">
        <f t="shared" si="469"/>
        <v>5.68886928607928+0.438923261343228i</v>
      </c>
      <c r="CY177" s="121" t="str">
        <f t="shared" si="470"/>
        <v>5.51866535063288+0.307381544345912i</v>
      </c>
      <c r="CZ177" s="121" t="str">
        <f t="shared" si="471"/>
        <v>5.38227676659967+0.19579088468238i</v>
      </c>
      <c r="DA177" s="121" t="str">
        <f t="shared" si="472"/>
        <v>5.28533942588186+0.115535783995072i</v>
      </c>
      <c r="DB177" s="121" t="str">
        <f t="shared" si="473"/>
        <v>5.21207283115328+0.0577678919975358i</v>
      </c>
      <c r="DC177" s="121" t="str">
        <f t="shared" si="474"/>
        <v>5.15458673375085+0.0403868013711552i</v>
      </c>
      <c r="DD177" s="121" t="str">
        <f t="shared" si="475"/>
        <v>5.13542470128337+0.0128611053208172i</v>
      </c>
      <c r="DE177" s="121" t="str">
        <f t="shared" si="476"/>
        <v>5.08921038768535-0.00298589552978482i</v>
      </c>
      <c r="DF177" s="121" t="str">
        <f t="shared" si="477"/>
        <v>5.04074171732644+0.000381888035292978i</v>
      </c>
      <c r="DG177" s="121" t="str">
        <f t="shared" si="477"/>
        <v>5.06666682007655+0.00895881376773491i</v>
      </c>
      <c r="DH177" s="121" t="str">
        <f t="shared" si="386"/>
        <v>0</v>
      </c>
      <c r="DI177" s="121"/>
      <c r="DK177" s="39">
        <f t="shared" si="387"/>
        <v>0</v>
      </c>
      <c r="DL177" s="39">
        <f t="shared" si="392"/>
        <v>5.2301076852403101</v>
      </c>
      <c r="DM177" s="39">
        <f t="shared" si="393"/>
        <v>5.2729404636970196</v>
      </c>
      <c r="DN177" s="39">
        <f t="shared" si="394"/>
        <v>5.2470153609469099</v>
      </c>
      <c r="DO177" s="39">
        <f t="shared" si="395"/>
        <v>5.2571599663708604</v>
      </c>
      <c r="DP177" s="39">
        <f t="shared" si="396"/>
        <v>5.2605415015121801</v>
      </c>
      <c r="DQ177" s="39">
        <f t="shared" si="397"/>
        <v>5.2774491772187799</v>
      </c>
      <c r="DR177" s="39">
        <f t="shared" si="398"/>
        <v>5.3259178475776903</v>
      </c>
      <c r="DS177" s="39">
        <f t="shared" si="399"/>
        <v>5.3946757287845104</v>
      </c>
      <c r="DT177" s="39">
        <f t="shared" si="400"/>
        <v>5.5006304965458401</v>
      </c>
      <c r="DU177" s="39">
        <f t="shared" si="401"/>
        <v>5.6527995779052098</v>
      </c>
      <c r="DV177" s="39">
        <f t="shared" si="402"/>
        <v>5.7542456321447801</v>
      </c>
      <c r="DW177" s="39">
        <f t="shared" si="403"/>
        <v>0</v>
      </c>
      <c r="DX177" s="39">
        <f t="shared" si="404"/>
        <v>5.7610087024274197</v>
      </c>
      <c r="DY177" s="39">
        <f t="shared" si="405"/>
        <v>5.6888692860792798</v>
      </c>
      <c r="DZ177" s="39">
        <f t="shared" si="406"/>
        <v>5.5186653506328804</v>
      </c>
      <c r="EA177" s="39">
        <f t="shared" si="407"/>
        <v>5.38227676659967</v>
      </c>
      <c r="EB177" s="39">
        <f t="shared" si="408"/>
        <v>5.28533942588186</v>
      </c>
      <c r="EC177" s="39">
        <f t="shared" si="409"/>
        <v>5.2120728311532796</v>
      </c>
      <c r="ED177" s="39">
        <f t="shared" si="410"/>
        <v>5.1545867337508504</v>
      </c>
      <c r="EE177" s="39">
        <f t="shared" si="411"/>
        <v>5.1354247012833696</v>
      </c>
      <c r="EF177" s="39">
        <f t="shared" si="412"/>
        <v>5.0892103876853501</v>
      </c>
      <c r="EG177" s="39">
        <f t="shared" si="413"/>
        <v>5.0407417173264397</v>
      </c>
      <c r="EH177" s="39">
        <f t="shared" si="414"/>
        <v>5.0666668200765503</v>
      </c>
      <c r="EI177" s="39">
        <f t="shared" si="415"/>
        <v>0</v>
      </c>
      <c r="EK177" s="39">
        <f t="shared" si="388"/>
        <v>0</v>
      </c>
      <c r="EL177" s="39">
        <f t="shared" si="423"/>
        <v>4.3926141485736002E-2</v>
      </c>
      <c r="EM177" s="39">
        <f t="shared" si="424"/>
        <v>3.3217946871558601E-2</v>
      </c>
      <c r="EN177" s="39">
        <f t="shared" si="425"/>
        <v>3.4074602440692797E-2</v>
      </c>
      <c r="EO177" s="39">
        <f t="shared" si="426"/>
        <v>4.0071191424632099E-2</v>
      </c>
      <c r="EP177" s="39">
        <f t="shared" si="427"/>
        <v>4.1897220400944499E-2</v>
      </c>
      <c r="EQ177" s="39">
        <f t="shared" si="428"/>
        <v>6.9479275370304502E-2</v>
      </c>
      <c r="ER177" s="39">
        <f t="shared" si="429"/>
        <v>0.12207341860162201</v>
      </c>
      <c r="ES177" s="39">
        <f t="shared" si="430"/>
        <v>0.19162032467475301</v>
      </c>
      <c r="ET177" s="39">
        <f t="shared" si="431"/>
        <v>0.28585243727951398</v>
      </c>
      <c r="EU177" s="39">
        <f t="shared" si="432"/>
        <v>0.41615425805834499</v>
      </c>
      <c r="EV177" s="39">
        <f t="shared" si="433"/>
        <v>0.478036351144486</v>
      </c>
      <c r="EW177" s="39">
        <f t="shared" si="434"/>
        <v>0</v>
      </c>
      <c r="EX177" s="39">
        <f t="shared" si="435"/>
        <v>0.48288321818037699</v>
      </c>
      <c r="EY177" s="39">
        <f t="shared" si="436"/>
        <v>0.43892326134322801</v>
      </c>
      <c r="EZ177" s="39">
        <f t="shared" si="437"/>
        <v>0.30738154434591197</v>
      </c>
      <c r="FA177" s="39">
        <f t="shared" si="438"/>
        <v>0.19579088468238001</v>
      </c>
      <c r="FB177" s="39">
        <f t="shared" si="439"/>
        <v>0.115535783995072</v>
      </c>
      <c r="FC177" s="39">
        <f t="shared" si="416"/>
        <v>5.7767891997535799E-2</v>
      </c>
      <c r="FD177" s="39">
        <f t="shared" si="417"/>
        <v>4.0386801371155197E-2</v>
      </c>
      <c r="FE177" s="39">
        <f t="shared" si="418"/>
        <v>1.28611053208172E-2</v>
      </c>
      <c r="FF177" s="39">
        <f t="shared" si="419"/>
        <v>-2.9858955297848199E-3</v>
      </c>
      <c r="FG177" s="39">
        <f t="shared" si="420"/>
        <v>3.81888035292978E-4</v>
      </c>
      <c r="FH177" s="39">
        <f t="shared" si="421"/>
        <v>8.9588137677349099E-3</v>
      </c>
      <c r="FI177" s="39">
        <f t="shared" si="422"/>
        <v>0</v>
      </c>
      <c r="FK177" s="39">
        <f t="shared" si="389"/>
        <v>0.99999999999999989</v>
      </c>
      <c r="FL177" s="39">
        <f t="shared" si="478"/>
        <v>0.81057871736582265</v>
      </c>
      <c r="FM177" s="39">
        <f t="shared" si="479"/>
        <v>0.80918761717306364</v>
      </c>
      <c r="FN177" s="39">
        <f t="shared" si="480"/>
        <v>0.810035742268438</v>
      </c>
      <c r="FO177" s="39">
        <f t="shared" si="481"/>
        <v>0.8096970215931345</v>
      </c>
      <c r="FP177" s="39">
        <f t="shared" si="482"/>
        <v>0.80958412232753341</v>
      </c>
      <c r="FQ177" s="39">
        <f t="shared" si="483"/>
        <v>0.80898630784467784</v>
      </c>
      <c r="FR177" s="39">
        <f t="shared" si="484"/>
        <v>0.80725672523389225</v>
      </c>
      <c r="FS177" s="39">
        <f t="shared" si="485"/>
        <v>0.80470167859044095</v>
      </c>
      <c r="FT177" s="39">
        <f t="shared" si="486"/>
        <v>0.80061915212226731</v>
      </c>
      <c r="FU177" s="39">
        <f t="shared" si="487"/>
        <v>0.79441775750269605</v>
      </c>
      <c r="FV177" s="39">
        <f t="shared" si="488"/>
        <v>0.79039213513368267</v>
      </c>
      <c r="FW177" s="39">
        <f t="shared" si="489"/>
        <v>0.99999999999999989</v>
      </c>
      <c r="FX177" s="39">
        <f t="shared" si="490"/>
        <v>0.79011109295142135</v>
      </c>
      <c r="FY177" s="39">
        <f t="shared" si="491"/>
        <v>0.79298670155530948</v>
      </c>
      <c r="FZ177" s="39">
        <f t="shared" si="492"/>
        <v>0.79985394968320722</v>
      </c>
      <c r="GA177" s="39">
        <f t="shared" si="440"/>
        <v>0.80508229954205601</v>
      </c>
      <c r="GB177" s="39">
        <f t="shared" si="441"/>
        <v>0.80860525810422645</v>
      </c>
      <c r="GC177" s="39">
        <f t="shared" si="442"/>
        <v>0.81114972171100497</v>
      </c>
      <c r="GD177" s="39">
        <f t="shared" si="443"/>
        <v>0.81306212097890196</v>
      </c>
      <c r="GE177" s="39">
        <f t="shared" si="444"/>
        <v>0.81371355694536718</v>
      </c>
      <c r="GF177" s="39">
        <f t="shared" si="445"/>
        <v>0.81523736004219849</v>
      </c>
      <c r="GG177" s="39">
        <f t="shared" si="446"/>
        <v>0.81683597935629704</v>
      </c>
      <c r="GH177" s="39">
        <f t="shared" si="447"/>
        <v>0.81597945139934547</v>
      </c>
      <c r="GI177" s="39">
        <f t="shared" si="448"/>
        <v>0.99999999999999989</v>
      </c>
      <c r="GK177" s="39">
        <f t="shared" si="391"/>
        <v>-9.6432746655328714E-16</v>
      </c>
      <c r="GL177" s="39">
        <f t="shared" si="493"/>
        <v>-1.8240960664615014</v>
      </c>
      <c r="GM177" s="39">
        <f t="shared" si="494"/>
        <v>-1.8390154353394441</v>
      </c>
      <c r="GN177" s="39">
        <f t="shared" si="495"/>
        <v>-1.829916355081703</v>
      </c>
      <c r="GO177" s="39">
        <f t="shared" si="496"/>
        <v>-1.8335491647801256</v>
      </c>
      <c r="GP177" s="39">
        <f t="shared" si="497"/>
        <v>-1.8347603572484628</v>
      </c>
      <c r="GQ177" s="39">
        <f t="shared" si="498"/>
        <v>-1.8411765758589631</v>
      </c>
      <c r="GR177" s="39">
        <f t="shared" si="499"/>
        <v>-1.8597665640035008</v>
      </c>
      <c r="GS177" s="39">
        <f t="shared" si="500"/>
        <v>-1.887301854862532</v>
      </c>
      <c r="GT177" s="39">
        <f t="shared" si="501"/>
        <v>-1.9314805014174095</v>
      </c>
      <c r="GU177" s="39">
        <f t="shared" si="502"/>
        <v>-1.9990211336764605</v>
      </c>
      <c r="GV177" s="39">
        <f t="shared" si="503"/>
        <v>-2.043147797685803</v>
      </c>
      <c r="GW177" s="39">
        <f t="shared" si="504"/>
        <v>-9.6432746655328714E-16</v>
      </c>
      <c r="GX177" s="39">
        <f t="shared" si="505"/>
        <v>-2.0462368156151736</v>
      </c>
      <c r="GY177" s="39">
        <f t="shared" si="506"/>
        <v>-2.0146819154278486</v>
      </c>
      <c r="GZ177" s="39">
        <f t="shared" si="507"/>
        <v>-1.9397861260922551</v>
      </c>
      <c r="HA177" s="39">
        <f t="shared" si="449"/>
        <v>-1.8831944321447249</v>
      </c>
      <c r="HB177" s="39">
        <f t="shared" si="450"/>
        <v>-1.8452687782703348</v>
      </c>
      <c r="HC177" s="39">
        <f t="shared" si="451"/>
        <v>-1.8179795295487171</v>
      </c>
      <c r="HD177" s="39">
        <f t="shared" si="452"/>
        <v>-1.7975254283970896</v>
      </c>
      <c r="HE177" s="39">
        <f t="shared" si="453"/>
        <v>-1.7905689668637423</v>
      </c>
      <c r="HF177" s="39">
        <f t="shared" si="454"/>
        <v>-1.7743185209456105</v>
      </c>
      <c r="HG177" s="39">
        <f t="shared" si="455"/>
        <v>-1.7573028206813892</v>
      </c>
      <c r="HH177" s="39">
        <f t="shared" si="456"/>
        <v>-1.7664155566933988</v>
      </c>
      <c r="HI177" s="39">
        <f t="shared" si="457"/>
        <v>-9.6432746655328714E-16</v>
      </c>
    </row>
    <row r="178" spans="1:217" s="39" customFormat="1" ht="14" thickBot="1">
      <c r="A178" s="46" t="s">
        <v>20</v>
      </c>
      <c r="B178" s="185"/>
      <c r="C178" s="47">
        <v>16</v>
      </c>
      <c r="D178" s="48"/>
      <c r="E178" s="49">
        <v>4.6429999999999998</v>
      </c>
      <c r="F178" s="49">
        <v>4.6870000000000003</v>
      </c>
      <c r="G178" s="49">
        <v>4.66</v>
      </c>
      <c r="H178" s="49">
        <v>4.665</v>
      </c>
      <c r="I178" s="49">
        <v>4.6689999999999996</v>
      </c>
      <c r="J178" s="49">
        <v>4.6900000000000004</v>
      </c>
      <c r="K178" s="49">
        <v>4.7240000000000002</v>
      </c>
      <c r="L178" s="49">
        <v>4.7880000000000003</v>
      </c>
      <c r="M178" s="49">
        <v>4.8739999999999997</v>
      </c>
      <c r="N178" s="49">
        <v>5.0129999999999999</v>
      </c>
      <c r="O178" s="50">
        <v>5.1070000000000002</v>
      </c>
      <c r="P178" s="24" t="s">
        <v>21</v>
      </c>
      <c r="Q178" s="48">
        <v>5.1130000000000004</v>
      </c>
      <c r="R178" s="49">
        <v>5.048</v>
      </c>
      <c r="S178" s="49">
        <v>4.891</v>
      </c>
      <c r="T178" s="49">
        <v>4.7789999999999999</v>
      </c>
      <c r="U178" s="49">
        <v>4.6879999999999997</v>
      </c>
      <c r="V178" s="49">
        <v>4.6269999999999998</v>
      </c>
      <c r="W178" s="49">
        <v>4.5720000000000001</v>
      </c>
      <c r="X178" s="49">
        <v>4.5490000000000004</v>
      </c>
      <c r="Y178" s="49">
        <v>4.5229999999999997</v>
      </c>
      <c r="Z178" s="49">
        <v>4.4829999999999997</v>
      </c>
      <c r="AA178" s="49">
        <v>4.5019999999999998</v>
      </c>
      <c r="AB178" s="50"/>
      <c r="AD178" s="46" t="s">
        <v>22</v>
      </c>
      <c r="AE178" s="185"/>
      <c r="AF178" s="47">
        <v>16</v>
      </c>
      <c r="AG178" s="48"/>
      <c r="AH178" s="49">
        <v>3.236E-2</v>
      </c>
      <c r="AI178" s="49">
        <v>2.6370000000000001E-2</v>
      </c>
      <c r="AJ178" s="49">
        <v>2.8979999999999999E-2</v>
      </c>
      <c r="AK178" s="49">
        <v>3.6499999999999998E-2</v>
      </c>
      <c r="AL178" s="49">
        <v>3.5630000000000002E-2</v>
      </c>
      <c r="AM178" s="49">
        <v>6.3009999999999997E-2</v>
      </c>
      <c r="AN178" s="49">
        <v>0.1138</v>
      </c>
      <c r="AO178" s="49">
        <v>0.17130000000000001</v>
      </c>
      <c r="AP178" s="49">
        <v>0.25669999999999998</v>
      </c>
      <c r="AQ178" s="49">
        <v>0.3679</v>
      </c>
      <c r="AR178" s="50">
        <v>0.42709999999999998</v>
      </c>
      <c r="AS178" s="24" t="s">
        <v>23</v>
      </c>
      <c r="AT178" s="48">
        <v>0.43049999999999999</v>
      </c>
      <c r="AU178" s="49">
        <v>0.3891</v>
      </c>
      <c r="AV178" s="49">
        <v>0.27350000000000002</v>
      </c>
      <c r="AW178" s="49">
        <v>0.1762</v>
      </c>
      <c r="AX178" s="49">
        <v>0.107</v>
      </c>
      <c r="AY178" s="49">
        <v>5.5079999999999997E-2</v>
      </c>
      <c r="AZ178" s="49">
        <v>2.8629999999999999E-2</v>
      </c>
      <c r="BA178" s="49">
        <v>3.2190000000000003E-2</v>
      </c>
      <c r="BB178" s="49">
        <v>1.652E-3</v>
      </c>
      <c r="BC178" s="49">
        <v>-6.6849999999999999E-5</v>
      </c>
      <c r="BD178" s="49">
        <v>5.934E-3</v>
      </c>
      <c r="BE178" s="50"/>
      <c r="BH178" s="118" t="str">
        <f t="shared" si="368"/>
        <v>0</v>
      </c>
      <c r="BI178" s="118" t="str">
        <f t="shared" si="369"/>
        <v>4.643+0.03236i</v>
      </c>
      <c r="BJ178" s="118" t="str">
        <f t="shared" si="510"/>
        <v>4.687+0.02637i</v>
      </c>
      <c r="BK178" s="118" t="str">
        <f t="shared" si="511"/>
        <v>4.66+0.02898i</v>
      </c>
      <c r="BL178" s="118" t="str">
        <f t="shared" si="512"/>
        <v>4.665+0.0365i</v>
      </c>
      <c r="BM178" s="118" t="str">
        <f t="shared" si="513"/>
        <v>4.669+0.03563i</v>
      </c>
      <c r="BN178" s="118" t="str">
        <f t="shared" si="514"/>
        <v>4.69+0.06301i</v>
      </c>
      <c r="BO178" s="118" t="str">
        <f t="shared" si="364"/>
        <v>4.724+0.1138i</v>
      </c>
      <c r="BP178" s="118" t="str">
        <f t="shared" si="365"/>
        <v>4.788+0.1713i</v>
      </c>
      <c r="BQ178" s="118" t="str">
        <f t="shared" si="366"/>
        <v>4.874+0.2567i</v>
      </c>
      <c r="BR178" s="118" t="str">
        <f t="shared" si="515"/>
        <v>5.013+0.3679i</v>
      </c>
      <c r="BS178" s="118" t="str">
        <f t="shared" si="516"/>
        <v>5.107+0.4271i</v>
      </c>
      <c r="BT178" s="118" t="e">
        <f t="shared" si="367"/>
        <v>#VALUE!</v>
      </c>
      <c r="BU178" s="118" t="str">
        <f t="shared" si="370"/>
        <v>5.113+0.4305i</v>
      </c>
      <c r="BV178" s="118" t="str">
        <f t="shared" si="371"/>
        <v>5.048+0.3891i</v>
      </c>
      <c r="BW178" s="118" t="str">
        <f t="shared" si="372"/>
        <v>4.891+0.2735i</v>
      </c>
      <c r="BX178" s="118" t="str">
        <f t="shared" si="373"/>
        <v>4.779+0.1762i</v>
      </c>
      <c r="BY178" s="118" t="str">
        <f t="shared" si="374"/>
        <v>4.688+0.107i</v>
      </c>
      <c r="BZ178" s="118" t="str">
        <f t="shared" si="375"/>
        <v>4.627+0.05508i</v>
      </c>
      <c r="CA178" s="118" t="str">
        <f t="shared" si="376"/>
        <v>4.572+0.02863i</v>
      </c>
      <c r="CB178" s="118" t="str">
        <f t="shared" si="377"/>
        <v>4.549+0.03219i</v>
      </c>
      <c r="CC178" s="118" t="str">
        <f t="shared" si="378"/>
        <v>4.523+0.001652i</v>
      </c>
      <c r="CD178" s="118" t="str">
        <f t="shared" si="379"/>
        <v>4.483-0.00006685i</v>
      </c>
      <c r="CE178" s="118" t="str">
        <f t="shared" si="380"/>
        <v>4.502+0.005934i</v>
      </c>
      <c r="CF178" s="118" t="str">
        <f t="shared" si="381"/>
        <v>0</v>
      </c>
      <c r="CG178" s="118" t="str">
        <f t="shared" si="382"/>
        <v>0</v>
      </c>
      <c r="CH178" s="39">
        <f t="shared" si="383"/>
        <v>16000000000</v>
      </c>
      <c r="CI178" s="121">
        <f t="shared" si="384"/>
        <v>1.1236559480008481</v>
      </c>
      <c r="CJ178" s="121" t="str">
        <f t="shared" si="385"/>
        <v>0</v>
      </c>
      <c r="CK178" s="121" t="str">
        <f t="shared" si="508"/>
        <v>5.21713456656794+0.0363615064773074i</v>
      </c>
      <c r="CL178" s="121" t="str">
        <f t="shared" si="509"/>
        <v>5.26657542827998+0.0296308073487824i</v>
      </c>
      <c r="CM178" s="121" t="str">
        <f t="shared" si="458"/>
        <v>5.23623671768395+0.0325635493730646i</v>
      </c>
      <c r="CN178" s="121" t="str">
        <f t="shared" si="459"/>
        <v>5.24185499742396+0.041013442102031i</v>
      </c>
      <c r="CO178" s="121" t="str">
        <f t="shared" si="460"/>
        <v>5.24634962121596+0.0400358614272702i</v>
      </c>
      <c r="CP178" s="121" t="str">
        <f t="shared" si="461"/>
        <v>5.26994639612398+0.0708015612835334i</v>
      </c>
      <c r="CQ178" s="121" t="str">
        <f t="shared" si="462"/>
        <v>5.30815069835601+0.127872046882497i</v>
      </c>
      <c r="CR178" s="121" t="str">
        <f t="shared" si="463"/>
        <v>5.38006467902806+0.192482263892545i</v>
      </c>
      <c r="CS178" s="121" t="str">
        <f t="shared" si="464"/>
        <v>5.47669909055613+0.288442481851818i</v>
      </c>
      <c r="CT178" s="121" t="str">
        <f t="shared" si="465"/>
        <v>5.63288726732825+0.413393023269512i</v>
      </c>
      <c r="CU178" s="121" t="str">
        <f t="shared" si="466"/>
        <v>5.73851092644033+0.479913455391162i</v>
      </c>
      <c r="CV178" s="121" t="e">
        <f t="shared" si="467"/>
        <v>#VALUE!</v>
      </c>
      <c r="CW178" s="121" t="str">
        <f t="shared" si="468"/>
        <v>5.74525286212834+0.483733885614365i</v>
      </c>
      <c r="CX178" s="121" t="str">
        <f t="shared" si="469"/>
        <v>5.67221522550828+0.43721452936713i</v>
      </c>
      <c r="CY178" s="121" t="str">
        <f t="shared" si="470"/>
        <v>5.49580124167215+0.307319901778232i</v>
      </c>
      <c r="CZ178" s="121" t="str">
        <f t="shared" si="471"/>
        <v>5.36995177549605+0.197988178037749i</v>
      </c>
      <c r="DA178" s="121" t="str">
        <f t="shared" si="472"/>
        <v>5.26769908422798+0.120231186436091i</v>
      </c>
      <c r="DB178" s="121" t="str">
        <f t="shared" si="473"/>
        <v>5.19915607139992+0.0618909696158867i</v>
      </c>
      <c r="DC178" s="121" t="str">
        <f t="shared" si="474"/>
        <v>5.13735499425988+0.0321702697912643i</v>
      </c>
      <c r="DD178" s="121" t="str">
        <f t="shared" si="475"/>
        <v>5.11151090745586+0.0361704849661473i</v>
      </c>
      <c r="DE178" s="121" t="str">
        <f t="shared" si="476"/>
        <v>5.08229585280784+0.0018562796260974i</v>
      </c>
      <c r="DF178" s="121" t="str">
        <f t="shared" si="477"/>
        <v>5.0373496148878-0.0000751164001238567i</v>
      </c>
      <c r="DG178" s="121" t="str">
        <f t="shared" si="477"/>
        <v>5.05869907789982+0.00666777439543703i</v>
      </c>
      <c r="DH178" s="121" t="str">
        <f t="shared" si="386"/>
        <v>0</v>
      </c>
      <c r="DI178" s="121"/>
      <c r="DK178" s="39">
        <f t="shared" si="387"/>
        <v>0</v>
      </c>
      <c r="DL178" s="39">
        <f t="shared" si="392"/>
        <v>5.2171345665679398</v>
      </c>
      <c r="DM178" s="39">
        <f t="shared" si="393"/>
        <v>5.2665754282799799</v>
      </c>
      <c r="DN178" s="39">
        <f t="shared" si="394"/>
        <v>5.2362367176839504</v>
      </c>
      <c r="DO178" s="39">
        <f t="shared" si="395"/>
        <v>5.2418549974239603</v>
      </c>
      <c r="DP178" s="39">
        <f t="shared" si="396"/>
        <v>5.2463496212159599</v>
      </c>
      <c r="DQ178" s="39">
        <f t="shared" si="397"/>
        <v>5.2699463961239799</v>
      </c>
      <c r="DR178" s="39">
        <f t="shared" si="398"/>
        <v>5.3081506983560098</v>
      </c>
      <c r="DS178" s="39">
        <f t="shared" si="399"/>
        <v>5.3800646790280604</v>
      </c>
      <c r="DT178" s="39">
        <f t="shared" si="400"/>
        <v>5.4766990905561297</v>
      </c>
      <c r="DU178" s="39">
        <f t="shared" si="401"/>
        <v>5.6328872673282504</v>
      </c>
      <c r="DV178" s="39">
        <f t="shared" si="402"/>
        <v>5.7385109264403296</v>
      </c>
      <c r="DW178" s="39" t="e">
        <f t="shared" si="403"/>
        <v>#VALUE!</v>
      </c>
      <c r="DX178" s="39">
        <f t="shared" si="404"/>
        <v>5.7452528621283401</v>
      </c>
      <c r="DY178" s="39">
        <f t="shared" si="405"/>
        <v>5.6722152255082801</v>
      </c>
      <c r="DZ178" s="39">
        <f t="shared" si="406"/>
        <v>5.49580124167215</v>
      </c>
      <c r="EA178" s="39">
        <f t="shared" si="407"/>
        <v>5.36995177549605</v>
      </c>
      <c r="EB178" s="39">
        <f t="shared" si="408"/>
        <v>5.2676990842279796</v>
      </c>
      <c r="EC178" s="39">
        <f t="shared" si="409"/>
        <v>5.1991560713999201</v>
      </c>
      <c r="ED178" s="39">
        <f t="shared" si="410"/>
        <v>5.13735499425988</v>
      </c>
      <c r="EE178" s="39">
        <f t="shared" si="411"/>
        <v>5.1115109074558598</v>
      </c>
      <c r="EF178" s="39">
        <f t="shared" si="412"/>
        <v>5.0822958528078397</v>
      </c>
      <c r="EG178" s="39">
        <f t="shared" si="413"/>
        <v>5.0373496148878001</v>
      </c>
      <c r="EH178" s="39">
        <f t="shared" si="414"/>
        <v>5.0586990778998198</v>
      </c>
      <c r="EI178" s="39">
        <f t="shared" si="415"/>
        <v>0</v>
      </c>
      <c r="EK178" s="39">
        <f t="shared" si="388"/>
        <v>0</v>
      </c>
      <c r="EL178" s="39">
        <f t="shared" si="423"/>
        <v>3.6361506477307397E-2</v>
      </c>
      <c r="EM178" s="39">
        <f t="shared" si="424"/>
        <v>2.9630807348782401E-2</v>
      </c>
      <c r="EN178" s="39">
        <f t="shared" si="425"/>
        <v>3.2563549373064597E-2</v>
      </c>
      <c r="EO178" s="39">
        <f t="shared" si="426"/>
        <v>4.1013442102030999E-2</v>
      </c>
      <c r="EP178" s="39">
        <f t="shared" si="427"/>
        <v>4.0035861427270197E-2</v>
      </c>
      <c r="EQ178" s="39">
        <f t="shared" si="428"/>
        <v>7.0801561283533404E-2</v>
      </c>
      <c r="ER178" s="39">
        <f t="shared" si="429"/>
        <v>0.12787204688249701</v>
      </c>
      <c r="ES178" s="39">
        <f t="shared" si="430"/>
        <v>0.192482263892545</v>
      </c>
      <c r="ET178" s="39">
        <f t="shared" si="431"/>
        <v>0.28844248185181798</v>
      </c>
      <c r="EU178" s="39">
        <f t="shared" si="432"/>
        <v>0.41339302326951199</v>
      </c>
      <c r="EV178" s="39">
        <f t="shared" si="433"/>
        <v>0.47991345539116198</v>
      </c>
      <c r="EW178" s="39" t="e">
        <f t="shared" si="434"/>
        <v>#VALUE!</v>
      </c>
      <c r="EX178" s="39">
        <f t="shared" si="435"/>
        <v>0.48373388561436498</v>
      </c>
      <c r="EY178" s="39">
        <f t="shared" si="436"/>
        <v>0.43721452936713001</v>
      </c>
      <c r="EZ178" s="39">
        <f t="shared" si="437"/>
        <v>0.30731990177823199</v>
      </c>
      <c r="FA178" s="39">
        <f t="shared" si="438"/>
        <v>0.19798817803774901</v>
      </c>
      <c r="FB178" s="39">
        <f t="shared" si="439"/>
        <v>0.120231186436091</v>
      </c>
      <c r="FC178" s="39">
        <f t="shared" si="416"/>
        <v>6.18909696158867E-2</v>
      </c>
      <c r="FD178" s="39">
        <f t="shared" si="417"/>
        <v>3.2170269791264298E-2</v>
      </c>
      <c r="FE178" s="39">
        <f t="shared" si="418"/>
        <v>3.6170484966147297E-2</v>
      </c>
      <c r="FF178" s="39">
        <f t="shared" si="419"/>
        <v>1.8562796260974E-3</v>
      </c>
      <c r="FG178" s="39">
        <f t="shared" si="420"/>
        <v>-7.5116400123856699E-5</v>
      </c>
      <c r="FH178" s="39">
        <f t="shared" si="421"/>
        <v>6.6677743954370299E-3</v>
      </c>
      <c r="FI178" s="39">
        <f t="shared" si="422"/>
        <v>0</v>
      </c>
      <c r="FK178" s="39">
        <f t="shared" si="389"/>
        <v>0.99999999999999989</v>
      </c>
      <c r="FL178" s="39">
        <f t="shared" si="478"/>
        <v>0.81101289045001279</v>
      </c>
      <c r="FM178" s="39">
        <f t="shared" si="479"/>
        <v>0.80939923269013125</v>
      </c>
      <c r="FN178" s="39">
        <f t="shared" si="480"/>
        <v>0.81039039697283266</v>
      </c>
      <c r="FO178" s="39">
        <f t="shared" si="481"/>
        <v>0.81019728538903357</v>
      </c>
      <c r="FP178" s="39">
        <f t="shared" si="482"/>
        <v>0.81005116512575281</v>
      </c>
      <c r="FQ178" s="39">
        <f t="shared" si="483"/>
        <v>0.80922917428669816</v>
      </c>
      <c r="FR178" s="39">
        <f t="shared" si="484"/>
        <v>0.80781625956558811</v>
      </c>
      <c r="FS178" s="39">
        <f t="shared" si="485"/>
        <v>0.80517275591900384</v>
      </c>
      <c r="FT178" s="39">
        <f t="shared" si="486"/>
        <v>0.8013735933503664</v>
      </c>
      <c r="FU178" s="39">
        <f t="shared" si="487"/>
        <v>0.79509018484093519</v>
      </c>
      <c r="FV178" s="39">
        <f t="shared" si="488"/>
        <v>0.79087042684639408</v>
      </c>
      <c r="FW178" s="39" t="e">
        <f t="shared" si="489"/>
        <v>#VALUE!</v>
      </c>
      <c r="FX178" s="39">
        <f t="shared" si="490"/>
        <v>0.79060347844920098</v>
      </c>
      <c r="FY178" s="39">
        <f t="shared" si="491"/>
        <v>0.79354216346175177</v>
      </c>
      <c r="FZ178" s="39">
        <f t="shared" si="492"/>
        <v>0.80059475217624743</v>
      </c>
      <c r="GA178" s="39">
        <f t="shared" si="440"/>
        <v>0.80547141581160941</v>
      </c>
      <c r="GB178" s="39">
        <f t="shared" si="441"/>
        <v>0.80916640820721442</v>
      </c>
      <c r="GC178" s="39">
        <f t="shared" si="442"/>
        <v>0.81156635660014265</v>
      </c>
      <c r="GD178" s="39">
        <f t="shared" si="443"/>
        <v>0.81363740589442934</v>
      </c>
      <c r="GE178" s="39">
        <f t="shared" si="444"/>
        <v>0.81448389517420894</v>
      </c>
      <c r="GF178" s="39">
        <f t="shared" si="445"/>
        <v>0.81546530841179155</v>
      </c>
      <c r="GG178" s="39">
        <f t="shared" si="446"/>
        <v>0.81694795798093389</v>
      </c>
      <c r="GH178" s="39">
        <f t="shared" si="447"/>
        <v>0.81624277143995605</v>
      </c>
      <c r="GI178" s="39">
        <f t="shared" si="448"/>
        <v>0.99999999999999989</v>
      </c>
      <c r="GK178" s="39">
        <f t="shared" si="391"/>
        <v>-9.6432746655328714E-16</v>
      </c>
      <c r="GL178" s="39">
        <f t="shared" si="493"/>
        <v>-1.8194448588886047</v>
      </c>
      <c r="GM178" s="39">
        <f t="shared" si="494"/>
        <v>-1.8367442331020363</v>
      </c>
      <c r="GN178" s="39">
        <f t="shared" si="495"/>
        <v>-1.8261142790764093</v>
      </c>
      <c r="GO178" s="39">
        <f t="shared" si="496"/>
        <v>-1.8281843255551109</v>
      </c>
      <c r="GP178" s="39">
        <f t="shared" si="497"/>
        <v>-1.8297509797108722</v>
      </c>
      <c r="GQ178" s="39">
        <f t="shared" si="498"/>
        <v>-1.8385693691534157</v>
      </c>
      <c r="GR178" s="39">
        <f t="shared" si="499"/>
        <v>-1.8537481936957791</v>
      </c>
      <c r="GS178" s="39">
        <f t="shared" si="500"/>
        <v>-1.8822185692149489</v>
      </c>
      <c r="GT178" s="39">
        <f t="shared" si="501"/>
        <v>-1.9232994484773842</v>
      </c>
      <c r="GU178" s="39">
        <f t="shared" si="502"/>
        <v>-1.9916721549863989</v>
      </c>
      <c r="GV178" s="39">
        <f t="shared" si="503"/>
        <v>-2.0378932760674497</v>
      </c>
      <c r="GW178" s="39" t="e">
        <f t="shared" si="504"/>
        <v>#VALUE!</v>
      </c>
      <c r="GX178" s="39">
        <f t="shared" si="505"/>
        <v>-2.0408255841268303</v>
      </c>
      <c r="GY178" s="39">
        <f t="shared" si="506"/>
        <v>-2.0085998565116516</v>
      </c>
      <c r="GZ178" s="39">
        <f t="shared" si="507"/>
        <v>-1.9317452196262019</v>
      </c>
      <c r="HA178" s="39">
        <f t="shared" si="449"/>
        <v>-1.8789973401666571</v>
      </c>
      <c r="HB178" s="39">
        <f t="shared" si="450"/>
        <v>-1.8392430971907145</v>
      </c>
      <c r="HC178" s="39">
        <f t="shared" si="451"/>
        <v>-1.813519297972404</v>
      </c>
      <c r="HD178" s="39">
        <f t="shared" si="452"/>
        <v>-1.7913818703367548</v>
      </c>
      <c r="HE178" s="39">
        <f t="shared" si="453"/>
        <v>-1.7823499718883506</v>
      </c>
      <c r="HF178" s="39">
        <f t="shared" si="454"/>
        <v>-1.7718902004029879</v>
      </c>
      <c r="HG178" s="39">
        <f t="shared" si="455"/>
        <v>-1.7561121687785115</v>
      </c>
      <c r="HH178" s="39">
        <f t="shared" si="456"/>
        <v>-1.7636130353209134</v>
      </c>
      <c r="HI178" s="39">
        <f t="shared" si="457"/>
        <v>-9.6432746655328714E-16</v>
      </c>
    </row>
    <row r="179" spans="1:217">
      <c r="A179" s="19"/>
      <c r="AD179" s="19"/>
      <c r="AH179" s="69"/>
      <c r="AI179" s="69"/>
      <c r="AK179" s="69"/>
      <c r="AL179" s="69"/>
      <c r="AQ179" s="69"/>
      <c r="AR179" s="69"/>
      <c r="AT179" s="69"/>
      <c r="AZ179" s="69"/>
      <c r="BA179" s="69"/>
      <c r="BB179" s="69"/>
      <c r="BC179" s="69"/>
      <c r="BD179" s="69"/>
      <c r="CI179" s="121"/>
      <c r="CJ179" s="121"/>
      <c r="CK179" s="121"/>
      <c r="CL179" s="121"/>
      <c r="CM179" s="121"/>
      <c r="CN179" s="121"/>
      <c r="CO179" s="121"/>
      <c r="CP179" s="121"/>
      <c r="CQ179" s="121"/>
      <c r="CR179" s="121"/>
      <c r="CS179" s="121"/>
      <c r="CT179" s="121"/>
      <c r="CU179" s="121"/>
      <c r="CV179" s="121"/>
      <c r="CW179" s="121"/>
      <c r="CX179" s="121"/>
      <c r="CY179" s="121"/>
      <c r="CZ179" s="121"/>
      <c r="DA179" s="121"/>
      <c r="DB179" s="121"/>
      <c r="DC179" s="121"/>
      <c r="DD179" s="121"/>
      <c r="DE179" s="121"/>
      <c r="DF179" s="121"/>
      <c r="DG179" s="121"/>
      <c r="DH179" s="121"/>
    </row>
    <row r="180" spans="1:217">
      <c r="A180" s="19"/>
      <c r="AD180" s="19"/>
      <c r="AH180" s="69"/>
      <c r="AI180" s="69"/>
      <c r="AK180" s="69"/>
      <c r="AL180" s="69"/>
      <c r="AP180" s="69"/>
      <c r="AR180" s="69"/>
      <c r="AT180" s="69"/>
      <c r="AZ180" s="69"/>
      <c r="BA180" s="69"/>
      <c r="BB180" s="69"/>
      <c r="BC180" s="69"/>
      <c r="BD180" s="69"/>
      <c r="CI180" s="121"/>
      <c r="CJ180" s="121"/>
      <c r="CK180" s="121"/>
      <c r="CL180" s="121"/>
      <c r="CM180" s="121"/>
      <c r="CN180" s="121"/>
      <c r="CO180" s="121"/>
      <c r="CP180" s="121"/>
      <c r="CQ180" s="121"/>
      <c r="CR180" s="121"/>
      <c r="CS180" s="121"/>
      <c r="CT180" s="121"/>
      <c r="CU180" s="121"/>
      <c r="CV180" s="121"/>
      <c r="CW180" s="121"/>
      <c r="CX180" s="121"/>
      <c r="CY180" s="121"/>
      <c r="CZ180" s="121"/>
      <c r="DA180" s="121"/>
      <c r="DB180" s="121"/>
      <c r="DC180" s="121"/>
      <c r="DD180" s="121"/>
      <c r="DE180" s="121"/>
      <c r="DF180" s="121"/>
      <c r="DG180" s="121"/>
      <c r="DH180" s="121"/>
    </row>
    <row r="181" spans="1:217">
      <c r="A181" s="19"/>
      <c r="AD181" s="19"/>
      <c r="AV181" s="69"/>
      <c r="CI181" s="121"/>
      <c r="CJ181" s="121"/>
      <c r="CK181" s="121"/>
      <c r="CL181" s="121"/>
      <c r="CM181" s="121"/>
      <c r="CN181" s="121"/>
      <c r="CO181" s="121"/>
      <c r="CP181" s="121"/>
      <c r="CQ181" s="121"/>
      <c r="CR181" s="121"/>
      <c r="CS181" s="121"/>
      <c r="CT181" s="121"/>
      <c r="CU181" s="121"/>
      <c r="CV181" s="121"/>
      <c r="CW181" s="121"/>
      <c r="CX181" s="121"/>
      <c r="CY181" s="121"/>
      <c r="CZ181" s="121"/>
      <c r="DA181" s="121"/>
      <c r="DB181" s="121"/>
      <c r="DC181" s="121"/>
      <c r="DD181" s="121"/>
      <c r="DE181" s="121"/>
      <c r="DF181" s="121"/>
      <c r="DG181" s="121"/>
      <c r="DH181" s="121"/>
    </row>
    <row r="182" spans="1:217">
      <c r="A182" s="19"/>
      <c r="AD182" s="19"/>
      <c r="AI182" s="69"/>
      <c r="AO182" s="69"/>
      <c r="AY182" s="69"/>
      <c r="BD182" s="69"/>
      <c r="CI182" s="121"/>
      <c r="CJ182" s="121"/>
      <c r="CK182" s="121"/>
      <c r="CL182" s="121"/>
      <c r="CM182" s="121"/>
      <c r="CN182" s="121"/>
      <c r="CO182" s="121"/>
      <c r="CP182" s="121"/>
      <c r="CQ182" s="121"/>
      <c r="CR182" s="121"/>
      <c r="CS182" s="121"/>
      <c r="CT182" s="121"/>
      <c r="CU182" s="121"/>
      <c r="CV182" s="121"/>
      <c r="CW182" s="121"/>
      <c r="CX182" s="121"/>
      <c r="CY182" s="121"/>
      <c r="CZ182" s="121"/>
      <c r="DA182" s="121"/>
      <c r="DB182" s="121"/>
      <c r="DC182" s="121"/>
      <c r="DD182" s="121"/>
      <c r="DE182" s="121"/>
      <c r="DF182" s="121"/>
      <c r="DG182" s="121"/>
      <c r="DH182" s="121"/>
    </row>
    <row r="183" spans="1:217">
      <c r="A183" s="19"/>
      <c r="AD183" s="19"/>
      <c r="AH183" s="69"/>
      <c r="AK183" s="69"/>
      <c r="AL183" s="69"/>
      <c r="AX183" s="69"/>
      <c r="AZ183" s="69"/>
      <c r="BA183" s="69"/>
      <c r="BB183" s="69"/>
      <c r="BC183" s="69"/>
      <c r="BD183" s="69"/>
      <c r="CI183" s="121"/>
      <c r="CJ183" s="121"/>
      <c r="CK183" s="121"/>
      <c r="CL183" s="121"/>
      <c r="CM183" s="121"/>
      <c r="CN183" s="121"/>
      <c r="CO183" s="121"/>
      <c r="CP183" s="121"/>
      <c r="CQ183" s="121"/>
      <c r="CR183" s="121"/>
      <c r="CS183" s="121"/>
      <c r="CT183" s="121"/>
      <c r="CU183" s="121"/>
      <c r="CV183" s="121"/>
      <c r="CW183" s="121"/>
      <c r="CX183" s="121"/>
      <c r="CY183" s="121"/>
      <c r="CZ183" s="121"/>
      <c r="DA183" s="121"/>
      <c r="DB183" s="121"/>
      <c r="DC183" s="121"/>
      <c r="DD183" s="121"/>
      <c r="DE183" s="121"/>
      <c r="DF183" s="121"/>
      <c r="DG183" s="121"/>
      <c r="DH183" s="121"/>
    </row>
    <row r="184" spans="1:217">
      <c r="A184" s="19"/>
      <c r="AD184" s="19"/>
      <c r="AJ184" s="69"/>
      <c r="AL184" s="69"/>
      <c r="AV184" s="69"/>
      <c r="AW184" s="69"/>
      <c r="AY184" s="69"/>
      <c r="BA184" s="69"/>
      <c r="BB184" s="69"/>
      <c r="CI184" s="121"/>
      <c r="CJ184" s="121"/>
      <c r="CK184" s="121"/>
      <c r="CL184" s="121"/>
      <c r="CM184" s="121"/>
      <c r="CN184" s="121"/>
      <c r="CO184" s="121"/>
      <c r="CP184" s="121"/>
      <c r="CQ184" s="121"/>
      <c r="CR184" s="121"/>
      <c r="CS184" s="121"/>
      <c r="CT184" s="121"/>
      <c r="CU184" s="121"/>
      <c r="CV184" s="121"/>
      <c r="CW184" s="121"/>
      <c r="CX184" s="121"/>
      <c r="CY184" s="121"/>
      <c r="CZ184" s="121"/>
      <c r="DA184" s="121"/>
      <c r="DB184" s="121"/>
      <c r="DC184" s="121"/>
      <c r="DD184" s="121"/>
      <c r="DE184" s="121"/>
      <c r="DF184" s="121"/>
      <c r="DG184" s="121"/>
      <c r="DH184" s="121"/>
    </row>
    <row r="185" spans="1:217">
      <c r="A185" s="19"/>
      <c r="AD185" s="19"/>
      <c r="AH185" s="69"/>
      <c r="AY185" s="69"/>
      <c r="CI185" s="121"/>
      <c r="CJ185" s="121"/>
      <c r="CK185" s="121"/>
      <c r="CL185" s="121"/>
      <c r="CM185" s="121"/>
      <c r="CN185" s="121"/>
      <c r="CO185" s="121"/>
      <c r="CP185" s="121"/>
      <c r="CQ185" s="121"/>
      <c r="CR185" s="121"/>
      <c r="CS185" s="121"/>
      <c r="CT185" s="121"/>
      <c r="CU185" s="121"/>
      <c r="CV185" s="121"/>
      <c r="CW185" s="121"/>
      <c r="CX185" s="121"/>
      <c r="CY185" s="121"/>
      <c r="CZ185" s="121"/>
      <c r="DA185" s="121"/>
      <c r="DB185" s="121"/>
      <c r="DC185" s="121"/>
      <c r="DD185" s="121"/>
      <c r="DE185" s="121"/>
      <c r="DF185" s="121"/>
      <c r="DG185" s="121"/>
      <c r="DH185" s="121"/>
    </row>
    <row r="186" spans="1:217">
      <c r="A186" s="19"/>
      <c r="AD186" s="19"/>
      <c r="AK186" s="69"/>
      <c r="AY186" s="69"/>
      <c r="BB186" s="69"/>
      <c r="CI186" s="121"/>
      <c r="CJ186" s="121"/>
      <c r="CK186" s="121"/>
      <c r="CL186" s="121"/>
      <c r="CM186" s="121"/>
      <c r="CN186" s="121"/>
      <c r="CO186" s="121"/>
      <c r="CP186" s="121"/>
      <c r="CQ186" s="121"/>
      <c r="CR186" s="121"/>
      <c r="CS186" s="121"/>
      <c r="CT186" s="121"/>
      <c r="CU186" s="121"/>
      <c r="CV186" s="121"/>
      <c r="CW186" s="121"/>
      <c r="CX186" s="121"/>
      <c r="CY186" s="121"/>
      <c r="CZ186" s="121"/>
      <c r="DA186" s="121"/>
      <c r="DB186" s="121"/>
      <c r="DC186" s="121"/>
      <c r="DD186" s="121"/>
      <c r="DE186" s="121"/>
      <c r="DF186" s="121"/>
      <c r="DG186" s="121"/>
      <c r="DH186" s="121"/>
    </row>
    <row r="187" spans="1:217">
      <c r="A187" s="19"/>
      <c r="AD187" s="19"/>
      <c r="AJ187" s="69"/>
      <c r="BA187" s="69"/>
      <c r="BD187" s="69"/>
      <c r="CI187" s="121"/>
      <c r="CJ187" s="121"/>
      <c r="CK187" s="121"/>
      <c r="CL187" s="121"/>
      <c r="CM187" s="121"/>
      <c r="CN187" s="121"/>
      <c r="CO187" s="121"/>
      <c r="CP187" s="121"/>
      <c r="CQ187" s="121"/>
      <c r="CR187" s="121"/>
      <c r="CS187" s="121"/>
      <c r="CT187" s="121"/>
      <c r="CU187" s="121"/>
      <c r="CV187" s="121"/>
      <c r="CW187" s="121"/>
      <c r="CX187" s="121"/>
      <c r="CY187" s="121"/>
      <c r="CZ187" s="121"/>
      <c r="DA187" s="121"/>
      <c r="DB187" s="121"/>
      <c r="DC187" s="121"/>
      <c r="DD187" s="121"/>
      <c r="DE187" s="121"/>
      <c r="DF187" s="121"/>
      <c r="DG187" s="121"/>
      <c r="DH187" s="121"/>
    </row>
    <row r="188" spans="1:217">
      <c r="A188" s="19"/>
      <c r="AD188" s="19"/>
      <c r="AH188" s="69"/>
      <c r="AR188" s="69"/>
      <c r="AT188" s="69"/>
      <c r="AY188" s="69"/>
      <c r="BD188" s="69"/>
      <c r="CI188" s="121"/>
      <c r="CJ188" s="121"/>
      <c r="CK188" s="121"/>
      <c r="CL188" s="121"/>
      <c r="CM188" s="121"/>
      <c r="CN188" s="121"/>
      <c r="CO188" s="121"/>
      <c r="CP188" s="121"/>
      <c r="CQ188" s="121"/>
      <c r="CR188" s="121"/>
      <c r="CS188" s="121"/>
      <c r="CT188" s="121"/>
      <c r="CU188" s="121"/>
      <c r="CV188" s="121"/>
      <c r="CW188" s="121"/>
      <c r="CX188" s="121"/>
      <c r="CY188" s="121"/>
      <c r="CZ188" s="121"/>
      <c r="DA188" s="121"/>
      <c r="DB188" s="121"/>
      <c r="DC188" s="121"/>
      <c r="DD188" s="121"/>
      <c r="DE188" s="121"/>
      <c r="DF188" s="121"/>
      <c r="DG188" s="121"/>
      <c r="DH188" s="121"/>
    </row>
    <row r="189" spans="1:217">
      <c r="A189" s="19"/>
      <c r="AD189" s="19"/>
      <c r="AH189" s="69"/>
      <c r="AI189" s="69"/>
      <c r="AZ189" s="69"/>
      <c r="CI189" s="121"/>
      <c r="CJ189" s="121"/>
      <c r="CK189" s="121"/>
      <c r="CL189" s="121"/>
      <c r="CM189" s="121"/>
      <c r="CN189" s="121"/>
      <c r="CO189" s="121"/>
      <c r="CP189" s="121"/>
      <c r="CQ189" s="121"/>
      <c r="CR189" s="121"/>
      <c r="CS189" s="121"/>
      <c r="CT189" s="121"/>
      <c r="CU189" s="121"/>
      <c r="CV189" s="121"/>
      <c r="CW189" s="121"/>
      <c r="CX189" s="121"/>
      <c r="CY189" s="121"/>
      <c r="CZ189" s="121"/>
      <c r="DA189" s="121"/>
      <c r="DB189" s="121"/>
      <c r="DC189" s="121"/>
      <c r="DD189" s="121"/>
      <c r="DE189" s="121"/>
      <c r="DF189" s="121"/>
      <c r="DG189" s="121"/>
      <c r="DH189" s="121"/>
    </row>
    <row r="190" spans="1:217">
      <c r="A190" s="19"/>
      <c r="AD190" s="19"/>
      <c r="AK190" s="69"/>
      <c r="AN190" s="69"/>
      <c r="AQ190" s="69"/>
      <c r="AW190" s="69"/>
      <c r="BA190" s="69"/>
      <c r="BB190" s="69"/>
      <c r="BC190" s="69"/>
      <c r="BD190" s="69"/>
      <c r="CI190" s="121"/>
      <c r="CJ190" s="121"/>
      <c r="CK190" s="121"/>
      <c r="CL190" s="121"/>
      <c r="CM190" s="121"/>
      <c r="CN190" s="121"/>
      <c r="CO190" s="121"/>
      <c r="CP190" s="121"/>
      <c r="CQ190" s="121"/>
      <c r="CR190" s="121"/>
      <c r="CS190" s="121"/>
      <c r="CT190" s="121"/>
      <c r="CU190" s="121"/>
      <c r="CV190" s="121"/>
      <c r="CW190" s="121"/>
      <c r="CX190" s="121"/>
      <c r="CY190" s="121"/>
      <c r="CZ190" s="121"/>
      <c r="DA190" s="121"/>
      <c r="DB190" s="121"/>
      <c r="DC190" s="121"/>
      <c r="DD190" s="121"/>
      <c r="DE190" s="121"/>
      <c r="DF190" s="121"/>
      <c r="DG190" s="121"/>
      <c r="DH190" s="121"/>
    </row>
    <row r="191" spans="1:217">
      <c r="A191" s="19"/>
      <c r="AD191" s="19"/>
      <c r="AH191" s="69"/>
      <c r="AL191" s="69"/>
      <c r="AU191" s="69"/>
      <c r="BB191" s="69"/>
      <c r="BC191" s="69"/>
      <c r="BD191" s="69"/>
      <c r="CI191" s="121"/>
      <c r="CJ191" s="121"/>
      <c r="CK191" s="121"/>
      <c r="CL191" s="121"/>
      <c r="CM191" s="121"/>
      <c r="CN191" s="121"/>
      <c r="CO191" s="121"/>
      <c r="CP191" s="121"/>
      <c r="CQ191" s="121"/>
      <c r="CR191" s="121"/>
      <c r="CS191" s="121"/>
      <c r="CT191" s="121"/>
      <c r="CU191" s="121"/>
      <c r="CV191" s="121"/>
      <c r="CW191" s="121"/>
      <c r="CX191" s="121"/>
      <c r="CY191" s="121"/>
      <c r="CZ191" s="121"/>
      <c r="DA191" s="121"/>
      <c r="DB191" s="121"/>
      <c r="DC191" s="121"/>
      <c r="DD191" s="121"/>
      <c r="DE191" s="121"/>
      <c r="DF191" s="121"/>
      <c r="DG191" s="121"/>
      <c r="DH191" s="121"/>
    </row>
    <row r="192" spans="1:217">
      <c r="A192" s="19"/>
      <c r="AD192" s="19"/>
      <c r="AU192" s="69"/>
      <c r="BA192" s="69"/>
      <c r="CI192" s="121"/>
      <c r="CJ192" s="121"/>
      <c r="CK192" s="121"/>
      <c r="CL192" s="121"/>
      <c r="CM192" s="121"/>
      <c r="CN192" s="121"/>
      <c r="CO192" s="121"/>
      <c r="CP192" s="121"/>
      <c r="CQ192" s="121"/>
      <c r="CR192" s="121"/>
      <c r="CS192" s="121"/>
      <c r="CT192" s="121"/>
      <c r="CU192" s="121"/>
      <c r="CV192" s="121"/>
      <c r="CW192" s="121"/>
      <c r="CX192" s="121"/>
      <c r="CY192" s="121"/>
      <c r="CZ192" s="121"/>
      <c r="DA192" s="121"/>
      <c r="DB192" s="121"/>
      <c r="DC192" s="121"/>
      <c r="DD192" s="121"/>
      <c r="DE192" s="121"/>
      <c r="DF192" s="121"/>
      <c r="DG192" s="121"/>
      <c r="DH192" s="121"/>
    </row>
    <row r="193" spans="1:112">
      <c r="A193" s="19"/>
      <c r="AD193" s="19"/>
      <c r="AM193" s="69"/>
      <c r="AO193" s="69"/>
      <c r="AW193" s="69"/>
      <c r="AZ193" s="69"/>
      <c r="CI193" s="121"/>
      <c r="CJ193" s="121"/>
      <c r="CK193" s="121"/>
      <c r="CL193" s="121"/>
      <c r="CM193" s="121"/>
      <c r="CN193" s="121"/>
      <c r="CO193" s="121"/>
      <c r="CP193" s="121"/>
      <c r="CQ193" s="121"/>
      <c r="CR193" s="121"/>
      <c r="CS193" s="121"/>
      <c r="CT193" s="121"/>
      <c r="CU193" s="121"/>
      <c r="CV193" s="121"/>
      <c r="CW193" s="121"/>
      <c r="CX193" s="121"/>
      <c r="CY193" s="121"/>
      <c r="CZ193" s="121"/>
      <c r="DA193" s="121"/>
      <c r="DB193" s="121"/>
      <c r="DC193" s="121"/>
      <c r="DD193" s="121"/>
      <c r="DE193" s="121"/>
      <c r="DF193" s="121"/>
      <c r="DG193" s="121"/>
      <c r="DH193" s="121"/>
    </row>
    <row r="194" spans="1:112">
      <c r="A194" s="19"/>
      <c r="AD194" s="19"/>
      <c r="BD194" s="69"/>
      <c r="CI194" s="121"/>
      <c r="CJ194" s="121"/>
      <c r="CK194" s="121"/>
      <c r="CL194" s="121"/>
      <c r="CM194" s="121"/>
      <c r="CN194" s="121"/>
      <c r="CO194" s="121"/>
      <c r="CP194" s="121"/>
      <c r="CQ194" s="121"/>
      <c r="CR194" s="121"/>
      <c r="CS194" s="121"/>
      <c r="CT194" s="121"/>
      <c r="CU194" s="121"/>
      <c r="CV194" s="121"/>
      <c r="CW194" s="121"/>
      <c r="CX194" s="121"/>
      <c r="CY194" s="121"/>
      <c r="CZ194" s="121"/>
      <c r="DA194" s="121"/>
      <c r="DB194" s="121"/>
      <c r="DC194" s="121"/>
      <c r="DD194" s="121"/>
      <c r="DE194" s="121"/>
      <c r="DF194" s="121"/>
      <c r="DG194" s="121"/>
      <c r="DH194" s="121"/>
    </row>
    <row r="195" spans="1:112">
      <c r="A195" s="19"/>
      <c r="AD195" s="19"/>
      <c r="AK195" s="69"/>
      <c r="BA195" s="69"/>
      <c r="CI195" s="121"/>
      <c r="CJ195" s="121"/>
      <c r="CK195" s="121"/>
      <c r="CL195" s="121"/>
      <c r="CM195" s="121"/>
      <c r="CN195" s="121"/>
      <c r="CO195" s="121"/>
      <c r="CP195" s="121"/>
      <c r="CQ195" s="121"/>
      <c r="CR195" s="121"/>
      <c r="CS195" s="121"/>
      <c r="CT195" s="121"/>
      <c r="CU195" s="121"/>
      <c r="CV195" s="121"/>
      <c r="CW195" s="121"/>
      <c r="CX195" s="121"/>
      <c r="CY195" s="121"/>
      <c r="CZ195" s="121"/>
      <c r="DA195" s="121"/>
      <c r="DB195" s="121"/>
      <c r="DC195" s="121"/>
      <c r="DD195" s="121"/>
      <c r="DE195" s="121"/>
      <c r="DF195" s="121"/>
      <c r="DG195" s="121"/>
      <c r="DH195" s="121"/>
    </row>
    <row r="196" spans="1:112">
      <c r="A196" s="19"/>
      <c r="AD196" s="19"/>
      <c r="AM196" s="69"/>
      <c r="CI196" s="121"/>
      <c r="CJ196" s="121"/>
      <c r="CK196" s="121"/>
      <c r="CL196" s="121"/>
      <c r="CM196" s="121"/>
      <c r="CN196" s="121"/>
      <c r="CO196" s="121"/>
      <c r="CP196" s="121"/>
      <c r="CQ196" s="121"/>
      <c r="CR196" s="121"/>
      <c r="CS196" s="121"/>
      <c r="CT196" s="121"/>
      <c r="CU196" s="121"/>
      <c r="CV196" s="121"/>
      <c r="CW196" s="121"/>
      <c r="CX196" s="121"/>
      <c r="CY196" s="121"/>
      <c r="CZ196" s="121"/>
      <c r="DA196" s="121"/>
      <c r="DB196" s="121"/>
      <c r="DC196" s="121"/>
      <c r="DD196" s="121"/>
      <c r="DE196" s="121"/>
      <c r="DF196" s="121"/>
      <c r="DG196" s="121"/>
      <c r="DH196" s="121"/>
    </row>
    <row r="197" spans="1:112">
      <c r="A197" s="19"/>
      <c r="AD197" s="19"/>
      <c r="AK197" s="69"/>
      <c r="AU197" s="69"/>
      <c r="AV197" s="69"/>
      <c r="AZ197" s="69"/>
      <c r="BA197" s="69"/>
      <c r="BD197" s="69"/>
      <c r="CI197" s="121"/>
      <c r="CJ197" s="121"/>
      <c r="CK197" s="121"/>
      <c r="CL197" s="121"/>
      <c r="CM197" s="121"/>
      <c r="CN197" s="121"/>
      <c r="CO197" s="121"/>
      <c r="CP197" s="121"/>
      <c r="CQ197" s="121"/>
      <c r="CR197" s="121"/>
      <c r="CS197" s="121"/>
      <c r="CT197" s="121"/>
      <c r="CU197" s="121"/>
      <c r="CV197" s="121"/>
      <c r="CW197" s="121"/>
      <c r="CX197" s="121"/>
      <c r="CY197" s="121"/>
      <c r="CZ197" s="121"/>
      <c r="DA197" s="121"/>
      <c r="DB197" s="121"/>
      <c r="DC197" s="121"/>
      <c r="DD197" s="121"/>
      <c r="DE197" s="121"/>
      <c r="DF197" s="121"/>
      <c r="DG197" s="121"/>
      <c r="DH197" s="121"/>
    </row>
    <row r="198" spans="1:112">
      <c r="A198" s="19"/>
      <c r="AD198" s="19"/>
      <c r="AH198" s="69"/>
      <c r="AI198" s="69"/>
      <c r="AQ198" s="69"/>
      <c r="BB198" s="69"/>
      <c r="CI198" s="121"/>
      <c r="CJ198" s="121"/>
      <c r="CK198" s="121"/>
      <c r="CL198" s="121"/>
      <c r="CM198" s="121"/>
      <c r="CN198" s="121"/>
      <c r="CO198" s="121"/>
      <c r="CP198" s="121"/>
      <c r="CQ198" s="121"/>
      <c r="CR198" s="121"/>
      <c r="CS198" s="121"/>
      <c r="CT198" s="121"/>
      <c r="CU198" s="121"/>
      <c r="CV198" s="121"/>
      <c r="CW198" s="121"/>
      <c r="CX198" s="121"/>
      <c r="CY198" s="121"/>
      <c r="CZ198" s="121"/>
      <c r="DA198" s="121"/>
      <c r="DB198" s="121"/>
      <c r="DC198" s="121"/>
      <c r="DD198" s="121"/>
      <c r="DE198" s="121"/>
      <c r="DF198" s="121"/>
      <c r="DG198" s="121"/>
      <c r="DH198" s="121"/>
    </row>
    <row r="199" spans="1:112">
      <c r="A199" s="19"/>
      <c r="AD199" s="19"/>
      <c r="AJ199" s="69"/>
      <c r="AU199" s="69"/>
      <c r="AV199" s="69"/>
      <c r="BA199" s="69"/>
      <c r="BB199" s="69"/>
      <c r="BC199" s="69"/>
      <c r="CI199" s="121"/>
      <c r="CJ199" s="121"/>
      <c r="CK199" s="121"/>
      <c r="CL199" s="121"/>
      <c r="CM199" s="121"/>
      <c r="CN199" s="121"/>
      <c r="CO199" s="121"/>
      <c r="CP199" s="121"/>
      <c r="CQ199" s="121"/>
      <c r="CR199" s="121"/>
      <c r="CS199" s="121"/>
      <c r="CT199" s="121"/>
      <c r="CU199" s="121"/>
      <c r="CV199" s="121"/>
      <c r="CW199" s="121"/>
      <c r="CX199" s="121"/>
      <c r="CY199" s="121"/>
      <c r="CZ199" s="121"/>
      <c r="DA199" s="121"/>
      <c r="DB199" s="121"/>
      <c r="DC199" s="121"/>
      <c r="DD199" s="121"/>
      <c r="DE199" s="121"/>
      <c r="DF199" s="121"/>
      <c r="DG199" s="121"/>
      <c r="DH199" s="121"/>
    </row>
    <row r="200" spans="1:112">
      <c r="A200" s="19"/>
      <c r="AD200" s="19"/>
      <c r="AM200" s="69"/>
      <c r="AP200" s="69"/>
      <c r="AR200" s="69"/>
      <c r="AT200" s="69"/>
      <c r="AX200" s="69"/>
      <c r="AY200" s="69"/>
      <c r="BA200" s="69"/>
      <c r="BB200" s="69"/>
      <c r="CI200" s="121"/>
      <c r="CJ200" s="121"/>
      <c r="CK200" s="121"/>
      <c r="CL200" s="121"/>
      <c r="CM200" s="121"/>
      <c r="CN200" s="121"/>
      <c r="CO200" s="121"/>
      <c r="CP200" s="121"/>
      <c r="CQ200" s="121"/>
      <c r="CR200" s="121"/>
      <c r="CS200" s="121"/>
      <c r="CT200" s="121"/>
      <c r="CU200" s="121"/>
      <c r="CV200" s="121"/>
      <c r="CW200" s="121"/>
      <c r="CX200" s="121"/>
      <c r="CY200" s="121"/>
      <c r="CZ200" s="121"/>
      <c r="DA200" s="121"/>
      <c r="DB200" s="121"/>
      <c r="DC200" s="121"/>
      <c r="DD200" s="121"/>
      <c r="DE200" s="121"/>
      <c r="DF200" s="121"/>
      <c r="DG200" s="121"/>
      <c r="DH200" s="121"/>
    </row>
    <row r="201" spans="1:112">
      <c r="A201" s="19"/>
      <c r="AD201" s="19"/>
      <c r="AH201" s="69"/>
      <c r="AK201" s="69"/>
      <c r="AL201" s="69"/>
      <c r="AP201" s="69"/>
      <c r="AQ201" s="69"/>
      <c r="AR201" s="69"/>
      <c r="AX201" s="69"/>
      <c r="AY201" s="69"/>
      <c r="AZ201" s="69"/>
      <c r="BA201" s="69"/>
      <c r="BB201" s="69"/>
      <c r="BC201" s="69"/>
      <c r="BD201" s="69"/>
      <c r="CI201" s="121"/>
      <c r="CJ201" s="121"/>
      <c r="CK201" s="121"/>
      <c r="CL201" s="121"/>
      <c r="CM201" s="121"/>
      <c r="CN201" s="121"/>
      <c r="CO201" s="121"/>
      <c r="CP201" s="121"/>
      <c r="CQ201" s="121"/>
      <c r="CR201" s="121"/>
      <c r="CS201" s="121"/>
      <c r="CT201" s="121"/>
      <c r="CU201" s="121"/>
      <c r="CV201" s="121"/>
      <c r="CW201" s="121"/>
      <c r="CX201" s="121"/>
      <c r="CY201" s="121"/>
      <c r="CZ201" s="121"/>
      <c r="DA201" s="121"/>
      <c r="DB201" s="121"/>
      <c r="DC201" s="121"/>
      <c r="DD201" s="121"/>
      <c r="DE201" s="121"/>
      <c r="DF201" s="121"/>
      <c r="DG201" s="121"/>
      <c r="DH201" s="121"/>
    </row>
    <row r="202" spans="1:112">
      <c r="A202" s="19"/>
      <c r="AD202" s="19"/>
      <c r="AH202" s="69"/>
      <c r="AI202" s="69"/>
      <c r="AM202" s="69"/>
      <c r="AN202" s="69"/>
      <c r="AP202" s="69"/>
      <c r="AY202" s="69"/>
      <c r="BB202" s="69"/>
      <c r="BC202" s="69"/>
      <c r="CI202" s="121"/>
      <c r="CJ202" s="121"/>
      <c r="CK202" s="121"/>
      <c r="CL202" s="121"/>
      <c r="CM202" s="121"/>
      <c r="CN202" s="121"/>
      <c r="CO202" s="121"/>
      <c r="CP202" s="121"/>
      <c r="CQ202" s="121"/>
      <c r="CR202" s="121"/>
      <c r="CS202" s="121"/>
      <c r="CT202" s="121"/>
      <c r="CU202" s="121"/>
      <c r="CV202" s="121"/>
      <c r="CW202" s="121"/>
      <c r="CX202" s="121"/>
      <c r="CY202" s="121"/>
      <c r="CZ202" s="121"/>
      <c r="DA202" s="121"/>
      <c r="DB202" s="121"/>
      <c r="DC202" s="121"/>
      <c r="DD202" s="121"/>
      <c r="DE202" s="121"/>
      <c r="DF202" s="121"/>
      <c r="DG202" s="121"/>
      <c r="DH202" s="121"/>
    </row>
    <row r="203" spans="1:112">
      <c r="A203" s="19"/>
      <c r="AD203" s="19"/>
      <c r="AJ203" s="69"/>
      <c r="AK203" s="69"/>
      <c r="AP203" s="69"/>
      <c r="AW203" s="69"/>
      <c r="AX203" s="69"/>
      <c r="BA203" s="69"/>
      <c r="BD203" s="69"/>
      <c r="CI203" s="121"/>
      <c r="CJ203" s="121"/>
      <c r="CK203" s="121"/>
      <c r="CL203" s="121"/>
      <c r="CM203" s="121"/>
      <c r="CN203" s="121"/>
      <c r="CO203" s="121"/>
      <c r="CP203" s="121"/>
      <c r="CQ203" s="121"/>
      <c r="CR203" s="121"/>
      <c r="CS203" s="121"/>
      <c r="CT203" s="121"/>
      <c r="CU203" s="121"/>
      <c r="CV203" s="121"/>
      <c r="CW203" s="121"/>
      <c r="CX203" s="121"/>
      <c r="CY203" s="121"/>
      <c r="CZ203" s="121"/>
      <c r="DA203" s="121"/>
      <c r="DB203" s="121"/>
      <c r="DC203" s="121"/>
      <c r="DD203" s="121"/>
      <c r="DE203" s="121"/>
      <c r="DF203" s="121"/>
      <c r="DG203" s="121"/>
      <c r="DH203" s="121"/>
    </row>
    <row r="204" spans="1:112">
      <c r="A204" s="19"/>
      <c r="AD204" s="19"/>
      <c r="AQ204" s="69"/>
      <c r="AV204" s="69"/>
      <c r="BA204" s="69"/>
      <c r="CI204" s="121"/>
      <c r="CJ204" s="121"/>
      <c r="CK204" s="121"/>
      <c r="CL204" s="121"/>
      <c r="CM204" s="121"/>
      <c r="CN204" s="121"/>
      <c r="CO204" s="121"/>
      <c r="CP204" s="121"/>
      <c r="CQ204" s="121"/>
      <c r="CR204" s="121"/>
      <c r="CS204" s="121"/>
      <c r="CT204" s="121"/>
      <c r="CU204" s="121"/>
      <c r="CV204" s="121"/>
      <c r="CW204" s="121"/>
      <c r="CX204" s="121"/>
      <c r="CY204" s="121"/>
      <c r="CZ204" s="121"/>
      <c r="DA204" s="121"/>
      <c r="DB204" s="121"/>
      <c r="DC204" s="121"/>
      <c r="DD204" s="121"/>
      <c r="DE204" s="121"/>
      <c r="DF204" s="121"/>
      <c r="DG204" s="121"/>
      <c r="DH204" s="121"/>
    </row>
    <row r="205" spans="1:112">
      <c r="A205" s="19"/>
      <c r="AD205" s="19"/>
      <c r="AP205" s="69"/>
      <c r="AV205" s="69"/>
      <c r="BA205" s="69"/>
      <c r="CI205" s="121"/>
      <c r="CJ205" s="121"/>
      <c r="CK205" s="121"/>
      <c r="CL205" s="121"/>
      <c r="CM205" s="121"/>
      <c r="CN205" s="121"/>
      <c r="CO205" s="121"/>
      <c r="CP205" s="121"/>
      <c r="CQ205" s="121"/>
      <c r="CR205" s="121"/>
      <c r="CS205" s="121"/>
      <c r="CT205" s="121"/>
      <c r="CU205" s="121"/>
      <c r="CV205" s="121"/>
      <c r="CW205" s="121"/>
      <c r="CX205" s="121"/>
      <c r="CY205" s="121"/>
      <c r="CZ205" s="121"/>
      <c r="DA205" s="121"/>
      <c r="DB205" s="121"/>
      <c r="DC205" s="121"/>
      <c r="DD205" s="121"/>
      <c r="DE205" s="121"/>
      <c r="DF205" s="121"/>
      <c r="DG205" s="121"/>
      <c r="DH205" s="121"/>
    </row>
    <row r="206" spans="1:112">
      <c r="A206" s="19"/>
      <c r="AD206" s="19"/>
      <c r="CI206" s="121"/>
      <c r="CJ206" s="121"/>
      <c r="CK206" s="121"/>
      <c r="CL206" s="121"/>
      <c r="CM206" s="121"/>
      <c r="CN206" s="121"/>
      <c r="CO206" s="121"/>
      <c r="CP206" s="121"/>
      <c r="CQ206" s="121"/>
      <c r="CR206" s="121"/>
      <c r="CS206" s="121"/>
      <c r="CT206" s="121"/>
      <c r="CU206" s="121"/>
      <c r="CV206" s="121"/>
      <c r="CW206" s="121"/>
      <c r="CX206" s="121"/>
      <c r="CY206" s="121"/>
      <c r="CZ206" s="121"/>
      <c r="DA206" s="121"/>
      <c r="DB206" s="121"/>
      <c r="DC206" s="121"/>
      <c r="DD206" s="121"/>
      <c r="DE206" s="121"/>
      <c r="DF206" s="121"/>
      <c r="DG206" s="121"/>
      <c r="DH206" s="121"/>
    </row>
    <row r="207" spans="1:112">
      <c r="A207" s="19"/>
      <c r="AD207" s="19"/>
      <c r="BB207" s="69"/>
      <c r="BD207" s="69"/>
      <c r="CI207" s="121"/>
      <c r="CJ207" s="121"/>
      <c r="CK207" s="121"/>
      <c r="CL207" s="121"/>
      <c r="CM207" s="121"/>
      <c r="CN207" s="121"/>
      <c r="CO207" s="121"/>
      <c r="CP207" s="121"/>
      <c r="CQ207" s="121"/>
      <c r="CR207" s="121"/>
      <c r="CS207" s="121"/>
      <c r="CT207" s="121"/>
      <c r="CU207" s="121"/>
      <c r="CV207" s="121"/>
      <c r="CW207" s="121"/>
      <c r="CX207" s="121"/>
      <c r="CY207" s="121"/>
      <c r="CZ207" s="121"/>
      <c r="DA207" s="121"/>
      <c r="DB207" s="121"/>
      <c r="DC207" s="121"/>
      <c r="DD207" s="121"/>
      <c r="DE207" s="121"/>
      <c r="DF207" s="121"/>
      <c r="DG207" s="121"/>
      <c r="DH207" s="121"/>
    </row>
    <row r="208" spans="1:112">
      <c r="A208" s="19"/>
      <c r="AD208" s="19"/>
      <c r="AH208" s="69"/>
      <c r="AU208" s="69"/>
      <c r="BA208" s="69"/>
      <c r="BC208" s="69"/>
      <c r="CI208" s="121"/>
      <c r="CJ208" s="121"/>
      <c r="CK208" s="121"/>
      <c r="CL208" s="121"/>
      <c r="CM208" s="121"/>
      <c r="CN208" s="121"/>
      <c r="CO208" s="121"/>
      <c r="CP208" s="121"/>
      <c r="CQ208" s="121"/>
      <c r="CR208" s="121"/>
      <c r="CS208" s="121"/>
      <c r="CT208" s="121"/>
      <c r="CU208" s="121"/>
      <c r="CV208" s="121"/>
      <c r="CW208" s="121"/>
      <c r="CX208" s="121"/>
      <c r="CY208" s="121"/>
      <c r="CZ208" s="121"/>
      <c r="DA208" s="121"/>
      <c r="DB208" s="121"/>
      <c r="DC208" s="121"/>
      <c r="DD208" s="121"/>
      <c r="DE208" s="121"/>
      <c r="DF208" s="121"/>
      <c r="DG208" s="121"/>
      <c r="DH208" s="121"/>
    </row>
    <row r="209" spans="1:112">
      <c r="A209" s="19"/>
      <c r="AD209" s="19"/>
      <c r="AX209" s="69"/>
      <c r="BB209" s="69"/>
      <c r="CI209" s="121"/>
      <c r="CJ209" s="121"/>
      <c r="CK209" s="121"/>
      <c r="CL209" s="121"/>
      <c r="CM209" s="121"/>
      <c r="CN209" s="121"/>
      <c r="CO209" s="121"/>
      <c r="CP209" s="121"/>
      <c r="CQ209" s="121"/>
      <c r="CR209" s="121"/>
      <c r="CS209" s="121"/>
      <c r="CT209" s="121"/>
      <c r="CU209" s="121"/>
      <c r="CV209" s="121"/>
      <c r="CW209" s="121"/>
      <c r="CX209" s="121"/>
      <c r="CY209" s="121"/>
      <c r="CZ209" s="121"/>
      <c r="DA209" s="121"/>
      <c r="DB209" s="121"/>
      <c r="DC209" s="121"/>
      <c r="DD209" s="121"/>
      <c r="DE209" s="121"/>
      <c r="DF209" s="121"/>
      <c r="DG209" s="121"/>
      <c r="DH209" s="121"/>
    </row>
    <row r="210" spans="1:112">
      <c r="A210" s="19"/>
      <c r="AD210" s="19"/>
      <c r="AQ210" s="69"/>
      <c r="AR210" s="69"/>
      <c r="AT210" s="69"/>
      <c r="AX210" s="69"/>
      <c r="BB210" s="69"/>
      <c r="BC210" s="69"/>
      <c r="BD210" s="69"/>
      <c r="CI210" s="121"/>
      <c r="CJ210" s="121"/>
      <c r="CK210" s="121"/>
      <c r="CL210" s="121"/>
      <c r="CM210" s="121"/>
      <c r="CN210" s="121"/>
      <c r="CO210" s="121"/>
      <c r="CP210" s="121"/>
      <c r="CQ210" s="121"/>
      <c r="CR210" s="121"/>
      <c r="CS210" s="121"/>
      <c r="CT210" s="121"/>
      <c r="CU210" s="121"/>
      <c r="CV210" s="121"/>
      <c r="CW210" s="121"/>
      <c r="CX210" s="121"/>
      <c r="CY210" s="121"/>
      <c r="CZ210" s="121"/>
      <c r="DA210" s="121"/>
      <c r="DB210" s="121"/>
      <c r="DC210" s="121"/>
      <c r="DD210" s="121"/>
      <c r="DE210" s="121"/>
      <c r="DF210" s="121"/>
      <c r="DG210" s="121"/>
      <c r="DH210" s="121"/>
    </row>
    <row r="211" spans="1:112">
      <c r="A211" s="19"/>
      <c r="AD211" s="19"/>
      <c r="AP211" s="69"/>
      <c r="AV211" s="69"/>
      <c r="BA211" s="69"/>
      <c r="BB211" s="69"/>
      <c r="BD211" s="69"/>
      <c r="CI211" s="121"/>
      <c r="CJ211" s="121"/>
      <c r="CK211" s="121"/>
      <c r="CL211" s="121"/>
      <c r="CM211" s="121"/>
      <c r="CN211" s="121"/>
      <c r="CO211" s="121"/>
      <c r="CP211" s="121"/>
      <c r="CQ211" s="121"/>
      <c r="CR211" s="121"/>
      <c r="CS211" s="121"/>
      <c r="CT211" s="121"/>
      <c r="CU211" s="121"/>
      <c r="CV211" s="121"/>
      <c r="CW211" s="121"/>
      <c r="CX211" s="121"/>
      <c r="CY211" s="121"/>
      <c r="CZ211" s="121"/>
      <c r="DA211" s="121"/>
      <c r="DB211" s="121"/>
      <c r="DC211" s="121"/>
      <c r="DD211" s="121"/>
      <c r="DE211" s="121"/>
      <c r="DF211" s="121"/>
      <c r="DG211" s="121"/>
      <c r="DH211" s="121"/>
    </row>
    <row r="212" spans="1:112">
      <c r="A212" s="19"/>
      <c r="AD212" s="19"/>
      <c r="AR212" s="69"/>
      <c r="AT212" s="69"/>
      <c r="AU212" s="69"/>
      <c r="BA212" s="69"/>
      <c r="BC212" s="69"/>
      <c r="CI212" s="121"/>
      <c r="CJ212" s="121"/>
      <c r="CK212" s="121"/>
      <c r="CL212" s="121"/>
      <c r="CM212" s="121"/>
      <c r="CN212" s="121"/>
      <c r="CO212" s="121"/>
      <c r="CP212" s="121"/>
      <c r="CQ212" s="121"/>
      <c r="CR212" s="121"/>
      <c r="CS212" s="121"/>
      <c r="CT212" s="121"/>
      <c r="CU212" s="121"/>
      <c r="CV212" s="121"/>
      <c r="CW212" s="121"/>
      <c r="CX212" s="121"/>
      <c r="CY212" s="121"/>
      <c r="CZ212" s="121"/>
      <c r="DA212" s="121"/>
      <c r="DB212" s="121"/>
      <c r="DC212" s="121"/>
      <c r="DD212" s="121"/>
      <c r="DE212" s="121"/>
      <c r="DF212" s="121"/>
      <c r="DG212" s="121"/>
      <c r="DH212" s="121"/>
    </row>
    <row r="213" spans="1:112">
      <c r="A213" s="19"/>
      <c r="AD213" s="19"/>
      <c r="AP213" s="69"/>
      <c r="BA213" s="69"/>
      <c r="BB213" s="69"/>
      <c r="BC213" s="69"/>
      <c r="BD213" s="69"/>
      <c r="CI213" s="121"/>
      <c r="CJ213" s="121"/>
      <c r="CK213" s="121"/>
      <c r="CL213" s="121"/>
      <c r="CM213" s="121"/>
      <c r="CN213" s="121"/>
      <c r="CO213" s="121"/>
      <c r="CP213" s="121"/>
      <c r="CQ213" s="121"/>
      <c r="CR213" s="121"/>
      <c r="CS213" s="121"/>
      <c r="CT213" s="121"/>
      <c r="CU213" s="121"/>
      <c r="CV213" s="121"/>
      <c r="CW213" s="121"/>
      <c r="CX213" s="121"/>
      <c r="CY213" s="121"/>
      <c r="CZ213" s="121"/>
      <c r="DA213" s="121"/>
      <c r="DB213" s="121"/>
      <c r="DC213" s="121"/>
      <c r="DD213" s="121"/>
      <c r="DE213" s="121"/>
      <c r="DF213" s="121"/>
      <c r="DG213" s="121"/>
      <c r="DH213" s="121"/>
    </row>
    <row r="214" spans="1:112">
      <c r="A214" s="19"/>
      <c r="AD214" s="19"/>
      <c r="CI214" s="121"/>
      <c r="CJ214" s="121"/>
      <c r="CK214" s="121"/>
      <c r="CL214" s="121"/>
      <c r="CM214" s="121"/>
      <c r="CN214" s="121"/>
      <c r="CO214" s="121"/>
      <c r="CP214" s="121"/>
      <c r="CQ214" s="121"/>
      <c r="CR214" s="121"/>
      <c r="CS214" s="121"/>
      <c r="CT214" s="121"/>
      <c r="CU214" s="121"/>
      <c r="CV214" s="121"/>
      <c r="CW214" s="121"/>
      <c r="CX214" s="121"/>
      <c r="CY214" s="121"/>
      <c r="CZ214" s="121"/>
      <c r="DA214" s="121"/>
      <c r="DB214" s="121"/>
      <c r="DC214" s="121"/>
      <c r="DD214" s="121"/>
      <c r="DE214" s="121"/>
      <c r="DF214" s="121"/>
      <c r="DG214" s="121"/>
      <c r="DH214" s="121"/>
    </row>
    <row r="215" spans="1:112">
      <c r="A215" s="19"/>
      <c r="AD215" s="19"/>
      <c r="AI215" s="69"/>
      <c r="CI215" s="121"/>
      <c r="CJ215" s="121"/>
      <c r="CK215" s="121"/>
      <c r="CL215" s="121"/>
      <c r="CM215" s="121"/>
      <c r="CN215" s="121"/>
      <c r="CO215" s="121"/>
      <c r="CP215" s="121"/>
      <c r="CQ215" s="121"/>
      <c r="CR215" s="121"/>
      <c r="CS215" s="121"/>
      <c r="CT215" s="121"/>
      <c r="CU215" s="121"/>
      <c r="CV215" s="121"/>
      <c r="CW215" s="121"/>
      <c r="CX215" s="121"/>
      <c r="CY215" s="121"/>
      <c r="CZ215" s="121"/>
      <c r="DA215" s="121"/>
      <c r="DB215" s="121"/>
      <c r="DC215" s="121"/>
      <c r="DD215" s="121"/>
      <c r="DE215" s="121"/>
      <c r="DF215" s="121"/>
      <c r="DG215" s="121"/>
      <c r="DH215" s="121"/>
    </row>
    <row r="216" spans="1:112">
      <c r="A216" s="19"/>
      <c r="AD216" s="19"/>
      <c r="BB216" s="69"/>
      <c r="CI216" s="121"/>
      <c r="CJ216" s="121"/>
      <c r="CK216" s="121"/>
      <c r="CL216" s="121"/>
      <c r="CM216" s="121"/>
      <c r="CN216" s="121"/>
      <c r="CO216" s="121"/>
      <c r="CP216" s="121"/>
      <c r="CQ216" s="121"/>
      <c r="CR216" s="121"/>
      <c r="CS216" s="121"/>
      <c r="CT216" s="121"/>
      <c r="CU216" s="121"/>
      <c r="CV216" s="121"/>
      <c r="CW216" s="121"/>
      <c r="CX216" s="121"/>
      <c r="CY216" s="121"/>
      <c r="CZ216" s="121"/>
      <c r="DA216" s="121"/>
      <c r="DB216" s="121"/>
      <c r="DC216" s="121"/>
      <c r="DD216" s="121"/>
      <c r="DE216" s="121"/>
      <c r="DF216" s="121"/>
      <c r="DG216" s="121"/>
      <c r="DH216" s="121"/>
    </row>
    <row r="217" spans="1:112">
      <c r="A217" s="19"/>
      <c r="AD217" s="19"/>
      <c r="AH217" s="69"/>
      <c r="AU217" s="69"/>
      <c r="AZ217" s="69"/>
      <c r="CI217" s="121"/>
      <c r="CJ217" s="121"/>
      <c r="CK217" s="121"/>
      <c r="CL217" s="121"/>
      <c r="CM217" s="121"/>
      <c r="CN217" s="121"/>
      <c r="CO217" s="121"/>
      <c r="CP217" s="121"/>
      <c r="CQ217" s="121"/>
      <c r="CR217" s="121"/>
      <c r="CS217" s="121"/>
      <c r="CT217" s="121"/>
      <c r="CU217" s="121"/>
      <c r="CV217" s="121"/>
      <c r="CW217" s="121"/>
      <c r="CX217" s="121"/>
      <c r="CY217" s="121"/>
      <c r="CZ217" s="121"/>
      <c r="DA217" s="121"/>
      <c r="DB217" s="121"/>
      <c r="DC217" s="121"/>
      <c r="DD217" s="121"/>
      <c r="DE217" s="121"/>
      <c r="DF217" s="121"/>
      <c r="DG217" s="121"/>
      <c r="DH217" s="121"/>
    </row>
    <row r="218" spans="1:112">
      <c r="A218" s="19"/>
      <c r="AD218" s="19"/>
      <c r="AI218" s="69"/>
      <c r="AL218" s="69"/>
      <c r="CI218" s="121"/>
      <c r="CJ218" s="121"/>
      <c r="CK218" s="121"/>
      <c r="CL218" s="121"/>
      <c r="CM218" s="121"/>
      <c r="CN218" s="121"/>
      <c r="CO218" s="121"/>
      <c r="CP218" s="121"/>
      <c r="CQ218" s="121"/>
      <c r="CR218" s="121"/>
      <c r="CS218" s="121"/>
      <c r="CT218" s="121"/>
      <c r="CU218" s="121"/>
      <c r="CV218" s="121"/>
      <c r="CW218" s="121"/>
      <c r="CX218" s="121"/>
      <c r="CY218" s="121"/>
      <c r="CZ218" s="121"/>
      <c r="DA218" s="121"/>
      <c r="DB218" s="121"/>
      <c r="DC218" s="121"/>
      <c r="DD218" s="121"/>
      <c r="DE218" s="121"/>
      <c r="DF218" s="121"/>
      <c r="DG218" s="121"/>
      <c r="DH218" s="121"/>
    </row>
    <row r="219" spans="1:112">
      <c r="A219" s="19"/>
      <c r="AD219" s="19"/>
      <c r="CI219" s="121"/>
      <c r="CJ219" s="121"/>
      <c r="CK219" s="121"/>
      <c r="CL219" s="121"/>
      <c r="CM219" s="121"/>
      <c r="CN219" s="121"/>
      <c r="CO219" s="121"/>
      <c r="CP219" s="121"/>
      <c r="CQ219" s="121"/>
      <c r="CR219" s="121"/>
      <c r="CS219" s="121"/>
      <c r="CT219" s="121"/>
      <c r="CU219" s="121"/>
      <c r="CV219" s="121"/>
      <c r="CW219" s="121"/>
      <c r="CX219" s="121"/>
      <c r="CY219" s="121"/>
      <c r="CZ219" s="121"/>
      <c r="DA219" s="121"/>
      <c r="DB219" s="121"/>
      <c r="DC219" s="121"/>
      <c r="DD219" s="121"/>
      <c r="DE219" s="121"/>
      <c r="DF219" s="121"/>
      <c r="DG219" s="121"/>
      <c r="DH219" s="121"/>
    </row>
    <row r="220" spans="1:112">
      <c r="A220" s="19"/>
      <c r="AD220" s="19"/>
      <c r="CI220" s="121"/>
      <c r="CJ220" s="121"/>
      <c r="CK220" s="121"/>
      <c r="CL220" s="121"/>
      <c r="CM220" s="121"/>
      <c r="CN220" s="121"/>
      <c r="CO220" s="121"/>
      <c r="CP220" s="121"/>
      <c r="CQ220" s="121"/>
      <c r="CR220" s="121"/>
      <c r="CS220" s="121"/>
      <c r="CT220" s="121"/>
      <c r="CU220" s="121"/>
      <c r="CV220" s="121"/>
      <c r="CW220" s="121"/>
      <c r="CX220" s="121"/>
      <c r="CY220" s="121"/>
      <c r="CZ220" s="121"/>
      <c r="DA220" s="121"/>
      <c r="DB220" s="121"/>
      <c r="DC220" s="121"/>
      <c r="DD220" s="121"/>
      <c r="DE220" s="121"/>
      <c r="DF220" s="121"/>
      <c r="DG220" s="121"/>
      <c r="DH220" s="121"/>
    </row>
    <row r="221" spans="1:112">
      <c r="A221" s="19"/>
      <c r="AD221" s="19"/>
      <c r="CI221" s="121"/>
      <c r="CJ221" s="121"/>
      <c r="CK221" s="121"/>
      <c r="CL221" s="121"/>
      <c r="CM221" s="121"/>
      <c r="CN221" s="121"/>
      <c r="CO221" s="121"/>
      <c r="CP221" s="121"/>
      <c r="CQ221" s="121"/>
      <c r="CR221" s="121"/>
      <c r="CS221" s="121"/>
      <c r="CT221" s="121"/>
      <c r="CU221" s="121"/>
      <c r="CV221" s="121"/>
      <c r="CW221" s="121"/>
      <c r="CX221" s="121"/>
      <c r="CY221" s="121"/>
      <c r="CZ221" s="121"/>
      <c r="DA221" s="121"/>
      <c r="DB221" s="121"/>
      <c r="DC221" s="121"/>
      <c r="DD221" s="121"/>
      <c r="DE221" s="121"/>
      <c r="DF221" s="121"/>
      <c r="DG221" s="121"/>
      <c r="DH221" s="121"/>
    </row>
    <row r="222" spans="1:112">
      <c r="A222" s="19"/>
      <c r="AD222" s="19"/>
      <c r="CI222" s="121"/>
      <c r="CJ222" s="121"/>
      <c r="CK222" s="121"/>
      <c r="CL222" s="121"/>
      <c r="CM222" s="121"/>
      <c r="CN222" s="121"/>
      <c r="CO222" s="121"/>
      <c r="CP222" s="121"/>
      <c r="CQ222" s="121"/>
      <c r="CR222" s="121"/>
      <c r="CS222" s="121"/>
      <c r="CT222" s="121"/>
      <c r="CU222" s="121"/>
      <c r="CV222" s="121"/>
      <c r="CW222" s="121"/>
      <c r="CX222" s="121"/>
      <c r="CY222" s="121"/>
      <c r="CZ222" s="121"/>
      <c r="DA222" s="121"/>
      <c r="DB222" s="121"/>
      <c r="DC222" s="121"/>
      <c r="DD222" s="121"/>
      <c r="DE222" s="121"/>
      <c r="DF222" s="121"/>
      <c r="DG222" s="121"/>
      <c r="DH222" s="121"/>
    </row>
    <row r="223" spans="1:112">
      <c r="A223" s="19"/>
      <c r="AD223" s="19"/>
      <c r="CI223" s="121"/>
      <c r="CJ223" s="121"/>
      <c r="CK223" s="121"/>
      <c r="CL223" s="121"/>
      <c r="CM223" s="121"/>
      <c r="CN223" s="121"/>
      <c r="CO223" s="121"/>
      <c r="CP223" s="121"/>
      <c r="CQ223" s="121"/>
      <c r="CR223" s="121"/>
      <c r="CS223" s="121"/>
      <c r="CT223" s="121"/>
      <c r="CU223" s="121"/>
      <c r="CV223" s="121"/>
      <c r="CW223" s="121"/>
      <c r="CX223" s="121"/>
      <c r="CY223" s="121"/>
      <c r="CZ223" s="121"/>
      <c r="DA223" s="121"/>
      <c r="DB223" s="121"/>
      <c r="DC223" s="121"/>
      <c r="DD223" s="121"/>
      <c r="DE223" s="121"/>
      <c r="DF223" s="121"/>
      <c r="DG223" s="121"/>
      <c r="DH223" s="121"/>
    </row>
    <row r="224" spans="1:112">
      <c r="A224" s="19"/>
      <c r="AD224" s="19"/>
      <c r="CI224" s="121"/>
      <c r="CJ224" s="121"/>
      <c r="CK224" s="121"/>
      <c r="CL224" s="121"/>
      <c r="CM224" s="121"/>
      <c r="CN224" s="121"/>
      <c r="CO224" s="121"/>
      <c r="CP224" s="121"/>
      <c r="CQ224" s="121"/>
      <c r="CR224" s="121"/>
      <c r="CS224" s="121"/>
      <c r="CT224" s="121"/>
      <c r="CU224" s="121"/>
      <c r="CV224" s="121"/>
      <c r="CW224" s="121"/>
      <c r="CX224" s="121"/>
      <c r="CY224" s="121"/>
      <c r="CZ224" s="121"/>
      <c r="DA224" s="121"/>
      <c r="DB224" s="121"/>
      <c r="DC224" s="121"/>
      <c r="DD224" s="121"/>
      <c r="DE224" s="121"/>
      <c r="DF224" s="121"/>
      <c r="DG224" s="121"/>
      <c r="DH224" s="121"/>
    </row>
    <row r="225" spans="1:112">
      <c r="A225" s="19"/>
      <c r="AD225" s="19"/>
      <c r="CI225" s="121"/>
      <c r="CJ225" s="121"/>
      <c r="CK225" s="121"/>
      <c r="CL225" s="121"/>
      <c r="CM225" s="121"/>
      <c r="CN225" s="121"/>
      <c r="CO225" s="121"/>
      <c r="CP225" s="121"/>
      <c r="CQ225" s="121"/>
      <c r="CR225" s="121"/>
      <c r="CS225" s="121"/>
      <c r="CT225" s="121"/>
      <c r="CU225" s="121"/>
      <c r="CV225" s="121"/>
      <c r="CW225" s="121"/>
      <c r="CX225" s="121"/>
      <c r="CY225" s="121"/>
      <c r="CZ225" s="121"/>
      <c r="DA225" s="121"/>
      <c r="DB225" s="121"/>
      <c r="DC225" s="121"/>
      <c r="DD225" s="121"/>
      <c r="DE225" s="121"/>
      <c r="DF225" s="121"/>
      <c r="DG225" s="121"/>
      <c r="DH225" s="121"/>
    </row>
    <row r="226" spans="1:112">
      <c r="A226" s="19"/>
      <c r="AD226" s="19"/>
      <c r="CI226" s="121"/>
      <c r="CJ226" s="121"/>
      <c r="CK226" s="121"/>
      <c r="CL226" s="121"/>
      <c r="CM226" s="121"/>
      <c r="CN226" s="121"/>
      <c r="CO226" s="121"/>
      <c r="CP226" s="121"/>
      <c r="CQ226" s="121"/>
      <c r="CR226" s="121"/>
      <c r="CS226" s="121"/>
      <c r="CT226" s="121"/>
      <c r="CU226" s="121"/>
      <c r="CV226" s="121"/>
      <c r="CW226" s="121"/>
      <c r="CX226" s="121"/>
      <c r="CY226" s="121"/>
      <c r="CZ226" s="121"/>
      <c r="DA226" s="121"/>
      <c r="DB226" s="121"/>
      <c r="DC226" s="121"/>
      <c r="DD226" s="121"/>
      <c r="DE226" s="121"/>
      <c r="DF226" s="121"/>
      <c r="DG226" s="121"/>
      <c r="DH226" s="121"/>
    </row>
    <row r="227" spans="1:112">
      <c r="A227" s="19"/>
      <c r="AD227" s="19"/>
      <c r="CI227" s="121"/>
      <c r="CJ227" s="121"/>
      <c r="CK227" s="121"/>
      <c r="CL227" s="121"/>
      <c r="CM227" s="121"/>
      <c r="CN227" s="121"/>
      <c r="CO227" s="121"/>
      <c r="CP227" s="121"/>
      <c r="CQ227" s="121"/>
      <c r="CR227" s="121"/>
      <c r="CS227" s="121"/>
      <c r="CT227" s="121"/>
      <c r="CU227" s="121"/>
      <c r="CV227" s="121"/>
      <c r="CW227" s="121"/>
      <c r="CX227" s="121"/>
      <c r="CY227" s="121"/>
      <c r="CZ227" s="121"/>
      <c r="DA227" s="121"/>
      <c r="DB227" s="121"/>
      <c r="DC227" s="121"/>
      <c r="DD227" s="121"/>
      <c r="DE227" s="121"/>
      <c r="DF227" s="121"/>
      <c r="DG227" s="121"/>
      <c r="DH227" s="121"/>
    </row>
    <row r="228" spans="1:112">
      <c r="A228" s="19"/>
      <c r="AD228" s="19"/>
      <c r="CI228" s="121"/>
      <c r="CJ228" s="121"/>
      <c r="CK228" s="121"/>
      <c r="CL228" s="121"/>
      <c r="CM228" s="121"/>
      <c r="CN228" s="121"/>
      <c r="CO228" s="121"/>
      <c r="CP228" s="121"/>
      <c r="CQ228" s="121"/>
      <c r="CR228" s="121"/>
      <c r="CS228" s="121"/>
      <c r="CT228" s="121"/>
      <c r="CU228" s="121"/>
      <c r="CV228" s="121"/>
      <c r="CW228" s="121"/>
      <c r="CX228" s="121"/>
      <c r="CY228" s="121"/>
      <c r="CZ228" s="121"/>
      <c r="DA228" s="121"/>
      <c r="DB228" s="121"/>
      <c r="DC228" s="121"/>
      <c r="DD228" s="121"/>
      <c r="DE228" s="121"/>
      <c r="DF228" s="121"/>
      <c r="DG228" s="121"/>
      <c r="DH228" s="121"/>
    </row>
    <row r="229" spans="1:112">
      <c r="A229" s="19"/>
      <c r="AD229" s="19"/>
      <c r="CI229" s="121"/>
      <c r="CJ229" s="121"/>
      <c r="CK229" s="121"/>
      <c r="CL229" s="121"/>
      <c r="CM229" s="121"/>
      <c r="CN229" s="121"/>
      <c r="CO229" s="121"/>
      <c r="CP229" s="121"/>
      <c r="CQ229" s="121"/>
      <c r="CR229" s="121"/>
      <c r="CS229" s="121"/>
      <c r="CT229" s="121"/>
      <c r="CU229" s="121"/>
      <c r="CV229" s="121"/>
      <c r="CW229" s="121"/>
      <c r="CX229" s="121"/>
      <c r="CY229" s="121"/>
      <c r="CZ229" s="121"/>
      <c r="DA229" s="121"/>
      <c r="DB229" s="121"/>
      <c r="DC229" s="121"/>
      <c r="DD229" s="121"/>
      <c r="DE229" s="121"/>
      <c r="DF229" s="121"/>
      <c r="DG229" s="121"/>
      <c r="DH229" s="121"/>
    </row>
    <row r="230" spans="1:112">
      <c r="A230" s="19"/>
      <c r="AD230" s="19"/>
      <c r="CI230" s="121"/>
      <c r="CJ230" s="121"/>
      <c r="CK230" s="121"/>
      <c r="CL230" s="121"/>
      <c r="CM230" s="121"/>
      <c r="CN230" s="121"/>
      <c r="CO230" s="121"/>
      <c r="CP230" s="121"/>
      <c r="CQ230" s="121"/>
      <c r="CR230" s="121"/>
      <c r="CS230" s="121"/>
      <c r="CT230" s="121"/>
      <c r="CU230" s="121"/>
      <c r="CV230" s="121"/>
      <c r="CW230" s="121"/>
      <c r="CX230" s="121"/>
      <c r="CY230" s="121"/>
      <c r="CZ230" s="121"/>
      <c r="DA230" s="121"/>
      <c r="DB230" s="121"/>
      <c r="DC230" s="121"/>
      <c r="DD230" s="121"/>
      <c r="DE230" s="121"/>
      <c r="DF230" s="121"/>
      <c r="DG230" s="121"/>
      <c r="DH230" s="121"/>
    </row>
    <row r="231" spans="1:112">
      <c r="A231" s="19"/>
      <c r="AD231" s="19"/>
      <c r="CI231" s="121"/>
      <c r="CJ231" s="121"/>
      <c r="CK231" s="121"/>
      <c r="CL231" s="121"/>
      <c r="CM231" s="121"/>
      <c r="CN231" s="121"/>
      <c r="CO231" s="121"/>
      <c r="CP231" s="121"/>
      <c r="CQ231" s="121"/>
      <c r="CR231" s="121"/>
      <c r="CS231" s="121"/>
      <c r="CT231" s="121"/>
      <c r="CU231" s="121"/>
      <c r="CV231" s="121"/>
      <c r="CW231" s="121"/>
      <c r="CX231" s="121"/>
      <c r="CY231" s="121"/>
      <c r="CZ231" s="121"/>
      <c r="DA231" s="121"/>
      <c r="DB231" s="121"/>
      <c r="DC231" s="121"/>
      <c r="DD231" s="121"/>
      <c r="DE231" s="121"/>
      <c r="DF231" s="121"/>
      <c r="DG231" s="121"/>
      <c r="DH231" s="121"/>
    </row>
    <row r="232" spans="1:112">
      <c r="A232" s="19"/>
      <c r="AD232" s="19"/>
      <c r="CI232" s="121"/>
      <c r="CJ232" s="121"/>
      <c r="CK232" s="121"/>
      <c r="CL232" s="121"/>
      <c r="CM232" s="121"/>
      <c r="CN232" s="121"/>
      <c r="CO232" s="121"/>
      <c r="CP232" s="121"/>
      <c r="CQ232" s="121"/>
      <c r="CR232" s="121"/>
      <c r="CS232" s="121"/>
      <c r="CT232" s="121"/>
      <c r="CU232" s="121"/>
      <c r="CV232" s="121"/>
      <c r="CW232" s="121"/>
      <c r="CX232" s="121"/>
      <c r="CY232" s="121"/>
      <c r="CZ232" s="121"/>
      <c r="DA232" s="121"/>
      <c r="DB232" s="121"/>
      <c r="DC232" s="121"/>
      <c r="DD232" s="121"/>
      <c r="DE232" s="121"/>
      <c r="DF232" s="121"/>
      <c r="DG232" s="121"/>
      <c r="DH232" s="121"/>
    </row>
    <row r="233" spans="1:112">
      <c r="A233" s="19"/>
      <c r="AD233" s="19"/>
      <c r="CI233" s="121"/>
      <c r="CJ233" s="121"/>
      <c r="CK233" s="121"/>
      <c r="CL233" s="121"/>
      <c r="CM233" s="121"/>
      <c r="CN233" s="121"/>
      <c r="CO233" s="121"/>
      <c r="CP233" s="121"/>
      <c r="CQ233" s="121"/>
      <c r="CR233" s="121"/>
      <c r="CS233" s="121"/>
      <c r="CT233" s="121"/>
      <c r="CU233" s="121"/>
      <c r="CV233" s="121"/>
      <c r="CW233" s="121"/>
      <c r="CX233" s="121"/>
      <c r="CY233" s="121"/>
      <c r="CZ233" s="121"/>
      <c r="DA233" s="121"/>
      <c r="DB233" s="121"/>
      <c r="DC233" s="121"/>
      <c r="DD233" s="121"/>
      <c r="DE233" s="121"/>
      <c r="DF233" s="121"/>
      <c r="DG233" s="121"/>
      <c r="DH233" s="121"/>
    </row>
    <row r="234" spans="1:112">
      <c r="A234" s="19"/>
      <c r="AD234" s="19"/>
      <c r="CI234" s="121"/>
      <c r="CJ234" s="121"/>
      <c r="CK234" s="121"/>
      <c r="CL234" s="121"/>
      <c r="CM234" s="121"/>
      <c r="CN234" s="121"/>
      <c r="CO234" s="121"/>
      <c r="CP234" s="121"/>
      <c r="CQ234" s="121"/>
      <c r="CR234" s="121"/>
      <c r="CS234" s="121"/>
      <c r="CT234" s="121"/>
      <c r="CU234" s="121"/>
      <c r="CV234" s="121"/>
      <c r="CW234" s="121"/>
      <c r="CX234" s="121"/>
      <c r="CY234" s="121"/>
      <c r="CZ234" s="121"/>
      <c r="DA234" s="121"/>
      <c r="DB234" s="121"/>
      <c r="DC234" s="121"/>
      <c r="DD234" s="121"/>
      <c r="DE234" s="121"/>
      <c r="DF234" s="121"/>
      <c r="DG234" s="121"/>
      <c r="DH234" s="121"/>
    </row>
    <row r="235" spans="1:112">
      <c r="A235" s="19"/>
      <c r="AD235" s="19"/>
      <c r="CI235" s="121"/>
      <c r="CJ235" s="121"/>
      <c r="CK235" s="121"/>
      <c r="CL235" s="121"/>
      <c r="CM235" s="121"/>
      <c r="CN235" s="121"/>
      <c r="CO235" s="121"/>
      <c r="CP235" s="121"/>
      <c r="CQ235" s="121"/>
      <c r="CR235" s="121"/>
      <c r="CS235" s="121"/>
      <c r="CT235" s="121"/>
      <c r="CU235" s="121"/>
      <c r="CV235" s="121"/>
      <c r="CW235" s="121"/>
      <c r="CX235" s="121"/>
      <c r="CY235" s="121"/>
      <c r="CZ235" s="121"/>
      <c r="DA235" s="121"/>
      <c r="DB235" s="121"/>
      <c r="DC235" s="121"/>
      <c r="DD235" s="121"/>
      <c r="DE235" s="121"/>
      <c r="DF235" s="121"/>
      <c r="DG235" s="121"/>
      <c r="DH235" s="121"/>
    </row>
    <row r="236" spans="1:112">
      <c r="A236" s="19"/>
      <c r="AD236" s="19"/>
      <c r="CI236" s="121"/>
      <c r="CJ236" s="121"/>
      <c r="CK236" s="121"/>
      <c r="CL236" s="121"/>
      <c r="CM236" s="121"/>
      <c r="CN236" s="121"/>
      <c r="CO236" s="121"/>
      <c r="CP236" s="121"/>
      <c r="CQ236" s="121"/>
      <c r="CR236" s="121"/>
      <c r="CS236" s="121"/>
      <c r="CT236" s="121"/>
      <c r="CU236" s="121"/>
      <c r="CV236" s="121"/>
      <c r="CW236" s="121"/>
      <c r="CX236" s="121"/>
      <c r="CY236" s="121"/>
      <c r="CZ236" s="121"/>
      <c r="DA236" s="121"/>
      <c r="DB236" s="121"/>
      <c r="DC236" s="121"/>
      <c r="DD236" s="121"/>
      <c r="DE236" s="121"/>
      <c r="DF236" s="121"/>
      <c r="DG236" s="121"/>
      <c r="DH236" s="121"/>
    </row>
    <row r="237" spans="1:112">
      <c r="A237" s="19"/>
      <c r="AD237" s="19"/>
      <c r="CI237" s="121"/>
      <c r="CJ237" s="121"/>
      <c r="CK237" s="121"/>
      <c r="CL237" s="121"/>
      <c r="CM237" s="121"/>
      <c r="CN237" s="121"/>
      <c r="CO237" s="121"/>
      <c r="CP237" s="121"/>
      <c r="CQ237" s="121"/>
      <c r="CR237" s="121"/>
      <c r="CS237" s="121"/>
      <c r="CT237" s="121"/>
      <c r="CU237" s="121"/>
      <c r="CV237" s="121"/>
      <c r="CW237" s="121"/>
      <c r="CX237" s="121"/>
      <c r="CY237" s="121"/>
      <c r="CZ237" s="121"/>
      <c r="DA237" s="121"/>
      <c r="DB237" s="121"/>
      <c r="DC237" s="121"/>
      <c r="DD237" s="121"/>
      <c r="DE237" s="121"/>
      <c r="DF237" s="121"/>
      <c r="DG237" s="121"/>
      <c r="DH237" s="121"/>
    </row>
    <row r="238" spans="1:112">
      <c r="A238" s="19"/>
      <c r="AD238" s="19"/>
      <c r="CI238" s="121"/>
      <c r="CJ238" s="121"/>
      <c r="CK238" s="121"/>
      <c r="CL238" s="121"/>
      <c r="CM238" s="121"/>
      <c r="CN238" s="121"/>
      <c r="CO238" s="121"/>
      <c r="CP238" s="121"/>
      <c r="CQ238" s="121"/>
      <c r="CR238" s="121"/>
      <c r="CS238" s="121"/>
      <c r="CT238" s="121"/>
      <c r="CU238" s="121"/>
      <c r="CV238" s="121"/>
      <c r="CW238" s="121"/>
      <c r="CX238" s="121"/>
      <c r="CY238" s="121"/>
      <c r="CZ238" s="121"/>
      <c r="DA238" s="121"/>
      <c r="DB238" s="121"/>
      <c r="DC238" s="121"/>
      <c r="DD238" s="121"/>
      <c r="DE238" s="121"/>
      <c r="DF238" s="121"/>
      <c r="DG238" s="121"/>
      <c r="DH238" s="121"/>
    </row>
    <row r="239" spans="1:112">
      <c r="A239" s="19"/>
      <c r="AD239" s="19"/>
      <c r="CI239" s="121"/>
      <c r="CJ239" s="121"/>
      <c r="CK239" s="121"/>
      <c r="CL239" s="121"/>
      <c r="CM239" s="121"/>
      <c r="CN239" s="121"/>
      <c r="CO239" s="121"/>
      <c r="CP239" s="121"/>
      <c r="CQ239" s="121"/>
      <c r="CR239" s="121"/>
      <c r="CS239" s="121"/>
      <c r="CT239" s="121"/>
      <c r="CU239" s="121"/>
      <c r="CV239" s="121"/>
      <c r="CW239" s="121"/>
      <c r="CX239" s="121"/>
      <c r="CY239" s="121"/>
      <c r="CZ239" s="121"/>
      <c r="DA239" s="121"/>
      <c r="DB239" s="121"/>
      <c r="DC239" s="121"/>
      <c r="DD239" s="121"/>
      <c r="DE239" s="121"/>
      <c r="DF239" s="121"/>
      <c r="DG239" s="121"/>
      <c r="DH239" s="121"/>
    </row>
    <row r="240" spans="1:112">
      <c r="A240" s="19"/>
      <c r="AD240" s="19"/>
      <c r="CI240" s="121"/>
      <c r="CJ240" s="121"/>
      <c r="CK240" s="121"/>
      <c r="CL240" s="121"/>
      <c r="CM240" s="121"/>
      <c r="CN240" s="121"/>
      <c r="CO240" s="121"/>
      <c r="CP240" s="121"/>
      <c r="CQ240" s="121"/>
      <c r="CR240" s="121"/>
      <c r="CS240" s="121"/>
      <c r="CT240" s="121"/>
      <c r="CU240" s="121"/>
      <c r="CV240" s="121"/>
      <c r="CW240" s="121"/>
      <c r="CX240" s="121"/>
      <c r="CY240" s="121"/>
      <c r="CZ240" s="121"/>
      <c r="DA240" s="121"/>
      <c r="DB240" s="121"/>
      <c r="DC240" s="121"/>
      <c r="DD240" s="121"/>
      <c r="DE240" s="121"/>
      <c r="DF240" s="121"/>
      <c r="DG240" s="121"/>
      <c r="DH240" s="121"/>
    </row>
    <row r="241" spans="1:112">
      <c r="A241" s="19"/>
      <c r="AD241" s="19"/>
      <c r="CI241" s="121"/>
      <c r="CJ241" s="121"/>
      <c r="CK241" s="121"/>
      <c r="CL241" s="121"/>
      <c r="CM241" s="121"/>
      <c r="CN241" s="121"/>
      <c r="CO241" s="121"/>
      <c r="CP241" s="121"/>
      <c r="CQ241" s="121"/>
      <c r="CR241" s="121"/>
      <c r="CS241" s="121"/>
      <c r="CT241" s="121"/>
      <c r="CU241" s="121"/>
      <c r="CV241" s="121"/>
      <c r="CW241" s="121"/>
      <c r="CX241" s="121"/>
      <c r="CY241" s="121"/>
      <c r="CZ241" s="121"/>
      <c r="DA241" s="121"/>
      <c r="DB241" s="121"/>
      <c r="DC241" s="121"/>
      <c r="DD241" s="121"/>
      <c r="DE241" s="121"/>
      <c r="DF241" s="121"/>
      <c r="DG241" s="121"/>
      <c r="DH241" s="121"/>
    </row>
    <row r="242" spans="1:112">
      <c r="A242" s="19"/>
      <c r="AD242" s="19"/>
      <c r="CI242" s="121"/>
      <c r="CJ242" s="121"/>
      <c r="CK242" s="121"/>
      <c r="CL242" s="121"/>
      <c r="CM242" s="121"/>
      <c r="CN242" s="121"/>
      <c r="CO242" s="121"/>
      <c r="CP242" s="121"/>
      <c r="CQ242" s="121"/>
      <c r="CR242" s="121"/>
      <c r="CS242" s="121"/>
      <c r="CT242" s="121"/>
      <c r="CU242" s="121"/>
      <c r="CV242" s="121"/>
      <c r="CW242" s="121"/>
      <c r="CX242" s="121"/>
      <c r="CY242" s="121"/>
      <c r="CZ242" s="121"/>
      <c r="DA242" s="121"/>
      <c r="DB242" s="121"/>
      <c r="DC242" s="121"/>
      <c r="DD242" s="121"/>
      <c r="DE242" s="121"/>
      <c r="DF242" s="121"/>
      <c r="DG242" s="121"/>
      <c r="DH242" s="121"/>
    </row>
    <row r="243" spans="1:112">
      <c r="A243" s="19"/>
      <c r="AD243" s="19"/>
      <c r="CI243" s="121"/>
      <c r="CJ243" s="121"/>
      <c r="CK243" s="121"/>
      <c r="CL243" s="121"/>
      <c r="CM243" s="121"/>
      <c r="CN243" s="121"/>
      <c r="CO243" s="121"/>
      <c r="CP243" s="121"/>
      <c r="CQ243" s="121"/>
      <c r="CR243" s="121"/>
      <c r="CS243" s="121"/>
      <c r="CT243" s="121"/>
      <c r="CU243" s="121"/>
      <c r="CV243" s="121"/>
      <c r="CW243" s="121"/>
      <c r="CX243" s="121"/>
      <c r="CY243" s="121"/>
      <c r="CZ243" s="121"/>
      <c r="DA243" s="121"/>
      <c r="DB243" s="121"/>
      <c r="DC243" s="121"/>
      <c r="DD243" s="121"/>
      <c r="DE243" s="121"/>
      <c r="DF243" s="121"/>
      <c r="DG243" s="121"/>
      <c r="DH243" s="121"/>
    </row>
    <row r="244" spans="1:112">
      <c r="A244" s="19"/>
      <c r="AD244" s="19"/>
      <c r="CI244" s="121"/>
      <c r="CJ244" s="121"/>
      <c r="CK244" s="121"/>
      <c r="CL244" s="121"/>
      <c r="CM244" s="121"/>
      <c r="CN244" s="121"/>
      <c r="CO244" s="121"/>
      <c r="CP244" s="121"/>
      <c r="CQ244" s="121"/>
      <c r="CR244" s="121"/>
      <c r="CS244" s="121"/>
      <c r="CT244" s="121"/>
      <c r="CU244" s="121"/>
      <c r="CV244" s="121"/>
      <c r="CW244" s="121"/>
      <c r="CX244" s="121"/>
      <c r="CY244" s="121"/>
      <c r="CZ244" s="121"/>
      <c r="DA244" s="121"/>
      <c r="DB244" s="121"/>
      <c r="DC244" s="121"/>
      <c r="DD244" s="121"/>
      <c r="DE244" s="121"/>
      <c r="DF244" s="121"/>
      <c r="DG244" s="121"/>
      <c r="DH244" s="121"/>
    </row>
    <row r="245" spans="1:112">
      <c r="A245" s="19"/>
      <c r="AD245" s="19"/>
      <c r="CI245" s="121"/>
      <c r="CJ245" s="121"/>
      <c r="CK245" s="121"/>
      <c r="CL245" s="121"/>
      <c r="CM245" s="121"/>
      <c r="CN245" s="121"/>
      <c r="CO245" s="121"/>
      <c r="CP245" s="121"/>
      <c r="CQ245" s="121"/>
      <c r="CR245" s="121"/>
      <c r="CS245" s="121"/>
      <c r="CT245" s="121"/>
      <c r="CU245" s="121"/>
      <c r="CV245" s="121"/>
      <c r="CW245" s="121"/>
      <c r="CX245" s="121"/>
      <c r="CY245" s="121"/>
      <c r="CZ245" s="121"/>
      <c r="DA245" s="121"/>
      <c r="DB245" s="121"/>
      <c r="DC245" s="121"/>
      <c r="DD245" s="121"/>
      <c r="DE245" s="121"/>
      <c r="DF245" s="121"/>
      <c r="DG245" s="121"/>
      <c r="DH245" s="121"/>
    </row>
    <row r="246" spans="1:112">
      <c r="A246" s="19"/>
      <c r="AD246" s="19"/>
      <c r="CI246" s="121"/>
      <c r="CJ246" s="121"/>
      <c r="CK246" s="121"/>
      <c r="CL246" s="121"/>
      <c r="CM246" s="121"/>
      <c r="CN246" s="121"/>
      <c r="CO246" s="121"/>
      <c r="CP246" s="121"/>
      <c r="CQ246" s="121"/>
      <c r="CR246" s="121"/>
      <c r="CS246" s="121"/>
      <c r="CT246" s="121"/>
      <c r="CU246" s="121"/>
      <c r="CV246" s="121"/>
      <c r="CW246" s="121"/>
      <c r="CX246" s="121"/>
      <c r="CY246" s="121"/>
      <c r="CZ246" s="121"/>
      <c r="DA246" s="121"/>
      <c r="DB246" s="121"/>
      <c r="DC246" s="121"/>
      <c r="DD246" s="121"/>
      <c r="DE246" s="121"/>
      <c r="DF246" s="121"/>
      <c r="DG246" s="121"/>
      <c r="DH246" s="121"/>
    </row>
    <row r="247" spans="1:112">
      <c r="A247" s="19"/>
      <c r="AD247" s="19"/>
      <c r="CI247" s="121"/>
      <c r="CJ247" s="121"/>
      <c r="CK247" s="121"/>
      <c r="CL247" s="121"/>
      <c r="CM247" s="121"/>
      <c r="CN247" s="121"/>
      <c r="CO247" s="121"/>
      <c r="CP247" s="121"/>
      <c r="CQ247" s="121"/>
      <c r="CR247" s="121"/>
      <c r="CS247" s="121"/>
      <c r="CT247" s="121"/>
      <c r="CU247" s="121"/>
      <c r="CV247" s="121"/>
      <c r="CW247" s="121"/>
      <c r="CX247" s="121"/>
      <c r="CY247" s="121"/>
      <c r="CZ247" s="121"/>
      <c r="DA247" s="121"/>
      <c r="DB247" s="121"/>
      <c r="DC247" s="121"/>
      <c r="DD247" s="121"/>
      <c r="DE247" s="121"/>
      <c r="DF247" s="121"/>
      <c r="DG247" s="121"/>
      <c r="DH247" s="121"/>
    </row>
    <row r="248" spans="1:112">
      <c r="A248" s="19"/>
      <c r="AD248" s="19"/>
      <c r="CI248" s="121"/>
      <c r="CJ248" s="121"/>
      <c r="CK248" s="121"/>
      <c r="CL248" s="121"/>
      <c r="CM248" s="121"/>
      <c r="CN248" s="121"/>
      <c r="CO248" s="121"/>
      <c r="CP248" s="121"/>
      <c r="CQ248" s="121"/>
      <c r="CR248" s="121"/>
      <c r="CS248" s="121"/>
      <c r="CT248" s="121"/>
      <c r="CU248" s="121"/>
      <c r="CV248" s="121"/>
      <c r="CW248" s="121"/>
      <c r="CX248" s="121"/>
      <c r="CY248" s="121"/>
      <c r="CZ248" s="121"/>
      <c r="DA248" s="121"/>
      <c r="DB248" s="121"/>
      <c r="DC248" s="121"/>
      <c r="DD248" s="121"/>
      <c r="DE248" s="121"/>
      <c r="DF248" s="121"/>
      <c r="DG248" s="121"/>
      <c r="DH248" s="121"/>
    </row>
    <row r="249" spans="1:112">
      <c r="A249" s="19"/>
      <c r="AD249" s="19"/>
      <c r="CI249" s="121"/>
      <c r="CJ249" s="121"/>
      <c r="CK249" s="121"/>
      <c r="CL249" s="121"/>
      <c r="CM249" s="121"/>
      <c r="CN249" s="121"/>
      <c r="CO249" s="121"/>
      <c r="CP249" s="121"/>
      <c r="CQ249" s="121"/>
      <c r="CR249" s="121"/>
      <c r="CS249" s="121"/>
      <c r="CT249" s="121"/>
      <c r="CU249" s="121"/>
      <c r="CV249" s="121"/>
      <c r="CW249" s="121"/>
      <c r="CX249" s="121"/>
      <c r="CY249" s="121"/>
      <c r="CZ249" s="121"/>
      <c r="DA249" s="121"/>
      <c r="DB249" s="121"/>
      <c r="DC249" s="121"/>
      <c r="DD249" s="121"/>
      <c r="DE249" s="121"/>
      <c r="DF249" s="121"/>
      <c r="DG249" s="121"/>
      <c r="DH249" s="121"/>
    </row>
    <row r="250" spans="1:112">
      <c r="A250" s="19"/>
      <c r="AD250" s="19"/>
      <c r="CI250" s="121"/>
      <c r="CJ250" s="121"/>
      <c r="CK250" s="121"/>
      <c r="CL250" s="121"/>
      <c r="CM250" s="121"/>
      <c r="CN250" s="121"/>
      <c r="CO250" s="121"/>
      <c r="CP250" s="121"/>
      <c r="CQ250" s="121"/>
      <c r="CR250" s="121"/>
      <c r="CS250" s="121"/>
      <c r="CT250" s="121"/>
      <c r="CU250" s="121"/>
      <c r="CV250" s="121"/>
      <c r="CW250" s="121"/>
      <c r="CX250" s="121"/>
      <c r="CY250" s="121"/>
      <c r="CZ250" s="121"/>
      <c r="DA250" s="121"/>
      <c r="DB250" s="121"/>
      <c r="DC250" s="121"/>
      <c r="DD250" s="121"/>
      <c r="DE250" s="121"/>
      <c r="DF250" s="121"/>
      <c r="DG250" s="121"/>
      <c r="DH250" s="121"/>
    </row>
    <row r="251" spans="1:112">
      <c r="A251" s="19"/>
      <c r="AD251" s="19"/>
      <c r="CI251" s="121"/>
      <c r="CJ251" s="121"/>
      <c r="CK251" s="121"/>
      <c r="CL251" s="121"/>
      <c r="CM251" s="121"/>
      <c r="CN251" s="121"/>
      <c r="CO251" s="121"/>
      <c r="CP251" s="121"/>
      <c r="CQ251" s="121"/>
      <c r="CR251" s="121"/>
      <c r="CS251" s="121"/>
      <c r="CT251" s="121"/>
      <c r="CU251" s="121"/>
      <c r="CV251" s="121"/>
      <c r="CW251" s="121"/>
      <c r="CX251" s="121"/>
      <c r="CY251" s="121"/>
      <c r="CZ251" s="121"/>
      <c r="DA251" s="121"/>
      <c r="DB251" s="121"/>
      <c r="DC251" s="121"/>
      <c r="DD251" s="121"/>
      <c r="DE251" s="121"/>
      <c r="DF251" s="121"/>
      <c r="DG251" s="121"/>
      <c r="DH251" s="121"/>
    </row>
    <row r="252" spans="1:112">
      <c r="A252" s="19"/>
      <c r="AD252" s="19"/>
      <c r="CI252" s="121"/>
      <c r="CJ252" s="121"/>
      <c r="CK252" s="121"/>
      <c r="CL252" s="121"/>
      <c r="CM252" s="121"/>
      <c r="CN252" s="121"/>
      <c r="CO252" s="121"/>
      <c r="CP252" s="121"/>
      <c r="CQ252" s="121"/>
      <c r="CR252" s="121"/>
      <c r="CS252" s="121"/>
      <c r="CT252" s="121"/>
      <c r="CU252" s="121"/>
      <c r="CV252" s="121"/>
      <c r="CW252" s="121"/>
      <c r="CX252" s="121"/>
      <c r="CY252" s="121"/>
      <c r="CZ252" s="121"/>
      <c r="DA252" s="121"/>
      <c r="DB252" s="121"/>
      <c r="DC252" s="121"/>
      <c r="DD252" s="121"/>
      <c r="DE252" s="121"/>
      <c r="DF252" s="121"/>
      <c r="DG252" s="121"/>
      <c r="DH252" s="121"/>
    </row>
    <row r="253" spans="1:112">
      <c r="A253" s="19"/>
      <c r="AD253" s="19"/>
      <c r="CI253" s="121"/>
      <c r="CJ253" s="121"/>
      <c r="CK253" s="121"/>
      <c r="CL253" s="121"/>
      <c r="CM253" s="121"/>
      <c r="CN253" s="121"/>
      <c r="CO253" s="121"/>
      <c r="CP253" s="121"/>
      <c r="CQ253" s="121"/>
      <c r="CR253" s="121"/>
      <c r="CS253" s="121"/>
      <c r="CT253" s="121"/>
      <c r="CU253" s="121"/>
      <c r="CV253" s="121"/>
      <c r="CW253" s="121"/>
      <c r="CX253" s="121"/>
      <c r="CY253" s="121"/>
      <c r="CZ253" s="121"/>
      <c r="DA253" s="121"/>
      <c r="DB253" s="121"/>
      <c r="DC253" s="121"/>
      <c r="DD253" s="121"/>
      <c r="DE253" s="121"/>
      <c r="DF253" s="121"/>
      <c r="DG253" s="121"/>
      <c r="DH253" s="121"/>
    </row>
    <row r="254" spans="1:112">
      <c r="A254" s="19"/>
      <c r="AD254" s="19"/>
      <c r="CI254" s="121"/>
      <c r="CJ254" s="121"/>
      <c r="CK254" s="121"/>
      <c r="CL254" s="121"/>
      <c r="CM254" s="121"/>
      <c r="CN254" s="121"/>
      <c r="CO254" s="121"/>
      <c r="CP254" s="121"/>
      <c r="CQ254" s="121"/>
      <c r="CR254" s="121"/>
      <c r="CS254" s="121"/>
      <c r="CT254" s="121"/>
      <c r="CU254" s="121"/>
      <c r="CV254" s="121"/>
      <c r="CW254" s="121"/>
      <c r="CX254" s="121"/>
      <c r="CY254" s="121"/>
      <c r="CZ254" s="121"/>
      <c r="DA254" s="121"/>
      <c r="DB254" s="121"/>
      <c r="DC254" s="121"/>
      <c r="DD254" s="121"/>
      <c r="DE254" s="121"/>
      <c r="DF254" s="121"/>
      <c r="DG254" s="121"/>
      <c r="DH254" s="121"/>
    </row>
    <row r="255" spans="1:112">
      <c r="A255" s="19"/>
      <c r="AD255" s="19"/>
      <c r="CI255" s="121"/>
      <c r="CJ255" s="121"/>
      <c r="CK255" s="121"/>
      <c r="CL255" s="121"/>
      <c r="CM255" s="121"/>
      <c r="CN255" s="121"/>
      <c r="CO255" s="121"/>
      <c r="CP255" s="121"/>
      <c r="CQ255" s="121"/>
      <c r="CR255" s="121"/>
      <c r="CS255" s="121"/>
      <c r="CT255" s="121"/>
      <c r="CU255" s="121"/>
      <c r="CV255" s="121"/>
      <c r="CW255" s="121"/>
      <c r="CX255" s="121"/>
      <c r="CY255" s="121"/>
      <c r="CZ255" s="121"/>
      <c r="DA255" s="121"/>
      <c r="DB255" s="121"/>
      <c r="DC255" s="121"/>
      <c r="DD255" s="121"/>
      <c r="DE255" s="121"/>
      <c r="DF255" s="121"/>
      <c r="DG255" s="121"/>
      <c r="DH255" s="121"/>
    </row>
    <row r="256" spans="1:112">
      <c r="A256" s="19"/>
      <c r="AD256" s="19"/>
      <c r="CI256" s="121"/>
      <c r="CJ256" s="121"/>
      <c r="CK256" s="121"/>
      <c r="CL256" s="121"/>
      <c r="CM256" s="121"/>
      <c r="CN256" s="121"/>
      <c r="CO256" s="121"/>
      <c r="CP256" s="121"/>
      <c r="CQ256" s="121"/>
      <c r="CR256" s="121"/>
      <c r="CS256" s="121"/>
      <c r="CT256" s="121"/>
      <c r="CU256" s="121"/>
      <c r="CV256" s="121"/>
      <c r="CW256" s="121"/>
      <c r="CX256" s="121"/>
      <c r="CY256" s="121"/>
      <c r="CZ256" s="121"/>
      <c r="DA256" s="121"/>
      <c r="DB256" s="121"/>
      <c r="DC256" s="121"/>
      <c r="DD256" s="121"/>
      <c r="DE256" s="121"/>
      <c r="DF256" s="121"/>
      <c r="DG256" s="121"/>
      <c r="DH256" s="121"/>
    </row>
    <row r="257" spans="1:112">
      <c r="A257" s="19"/>
      <c r="AD257" s="19"/>
      <c r="CI257" s="121"/>
      <c r="CJ257" s="121"/>
      <c r="CK257" s="121"/>
      <c r="CL257" s="121"/>
      <c r="CM257" s="121"/>
      <c r="CN257" s="121"/>
      <c r="CO257" s="121"/>
      <c r="CP257" s="121"/>
      <c r="CQ257" s="121"/>
      <c r="CR257" s="121"/>
      <c r="CS257" s="121"/>
      <c r="CT257" s="121"/>
      <c r="CU257" s="121"/>
      <c r="CV257" s="121"/>
      <c r="CW257" s="121"/>
      <c r="CX257" s="121"/>
      <c r="CY257" s="121"/>
      <c r="CZ257" s="121"/>
      <c r="DA257" s="121"/>
      <c r="DB257" s="121"/>
      <c r="DC257" s="121"/>
      <c r="DD257" s="121"/>
      <c r="DE257" s="121"/>
      <c r="DF257" s="121"/>
      <c r="DG257" s="121"/>
      <c r="DH257" s="121"/>
    </row>
    <row r="258" spans="1:112">
      <c r="A258" s="19"/>
      <c r="AD258" s="19"/>
      <c r="CI258" s="121"/>
      <c r="CJ258" s="121"/>
      <c r="CK258" s="121"/>
      <c r="CL258" s="121"/>
      <c r="CM258" s="121"/>
      <c r="CN258" s="121"/>
      <c r="CO258" s="121"/>
      <c r="CP258" s="121"/>
      <c r="CQ258" s="121"/>
      <c r="CR258" s="121"/>
      <c r="CS258" s="121"/>
      <c r="CT258" s="121"/>
      <c r="CU258" s="121"/>
      <c r="CV258" s="121"/>
      <c r="CW258" s="121"/>
      <c r="CX258" s="121"/>
      <c r="CY258" s="121"/>
      <c r="CZ258" s="121"/>
      <c r="DA258" s="121"/>
      <c r="DB258" s="121"/>
      <c r="DC258" s="121"/>
      <c r="DD258" s="121"/>
      <c r="DE258" s="121"/>
      <c r="DF258" s="121"/>
      <c r="DG258" s="121"/>
      <c r="DH258" s="121"/>
    </row>
    <row r="259" spans="1:112">
      <c r="A259" s="19"/>
      <c r="AD259" s="19"/>
      <c r="CI259" s="121"/>
      <c r="CJ259" s="121"/>
      <c r="CK259" s="121"/>
      <c r="CL259" s="121"/>
      <c r="CM259" s="121"/>
      <c r="CN259" s="121"/>
      <c r="CO259" s="121"/>
      <c r="CP259" s="121"/>
      <c r="CQ259" s="121"/>
      <c r="CR259" s="121"/>
      <c r="CS259" s="121"/>
      <c r="CT259" s="121"/>
      <c r="CU259" s="121"/>
      <c r="CV259" s="121"/>
      <c r="CW259" s="121"/>
      <c r="CX259" s="121"/>
      <c r="CY259" s="121"/>
      <c r="CZ259" s="121"/>
      <c r="DA259" s="121"/>
      <c r="DB259" s="121"/>
      <c r="DC259" s="121"/>
      <c r="DD259" s="121"/>
      <c r="DE259" s="121"/>
      <c r="DF259" s="121"/>
      <c r="DG259" s="121"/>
      <c r="DH259" s="121"/>
    </row>
    <row r="260" spans="1:112">
      <c r="A260" s="19"/>
      <c r="AD260" s="19"/>
      <c r="CI260" s="121"/>
      <c r="CJ260" s="121"/>
      <c r="CK260" s="121"/>
      <c r="CL260" s="121"/>
      <c r="CM260" s="121"/>
      <c r="CN260" s="121"/>
      <c r="CO260" s="121"/>
      <c r="CP260" s="121"/>
      <c r="CQ260" s="121"/>
      <c r="CR260" s="121"/>
      <c r="CS260" s="121"/>
      <c r="CT260" s="121"/>
      <c r="CU260" s="121"/>
      <c r="CV260" s="121"/>
      <c r="CW260" s="121"/>
      <c r="CX260" s="121"/>
      <c r="CY260" s="121"/>
      <c r="CZ260" s="121"/>
      <c r="DA260" s="121"/>
      <c r="DB260" s="121"/>
      <c r="DC260" s="121"/>
      <c r="DD260" s="121"/>
      <c r="DE260" s="121"/>
      <c r="DF260" s="121"/>
      <c r="DG260" s="121"/>
      <c r="DH260" s="121"/>
    </row>
    <row r="261" spans="1:112">
      <c r="A261" s="19"/>
      <c r="AD261" s="19"/>
      <c r="CI261" s="121"/>
      <c r="CJ261" s="121"/>
      <c r="CK261" s="121"/>
      <c r="CL261" s="121"/>
      <c r="CM261" s="121"/>
      <c r="CN261" s="121"/>
      <c r="CO261" s="121"/>
      <c r="CP261" s="121"/>
      <c r="CQ261" s="121"/>
      <c r="CR261" s="121"/>
      <c r="CS261" s="121"/>
      <c r="CT261" s="121"/>
      <c r="CU261" s="121"/>
      <c r="CV261" s="121"/>
      <c r="CW261" s="121"/>
      <c r="CX261" s="121"/>
      <c r="CY261" s="121"/>
      <c r="CZ261" s="121"/>
      <c r="DA261" s="121"/>
      <c r="DB261" s="121"/>
      <c r="DC261" s="121"/>
      <c r="DD261" s="121"/>
      <c r="DE261" s="121"/>
      <c r="DF261" s="121"/>
      <c r="DG261" s="121"/>
      <c r="DH261" s="121"/>
    </row>
    <row r="262" spans="1:112">
      <c r="A262" s="19"/>
      <c r="AD262" s="19"/>
      <c r="CI262" s="121"/>
      <c r="CJ262" s="121"/>
      <c r="CK262" s="121"/>
      <c r="CL262" s="121"/>
      <c r="CM262" s="121"/>
      <c r="CN262" s="121"/>
      <c r="CO262" s="121"/>
      <c r="CP262" s="121"/>
      <c r="CQ262" s="121"/>
      <c r="CR262" s="121"/>
      <c r="CS262" s="121"/>
      <c r="CT262" s="121"/>
      <c r="CU262" s="121"/>
      <c r="CV262" s="121"/>
      <c r="CW262" s="121"/>
      <c r="CX262" s="121"/>
      <c r="CY262" s="121"/>
      <c r="CZ262" s="121"/>
      <c r="DA262" s="121"/>
      <c r="DB262" s="121"/>
      <c r="DC262" s="121"/>
      <c r="DD262" s="121"/>
      <c r="DE262" s="121"/>
      <c r="DF262" s="121"/>
      <c r="DG262" s="121"/>
      <c r="DH262" s="121"/>
    </row>
    <row r="263" spans="1:112">
      <c r="A263" s="19"/>
      <c r="AD263" s="19"/>
      <c r="CI263" s="121"/>
      <c r="CJ263" s="121"/>
      <c r="CK263" s="121"/>
      <c r="CL263" s="121"/>
      <c r="CM263" s="121"/>
      <c r="CN263" s="121"/>
      <c r="CO263" s="121"/>
      <c r="CP263" s="121"/>
      <c r="CQ263" s="121"/>
      <c r="CR263" s="121"/>
      <c r="CS263" s="121"/>
      <c r="CT263" s="121"/>
      <c r="CU263" s="121"/>
      <c r="CV263" s="121"/>
      <c r="CW263" s="121"/>
      <c r="CX263" s="121"/>
      <c r="CY263" s="121"/>
      <c r="CZ263" s="121"/>
      <c r="DA263" s="121"/>
      <c r="DB263" s="121"/>
      <c r="DC263" s="121"/>
      <c r="DD263" s="121"/>
      <c r="DE263" s="121"/>
      <c r="DF263" s="121"/>
      <c r="DG263" s="121"/>
      <c r="DH263" s="121"/>
    </row>
    <row r="264" spans="1:112">
      <c r="A264" s="19"/>
      <c r="AD264" s="19"/>
      <c r="CI264" s="121"/>
      <c r="CJ264" s="121"/>
      <c r="CK264" s="121"/>
      <c r="CL264" s="121"/>
      <c r="CM264" s="121"/>
      <c r="CN264" s="121"/>
      <c r="CO264" s="121"/>
      <c r="CP264" s="121"/>
      <c r="CQ264" s="121"/>
      <c r="CR264" s="121"/>
      <c r="CS264" s="121"/>
      <c r="CT264" s="121"/>
      <c r="CU264" s="121"/>
      <c r="CV264" s="121"/>
      <c r="CW264" s="121"/>
      <c r="CX264" s="121"/>
      <c r="CY264" s="121"/>
      <c r="CZ264" s="121"/>
      <c r="DA264" s="121"/>
      <c r="DB264" s="121"/>
      <c r="DC264" s="121"/>
      <c r="DD264" s="121"/>
      <c r="DE264" s="121"/>
      <c r="DF264" s="121"/>
      <c r="DG264" s="121"/>
      <c r="DH264" s="121"/>
    </row>
    <row r="265" spans="1:112">
      <c r="A265" s="19"/>
      <c r="AD265" s="19"/>
      <c r="CI265" s="121"/>
      <c r="CJ265" s="121"/>
      <c r="CK265" s="121"/>
      <c r="CL265" s="121"/>
      <c r="CM265" s="121"/>
      <c r="CN265" s="121"/>
      <c r="CO265" s="121"/>
      <c r="CP265" s="121"/>
      <c r="CQ265" s="121"/>
      <c r="CR265" s="121"/>
      <c r="CS265" s="121"/>
      <c r="CT265" s="121"/>
      <c r="CU265" s="121"/>
      <c r="CV265" s="121"/>
      <c r="CW265" s="121"/>
      <c r="CX265" s="121"/>
      <c r="CY265" s="121"/>
      <c r="CZ265" s="121"/>
      <c r="DA265" s="121"/>
      <c r="DB265" s="121"/>
      <c r="DC265" s="121"/>
      <c r="DD265" s="121"/>
      <c r="DE265" s="121"/>
      <c r="DF265" s="121"/>
      <c r="DG265" s="121"/>
      <c r="DH265" s="121"/>
    </row>
    <row r="266" spans="1:112">
      <c r="A266" s="19"/>
      <c r="AD266" s="19"/>
      <c r="CI266" s="121"/>
      <c r="CJ266" s="121"/>
      <c r="CK266" s="121"/>
      <c r="CL266" s="121"/>
      <c r="CM266" s="121"/>
      <c r="CN266" s="121"/>
      <c r="CO266" s="121"/>
      <c r="CP266" s="121"/>
      <c r="CQ266" s="121"/>
      <c r="CR266" s="121"/>
      <c r="CS266" s="121"/>
      <c r="CT266" s="121"/>
      <c r="CU266" s="121"/>
      <c r="CV266" s="121"/>
      <c r="CW266" s="121"/>
      <c r="CX266" s="121"/>
      <c r="CY266" s="121"/>
      <c r="CZ266" s="121"/>
      <c r="DA266" s="121"/>
      <c r="DB266" s="121"/>
      <c r="DC266" s="121"/>
      <c r="DD266" s="121"/>
      <c r="DE266" s="121"/>
      <c r="DF266" s="121"/>
      <c r="DG266" s="121"/>
      <c r="DH266" s="121"/>
    </row>
    <row r="267" spans="1:112">
      <c r="A267" s="19"/>
      <c r="AD267" s="19"/>
      <c r="CI267" s="121"/>
      <c r="CJ267" s="121"/>
      <c r="CK267" s="121"/>
      <c r="CL267" s="121"/>
      <c r="CM267" s="121"/>
      <c r="CN267" s="121"/>
      <c r="CO267" s="121"/>
      <c r="CP267" s="121"/>
      <c r="CQ267" s="121"/>
      <c r="CR267" s="121"/>
      <c r="CS267" s="121"/>
      <c r="CT267" s="121"/>
      <c r="CU267" s="121"/>
      <c r="CV267" s="121"/>
      <c r="CW267" s="121"/>
      <c r="CX267" s="121"/>
      <c r="CY267" s="121"/>
      <c r="CZ267" s="121"/>
      <c r="DA267" s="121"/>
      <c r="DB267" s="121"/>
      <c r="DC267" s="121"/>
      <c r="DD267" s="121"/>
      <c r="DE267" s="121"/>
      <c r="DF267" s="121"/>
      <c r="DG267" s="121"/>
      <c r="DH267" s="121"/>
    </row>
    <row r="268" spans="1:112">
      <c r="A268" s="19"/>
      <c r="AD268" s="19"/>
      <c r="CI268" s="121"/>
      <c r="CJ268" s="121"/>
      <c r="CK268" s="121"/>
      <c r="CL268" s="121"/>
      <c r="CM268" s="121"/>
      <c r="CN268" s="121"/>
      <c r="CO268" s="121"/>
      <c r="CP268" s="121"/>
      <c r="CQ268" s="121"/>
      <c r="CR268" s="121"/>
      <c r="CS268" s="121"/>
      <c r="CT268" s="121"/>
      <c r="CU268" s="121"/>
      <c r="CV268" s="121"/>
      <c r="CW268" s="121"/>
      <c r="CX268" s="121"/>
      <c r="CY268" s="121"/>
      <c r="CZ268" s="121"/>
      <c r="DA268" s="121"/>
      <c r="DB268" s="121"/>
      <c r="DC268" s="121"/>
      <c r="DD268" s="121"/>
      <c r="DE268" s="121"/>
      <c r="DF268" s="121"/>
      <c r="DG268" s="121"/>
      <c r="DH268" s="121"/>
    </row>
    <row r="269" spans="1:112">
      <c r="A269" s="19"/>
      <c r="AD269" s="19"/>
      <c r="CI269" s="121"/>
      <c r="CJ269" s="121"/>
      <c r="CK269" s="121"/>
      <c r="CL269" s="121"/>
      <c r="CM269" s="121"/>
      <c r="CN269" s="121"/>
      <c r="CO269" s="121"/>
      <c r="CP269" s="121"/>
      <c r="CQ269" s="121"/>
      <c r="CR269" s="121"/>
      <c r="CS269" s="121"/>
      <c r="CT269" s="121"/>
      <c r="CU269" s="121"/>
      <c r="CV269" s="121"/>
      <c r="CW269" s="121"/>
      <c r="CX269" s="121"/>
      <c r="CY269" s="121"/>
      <c r="CZ269" s="121"/>
      <c r="DA269" s="121"/>
      <c r="DB269" s="121"/>
      <c r="DC269" s="121"/>
      <c r="DD269" s="121"/>
      <c r="DE269" s="121"/>
      <c r="DF269" s="121"/>
      <c r="DG269" s="121"/>
      <c r="DH269" s="121"/>
    </row>
    <row r="270" spans="1:112">
      <c r="A270" s="19"/>
      <c r="AD270" s="19"/>
      <c r="CI270" s="121"/>
      <c r="CJ270" s="121"/>
      <c r="CK270" s="121"/>
      <c r="CL270" s="121"/>
      <c r="CM270" s="121"/>
      <c r="CN270" s="121"/>
      <c r="CO270" s="121"/>
      <c r="CP270" s="121"/>
      <c r="CQ270" s="121"/>
      <c r="CR270" s="121"/>
      <c r="CS270" s="121"/>
      <c r="CT270" s="121"/>
      <c r="CU270" s="121"/>
      <c r="CV270" s="121"/>
      <c r="CW270" s="121"/>
      <c r="CX270" s="121"/>
      <c r="CY270" s="121"/>
      <c r="CZ270" s="121"/>
      <c r="DA270" s="121"/>
      <c r="DB270" s="121"/>
      <c r="DC270" s="121"/>
      <c r="DD270" s="121"/>
      <c r="DE270" s="121"/>
      <c r="DF270" s="121"/>
      <c r="DG270" s="121"/>
      <c r="DH270" s="121"/>
    </row>
    <row r="271" spans="1:112">
      <c r="A271" s="19"/>
      <c r="AD271" s="19"/>
      <c r="CI271" s="121"/>
      <c r="CJ271" s="121"/>
      <c r="CK271" s="121"/>
      <c r="CL271" s="121"/>
      <c r="CM271" s="121"/>
      <c r="CN271" s="121"/>
      <c r="CO271" s="121"/>
      <c r="CP271" s="121"/>
      <c r="CQ271" s="121"/>
      <c r="CR271" s="121"/>
      <c r="CS271" s="121"/>
      <c r="CT271" s="121"/>
      <c r="CU271" s="121"/>
      <c r="CV271" s="121"/>
      <c r="CW271" s="121"/>
      <c r="CX271" s="121"/>
      <c r="CY271" s="121"/>
      <c r="CZ271" s="121"/>
      <c r="DA271" s="121"/>
      <c r="DB271" s="121"/>
      <c r="DC271" s="121"/>
      <c r="DD271" s="121"/>
      <c r="DE271" s="121"/>
      <c r="DF271" s="121"/>
      <c r="DG271" s="121"/>
      <c r="DH271" s="121"/>
    </row>
    <row r="272" spans="1:112">
      <c r="A272" s="19"/>
      <c r="AD272" s="19"/>
      <c r="CI272" s="121"/>
      <c r="CJ272" s="121"/>
      <c r="CK272" s="121"/>
      <c r="CL272" s="121"/>
      <c r="CM272" s="121"/>
      <c r="CN272" s="121"/>
      <c r="CO272" s="121"/>
      <c r="CP272" s="121"/>
      <c r="CQ272" s="121"/>
      <c r="CR272" s="121"/>
      <c r="CS272" s="121"/>
      <c r="CT272" s="121"/>
      <c r="CU272" s="121"/>
      <c r="CV272" s="121"/>
      <c r="CW272" s="121"/>
      <c r="CX272" s="121"/>
      <c r="CY272" s="121"/>
      <c r="CZ272" s="121"/>
      <c r="DA272" s="121"/>
      <c r="DB272" s="121"/>
      <c r="DC272" s="121"/>
      <c r="DD272" s="121"/>
      <c r="DE272" s="121"/>
      <c r="DF272" s="121"/>
      <c r="DG272" s="121"/>
      <c r="DH272" s="121"/>
    </row>
    <row r="273" spans="1:112">
      <c r="A273" s="19"/>
      <c r="AD273" s="19"/>
      <c r="CI273" s="121"/>
      <c r="CJ273" s="121"/>
      <c r="CK273" s="121"/>
      <c r="CL273" s="121"/>
      <c r="CM273" s="121"/>
      <c r="CN273" s="121"/>
      <c r="CO273" s="121"/>
      <c r="CP273" s="121"/>
      <c r="CQ273" s="121"/>
      <c r="CR273" s="121"/>
      <c r="CS273" s="121"/>
      <c r="CT273" s="121"/>
      <c r="CU273" s="121"/>
      <c r="CV273" s="121"/>
      <c r="CW273" s="121"/>
      <c r="CX273" s="121"/>
      <c r="CY273" s="121"/>
      <c r="CZ273" s="121"/>
      <c r="DA273" s="121"/>
      <c r="DB273" s="121"/>
      <c r="DC273" s="121"/>
      <c r="DD273" s="121"/>
      <c r="DE273" s="121"/>
      <c r="DF273" s="121"/>
      <c r="DG273" s="121"/>
      <c r="DH273" s="121"/>
    </row>
    <row r="274" spans="1:112">
      <c r="A274" s="19"/>
      <c r="AD274" s="19"/>
      <c r="CI274" s="121"/>
      <c r="CJ274" s="121"/>
      <c r="CK274" s="121"/>
      <c r="CL274" s="121"/>
      <c r="CM274" s="121"/>
      <c r="CN274" s="121"/>
      <c r="CO274" s="121"/>
      <c r="CP274" s="121"/>
      <c r="CQ274" s="121"/>
      <c r="CR274" s="121"/>
      <c r="CS274" s="121"/>
      <c r="CT274" s="121"/>
      <c r="CU274" s="121"/>
      <c r="CV274" s="121"/>
      <c r="CW274" s="121"/>
      <c r="CX274" s="121"/>
      <c r="CY274" s="121"/>
      <c r="CZ274" s="121"/>
      <c r="DA274" s="121"/>
      <c r="DB274" s="121"/>
      <c r="DC274" s="121"/>
      <c r="DD274" s="121"/>
      <c r="DE274" s="121"/>
      <c r="DF274" s="121"/>
      <c r="DG274" s="121"/>
      <c r="DH274" s="121"/>
    </row>
    <row r="275" spans="1:112">
      <c r="A275" s="19"/>
      <c r="AD275" s="19"/>
      <c r="CI275" s="121"/>
      <c r="CJ275" s="121"/>
      <c r="CK275" s="121"/>
      <c r="CL275" s="121"/>
      <c r="CM275" s="121"/>
      <c r="CN275" s="121"/>
      <c r="CO275" s="121"/>
      <c r="CP275" s="121"/>
      <c r="CQ275" s="121"/>
      <c r="CR275" s="121"/>
      <c r="CS275" s="121"/>
      <c r="CT275" s="121"/>
      <c r="CU275" s="121"/>
      <c r="CV275" s="121"/>
      <c r="CW275" s="121"/>
      <c r="CX275" s="121"/>
      <c r="CY275" s="121"/>
      <c r="CZ275" s="121"/>
      <c r="DA275" s="121"/>
      <c r="DB275" s="121"/>
      <c r="DC275" s="121"/>
      <c r="DD275" s="121"/>
      <c r="DE275" s="121"/>
      <c r="DF275" s="121"/>
      <c r="DG275" s="121"/>
      <c r="DH275" s="121"/>
    </row>
    <row r="276" spans="1:112">
      <c r="A276" s="19"/>
      <c r="AD276" s="19"/>
      <c r="CI276" s="121"/>
      <c r="CJ276" s="121"/>
      <c r="CK276" s="121"/>
      <c r="CL276" s="121"/>
      <c r="CM276" s="121"/>
      <c r="CN276" s="121"/>
      <c r="CO276" s="121"/>
      <c r="CP276" s="121"/>
      <c r="CQ276" s="121"/>
      <c r="CR276" s="121"/>
      <c r="CS276" s="121"/>
      <c r="CT276" s="121"/>
      <c r="CU276" s="121"/>
      <c r="CV276" s="121"/>
      <c r="CW276" s="121"/>
      <c r="CX276" s="121"/>
      <c r="CY276" s="121"/>
      <c r="CZ276" s="121"/>
      <c r="DA276" s="121"/>
      <c r="DB276" s="121"/>
      <c r="DC276" s="121"/>
      <c r="DD276" s="121"/>
      <c r="DE276" s="121"/>
      <c r="DF276" s="121"/>
      <c r="DG276" s="121"/>
      <c r="DH276" s="121"/>
    </row>
    <row r="277" spans="1:112">
      <c r="A277" s="19"/>
      <c r="AD277" s="19"/>
      <c r="CI277" s="121"/>
      <c r="CJ277" s="121"/>
      <c r="CK277" s="121"/>
      <c r="CL277" s="121"/>
      <c r="CM277" s="121"/>
      <c r="CN277" s="121"/>
      <c r="CO277" s="121"/>
      <c r="CP277" s="121"/>
      <c r="CQ277" s="121"/>
      <c r="CR277" s="121"/>
      <c r="CS277" s="121"/>
      <c r="CT277" s="121"/>
      <c r="CU277" s="121"/>
      <c r="CV277" s="121"/>
      <c r="CW277" s="121"/>
      <c r="CX277" s="121"/>
      <c r="CY277" s="121"/>
      <c r="CZ277" s="121"/>
      <c r="DA277" s="121"/>
      <c r="DB277" s="121"/>
      <c r="DC277" s="121"/>
      <c r="DD277" s="121"/>
      <c r="DE277" s="121"/>
      <c r="DF277" s="121"/>
      <c r="DG277" s="121"/>
      <c r="DH277" s="121"/>
    </row>
    <row r="278" spans="1:112">
      <c r="A278" s="19"/>
      <c r="AD278" s="19"/>
      <c r="CI278" s="121"/>
      <c r="CJ278" s="121"/>
      <c r="CK278" s="121"/>
      <c r="CL278" s="121"/>
      <c r="CM278" s="121"/>
      <c r="CN278" s="121"/>
      <c r="CO278" s="121"/>
      <c r="CP278" s="121"/>
      <c r="CQ278" s="121"/>
      <c r="CR278" s="121"/>
      <c r="CS278" s="121"/>
      <c r="CT278" s="121"/>
      <c r="CU278" s="121"/>
      <c r="CV278" s="121"/>
      <c r="CW278" s="121"/>
      <c r="CX278" s="121"/>
      <c r="CY278" s="121"/>
      <c r="CZ278" s="121"/>
      <c r="DA278" s="121"/>
      <c r="DB278" s="121"/>
      <c r="DC278" s="121"/>
      <c r="DD278" s="121"/>
      <c r="DE278" s="121"/>
      <c r="DF278" s="121"/>
      <c r="DG278" s="121"/>
      <c r="DH278" s="121"/>
    </row>
    <row r="279" spans="1:112">
      <c r="A279" s="19"/>
      <c r="AD279" s="19"/>
      <c r="CI279" s="121"/>
      <c r="CJ279" s="121"/>
      <c r="CK279" s="121"/>
      <c r="CL279" s="121"/>
      <c r="CM279" s="121"/>
      <c r="CN279" s="121"/>
      <c r="CO279" s="121"/>
      <c r="CP279" s="121"/>
      <c r="CQ279" s="121"/>
      <c r="CR279" s="121"/>
      <c r="CS279" s="121"/>
      <c r="CT279" s="121"/>
      <c r="CU279" s="121"/>
      <c r="CV279" s="121"/>
      <c r="CW279" s="121"/>
      <c r="CX279" s="121"/>
      <c r="CY279" s="121"/>
      <c r="CZ279" s="121"/>
      <c r="DA279" s="121"/>
      <c r="DB279" s="121"/>
      <c r="DC279" s="121"/>
      <c r="DD279" s="121"/>
      <c r="DE279" s="121"/>
      <c r="DF279" s="121"/>
      <c r="DG279" s="121"/>
      <c r="DH279" s="121"/>
    </row>
    <row r="280" spans="1:112">
      <c r="A280" s="19"/>
      <c r="AD280" s="19"/>
      <c r="CI280" s="121"/>
      <c r="CJ280" s="121"/>
      <c r="CK280" s="121"/>
      <c r="CL280" s="121"/>
      <c r="CM280" s="121"/>
      <c r="CN280" s="121"/>
      <c r="CO280" s="121"/>
      <c r="CP280" s="121"/>
      <c r="CQ280" s="121"/>
      <c r="CR280" s="121"/>
      <c r="CS280" s="121"/>
      <c r="CT280" s="121"/>
      <c r="CU280" s="121"/>
      <c r="CV280" s="121"/>
      <c r="CW280" s="121"/>
      <c r="CX280" s="121"/>
      <c r="CY280" s="121"/>
      <c r="CZ280" s="121"/>
      <c r="DA280" s="121"/>
      <c r="DB280" s="121"/>
      <c r="DC280" s="121"/>
      <c r="DD280" s="121"/>
      <c r="DE280" s="121"/>
      <c r="DF280" s="121"/>
      <c r="DG280" s="121"/>
      <c r="DH280" s="121"/>
    </row>
    <row r="281" spans="1:112">
      <c r="A281" s="19"/>
      <c r="AD281" s="19"/>
      <c r="CI281" s="121"/>
      <c r="CJ281" s="121"/>
      <c r="CK281" s="121"/>
      <c r="CL281" s="121"/>
      <c r="CM281" s="121"/>
      <c r="CN281" s="121"/>
      <c r="CO281" s="121"/>
      <c r="CP281" s="121"/>
      <c r="CQ281" s="121"/>
      <c r="CR281" s="121"/>
      <c r="CS281" s="121"/>
      <c r="CT281" s="121"/>
      <c r="CU281" s="121"/>
      <c r="CV281" s="121"/>
      <c r="CW281" s="121"/>
      <c r="CX281" s="121"/>
      <c r="CY281" s="121"/>
      <c r="CZ281" s="121"/>
      <c r="DA281" s="121"/>
      <c r="DB281" s="121"/>
      <c r="DC281" s="121"/>
      <c r="DD281" s="121"/>
      <c r="DE281" s="121"/>
      <c r="DF281" s="121"/>
      <c r="DG281" s="121"/>
      <c r="DH281" s="121"/>
    </row>
    <row r="282" spans="1:112">
      <c r="A282" s="19"/>
      <c r="AD282" s="19"/>
      <c r="CI282" s="121"/>
      <c r="CJ282" s="121"/>
      <c r="CK282" s="121"/>
      <c r="CL282" s="121"/>
      <c r="CM282" s="121"/>
      <c r="CN282" s="121"/>
      <c r="CO282" s="121"/>
      <c r="CP282" s="121"/>
      <c r="CQ282" s="121"/>
      <c r="CR282" s="121"/>
      <c r="CS282" s="121"/>
      <c r="CT282" s="121"/>
      <c r="CU282" s="121"/>
      <c r="CV282" s="121"/>
      <c r="CW282" s="121"/>
      <c r="CX282" s="121"/>
      <c r="CY282" s="121"/>
      <c r="CZ282" s="121"/>
      <c r="DA282" s="121"/>
      <c r="DB282" s="121"/>
      <c r="DC282" s="121"/>
      <c r="DD282" s="121"/>
      <c r="DE282" s="121"/>
      <c r="DF282" s="121"/>
      <c r="DG282" s="121"/>
      <c r="DH282" s="121"/>
    </row>
    <row r="283" spans="1:112">
      <c r="A283" s="19"/>
      <c r="AD283" s="19"/>
      <c r="CI283" s="121"/>
      <c r="CJ283" s="121"/>
      <c r="CK283" s="121"/>
      <c r="CL283" s="121"/>
      <c r="CM283" s="121"/>
      <c r="CN283" s="121"/>
      <c r="CO283" s="121"/>
      <c r="CP283" s="121"/>
      <c r="CQ283" s="121"/>
      <c r="CR283" s="121"/>
      <c r="CS283" s="121"/>
      <c r="CT283" s="121"/>
      <c r="CU283" s="121"/>
      <c r="CV283" s="121"/>
      <c r="CW283" s="121"/>
      <c r="CX283" s="121"/>
      <c r="CY283" s="121"/>
      <c r="CZ283" s="121"/>
      <c r="DA283" s="121"/>
      <c r="DB283" s="121"/>
      <c r="DC283" s="121"/>
      <c r="DD283" s="121"/>
      <c r="DE283" s="121"/>
      <c r="DF283" s="121"/>
      <c r="DG283" s="121"/>
      <c r="DH283" s="121"/>
    </row>
    <row r="284" spans="1:112">
      <c r="A284" s="19"/>
      <c r="AD284" s="19"/>
      <c r="CI284" s="121"/>
      <c r="CJ284" s="121"/>
      <c r="CK284" s="121"/>
      <c r="CL284" s="121"/>
      <c r="CM284" s="121"/>
      <c r="CN284" s="121"/>
      <c r="CO284" s="121"/>
      <c r="CP284" s="121"/>
      <c r="CQ284" s="121"/>
      <c r="CR284" s="121"/>
      <c r="CS284" s="121"/>
      <c r="CT284" s="121"/>
      <c r="CU284" s="121"/>
      <c r="CV284" s="121"/>
      <c r="CW284" s="121"/>
      <c r="CX284" s="121"/>
      <c r="CY284" s="121"/>
      <c r="CZ284" s="121"/>
      <c r="DA284" s="121"/>
      <c r="DB284" s="121"/>
      <c r="DC284" s="121"/>
      <c r="DD284" s="121"/>
      <c r="DE284" s="121"/>
      <c r="DF284" s="121"/>
      <c r="DG284" s="121"/>
      <c r="DH284" s="121"/>
    </row>
    <row r="285" spans="1:112">
      <c r="A285" s="19"/>
      <c r="AD285" s="19"/>
      <c r="CI285" s="121"/>
      <c r="CJ285" s="121"/>
      <c r="CK285" s="121"/>
      <c r="CL285" s="121"/>
      <c r="CM285" s="121"/>
      <c r="CN285" s="121"/>
      <c r="CO285" s="121"/>
      <c r="CP285" s="121"/>
      <c r="CQ285" s="121"/>
      <c r="CR285" s="121"/>
      <c r="CS285" s="121"/>
      <c r="CT285" s="121"/>
      <c r="CU285" s="121"/>
      <c r="CV285" s="121"/>
      <c r="CW285" s="121"/>
      <c r="CX285" s="121"/>
      <c r="CY285" s="121"/>
      <c r="CZ285" s="121"/>
      <c r="DA285" s="121"/>
      <c r="DB285" s="121"/>
      <c r="DC285" s="121"/>
      <c r="DD285" s="121"/>
      <c r="DE285" s="121"/>
      <c r="DF285" s="121"/>
      <c r="DG285" s="121"/>
      <c r="DH285" s="121"/>
    </row>
    <row r="286" spans="1:112">
      <c r="A286" s="19"/>
      <c r="AD286" s="19"/>
      <c r="CI286" s="121"/>
      <c r="CJ286" s="121"/>
      <c r="CK286" s="121"/>
      <c r="CL286" s="121"/>
      <c r="CM286" s="121"/>
      <c r="CN286" s="121"/>
      <c r="CO286" s="121"/>
      <c r="CP286" s="121"/>
      <c r="CQ286" s="121"/>
      <c r="CR286" s="121"/>
      <c r="CS286" s="121"/>
      <c r="CT286" s="121"/>
      <c r="CU286" s="121"/>
      <c r="CV286" s="121"/>
      <c r="CW286" s="121"/>
      <c r="CX286" s="121"/>
      <c r="CY286" s="121"/>
      <c r="CZ286" s="121"/>
      <c r="DA286" s="121"/>
      <c r="DB286" s="121"/>
      <c r="DC286" s="121"/>
      <c r="DD286" s="121"/>
      <c r="DE286" s="121"/>
      <c r="DF286" s="121"/>
      <c r="DG286" s="121"/>
      <c r="DH286" s="121"/>
    </row>
    <row r="287" spans="1:112">
      <c r="A287" s="19"/>
      <c r="AD287" s="19"/>
      <c r="CI287" s="121"/>
      <c r="CJ287" s="121"/>
      <c r="CK287" s="121"/>
      <c r="CL287" s="121"/>
      <c r="CM287" s="121"/>
      <c r="CN287" s="121"/>
      <c r="CO287" s="121"/>
      <c r="CP287" s="121"/>
      <c r="CQ287" s="121"/>
      <c r="CR287" s="121"/>
      <c r="CS287" s="121"/>
      <c r="CT287" s="121"/>
      <c r="CU287" s="121"/>
      <c r="CV287" s="121"/>
      <c r="CW287" s="121"/>
      <c r="CX287" s="121"/>
      <c r="CY287" s="121"/>
      <c r="CZ287" s="121"/>
      <c r="DA287" s="121"/>
      <c r="DB287" s="121"/>
      <c r="DC287" s="121"/>
      <c r="DD287" s="121"/>
      <c r="DE287" s="121"/>
      <c r="DF287" s="121"/>
      <c r="DG287" s="121"/>
      <c r="DH287" s="121"/>
    </row>
    <row r="288" spans="1:112">
      <c r="A288" s="19"/>
      <c r="AD288" s="19"/>
      <c r="CI288" s="121"/>
      <c r="CJ288" s="121"/>
      <c r="CK288" s="121"/>
      <c r="CL288" s="121"/>
      <c r="CM288" s="121"/>
      <c r="CN288" s="121"/>
      <c r="CO288" s="121"/>
      <c r="CP288" s="121"/>
      <c r="CQ288" s="121"/>
      <c r="CR288" s="121"/>
      <c r="CS288" s="121"/>
      <c r="CT288" s="121"/>
      <c r="CU288" s="121"/>
      <c r="CV288" s="121"/>
      <c r="CW288" s="121"/>
      <c r="CX288" s="121"/>
      <c r="CY288" s="121"/>
      <c r="CZ288" s="121"/>
      <c r="DA288" s="121"/>
      <c r="DB288" s="121"/>
      <c r="DC288" s="121"/>
      <c r="DD288" s="121"/>
      <c r="DE288" s="121"/>
      <c r="DF288" s="121"/>
      <c r="DG288" s="121"/>
      <c r="DH288" s="121"/>
    </row>
    <row r="289" spans="1:112">
      <c r="A289" s="19"/>
      <c r="AD289" s="19"/>
      <c r="CI289" s="121"/>
      <c r="CJ289" s="121"/>
      <c r="CK289" s="121"/>
      <c r="CL289" s="121"/>
      <c r="CM289" s="121"/>
      <c r="CN289" s="121"/>
      <c r="CO289" s="121"/>
      <c r="CP289" s="121"/>
      <c r="CQ289" s="121"/>
      <c r="CR289" s="121"/>
      <c r="CS289" s="121"/>
      <c r="CT289" s="121"/>
      <c r="CU289" s="121"/>
      <c r="CV289" s="121"/>
      <c r="CW289" s="121"/>
      <c r="CX289" s="121"/>
      <c r="CY289" s="121"/>
      <c r="CZ289" s="121"/>
      <c r="DA289" s="121"/>
      <c r="DB289" s="121"/>
      <c r="DC289" s="121"/>
      <c r="DD289" s="121"/>
      <c r="DE289" s="121"/>
      <c r="DF289" s="121"/>
      <c r="DG289" s="121"/>
      <c r="DH289" s="121"/>
    </row>
    <row r="290" spans="1:112">
      <c r="A290" s="19"/>
      <c r="AD290" s="19"/>
      <c r="CI290" s="121"/>
      <c r="CJ290" s="121"/>
      <c r="CK290" s="121"/>
      <c r="CL290" s="121"/>
      <c r="CM290" s="121"/>
      <c r="CN290" s="121"/>
      <c r="CO290" s="121"/>
      <c r="CP290" s="121"/>
      <c r="CQ290" s="121"/>
      <c r="CR290" s="121"/>
      <c r="CS290" s="121"/>
      <c r="CT290" s="121"/>
      <c r="CU290" s="121"/>
      <c r="CV290" s="121"/>
      <c r="CW290" s="121"/>
      <c r="CX290" s="121"/>
      <c r="CY290" s="121"/>
      <c r="CZ290" s="121"/>
      <c r="DA290" s="121"/>
      <c r="DB290" s="121"/>
      <c r="DC290" s="121"/>
      <c r="DD290" s="121"/>
      <c r="DE290" s="121"/>
      <c r="DF290" s="121"/>
      <c r="DG290" s="121"/>
      <c r="DH290" s="121"/>
    </row>
    <row r="291" spans="1:112">
      <c r="A291" s="19"/>
      <c r="AD291" s="19"/>
      <c r="CI291" s="121"/>
      <c r="CJ291" s="121"/>
      <c r="CK291" s="121"/>
      <c r="CL291" s="121"/>
      <c r="CM291" s="121"/>
      <c r="CN291" s="121"/>
      <c r="CO291" s="121"/>
      <c r="CP291" s="121"/>
      <c r="CQ291" s="121"/>
      <c r="CR291" s="121"/>
      <c r="CS291" s="121"/>
      <c r="CT291" s="121"/>
      <c r="CU291" s="121"/>
      <c r="CV291" s="121"/>
      <c r="CW291" s="121"/>
      <c r="CX291" s="121"/>
      <c r="CY291" s="121"/>
      <c r="CZ291" s="121"/>
      <c r="DA291" s="121"/>
      <c r="DB291" s="121"/>
      <c r="DC291" s="121"/>
      <c r="DD291" s="121"/>
      <c r="DE291" s="121"/>
      <c r="DF291" s="121"/>
      <c r="DG291" s="121"/>
      <c r="DH291" s="121"/>
    </row>
    <row r="292" spans="1:112">
      <c r="A292" s="19"/>
      <c r="AD292" s="19"/>
      <c r="CI292" s="121"/>
      <c r="CJ292" s="121"/>
      <c r="CK292" s="121"/>
      <c r="CL292" s="121"/>
      <c r="CM292" s="121"/>
      <c r="CN292" s="121"/>
      <c r="CO292" s="121"/>
      <c r="CP292" s="121"/>
      <c r="CQ292" s="121"/>
      <c r="CR292" s="121"/>
      <c r="CS292" s="121"/>
      <c r="CT292" s="121"/>
      <c r="CU292" s="121"/>
      <c r="CV292" s="121"/>
      <c r="CW292" s="121"/>
      <c r="CX292" s="121"/>
      <c r="CY292" s="121"/>
      <c r="CZ292" s="121"/>
      <c r="DA292" s="121"/>
      <c r="DB292" s="121"/>
      <c r="DC292" s="121"/>
      <c r="DD292" s="121"/>
      <c r="DE292" s="121"/>
      <c r="DF292" s="121"/>
      <c r="DG292" s="121"/>
      <c r="DH292" s="121"/>
    </row>
    <row r="293" spans="1:112">
      <c r="A293" s="19"/>
      <c r="AD293" s="19"/>
      <c r="CI293" s="121"/>
      <c r="CJ293" s="121"/>
      <c r="CK293" s="121"/>
      <c r="CL293" s="121"/>
      <c r="CM293" s="121"/>
      <c r="CN293" s="121"/>
      <c r="CO293" s="121"/>
      <c r="CP293" s="121"/>
      <c r="CQ293" s="121"/>
      <c r="CR293" s="121"/>
      <c r="CS293" s="121"/>
      <c r="CT293" s="121"/>
      <c r="CU293" s="121"/>
      <c r="CV293" s="121"/>
      <c r="CW293" s="121"/>
      <c r="CX293" s="121"/>
      <c r="CY293" s="121"/>
      <c r="CZ293" s="121"/>
      <c r="DA293" s="121"/>
      <c r="DB293" s="121"/>
      <c r="DC293" s="121"/>
      <c r="DD293" s="121"/>
      <c r="DE293" s="121"/>
      <c r="DF293" s="121"/>
      <c r="DG293" s="121"/>
      <c r="DH293" s="121"/>
    </row>
    <row r="294" spans="1:112">
      <c r="A294" s="19"/>
      <c r="AD294" s="19"/>
      <c r="CI294" s="121"/>
      <c r="CJ294" s="121"/>
      <c r="CK294" s="121"/>
      <c r="CL294" s="121"/>
      <c r="CM294" s="121"/>
      <c r="CN294" s="121"/>
      <c r="CO294" s="121"/>
      <c r="CP294" s="121"/>
      <c r="CQ294" s="121"/>
      <c r="CR294" s="121"/>
      <c r="CS294" s="121"/>
      <c r="CT294" s="121"/>
      <c r="CU294" s="121"/>
      <c r="CV294" s="121"/>
      <c r="CW294" s="121"/>
      <c r="CX294" s="121"/>
      <c r="CY294" s="121"/>
      <c r="CZ294" s="121"/>
      <c r="DA294" s="121"/>
      <c r="DB294" s="121"/>
      <c r="DC294" s="121"/>
      <c r="DD294" s="121"/>
      <c r="DE294" s="121"/>
      <c r="DF294" s="121"/>
      <c r="DG294" s="121"/>
      <c r="DH294" s="121"/>
    </row>
    <row r="295" spans="1:112">
      <c r="A295" s="19"/>
      <c r="AD295" s="19"/>
      <c r="CI295" s="121"/>
      <c r="CJ295" s="121"/>
      <c r="CK295" s="121"/>
      <c r="CL295" s="121"/>
      <c r="CM295" s="121"/>
      <c r="CN295" s="121"/>
      <c r="CO295" s="121"/>
      <c r="CP295" s="121"/>
      <c r="CQ295" s="121"/>
      <c r="CR295" s="121"/>
      <c r="CS295" s="121"/>
      <c r="CT295" s="121"/>
      <c r="CU295" s="121"/>
      <c r="CV295" s="121"/>
      <c r="CW295" s="121"/>
      <c r="CX295" s="121"/>
      <c r="CY295" s="121"/>
      <c r="CZ295" s="121"/>
      <c r="DA295" s="121"/>
      <c r="DB295" s="121"/>
      <c r="DC295" s="121"/>
      <c r="DD295" s="121"/>
      <c r="DE295" s="121"/>
      <c r="DF295" s="121"/>
      <c r="DG295" s="121"/>
      <c r="DH295" s="121"/>
    </row>
    <row r="296" spans="1:112">
      <c r="A296" s="19"/>
      <c r="AD296" s="19"/>
      <c r="CI296" s="121"/>
      <c r="CJ296" s="121"/>
      <c r="CK296" s="121"/>
      <c r="CL296" s="121"/>
      <c r="CM296" s="121"/>
      <c r="CN296" s="121"/>
      <c r="CO296" s="121"/>
      <c r="CP296" s="121"/>
      <c r="CQ296" s="121"/>
      <c r="CR296" s="121"/>
      <c r="CS296" s="121"/>
      <c r="CT296" s="121"/>
      <c r="CU296" s="121"/>
      <c r="CV296" s="121"/>
      <c r="CW296" s="121"/>
      <c r="CX296" s="121"/>
      <c r="CY296" s="121"/>
      <c r="CZ296" s="121"/>
      <c r="DA296" s="121"/>
      <c r="DB296" s="121"/>
      <c r="DC296" s="121"/>
      <c r="DD296" s="121"/>
      <c r="DE296" s="121"/>
      <c r="DF296" s="121"/>
      <c r="DG296" s="121"/>
      <c r="DH296" s="121"/>
    </row>
    <row r="297" spans="1:112">
      <c r="A297" s="19"/>
      <c r="AD297" s="19"/>
      <c r="CI297" s="121"/>
      <c r="CJ297" s="121"/>
      <c r="CK297" s="121"/>
      <c r="CL297" s="121"/>
      <c r="CM297" s="121"/>
      <c r="CN297" s="121"/>
      <c r="CO297" s="121"/>
      <c r="CP297" s="121"/>
      <c r="CQ297" s="121"/>
      <c r="CR297" s="121"/>
      <c r="CS297" s="121"/>
      <c r="CT297" s="121"/>
      <c r="CU297" s="121"/>
      <c r="CV297" s="121"/>
      <c r="CW297" s="121"/>
      <c r="CX297" s="121"/>
      <c r="CY297" s="121"/>
      <c r="CZ297" s="121"/>
      <c r="DA297" s="121"/>
      <c r="DB297" s="121"/>
      <c r="DC297" s="121"/>
      <c r="DD297" s="121"/>
      <c r="DE297" s="121"/>
      <c r="DF297" s="121"/>
      <c r="DG297" s="121"/>
      <c r="DH297" s="121"/>
    </row>
    <row r="298" spans="1:112">
      <c r="A298" s="19"/>
      <c r="AD298" s="19"/>
      <c r="CI298" s="121"/>
      <c r="CJ298" s="121"/>
      <c r="CK298" s="121"/>
      <c r="CL298" s="121"/>
      <c r="CM298" s="121"/>
      <c r="CN298" s="121"/>
      <c r="CO298" s="121"/>
      <c r="CP298" s="121"/>
      <c r="CQ298" s="121"/>
      <c r="CR298" s="121"/>
      <c r="CS298" s="121"/>
      <c r="CT298" s="121"/>
      <c r="CU298" s="121"/>
      <c r="CV298" s="121"/>
      <c r="CW298" s="121"/>
      <c r="CX298" s="121"/>
      <c r="CY298" s="121"/>
      <c r="CZ298" s="121"/>
      <c r="DA298" s="121"/>
      <c r="DB298" s="121"/>
      <c r="DC298" s="121"/>
      <c r="DD298" s="121"/>
      <c r="DE298" s="121"/>
      <c r="DF298" s="121"/>
      <c r="DG298" s="121"/>
      <c r="DH298" s="121"/>
    </row>
    <row r="299" spans="1:112">
      <c r="A299" s="19"/>
      <c r="AD299" s="19"/>
      <c r="CI299" s="121"/>
      <c r="CJ299" s="121"/>
      <c r="CK299" s="121"/>
      <c r="CL299" s="121"/>
      <c r="CM299" s="121"/>
      <c r="CN299" s="121"/>
      <c r="CO299" s="121"/>
      <c r="CP299" s="121"/>
      <c r="CQ299" s="121"/>
      <c r="CR299" s="121"/>
      <c r="CS299" s="121"/>
      <c r="CT299" s="121"/>
      <c r="CU299" s="121"/>
      <c r="CV299" s="121"/>
      <c r="CW299" s="121"/>
      <c r="CX299" s="121"/>
      <c r="CY299" s="121"/>
      <c r="CZ299" s="121"/>
      <c r="DA299" s="121"/>
      <c r="DB299" s="121"/>
      <c r="DC299" s="121"/>
      <c r="DD299" s="121"/>
      <c r="DE299" s="121"/>
      <c r="DF299" s="121"/>
      <c r="DG299" s="121"/>
      <c r="DH299" s="121"/>
    </row>
    <row r="300" spans="1:112">
      <c r="A300" s="19"/>
      <c r="AD300" s="19"/>
      <c r="CI300" s="121"/>
      <c r="CJ300" s="121"/>
      <c r="CK300" s="121"/>
      <c r="CL300" s="121"/>
      <c r="CM300" s="121"/>
      <c r="CN300" s="121"/>
      <c r="CO300" s="121"/>
      <c r="CP300" s="121"/>
      <c r="CQ300" s="121"/>
      <c r="CR300" s="121"/>
      <c r="CS300" s="121"/>
      <c r="CT300" s="121"/>
      <c r="CU300" s="121"/>
      <c r="CV300" s="121"/>
      <c r="CW300" s="121"/>
      <c r="CX300" s="121"/>
      <c r="CY300" s="121"/>
      <c r="CZ300" s="121"/>
      <c r="DA300" s="121"/>
      <c r="DB300" s="121"/>
      <c r="DC300" s="121"/>
      <c r="DD300" s="121"/>
      <c r="DE300" s="121"/>
      <c r="DF300" s="121"/>
      <c r="DG300" s="121"/>
      <c r="DH300" s="121"/>
    </row>
    <row r="301" spans="1:112">
      <c r="A301" s="19"/>
      <c r="AD301" s="19"/>
      <c r="CI301" s="121"/>
      <c r="CJ301" s="121"/>
      <c r="CK301" s="121"/>
      <c r="CL301" s="121"/>
      <c r="CM301" s="121"/>
      <c r="CN301" s="121"/>
      <c r="CO301" s="121"/>
      <c r="CP301" s="121"/>
      <c r="CQ301" s="121"/>
      <c r="CR301" s="121"/>
      <c r="CS301" s="121"/>
      <c r="CT301" s="121"/>
      <c r="CU301" s="121"/>
      <c r="CV301" s="121"/>
      <c r="CW301" s="121"/>
      <c r="CX301" s="121"/>
      <c r="CY301" s="121"/>
      <c r="CZ301" s="121"/>
      <c r="DA301" s="121"/>
      <c r="DB301" s="121"/>
      <c r="DC301" s="121"/>
      <c r="DD301" s="121"/>
      <c r="DE301" s="121"/>
      <c r="DF301" s="121"/>
      <c r="DG301" s="121"/>
      <c r="DH301" s="121"/>
    </row>
    <row r="302" spans="1:112">
      <c r="A302" s="19"/>
      <c r="AD302" s="19"/>
      <c r="CI302" s="121"/>
      <c r="CJ302" s="121"/>
      <c r="CK302" s="121"/>
      <c r="CL302" s="121"/>
      <c r="CM302" s="121"/>
      <c r="CN302" s="121"/>
      <c r="CO302" s="121"/>
      <c r="CP302" s="121"/>
      <c r="CQ302" s="121"/>
      <c r="CR302" s="121"/>
      <c r="CS302" s="121"/>
      <c r="CT302" s="121"/>
      <c r="CU302" s="121"/>
      <c r="CV302" s="121"/>
      <c r="CW302" s="121"/>
      <c r="CX302" s="121"/>
      <c r="CY302" s="121"/>
      <c r="CZ302" s="121"/>
      <c r="DA302" s="121"/>
      <c r="DB302" s="121"/>
      <c r="DC302" s="121"/>
      <c r="DD302" s="121"/>
      <c r="DE302" s="121"/>
      <c r="DF302" s="121"/>
      <c r="DG302" s="121"/>
      <c r="DH302" s="121"/>
    </row>
    <row r="303" spans="1:112">
      <c r="A303" s="19"/>
      <c r="AD303" s="19"/>
      <c r="CI303" s="121"/>
      <c r="CJ303" s="121"/>
      <c r="CK303" s="121"/>
      <c r="CL303" s="121"/>
      <c r="CM303" s="121"/>
      <c r="CN303" s="121"/>
      <c r="CO303" s="121"/>
      <c r="CP303" s="121"/>
      <c r="CQ303" s="121"/>
      <c r="CR303" s="121"/>
      <c r="CS303" s="121"/>
      <c r="CT303" s="121"/>
      <c r="CU303" s="121"/>
      <c r="CV303" s="121"/>
      <c r="CW303" s="121"/>
      <c r="CX303" s="121"/>
      <c r="CY303" s="121"/>
      <c r="CZ303" s="121"/>
      <c r="DA303" s="121"/>
      <c r="DB303" s="121"/>
      <c r="DC303" s="121"/>
      <c r="DD303" s="121"/>
      <c r="DE303" s="121"/>
      <c r="DF303" s="121"/>
      <c r="DG303" s="121"/>
      <c r="DH303" s="121"/>
    </row>
    <row r="304" spans="1:112">
      <c r="A304" s="19"/>
      <c r="AD304" s="19"/>
      <c r="CI304" s="121"/>
      <c r="CJ304" s="121"/>
      <c r="CK304" s="121"/>
      <c r="CL304" s="121"/>
      <c r="CM304" s="121"/>
      <c r="CN304" s="121"/>
      <c r="CO304" s="121"/>
      <c r="CP304" s="121"/>
      <c r="CQ304" s="121"/>
      <c r="CR304" s="121"/>
      <c r="CS304" s="121"/>
      <c r="CT304" s="121"/>
      <c r="CU304" s="121"/>
      <c r="CV304" s="121"/>
      <c r="CW304" s="121"/>
      <c r="CX304" s="121"/>
      <c r="CY304" s="121"/>
      <c r="CZ304" s="121"/>
      <c r="DA304" s="121"/>
      <c r="DB304" s="121"/>
      <c r="DC304" s="121"/>
      <c r="DD304" s="121"/>
      <c r="DE304" s="121"/>
      <c r="DF304" s="121"/>
      <c r="DG304" s="121"/>
      <c r="DH304" s="121"/>
    </row>
    <row r="305" spans="1:112">
      <c r="A305" s="19"/>
      <c r="AD305" s="19"/>
      <c r="CI305" s="121"/>
      <c r="CJ305" s="121"/>
      <c r="CK305" s="121"/>
      <c r="CL305" s="121"/>
      <c r="CM305" s="121"/>
      <c r="CN305" s="121"/>
      <c r="CO305" s="121"/>
      <c r="CP305" s="121"/>
      <c r="CQ305" s="121"/>
      <c r="CR305" s="121"/>
      <c r="CS305" s="121"/>
      <c r="CT305" s="121"/>
      <c r="CU305" s="121"/>
      <c r="CV305" s="121"/>
      <c r="CW305" s="121"/>
      <c r="CX305" s="121"/>
      <c r="CY305" s="121"/>
      <c r="CZ305" s="121"/>
      <c r="DA305" s="121"/>
      <c r="DB305" s="121"/>
      <c r="DC305" s="121"/>
      <c r="DD305" s="121"/>
      <c r="DE305" s="121"/>
      <c r="DF305" s="121"/>
      <c r="DG305" s="121"/>
      <c r="DH305" s="121"/>
    </row>
    <row r="306" spans="1:112">
      <c r="A306" s="19"/>
      <c r="AD306" s="19"/>
      <c r="CI306" s="121"/>
      <c r="CJ306" s="121"/>
      <c r="CK306" s="121"/>
      <c r="CL306" s="121"/>
      <c r="CM306" s="121"/>
      <c r="CN306" s="121"/>
      <c r="CO306" s="121"/>
      <c r="CP306" s="121"/>
      <c r="CQ306" s="121"/>
      <c r="CR306" s="121"/>
      <c r="CS306" s="121"/>
      <c r="CT306" s="121"/>
      <c r="CU306" s="121"/>
      <c r="CV306" s="121"/>
      <c r="CW306" s="121"/>
      <c r="CX306" s="121"/>
      <c r="CY306" s="121"/>
      <c r="CZ306" s="121"/>
      <c r="DA306" s="121"/>
      <c r="DB306" s="121"/>
      <c r="DC306" s="121"/>
      <c r="DD306" s="121"/>
      <c r="DE306" s="121"/>
      <c r="DF306" s="121"/>
      <c r="DG306" s="121"/>
      <c r="DH306" s="121"/>
    </row>
    <row r="307" spans="1:112">
      <c r="A307" s="19"/>
      <c r="AD307" s="19"/>
      <c r="CI307" s="121"/>
      <c r="CJ307" s="121"/>
      <c r="CK307" s="121"/>
      <c r="CL307" s="121"/>
      <c r="CM307" s="121"/>
      <c r="CN307" s="121"/>
      <c r="CO307" s="121"/>
      <c r="CP307" s="121"/>
      <c r="CQ307" s="121"/>
      <c r="CR307" s="121"/>
      <c r="CS307" s="121"/>
      <c r="CT307" s="121"/>
      <c r="CU307" s="121"/>
      <c r="CV307" s="121"/>
      <c r="CW307" s="121"/>
      <c r="CX307" s="121"/>
      <c r="CY307" s="121"/>
      <c r="CZ307" s="121"/>
      <c r="DA307" s="121"/>
      <c r="DB307" s="121"/>
      <c r="DC307" s="121"/>
      <c r="DD307" s="121"/>
      <c r="DE307" s="121"/>
      <c r="DF307" s="121"/>
      <c r="DG307" s="121"/>
      <c r="DH307" s="121"/>
    </row>
    <row r="308" spans="1:112">
      <c r="A308" s="19"/>
      <c r="AD308" s="19"/>
      <c r="CI308" s="121"/>
      <c r="CJ308" s="121"/>
      <c r="CK308" s="121"/>
      <c r="CL308" s="121"/>
      <c r="CM308" s="121"/>
      <c r="CN308" s="121"/>
      <c r="CO308" s="121"/>
      <c r="CP308" s="121"/>
      <c r="CQ308" s="121"/>
      <c r="CR308" s="121"/>
      <c r="CS308" s="121"/>
      <c r="CT308" s="121"/>
      <c r="CU308" s="121"/>
      <c r="CV308" s="121"/>
      <c r="CW308" s="121"/>
      <c r="CX308" s="121"/>
      <c r="CY308" s="121"/>
      <c r="CZ308" s="121"/>
      <c r="DA308" s="121"/>
      <c r="DB308" s="121"/>
      <c r="DC308" s="121"/>
      <c r="DD308" s="121"/>
      <c r="DE308" s="121"/>
      <c r="DF308" s="121"/>
      <c r="DG308" s="121"/>
      <c r="DH308" s="121"/>
    </row>
    <row r="309" spans="1:112">
      <c r="A309" s="19"/>
      <c r="AD309" s="19"/>
      <c r="CI309" s="121"/>
      <c r="CJ309" s="121"/>
      <c r="CK309" s="121"/>
      <c r="CL309" s="121"/>
      <c r="CM309" s="121"/>
      <c r="CN309" s="121"/>
      <c r="CO309" s="121"/>
      <c r="CP309" s="121"/>
      <c r="CQ309" s="121"/>
      <c r="CR309" s="121"/>
      <c r="CS309" s="121"/>
      <c r="CT309" s="121"/>
      <c r="CU309" s="121"/>
      <c r="CV309" s="121"/>
      <c r="CW309" s="121"/>
      <c r="CX309" s="121"/>
      <c r="CY309" s="121"/>
      <c r="CZ309" s="121"/>
      <c r="DA309" s="121"/>
      <c r="DB309" s="121"/>
      <c r="DC309" s="121"/>
      <c r="DD309" s="121"/>
      <c r="DE309" s="121"/>
      <c r="DF309" s="121"/>
      <c r="DG309" s="121"/>
      <c r="DH309" s="121"/>
    </row>
    <row r="310" spans="1:112">
      <c r="A310" s="19"/>
      <c r="AD310" s="19"/>
      <c r="CI310" s="121"/>
      <c r="CJ310" s="121"/>
      <c r="CK310" s="121"/>
      <c r="CL310" s="121"/>
      <c r="CM310" s="121"/>
      <c r="CN310" s="121"/>
      <c r="CO310" s="121"/>
      <c r="CP310" s="121"/>
      <c r="CQ310" s="121"/>
      <c r="CR310" s="121"/>
      <c r="CS310" s="121"/>
      <c r="CT310" s="121"/>
      <c r="CU310" s="121"/>
      <c r="CV310" s="121"/>
      <c r="CW310" s="121"/>
      <c r="CX310" s="121"/>
      <c r="CY310" s="121"/>
      <c r="CZ310" s="121"/>
      <c r="DA310" s="121"/>
      <c r="DB310" s="121"/>
      <c r="DC310" s="121"/>
      <c r="DD310" s="121"/>
      <c r="DE310" s="121"/>
      <c r="DF310" s="121"/>
      <c r="DG310" s="121"/>
      <c r="DH310" s="121"/>
    </row>
    <row r="311" spans="1:112">
      <c r="A311" s="19"/>
      <c r="AD311" s="19"/>
      <c r="CI311" s="121"/>
      <c r="CJ311" s="121"/>
      <c r="CK311" s="121"/>
      <c r="CL311" s="121"/>
      <c r="CM311" s="121"/>
      <c r="CN311" s="121"/>
      <c r="CO311" s="121"/>
      <c r="CP311" s="121"/>
      <c r="CQ311" s="121"/>
      <c r="CR311" s="121"/>
      <c r="CS311" s="121"/>
      <c r="CT311" s="121"/>
      <c r="CU311" s="121"/>
      <c r="CV311" s="121"/>
      <c r="CW311" s="121"/>
      <c r="CX311" s="121"/>
      <c r="CY311" s="121"/>
      <c r="CZ311" s="121"/>
      <c r="DA311" s="121"/>
      <c r="DB311" s="121"/>
      <c r="DC311" s="121"/>
      <c r="DD311" s="121"/>
      <c r="DE311" s="121"/>
      <c r="DF311" s="121"/>
      <c r="DG311" s="121"/>
      <c r="DH311" s="121"/>
    </row>
    <row r="312" spans="1:112">
      <c r="A312" s="19"/>
      <c r="AD312" s="19"/>
      <c r="CI312" s="121"/>
      <c r="CJ312" s="121"/>
      <c r="CK312" s="121"/>
      <c r="CL312" s="121"/>
      <c r="CM312" s="121"/>
      <c r="CN312" s="121"/>
      <c r="CO312" s="121"/>
      <c r="CP312" s="121"/>
      <c r="CQ312" s="121"/>
      <c r="CR312" s="121"/>
      <c r="CS312" s="121"/>
      <c r="CT312" s="121"/>
      <c r="CU312" s="121"/>
      <c r="CV312" s="121"/>
      <c r="CW312" s="121"/>
      <c r="CX312" s="121"/>
      <c r="CY312" s="121"/>
      <c r="CZ312" s="121"/>
      <c r="DA312" s="121"/>
      <c r="DB312" s="121"/>
      <c r="DC312" s="121"/>
      <c r="DD312" s="121"/>
      <c r="DE312" s="121"/>
      <c r="DF312" s="121"/>
      <c r="DG312" s="121"/>
      <c r="DH312" s="121"/>
    </row>
    <row r="313" spans="1:112">
      <c r="A313" s="19"/>
      <c r="AD313" s="19"/>
      <c r="CI313" s="121"/>
      <c r="CJ313" s="121"/>
      <c r="CK313" s="121"/>
      <c r="CL313" s="121"/>
      <c r="CM313" s="121"/>
      <c r="CN313" s="121"/>
      <c r="CO313" s="121"/>
      <c r="CP313" s="121"/>
      <c r="CQ313" s="121"/>
      <c r="CR313" s="121"/>
      <c r="CS313" s="121"/>
      <c r="CT313" s="121"/>
      <c r="CU313" s="121"/>
      <c r="CV313" s="121"/>
      <c r="CW313" s="121"/>
      <c r="CX313" s="121"/>
      <c r="CY313" s="121"/>
      <c r="CZ313" s="121"/>
      <c r="DA313" s="121"/>
      <c r="DB313" s="121"/>
      <c r="DC313" s="121"/>
      <c r="DD313" s="121"/>
      <c r="DE313" s="121"/>
      <c r="DF313" s="121"/>
      <c r="DG313" s="121"/>
      <c r="DH313" s="121"/>
    </row>
    <row r="314" spans="1:112">
      <c r="A314" s="19"/>
      <c r="AD314" s="19"/>
      <c r="CI314" s="121"/>
      <c r="CJ314" s="121"/>
      <c r="CK314" s="121"/>
      <c r="CL314" s="121"/>
      <c r="CM314" s="121"/>
      <c r="CN314" s="121"/>
      <c r="CO314" s="121"/>
      <c r="CP314" s="121"/>
      <c r="CQ314" s="121"/>
      <c r="CR314" s="121"/>
      <c r="CS314" s="121"/>
      <c r="CT314" s="121"/>
      <c r="CU314" s="121"/>
      <c r="CV314" s="121"/>
      <c r="CW314" s="121"/>
      <c r="CX314" s="121"/>
      <c r="CY314" s="121"/>
      <c r="CZ314" s="121"/>
      <c r="DA314" s="121"/>
      <c r="DB314" s="121"/>
      <c r="DC314" s="121"/>
      <c r="DD314" s="121"/>
      <c r="DE314" s="121"/>
      <c r="DF314" s="121"/>
      <c r="DG314" s="121"/>
      <c r="DH314" s="121"/>
    </row>
    <row r="315" spans="1:112">
      <c r="A315" s="19"/>
      <c r="AD315" s="19"/>
      <c r="CI315" s="121"/>
      <c r="CJ315" s="121"/>
      <c r="CK315" s="121"/>
      <c r="CL315" s="121"/>
      <c r="CM315" s="121"/>
      <c r="CN315" s="121"/>
      <c r="CO315" s="121"/>
      <c r="CP315" s="121"/>
      <c r="CQ315" s="121"/>
      <c r="CR315" s="121"/>
      <c r="CS315" s="121"/>
      <c r="CT315" s="121"/>
      <c r="CU315" s="121"/>
      <c r="CV315" s="121"/>
      <c r="CW315" s="121"/>
      <c r="CX315" s="121"/>
      <c r="CY315" s="121"/>
      <c r="CZ315" s="121"/>
      <c r="DA315" s="121"/>
      <c r="DB315" s="121"/>
      <c r="DC315" s="121"/>
      <c r="DD315" s="121"/>
      <c r="DE315" s="121"/>
      <c r="DF315" s="121"/>
      <c r="DG315" s="121"/>
      <c r="DH315" s="121"/>
    </row>
    <row r="316" spans="1:112">
      <c r="A316" s="19"/>
      <c r="AD316" s="19"/>
      <c r="CI316" s="121"/>
      <c r="CJ316" s="121"/>
      <c r="CK316" s="121"/>
      <c r="CL316" s="121"/>
      <c r="CM316" s="121"/>
      <c r="CN316" s="121"/>
      <c r="CO316" s="121"/>
      <c r="CP316" s="121"/>
      <c r="CQ316" s="121"/>
      <c r="CR316" s="121"/>
      <c r="CS316" s="121"/>
      <c r="CT316" s="121"/>
      <c r="CU316" s="121"/>
      <c r="CV316" s="121"/>
      <c r="CW316" s="121"/>
      <c r="CX316" s="121"/>
      <c r="CY316" s="121"/>
      <c r="CZ316" s="121"/>
      <c r="DA316" s="121"/>
      <c r="DB316" s="121"/>
      <c r="DC316" s="121"/>
      <c r="DD316" s="121"/>
      <c r="DE316" s="121"/>
      <c r="DF316" s="121"/>
      <c r="DG316" s="121"/>
      <c r="DH316" s="121"/>
    </row>
    <row r="317" spans="1:112">
      <c r="A317" s="19"/>
      <c r="AD317" s="19"/>
      <c r="CI317" s="121"/>
      <c r="CJ317" s="121"/>
      <c r="CK317" s="121"/>
      <c r="CL317" s="121"/>
      <c r="CM317" s="121"/>
      <c r="CN317" s="121"/>
      <c r="CO317" s="121"/>
      <c r="CP317" s="121"/>
      <c r="CQ317" s="121"/>
      <c r="CR317" s="121"/>
      <c r="CS317" s="121"/>
      <c r="CT317" s="121"/>
      <c r="CU317" s="121"/>
      <c r="CV317" s="121"/>
      <c r="CW317" s="121"/>
      <c r="CX317" s="121"/>
      <c r="CY317" s="121"/>
      <c r="CZ317" s="121"/>
      <c r="DA317" s="121"/>
      <c r="DB317" s="121"/>
      <c r="DC317" s="121"/>
      <c r="DD317" s="121"/>
      <c r="DE317" s="121"/>
      <c r="DF317" s="121"/>
      <c r="DG317" s="121"/>
      <c r="DH317" s="121"/>
    </row>
    <row r="318" spans="1:112">
      <c r="A318" s="19"/>
      <c r="AD318" s="19"/>
      <c r="CI318" s="121"/>
      <c r="CJ318" s="121"/>
      <c r="CK318" s="121"/>
      <c r="CL318" s="121"/>
      <c r="CM318" s="121"/>
      <c r="CN318" s="121"/>
      <c r="CO318" s="121"/>
      <c r="CP318" s="121"/>
      <c r="CQ318" s="121"/>
      <c r="CR318" s="121"/>
      <c r="CS318" s="121"/>
      <c r="CT318" s="121"/>
      <c r="CU318" s="121"/>
      <c r="CV318" s="121"/>
      <c r="CW318" s="121"/>
      <c r="CX318" s="121"/>
      <c r="CY318" s="121"/>
      <c r="CZ318" s="121"/>
      <c r="DA318" s="121"/>
      <c r="DB318" s="121"/>
      <c r="DC318" s="121"/>
      <c r="DD318" s="121"/>
      <c r="DE318" s="121"/>
      <c r="DF318" s="121"/>
      <c r="DG318" s="121"/>
      <c r="DH318" s="121"/>
    </row>
    <row r="319" spans="1:112">
      <c r="A319" s="19"/>
      <c r="AD319" s="19"/>
      <c r="CI319" s="121"/>
      <c r="CJ319" s="121"/>
      <c r="CK319" s="121"/>
      <c r="CL319" s="121"/>
      <c r="CM319" s="121"/>
      <c r="CN319" s="121"/>
      <c r="CO319" s="121"/>
      <c r="CP319" s="121"/>
      <c r="CQ319" s="121"/>
      <c r="CR319" s="121"/>
      <c r="CS319" s="121"/>
      <c r="CT319" s="121"/>
      <c r="CU319" s="121"/>
      <c r="CV319" s="121"/>
      <c r="CW319" s="121"/>
      <c r="CX319" s="121"/>
      <c r="CY319" s="121"/>
      <c r="CZ319" s="121"/>
      <c r="DA319" s="121"/>
      <c r="DB319" s="121"/>
      <c r="DC319" s="121"/>
      <c r="DD319" s="121"/>
      <c r="DE319" s="121"/>
      <c r="DF319" s="121"/>
      <c r="DG319" s="121"/>
      <c r="DH319" s="121"/>
    </row>
    <row r="320" spans="1:112">
      <c r="A320" s="19"/>
      <c r="AD320" s="19"/>
      <c r="CI320" s="121"/>
      <c r="CJ320" s="121"/>
      <c r="CK320" s="121"/>
      <c r="CL320" s="121"/>
      <c r="CM320" s="121"/>
      <c r="CN320" s="121"/>
      <c r="CO320" s="121"/>
      <c r="CP320" s="121"/>
      <c r="CQ320" s="121"/>
      <c r="CR320" s="121"/>
      <c r="CS320" s="121"/>
      <c r="CT320" s="121"/>
      <c r="CU320" s="121"/>
      <c r="CV320" s="121"/>
      <c r="CW320" s="121"/>
      <c r="CX320" s="121"/>
      <c r="CY320" s="121"/>
      <c r="CZ320" s="121"/>
      <c r="DA320" s="121"/>
      <c r="DB320" s="121"/>
      <c r="DC320" s="121"/>
      <c r="DD320" s="121"/>
      <c r="DE320" s="121"/>
      <c r="DF320" s="121"/>
      <c r="DG320" s="121"/>
      <c r="DH320" s="121"/>
    </row>
    <row r="321" spans="1:112">
      <c r="A321" s="19"/>
      <c r="AD321" s="19"/>
      <c r="CI321" s="121"/>
      <c r="CJ321" s="121"/>
      <c r="CK321" s="121"/>
      <c r="CL321" s="121"/>
      <c r="CM321" s="121"/>
      <c r="CN321" s="121"/>
      <c r="CO321" s="121"/>
      <c r="CP321" s="121"/>
      <c r="CQ321" s="121"/>
      <c r="CR321" s="121"/>
      <c r="CS321" s="121"/>
      <c r="CT321" s="121"/>
      <c r="CU321" s="121"/>
      <c r="CV321" s="121"/>
      <c r="CW321" s="121"/>
      <c r="CX321" s="121"/>
      <c r="CY321" s="121"/>
      <c r="CZ321" s="121"/>
      <c r="DA321" s="121"/>
      <c r="DB321" s="121"/>
      <c r="DC321" s="121"/>
      <c r="DD321" s="121"/>
      <c r="DE321" s="121"/>
      <c r="DF321" s="121"/>
      <c r="DG321" s="121"/>
      <c r="DH321" s="121"/>
    </row>
    <row r="322" spans="1:112">
      <c r="A322" s="19"/>
      <c r="AD322" s="19"/>
      <c r="CI322" s="121"/>
      <c r="CJ322" s="121"/>
      <c r="CK322" s="121"/>
      <c r="CL322" s="121"/>
      <c r="CM322" s="121"/>
      <c r="CN322" s="121"/>
      <c r="CO322" s="121"/>
      <c r="CP322" s="121"/>
      <c r="CQ322" s="121"/>
      <c r="CR322" s="121"/>
      <c r="CS322" s="121"/>
      <c r="CT322" s="121"/>
      <c r="CU322" s="121"/>
      <c r="CV322" s="121"/>
      <c r="CW322" s="121"/>
      <c r="CX322" s="121"/>
      <c r="CY322" s="121"/>
      <c r="CZ322" s="121"/>
      <c r="DA322" s="121"/>
      <c r="DB322" s="121"/>
      <c r="DC322" s="121"/>
      <c r="DD322" s="121"/>
      <c r="DE322" s="121"/>
      <c r="DF322" s="121"/>
      <c r="DG322" s="121"/>
      <c r="DH322" s="121"/>
    </row>
    <row r="323" spans="1:112">
      <c r="A323" s="19"/>
      <c r="AD323" s="19"/>
      <c r="CI323" s="121"/>
      <c r="CJ323" s="121"/>
      <c r="CK323" s="121"/>
      <c r="CL323" s="121"/>
      <c r="CM323" s="121"/>
      <c r="CN323" s="121"/>
      <c r="CO323" s="121"/>
      <c r="CP323" s="121"/>
      <c r="CQ323" s="121"/>
      <c r="CR323" s="121"/>
      <c r="CS323" s="121"/>
      <c r="CT323" s="121"/>
      <c r="CU323" s="121"/>
      <c r="CV323" s="121"/>
      <c r="CW323" s="121"/>
      <c r="CX323" s="121"/>
      <c r="CY323" s="121"/>
      <c r="CZ323" s="121"/>
      <c r="DA323" s="121"/>
      <c r="DB323" s="121"/>
      <c r="DC323" s="121"/>
      <c r="DD323" s="121"/>
      <c r="DE323" s="121"/>
      <c r="DF323" s="121"/>
      <c r="DG323" s="121"/>
      <c r="DH323" s="121"/>
    </row>
    <row r="324" spans="1:112">
      <c r="A324" s="19"/>
      <c r="AD324" s="19"/>
      <c r="CI324" s="121"/>
      <c r="CJ324" s="121"/>
      <c r="CK324" s="121"/>
      <c r="CL324" s="121"/>
      <c r="CM324" s="121"/>
      <c r="CN324" s="121"/>
      <c r="CO324" s="121"/>
      <c r="CP324" s="121"/>
      <c r="CQ324" s="121"/>
      <c r="CR324" s="121"/>
      <c r="CS324" s="121"/>
      <c r="CT324" s="121"/>
      <c r="CU324" s="121"/>
      <c r="CV324" s="121"/>
      <c r="CW324" s="121"/>
      <c r="CX324" s="121"/>
      <c r="CY324" s="121"/>
      <c r="CZ324" s="121"/>
      <c r="DA324" s="121"/>
      <c r="DB324" s="121"/>
      <c r="DC324" s="121"/>
      <c r="DD324" s="121"/>
      <c r="DE324" s="121"/>
      <c r="DF324" s="121"/>
      <c r="DG324" s="121"/>
      <c r="DH324" s="121"/>
    </row>
    <row r="325" spans="1:112">
      <c r="A325" s="19"/>
      <c r="AD325" s="19"/>
      <c r="CI325" s="121"/>
      <c r="CJ325" s="121"/>
      <c r="CK325" s="121"/>
      <c r="CL325" s="121"/>
      <c r="CM325" s="121"/>
      <c r="CN325" s="121"/>
      <c r="CO325" s="121"/>
      <c r="CP325" s="121"/>
      <c r="CQ325" s="121"/>
      <c r="CR325" s="121"/>
      <c r="CS325" s="121"/>
      <c r="CT325" s="121"/>
      <c r="CU325" s="121"/>
      <c r="CV325" s="121"/>
      <c r="CW325" s="121"/>
      <c r="CX325" s="121"/>
      <c r="CY325" s="121"/>
      <c r="CZ325" s="121"/>
      <c r="DA325" s="121"/>
      <c r="DB325" s="121"/>
      <c r="DC325" s="121"/>
      <c r="DD325" s="121"/>
      <c r="DE325" s="121"/>
      <c r="DF325" s="121"/>
      <c r="DG325" s="121"/>
      <c r="DH325" s="121"/>
    </row>
    <row r="326" spans="1:112">
      <c r="A326" s="19"/>
      <c r="AD326" s="19"/>
      <c r="CI326" s="121"/>
      <c r="CJ326" s="121"/>
      <c r="CK326" s="121"/>
      <c r="CL326" s="121"/>
      <c r="CM326" s="121"/>
      <c r="CN326" s="121"/>
      <c r="CO326" s="121"/>
      <c r="CP326" s="121"/>
      <c r="CQ326" s="121"/>
      <c r="CR326" s="121"/>
      <c r="CS326" s="121"/>
      <c r="CT326" s="121"/>
      <c r="CU326" s="121"/>
      <c r="CV326" s="121"/>
      <c r="CW326" s="121"/>
      <c r="CX326" s="121"/>
      <c r="CY326" s="121"/>
      <c r="CZ326" s="121"/>
      <c r="DA326" s="121"/>
      <c r="DB326" s="121"/>
      <c r="DC326" s="121"/>
      <c r="DD326" s="121"/>
      <c r="DE326" s="121"/>
      <c r="DF326" s="121"/>
      <c r="DG326" s="121"/>
      <c r="DH326" s="121"/>
    </row>
    <row r="327" spans="1:112">
      <c r="A327" s="19"/>
      <c r="AD327" s="19"/>
      <c r="CI327" s="121"/>
      <c r="CJ327" s="121"/>
      <c r="CK327" s="121"/>
      <c r="CL327" s="121"/>
      <c r="CM327" s="121"/>
      <c r="CN327" s="121"/>
      <c r="CO327" s="121"/>
      <c r="CP327" s="121"/>
      <c r="CQ327" s="121"/>
      <c r="CR327" s="121"/>
      <c r="CS327" s="121"/>
      <c r="CT327" s="121"/>
      <c r="CU327" s="121"/>
      <c r="CV327" s="121"/>
      <c r="CW327" s="121"/>
      <c r="CX327" s="121"/>
      <c r="CY327" s="121"/>
      <c r="CZ327" s="121"/>
      <c r="DA327" s="121"/>
      <c r="DB327" s="121"/>
      <c r="DC327" s="121"/>
      <c r="DD327" s="121"/>
      <c r="DE327" s="121"/>
      <c r="DF327" s="121"/>
      <c r="DG327" s="121"/>
      <c r="DH327" s="121"/>
    </row>
    <row r="328" spans="1:112">
      <c r="A328" s="19"/>
      <c r="AD328" s="19"/>
      <c r="CI328" s="121"/>
      <c r="CJ328" s="121"/>
      <c r="CK328" s="121"/>
      <c r="CL328" s="121"/>
      <c r="CM328" s="121"/>
      <c r="CN328" s="121"/>
      <c r="CO328" s="121"/>
      <c r="CP328" s="121"/>
      <c r="CQ328" s="121"/>
      <c r="CR328" s="121"/>
      <c r="CS328" s="121"/>
      <c r="CT328" s="121"/>
      <c r="CU328" s="121"/>
      <c r="CV328" s="121"/>
      <c r="CW328" s="121"/>
      <c r="CX328" s="121"/>
      <c r="CY328" s="121"/>
      <c r="CZ328" s="121"/>
      <c r="DA328" s="121"/>
      <c r="DB328" s="121"/>
      <c r="DC328" s="121"/>
      <c r="DD328" s="121"/>
      <c r="DE328" s="121"/>
      <c r="DF328" s="121"/>
      <c r="DG328" s="121"/>
      <c r="DH328" s="121"/>
    </row>
    <row r="329" spans="1:112">
      <c r="A329" s="19"/>
      <c r="AD329" s="19"/>
      <c r="CI329" s="121"/>
      <c r="CJ329" s="121"/>
      <c r="CK329" s="121"/>
      <c r="CL329" s="121"/>
      <c r="CM329" s="121"/>
      <c r="CN329" s="121"/>
      <c r="CO329" s="121"/>
      <c r="CP329" s="121"/>
      <c r="CQ329" s="121"/>
      <c r="CR329" s="121"/>
      <c r="CS329" s="121"/>
      <c r="CT329" s="121"/>
      <c r="CU329" s="121"/>
      <c r="CV329" s="121"/>
      <c r="CW329" s="121"/>
      <c r="CX329" s="121"/>
      <c r="CY329" s="121"/>
      <c r="CZ329" s="121"/>
      <c r="DA329" s="121"/>
      <c r="DB329" s="121"/>
      <c r="DC329" s="121"/>
      <c r="DD329" s="121"/>
      <c r="DE329" s="121"/>
      <c r="DF329" s="121"/>
      <c r="DG329" s="121"/>
      <c r="DH329" s="121"/>
    </row>
    <row r="330" spans="1:112">
      <c r="A330" s="19"/>
      <c r="AD330" s="19"/>
      <c r="CI330" s="121"/>
      <c r="CJ330" s="121"/>
      <c r="CK330" s="121"/>
      <c r="CL330" s="121"/>
      <c r="CM330" s="121"/>
      <c r="CN330" s="121"/>
      <c r="CO330" s="121"/>
      <c r="CP330" s="121"/>
      <c r="CQ330" s="121"/>
      <c r="CR330" s="121"/>
      <c r="CS330" s="121"/>
      <c r="CT330" s="121"/>
      <c r="CU330" s="121"/>
      <c r="CV330" s="121"/>
      <c r="CW330" s="121"/>
      <c r="CX330" s="121"/>
      <c r="CY330" s="121"/>
      <c r="CZ330" s="121"/>
      <c r="DA330" s="121"/>
      <c r="DB330" s="121"/>
      <c r="DC330" s="121"/>
      <c r="DD330" s="121"/>
      <c r="DE330" s="121"/>
      <c r="DF330" s="121"/>
      <c r="DG330" s="121"/>
      <c r="DH330" s="121"/>
    </row>
    <row r="331" spans="1:112">
      <c r="A331" s="19"/>
      <c r="AD331" s="19"/>
      <c r="CI331" s="121"/>
      <c r="CJ331" s="121"/>
      <c r="CK331" s="121"/>
      <c r="CL331" s="121"/>
      <c r="CM331" s="121"/>
      <c r="CN331" s="121"/>
      <c r="CO331" s="121"/>
      <c r="CP331" s="121"/>
      <c r="CQ331" s="121"/>
      <c r="CR331" s="121"/>
      <c r="CS331" s="121"/>
      <c r="CT331" s="121"/>
      <c r="CU331" s="121"/>
      <c r="CV331" s="121"/>
      <c r="CW331" s="121"/>
      <c r="CX331" s="121"/>
      <c r="CY331" s="121"/>
      <c r="CZ331" s="121"/>
      <c r="DA331" s="121"/>
      <c r="DB331" s="121"/>
      <c r="DC331" s="121"/>
      <c r="DD331" s="121"/>
      <c r="DE331" s="121"/>
      <c r="DF331" s="121"/>
      <c r="DG331" s="121"/>
      <c r="DH331" s="121"/>
    </row>
    <row r="332" spans="1:112">
      <c r="A332" s="19"/>
      <c r="AD332" s="19"/>
      <c r="CI332" s="121"/>
      <c r="CJ332" s="121"/>
      <c r="CK332" s="121"/>
      <c r="CL332" s="121"/>
      <c r="CM332" s="121"/>
      <c r="CN332" s="121"/>
      <c r="CO332" s="121"/>
      <c r="CP332" s="121"/>
      <c r="CQ332" s="121"/>
      <c r="CR332" s="121"/>
      <c r="CS332" s="121"/>
      <c r="CT332" s="121"/>
      <c r="CU332" s="121"/>
      <c r="CV332" s="121"/>
      <c r="CW332" s="121"/>
      <c r="CX332" s="121"/>
      <c r="CY332" s="121"/>
      <c r="CZ332" s="121"/>
      <c r="DA332" s="121"/>
      <c r="DB332" s="121"/>
      <c r="DC332" s="121"/>
      <c r="DD332" s="121"/>
      <c r="DE332" s="121"/>
      <c r="DF332" s="121"/>
      <c r="DG332" s="121"/>
      <c r="DH332" s="121"/>
    </row>
    <row r="333" spans="1:112">
      <c r="A333" s="19"/>
      <c r="AD333" s="19"/>
      <c r="CI333" s="121"/>
      <c r="CJ333" s="121"/>
      <c r="CK333" s="121"/>
      <c r="CL333" s="121"/>
      <c r="CM333" s="121"/>
      <c r="CN333" s="121"/>
      <c r="CO333" s="121"/>
      <c r="CP333" s="121"/>
      <c r="CQ333" s="121"/>
      <c r="CR333" s="121"/>
      <c r="CS333" s="121"/>
      <c r="CT333" s="121"/>
      <c r="CU333" s="121"/>
      <c r="CV333" s="121"/>
      <c r="CW333" s="121"/>
      <c r="CX333" s="121"/>
      <c r="CY333" s="121"/>
      <c r="CZ333" s="121"/>
      <c r="DA333" s="121"/>
      <c r="DB333" s="121"/>
      <c r="DC333" s="121"/>
      <c r="DD333" s="121"/>
      <c r="DE333" s="121"/>
      <c r="DF333" s="121"/>
      <c r="DG333" s="121"/>
      <c r="DH333" s="121"/>
    </row>
    <row r="334" spans="1:112">
      <c r="A334" s="19"/>
      <c r="AD334" s="19"/>
      <c r="CI334" s="121"/>
      <c r="CJ334" s="121"/>
      <c r="CK334" s="121"/>
      <c r="CL334" s="121"/>
      <c r="CM334" s="121"/>
      <c r="CN334" s="121"/>
      <c r="CO334" s="121"/>
      <c r="CP334" s="121"/>
      <c r="CQ334" s="121"/>
      <c r="CR334" s="121"/>
      <c r="CS334" s="121"/>
      <c r="CT334" s="121"/>
      <c r="CU334" s="121"/>
      <c r="CV334" s="121"/>
      <c r="CW334" s="121"/>
      <c r="CX334" s="121"/>
      <c r="CY334" s="121"/>
      <c r="CZ334" s="121"/>
      <c r="DA334" s="121"/>
      <c r="DB334" s="121"/>
      <c r="DC334" s="121"/>
      <c r="DD334" s="121"/>
      <c r="DE334" s="121"/>
      <c r="DF334" s="121"/>
      <c r="DG334" s="121"/>
      <c r="DH334" s="121"/>
    </row>
    <row r="335" spans="1:112">
      <c r="A335" s="19"/>
      <c r="AD335" s="19"/>
      <c r="CI335" s="121"/>
      <c r="CJ335" s="121"/>
      <c r="CK335" s="121"/>
      <c r="CL335" s="121"/>
      <c r="CM335" s="121"/>
      <c r="CN335" s="121"/>
      <c r="CO335" s="121"/>
      <c r="CP335" s="121"/>
      <c r="CQ335" s="121"/>
      <c r="CR335" s="121"/>
      <c r="CS335" s="121"/>
      <c r="CT335" s="121"/>
      <c r="CU335" s="121"/>
      <c r="CV335" s="121"/>
      <c r="CW335" s="121"/>
      <c r="CX335" s="121"/>
      <c r="CY335" s="121"/>
      <c r="CZ335" s="121"/>
      <c r="DA335" s="121"/>
      <c r="DB335" s="121"/>
      <c r="DC335" s="121"/>
      <c r="DD335" s="121"/>
      <c r="DE335" s="121"/>
      <c r="DF335" s="121"/>
      <c r="DG335" s="121"/>
      <c r="DH335" s="121"/>
    </row>
    <row r="336" spans="1:112">
      <c r="A336" s="19"/>
      <c r="AD336" s="19"/>
      <c r="CI336" s="121"/>
      <c r="CJ336" s="121"/>
      <c r="CK336" s="121"/>
      <c r="CL336" s="121"/>
      <c r="CM336" s="121"/>
      <c r="CN336" s="121"/>
      <c r="CO336" s="121"/>
      <c r="CP336" s="121"/>
      <c r="CQ336" s="121"/>
      <c r="CR336" s="121"/>
      <c r="CS336" s="121"/>
      <c r="CT336" s="121"/>
      <c r="CU336" s="121"/>
      <c r="CV336" s="121"/>
      <c r="CW336" s="121"/>
      <c r="CX336" s="121"/>
      <c r="CY336" s="121"/>
      <c r="CZ336" s="121"/>
      <c r="DA336" s="121"/>
      <c r="DB336" s="121"/>
      <c r="DC336" s="121"/>
      <c r="DD336" s="121"/>
      <c r="DE336" s="121"/>
      <c r="DF336" s="121"/>
      <c r="DG336" s="121"/>
      <c r="DH336" s="121"/>
    </row>
    <row r="337" spans="1:112">
      <c r="A337" s="19"/>
      <c r="AD337" s="19"/>
      <c r="CI337" s="121"/>
      <c r="CJ337" s="121"/>
      <c r="CK337" s="121"/>
      <c r="CL337" s="121"/>
      <c r="CM337" s="121"/>
      <c r="CN337" s="121"/>
      <c r="CO337" s="121"/>
      <c r="CP337" s="121"/>
      <c r="CQ337" s="121"/>
      <c r="CR337" s="121"/>
      <c r="CS337" s="121"/>
      <c r="CT337" s="121"/>
      <c r="CU337" s="121"/>
      <c r="CV337" s="121"/>
      <c r="CW337" s="121"/>
      <c r="CX337" s="121"/>
      <c r="CY337" s="121"/>
      <c r="CZ337" s="121"/>
      <c r="DA337" s="121"/>
      <c r="DB337" s="121"/>
      <c r="DC337" s="121"/>
      <c r="DD337" s="121"/>
      <c r="DE337" s="121"/>
      <c r="DF337" s="121"/>
      <c r="DG337" s="121"/>
      <c r="DH337" s="121"/>
    </row>
    <row r="338" spans="1:112">
      <c r="A338" s="19"/>
      <c r="AD338" s="19"/>
      <c r="CI338" s="121"/>
      <c r="CJ338" s="121"/>
      <c r="CK338" s="121"/>
      <c r="CL338" s="121"/>
      <c r="CM338" s="121"/>
      <c r="CN338" s="121"/>
      <c r="CO338" s="121"/>
      <c r="CP338" s="121"/>
      <c r="CQ338" s="121"/>
      <c r="CR338" s="121"/>
      <c r="CS338" s="121"/>
      <c r="CT338" s="121"/>
      <c r="CU338" s="121"/>
      <c r="CV338" s="121"/>
      <c r="CW338" s="121"/>
      <c r="CX338" s="121"/>
      <c r="CY338" s="121"/>
      <c r="CZ338" s="121"/>
      <c r="DA338" s="121"/>
      <c r="DB338" s="121"/>
      <c r="DC338" s="121"/>
      <c r="DD338" s="121"/>
      <c r="DE338" s="121"/>
      <c r="DF338" s="121"/>
      <c r="DG338" s="121"/>
      <c r="DH338" s="121"/>
    </row>
    <row r="339" spans="1:112">
      <c r="A339" s="19"/>
      <c r="AD339" s="19"/>
      <c r="CI339" s="121"/>
      <c r="CJ339" s="121"/>
      <c r="CK339" s="121"/>
      <c r="CL339" s="121"/>
      <c r="CM339" s="121"/>
      <c r="CN339" s="121"/>
      <c r="CO339" s="121"/>
      <c r="CP339" s="121"/>
      <c r="CQ339" s="121"/>
      <c r="CR339" s="121"/>
      <c r="CS339" s="121"/>
      <c r="CT339" s="121"/>
      <c r="CU339" s="121"/>
      <c r="CV339" s="121"/>
      <c r="CW339" s="121"/>
      <c r="CX339" s="121"/>
      <c r="CY339" s="121"/>
      <c r="CZ339" s="121"/>
      <c r="DA339" s="121"/>
      <c r="DB339" s="121"/>
      <c r="DC339" s="121"/>
      <c r="DD339" s="121"/>
      <c r="DE339" s="121"/>
      <c r="DF339" s="121"/>
      <c r="DG339" s="121"/>
      <c r="DH339" s="121"/>
    </row>
    <row r="340" spans="1:112">
      <c r="A340" s="19"/>
      <c r="AD340" s="19"/>
      <c r="CI340" s="121"/>
      <c r="CJ340" s="121"/>
      <c r="CK340" s="121"/>
      <c r="CL340" s="121"/>
      <c r="CM340" s="121"/>
      <c r="CN340" s="121"/>
      <c r="CO340" s="121"/>
      <c r="CP340" s="121"/>
      <c r="CQ340" s="121"/>
      <c r="CR340" s="121"/>
      <c r="CS340" s="121"/>
      <c r="CT340" s="121"/>
      <c r="CU340" s="121"/>
      <c r="CV340" s="121"/>
      <c r="CW340" s="121"/>
      <c r="CX340" s="121"/>
      <c r="CY340" s="121"/>
      <c r="CZ340" s="121"/>
      <c r="DA340" s="121"/>
      <c r="DB340" s="121"/>
      <c r="DC340" s="121"/>
      <c r="DD340" s="121"/>
      <c r="DE340" s="121"/>
      <c r="DF340" s="121"/>
      <c r="DG340" s="121"/>
      <c r="DH340" s="121"/>
    </row>
    <row r="341" spans="1:112">
      <c r="A341" s="19"/>
      <c r="AD341" s="19"/>
      <c r="CI341" s="121"/>
      <c r="CJ341" s="121"/>
      <c r="CK341" s="121"/>
      <c r="CL341" s="121"/>
      <c r="CM341" s="121"/>
      <c r="CN341" s="121"/>
      <c r="CO341" s="121"/>
      <c r="CP341" s="121"/>
      <c r="CQ341" s="121"/>
      <c r="CR341" s="121"/>
      <c r="CS341" s="121"/>
      <c r="CT341" s="121"/>
      <c r="CU341" s="121"/>
      <c r="CV341" s="121"/>
      <c r="CW341" s="121"/>
      <c r="CX341" s="121"/>
      <c r="CY341" s="121"/>
      <c r="CZ341" s="121"/>
      <c r="DA341" s="121"/>
      <c r="DB341" s="121"/>
      <c r="DC341" s="121"/>
      <c r="DD341" s="121"/>
      <c r="DE341" s="121"/>
      <c r="DF341" s="121"/>
      <c r="DG341" s="121"/>
      <c r="DH341" s="121"/>
    </row>
    <row r="342" spans="1:112">
      <c r="A342" s="19"/>
      <c r="AD342" s="19"/>
      <c r="CI342" s="121"/>
      <c r="CJ342" s="121"/>
      <c r="CK342" s="121"/>
      <c r="CL342" s="121"/>
      <c r="CM342" s="121"/>
      <c r="CN342" s="121"/>
      <c r="CO342" s="121"/>
      <c r="CP342" s="121"/>
      <c r="CQ342" s="121"/>
      <c r="CR342" s="121"/>
      <c r="CS342" s="121"/>
      <c r="CT342" s="121"/>
      <c r="CU342" s="121"/>
      <c r="CV342" s="121"/>
      <c r="CW342" s="121"/>
      <c r="CX342" s="121"/>
      <c r="CY342" s="121"/>
      <c r="CZ342" s="121"/>
      <c r="DA342" s="121"/>
      <c r="DB342" s="121"/>
      <c r="DC342" s="121"/>
      <c r="DD342" s="121"/>
      <c r="DE342" s="121"/>
      <c r="DF342" s="121"/>
      <c r="DG342" s="121"/>
      <c r="DH342" s="121"/>
    </row>
    <row r="343" spans="1:112">
      <c r="A343" s="19"/>
      <c r="AD343" s="19"/>
      <c r="CI343" s="121"/>
      <c r="CJ343" s="121"/>
      <c r="CK343" s="121"/>
      <c r="CL343" s="121"/>
      <c r="CM343" s="121"/>
      <c r="CN343" s="121"/>
      <c r="CO343" s="121"/>
      <c r="CP343" s="121"/>
      <c r="CQ343" s="121"/>
      <c r="CR343" s="121"/>
      <c r="CS343" s="121"/>
      <c r="CT343" s="121"/>
      <c r="CU343" s="121"/>
      <c r="CV343" s="121"/>
      <c r="CW343" s="121"/>
      <c r="CX343" s="121"/>
      <c r="CY343" s="121"/>
      <c r="CZ343" s="121"/>
      <c r="DA343" s="121"/>
      <c r="DB343" s="121"/>
      <c r="DC343" s="121"/>
      <c r="DD343" s="121"/>
      <c r="DE343" s="121"/>
      <c r="DF343" s="121"/>
      <c r="DG343" s="121"/>
      <c r="DH343" s="121"/>
    </row>
    <row r="344" spans="1:112">
      <c r="A344" s="19"/>
      <c r="AD344" s="19"/>
      <c r="CI344" s="121"/>
      <c r="CJ344" s="121"/>
      <c r="CK344" s="121"/>
      <c r="CL344" s="121"/>
      <c r="CM344" s="121"/>
      <c r="CN344" s="121"/>
      <c r="CO344" s="121"/>
      <c r="CP344" s="121"/>
      <c r="CQ344" s="121"/>
      <c r="CR344" s="121"/>
      <c r="CS344" s="121"/>
      <c r="CT344" s="121"/>
      <c r="CU344" s="121"/>
      <c r="CV344" s="121"/>
      <c r="CW344" s="121"/>
      <c r="CX344" s="121"/>
      <c r="CY344" s="121"/>
      <c r="CZ344" s="121"/>
      <c r="DA344" s="121"/>
      <c r="DB344" s="121"/>
      <c r="DC344" s="121"/>
      <c r="DD344" s="121"/>
      <c r="DE344" s="121"/>
      <c r="DF344" s="121"/>
      <c r="DG344" s="121"/>
      <c r="DH344" s="121"/>
    </row>
    <row r="345" spans="1:112">
      <c r="A345" s="19"/>
      <c r="AD345" s="19"/>
      <c r="CI345" s="121"/>
      <c r="CJ345" s="121"/>
      <c r="CK345" s="121"/>
      <c r="CL345" s="121"/>
      <c r="CM345" s="121"/>
      <c r="CN345" s="121"/>
      <c r="CO345" s="121"/>
      <c r="CP345" s="121"/>
      <c r="CQ345" s="121"/>
      <c r="CR345" s="121"/>
      <c r="CS345" s="121"/>
      <c r="CT345" s="121"/>
      <c r="CU345" s="121"/>
      <c r="CV345" s="121"/>
      <c r="CW345" s="121"/>
      <c r="CX345" s="121"/>
      <c r="CY345" s="121"/>
      <c r="CZ345" s="121"/>
      <c r="DA345" s="121"/>
      <c r="DB345" s="121"/>
      <c r="DC345" s="121"/>
      <c r="DD345" s="121"/>
      <c r="DE345" s="121"/>
      <c r="DF345" s="121"/>
      <c r="DG345" s="121"/>
      <c r="DH345" s="121"/>
    </row>
    <row r="346" spans="1:112">
      <c r="A346" s="19"/>
      <c r="AD346" s="19"/>
      <c r="CI346" s="121"/>
      <c r="CJ346" s="121"/>
      <c r="CK346" s="121"/>
      <c r="CL346" s="121"/>
      <c r="CM346" s="121"/>
      <c r="CN346" s="121"/>
      <c r="CO346" s="121"/>
      <c r="CP346" s="121"/>
      <c r="CQ346" s="121"/>
      <c r="CR346" s="121"/>
      <c r="CS346" s="121"/>
      <c r="CT346" s="121"/>
      <c r="CU346" s="121"/>
      <c r="CV346" s="121"/>
      <c r="CW346" s="121"/>
      <c r="CX346" s="121"/>
      <c r="CY346" s="121"/>
      <c r="CZ346" s="121"/>
      <c r="DA346" s="121"/>
      <c r="DB346" s="121"/>
      <c r="DC346" s="121"/>
      <c r="DD346" s="121"/>
      <c r="DE346" s="121"/>
      <c r="DF346" s="121"/>
      <c r="DG346" s="121"/>
      <c r="DH346" s="121"/>
    </row>
    <row r="347" spans="1:112">
      <c r="A347" s="19"/>
      <c r="AD347" s="19"/>
      <c r="CI347" s="121"/>
      <c r="CJ347" s="121"/>
      <c r="CK347" s="121"/>
      <c r="CL347" s="121"/>
      <c r="CM347" s="121"/>
      <c r="CN347" s="121"/>
      <c r="CO347" s="121"/>
      <c r="CP347" s="121"/>
      <c r="CQ347" s="121"/>
      <c r="CR347" s="121"/>
      <c r="CS347" s="121"/>
      <c r="CT347" s="121"/>
      <c r="CU347" s="121"/>
      <c r="CV347" s="121"/>
      <c r="CW347" s="121"/>
      <c r="CX347" s="121"/>
      <c r="CY347" s="121"/>
      <c r="CZ347" s="121"/>
      <c r="DA347" s="121"/>
      <c r="DB347" s="121"/>
      <c r="DC347" s="121"/>
      <c r="DD347" s="121"/>
      <c r="DE347" s="121"/>
      <c r="DF347" s="121"/>
      <c r="DG347" s="121"/>
      <c r="DH347" s="121"/>
    </row>
    <row r="348" spans="1:112">
      <c r="A348" s="19"/>
      <c r="AD348" s="19"/>
      <c r="CI348" s="121"/>
      <c r="CJ348" s="121"/>
      <c r="CK348" s="121"/>
      <c r="CL348" s="121"/>
      <c r="CM348" s="121"/>
      <c r="CN348" s="121"/>
      <c r="CO348" s="121"/>
      <c r="CP348" s="121"/>
      <c r="CQ348" s="121"/>
      <c r="CR348" s="121"/>
      <c r="CS348" s="121"/>
      <c r="CT348" s="121"/>
      <c r="CU348" s="121"/>
      <c r="CV348" s="121"/>
      <c r="CW348" s="121"/>
      <c r="CX348" s="121"/>
      <c r="CY348" s="121"/>
      <c r="CZ348" s="121"/>
      <c r="DA348" s="121"/>
      <c r="DB348" s="121"/>
      <c r="DC348" s="121"/>
      <c r="DD348" s="121"/>
      <c r="DE348" s="121"/>
      <c r="DF348" s="121"/>
      <c r="DG348" s="121"/>
      <c r="DH348" s="121"/>
    </row>
    <row r="349" spans="1:112">
      <c r="A349" s="19"/>
      <c r="AD349" s="19"/>
      <c r="CI349" s="121"/>
      <c r="CJ349" s="121"/>
      <c r="CK349" s="121"/>
      <c r="CL349" s="121"/>
      <c r="CM349" s="121"/>
      <c r="CN349" s="121"/>
      <c r="CO349" s="121"/>
      <c r="CP349" s="121"/>
      <c r="CQ349" s="121"/>
      <c r="CR349" s="121"/>
      <c r="CS349" s="121"/>
      <c r="CT349" s="121"/>
      <c r="CU349" s="121"/>
      <c r="CV349" s="121"/>
      <c r="CW349" s="121"/>
      <c r="CX349" s="121"/>
      <c r="CY349" s="121"/>
      <c r="CZ349" s="121"/>
      <c r="DA349" s="121"/>
      <c r="DB349" s="121"/>
      <c r="DC349" s="121"/>
      <c r="DD349" s="121"/>
      <c r="DE349" s="121"/>
      <c r="DF349" s="121"/>
      <c r="DG349" s="121"/>
      <c r="DH349" s="121"/>
    </row>
    <row r="350" spans="1:112">
      <c r="A350" s="19"/>
      <c r="AD350" s="19"/>
      <c r="CI350" s="121"/>
      <c r="CJ350" s="121"/>
      <c r="CK350" s="121"/>
      <c r="CL350" s="121"/>
      <c r="CM350" s="121"/>
      <c r="CN350" s="121"/>
      <c r="CO350" s="121"/>
      <c r="CP350" s="121"/>
      <c r="CQ350" s="121"/>
      <c r="CR350" s="121"/>
      <c r="CS350" s="121"/>
      <c r="CT350" s="121"/>
      <c r="CU350" s="121"/>
      <c r="CV350" s="121"/>
      <c r="CW350" s="121"/>
      <c r="CX350" s="121"/>
      <c r="CY350" s="121"/>
      <c r="CZ350" s="121"/>
      <c r="DA350" s="121"/>
      <c r="DB350" s="121"/>
      <c r="DC350" s="121"/>
      <c r="DD350" s="121"/>
      <c r="DE350" s="121"/>
      <c r="DF350" s="121"/>
      <c r="DG350" s="121"/>
      <c r="DH350" s="121"/>
    </row>
    <row r="351" spans="1:112">
      <c r="A351" s="19"/>
      <c r="AD351" s="19"/>
      <c r="CI351" s="121"/>
      <c r="CJ351" s="121"/>
      <c r="CK351" s="121"/>
      <c r="CL351" s="121"/>
      <c r="CM351" s="121"/>
      <c r="CN351" s="121"/>
      <c r="CO351" s="121"/>
      <c r="CP351" s="121"/>
      <c r="CQ351" s="121"/>
      <c r="CR351" s="121"/>
      <c r="CS351" s="121"/>
      <c r="CT351" s="121"/>
      <c r="CU351" s="121"/>
      <c r="CV351" s="121"/>
      <c r="CW351" s="121"/>
      <c r="CX351" s="121"/>
      <c r="CY351" s="121"/>
      <c r="CZ351" s="121"/>
      <c r="DA351" s="121"/>
      <c r="DB351" s="121"/>
      <c r="DC351" s="121"/>
      <c r="DD351" s="121"/>
      <c r="DE351" s="121"/>
      <c r="DF351" s="121"/>
      <c r="DG351" s="121"/>
      <c r="DH351" s="121"/>
    </row>
    <row r="352" spans="1:112">
      <c r="A352" s="19"/>
      <c r="AD352" s="19"/>
      <c r="CI352" s="121"/>
      <c r="CJ352" s="121"/>
      <c r="CK352" s="121"/>
      <c r="CL352" s="121"/>
      <c r="CM352" s="121"/>
      <c r="CN352" s="121"/>
      <c r="CO352" s="121"/>
      <c r="CP352" s="121"/>
      <c r="CQ352" s="121"/>
      <c r="CR352" s="121"/>
      <c r="CS352" s="121"/>
      <c r="CT352" s="121"/>
      <c r="CU352" s="121"/>
      <c r="CV352" s="121"/>
      <c r="CW352" s="121"/>
      <c r="CX352" s="121"/>
      <c r="CY352" s="121"/>
      <c r="CZ352" s="121"/>
      <c r="DA352" s="121"/>
      <c r="DB352" s="121"/>
      <c r="DC352" s="121"/>
      <c r="DD352" s="121"/>
      <c r="DE352" s="121"/>
      <c r="DF352" s="121"/>
      <c r="DG352" s="121"/>
      <c r="DH352" s="121"/>
    </row>
    <row r="353" spans="1:112">
      <c r="A353" s="19"/>
      <c r="AD353" s="19"/>
      <c r="CI353" s="121"/>
      <c r="CJ353" s="121"/>
      <c r="CK353" s="121"/>
      <c r="CL353" s="121"/>
      <c r="CM353" s="121"/>
      <c r="CN353" s="121"/>
      <c r="CO353" s="121"/>
      <c r="CP353" s="121"/>
      <c r="CQ353" s="121"/>
      <c r="CR353" s="121"/>
      <c r="CS353" s="121"/>
      <c r="CT353" s="121"/>
      <c r="CU353" s="121"/>
      <c r="CV353" s="121"/>
      <c r="CW353" s="121"/>
      <c r="CX353" s="121"/>
      <c r="CY353" s="121"/>
      <c r="CZ353" s="121"/>
      <c r="DA353" s="121"/>
      <c r="DB353" s="121"/>
      <c r="DC353" s="121"/>
      <c r="DD353" s="121"/>
      <c r="DE353" s="121"/>
      <c r="DF353" s="121"/>
      <c r="DG353" s="121"/>
      <c r="DH353" s="121"/>
    </row>
    <row r="354" spans="1:112">
      <c r="A354" s="19"/>
      <c r="AD354" s="19"/>
      <c r="CI354" s="121"/>
      <c r="CJ354" s="121"/>
      <c r="CK354" s="121"/>
      <c r="CL354" s="121"/>
      <c r="CM354" s="121"/>
      <c r="CN354" s="121"/>
      <c r="CO354" s="121"/>
      <c r="CP354" s="121"/>
      <c r="CQ354" s="121"/>
      <c r="CR354" s="121"/>
      <c r="CS354" s="121"/>
      <c r="CT354" s="121"/>
      <c r="CU354" s="121"/>
      <c r="CV354" s="121"/>
      <c r="CW354" s="121"/>
      <c r="CX354" s="121"/>
      <c r="CY354" s="121"/>
      <c r="CZ354" s="121"/>
      <c r="DA354" s="121"/>
      <c r="DB354" s="121"/>
      <c r="DC354" s="121"/>
      <c r="DD354" s="121"/>
      <c r="DE354" s="121"/>
      <c r="DF354" s="121"/>
      <c r="DG354" s="121"/>
      <c r="DH354" s="121"/>
    </row>
    <row r="355" spans="1:112">
      <c r="A355" s="19"/>
      <c r="AD355" s="19"/>
      <c r="CI355" s="121"/>
      <c r="CJ355" s="121"/>
      <c r="CK355" s="121"/>
      <c r="CL355" s="121"/>
      <c r="CM355" s="121"/>
      <c r="CN355" s="121"/>
      <c r="CO355" s="121"/>
      <c r="CP355" s="121"/>
      <c r="CQ355" s="121"/>
      <c r="CR355" s="121"/>
      <c r="CS355" s="121"/>
      <c r="CT355" s="121"/>
      <c r="CU355" s="121"/>
      <c r="CV355" s="121"/>
      <c r="CW355" s="121"/>
      <c r="CX355" s="121"/>
      <c r="CY355" s="121"/>
      <c r="CZ355" s="121"/>
      <c r="DA355" s="121"/>
      <c r="DB355" s="121"/>
      <c r="DC355" s="121"/>
      <c r="DD355" s="121"/>
      <c r="DE355" s="121"/>
      <c r="DF355" s="121"/>
      <c r="DG355" s="121"/>
      <c r="DH355" s="121"/>
    </row>
    <row r="356" spans="1:112">
      <c r="A356" s="19"/>
      <c r="AD356" s="19"/>
      <c r="CI356" s="121"/>
      <c r="CJ356" s="121"/>
      <c r="CK356" s="121"/>
      <c r="CL356" s="121"/>
      <c r="CM356" s="121"/>
      <c r="CN356" s="121"/>
      <c r="CO356" s="121"/>
      <c r="CP356" s="121"/>
      <c r="CQ356" s="121"/>
      <c r="CR356" s="121"/>
      <c r="CS356" s="121"/>
      <c r="CT356" s="121"/>
      <c r="CU356" s="121"/>
      <c r="CV356" s="121"/>
      <c r="CW356" s="121"/>
      <c r="CX356" s="121"/>
      <c r="CY356" s="121"/>
      <c r="CZ356" s="121"/>
      <c r="DA356" s="121"/>
      <c r="DB356" s="121"/>
      <c r="DC356" s="121"/>
      <c r="DD356" s="121"/>
      <c r="DE356" s="121"/>
      <c r="DF356" s="121"/>
      <c r="DG356" s="121"/>
      <c r="DH356" s="121"/>
    </row>
    <row r="357" spans="1:112">
      <c r="A357" s="19"/>
      <c r="AD357" s="19"/>
      <c r="CI357" s="121"/>
      <c r="CJ357" s="121"/>
      <c r="CK357" s="121"/>
      <c r="CL357" s="121"/>
      <c r="CM357" s="121"/>
      <c r="CN357" s="121"/>
      <c r="CO357" s="121"/>
      <c r="CP357" s="121"/>
      <c r="CQ357" s="121"/>
      <c r="CR357" s="121"/>
      <c r="CS357" s="121"/>
      <c r="CT357" s="121"/>
      <c r="CU357" s="121"/>
      <c r="CV357" s="121"/>
      <c r="CW357" s="121"/>
      <c r="CX357" s="121"/>
      <c r="CY357" s="121"/>
      <c r="CZ357" s="121"/>
      <c r="DA357" s="121"/>
      <c r="DB357" s="121"/>
      <c r="DC357" s="121"/>
      <c r="DD357" s="121"/>
      <c r="DE357" s="121"/>
      <c r="DF357" s="121"/>
      <c r="DG357" s="121"/>
      <c r="DH357" s="121"/>
    </row>
    <row r="358" spans="1:112">
      <c r="A358" s="19"/>
      <c r="AD358" s="19"/>
      <c r="CI358" s="121"/>
      <c r="CJ358" s="121"/>
      <c r="CK358" s="121"/>
      <c r="CL358" s="121"/>
      <c r="CM358" s="121"/>
      <c r="CN358" s="121"/>
      <c r="CO358" s="121"/>
      <c r="CP358" s="121"/>
      <c r="CQ358" s="121"/>
      <c r="CR358" s="121"/>
      <c r="CS358" s="121"/>
      <c r="CT358" s="121"/>
      <c r="CU358" s="121"/>
      <c r="CV358" s="121"/>
      <c r="CW358" s="121"/>
      <c r="CX358" s="121"/>
      <c r="CY358" s="121"/>
      <c r="CZ358" s="121"/>
      <c r="DA358" s="121"/>
      <c r="DB358" s="121"/>
      <c r="DC358" s="121"/>
      <c r="DD358" s="121"/>
      <c r="DE358" s="121"/>
      <c r="DF358" s="121"/>
      <c r="DG358" s="121"/>
      <c r="DH358" s="121"/>
    </row>
    <row r="359" spans="1:112">
      <c r="A359" s="19"/>
      <c r="AD359" s="19"/>
      <c r="CI359" s="121"/>
      <c r="CJ359" s="121"/>
      <c r="CK359" s="121"/>
      <c r="CL359" s="121"/>
      <c r="CM359" s="121"/>
      <c r="CN359" s="121"/>
      <c r="CO359" s="121"/>
      <c r="CP359" s="121"/>
      <c r="CQ359" s="121"/>
      <c r="CR359" s="121"/>
      <c r="CS359" s="121"/>
      <c r="CT359" s="121"/>
      <c r="CU359" s="121"/>
      <c r="CV359" s="121"/>
      <c r="CW359" s="121"/>
      <c r="CX359" s="121"/>
      <c r="CY359" s="121"/>
      <c r="CZ359" s="121"/>
      <c r="DA359" s="121"/>
      <c r="DB359" s="121"/>
      <c r="DC359" s="121"/>
      <c r="DD359" s="121"/>
      <c r="DE359" s="121"/>
      <c r="DF359" s="121"/>
      <c r="DG359" s="121"/>
      <c r="DH359" s="121"/>
    </row>
    <row r="360" spans="1:112">
      <c r="A360" s="19"/>
      <c r="AD360" s="19"/>
      <c r="CI360" s="121"/>
      <c r="CJ360" s="121"/>
      <c r="CK360" s="121"/>
      <c r="CL360" s="121"/>
      <c r="CM360" s="121"/>
      <c r="CN360" s="121"/>
      <c r="CO360" s="121"/>
      <c r="CP360" s="121"/>
      <c r="CQ360" s="121"/>
      <c r="CR360" s="121"/>
      <c r="CS360" s="121"/>
      <c r="CT360" s="121"/>
      <c r="CU360" s="121"/>
      <c r="CV360" s="121"/>
      <c r="CW360" s="121"/>
      <c r="CX360" s="121"/>
      <c r="CY360" s="121"/>
      <c r="CZ360" s="121"/>
      <c r="DA360" s="121"/>
      <c r="DB360" s="121"/>
      <c r="DC360" s="121"/>
      <c r="DD360" s="121"/>
      <c r="DE360" s="121"/>
      <c r="DF360" s="121"/>
      <c r="DG360" s="121"/>
      <c r="DH360" s="121"/>
    </row>
    <row r="361" spans="1:112">
      <c r="A361" s="19"/>
      <c r="AD361" s="19"/>
      <c r="CI361" s="121"/>
      <c r="CJ361" s="121"/>
      <c r="CK361" s="121"/>
      <c r="CL361" s="121"/>
      <c r="CM361" s="121"/>
      <c r="CN361" s="121"/>
      <c r="CO361" s="121"/>
      <c r="CP361" s="121"/>
      <c r="CQ361" s="121"/>
      <c r="CR361" s="121"/>
      <c r="CS361" s="121"/>
      <c r="CT361" s="121"/>
      <c r="CU361" s="121"/>
      <c r="CV361" s="121"/>
      <c r="CW361" s="121"/>
      <c r="CX361" s="121"/>
      <c r="CY361" s="121"/>
      <c r="CZ361" s="121"/>
      <c r="DA361" s="121"/>
      <c r="DB361" s="121"/>
      <c r="DC361" s="121"/>
      <c r="DD361" s="121"/>
      <c r="DE361" s="121"/>
      <c r="DF361" s="121"/>
      <c r="DG361" s="121"/>
      <c r="DH361" s="121"/>
    </row>
    <row r="362" spans="1:112">
      <c r="A362" s="19"/>
      <c r="AD362" s="19"/>
      <c r="CI362" s="121"/>
      <c r="CJ362" s="121"/>
      <c r="CK362" s="121"/>
      <c r="CL362" s="121"/>
      <c r="CM362" s="121"/>
      <c r="CN362" s="121"/>
      <c r="CO362" s="121"/>
      <c r="CP362" s="121"/>
      <c r="CQ362" s="121"/>
      <c r="CR362" s="121"/>
      <c r="CS362" s="121"/>
      <c r="CT362" s="121"/>
      <c r="CU362" s="121"/>
      <c r="CV362" s="121"/>
      <c r="CW362" s="121"/>
      <c r="CX362" s="121"/>
      <c r="CY362" s="121"/>
      <c r="CZ362" s="121"/>
      <c r="DA362" s="121"/>
      <c r="DB362" s="121"/>
      <c r="DC362" s="121"/>
      <c r="DD362" s="121"/>
      <c r="DE362" s="121"/>
      <c r="DF362" s="121"/>
      <c r="DG362" s="121"/>
      <c r="DH362" s="121"/>
    </row>
    <row r="363" spans="1:112">
      <c r="A363" s="19"/>
      <c r="AD363" s="19"/>
      <c r="CI363" s="121"/>
      <c r="CJ363" s="121"/>
      <c r="CK363" s="121"/>
      <c r="CL363" s="121"/>
      <c r="CM363" s="121"/>
      <c r="CN363" s="121"/>
      <c r="CO363" s="121"/>
      <c r="CP363" s="121"/>
      <c r="CQ363" s="121"/>
      <c r="CR363" s="121"/>
      <c r="CS363" s="121"/>
      <c r="CT363" s="121"/>
      <c r="CU363" s="121"/>
      <c r="CV363" s="121"/>
      <c r="CW363" s="121"/>
      <c r="CX363" s="121"/>
      <c r="CY363" s="121"/>
      <c r="CZ363" s="121"/>
      <c r="DA363" s="121"/>
      <c r="DB363" s="121"/>
      <c r="DC363" s="121"/>
      <c r="DD363" s="121"/>
      <c r="DE363" s="121"/>
      <c r="DF363" s="121"/>
      <c r="DG363" s="121"/>
      <c r="DH363" s="121"/>
    </row>
    <row r="364" spans="1:112">
      <c r="A364" s="19"/>
      <c r="AD364" s="19"/>
      <c r="CI364" s="121"/>
      <c r="CJ364" s="121"/>
      <c r="CK364" s="121"/>
      <c r="CL364" s="121"/>
      <c r="CM364" s="121"/>
      <c r="CN364" s="121"/>
      <c r="CO364" s="121"/>
      <c r="CP364" s="121"/>
      <c r="CQ364" s="121"/>
      <c r="CR364" s="121"/>
      <c r="CS364" s="121"/>
      <c r="CT364" s="121"/>
      <c r="CU364" s="121"/>
      <c r="CV364" s="121"/>
      <c r="CW364" s="121"/>
      <c r="CX364" s="121"/>
      <c r="CY364" s="121"/>
      <c r="CZ364" s="121"/>
      <c r="DA364" s="121"/>
      <c r="DB364" s="121"/>
      <c r="DC364" s="121"/>
      <c r="DD364" s="121"/>
      <c r="DE364" s="121"/>
      <c r="DF364" s="121"/>
      <c r="DG364" s="121"/>
      <c r="DH364" s="121"/>
    </row>
    <row r="365" spans="1:112">
      <c r="A365" s="19"/>
      <c r="AD365" s="19"/>
      <c r="CI365" s="121"/>
      <c r="CJ365" s="121"/>
      <c r="CK365" s="121"/>
      <c r="CL365" s="121"/>
      <c r="CM365" s="121"/>
      <c r="CN365" s="121"/>
      <c r="CO365" s="121"/>
      <c r="CP365" s="121"/>
      <c r="CQ365" s="121"/>
      <c r="CR365" s="121"/>
      <c r="CS365" s="121"/>
      <c r="CT365" s="121"/>
      <c r="CU365" s="121"/>
      <c r="CV365" s="121"/>
      <c r="CW365" s="121"/>
      <c r="CX365" s="121"/>
      <c r="CY365" s="121"/>
      <c r="CZ365" s="121"/>
      <c r="DA365" s="121"/>
      <c r="DB365" s="121"/>
      <c r="DC365" s="121"/>
      <c r="DD365" s="121"/>
      <c r="DE365" s="121"/>
      <c r="DF365" s="121"/>
      <c r="DG365" s="121"/>
      <c r="DH365" s="121"/>
    </row>
    <row r="366" spans="1:112">
      <c r="A366" s="19"/>
      <c r="AD366" s="19"/>
      <c r="CI366" s="121"/>
      <c r="CJ366" s="121"/>
      <c r="CK366" s="121"/>
      <c r="CL366" s="121"/>
      <c r="CM366" s="121"/>
      <c r="CN366" s="121"/>
      <c r="CO366" s="121"/>
      <c r="CP366" s="121"/>
      <c r="CQ366" s="121"/>
      <c r="CR366" s="121"/>
      <c r="CS366" s="121"/>
      <c r="CT366" s="121"/>
      <c r="CU366" s="121"/>
      <c r="CV366" s="121"/>
      <c r="CW366" s="121"/>
      <c r="CX366" s="121"/>
      <c r="CY366" s="121"/>
      <c r="CZ366" s="121"/>
      <c r="DA366" s="121"/>
      <c r="DB366" s="121"/>
      <c r="DC366" s="121"/>
      <c r="DD366" s="121"/>
      <c r="DE366" s="121"/>
      <c r="DF366" s="121"/>
      <c r="DG366" s="121"/>
      <c r="DH366" s="121"/>
    </row>
    <row r="367" spans="1:112">
      <c r="A367" s="19"/>
      <c r="AD367" s="19"/>
      <c r="CI367" s="121"/>
      <c r="CJ367" s="121"/>
      <c r="CK367" s="121"/>
      <c r="CL367" s="121"/>
      <c r="CM367" s="121"/>
      <c r="CN367" s="121"/>
      <c r="CO367" s="121"/>
      <c r="CP367" s="121"/>
      <c r="CQ367" s="121"/>
      <c r="CR367" s="121"/>
      <c r="CS367" s="121"/>
      <c r="CT367" s="121"/>
      <c r="CU367" s="121"/>
      <c r="CV367" s="121"/>
      <c r="CW367" s="121"/>
      <c r="CX367" s="121"/>
      <c r="CY367" s="121"/>
      <c r="CZ367" s="121"/>
      <c r="DA367" s="121"/>
      <c r="DB367" s="121"/>
      <c r="DC367" s="121"/>
      <c r="DD367" s="121"/>
      <c r="DE367" s="121"/>
      <c r="DF367" s="121"/>
      <c r="DG367" s="121"/>
      <c r="DH367" s="121"/>
    </row>
    <row r="368" spans="1:112">
      <c r="A368" s="19"/>
      <c r="AD368" s="19"/>
      <c r="CI368" s="121"/>
      <c r="CJ368" s="121"/>
      <c r="CK368" s="121"/>
      <c r="CL368" s="121"/>
      <c r="CM368" s="121"/>
      <c r="CN368" s="121"/>
      <c r="CO368" s="121"/>
      <c r="CP368" s="121"/>
      <c r="CQ368" s="121"/>
      <c r="CR368" s="121"/>
      <c r="CS368" s="121"/>
      <c r="CT368" s="121"/>
      <c r="CU368" s="121"/>
      <c r="CV368" s="121"/>
      <c r="CW368" s="121"/>
      <c r="CX368" s="121"/>
      <c r="CY368" s="121"/>
      <c r="CZ368" s="121"/>
      <c r="DA368" s="121"/>
      <c r="DB368" s="121"/>
      <c r="DC368" s="121"/>
      <c r="DD368" s="121"/>
      <c r="DE368" s="121"/>
      <c r="DF368" s="121"/>
      <c r="DG368" s="121"/>
      <c r="DH368" s="121"/>
    </row>
    <row r="369" spans="1:112">
      <c r="A369" s="19"/>
      <c r="AD369" s="19"/>
      <c r="CI369" s="121"/>
      <c r="CJ369" s="121"/>
      <c r="CK369" s="121"/>
      <c r="CL369" s="121"/>
      <c r="CM369" s="121"/>
      <c r="CN369" s="121"/>
      <c r="CO369" s="121"/>
      <c r="CP369" s="121"/>
      <c r="CQ369" s="121"/>
      <c r="CR369" s="121"/>
      <c r="CS369" s="121"/>
      <c r="CT369" s="121"/>
      <c r="CU369" s="121"/>
      <c r="CV369" s="121"/>
      <c r="CW369" s="121"/>
      <c r="CX369" s="121"/>
      <c r="CY369" s="121"/>
      <c r="CZ369" s="121"/>
      <c r="DA369" s="121"/>
      <c r="DB369" s="121"/>
      <c r="DC369" s="121"/>
      <c r="DD369" s="121"/>
      <c r="DE369" s="121"/>
      <c r="DF369" s="121"/>
      <c r="DG369" s="121"/>
      <c r="DH369" s="121"/>
    </row>
    <row r="370" spans="1:112">
      <c r="A370" s="19"/>
      <c r="AD370" s="19"/>
      <c r="CI370" s="121"/>
      <c r="CJ370" s="121"/>
      <c r="CK370" s="121"/>
      <c r="CL370" s="121"/>
      <c r="CM370" s="121"/>
      <c r="CN370" s="121"/>
      <c r="CO370" s="121"/>
      <c r="CP370" s="121"/>
      <c r="CQ370" s="121"/>
      <c r="CR370" s="121"/>
      <c r="CS370" s="121"/>
      <c r="CT370" s="121"/>
      <c r="CU370" s="121"/>
      <c r="CV370" s="121"/>
      <c r="CW370" s="121"/>
      <c r="CX370" s="121"/>
      <c r="CY370" s="121"/>
      <c r="CZ370" s="121"/>
      <c r="DA370" s="121"/>
      <c r="DB370" s="121"/>
      <c r="DC370" s="121"/>
      <c r="DD370" s="121"/>
      <c r="DE370" s="121"/>
      <c r="DF370" s="121"/>
      <c r="DG370" s="121"/>
      <c r="DH370" s="121"/>
    </row>
    <row r="371" spans="1:112">
      <c r="A371" s="19"/>
      <c r="AD371" s="19"/>
      <c r="CI371" s="121"/>
      <c r="CJ371" s="121"/>
      <c r="CK371" s="121"/>
      <c r="CL371" s="121"/>
      <c r="CM371" s="121"/>
      <c r="CN371" s="121"/>
      <c r="CO371" s="121"/>
      <c r="CP371" s="121"/>
      <c r="CQ371" s="121"/>
      <c r="CR371" s="121"/>
      <c r="CS371" s="121"/>
      <c r="CT371" s="121"/>
      <c r="CU371" s="121"/>
      <c r="CV371" s="121"/>
      <c r="CW371" s="121"/>
      <c r="CX371" s="121"/>
      <c r="CY371" s="121"/>
      <c r="CZ371" s="121"/>
      <c r="DA371" s="121"/>
      <c r="DB371" s="121"/>
      <c r="DC371" s="121"/>
      <c r="DD371" s="121"/>
      <c r="DE371" s="121"/>
      <c r="DF371" s="121"/>
      <c r="DG371" s="121"/>
      <c r="DH371" s="121"/>
    </row>
    <row r="372" spans="1:112">
      <c r="A372" s="19"/>
      <c r="AD372" s="19"/>
      <c r="CI372" s="121"/>
      <c r="CJ372" s="121"/>
      <c r="CK372" s="121"/>
      <c r="CL372" s="121"/>
      <c r="CM372" s="121"/>
      <c r="CN372" s="121"/>
      <c r="CO372" s="121"/>
      <c r="CP372" s="121"/>
      <c r="CQ372" s="121"/>
      <c r="CR372" s="121"/>
      <c r="CS372" s="121"/>
      <c r="CT372" s="121"/>
      <c r="CU372" s="121"/>
      <c r="CV372" s="121"/>
      <c r="CW372" s="121"/>
      <c r="CX372" s="121"/>
      <c r="CY372" s="121"/>
      <c r="CZ372" s="121"/>
      <c r="DA372" s="121"/>
      <c r="DB372" s="121"/>
      <c r="DC372" s="121"/>
      <c r="DD372" s="121"/>
      <c r="DE372" s="121"/>
      <c r="DF372" s="121"/>
      <c r="DG372" s="121"/>
      <c r="DH372" s="121"/>
    </row>
    <row r="373" spans="1:112">
      <c r="A373" s="19"/>
      <c r="AD373" s="19"/>
      <c r="CI373" s="121"/>
      <c r="CJ373" s="121"/>
      <c r="CK373" s="121"/>
      <c r="CL373" s="121"/>
      <c r="CM373" s="121"/>
      <c r="CN373" s="121"/>
      <c r="CO373" s="121"/>
      <c r="CP373" s="121"/>
      <c r="CQ373" s="121"/>
      <c r="CR373" s="121"/>
      <c r="CS373" s="121"/>
      <c r="CT373" s="121"/>
      <c r="CU373" s="121"/>
      <c r="CV373" s="121"/>
      <c r="CW373" s="121"/>
      <c r="CX373" s="121"/>
      <c r="CY373" s="121"/>
      <c r="CZ373" s="121"/>
      <c r="DA373" s="121"/>
      <c r="DB373" s="121"/>
      <c r="DC373" s="121"/>
      <c r="DD373" s="121"/>
      <c r="DE373" s="121"/>
      <c r="DF373" s="121"/>
      <c r="DG373" s="121"/>
      <c r="DH373" s="121"/>
    </row>
    <row r="374" spans="1:112">
      <c r="A374" s="19"/>
      <c r="AD374" s="19"/>
      <c r="CI374" s="121"/>
      <c r="CJ374" s="121"/>
      <c r="CK374" s="121"/>
      <c r="CL374" s="121"/>
      <c r="CM374" s="121"/>
      <c r="CN374" s="121"/>
      <c r="CO374" s="121"/>
      <c r="CP374" s="121"/>
      <c r="CQ374" s="121"/>
      <c r="CR374" s="121"/>
      <c r="CS374" s="121"/>
      <c r="CT374" s="121"/>
      <c r="CU374" s="121"/>
      <c r="CV374" s="121"/>
      <c r="CW374" s="121"/>
      <c r="CX374" s="121"/>
      <c r="CY374" s="121"/>
      <c r="CZ374" s="121"/>
      <c r="DA374" s="121"/>
      <c r="DB374" s="121"/>
      <c r="DC374" s="121"/>
      <c r="DD374" s="121"/>
      <c r="DE374" s="121"/>
      <c r="DF374" s="121"/>
      <c r="DG374" s="121"/>
      <c r="DH374" s="121"/>
    </row>
    <row r="375" spans="1:112">
      <c r="A375" s="19"/>
      <c r="AD375" s="19"/>
      <c r="CI375" s="121"/>
      <c r="CJ375" s="121"/>
      <c r="CK375" s="121"/>
      <c r="CL375" s="121"/>
      <c r="CM375" s="121"/>
      <c r="CN375" s="121"/>
      <c r="CO375" s="121"/>
      <c r="CP375" s="121"/>
      <c r="CQ375" s="121"/>
      <c r="CR375" s="121"/>
      <c r="CS375" s="121"/>
      <c r="CT375" s="121"/>
      <c r="CU375" s="121"/>
      <c r="CV375" s="121"/>
      <c r="CW375" s="121"/>
      <c r="CX375" s="121"/>
      <c r="CY375" s="121"/>
      <c r="CZ375" s="121"/>
      <c r="DA375" s="121"/>
      <c r="DB375" s="121"/>
      <c r="DC375" s="121"/>
      <c r="DD375" s="121"/>
      <c r="DE375" s="121"/>
      <c r="DF375" s="121"/>
      <c r="DG375" s="121"/>
      <c r="DH375" s="121"/>
    </row>
    <row r="376" spans="1:112">
      <c r="A376" s="19"/>
      <c r="AD376" s="19"/>
      <c r="CI376" s="121"/>
      <c r="CJ376" s="121"/>
      <c r="CK376" s="121"/>
      <c r="CL376" s="121"/>
      <c r="CM376" s="121"/>
      <c r="CN376" s="121"/>
      <c r="CO376" s="121"/>
      <c r="CP376" s="121"/>
      <c r="CQ376" s="121"/>
      <c r="CR376" s="121"/>
      <c r="CS376" s="121"/>
      <c r="CT376" s="121"/>
      <c r="CU376" s="121"/>
      <c r="CV376" s="121"/>
      <c r="CW376" s="121"/>
      <c r="CX376" s="121"/>
      <c r="CY376" s="121"/>
      <c r="CZ376" s="121"/>
      <c r="DA376" s="121"/>
      <c r="DB376" s="121"/>
      <c r="DC376" s="121"/>
      <c r="DD376" s="121"/>
      <c r="DE376" s="121"/>
      <c r="DF376" s="121"/>
      <c r="DG376" s="121"/>
      <c r="DH376" s="121"/>
    </row>
    <row r="377" spans="1:112">
      <c r="A377" s="19"/>
      <c r="AD377" s="19"/>
      <c r="CI377" s="121"/>
      <c r="CJ377" s="121"/>
      <c r="CK377" s="121"/>
      <c r="CL377" s="121"/>
      <c r="CM377" s="121"/>
      <c r="CN377" s="121"/>
      <c r="CO377" s="121"/>
      <c r="CP377" s="121"/>
      <c r="CQ377" s="121"/>
      <c r="CR377" s="121"/>
      <c r="CS377" s="121"/>
      <c r="CT377" s="121"/>
      <c r="CU377" s="121"/>
      <c r="CV377" s="121"/>
      <c r="CW377" s="121"/>
      <c r="CX377" s="121"/>
      <c r="CY377" s="121"/>
      <c r="CZ377" s="121"/>
      <c r="DA377" s="121"/>
      <c r="DB377" s="121"/>
      <c r="DC377" s="121"/>
      <c r="DD377" s="121"/>
      <c r="DE377" s="121"/>
      <c r="DF377" s="121"/>
      <c r="DG377" s="121"/>
      <c r="DH377" s="121"/>
    </row>
    <row r="378" spans="1:112">
      <c r="A378" s="19"/>
      <c r="AD378" s="19"/>
      <c r="CI378" s="121"/>
      <c r="CJ378" s="121"/>
      <c r="CK378" s="121"/>
      <c r="CL378" s="121"/>
      <c r="CM378" s="121"/>
      <c r="CN378" s="121"/>
      <c r="CO378" s="121"/>
      <c r="CP378" s="121"/>
      <c r="CQ378" s="121"/>
      <c r="CR378" s="121"/>
      <c r="CS378" s="121"/>
      <c r="CT378" s="121"/>
      <c r="CU378" s="121"/>
      <c r="CV378" s="121"/>
      <c r="CW378" s="121"/>
      <c r="CX378" s="121"/>
      <c r="CY378" s="121"/>
      <c r="CZ378" s="121"/>
      <c r="DA378" s="121"/>
      <c r="DB378" s="121"/>
      <c r="DC378" s="121"/>
      <c r="DD378" s="121"/>
      <c r="DE378" s="121"/>
      <c r="DF378" s="121"/>
      <c r="DG378" s="121"/>
      <c r="DH378" s="121"/>
    </row>
    <row r="379" spans="1:112">
      <c r="A379" s="19"/>
      <c r="AD379" s="19"/>
      <c r="CI379" s="121"/>
      <c r="CJ379" s="121"/>
      <c r="CK379" s="121"/>
      <c r="CL379" s="121"/>
      <c r="CM379" s="121"/>
      <c r="CN379" s="121"/>
      <c r="CO379" s="121"/>
      <c r="CP379" s="121"/>
      <c r="CQ379" s="121"/>
      <c r="CR379" s="121"/>
      <c r="CS379" s="121"/>
      <c r="CT379" s="121"/>
      <c r="CU379" s="121"/>
      <c r="CV379" s="121"/>
      <c r="CW379" s="121"/>
      <c r="CX379" s="121"/>
      <c r="CY379" s="121"/>
      <c r="CZ379" s="121"/>
      <c r="DA379" s="121"/>
      <c r="DB379" s="121"/>
      <c r="DC379" s="121"/>
      <c r="DD379" s="121"/>
      <c r="DE379" s="121"/>
      <c r="DF379" s="121"/>
      <c r="DG379" s="121"/>
      <c r="DH379" s="121"/>
    </row>
    <row r="380" spans="1:112">
      <c r="A380" s="19"/>
      <c r="AD380" s="19"/>
      <c r="CI380" s="121"/>
      <c r="CJ380" s="121"/>
      <c r="CK380" s="121"/>
      <c r="CL380" s="121"/>
      <c r="CM380" s="121"/>
      <c r="CN380" s="121"/>
      <c r="CO380" s="121"/>
      <c r="CP380" s="121"/>
      <c r="CQ380" s="121"/>
      <c r="CR380" s="121"/>
      <c r="CS380" s="121"/>
      <c r="CT380" s="121"/>
      <c r="CU380" s="121"/>
      <c r="CV380" s="121"/>
      <c r="CW380" s="121"/>
      <c r="CX380" s="121"/>
      <c r="CY380" s="121"/>
      <c r="CZ380" s="121"/>
      <c r="DA380" s="121"/>
      <c r="DB380" s="121"/>
      <c r="DC380" s="121"/>
      <c r="DD380" s="121"/>
      <c r="DE380" s="121"/>
      <c r="DF380" s="121"/>
      <c r="DG380" s="121"/>
      <c r="DH380" s="121"/>
    </row>
    <row r="381" spans="1:112">
      <c r="A381" s="19"/>
      <c r="AD381" s="19"/>
      <c r="CI381" s="121"/>
      <c r="CJ381" s="121"/>
      <c r="CK381" s="121"/>
      <c r="CL381" s="121"/>
      <c r="CM381" s="121"/>
      <c r="CN381" s="121"/>
      <c r="CO381" s="121"/>
      <c r="CP381" s="121"/>
      <c r="CQ381" s="121"/>
      <c r="CR381" s="121"/>
      <c r="CS381" s="121"/>
      <c r="CT381" s="121"/>
      <c r="CU381" s="121"/>
      <c r="CV381" s="121"/>
      <c r="CW381" s="121"/>
      <c r="CX381" s="121"/>
      <c r="CY381" s="121"/>
      <c r="CZ381" s="121"/>
      <c r="DA381" s="121"/>
      <c r="DB381" s="121"/>
      <c r="DC381" s="121"/>
      <c r="DD381" s="121"/>
      <c r="DE381" s="121"/>
      <c r="DF381" s="121"/>
      <c r="DG381" s="121"/>
      <c r="DH381" s="121"/>
    </row>
    <row r="382" spans="1:112">
      <c r="A382" s="19"/>
      <c r="AD382" s="19"/>
      <c r="CI382" s="121"/>
      <c r="CJ382" s="121"/>
      <c r="CK382" s="121"/>
      <c r="CL382" s="121"/>
      <c r="CM382" s="121"/>
      <c r="CN382" s="121"/>
      <c r="CO382" s="121"/>
      <c r="CP382" s="121"/>
      <c r="CQ382" s="121"/>
      <c r="CR382" s="121"/>
      <c r="CS382" s="121"/>
      <c r="CT382" s="121"/>
      <c r="CU382" s="121"/>
      <c r="CV382" s="121"/>
      <c r="CW382" s="121"/>
      <c r="CX382" s="121"/>
      <c r="CY382" s="121"/>
      <c r="CZ382" s="121"/>
      <c r="DA382" s="121"/>
      <c r="DB382" s="121"/>
      <c r="DC382" s="121"/>
      <c r="DD382" s="121"/>
      <c r="DE382" s="121"/>
      <c r="DF382" s="121"/>
      <c r="DG382" s="121"/>
      <c r="DH382" s="121"/>
    </row>
    <row r="383" spans="1:112">
      <c r="A383" s="19"/>
      <c r="AD383" s="19"/>
      <c r="CI383" s="121"/>
      <c r="CJ383" s="121"/>
      <c r="CK383" s="121"/>
      <c r="CL383" s="121"/>
      <c r="CM383" s="121"/>
      <c r="CN383" s="121"/>
      <c r="CO383" s="121"/>
      <c r="CP383" s="121"/>
      <c r="CQ383" s="121"/>
      <c r="CR383" s="121"/>
      <c r="CS383" s="121"/>
      <c r="CT383" s="121"/>
      <c r="CU383" s="121"/>
      <c r="CV383" s="121"/>
      <c r="CW383" s="121"/>
      <c r="CX383" s="121"/>
      <c r="CY383" s="121"/>
      <c r="CZ383" s="121"/>
      <c r="DA383" s="121"/>
      <c r="DB383" s="121"/>
      <c r="DC383" s="121"/>
      <c r="DD383" s="121"/>
      <c r="DE383" s="121"/>
      <c r="DF383" s="121"/>
      <c r="DG383" s="121"/>
      <c r="DH383" s="121"/>
    </row>
    <row r="384" spans="1:112">
      <c r="A384" s="19"/>
      <c r="AD384" s="19"/>
      <c r="CI384" s="121"/>
      <c r="CJ384" s="121"/>
      <c r="CK384" s="121"/>
      <c r="CL384" s="121"/>
      <c r="CM384" s="121"/>
      <c r="CN384" s="121"/>
      <c r="CO384" s="121"/>
      <c r="CP384" s="121"/>
      <c r="CQ384" s="121"/>
      <c r="CR384" s="121"/>
      <c r="CS384" s="121"/>
      <c r="CT384" s="121"/>
      <c r="CU384" s="121"/>
      <c r="CV384" s="121"/>
      <c r="CW384" s="121"/>
      <c r="CX384" s="121"/>
      <c r="CY384" s="121"/>
      <c r="CZ384" s="121"/>
      <c r="DA384" s="121"/>
      <c r="DB384" s="121"/>
      <c r="DC384" s="121"/>
      <c r="DD384" s="121"/>
      <c r="DE384" s="121"/>
      <c r="DF384" s="121"/>
      <c r="DG384" s="121"/>
      <c r="DH384" s="121"/>
    </row>
    <row r="385" spans="1:112">
      <c r="A385" s="19"/>
      <c r="AD385" s="19"/>
      <c r="CI385" s="121"/>
      <c r="CJ385" s="121"/>
      <c r="CK385" s="121"/>
      <c r="CL385" s="121"/>
      <c r="CM385" s="121"/>
      <c r="CN385" s="121"/>
      <c r="CO385" s="121"/>
      <c r="CP385" s="121"/>
      <c r="CQ385" s="121"/>
      <c r="CR385" s="121"/>
      <c r="CS385" s="121"/>
      <c r="CT385" s="121"/>
      <c r="CU385" s="121"/>
      <c r="CV385" s="121"/>
      <c r="CW385" s="121"/>
      <c r="CX385" s="121"/>
      <c r="CY385" s="121"/>
      <c r="CZ385" s="121"/>
      <c r="DA385" s="121"/>
      <c r="DB385" s="121"/>
      <c r="DC385" s="121"/>
      <c r="DD385" s="121"/>
      <c r="DE385" s="121"/>
      <c r="DF385" s="121"/>
      <c r="DG385" s="121"/>
      <c r="DH385" s="121"/>
    </row>
    <row r="386" spans="1:112">
      <c r="A386" s="19"/>
      <c r="AD386" s="19"/>
      <c r="CI386" s="121"/>
      <c r="CJ386" s="121"/>
      <c r="CK386" s="121"/>
      <c r="CL386" s="121"/>
      <c r="CM386" s="121"/>
      <c r="CN386" s="121"/>
      <c r="CO386" s="121"/>
      <c r="CP386" s="121"/>
      <c r="CQ386" s="121"/>
      <c r="CR386" s="121"/>
      <c r="CS386" s="121"/>
      <c r="CT386" s="121"/>
      <c r="CU386" s="121"/>
      <c r="CV386" s="121"/>
      <c r="CW386" s="121"/>
      <c r="CX386" s="121"/>
      <c r="CY386" s="121"/>
      <c r="CZ386" s="121"/>
      <c r="DA386" s="121"/>
      <c r="DB386" s="121"/>
      <c r="DC386" s="121"/>
      <c r="DD386" s="121"/>
      <c r="DE386" s="121"/>
      <c r="DF386" s="121"/>
      <c r="DG386" s="121"/>
      <c r="DH386" s="121"/>
    </row>
    <row r="387" spans="1:112">
      <c r="A387" s="19"/>
      <c r="AD387" s="19"/>
      <c r="CI387" s="121"/>
      <c r="CJ387" s="121"/>
      <c r="CK387" s="121"/>
      <c r="CL387" s="121"/>
      <c r="CM387" s="121"/>
      <c r="CN387" s="121"/>
      <c r="CO387" s="121"/>
      <c r="CP387" s="121"/>
      <c r="CQ387" s="121"/>
      <c r="CR387" s="121"/>
      <c r="CS387" s="121"/>
      <c r="CT387" s="121"/>
      <c r="CU387" s="121"/>
      <c r="CV387" s="121"/>
      <c r="CW387" s="121"/>
      <c r="CX387" s="121"/>
      <c r="CY387" s="121"/>
      <c r="CZ387" s="121"/>
      <c r="DA387" s="121"/>
      <c r="DB387" s="121"/>
      <c r="DC387" s="121"/>
      <c r="DD387" s="121"/>
      <c r="DE387" s="121"/>
      <c r="DF387" s="121"/>
      <c r="DG387" s="121"/>
      <c r="DH387" s="121"/>
    </row>
    <row r="388" spans="1:112">
      <c r="A388" s="19"/>
      <c r="AD388" s="19"/>
      <c r="CI388" s="121"/>
      <c r="CJ388" s="121"/>
      <c r="CK388" s="121"/>
      <c r="CL388" s="121"/>
      <c r="CM388" s="121"/>
      <c r="CN388" s="121"/>
      <c r="CO388" s="121"/>
      <c r="CP388" s="121"/>
      <c r="CQ388" s="121"/>
      <c r="CR388" s="121"/>
      <c r="CS388" s="121"/>
      <c r="CT388" s="121"/>
      <c r="CU388" s="121"/>
      <c r="CV388" s="121"/>
      <c r="CW388" s="121"/>
      <c r="CX388" s="121"/>
      <c r="CY388" s="121"/>
      <c r="CZ388" s="121"/>
      <c r="DA388" s="121"/>
      <c r="DB388" s="121"/>
      <c r="DC388" s="121"/>
      <c r="DD388" s="121"/>
      <c r="DE388" s="121"/>
      <c r="DF388" s="121"/>
      <c r="DG388" s="121"/>
      <c r="DH388" s="121"/>
    </row>
    <row r="389" spans="1:112">
      <c r="A389" s="19"/>
      <c r="AD389" s="19"/>
      <c r="CI389" s="121"/>
      <c r="CJ389" s="121"/>
      <c r="CK389" s="121"/>
      <c r="CL389" s="121"/>
      <c r="CM389" s="121"/>
      <c r="CN389" s="121"/>
      <c r="CO389" s="121"/>
      <c r="CP389" s="121"/>
      <c r="CQ389" s="121"/>
      <c r="CR389" s="121"/>
      <c r="CS389" s="121"/>
      <c r="CT389" s="121"/>
      <c r="CU389" s="121"/>
      <c r="CV389" s="121"/>
      <c r="CW389" s="121"/>
      <c r="CX389" s="121"/>
      <c r="CY389" s="121"/>
      <c r="CZ389" s="121"/>
      <c r="DA389" s="121"/>
      <c r="DB389" s="121"/>
      <c r="DC389" s="121"/>
      <c r="DD389" s="121"/>
      <c r="DE389" s="121"/>
      <c r="DF389" s="121"/>
      <c r="DG389" s="121"/>
      <c r="DH389" s="121"/>
    </row>
    <row r="390" spans="1:112">
      <c r="A390" s="19"/>
      <c r="AD390" s="19"/>
      <c r="CI390" s="121"/>
      <c r="CJ390" s="121"/>
      <c r="CK390" s="121"/>
      <c r="CL390" s="121"/>
      <c r="CM390" s="121"/>
      <c r="CN390" s="121"/>
      <c r="CO390" s="121"/>
      <c r="CP390" s="121"/>
      <c r="CQ390" s="121"/>
      <c r="CR390" s="121"/>
      <c r="CS390" s="121"/>
      <c r="CT390" s="121"/>
      <c r="CU390" s="121"/>
      <c r="CV390" s="121"/>
      <c r="CW390" s="121"/>
      <c r="CX390" s="121"/>
      <c r="CY390" s="121"/>
      <c r="CZ390" s="121"/>
      <c r="DA390" s="121"/>
      <c r="DB390" s="121"/>
      <c r="DC390" s="121"/>
      <c r="DD390" s="121"/>
      <c r="DE390" s="121"/>
      <c r="DF390" s="121"/>
      <c r="DG390" s="121"/>
      <c r="DH390" s="121"/>
    </row>
    <row r="391" spans="1:112">
      <c r="A391" s="19"/>
      <c r="AD391" s="19"/>
      <c r="CI391" s="121"/>
      <c r="CJ391" s="121"/>
      <c r="CK391" s="121"/>
      <c r="CL391" s="121"/>
      <c r="CM391" s="121"/>
      <c r="CN391" s="121"/>
      <c r="CO391" s="121"/>
      <c r="CP391" s="121"/>
      <c r="CQ391" s="121"/>
      <c r="CR391" s="121"/>
      <c r="CS391" s="121"/>
      <c r="CT391" s="121"/>
      <c r="CU391" s="121"/>
      <c r="CV391" s="121"/>
      <c r="CW391" s="121"/>
      <c r="CX391" s="121"/>
      <c r="CY391" s="121"/>
      <c r="CZ391" s="121"/>
      <c r="DA391" s="121"/>
      <c r="DB391" s="121"/>
      <c r="DC391" s="121"/>
      <c r="DD391" s="121"/>
      <c r="DE391" s="121"/>
      <c r="DF391" s="121"/>
      <c r="DG391" s="121"/>
      <c r="DH391" s="121"/>
    </row>
    <row r="392" spans="1:112">
      <c r="A392" s="19"/>
      <c r="AD392" s="19"/>
      <c r="CI392" s="121"/>
      <c r="CJ392" s="121"/>
      <c r="CK392" s="121"/>
      <c r="CL392" s="121"/>
      <c r="CM392" s="121"/>
      <c r="CN392" s="121"/>
      <c r="CO392" s="121"/>
      <c r="CP392" s="121"/>
      <c r="CQ392" s="121"/>
      <c r="CR392" s="121"/>
      <c r="CS392" s="121"/>
      <c r="CT392" s="121"/>
      <c r="CU392" s="121"/>
      <c r="CV392" s="121"/>
      <c r="CW392" s="121"/>
      <c r="CX392" s="121"/>
      <c r="CY392" s="121"/>
      <c r="CZ392" s="121"/>
      <c r="DA392" s="121"/>
      <c r="DB392" s="121"/>
      <c r="DC392" s="121"/>
      <c r="DD392" s="121"/>
      <c r="DE392" s="121"/>
      <c r="DF392" s="121"/>
      <c r="DG392" s="121"/>
      <c r="DH392" s="121"/>
    </row>
    <row r="393" spans="1:112">
      <c r="A393" s="19"/>
      <c r="AD393" s="19"/>
      <c r="CI393" s="121"/>
      <c r="CJ393" s="121"/>
      <c r="CK393" s="121"/>
      <c r="CL393" s="121"/>
      <c r="CM393" s="121"/>
      <c r="CN393" s="121"/>
      <c r="CO393" s="121"/>
      <c r="CP393" s="121"/>
      <c r="CQ393" s="121"/>
      <c r="CR393" s="121"/>
      <c r="CS393" s="121"/>
      <c r="CT393" s="121"/>
      <c r="CU393" s="121"/>
      <c r="CV393" s="121"/>
      <c r="CW393" s="121"/>
      <c r="CX393" s="121"/>
      <c r="CY393" s="121"/>
      <c r="CZ393" s="121"/>
      <c r="DA393" s="121"/>
      <c r="DB393" s="121"/>
      <c r="DC393" s="121"/>
      <c r="DD393" s="121"/>
      <c r="DE393" s="121"/>
      <c r="DF393" s="121"/>
      <c r="DG393" s="121"/>
      <c r="DH393" s="121"/>
    </row>
    <row r="394" spans="1:112">
      <c r="A394" s="19"/>
      <c r="AD394" s="19"/>
      <c r="CI394" s="121"/>
      <c r="CJ394" s="121"/>
      <c r="CK394" s="121"/>
      <c r="CL394" s="121"/>
      <c r="CM394" s="121"/>
      <c r="CN394" s="121"/>
      <c r="CO394" s="121"/>
      <c r="CP394" s="121"/>
      <c r="CQ394" s="121"/>
      <c r="CR394" s="121"/>
      <c r="CS394" s="121"/>
      <c r="CT394" s="121"/>
      <c r="CU394" s="121"/>
      <c r="CV394" s="121"/>
      <c r="CW394" s="121"/>
      <c r="CX394" s="121"/>
      <c r="CY394" s="121"/>
      <c r="CZ394" s="121"/>
      <c r="DA394" s="121"/>
      <c r="DB394" s="121"/>
      <c r="DC394" s="121"/>
      <c r="DD394" s="121"/>
      <c r="DE394" s="121"/>
      <c r="DF394" s="121"/>
      <c r="DG394" s="121"/>
      <c r="DH394" s="121"/>
    </row>
    <row r="395" spans="1:112">
      <c r="A395" s="19"/>
      <c r="AD395" s="19"/>
      <c r="CI395" s="121"/>
      <c r="CJ395" s="121"/>
      <c r="CK395" s="121"/>
      <c r="CL395" s="121"/>
      <c r="CM395" s="121"/>
      <c r="CN395" s="121"/>
      <c r="CO395" s="121"/>
      <c r="CP395" s="121"/>
      <c r="CQ395" s="121"/>
      <c r="CR395" s="121"/>
      <c r="CS395" s="121"/>
      <c r="CT395" s="121"/>
      <c r="CU395" s="121"/>
      <c r="CV395" s="121"/>
      <c r="CW395" s="121"/>
      <c r="CX395" s="121"/>
      <c r="CY395" s="121"/>
      <c r="CZ395" s="121"/>
      <c r="DA395" s="121"/>
      <c r="DB395" s="121"/>
      <c r="DC395" s="121"/>
      <c r="DD395" s="121"/>
      <c r="DE395" s="121"/>
      <c r="DF395" s="121"/>
      <c r="DG395" s="121"/>
      <c r="DH395" s="121"/>
    </row>
    <row r="396" spans="1:112">
      <c r="A396" s="19"/>
      <c r="AD396" s="19"/>
      <c r="CI396" s="121"/>
      <c r="CJ396" s="121"/>
      <c r="CK396" s="121"/>
      <c r="CL396" s="121"/>
      <c r="CM396" s="121"/>
      <c r="CN396" s="121"/>
      <c r="CO396" s="121"/>
      <c r="CP396" s="121"/>
      <c r="CQ396" s="121"/>
      <c r="CR396" s="121"/>
      <c r="CS396" s="121"/>
      <c r="CT396" s="121"/>
      <c r="CU396" s="121"/>
      <c r="CV396" s="121"/>
      <c r="CW396" s="121"/>
      <c r="CX396" s="121"/>
      <c r="CY396" s="121"/>
      <c r="CZ396" s="121"/>
      <c r="DA396" s="121"/>
      <c r="DB396" s="121"/>
      <c r="DC396" s="121"/>
      <c r="DD396" s="121"/>
      <c r="DE396" s="121"/>
      <c r="DF396" s="121"/>
      <c r="DG396" s="121"/>
      <c r="DH396" s="121"/>
    </row>
    <row r="397" spans="1:112">
      <c r="A397" s="19"/>
      <c r="AD397" s="19"/>
      <c r="CI397" s="121"/>
      <c r="CJ397" s="121"/>
      <c r="CK397" s="121"/>
      <c r="CL397" s="121"/>
      <c r="CM397" s="121"/>
      <c r="CN397" s="121"/>
      <c r="CO397" s="121"/>
      <c r="CP397" s="121"/>
      <c r="CQ397" s="121"/>
      <c r="CR397" s="121"/>
      <c r="CS397" s="121"/>
      <c r="CT397" s="121"/>
      <c r="CU397" s="121"/>
      <c r="CV397" s="121"/>
      <c r="CW397" s="121"/>
      <c r="CX397" s="121"/>
      <c r="CY397" s="121"/>
      <c r="CZ397" s="121"/>
      <c r="DA397" s="121"/>
      <c r="DB397" s="121"/>
      <c r="DC397" s="121"/>
      <c r="DD397" s="121"/>
      <c r="DE397" s="121"/>
      <c r="DF397" s="121"/>
      <c r="DG397" s="121"/>
      <c r="DH397" s="121"/>
    </row>
    <row r="398" spans="1:112">
      <c r="A398" s="19"/>
      <c r="AD398" s="19"/>
      <c r="CI398" s="121"/>
      <c r="CJ398" s="121"/>
      <c r="CK398" s="121"/>
      <c r="CL398" s="121"/>
      <c r="CM398" s="121"/>
      <c r="CN398" s="121"/>
      <c r="CO398" s="121"/>
      <c r="CP398" s="121"/>
      <c r="CQ398" s="121"/>
      <c r="CR398" s="121"/>
      <c r="CS398" s="121"/>
      <c r="CT398" s="121"/>
      <c r="CU398" s="121"/>
      <c r="CV398" s="121"/>
      <c r="CW398" s="121"/>
      <c r="CX398" s="121"/>
      <c r="CY398" s="121"/>
      <c r="CZ398" s="121"/>
      <c r="DA398" s="121"/>
      <c r="DB398" s="121"/>
      <c r="DC398" s="121"/>
      <c r="DD398" s="121"/>
      <c r="DE398" s="121"/>
      <c r="DF398" s="121"/>
      <c r="DG398" s="121"/>
      <c r="DH398" s="121"/>
    </row>
    <row r="399" spans="1:112">
      <c r="A399" s="19"/>
      <c r="AD399" s="19"/>
      <c r="CI399" s="121"/>
      <c r="CJ399" s="121"/>
      <c r="CK399" s="121"/>
      <c r="CL399" s="121"/>
      <c r="CM399" s="121"/>
      <c r="CN399" s="121"/>
      <c r="CO399" s="121"/>
      <c r="CP399" s="121"/>
      <c r="CQ399" s="121"/>
      <c r="CR399" s="121"/>
      <c r="CS399" s="121"/>
      <c r="CT399" s="121"/>
      <c r="CU399" s="121"/>
      <c r="CV399" s="121"/>
      <c r="CW399" s="121"/>
      <c r="CX399" s="121"/>
      <c r="CY399" s="121"/>
      <c r="CZ399" s="121"/>
      <c r="DA399" s="121"/>
      <c r="DB399" s="121"/>
      <c r="DC399" s="121"/>
      <c r="DD399" s="121"/>
      <c r="DE399" s="121"/>
      <c r="DF399" s="121"/>
      <c r="DG399" s="121"/>
      <c r="DH399" s="121"/>
    </row>
    <row r="400" spans="1:112">
      <c r="A400" s="19"/>
      <c r="AD400" s="19"/>
      <c r="CI400" s="121"/>
      <c r="CJ400" s="121"/>
      <c r="CK400" s="121"/>
      <c r="CL400" s="121"/>
      <c r="CM400" s="121"/>
      <c r="CN400" s="121"/>
      <c r="CO400" s="121"/>
      <c r="CP400" s="121"/>
      <c r="CQ400" s="121"/>
      <c r="CR400" s="121"/>
      <c r="CS400" s="121"/>
      <c r="CT400" s="121"/>
      <c r="CU400" s="121"/>
      <c r="CV400" s="121"/>
      <c r="CW400" s="121"/>
      <c r="CX400" s="121"/>
      <c r="CY400" s="121"/>
      <c r="CZ400" s="121"/>
      <c r="DA400" s="121"/>
      <c r="DB400" s="121"/>
      <c r="DC400" s="121"/>
      <c r="DD400" s="121"/>
      <c r="DE400" s="121"/>
      <c r="DF400" s="121"/>
      <c r="DG400" s="121"/>
      <c r="DH400" s="121"/>
    </row>
    <row r="401" spans="1:112">
      <c r="A401" s="19"/>
      <c r="AD401" s="19"/>
      <c r="CI401" s="121"/>
      <c r="CJ401" s="121"/>
      <c r="CK401" s="121"/>
      <c r="CL401" s="121"/>
      <c r="CM401" s="121"/>
      <c r="CN401" s="121"/>
      <c r="CO401" s="121"/>
      <c r="CP401" s="121"/>
      <c r="CQ401" s="121"/>
      <c r="CR401" s="121"/>
      <c r="CS401" s="121"/>
      <c r="CT401" s="121"/>
      <c r="CU401" s="121"/>
      <c r="CV401" s="121"/>
      <c r="CW401" s="121"/>
      <c r="CX401" s="121"/>
      <c r="CY401" s="121"/>
      <c r="CZ401" s="121"/>
      <c r="DA401" s="121"/>
      <c r="DB401" s="121"/>
      <c r="DC401" s="121"/>
      <c r="DD401" s="121"/>
      <c r="DE401" s="121"/>
      <c r="DF401" s="121"/>
      <c r="DG401" s="121"/>
      <c r="DH401" s="121"/>
    </row>
    <row r="402" spans="1:112">
      <c r="A402" s="19"/>
      <c r="AD402" s="19"/>
      <c r="CI402" s="121"/>
      <c r="CJ402" s="121"/>
      <c r="CK402" s="121"/>
      <c r="CL402" s="121"/>
      <c r="CM402" s="121"/>
      <c r="CN402" s="121"/>
      <c r="CO402" s="121"/>
      <c r="CP402" s="121"/>
      <c r="CQ402" s="121"/>
      <c r="CR402" s="121"/>
      <c r="CS402" s="121"/>
      <c r="CT402" s="121"/>
      <c r="CU402" s="121"/>
      <c r="CV402" s="121"/>
      <c r="CW402" s="121"/>
      <c r="CX402" s="121"/>
      <c r="CY402" s="121"/>
      <c r="CZ402" s="121"/>
      <c r="DA402" s="121"/>
      <c r="DB402" s="121"/>
      <c r="DC402" s="121"/>
      <c r="DD402" s="121"/>
      <c r="DE402" s="121"/>
      <c r="DF402" s="121"/>
      <c r="DG402" s="121"/>
      <c r="DH402" s="121"/>
    </row>
    <row r="403" spans="1:112">
      <c r="A403" s="19"/>
      <c r="AD403" s="19"/>
      <c r="CI403" s="121"/>
      <c r="CJ403" s="121"/>
      <c r="CK403" s="121"/>
      <c r="CL403" s="121"/>
      <c r="CM403" s="121"/>
      <c r="CN403" s="121"/>
      <c r="CO403" s="121"/>
      <c r="CP403" s="121"/>
      <c r="CQ403" s="121"/>
      <c r="CR403" s="121"/>
      <c r="CS403" s="121"/>
      <c r="CT403" s="121"/>
      <c r="CU403" s="121"/>
      <c r="CV403" s="121"/>
      <c r="CW403" s="121"/>
      <c r="CX403" s="121"/>
      <c r="CY403" s="121"/>
      <c r="CZ403" s="121"/>
      <c r="DA403" s="121"/>
      <c r="DB403" s="121"/>
      <c r="DC403" s="121"/>
      <c r="DD403" s="121"/>
      <c r="DE403" s="121"/>
      <c r="DF403" s="121"/>
      <c r="DG403" s="121"/>
      <c r="DH403" s="121"/>
    </row>
    <row r="404" spans="1:112">
      <c r="A404" s="19"/>
      <c r="AD404" s="19"/>
      <c r="CI404" s="121"/>
      <c r="CJ404" s="121"/>
      <c r="CK404" s="121"/>
      <c r="CL404" s="121"/>
      <c r="CM404" s="121"/>
      <c r="CN404" s="121"/>
      <c r="CO404" s="121"/>
      <c r="CP404" s="121"/>
      <c r="CQ404" s="121"/>
      <c r="CR404" s="121"/>
      <c r="CS404" s="121"/>
      <c r="CT404" s="121"/>
      <c r="CU404" s="121"/>
      <c r="CV404" s="121"/>
      <c r="CW404" s="121"/>
      <c r="CX404" s="121"/>
      <c r="CY404" s="121"/>
      <c r="CZ404" s="121"/>
      <c r="DA404" s="121"/>
      <c r="DB404" s="121"/>
      <c r="DC404" s="121"/>
      <c r="DD404" s="121"/>
      <c r="DE404" s="121"/>
      <c r="DF404" s="121"/>
      <c r="DG404" s="121"/>
      <c r="DH404" s="121"/>
    </row>
    <row r="405" spans="1:112">
      <c r="A405" s="19"/>
      <c r="AD405" s="19"/>
      <c r="CI405" s="121"/>
      <c r="CJ405" s="121"/>
      <c r="CK405" s="121"/>
      <c r="CL405" s="121"/>
      <c r="CM405" s="121"/>
      <c r="CN405" s="121"/>
      <c r="CO405" s="121"/>
      <c r="CP405" s="121"/>
      <c r="CQ405" s="121"/>
      <c r="CR405" s="121"/>
      <c r="CS405" s="121"/>
      <c r="CT405" s="121"/>
      <c r="CU405" s="121"/>
      <c r="CV405" s="121"/>
      <c r="CW405" s="121"/>
      <c r="CX405" s="121"/>
      <c r="CY405" s="121"/>
      <c r="CZ405" s="121"/>
      <c r="DA405" s="121"/>
      <c r="DB405" s="121"/>
      <c r="DC405" s="121"/>
      <c r="DD405" s="121"/>
      <c r="DE405" s="121"/>
      <c r="DF405" s="121"/>
      <c r="DG405" s="121"/>
      <c r="DH405" s="121"/>
    </row>
    <row r="406" spans="1:112">
      <c r="A406" s="19"/>
      <c r="AD406" s="19"/>
      <c r="CI406" s="121"/>
      <c r="CJ406" s="121"/>
      <c r="CK406" s="121"/>
      <c r="CL406" s="121"/>
      <c r="CM406" s="121"/>
      <c r="CN406" s="121"/>
      <c r="CO406" s="121"/>
      <c r="CP406" s="121"/>
      <c r="CQ406" s="121"/>
      <c r="CR406" s="121"/>
      <c r="CS406" s="121"/>
      <c r="CT406" s="121"/>
      <c r="CU406" s="121"/>
      <c r="CV406" s="121"/>
      <c r="CW406" s="121"/>
      <c r="CX406" s="121"/>
      <c r="CY406" s="121"/>
      <c r="CZ406" s="121"/>
      <c r="DA406" s="121"/>
      <c r="DB406" s="121"/>
      <c r="DC406" s="121"/>
      <c r="DD406" s="121"/>
      <c r="DE406" s="121"/>
      <c r="DF406" s="121"/>
      <c r="DG406" s="121"/>
      <c r="DH406" s="121"/>
    </row>
    <row r="407" spans="1:112">
      <c r="A407" s="19"/>
      <c r="AD407" s="19"/>
      <c r="CI407" s="121"/>
      <c r="CJ407" s="121"/>
      <c r="CK407" s="121"/>
      <c r="CL407" s="121"/>
      <c r="CM407" s="121"/>
      <c r="CN407" s="121"/>
      <c r="CO407" s="121"/>
      <c r="CP407" s="121"/>
      <c r="CQ407" s="121"/>
      <c r="CR407" s="121"/>
      <c r="CS407" s="121"/>
      <c r="CT407" s="121"/>
      <c r="CU407" s="121"/>
      <c r="CV407" s="121"/>
      <c r="CW407" s="121"/>
      <c r="CX407" s="121"/>
      <c r="CY407" s="121"/>
      <c r="CZ407" s="121"/>
      <c r="DA407" s="121"/>
      <c r="DB407" s="121"/>
      <c r="DC407" s="121"/>
      <c r="DD407" s="121"/>
      <c r="DE407" s="121"/>
      <c r="DF407" s="121"/>
      <c r="DG407" s="121"/>
      <c r="DH407" s="121"/>
    </row>
    <row r="408" spans="1:112">
      <c r="A408" s="19"/>
      <c r="AD408" s="19"/>
      <c r="CI408" s="121"/>
      <c r="CJ408" s="121"/>
      <c r="CK408" s="121"/>
      <c r="CL408" s="121"/>
      <c r="CM408" s="121"/>
      <c r="CN408" s="121"/>
      <c r="CO408" s="121"/>
      <c r="CP408" s="121"/>
      <c r="CQ408" s="121"/>
      <c r="CR408" s="121"/>
      <c r="CS408" s="121"/>
      <c r="CT408" s="121"/>
      <c r="CU408" s="121"/>
      <c r="CV408" s="121"/>
      <c r="CW408" s="121"/>
      <c r="CX408" s="121"/>
      <c r="CY408" s="121"/>
      <c r="CZ408" s="121"/>
      <c r="DA408" s="121"/>
      <c r="DB408" s="121"/>
      <c r="DC408" s="121"/>
      <c r="DD408" s="121"/>
      <c r="DE408" s="121"/>
      <c r="DF408" s="121"/>
      <c r="DG408" s="121"/>
      <c r="DH408" s="121"/>
    </row>
    <row r="409" spans="1:112">
      <c r="A409" s="19"/>
      <c r="AD409" s="19"/>
      <c r="CI409" s="121"/>
      <c r="CJ409" s="121"/>
      <c r="CK409" s="121"/>
      <c r="CL409" s="121"/>
      <c r="CM409" s="121"/>
      <c r="CN409" s="121"/>
      <c r="CO409" s="121"/>
      <c r="CP409" s="121"/>
      <c r="CQ409" s="121"/>
      <c r="CR409" s="121"/>
      <c r="CS409" s="121"/>
      <c r="CT409" s="121"/>
      <c r="CU409" s="121"/>
      <c r="CV409" s="121"/>
      <c r="CW409" s="121"/>
      <c r="CX409" s="121"/>
      <c r="CY409" s="121"/>
      <c r="CZ409" s="121"/>
      <c r="DA409" s="121"/>
      <c r="DB409" s="121"/>
      <c r="DC409" s="121"/>
      <c r="DD409" s="121"/>
      <c r="DE409" s="121"/>
      <c r="DF409" s="121"/>
      <c r="DG409" s="121"/>
      <c r="DH409" s="121"/>
    </row>
    <row r="410" spans="1:112">
      <c r="A410" s="19"/>
      <c r="AD410" s="19"/>
      <c r="CI410" s="121"/>
      <c r="CJ410" s="121"/>
      <c r="CK410" s="121"/>
      <c r="CL410" s="121"/>
      <c r="CM410" s="121"/>
      <c r="CN410" s="121"/>
      <c r="CO410" s="121"/>
      <c r="CP410" s="121"/>
      <c r="CQ410" s="121"/>
      <c r="CR410" s="121"/>
      <c r="CS410" s="121"/>
      <c r="CT410" s="121"/>
      <c r="CU410" s="121"/>
      <c r="CV410" s="121"/>
      <c r="CW410" s="121"/>
      <c r="CX410" s="121"/>
      <c r="CY410" s="121"/>
      <c r="CZ410" s="121"/>
      <c r="DA410" s="121"/>
      <c r="DB410" s="121"/>
      <c r="DC410" s="121"/>
      <c r="DD410" s="121"/>
      <c r="DE410" s="121"/>
      <c r="DF410" s="121"/>
      <c r="DG410" s="121"/>
      <c r="DH410" s="121"/>
    </row>
    <row r="411" spans="1:112">
      <c r="A411" s="19"/>
      <c r="AD411" s="19"/>
      <c r="CI411" s="121"/>
      <c r="CJ411" s="121"/>
      <c r="CK411" s="121"/>
      <c r="CL411" s="121"/>
      <c r="CM411" s="121"/>
      <c r="CN411" s="121"/>
      <c r="CO411" s="121"/>
      <c r="CP411" s="121"/>
      <c r="CQ411" s="121"/>
      <c r="CR411" s="121"/>
      <c r="CS411" s="121"/>
      <c r="CT411" s="121"/>
      <c r="CU411" s="121"/>
      <c r="CV411" s="121"/>
      <c r="CW411" s="121"/>
      <c r="CX411" s="121"/>
      <c r="CY411" s="121"/>
      <c r="CZ411" s="121"/>
      <c r="DA411" s="121"/>
      <c r="DB411" s="121"/>
      <c r="DC411" s="121"/>
      <c r="DD411" s="121"/>
      <c r="DE411" s="121"/>
      <c r="DF411" s="121"/>
      <c r="DG411" s="121"/>
      <c r="DH411" s="121"/>
    </row>
    <row r="412" spans="1:112">
      <c r="A412" s="19"/>
      <c r="AD412" s="19"/>
      <c r="CI412" s="121"/>
      <c r="CJ412" s="121"/>
      <c r="CK412" s="121"/>
      <c r="CL412" s="121"/>
      <c r="CM412" s="121"/>
      <c r="CN412" s="121"/>
      <c r="CO412" s="121"/>
      <c r="CP412" s="121"/>
      <c r="CQ412" s="121"/>
      <c r="CR412" s="121"/>
      <c r="CS412" s="121"/>
      <c r="CT412" s="121"/>
      <c r="CU412" s="121"/>
      <c r="CV412" s="121"/>
      <c r="CW412" s="121"/>
      <c r="CX412" s="121"/>
      <c r="CY412" s="121"/>
      <c r="CZ412" s="121"/>
      <c r="DA412" s="121"/>
      <c r="DB412" s="121"/>
      <c r="DC412" s="121"/>
      <c r="DD412" s="121"/>
      <c r="DE412" s="121"/>
      <c r="DF412" s="121"/>
      <c r="DG412" s="121"/>
      <c r="DH412" s="121"/>
    </row>
    <row r="413" spans="1:112">
      <c r="A413" s="19"/>
      <c r="AD413" s="19"/>
      <c r="CI413" s="121"/>
      <c r="CJ413" s="121"/>
      <c r="CK413" s="121"/>
      <c r="CL413" s="121"/>
      <c r="CM413" s="121"/>
      <c r="CN413" s="121"/>
      <c r="CO413" s="121"/>
      <c r="CP413" s="121"/>
      <c r="CQ413" s="121"/>
      <c r="CR413" s="121"/>
      <c r="CS413" s="121"/>
      <c r="CT413" s="121"/>
      <c r="CU413" s="121"/>
      <c r="CV413" s="121"/>
      <c r="CW413" s="121"/>
      <c r="CX413" s="121"/>
      <c r="CY413" s="121"/>
      <c r="CZ413" s="121"/>
      <c r="DA413" s="121"/>
      <c r="DB413" s="121"/>
      <c r="DC413" s="121"/>
      <c r="DD413" s="121"/>
      <c r="DE413" s="121"/>
      <c r="DF413" s="121"/>
      <c r="DG413" s="121"/>
      <c r="DH413" s="121"/>
    </row>
    <row r="414" spans="1:112">
      <c r="A414" s="19"/>
      <c r="AD414" s="19"/>
      <c r="CI414" s="121"/>
      <c r="CJ414" s="121"/>
      <c r="CK414" s="121"/>
      <c r="CL414" s="121"/>
      <c r="CM414" s="121"/>
      <c r="CN414" s="121"/>
      <c r="CO414" s="121"/>
      <c r="CP414" s="121"/>
      <c r="CQ414" s="121"/>
      <c r="CR414" s="121"/>
      <c r="CS414" s="121"/>
      <c r="CT414" s="121"/>
      <c r="CU414" s="121"/>
      <c r="CV414" s="121"/>
      <c r="CW414" s="121"/>
      <c r="CX414" s="121"/>
      <c r="CY414" s="121"/>
      <c r="CZ414" s="121"/>
      <c r="DA414" s="121"/>
      <c r="DB414" s="121"/>
      <c r="DC414" s="121"/>
      <c r="DD414" s="121"/>
      <c r="DE414" s="121"/>
      <c r="DF414" s="121"/>
      <c r="DG414" s="121"/>
      <c r="DH414" s="121"/>
    </row>
    <row r="415" spans="1:112">
      <c r="A415" s="19"/>
      <c r="AD415" s="19"/>
      <c r="CI415" s="121"/>
      <c r="CJ415" s="121"/>
      <c r="CK415" s="121"/>
      <c r="CL415" s="121"/>
      <c r="CM415" s="121"/>
      <c r="CN415" s="121"/>
      <c r="CO415" s="121"/>
      <c r="CP415" s="121"/>
      <c r="CQ415" s="121"/>
      <c r="CR415" s="121"/>
      <c r="CS415" s="121"/>
      <c r="CT415" s="121"/>
      <c r="CU415" s="121"/>
      <c r="CV415" s="121"/>
      <c r="CW415" s="121"/>
      <c r="CX415" s="121"/>
      <c r="CY415" s="121"/>
      <c r="CZ415" s="121"/>
      <c r="DA415" s="121"/>
      <c r="DB415" s="121"/>
      <c r="DC415" s="121"/>
      <c r="DD415" s="121"/>
      <c r="DE415" s="121"/>
      <c r="DF415" s="121"/>
      <c r="DG415" s="121"/>
      <c r="DH415" s="121"/>
    </row>
    <row r="416" spans="1:112">
      <c r="A416" s="19"/>
      <c r="AD416" s="19"/>
      <c r="CI416" s="121"/>
      <c r="CJ416" s="121"/>
      <c r="CK416" s="121"/>
      <c r="CL416" s="121"/>
      <c r="CM416" s="121"/>
      <c r="CN416" s="121"/>
      <c r="CO416" s="121"/>
      <c r="CP416" s="121"/>
      <c r="CQ416" s="121"/>
      <c r="CR416" s="121"/>
      <c r="CS416" s="121"/>
      <c r="CT416" s="121"/>
      <c r="CU416" s="121"/>
      <c r="CV416" s="121"/>
      <c r="CW416" s="121"/>
      <c r="CX416" s="121"/>
      <c r="CY416" s="121"/>
      <c r="CZ416" s="121"/>
      <c r="DA416" s="121"/>
      <c r="DB416" s="121"/>
      <c r="DC416" s="121"/>
      <c r="DD416" s="121"/>
      <c r="DE416" s="121"/>
      <c r="DF416" s="121"/>
      <c r="DG416" s="121"/>
      <c r="DH416" s="121"/>
    </row>
    <row r="417" spans="1:112">
      <c r="A417" s="19"/>
      <c r="AD417" s="19"/>
      <c r="CI417" s="121"/>
      <c r="CJ417" s="121"/>
      <c r="CK417" s="121"/>
      <c r="CL417" s="121"/>
      <c r="CM417" s="121"/>
      <c r="CN417" s="121"/>
      <c r="CO417" s="121"/>
      <c r="CP417" s="121"/>
      <c r="CQ417" s="121"/>
      <c r="CR417" s="121"/>
      <c r="CS417" s="121"/>
      <c r="CT417" s="121"/>
      <c r="CU417" s="121"/>
      <c r="CV417" s="121"/>
      <c r="CW417" s="121"/>
      <c r="CX417" s="121"/>
      <c r="CY417" s="121"/>
      <c r="CZ417" s="121"/>
      <c r="DA417" s="121"/>
      <c r="DB417" s="121"/>
      <c r="DC417" s="121"/>
      <c r="DD417" s="121"/>
      <c r="DE417" s="121"/>
      <c r="DF417" s="121"/>
      <c r="DG417" s="121"/>
      <c r="DH417" s="121"/>
    </row>
    <row r="418" spans="1:112">
      <c r="A418" s="19"/>
      <c r="AD418" s="19"/>
      <c r="CI418" s="121"/>
      <c r="CJ418" s="121"/>
      <c r="CK418" s="121"/>
      <c r="CL418" s="121"/>
      <c r="CM418" s="121"/>
      <c r="CN418" s="121"/>
      <c r="CO418" s="121"/>
      <c r="CP418" s="121"/>
      <c r="CQ418" s="121"/>
      <c r="CR418" s="121"/>
      <c r="CS418" s="121"/>
      <c r="CT418" s="121"/>
      <c r="CU418" s="121"/>
      <c r="CV418" s="121"/>
      <c r="CW418" s="121"/>
      <c r="CX418" s="121"/>
      <c r="CY418" s="121"/>
      <c r="CZ418" s="121"/>
      <c r="DA418" s="121"/>
      <c r="DB418" s="121"/>
      <c r="DC418" s="121"/>
      <c r="DD418" s="121"/>
      <c r="DE418" s="121"/>
      <c r="DF418" s="121"/>
      <c r="DG418" s="121"/>
      <c r="DH418" s="121"/>
    </row>
    <row r="419" spans="1:112">
      <c r="A419" s="19"/>
      <c r="AD419" s="19"/>
      <c r="CI419" s="121"/>
      <c r="CJ419" s="121"/>
      <c r="CK419" s="121"/>
      <c r="CL419" s="121"/>
      <c r="CM419" s="121"/>
      <c r="CN419" s="121"/>
      <c r="CO419" s="121"/>
      <c r="CP419" s="121"/>
      <c r="CQ419" s="121"/>
      <c r="CR419" s="121"/>
      <c r="CS419" s="121"/>
      <c r="CT419" s="121"/>
      <c r="CU419" s="121"/>
      <c r="CV419" s="121"/>
      <c r="CW419" s="121"/>
      <c r="CX419" s="121"/>
      <c r="CY419" s="121"/>
      <c r="CZ419" s="121"/>
      <c r="DA419" s="121"/>
      <c r="DB419" s="121"/>
      <c r="DC419" s="121"/>
      <c r="DD419" s="121"/>
      <c r="DE419" s="121"/>
      <c r="DF419" s="121"/>
      <c r="DG419" s="121"/>
      <c r="DH419" s="121"/>
    </row>
    <row r="420" spans="1:112">
      <c r="A420" s="19"/>
      <c r="AD420" s="19"/>
      <c r="CI420" s="121"/>
      <c r="CJ420" s="121"/>
      <c r="CK420" s="121"/>
      <c r="CL420" s="121"/>
      <c r="CM420" s="121"/>
      <c r="CN420" s="121"/>
      <c r="CO420" s="121"/>
      <c r="CP420" s="121"/>
      <c r="CQ420" s="121"/>
      <c r="CR420" s="121"/>
      <c r="CS420" s="121"/>
      <c r="CT420" s="121"/>
      <c r="CU420" s="121"/>
      <c r="CV420" s="121"/>
      <c r="CW420" s="121"/>
      <c r="CX420" s="121"/>
      <c r="CY420" s="121"/>
      <c r="CZ420" s="121"/>
      <c r="DA420" s="121"/>
      <c r="DB420" s="121"/>
      <c r="DC420" s="121"/>
      <c r="DD420" s="121"/>
      <c r="DE420" s="121"/>
      <c r="DF420" s="121"/>
      <c r="DG420" s="121"/>
      <c r="DH420" s="121"/>
    </row>
    <row r="421" spans="1:112">
      <c r="A421" s="19"/>
      <c r="AD421" s="19"/>
      <c r="CI421" s="121"/>
      <c r="CJ421" s="121"/>
      <c r="CK421" s="121"/>
      <c r="CL421" s="121"/>
      <c r="CM421" s="121"/>
      <c r="CN421" s="121"/>
      <c r="CO421" s="121"/>
      <c r="CP421" s="121"/>
      <c r="CQ421" s="121"/>
      <c r="CR421" s="121"/>
      <c r="CS421" s="121"/>
      <c r="CT421" s="121"/>
      <c r="CU421" s="121"/>
      <c r="CV421" s="121"/>
      <c r="CW421" s="121"/>
      <c r="CX421" s="121"/>
      <c r="CY421" s="121"/>
      <c r="CZ421" s="121"/>
      <c r="DA421" s="121"/>
      <c r="DB421" s="121"/>
      <c r="DC421" s="121"/>
      <c r="DD421" s="121"/>
      <c r="DE421" s="121"/>
      <c r="DF421" s="121"/>
      <c r="DG421" s="121"/>
      <c r="DH421" s="121"/>
    </row>
    <row r="422" spans="1:112">
      <c r="A422" s="19"/>
      <c r="AD422" s="19"/>
      <c r="CI422" s="121"/>
      <c r="CJ422" s="121"/>
      <c r="CK422" s="121"/>
      <c r="CL422" s="121"/>
      <c r="CM422" s="121"/>
      <c r="CN422" s="121"/>
      <c r="CO422" s="121"/>
      <c r="CP422" s="121"/>
      <c r="CQ422" s="121"/>
      <c r="CR422" s="121"/>
      <c r="CS422" s="121"/>
      <c r="CT422" s="121"/>
      <c r="CU422" s="121"/>
      <c r="CV422" s="121"/>
      <c r="CW422" s="121"/>
      <c r="CX422" s="121"/>
      <c r="CY422" s="121"/>
      <c r="CZ422" s="121"/>
      <c r="DA422" s="121"/>
      <c r="DB422" s="121"/>
      <c r="DC422" s="121"/>
      <c r="DD422" s="121"/>
      <c r="DE422" s="121"/>
      <c r="DF422" s="121"/>
      <c r="DG422" s="121"/>
      <c r="DH422" s="121"/>
    </row>
    <row r="423" spans="1:112">
      <c r="A423" s="19"/>
      <c r="AD423" s="19"/>
      <c r="CI423" s="121"/>
      <c r="CJ423" s="121"/>
      <c r="CK423" s="121"/>
      <c r="CL423" s="121"/>
      <c r="CM423" s="121"/>
      <c r="CN423" s="121"/>
      <c r="CO423" s="121"/>
      <c r="CP423" s="121"/>
      <c r="CQ423" s="121"/>
      <c r="CR423" s="121"/>
      <c r="CS423" s="121"/>
      <c r="CT423" s="121"/>
      <c r="CU423" s="121"/>
      <c r="CV423" s="121"/>
      <c r="CW423" s="121"/>
      <c r="CX423" s="121"/>
      <c r="CY423" s="121"/>
      <c r="CZ423" s="121"/>
      <c r="DA423" s="121"/>
      <c r="DB423" s="121"/>
      <c r="DC423" s="121"/>
      <c r="DD423" s="121"/>
      <c r="DE423" s="121"/>
      <c r="DF423" s="121"/>
      <c r="DG423" s="121"/>
      <c r="DH423" s="121"/>
    </row>
    <row r="424" spans="1:112">
      <c r="A424" s="19"/>
      <c r="AD424" s="19"/>
      <c r="CI424" s="121"/>
      <c r="CJ424" s="121"/>
      <c r="CK424" s="121"/>
      <c r="CL424" s="121"/>
      <c r="CM424" s="121"/>
      <c r="CN424" s="121"/>
      <c r="CO424" s="121"/>
      <c r="CP424" s="121"/>
      <c r="CQ424" s="121"/>
      <c r="CR424" s="121"/>
      <c r="CS424" s="121"/>
      <c r="CT424" s="121"/>
      <c r="CU424" s="121"/>
      <c r="CV424" s="121"/>
      <c r="CW424" s="121"/>
      <c r="CX424" s="121"/>
      <c r="CY424" s="121"/>
      <c r="CZ424" s="121"/>
      <c r="DA424" s="121"/>
      <c r="DB424" s="121"/>
      <c r="DC424" s="121"/>
      <c r="DD424" s="121"/>
      <c r="DE424" s="121"/>
      <c r="DF424" s="121"/>
      <c r="DG424" s="121"/>
      <c r="DH424" s="121"/>
    </row>
    <row r="425" spans="1:112">
      <c r="A425" s="19"/>
      <c r="AD425" s="19"/>
      <c r="CI425" s="121"/>
      <c r="CJ425" s="121"/>
      <c r="CK425" s="121"/>
      <c r="CL425" s="121"/>
      <c r="CM425" s="121"/>
      <c r="CN425" s="121"/>
      <c r="CO425" s="121"/>
      <c r="CP425" s="121"/>
      <c r="CQ425" s="121"/>
      <c r="CR425" s="121"/>
      <c r="CS425" s="121"/>
      <c r="CT425" s="121"/>
      <c r="CU425" s="121"/>
      <c r="CV425" s="121"/>
      <c r="CW425" s="121"/>
      <c r="CX425" s="121"/>
      <c r="CY425" s="121"/>
      <c r="CZ425" s="121"/>
      <c r="DA425" s="121"/>
      <c r="DB425" s="121"/>
      <c r="DC425" s="121"/>
      <c r="DD425" s="121"/>
      <c r="DE425" s="121"/>
      <c r="DF425" s="121"/>
      <c r="DG425" s="121"/>
      <c r="DH425" s="121"/>
    </row>
    <row r="426" spans="1:112">
      <c r="A426" s="19"/>
      <c r="AD426" s="19"/>
      <c r="CI426" s="121"/>
      <c r="CJ426" s="121"/>
      <c r="CK426" s="121"/>
      <c r="CL426" s="121"/>
      <c r="CM426" s="121"/>
      <c r="CN426" s="121"/>
      <c r="CO426" s="121"/>
      <c r="CP426" s="121"/>
      <c r="CQ426" s="121"/>
      <c r="CR426" s="121"/>
      <c r="CS426" s="121"/>
      <c r="CT426" s="121"/>
      <c r="CU426" s="121"/>
      <c r="CV426" s="121"/>
      <c r="CW426" s="121"/>
      <c r="CX426" s="121"/>
      <c r="CY426" s="121"/>
      <c r="CZ426" s="121"/>
      <c r="DA426" s="121"/>
      <c r="DB426" s="121"/>
      <c r="DC426" s="121"/>
      <c r="DD426" s="121"/>
      <c r="DE426" s="121"/>
      <c r="DF426" s="121"/>
      <c r="DG426" s="121"/>
      <c r="DH426" s="121"/>
    </row>
    <row r="427" spans="1:112">
      <c r="A427" s="19"/>
      <c r="AD427" s="19"/>
      <c r="CI427" s="121"/>
      <c r="CJ427" s="121"/>
      <c r="CK427" s="121"/>
      <c r="CL427" s="121"/>
      <c r="CM427" s="121"/>
      <c r="CN427" s="121"/>
      <c r="CO427" s="121"/>
      <c r="CP427" s="121"/>
      <c r="CQ427" s="121"/>
      <c r="CR427" s="121"/>
      <c r="CS427" s="121"/>
      <c r="CT427" s="121"/>
      <c r="CU427" s="121"/>
      <c r="CV427" s="121"/>
      <c r="CW427" s="121"/>
      <c r="CX427" s="121"/>
      <c r="CY427" s="121"/>
      <c r="CZ427" s="121"/>
      <c r="DA427" s="121"/>
      <c r="DB427" s="121"/>
      <c r="DC427" s="121"/>
      <c r="DD427" s="121"/>
      <c r="DE427" s="121"/>
      <c r="DF427" s="121"/>
      <c r="DG427" s="121"/>
      <c r="DH427" s="121"/>
    </row>
    <row r="428" spans="1:112">
      <c r="A428" s="19"/>
      <c r="AD428" s="19"/>
      <c r="CI428" s="121"/>
      <c r="CJ428" s="121"/>
      <c r="CK428" s="121"/>
      <c r="CL428" s="121"/>
      <c r="CM428" s="121"/>
      <c r="CN428" s="121"/>
      <c r="CO428" s="121"/>
      <c r="CP428" s="121"/>
      <c r="CQ428" s="121"/>
      <c r="CR428" s="121"/>
      <c r="CS428" s="121"/>
      <c r="CT428" s="121"/>
      <c r="CU428" s="121"/>
      <c r="CV428" s="121"/>
      <c r="CW428" s="121"/>
      <c r="CX428" s="121"/>
      <c r="CY428" s="121"/>
      <c r="CZ428" s="121"/>
      <c r="DA428" s="121"/>
      <c r="DB428" s="121"/>
      <c r="DC428" s="121"/>
      <c r="DD428" s="121"/>
      <c r="DE428" s="121"/>
      <c r="DF428" s="121"/>
      <c r="DG428" s="121"/>
      <c r="DH428" s="121"/>
    </row>
    <row r="429" spans="1:112">
      <c r="A429" s="19"/>
      <c r="AD429" s="19"/>
      <c r="CI429" s="121"/>
      <c r="CJ429" s="121"/>
      <c r="CK429" s="121"/>
      <c r="CL429" s="121"/>
      <c r="CM429" s="121"/>
      <c r="CN429" s="121"/>
      <c r="CO429" s="121"/>
      <c r="CP429" s="121"/>
      <c r="CQ429" s="121"/>
      <c r="CR429" s="121"/>
      <c r="CS429" s="121"/>
      <c r="CT429" s="121"/>
      <c r="CU429" s="121"/>
      <c r="CV429" s="121"/>
      <c r="CW429" s="121"/>
      <c r="CX429" s="121"/>
      <c r="CY429" s="121"/>
      <c r="CZ429" s="121"/>
      <c r="DA429" s="121"/>
      <c r="DB429" s="121"/>
      <c r="DC429" s="121"/>
      <c r="DD429" s="121"/>
      <c r="DE429" s="121"/>
      <c r="DF429" s="121"/>
      <c r="DG429" s="121"/>
      <c r="DH429" s="121"/>
    </row>
    <row r="430" spans="1:112">
      <c r="A430" s="19"/>
      <c r="AD430" s="19"/>
      <c r="CI430" s="121"/>
      <c r="CJ430" s="121"/>
      <c r="CK430" s="121"/>
      <c r="CL430" s="121"/>
      <c r="CM430" s="121"/>
      <c r="CN430" s="121"/>
      <c r="CO430" s="121"/>
      <c r="CP430" s="121"/>
      <c r="CQ430" s="121"/>
      <c r="CR430" s="121"/>
      <c r="CS430" s="121"/>
      <c r="CT430" s="121"/>
      <c r="CU430" s="121"/>
      <c r="CV430" s="121"/>
      <c r="CW430" s="121"/>
      <c r="CX430" s="121"/>
      <c r="CY430" s="121"/>
      <c r="CZ430" s="121"/>
      <c r="DA430" s="121"/>
      <c r="DB430" s="121"/>
      <c r="DC430" s="121"/>
      <c r="DD430" s="121"/>
      <c r="DE430" s="121"/>
      <c r="DF430" s="121"/>
      <c r="DG430" s="121"/>
      <c r="DH430" s="121"/>
    </row>
    <row r="431" spans="1:112">
      <c r="A431" s="19"/>
      <c r="AD431" s="19"/>
      <c r="CI431" s="121"/>
      <c r="CJ431" s="121"/>
      <c r="CK431" s="121"/>
      <c r="CL431" s="121"/>
      <c r="CM431" s="121"/>
      <c r="CN431" s="121"/>
      <c r="CO431" s="121"/>
      <c r="CP431" s="121"/>
      <c r="CQ431" s="121"/>
      <c r="CR431" s="121"/>
      <c r="CS431" s="121"/>
      <c r="CT431" s="121"/>
      <c r="CU431" s="121"/>
      <c r="CV431" s="121"/>
      <c r="CW431" s="121"/>
      <c r="CX431" s="121"/>
      <c r="CY431" s="121"/>
      <c r="CZ431" s="121"/>
      <c r="DA431" s="121"/>
      <c r="DB431" s="121"/>
      <c r="DC431" s="121"/>
      <c r="DD431" s="121"/>
      <c r="DE431" s="121"/>
      <c r="DF431" s="121"/>
      <c r="DG431" s="121"/>
      <c r="DH431" s="121"/>
    </row>
    <row r="432" spans="1:112">
      <c r="A432" s="19"/>
      <c r="AD432" s="19"/>
      <c r="CI432" s="121"/>
      <c r="CJ432" s="121"/>
      <c r="CK432" s="121"/>
      <c r="CL432" s="121"/>
      <c r="CM432" s="121"/>
      <c r="CN432" s="121"/>
      <c r="CO432" s="121"/>
      <c r="CP432" s="121"/>
      <c r="CQ432" s="121"/>
      <c r="CR432" s="121"/>
      <c r="CS432" s="121"/>
      <c r="CT432" s="121"/>
      <c r="CU432" s="121"/>
      <c r="CV432" s="121"/>
      <c r="CW432" s="121"/>
      <c r="CX432" s="121"/>
      <c r="CY432" s="121"/>
      <c r="CZ432" s="121"/>
      <c r="DA432" s="121"/>
      <c r="DB432" s="121"/>
      <c r="DC432" s="121"/>
      <c r="DD432" s="121"/>
      <c r="DE432" s="121"/>
      <c r="DF432" s="121"/>
      <c r="DG432" s="121"/>
      <c r="DH432" s="121"/>
    </row>
    <row r="433" spans="1:112">
      <c r="A433" s="19"/>
      <c r="AD433" s="19"/>
      <c r="CI433" s="121"/>
      <c r="CJ433" s="121"/>
      <c r="CK433" s="121"/>
      <c r="CL433" s="121"/>
      <c r="CM433" s="121"/>
      <c r="CN433" s="121"/>
      <c r="CO433" s="121"/>
      <c r="CP433" s="121"/>
      <c r="CQ433" s="121"/>
      <c r="CR433" s="121"/>
      <c r="CS433" s="121"/>
      <c r="CT433" s="121"/>
      <c r="CU433" s="121"/>
      <c r="CV433" s="121"/>
      <c r="CW433" s="121"/>
      <c r="CX433" s="121"/>
      <c r="CY433" s="121"/>
      <c r="CZ433" s="121"/>
      <c r="DA433" s="121"/>
      <c r="DB433" s="121"/>
      <c r="DC433" s="121"/>
      <c r="DD433" s="121"/>
      <c r="DE433" s="121"/>
      <c r="DF433" s="121"/>
      <c r="DG433" s="121"/>
      <c r="DH433" s="121"/>
    </row>
    <row r="434" spans="1:112">
      <c r="A434" s="19"/>
      <c r="AD434" s="19"/>
      <c r="CI434" s="121"/>
      <c r="CJ434" s="121"/>
      <c r="CK434" s="121"/>
      <c r="CL434" s="121"/>
      <c r="CM434" s="121"/>
      <c r="CN434" s="121"/>
      <c r="CO434" s="121"/>
      <c r="CP434" s="121"/>
      <c r="CQ434" s="121"/>
      <c r="CR434" s="121"/>
      <c r="CS434" s="121"/>
      <c r="CT434" s="121"/>
      <c r="CU434" s="121"/>
      <c r="CV434" s="121"/>
      <c r="CW434" s="121"/>
      <c r="CX434" s="121"/>
      <c r="CY434" s="121"/>
      <c r="CZ434" s="121"/>
      <c r="DA434" s="121"/>
      <c r="DB434" s="121"/>
      <c r="DC434" s="121"/>
      <c r="DD434" s="121"/>
      <c r="DE434" s="121"/>
      <c r="DF434" s="121"/>
      <c r="DG434" s="121"/>
      <c r="DH434" s="121"/>
    </row>
    <row r="435" spans="1:112">
      <c r="A435" s="19"/>
      <c r="AD435" s="19"/>
      <c r="CI435" s="121"/>
      <c r="CJ435" s="121"/>
      <c r="CK435" s="121"/>
      <c r="CL435" s="121"/>
      <c r="CM435" s="121"/>
      <c r="CN435" s="121"/>
      <c r="CO435" s="121"/>
      <c r="CP435" s="121"/>
      <c r="CQ435" s="121"/>
      <c r="CR435" s="121"/>
      <c r="CS435" s="121"/>
      <c r="CT435" s="121"/>
      <c r="CU435" s="121"/>
      <c r="CV435" s="121"/>
      <c r="CW435" s="121"/>
      <c r="CX435" s="121"/>
      <c r="CY435" s="121"/>
      <c r="CZ435" s="121"/>
      <c r="DA435" s="121"/>
      <c r="DB435" s="121"/>
      <c r="DC435" s="121"/>
      <c r="DD435" s="121"/>
      <c r="DE435" s="121"/>
      <c r="DF435" s="121"/>
      <c r="DG435" s="121"/>
      <c r="DH435" s="121"/>
    </row>
    <row r="436" spans="1:112">
      <c r="A436" s="19"/>
      <c r="AD436" s="19"/>
      <c r="CI436" s="121"/>
      <c r="CJ436" s="121"/>
      <c r="CK436" s="121"/>
      <c r="CL436" s="121"/>
      <c r="CM436" s="121"/>
      <c r="CN436" s="121"/>
      <c r="CO436" s="121"/>
      <c r="CP436" s="121"/>
      <c r="CQ436" s="121"/>
      <c r="CR436" s="121"/>
      <c r="CS436" s="121"/>
      <c r="CT436" s="121"/>
      <c r="CU436" s="121"/>
      <c r="CV436" s="121"/>
      <c r="CW436" s="121"/>
      <c r="CX436" s="121"/>
      <c r="CY436" s="121"/>
      <c r="CZ436" s="121"/>
      <c r="DA436" s="121"/>
      <c r="DB436" s="121"/>
      <c r="DC436" s="121"/>
      <c r="DD436" s="121"/>
      <c r="DE436" s="121"/>
      <c r="DF436" s="121"/>
      <c r="DG436" s="121"/>
      <c r="DH436" s="121"/>
    </row>
    <row r="437" spans="1:112">
      <c r="A437" s="19"/>
      <c r="AD437" s="19"/>
      <c r="CI437" s="121"/>
      <c r="CJ437" s="121"/>
      <c r="CK437" s="121"/>
      <c r="CL437" s="121"/>
      <c r="CM437" s="121"/>
      <c r="CN437" s="121"/>
      <c r="CO437" s="121"/>
      <c r="CP437" s="121"/>
      <c r="CQ437" s="121"/>
      <c r="CR437" s="121"/>
      <c r="CS437" s="121"/>
      <c r="CT437" s="121"/>
      <c r="CU437" s="121"/>
      <c r="CV437" s="121"/>
      <c r="CW437" s="121"/>
      <c r="CX437" s="121"/>
      <c r="CY437" s="121"/>
      <c r="CZ437" s="121"/>
      <c r="DA437" s="121"/>
      <c r="DB437" s="121"/>
      <c r="DC437" s="121"/>
      <c r="DD437" s="121"/>
      <c r="DE437" s="121"/>
      <c r="DF437" s="121"/>
      <c r="DG437" s="121"/>
      <c r="DH437" s="121"/>
    </row>
    <row r="438" spans="1:112">
      <c r="A438" s="19"/>
      <c r="AD438" s="19"/>
      <c r="CI438" s="121"/>
      <c r="CJ438" s="121"/>
      <c r="CK438" s="121"/>
      <c r="CL438" s="121"/>
      <c r="CM438" s="121"/>
      <c r="CN438" s="121"/>
      <c r="CO438" s="121"/>
      <c r="CP438" s="121"/>
      <c r="CQ438" s="121"/>
      <c r="CR438" s="121"/>
      <c r="CS438" s="121"/>
      <c r="CT438" s="121"/>
      <c r="CU438" s="121"/>
      <c r="CV438" s="121"/>
      <c r="CW438" s="121"/>
      <c r="CX438" s="121"/>
      <c r="CY438" s="121"/>
      <c r="CZ438" s="121"/>
      <c r="DA438" s="121"/>
      <c r="DB438" s="121"/>
      <c r="DC438" s="121"/>
      <c r="DD438" s="121"/>
      <c r="DE438" s="121"/>
      <c r="DF438" s="121"/>
      <c r="DG438" s="121"/>
      <c r="DH438" s="121"/>
    </row>
    <row r="439" spans="1:112">
      <c r="A439" s="19"/>
      <c r="AD439" s="19"/>
      <c r="CI439" s="121"/>
      <c r="CJ439" s="121"/>
      <c r="CK439" s="121"/>
      <c r="CL439" s="121"/>
      <c r="CM439" s="121"/>
      <c r="CN439" s="121"/>
      <c r="CO439" s="121"/>
      <c r="CP439" s="121"/>
      <c r="CQ439" s="121"/>
      <c r="CR439" s="121"/>
      <c r="CS439" s="121"/>
      <c r="CT439" s="121"/>
      <c r="CU439" s="121"/>
      <c r="CV439" s="121"/>
      <c r="CW439" s="121"/>
      <c r="CX439" s="121"/>
      <c r="CY439" s="121"/>
      <c r="CZ439" s="121"/>
      <c r="DA439" s="121"/>
      <c r="DB439" s="121"/>
      <c r="DC439" s="121"/>
      <c r="DD439" s="121"/>
      <c r="DE439" s="121"/>
      <c r="DF439" s="121"/>
      <c r="DG439" s="121"/>
      <c r="DH439" s="121"/>
    </row>
    <row r="440" spans="1:112">
      <c r="A440" s="19"/>
      <c r="AD440" s="19"/>
      <c r="CI440" s="121"/>
      <c r="CJ440" s="121"/>
      <c r="CK440" s="121"/>
      <c r="CL440" s="121"/>
      <c r="CM440" s="121"/>
      <c r="CN440" s="121"/>
      <c r="CO440" s="121"/>
      <c r="CP440" s="121"/>
      <c r="CQ440" s="121"/>
      <c r="CR440" s="121"/>
      <c r="CS440" s="121"/>
      <c r="CT440" s="121"/>
      <c r="CU440" s="121"/>
      <c r="CV440" s="121"/>
      <c r="CW440" s="121"/>
      <c r="CX440" s="121"/>
      <c r="CY440" s="121"/>
      <c r="CZ440" s="121"/>
      <c r="DA440" s="121"/>
      <c r="DB440" s="121"/>
      <c r="DC440" s="121"/>
      <c r="DD440" s="121"/>
      <c r="DE440" s="121"/>
      <c r="DF440" s="121"/>
      <c r="DG440" s="121"/>
      <c r="DH440" s="121"/>
    </row>
    <row r="441" spans="1:112">
      <c r="A441" s="19"/>
      <c r="AD441" s="19"/>
      <c r="CI441" s="121"/>
      <c r="CJ441" s="121"/>
      <c r="CK441" s="121"/>
      <c r="CL441" s="121"/>
      <c r="CM441" s="121"/>
      <c r="CN441" s="121"/>
      <c r="CO441" s="121"/>
      <c r="CP441" s="121"/>
      <c r="CQ441" s="121"/>
      <c r="CR441" s="121"/>
      <c r="CS441" s="121"/>
      <c r="CT441" s="121"/>
      <c r="CU441" s="121"/>
      <c r="CV441" s="121"/>
      <c r="CW441" s="121"/>
      <c r="CX441" s="121"/>
      <c r="CY441" s="121"/>
      <c r="CZ441" s="121"/>
      <c r="DA441" s="121"/>
      <c r="DB441" s="121"/>
      <c r="DC441" s="121"/>
      <c r="DD441" s="121"/>
      <c r="DE441" s="121"/>
      <c r="DF441" s="121"/>
      <c r="DG441" s="121"/>
      <c r="DH441" s="121"/>
    </row>
    <row r="442" spans="1:112">
      <c r="A442" s="19"/>
      <c r="AD442" s="19"/>
      <c r="CI442" s="121"/>
      <c r="CJ442" s="121"/>
      <c r="CK442" s="121"/>
      <c r="CL442" s="121"/>
      <c r="CM442" s="121"/>
      <c r="CN442" s="121"/>
      <c r="CO442" s="121"/>
      <c r="CP442" s="121"/>
      <c r="CQ442" s="121"/>
      <c r="CR442" s="121"/>
      <c r="CS442" s="121"/>
      <c r="CT442" s="121"/>
      <c r="CU442" s="121"/>
      <c r="CV442" s="121"/>
      <c r="CW442" s="121"/>
      <c r="CX442" s="121"/>
      <c r="CY442" s="121"/>
      <c r="CZ442" s="121"/>
      <c r="DA442" s="121"/>
      <c r="DB442" s="121"/>
      <c r="DC442" s="121"/>
      <c r="DD442" s="121"/>
      <c r="DE442" s="121"/>
      <c r="DF442" s="121"/>
      <c r="DG442" s="121"/>
      <c r="DH442" s="121"/>
    </row>
    <row r="443" spans="1:112">
      <c r="A443" s="19"/>
      <c r="AD443" s="19"/>
      <c r="CI443" s="121"/>
      <c r="CJ443" s="121"/>
      <c r="CK443" s="121"/>
      <c r="CL443" s="121"/>
      <c r="CM443" s="121"/>
      <c r="CN443" s="121"/>
      <c r="CO443" s="121"/>
      <c r="CP443" s="121"/>
      <c r="CQ443" s="121"/>
      <c r="CR443" s="121"/>
      <c r="CS443" s="121"/>
      <c r="CT443" s="121"/>
      <c r="CU443" s="121"/>
      <c r="CV443" s="121"/>
      <c r="CW443" s="121"/>
      <c r="CX443" s="121"/>
      <c r="CY443" s="121"/>
      <c r="CZ443" s="121"/>
      <c r="DA443" s="121"/>
      <c r="DB443" s="121"/>
      <c r="DC443" s="121"/>
      <c r="DD443" s="121"/>
      <c r="DE443" s="121"/>
      <c r="DF443" s="121"/>
      <c r="DG443" s="121"/>
      <c r="DH443" s="121"/>
    </row>
    <row r="444" spans="1:112">
      <c r="A444" s="19"/>
      <c r="AD444" s="19"/>
      <c r="CI444" s="121"/>
      <c r="CJ444" s="121"/>
      <c r="CK444" s="121"/>
      <c r="CL444" s="121"/>
      <c r="CM444" s="121"/>
      <c r="CN444" s="121"/>
      <c r="CO444" s="121"/>
      <c r="CP444" s="121"/>
      <c r="CQ444" s="121"/>
      <c r="CR444" s="121"/>
      <c r="CS444" s="121"/>
      <c r="CT444" s="121"/>
      <c r="CU444" s="121"/>
      <c r="CV444" s="121"/>
      <c r="CW444" s="121"/>
      <c r="CX444" s="121"/>
      <c r="CY444" s="121"/>
      <c r="CZ444" s="121"/>
      <c r="DA444" s="121"/>
      <c r="DB444" s="121"/>
      <c r="DC444" s="121"/>
      <c r="DD444" s="121"/>
      <c r="DE444" s="121"/>
      <c r="DF444" s="121"/>
      <c r="DG444" s="121"/>
      <c r="DH444" s="121"/>
    </row>
    <row r="445" spans="1:112">
      <c r="A445" s="19"/>
      <c r="AD445" s="19"/>
      <c r="CI445" s="121"/>
      <c r="CJ445" s="121"/>
      <c r="CK445" s="121"/>
      <c r="CL445" s="121"/>
      <c r="CM445" s="121"/>
      <c r="CN445" s="121"/>
      <c r="CO445" s="121"/>
      <c r="CP445" s="121"/>
      <c r="CQ445" s="121"/>
      <c r="CR445" s="121"/>
      <c r="CS445" s="121"/>
      <c r="CT445" s="121"/>
      <c r="CU445" s="121"/>
      <c r="CV445" s="121"/>
      <c r="CW445" s="121"/>
      <c r="CX445" s="121"/>
      <c r="CY445" s="121"/>
      <c r="CZ445" s="121"/>
      <c r="DA445" s="121"/>
      <c r="DB445" s="121"/>
      <c r="DC445" s="121"/>
      <c r="DD445" s="121"/>
      <c r="DE445" s="121"/>
      <c r="DF445" s="121"/>
      <c r="DG445" s="121"/>
      <c r="DH445" s="121"/>
    </row>
    <row r="446" spans="1:112">
      <c r="A446" s="19"/>
      <c r="AD446" s="19"/>
      <c r="CI446" s="121"/>
      <c r="CJ446" s="121"/>
      <c r="CK446" s="121"/>
      <c r="CL446" s="121"/>
      <c r="CM446" s="121"/>
      <c r="CN446" s="121"/>
      <c r="CO446" s="121"/>
      <c r="CP446" s="121"/>
      <c r="CQ446" s="121"/>
      <c r="CR446" s="121"/>
      <c r="CS446" s="121"/>
      <c r="CT446" s="121"/>
      <c r="CU446" s="121"/>
      <c r="CV446" s="121"/>
      <c r="CW446" s="121"/>
      <c r="CX446" s="121"/>
      <c r="CY446" s="121"/>
      <c r="CZ446" s="121"/>
      <c r="DA446" s="121"/>
      <c r="DB446" s="121"/>
      <c r="DC446" s="121"/>
      <c r="DD446" s="121"/>
      <c r="DE446" s="121"/>
      <c r="DF446" s="121"/>
      <c r="DG446" s="121"/>
      <c r="DH446" s="121"/>
    </row>
    <row r="447" spans="1:112">
      <c r="A447" s="19"/>
      <c r="AD447" s="19"/>
      <c r="CI447" s="121"/>
      <c r="CJ447" s="121"/>
      <c r="CK447" s="121"/>
      <c r="CL447" s="121"/>
      <c r="CM447" s="121"/>
      <c r="CN447" s="121"/>
      <c r="CO447" s="121"/>
      <c r="CP447" s="121"/>
      <c r="CQ447" s="121"/>
      <c r="CR447" s="121"/>
      <c r="CS447" s="121"/>
      <c r="CT447" s="121"/>
      <c r="CU447" s="121"/>
      <c r="CV447" s="121"/>
      <c r="CW447" s="121"/>
      <c r="CX447" s="121"/>
      <c r="CY447" s="121"/>
      <c r="CZ447" s="121"/>
      <c r="DA447" s="121"/>
      <c r="DB447" s="121"/>
      <c r="DC447" s="121"/>
      <c r="DD447" s="121"/>
      <c r="DE447" s="121"/>
      <c r="DF447" s="121"/>
      <c r="DG447" s="121"/>
      <c r="DH447" s="121"/>
    </row>
    <row r="448" spans="1:112">
      <c r="A448" s="19"/>
      <c r="AD448" s="19"/>
      <c r="CI448" s="121"/>
      <c r="CJ448" s="121"/>
      <c r="CK448" s="121"/>
      <c r="CL448" s="121"/>
      <c r="CM448" s="121"/>
      <c r="CN448" s="121"/>
      <c r="CO448" s="121"/>
      <c r="CP448" s="121"/>
      <c r="CQ448" s="121"/>
      <c r="CR448" s="121"/>
      <c r="CS448" s="121"/>
      <c r="CT448" s="121"/>
      <c r="CU448" s="121"/>
      <c r="CV448" s="121"/>
      <c r="CW448" s="121"/>
      <c r="CX448" s="121"/>
      <c r="CY448" s="121"/>
      <c r="CZ448" s="121"/>
      <c r="DA448" s="121"/>
      <c r="DB448" s="121"/>
      <c r="DC448" s="121"/>
      <c r="DD448" s="121"/>
      <c r="DE448" s="121"/>
      <c r="DF448" s="121"/>
      <c r="DG448" s="121"/>
      <c r="DH448" s="121"/>
    </row>
    <row r="449" spans="1:112">
      <c r="A449" s="19"/>
      <c r="AD449" s="19"/>
      <c r="CI449" s="121"/>
      <c r="CJ449" s="121"/>
      <c r="CK449" s="121"/>
      <c r="CL449" s="121"/>
      <c r="CM449" s="121"/>
      <c r="CN449" s="121"/>
      <c r="CO449" s="121"/>
      <c r="CP449" s="121"/>
      <c r="CQ449" s="121"/>
      <c r="CR449" s="121"/>
      <c r="CS449" s="121"/>
      <c r="CT449" s="121"/>
      <c r="CU449" s="121"/>
      <c r="CV449" s="121"/>
      <c r="CW449" s="121"/>
      <c r="CX449" s="121"/>
      <c r="CY449" s="121"/>
      <c r="CZ449" s="121"/>
      <c r="DA449" s="121"/>
      <c r="DB449" s="121"/>
      <c r="DC449" s="121"/>
      <c r="DD449" s="121"/>
      <c r="DE449" s="121"/>
      <c r="DF449" s="121"/>
      <c r="DG449" s="121"/>
      <c r="DH449" s="121"/>
    </row>
    <row r="450" spans="1:112">
      <c r="A450" s="19"/>
      <c r="AD450" s="19"/>
      <c r="CI450" s="121"/>
      <c r="CJ450" s="121"/>
      <c r="CK450" s="121"/>
      <c r="CL450" s="121"/>
      <c r="CM450" s="121"/>
      <c r="CN450" s="121"/>
      <c r="CO450" s="121"/>
      <c r="CP450" s="121"/>
      <c r="CQ450" s="121"/>
      <c r="CR450" s="121"/>
      <c r="CS450" s="121"/>
      <c r="CT450" s="121"/>
      <c r="CU450" s="121"/>
      <c r="CV450" s="121"/>
      <c r="CW450" s="121"/>
      <c r="CX450" s="121"/>
      <c r="CY450" s="121"/>
      <c r="CZ450" s="121"/>
      <c r="DA450" s="121"/>
      <c r="DB450" s="121"/>
      <c r="DC450" s="121"/>
      <c r="DD450" s="121"/>
      <c r="DE450" s="121"/>
      <c r="DF450" s="121"/>
      <c r="DG450" s="121"/>
      <c r="DH450" s="121"/>
    </row>
    <row r="451" spans="1:112">
      <c r="A451" s="19"/>
      <c r="AD451" s="19"/>
      <c r="CI451" s="121"/>
      <c r="CJ451" s="121"/>
      <c r="CK451" s="121"/>
      <c r="CL451" s="121"/>
      <c r="CM451" s="121"/>
      <c r="CN451" s="121"/>
      <c r="CO451" s="121"/>
      <c r="CP451" s="121"/>
      <c r="CQ451" s="121"/>
      <c r="CR451" s="121"/>
      <c r="CS451" s="121"/>
      <c r="CT451" s="121"/>
      <c r="CU451" s="121"/>
      <c r="CV451" s="121"/>
      <c r="CW451" s="121"/>
      <c r="CX451" s="121"/>
      <c r="CY451" s="121"/>
      <c r="CZ451" s="121"/>
      <c r="DA451" s="121"/>
      <c r="DB451" s="121"/>
      <c r="DC451" s="121"/>
      <c r="DD451" s="121"/>
      <c r="DE451" s="121"/>
      <c r="DF451" s="121"/>
      <c r="DG451" s="121"/>
      <c r="DH451" s="121"/>
    </row>
    <row r="452" spans="1:112">
      <c r="A452" s="19"/>
      <c r="AD452" s="19"/>
      <c r="CI452" s="121"/>
      <c r="CJ452" s="121"/>
      <c r="CK452" s="121"/>
      <c r="CL452" s="121"/>
      <c r="CM452" s="121"/>
      <c r="CN452" s="121"/>
      <c r="CO452" s="121"/>
      <c r="CP452" s="121"/>
      <c r="CQ452" s="121"/>
      <c r="CR452" s="121"/>
      <c r="CS452" s="121"/>
      <c r="CT452" s="121"/>
      <c r="CU452" s="121"/>
      <c r="CV452" s="121"/>
      <c r="CW452" s="121"/>
      <c r="CX452" s="121"/>
      <c r="CY452" s="121"/>
      <c r="CZ452" s="121"/>
      <c r="DA452" s="121"/>
      <c r="DB452" s="121"/>
      <c r="DC452" s="121"/>
      <c r="DD452" s="121"/>
      <c r="DE452" s="121"/>
      <c r="DF452" s="121"/>
      <c r="DG452" s="121"/>
      <c r="DH452" s="121"/>
    </row>
    <row r="453" spans="1:112">
      <c r="A453" s="19"/>
      <c r="AD453" s="19"/>
      <c r="CI453" s="121"/>
      <c r="CJ453" s="121"/>
      <c r="CK453" s="121"/>
      <c r="CL453" s="121"/>
      <c r="CM453" s="121"/>
      <c r="CN453" s="121"/>
      <c r="CO453" s="121"/>
      <c r="CP453" s="121"/>
      <c r="CQ453" s="121"/>
      <c r="CR453" s="121"/>
      <c r="CS453" s="121"/>
      <c r="CT453" s="121"/>
      <c r="CU453" s="121"/>
      <c r="CV453" s="121"/>
      <c r="CW453" s="121"/>
      <c r="CX453" s="121"/>
      <c r="CY453" s="121"/>
      <c r="CZ453" s="121"/>
      <c r="DA453" s="121"/>
      <c r="DB453" s="121"/>
      <c r="DC453" s="121"/>
      <c r="DD453" s="121"/>
      <c r="DE453" s="121"/>
      <c r="DF453" s="121"/>
      <c r="DG453" s="121"/>
      <c r="DH453" s="121"/>
    </row>
    <row r="454" spans="1:112">
      <c r="A454" s="19"/>
      <c r="AD454" s="19"/>
      <c r="CI454" s="121"/>
      <c r="CJ454" s="121"/>
      <c r="CK454" s="121"/>
      <c r="CL454" s="121"/>
      <c r="CM454" s="121"/>
      <c r="CN454" s="121"/>
      <c r="CO454" s="121"/>
      <c r="CP454" s="121"/>
      <c r="CQ454" s="121"/>
      <c r="CR454" s="121"/>
      <c r="CS454" s="121"/>
      <c r="CT454" s="121"/>
      <c r="CU454" s="121"/>
      <c r="CV454" s="121"/>
      <c r="CW454" s="121"/>
      <c r="CX454" s="121"/>
      <c r="CY454" s="121"/>
      <c r="CZ454" s="121"/>
      <c r="DA454" s="121"/>
      <c r="DB454" s="121"/>
      <c r="DC454" s="121"/>
      <c r="DD454" s="121"/>
      <c r="DE454" s="121"/>
      <c r="DF454" s="121"/>
      <c r="DG454" s="121"/>
      <c r="DH454" s="121"/>
    </row>
    <row r="455" spans="1:112">
      <c r="A455" s="19"/>
      <c r="AD455" s="19"/>
      <c r="CI455" s="121"/>
      <c r="CJ455" s="121"/>
      <c r="CK455" s="121"/>
      <c r="CL455" s="121"/>
      <c r="CM455" s="121"/>
      <c r="CN455" s="121"/>
      <c r="CO455" s="121"/>
      <c r="CP455" s="121"/>
      <c r="CQ455" s="121"/>
      <c r="CR455" s="121"/>
      <c r="CS455" s="121"/>
      <c r="CT455" s="121"/>
      <c r="CU455" s="121"/>
      <c r="CV455" s="121"/>
      <c r="CW455" s="121"/>
      <c r="CX455" s="121"/>
      <c r="CY455" s="121"/>
      <c r="CZ455" s="121"/>
      <c r="DA455" s="121"/>
      <c r="DB455" s="121"/>
      <c r="DC455" s="121"/>
      <c r="DD455" s="121"/>
      <c r="DE455" s="121"/>
      <c r="DF455" s="121"/>
      <c r="DG455" s="121"/>
      <c r="DH455" s="121"/>
    </row>
    <row r="456" spans="1:112">
      <c r="A456" s="19"/>
      <c r="AD456" s="19"/>
      <c r="CI456" s="121"/>
      <c r="CJ456" s="121"/>
      <c r="CK456" s="121"/>
      <c r="CL456" s="121"/>
      <c r="CM456" s="121"/>
      <c r="CN456" s="121"/>
      <c r="CO456" s="121"/>
      <c r="CP456" s="121"/>
      <c r="CQ456" s="121"/>
      <c r="CR456" s="121"/>
      <c r="CS456" s="121"/>
      <c r="CT456" s="121"/>
      <c r="CU456" s="121"/>
      <c r="CV456" s="121"/>
      <c r="CW456" s="121"/>
      <c r="CX456" s="121"/>
      <c r="CY456" s="121"/>
      <c r="CZ456" s="121"/>
      <c r="DA456" s="121"/>
      <c r="DB456" s="121"/>
      <c r="DC456" s="121"/>
      <c r="DD456" s="121"/>
      <c r="DE456" s="121"/>
      <c r="DF456" s="121"/>
      <c r="DG456" s="121"/>
      <c r="DH456" s="121"/>
    </row>
    <row r="457" spans="1:112">
      <c r="A457" s="19"/>
      <c r="AD457" s="19"/>
      <c r="CI457" s="121"/>
      <c r="CJ457" s="121"/>
      <c r="CK457" s="121"/>
      <c r="CL457" s="121"/>
      <c r="CM457" s="121"/>
      <c r="CN457" s="121"/>
      <c r="CO457" s="121"/>
      <c r="CP457" s="121"/>
      <c r="CQ457" s="121"/>
      <c r="CR457" s="121"/>
      <c r="CS457" s="121"/>
      <c r="CT457" s="121"/>
      <c r="CU457" s="121"/>
      <c r="CV457" s="121"/>
      <c r="CW457" s="121"/>
      <c r="CX457" s="121"/>
      <c r="CY457" s="121"/>
      <c r="CZ457" s="121"/>
      <c r="DA457" s="121"/>
      <c r="DB457" s="121"/>
      <c r="DC457" s="121"/>
      <c r="DD457" s="121"/>
      <c r="DE457" s="121"/>
      <c r="DF457" s="121"/>
      <c r="DG457" s="121"/>
      <c r="DH457" s="121"/>
    </row>
    <row r="458" spans="1:112">
      <c r="A458" s="19"/>
      <c r="AD458" s="19"/>
      <c r="CI458" s="121"/>
      <c r="CJ458" s="121"/>
      <c r="CK458" s="121"/>
      <c r="CL458" s="121"/>
      <c r="CM458" s="121"/>
      <c r="CN458" s="121"/>
      <c r="CO458" s="121"/>
      <c r="CP458" s="121"/>
      <c r="CQ458" s="121"/>
      <c r="CR458" s="121"/>
      <c r="CS458" s="121"/>
      <c r="CT458" s="121"/>
      <c r="CU458" s="121"/>
      <c r="CV458" s="121"/>
      <c r="CW458" s="121"/>
      <c r="CX458" s="121"/>
      <c r="CY458" s="121"/>
      <c r="CZ458" s="121"/>
      <c r="DA458" s="121"/>
      <c r="DB458" s="121"/>
      <c r="DC458" s="121"/>
      <c r="DD458" s="121"/>
      <c r="DE458" s="121"/>
      <c r="DF458" s="121"/>
      <c r="DG458" s="121"/>
      <c r="DH458" s="121"/>
    </row>
    <row r="459" spans="1:112">
      <c r="A459" s="19"/>
      <c r="AD459" s="19"/>
      <c r="CI459" s="121"/>
      <c r="CJ459" s="121"/>
      <c r="CK459" s="121"/>
      <c r="CL459" s="121"/>
      <c r="CM459" s="121"/>
      <c r="CN459" s="121"/>
      <c r="CO459" s="121"/>
      <c r="CP459" s="121"/>
      <c r="CQ459" s="121"/>
      <c r="CR459" s="121"/>
      <c r="CS459" s="121"/>
      <c r="CT459" s="121"/>
      <c r="CU459" s="121"/>
      <c r="CV459" s="121"/>
      <c r="CW459" s="121"/>
      <c r="CX459" s="121"/>
      <c r="CY459" s="121"/>
      <c r="CZ459" s="121"/>
      <c r="DA459" s="121"/>
      <c r="DB459" s="121"/>
      <c r="DC459" s="121"/>
      <c r="DD459" s="121"/>
      <c r="DE459" s="121"/>
      <c r="DF459" s="121"/>
      <c r="DG459" s="121"/>
      <c r="DH459" s="121"/>
    </row>
    <row r="460" spans="1:112">
      <c r="A460" s="19"/>
      <c r="AD460" s="19"/>
      <c r="CI460" s="121"/>
      <c r="CJ460" s="121"/>
      <c r="CK460" s="121"/>
      <c r="CL460" s="121"/>
      <c r="CM460" s="121"/>
      <c r="CN460" s="121"/>
      <c r="CO460" s="121"/>
      <c r="CP460" s="121"/>
      <c r="CQ460" s="121"/>
      <c r="CR460" s="121"/>
      <c r="CS460" s="121"/>
      <c r="CT460" s="121"/>
      <c r="CU460" s="121"/>
      <c r="CV460" s="121"/>
      <c r="CW460" s="121"/>
      <c r="CX460" s="121"/>
      <c r="CY460" s="121"/>
      <c r="CZ460" s="121"/>
      <c r="DA460" s="121"/>
      <c r="DB460" s="121"/>
      <c r="DC460" s="121"/>
      <c r="DD460" s="121"/>
      <c r="DE460" s="121"/>
      <c r="DF460" s="121"/>
      <c r="DG460" s="121"/>
      <c r="DH460" s="121"/>
    </row>
    <row r="461" spans="1:112">
      <c r="A461" s="19"/>
      <c r="AD461" s="19"/>
      <c r="CI461" s="121"/>
      <c r="CJ461" s="121"/>
      <c r="CK461" s="121"/>
      <c r="CL461" s="121"/>
      <c r="CM461" s="121"/>
      <c r="CN461" s="121"/>
      <c r="CO461" s="121"/>
      <c r="CP461" s="121"/>
      <c r="CQ461" s="121"/>
      <c r="CR461" s="121"/>
      <c r="CS461" s="121"/>
      <c r="CT461" s="121"/>
      <c r="CU461" s="121"/>
      <c r="CV461" s="121"/>
      <c r="CW461" s="121"/>
      <c r="CX461" s="121"/>
      <c r="CY461" s="121"/>
      <c r="CZ461" s="121"/>
      <c r="DA461" s="121"/>
      <c r="DB461" s="121"/>
      <c r="DC461" s="121"/>
      <c r="DD461" s="121"/>
      <c r="DE461" s="121"/>
      <c r="DF461" s="121"/>
      <c r="DG461" s="121"/>
      <c r="DH461" s="121"/>
    </row>
    <row r="462" spans="1:112">
      <c r="A462" s="19"/>
      <c r="AD462" s="19"/>
      <c r="CI462" s="121"/>
      <c r="CJ462" s="121"/>
      <c r="CK462" s="121"/>
      <c r="CL462" s="121"/>
      <c r="CM462" s="121"/>
      <c r="CN462" s="121"/>
      <c r="CO462" s="121"/>
      <c r="CP462" s="121"/>
      <c r="CQ462" s="121"/>
      <c r="CR462" s="121"/>
      <c r="CS462" s="121"/>
      <c r="CT462" s="121"/>
      <c r="CU462" s="121"/>
      <c r="CV462" s="121"/>
      <c r="CW462" s="121"/>
      <c r="CX462" s="121"/>
      <c r="CY462" s="121"/>
      <c r="CZ462" s="121"/>
      <c r="DA462" s="121"/>
      <c r="DB462" s="121"/>
      <c r="DC462" s="121"/>
      <c r="DD462" s="121"/>
      <c r="DE462" s="121"/>
      <c r="DF462" s="121"/>
      <c r="DG462" s="121"/>
      <c r="DH462" s="121"/>
    </row>
    <row r="463" spans="1:112">
      <c r="A463" s="19"/>
      <c r="AD463" s="19"/>
      <c r="CI463" s="121"/>
      <c r="CJ463" s="121"/>
      <c r="CK463" s="121"/>
      <c r="CL463" s="121"/>
      <c r="CM463" s="121"/>
      <c r="CN463" s="121"/>
      <c r="CO463" s="121"/>
      <c r="CP463" s="121"/>
      <c r="CQ463" s="121"/>
      <c r="CR463" s="121"/>
      <c r="CS463" s="121"/>
      <c r="CT463" s="121"/>
      <c r="CU463" s="121"/>
      <c r="CV463" s="121"/>
      <c r="CW463" s="121"/>
      <c r="CX463" s="121"/>
      <c r="CY463" s="121"/>
      <c r="CZ463" s="121"/>
      <c r="DA463" s="121"/>
      <c r="DB463" s="121"/>
      <c r="DC463" s="121"/>
      <c r="DD463" s="121"/>
      <c r="DE463" s="121"/>
      <c r="DF463" s="121"/>
      <c r="DG463" s="121"/>
      <c r="DH463" s="121"/>
    </row>
    <row r="464" spans="1:112">
      <c r="A464" s="19"/>
      <c r="AD464" s="19"/>
      <c r="CI464" s="121"/>
      <c r="CJ464" s="121"/>
      <c r="CK464" s="121"/>
      <c r="CL464" s="121"/>
      <c r="CM464" s="121"/>
      <c r="CN464" s="121"/>
      <c r="CO464" s="121"/>
      <c r="CP464" s="121"/>
      <c r="CQ464" s="121"/>
      <c r="CR464" s="121"/>
      <c r="CS464" s="121"/>
      <c r="CT464" s="121"/>
      <c r="CU464" s="121"/>
      <c r="CV464" s="121"/>
      <c r="CW464" s="121"/>
      <c r="CX464" s="121"/>
      <c r="CY464" s="121"/>
      <c r="CZ464" s="121"/>
      <c r="DA464" s="121"/>
      <c r="DB464" s="121"/>
      <c r="DC464" s="121"/>
      <c r="DD464" s="121"/>
      <c r="DE464" s="121"/>
      <c r="DF464" s="121"/>
      <c r="DG464" s="121"/>
      <c r="DH464" s="121"/>
    </row>
    <row r="465" spans="1:112">
      <c r="A465" s="19"/>
      <c r="AD465" s="19"/>
      <c r="CI465" s="121"/>
      <c r="CJ465" s="121"/>
      <c r="CK465" s="121"/>
      <c r="CL465" s="121"/>
      <c r="CM465" s="121"/>
      <c r="CN465" s="121"/>
      <c r="CO465" s="121"/>
      <c r="CP465" s="121"/>
      <c r="CQ465" s="121"/>
      <c r="CR465" s="121"/>
      <c r="CS465" s="121"/>
      <c r="CT465" s="121"/>
      <c r="CU465" s="121"/>
      <c r="CV465" s="121"/>
      <c r="CW465" s="121"/>
      <c r="CX465" s="121"/>
      <c r="CY465" s="121"/>
      <c r="CZ465" s="121"/>
      <c r="DA465" s="121"/>
      <c r="DB465" s="121"/>
      <c r="DC465" s="121"/>
      <c r="DD465" s="121"/>
      <c r="DE465" s="121"/>
      <c r="DF465" s="121"/>
      <c r="DG465" s="121"/>
      <c r="DH465" s="121"/>
    </row>
    <row r="466" spans="1:112">
      <c r="A466" s="19"/>
      <c r="AD466" s="19"/>
      <c r="CI466" s="121"/>
      <c r="CJ466" s="121"/>
      <c r="CK466" s="121"/>
      <c r="CL466" s="121"/>
      <c r="CM466" s="121"/>
      <c r="CN466" s="121"/>
      <c r="CO466" s="121"/>
      <c r="CP466" s="121"/>
      <c r="CQ466" s="121"/>
      <c r="CR466" s="121"/>
      <c r="CS466" s="121"/>
      <c r="CT466" s="121"/>
      <c r="CU466" s="121"/>
      <c r="CV466" s="121"/>
      <c r="CW466" s="121"/>
      <c r="CX466" s="121"/>
      <c r="CY466" s="121"/>
      <c r="CZ466" s="121"/>
      <c r="DA466" s="121"/>
      <c r="DB466" s="121"/>
      <c r="DC466" s="121"/>
      <c r="DD466" s="121"/>
      <c r="DE466" s="121"/>
      <c r="DF466" s="121"/>
      <c r="DG466" s="121"/>
      <c r="DH466" s="121"/>
    </row>
    <row r="467" spans="1:112">
      <c r="A467" s="19"/>
      <c r="AD467" s="19"/>
      <c r="CI467" s="121"/>
      <c r="CJ467" s="121"/>
      <c r="CK467" s="121"/>
      <c r="CL467" s="121"/>
      <c r="CM467" s="121"/>
      <c r="CN467" s="121"/>
      <c r="CO467" s="121"/>
      <c r="CP467" s="121"/>
      <c r="CQ467" s="121"/>
      <c r="CR467" s="121"/>
      <c r="CS467" s="121"/>
      <c r="CT467" s="121"/>
      <c r="CU467" s="121"/>
      <c r="CV467" s="121"/>
      <c r="CW467" s="121"/>
      <c r="CX467" s="121"/>
      <c r="CY467" s="121"/>
      <c r="CZ467" s="121"/>
      <c r="DA467" s="121"/>
      <c r="DB467" s="121"/>
      <c r="DC467" s="121"/>
      <c r="DD467" s="121"/>
      <c r="DE467" s="121"/>
      <c r="DF467" s="121"/>
      <c r="DG467" s="121"/>
      <c r="DH467" s="121"/>
    </row>
    <row r="468" spans="1:112">
      <c r="A468" s="19"/>
      <c r="AD468" s="19"/>
      <c r="CI468" s="121"/>
      <c r="CJ468" s="121"/>
      <c r="CK468" s="121"/>
      <c r="CL468" s="121"/>
      <c r="CM468" s="121"/>
      <c r="CN468" s="121"/>
      <c r="CO468" s="121"/>
      <c r="CP468" s="121"/>
      <c r="CQ468" s="121"/>
      <c r="CR468" s="121"/>
      <c r="CS468" s="121"/>
      <c r="CT468" s="121"/>
      <c r="CU468" s="121"/>
      <c r="CV468" s="121"/>
      <c r="CW468" s="121"/>
      <c r="CX468" s="121"/>
      <c r="CY468" s="121"/>
      <c r="CZ468" s="121"/>
      <c r="DA468" s="121"/>
      <c r="DB468" s="121"/>
      <c r="DC468" s="121"/>
      <c r="DD468" s="121"/>
      <c r="DE468" s="121"/>
      <c r="DF468" s="121"/>
      <c r="DG468" s="121"/>
      <c r="DH468" s="121"/>
    </row>
    <row r="469" spans="1:112">
      <c r="A469" s="19"/>
      <c r="AD469" s="19"/>
      <c r="CI469" s="121"/>
      <c r="CJ469" s="121"/>
      <c r="CK469" s="121"/>
      <c r="CL469" s="121"/>
      <c r="CM469" s="121"/>
      <c r="CN469" s="121"/>
      <c r="CO469" s="121"/>
      <c r="CP469" s="121"/>
      <c r="CQ469" s="121"/>
      <c r="CR469" s="121"/>
      <c r="CS469" s="121"/>
      <c r="CT469" s="121"/>
      <c r="CU469" s="121"/>
      <c r="CV469" s="121"/>
      <c r="CW469" s="121"/>
      <c r="CX469" s="121"/>
      <c r="CY469" s="121"/>
      <c r="CZ469" s="121"/>
      <c r="DA469" s="121"/>
      <c r="DB469" s="121"/>
      <c r="DC469" s="121"/>
      <c r="DD469" s="121"/>
      <c r="DE469" s="121"/>
      <c r="DF469" s="121"/>
      <c r="DG469" s="121"/>
      <c r="DH469" s="121"/>
    </row>
    <row r="470" spans="1:112">
      <c r="A470" s="19"/>
      <c r="AD470" s="19"/>
      <c r="CI470" s="121"/>
      <c r="CJ470" s="121"/>
      <c r="CK470" s="121"/>
      <c r="CL470" s="121"/>
      <c r="CM470" s="121"/>
      <c r="CN470" s="121"/>
      <c r="CO470" s="121"/>
      <c r="CP470" s="121"/>
      <c r="CQ470" s="121"/>
      <c r="CR470" s="121"/>
      <c r="CS470" s="121"/>
      <c r="CT470" s="121"/>
      <c r="CU470" s="121"/>
      <c r="CV470" s="121"/>
      <c r="CW470" s="121"/>
      <c r="CX470" s="121"/>
      <c r="CY470" s="121"/>
      <c r="CZ470" s="121"/>
      <c r="DA470" s="121"/>
      <c r="DB470" s="121"/>
      <c r="DC470" s="121"/>
      <c r="DD470" s="121"/>
      <c r="DE470" s="121"/>
      <c r="DF470" s="121"/>
      <c r="DG470" s="121"/>
      <c r="DH470" s="121"/>
    </row>
    <row r="471" spans="1:112">
      <c r="A471" s="19"/>
      <c r="AD471" s="19"/>
      <c r="CI471" s="121"/>
      <c r="CJ471" s="121"/>
      <c r="CK471" s="121"/>
      <c r="CL471" s="121"/>
      <c r="CM471" s="121"/>
      <c r="CN471" s="121"/>
      <c r="CO471" s="121"/>
      <c r="CP471" s="121"/>
      <c r="CQ471" s="121"/>
      <c r="CR471" s="121"/>
      <c r="CS471" s="121"/>
      <c r="CT471" s="121"/>
      <c r="CU471" s="121"/>
      <c r="CV471" s="121"/>
      <c r="CW471" s="121"/>
      <c r="CX471" s="121"/>
      <c r="CY471" s="121"/>
      <c r="CZ471" s="121"/>
      <c r="DA471" s="121"/>
      <c r="DB471" s="121"/>
      <c r="DC471" s="121"/>
      <c r="DD471" s="121"/>
      <c r="DE471" s="121"/>
      <c r="DF471" s="121"/>
      <c r="DG471" s="121"/>
      <c r="DH471" s="121"/>
    </row>
    <row r="472" spans="1:112">
      <c r="A472" s="19"/>
      <c r="AD472" s="19"/>
      <c r="CI472" s="121"/>
      <c r="CJ472" s="121"/>
      <c r="CK472" s="121"/>
      <c r="CL472" s="121"/>
      <c r="CM472" s="121"/>
      <c r="CN472" s="121"/>
      <c r="CO472" s="121"/>
      <c r="CP472" s="121"/>
      <c r="CQ472" s="121"/>
      <c r="CR472" s="121"/>
      <c r="CS472" s="121"/>
      <c r="CT472" s="121"/>
      <c r="CU472" s="121"/>
      <c r="CV472" s="121"/>
      <c r="CW472" s="121"/>
      <c r="CX472" s="121"/>
      <c r="CY472" s="121"/>
      <c r="CZ472" s="121"/>
      <c r="DA472" s="121"/>
      <c r="DB472" s="121"/>
      <c r="DC472" s="121"/>
      <c r="DD472" s="121"/>
      <c r="DE472" s="121"/>
      <c r="DF472" s="121"/>
      <c r="DG472" s="121"/>
      <c r="DH472" s="121"/>
    </row>
    <row r="473" spans="1:112">
      <c r="A473" s="19"/>
      <c r="AD473" s="19"/>
      <c r="CI473" s="121"/>
      <c r="CJ473" s="121"/>
      <c r="CK473" s="121"/>
      <c r="CL473" s="121"/>
      <c r="CM473" s="121"/>
      <c r="CN473" s="121"/>
      <c r="CO473" s="121"/>
      <c r="CP473" s="121"/>
      <c r="CQ473" s="121"/>
      <c r="CR473" s="121"/>
      <c r="CS473" s="121"/>
      <c r="CT473" s="121"/>
      <c r="CU473" s="121"/>
      <c r="CV473" s="121"/>
      <c r="CW473" s="121"/>
      <c r="CX473" s="121"/>
      <c r="CY473" s="121"/>
      <c r="CZ473" s="121"/>
      <c r="DA473" s="121"/>
      <c r="DB473" s="121"/>
      <c r="DC473" s="121"/>
      <c r="DD473" s="121"/>
      <c r="DE473" s="121"/>
      <c r="DF473" s="121"/>
      <c r="DG473" s="121"/>
      <c r="DH473" s="121"/>
    </row>
    <row r="474" spans="1:112">
      <c r="A474" s="19"/>
      <c r="AD474" s="19"/>
      <c r="CI474" s="121"/>
      <c r="CJ474" s="121"/>
      <c r="CK474" s="121"/>
      <c r="CL474" s="121"/>
      <c r="CM474" s="121"/>
      <c r="CN474" s="121"/>
      <c r="CO474" s="121"/>
      <c r="CP474" s="121"/>
      <c r="CQ474" s="121"/>
      <c r="CR474" s="121"/>
      <c r="CS474" s="121"/>
      <c r="CT474" s="121"/>
      <c r="CU474" s="121"/>
      <c r="CV474" s="121"/>
      <c r="CW474" s="121"/>
      <c r="CX474" s="121"/>
      <c r="CY474" s="121"/>
      <c r="CZ474" s="121"/>
      <c r="DA474" s="121"/>
      <c r="DB474" s="121"/>
      <c r="DC474" s="121"/>
      <c r="DD474" s="121"/>
      <c r="DE474" s="121"/>
      <c r="DF474" s="121"/>
      <c r="DG474" s="121"/>
      <c r="DH474" s="121"/>
    </row>
    <row r="475" spans="1:112">
      <c r="A475" s="19"/>
      <c r="AD475" s="19"/>
      <c r="CI475" s="121"/>
      <c r="CJ475" s="121"/>
      <c r="CK475" s="121"/>
      <c r="CL475" s="121"/>
      <c r="CM475" s="121"/>
      <c r="CN475" s="121"/>
      <c r="CO475" s="121"/>
      <c r="CP475" s="121"/>
      <c r="CQ475" s="121"/>
      <c r="CR475" s="121"/>
      <c r="CS475" s="121"/>
      <c r="CT475" s="121"/>
      <c r="CU475" s="121"/>
      <c r="CV475" s="121"/>
      <c r="CW475" s="121"/>
      <c r="CX475" s="121"/>
      <c r="CY475" s="121"/>
      <c r="CZ475" s="121"/>
      <c r="DA475" s="121"/>
      <c r="DB475" s="121"/>
      <c r="DC475" s="121"/>
      <c r="DD475" s="121"/>
      <c r="DE475" s="121"/>
      <c r="DF475" s="121"/>
      <c r="DG475" s="121"/>
      <c r="DH475" s="121"/>
    </row>
    <row r="476" spans="1:112">
      <c r="A476" s="19"/>
      <c r="AD476" s="19"/>
      <c r="CI476" s="121"/>
      <c r="CJ476" s="121"/>
      <c r="CK476" s="121"/>
      <c r="CL476" s="121"/>
      <c r="CM476" s="121"/>
      <c r="CN476" s="121"/>
      <c r="CO476" s="121"/>
      <c r="CP476" s="121"/>
      <c r="CQ476" s="121"/>
      <c r="CR476" s="121"/>
      <c r="CS476" s="121"/>
      <c r="CT476" s="121"/>
      <c r="CU476" s="121"/>
      <c r="CV476" s="121"/>
      <c r="CW476" s="121"/>
      <c r="CX476" s="121"/>
      <c r="CY476" s="121"/>
      <c r="CZ476" s="121"/>
      <c r="DA476" s="121"/>
      <c r="DB476" s="121"/>
      <c r="DC476" s="121"/>
      <c r="DD476" s="121"/>
      <c r="DE476" s="121"/>
      <c r="DF476" s="121"/>
      <c r="DG476" s="121"/>
      <c r="DH476" s="121"/>
    </row>
    <row r="477" spans="1:112">
      <c r="A477" s="19"/>
      <c r="AD477" s="19"/>
      <c r="CI477" s="121"/>
      <c r="CJ477" s="121"/>
      <c r="CK477" s="121"/>
      <c r="CL477" s="121"/>
      <c r="CM477" s="121"/>
      <c r="CN477" s="121"/>
      <c r="CO477" s="121"/>
      <c r="CP477" s="121"/>
      <c r="CQ477" s="121"/>
      <c r="CR477" s="121"/>
      <c r="CS477" s="121"/>
      <c r="CT477" s="121"/>
      <c r="CU477" s="121"/>
      <c r="CV477" s="121"/>
      <c r="CW477" s="121"/>
      <c r="CX477" s="121"/>
      <c r="CY477" s="121"/>
      <c r="CZ477" s="121"/>
      <c r="DA477" s="121"/>
      <c r="DB477" s="121"/>
      <c r="DC477" s="121"/>
      <c r="DD477" s="121"/>
      <c r="DE477" s="121"/>
      <c r="DF477" s="121"/>
      <c r="DG477" s="121"/>
      <c r="DH477" s="121"/>
    </row>
    <row r="478" spans="1:112">
      <c r="A478" s="19"/>
      <c r="AD478" s="19"/>
      <c r="CI478" s="121"/>
      <c r="CJ478" s="121"/>
      <c r="CK478" s="121"/>
      <c r="CL478" s="121"/>
      <c r="CM478" s="121"/>
      <c r="CN478" s="121"/>
      <c r="CO478" s="121"/>
      <c r="CP478" s="121"/>
      <c r="CQ478" s="121"/>
      <c r="CR478" s="121"/>
      <c r="CS478" s="121"/>
      <c r="CT478" s="121"/>
      <c r="CU478" s="121"/>
      <c r="CV478" s="121"/>
      <c r="CW478" s="121"/>
      <c r="CX478" s="121"/>
      <c r="CY478" s="121"/>
      <c r="CZ478" s="121"/>
      <c r="DA478" s="121"/>
      <c r="DB478" s="121"/>
      <c r="DC478" s="121"/>
      <c r="DD478" s="121"/>
      <c r="DE478" s="121"/>
      <c r="DF478" s="121"/>
      <c r="DG478" s="121"/>
      <c r="DH478" s="121"/>
    </row>
    <row r="479" spans="1:112">
      <c r="A479" s="19"/>
      <c r="AD479" s="19"/>
      <c r="CI479" s="121"/>
      <c r="CJ479" s="121"/>
      <c r="CK479" s="121"/>
      <c r="CL479" s="121"/>
      <c r="CM479" s="121"/>
      <c r="CN479" s="121"/>
      <c r="CO479" s="121"/>
      <c r="CP479" s="121"/>
      <c r="CQ479" s="121"/>
      <c r="CR479" s="121"/>
      <c r="CS479" s="121"/>
      <c r="CT479" s="121"/>
      <c r="CU479" s="121"/>
      <c r="CV479" s="121"/>
      <c r="CW479" s="121"/>
      <c r="CX479" s="121"/>
      <c r="CY479" s="121"/>
      <c r="CZ479" s="121"/>
      <c r="DA479" s="121"/>
      <c r="DB479" s="121"/>
      <c r="DC479" s="121"/>
      <c r="DD479" s="121"/>
      <c r="DE479" s="121"/>
      <c r="DF479" s="121"/>
      <c r="DG479" s="121"/>
      <c r="DH479" s="121"/>
    </row>
    <row r="480" spans="1:112">
      <c r="A480" s="19"/>
      <c r="AD480" s="19"/>
      <c r="CI480" s="121"/>
      <c r="CJ480" s="121"/>
      <c r="CK480" s="121"/>
      <c r="CL480" s="121"/>
      <c r="CM480" s="121"/>
      <c r="CN480" s="121"/>
      <c r="CO480" s="121"/>
      <c r="CP480" s="121"/>
      <c r="CQ480" s="121"/>
      <c r="CR480" s="121"/>
      <c r="CS480" s="121"/>
      <c r="CT480" s="121"/>
      <c r="CU480" s="121"/>
      <c r="CV480" s="121"/>
      <c r="CW480" s="121"/>
      <c r="CX480" s="121"/>
      <c r="CY480" s="121"/>
      <c r="CZ480" s="121"/>
      <c r="DA480" s="121"/>
      <c r="DB480" s="121"/>
      <c r="DC480" s="121"/>
      <c r="DD480" s="121"/>
      <c r="DE480" s="121"/>
      <c r="DF480" s="121"/>
      <c r="DG480" s="121"/>
      <c r="DH480" s="121"/>
    </row>
    <row r="481" spans="1:112">
      <c r="A481" s="19"/>
      <c r="AD481" s="19"/>
      <c r="CI481" s="121"/>
      <c r="CJ481" s="121"/>
      <c r="CK481" s="121"/>
      <c r="CL481" s="121"/>
      <c r="CM481" s="121"/>
      <c r="CN481" s="121"/>
      <c r="CO481" s="121"/>
      <c r="CP481" s="121"/>
      <c r="CQ481" s="121"/>
      <c r="CR481" s="121"/>
      <c r="CS481" s="121"/>
      <c r="CT481" s="121"/>
      <c r="CU481" s="121"/>
      <c r="CV481" s="121"/>
      <c r="CW481" s="121"/>
      <c r="CX481" s="121"/>
      <c r="CY481" s="121"/>
      <c r="CZ481" s="121"/>
      <c r="DA481" s="121"/>
      <c r="DB481" s="121"/>
      <c r="DC481" s="121"/>
      <c r="DD481" s="121"/>
      <c r="DE481" s="121"/>
      <c r="DF481" s="121"/>
      <c r="DG481" s="121"/>
      <c r="DH481" s="121"/>
    </row>
    <row r="482" spans="1:112">
      <c r="A482" s="19"/>
      <c r="AD482" s="19"/>
      <c r="CI482" s="121"/>
      <c r="CJ482" s="121"/>
      <c r="CK482" s="121"/>
      <c r="CL482" s="121"/>
      <c r="CM482" s="121"/>
      <c r="CN482" s="121"/>
      <c r="CO482" s="121"/>
      <c r="CP482" s="121"/>
      <c r="CQ482" s="121"/>
      <c r="CR482" s="121"/>
      <c r="CS482" s="121"/>
      <c r="CT482" s="121"/>
      <c r="CU482" s="121"/>
      <c r="CV482" s="121"/>
      <c r="CW482" s="121"/>
      <c r="CX482" s="121"/>
      <c r="CY482" s="121"/>
      <c r="CZ482" s="121"/>
      <c r="DA482" s="121"/>
      <c r="DB482" s="121"/>
      <c r="DC482" s="121"/>
      <c r="DD482" s="121"/>
      <c r="DE482" s="121"/>
      <c r="DF482" s="121"/>
      <c r="DG482" s="121"/>
      <c r="DH482" s="121"/>
    </row>
    <row r="483" spans="1:112">
      <c r="A483" s="19"/>
      <c r="AD483" s="19"/>
      <c r="CI483" s="121"/>
      <c r="CJ483" s="121"/>
      <c r="CK483" s="121"/>
      <c r="CL483" s="121"/>
      <c r="CM483" s="121"/>
      <c r="CN483" s="121"/>
      <c r="CO483" s="121"/>
      <c r="CP483" s="121"/>
      <c r="CQ483" s="121"/>
      <c r="CR483" s="121"/>
      <c r="CS483" s="121"/>
      <c r="CT483" s="121"/>
      <c r="CU483" s="121"/>
      <c r="CV483" s="121"/>
      <c r="CW483" s="121"/>
      <c r="CX483" s="121"/>
      <c r="CY483" s="121"/>
      <c r="CZ483" s="121"/>
      <c r="DA483" s="121"/>
      <c r="DB483" s="121"/>
      <c r="DC483" s="121"/>
      <c r="DD483" s="121"/>
      <c r="DE483" s="121"/>
      <c r="DF483" s="121"/>
      <c r="DG483" s="121"/>
      <c r="DH483" s="121"/>
    </row>
    <row r="484" spans="1:112">
      <c r="A484" s="19"/>
      <c r="AD484" s="19"/>
      <c r="CI484" s="121"/>
      <c r="CJ484" s="121"/>
      <c r="CK484" s="121"/>
      <c r="CL484" s="121"/>
      <c r="CM484" s="121"/>
      <c r="CN484" s="121"/>
      <c r="CO484" s="121"/>
      <c r="CP484" s="121"/>
      <c r="CQ484" s="121"/>
      <c r="CR484" s="121"/>
      <c r="CS484" s="121"/>
      <c r="CT484" s="121"/>
      <c r="CU484" s="121"/>
      <c r="CV484" s="121"/>
      <c r="CW484" s="121"/>
      <c r="CX484" s="121"/>
      <c r="CY484" s="121"/>
      <c r="CZ484" s="121"/>
      <c r="DA484" s="121"/>
      <c r="DB484" s="121"/>
      <c r="DC484" s="121"/>
      <c r="DD484" s="121"/>
      <c r="DE484" s="121"/>
      <c r="DF484" s="121"/>
      <c r="DG484" s="121"/>
      <c r="DH484" s="121"/>
    </row>
    <row r="485" spans="1:112">
      <c r="A485" s="19"/>
      <c r="AD485" s="19"/>
      <c r="CI485" s="121"/>
      <c r="CJ485" s="121"/>
      <c r="CK485" s="121"/>
      <c r="CL485" s="121"/>
      <c r="CM485" s="121"/>
      <c r="CN485" s="121"/>
      <c r="CO485" s="121"/>
      <c r="CP485" s="121"/>
      <c r="CQ485" s="121"/>
      <c r="CR485" s="121"/>
      <c r="CS485" s="121"/>
      <c r="CT485" s="121"/>
      <c r="CU485" s="121"/>
      <c r="CV485" s="121"/>
      <c r="CW485" s="121"/>
      <c r="CX485" s="121"/>
      <c r="CY485" s="121"/>
      <c r="CZ485" s="121"/>
      <c r="DA485" s="121"/>
      <c r="DB485" s="121"/>
      <c r="DC485" s="121"/>
      <c r="DD485" s="121"/>
      <c r="DE485" s="121"/>
      <c r="DF485" s="121"/>
      <c r="DG485" s="121"/>
      <c r="DH485" s="121"/>
    </row>
    <row r="486" spans="1:112">
      <c r="A486" s="19"/>
      <c r="AD486" s="19"/>
      <c r="CI486" s="121"/>
      <c r="CJ486" s="121"/>
      <c r="CK486" s="121"/>
      <c r="CL486" s="121"/>
      <c r="CM486" s="121"/>
      <c r="CN486" s="121"/>
      <c r="CO486" s="121"/>
      <c r="CP486" s="121"/>
      <c r="CQ486" s="121"/>
      <c r="CR486" s="121"/>
      <c r="CS486" s="121"/>
      <c r="CT486" s="121"/>
      <c r="CU486" s="121"/>
      <c r="CV486" s="121"/>
      <c r="CW486" s="121"/>
      <c r="CX486" s="121"/>
      <c r="CY486" s="121"/>
      <c r="CZ486" s="121"/>
      <c r="DA486" s="121"/>
      <c r="DB486" s="121"/>
      <c r="DC486" s="121"/>
      <c r="DD486" s="121"/>
      <c r="DE486" s="121"/>
      <c r="DF486" s="121"/>
      <c r="DG486" s="121"/>
      <c r="DH486" s="121"/>
    </row>
    <row r="487" spans="1:112">
      <c r="A487" s="19"/>
      <c r="AD487" s="19"/>
      <c r="CI487" s="121"/>
      <c r="CJ487" s="121"/>
      <c r="CK487" s="121"/>
      <c r="CL487" s="121"/>
      <c r="CM487" s="121"/>
      <c r="CN487" s="121"/>
      <c r="CO487" s="121"/>
      <c r="CP487" s="121"/>
      <c r="CQ487" s="121"/>
      <c r="CR487" s="121"/>
      <c r="CS487" s="121"/>
      <c r="CT487" s="121"/>
      <c r="CU487" s="121"/>
      <c r="CV487" s="121"/>
      <c r="CW487" s="121"/>
      <c r="CX487" s="121"/>
      <c r="CY487" s="121"/>
      <c r="CZ487" s="121"/>
      <c r="DA487" s="121"/>
      <c r="DB487" s="121"/>
      <c r="DC487" s="121"/>
      <c r="DD487" s="121"/>
      <c r="DE487" s="121"/>
      <c r="DF487" s="121"/>
      <c r="DG487" s="121"/>
      <c r="DH487" s="121"/>
    </row>
    <row r="488" spans="1:112">
      <c r="A488" s="19"/>
      <c r="AD488" s="19"/>
      <c r="CI488" s="121"/>
      <c r="CJ488" s="121"/>
      <c r="CK488" s="121"/>
      <c r="CL488" s="121"/>
      <c r="CM488" s="121"/>
      <c r="CN488" s="121"/>
      <c r="CO488" s="121"/>
      <c r="CP488" s="121"/>
      <c r="CQ488" s="121"/>
      <c r="CR488" s="121"/>
      <c r="CS488" s="121"/>
      <c r="CT488" s="121"/>
      <c r="CU488" s="121"/>
      <c r="CV488" s="121"/>
      <c r="CW488" s="121"/>
      <c r="CX488" s="121"/>
      <c r="CY488" s="121"/>
      <c r="CZ488" s="121"/>
      <c r="DA488" s="121"/>
      <c r="DB488" s="121"/>
      <c r="DC488" s="121"/>
      <c r="DD488" s="121"/>
      <c r="DE488" s="121"/>
      <c r="DF488" s="121"/>
      <c r="DG488" s="121"/>
      <c r="DH488" s="121"/>
    </row>
    <row r="489" spans="1:112">
      <c r="A489" s="19"/>
      <c r="AD489" s="19"/>
      <c r="CI489" s="121"/>
      <c r="CJ489" s="121"/>
      <c r="CK489" s="121"/>
      <c r="CL489" s="121"/>
      <c r="CM489" s="121"/>
      <c r="CN489" s="121"/>
      <c r="CO489" s="121"/>
      <c r="CP489" s="121"/>
      <c r="CQ489" s="121"/>
      <c r="CR489" s="121"/>
      <c r="CS489" s="121"/>
      <c r="CT489" s="121"/>
      <c r="CU489" s="121"/>
      <c r="CV489" s="121"/>
      <c r="CW489" s="121"/>
      <c r="CX489" s="121"/>
      <c r="CY489" s="121"/>
      <c r="CZ489" s="121"/>
      <c r="DA489" s="121"/>
      <c r="DB489" s="121"/>
      <c r="DC489" s="121"/>
      <c r="DD489" s="121"/>
      <c r="DE489" s="121"/>
      <c r="DF489" s="121"/>
      <c r="DG489" s="121"/>
      <c r="DH489" s="121"/>
    </row>
    <row r="490" spans="1:112">
      <c r="A490" s="19"/>
      <c r="AD490" s="19"/>
      <c r="CI490" s="121"/>
      <c r="CJ490" s="121"/>
      <c r="CK490" s="121"/>
      <c r="CL490" s="121"/>
      <c r="CM490" s="121"/>
      <c r="CN490" s="121"/>
      <c r="CO490" s="121"/>
      <c r="CP490" s="121"/>
      <c r="CQ490" s="121"/>
      <c r="CR490" s="121"/>
      <c r="CS490" s="121"/>
      <c r="CT490" s="121"/>
      <c r="CU490" s="121"/>
      <c r="CV490" s="121"/>
      <c r="CW490" s="121"/>
      <c r="CX490" s="121"/>
      <c r="CY490" s="121"/>
      <c r="CZ490" s="121"/>
      <c r="DA490" s="121"/>
      <c r="DB490" s="121"/>
      <c r="DC490" s="121"/>
      <c r="DD490" s="121"/>
      <c r="DE490" s="121"/>
      <c r="DF490" s="121"/>
      <c r="DG490" s="121"/>
      <c r="DH490" s="121"/>
    </row>
    <row r="491" spans="1:112">
      <c r="A491" s="19"/>
      <c r="AD491" s="19"/>
      <c r="CI491" s="121"/>
      <c r="CJ491" s="121"/>
      <c r="CK491" s="121"/>
      <c r="CL491" s="121"/>
      <c r="CM491" s="121"/>
      <c r="CN491" s="121"/>
      <c r="CO491" s="121"/>
      <c r="CP491" s="121"/>
      <c r="CQ491" s="121"/>
      <c r="CR491" s="121"/>
      <c r="CS491" s="121"/>
      <c r="CT491" s="121"/>
      <c r="CU491" s="121"/>
      <c r="CV491" s="121"/>
      <c r="CW491" s="121"/>
      <c r="CX491" s="121"/>
      <c r="CY491" s="121"/>
      <c r="CZ491" s="121"/>
      <c r="DA491" s="121"/>
      <c r="DB491" s="121"/>
      <c r="DC491" s="121"/>
      <c r="DD491" s="121"/>
      <c r="DE491" s="121"/>
      <c r="DF491" s="121"/>
      <c r="DG491" s="121"/>
      <c r="DH491" s="121"/>
    </row>
    <row r="492" spans="1:112">
      <c r="A492" s="19"/>
      <c r="AD492" s="19"/>
      <c r="CI492" s="121"/>
      <c r="CJ492" s="121"/>
      <c r="CK492" s="121"/>
      <c r="CL492" s="121"/>
      <c r="CM492" s="121"/>
      <c r="CN492" s="121"/>
      <c r="CO492" s="121"/>
      <c r="CP492" s="121"/>
      <c r="CQ492" s="121"/>
      <c r="CR492" s="121"/>
      <c r="CS492" s="121"/>
      <c r="CT492" s="121"/>
      <c r="CU492" s="121"/>
      <c r="CV492" s="121"/>
      <c r="CW492" s="121"/>
      <c r="CX492" s="121"/>
      <c r="CY492" s="121"/>
      <c r="CZ492" s="121"/>
      <c r="DA492" s="121"/>
      <c r="DB492" s="121"/>
      <c r="DC492" s="121"/>
      <c r="DD492" s="121"/>
      <c r="DE492" s="121"/>
      <c r="DF492" s="121"/>
      <c r="DG492" s="121"/>
      <c r="DH492" s="121"/>
    </row>
    <row r="493" spans="1:112">
      <c r="A493" s="19"/>
      <c r="AD493" s="19"/>
      <c r="CI493" s="121"/>
      <c r="CJ493" s="121"/>
      <c r="CK493" s="121"/>
      <c r="CL493" s="121"/>
      <c r="CM493" s="121"/>
      <c r="CN493" s="121"/>
      <c r="CO493" s="121"/>
      <c r="CP493" s="121"/>
      <c r="CQ493" s="121"/>
      <c r="CR493" s="121"/>
      <c r="CS493" s="121"/>
      <c r="CT493" s="121"/>
      <c r="CU493" s="121"/>
      <c r="CV493" s="121"/>
      <c r="CW493" s="121"/>
      <c r="CX493" s="121"/>
      <c r="CY493" s="121"/>
      <c r="CZ493" s="121"/>
      <c r="DA493" s="121"/>
      <c r="DB493" s="121"/>
      <c r="DC493" s="121"/>
      <c r="DD493" s="121"/>
      <c r="DE493" s="121"/>
      <c r="DF493" s="121"/>
      <c r="DG493" s="121"/>
      <c r="DH493" s="121"/>
    </row>
    <row r="494" spans="1:112">
      <c r="A494" s="19"/>
      <c r="AD494" s="19"/>
      <c r="CI494" s="121"/>
      <c r="CJ494" s="121"/>
      <c r="CK494" s="121"/>
      <c r="CL494" s="121"/>
      <c r="CM494" s="121"/>
      <c r="CN494" s="121"/>
      <c r="CO494" s="121"/>
      <c r="CP494" s="121"/>
      <c r="CQ494" s="121"/>
      <c r="CR494" s="121"/>
      <c r="CS494" s="121"/>
      <c r="CT494" s="121"/>
      <c r="CU494" s="121"/>
      <c r="CV494" s="121"/>
      <c r="CW494" s="121"/>
      <c r="CX494" s="121"/>
      <c r="CY494" s="121"/>
      <c r="CZ494" s="121"/>
      <c r="DA494" s="121"/>
      <c r="DB494" s="121"/>
      <c r="DC494" s="121"/>
      <c r="DD494" s="121"/>
      <c r="DE494" s="121"/>
      <c r="DF494" s="121"/>
      <c r="DG494" s="121"/>
      <c r="DH494" s="121"/>
    </row>
    <row r="495" spans="1:112">
      <c r="A495" s="19"/>
      <c r="AD495" s="19"/>
      <c r="CI495" s="121"/>
      <c r="CJ495" s="121"/>
      <c r="CK495" s="121"/>
      <c r="CL495" s="121"/>
      <c r="CM495" s="121"/>
      <c r="CN495" s="121"/>
      <c r="CO495" s="121"/>
      <c r="CP495" s="121"/>
      <c r="CQ495" s="121"/>
      <c r="CR495" s="121"/>
      <c r="CS495" s="121"/>
      <c r="CT495" s="121"/>
      <c r="CU495" s="121"/>
      <c r="CV495" s="121"/>
      <c r="CW495" s="121"/>
      <c r="CX495" s="121"/>
      <c r="CY495" s="121"/>
      <c r="CZ495" s="121"/>
      <c r="DA495" s="121"/>
      <c r="DB495" s="121"/>
      <c r="DC495" s="121"/>
      <c r="DD495" s="121"/>
      <c r="DE495" s="121"/>
      <c r="DF495" s="121"/>
      <c r="DG495" s="121"/>
      <c r="DH495" s="121"/>
    </row>
    <row r="496" spans="1:112">
      <c r="A496" s="19"/>
      <c r="AD496" s="19"/>
      <c r="CI496" s="121"/>
      <c r="CJ496" s="121"/>
      <c r="CK496" s="121"/>
      <c r="CL496" s="121"/>
      <c r="CM496" s="121"/>
      <c r="CN496" s="121"/>
      <c r="CO496" s="121"/>
      <c r="CP496" s="121"/>
      <c r="CQ496" s="121"/>
      <c r="CR496" s="121"/>
      <c r="CS496" s="121"/>
      <c r="CT496" s="121"/>
      <c r="CU496" s="121"/>
      <c r="CV496" s="121"/>
      <c r="CW496" s="121"/>
      <c r="CX496" s="121"/>
      <c r="CY496" s="121"/>
      <c r="CZ496" s="121"/>
      <c r="DA496" s="121"/>
      <c r="DB496" s="121"/>
      <c r="DC496" s="121"/>
      <c r="DD496" s="121"/>
      <c r="DE496" s="121"/>
      <c r="DF496" s="121"/>
      <c r="DG496" s="121"/>
      <c r="DH496" s="121"/>
    </row>
    <row r="497" spans="1:112">
      <c r="A497" s="19"/>
      <c r="AD497" s="19"/>
      <c r="CI497" s="121"/>
      <c r="CJ497" s="121"/>
      <c r="CK497" s="121"/>
      <c r="CL497" s="121"/>
      <c r="CM497" s="121"/>
      <c r="CN497" s="121"/>
      <c r="CO497" s="121"/>
      <c r="CP497" s="121"/>
      <c r="CQ497" s="121"/>
      <c r="CR497" s="121"/>
      <c r="CS497" s="121"/>
      <c r="CT497" s="121"/>
      <c r="CU497" s="121"/>
      <c r="CV497" s="121"/>
      <c r="CW497" s="121"/>
      <c r="CX497" s="121"/>
      <c r="CY497" s="121"/>
      <c r="CZ497" s="121"/>
      <c r="DA497" s="121"/>
      <c r="DB497" s="121"/>
      <c r="DC497" s="121"/>
      <c r="DD497" s="121"/>
      <c r="DE497" s="121"/>
      <c r="DF497" s="121"/>
      <c r="DG497" s="121"/>
      <c r="DH497" s="121"/>
    </row>
    <row r="498" spans="1:112">
      <c r="A498" s="19"/>
      <c r="AD498" s="19"/>
      <c r="CI498" s="121"/>
      <c r="CJ498" s="121"/>
      <c r="CK498" s="121"/>
      <c r="CL498" s="121"/>
      <c r="CM498" s="121"/>
      <c r="CN498" s="121"/>
      <c r="CO498" s="121"/>
      <c r="CP498" s="121"/>
      <c r="CQ498" s="121"/>
      <c r="CR498" s="121"/>
      <c r="CS498" s="121"/>
      <c r="CT498" s="121"/>
      <c r="CU498" s="121"/>
      <c r="CV498" s="121"/>
      <c r="CW498" s="121"/>
      <c r="CX498" s="121"/>
      <c r="CY498" s="121"/>
      <c r="CZ498" s="121"/>
      <c r="DA498" s="121"/>
      <c r="DB498" s="121"/>
      <c r="DC498" s="121"/>
      <c r="DD498" s="121"/>
      <c r="DE498" s="121"/>
      <c r="DF498" s="121"/>
      <c r="DG498" s="121"/>
      <c r="DH498" s="121"/>
    </row>
    <row r="499" spans="1:112">
      <c r="A499" s="19"/>
      <c r="AD499" s="19"/>
      <c r="CI499" s="121"/>
      <c r="CJ499" s="121"/>
      <c r="CK499" s="121"/>
      <c r="CL499" s="121"/>
      <c r="CM499" s="121"/>
      <c r="CN499" s="121"/>
      <c r="CO499" s="121"/>
      <c r="CP499" s="121"/>
      <c r="CQ499" s="121"/>
      <c r="CR499" s="121"/>
      <c r="CS499" s="121"/>
      <c r="CT499" s="121"/>
      <c r="CU499" s="121"/>
      <c r="CV499" s="121"/>
      <c r="CW499" s="121"/>
      <c r="CX499" s="121"/>
      <c r="CY499" s="121"/>
      <c r="CZ499" s="121"/>
      <c r="DA499" s="121"/>
      <c r="DB499" s="121"/>
      <c r="DC499" s="121"/>
      <c r="DD499" s="121"/>
      <c r="DE499" s="121"/>
      <c r="DF499" s="121"/>
      <c r="DG499" s="121"/>
      <c r="DH499" s="121"/>
    </row>
    <row r="500" spans="1:112">
      <c r="A500" s="19"/>
      <c r="AD500" s="19"/>
      <c r="CI500" s="121"/>
      <c r="CJ500" s="121"/>
      <c r="CK500" s="121"/>
      <c r="CL500" s="121"/>
      <c r="CM500" s="121"/>
      <c r="CN500" s="121"/>
      <c r="CO500" s="121"/>
      <c r="CP500" s="121"/>
      <c r="CQ500" s="121"/>
      <c r="CR500" s="121"/>
      <c r="CS500" s="121"/>
      <c r="CT500" s="121"/>
      <c r="CU500" s="121"/>
      <c r="CV500" s="121"/>
      <c r="CW500" s="121"/>
      <c r="CX500" s="121"/>
      <c r="CY500" s="121"/>
      <c r="CZ500" s="121"/>
      <c r="DA500" s="121"/>
      <c r="DB500" s="121"/>
      <c r="DC500" s="121"/>
      <c r="DD500" s="121"/>
      <c r="DE500" s="121"/>
      <c r="DF500" s="121"/>
      <c r="DG500" s="121"/>
      <c r="DH500" s="121"/>
    </row>
    <row r="501" spans="1:112">
      <c r="A501" s="19"/>
      <c r="AD501" s="19"/>
      <c r="CI501" s="121"/>
      <c r="CJ501" s="121"/>
      <c r="CK501" s="121"/>
      <c r="CL501" s="121"/>
      <c r="CM501" s="121"/>
      <c r="CN501" s="121"/>
      <c r="CO501" s="121"/>
      <c r="CP501" s="121"/>
      <c r="CQ501" s="121"/>
      <c r="CR501" s="121"/>
      <c r="CS501" s="121"/>
      <c r="CT501" s="121"/>
      <c r="CU501" s="121"/>
      <c r="CV501" s="121"/>
      <c r="CW501" s="121"/>
      <c r="CX501" s="121"/>
      <c r="CY501" s="121"/>
      <c r="CZ501" s="121"/>
      <c r="DA501" s="121"/>
      <c r="DB501" s="121"/>
      <c r="DC501" s="121"/>
      <c r="DD501" s="121"/>
      <c r="DE501" s="121"/>
      <c r="DF501" s="121"/>
      <c r="DG501" s="121"/>
      <c r="DH501" s="121"/>
    </row>
    <row r="502" spans="1:112">
      <c r="A502" s="19"/>
      <c r="AD502" s="19"/>
      <c r="CI502" s="121"/>
      <c r="CJ502" s="121"/>
      <c r="CK502" s="121"/>
      <c r="CL502" s="121"/>
      <c r="CM502" s="121"/>
      <c r="CN502" s="121"/>
      <c r="CO502" s="121"/>
      <c r="CP502" s="121"/>
      <c r="CQ502" s="121"/>
      <c r="CR502" s="121"/>
      <c r="CS502" s="121"/>
      <c r="CT502" s="121"/>
      <c r="CU502" s="121"/>
      <c r="CV502" s="121"/>
      <c r="CW502" s="121"/>
      <c r="CX502" s="121"/>
      <c r="CY502" s="121"/>
      <c r="CZ502" s="121"/>
      <c r="DA502" s="121"/>
      <c r="DB502" s="121"/>
      <c r="DC502" s="121"/>
      <c r="DD502" s="121"/>
      <c r="DE502" s="121"/>
      <c r="DF502" s="121"/>
      <c r="DG502" s="121"/>
      <c r="DH502" s="121"/>
    </row>
    <row r="503" spans="1:112">
      <c r="A503" s="19"/>
      <c r="AD503" s="19"/>
      <c r="CI503" s="121"/>
      <c r="CJ503" s="121"/>
      <c r="CK503" s="121"/>
      <c r="CL503" s="121"/>
      <c r="CM503" s="121"/>
      <c r="CN503" s="121"/>
      <c r="CO503" s="121"/>
      <c r="CP503" s="121"/>
      <c r="CQ503" s="121"/>
      <c r="CR503" s="121"/>
      <c r="CS503" s="121"/>
      <c r="CT503" s="121"/>
      <c r="CU503" s="121"/>
      <c r="CV503" s="121"/>
      <c r="CW503" s="121"/>
      <c r="CX503" s="121"/>
      <c r="CY503" s="121"/>
      <c r="CZ503" s="121"/>
      <c r="DA503" s="121"/>
      <c r="DB503" s="121"/>
      <c r="DC503" s="121"/>
      <c r="DD503" s="121"/>
      <c r="DE503" s="121"/>
      <c r="DF503" s="121"/>
      <c r="DG503" s="121"/>
      <c r="DH503" s="121"/>
    </row>
    <row r="504" spans="1:112">
      <c r="A504" s="19"/>
      <c r="AD504" s="19"/>
      <c r="CI504" s="121"/>
      <c r="CJ504" s="121"/>
      <c r="CK504" s="121"/>
      <c r="CL504" s="121"/>
      <c r="CM504" s="121"/>
      <c r="CN504" s="121"/>
      <c r="CO504" s="121"/>
      <c r="CP504" s="121"/>
      <c r="CQ504" s="121"/>
      <c r="CR504" s="121"/>
      <c r="CS504" s="121"/>
      <c r="CT504" s="121"/>
      <c r="CU504" s="121"/>
      <c r="CV504" s="121"/>
      <c r="CW504" s="121"/>
      <c r="CX504" s="121"/>
      <c r="CY504" s="121"/>
      <c r="CZ504" s="121"/>
      <c r="DA504" s="121"/>
      <c r="DB504" s="121"/>
      <c r="DC504" s="121"/>
      <c r="DD504" s="121"/>
      <c r="DE504" s="121"/>
      <c r="DF504" s="121"/>
      <c r="DG504" s="121"/>
      <c r="DH504" s="121"/>
    </row>
    <row r="505" spans="1:112">
      <c r="A505" s="19"/>
      <c r="AD505" s="19"/>
      <c r="CI505" s="121"/>
      <c r="CJ505" s="121"/>
      <c r="CK505" s="121"/>
      <c r="CL505" s="121"/>
      <c r="CM505" s="121"/>
      <c r="CN505" s="121"/>
      <c r="CO505" s="121"/>
      <c r="CP505" s="121"/>
      <c r="CQ505" s="121"/>
      <c r="CR505" s="121"/>
      <c r="CS505" s="121"/>
      <c r="CT505" s="121"/>
      <c r="CU505" s="121"/>
      <c r="CV505" s="121"/>
      <c r="CW505" s="121"/>
      <c r="CX505" s="121"/>
      <c r="CY505" s="121"/>
      <c r="CZ505" s="121"/>
      <c r="DA505" s="121"/>
      <c r="DB505" s="121"/>
      <c r="DC505" s="121"/>
      <c r="DD505" s="121"/>
      <c r="DE505" s="121"/>
      <c r="DF505" s="121"/>
      <c r="DG505" s="121"/>
      <c r="DH505" s="121"/>
    </row>
    <row r="506" spans="1:112">
      <c r="A506" s="19"/>
      <c r="AD506" s="19"/>
      <c r="CI506" s="121"/>
      <c r="CJ506" s="121"/>
      <c r="CK506" s="121"/>
      <c r="CL506" s="121"/>
      <c r="CM506" s="121"/>
      <c r="CN506" s="121"/>
      <c r="CO506" s="121"/>
      <c r="CP506" s="121"/>
      <c r="CQ506" s="121"/>
      <c r="CR506" s="121"/>
      <c r="CS506" s="121"/>
      <c r="CT506" s="121"/>
      <c r="CU506" s="121"/>
      <c r="CV506" s="121"/>
      <c r="CW506" s="121"/>
      <c r="CX506" s="121"/>
      <c r="CY506" s="121"/>
      <c r="CZ506" s="121"/>
      <c r="DA506" s="121"/>
      <c r="DB506" s="121"/>
      <c r="DC506" s="121"/>
      <c r="DD506" s="121"/>
      <c r="DE506" s="121"/>
      <c r="DF506" s="121"/>
      <c r="DG506" s="121"/>
      <c r="DH506" s="121"/>
    </row>
    <row r="507" spans="1:112">
      <c r="A507" s="19"/>
      <c r="AD507" s="19"/>
      <c r="CI507" s="121"/>
      <c r="CJ507" s="121"/>
      <c r="CK507" s="121"/>
      <c r="CL507" s="121"/>
      <c r="CM507" s="121"/>
      <c r="CN507" s="121"/>
      <c r="CO507" s="121"/>
      <c r="CP507" s="121"/>
      <c r="CQ507" s="121"/>
      <c r="CR507" s="121"/>
      <c r="CS507" s="121"/>
      <c r="CT507" s="121"/>
      <c r="CU507" s="121"/>
      <c r="CV507" s="121"/>
      <c r="CW507" s="121"/>
      <c r="CX507" s="121"/>
      <c r="CY507" s="121"/>
      <c r="CZ507" s="121"/>
      <c r="DA507" s="121"/>
      <c r="DB507" s="121"/>
      <c r="DC507" s="121"/>
      <c r="DD507" s="121"/>
      <c r="DE507" s="121"/>
      <c r="DF507" s="121"/>
      <c r="DG507" s="121"/>
      <c r="DH507" s="121"/>
    </row>
    <row r="508" spans="1:112">
      <c r="A508" s="19"/>
      <c r="AD508" s="19"/>
      <c r="CI508" s="121"/>
      <c r="CJ508" s="121"/>
      <c r="CK508" s="121"/>
      <c r="CL508" s="121"/>
      <c r="CM508" s="121"/>
      <c r="CN508" s="121"/>
      <c r="CO508" s="121"/>
      <c r="CP508" s="121"/>
      <c r="CQ508" s="121"/>
      <c r="CR508" s="121"/>
      <c r="CS508" s="121"/>
      <c r="CT508" s="121"/>
      <c r="CU508" s="121"/>
      <c r="CV508" s="121"/>
      <c r="CW508" s="121"/>
      <c r="CX508" s="121"/>
      <c r="CY508" s="121"/>
      <c r="CZ508" s="121"/>
      <c r="DA508" s="121"/>
      <c r="DB508" s="121"/>
      <c r="DC508" s="121"/>
      <c r="DD508" s="121"/>
      <c r="DE508" s="121"/>
      <c r="DF508" s="121"/>
      <c r="DG508" s="121"/>
      <c r="DH508" s="121"/>
    </row>
    <row r="509" spans="1:112">
      <c r="A509" s="19"/>
      <c r="AD509" s="19"/>
      <c r="CI509" s="121"/>
      <c r="CJ509" s="121"/>
      <c r="CK509" s="121"/>
      <c r="CL509" s="121"/>
      <c r="CM509" s="121"/>
      <c r="CN509" s="121"/>
      <c r="CO509" s="121"/>
      <c r="CP509" s="121"/>
      <c r="CQ509" s="121"/>
      <c r="CR509" s="121"/>
      <c r="CS509" s="121"/>
      <c r="CT509" s="121"/>
      <c r="CU509" s="121"/>
      <c r="CV509" s="121"/>
      <c r="CW509" s="121"/>
      <c r="CX509" s="121"/>
      <c r="CY509" s="121"/>
      <c r="CZ509" s="121"/>
      <c r="DA509" s="121"/>
      <c r="DB509" s="121"/>
      <c r="DC509" s="121"/>
      <c r="DD509" s="121"/>
      <c r="DE509" s="121"/>
      <c r="DF509" s="121"/>
      <c r="DG509" s="121"/>
      <c r="DH509" s="121"/>
    </row>
    <row r="510" spans="1:112">
      <c r="A510" s="19"/>
      <c r="AD510" s="19"/>
      <c r="CI510" s="121"/>
      <c r="CJ510" s="121"/>
      <c r="CK510" s="121"/>
      <c r="CL510" s="121"/>
      <c r="CM510" s="121"/>
      <c r="CN510" s="121"/>
      <c r="CO510" s="121"/>
      <c r="CP510" s="121"/>
      <c r="CQ510" s="121"/>
      <c r="CR510" s="121"/>
      <c r="CS510" s="121"/>
      <c r="CT510" s="121"/>
      <c r="CU510" s="121"/>
      <c r="CV510" s="121"/>
      <c r="CW510" s="121"/>
      <c r="CX510" s="121"/>
      <c r="CY510" s="121"/>
      <c r="CZ510" s="121"/>
      <c r="DA510" s="121"/>
      <c r="DB510" s="121"/>
      <c r="DC510" s="121"/>
      <c r="DD510" s="121"/>
      <c r="DE510" s="121"/>
      <c r="DF510" s="121"/>
      <c r="DG510" s="121"/>
      <c r="DH510" s="121"/>
    </row>
    <row r="511" spans="1:112">
      <c r="A511" s="19"/>
      <c r="AD511" s="19"/>
      <c r="CI511" s="121"/>
      <c r="CJ511" s="121"/>
      <c r="CK511" s="121"/>
      <c r="CL511" s="121"/>
      <c r="CM511" s="121"/>
      <c r="CN511" s="121"/>
      <c r="CO511" s="121"/>
      <c r="CP511" s="121"/>
      <c r="CQ511" s="121"/>
      <c r="CR511" s="121"/>
      <c r="CS511" s="121"/>
      <c r="CT511" s="121"/>
      <c r="CU511" s="121"/>
      <c r="CV511" s="121"/>
      <c r="CW511" s="121"/>
      <c r="CX511" s="121"/>
      <c r="CY511" s="121"/>
      <c r="CZ511" s="121"/>
      <c r="DA511" s="121"/>
      <c r="DB511" s="121"/>
      <c r="DC511" s="121"/>
      <c r="DD511" s="121"/>
      <c r="DE511" s="121"/>
      <c r="DF511" s="121"/>
      <c r="DG511" s="121"/>
      <c r="DH511" s="121"/>
    </row>
    <row r="512" spans="1:112">
      <c r="A512" s="19"/>
      <c r="AD512" s="19"/>
      <c r="CI512" s="121"/>
      <c r="CJ512" s="121"/>
      <c r="CK512" s="121"/>
      <c r="CL512" s="121"/>
      <c r="CM512" s="121"/>
      <c r="CN512" s="121"/>
      <c r="CO512" s="121"/>
      <c r="CP512" s="121"/>
      <c r="CQ512" s="121"/>
      <c r="CR512" s="121"/>
      <c r="CS512" s="121"/>
      <c r="CT512" s="121"/>
      <c r="CU512" s="121"/>
      <c r="CV512" s="121"/>
      <c r="CW512" s="121"/>
      <c r="CX512" s="121"/>
      <c r="CY512" s="121"/>
      <c r="CZ512" s="121"/>
      <c r="DA512" s="121"/>
      <c r="DB512" s="121"/>
      <c r="DC512" s="121"/>
      <c r="DD512" s="121"/>
      <c r="DE512" s="121"/>
      <c r="DF512" s="121"/>
      <c r="DG512" s="121"/>
      <c r="DH512" s="121"/>
    </row>
    <row r="513" spans="1:112">
      <c r="A513" s="19"/>
      <c r="AD513" s="19"/>
      <c r="CI513" s="121"/>
      <c r="CJ513" s="121"/>
      <c r="CK513" s="121"/>
      <c r="CL513" s="121"/>
      <c r="CM513" s="121"/>
      <c r="CN513" s="121"/>
      <c r="CO513" s="121"/>
      <c r="CP513" s="121"/>
      <c r="CQ513" s="121"/>
      <c r="CR513" s="121"/>
      <c r="CS513" s="121"/>
      <c r="CT513" s="121"/>
      <c r="CU513" s="121"/>
      <c r="CV513" s="121"/>
      <c r="CW513" s="121"/>
      <c r="CX513" s="121"/>
      <c r="CY513" s="121"/>
      <c r="CZ513" s="121"/>
      <c r="DA513" s="121"/>
      <c r="DB513" s="121"/>
      <c r="DC513" s="121"/>
      <c r="DD513" s="121"/>
      <c r="DE513" s="121"/>
      <c r="DF513" s="121"/>
      <c r="DG513" s="121"/>
      <c r="DH513" s="121"/>
    </row>
    <row r="514" spans="1:112">
      <c r="A514" s="19"/>
      <c r="AD514" s="19"/>
      <c r="CI514" s="121"/>
      <c r="CJ514" s="121"/>
      <c r="CK514" s="121"/>
      <c r="CL514" s="121"/>
      <c r="CM514" s="121"/>
      <c r="CN514" s="121"/>
      <c r="CO514" s="121"/>
      <c r="CP514" s="121"/>
      <c r="CQ514" s="121"/>
      <c r="CR514" s="121"/>
      <c r="CS514" s="121"/>
      <c r="CT514" s="121"/>
      <c r="CU514" s="121"/>
      <c r="CV514" s="121"/>
      <c r="CW514" s="121"/>
      <c r="CX514" s="121"/>
      <c r="CY514" s="121"/>
      <c r="CZ514" s="121"/>
      <c r="DA514" s="121"/>
      <c r="DB514" s="121"/>
      <c r="DC514" s="121"/>
      <c r="DD514" s="121"/>
      <c r="DE514" s="121"/>
      <c r="DF514" s="121"/>
      <c r="DG514" s="121"/>
      <c r="DH514" s="121"/>
    </row>
    <row r="515" spans="1:112">
      <c r="A515" s="19"/>
      <c r="AD515" s="19"/>
      <c r="CI515" s="121"/>
      <c r="CJ515" s="121"/>
      <c r="CK515" s="121"/>
      <c r="CL515" s="121"/>
      <c r="CM515" s="121"/>
      <c r="CN515" s="121"/>
      <c r="CO515" s="121"/>
      <c r="CP515" s="121"/>
      <c r="CQ515" s="121"/>
      <c r="CR515" s="121"/>
      <c r="CS515" s="121"/>
      <c r="CT515" s="121"/>
      <c r="CU515" s="121"/>
      <c r="CV515" s="121"/>
      <c r="CW515" s="121"/>
      <c r="CX515" s="121"/>
      <c r="CY515" s="121"/>
      <c r="CZ515" s="121"/>
      <c r="DA515" s="121"/>
      <c r="DB515" s="121"/>
      <c r="DC515" s="121"/>
      <c r="DD515" s="121"/>
      <c r="DE515" s="121"/>
      <c r="DF515" s="121"/>
      <c r="DG515" s="121"/>
      <c r="DH515" s="121"/>
    </row>
    <row r="516" spans="1:112">
      <c r="A516" s="19"/>
      <c r="AD516" s="19"/>
      <c r="CI516" s="121"/>
      <c r="CJ516" s="121"/>
      <c r="CK516" s="121"/>
      <c r="CL516" s="121"/>
      <c r="CM516" s="121"/>
      <c r="CN516" s="121"/>
      <c r="CO516" s="121"/>
      <c r="CP516" s="121"/>
      <c r="CQ516" s="121"/>
      <c r="CR516" s="121"/>
      <c r="CS516" s="121"/>
      <c r="CT516" s="121"/>
      <c r="CU516" s="121"/>
      <c r="CV516" s="121"/>
      <c r="CW516" s="121"/>
      <c r="CX516" s="121"/>
      <c r="CY516" s="121"/>
      <c r="CZ516" s="121"/>
      <c r="DA516" s="121"/>
      <c r="DB516" s="121"/>
      <c r="DC516" s="121"/>
      <c r="DD516" s="121"/>
      <c r="DE516" s="121"/>
      <c r="DF516" s="121"/>
      <c r="DG516" s="121"/>
      <c r="DH516" s="121"/>
    </row>
    <row r="517" spans="1:112">
      <c r="A517" s="19"/>
      <c r="AD517" s="19"/>
      <c r="CI517" s="121"/>
      <c r="CJ517" s="121"/>
      <c r="CK517" s="121"/>
      <c r="CL517" s="121"/>
      <c r="CM517" s="121"/>
      <c r="CN517" s="121"/>
      <c r="CO517" s="121"/>
      <c r="CP517" s="121"/>
      <c r="CQ517" s="121"/>
      <c r="CR517" s="121"/>
      <c r="CS517" s="121"/>
      <c r="CT517" s="121"/>
      <c r="CU517" s="121"/>
      <c r="CV517" s="121"/>
      <c r="CW517" s="121"/>
      <c r="CX517" s="121"/>
      <c r="CY517" s="121"/>
      <c r="CZ517" s="121"/>
      <c r="DA517" s="121"/>
      <c r="DB517" s="121"/>
      <c r="DC517" s="121"/>
      <c r="DD517" s="121"/>
      <c r="DE517" s="121"/>
      <c r="DF517" s="121"/>
      <c r="DG517" s="121"/>
      <c r="DH517" s="121"/>
    </row>
    <row r="518" spans="1:112">
      <c r="A518" s="19"/>
      <c r="AD518" s="19"/>
      <c r="CI518" s="121"/>
      <c r="CJ518" s="121"/>
      <c r="CK518" s="121"/>
      <c r="CL518" s="121"/>
      <c r="CM518" s="121"/>
      <c r="CN518" s="121"/>
      <c r="CO518" s="121"/>
      <c r="CP518" s="121"/>
      <c r="CQ518" s="121"/>
      <c r="CR518" s="121"/>
      <c r="CS518" s="121"/>
      <c r="CT518" s="121"/>
      <c r="CU518" s="121"/>
      <c r="CV518" s="121"/>
      <c r="CW518" s="121"/>
      <c r="CX518" s="121"/>
      <c r="CY518" s="121"/>
      <c r="CZ518" s="121"/>
      <c r="DA518" s="121"/>
      <c r="DB518" s="121"/>
      <c r="DC518" s="121"/>
      <c r="DD518" s="121"/>
      <c r="DE518" s="121"/>
      <c r="DF518" s="121"/>
      <c r="DG518" s="121"/>
      <c r="DH518" s="121"/>
    </row>
    <row r="519" spans="1:112">
      <c r="A519" s="19"/>
      <c r="AD519" s="19"/>
      <c r="CI519" s="121"/>
      <c r="CJ519" s="121"/>
      <c r="CK519" s="121"/>
      <c r="CL519" s="121"/>
      <c r="CM519" s="121"/>
      <c r="CN519" s="121"/>
      <c r="CO519" s="121"/>
      <c r="CP519" s="121"/>
      <c r="CQ519" s="121"/>
      <c r="CR519" s="121"/>
      <c r="CS519" s="121"/>
      <c r="CT519" s="121"/>
      <c r="CU519" s="121"/>
      <c r="CV519" s="121"/>
      <c r="CW519" s="121"/>
      <c r="CX519" s="121"/>
      <c r="CY519" s="121"/>
      <c r="CZ519" s="121"/>
      <c r="DA519" s="121"/>
      <c r="DB519" s="121"/>
      <c r="DC519" s="121"/>
      <c r="DD519" s="121"/>
      <c r="DE519" s="121"/>
      <c r="DF519" s="121"/>
      <c r="DG519" s="121"/>
      <c r="DH519" s="121"/>
    </row>
    <row r="520" spans="1:112">
      <c r="A520" s="19"/>
      <c r="AD520" s="19"/>
      <c r="CI520" s="121"/>
      <c r="CJ520" s="121"/>
      <c r="CK520" s="121"/>
      <c r="CL520" s="121"/>
      <c r="CM520" s="121"/>
      <c r="CN520" s="121"/>
      <c r="CO520" s="121"/>
      <c r="CP520" s="121"/>
      <c r="CQ520" s="121"/>
      <c r="CR520" s="121"/>
      <c r="CS520" s="121"/>
      <c r="CT520" s="121"/>
      <c r="CU520" s="121"/>
      <c r="CV520" s="121"/>
      <c r="CW520" s="121"/>
      <c r="CX520" s="121"/>
      <c r="CY520" s="121"/>
      <c r="CZ520" s="121"/>
      <c r="DA520" s="121"/>
      <c r="DB520" s="121"/>
      <c r="DC520" s="121"/>
      <c r="DD520" s="121"/>
      <c r="DE520" s="121"/>
      <c r="DF520" s="121"/>
      <c r="DG520" s="121"/>
      <c r="DH520" s="121"/>
    </row>
    <row r="521" spans="1:112">
      <c r="A521" s="19"/>
      <c r="AD521" s="19"/>
      <c r="CI521" s="121"/>
      <c r="CJ521" s="121"/>
      <c r="CK521" s="121"/>
      <c r="CL521" s="121"/>
      <c r="CM521" s="121"/>
      <c r="CN521" s="121"/>
      <c r="CO521" s="121"/>
      <c r="CP521" s="121"/>
      <c r="CQ521" s="121"/>
      <c r="CR521" s="121"/>
      <c r="CS521" s="121"/>
      <c r="CT521" s="121"/>
      <c r="CU521" s="121"/>
      <c r="CV521" s="121"/>
      <c r="CW521" s="121"/>
      <c r="CX521" s="121"/>
      <c r="CY521" s="121"/>
      <c r="CZ521" s="121"/>
      <c r="DA521" s="121"/>
      <c r="DB521" s="121"/>
      <c r="DC521" s="121"/>
      <c r="DD521" s="121"/>
      <c r="DE521" s="121"/>
      <c r="DF521" s="121"/>
      <c r="DG521" s="121"/>
      <c r="DH521" s="121"/>
    </row>
    <row r="522" spans="1:112">
      <c r="A522" s="19"/>
      <c r="AD522" s="19"/>
      <c r="CI522" s="121"/>
      <c r="CJ522" s="121"/>
      <c r="CK522" s="121"/>
      <c r="CL522" s="121"/>
      <c r="CM522" s="121"/>
      <c r="CN522" s="121"/>
      <c r="CO522" s="121"/>
      <c r="CP522" s="121"/>
      <c r="CQ522" s="121"/>
      <c r="CR522" s="121"/>
      <c r="CS522" s="121"/>
      <c r="CT522" s="121"/>
      <c r="CU522" s="121"/>
      <c r="CV522" s="121"/>
      <c r="CW522" s="121"/>
      <c r="CX522" s="121"/>
      <c r="CY522" s="121"/>
      <c r="CZ522" s="121"/>
      <c r="DA522" s="121"/>
      <c r="DB522" s="121"/>
      <c r="DC522" s="121"/>
      <c r="DD522" s="121"/>
      <c r="DE522" s="121"/>
      <c r="DF522" s="121"/>
      <c r="DG522" s="121"/>
      <c r="DH522" s="121"/>
    </row>
    <row r="523" spans="1:112">
      <c r="A523" s="19"/>
      <c r="AD523" s="19"/>
      <c r="CI523" s="121"/>
      <c r="CJ523" s="121"/>
      <c r="CK523" s="121"/>
      <c r="CL523" s="121"/>
      <c r="CM523" s="121"/>
      <c r="CN523" s="121"/>
      <c r="CO523" s="121"/>
      <c r="CP523" s="121"/>
      <c r="CQ523" s="121"/>
      <c r="CR523" s="121"/>
      <c r="CS523" s="121"/>
      <c r="CT523" s="121"/>
      <c r="CU523" s="121"/>
      <c r="CV523" s="121"/>
      <c r="CW523" s="121"/>
      <c r="CX523" s="121"/>
      <c r="CY523" s="121"/>
      <c r="CZ523" s="121"/>
      <c r="DA523" s="121"/>
      <c r="DB523" s="121"/>
      <c r="DC523" s="121"/>
      <c r="DD523" s="121"/>
      <c r="DE523" s="121"/>
      <c r="DF523" s="121"/>
      <c r="DG523" s="121"/>
      <c r="DH523" s="121"/>
    </row>
    <row r="524" spans="1:112">
      <c r="A524" s="19"/>
      <c r="AD524" s="19"/>
      <c r="CI524" s="121"/>
      <c r="CJ524" s="121"/>
      <c r="CK524" s="121"/>
      <c r="CL524" s="121"/>
      <c r="CM524" s="121"/>
      <c r="CN524" s="121"/>
      <c r="CO524" s="121"/>
      <c r="CP524" s="121"/>
      <c r="CQ524" s="121"/>
      <c r="CR524" s="121"/>
      <c r="CS524" s="121"/>
      <c r="CT524" s="121"/>
      <c r="CU524" s="121"/>
      <c r="CV524" s="121"/>
      <c r="CW524" s="121"/>
      <c r="CX524" s="121"/>
      <c r="CY524" s="121"/>
      <c r="CZ524" s="121"/>
      <c r="DA524" s="121"/>
      <c r="DB524" s="121"/>
      <c r="DC524" s="121"/>
      <c r="DD524" s="121"/>
      <c r="DE524" s="121"/>
      <c r="DF524" s="121"/>
      <c r="DG524" s="121"/>
      <c r="DH524" s="121"/>
    </row>
    <row r="525" spans="1:112">
      <c r="A525" s="19"/>
      <c r="AD525" s="19"/>
      <c r="CI525" s="121"/>
      <c r="CJ525" s="121"/>
      <c r="CK525" s="121"/>
      <c r="CL525" s="121"/>
      <c r="CM525" s="121"/>
      <c r="CN525" s="121"/>
      <c r="CO525" s="121"/>
      <c r="CP525" s="121"/>
      <c r="CQ525" s="121"/>
      <c r="CR525" s="121"/>
      <c r="CS525" s="121"/>
      <c r="CT525" s="121"/>
      <c r="CU525" s="121"/>
      <c r="CV525" s="121"/>
      <c r="CW525" s="121"/>
      <c r="CX525" s="121"/>
      <c r="CY525" s="121"/>
      <c r="CZ525" s="121"/>
      <c r="DA525" s="121"/>
      <c r="DB525" s="121"/>
      <c r="DC525" s="121"/>
      <c r="DD525" s="121"/>
      <c r="DE525" s="121"/>
      <c r="DF525" s="121"/>
      <c r="DG525" s="121"/>
      <c r="DH525" s="121"/>
    </row>
    <row r="526" spans="1:112">
      <c r="A526" s="19"/>
      <c r="AD526" s="19"/>
      <c r="CI526" s="121"/>
      <c r="CJ526" s="121"/>
      <c r="CK526" s="121"/>
      <c r="CL526" s="121"/>
      <c r="CM526" s="121"/>
      <c r="CN526" s="121"/>
      <c r="CO526" s="121"/>
      <c r="CP526" s="121"/>
      <c r="CQ526" s="121"/>
      <c r="CR526" s="121"/>
      <c r="CS526" s="121"/>
      <c r="CT526" s="121"/>
      <c r="CU526" s="121"/>
      <c r="CV526" s="121"/>
      <c r="CW526" s="121"/>
      <c r="CX526" s="121"/>
      <c r="CY526" s="121"/>
      <c r="CZ526" s="121"/>
      <c r="DA526" s="121"/>
      <c r="DB526" s="121"/>
      <c r="DC526" s="121"/>
      <c r="DD526" s="121"/>
      <c r="DE526" s="121"/>
      <c r="DF526" s="121"/>
      <c r="DG526" s="121"/>
      <c r="DH526" s="121"/>
    </row>
    <row r="527" spans="1:112">
      <c r="A527" s="19"/>
      <c r="AD527" s="19"/>
      <c r="CI527" s="121"/>
      <c r="CJ527" s="121"/>
      <c r="CK527" s="121"/>
      <c r="CL527" s="121"/>
      <c r="CM527" s="121"/>
      <c r="CN527" s="121"/>
      <c r="CO527" s="121"/>
      <c r="CP527" s="121"/>
      <c r="CQ527" s="121"/>
      <c r="CR527" s="121"/>
      <c r="CS527" s="121"/>
      <c r="CT527" s="121"/>
      <c r="CU527" s="121"/>
      <c r="CV527" s="121"/>
      <c r="CW527" s="121"/>
      <c r="CX527" s="121"/>
      <c r="CY527" s="121"/>
      <c r="CZ527" s="121"/>
      <c r="DA527" s="121"/>
      <c r="DB527" s="121"/>
      <c r="DC527" s="121"/>
      <c r="DD527" s="121"/>
      <c r="DE527" s="121"/>
      <c r="DF527" s="121"/>
      <c r="DG527" s="121"/>
      <c r="DH527" s="121"/>
    </row>
    <row r="528" spans="1:112">
      <c r="A528" s="19"/>
      <c r="AD528" s="19"/>
      <c r="CI528" s="121"/>
      <c r="CJ528" s="121"/>
      <c r="CK528" s="121"/>
      <c r="CL528" s="121"/>
      <c r="CM528" s="121"/>
      <c r="CN528" s="121"/>
      <c r="CO528" s="121"/>
      <c r="CP528" s="121"/>
      <c r="CQ528" s="121"/>
      <c r="CR528" s="121"/>
      <c r="CS528" s="121"/>
      <c r="CT528" s="121"/>
      <c r="CU528" s="121"/>
      <c r="CV528" s="121"/>
      <c r="CW528" s="121"/>
      <c r="CX528" s="121"/>
      <c r="CY528" s="121"/>
      <c r="CZ528" s="121"/>
      <c r="DA528" s="121"/>
      <c r="DB528" s="121"/>
      <c r="DC528" s="121"/>
      <c r="DD528" s="121"/>
      <c r="DE528" s="121"/>
      <c r="DF528" s="121"/>
      <c r="DG528" s="121"/>
      <c r="DH528" s="121"/>
    </row>
    <row r="529" spans="1:112">
      <c r="A529" s="19"/>
      <c r="AD529" s="19"/>
      <c r="CI529" s="121"/>
      <c r="CJ529" s="121"/>
      <c r="CK529" s="121"/>
      <c r="CL529" s="121"/>
      <c r="CM529" s="121"/>
      <c r="CN529" s="121"/>
      <c r="CO529" s="121"/>
      <c r="CP529" s="121"/>
      <c r="CQ529" s="121"/>
      <c r="CR529" s="121"/>
      <c r="CS529" s="121"/>
      <c r="CT529" s="121"/>
      <c r="CU529" s="121"/>
      <c r="CV529" s="121"/>
      <c r="CW529" s="121"/>
      <c r="CX529" s="121"/>
      <c r="CY529" s="121"/>
      <c r="CZ529" s="121"/>
      <c r="DA529" s="121"/>
      <c r="DB529" s="121"/>
      <c r="DC529" s="121"/>
      <c r="DD529" s="121"/>
      <c r="DE529" s="121"/>
      <c r="DF529" s="121"/>
      <c r="DG529" s="121"/>
      <c r="DH529" s="121"/>
    </row>
    <row r="530" spans="1:112">
      <c r="A530" s="19"/>
      <c r="AD530" s="19"/>
      <c r="CI530" s="121"/>
      <c r="CJ530" s="121"/>
      <c r="CK530" s="121"/>
      <c r="CL530" s="121"/>
      <c r="CM530" s="121"/>
      <c r="CN530" s="121"/>
      <c r="CO530" s="121"/>
      <c r="CP530" s="121"/>
      <c r="CQ530" s="121"/>
      <c r="CR530" s="121"/>
      <c r="CS530" s="121"/>
      <c r="CT530" s="121"/>
      <c r="CU530" s="121"/>
      <c r="CV530" s="121"/>
      <c r="CW530" s="121"/>
      <c r="CX530" s="121"/>
      <c r="CY530" s="121"/>
      <c r="CZ530" s="121"/>
      <c r="DA530" s="121"/>
      <c r="DB530" s="121"/>
      <c r="DC530" s="121"/>
      <c r="DD530" s="121"/>
      <c r="DE530" s="121"/>
      <c r="DF530" s="121"/>
      <c r="DG530" s="121"/>
      <c r="DH530" s="121"/>
    </row>
    <row r="531" spans="1:112">
      <c r="A531" s="19"/>
      <c r="AD531" s="19"/>
      <c r="CI531" s="121"/>
      <c r="CJ531" s="121"/>
      <c r="CK531" s="121"/>
      <c r="CL531" s="121"/>
      <c r="CM531" s="121"/>
      <c r="CN531" s="121"/>
      <c r="CO531" s="121"/>
      <c r="CP531" s="121"/>
      <c r="CQ531" s="121"/>
      <c r="CR531" s="121"/>
      <c r="CS531" s="121"/>
      <c r="CT531" s="121"/>
      <c r="CU531" s="121"/>
      <c r="CV531" s="121"/>
      <c r="CW531" s="121"/>
      <c r="CX531" s="121"/>
      <c r="CY531" s="121"/>
      <c r="CZ531" s="121"/>
      <c r="DA531" s="121"/>
      <c r="DB531" s="121"/>
      <c r="DC531" s="121"/>
      <c r="DD531" s="121"/>
      <c r="DE531" s="121"/>
      <c r="DF531" s="121"/>
      <c r="DG531" s="121"/>
      <c r="DH531" s="121"/>
    </row>
    <row r="532" spans="1:112">
      <c r="A532" s="19"/>
      <c r="AD532" s="19"/>
      <c r="CI532" s="121"/>
      <c r="CJ532" s="121"/>
      <c r="CK532" s="121"/>
      <c r="CL532" s="121"/>
      <c r="CM532" s="121"/>
      <c r="CN532" s="121"/>
      <c r="CO532" s="121"/>
      <c r="CP532" s="121"/>
      <c r="CQ532" s="121"/>
      <c r="CR532" s="121"/>
      <c r="CS532" s="121"/>
      <c r="CT532" s="121"/>
      <c r="CU532" s="121"/>
      <c r="CV532" s="121"/>
      <c r="CW532" s="121"/>
      <c r="CX532" s="121"/>
      <c r="CY532" s="121"/>
      <c r="CZ532" s="121"/>
      <c r="DA532" s="121"/>
      <c r="DB532" s="121"/>
      <c r="DC532" s="121"/>
      <c r="DD532" s="121"/>
      <c r="DE532" s="121"/>
      <c r="DF532" s="121"/>
      <c r="DG532" s="121"/>
      <c r="DH532" s="121"/>
    </row>
    <row r="533" spans="1:112">
      <c r="A533" s="19"/>
      <c r="AD533" s="19"/>
      <c r="CI533" s="121"/>
      <c r="CJ533" s="121"/>
      <c r="CK533" s="121"/>
      <c r="CL533" s="121"/>
      <c r="CM533" s="121"/>
      <c r="CN533" s="121"/>
      <c r="CO533" s="121"/>
      <c r="CP533" s="121"/>
      <c r="CQ533" s="121"/>
      <c r="CR533" s="121"/>
      <c r="CS533" s="121"/>
      <c r="CT533" s="121"/>
      <c r="CU533" s="121"/>
      <c r="CV533" s="121"/>
      <c r="CW533" s="121"/>
      <c r="CX533" s="121"/>
      <c r="CY533" s="121"/>
      <c r="CZ533" s="121"/>
      <c r="DA533" s="121"/>
      <c r="DB533" s="121"/>
      <c r="DC533" s="121"/>
      <c r="DD533" s="121"/>
      <c r="DE533" s="121"/>
      <c r="DF533" s="121"/>
      <c r="DG533" s="121"/>
      <c r="DH533" s="121"/>
    </row>
    <row r="534" spans="1:112">
      <c r="A534" s="19"/>
      <c r="AD534" s="19"/>
      <c r="CI534" s="121"/>
      <c r="CJ534" s="121"/>
      <c r="CK534" s="121"/>
      <c r="CL534" s="121"/>
      <c r="CM534" s="121"/>
      <c r="CN534" s="121"/>
      <c r="CO534" s="121"/>
      <c r="CP534" s="121"/>
      <c r="CQ534" s="121"/>
      <c r="CR534" s="121"/>
      <c r="CS534" s="121"/>
      <c r="CT534" s="121"/>
      <c r="CU534" s="121"/>
      <c r="CV534" s="121"/>
      <c r="CW534" s="121"/>
      <c r="CX534" s="121"/>
      <c r="CY534" s="121"/>
      <c r="CZ534" s="121"/>
      <c r="DA534" s="121"/>
      <c r="DB534" s="121"/>
      <c r="DC534" s="121"/>
      <c r="DD534" s="121"/>
      <c r="DE534" s="121"/>
      <c r="DF534" s="121"/>
      <c r="DG534" s="121"/>
      <c r="DH534" s="121"/>
    </row>
    <row r="535" spans="1:112">
      <c r="A535" s="19"/>
      <c r="AD535" s="19"/>
      <c r="CI535" s="121"/>
      <c r="CJ535" s="121"/>
      <c r="CK535" s="121"/>
      <c r="CL535" s="121"/>
      <c r="CM535" s="121"/>
      <c r="CN535" s="121"/>
      <c r="CO535" s="121"/>
      <c r="CP535" s="121"/>
      <c r="CQ535" s="121"/>
      <c r="CR535" s="121"/>
      <c r="CS535" s="121"/>
      <c r="CT535" s="121"/>
      <c r="CU535" s="121"/>
      <c r="CV535" s="121"/>
      <c r="CW535" s="121"/>
      <c r="CX535" s="121"/>
      <c r="CY535" s="121"/>
      <c r="CZ535" s="121"/>
      <c r="DA535" s="121"/>
      <c r="DB535" s="121"/>
      <c r="DC535" s="121"/>
      <c r="DD535" s="121"/>
      <c r="DE535" s="121"/>
      <c r="DF535" s="121"/>
      <c r="DG535" s="121"/>
      <c r="DH535" s="121"/>
    </row>
    <row r="536" spans="1:112">
      <c r="A536" s="19"/>
      <c r="AD536" s="19"/>
      <c r="CI536" s="121"/>
      <c r="CJ536" s="121"/>
      <c r="CK536" s="121"/>
      <c r="CL536" s="121"/>
      <c r="CM536" s="121"/>
      <c r="CN536" s="121"/>
      <c r="CO536" s="121"/>
      <c r="CP536" s="121"/>
      <c r="CQ536" s="121"/>
      <c r="CR536" s="121"/>
      <c r="CS536" s="121"/>
      <c r="CT536" s="121"/>
      <c r="CU536" s="121"/>
      <c r="CV536" s="121"/>
      <c r="CW536" s="121"/>
      <c r="CX536" s="121"/>
      <c r="CY536" s="121"/>
      <c r="CZ536" s="121"/>
      <c r="DA536" s="121"/>
      <c r="DB536" s="121"/>
      <c r="DC536" s="121"/>
      <c r="DD536" s="121"/>
      <c r="DE536" s="121"/>
      <c r="DF536" s="121"/>
      <c r="DG536" s="121"/>
      <c r="DH536" s="121"/>
    </row>
    <row r="537" spans="1:112">
      <c r="A537" s="19"/>
      <c r="AD537" s="19"/>
      <c r="CI537" s="121"/>
      <c r="CJ537" s="121"/>
      <c r="CK537" s="121"/>
      <c r="CL537" s="121"/>
      <c r="CM537" s="121"/>
      <c r="CN537" s="121"/>
      <c r="CO537" s="121"/>
      <c r="CP537" s="121"/>
      <c r="CQ537" s="121"/>
      <c r="CR537" s="121"/>
      <c r="CS537" s="121"/>
      <c r="CT537" s="121"/>
      <c r="CU537" s="121"/>
      <c r="CV537" s="121"/>
      <c r="CW537" s="121"/>
      <c r="CX537" s="121"/>
      <c r="CY537" s="121"/>
      <c r="CZ537" s="121"/>
      <c r="DA537" s="121"/>
      <c r="DB537" s="121"/>
      <c r="DC537" s="121"/>
      <c r="DD537" s="121"/>
      <c r="DE537" s="121"/>
      <c r="DF537" s="121"/>
      <c r="DG537" s="121"/>
      <c r="DH537" s="121"/>
    </row>
    <row r="538" spans="1:112">
      <c r="A538" s="19"/>
      <c r="AD538" s="19"/>
      <c r="CI538" s="121"/>
      <c r="CJ538" s="121"/>
      <c r="CK538" s="121"/>
      <c r="CL538" s="121"/>
      <c r="CM538" s="121"/>
      <c r="CN538" s="121"/>
      <c r="CO538" s="121"/>
      <c r="CP538" s="121"/>
      <c r="CQ538" s="121"/>
      <c r="CR538" s="121"/>
      <c r="CS538" s="121"/>
      <c r="CT538" s="121"/>
      <c r="CU538" s="121"/>
      <c r="CV538" s="121"/>
      <c r="CW538" s="121"/>
      <c r="CX538" s="121"/>
      <c r="CY538" s="121"/>
      <c r="CZ538" s="121"/>
      <c r="DA538" s="121"/>
      <c r="DB538" s="121"/>
      <c r="DC538" s="121"/>
      <c r="DD538" s="121"/>
      <c r="DE538" s="121"/>
      <c r="DF538" s="121"/>
      <c r="DG538" s="121"/>
      <c r="DH538" s="121"/>
    </row>
    <row r="539" spans="1:112">
      <c r="A539" s="19"/>
      <c r="AD539" s="19"/>
      <c r="CI539" s="121"/>
      <c r="CJ539" s="121"/>
      <c r="CK539" s="121"/>
      <c r="CL539" s="121"/>
      <c r="CM539" s="121"/>
      <c r="CN539" s="121"/>
      <c r="CO539" s="121"/>
      <c r="CP539" s="121"/>
      <c r="CQ539" s="121"/>
      <c r="CR539" s="121"/>
      <c r="CS539" s="121"/>
      <c r="CT539" s="121"/>
      <c r="CU539" s="121"/>
      <c r="CV539" s="121"/>
      <c r="CW539" s="121"/>
      <c r="CX539" s="121"/>
      <c r="CY539" s="121"/>
      <c r="CZ539" s="121"/>
      <c r="DA539" s="121"/>
      <c r="DB539" s="121"/>
      <c r="DC539" s="121"/>
      <c r="DD539" s="121"/>
      <c r="DE539" s="121"/>
      <c r="DF539" s="121"/>
      <c r="DG539" s="121"/>
      <c r="DH539" s="121"/>
    </row>
    <row r="540" spans="1:112">
      <c r="A540" s="19"/>
      <c r="AD540" s="19"/>
      <c r="CI540" s="121"/>
      <c r="CJ540" s="121"/>
      <c r="CK540" s="121"/>
      <c r="CL540" s="121"/>
      <c r="CM540" s="121"/>
      <c r="CN540" s="121"/>
      <c r="CO540" s="121"/>
      <c r="CP540" s="121"/>
      <c r="CQ540" s="121"/>
      <c r="CR540" s="121"/>
      <c r="CS540" s="121"/>
      <c r="CT540" s="121"/>
      <c r="CU540" s="121"/>
      <c r="CV540" s="121"/>
      <c r="CW540" s="121"/>
      <c r="CX540" s="121"/>
      <c r="CY540" s="121"/>
      <c r="CZ540" s="121"/>
      <c r="DA540" s="121"/>
      <c r="DB540" s="121"/>
      <c r="DC540" s="121"/>
      <c r="DD540" s="121"/>
      <c r="DE540" s="121"/>
      <c r="DF540" s="121"/>
      <c r="DG540" s="121"/>
      <c r="DH540" s="121"/>
    </row>
    <row r="541" spans="1:112">
      <c r="A541" s="19"/>
      <c r="AD541" s="19"/>
      <c r="CI541" s="121"/>
      <c r="CJ541" s="121"/>
      <c r="CK541" s="121"/>
      <c r="CL541" s="121"/>
      <c r="CM541" s="121"/>
      <c r="CN541" s="121"/>
      <c r="CO541" s="121"/>
      <c r="CP541" s="121"/>
      <c r="CQ541" s="121"/>
      <c r="CR541" s="121"/>
      <c r="CS541" s="121"/>
      <c r="CT541" s="121"/>
      <c r="CU541" s="121"/>
      <c r="CV541" s="121"/>
      <c r="CW541" s="121"/>
      <c r="CX541" s="121"/>
      <c r="CY541" s="121"/>
      <c r="CZ541" s="121"/>
      <c r="DA541" s="121"/>
      <c r="DB541" s="121"/>
      <c r="DC541" s="121"/>
      <c r="DD541" s="121"/>
      <c r="DE541" s="121"/>
      <c r="DF541" s="121"/>
      <c r="DG541" s="121"/>
      <c r="DH541" s="121"/>
    </row>
    <row r="542" spans="1:112">
      <c r="A542" s="19"/>
      <c r="AD542" s="19"/>
      <c r="CI542" s="121"/>
      <c r="CJ542" s="121"/>
      <c r="CK542" s="121"/>
      <c r="CL542" s="121"/>
      <c r="CM542" s="121"/>
      <c r="CN542" s="121"/>
      <c r="CO542" s="121"/>
      <c r="CP542" s="121"/>
      <c r="CQ542" s="121"/>
      <c r="CR542" s="121"/>
      <c r="CS542" s="121"/>
      <c r="CT542" s="121"/>
      <c r="CU542" s="121"/>
      <c r="CV542" s="121"/>
      <c r="CW542" s="121"/>
      <c r="CX542" s="121"/>
      <c r="CY542" s="121"/>
      <c r="CZ542" s="121"/>
      <c r="DA542" s="121"/>
      <c r="DB542" s="121"/>
      <c r="DC542" s="121"/>
      <c r="DD542" s="121"/>
      <c r="DE542" s="121"/>
      <c r="DF542" s="121"/>
      <c r="DG542" s="121"/>
      <c r="DH542" s="121"/>
    </row>
    <row r="543" spans="1:112">
      <c r="A543" s="19"/>
      <c r="AD543" s="19"/>
    </row>
  </sheetData>
  <mergeCells count="21">
    <mergeCell ref="B6:X6"/>
    <mergeCell ref="A4:J4"/>
    <mergeCell ref="L4:M4"/>
    <mergeCell ref="B1:S1"/>
    <mergeCell ref="A5:N5"/>
    <mergeCell ref="V1:X1"/>
    <mergeCell ref="B7:X7"/>
    <mergeCell ref="A8:A9"/>
    <mergeCell ref="C8:E8"/>
    <mergeCell ref="F8:H8"/>
    <mergeCell ref="B10:X10"/>
    <mergeCell ref="B11:X11"/>
    <mergeCell ref="A14:AB14"/>
    <mergeCell ref="AD14:BE14"/>
    <mergeCell ref="B18:B178"/>
    <mergeCell ref="AE18:AE178"/>
    <mergeCell ref="D16:O16"/>
    <mergeCell ref="Q16:AB16"/>
    <mergeCell ref="AG16:AR16"/>
    <mergeCell ref="AT16:BE16"/>
    <mergeCell ref="B12:X12"/>
  </mergeCells>
  <hyperlinks>
    <hyperlink ref="A3" r:id="rId1" display="RFlabs@QinetiQ.com" xr:uid="{00000000-0004-0000-0300-000000000000}"/>
  </hyperlinks>
  <pageMargins left="0.74803149606299213" right="0.74803149606299213" top="0.98425196850393704" bottom="0.98425196850393704" header="0.51181102362204722" footer="0.51181102362204722"/>
  <pageSetup paperSize="9" orientation="portrait" r:id="rId2"/>
  <headerFooter alignWithMargins="0">
    <oddHeader>&amp;C
QinetiQ Proprietary</oddHeader>
    <oddFooter>&amp;LCopyright © QinetiQ Ltd 2022&amp;CPage &amp;P of &amp;N</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I543"/>
  <sheetViews>
    <sheetView tabSelected="1" topLeftCell="A27" zoomScaleNormal="80" workbookViewId="0">
      <selection activeCell="AG22" sqref="AG22:AG106"/>
    </sheetView>
  </sheetViews>
  <sheetFormatPr baseColWidth="10" defaultColWidth="9.33203125" defaultRowHeight="13"/>
  <cols>
    <col min="1" max="1" width="16.5" style="45" customWidth="1"/>
    <col min="2" max="2" width="10.33203125" style="19" bestFit="1" customWidth="1"/>
    <col min="3" max="15" width="9.33203125" style="19" customWidth="1"/>
    <col min="16" max="16" width="9.6640625" style="19" customWidth="1"/>
    <col min="17" max="29" width="9.33203125" style="19" customWidth="1"/>
    <col min="30" max="30" width="9.6640625" style="45" customWidth="1"/>
    <col min="31" max="31" width="4.5" style="19" bestFit="1" customWidth="1"/>
    <col min="32" max="44" width="9.33203125" style="19" customWidth="1"/>
    <col min="45" max="45" width="9.6640625" style="19" customWidth="1"/>
    <col min="46" max="57" width="9.33203125" style="19" customWidth="1"/>
    <col min="58" max="59" width="9.33203125" style="19"/>
    <col min="60" max="60" width="36.1640625" style="19" bestFit="1" customWidth="1"/>
    <col min="61" max="64" width="14.5" style="19" bestFit="1" customWidth="1"/>
    <col min="65" max="71" width="9.33203125" style="19"/>
    <col min="72" max="72" width="5.1640625" style="19" customWidth="1"/>
    <col min="73" max="77" width="12.5" style="19" bestFit="1" customWidth="1"/>
    <col min="78" max="78" width="13.5" style="19" bestFit="1" customWidth="1"/>
    <col min="79" max="79" width="14.5" style="19" bestFit="1" customWidth="1"/>
    <col min="80" max="80" width="15.5" style="19" bestFit="1" customWidth="1"/>
    <col min="81" max="81" width="16" style="19" bestFit="1" customWidth="1"/>
    <col min="82" max="82" width="16.6640625" style="19" bestFit="1" customWidth="1"/>
    <col min="83" max="83" width="17.1640625" style="19" bestFit="1" customWidth="1"/>
    <col min="84" max="84" width="29.6640625" style="19" customWidth="1"/>
    <col min="85" max="85" width="2.1640625" style="19" bestFit="1" customWidth="1"/>
    <col min="86" max="86" width="14.6640625" style="19" bestFit="1" customWidth="1"/>
    <col min="87" max="87" width="14.1640625" style="19" bestFit="1" customWidth="1"/>
    <col min="88" max="88" width="40.33203125" style="19" bestFit="1" customWidth="1"/>
    <col min="89" max="89" width="50.33203125" style="19" bestFit="1" customWidth="1"/>
    <col min="90" max="90" width="41.33203125" style="19" bestFit="1" customWidth="1"/>
    <col min="91" max="92" width="36.1640625" style="19" bestFit="1" customWidth="1"/>
    <col min="93" max="96" width="40.33203125" style="19" bestFit="1" customWidth="1"/>
    <col min="97" max="97" width="39.33203125" style="19" bestFit="1" customWidth="1"/>
    <col min="98" max="98" width="35.1640625" style="19" bestFit="1" customWidth="1"/>
    <col min="99" max="99" width="8.5" style="19" bestFit="1" customWidth="1"/>
    <col min="100" max="100" width="35.1640625" style="19" customWidth="1"/>
    <col min="101" max="101" width="35.1640625" style="19" bestFit="1" customWidth="1"/>
    <col min="102" max="102" width="39.33203125" style="19" bestFit="1" customWidth="1"/>
    <col min="103" max="104" width="35.1640625" style="19" bestFit="1" customWidth="1"/>
    <col min="105" max="106" width="36.1640625" style="19" bestFit="1" customWidth="1"/>
    <col min="107" max="107" width="38.33203125" style="19" bestFit="1" customWidth="1"/>
    <col min="108" max="108" width="38.83203125" style="19" bestFit="1" customWidth="1"/>
    <col min="109" max="110" width="39.33203125" style="19" bestFit="1" customWidth="1"/>
    <col min="111" max="112" width="38.33203125" style="19" bestFit="1" customWidth="1"/>
    <col min="113" max="113" width="9.33203125" style="19"/>
    <col min="114" max="114" width="28" style="19" bestFit="1" customWidth="1"/>
    <col min="115" max="140" width="9.33203125" style="19"/>
    <col min="141" max="141" width="35.1640625" style="19" bestFit="1" customWidth="1"/>
    <col min="142" max="166" width="9.33203125" style="19"/>
    <col min="167" max="167" width="36.33203125" style="19" bestFit="1" customWidth="1"/>
    <col min="168" max="192" width="9.33203125" style="19"/>
    <col min="193" max="193" width="26.1640625" style="19" bestFit="1" customWidth="1"/>
    <col min="194" max="16384" width="9.33203125" style="19"/>
  </cols>
  <sheetData>
    <row r="1" spans="1:193" s="2" customFormat="1" ht="45" customHeight="1">
      <c r="A1" s="1"/>
      <c r="B1" s="128" t="s">
        <v>58</v>
      </c>
      <c r="C1" s="129"/>
      <c r="D1" s="129"/>
      <c r="E1" s="129"/>
      <c r="F1" s="129"/>
      <c r="G1" s="129"/>
      <c r="H1" s="129"/>
      <c r="I1" s="129"/>
      <c r="J1" s="129"/>
      <c r="K1" s="129"/>
      <c r="L1" s="129"/>
      <c r="M1" s="129"/>
      <c r="N1" s="129"/>
      <c r="O1" s="129"/>
      <c r="P1" s="129"/>
      <c r="Q1" s="129"/>
      <c r="R1" s="129"/>
      <c r="S1" s="129"/>
      <c r="V1" s="150">
        <v>44718</v>
      </c>
      <c r="W1" s="150"/>
      <c r="X1" s="150"/>
    </row>
    <row r="2" spans="1:193" s="2" customFormat="1">
      <c r="A2" s="62" t="s">
        <v>29</v>
      </c>
      <c r="B2" s="4"/>
      <c r="E2" s="5"/>
      <c r="K2" s="65"/>
      <c r="L2" s="65"/>
    </row>
    <row r="3" spans="1:193" s="2" customFormat="1">
      <c r="A3" s="63" t="s">
        <v>30</v>
      </c>
      <c r="B3" s="6"/>
      <c r="E3" s="5"/>
    </row>
    <row r="4" spans="1:193" s="3" customFormat="1" ht="15" customHeight="1" thickBot="1">
      <c r="A4" s="130" t="s">
        <v>31</v>
      </c>
      <c r="B4" s="130"/>
      <c r="C4" s="130"/>
      <c r="D4" s="130"/>
      <c r="E4" s="130"/>
      <c r="F4" s="130"/>
      <c r="G4" s="130"/>
      <c r="H4" s="130"/>
      <c r="I4" s="130"/>
      <c r="J4" s="130"/>
      <c r="K4" s="64"/>
      <c r="L4" s="131"/>
      <c r="M4" s="131"/>
      <c r="N4" s="64"/>
      <c r="O4" s="64"/>
      <c r="P4" s="64"/>
      <c r="Q4" s="64"/>
      <c r="R4" s="64"/>
      <c r="S4" s="64"/>
      <c r="T4" s="64"/>
      <c r="U4" s="64"/>
      <c r="V4" s="64"/>
      <c r="W4" s="64"/>
      <c r="X4" s="64"/>
    </row>
    <row r="5" spans="1:193" s="2" customFormat="1" ht="36.5" customHeight="1" thickTop="1" thickBot="1">
      <c r="A5" s="197" t="str">
        <f>"Elevated Temperature Waveguide: Permittivity and Permeability Results for Sample " &amp;B6</f>
        <v>Elevated Temperature Waveguide: Permittivity and Permeability Results for Sample XC09106</v>
      </c>
      <c r="B5" s="197"/>
      <c r="C5" s="197"/>
      <c r="D5" s="197"/>
      <c r="E5" s="197"/>
      <c r="F5" s="197"/>
      <c r="G5" s="197"/>
      <c r="H5" s="197"/>
      <c r="I5" s="197"/>
      <c r="J5" s="197"/>
      <c r="K5" s="197"/>
      <c r="L5" s="197"/>
      <c r="M5" s="197"/>
      <c r="N5" s="197"/>
    </row>
    <row r="6" spans="1:193" s="53" customFormat="1" ht="15">
      <c r="A6" s="59" t="s">
        <v>0</v>
      </c>
      <c r="B6" s="132" t="s">
        <v>45</v>
      </c>
      <c r="C6" s="133"/>
      <c r="D6" s="133"/>
      <c r="E6" s="133"/>
      <c r="F6" s="133"/>
      <c r="G6" s="133"/>
      <c r="H6" s="133"/>
      <c r="I6" s="133"/>
      <c r="J6" s="133"/>
      <c r="K6" s="133"/>
      <c r="L6" s="133"/>
      <c r="M6" s="133"/>
      <c r="N6" s="133"/>
      <c r="O6" s="133"/>
      <c r="P6" s="133"/>
      <c r="Q6" s="133"/>
      <c r="R6" s="133"/>
      <c r="S6" s="133"/>
      <c r="T6" s="133"/>
      <c r="U6" s="133"/>
      <c r="V6" s="134"/>
      <c r="W6" s="134"/>
      <c r="X6" s="135"/>
    </row>
    <row r="7" spans="1:193" s="54" customFormat="1" ht="30" customHeight="1" thickBot="1">
      <c r="A7" s="60" t="s">
        <v>1</v>
      </c>
      <c r="B7" s="191" t="s">
        <v>53</v>
      </c>
      <c r="C7" s="192"/>
      <c r="D7" s="192"/>
      <c r="E7" s="192"/>
      <c r="F7" s="192"/>
      <c r="G7" s="192"/>
      <c r="H7" s="192"/>
      <c r="I7" s="137"/>
      <c r="J7" s="137"/>
      <c r="K7" s="137"/>
      <c r="L7" s="137"/>
      <c r="M7" s="137"/>
      <c r="N7" s="137"/>
      <c r="O7" s="137"/>
      <c r="P7" s="137"/>
      <c r="Q7" s="137"/>
      <c r="R7" s="137"/>
      <c r="S7" s="137"/>
      <c r="T7" s="137"/>
      <c r="U7" s="137"/>
      <c r="V7" s="138"/>
      <c r="W7" s="138"/>
      <c r="X7" s="139"/>
    </row>
    <row r="8" spans="1:193" s="54" customFormat="1" ht="28.25" customHeight="1" thickBot="1">
      <c r="A8" s="154" t="s">
        <v>24</v>
      </c>
      <c r="B8" s="108" t="s">
        <v>26</v>
      </c>
      <c r="C8" s="151" t="s">
        <v>37</v>
      </c>
      <c r="D8" s="152"/>
      <c r="E8" s="153"/>
      <c r="F8" s="193" t="s">
        <v>35</v>
      </c>
      <c r="G8" s="193"/>
      <c r="H8" s="194"/>
      <c r="I8" s="70"/>
      <c r="J8" s="55"/>
      <c r="K8" s="55"/>
      <c r="L8" s="55"/>
      <c r="M8" s="55"/>
      <c r="N8" s="55"/>
      <c r="O8" s="55"/>
      <c r="P8" s="55"/>
      <c r="Q8" s="55"/>
      <c r="R8" s="55"/>
      <c r="S8" s="55"/>
      <c r="T8" s="55"/>
      <c r="U8" s="55"/>
      <c r="V8" s="55"/>
      <c r="W8" s="55"/>
      <c r="X8" s="56"/>
      <c r="Y8" s="55"/>
      <c r="Z8" s="55"/>
      <c r="AA8" s="55"/>
      <c r="AB8" s="55"/>
      <c r="AC8" s="55"/>
      <c r="AD8" s="55"/>
      <c r="AE8" s="55"/>
    </row>
    <row r="9" spans="1:193" s="54" customFormat="1" ht="16" thickBot="1">
      <c r="A9" s="155"/>
      <c r="B9" s="109" t="str">
        <f>B6</f>
        <v>XC09106</v>
      </c>
      <c r="C9" s="102">
        <v>3.4820000000000002</v>
      </c>
      <c r="D9" s="103" t="s">
        <v>32</v>
      </c>
      <c r="E9" s="104">
        <v>1.4359665734270992E-2</v>
      </c>
      <c r="F9" s="105">
        <v>3.4830000000000001</v>
      </c>
      <c r="G9" s="106" t="s">
        <v>32</v>
      </c>
      <c r="H9" s="107">
        <v>1.4237275020171592E-2</v>
      </c>
      <c r="I9" s="55"/>
      <c r="J9" s="55"/>
      <c r="K9" s="55"/>
      <c r="L9" s="55"/>
      <c r="M9" s="55"/>
      <c r="N9" s="55"/>
      <c r="O9" s="55"/>
      <c r="P9" s="55"/>
      <c r="Q9" s="55"/>
      <c r="R9" s="55"/>
      <c r="S9" s="55"/>
      <c r="T9" s="55"/>
      <c r="U9" s="55"/>
      <c r="V9" s="55"/>
      <c r="W9" s="55"/>
      <c r="X9" s="56"/>
      <c r="Y9" s="55"/>
      <c r="Z9" s="55"/>
      <c r="AA9" s="55"/>
      <c r="AB9" s="55"/>
      <c r="AC9" s="55"/>
      <c r="AD9" s="55"/>
      <c r="AE9" s="55"/>
    </row>
    <row r="10" spans="1:193" s="57" customFormat="1" ht="71.75" customHeight="1">
      <c r="A10" s="58" t="s">
        <v>25</v>
      </c>
      <c r="B10" s="195" t="s">
        <v>65</v>
      </c>
      <c r="C10" s="196"/>
      <c r="D10" s="196"/>
      <c r="E10" s="196"/>
      <c r="F10" s="196"/>
      <c r="G10" s="196"/>
      <c r="H10" s="196"/>
      <c r="I10" s="140"/>
      <c r="J10" s="140"/>
      <c r="K10" s="140"/>
      <c r="L10" s="140"/>
      <c r="M10" s="140"/>
      <c r="N10" s="140"/>
      <c r="O10" s="140"/>
      <c r="P10" s="140"/>
      <c r="Q10" s="140"/>
      <c r="R10" s="140"/>
      <c r="S10" s="140"/>
      <c r="T10" s="140"/>
      <c r="U10" s="140"/>
      <c r="V10" s="140"/>
      <c r="W10" s="140"/>
      <c r="X10" s="141"/>
    </row>
    <row r="11" spans="1:193" s="2" customFormat="1" ht="27.5" customHeight="1" thickBot="1">
      <c r="A11" s="61" t="s">
        <v>2</v>
      </c>
      <c r="B11" s="175" t="s">
        <v>36</v>
      </c>
      <c r="C11" s="176"/>
      <c r="D11" s="176"/>
      <c r="E11" s="176"/>
      <c r="F11" s="176"/>
      <c r="G11" s="176"/>
      <c r="H11" s="176"/>
      <c r="I11" s="176"/>
      <c r="J11" s="176"/>
      <c r="K11" s="176"/>
      <c r="L11" s="176"/>
      <c r="M11" s="176"/>
      <c r="N11" s="176"/>
      <c r="O11" s="176"/>
      <c r="P11" s="176"/>
      <c r="Q11" s="176"/>
      <c r="R11" s="176"/>
      <c r="S11" s="176"/>
      <c r="T11" s="176"/>
      <c r="U11" s="176"/>
      <c r="V11" s="177"/>
      <c r="W11" s="177"/>
      <c r="X11" s="178"/>
    </row>
    <row r="12" spans="1:193" s="57" customFormat="1" ht="27" customHeight="1" thickBot="1">
      <c r="A12" s="98"/>
      <c r="B12" s="165"/>
      <c r="C12" s="166"/>
      <c r="D12" s="166"/>
      <c r="E12" s="166"/>
      <c r="F12" s="166"/>
      <c r="G12" s="166"/>
      <c r="H12" s="166"/>
      <c r="I12" s="166"/>
      <c r="J12" s="166"/>
      <c r="K12" s="166"/>
      <c r="L12" s="166"/>
      <c r="M12" s="166"/>
      <c r="N12" s="166"/>
      <c r="O12" s="166"/>
      <c r="P12" s="166"/>
      <c r="Q12" s="166"/>
      <c r="R12" s="166"/>
      <c r="S12" s="166"/>
      <c r="T12" s="166"/>
      <c r="U12" s="166"/>
      <c r="V12" s="166"/>
      <c r="W12" s="166"/>
      <c r="X12" s="167"/>
    </row>
    <row r="13" spans="1:193" s="2" customFormat="1" ht="14.75" customHeight="1" thickBot="1">
      <c r="A13" s="52"/>
      <c r="B13" s="52"/>
      <c r="C13" s="52"/>
      <c r="D13" s="52"/>
      <c r="E13" s="52"/>
      <c r="F13" s="52"/>
      <c r="G13" s="52"/>
      <c r="H13" s="52"/>
      <c r="I13" s="52"/>
      <c r="J13" s="52"/>
      <c r="K13" s="52"/>
      <c r="L13" s="52"/>
      <c r="M13" s="52"/>
    </row>
    <row r="14" spans="1:193" s="9" customFormat="1" ht="26.25" customHeight="1" thickBot="1">
      <c r="A14" s="179" t="s">
        <v>27</v>
      </c>
      <c r="B14" s="180"/>
      <c r="C14" s="180"/>
      <c r="D14" s="181"/>
      <c r="E14" s="181"/>
      <c r="F14" s="181"/>
      <c r="G14" s="181"/>
      <c r="H14" s="181"/>
      <c r="I14" s="181"/>
      <c r="J14" s="181"/>
      <c r="K14" s="181"/>
      <c r="L14" s="181"/>
      <c r="M14" s="181"/>
      <c r="N14" s="181"/>
      <c r="O14" s="181"/>
      <c r="P14" s="181"/>
      <c r="Q14" s="180"/>
      <c r="R14" s="180"/>
      <c r="S14" s="180"/>
      <c r="T14" s="180"/>
      <c r="U14" s="180"/>
      <c r="V14" s="180"/>
      <c r="W14" s="180"/>
      <c r="X14" s="180"/>
      <c r="Y14" s="180"/>
      <c r="Z14" s="180"/>
      <c r="AA14" s="180"/>
      <c r="AB14" s="182"/>
      <c r="AC14" s="7"/>
      <c r="AD14" s="179" t="s">
        <v>28</v>
      </c>
      <c r="AE14" s="180"/>
      <c r="AF14" s="180"/>
      <c r="AG14" s="181"/>
      <c r="AH14" s="181"/>
      <c r="AI14" s="181"/>
      <c r="AJ14" s="181"/>
      <c r="AK14" s="181"/>
      <c r="AL14" s="181"/>
      <c r="AM14" s="181"/>
      <c r="AN14" s="181"/>
      <c r="AO14" s="181"/>
      <c r="AP14" s="181"/>
      <c r="AQ14" s="181"/>
      <c r="AR14" s="181"/>
      <c r="AS14" s="181"/>
      <c r="AT14" s="180"/>
      <c r="AU14" s="180"/>
      <c r="AV14" s="180"/>
      <c r="AW14" s="180"/>
      <c r="AX14" s="180"/>
      <c r="AY14" s="180"/>
      <c r="AZ14" s="180"/>
      <c r="BA14" s="180"/>
      <c r="BB14" s="180"/>
      <c r="BC14" s="180"/>
      <c r="BD14" s="180"/>
      <c r="BE14" s="182"/>
      <c r="BH14" s="116" t="s">
        <v>68</v>
      </c>
      <c r="CK14" s="122" t="s">
        <v>70</v>
      </c>
      <c r="DJ14" s="116" t="s">
        <v>72</v>
      </c>
      <c r="EK14" s="116" t="s">
        <v>73</v>
      </c>
      <c r="FK14" s="123" t="s">
        <v>74</v>
      </c>
      <c r="GK14" s="123" t="s">
        <v>76</v>
      </c>
    </row>
    <row r="15" spans="1:193" ht="16">
      <c r="A15" s="8"/>
      <c r="B15" s="10"/>
      <c r="C15" s="11"/>
      <c r="D15" s="12" t="s">
        <v>3</v>
      </c>
      <c r="E15" s="14" t="str">
        <f>"εA'  [T="&amp;E17&amp;"] R"</f>
        <v>εA'  [T=22] R</v>
      </c>
      <c r="F15" s="13"/>
      <c r="G15" s="14"/>
      <c r="H15" s="14" t="str">
        <f>"εA'  [T="&amp;H17&amp;"] R"</f>
        <v>εA'  [T=300] R</v>
      </c>
      <c r="I15" s="14"/>
      <c r="J15" s="14"/>
      <c r="K15" s="14" t="str">
        <f>"εA'  [T="&amp;K17&amp;"] R"</f>
        <v>εA'  [T=600] R</v>
      </c>
      <c r="L15" s="14"/>
      <c r="M15" s="14"/>
      <c r="N15" s="14"/>
      <c r="O15" s="14" t="str">
        <f>"εA'  [T="&amp;O17&amp;"] R"</f>
        <v>εA'  [T=950] R</v>
      </c>
      <c r="P15" s="15"/>
      <c r="Q15" s="14" t="str">
        <f>"εA'  [T="&amp;Q17&amp;"] F"</f>
        <v>εA'  [T=950] F</v>
      </c>
      <c r="R15" s="16"/>
      <c r="S15" s="17"/>
      <c r="T15" s="17"/>
      <c r="U15" s="17" t="str">
        <f>"εA'  [T="&amp;U17&amp;"] F"</f>
        <v>εA'  [T=600] F</v>
      </c>
      <c r="V15" s="17"/>
      <c r="W15" s="17"/>
      <c r="X15" s="17" t="str">
        <f>"εA'  [T="&amp;X17&amp;"] F"</f>
        <v>εA'  [T=300] F</v>
      </c>
      <c r="Y15" s="17"/>
      <c r="Z15" s="17"/>
      <c r="AA15" s="17"/>
      <c r="AB15" s="18" t="s">
        <v>4</v>
      </c>
      <c r="AD15" s="8"/>
      <c r="AE15" s="10"/>
      <c r="AF15" s="11"/>
      <c r="AG15" s="12" t="s">
        <v>33</v>
      </c>
      <c r="AH15" s="14" t="str">
        <f>"εA""  [T="&amp;AH17&amp;"] R"</f>
        <v>εA"  [T=22] R</v>
      </c>
      <c r="AI15" s="13"/>
      <c r="AJ15" s="14"/>
      <c r="AK15" s="14" t="str">
        <f>"εA""  [T="&amp;AK17&amp;"] R"</f>
        <v>εA"  [T=300] R</v>
      </c>
      <c r="AL15" s="14"/>
      <c r="AM15" s="14"/>
      <c r="AN15" s="14" t="str">
        <f>"εA""  [T="&amp;AN17&amp;"] R"</f>
        <v>εA"  [T=600] R</v>
      </c>
      <c r="AO15" s="14"/>
      <c r="AP15" s="14"/>
      <c r="AQ15" s="14"/>
      <c r="AR15" s="14" t="str">
        <f>"εA""  [T="&amp;AR17&amp;"] R"</f>
        <v>εA"  [T=950] R</v>
      </c>
      <c r="AS15" s="15"/>
      <c r="AT15" s="14" t="str">
        <f>"εA""  [T="&amp;AT17&amp;"] F"</f>
        <v>εA"  [T=950] F</v>
      </c>
      <c r="AU15" s="16"/>
      <c r="AV15" s="17"/>
      <c r="AW15" s="17"/>
      <c r="AX15" s="17" t="str">
        <f>"εA""  [T="&amp;AX17&amp;"] F"</f>
        <v>εA"  [T=600] F</v>
      </c>
      <c r="AY15" s="17"/>
      <c r="AZ15" s="17"/>
      <c r="BA15" s="17" t="str">
        <f>"εA""  [T="&amp;BA17&amp;"] F"</f>
        <v>εA"  [T=300] F</v>
      </c>
      <c r="BB15" s="17"/>
      <c r="BC15" s="17"/>
      <c r="BD15" s="17"/>
      <c r="BE15" s="18" t="s">
        <v>34</v>
      </c>
      <c r="CI15" s="119">
        <v>22.86</v>
      </c>
      <c r="CJ15" s="19">
        <v>10.16</v>
      </c>
      <c r="CK15" s="19">
        <f>CI15*CJ15/1000000</f>
        <v>2.322576E-4</v>
      </c>
      <c r="CL15" s="120">
        <f>8.85418782 / 1000000000000</f>
        <v>8.8541878200000004E-12</v>
      </c>
      <c r="CM15" s="19">
        <v>0.03</v>
      </c>
      <c r="FJ15" s="19" t="s">
        <v>75</v>
      </c>
      <c r="FK15" s="19">
        <v>50</v>
      </c>
    </row>
    <row r="16" spans="1:193" ht="18" customHeight="1">
      <c r="A16" s="20"/>
      <c r="B16" s="21"/>
      <c r="C16" s="22"/>
      <c r="D16" s="186" t="s">
        <v>5</v>
      </c>
      <c r="E16" s="160"/>
      <c r="F16" s="160"/>
      <c r="G16" s="160"/>
      <c r="H16" s="160"/>
      <c r="I16" s="160"/>
      <c r="J16" s="160"/>
      <c r="K16" s="160"/>
      <c r="L16" s="160"/>
      <c r="M16" s="160"/>
      <c r="N16" s="160"/>
      <c r="O16" s="187"/>
      <c r="P16" s="23"/>
      <c r="Q16" s="188" t="s">
        <v>6</v>
      </c>
      <c r="R16" s="189"/>
      <c r="S16" s="189"/>
      <c r="T16" s="189"/>
      <c r="U16" s="189"/>
      <c r="V16" s="189"/>
      <c r="W16" s="189"/>
      <c r="X16" s="189"/>
      <c r="Y16" s="189"/>
      <c r="Z16" s="189"/>
      <c r="AA16" s="189"/>
      <c r="AB16" s="190"/>
      <c r="AD16" s="20"/>
      <c r="AE16" s="21"/>
      <c r="AF16" s="22"/>
      <c r="AG16" s="186" t="s">
        <v>5</v>
      </c>
      <c r="AH16" s="160"/>
      <c r="AI16" s="160"/>
      <c r="AJ16" s="160"/>
      <c r="AK16" s="160"/>
      <c r="AL16" s="160"/>
      <c r="AM16" s="160"/>
      <c r="AN16" s="160"/>
      <c r="AO16" s="160"/>
      <c r="AP16" s="160"/>
      <c r="AQ16" s="160"/>
      <c r="AR16" s="187"/>
      <c r="AS16" s="23"/>
      <c r="AT16" s="188" t="s">
        <v>6</v>
      </c>
      <c r="AU16" s="189"/>
      <c r="AV16" s="189"/>
      <c r="AW16" s="189"/>
      <c r="AX16" s="189"/>
      <c r="AY16" s="189"/>
      <c r="AZ16" s="189"/>
      <c r="BA16" s="189"/>
      <c r="BB16" s="189"/>
      <c r="BC16" s="189"/>
      <c r="BD16" s="189"/>
      <c r="BE16" s="190"/>
      <c r="CI16" s="19">
        <f>(CK15*CL15)/CM15</f>
        <v>6.85484137674144E-14</v>
      </c>
    </row>
    <row r="17" spans="1:217" ht="13.5" customHeight="1" thickBot="1">
      <c r="A17" s="24"/>
      <c r="B17" s="25"/>
      <c r="C17" s="26"/>
      <c r="D17" s="27">
        <v>22</v>
      </c>
      <c r="E17" s="28">
        <v>22</v>
      </c>
      <c r="F17" s="28">
        <v>100</v>
      </c>
      <c r="G17" s="28">
        <v>200</v>
      </c>
      <c r="H17" s="28">
        <v>300</v>
      </c>
      <c r="I17" s="28">
        <v>400</v>
      </c>
      <c r="J17" s="28">
        <v>500</v>
      </c>
      <c r="K17" s="28">
        <v>600</v>
      </c>
      <c r="L17" s="28">
        <v>700</v>
      </c>
      <c r="M17" s="28">
        <v>800</v>
      </c>
      <c r="N17" s="28">
        <v>900</v>
      </c>
      <c r="O17" s="29">
        <v>950</v>
      </c>
      <c r="P17" s="30"/>
      <c r="Q17" s="31">
        <v>950</v>
      </c>
      <c r="R17" s="32">
        <v>900</v>
      </c>
      <c r="S17" s="32">
        <v>800</v>
      </c>
      <c r="T17" s="32">
        <v>700</v>
      </c>
      <c r="U17" s="32">
        <v>600</v>
      </c>
      <c r="V17" s="32">
        <v>500</v>
      </c>
      <c r="W17" s="32">
        <v>400</v>
      </c>
      <c r="X17" s="32">
        <v>300</v>
      </c>
      <c r="Y17" s="32">
        <v>200</v>
      </c>
      <c r="Z17" s="32">
        <v>100</v>
      </c>
      <c r="AA17" s="32">
        <v>30</v>
      </c>
      <c r="AB17" s="33">
        <v>22</v>
      </c>
      <c r="AD17" s="24"/>
      <c r="AE17" s="25"/>
      <c r="AF17" s="26"/>
      <c r="AG17" s="27">
        <v>22</v>
      </c>
      <c r="AH17" s="28">
        <v>22</v>
      </c>
      <c r="AI17" s="28">
        <v>100</v>
      </c>
      <c r="AJ17" s="28">
        <v>200</v>
      </c>
      <c r="AK17" s="28">
        <v>300</v>
      </c>
      <c r="AL17" s="28">
        <v>400</v>
      </c>
      <c r="AM17" s="28">
        <v>500</v>
      </c>
      <c r="AN17" s="28">
        <v>600</v>
      </c>
      <c r="AO17" s="28">
        <v>700</v>
      </c>
      <c r="AP17" s="28">
        <v>800</v>
      </c>
      <c r="AQ17" s="28">
        <v>900</v>
      </c>
      <c r="AR17" s="29">
        <v>950</v>
      </c>
      <c r="AS17" s="30"/>
      <c r="AT17" s="31">
        <v>950</v>
      </c>
      <c r="AU17" s="32">
        <v>900</v>
      </c>
      <c r="AV17" s="32">
        <v>800</v>
      </c>
      <c r="AW17" s="32">
        <v>700</v>
      </c>
      <c r="AX17" s="32">
        <v>600</v>
      </c>
      <c r="AY17" s="32">
        <v>500</v>
      </c>
      <c r="AZ17" s="32">
        <v>400</v>
      </c>
      <c r="BA17" s="32">
        <v>300</v>
      </c>
      <c r="BB17" s="32">
        <v>200</v>
      </c>
      <c r="BC17" s="32">
        <v>100</v>
      </c>
      <c r="BD17" s="32">
        <v>30</v>
      </c>
      <c r="BE17" s="33">
        <v>22</v>
      </c>
      <c r="BH17" s="117">
        <f>AG17</f>
        <v>22</v>
      </c>
      <c r="BI17" s="117">
        <f t="shared" ref="BI17:BS17" si="0">AH17</f>
        <v>22</v>
      </c>
      <c r="BJ17" s="117">
        <f t="shared" si="0"/>
        <v>100</v>
      </c>
      <c r="BK17" s="117">
        <f t="shared" si="0"/>
        <v>200</v>
      </c>
      <c r="BL17" s="117">
        <f t="shared" si="0"/>
        <v>300</v>
      </c>
      <c r="BM17" s="117">
        <f t="shared" si="0"/>
        <v>400</v>
      </c>
      <c r="BN17" s="117">
        <f t="shared" si="0"/>
        <v>500</v>
      </c>
      <c r="BO17" s="117">
        <f t="shared" si="0"/>
        <v>600</v>
      </c>
      <c r="BP17" s="117">
        <f t="shared" si="0"/>
        <v>700</v>
      </c>
      <c r="BQ17" s="117">
        <f t="shared" si="0"/>
        <v>800</v>
      </c>
      <c r="BR17" s="117">
        <f t="shared" si="0"/>
        <v>900</v>
      </c>
      <c r="BS17" s="117">
        <f t="shared" si="0"/>
        <v>950</v>
      </c>
      <c r="BT17" s="117">
        <f>AS17</f>
        <v>0</v>
      </c>
      <c r="BU17" s="117">
        <f t="shared" ref="BU17:CC17" si="1">AT17</f>
        <v>950</v>
      </c>
      <c r="BV17" s="117">
        <f t="shared" si="1"/>
        <v>900</v>
      </c>
      <c r="BW17" s="117">
        <f t="shared" si="1"/>
        <v>800</v>
      </c>
      <c r="BX17" s="117">
        <f t="shared" si="1"/>
        <v>700</v>
      </c>
      <c r="BY17" s="117">
        <f t="shared" si="1"/>
        <v>600</v>
      </c>
      <c r="BZ17" s="117">
        <f t="shared" si="1"/>
        <v>500</v>
      </c>
      <c r="CA17" s="117">
        <f t="shared" si="1"/>
        <v>400</v>
      </c>
      <c r="CB17" s="117">
        <f t="shared" si="1"/>
        <v>300</v>
      </c>
      <c r="CC17" s="117">
        <f t="shared" si="1"/>
        <v>200</v>
      </c>
      <c r="CD17" s="117">
        <f>BC17</f>
        <v>100</v>
      </c>
      <c r="CE17" s="117">
        <f>BD17</f>
        <v>30</v>
      </c>
      <c r="CF17" s="117">
        <f t="shared" ref="CF17:CG17" si="2">BE17</f>
        <v>22</v>
      </c>
      <c r="CG17" s="117">
        <f t="shared" si="2"/>
        <v>0</v>
      </c>
      <c r="CH17" s="19" t="s">
        <v>71</v>
      </c>
      <c r="CI17" s="117" t="s">
        <v>69</v>
      </c>
      <c r="CJ17" s="117">
        <f>AG17</f>
        <v>22</v>
      </c>
      <c r="CK17" s="117">
        <f t="shared" ref="CK17:DH17" si="3">AH17</f>
        <v>22</v>
      </c>
      <c r="CL17" s="117">
        <f t="shared" si="3"/>
        <v>100</v>
      </c>
      <c r="CM17" s="117">
        <f t="shared" si="3"/>
        <v>200</v>
      </c>
      <c r="CN17" s="117">
        <f t="shared" si="3"/>
        <v>300</v>
      </c>
      <c r="CO17" s="117">
        <f t="shared" si="3"/>
        <v>400</v>
      </c>
      <c r="CP17" s="117">
        <f t="shared" si="3"/>
        <v>500</v>
      </c>
      <c r="CQ17" s="117">
        <f t="shared" si="3"/>
        <v>600</v>
      </c>
      <c r="CR17" s="117">
        <f t="shared" si="3"/>
        <v>700</v>
      </c>
      <c r="CS17" s="117">
        <f t="shared" si="3"/>
        <v>800</v>
      </c>
      <c r="CT17" s="117">
        <f t="shared" si="3"/>
        <v>900</v>
      </c>
      <c r="CU17" s="117">
        <f t="shared" si="3"/>
        <v>950</v>
      </c>
      <c r="CV17" s="117">
        <f t="shared" si="3"/>
        <v>0</v>
      </c>
      <c r="CW17" s="117">
        <f t="shared" si="3"/>
        <v>950</v>
      </c>
      <c r="CX17" s="117">
        <f t="shared" si="3"/>
        <v>900</v>
      </c>
      <c r="CY17" s="117">
        <f t="shared" si="3"/>
        <v>800</v>
      </c>
      <c r="CZ17" s="117">
        <f t="shared" si="3"/>
        <v>700</v>
      </c>
      <c r="DA17" s="117">
        <f t="shared" si="3"/>
        <v>600</v>
      </c>
      <c r="DB17" s="117">
        <f t="shared" si="3"/>
        <v>500</v>
      </c>
      <c r="DC17" s="117">
        <f t="shared" si="3"/>
        <v>400</v>
      </c>
      <c r="DD17" s="117">
        <f t="shared" si="3"/>
        <v>300</v>
      </c>
      <c r="DE17" s="117">
        <f t="shared" si="3"/>
        <v>200</v>
      </c>
      <c r="DF17" s="117">
        <f t="shared" si="3"/>
        <v>100</v>
      </c>
      <c r="DG17" s="117">
        <f t="shared" si="3"/>
        <v>30</v>
      </c>
      <c r="DH17" s="117">
        <f t="shared" si="3"/>
        <v>22</v>
      </c>
      <c r="DI17" s="117"/>
      <c r="DJ17" s="117"/>
      <c r="DK17" s="117">
        <f t="shared" ref="DK17:EC17" si="4">BH17</f>
        <v>22</v>
      </c>
      <c r="DL17" s="117">
        <f t="shared" si="4"/>
        <v>22</v>
      </c>
      <c r="DM17" s="117">
        <f t="shared" si="4"/>
        <v>100</v>
      </c>
      <c r="DN17" s="117">
        <f t="shared" si="4"/>
        <v>200</v>
      </c>
      <c r="DO17" s="117">
        <f t="shared" si="4"/>
        <v>300</v>
      </c>
      <c r="DP17" s="117">
        <f t="shared" si="4"/>
        <v>400</v>
      </c>
      <c r="DQ17" s="117">
        <f t="shared" si="4"/>
        <v>500</v>
      </c>
      <c r="DR17" s="117">
        <f t="shared" si="4"/>
        <v>600</v>
      </c>
      <c r="DS17" s="117">
        <f t="shared" si="4"/>
        <v>700</v>
      </c>
      <c r="DT17" s="117">
        <f t="shared" si="4"/>
        <v>800</v>
      </c>
      <c r="DU17" s="117">
        <f t="shared" si="4"/>
        <v>900</v>
      </c>
      <c r="DV17" s="117">
        <f t="shared" si="4"/>
        <v>950</v>
      </c>
      <c r="DW17" s="117">
        <f t="shared" si="4"/>
        <v>0</v>
      </c>
      <c r="DX17" s="117">
        <f t="shared" si="4"/>
        <v>950</v>
      </c>
      <c r="DY17" s="117">
        <f t="shared" si="4"/>
        <v>900</v>
      </c>
      <c r="DZ17" s="117">
        <f t="shared" si="4"/>
        <v>800</v>
      </c>
      <c r="EA17" s="117">
        <f t="shared" si="4"/>
        <v>700</v>
      </c>
      <c r="EB17" s="117">
        <f t="shared" si="4"/>
        <v>600</v>
      </c>
      <c r="EC17" s="117">
        <f t="shared" si="4"/>
        <v>500</v>
      </c>
      <c r="ED17" s="117">
        <f>CA17</f>
        <v>400</v>
      </c>
      <c r="EE17" s="117">
        <f t="shared" ref="EE17:EH17" si="5">CB17</f>
        <v>300</v>
      </c>
      <c r="EF17" s="117">
        <f t="shared" si="5"/>
        <v>200</v>
      </c>
      <c r="EG17" s="117">
        <f t="shared" si="5"/>
        <v>100</v>
      </c>
      <c r="EH17" s="117">
        <f t="shared" si="5"/>
        <v>30</v>
      </c>
      <c r="EI17" s="117"/>
      <c r="EK17" s="117">
        <f>BH17</f>
        <v>22</v>
      </c>
      <c r="EL17" s="117">
        <f t="shared" ref="EL17:FI17" si="6">BI17</f>
        <v>22</v>
      </c>
      <c r="EM17" s="117">
        <f t="shared" si="6"/>
        <v>100</v>
      </c>
      <c r="EN17" s="117">
        <f t="shared" si="6"/>
        <v>200</v>
      </c>
      <c r="EO17" s="117">
        <f t="shared" si="6"/>
        <v>300</v>
      </c>
      <c r="EP17" s="117">
        <f t="shared" si="6"/>
        <v>400</v>
      </c>
      <c r="EQ17" s="117">
        <f t="shared" si="6"/>
        <v>500</v>
      </c>
      <c r="ER17" s="117">
        <f t="shared" si="6"/>
        <v>600</v>
      </c>
      <c r="ES17" s="117">
        <f t="shared" si="6"/>
        <v>700</v>
      </c>
      <c r="ET17" s="117">
        <f t="shared" si="6"/>
        <v>800</v>
      </c>
      <c r="EU17" s="117">
        <f t="shared" si="6"/>
        <v>900</v>
      </c>
      <c r="EV17" s="117">
        <f t="shared" si="6"/>
        <v>950</v>
      </c>
      <c r="EW17" s="117">
        <f t="shared" si="6"/>
        <v>0</v>
      </c>
      <c r="EX17" s="117">
        <f t="shared" si="6"/>
        <v>950</v>
      </c>
      <c r="EY17" s="117">
        <f t="shared" si="6"/>
        <v>900</v>
      </c>
      <c r="EZ17" s="117">
        <f t="shared" si="6"/>
        <v>800</v>
      </c>
      <c r="FA17" s="117">
        <f t="shared" si="6"/>
        <v>700</v>
      </c>
      <c r="FB17" s="117">
        <f t="shared" si="6"/>
        <v>600</v>
      </c>
      <c r="FC17" s="117">
        <f t="shared" si="6"/>
        <v>500</v>
      </c>
      <c r="FD17" s="117">
        <f t="shared" si="6"/>
        <v>400</v>
      </c>
      <c r="FE17" s="117">
        <f t="shared" si="6"/>
        <v>300</v>
      </c>
      <c r="FF17" s="117">
        <f t="shared" si="6"/>
        <v>200</v>
      </c>
      <c r="FG17" s="117">
        <f t="shared" si="6"/>
        <v>100</v>
      </c>
      <c r="FH17" s="117">
        <f t="shared" si="6"/>
        <v>30</v>
      </c>
      <c r="FI17" s="117">
        <f t="shared" si="6"/>
        <v>22</v>
      </c>
      <c r="FK17" s="117">
        <f>BH17</f>
        <v>22</v>
      </c>
      <c r="FL17" s="117">
        <f t="shared" ref="FL17:GI17" si="7">BI17</f>
        <v>22</v>
      </c>
      <c r="FM17" s="117">
        <f t="shared" si="7"/>
        <v>100</v>
      </c>
      <c r="FN17" s="117">
        <f t="shared" si="7"/>
        <v>200</v>
      </c>
      <c r="FO17" s="117">
        <f t="shared" si="7"/>
        <v>300</v>
      </c>
      <c r="FP17" s="117">
        <f t="shared" si="7"/>
        <v>400</v>
      </c>
      <c r="FQ17" s="117">
        <f t="shared" si="7"/>
        <v>500</v>
      </c>
      <c r="FR17" s="117">
        <f t="shared" si="7"/>
        <v>600</v>
      </c>
      <c r="FS17" s="117">
        <f t="shared" si="7"/>
        <v>700</v>
      </c>
      <c r="FT17" s="117">
        <f t="shared" si="7"/>
        <v>800</v>
      </c>
      <c r="FU17" s="117">
        <f t="shared" si="7"/>
        <v>900</v>
      </c>
      <c r="FV17" s="117">
        <f t="shared" si="7"/>
        <v>950</v>
      </c>
      <c r="FW17" s="117">
        <f t="shared" si="7"/>
        <v>0</v>
      </c>
      <c r="FX17" s="117">
        <f t="shared" si="7"/>
        <v>950</v>
      </c>
      <c r="FY17" s="117">
        <f t="shared" si="7"/>
        <v>900</v>
      </c>
      <c r="FZ17" s="117">
        <f t="shared" si="7"/>
        <v>800</v>
      </c>
      <c r="GA17" s="117">
        <f t="shared" si="7"/>
        <v>700</v>
      </c>
      <c r="GB17" s="117">
        <f t="shared" si="7"/>
        <v>600</v>
      </c>
      <c r="GC17" s="117">
        <f t="shared" si="7"/>
        <v>500</v>
      </c>
      <c r="GD17" s="117">
        <f t="shared" si="7"/>
        <v>400</v>
      </c>
      <c r="GE17" s="117">
        <f t="shared" si="7"/>
        <v>300</v>
      </c>
      <c r="GF17" s="117">
        <f t="shared" si="7"/>
        <v>200</v>
      </c>
      <c r="GG17" s="117">
        <f t="shared" si="7"/>
        <v>100</v>
      </c>
      <c r="GH17" s="117">
        <f t="shared" si="7"/>
        <v>30</v>
      </c>
      <c r="GI17" s="117">
        <f t="shared" si="7"/>
        <v>22</v>
      </c>
      <c r="GJ17" s="39"/>
      <c r="GK17" s="117">
        <f>FK17</f>
        <v>22</v>
      </c>
      <c r="GL17" s="117">
        <f t="shared" ref="GL17:HI17" si="8">FL17</f>
        <v>22</v>
      </c>
      <c r="GM17" s="117">
        <f t="shared" si="8"/>
        <v>100</v>
      </c>
      <c r="GN17" s="117">
        <f t="shared" si="8"/>
        <v>200</v>
      </c>
      <c r="GO17" s="117">
        <f t="shared" si="8"/>
        <v>300</v>
      </c>
      <c r="GP17" s="117">
        <f t="shared" si="8"/>
        <v>400</v>
      </c>
      <c r="GQ17" s="117">
        <f t="shared" si="8"/>
        <v>500</v>
      </c>
      <c r="GR17" s="117">
        <f t="shared" si="8"/>
        <v>600</v>
      </c>
      <c r="GS17" s="117">
        <f t="shared" si="8"/>
        <v>700</v>
      </c>
      <c r="GT17" s="117">
        <f t="shared" si="8"/>
        <v>800</v>
      </c>
      <c r="GU17" s="117">
        <f t="shared" si="8"/>
        <v>900</v>
      </c>
      <c r="GV17" s="117">
        <f t="shared" si="8"/>
        <v>950</v>
      </c>
      <c r="GW17" s="117">
        <f t="shared" si="8"/>
        <v>0</v>
      </c>
      <c r="GX17" s="117">
        <f t="shared" si="8"/>
        <v>950</v>
      </c>
      <c r="GY17" s="117">
        <f t="shared" si="8"/>
        <v>900</v>
      </c>
      <c r="GZ17" s="117">
        <f t="shared" si="8"/>
        <v>800</v>
      </c>
      <c r="HA17" s="117">
        <f t="shared" si="8"/>
        <v>700</v>
      </c>
      <c r="HB17" s="117">
        <f t="shared" si="8"/>
        <v>600</v>
      </c>
      <c r="HC17" s="117">
        <f t="shared" si="8"/>
        <v>500</v>
      </c>
      <c r="HD17" s="117">
        <f t="shared" si="8"/>
        <v>400</v>
      </c>
      <c r="HE17" s="117">
        <f t="shared" si="8"/>
        <v>300</v>
      </c>
      <c r="HF17" s="117">
        <f t="shared" si="8"/>
        <v>200</v>
      </c>
      <c r="HG17" s="117">
        <f t="shared" si="8"/>
        <v>100</v>
      </c>
      <c r="HH17" s="117">
        <f t="shared" si="8"/>
        <v>30</v>
      </c>
      <c r="HI17" s="117">
        <f t="shared" si="8"/>
        <v>22</v>
      </c>
    </row>
    <row r="18" spans="1:217" s="39" customFormat="1" ht="12.75" customHeight="1">
      <c r="A18" s="34"/>
      <c r="B18" s="183" t="s">
        <v>7</v>
      </c>
      <c r="C18" s="35">
        <v>8</v>
      </c>
      <c r="D18" s="36"/>
      <c r="E18" s="37">
        <v>4.87</v>
      </c>
      <c r="F18" s="37">
        <v>4.8689999999999998</v>
      </c>
      <c r="G18" s="37">
        <v>4.8730000000000002</v>
      </c>
      <c r="H18" s="37">
        <v>4.875</v>
      </c>
      <c r="I18" s="37">
        <v>4.9050000000000002</v>
      </c>
      <c r="J18" s="37">
        <v>4.9260000000000002</v>
      </c>
      <c r="K18" s="37">
        <v>4.9870000000000001</v>
      </c>
      <c r="L18" s="37">
        <v>5.0579999999999998</v>
      </c>
      <c r="M18" s="37">
        <v>5.1319999999999997</v>
      </c>
      <c r="N18" s="37">
        <v>5.23</v>
      </c>
      <c r="O18" s="38">
        <v>5.2949999999999999</v>
      </c>
      <c r="P18" s="34"/>
      <c r="Q18" s="36">
        <v>5.3029999999999999</v>
      </c>
      <c r="R18" s="37">
        <v>5.2629999999999999</v>
      </c>
      <c r="S18" s="37">
        <v>5.1470000000000002</v>
      </c>
      <c r="T18" s="37">
        <v>5.0640000000000001</v>
      </c>
      <c r="U18" s="37">
        <v>4.99</v>
      </c>
      <c r="V18" s="37">
        <v>4.9349999999999996</v>
      </c>
      <c r="W18" s="37">
        <v>4.8710000000000004</v>
      </c>
      <c r="X18" s="37">
        <v>4.8319999999999999</v>
      </c>
      <c r="Y18" s="37">
        <v>4.8289999999999997</v>
      </c>
      <c r="Z18" s="37">
        <v>4.8129999999999997</v>
      </c>
      <c r="AA18" s="37">
        <v>4.8250000000000002</v>
      </c>
      <c r="AB18" s="38"/>
      <c r="AD18" s="34"/>
      <c r="AE18" s="183" t="s">
        <v>7</v>
      </c>
      <c r="AF18" s="35">
        <v>8</v>
      </c>
      <c r="AG18" s="36"/>
      <c r="AH18" s="37">
        <v>6.2239999999999997E-2</v>
      </c>
      <c r="AI18" s="37">
        <v>5.1990000000000001E-2</v>
      </c>
      <c r="AJ18" s="37">
        <v>6.1449999999999998E-2</v>
      </c>
      <c r="AK18" s="37">
        <v>6.9260000000000002E-2</v>
      </c>
      <c r="AL18" s="37">
        <v>9.035E-2</v>
      </c>
      <c r="AM18" s="37">
        <v>0.13639999999999999</v>
      </c>
      <c r="AN18" s="37">
        <v>0.19420000000000001</v>
      </c>
      <c r="AO18" s="37">
        <v>0.2492</v>
      </c>
      <c r="AP18" s="37">
        <v>0.30790000000000001</v>
      </c>
      <c r="AQ18" s="37">
        <v>0.35010000000000002</v>
      </c>
      <c r="AR18" s="38">
        <v>0.36509999999999998</v>
      </c>
      <c r="AS18" s="34"/>
      <c r="AT18" s="36">
        <v>0.36870000000000003</v>
      </c>
      <c r="AU18" s="37">
        <v>0.35239999999999999</v>
      </c>
      <c r="AV18" s="37">
        <v>0.30530000000000002</v>
      </c>
      <c r="AW18" s="37">
        <v>0.25209999999999999</v>
      </c>
      <c r="AX18" s="37">
        <v>0.1908</v>
      </c>
      <c r="AY18" s="37">
        <v>0.1366</v>
      </c>
      <c r="AZ18" s="37">
        <v>8.8539999999999994E-2</v>
      </c>
      <c r="BA18" s="37">
        <v>6.4899999999999999E-2</v>
      </c>
      <c r="BB18" s="37">
        <v>5.2630000000000003E-2</v>
      </c>
      <c r="BC18" s="37">
        <v>4.4179999999999997E-2</v>
      </c>
      <c r="BD18" s="37">
        <v>5.5460000000000002E-2</v>
      </c>
      <c r="BE18" s="38"/>
      <c r="BH18" s="118" t="str">
        <f>COMPLEX(D18,AG18)</f>
        <v>0</v>
      </c>
      <c r="BI18" s="118" t="str">
        <f>COMPLEX(E18,AH18)</f>
        <v>4.87+0.06224i</v>
      </c>
      <c r="BJ18" s="118" t="str">
        <f t="shared" ref="BJ18:BU33" si="9">COMPLEX(F18,AI18)</f>
        <v>4.869+0.05199i</v>
      </c>
      <c r="BK18" s="118" t="str">
        <f t="shared" si="9"/>
        <v>4.873+0.06145i</v>
      </c>
      <c r="BL18" s="118" t="str">
        <f t="shared" si="9"/>
        <v>4.875+0.06926i</v>
      </c>
      <c r="BM18" s="118" t="str">
        <f t="shared" si="9"/>
        <v>4.905+0.09035i</v>
      </c>
      <c r="BN18" s="118" t="str">
        <f t="shared" si="9"/>
        <v>4.926+0.1364i</v>
      </c>
      <c r="BO18" s="118" t="str">
        <f t="shared" si="9"/>
        <v>4.987+0.1942i</v>
      </c>
      <c r="BP18" s="118" t="str">
        <f t="shared" si="9"/>
        <v>5.058+0.2492i</v>
      </c>
      <c r="BQ18" s="118" t="str">
        <f t="shared" si="9"/>
        <v>5.132+0.3079i</v>
      </c>
      <c r="BR18" s="118" t="str">
        <f t="shared" si="9"/>
        <v>5.23+0.3501i</v>
      </c>
      <c r="BS18" s="118" t="str">
        <f t="shared" si="9"/>
        <v>5.295+0.3651i</v>
      </c>
      <c r="BT18" s="118" t="str">
        <f t="shared" si="9"/>
        <v>0</v>
      </c>
      <c r="BU18" s="118" t="str">
        <f>COMPLEX(Q18,AT18)</f>
        <v>5.303+0.3687i</v>
      </c>
      <c r="BV18" s="118" t="str">
        <f t="shared" ref="BV18:CG33" si="10">COMPLEX(R18,AU18)</f>
        <v>5.263+0.3524i</v>
      </c>
      <c r="BW18" s="118" t="str">
        <f t="shared" si="10"/>
        <v>5.147+0.3053i</v>
      </c>
      <c r="BX18" s="118" t="str">
        <f t="shared" si="10"/>
        <v>5.064+0.2521i</v>
      </c>
      <c r="BY18" s="118" t="str">
        <f t="shared" si="10"/>
        <v>4.99+0.1908i</v>
      </c>
      <c r="BZ18" s="118" t="str">
        <f t="shared" si="10"/>
        <v>4.935+0.1366i</v>
      </c>
      <c r="CA18" s="118" t="str">
        <f t="shared" si="10"/>
        <v>4.871+0.08854i</v>
      </c>
      <c r="CB18" s="118" t="str">
        <f t="shared" si="10"/>
        <v>4.832+0.0649i</v>
      </c>
      <c r="CC18" s="118" t="str">
        <f t="shared" si="10"/>
        <v>4.829+0.05263i</v>
      </c>
      <c r="CD18" s="118" t="str">
        <f t="shared" si="10"/>
        <v>4.813+0.04418i</v>
      </c>
      <c r="CE18" s="118" t="str">
        <f t="shared" si="10"/>
        <v>4.825+0.05546i</v>
      </c>
      <c r="CF18" s="118" t="str">
        <f t="shared" si="10"/>
        <v>0</v>
      </c>
      <c r="CG18" s="118" t="str">
        <f t="shared" si="10"/>
        <v>0</v>
      </c>
      <c r="CH18" s="39">
        <f>AF18*1000000000</f>
        <v>8000000000</v>
      </c>
      <c r="CI18" s="121">
        <f>1/(2*3.141*CH18*$CL$15)</f>
        <v>2.2473118960016962</v>
      </c>
      <c r="CJ18" s="121" t="str">
        <f>IMPRODUCT(BH18, $CI18)</f>
        <v>0</v>
      </c>
      <c r="CK18" s="121" t="str">
        <f t="shared" ref="CK18:CZ33" si="11">IMPRODUCT(BI18, $CI18)</f>
        <v>10.9444089335283+0.139872692407146i</v>
      </c>
      <c r="CL18" s="121" t="str">
        <f t="shared" si="11"/>
        <v>10.9421616216323+0.116837745473128i</v>
      </c>
      <c r="CM18" s="121" t="str">
        <f t="shared" si="11"/>
        <v>10.9511508692163+0.138097316009304i</v>
      </c>
      <c r="CN18" s="121" t="str">
        <f t="shared" si="11"/>
        <v>10.9556454930083+0.155648821917077i</v>
      </c>
      <c r="CO18" s="121" t="str">
        <f t="shared" si="11"/>
        <v>11.0230648498883+0.203044629803753i</v>
      </c>
      <c r="CP18" s="121" t="str">
        <f t="shared" si="11"/>
        <v>11.0702583997044+0.306533342614631i</v>
      </c>
      <c r="CQ18" s="121" t="str">
        <f t="shared" si="11"/>
        <v>11.2073444253605+0.436427970203529i</v>
      </c>
      <c r="CR18" s="121" t="str">
        <f t="shared" si="11"/>
        <v>11.3669035699766+0.560030124483623i</v>
      </c>
      <c r="CS18" s="121" t="str">
        <f t="shared" si="11"/>
        <v>11.5332046502807+0.691947332778922i</v>
      </c>
      <c r="CT18" s="121" t="str">
        <f t="shared" si="11"/>
        <v>11.7534412160889+0.786783894790194i</v>
      </c>
      <c r="CU18" s="121" t="str">
        <f t="shared" si="11"/>
        <v>11.899516489329+0.820493573230219i</v>
      </c>
      <c r="CV18" s="121" t="str">
        <f t="shared" si="11"/>
        <v>0</v>
      </c>
      <c r="CW18" s="121" t="str">
        <f t="shared" si="11"/>
        <v>11.917494984497+0.828583896055825i</v>
      </c>
      <c r="CX18" s="121" t="str">
        <f t="shared" si="11"/>
        <v>11.8276025086569+0.791952712150998i</v>
      </c>
      <c r="CY18" s="121" t="str">
        <f t="shared" si="11"/>
        <v>11.5669143287207+0.686104321849318i</v>
      </c>
      <c r="CZ18" s="121" t="str">
        <f t="shared" si="11"/>
        <v>11.3803874413526+0.566547328982028i</v>
      </c>
      <c r="DA18" s="121" t="str">
        <f t="shared" ref="DA18:DH33" si="12">IMPRODUCT(BY18, $CI18)</f>
        <v>11.2140863610485+0.428787109757124i</v>
      </c>
      <c r="DB18" s="121" t="str">
        <f t="shared" si="12"/>
        <v>11.0904842067684+0.306982804993832i</v>
      </c>
      <c r="DC18" s="121" t="str">
        <f t="shared" si="12"/>
        <v>10.9466562454243+0.19897699527199i</v>
      </c>
      <c r="DD18" s="121" t="str">
        <f t="shared" si="12"/>
        <v>10.8590110814802+0.14585054205051i</v>
      </c>
      <c r="DE18" s="121" t="str">
        <f t="shared" si="12"/>
        <v>10.8522691457922+0.118276025086569i</v>
      </c>
      <c r="DF18" s="121" t="str">
        <f t="shared" si="12"/>
        <v>10.8163121554562+0.0992862395653549i</v>
      </c>
      <c r="DG18" s="121" t="str">
        <f t="shared" si="12"/>
        <v>10.8432798982082+0.124635917752254i</v>
      </c>
      <c r="DH18" s="121" t="str">
        <f t="shared" si="12"/>
        <v>0</v>
      </c>
      <c r="DI18" s="121"/>
      <c r="DK18" s="39">
        <f>IMREAL(CJ18)</f>
        <v>0</v>
      </c>
      <c r="DL18" s="39">
        <f t="shared" ref="DL18:EA33" si="13">IMREAL(CK18)</f>
        <v>10.944408933528299</v>
      </c>
      <c r="DM18" s="39">
        <f t="shared" si="13"/>
        <v>10.9421616216323</v>
      </c>
      <c r="DN18" s="39">
        <f t="shared" si="13"/>
        <v>10.951150869216301</v>
      </c>
      <c r="DO18" s="39">
        <f t="shared" si="13"/>
        <v>10.9556454930083</v>
      </c>
      <c r="DP18" s="39">
        <f t="shared" si="13"/>
        <v>11.0230648498883</v>
      </c>
      <c r="DQ18" s="39">
        <f t="shared" si="13"/>
        <v>11.0702583997044</v>
      </c>
      <c r="DR18" s="39">
        <f t="shared" si="13"/>
        <v>11.2073444253605</v>
      </c>
      <c r="DS18" s="39">
        <f t="shared" si="13"/>
        <v>11.3669035699766</v>
      </c>
      <c r="DT18" s="39">
        <f t="shared" si="13"/>
        <v>11.5332046502807</v>
      </c>
      <c r="DU18" s="39">
        <f t="shared" si="13"/>
        <v>11.7534412160889</v>
      </c>
      <c r="DV18" s="39">
        <f t="shared" si="13"/>
        <v>11.899516489329001</v>
      </c>
      <c r="DW18" s="39">
        <f t="shared" si="13"/>
        <v>0</v>
      </c>
      <c r="DX18" s="39">
        <f t="shared" si="13"/>
        <v>11.917494984497001</v>
      </c>
      <c r="DY18" s="39">
        <f t="shared" si="13"/>
        <v>11.8276025086569</v>
      </c>
      <c r="DZ18" s="39">
        <f t="shared" si="13"/>
        <v>11.566914328720699</v>
      </c>
      <c r="EA18" s="39">
        <f t="shared" si="13"/>
        <v>11.3803874413526</v>
      </c>
      <c r="EB18" s="39">
        <f t="shared" ref="EB18:EI33" si="14">IMREAL(DA18)</f>
        <v>11.2140863610485</v>
      </c>
      <c r="EC18" s="39">
        <f t="shared" si="14"/>
        <v>11.0904842067684</v>
      </c>
      <c r="ED18" s="39">
        <f t="shared" si="14"/>
        <v>10.9466562454243</v>
      </c>
      <c r="EE18" s="39">
        <f t="shared" si="14"/>
        <v>10.859011081480199</v>
      </c>
      <c r="EF18" s="39">
        <f t="shared" si="14"/>
        <v>10.852269145792199</v>
      </c>
      <c r="EG18" s="39">
        <f t="shared" si="14"/>
        <v>10.816312155456201</v>
      </c>
      <c r="EH18" s="39">
        <f t="shared" si="14"/>
        <v>10.8432798982082</v>
      </c>
      <c r="EI18" s="39">
        <f>IMREAL(DH18)</f>
        <v>0</v>
      </c>
      <c r="EK18" s="39">
        <f>IMAGINARY(CJ18)</f>
        <v>0</v>
      </c>
      <c r="EL18" s="39">
        <f t="shared" ref="EL18:FA33" si="15">IMAGINARY(CK18)</f>
        <v>0.139872692407146</v>
      </c>
      <c r="EM18" s="39">
        <f t="shared" si="15"/>
        <v>0.116837745473128</v>
      </c>
      <c r="EN18" s="39">
        <f t="shared" si="15"/>
        <v>0.138097316009304</v>
      </c>
      <c r="EO18" s="39">
        <f t="shared" si="15"/>
        <v>0.15564882191707699</v>
      </c>
      <c r="EP18" s="39">
        <f t="shared" si="15"/>
        <v>0.20304462980375301</v>
      </c>
      <c r="EQ18" s="39">
        <f t="shared" si="15"/>
        <v>0.306533342614631</v>
      </c>
      <c r="ER18" s="39">
        <f t="shared" si="15"/>
        <v>0.43642797020352903</v>
      </c>
      <c r="ES18" s="39">
        <f t="shared" si="15"/>
        <v>0.56003012448362299</v>
      </c>
      <c r="ET18" s="39">
        <f t="shared" si="15"/>
        <v>0.69194733277892195</v>
      </c>
      <c r="EU18" s="39">
        <f t="shared" si="15"/>
        <v>0.78678389479019395</v>
      </c>
      <c r="EV18" s="39">
        <f t="shared" si="15"/>
        <v>0.82049357323021899</v>
      </c>
      <c r="EW18" s="39">
        <f t="shared" si="15"/>
        <v>0</v>
      </c>
      <c r="EX18" s="39">
        <f t="shared" si="15"/>
        <v>0.82858389605582505</v>
      </c>
      <c r="EY18" s="39">
        <f t="shared" si="15"/>
        <v>0.79195271215099805</v>
      </c>
      <c r="EZ18" s="39">
        <f t="shared" si="15"/>
        <v>0.68610432184931802</v>
      </c>
      <c r="FA18" s="39">
        <f t="shared" si="15"/>
        <v>0.56654732898202798</v>
      </c>
      <c r="FB18" s="39">
        <f t="shared" ref="FB18:FI33" si="16">IMAGINARY(DA18)</f>
        <v>0.42878710975712397</v>
      </c>
      <c r="FC18" s="39">
        <f t="shared" si="16"/>
        <v>0.30698280499383201</v>
      </c>
      <c r="FD18" s="39">
        <f t="shared" si="16"/>
        <v>0.19897699527199</v>
      </c>
      <c r="FE18" s="39">
        <f t="shared" si="16"/>
        <v>0.14585054205051001</v>
      </c>
      <c r="FF18" s="39">
        <f t="shared" si="16"/>
        <v>0.11827602508656899</v>
      </c>
      <c r="FG18" s="39">
        <f t="shared" si="16"/>
        <v>9.92862395653549E-2</v>
      </c>
      <c r="FH18" s="39">
        <f t="shared" si="16"/>
        <v>0.12463591775225399</v>
      </c>
      <c r="FI18" s="39">
        <f t="shared" si="16"/>
        <v>0</v>
      </c>
      <c r="FK18" s="39">
        <f>(SQRT((DK18-$FK$15)^2 + EK18^2))/(SQRT(DK18+$FK$15)^2+EK18^2)</f>
        <v>0.99999999999999989</v>
      </c>
      <c r="FL18" s="39">
        <f t="shared" ref="FL18:GA33" si="17">(SQRT((DL18-$FK$15)^2 + EL18^2))/(SQRT(DL18+$FK$15)^2+EL18^2)</f>
        <v>0.64063805912717953</v>
      </c>
      <c r="FM18" s="39">
        <f t="shared" si="17"/>
        <v>0.64075945205046703</v>
      </c>
      <c r="FN18" s="39">
        <f t="shared" si="17"/>
        <v>0.64046172392708489</v>
      </c>
      <c r="FO18" s="39">
        <f t="shared" si="17"/>
        <v>0.64028774475880301</v>
      </c>
      <c r="FP18" s="39">
        <f t="shared" si="17"/>
        <v>0.63830207071394074</v>
      </c>
      <c r="FQ18" s="39">
        <f t="shared" si="17"/>
        <v>0.63649871954343729</v>
      </c>
      <c r="FR18" s="39">
        <f t="shared" si="17"/>
        <v>0.63186468806841067</v>
      </c>
      <c r="FS18" s="39">
        <f t="shared" si="17"/>
        <v>0.62640756767822836</v>
      </c>
      <c r="FT18" s="39">
        <f t="shared" si="17"/>
        <v>0.62041251547672449</v>
      </c>
      <c r="FU18" s="39">
        <f t="shared" si="17"/>
        <v>0.61332588668656463</v>
      </c>
      <c r="FV18" s="39">
        <f t="shared" si="17"/>
        <v>0.609040383344573</v>
      </c>
      <c r="FW18" s="39">
        <f t="shared" si="17"/>
        <v>0.99999999999999989</v>
      </c>
      <c r="FX18" s="39">
        <f t="shared" si="17"/>
        <v>0.60845137374562175</v>
      </c>
      <c r="FY18" s="39">
        <f t="shared" si="17"/>
        <v>0.61133198658868404</v>
      </c>
      <c r="FZ18" s="39">
        <f t="shared" si="17"/>
        <v>0.61961094872522704</v>
      </c>
      <c r="GA18" s="39">
        <f t="shared" si="17"/>
        <v>0.62597916586702596</v>
      </c>
      <c r="GB18" s="39">
        <f t="shared" ref="GB18:GI33" si="18">(SQRT((EB18-$FK$15)^2 + FB18^2))/(SQRT(EB18+$FK$15)^2+FB18^2)</f>
        <v>0.63175215222987868</v>
      </c>
      <c r="GC18" s="39">
        <f t="shared" si="18"/>
        <v>0.63595494241588413</v>
      </c>
      <c r="GD18" s="39">
        <f t="shared" si="18"/>
        <v>0.64037142583413564</v>
      </c>
      <c r="GE18" s="39">
        <f t="shared" si="18"/>
        <v>0.6429217873534504</v>
      </c>
      <c r="GF18" s="39">
        <f t="shared" si="18"/>
        <v>0.64317916984301682</v>
      </c>
      <c r="GG18" s="39">
        <f t="shared" si="18"/>
        <v>0.64419334127967998</v>
      </c>
      <c r="GH18" s="39">
        <f t="shared" si="18"/>
        <v>0.64340587466775101</v>
      </c>
      <c r="GI18" s="39">
        <f t="shared" si="18"/>
        <v>0.99999999999999989</v>
      </c>
      <c r="GJ18" s="39">
        <f>C18</f>
        <v>8</v>
      </c>
      <c r="GK18" s="39">
        <f t="shared" ref="GK18:GZ33" si="19">20*LOG(FK18)</f>
        <v>-9.6432746655328714E-16</v>
      </c>
      <c r="GL18" s="39">
        <f t="shared" si="19"/>
        <v>-3.8677452854097361</v>
      </c>
      <c r="GM18" s="39">
        <f t="shared" si="19"/>
        <v>-3.866099573554556</v>
      </c>
      <c r="GN18" s="39">
        <f t="shared" si="19"/>
        <v>-3.8701363998525928</v>
      </c>
      <c r="GO18" s="39">
        <f t="shared" si="19"/>
        <v>-3.8724962116678801</v>
      </c>
      <c r="GP18" s="39">
        <f t="shared" si="19"/>
        <v>-3.899474933488202</v>
      </c>
      <c r="GQ18" s="39">
        <f t="shared" si="19"/>
        <v>-3.9240493137580907</v>
      </c>
      <c r="GR18" s="39">
        <f t="shared" si="19"/>
        <v>-3.9875182924843995</v>
      </c>
      <c r="GS18" s="39">
        <f t="shared" si="19"/>
        <v>-4.0628600834645052</v>
      </c>
      <c r="GT18" s="39">
        <f t="shared" si="19"/>
        <v>-4.1463889964189518</v>
      </c>
      <c r="GU18" s="39">
        <f t="shared" si="19"/>
        <v>-4.2461740925905573</v>
      </c>
      <c r="GV18" s="39">
        <f t="shared" si="19"/>
        <v>-4.3070781971866499</v>
      </c>
      <c r="GW18" s="39">
        <f t="shared" si="19"/>
        <v>-9.6432746655328714E-16</v>
      </c>
      <c r="GX18" s="39">
        <f t="shared" si="19"/>
        <v>-4.3154824804051604</v>
      </c>
      <c r="GY18" s="39">
        <f t="shared" si="19"/>
        <v>-4.274457602426855</v>
      </c>
      <c r="GZ18" s="39">
        <f t="shared" si="19"/>
        <v>-4.1576183344303317</v>
      </c>
      <c r="HA18" s="39">
        <f t="shared" ref="HA18:HI33" si="20">20*LOG(GA18)</f>
        <v>-4.0688024188443324</v>
      </c>
      <c r="HB18" s="39">
        <f t="shared" si="20"/>
        <v>-3.9890653973428143</v>
      </c>
      <c r="HC18" s="39">
        <f t="shared" si="20"/>
        <v>-3.9314730629229606</v>
      </c>
      <c r="HD18" s="39">
        <f t="shared" si="20"/>
        <v>-3.8713611015576204</v>
      </c>
      <c r="HE18" s="39">
        <f t="shared" si="20"/>
        <v>-3.8368371320854511</v>
      </c>
      <c r="HF18" s="39">
        <f t="shared" si="20"/>
        <v>-3.8333605839708094</v>
      </c>
      <c r="HG18" s="39">
        <f t="shared" si="20"/>
        <v>-3.8196753717744611</v>
      </c>
      <c r="HH18" s="39">
        <f t="shared" si="20"/>
        <v>-3.8302995611230175</v>
      </c>
      <c r="HI18" s="39">
        <f t="shared" si="20"/>
        <v>-9.6432746655328714E-16</v>
      </c>
    </row>
    <row r="19" spans="1:217" s="39" customFormat="1">
      <c r="A19" s="20"/>
      <c r="B19" s="184"/>
      <c r="C19" s="40">
        <v>8.0500000000000007</v>
      </c>
      <c r="D19" s="41"/>
      <c r="E19" s="42">
        <v>4.8739999999999997</v>
      </c>
      <c r="F19" s="42">
        <v>4.8869999999999996</v>
      </c>
      <c r="G19" s="42">
        <v>4.8959999999999999</v>
      </c>
      <c r="H19" s="42">
        <v>4.907</v>
      </c>
      <c r="I19" s="42">
        <v>4.9290000000000003</v>
      </c>
      <c r="J19" s="42">
        <v>4.9429999999999996</v>
      </c>
      <c r="K19" s="42">
        <v>4.99</v>
      </c>
      <c r="L19" s="42">
        <v>5.0659999999999998</v>
      </c>
      <c r="M19" s="42">
        <v>5.1429999999999998</v>
      </c>
      <c r="N19" s="42">
        <v>5.2489999999999997</v>
      </c>
      <c r="O19" s="43">
        <v>5.31</v>
      </c>
      <c r="P19" s="20"/>
      <c r="Q19" s="41">
        <v>5.3150000000000004</v>
      </c>
      <c r="R19" s="42">
        <v>5.2770000000000001</v>
      </c>
      <c r="S19" s="42">
        <v>5.15</v>
      </c>
      <c r="T19" s="42">
        <v>5.0620000000000003</v>
      </c>
      <c r="U19" s="42">
        <v>4.9829999999999997</v>
      </c>
      <c r="V19" s="42">
        <v>4.9290000000000003</v>
      </c>
      <c r="W19" s="42">
        <v>4.883</v>
      </c>
      <c r="X19" s="42">
        <v>4.851</v>
      </c>
      <c r="Y19" s="42">
        <v>4.843</v>
      </c>
      <c r="Z19" s="42">
        <v>4.82</v>
      </c>
      <c r="AA19" s="42">
        <v>4.83</v>
      </c>
      <c r="AB19" s="43"/>
      <c r="AD19" s="20"/>
      <c r="AE19" s="184"/>
      <c r="AF19" s="40">
        <v>8.0500000000000007</v>
      </c>
      <c r="AG19" s="41"/>
      <c r="AH19" s="42">
        <v>6.4149999999999999E-2</v>
      </c>
      <c r="AI19" s="42">
        <v>5.459E-2</v>
      </c>
      <c r="AJ19" s="42">
        <v>6.0839999999999998E-2</v>
      </c>
      <c r="AK19" s="42">
        <v>6.6019999999999995E-2</v>
      </c>
      <c r="AL19" s="42">
        <v>8.1869999999999998E-2</v>
      </c>
      <c r="AM19" s="42">
        <v>0.11269999999999999</v>
      </c>
      <c r="AN19" s="42">
        <v>0.16739999999999999</v>
      </c>
      <c r="AO19" s="42">
        <v>0.22670000000000001</v>
      </c>
      <c r="AP19" s="42">
        <v>0.27660000000000001</v>
      </c>
      <c r="AQ19" s="42">
        <v>0.32419999999999999</v>
      </c>
      <c r="AR19" s="43">
        <v>0.34510000000000002</v>
      </c>
      <c r="AS19" s="20"/>
      <c r="AT19" s="41">
        <v>0.34660000000000002</v>
      </c>
      <c r="AU19" s="42">
        <v>0.32940000000000003</v>
      </c>
      <c r="AV19" s="42">
        <v>0.27750000000000002</v>
      </c>
      <c r="AW19" s="42">
        <v>0.22420000000000001</v>
      </c>
      <c r="AX19" s="42">
        <v>0.16900000000000001</v>
      </c>
      <c r="AY19" s="42">
        <v>0.1116</v>
      </c>
      <c r="AZ19" s="42">
        <v>7.0819999999999994E-2</v>
      </c>
      <c r="BA19" s="42">
        <v>5.3969999999999997E-2</v>
      </c>
      <c r="BB19" s="42">
        <v>4.895E-2</v>
      </c>
      <c r="BC19" s="42">
        <v>4.342E-2</v>
      </c>
      <c r="BD19" s="42">
        <v>5.8619999999999998E-2</v>
      </c>
      <c r="BE19" s="43"/>
      <c r="BH19" s="118" t="str">
        <f t="shared" ref="BH19:BW48" si="21">COMPLEX(D19,AG19)</f>
        <v>0</v>
      </c>
      <c r="BI19" s="118" t="str">
        <f t="shared" si="21"/>
        <v>4.874+0.06415i</v>
      </c>
      <c r="BJ19" s="118" t="str">
        <f t="shared" si="9"/>
        <v>4.887+0.05459i</v>
      </c>
      <c r="BK19" s="118" t="str">
        <f t="shared" si="9"/>
        <v>4.896+0.06084i</v>
      </c>
      <c r="BL19" s="118" t="str">
        <f t="shared" si="9"/>
        <v>4.907+0.06602i</v>
      </c>
      <c r="BM19" s="118" t="str">
        <f t="shared" si="9"/>
        <v>4.929+0.08187i</v>
      </c>
      <c r="BN19" s="118" t="str">
        <f t="shared" si="9"/>
        <v>4.943+0.1127i</v>
      </c>
      <c r="BO19" s="118" t="str">
        <f t="shared" si="9"/>
        <v>4.99+0.1674i</v>
      </c>
      <c r="BP19" s="118" t="str">
        <f t="shared" si="9"/>
        <v>5.066+0.2267i</v>
      </c>
      <c r="BQ19" s="118" t="str">
        <f t="shared" si="9"/>
        <v>5.143+0.2766i</v>
      </c>
      <c r="BR19" s="118" t="str">
        <f t="shared" si="9"/>
        <v>5.249+0.3242i</v>
      </c>
      <c r="BS19" s="118" t="str">
        <f t="shared" si="9"/>
        <v>5.31+0.3451i</v>
      </c>
      <c r="BT19" s="118" t="str">
        <f t="shared" si="9"/>
        <v>0</v>
      </c>
      <c r="BU19" s="118" t="str">
        <f t="shared" si="9"/>
        <v>5.315+0.3466i</v>
      </c>
      <c r="BV19" s="118" t="str">
        <f t="shared" si="10"/>
        <v>5.277+0.3294i</v>
      </c>
      <c r="BW19" s="118" t="str">
        <f t="shared" si="10"/>
        <v>5.15+0.2775i</v>
      </c>
      <c r="BX19" s="118" t="str">
        <f t="shared" si="10"/>
        <v>5.062+0.2242i</v>
      </c>
      <c r="BY19" s="118" t="str">
        <f t="shared" si="10"/>
        <v>4.983+0.169i</v>
      </c>
      <c r="BZ19" s="118" t="str">
        <f t="shared" si="10"/>
        <v>4.929+0.1116i</v>
      </c>
      <c r="CA19" s="118" t="str">
        <f t="shared" si="10"/>
        <v>4.883+0.07082i</v>
      </c>
      <c r="CB19" s="118" t="str">
        <f t="shared" si="10"/>
        <v>4.851+0.05397i</v>
      </c>
      <c r="CC19" s="118" t="str">
        <f t="shared" si="10"/>
        <v>4.843+0.04895i</v>
      </c>
      <c r="CD19" s="118" t="str">
        <f t="shared" si="10"/>
        <v>4.82+0.04342i</v>
      </c>
      <c r="CE19" s="118" t="str">
        <f t="shared" si="10"/>
        <v>4.83+0.05862i</v>
      </c>
      <c r="CF19" s="118" t="str">
        <f t="shared" si="10"/>
        <v>0</v>
      </c>
      <c r="CG19" s="118" t="str">
        <f t="shared" si="10"/>
        <v>0</v>
      </c>
      <c r="CH19" s="39">
        <f t="shared" ref="CH19:CH82" si="22">AF19*1000000000</f>
        <v>8050000000.000001</v>
      </c>
      <c r="CI19" s="121">
        <f t="shared" ref="CI19:CI82" si="23">1/(2*3.141*CH19*$CL$15)</f>
        <v>2.2333534370203187</v>
      </c>
      <c r="CJ19" s="121" t="str">
        <f t="shared" ref="CJ19:CY48" si="24">IMPRODUCT(BH19, $CI19)</f>
        <v>0</v>
      </c>
      <c r="CK19" s="121" t="str">
        <f t="shared" si="11"/>
        <v>10.885364652037+0.143269622984853i</v>
      </c>
      <c r="CL19" s="121" t="str">
        <f t="shared" si="11"/>
        <v>10.9143982467183+0.121918764126939i</v>
      </c>
      <c r="CM19" s="121" t="str">
        <f t="shared" si="11"/>
        <v>10.9344984276515+0.135877223108316i</v>
      </c>
      <c r="CN19" s="121" t="str">
        <f t="shared" si="11"/>
        <v>10.9590653154587+0.147445993912081i</v>
      </c>
      <c r="CO19" s="121" t="str">
        <f t="shared" si="11"/>
        <v>11.0081990910732+0.182844645888853i</v>
      </c>
      <c r="CP19" s="121" t="str">
        <f t="shared" si="11"/>
        <v>11.0394660391914+0.25169893235219i</v>
      </c>
      <c r="CQ19" s="121" t="str">
        <f t="shared" si="11"/>
        <v>11.1444336507314+0.373863365357201i</v>
      </c>
      <c r="CR19" s="121" t="str">
        <f t="shared" si="11"/>
        <v>11.3141685119449+0.506301224172506i</v>
      </c>
      <c r="CS19" s="121" t="str">
        <f t="shared" si="11"/>
        <v>11.4861367265955+0.61774556067982i</v>
      </c>
      <c r="CT19" s="121" t="str">
        <f t="shared" si="11"/>
        <v>11.7228721909197+0.724053184281987i</v>
      </c>
      <c r="CU19" s="121" t="str">
        <f t="shared" si="11"/>
        <v>11.8591067505779+0.770730271115712i</v>
      </c>
      <c r="CV19" s="121" t="str">
        <f t="shared" si="11"/>
        <v>0</v>
      </c>
      <c r="CW19" s="121" t="str">
        <f t="shared" si="11"/>
        <v>11.870273517763+0.774080301271242i</v>
      </c>
      <c r="CX19" s="121" t="str">
        <f t="shared" si="11"/>
        <v>11.7854060871562+0.735666622154493i</v>
      </c>
      <c r="CY19" s="121" t="str">
        <f t="shared" si="11"/>
        <v>11.5017702006546+0.619755578773138i</v>
      </c>
      <c r="CZ19" s="121" t="str">
        <f t="shared" si="11"/>
        <v>11.3052350981969+0.500717840579955i</v>
      </c>
      <c r="DA19" s="121" t="str">
        <f t="shared" si="12"/>
        <v>11.1288001766722+0.377436730856434i</v>
      </c>
      <c r="DB19" s="121" t="str">
        <f t="shared" si="12"/>
        <v>11.0081990910732+0.249242243571468i</v>
      </c>
      <c r="DC19" s="121" t="str">
        <f t="shared" si="12"/>
        <v>10.9054648329702+0.158166090409779i</v>
      </c>
      <c r="DD19" s="121" t="str">
        <f t="shared" si="12"/>
        <v>10.8339975229856+0.120534084995987i</v>
      </c>
      <c r="DE19" s="121" t="str">
        <f t="shared" si="12"/>
        <v>10.8161306954894+0.109322650742145i</v>
      </c>
      <c r="DF19" s="121" t="str">
        <f t="shared" si="12"/>
        <v>10.7647635664379+0.0969722062354222i</v>
      </c>
      <c r="DG19" s="121" t="str">
        <f t="shared" si="12"/>
        <v>10.7870971008081+0.130919178478131i</v>
      </c>
      <c r="DH19" s="121" t="str">
        <f t="shared" si="12"/>
        <v>0</v>
      </c>
      <c r="DI19" s="121"/>
      <c r="DK19" s="39">
        <f t="shared" ref="DK19:DZ48" si="25">IMREAL(CJ19)</f>
        <v>0</v>
      </c>
      <c r="DL19" s="39">
        <f t="shared" si="13"/>
        <v>10.885364652037</v>
      </c>
      <c r="DM19" s="39">
        <f t="shared" si="13"/>
        <v>10.914398246718299</v>
      </c>
      <c r="DN19" s="39">
        <f t="shared" si="13"/>
        <v>10.9344984276515</v>
      </c>
      <c r="DO19" s="39">
        <f t="shared" si="13"/>
        <v>10.9590653154587</v>
      </c>
      <c r="DP19" s="39">
        <f t="shared" si="13"/>
        <v>11.0081990910732</v>
      </c>
      <c r="DQ19" s="39">
        <f t="shared" si="13"/>
        <v>11.039466039191399</v>
      </c>
      <c r="DR19" s="39">
        <f t="shared" si="13"/>
        <v>11.144433650731401</v>
      </c>
      <c r="DS19" s="39">
        <f t="shared" si="13"/>
        <v>11.314168511944899</v>
      </c>
      <c r="DT19" s="39">
        <f t="shared" si="13"/>
        <v>11.4861367265955</v>
      </c>
      <c r="DU19" s="39">
        <f t="shared" si="13"/>
        <v>11.7228721909197</v>
      </c>
      <c r="DV19" s="39">
        <f t="shared" si="13"/>
        <v>11.859106750577901</v>
      </c>
      <c r="DW19" s="39">
        <f t="shared" si="13"/>
        <v>0</v>
      </c>
      <c r="DX19" s="39">
        <f t="shared" si="13"/>
        <v>11.870273517763</v>
      </c>
      <c r="DY19" s="39">
        <f t="shared" si="13"/>
        <v>11.785406087156201</v>
      </c>
      <c r="DZ19" s="39">
        <f t="shared" si="13"/>
        <v>11.501770200654599</v>
      </c>
      <c r="EA19" s="39">
        <f t="shared" si="13"/>
        <v>11.305235098196899</v>
      </c>
      <c r="EB19" s="39">
        <f t="shared" si="14"/>
        <v>11.1288001766722</v>
      </c>
      <c r="EC19" s="39">
        <f t="shared" si="14"/>
        <v>11.0081990910732</v>
      </c>
      <c r="ED19" s="39">
        <f t="shared" si="14"/>
        <v>10.9054648329702</v>
      </c>
      <c r="EE19" s="39">
        <f t="shared" si="14"/>
        <v>10.8339975229856</v>
      </c>
      <c r="EF19" s="39">
        <f t="shared" si="14"/>
        <v>10.816130695489401</v>
      </c>
      <c r="EG19" s="39">
        <f t="shared" si="14"/>
        <v>10.7647635664379</v>
      </c>
      <c r="EH19" s="39">
        <f t="shared" si="14"/>
        <v>10.787097100808101</v>
      </c>
      <c r="EI19" s="39">
        <f t="shared" si="14"/>
        <v>0</v>
      </c>
      <c r="EK19" s="39">
        <f>IMAGINARY(CJ19)</f>
        <v>0</v>
      </c>
      <c r="EL19" s="39">
        <f t="shared" si="15"/>
        <v>0.14326962298485299</v>
      </c>
      <c r="EM19" s="39">
        <f t="shared" si="15"/>
        <v>0.121918764126939</v>
      </c>
      <c r="EN19" s="39">
        <f t="shared" si="15"/>
        <v>0.13587722310831599</v>
      </c>
      <c r="EO19" s="39">
        <f t="shared" si="15"/>
        <v>0.14744599391208099</v>
      </c>
      <c r="EP19" s="39">
        <f t="shared" si="15"/>
        <v>0.18284464588885299</v>
      </c>
      <c r="EQ19" s="39">
        <f t="shared" si="15"/>
        <v>0.25169893235218999</v>
      </c>
      <c r="ER19" s="39">
        <f t="shared" si="15"/>
        <v>0.37386336535720099</v>
      </c>
      <c r="ES19" s="39">
        <f t="shared" si="15"/>
        <v>0.506301224172506</v>
      </c>
      <c r="ET19" s="39">
        <f t="shared" si="15"/>
        <v>0.61774556067982</v>
      </c>
      <c r="EU19" s="39">
        <f t="shared" si="15"/>
        <v>0.72405318428198695</v>
      </c>
      <c r="EV19" s="39">
        <f t="shared" si="15"/>
        <v>0.77073027111571202</v>
      </c>
      <c r="EW19" s="39">
        <f t="shared" si="15"/>
        <v>0</v>
      </c>
      <c r="EX19" s="39">
        <f t="shared" si="15"/>
        <v>0.77408030127124205</v>
      </c>
      <c r="EY19" s="39">
        <f t="shared" si="15"/>
        <v>0.73566662215449297</v>
      </c>
      <c r="EZ19" s="39">
        <f t="shared" si="15"/>
        <v>0.61975557877313803</v>
      </c>
      <c r="FA19" s="39">
        <f t="shared" si="15"/>
        <v>0.50071784057995505</v>
      </c>
      <c r="FB19" s="39">
        <f t="shared" si="16"/>
        <v>0.37743673085643398</v>
      </c>
      <c r="FC19" s="39">
        <f t="shared" si="16"/>
        <v>0.24924224357146799</v>
      </c>
      <c r="FD19" s="39">
        <f t="shared" si="16"/>
        <v>0.158166090409779</v>
      </c>
      <c r="FE19" s="39">
        <f t="shared" si="16"/>
        <v>0.120534084995987</v>
      </c>
      <c r="FF19" s="39">
        <f t="shared" si="16"/>
        <v>0.10932265074214501</v>
      </c>
      <c r="FG19" s="39">
        <f t="shared" si="16"/>
        <v>9.6972206235422201E-2</v>
      </c>
      <c r="FH19" s="39">
        <f t="shared" si="16"/>
        <v>0.130919178478131</v>
      </c>
      <c r="FI19" s="39">
        <f t="shared" si="16"/>
        <v>0</v>
      </c>
      <c r="FK19" s="39">
        <f t="shared" ref="FK19:FZ48" si="26">(SQRT((DK19-$FK$15)^2 + EK19^2))/(SQRT(DK19+$FK$15)^2+EK19^2)</f>
        <v>0.99999999999999989</v>
      </c>
      <c r="FL19" s="39">
        <f t="shared" si="17"/>
        <v>0.64221862934070706</v>
      </c>
      <c r="FM19" s="39">
        <f t="shared" si="17"/>
        <v>0.64149458473595222</v>
      </c>
      <c r="FN19" s="39">
        <f t="shared" si="17"/>
        <v>0.64091616229476656</v>
      </c>
      <c r="FO19" s="39">
        <f t="shared" si="17"/>
        <v>0.64022134023682364</v>
      </c>
      <c r="FP19" s="39">
        <f t="shared" si="17"/>
        <v>0.63878092397167385</v>
      </c>
      <c r="FQ19" s="39">
        <f t="shared" si="17"/>
        <v>0.63763584086964553</v>
      </c>
      <c r="FR19" s="39">
        <f t="shared" si="17"/>
        <v>0.63405184707444384</v>
      </c>
      <c r="FS19" s="39">
        <f t="shared" si="17"/>
        <v>0.62837135518933629</v>
      </c>
      <c r="FT19" s="39">
        <f t="shared" si="17"/>
        <v>0.62259932582549926</v>
      </c>
      <c r="FU19" s="39">
        <f t="shared" si="17"/>
        <v>0.61503202267549695</v>
      </c>
      <c r="FV19" s="39">
        <f t="shared" si="17"/>
        <v>0.61083693548546558</v>
      </c>
      <c r="FW19" s="39">
        <f t="shared" si="17"/>
        <v>0.99999999999999989</v>
      </c>
      <c r="FX19" s="39">
        <f t="shared" si="17"/>
        <v>0.61049950839830425</v>
      </c>
      <c r="FY19" s="39">
        <f t="shared" si="17"/>
        <v>0.61324807321587838</v>
      </c>
      <c r="FZ19" s="39">
        <f t="shared" si="17"/>
        <v>0.6221649583934592</v>
      </c>
      <c r="GA19" s="39">
        <f t="shared" si="17"/>
        <v>0.62866387876774354</v>
      </c>
      <c r="GB19" s="39">
        <f t="shared" si="18"/>
        <v>0.63444154847366319</v>
      </c>
      <c r="GC19" s="39">
        <f t="shared" si="18"/>
        <v>0.63848686232097029</v>
      </c>
      <c r="GD19" s="39">
        <f t="shared" si="18"/>
        <v>0.64163049842397857</v>
      </c>
      <c r="GE19" s="39">
        <f t="shared" si="18"/>
        <v>0.64366699625250223</v>
      </c>
      <c r="GF19" s="39">
        <f t="shared" si="18"/>
        <v>0.64417651242539242</v>
      </c>
      <c r="GG19" s="39">
        <f t="shared" si="18"/>
        <v>0.64559266039020191</v>
      </c>
      <c r="GH19" s="39">
        <f t="shared" si="18"/>
        <v>0.64490771409123759</v>
      </c>
      <c r="GI19" s="39">
        <f t="shared" si="18"/>
        <v>0.99999999999999989</v>
      </c>
      <c r="GJ19" s="39">
        <f t="shared" ref="GJ19:GJ82" si="27">C19</f>
        <v>8.0500000000000007</v>
      </c>
      <c r="GK19" s="39">
        <f t="shared" si="19"/>
        <v>-9.6432746655328714E-16</v>
      </c>
      <c r="GL19" s="39">
        <f t="shared" si="19"/>
        <v>-3.846342013306117</v>
      </c>
      <c r="GM19" s="39">
        <f t="shared" si="19"/>
        <v>-3.8561401085938538</v>
      </c>
      <c r="GN19" s="39">
        <f t="shared" si="19"/>
        <v>-3.8639755292508529</v>
      </c>
      <c r="GO19" s="39">
        <f t="shared" si="19"/>
        <v>-3.8733970757955256</v>
      </c>
      <c r="GP19" s="39">
        <f t="shared" si="19"/>
        <v>-3.8929612350649538</v>
      </c>
      <c r="GQ19" s="39">
        <f t="shared" si="19"/>
        <v>-3.9085455933917941</v>
      </c>
      <c r="GR19" s="39">
        <f t="shared" si="19"/>
        <v>-3.9575045591573437</v>
      </c>
      <c r="GS19" s="39">
        <f t="shared" si="19"/>
        <v>-4.035672416840911</v>
      </c>
      <c r="GT19" s="39">
        <f t="shared" si="19"/>
        <v>-4.1158270784804154</v>
      </c>
      <c r="GU19" s="39">
        <f t="shared" si="19"/>
        <v>-4.2220454272817429</v>
      </c>
      <c r="GV19" s="39">
        <f t="shared" si="19"/>
        <v>-4.2814942066233188</v>
      </c>
      <c r="GW19" s="39">
        <f t="shared" si="19"/>
        <v>-9.6432746655328714E-16</v>
      </c>
      <c r="GX19" s="39">
        <f t="shared" si="19"/>
        <v>-4.2862936286486324</v>
      </c>
      <c r="GY19" s="39">
        <f t="shared" si="19"/>
        <v>-4.2472761528685954</v>
      </c>
      <c r="GZ19" s="39">
        <f t="shared" si="19"/>
        <v>-4.1218890578897582</v>
      </c>
      <c r="HA19" s="39">
        <f t="shared" si="20"/>
        <v>-4.0316298450882577</v>
      </c>
      <c r="HB19" s="39">
        <f t="shared" si="20"/>
        <v>-3.9521676713756819</v>
      </c>
      <c r="HC19" s="39">
        <f t="shared" si="20"/>
        <v>-3.8969606893960456</v>
      </c>
      <c r="HD19" s="39">
        <f t="shared" si="20"/>
        <v>-3.8543000209602978</v>
      </c>
      <c r="HE19" s="39">
        <f t="shared" si="20"/>
        <v>-3.8267751712463784</v>
      </c>
      <c r="HF19" s="39">
        <f t="shared" si="20"/>
        <v>-3.8199022842106145</v>
      </c>
      <c r="HG19" s="39">
        <f t="shared" si="20"/>
        <v>-3.8008283132461722</v>
      </c>
      <c r="HH19" s="39">
        <f t="shared" si="20"/>
        <v>-3.8100485639909336</v>
      </c>
      <c r="HI19" s="39">
        <f t="shared" si="20"/>
        <v>-9.6432746655328714E-16</v>
      </c>
    </row>
    <row r="20" spans="1:217" s="39" customFormat="1">
      <c r="A20" s="20"/>
      <c r="B20" s="184"/>
      <c r="C20" s="40">
        <v>8.1</v>
      </c>
      <c r="D20" s="41"/>
      <c r="E20" s="42">
        <v>4.8739999999999997</v>
      </c>
      <c r="F20" s="42">
        <v>4.8840000000000003</v>
      </c>
      <c r="G20" s="42">
        <v>4.8929999999999998</v>
      </c>
      <c r="H20" s="42">
        <v>4.9080000000000004</v>
      </c>
      <c r="I20" s="42">
        <v>4.9269999999999996</v>
      </c>
      <c r="J20" s="42">
        <v>4.9409999999999998</v>
      </c>
      <c r="K20" s="42">
        <v>4.9850000000000003</v>
      </c>
      <c r="L20" s="42">
        <v>5.0570000000000004</v>
      </c>
      <c r="M20" s="42">
        <v>5.141</v>
      </c>
      <c r="N20" s="42">
        <v>5.242</v>
      </c>
      <c r="O20" s="43">
        <v>5.3040000000000003</v>
      </c>
      <c r="P20" s="20"/>
      <c r="Q20" s="41">
        <v>5.31</v>
      </c>
      <c r="R20" s="42">
        <v>5.2679999999999998</v>
      </c>
      <c r="S20" s="42">
        <v>5.1520000000000001</v>
      </c>
      <c r="T20" s="42">
        <v>5.0540000000000003</v>
      </c>
      <c r="U20" s="42">
        <v>4.976</v>
      </c>
      <c r="V20" s="42">
        <v>4.9290000000000003</v>
      </c>
      <c r="W20" s="42">
        <v>4.8769999999999998</v>
      </c>
      <c r="X20" s="42">
        <v>4.8490000000000002</v>
      </c>
      <c r="Y20" s="42">
        <v>4.8410000000000002</v>
      </c>
      <c r="Z20" s="42">
        <v>4.8170000000000002</v>
      </c>
      <c r="AA20" s="42">
        <v>4.8310000000000004</v>
      </c>
      <c r="AB20" s="43"/>
      <c r="AD20" s="20"/>
      <c r="AE20" s="184"/>
      <c r="AF20" s="40">
        <v>8.1</v>
      </c>
      <c r="AG20" s="41"/>
      <c r="AH20" s="42">
        <v>7.7119999999999994E-2</v>
      </c>
      <c r="AI20" s="42">
        <v>6.3880000000000006E-2</v>
      </c>
      <c r="AJ20" s="42">
        <v>6.4180000000000001E-2</v>
      </c>
      <c r="AK20" s="42">
        <v>7.0370000000000002E-2</v>
      </c>
      <c r="AL20" s="42">
        <v>9.1550000000000006E-2</v>
      </c>
      <c r="AM20" s="42">
        <v>0.12770000000000001</v>
      </c>
      <c r="AN20" s="42">
        <v>0.1797</v>
      </c>
      <c r="AO20" s="42">
        <v>0.24210000000000001</v>
      </c>
      <c r="AP20" s="42">
        <v>0.30370000000000003</v>
      </c>
      <c r="AQ20" s="42">
        <v>0.34699999999999998</v>
      </c>
      <c r="AR20" s="43">
        <v>0.36730000000000002</v>
      </c>
      <c r="AS20" s="20"/>
      <c r="AT20" s="41">
        <v>0.36870000000000003</v>
      </c>
      <c r="AU20" s="42">
        <v>0.3533</v>
      </c>
      <c r="AV20" s="42">
        <v>0.3054</v>
      </c>
      <c r="AW20" s="42">
        <v>0.25</v>
      </c>
      <c r="AX20" s="42">
        <v>0.1807</v>
      </c>
      <c r="AY20" s="42">
        <v>0.1268</v>
      </c>
      <c r="AZ20" s="42">
        <v>8.4930000000000005E-2</v>
      </c>
      <c r="BA20" s="42">
        <v>6.0339999999999998E-2</v>
      </c>
      <c r="BB20" s="42">
        <v>5.1619999999999999E-2</v>
      </c>
      <c r="BC20" s="42">
        <v>5.0209999999999998E-2</v>
      </c>
      <c r="BD20" s="42">
        <v>6.9879999999999998E-2</v>
      </c>
      <c r="BE20" s="43"/>
      <c r="BH20" s="118" t="str">
        <f t="shared" si="21"/>
        <v>0</v>
      </c>
      <c r="BI20" s="118" t="str">
        <f t="shared" si="21"/>
        <v>4.874+0.07712i</v>
      </c>
      <c r="BJ20" s="118" t="str">
        <f t="shared" si="9"/>
        <v>4.884+0.06388i</v>
      </c>
      <c r="BK20" s="118" t="str">
        <f t="shared" si="9"/>
        <v>4.893+0.06418i</v>
      </c>
      <c r="BL20" s="118" t="str">
        <f t="shared" si="9"/>
        <v>4.908+0.07037i</v>
      </c>
      <c r="BM20" s="118" t="str">
        <f t="shared" si="9"/>
        <v>4.927+0.09155i</v>
      </c>
      <c r="BN20" s="118" t="str">
        <f t="shared" si="9"/>
        <v>4.941+0.1277i</v>
      </c>
      <c r="BO20" s="118" t="str">
        <f t="shared" si="9"/>
        <v>4.985+0.1797i</v>
      </c>
      <c r="BP20" s="118" t="str">
        <f t="shared" si="9"/>
        <v>5.057+0.2421i</v>
      </c>
      <c r="BQ20" s="118" t="str">
        <f t="shared" si="9"/>
        <v>5.141+0.3037i</v>
      </c>
      <c r="BR20" s="118" t="str">
        <f t="shared" si="9"/>
        <v>5.242+0.347i</v>
      </c>
      <c r="BS20" s="118" t="str">
        <f t="shared" si="9"/>
        <v>5.304+0.3673i</v>
      </c>
      <c r="BT20" s="118" t="str">
        <f t="shared" si="9"/>
        <v>0</v>
      </c>
      <c r="BU20" s="118" t="str">
        <f t="shared" si="9"/>
        <v>5.31+0.3687i</v>
      </c>
      <c r="BV20" s="118" t="str">
        <f t="shared" si="10"/>
        <v>5.268+0.3533i</v>
      </c>
      <c r="BW20" s="118" t="str">
        <f t="shared" si="10"/>
        <v>5.152+0.3054i</v>
      </c>
      <c r="BX20" s="118" t="str">
        <f t="shared" si="10"/>
        <v>5.054+0.25i</v>
      </c>
      <c r="BY20" s="118" t="str">
        <f t="shared" si="10"/>
        <v>4.976+0.1807i</v>
      </c>
      <c r="BZ20" s="118" t="str">
        <f t="shared" si="10"/>
        <v>4.929+0.1268i</v>
      </c>
      <c r="CA20" s="118" t="str">
        <f t="shared" si="10"/>
        <v>4.877+0.08493i</v>
      </c>
      <c r="CB20" s="118" t="str">
        <f t="shared" si="10"/>
        <v>4.849+0.06034i</v>
      </c>
      <c r="CC20" s="118" t="str">
        <f t="shared" si="10"/>
        <v>4.841+0.05162i</v>
      </c>
      <c r="CD20" s="118" t="str">
        <f t="shared" si="10"/>
        <v>4.817+0.05021i</v>
      </c>
      <c r="CE20" s="118" t="str">
        <f t="shared" si="10"/>
        <v>4.831+0.06988i</v>
      </c>
      <c r="CF20" s="118" t="str">
        <f t="shared" si="10"/>
        <v>0</v>
      </c>
      <c r="CG20" s="118" t="str">
        <f t="shared" si="10"/>
        <v>0</v>
      </c>
      <c r="CH20" s="39">
        <f t="shared" si="22"/>
        <v>8100000000</v>
      </c>
      <c r="CI20" s="121">
        <f t="shared" si="23"/>
        <v>2.2195673046930331</v>
      </c>
      <c r="CJ20" s="121" t="str">
        <f t="shared" si="24"/>
        <v>0</v>
      </c>
      <c r="CK20" s="121" t="str">
        <f t="shared" si="11"/>
        <v>10.8181710430738+0.171173030537927i</v>
      </c>
      <c r="CL20" s="121" t="str">
        <f t="shared" si="11"/>
        <v>10.8403667161208+0.141785959423791i</v>
      </c>
      <c r="CM20" s="121" t="str">
        <f t="shared" si="11"/>
        <v>10.860342821863+0.142451829615199i</v>
      </c>
      <c r="CN20" s="121" t="str">
        <f t="shared" si="11"/>
        <v>10.8936363314334+0.156190951231249i</v>
      </c>
      <c r="CO20" s="121" t="str">
        <f t="shared" si="11"/>
        <v>10.9358081102226+0.203201386744647i</v>
      </c>
      <c r="CP20" s="121" t="str">
        <f t="shared" si="11"/>
        <v>10.9668820524883+0.2834387448093i</v>
      </c>
      <c r="CQ20" s="121" t="str">
        <f t="shared" si="11"/>
        <v>11.0645430138948+0.398856244653338i</v>
      </c>
      <c r="CR20" s="121" t="str">
        <f t="shared" si="11"/>
        <v>11.2243518598327+0.537357244466183i</v>
      </c>
      <c r="CS20" s="121" t="str">
        <f t="shared" si="11"/>
        <v>11.4107955134269+0.674082590435274i</v>
      </c>
      <c r="CT20" s="121" t="str">
        <f t="shared" si="11"/>
        <v>11.6349718112009+0.770189854728482i</v>
      </c>
      <c r="CU20" s="121" t="str">
        <f t="shared" si="11"/>
        <v>11.7725849840918+0.815247071013751i</v>
      </c>
      <c r="CV20" s="121" t="str">
        <f t="shared" si="11"/>
        <v>0</v>
      </c>
      <c r="CW20" s="121" t="str">
        <f t="shared" si="11"/>
        <v>11.78590238792+0.818354465240321i</v>
      </c>
      <c r="CX20" s="121" t="str">
        <f t="shared" si="11"/>
        <v>11.6926805611229+0.784173128748049i</v>
      </c>
      <c r="CY20" s="121" t="str">
        <f t="shared" si="11"/>
        <v>11.4352107537785+0.677855854853252i</v>
      </c>
      <c r="CZ20" s="121" t="str">
        <f t="shared" si="11"/>
        <v>11.2176931579186+0.554891826173258i</v>
      </c>
      <c r="DA20" s="121" t="str">
        <f t="shared" si="12"/>
        <v>11.0445669081525+0.401075811958031i</v>
      </c>
      <c r="DB20" s="121" t="str">
        <f t="shared" si="12"/>
        <v>10.940247244832+0.281441134235077i</v>
      </c>
      <c r="DC20" s="121" t="str">
        <f t="shared" si="12"/>
        <v>10.8248297449879+0.188507851187579i</v>
      </c>
      <c r="DD20" s="121" t="str">
        <f t="shared" si="12"/>
        <v>10.7626818604565+0.133928691165178i</v>
      </c>
      <c r="DE20" s="121" t="str">
        <f t="shared" si="12"/>
        <v>10.744925322019+0.114574064268254i</v>
      </c>
      <c r="DF20" s="121" t="str">
        <f t="shared" si="12"/>
        <v>10.6916557067063+0.111444474368637i</v>
      </c>
      <c r="DG20" s="121" t="str">
        <f t="shared" si="12"/>
        <v>10.722729648972+0.155103363251949i</v>
      </c>
      <c r="DH20" s="121" t="str">
        <f t="shared" si="12"/>
        <v>0</v>
      </c>
      <c r="DI20" s="121"/>
      <c r="DK20" s="39">
        <f t="shared" si="25"/>
        <v>0</v>
      </c>
      <c r="DL20" s="39">
        <f t="shared" si="13"/>
        <v>10.8181710430738</v>
      </c>
      <c r="DM20" s="39">
        <f t="shared" si="13"/>
        <v>10.840366716120799</v>
      </c>
      <c r="DN20" s="39">
        <f t="shared" si="13"/>
        <v>10.860342821863</v>
      </c>
      <c r="DO20" s="39">
        <f t="shared" si="13"/>
        <v>10.893636331433401</v>
      </c>
      <c r="DP20" s="39">
        <f t="shared" si="13"/>
        <v>10.935808110222601</v>
      </c>
      <c r="DQ20" s="39">
        <f t="shared" si="13"/>
        <v>10.9668820524883</v>
      </c>
      <c r="DR20" s="39">
        <f t="shared" si="13"/>
        <v>11.0645430138948</v>
      </c>
      <c r="DS20" s="39">
        <f t="shared" si="13"/>
        <v>11.2243518598327</v>
      </c>
      <c r="DT20" s="39">
        <f t="shared" si="13"/>
        <v>11.410795513426899</v>
      </c>
      <c r="DU20" s="39">
        <f t="shared" si="13"/>
        <v>11.6349718112009</v>
      </c>
      <c r="DV20" s="39">
        <f t="shared" si="13"/>
        <v>11.7725849840918</v>
      </c>
      <c r="DW20" s="39">
        <f t="shared" si="13"/>
        <v>0</v>
      </c>
      <c r="DX20" s="39">
        <f t="shared" si="13"/>
        <v>11.78590238792</v>
      </c>
      <c r="DY20" s="39">
        <f t="shared" si="13"/>
        <v>11.6926805611229</v>
      </c>
      <c r="DZ20" s="39">
        <f t="shared" si="13"/>
        <v>11.435210753778501</v>
      </c>
      <c r="EA20" s="39">
        <f t="shared" si="13"/>
        <v>11.2176931579186</v>
      </c>
      <c r="EB20" s="39">
        <f t="shared" si="14"/>
        <v>11.0445669081525</v>
      </c>
      <c r="EC20" s="39">
        <f t="shared" si="14"/>
        <v>10.940247244831999</v>
      </c>
      <c r="ED20" s="39">
        <f t="shared" si="14"/>
        <v>10.8248297449879</v>
      </c>
      <c r="EE20" s="39">
        <f t="shared" si="14"/>
        <v>10.7626818604565</v>
      </c>
      <c r="EF20" s="39">
        <f t="shared" si="14"/>
        <v>10.744925322019</v>
      </c>
      <c r="EG20" s="39">
        <f t="shared" si="14"/>
        <v>10.6916557067063</v>
      </c>
      <c r="EH20" s="39">
        <f t="shared" si="14"/>
        <v>10.722729648972001</v>
      </c>
      <c r="EI20" s="39">
        <f t="shared" si="14"/>
        <v>0</v>
      </c>
      <c r="EK20" s="39">
        <f t="shared" ref="EK20:EZ49" si="28">IMAGINARY(CJ20)</f>
        <v>0</v>
      </c>
      <c r="EL20" s="39">
        <f t="shared" si="15"/>
        <v>0.17117303053792701</v>
      </c>
      <c r="EM20" s="39">
        <f t="shared" si="15"/>
        <v>0.14178595942379099</v>
      </c>
      <c r="EN20" s="39">
        <f t="shared" si="15"/>
        <v>0.142451829615199</v>
      </c>
      <c r="EO20" s="39">
        <f t="shared" si="15"/>
        <v>0.15619095123124899</v>
      </c>
      <c r="EP20" s="39">
        <f t="shared" si="15"/>
        <v>0.20320138674464699</v>
      </c>
      <c r="EQ20" s="39">
        <f t="shared" si="15"/>
        <v>0.28343874480929998</v>
      </c>
      <c r="ER20" s="39">
        <f t="shared" si="15"/>
        <v>0.39885624465333802</v>
      </c>
      <c r="ES20" s="39">
        <f t="shared" si="15"/>
        <v>0.53735724446618305</v>
      </c>
      <c r="ET20" s="39">
        <f t="shared" si="15"/>
        <v>0.67408259043527397</v>
      </c>
      <c r="EU20" s="39">
        <f t="shared" si="15"/>
        <v>0.770189854728482</v>
      </c>
      <c r="EV20" s="39">
        <f t="shared" si="15"/>
        <v>0.81524707101375105</v>
      </c>
      <c r="EW20" s="39">
        <f t="shared" si="15"/>
        <v>0</v>
      </c>
      <c r="EX20" s="39">
        <f t="shared" si="15"/>
        <v>0.81835446524032096</v>
      </c>
      <c r="EY20" s="39">
        <f t="shared" si="15"/>
        <v>0.78417312874804901</v>
      </c>
      <c r="EZ20" s="39">
        <f t="shared" si="15"/>
        <v>0.67785585485325195</v>
      </c>
      <c r="FA20" s="39">
        <f t="shared" si="15"/>
        <v>0.55489182617325805</v>
      </c>
      <c r="FB20" s="39">
        <f t="shared" si="16"/>
        <v>0.40107581195803099</v>
      </c>
      <c r="FC20" s="39">
        <f t="shared" si="16"/>
        <v>0.281441134235077</v>
      </c>
      <c r="FD20" s="39">
        <f t="shared" si="16"/>
        <v>0.18850785118757901</v>
      </c>
      <c r="FE20" s="39">
        <f t="shared" si="16"/>
        <v>0.133928691165178</v>
      </c>
      <c r="FF20" s="39">
        <f t="shared" si="16"/>
        <v>0.11457406426825401</v>
      </c>
      <c r="FG20" s="39">
        <f t="shared" si="16"/>
        <v>0.111444474368637</v>
      </c>
      <c r="FH20" s="39">
        <f t="shared" si="16"/>
        <v>0.15510336325194901</v>
      </c>
      <c r="FI20" s="39">
        <f t="shared" si="16"/>
        <v>0</v>
      </c>
      <c r="FK20" s="39">
        <f t="shared" si="26"/>
        <v>0.99999999999999989</v>
      </c>
      <c r="FL20" s="39">
        <f t="shared" si="17"/>
        <v>0.64394135123461371</v>
      </c>
      <c r="FM20" s="39">
        <f t="shared" si="17"/>
        <v>0.64343719302425961</v>
      </c>
      <c r="FN20" s="39">
        <f t="shared" si="17"/>
        <v>0.64289599126784469</v>
      </c>
      <c r="FO20" s="39">
        <f t="shared" si="17"/>
        <v>0.64195566292152073</v>
      </c>
      <c r="FP20" s="39">
        <f t="shared" si="17"/>
        <v>0.64064576835350673</v>
      </c>
      <c r="FQ20" s="39">
        <f t="shared" si="17"/>
        <v>0.639409088576541</v>
      </c>
      <c r="FR20" s="39">
        <f t="shared" si="17"/>
        <v>0.63598810321049837</v>
      </c>
      <c r="FS20" s="39">
        <f t="shared" si="17"/>
        <v>0.63042455016601462</v>
      </c>
      <c r="FT20" s="39">
        <f t="shared" si="17"/>
        <v>0.62385803696246112</v>
      </c>
      <c r="FU20" s="39">
        <f t="shared" si="17"/>
        <v>0.61664615675386569</v>
      </c>
      <c r="FV20" s="39">
        <f t="shared" si="17"/>
        <v>0.6123929209625788</v>
      </c>
      <c r="FW20" s="39">
        <f t="shared" si="17"/>
        <v>0.99999999999999989</v>
      </c>
      <c r="FX20" s="39">
        <f t="shared" si="17"/>
        <v>0.61200044840196655</v>
      </c>
      <c r="FY20" s="39">
        <f t="shared" si="17"/>
        <v>0.61493846471200919</v>
      </c>
      <c r="FZ20" s="39">
        <f t="shared" si="17"/>
        <v>0.62316719480733074</v>
      </c>
      <c r="GA20" s="39">
        <f t="shared" si="17"/>
        <v>0.6304087647444937</v>
      </c>
      <c r="GB20" s="39">
        <f t="shared" si="18"/>
        <v>0.63650395962008122</v>
      </c>
      <c r="GC20" s="39">
        <f t="shared" si="18"/>
        <v>0.64013626180977379</v>
      </c>
      <c r="GD20" s="39">
        <f t="shared" si="18"/>
        <v>0.64369682672615114</v>
      </c>
      <c r="GE20" s="39">
        <f t="shared" si="18"/>
        <v>0.64556017217440531</v>
      </c>
      <c r="GF20" s="39">
        <f t="shared" si="18"/>
        <v>0.64609118037475199</v>
      </c>
      <c r="GG20" s="39">
        <f t="shared" si="18"/>
        <v>0.64754305043036953</v>
      </c>
      <c r="GH20" s="39">
        <f t="shared" si="18"/>
        <v>0.6465786707179364</v>
      </c>
      <c r="GI20" s="39">
        <f t="shared" si="18"/>
        <v>0.99999999999999989</v>
      </c>
      <c r="GJ20" s="39">
        <f t="shared" si="27"/>
        <v>8.1</v>
      </c>
      <c r="GK20" s="39">
        <f t="shared" si="19"/>
        <v>-9.6432746655328714E-16</v>
      </c>
      <c r="GL20" s="39">
        <f t="shared" si="19"/>
        <v>-3.8230737085508504</v>
      </c>
      <c r="GM20" s="39">
        <f t="shared" si="19"/>
        <v>-3.8298767779645071</v>
      </c>
      <c r="GN20" s="39">
        <f t="shared" si="19"/>
        <v>-3.8371856448474002</v>
      </c>
      <c r="GO20" s="39">
        <f t="shared" si="19"/>
        <v>-3.8498993144314526</v>
      </c>
      <c r="GP20" s="39">
        <f t="shared" si="19"/>
        <v>-3.8676407629180956</v>
      </c>
      <c r="GQ20" s="39">
        <f t="shared" si="19"/>
        <v>-3.8844238989598177</v>
      </c>
      <c r="GR20" s="39">
        <f t="shared" si="19"/>
        <v>-3.9310201637096109</v>
      </c>
      <c r="GS20" s="39">
        <f t="shared" si="19"/>
        <v>-4.0073376554834113</v>
      </c>
      <c r="GT20" s="39">
        <f t="shared" si="19"/>
        <v>-4.0982845133440504</v>
      </c>
      <c r="GU20" s="39">
        <f t="shared" si="19"/>
        <v>-4.1992794179032362</v>
      </c>
      <c r="GV20" s="39">
        <f t="shared" si="19"/>
        <v>-4.2593967645917479</v>
      </c>
      <c r="GW20" s="39">
        <f t="shared" si="19"/>
        <v>-9.6432746655328714E-16</v>
      </c>
      <c r="GX20" s="39">
        <f t="shared" si="19"/>
        <v>-4.264965193087848</v>
      </c>
      <c r="GY20" s="39">
        <f t="shared" si="19"/>
        <v>-4.2233668153240043</v>
      </c>
      <c r="GZ20" s="39">
        <f t="shared" si="19"/>
        <v>-4.1079083432037606</v>
      </c>
      <c r="HA20" s="39">
        <f t="shared" si="20"/>
        <v>-4.0075551472447835</v>
      </c>
      <c r="HB20" s="39">
        <f t="shared" si="20"/>
        <v>-3.9239778060885948</v>
      </c>
      <c r="HC20" s="39">
        <f t="shared" si="20"/>
        <v>-3.8745514124087368</v>
      </c>
      <c r="HD20" s="39">
        <f t="shared" si="20"/>
        <v>-3.8263726367065893</v>
      </c>
      <c r="HE20" s="39">
        <f t="shared" si="20"/>
        <v>-3.8012654250270383</v>
      </c>
      <c r="HF20" s="39">
        <f t="shared" si="20"/>
        <v>-3.7941237472424625</v>
      </c>
      <c r="HG20" s="39">
        <f t="shared" si="20"/>
        <v>-3.7746270640742901</v>
      </c>
      <c r="HH20" s="39">
        <f t="shared" si="20"/>
        <v>-3.7875725191501934</v>
      </c>
      <c r="HI20" s="39">
        <f t="shared" si="20"/>
        <v>-9.6432746655328714E-16</v>
      </c>
    </row>
    <row r="21" spans="1:217" s="39" customFormat="1">
      <c r="A21" s="20"/>
      <c r="B21" s="184"/>
      <c r="C21" s="40">
        <v>8.15</v>
      </c>
      <c r="D21" s="41"/>
      <c r="E21" s="42">
        <v>4.8819999999999997</v>
      </c>
      <c r="F21" s="42">
        <v>4.8949999999999996</v>
      </c>
      <c r="G21" s="42">
        <v>4.899</v>
      </c>
      <c r="H21" s="42">
        <v>4.915</v>
      </c>
      <c r="I21" s="42">
        <v>4.9349999999999996</v>
      </c>
      <c r="J21" s="42">
        <v>4.95</v>
      </c>
      <c r="K21" s="42">
        <v>4.9960000000000004</v>
      </c>
      <c r="L21" s="42">
        <v>5.0670000000000002</v>
      </c>
      <c r="M21" s="42">
        <v>5.15</v>
      </c>
      <c r="N21" s="42">
        <v>5.2539999999999996</v>
      </c>
      <c r="O21" s="43">
        <v>5.3150000000000004</v>
      </c>
      <c r="P21" s="20"/>
      <c r="Q21" s="41">
        <v>5.3230000000000004</v>
      </c>
      <c r="R21" s="42">
        <v>5.2789999999999999</v>
      </c>
      <c r="S21" s="42">
        <v>5.1619999999999999</v>
      </c>
      <c r="T21" s="42">
        <v>5.0670000000000002</v>
      </c>
      <c r="U21" s="42">
        <v>4.9880000000000004</v>
      </c>
      <c r="V21" s="42">
        <v>4.9370000000000003</v>
      </c>
      <c r="W21" s="42">
        <v>4.8890000000000002</v>
      </c>
      <c r="X21" s="42">
        <v>4.8559999999999999</v>
      </c>
      <c r="Y21" s="42">
        <v>4.8470000000000004</v>
      </c>
      <c r="Z21" s="42">
        <v>4.8280000000000003</v>
      </c>
      <c r="AA21" s="42">
        <v>4.8390000000000004</v>
      </c>
      <c r="AB21" s="43"/>
      <c r="AD21" s="20"/>
      <c r="AE21" s="184"/>
      <c r="AF21" s="40">
        <v>8.15</v>
      </c>
      <c r="AG21" s="41"/>
      <c r="AH21" s="42">
        <v>7.6039999999999996E-2</v>
      </c>
      <c r="AI21" s="42">
        <v>6.1960000000000001E-2</v>
      </c>
      <c r="AJ21" s="42">
        <v>6.5269999999999995E-2</v>
      </c>
      <c r="AK21" s="42">
        <v>7.1709999999999996E-2</v>
      </c>
      <c r="AL21" s="42">
        <v>9.5699999999999993E-2</v>
      </c>
      <c r="AM21" s="42">
        <v>0.13139999999999999</v>
      </c>
      <c r="AN21" s="42">
        <v>0.18779999999999999</v>
      </c>
      <c r="AO21" s="42">
        <v>0.24729999999999999</v>
      </c>
      <c r="AP21" s="42">
        <v>0.30869999999999997</v>
      </c>
      <c r="AQ21" s="42">
        <v>0.3513</v>
      </c>
      <c r="AR21" s="43">
        <v>0.36930000000000002</v>
      </c>
      <c r="AS21" s="20"/>
      <c r="AT21" s="41">
        <v>0.37180000000000002</v>
      </c>
      <c r="AU21" s="42">
        <v>0.35920000000000002</v>
      </c>
      <c r="AV21" s="42">
        <v>0.31030000000000002</v>
      </c>
      <c r="AW21" s="42">
        <v>0.25119999999999998</v>
      </c>
      <c r="AX21" s="42">
        <v>0.1895</v>
      </c>
      <c r="AY21" s="42">
        <v>0.13439999999999999</v>
      </c>
      <c r="AZ21" s="42">
        <v>9.0670000000000001E-2</v>
      </c>
      <c r="BA21" s="42">
        <v>6.0780000000000001E-2</v>
      </c>
      <c r="BB21" s="42">
        <v>5.1720000000000002E-2</v>
      </c>
      <c r="BC21" s="42">
        <v>4.5839999999999999E-2</v>
      </c>
      <c r="BD21" s="42">
        <v>6.2939999999999996E-2</v>
      </c>
      <c r="BE21" s="43"/>
      <c r="BH21" s="118" t="str">
        <f t="shared" si="21"/>
        <v>0</v>
      </c>
      <c r="BI21" s="118" t="str">
        <f t="shared" si="21"/>
        <v>4.882+0.07604i</v>
      </c>
      <c r="BJ21" s="118" t="str">
        <f t="shared" si="9"/>
        <v>4.895+0.06196i</v>
      </c>
      <c r="BK21" s="118" t="str">
        <f t="shared" si="9"/>
        <v>4.899+0.06527i</v>
      </c>
      <c r="BL21" s="118" t="str">
        <f t="shared" si="9"/>
        <v>4.915+0.07171i</v>
      </c>
      <c r="BM21" s="118" t="str">
        <f t="shared" si="9"/>
        <v>4.935+0.0957i</v>
      </c>
      <c r="BN21" s="118" t="str">
        <f t="shared" si="9"/>
        <v>4.95+0.1314i</v>
      </c>
      <c r="BO21" s="118" t="str">
        <f t="shared" si="9"/>
        <v>4.996+0.1878i</v>
      </c>
      <c r="BP21" s="118" t="str">
        <f t="shared" si="9"/>
        <v>5.067+0.2473i</v>
      </c>
      <c r="BQ21" s="118" t="str">
        <f t="shared" si="9"/>
        <v>5.15+0.3087i</v>
      </c>
      <c r="BR21" s="118" t="str">
        <f t="shared" si="9"/>
        <v>5.254+0.3513i</v>
      </c>
      <c r="BS21" s="118" t="str">
        <f t="shared" si="9"/>
        <v>5.315+0.3693i</v>
      </c>
      <c r="BT21" s="118" t="str">
        <f t="shared" si="9"/>
        <v>0</v>
      </c>
      <c r="BU21" s="118" t="str">
        <f t="shared" si="9"/>
        <v>5.323+0.3718i</v>
      </c>
      <c r="BV21" s="118" t="str">
        <f t="shared" si="10"/>
        <v>5.279+0.3592i</v>
      </c>
      <c r="BW21" s="118" t="str">
        <f t="shared" si="10"/>
        <v>5.162+0.3103i</v>
      </c>
      <c r="BX21" s="118" t="str">
        <f t="shared" si="10"/>
        <v>5.067+0.2512i</v>
      </c>
      <c r="BY21" s="118" t="str">
        <f t="shared" si="10"/>
        <v>4.988+0.1895i</v>
      </c>
      <c r="BZ21" s="118" t="str">
        <f t="shared" si="10"/>
        <v>4.937+0.1344i</v>
      </c>
      <c r="CA21" s="118" t="str">
        <f t="shared" si="10"/>
        <v>4.889+0.09067i</v>
      </c>
      <c r="CB21" s="118" t="str">
        <f t="shared" si="10"/>
        <v>4.856+0.06078i</v>
      </c>
      <c r="CC21" s="118" t="str">
        <f t="shared" si="10"/>
        <v>4.847+0.05172i</v>
      </c>
      <c r="CD21" s="118" t="str">
        <f t="shared" si="10"/>
        <v>4.828+0.04584i</v>
      </c>
      <c r="CE21" s="118" t="str">
        <f t="shared" si="10"/>
        <v>4.839+0.06294i</v>
      </c>
      <c r="CF21" s="118" t="str">
        <f t="shared" si="10"/>
        <v>0</v>
      </c>
      <c r="CG21" s="118" t="str">
        <f t="shared" si="10"/>
        <v>0</v>
      </c>
      <c r="CH21" s="39">
        <f t="shared" si="22"/>
        <v>8150000000</v>
      </c>
      <c r="CI21" s="121">
        <f t="shared" si="23"/>
        <v>2.2059503273636278</v>
      </c>
      <c r="CJ21" s="121" t="str">
        <f t="shared" si="24"/>
        <v>0</v>
      </c>
      <c r="CK21" s="121" t="str">
        <f t="shared" si="11"/>
        <v>10.7694494981892+0.16774046289273i</v>
      </c>
      <c r="CL21" s="121" t="str">
        <f t="shared" si="11"/>
        <v>10.798126852445+0.13668068228345i</v>
      </c>
      <c r="CM21" s="121" t="str">
        <f t="shared" si="11"/>
        <v>10.8069506537544+0.143982377867024i</v>
      </c>
      <c r="CN21" s="121" t="str">
        <f t="shared" si="11"/>
        <v>10.8422458589922+0.158188697975246i</v>
      </c>
      <c r="CO21" s="121" t="str">
        <f t="shared" si="11"/>
        <v>10.8863648655395+0.211109446328699i</v>
      </c>
      <c r="CP21" s="121" t="str">
        <f t="shared" si="11"/>
        <v>10.91945412045+0.289861873015581i</v>
      </c>
      <c r="CQ21" s="121" t="str">
        <f t="shared" si="11"/>
        <v>11.0209278355087+0.414277471478889i</v>
      </c>
      <c r="CR21" s="121" t="str">
        <f t="shared" si="11"/>
        <v>11.1775503087515+0.545531515957025i</v>
      </c>
      <c r="CS21" s="121" t="str">
        <f t="shared" si="11"/>
        <v>11.3606441859227+0.680976866057152i</v>
      </c>
      <c r="CT21" s="121" t="str">
        <f t="shared" si="11"/>
        <v>11.5900630199685+0.774950350002843i</v>
      </c>
      <c r="CU21" s="121" t="str">
        <f t="shared" si="11"/>
        <v>11.7246259899377+0.814657455895388i</v>
      </c>
      <c r="CV21" s="121" t="str">
        <f t="shared" si="11"/>
        <v>0</v>
      </c>
      <c r="CW21" s="121" t="str">
        <f t="shared" si="11"/>
        <v>11.7422735925566+0.820172331713797i</v>
      </c>
      <c r="CX21" s="121" t="str">
        <f t="shared" si="11"/>
        <v>11.6452117781526+0.792377357589015i</v>
      </c>
      <c r="CY21" s="121" t="str">
        <f t="shared" si="11"/>
        <v>11.387115589851+0.684506386580934i</v>
      </c>
      <c r="CZ21" s="121" t="str">
        <f t="shared" si="11"/>
        <v>11.1775503087515+0.554134722233743i</v>
      </c>
      <c r="DA21" s="121" t="str">
        <f t="shared" si="12"/>
        <v>11.0032802328898+0.418027587035407i</v>
      </c>
      <c r="DB21" s="121" t="str">
        <f t="shared" si="12"/>
        <v>10.8907767661942+0.296479723997672i</v>
      </c>
      <c r="DC21" s="121" t="str">
        <f t="shared" si="12"/>
        <v>10.7848911504808+0.20001351618206i</v>
      </c>
      <c r="DD21" s="121" t="str">
        <f t="shared" si="12"/>
        <v>10.7120947896778+0.134077660897161i</v>
      </c>
      <c r="DE21" s="121" t="str">
        <f t="shared" si="12"/>
        <v>10.6922412367315+0.114091750931247i</v>
      </c>
      <c r="DF21" s="121" t="str">
        <f t="shared" si="12"/>
        <v>10.6503281805116+0.101120763006349i</v>
      </c>
      <c r="DG21" s="121" t="str">
        <f t="shared" si="12"/>
        <v>10.6745936341126+0.138842513604267i</v>
      </c>
      <c r="DH21" s="121" t="str">
        <f t="shared" si="12"/>
        <v>0</v>
      </c>
      <c r="DI21" s="121"/>
      <c r="DK21" s="39">
        <f t="shared" si="25"/>
        <v>0</v>
      </c>
      <c r="DL21" s="39">
        <f t="shared" si="13"/>
        <v>10.7694494981892</v>
      </c>
      <c r="DM21" s="39">
        <f t="shared" si="13"/>
        <v>10.798126852445</v>
      </c>
      <c r="DN21" s="39">
        <f t="shared" si="13"/>
        <v>10.8069506537544</v>
      </c>
      <c r="DO21" s="39">
        <f t="shared" si="13"/>
        <v>10.8422458589922</v>
      </c>
      <c r="DP21" s="39">
        <f t="shared" si="13"/>
        <v>10.8863648655395</v>
      </c>
      <c r="DQ21" s="39">
        <f t="shared" si="13"/>
        <v>10.91945412045</v>
      </c>
      <c r="DR21" s="39">
        <f t="shared" si="13"/>
        <v>11.020927835508701</v>
      </c>
      <c r="DS21" s="39">
        <f t="shared" si="13"/>
        <v>11.177550308751499</v>
      </c>
      <c r="DT21" s="39">
        <f t="shared" si="13"/>
        <v>11.3606441859227</v>
      </c>
      <c r="DU21" s="39">
        <f t="shared" si="13"/>
        <v>11.5900630199685</v>
      </c>
      <c r="DV21" s="39">
        <f t="shared" si="13"/>
        <v>11.724625989937699</v>
      </c>
      <c r="DW21" s="39">
        <f t="shared" si="13"/>
        <v>0</v>
      </c>
      <c r="DX21" s="39">
        <f t="shared" si="13"/>
        <v>11.7422735925566</v>
      </c>
      <c r="DY21" s="39">
        <f t="shared" si="13"/>
        <v>11.6452117781526</v>
      </c>
      <c r="DZ21" s="39">
        <f t="shared" si="13"/>
        <v>11.387115589851</v>
      </c>
      <c r="EA21" s="39">
        <f t="shared" si="13"/>
        <v>11.177550308751499</v>
      </c>
      <c r="EB21" s="39">
        <f t="shared" si="14"/>
        <v>11.0032802328898</v>
      </c>
      <c r="EC21" s="39">
        <f t="shared" si="14"/>
        <v>10.8907767661942</v>
      </c>
      <c r="ED21" s="39">
        <f t="shared" si="14"/>
        <v>10.784891150480799</v>
      </c>
      <c r="EE21" s="39">
        <f t="shared" si="14"/>
        <v>10.712094789677799</v>
      </c>
      <c r="EF21" s="39">
        <f t="shared" si="14"/>
        <v>10.692241236731499</v>
      </c>
      <c r="EG21" s="39">
        <f t="shared" si="14"/>
        <v>10.6503281805116</v>
      </c>
      <c r="EH21" s="39">
        <f t="shared" si="14"/>
        <v>10.6745936341126</v>
      </c>
      <c r="EI21" s="39">
        <f t="shared" si="14"/>
        <v>0</v>
      </c>
      <c r="EK21" s="39">
        <f t="shared" si="28"/>
        <v>0</v>
      </c>
      <c r="EL21" s="39">
        <f t="shared" si="15"/>
        <v>0.16774046289273001</v>
      </c>
      <c r="EM21" s="39">
        <f t="shared" si="15"/>
        <v>0.13668068228345001</v>
      </c>
      <c r="EN21" s="39">
        <f t="shared" si="15"/>
        <v>0.143982377867024</v>
      </c>
      <c r="EO21" s="39">
        <f t="shared" si="15"/>
        <v>0.15818869797524601</v>
      </c>
      <c r="EP21" s="39">
        <f t="shared" si="15"/>
        <v>0.21110944632869899</v>
      </c>
      <c r="EQ21" s="39">
        <f t="shared" si="15"/>
        <v>0.28986187301558097</v>
      </c>
      <c r="ER21" s="39">
        <f t="shared" si="15"/>
        <v>0.41427747147888899</v>
      </c>
      <c r="ES21" s="39">
        <f t="shared" si="15"/>
        <v>0.54553151595702498</v>
      </c>
      <c r="ET21" s="39">
        <f t="shared" si="15"/>
        <v>0.68097686605715202</v>
      </c>
      <c r="EU21" s="39">
        <f t="shared" si="15"/>
        <v>0.77495035000284296</v>
      </c>
      <c r="EV21" s="39">
        <f t="shared" si="15"/>
        <v>0.81465745589538796</v>
      </c>
      <c r="EW21" s="39">
        <f t="shared" si="15"/>
        <v>0</v>
      </c>
      <c r="EX21" s="39">
        <f t="shared" si="15"/>
        <v>0.820172331713797</v>
      </c>
      <c r="EY21" s="39">
        <f t="shared" si="15"/>
        <v>0.79237735758901495</v>
      </c>
      <c r="EZ21" s="39">
        <f t="shared" si="15"/>
        <v>0.68450638658093399</v>
      </c>
      <c r="FA21" s="39">
        <f t="shared" si="15"/>
        <v>0.55413472223374305</v>
      </c>
      <c r="FB21" s="39">
        <f t="shared" si="16"/>
        <v>0.41802758703540699</v>
      </c>
      <c r="FC21" s="39">
        <f t="shared" si="16"/>
        <v>0.29647972399767197</v>
      </c>
      <c r="FD21" s="39">
        <f t="shared" si="16"/>
        <v>0.20001351618206001</v>
      </c>
      <c r="FE21" s="39">
        <f t="shared" si="16"/>
        <v>0.134077660897161</v>
      </c>
      <c r="FF21" s="39">
        <f t="shared" si="16"/>
        <v>0.114091750931247</v>
      </c>
      <c r="FG21" s="39">
        <f t="shared" si="16"/>
        <v>0.10112076300634899</v>
      </c>
      <c r="FH21" s="39">
        <f t="shared" si="16"/>
        <v>0.138842513604267</v>
      </c>
      <c r="FI21" s="39">
        <f t="shared" si="16"/>
        <v>0</v>
      </c>
      <c r="FK21" s="39">
        <f t="shared" si="26"/>
        <v>0.99999999999999989</v>
      </c>
      <c r="FL21" s="39">
        <f t="shared" si="17"/>
        <v>0.64527083157960297</v>
      </c>
      <c r="FM21" s="39">
        <f t="shared" si="17"/>
        <v>0.6445933683972197</v>
      </c>
      <c r="FN21" s="39">
        <f t="shared" si="17"/>
        <v>0.64433351395254357</v>
      </c>
      <c r="FO21" s="39">
        <f t="shared" si="17"/>
        <v>0.64333547356754262</v>
      </c>
      <c r="FP21" s="39">
        <f t="shared" si="17"/>
        <v>0.64194332040842594</v>
      </c>
      <c r="FQ21" s="39">
        <f t="shared" si="17"/>
        <v>0.64064582299647199</v>
      </c>
      <c r="FR21" s="39">
        <f t="shared" si="17"/>
        <v>0.63702642370589757</v>
      </c>
      <c r="FS21" s="39">
        <f t="shared" si="17"/>
        <v>0.63157681231070995</v>
      </c>
      <c r="FT21" s="39">
        <f t="shared" si="17"/>
        <v>0.62508285631674554</v>
      </c>
      <c r="FU21" s="39">
        <f t="shared" si="17"/>
        <v>0.61774202150080915</v>
      </c>
      <c r="FV21" s="39">
        <f t="shared" si="17"/>
        <v>0.61364145364388289</v>
      </c>
      <c r="FW21" s="39">
        <f t="shared" si="17"/>
        <v>0.99999999999999989</v>
      </c>
      <c r="FX21" s="39">
        <f t="shared" si="17"/>
        <v>0.6130985129272517</v>
      </c>
      <c r="FY21" s="39">
        <f t="shared" si="17"/>
        <v>0.61604430324017212</v>
      </c>
      <c r="FZ21" s="39">
        <f t="shared" si="17"/>
        <v>0.62433976671481617</v>
      </c>
      <c r="GA21" s="39">
        <f t="shared" si="17"/>
        <v>0.63148161292415939</v>
      </c>
      <c r="GB21" s="39">
        <f t="shared" si="18"/>
        <v>0.63746678279135793</v>
      </c>
      <c r="GC21" s="39">
        <f t="shared" si="18"/>
        <v>0.64137742773470452</v>
      </c>
      <c r="GD21" s="39">
        <f t="shared" si="18"/>
        <v>0.64472972651601368</v>
      </c>
      <c r="GE21" s="39">
        <f t="shared" si="18"/>
        <v>0.64693047368422907</v>
      </c>
      <c r="GF21" s="39">
        <f t="shared" si="18"/>
        <v>0.64752091546286317</v>
      </c>
      <c r="GG21" s="39">
        <f t="shared" si="18"/>
        <v>0.64868847085996739</v>
      </c>
      <c r="GH21" s="39">
        <f t="shared" si="18"/>
        <v>0.64793447667014636</v>
      </c>
      <c r="GI21" s="39">
        <f t="shared" si="18"/>
        <v>0.99999999999999989</v>
      </c>
      <c r="GJ21" s="39">
        <f t="shared" si="27"/>
        <v>8.15</v>
      </c>
      <c r="GK21" s="39">
        <f t="shared" si="19"/>
        <v>-9.6432746655328714E-16</v>
      </c>
      <c r="GL21" s="39">
        <f t="shared" si="19"/>
        <v>-3.8051593205238876</v>
      </c>
      <c r="GM21" s="39">
        <f t="shared" si="19"/>
        <v>-3.8142833367997406</v>
      </c>
      <c r="GN21" s="39">
        <f t="shared" si="19"/>
        <v>-3.8177855789981225</v>
      </c>
      <c r="GO21" s="39">
        <f t="shared" si="19"/>
        <v>-3.8312500181643756</v>
      </c>
      <c r="GP21" s="39">
        <f t="shared" si="19"/>
        <v>-3.8500663146518637</v>
      </c>
      <c r="GQ21" s="39">
        <f t="shared" si="19"/>
        <v>-3.8676400220675831</v>
      </c>
      <c r="GR21" s="39">
        <f t="shared" si="19"/>
        <v>-3.9168510571656627</v>
      </c>
      <c r="GS21" s="39">
        <f t="shared" si="19"/>
        <v>-3.9914764608734914</v>
      </c>
      <c r="GT21" s="39">
        <f t="shared" si="19"/>
        <v>-4.0812482401213721</v>
      </c>
      <c r="GU21" s="39">
        <f t="shared" si="19"/>
        <v>-4.1838571011335635</v>
      </c>
      <c r="GV21" s="39">
        <f t="shared" si="19"/>
        <v>-4.2417061988903306</v>
      </c>
      <c r="GW21" s="39">
        <f t="shared" si="19"/>
        <v>-9.6432746655328714E-16</v>
      </c>
      <c r="GX21" s="39">
        <f t="shared" si="19"/>
        <v>-4.2493947450877396</v>
      </c>
      <c r="GY21" s="39">
        <f t="shared" si="19"/>
        <v>-4.2077610826573233</v>
      </c>
      <c r="GZ21" s="39">
        <f t="shared" si="19"/>
        <v>-4.0915800444533836</v>
      </c>
      <c r="HA21" s="39">
        <f t="shared" si="20"/>
        <v>-3.9927858086443231</v>
      </c>
      <c r="HB21" s="39">
        <f t="shared" si="20"/>
        <v>-3.9108488116454239</v>
      </c>
      <c r="HC21" s="39">
        <f t="shared" si="20"/>
        <v>-3.8577265689361191</v>
      </c>
      <c r="HD21" s="39">
        <f t="shared" si="20"/>
        <v>-3.8124461067366369</v>
      </c>
      <c r="HE21" s="39">
        <f t="shared" si="20"/>
        <v>-3.7828478183962315</v>
      </c>
      <c r="HF21" s="39">
        <f t="shared" si="20"/>
        <v>-3.7749239789603264</v>
      </c>
      <c r="HG21" s="39">
        <f t="shared" si="20"/>
        <v>-3.7592764143380304</v>
      </c>
      <c r="HH21" s="39">
        <f t="shared" si="20"/>
        <v>-3.7693782115817016</v>
      </c>
      <c r="HI21" s="39">
        <f t="shared" si="20"/>
        <v>-9.6432746655328714E-16</v>
      </c>
    </row>
    <row r="22" spans="1:217" s="39" customFormat="1">
      <c r="A22" s="20"/>
      <c r="B22" s="184"/>
      <c r="C22" s="40">
        <v>8.1999999999999993</v>
      </c>
      <c r="D22" s="41">
        <v>4.89283</v>
      </c>
      <c r="E22" s="42">
        <v>4.8739999999999997</v>
      </c>
      <c r="F22" s="42">
        <v>4.8840000000000003</v>
      </c>
      <c r="G22" s="42">
        <v>4.8940000000000001</v>
      </c>
      <c r="H22" s="42">
        <v>4.9020000000000001</v>
      </c>
      <c r="I22" s="42">
        <v>4.92</v>
      </c>
      <c r="J22" s="42">
        <v>4.9340000000000002</v>
      </c>
      <c r="K22" s="42">
        <v>4.9820000000000002</v>
      </c>
      <c r="L22" s="42">
        <v>5.0490000000000004</v>
      </c>
      <c r="M22" s="42">
        <v>5.1319999999999997</v>
      </c>
      <c r="N22" s="42">
        <v>5.2309999999999999</v>
      </c>
      <c r="O22" s="43">
        <v>5.2939999999999996</v>
      </c>
      <c r="P22" s="20"/>
      <c r="Q22" s="41">
        <v>5.3</v>
      </c>
      <c r="R22" s="42">
        <v>5.2560000000000002</v>
      </c>
      <c r="S22" s="42">
        <v>5.1390000000000002</v>
      </c>
      <c r="T22" s="42">
        <v>5.0490000000000004</v>
      </c>
      <c r="U22" s="42">
        <v>4.9740000000000002</v>
      </c>
      <c r="V22" s="42">
        <v>4.9240000000000004</v>
      </c>
      <c r="W22" s="42">
        <v>4.875</v>
      </c>
      <c r="X22" s="42">
        <v>4.843</v>
      </c>
      <c r="Y22" s="42">
        <v>4.8390000000000004</v>
      </c>
      <c r="Z22" s="42">
        <v>4.8209999999999997</v>
      </c>
      <c r="AA22" s="42">
        <v>4.83</v>
      </c>
      <c r="AB22" s="43">
        <v>4.78409</v>
      </c>
      <c r="AD22" s="20"/>
      <c r="AE22" s="184"/>
      <c r="AF22" s="40">
        <v>8.1999999999999993</v>
      </c>
      <c r="AG22" s="41">
        <v>0.10972</v>
      </c>
      <c r="AH22" s="42">
        <v>8.9709999999999998E-2</v>
      </c>
      <c r="AI22" s="42">
        <v>7.4800000000000005E-2</v>
      </c>
      <c r="AJ22" s="42">
        <v>7.2830000000000006E-2</v>
      </c>
      <c r="AK22" s="42">
        <v>8.1640000000000004E-2</v>
      </c>
      <c r="AL22" s="42">
        <v>0.10539999999999999</v>
      </c>
      <c r="AM22" s="42">
        <v>0.1434</v>
      </c>
      <c r="AN22" s="42">
        <v>0.1946</v>
      </c>
      <c r="AO22" s="42">
        <v>0.254</v>
      </c>
      <c r="AP22" s="42">
        <v>0.30409999999999998</v>
      </c>
      <c r="AQ22" s="42">
        <v>0.3488</v>
      </c>
      <c r="AR22" s="43">
        <v>0.36649999999999999</v>
      </c>
      <c r="AS22" s="20"/>
      <c r="AT22" s="41">
        <v>0.36799999999999999</v>
      </c>
      <c r="AU22" s="42">
        <v>0.35239999999999999</v>
      </c>
      <c r="AV22" s="42">
        <v>0.30449999999999999</v>
      </c>
      <c r="AW22" s="42">
        <v>0.25009999999999999</v>
      </c>
      <c r="AX22" s="42">
        <v>0.1928</v>
      </c>
      <c r="AY22" s="42">
        <v>0.14130000000000001</v>
      </c>
      <c r="AZ22" s="42">
        <v>0.1012</v>
      </c>
      <c r="BA22" s="42">
        <v>7.5219999999999995E-2</v>
      </c>
      <c r="BB22" s="42">
        <v>6.0760000000000002E-2</v>
      </c>
      <c r="BC22" s="42">
        <v>6.0100000000000001E-2</v>
      </c>
      <c r="BD22" s="42">
        <v>7.5829999999999995E-2</v>
      </c>
      <c r="BE22" s="43">
        <v>6.9629999999999997E-2</v>
      </c>
      <c r="BH22" s="118" t="str">
        <f>COMPLEX(D22,AG22)</f>
        <v>4.89283+0.10972i</v>
      </c>
      <c r="BI22" s="118" t="str">
        <f t="shared" si="21"/>
        <v>4.874+0.08971i</v>
      </c>
      <c r="BJ22" s="118" t="str">
        <f t="shared" si="9"/>
        <v>4.884+0.0748i</v>
      </c>
      <c r="BK22" s="118" t="str">
        <f t="shared" si="9"/>
        <v>4.894+0.07283i</v>
      </c>
      <c r="BL22" s="118" t="str">
        <f t="shared" si="9"/>
        <v>4.902+0.08164i</v>
      </c>
      <c r="BM22" s="118" t="str">
        <f t="shared" si="9"/>
        <v>4.92+0.1054i</v>
      </c>
      <c r="BN22" s="118" t="str">
        <f t="shared" si="9"/>
        <v>4.934+0.1434i</v>
      </c>
      <c r="BO22" s="118" t="str">
        <f t="shared" si="9"/>
        <v>4.982+0.1946i</v>
      </c>
      <c r="BP22" s="118" t="str">
        <f t="shared" si="9"/>
        <v>5.049+0.254i</v>
      </c>
      <c r="BQ22" s="118" t="str">
        <f t="shared" si="9"/>
        <v>5.132+0.3041i</v>
      </c>
      <c r="BR22" s="118" t="str">
        <f t="shared" si="9"/>
        <v>5.231+0.3488i</v>
      </c>
      <c r="BS22" s="118" t="str">
        <f t="shared" si="9"/>
        <v>5.294+0.3665i</v>
      </c>
      <c r="BT22" s="118" t="str">
        <f t="shared" si="9"/>
        <v>0</v>
      </c>
      <c r="BU22" s="118" t="str">
        <f t="shared" si="9"/>
        <v>5.3+0.368i</v>
      </c>
      <c r="BV22" s="118" t="str">
        <f t="shared" si="10"/>
        <v>5.256+0.3524i</v>
      </c>
      <c r="BW22" s="118" t="str">
        <f t="shared" si="10"/>
        <v>5.139+0.3045i</v>
      </c>
      <c r="BX22" s="118" t="str">
        <f t="shared" si="10"/>
        <v>5.049+0.2501i</v>
      </c>
      <c r="BY22" s="118" t="str">
        <f t="shared" si="10"/>
        <v>4.974+0.1928i</v>
      </c>
      <c r="BZ22" s="118" t="str">
        <f t="shared" si="10"/>
        <v>4.924+0.1413i</v>
      </c>
      <c r="CA22" s="118" t="str">
        <f t="shared" si="10"/>
        <v>4.875+0.1012i</v>
      </c>
      <c r="CB22" s="118" t="str">
        <f t="shared" si="10"/>
        <v>4.843+0.07522i</v>
      </c>
      <c r="CC22" s="118" t="str">
        <f t="shared" si="10"/>
        <v>4.839+0.06076i</v>
      </c>
      <c r="CD22" s="118" t="str">
        <f t="shared" si="10"/>
        <v>4.821+0.0601i</v>
      </c>
      <c r="CE22" s="118" t="str">
        <f t="shared" si="10"/>
        <v>4.83+0.07583i</v>
      </c>
      <c r="CF22" s="118" t="str">
        <f t="shared" si="10"/>
        <v>4.78409+0.06963i</v>
      </c>
      <c r="CG22" s="118" t="str">
        <f t="shared" si="10"/>
        <v>0</v>
      </c>
      <c r="CH22" s="39">
        <f t="shared" si="22"/>
        <v>8199999999.999999</v>
      </c>
      <c r="CI22" s="121">
        <f t="shared" si="23"/>
        <v>2.1924994107333622</v>
      </c>
      <c r="CJ22" s="121" t="str">
        <f t="shared" si="24"/>
        <v>10.7275268918185+0.240561035345665i</v>
      </c>
      <c r="CK22" s="121" t="str">
        <f t="shared" si="11"/>
        <v>10.6862421279144+0.19668912213689i</v>
      </c>
      <c r="CL22" s="121" t="str">
        <f t="shared" si="11"/>
        <v>10.7081671220217+0.163998955922856i</v>
      </c>
      <c r="CM22" s="121" t="str">
        <f t="shared" si="11"/>
        <v>10.7300921161291+0.159679732083711i</v>
      </c>
      <c r="CN22" s="121" t="str">
        <f t="shared" si="11"/>
        <v>10.7476321114149+0.178995651892272i</v>
      </c>
      <c r="CO22" s="121" t="str">
        <f t="shared" si="11"/>
        <v>10.7870971008081+0.231089437891296i</v>
      </c>
      <c r="CP22" s="121" t="str">
        <f t="shared" si="11"/>
        <v>10.8177920925584+0.314404415499164i</v>
      </c>
      <c r="CQ22" s="121" t="str">
        <f t="shared" si="11"/>
        <v>10.9230320642736+0.426660385328712i</v>
      </c>
      <c r="CR22" s="121" t="str">
        <f t="shared" si="11"/>
        <v>11.0699295247927+0.556894850326274i</v>
      </c>
      <c r="CS22" s="121" t="str">
        <f t="shared" si="11"/>
        <v>11.2519069758836+0.666739070804015i</v>
      </c>
      <c r="CT22" s="121" t="str">
        <f t="shared" si="11"/>
        <v>11.4689644175462+0.764743794463797i</v>
      </c>
      <c r="CU22" s="121" t="str">
        <f t="shared" si="11"/>
        <v>11.6070918804224+0.803551034033777i</v>
      </c>
      <c r="CV22" s="121" t="str">
        <f t="shared" si="11"/>
        <v>0</v>
      </c>
      <c r="CW22" s="121" t="str">
        <f t="shared" si="11"/>
        <v>11.6202468768868+0.806839783149877i</v>
      </c>
      <c r="CX22" s="121" t="str">
        <f t="shared" si="11"/>
        <v>11.5237769028146+0.772636792342437i</v>
      </c>
      <c r="CY22" s="121" t="str">
        <f t="shared" si="11"/>
        <v>11.2672544717587+0.667616070568309i</v>
      </c>
      <c r="CZ22" s="121" t="str">
        <f t="shared" si="11"/>
        <v>11.0699295247927+0.548344102624414i</v>
      </c>
      <c r="DA22" s="121" t="str">
        <f t="shared" si="12"/>
        <v>10.9054920689877+0.422713886389392i</v>
      </c>
      <c r="DB22" s="121" t="str">
        <f t="shared" si="12"/>
        <v>10.7958670984511+0.309800166736624i</v>
      </c>
      <c r="DC22" s="121" t="str">
        <f t="shared" si="12"/>
        <v>10.6884346273251+0.221880940366216i</v>
      </c>
      <c r="DD22" s="121" t="str">
        <f t="shared" si="12"/>
        <v>10.6182746461817+0.164919805675363i</v>
      </c>
      <c r="DE22" s="121" t="str">
        <f t="shared" si="12"/>
        <v>10.6095046485387+0.133216264196159i</v>
      </c>
      <c r="DF22" s="121" t="str">
        <f t="shared" si="12"/>
        <v>10.5700396591455+0.131769214585075i</v>
      </c>
      <c r="DG22" s="121" t="str">
        <f t="shared" si="12"/>
        <v>10.5897721538421+0.166257230315911i</v>
      </c>
      <c r="DH22" s="121" t="str">
        <f t="shared" si="12"/>
        <v>10.4891145058954+0.152663733969364i</v>
      </c>
      <c r="DI22" s="121"/>
      <c r="DK22" s="39">
        <f t="shared" si="25"/>
        <v>10.727526891818499</v>
      </c>
      <c r="DL22" s="39">
        <f t="shared" si="13"/>
        <v>10.686242127914401</v>
      </c>
      <c r="DM22" s="39">
        <f t="shared" si="13"/>
        <v>10.708167122021701</v>
      </c>
      <c r="DN22" s="39">
        <f t="shared" si="13"/>
        <v>10.7300921161291</v>
      </c>
      <c r="DO22" s="39">
        <f t="shared" si="13"/>
        <v>10.7476321114149</v>
      </c>
      <c r="DP22" s="39">
        <f t="shared" si="13"/>
        <v>10.787097100808101</v>
      </c>
      <c r="DQ22" s="39">
        <f t="shared" si="13"/>
        <v>10.817792092558401</v>
      </c>
      <c r="DR22" s="39">
        <f t="shared" si="13"/>
        <v>10.923032064273601</v>
      </c>
      <c r="DS22" s="39">
        <f t="shared" si="13"/>
        <v>11.0699295247927</v>
      </c>
      <c r="DT22" s="39">
        <f t="shared" si="13"/>
        <v>11.2519069758836</v>
      </c>
      <c r="DU22" s="39">
        <f t="shared" si="13"/>
        <v>11.4689644175462</v>
      </c>
      <c r="DV22" s="39">
        <f t="shared" si="13"/>
        <v>11.6070918804224</v>
      </c>
      <c r="DW22" s="39">
        <f t="shared" si="13"/>
        <v>0</v>
      </c>
      <c r="DX22" s="39">
        <f t="shared" si="13"/>
        <v>11.620246876886799</v>
      </c>
      <c r="DY22" s="39">
        <f t="shared" si="13"/>
        <v>11.5237769028146</v>
      </c>
      <c r="DZ22" s="39">
        <f t="shared" si="13"/>
        <v>11.267254471758701</v>
      </c>
      <c r="EA22" s="39">
        <f t="shared" si="13"/>
        <v>11.0699295247927</v>
      </c>
      <c r="EB22" s="39">
        <f t="shared" si="14"/>
        <v>10.9054920689877</v>
      </c>
      <c r="EC22" s="39">
        <f t="shared" si="14"/>
        <v>10.795867098451099</v>
      </c>
      <c r="ED22" s="39">
        <f t="shared" si="14"/>
        <v>10.688434627325099</v>
      </c>
      <c r="EE22" s="39">
        <f t="shared" si="14"/>
        <v>10.6182746461817</v>
      </c>
      <c r="EF22" s="39">
        <f t="shared" si="14"/>
        <v>10.609504648538699</v>
      </c>
      <c r="EG22" s="39">
        <f t="shared" si="14"/>
        <v>10.5700396591455</v>
      </c>
      <c r="EH22" s="39">
        <f t="shared" si="14"/>
        <v>10.5897721538421</v>
      </c>
      <c r="EI22" s="39">
        <f t="shared" si="14"/>
        <v>10.489114505895399</v>
      </c>
      <c r="EK22" s="39">
        <f t="shared" si="28"/>
        <v>0.240561035345665</v>
      </c>
      <c r="EL22" s="39">
        <f t="shared" si="15"/>
        <v>0.19668912213688999</v>
      </c>
      <c r="EM22" s="39">
        <f t="shared" si="15"/>
        <v>0.16399895592285599</v>
      </c>
      <c r="EN22" s="39">
        <f t="shared" si="15"/>
        <v>0.159679732083711</v>
      </c>
      <c r="EO22" s="39">
        <f t="shared" si="15"/>
        <v>0.17899565189227201</v>
      </c>
      <c r="EP22" s="39">
        <f t="shared" si="15"/>
        <v>0.23108943789129599</v>
      </c>
      <c r="EQ22" s="39">
        <f t="shared" si="15"/>
        <v>0.31440441549916398</v>
      </c>
      <c r="ER22" s="39">
        <f t="shared" si="15"/>
        <v>0.42666038532871198</v>
      </c>
      <c r="ES22" s="39">
        <f t="shared" si="15"/>
        <v>0.55689485032627395</v>
      </c>
      <c r="ET22" s="39">
        <f t="shared" si="15"/>
        <v>0.66673907080401495</v>
      </c>
      <c r="EU22" s="39">
        <f t="shared" si="15"/>
        <v>0.76474379446379703</v>
      </c>
      <c r="EV22" s="39">
        <f t="shared" si="15"/>
        <v>0.80355103403377703</v>
      </c>
      <c r="EW22" s="39">
        <f t="shared" si="15"/>
        <v>0</v>
      </c>
      <c r="EX22" s="39">
        <f t="shared" si="15"/>
        <v>0.80683978314987703</v>
      </c>
      <c r="EY22" s="39">
        <f t="shared" si="15"/>
        <v>0.77263679234243698</v>
      </c>
      <c r="EZ22" s="39">
        <f t="shared" si="15"/>
        <v>0.66761607056830896</v>
      </c>
      <c r="FA22" s="39">
        <f t="shared" si="15"/>
        <v>0.54834410262441402</v>
      </c>
      <c r="FB22" s="39">
        <f t="shared" si="16"/>
        <v>0.422713886389392</v>
      </c>
      <c r="FC22" s="39">
        <f t="shared" si="16"/>
        <v>0.30980016673662403</v>
      </c>
      <c r="FD22" s="39">
        <f t="shared" si="16"/>
        <v>0.221880940366216</v>
      </c>
      <c r="FE22" s="39">
        <f t="shared" si="16"/>
        <v>0.16491980567536299</v>
      </c>
      <c r="FF22" s="39">
        <f t="shared" si="16"/>
        <v>0.13321626419615901</v>
      </c>
      <c r="FG22" s="39">
        <f t="shared" si="16"/>
        <v>0.13176921458507501</v>
      </c>
      <c r="FH22" s="39">
        <f t="shared" si="16"/>
        <v>0.166257230315911</v>
      </c>
      <c r="FI22" s="39">
        <f t="shared" si="16"/>
        <v>0.152663733969364</v>
      </c>
      <c r="FK22" s="39">
        <f t="shared" si="26"/>
        <v>0.64609613708184555</v>
      </c>
      <c r="FL22" s="39">
        <f t="shared" si="17"/>
        <v>0.64741533188140665</v>
      </c>
      <c r="FM22" s="39">
        <f t="shared" si="17"/>
        <v>0.64694384649210512</v>
      </c>
      <c r="FN22" s="39">
        <f t="shared" si="17"/>
        <v>0.64636410741583061</v>
      </c>
      <c r="FO22" s="39">
        <f t="shared" si="17"/>
        <v>0.64582079836051187</v>
      </c>
      <c r="FP22" s="39">
        <f t="shared" si="17"/>
        <v>0.64453093234358194</v>
      </c>
      <c r="FQ22" s="39">
        <f t="shared" si="17"/>
        <v>0.6432309442782238</v>
      </c>
      <c r="FR22" s="39">
        <f t="shared" si="17"/>
        <v>0.6395426168280276</v>
      </c>
      <c r="FS22" s="39">
        <f t="shared" si="17"/>
        <v>0.63431108695191463</v>
      </c>
      <c r="FT22" s="39">
        <f t="shared" si="17"/>
        <v>0.62813711604559674</v>
      </c>
      <c r="FU22" s="39">
        <f t="shared" si="17"/>
        <v>0.62105182135205528</v>
      </c>
      <c r="FV22" s="39">
        <f t="shared" si="17"/>
        <v>0.61686100506453501</v>
      </c>
      <c r="FW22" s="39">
        <f t="shared" si="17"/>
        <v>0.99999999999999989</v>
      </c>
      <c r="FX22" s="39">
        <f t="shared" si="17"/>
        <v>0.61646812802575257</v>
      </c>
      <c r="FY22" s="39">
        <f t="shared" si="17"/>
        <v>0.61950287673508275</v>
      </c>
      <c r="FZ22" s="39">
        <f t="shared" si="17"/>
        <v>0.62772058258169827</v>
      </c>
      <c r="GA22" s="39">
        <f t="shared" si="17"/>
        <v>0.63440678854934096</v>
      </c>
      <c r="GB22" s="39">
        <f t="shared" si="18"/>
        <v>0.64004777935064638</v>
      </c>
      <c r="GC22" s="39">
        <f t="shared" si="18"/>
        <v>0.64385235939121765</v>
      </c>
      <c r="GD22" s="39">
        <f t="shared" si="18"/>
        <v>0.64724567580476644</v>
      </c>
      <c r="GE22" s="39">
        <f t="shared" si="18"/>
        <v>0.64938186811138676</v>
      </c>
      <c r="GF22" s="39">
        <f t="shared" si="18"/>
        <v>0.64971971880282819</v>
      </c>
      <c r="GG22" s="39">
        <f t="shared" si="18"/>
        <v>0.65079832943055038</v>
      </c>
      <c r="GH22" s="39">
        <f t="shared" si="18"/>
        <v>0.65015275610974232</v>
      </c>
      <c r="GI22" s="39">
        <f t="shared" si="18"/>
        <v>0.65294331239723213</v>
      </c>
      <c r="GJ22" s="125">
        <f t="shared" si="27"/>
        <v>8.1999999999999993</v>
      </c>
      <c r="GK22" s="125">
        <f t="shared" si="19"/>
        <v>-3.7940571107568672</v>
      </c>
      <c r="GL22" s="125">
        <f t="shared" si="19"/>
        <v>-3.7763403997919092</v>
      </c>
      <c r="GM22" s="125">
        <f t="shared" si="19"/>
        <v>-3.7826682727764513</v>
      </c>
      <c r="GN22" s="125">
        <f t="shared" si="19"/>
        <v>-3.7904553585319452</v>
      </c>
      <c r="GO22" s="125">
        <f t="shared" si="19"/>
        <v>-3.7977594568089854</v>
      </c>
      <c r="GP22" s="125">
        <f t="shared" si="19"/>
        <v>-3.815124702789733</v>
      </c>
      <c r="GQ22" s="125">
        <f t="shared" si="19"/>
        <v>-3.8326614180895913</v>
      </c>
      <c r="GR22" s="125">
        <f t="shared" si="19"/>
        <v>-3.8826102078637597</v>
      </c>
      <c r="GS22" s="125">
        <f t="shared" si="19"/>
        <v>-3.9539539524083684</v>
      </c>
      <c r="GT22" s="125">
        <f t="shared" si="19"/>
        <v>-4.0389108755088516</v>
      </c>
      <c r="GU22" s="125">
        <f t="shared" si="19"/>
        <v>-4.1374432045758667</v>
      </c>
      <c r="GV22" s="125">
        <f t="shared" si="19"/>
        <v>-4.1962536572233891</v>
      </c>
      <c r="GW22" s="125">
        <f t="shared" si="19"/>
        <v>-9.6432746655328714E-16</v>
      </c>
      <c r="GX22" s="125">
        <f t="shared" si="19"/>
        <v>-4.2017874383107943</v>
      </c>
      <c r="GY22" s="125">
        <f t="shared" si="19"/>
        <v>-4.1591334517060039</v>
      </c>
      <c r="GZ22" s="125">
        <f t="shared" si="19"/>
        <v>-4.0446726172007716</v>
      </c>
      <c r="HA22" s="125">
        <f t="shared" si="20"/>
        <v>-3.9526435688612302</v>
      </c>
      <c r="HB22" s="125">
        <f t="shared" si="20"/>
        <v>-3.8757520973905812</v>
      </c>
      <c r="HC22" s="125">
        <f t="shared" si="20"/>
        <v>-3.8242741699683562</v>
      </c>
      <c r="HD22" s="125">
        <f t="shared" si="20"/>
        <v>-3.7786168473836885</v>
      </c>
      <c r="HE22" s="125">
        <f t="shared" si="20"/>
        <v>-3.7499968361931484</v>
      </c>
      <c r="HF22" s="125">
        <f t="shared" si="20"/>
        <v>-3.745479046490293</v>
      </c>
      <c r="HG22" s="125">
        <f t="shared" si="20"/>
        <v>-3.7310714109551069</v>
      </c>
      <c r="HH22" s="125">
        <f t="shared" si="20"/>
        <v>-3.7396918412547659</v>
      </c>
      <c r="HI22" s="125">
        <f t="shared" si="20"/>
        <v>-3.7024904382578336</v>
      </c>
    </row>
    <row r="23" spans="1:217" s="39" customFormat="1">
      <c r="A23" s="20"/>
      <c r="B23" s="184"/>
      <c r="C23" s="40">
        <v>8.25</v>
      </c>
      <c r="D23" s="41">
        <v>4.8935676190476194</v>
      </c>
      <c r="E23" s="42">
        <v>4.8730000000000002</v>
      </c>
      <c r="F23" s="42">
        <v>4.8840000000000003</v>
      </c>
      <c r="G23" s="42">
        <v>4.8929999999999998</v>
      </c>
      <c r="H23" s="42">
        <v>4.9039999999999999</v>
      </c>
      <c r="I23" s="42">
        <v>4.9219999999999997</v>
      </c>
      <c r="J23" s="42">
        <v>4.944</v>
      </c>
      <c r="K23" s="42">
        <v>4.9909999999999997</v>
      </c>
      <c r="L23" s="42">
        <v>5.0579999999999998</v>
      </c>
      <c r="M23" s="42">
        <v>5.14</v>
      </c>
      <c r="N23" s="42">
        <v>5.24</v>
      </c>
      <c r="O23" s="43">
        <v>5.3029999999999999</v>
      </c>
      <c r="P23" s="20"/>
      <c r="Q23" s="41">
        <v>5.3079999999999998</v>
      </c>
      <c r="R23" s="42">
        <v>5.2670000000000003</v>
      </c>
      <c r="S23" s="42">
        <v>5.1479999999999997</v>
      </c>
      <c r="T23" s="42">
        <v>5.0519999999999996</v>
      </c>
      <c r="U23" s="42">
        <v>4.976</v>
      </c>
      <c r="V23" s="42">
        <v>4.93</v>
      </c>
      <c r="W23" s="42">
        <v>4.8760000000000003</v>
      </c>
      <c r="X23" s="42">
        <v>4.8479999999999999</v>
      </c>
      <c r="Y23" s="42">
        <v>4.8410000000000002</v>
      </c>
      <c r="Z23" s="42">
        <v>4.8170000000000002</v>
      </c>
      <c r="AA23" s="42">
        <v>4.8289999999999997</v>
      </c>
      <c r="AB23" s="43">
        <v>4.7850490476190481</v>
      </c>
      <c r="AD23" s="20"/>
      <c r="AE23" s="184"/>
      <c r="AF23" s="40">
        <v>8.25</v>
      </c>
      <c r="AG23" s="41">
        <v>0.10999428571428554</v>
      </c>
      <c r="AH23" s="42">
        <v>8.0490000000000006E-2</v>
      </c>
      <c r="AI23" s="42">
        <v>6.7860000000000004E-2</v>
      </c>
      <c r="AJ23" s="42">
        <v>7.1410000000000001E-2</v>
      </c>
      <c r="AK23" s="42">
        <v>7.5929999999999997E-2</v>
      </c>
      <c r="AL23" s="42">
        <v>9.2869999999999994E-2</v>
      </c>
      <c r="AM23" s="42">
        <v>0.13159999999999999</v>
      </c>
      <c r="AN23" s="42">
        <v>0.1832</v>
      </c>
      <c r="AO23" s="42">
        <v>0.24460000000000001</v>
      </c>
      <c r="AP23" s="42">
        <v>0.30359999999999998</v>
      </c>
      <c r="AQ23" s="42">
        <v>0.34910000000000002</v>
      </c>
      <c r="AR23" s="43">
        <v>0.36909999999999998</v>
      </c>
      <c r="AS23" s="20"/>
      <c r="AT23" s="41">
        <v>0.37119999999999997</v>
      </c>
      <c r="AU23" s="42">
        <v>0.35389999999999999</v>
      </c>
      <c r="AV23" s="42">
        <v>0.30559999999999998</v>
      </c>
      <c r="AW23" s="42">
        <v>0.24540000000000001</v>
      </c>
      <c r="AX23" s="42">
        <v>0.1799</v>
      </c>
      <c r="AY23" s="42">
        <v>0.13250000000000001</v>
      </c>
      <c r="AZ23" s="42">
        <v>8.9590000000000003E-2</v>
      </c>
      <c r="BA23" s="42">
        <v>6.5670000000000006E-2</v>
      </c>
      <c r="BB23" s="42">
        <v>6.1740000000000003E-2</v>
      </c>
      <c r="BC23" s="42">
        <v>5.7820000000000003E-2</v>
      </c>
      <c r="BD23" s="42">
        <v>7.3569999999999997E-2</v>
      </c>
      <c r="BE23" s="43">
        <v>7.2020000000000181E-2</v>
      </c>
      <c r="BH23" s="118" t="str">
        <f t="shared" si="21"/>
        <v>4.89356761904762+0.109994285714286i</v>
      </c>
      <c r="BI23" s="118" t="str">
        <f t="shared" si="21"/>
        <v>4.873+0.08049i</v>
      </c>
      <c r="BJ23" s="118" t="str">
        <f t="shared" si="9"/>
        <v>4.884+0.06786i</v>
      </c>
      <c r="BK23" s="118" t="str">
        <f t="shared" si="9"/>
        <v>4.893+0.07141i</v>
      </c>
      <c r="BL23" s="118" t="str">
        <f t="shared" si="9"/>
        <v>4.904+0.07593i</v>
      </c>
      <c r="BM23" s="118" t="str">
        <f t="shared" si="9"/>
        <v>4.922+0.09287i</v>
      </c>
      <c r="BN23" s="118" t="str">
        <f t="shared" si="9"/>
        <v>4.944+0.1316i</v>
      </c>
      <c r="BO23" s="118" t="str">
        <f t="shared" si="9"/>
        <v>4.991+0.1832i</v>
      </c>
      <c r="BP23" s="118" t="str">
        <f t="shared" si="9"/>
        <v>5.058+0.2446i</v>
      </c>
      <c r="BQ23" s="118" t="str">
        <f t="shared" si="9"/>
        <v>5.14+0.3036i</v>
      </c>
      <c r="BR23" s="118" t="str">
        <f t="shared" si="9"/>
        <v>5.24+0.3491i</v>
      </c>
      <c r="BS23" s="118" t="str">
        <f t="shared" si="9"/>
        <v>5.303+0.3691i</v>
      </c>
      <c r="BT23" s="118" t="str">
        <f t="shared" si="9"/>
        <v>0</v>
      </c>
      <c r="BU23" s="118" t="str">
        <f t="shared" si="9"/>
        <v>5.308+0.3712i</v>
      </c>
      <c r="BV23" s="118" t="str">
        <f t="shared" si="10"/>
        <v>5.267+0.3539i</v>
      </c>
      <c r="BW23" s="118" t="str">
        <f t="shared" si="10"/>
        <v>5.148+0.3056i</v>
      </c>
      <c r="BX23" s="118" t="str">
        <f t="shared" si="10"/>
        <v>5.052+0.2454i</v>
      </c>
      <c r="BY23" s="118" t="str">
        <f t="shared" si="10"/>
        <v>4.976+0.1799i</v>
      </c>
      <c r="BZ23" s="118" t="str">
        <f t="shared" si="10"/>
        <v>4.93+0.1325i</v>
      </c>
      <c r="CA23" s="118" t="str">
        <f t="shared" si="10"/>
        <v>4.876+0.08959i</v>
      </c>
      <c r="CB23" s="118" t="str">
        <f t="shared" si="10"/>
        <v>4.848+0.06567i</v>
      </c>
      <c r="CC23" s="118" t="str">
        <f t="shared" si="10"/>
        <v>4.841+0.06174i</v>
      </c>
      <c r="CD23" s="118" t="str">
        <f t="shared" si="10"/>
        <v>4.817+0.05782i</v>
      </c>
      <c r="CE23" s="118" t="str">
        <f t="shared" si="10"/>
        <v>4.829+0.07357i</v>
      </c>
      <c r="CF23" s="118" t="str">
        <f t="shared" si="10"/>
        <v>4.78504904761905+0.0720200000000002i</v>
      </c>
      <c r="CG23" s="118" t="str">
        <f t="shared" si="10"/>
        <v>0</v>
      </c>
      <c r="CH23" s="39">
        <f t="shared" si="22"/>
        <v>8250000000</v>
      </c>
      <c r="CI23" s="121">
        <f t="shared" si="23"/>
        <v>2.1792115355167962</v>
      </c>
      <c r="CJ23" s="121" t="str">
        <f t="shared" si="24"/>
        <v>10.66411900526+0.239700816269502i</v>
      </c>
      <c r="CK23" s="121" t="str">
        <f t="shared" si="11"/>
        <v>10.6192978125733+0.175404736493747i</v>
      </c>
      <c r="CL23" s="121" t="str">
        <f t="shared" si="11"/>
        <v>10.643269139464+0.14788129480017i</v>
      </c>
      <c r="CM23" s="121" t="str">
        <f t="shared" si="11"/>
        <v>10.6628820432837+0.155617495751254i</v>
      </c>
      <c r="CN23" s="121" t="str">
        <f t="shared" si="11"/>
        <v>10.6868533701744+0.16546753189179i</v>
      </c>
      <c r="CO23" s="121" t="str">
        <f t="shared" si="11"/>
        <v>10.7260791778137+0.202383375303445i</v>
      </c>
      <c r="CP23" s="121" t="str">
        <f t="shared" si="11"/>
        <v>10.774021831595+0.28678423807401i</v>
      </c>
      <c r="CQ23" s="121" t="str">
        <f t="shared" si="11"/>
        <v>10.8764447737643+0.399231553306677i</v>
      </c>
      <c r="CR23" s="121" t="str">
        <f t="shared" si="11"/>
        <v>11.022451946644+0.533035141587408i</v>
      </c>
      <c r="CS23" s="121" t="str">
        <f t="shared" si="11"/>
        <v>11.2011472925563+0.661608622182899i</v>
      </c>
      <c r="CT23" s="121" t="str">
        <f t="shared" si="11"/>
        <v>11.419068446108+0.760762747048914i</v>
      </c>
      <c r="CU23" s="121" t="str">
        <f t="shared" si="11"/>
        <v>11.5563587728456+0.804346977759249i</v>
      </c>
      <c r="CV23" s="121" t="str">
        <f t="shared" si="11"/>
        <v>0</v>
      </c>
      <c r="CW23" s="121" t="str">
        <f t="shared" si="11"/>
        <v>11.5672548305232+0.808923321983835i</v>
      </c>
      <c r="CX23" s="121" t="str">
        <f t="shared" si="11"/>
        <v>11.477907157567+0.771222962419394i</v>
      </c>
      <c r="CY23" s="121" t="str">
        <f t="shared" si="11"/>
        <v>11.2185809848405+0.665967045253933i</v>
      </c>
      <c r="CZ23" s="121" t="str">
        <f t="shared" si="11"/>
        <v>11.0093766774309+0.534778510815822i</v>
      </c>
      <c r="DA23" s="121" t="str">
        <f t="shared" si="12"/>
        <v>10.8437566007316+0.392040155239472i</v>
      </c>
      <c r="DB23" s="121" t="str">
        <f t="shared" si="12"/>
        <v>10.7435128700978+0.288745528455976i</v>
      </c>
      <c r="DC23" s="121" t="str">
        <f t="shared" si="12"/>
        <v>10.6258354471799+0.19523556146695i</v>
      </c>
      <c r="DD23" s="121" t="str">
        <f t="shared" si="12"/>
        <v>10.5648175241854+0.143108821537388i</v>
      </c>
      <c r="DE23" s="121" t="str">
        <f t="shared" si="12"/>
        <v>10.5495630434368+0.134544520202807i</v>
      </c>
      <c r="DF23" s="121" t="str">
        <f t="shared" si="12"/>
        <v>10.4972619665844+0.126002010983581i</v>
      </c>
      <c r="DG23" s="121" t="str">
        <f t="shared" si="12"/>
        <v>10.5234125050106+0.160324592667971i</v>
      </c>
      <c r="DH23" s="121" t="str">
        <f t="shared" si="12"/>
        <v>10.4276340825851+0.15694681478792i</v>
      </c>
      <c r="DI23" s="121"/>
      <c r="DK23" s="39">
        <f t="shared" si="25"/>
        <v>10.66411900526</v>
      </c>
      <c r="DL23" s="39">
        <f t="shared" si="13"/>
        <v>10.619297812573301</v>
      </c>
      <c r="DM23" s="39">
        <f t="shared" si="13"/>
        <v>10.643269139464</v>
      </c>
      <c r="DN23" s="39">
        <f t="shared" si="13"/>
        <v>10.6628820432837</v>
      </c>
      <c r="DO23" s="39">
        <f t="shared" si="13"/>
        <v>10.686853370174401</v>
      </c>
      <c r="DP23" s="39">
        <f t="shared" si="13"/>
        <v>10.7260791778137</v>
      </c>
      <c r="DQ23" s="39">
        <f t="shared" si="13"/>
        <v>10.774021831595</v>
      </c>
      <c r="DR23" s="39">
        <f t="shared" si="13"/>
        <v>10.8764447737643</v>
      </c>
      <c r="DS23" s="39">
        <f t="shared" si="13"/>
        <v>11.022451946644001</v>
      </c>
      <c r="DT23" s="39">
        <f t="shared" si="13"/>
        <v>11.2011472925563</v>
      </c>
      <c r="DU23" s="39">
        <f t="shared" si="13"/>
        <v>11.419068446108</v>
      </c>
      <c r="DV23" s="39">
        <f t="shared" si="13"/>
        <v>11.5563587728456</v>
      </c>
      <c r="DW23" s="39">
        <f t="shared" si="13"/>
        <v>0</v>
      </c>
      <c r="DX23" s="39">
        <f t="shared" si="13"/>
        <v>11.567254830523201</v>
      </c>
      <c r="DY23" s="39">
        <f t="shared" si="13"/>
        <v>11.477907157567</v>
      </c>
      <c r="DZ23" s="39">
        <f t="shared" si="13"/>
        <v>11.2185809848405</v>
      </c>
      <c r="EA23" s="39">
        <f t="shared" si="13"/>
        <v>11.0093766774309</v>
      </c>
      <c r="EB23" s="39">
        <f t="shared" si="14"/>
        <v>10.8437566007316</v>
      </c>
      <c r="EC23" s="39">
        <f t="shared" si="14"/>
        <v>10.743512870097801</v>
      </c>
      <c r="ED23" s="39">
        <f t="shared" si="14"/>
        <v>10.625835447179901</v>
      </c>
      <c r="EE23" s="39">
        <f t="shared" si="14"/>
        <v>10.564817524185401</v>
      </c>
      <c r="EF23" s="39">
        <f t="shared" si="14"/>
        <v>10.5495630434368</v>
      </c>
      <c r="EG23" s="39">
        <f t="shared" si="14"/>
        <v>10.4972619665844</v>
      </c>
      <c r="EH23" s="39">
        <f t="shared" si="14"/>
        <v>10.523412505010601</v>
      </c>
      <c r="EI23" s="39">
        <f t="shared" si="14"/>
        <v>10.427634082585101</v>
      </c>
      <c r="EK23" s="39">
        <f t="shared" si="28"/>
        <v>0.23970081626950199</v>
      </c>
      <c r="EL23" s="39">
        <f t="shared" si="15"/>
        <v>0.17540473649374699</v>
      </c>
      <c r="EM23" s="39">
        <f t="shared" si="15"/>
        <v>0.14788129480017001</v>
      </c>
      <c r="EN23" s="39">
        <f t="shared" si="15"/>
        <v>0.155617495751254</v>
      </c>
      <c r="EO23" s="39">
        <f t="shared" si="15"/>
        <v>0.16546753189179</v>
      </c>
      <c r="EP23" s="39">
        <f t="shared" si="15"/>
        <v>0.202383375303445</v>
      </c>
      <c r="EQ23" s="39">
        <f t="shared" si="15"/>
        <v>0.28678423807400999</v>
      </c>
      <c r="ER23" s="39">
        <f t="shared" si="15"/>
        <v>0.39923155330667698</v>
      </c>
      <c r="ES23" s="39">
        <f t="shared" si="15"/>
        <v>0.53303514158740795</v>
      </c>
      <c r="ET23" s="39">
        <f t="shared" si="15"/>
        <v>0.66160862218289895</v>
      </c>
      <c r="EU23" s="39">
        <f t="shared" si="15"/>
        <v>0.760762747048914</v>
      </c>
      <c r="EV23" s="39">
        <f t="shared" si="15"/>
        <v>0.80434697775924902</v>
      </c>
      <c r="EW23" s="39">
        <f t="shared" si="15"/>
        <v>0</v>
      </c>
      <c r="EX23" s="39">
        <f t="shared" si="15"/>
        <v>0.80892332198383499</v>
      </c>
      <c r="EY23" s="39">
        <f t="shared" si="15"/>
        <v>0.77122296241939403</v>
      </c>
      <c r="EZ23" s="39">
        <f t="shared" si="15"/>
        <v>0.66596704525393302</v>
      </c>
      <c r="FA23" s="39">
        <f t="shared" si="15"/>
        <v>0.53477851081582195</v>
      </c>
      <c r="FB23" s="39">
        <f t="shared" si="16"/>
        <v>0.392040155239472</v>
      </c>
      <c r="FC23" s="39">
        <f t="shared" si="16"/>
        <v>0.28874552845597601</v>
      </c>
      <c r="FD23" s="39">
        <f t="shared" si="16"/>
        <v>0.19523556146695001</v>
      </c>
      <c r="FE23" s="39">
        <f t="shared" si="16"/>
        <v>0.14310882153738799</v>
      </c>
      <c r="FF23" s="39">
        <f t="shared" si="16"/>
        <v>0.13454452020280699</v>
      </c>
      <c r="FG23" s="39">
        <f t="shared" si="16"/>
        <v>0.12600201098358099</v>
      </c>
      <c r="FH23" s="39">
        <f t="shared" si="16"/>
        <v>0.160324592667971</v>
      </c>
      <c r="FI23" s="39">
        <f t="shared" si="16"/>
        <v>0.15694681478792</v>
      </c>
      <c r="FK23" s="39">
        <f t="shared" si="26"/>
        <v>0.64781934599752433</v>
      </c>
      <c r="FL23" s="39">
        <f t="shared" si="17"/>
        <v>0.64931658451254948</v>
      </c>
      <c r="FM23" s="39">
        <f t="shared" si="17"/>
        <v>0.64875824856085262</v>
      </c>
      <c r="FN23" s="39">
        <f t="shared" si="17"/>
        <v>0.64820079577356371</v>
      </c>
      <c r="FO23" s="39">
        <f t="shared" si="17"/>
        <v>0.64751694932793569</v>
      </c>
      <c r="FP23" s="39">
        <f t="shared" si="17"/>
        <v>0.64631160954919065</v>
      </c>
      <c r="FQ23" s="39">
        <f t="shared" si="17"/>
        <v>0.64458482945887075</v>
      </c>
      <c r="FR23" s="39">
        <f t="shared" si="17"/>
        <v>0.6410266189390027</v>
      </c>
      <c r="FS23" s="39">
        <f t="shared" si="17"/>
        <v>0.63584029055125313</v>
      </c>
      <c r="FT23" s="39">
        <f t="shared" si="17"/>
        <v>0.6295457916333741</v>
      </c>
      <c r="FU23" s="39">
        <f t="shared" si="17"/>
        <v>0.62241585575847591</v>
      </c>
      <c r="FV23" s="39">
        <f t="shared" si="17"/>
        <v>0.61816711634613308</v>
      </c>
      <c r="FW23" s="39">
        <f t="shared" si="17"/>
        <v>0.99999999999999989</v>
      </c>
      <c r="FX23" s="39">
        <f t="shared" si="17"/>
        <v>0.61781198117128588</v>
      </c>
      <c r="FY23" s="39">
        <f t="shared" si="17"/>
        <v>0.62072081726535089</v>
      </c>
      <c r="FZ23" s="39">
        <f t="shared" si="17"/>
        <v>0.62902724754187489</v>
      </c>
      <c r="GA23" s="39">
        <f t="shared" si="17"/>
        <v>0.63617029958474036</v>
      </c>
      <c r="GB23" s="39">
        <f t="shared" si="18"/>
        <v>0.64196461662734061</v>
      </c>
      <c r="GC23" s="39">
        <f t="shared" si="18"/>
        <v>0.64539796563261453</v>
      </c>
      <c r="GD23" s="39">
        <f t="shared" si="18"/>
        <v>0.64906170872834978</v>
      </c>
      <c r="GE23" s="39">
        <f t="shared" si="18"/>
        <v>0.65090778896957735</v>
      </c>
      <c r="GF23" s="39">
        <f t="shared" si="18"/>
        <v>0.65134863972642254</v>
      </c>
      <c r="GG23" s="39">
        <f t="shared" si="18"/>
        <v>0.6527993752101946</v>
      </c>
      <c r="GH23" s="39">
        <f t="shared" si="18"/>
        <v>0.65198165305036471</v>
      </c>
      <c r="GI23" s="39">
        <f t="shared" si="18"/>
        <v>0.65461031510558831</v>
      </c>
      <c r="GJ23" s="39">
        <f t="shared" si="27"/>
        <v>8.25</v>
      </c>
      <c r="GK23" s="39">
        <f t="shared" si="19"/>
        <v>-3.7709217336635796</v>
      </c>
      <c r="GL23" s="39">
        <f t="shared" si="19"/>
        <v>-3.7508700891550015</v>
      </c>
      <c r="GM23" s="39">
        <f t="shared" si="19"/>
        <v>-3.7583421464400129</v>
      </c>
      <c r="GN23" s="39">
        <f t="shared" si="19"/>
        <v>-3.765808802705136</v>
      </c>
      <c r="GO23" s="39">
        <f t="shared" si="19"/>
        <v>-3.7749771811271602</v>
      </c>
      <c r="GP23" s="39">
        <f t="shared" si="19"/>
        <v>-3.7911608574751599</v>
      </c>
      <c r="GQ23" s="39">
        <f t="shared" si="19"/>
        <v>-3.8143983996766178</v>
      </c>
      <c r="GR23" s="39">
        <f t="shared" si="19"/>
        <v>-3.8624787163851844</v>
      </c>
      <c r="GS23" s="39">
        <f t="shared" si="19"/>
        <v>-3.9330391223323162</v>
      </c>
      <c r="GT23" s="39">
        <f t="shared" si="19"/>
        <v>-4.0194534976066878</v>
      </c>
      <c r="GU23" s="39">
        <f t="shared" si="19"/>
        <v>-4.1183870484938918</v>
      </c>
      <c r="GV23" s="39">
        <f t="shared" si="19"/>
        <v>-4.1778820226351048</v>
      </c>
      <c r="GW23" s="39">
        <f t="shared" si="19"/>
        <v>-9.6432746655328714E-16</v>
      </c>
      <c r="GX23" s="39">
        <f t="shared" si="19"/>
        <v>-4.1828734743941229</v>
      </c>
      <c r="GY23" s="39">
        <f t="shared" si="19"/>
        <v>-4.1420737866092381</v>
      </c>
      <c r="GZ23" s="39">
        <f t="shared" si="19"/>
        <v>-4.026610836697694</v>
      </c>
      <c r="HA23" s="39">
        <f t="shared" si="20"/>
        <v>-3.9285322068538227</v>
      </c>
      <c r="HB23" s="39">
        <f t="shared" si="20"/>
        <v>-3.8497781684353294</v>
      </c>
      <c r="HC23" s="39">
        <f t="shared" si="20"/>
        <v>-3.8034481575056835</v>
      </c>
      <c r="HD23" s="39">
        <f t="shared" si="20"/>
        <v>-3.754280224664714</v>
      </c>
      <c r="HE23" s="39">
        <f t="shared" si="20"/>
        <v>-3.7296106304231214</v>
      </c>
      <c r="HF23" s="39">
        <f t="shared" si="20"/>
        <v>-3.7237297899331638</v>
      </c>
      <c r="HG23" s="39">
        <f t="shared" si="20"/>
        <v>-3.7044053982853358</v>
      </c>
      <c r="HH23" s="39">
        <f t="shared" si="20"/>
        <v>-3.715292505333863</v>
      </c>
      <c r="HI23" s="39">
        <f t="shared" si="20"/>
        <v>-3.6803431104673594</v>
      </c>
    </row>
    <row r="24" spans="1:217" s="39" customFormat="1">
      <c r="A24" s="20"/>
      <c r="B24" s="184"/>
      <c r="C24" s="40">
        <v>8.3000000000000007</v>
      </c>
      <c r="D24" s="41">
        <v>4.8965823809523803</v>
      </c>
      <c r="E24" s="42">
        <v>4.8739999999999997</v>
      </c>
      <c r="F24" s="42">
        <v>4.8940000000000001</v>
      </c>
      <c r="G24" s="42">
        <v>4.9029999999999996</v>
      </c>
      <c r="H24" s="42">
        <v>4.9160000000000004</v>
      </c>
      <c r="I24" s="42">
        <v>4.931</v>
      </c>
      <c r="J24" s="42">
        <v>4.9530000000000003</v>
      </c>
      <c r="K24" s="42">
        <v>4.9989999999999997</v>
      </c>
      <c r="L24" s="42">
        <v>5.0720000000000001</v>
      </c>
      <c r="M24" s="42">
        <v>5.1539999999999999</v>
      </c>
      <c r="N24" s="42">
        <v>5.26</v>
      </c>
      <c r="O24" s="43">
        <v>5.3250000000000002</v>
      </c>
      <c r="P24" s="20"/>
      <c r="Q24" s="41">
        <v>5.3310000000000004</v>
      </c>
      <c r="R24" s="42">
        <v>5.2839999999999998</v>
      </c>
      <c r="S24" s="42">
        <v>5.1639999999999997</v>
      </c>
      <c r="T24" s="42">
        <v>5.0659999999999998</v>
      </c>
      <c r="U24" s="42">
        <v>4.9909999999999997</v>
      </c>
      <c r="V24" s="42">
        <v>4.9390000000000001</v>
      </c>
      <c r="W24" s="42">
        <v>4.8869999999999996</v>
      </c>
      <c r="X24" s="42">
        <v>4.859</v>
      </c>
      <c r="Y24" s="42">
        <v>4.8490000000000002</v>
      </c>
      <c r="Z24" s="42">
        <v>4.827</v>
      </c>
      <c r="AA24" s="42">
        <v>4.835</v>
      </c>
      <c r="AB24" s="43">
        <v>4.7884471428571427</v>
      </c>
      <c r="AD24" s="20"/>
      <c r="AE24" s="184"/>
      <c r="AF24" s="40">
        <v>8.3000000000000007</v>
      </c>
      <c r="AG24" s="41">
        <v>0.11022380952380932</v>
      </c>
      <c r="AH24" s="42">
        <v>8.0420000000000005E-2</v>
      </c>
      <c r="AI24" s="42">
        <v>6.5729999999999997E-2</v>
      </c>
      <c r="AJ24" s="42">
        <v>6.2689999999999996E-2</v>
      </c>
      <c r="AK24" s="42">
        <v>7.0190000000000002E-2</v>
      </c>
      <c r="AL24" s="42">
        <v>9.3549999999999994E-2</v>
      </c>
      <c r="AM24" s="42">
        <v>0.125</v>
      </c>
      <c r="AN24" s="42">
        <v>0.17929999999999999</v>
      </c>
      <c r="AO24" s="42">
        <v>0.249</v>
      </c>
      <c r="AP24" s="42">
        <v>0.30580000000000002</v>
      </c>
      <c r="AQ24" s="42">
        <v>0.35220000000000001</v>
      </c>
      <c r="AR24" s="43">
        <v>0.372</v>
      </c>
      <c r="AS24" s="20"/>
      <c r="AT24" s="41">
        <v>0.37540000000000001</v>
      </c>
      <c r="AU24" s="42">
        <v>0.35849999999999999</v>
      </c>
      <c r="AV24" s="42">
        <v>0.30430000000000001</v>
      </c>
      <c r="AW24" s="42">
        <v>0.2505</v>
      </c>
      <c r="AX24" s="42">
        <v>0.1862</v>
      </c>
      <c r="AY24" s="42">
        <v>0.12820000000000001</v>
      </c>
      <c r="AZ24" s="42">
        <v>8.7429999999999994E-2</v>
      </c>
      <c r="BA24" s="42">
        <v>6.1310000000000003E-2</v>
      </c>
      <c r="BB24" s="42">
        <v>5.2970000000000003E-2</v>
      </c>
      <c r="BC24" s="42">
        <v>5.3280000000000001E-2</v>
      </c>
      <c r="BD24" s="42">
        <v>7.3230000000000003E-2</v>
      </c>
      <c r="BE24" s="43">
        <v>7.3476190476190723E-2</v>
      </c>
      <c r="BH24" s="118" t="str">
        <f t="shared" si="21"/>
        <v>4.89658238095238+0.110223809523809i</v>
      </c>
      <c r="BI24" s="118" t="str">
        <f t="shared" si="21"/>
        <v>4.874+0.08042i</v>
      </c>
      <c r="BJ24" s="118" t="str">
        <f t="shared" si="9"/>
        <v>4.894+0.06573i</v>
      </c>
      <c r="BK24" s="118" t="str">
        <f t="shared" si="9"/>
        <v>4.903+0.06269i</v>
      </c>
      <c r="BL24" s="118" t="str">
        <f t="shared" si="9"/>
        <v>4.916+0.07019i</v>
      </c>
      <c r="BM24" s="118" t="str">
        <f t="shared" si="9"/>
        <v>4.931+0.09355i</v>
      </c>
      <c r="BN24" s="118" t="str">
        <f t="shared" si="9"/>
        <v>4.953+0.125i</v>
      </c>
      <c r="BO24" s="118" t="str">
        <f t="shared" si="9"/>
        <v>4.999+0.1793i</v>
      </c>
      <c r="BP24" s="118" t="str">
        <f t="shared" si="9"/>
        <v>5.072+0.249i</v>
      </c>
      <c r="BQ24" s="118" t="str">
        <f t="shared" si="9"/>
        <v>5.154+0.3058i</v>
      </c>
      <c r="BR24" s="118" t="str">
        <f t="shared" si="9"/>
        <v>5.26+0.3522i</v>
      </c>
      <c r="BS24" s="118" t="str">
        <f t="shared" si="9"/>
        <v>5.325+0.372i</v>
      </c>
      <c r="BT24" s="118" t="str">
        <f t="shared" si="9"/>
        <v>0</v>
      </c>
      <c r="BU24" s="118" t="str">
        <f t="shared" si="9"/>
        <v>5.331+0.3754i</v>
      </c>
      <c r="BV24" s="118" t="str">
        <f t="shared" si="10"/>
        <v>5.284+0.3585i</v>
      </c>
      <c r="BW24" s="118" t="str">
        <f t="shared" si="10"/>
        <v>5.164+0.3043i</v>
      </c>
      <c r="BX24" s="118" t="str">
        <f t="shared" si="10"/>
        <v>5.066+0.2505i</v>
      </c>
      <c r="BY24" s="118" t="str">
        <f t="shared" si="10"/>
        <v>4.991+0.1862i</v>
      </c>
      <c r="BZ24" s="118" t="str">
        <f t="shared" si="10"/>
        <v>4.939+0.1282i</v>
      </c>
      <c r="CA24" s="118" t="str">
        <f t="shared" si="10"/>
        <v>4.887+0.08743i</v>
      </c>
      <c r="CB24" s="118" t="str">
        <f t="shared" si="10"/>
        <v>4.859+0.06131i</v>
      </c>
      <c r="CC24" s="118" t="str">
        <f t="shared" si="10"/>
        <v>4.849+0.05297i</v>
      </c>
      <c r="CD24" s="118" t="str">
        <f t="shared" si="10"/>
        <v>4.827+0.05328i</v>
      </c>
      <c r="CE24" s="118" t="str">
        <f t="shared" si="10"/>
        <v>4.835+0.07323i</v>
      </c>
      <c r="CF24" s="118" t="str">
        <f t="shared" si="10"/>
        <v>4.78844714285714+0.0734761904761907i</v>
      </c>
      <c r="CG24" s="118" t="str">
        <f t="shared" si="10"/>
        <v>0</v>
      </c>
      <c r="CH24" s="39">
        <f t="shared" si="22"/>
        <v>8300000000.000001</v>
      </c>
      <c r="CI24" s="121">
        <f t="shared" si="23"/>
        <v>2.1660837551823575</v>
      </c>
      <c r="CJ24" s="121" t="str">
        <f t="shared" si="24"/>
        <v>10.6064075512931+0.238754003243837i</v>
      </c>
      <c r="CK24" s="121" t="str">
        <f t="shared" si="11"/>
        <v>10.5574922227588+0.174196455591765i</v>
      </c>
      <c r="CL24" s="121" t="str">
        <f t="shared" si="11"/>
        <v>10.6008138978625+0.142376685228136i</v>
      </c>
      <c r="CM24" s="121" t="str">
        <f t="shared" si="11"/>
        <v>10.6203086516591+0.135791790612382i</v>
      </c>
      <c r="CN24" s="121" t="str">
        <f t="shared" si="11"/>
        <v>10.6484677404765+0.15203741877625i</v>
      </c>
      <c r="CO24" s="121" t="str">
        <f t="shared" si="11"/>
        <v>10.6809589968042+0.20263713529731i</v>
      </c>
      <c r="CP24" s="121" t="str">
        <f t="shared" si="11"/>
        <v>10.7286128394182+0.270760469397795i</v>
      </c>
      <c r="CQ24" s="121" t="str">
        <f t="shared" si="11"/>
        <v>10.8282526921566+0.388378817304197i</v>
      </c>
      <c r="CR24" s="121" t="str">
        <f t="shared" si="11"/>
        <v>10.9863768062849+0.539354855040407i</v>
      </c>
      <c r="CS24" s="121" t="str">
        <f t="shared" si="11"/>
        <v>11.1639956742099+0.662388412334765i</v>
      </c>
      <c r="CT24" s="121" t="str">
        <f t="shared" si="11"/>
        <v>11.3936005522592+0.762894698575226i</v>
      </c>
      <c r="CU24" s="121" t="str">
        <f t="shared" si="11"/>
        <v>11.5343959963461+0.805783156927837i</v>
      </c>
      <c r="CV24" s="121" t="str">
        <f t="shared" si="11"/>
        <v>0</v>
      </c>
      <c r="CW24" s="121" t="str">
        <f t="shared" si="11"/>
        <v>11.5473924988771+0.813147841695457i</v>
      </c>
      <c r="CX24" s="121" t="str">
        <f t="shared" si="11"/>
        <v>11.4455865623836+0.776541026232875i</v>
      </c>
      <c r="CY24" s="121" t="str">
        <f t="shared" si="11"/>
        <v>11.1856565117617+0.659139286701991i</v>
      </c>
      <c r="CZ24" s="121" t="str">
        <f t="shared" si="11"/>
        <v>10.9733803037538+0.542603980673181i</v>
      </c>
      <c r="DA24" s="121" t="str">
        <f t="shared" si="12"/>
        <v>10.8109240221151+0.403324795214955i</v>
      </c>
      <c r="DB24" s="121" t="str">
        <f t="shared" si="12"/>
        <v>10.6982876668457+0.277691937414378i</v>
      </c>
      <c r="DC24" s="121" t="str">
        <f t="shared" si="12"/>
        <v>10.5856513115762+0.189380702715594i</v>
      </c>
      <c r="DD24" s="121" t="str">
        <f t="shared" si="12"/>
        <v>10.5250009664311+0.13280259503023i</v>
      </c>
      <c r="DE24" s="121" t="str">
        <f t="shared" si="12"/>
        <v>10.5033401288793+0.114737456512009i</v>
      </c>
      <c r="DF24" s="121" t="str">
        <f t="shared" si="12"/>
        <v>10.4556862862652+0.115408942476116i</v>
      </c>
      <c r="DG24" s="121" t="str">
        <f t="shared" si="12"/>
        <v>10.4730149563067+0.158622313392004i</v>
      </c>
      <c r="DH24" s="121" t="str">
        <f t="shared" si="12"/>
        <v>10.3721775686922+0.159155582583161i</v>
      </c>
      <c r="DI24" s="121"/>
      <c r="DK24" s="39">
        <f t="shared" si="25"/>
        <v>10.606407551293101</v>
      </c>
      <c r="DL24" s="39">
        <f t="shared" si="13"/>
        <v>10.5574922227588</v>
      </c>
      <c r="DM24" s="39">
        <f t="shared" si="13"/>
        <v>10.6008138978625</v>
      </c>
      <c r="DN24" s="39">
        <f t="shared" si="13"/>
        <v>10.6203086516591</v>
      </c>
      <c r="DO24" s="39">
        <f t="shared" si="13"/>
        <v>10.6484677404765</v>
      </c>
      <c r="DP24" s="39">
        <f t="shared" si="13"/>
        <v>10.6809589968042</v>
      </c>
      <c r="DQ24" s="39">
        <f t="shared" si="13"/>
        <v>10.728612839418201</v>
      </c>
      <c r="DR24" s="39">
        <f t="shared" si="13"/>
        <v>10.8282526921566</v>
      </c>
      <c r="DS24" s="39">
        <f t="shared" si="13"/>
        <v>10.9863768062849</v>
      </c>
      <c r="DT24" s="39">
        <f t="shared" si="13"/>
        <v>11.1639956742099</v>
      </c>
      <c r="DU24" s="39">
        <f t="shared" si="13"/>
        <v>11.393600552259199</v>
      </c>
      <c r="DV24" s="39">
        <f t="shared" si="13"/>
        <v>11.534395996346101</v>
      </c>
      <c r="DW24" s="39">
        <f t="shared" si="13"/>
        <v>0</v>
      </c>
      <c r="DX24" s="39">
        <f t="shared" si="13"/>
        <v>11.5473924988771</v>
      </c>
      <c r="DY24" s="39">
        <f t="shared" si="13"/>
        <v>11.4455865623836</v>
      </c>
      <c r="DZ24" s="39">
        <f t="shared" si="13"/>
        <v>11.1856565117617</v>
      </c>
      <c r="EA24" s="39">
        <f t="shared" si="13"/>
        <v>10.9733803037538</v>
      </c>
      <c r="EB24" s="39">
        <f t="shared" si="14"/>
        <v>10.810924022115101</v>
      </c>
      <c r="EC24" s="39">
        <f t="shared" si="14"/>
        <v>10.698287666845699</v>
      </c>
      <c r="ED24" s="39">
        <f t="shared" si="14"/>
        <v>10.5856513115762</v>
      </c>
      <c r="EE24" s="39">
        <f t="shared" si="14"/>
        <v>10.525000966431101</v>
      </c>
      <c r="EF24" s="39">
        <f t="shared" si="14"/>
        <v>10.5033401288793</v>
      </c>
      <c r="EG24" s="39">
        <f t="shared" si="14"/>
        <v>10.4556862862652</v>
      </c>
      <c r="EH24" s="39">
        <f t="shared" si="14"/>
        <v>10.473014956306701</v>
      </c>
      <c r="EI24" s="39">
        <f t="shared" si="14"/>
        <v>10.3721775686922</v>
      </c>
      <c r="EK24" s="39">
        <f t="shared" si="28"/>
        <v>0.238754003243837</v>
      </c>
      <c r="EL24" s="39">
        <f t="shared" si="15"/>
        <v>0.174196455591765</v>
      </c>
      <c r="EM24" s="39">
        <f t="shared" si="15"/>
        <v>0.14237668522813601</v>
      </c>
      <c r="EN24" s="39">
        <f t="shared" si="15"/>
        <v>0.135791790612382</v>
      </c>
      <c r="EO24" s="39">
        <f t="shared" si="15"/>
        <v>0.15203741877624999</v>
      </c>
      <c r="EP24" s="39">
        <f t="shared" si="15"/>
        <v>0.20263713529731001</v>
      </c>
      <c r="EQ24" s="39">
        <f t="shared" si="15"/>
        <v>0.27076046939779502</v>
      </c>
      <c r="ER24" s="39">
        <f t="shared" si="15"/>
        <v>0.38837881730419699</v>
      </c>
      <c r="ES24" s="39">
        <f t="shared" si="15"/>
        <v>0.53935485504040703</v>
      </c>
      <c r="ET24" s="39">
        <f t="shared" si="15"/>
        <v>0.66238841233476498</v>
      </c>
      <c r="EU24" s="39">
        <f t="shared" si="15"/>
        <v>0.76289469857522596</v>
      </c>
      <c r="EV24" s="39">
        <f t="shared" si="15"/>
        <v>0.80578315692783697</v>
      </c>
      <c r="EW24" s="39">
        <f t="shared" si="15"/>
        <v>0</v>
      </c>
      <c r="EX24" s="39">
        <f t="shared" si="15"/>
        <v>0.81314784169545695</v>
      </c>
      <c r="EY24" s="39">
        <f t="shared" si="15"/>
        <v>0.77654102623287502</v>
      </c>
      <c r="EZ24" s="39">
        <f t="shared" si="15"/>
        <v>0.65913928670199096</v>
      </c>
      <c r="FA24" s="39">
        <f t="shared" si="15"/>
        <v>0.54260398067318105</v>
      </c>
      <c r="FB24" s="39">
        <f t="shared" si="16"/>
        <v>0.40332479521495501</v>
      </c>
      <c r="FC24" s="39">
        <f t="shared" si="16"/>
        <v>0.27769193741437798</v>
      </c>
      <c r="FD24" s="39">
        <f t="shared" si="16"/>
        <v>0.18938070271559401</v>
      </c>
      <c r="FE24" s="39">
        <f t="shared" si="16"/>
        <v>0.13280259503023001</v>
      </c>
      <c r="FF24" s="39">
        <f t="shared" si="16"/>
        <v>0.11473745651200901</v>
      </c>
      <c r="FG24" s="39">
        <f t="shared" si="16"/>
        <v>0.11540894247611599</v>
      </c>
      <c r="FH24" s="39">
        <f t="shared" si="16"/>
        <v>0.158622313392004</v>
      </c>
      <c r="FI24" s="39">
        <f t="shared" si="16"/>
        <v>0.15915558258316101</v>
      </c>
      <c r="FK24" s="39">
        <f t="shared" si="26"/>
        <v>0.64939170561312476</v>
      </c>
      <c r="FL24" s="39">
        <f t="shared" si="17"/>
        <v>0.65100347919467505</v>
      </c>
      <c r="FM24" s="39">
        <f t="shared" si="17"/>
        <v>0.64992969595317773</v>
      </c>
      <c r="FN24" s="39">
        <f t="shared" si="17"/>
        <v>0.6494185109279057</v>
      </c>
      <c r="FO24" s="39">
        <f t="shared" si="17"/>
        <v>0.64860390878647978</v>
      </c>
      <c r="FP24" s="39">
        <f t="shared" si="17"/>
        <v>0.64753383764373218</v>
      </c>
      <c r="FQ24" s="39">
        <f t="shared" si="17"/>
        <v>0.64590588442459762</v>
      </c>
      <c r="FR24" s="39">
        <f t="shared" si="17"/>
        <v>0.64241155601114563</v>
      </c>
      <c r="FS24" s="39">
        <f t="shared" si="17"/>
        <v>0.63673438100862378</v>
      </c>
      <c r="FT24" s="39">
        <f t="shared" si="17"/>
        <v>0.63051812138224972</v>
      </c>
      <c r="FU24" s="39">
        <f t="shared" si="17"/>
        <v>0.62305053765825813</v>
      </c>
      <c r="FV24" s="39">
        <f t="shared" si="17"/>
        <v>0.61871605810769614</v>
      </c>
      <c r="FW24" s="39">
        <f t="shared" si="17"/>
        <v>0.99999999999999989</v>
      </c>
      <c r="FX24" s="39">
        <f t="shared" si="17"/>
        <v>0.61826183320692718</v>
      </c>
      <c r="FY24" s="39">
        <f t="shared" si="17"/>
        <v>0.62148431063848064</v>
      </c>
      <c r="FZ24" s="39">
        <f t="shared" si="17"/>
        <v>0.62998804751585968</v>
      </c>
      <c r="GA24" s="39">
        <f t="shared" si="17"/>
        <v>0.63704575544769604</v>
      </c>
      <c r="GB24" s="39">
        <f t="shared" si="18"/>
        <v>0.64275612158545292</v>
      </c>
      <c r="GC24" s="39">
        <f t="shared" si="18"/>
        <v>0.64668752566776844</v>
      </c>
      <c r="GD24" s="39">
        <f t="shared" si="18"/>
        <v>0.65017845190290169</v>
      </c>
      <c r="GE24" s="39">
        <f t="shared" si="18"/>
        <v>0.65202350036949186</v>
      </c>
      <c r="GF24" s="39">
        <f t="shared" si="18"/>
        <v>0.65266205721240111</v>
      </c>
      <c r="GG24" s="39">
        <f t="shared" si="18"/>
        <v>0.65396283250434628</v>
      </c>
      <c r="GH24" s="39">
        <f t="shared" si="18"/>
        <v>0.65336355467397778</v>
      </c>
      <c r="GI24" s="39">
        <f t="shared" si="18"/>
        <v>0.65612213653395268</v>
      </c>
      <c r="GJ24" s="39">
        <f t="shared" si="27"/>
        <v>8.3000000000000007</v>
      </c>
      <c r="GK24" s="39">
        <f t="shared" si="19"/>
        <v>-3.7498652544361111</v>
      </c>
      <c r="GL24" s="39">
        <f t="shared" si="19"/>
        <v>-3.7283338080213779</v>
      </c>
      <c r="GM24" s="39">
        <f t="shared" si="19"/>
        <v>-3.7426723844018666</v>
      </c>
      <c r="GN24" s="39">
        <f t="shared" si="19"/>
        <v>-3.7495067293752999</v>
      </c>
      <c r="GO24" s="39">
        <f t="shared" si="19"/>
        <v>-3.7604087679237654</v>
      </c>
      <c r="GP24" s="39">
        <f t="shared" si="19"/>
        <v>-3.7747506416760981</v>
      </c>
      <c r="GQ24" s="39">
        <f t="shared" si="19"/>
        <v>-3.7966151773367036</v>
      </c>
      <c r="GR24" s="39">
        <f t="shared" si="19"/>
        <v>-3.8437331071798635</v>
      </c>
      <c r="GS24" s="39">
        <f t="shared" si="19"/>
        <v>-3.9208339881416867</v>
      </c>
      <c r="GT24" s="39">
        <f t="shared" si="19"/>
        <v>-4.006048541747556</v>
      </c>
      <c r="GU24" s="39">
        <f t="shared" si="19"/>
        <v>-4.1095344974445469</v>
      </c>
      <c r="GV24" s="39">
        <f t="shared" si="19"/>
        <v>-4.1701722437809812</v>
      </c>
      <c r="GW24" s="39">
        <f t="shared" si="19"/>
        <v>-9.6432746655328714E-16</v>
      </c>
      <c r="GX24" s="39">
        <f t="shared" si="19"/>
        <v>-4.1765512543744157</v>
      </c>
      <c r="GY24" s="39">
        <f t="shared" si="19"/>
        <v>-4.1313966128244886</v>
      </c>
      <c r="GZ24" s="39">
        <f t="shared" si="19"/>
        <v>-4.0133538029013556</v>
      </c>
      <c r="HA24" s="39">
        <f t="shared" si="20"/>
        <v>-3.9165874718232723</v>
      </c>
      <c r="HB24" s="39">
        <f t="shared" si="20"/>
        <v>-3.8390755692174743</v>
      </c>
      <c r="HC24" s="39">
        <f t="shared" si="20"/>
        <v>-3.7861103266245193</v>
      </c>
      <c r="HD24" s="39">
        <f t="shared" si="20"/>
        <v>-3.7393485582170309</v>
      </c>
      <c r="HE24" s="39">
        <f t="shared" si="20"/>
        <v>-3.7147350210405556</v>
      </c>
      <c r="HF24" s="39">
        <f t="shared" si="20"/>
        <v>-3.7062326893089237</v>
      </c>
      <c r="HG24" s="39">
        <f t="shared" si="20"/>
        <v>-3.6889386756234908</v>
      </c>
      <c r="HH24" s="39">
        <f t="shared" si="20"/>
        <v>-3.696901892021117</v>
      </c>
      <c r="HI24" s="39">
        <f t="shared" si="20"/>
        <v>-3.6603061915887931</v>
      </c>
    </row>
    <row r="25" spans="1:217" s="39" customFormat="1">
      <c r="A25" s="20"/>
      <c r="B25" s="184"/>
      <c r="C25" s="40">
        <v>8.35</v>
      </c>
      <c r="D25" s="41">
        <v>4.8971628571428569</v>
      </c>
      <c r="E25" s="42">
        <v>4.88</v>
      </c>
      <c r="F25" s="42">
        <v>4.8949999999999996</v>
      </c>
      <c r="G25" s="42">
        <v>4.9059999999999997</v>
      </c>
      <c r="H25" s="42">
        <v>4.9219999999999997</v>
      </c>
      <c r="I25" s="42">
        <v>4.9370000000000003</v>
      </c>
      <c r="J25" s="42">
        <v>4.9530000000000003</v>
      </c>
      <c r="K25" s="42">
        <v>5.0019999999999998</v>
      </c>
      <c r="L25" s="42">
        <v>5.0789999999999997</v>
      </c>
      <c r="M25" s="42">
        <v>5.1609999999999996</v>
      </c>
      <c r="N25" s="42">
        <v>5.26</v>
      </c>
      <c r="O25" s="43">
        <v>5.3289999999999997</v>
      </c>
      <c r="P25" s="20"/>
      <c r="Q25" s="41">
        <v>5.3369999999999997</v>
      </c>
      <c r="R25" s="42">
        <v>5.2889999999999997</v>
      </c>
      <c r="S25" s="42">
        <v>5.17</v>
      </c>
      <c r="T25" s="42">
        <v>5.0759999999999996</v>
      </c>
      <c r="U25" s="42">
        <v>4.9950000000000001</v>
      </c>
      <c r="V25" s="42">
        <v>4.9459999999999997</v>
      </c>
      <c r="W25" s="42">
        <v>4.8940000000000001</v>
      </c>
      <c r="X25" s="42">
        <v>4.8659999999999997</v>
      </c>
      <c r="Y25" s="42">
        <v>4.8529999999999998</v>
      </c>
      <c r="Z25" s="42">
        <v>4.8319999999999999</v>
      </c>
      <c r="AA25" s="42">
        <v>4.84</v>
      </c>
      <c r="AB25" s="43">
        <v>4.7907571428571432</v>
      </c>
      <c r="AD25" s="20"/>
      <c r="AE25" s="184"/>
      <c r="AF25" s="40">
        <v>8.35</v>
      </c>
      <c r="AG25" s="41">
        <v>0.11064</v>
      </c>
      <c r="AH25" s="42">
        <v>8.3250000000000005E-2</v>
      </c>
      <c r="AI25" s="42">
        <v>6.5170000000000006E-2</v>
      </c>
      <c r="AJ25" s="42">
        <v>6.694E-2</v>
      </c>
      <c r="AK25" s="42">
        <v>7.4200000000000002E-2</v>
      </c>
      <c r="AL25" s="42">
        <v>9.8390000000000005E-2</v>
      </c>
      <c r="AM25" s="42">
        <v>0.1348</v>
      </c>
      <c r="AN25" s="42">
        <v>0.186</v>
      </c>
      <c r="AO25" s="42">
        <v>0.247</v>
      </c>
      <c r="AP25" s="42">
        <v>0.3075</v>
      </c>
      <c r="AQ25" s="42">
        <v>0.3503</v>
      </c>
      <c r="AR25" s="43">
        <v>0.36499999999999999</v>
      </c>
      <c r="AS25" s="20"/>
      <c r="AT25" s="41">
        <v>0.36770000000000003</v>
      </c>
      <c r="AU25" s="42">
        <v>0.35170000000000001</v>
      </c>
      <c r="AV25" s="42">
        <v>0.30499999999999999</v>
      </c>
      <c r="AW25" s="42">
        <v>0.24879999999999999</v>
      </c>
      <c r="AX25" s="42">
        <v>0.18579999999999999</v>
      </c>
      <c r="AY25" s="42">
        <v>0.1333</v>
      </c>
      <c r="AZ25" s="42">
        <v>9.4950000000000007E-2</v>
      </c>
      <c r="BA25" s="42">
        <v>6.7180000000000004E-2</v>
      </c>
      <c r="BB25" s="42">
        <v>5.4609999999999999E-2</v>
      </c>
      <c r="BC25" s="42">
        <v>5.1979999999999998E-2</v>
      </c>
      <c r="BD25" s="42">
        <v>6.923E-2</v>
      </c>
      <c r="BE25" s="43">
        <v>7.0835714285714294E-2</v>
      </c>
      <c r="BH25" s="118" t="str">
        <f t="shared" si="21"/>
        <v>4.89716285714286+0.11064i</v>
      </c>
      <c r="BI25" s="118" t="str">
        <f t="shared" si="21"/>
        <v>4.88+0.08325i</v>
      </c>
      <c r="BJ25" s="118" t="str">
        <f t="shared" si="9"/>
        <v>4.895+0.06517i</v>
      </c>
      <c r="BK25" s="118" t="str">
        <f t="shared" si="9"/>
        <v>4.906+0.06694i</v>
      </c>
      <c r="BL25" s="118" t="str">
        <f t="shared" si="9"/>
        <v>4.922+0.0742i</v>
      </c>
      <c r="BM25" s="118" t="str">
        <f t="shared" si="9"/>
        <v>4.937+0.09839i</v>
      </c>
      <c r="BN25" s="118" t="str">
        <f t="shared" si="9"/>
        <v>4.953+0.1348i</v>
      </c>
      <c r="BO25" s="118" t="str">
        <f t="shared" si="9"/>
        <v>5.002+0.186i</v>
      </c>
      <c r="BP25" s="118" t="str">
        <f t="shared" si="9"/>
        <v>5.079+0.247i</v>
      </c>
      <c r="BQ25" s="118" t="str">
        <f t="shared" si="9"/>
        <v>5.161+0.3075i</v>
      </c>
      <c r="BR25" s="118" t="str">
        <f t="shared" si="9"/>
        <v>5.26+0.3503i</v>
      </c>
      <c r="BS25" s="118" t="str">
        <f t="shared" si="9"/>
        <v>5.329+0.365i</v>
      </c>
      <c r="BT25" s="118" t="str">
        <f t="shared" si="9"/>
        <v>0</v>
      </c>
      <c r="BU25" s="118" t="str">
        <f t="shared" si="9"/>
        <v>5.337+0.3677i</v>
      </c>
      <c r="BV25" s="118" t="str">
        <f t="shared" si="10"/>
        <v>5.289+0.3517i</v>
      </c>
      <c r="BW25" s="118" t="str">
        <f t="shared" si="10"/>
        <v>5.17+0.305i</v>
      </c>
      <c r="BX25" s="118" t="str">
        <f t="shared" si="10"/>
        <v>5.076+0.2488i</v>
      </c>
      <c r="BY25" s="118" t="str">
        <f t="shared" si="10"/>
        <v>4.995+0.1858i</v>
      </c>
      <c r="BZ25" s="118" t="str">
        <f t="shared" si="10"/>
        <v>4.946+0.1333i</v>
      </c>
      <c r="CA25" s="118" t="str">
        <f t="shared" si="10"/>
        <v>4.894+0.09495i</v>
      </c>
      <c r="CB25" s="118" t="str">
        <f t="shared" si="10"/>
        <v>4.866+0.06718i</v>
      </c>
      <c r="CC25" s="118" t="str">
        <f t="shared" si="10"/>
        <v>4.853+0.05461i</v>
      </c>
      <c r="CD25" s="118" t="str">
        <f t="shared" si="10"/>
        <v>4.832+0.05198i</v>
      </c>
      <c r="CE25" s="118" t="str">
        <f t="shared" si="10"/>
        <v>4.84+0.06923i</v>
      </c>
      <c r="CF25" s="118" t="str">
        <f t="shared" si="10"/>
        <v>4.79075714285714+0.0708357142857143i</v>
      </c>
      <c r="CG25" s="118" t="str">
        <f t="shared" si="10"/>
        <v>0</v>
      </c>
      <c r="CH25" s="39">
        <f t="shared" si="22"/>
        <v>8350000000</v>
      </c>
      <c r="CI25" s="121">
        <f t="shared" si="23"/>
        <v>2.1531131937740802</v>
      </c>
      <c r="CJ25" s="121" t="str">
        <f t="shared" si="24"/>
        <v>10.5441459597747+0.238220443759164i</v>
      </c>
      <c r="CK25" s="121" t="str">
        <f t="shared" si="11"/>
        <v>10.5071923856175+0.179246673381692i</v>
      </c>
      <c r="CL25" s="121" t="str">
        <f t="shared" si="11"/>
        <v>10.5394890835241+0.140318386838257i</v>
      </c>
      <c r="CM25" s="121" t="str">
        <f t="shared" si="11"/>
        <v>10.5631733286556+0.144129397191237i</v>
      </c>
      <c r="CN25" s="121" t="str">
        <f t="shared" si="11"/>
        <v>10.597623139756+0.159760998978037i</v>
      </c>
      <c r="CO25" s="121" t="str">
        <f t="shared" si="11"/>
        <v>10.6299198376626+0.211844807135432i</v>
      </c>
      <c r="CP25" s="121" t="str">
        <f t="shared" si="11"/>
        <v>10.664369648763+0.290239658520746i</v>
      </c>
      <c r="CQ25" s="121" t="str">
        <f t="shared" si="11"/>
        <v>10.7698721952579+0.400479054041979i</v>
      </c>
      <c r="CR25" s="121" t="str">
        <f t="shared" si="11"/>
        <v>10.9356619111786+0.531818958862198i</v>
      </c>
      <c r="CS25" s="121" t="str">
        <f t="shared" si="11"/>
        <v>11.112217193068+0.66208230708553i</v>
      </c>
      <c r="CT25" s="121" t="str">
        <f t="shared" si="11"/>
        <v>11.3253753992517+0.75423555177906i</v>
      </c>
      <c r="CU25" s="121" t="str">
        <f t="shared" si="11"/>
        <v>11.4739402096221+0.785886315727539i</v>
      </c>
      <c r="CV25" s="121" t="str">
        <f t="shared" si="11"/>
        <v>0</v>
      </c>
      <c r="CW25" s="121" t="str">
        <f t="shared" si="11"/>
        <v>11.4911651151723+0.791699721350729i</v>
      </c>
      <c r="CX25" s="121" t="str">
        <f t="shared" si="11"/>
        <v>11.3878156818711+0.757249910250344i</v>
      </c>
      <c r="CY25" s="121" t="str">
        <f t="shared" si="11"/>
        <v>11.131595211812+0.656699524101094i</v>
      </c>
      <c r="CZ25" s="121" t="str">
        <f t="shared" si="11"/>
        <v>10.9292025715972+0.535694562610991i</v>
      </c>
      <c r="DA25" s="121" t="str">
        <f t="shared" si="12"/>
        <v>10.7548004029015+0.400048431403224i</v>
      </c>
      <c r="DB25" s="121" t="str">
        <f t="shared" si="12"/>
        <v>10.6492978564066+0.287009988730085i</v>
      </c>
      <c r="DC25" s="121" t="str">
        <f t="shared" si="12"/>
        <v>10.5373359703303+0.204438097748849i</v>
      </c>
      <c r="DD25" s="121" t="str">
        <f t="shared" si="12"/>
        <v>10.4770488009047+0.144646144357743i</v>
      </c>
      <c r="DE25" s="121" t="str">
        <f t="shared" si="12"/>
        <v>10.4490583293856+0.117581511512003i</v>
      </c>
      <c r="DF25" s="121" t="str">
        <f t="shared" si="12"/>
        <v>10.4038429523164+0.111918823812377i</v>
      </c>
      <c r="DG25" s="121" t="str">
        <f t="shared" si="12"/>
        <v>10.4210678578665+0.14906002640498i</v>
      </c>
      <c r="DH25" s="121" t="str">
        <f t="shared" si="12"/>
        <v>10.3150424124531+0.152517311018983i</v>
      </c>
      <c r="DI25" s="121"/>
      <c r="DK25" s="39">
        <f t="shared" si="25"/>
        <v>10.544145959774699</v>
      </c>
      <c r="DL25" s="39">
        <f t="shared" si="13"/>
        <v>10.5071923856175</v>
      </c>
      <c r="DM25" s="39">
        <f t="shared" si="13"/>
        <v>10.539489083524099</v>
      </c>
      <c r="DN25" s="39">
        <f t="shared" si="13"/>
        <v>10.5631733286556</v>
      </c>
      <c r="DO25" s="39">
        <f t="shared" si="13"/>
        <v>10.597623139755999</v>
      </c>
      <c r="DP25" s="39">
        <f t="shared" si="13"/>
        <v>10.6299198376626</v>
      </c>
      <c r="DQ25" s="39">
        <f t="shared" si="13"/>
        <v>10.664369648763</v>
      </c>
      <c r="DR25" s="39">
        <f t="shared" si="13"/>
        <v>10.7698721952579</v>
      </c>
      <c r="DS25" s="39">
        <f t="shared" si="13"/>
        <v>10.935661911178601</v>
      </c>
      <c r="DT25" s="39">
        <f t="shared" si="13"/>
        <v>11.112217193068</v>
      </c>
      <c r="DU25" s="39">
        <f t="shared" si="13"/>
        <v>11.325375399251699</v>
      </c>
      <c r="DV25" s="39">
        <f t="shared" si="13"/>
        <v>11.4739402096221</v>
      </c>
      <c r="DW25" s="39">
        <f t="shared" si="13"/>
        <v>0</v>
      </c>
      <c r="DX25" s="39">
        <f t="shared" si="13"/>
        <v>11.491165115172301</v>
      </c>
      <c r="DY25" s="39">
        <f t="shared" si="13"/>
        <v>11.3878156818711</v>
      </c>
      <c r="DZ25" s="39">
        <f t="shared" si="13"/>
        <v>11.131595211812</v>
      </c>
      <c r="EA25" s="39">
        <f t="shared" si="13"/>
        <v>10.9292025715972</v>
      </c>
      <c r="EB25" s="39">
        <f t="shared" si="14"/>
        <v>10.7548004029015</v>
      </c>
      <c r="EC25" s="39">
        <f t="shared" si="14"/>
        <v>10.6492978564066</v>
      </c>
      <c r="ED25" s="39">
        <f t="shared" si="14"/>
        <v>10.5373359703303</v>
      </c>
      <c r="EE25" s="39">
        <f t="shared" si="14"/>
        <v>10.477048800904701</v>
      </c>
      <c r="EF25" s="39">
        <f t="shared" si="14"/>
        <v>10.449058329385601</v>
      </c>
      <c r="EG25" s="39">
        <f t="shared" si="14"/>
        <v>10.403842952316401</v>
      </c>
      <c r="EH25" s="39">
        <f t="shared" si="14"/>
        <v>10.4210678578665</v>
      </c>
      <c r="EI25" s="39">
        <f t="shared" si="14"/>
        <v>10.315042412453099</v>
      </c>
      <c r="EK25" s="39">
        <f t="shared" si="28"/>
        <v>0.23822044375916401</v>
      </c>
      <c r="EL25" s="39">
        <f t="shared" si="15"/>
        <v>0.17924667338169201</v>
      </c>
      <c r="EM25" s="39">
        <f t="shared" si="15"/>
        <v>0.14031838683825701</v>
      </c>
      <c r="EN25" s="39">
        <f t="shared" si="15"/>
        <v>0.14412939719123699</v>
      </c>
      <c r="EO25" s="39">
        <f t="shared" si="15"/>
        <v>0.159760998978037</v>
      </c>
      <c r="EP25" s="39">
        <f t="shared" si="15"/>
        <v>0.211844807135432</v>
      </c>
      <c r="EQ25" s="39">
        <f t="shared" si="15"/>
        <v>0.29023965852074601</v>
      </c>
      <c r="ER25" s="39">
        <f t="shared" si="15"/>
        <v>0.40047905404197898</v>
      </c>
      <c r="ES25" s="39">
        <f t="shared" si="15"/>
        <v>0.53181895886219799</v>
      </c>
      <c r="ET25" s="39">
        <f t="shared" si="15"/>
        <v>0.66208230708552995</v>
      </c>
      <c r="EU25" s="39">
        <f t="shared" si="15"/>
        <v>0.75423555177905999</v>
      </c>
      <c r="EV25" s="39">
        <f t="shared" si="15"/>
        <v>0.78588631572753898</v>
      </c>
      <c r="EW25" s="39">
        <f t="shared" si="15"/>
        <v>0</v>
      </c>
      <c r="EX25" s="39">
        <f t="shared" si="15"/>
        <v>0.79169972135072897</v>
      </c>
      <c r="EY25" s="39">
        <f t="shared" si="15"/>
        <v>0.75724991025034405</v>
      </c>
      <c r="EZ25" s="39">
        <f t="shared" si="15"/>
        <v>0.656699524101094</v>
      </c>
      <c r="FA25" s="39">
        <f t="shared" si="15"/>
        <v>0.53569456261099102</v>
      </c>
      <c r="FB25" s="39">
        <f t="shared" si="16"/>
        <v>0.40004843140322399</v>
      </c>
      <c r="FC25" s="39">
        <f t="shared" si="16"/>
        <v>0.28700998873008499</v>
      </c>
      <c r="FD25" s="39">
        <f t="shared" si="16"/>
        <v>0.204438097748849</v>
      </c>
      <c r="FE25" s="39">
        <f t="shared" si="16"/>
        <v>0.14464614435774301</v>
      </c>
      <c r="FF25" s="39">
        <f t="shared" si="16"/>
        <v>0.117581511512003</v>
      </c>
      <c r="FG25" s="39">
        <f t="shared" si="16"/>
        <v>0.111918823812377</v>
      </c>
      <c r="FH25" s="39">
        <f t="shared" si="16"/>
        <v>0.14906002640498001</v>
      </c>
      <c r="FI25" s="39">
        <f t="shared" si="16"/>
        <v>0.152517311018983</v>
      </c>
      <c r="FK25" s="39">
        <f t="shared" si="26"/>
        <v>0.65108895204014838</v>
      </c>
      <c r="FL25" s="39">
        <f t="shared" si="17"/>
        <v>0.65235640641496295</v>
      </c>
      <c r="FM25" s="39">
        <f t="shared" si="17"/>
        <v>0.65160660171091189</v>
      </c>
      <c r="FN25" s="39">
        <f t="shared" si="17"/>
        <v>0.65094950478122149</v>
      </c>
      <c r="FO25" s="39">
        <f t="shared" si="17"/>
        <v>0.64996132462183442</v>
      </c>
      <c r="FP25" s="39">
        <f t="shared" si="17"/>
        <v>0.6488797881568471</v>
      </c>
      <c r="FQ25" s="39">
        <f t="shared" si="17"/>
        <v>0.64753254347964084</v>
      </c>
      <c r="FR25" s="39">
        <f t="shared" si="17"/>
        <v>0.64388654631247089</v>
      </c>
      <c r="FS25" s="39">
        <f t="shared" si="17"/>
        <v>0.63817248475821442</v>
      </c>
      <c r="FT25" s="39">
        <f t="shared" si="17"/>
        <v>0.63189371626533608</v>
      </c>
      <c r="FU25" s="39">
        <f t="shared" si="17"/>
        <v>0.62496888749864066</v>
      </c>
      <c r="FV25" s="39">
        <f t="shared" si="17"/>
        <v>0.62060086877845089</v>
      </c>
      <c r="FW25" s="39">
        <f t="shared" si="17"/>
        <v>0.99999999999999989</v>
      </c>
      <c r="FX25" s="39">
        <f t="shared" si="17"/>
        <v>0.62006183490230804</v>
      </c>
      <c r="FY25" s="39">
        <f t="shared" si="17"/>
        <v>0.6232865439641524</v>
      </c>
      <c r="FZ25" s="39">
        <f t="shared" si="17"/>
        <v>0.63145147345440122</v>
      </c>
      <c r="GA25" s="39">
        <f t="shared" si="17"/>
        <v>0.63830306413663729</v>
      </c>
      <c r="GB25" s="39">
        <f t="shared" si="18"/>
        <v>0.64429684213369309</v>
      </c>
      <c r="GC25" s="39">
        <f t="shared" si="18"/>
        <v>0.64796089298523962</v>
      </c>
      <c r="GD25" s="39">
        <f t="shared" si="18"/>
        <v>0.65143215140570809</v>
      </c>
      <c r="GE25" s="39">
        <f t="shared" si="18"/>
        <v>0.65329820210121292</v>
      </c>
      <c r="GF25" s="39">
        <f t="shared" si="18"/>
        <v>0.65413877080859584</v>
      </c>
      <c r="GG25" s="39">
        <f t="shared" si="18"/>
        <v>0.65539051782843882</v>
      </c>
      <c r="GH25" s="39">
        <f t="shared" si="18"/>
        <v>0.654815695184919</v>
      </c>
      <c r="GI25" s="39">
        <f t="shared" si="18"/>
        <v>0.65771239943421245</v>
      </c>
      <c r="GJ25" s="39">
        <f t="shared" si="27"/>
        <v>8.35</v>
      </c>
      <c r="GK25" s="39">
        <f t="shared" si="19"/>
        <v>-3.7271934777558915</v>
      </c>
      <c r="GL25" s="39">
        <f t="shared" si="19"/>
        <v>-3.7103013660623536</v>
      </c>
      <c r="GM25" s="39">
        <f t="shared" si="19"/>
        <v>-3.7202904862854123</v>
      </c>
      <c r="GN25" s="39">
        <f t="shared" si="19"/>
        <v>-3.7290539811836587</v>
      </c>
      <c r="GO25" s="39">
        <f t="shared" si="19"/>
        <v>-3.7422496980057658</v>
      </c>
      <c r="GP25" s="39">
        <f t="shared" si="19"/>
        <v>-3.7567150678700596</v>
      </c>
      <c r="GQ25" s="39">
        <f t="shared" si="19"/>
        <v>-3.7747680013522267</v>
      </c>
      <c r="GR25" s="39">
        <f t="shared" si="19"/>
        <v>-3.8238129835837169</v>
      </c>
      <c r="GS25" s="39">
        <f t="shared" si="19"/>
        <v>-3.9012384928308039</v>
      </c>
      <c r="GT25" s="39">
        <f t="shared" si="19"/>
        <v>-3.9871192673003675</v>
      </c>
      <c r="GU25" s="39">
        <f t="shared" si="19"/>
        <v>-4.0828320474859554</v>
      </c>
      <c r="GV25" s="39">
        <f t="shared" si="19"/>
        <v>-4.1437524156615178</v>
      </c>
      <c r="GW25" s="39">
        <f t="shared" si="19"/>
        <v>-9.6432746655328714E-16</v>
      </c>
      <c r="GX25" s="39">
        <f t="shared" si="19"/>
        <v>-4.1512999772027257</v>
      </c>
      <c r="GY25" s="39">
        <f t="shared" si="19"/>
        <v>-4.1062449784506674</v>
      </c>
      <c r="GZ25" s="39">
        <f t="shared" si="19"/>
        <v>-3.9932003802648506</v>
      </c>
      <c r="HA25" s="39">
        <f t="shared" si="20"/>
        <v>-3.8994614151971181</v>
      </c>
      <c r="HB25" s="39">
        <f t="shared" si="20"/>
        <v>-3.8182799447717422</v>
      </c>
      <c r="HC25" s="39">
        <f t="shared" si="20"/>
        <v>-3.7690240947248181</v>
      </c>
      <c r="HD25" s="39">
        <f t="shared" si="20"/>
        <v>-3.7226162131354479</v>
      </c>
      <c r="HE25" s="39">
        <f t="shared" si="20"/>
        <v>-3.6977707400334343</v>
      </c>
      <c r="HF25" s="39">
        <f t="shared" si="20"/>
        <v>-3.6866021893762997</v>
      </c>
      <c r="HG25" s="39">
        <f t="shared" si="20"/>
        <v>-3.6699969253705493</v>
      </c>
      <c r="HH25" s="39">
        <f t="shared" si="20"/>
        <v>-3.6776183918447987</v>
      </c>
      <c r="HI25" s="39">
        <f t="shared" si="20"/>
        <v>-3.6392794117096052</v>
      </c>
    </row>
    <row r="26" spans="1:217" s="39" customFormat="1">
      <c r="A26" s="20"/>
      <c r="B26" s="184"/>
      <c r="C26" s="40">
        <v>8.4</v>
      </c>
      <c r="D26" s="41">
        <v>4.8971723809523811</v>
      </c>
      <c r="E26" s="42">
        <v>4.8730000000000002</v>
      </c>
      <c r="F26" s="42">
        <v>4.8869999999999996</v>
      </c>
      <c r="G26" s="42">
        <v>4.9000000000000004</v>
      </c>
      <c r="H26" s="42">
        <v>4.9160000000000004</v>
      </c>
      <c r="I26" s="42">
        <v>4.9379999999999997</v>
      </c>
      <c r="J26" s="42">
        <v>4.9539999999999997</v>
      </c>
      <c r="K26" s="42">
        <v>5.0019999999999998</v>
      </c>
      <c r="L26" s="42">
        <v>5.077</v>
      </c>
      <c r="M26" s="42">
        <v>5.1630000000000003</v>
      </c>
      <c r="N26" s="42">
        <v>5.2560000000000002</v>
      </c>
      <c r="O26" s="43">
        <v>5.32</v>
      </c>
      <c r="P26" s="20"/>
      <c r="Q26" s="41">
        <v>5.327</v>
      </c>
      <c r="R26" s="42">
        <v>5.28</v>
      </c>
      <c r="S26" s="42">
        <v>5.1680000000000001</v>
      </c>
      <c r="T26" s="42">
        <v>5.077</v>
      </c>
      <c r="U26" s="42">
        <v>4.9939999999999998</v>
      </c>
      <c r="V26" s="42">
        <v>4.9429999999999996</v>
      </c>
      <c r="W26" s="42">
        <v>4.8949999999999996</v>
      </c>
      <c r="X26" s="42">
        <v>4.8630000000000004</v>
      </c>
      <c r="Y26" s="42">
        <v>4.8470000000000004</v>
      </c>
      <c r="Z26" s="42">
        <v>4.8220000000000001</v>
      </c>
      <c r="AA26" s="42">
        <v>4.8339999999999996</v>
      </c>
      <c r="AB26" s="43">
        <v>4.7920123809523805</v>
      </c>
      <c r="AD26" s="20"/>
      <c r="AE26" s="184"/>
      <c r="AF26" s="40">
        <v>8.4</v>
      </c>
      <c r="AG26" s="41">
        <v>0.11229809523809511</v>
      </c>
      <c r="AH26" s="42">
        <v>8.3809999999999996E-2</v>
      </c>
      <c r="AI26" s="42">
        <v>7.0699999999999999E-2</v>
      </c>
      <c r="AJ26" s="42">
        <v>6.9830000000000003E-2</v>
      </c>
      <c r="AK26" s="42">
        <v>7.5090000000000004E-2</v>
      </c>
      <c r="AL26" s="42">
        <v>9.5269999999999994E-2</v>
      </c>
      <c r="AM26" s="42">
        <v>0.1318</v>
      </c>
      <c r="AN26" s="42">
        <v>0.18590000000000001</v>
      </c>
      <c r="AO26" s="42">
        <v>0.24329999999999999</v>
      </c>
      <c r="AP26" s="42">
        <v>0.29859999999999998</v>
      </c>
      <c r="AQ26" s="42">
        <v>0.34610000000000002</v>
      </c>
      <c r="AR26" s="43">
        <v>0.3664</v>
      </c>
      <c r="AS26" s="20"/>
      <c r="AT26" s="41">
        <v>0.36749999999999999</v>
      </c>
      <c r="AU26" s="42">
        <v>0.34860000000000002</v>
      </c>
      <c r="AV26" s="42">
        <v>0.29699999999999999</v>
      </c>
      <c r="AW26" s="42">
        <v>0.2412</v>
      </c>
      <c r="AX26" s="42">
        <v>0.1804</v>
      </c>
      <c r="AY26" s="42">
        <v>0.12959999999999999</v>
      </c>
      <c r="AZ26" s="42">
        <v>8.7520000000000001E-2</v>
      </c>
      <c r="BA26" s="42">
        <v>6.6000000000000003E-2</v>
      </c>
      <c r="BB26" s="42">
        <v>5.6570000000000002E-2</v>
      </c>
      <c r="BC26" s="42">
        <v>5.5899999999999998E-2</v>
      </c>
      <c r="BD26" s="42">
        <v>7.0110000000000006E-2</v>
      </c>
      <c r="BE26" s="43">
        <v>7.1765238095237868E-2</v>
      </c>
      <c r="BH26" s="118" t="str">
        <f t="shared" si="21"/>
        <v>4.89717238095238+0.112298095238095i</v>
      </c>
      <c r="BI26" s="118" t="str">
        <f t="shared" si="21"/>
        <v>4.873+0.08381i</v>
      </c>
      <c r="BJ26" s="118" t="str">
        <f t="shared" si="9"/>
        <v>4.887+0.0707i</v>
      </c>
      <c r="BK26" s="118" t="str">
        <f t="shared" si="9"/>
        <v>4.9+0.06983i</v>
      </c>
      <c r="BL26" s="118" t="str">
        <f t="shared" si="9"/>
        <v>4.916+0.07509i</v>
      </c>
      <c r="BM26" s="118" t="str">
        <f t="shared" si="9"/>
        <v>4.938+0.09527i</v>
      </c>
      <c r="BN26" s="118" t="str">
        <f t="shared" si="9"/>
        <v>4.954+0.1318i</v>
      </c>
      <c r="BO26" s="118" t="str">
        <f t="shared" si="9"/>
        <v>5.002+0.1859i</v>
      </c>
      <c r="BP26" s="118" t="str">
        <f t="shared" si="9"/>
        <v>5.077+0.2433i</v>
      </c>
      <c r="BQ26" s="118" t="str">
        <f t="shared" si="9"/>
        <v>5.163+0.2986i</v>
      </c>
      <c r="BR26" s="118" t="str">
        <f t="shared" si="9"/>
        <v>5.256+0.3461i</v>
      </c>
      <c r="BS26" s="118" t="str">
        <f t="shared" si="9"/>
        <v>5.32+0.3664i</v>
      </c>
      <c r="BT26" s="118" t="str">
        <f t="shared" si="9"/>
        <v>0</v>
      </c>
      <c r="BU26" s="118" t="str">
        <f t="shared" si="9"/>
        <v>5.327+0.3675i</v>
      </c>
      <c r="BV26" s="118" t="str">
        <f t="shared" si="10"/>
        <v>5.28+0.3486i</v>
      </c>
      <c r="BW26" s="118" t="str">
        <f t="shared" si="10"/>
        <v>5.168+0.297i</v>
      </c>
      <c r="BX26" s="118" t="str">
        <f t="shared" si="10"/>
        <v>5.077+0.2412i</v>
      </c>
      <c r="BY26" s="118" t="str">
        <f t="shared" si="10"/>
        <v>4.994+0.1804i</v>
      </c>
      <c r="BZ26" s="118" t="str">
        <f t="shared" si="10"/>
        <v>4.943+0.1296i</v>
      </c>
      <c r="CA26" s="118" t="str">
        <f t="shared" si="10"/>
        <v>4.895+0.08752i</v>
      </c>
      <c r="CB26" s="118" t="str">
        <f t="shared" si="10"/>
        <v>4.863+0.066i</v>
      </c>
      <c r="CC26" s="118" t="str">
        <f t="shared" si="10"/>
        <v>4.847+0.05657i</v>
      </c>
      <c r="CD26" s="118" t="str">
        <f t="shared" si="10"/>
        <v>4.822+0.0559i</v>
      </c>
      <c r="CE26" s="118" t="str">
        <f t="shared" si="10"/>
        <v>4.834+0.07011i</v>
      </c>
      <c r="CF26" s="118" t="str">
        <f t="shared" si="10"/>
        <v>4.79201238095238+0.0717652380952379i</v>
      </c>
      <c r="CG26" s="118" t="str">
        <f t="shared" si="10"/>
        <v>0</v>
      </c>
      <c r="CH26" s="39">
        <f t="shared" si="22"/>
        <v>8400000000</v>
      </c>
      <c r="CI26" s="121">
        <f t="shared" si="23"/>
        <v>2.1402970438111391</v>
      </c>
      <c r="CJ26" s="121" t="str">
        <f t="shared" si="24"/>
        <v>10.4814035699859+0.240351281263716i</v>
      </c>
      <c r="CK26" s="121" t="str">
        <f t="shared" si="11"/>
        <v>10.4296674944917+0.179378295241812i</v>
      </c>
      <c r="CL26" s="121" t="str">
        <f t="shared" si="11"/>
        <v>10.459631653105+0.151319000997448i</v>
      </c>
      <c r="CM26" s="121" t="str">
        <f t="shared" si="11"/>
        <v>10.4874555146746+0.149456942569332i</v>
      </c>
      <c r="CN26" s="121" t="str">
        <f t="shared" si="11"/>
        <v>10.5217002673756+0.160714905019778i</v>
      </c>
      <c r="CO26" s="121" t="str">
        <f t="shared" si="11"/>
        <v>10.5687868023394+0.203906099363887i</v>
      </c>
      <c r="CP26" s="121" t="str">
        <f t="shared" si="11"/>
        <v>10.6030315550404+0.282091150374308i</v>
      </c>
      <c r="CQ26" s="121" t="str">
        <f t="shared" si="11"/>
        <v>10.7057658131433+0.397881220444491i</v>
      </c>
      <c r="CR26" s="121" t="str">
        <f t="shared" si="11"/>
        <v>10.8662880914292+0.52073427075925i</v>
      </c>
      <c r="CS26" s="121" t="str">
        <f t="shared" si="11"/>
        <v>11.0503536371969+0.639092697282006i</v>
      </c>
      <c r="CT26" s="121" t="str">
        <f t="shared" si="11"/>
        <v>11.2494012622713+0.740756806863035i</v>
      </c>
      <c r="CU26" s="121" t="str">
        <f t="shared" si="11"/>
        <v>11.3863802730753+0.784204836852401i</v>
      </c>
      <c r="CV26" s="121" t="str">
        <f t="shared" si="11"/>
        <v>0</v>
      </c>
      <c r="CW26" s="121" t="str">
        <f t="shared" si="11"/>
        <v>11.4013623523819+0.786559163600594i</v>
      </c>
      <c r="CX26" s="121" t="str">
        <f t="shared" si="11"/>
        <v>11.3007683913228+0.746107549472563i</v>
      </c>
      <c r="CY26" s="121" t="str">
        <f t="shared" si="11"/>
        <v>11.061055122416+0.635668222011908i</v>
      </c>
      <c r="CZ26" s="121" t="str">
        <f t="shared" si="11"/>
        <v>10.8662880914292+0.516239646967247i</v>
      </c>
      <c r="DA26" s="121" t="str">
        <f t="shared" si="12"/>
        <v>10.6886434367928+0.38610958670353i</v>
      </c>
      <c r="DB26" s="121" t="str">
        <f t="shared" si="12"/>
        <v>10.5794882875585+0.277382496877924i</v>
      </c>
      <c r="DC26" s="121" t="str">
        <f t="shared" si="12"/>
        <v>10.4767540294555+0.187318797274351i</v>
      </c>
      <c r="DD26" s="121" t="str">
        <f t="shared" si="12"/>
        <v>10.4082645240536+0.141259604891535i</v>
      </c>
      <c r="DE26" s="121" t="str">
        <f t="shared" si="12"/>
        <v>10.3740197713526+0.121076603768396i</v>
      </c>
      <c r="DF26" s="121" t="str">
        <f t="shared" si="12"/>
        <v>10.3205123452573+0.119642604749043i</v>
      </c>
      <c r="DG26" s="121" t="str">
        <f t="shared" si="12"/>
        <v>10.346195909783+0.150056225741599i</v>
      </c>
      <c r="DH26" s="121" t="str">
        <f t="shared" si="12"/>
        <v>10.2563299328588+0.15359892694364i</v>
      </c>
      <c r="DI26" s="121"/>
      <c r="DK26" s="39">
        <f t="shared" si="25"/>
        <v>10.481403569985901</v>
      </c>
      <c r="DL26" s="39">
        <f t="shared" si="13"/>
        <v>10.429667494491699</v>
      </c>
      <c r="DM26" s="39">
        <f t="shared" si="13"/>
        <v>10.459631653104999</v>
      </c>
      <c r="DN26" s="39">
        <f t="shared" si="13"/>
        <v>10.4874555146746</v>
      </c>
      <c r="DO26" s="39">
        <f t="shared" si="13"/>
        <v>10.5217002673756</v>
      </c>
      <c r="DP26" s="39">
        <f t="shared" si="13"/>
        <v>10.5687868023394</v>
      </c>
      <c r="DQ26" s="39">
        <f t="shared" si="13"/>
        <v>10.603031555040401</v>
      </c>
      <c r="DR26" s="39">
        <f t="shared" si="13"/>
        <v>10.7057658131433</v>
      </c>
      <c r="DS26" s="39">
        <f t="shared" si="13"/>
        <v>10.866288091429199</v>
      </c>
      <c r="DT26" s="39">
        <f t="shared" si="13"/>
        <v>11.050353637196899</v>
      </c>
      <c r="DU26" s="39">
        <f t="shared" si="13"/>
        <v>11.2494012622713</v>
      </c>
      <c r="DV26" s="39">
        <f t="shared" si="13"/>
        <v>11.3863802730753</v>
      </c>
      <c r="DW26" s="39">
        <f t="shared" si="13"/>
        <v>0</v>
      </c>
      <c r="DX26" s="39">
        <f t="shared" si="13"/>
        <v>11.4013623523819</v>
      </c>
      <c r="DY26" s="39">
        <f t="shared" si="13"/>
        <v>11.3007683913228</v>
      </c>
      <c r="DZ26" s="39">
        <f t="shared" si="13"/>
        <v>11.061055122416001</v>
      </c>
      <c r="EA26" s="39">
        <f t="shared" si="13"/>
        <v>10.866288091429199</v>
      </c>
      <c r="EB26" s="39">
        <f t="shared" si="14"/>
        <v>10.6886434367928</v>
      </c>
      <c r="EC26" s="39">
        <f t="shared" si="14"/>
        <v>10.579488287558499</v>
      </c>
      <c r="ED26" s="39">
        <f t="shared" si="14"/>
        <v>10.476754029455501</v>
      </c>
      <c r="EE26" s="39">
        <f t="shared" si="14"/>
        <v>10.4082645240536</v>
      </c>
      <c r="EF26" s="39">
        <f t="shared" si="14"/>
        <v>10.3740197713526</v>
      </c>
      <c r="EG26" s="39">
        <f t="shared" si="14"/>
        <v>10.320512345257301</v>
      </c>
      <c r="EH26" s="39">
        <f t="shared" si="14"/>
        <v>10.346195909783001</v>
      </c>
      <c r="EI26" s="39">
        <f t="shared" si="14"/>
        <v>10.256329932858799</v>
      </c>
      <c r="EK26" s="39">
        <f t="shared" si="28"/>
        <v>0.24035128126371599</v>
      </c>
      <c r="EL26" s="39">
        <f t="shared" si="15"/>
        <v>0.17937829524181201</v>
      </c>
      <c r="EM26" s="39">
        <f t="shared" si="15"/>
        <v>0.15131900099744799</v>
      </c>
      <c r="EN26" s="39">
        <f t="shared" si="15"/>
        <v>0.14945694256933201</v>
      </c>
      <c r="EO26" s="39">
        <f t="shared" si="15"/>
        <v>0.160714905019778</v>
      </c>
      <c r="EP26" s="39">
        <f t="shared" si="15"/>
        <v>0.20390609936388701</v>
      </c>
      <c r="EQ26" s="39">
        <f t="shared" si="15"/>
        <v>0.28209115037430799</v>
      </c>
      <c r="ER26" s="39">
        <f t="shared" si="15"/>
        <v>0.39788122044449098</v>
      </c>
      <c r="ES26" s="39">
        <f t="shared" si="15"/>
        <v>0.52073427075925005</v>
      </c>
      <c r="ET26" s="39">
        <f t="shared" si="15"/>
        <v>0.63909269728200602</v>
      </c>
      <c r="EU26" s="39">
        <f t="shared" si="15"/>
        <v>0.74075680686303502</v>
      </c>
      <c r="EV26" s="39">
        <f t="shared" si="15"/>
        <v>0.78420483685240105</v>
      </c>
      <c r="EW26" s="39">
        <f t="shared" si="15"/>
        <v>0</v>
      </c>
      <c r="EX26" s="39">
        <f t="shared" si="15"/>
        <v>0.78655916360059397</v>
      </c>
      <c r="EY26" s="39">
        <f t="shared" si="15"/>
        <v>0.74610754947256297</v>
      </c>
      <c r="EZ26" s="39">
        <f t="shared" si="15"/>
        <v>0.63566822201190798</v>
      </c>
      <c r="FA26" s="39">
        <f t="shared" si="15"/>
        <v>0.516239646967247</v>
      </c>
      <c r="FB26" s="39">
        <f t="shared" si="16"/>
        <v>0.38610958670353002</v>
      </c>
      <c r="FC26" s="39">
        <f t="shared" si="16"/>
        <v>0.27738249687792399</v>
      </c>
      <c r="FD26" s="39">
        <f t="shared" si="16"/>
        <v>0.187318797274351</v>
      </c>
      <c r="FE26" s="39">
        <f t="shared" si="16"/>
        <v>0.141259604891535</v>
      </c>
      <c r="FF26" s="39">
        <f t="shared" si="16"/>
        <v>0.121076603768396</v>
      </c>
      <c r="FG26" s="39">
        <f t="shared" si="16"/>
        <v>0.11964260474904299</v>
      </c>
      <c r="FH26" s="39">
        <f t="shared" si="16"/>
        <v>0.15005622574159899</v>
      </c>
      <c r="FI26" s="39">
        <f t="shared" si="16"/>
        <v>0.15359892694364</v>
      </c>
      <c r="FK26" s="39">
        <f t="shared" si="26"/>
        <v>0.6527893564135081</v>
      </c>
      <c r="FL26" s="39">
        <f t="shared" si="17"/>
        <v>0.65447456471608978</v>
      </c>
      <c r="FM26" s="39">
        <f t="shared" si="17"/>
        <v>0.65375338108016645</v>
      </c>
      <c r="FN26" s="39">
        <f t="shared" si="17"/>
        <v>0.65299888261811134</v>
      </c>
      <c r="FO26" s="39">
        <f t="shared" si="17"/>
        <v>0.65202704649681342</v>
      </c>
      <c r="FP26" s="39">
        <f t="shared" si="17"/>
        <v>0.65057751653048068</v>
      </c>
      <c r="FQ26" s="39">
        <f t="shared" si="17"/>
        <v>0.64924663451119713</v>
      </c>
      <c r="FR26" s="39">
        <f t="shared" si="17"/>
        <v>0.64563945753134211</v>
      </c>
      <c r="FS26" s="39">
        <f t="shared" si="17"/>
        <v>0.64015059323175239</v>
      </c>
      <c r="FT26" s="39">
        <f t="shared" si="17"/>
        <v>0.63383752283375105</v>
      </c>
      <c r="FU26" s="39">
        <f t="shared" si="17"/>
        <v>0.62716595667755126</v>
      </c>
      <c r="FV26" s="39">
        <f t="shared" si="17"/>
        <v>0.6229151050917574</v>
      </c>
      <c r="FW26" s="39">
        <f t="shared" si="17"/>
        <v>0.99999999999999989</v>
      </c>
      <c r="FX26" s="39">
        <f t="shared" si="17"/>
        <v>0.62248673941347488</v>
      </c>
      <c r="FY26" s="39">
        <f t="shared" si="17"/>
        <v>0.62573588949853565</v>
      </c>
      <c r="FZ26" s="39">
        <f t="shared" si="17"/>
        <v>0.63359718903592266</v>
      </c>
      <c r="GA26" s="39">
        <f t="shared" si="17"/>
        <v>0.64019842474992905</v>
      </c>
      <c r="GB26" s="39">
        <f t="shared" si="18"/>
        <v>0.64619860922668282</v>
      </c>
      <c r="GC26" s="39">
        <f t="shared" si="18"/>
        <v>0.64991441191596022</v>
      </c>
      <c r="GD26" s="39">
        <f t="shared" si="18"/>
        <v>0.65315628016994975</v>
      </c>
      <c r="GE26" s="39">
        <f t="shared" si="18"/>
        <v>0.65519037730842</v>
      </c>
      <c r="GF26" s="39">
        <f t="shared" si="18"/>
        <v>0.6561853256501291</v>
      </c>
      <c r="GG26" s="39">
        <f t="shared" si="18"/>
        <v>0.65765777744883414</v>
      </c>
      <c r="GH26" s="39">
        <f t="shared" si="18"/>
        <v>0.65686489210796373</v>
      </c>
      <c r="GI26" s="39">
        <f t="shared" si="18"/>
        <v>0.65932345606886822</v>
      </c>
      <c r="GJ26" s="39">
        <f t="shared" si="27"/>
        <v>8.4</v>
      </c>
      <c r="GK26" s="39">
        <f t="shared" si="19"/>
        <v>-3.7045387054443495</v>
      </c>
      <c r="GL26" s="39">
        <f t="shared" si="19"/>
        <v>-3.6821445412590674</v>
      </c>
      <c r="GM26" s="39">
        <f t="shared" si="19"/>
        <v>-3.6917210407140506</v>
      </c>
      <c r="GN26" s="39">
        <f t="shared" si="19"/>
        <v>-3.7017512373837773</v>
      </c>
      <c r="GO26" s="39">
        <f t="shared" si="19"/>
        <v>-3.7146877816591806</v>
      </c>
      <c r="GP26" s="39">
        <f t="shared" si="19"/>
        <v>-3.7340189937076609</v>
      </c>
      <c r="GQ26" s="39">
        <f t="shared" si="19"/>
        <v>-3.7518058587557661</v>
      </c>
      <c r="GR26" s="39">
        <f t="shared" si="19"/>
        <v>-3.8001987210948354</v>
      </c>
      <c r="GS26" s="39">
        <f t="shared" si="19"/>
        <v>-3.874356954191537</v>
      </c>
      <c r="GT26" s="39">
        <f t="shared" si="19"/>
        <v>-3.9604410877904153</v>
      </c>
      <c r="GU26" s="39">
        <f t="shared" si="19"/>
        <v>-4.0523504742130161</v>
      </c>
      <c r="GV26" s="39">
        <f t="shared" si="19"/>
        <v>-4.1114227554996594</v>
      </c>
      <c r="GW26" s="39">
        <f t="shared" si="19"/>
        <v>-9.6432746655328714E-16</v>
      </c>
      <c r="GX26" s="39">
        <f t="shared" si="19"/>
        <v>-4.1173979147134387</v>
      </c>
      <c r="GY26" s="39">
        <f t="shared" si="19"/>
        <v>-4.0721787011792046</v>
      </c>
      <c r="GZ26" s="39">
        <f t="shared" si="19"/>
        <v>-3.9637351633742766</v>
      </c>
      <c r="HA26" s="39">
        <f t="shared" si="20"/>
        <v>-3.8737079760106474</v>
      </c>
      <c r="HB26" s="39">
        <f t="shared" si="20"/>
        <v>-3.7926796204506652</v>
      </c>
      <c r="HC26" s="39">
        <f t="shared" si="20"/>
        <v>-3.7428766480665594</v>
      </c>
      <c r="HD26" s="39">
        <f t="shared" si="20"/>
        <v>-3.6996578601034407</v>
      </c>
      <c r="HE26" s="39">
        <f t="shared" si="20"/>
        <v>-3.6726497924906987</v>
      </c>
      <c r="HF26" s="39">
        <f t="shared" si="20"/>
        <v>-3.6594697204024662</v>
      </c>
      <c r="HG26" s="39">
        <f t="shared" si="20"/>
        <v>-3.6400007912047752</v>
      </c>
      <c r="HH26" s="39">
        <f t="shared" si="20"/>
        <v>-3.6504789907233235</v>
      </c>
      <c r="HI26" s="39">
        <f t="shared" si="20"/>
        <v>-3.6180294707145677</v>
      </c>
    </row>
    <row r="27" spans="1:217" s="39" customFormat="1">
      <c r="A27" s="20"/>
      <c r="B27" s="184"/>
      <c r="C27" s="40">
        <v>8.4499999999999993</v>
      </c>
      <c r="D27" s="41">
        <v>4.8989328571428565</v>
      </c>
      <c r="E27" s="42">
        <v>4.875</v>
      </c>
      <c r="F27" s="42">
        <v>4.8940000000000001</v>
      </c>
      <c r="G27" s="42">
        <v>4.9080000000000004</v>
      </c>
      <c r="H27" s="42">
        <v>4.9189999999999996</v>
      </c>
      <c r="I27" s="42">
        <v>4.9370000000000003</v>
      </c>
      <c r="J27" s="42">
        <v>4.9580000000000002</v>
      </c>
      <c r="K27" s="42">
        <v>5.0060000000000002</v>
      </c>
      <c r="L27" s="42">
        <v>5.069</v>
      </c>
      <c r="M27" s="42">
        <v>5.15</v>
      </c>
      <c r="N27" s="42">
        <v>5.2489999999999997</v>
      </c>
      <c r="O27" s="43">
        <v>5.3049999999999997</v>
      </c>
      <c r="P27" s="20"/>
      <c r="Q27" s="41">
        <v>5.31</v>
      </c>
      <c r="R27" s="42">
        <v>5.2649999999999997</v>
      </c>
      <c r="S27" s="42">
        <v>5.157</v>
      </c>
      <c r="T27" s="42">
        <v>5.0650000000000004</v>
      </c>
      <c r="U27" s="42">
        <v>4.9889999999999999</v>
      </c>
      <c r="V27" s="42">
        <v>4.9390000000000001</v>
      </c>
      <c r="W27" s="42">
        <v>4.8890000000000002</v>
      </c>
      <c r="X27" s="42">
        <v>4.859</v>
      </c>
      <c r="Y27" s="42">
        <v>4.8529999999999998</v>
      </c>
      <c r="Z27" s="42">
        <v>4.8280000000000003</v>
      </c>
      <c r="AA27" s="42">
        <v>4.8339999999999996</v>
      </c>
      <c r="AB27" s="43">
        <v>4.7942271428571424</v>
      </c>
      <c r="AD27" s="20"/>
      <c r="AE27" s="184"/>
      <c r="AF27" s="40">
        <v>8.4499999999999993</v>
      </c>
      <c r="AG27" s="41">
        <v>0.11330142857142851</v>
      </c>
      <c r="AH27" s="42">
        <v>8.7779999999999997E-2</v>
      </c>
      <c r="AI27" s="42">
        <v>7.4120000000000005E-2</v>
      </c>
      <c r="AJ27" s="42">
        <v>7.4130000000000001E-2</v>
      </c>
      <c r="AK27" s="42">
        <v>8.0640000000000003E-2</v>
      </c>
      <c r="AL27" s="42">
        <v>9.9099999999999994E-2</v>
      </c>
      <c r="AM27" s="42">
        <v>0.1351</v>
      </c>
      <c r="AN27" s="42">
        <v>0.185</v>
      </c>
      <c r="AO27" s="42">
        <v>0.24560000000000001</v>
      </c>
      <c r="AP27" s="42">
        <v>0.30640000000000001</v>
      </c>
      <c r="AQ27" s="42">
        <v>0.35460000000000003</v>
      </c>
      <c r="AR27" s="43">
        <v>0.37659999999999999</v>
      </c>
      <c r="AS27" s="20"/>
      <c r="AT27" s="41">
        <v>0.37790000000000001</v>
      </c>
      <c r="AU27" s="42">
        <v>0.36049999999999999</v>
      </c>
      <c r="AV27" s="42">
        <v>0.30890000000000001</v>
      </c>
      <c r="AW27" s="42">
        <v>0.2492</v>
      </c>
      <c r="AX27" s="42">
        <v>0.18559999999999999</v>
      </c>
      <c r="AY27" s="42">
        <v>0.13370000000000001</v>
      </c>
      <c r="AZ27" s="42">
        <v>9.3539999999999998E-2</v>
      </c>
      <c r="BA27" s="42">
        <v>7.2309999999999999E-2</v>
      </c>
      <c r="BB27" s="42">
        <v>6.4170000000000005E-2</v>
      </c>
      <c r="BC27" s="42">
        <v>6.3259999999999997E-2</v>
      </c>
      <c r="BD27" s="42">
        <v>7.9219999999999999E-2</v>
      </c>
      <c r="BE27" s="43">
        <v>7.4533333333333493E-2</v>
      </c>
      <c r="BH27" s="118" t="str">
        <f t="shared" si="21"/>
        <v>4.89893285714286+0.113301428571429i</v>
      </c>
      <c r="BI27" s="118" t="str">
        <f t="shared" si="21"/>
        <v>4.875+0.08778i</v>
      </c>
      <c r="BJ27" s="118" t="str">
        <f t="shared" si="9"/>
        <v>4.894+0.07412i</v>
      </c>
      <c r="BK27" s="118" t="str">
        <f t="shared" si="9"/>
        <v>4.908+0.07413i</v>
      </c>
      <c r="BL27" s="118" t="str">
        <f t="shared" si="9"/>
        <v>4.919+0.08064i</v>
      </c>
      <c r="BM27" s="118" t="str">
        <f t="shared" si="9"/>
        <v>4.937+0.0991i</v>
      </c>
      <c r="BN27" s="118" t="str">
        <f t="shared" si="9"/>
        <v>4.958+0.1351i</v>
      </c>
      <c r="BO27" s="118" t="str">
        <f t="shared" si="9"/>
        <v>5.006+0.185i</v>
      </c>
      <c r="BP27" s="118" t="str">
        <f t="shared" si="9"/>
        <v>5.069+0.2456i</v>
      </c>
      <c r="BQ27" s="118" t="str">
        <f t="shared" si="9"/>
        <v>5.15+0.3064i</v>
      </c>
      <c r="BR27" s="118" t="str">
        <f t="shared" si="9"/>
        <v>5.249+0.3546i</v>
      </c>
      <c r="BS27" s="118" t="str">
        <f t="shared" si="9"/>
        <v>5.305+0.3766i</v>
      </c>
      <c r="BT27" s="118" t="str">
        <f t="shared" si="9"/>
        <v>0</v>
      </c>
      <c r="BU27" s="118" t="str">
        <f t="shared" si="9"/>
        <v>5.31+0.3779i</v>
      </c>
      <c r="BV27" s="118" t="str">
        <f t="shared" si="10"/>
        <v>5.265+0.3605i</v>
      </c>
      <c r="BW27" s="118" t="str">
        <f t="shared" si="10"/>
        <v>5.157+0.3089i</v>
      </c>
      <c r="BX27" s="118" t="str">
        <f t="shared" si="10"/>
        <v>5.065+0.2492i</v>
      </c>
      <c r="BY27" s="118" t="str">
        <f t="shared" si="10"/>
        <v>4.989+0.1856i</v>
      </c>
      <c r="BZ27" s="118" t="str">
        <f t="shared" si="10"/>
        <v>4.939+0.1337i</v>
      </c>
      <c r="CA27" s="118" t="str">
        <f t="shared" si="10"/>
        <v>4.889+0.09354i</v>
      </c>
      <c r="CB27" s="118" t="str">
        <f t="shared" si="10"/>
        <v>4.859+0.07231i</v>
      </c>
      <c r="CC27" s="118" t="str">
        <f t="shared" si="10"/>
        <v>4.853+0.06417i</v>
      </c>
      <c r="CD27" s="118" t="str">
        <f t="shared" si="10"/>
        <v>4.828+0.06326i</v>
      </c>
      <c r="CE27" s="118" t="str">
        <f t="shared" si="10"/>
        <v>4.834+0.07922i</v>
      </c>
      <c r="CF27" s="118" t="str">
        <f t="shared" si="10"/>
        <v>4.79422714285714+0.0745333333333335i</v>
      </c>
      <c r="CG27" s="118" t="str">
        <f t="shared" si="10"/>
        <v>0</v>
      </c>
      <c r="CH27" s="39">
        <f t="shared" si="22"/>
        <v>8449999999.999999</v>
      </c>
      <c r="CI27" s="121">
        <f t="shared" si="23"/>
        <v>2.1276325642619613</v>
      </c>
      <c r="CJ27" s="121" t="str">
        <f t="shared" si="24"/>
        <v>10.42312907699+0.241063809005973i</v>
      </c>
      <c r="CK27" s="121" t="str">
        <f t="shared" si="11"/>
        <v>10.3722087507771+0.186763586490915i</v>
      </c>
      <c r="CL27" s="121" t="str">
        <f t="shared" si="11"/>
        <v>10.412633769498+0.157700125663097i</v>
      </c>
      <c r="CM27" s="121" t="str">
        <f t="shared" si="11"/>
        <v>10.4424206253977+0.157721401988739i</v>
      </c>
      <c r="CN27" s="121" t="str">
        <f t="shared" si="11"/>
        <v>10.4658245836046+0.171572289982085i</v>
      </c>
      <c r="CO27" s="121" t="str">
        <f t="shared" si="11"/>
        <v>10.5041219697613+0.21084838711836i</v>
      </c>
      <c r="CP27" s="121" t="str">
        <f t="shared" si="11"/>
        <v>10.5488022536108+0.287443159431791i</v>
      </c>
      <c r="CQ27" s="121" t="str">
        <f t="shared" si="11"/>
        <v>10.6509286166954+0.393612024388463i</v>
      </c>
      <c r="CR27" s="121" t="str">
        <f t="shared" si="11"/>
        <v>10.7849694682439+0.522546557782738i</v>
      </c>
      <c r="CS27" s="121" t="str">
        <f t="shared" si="11"/>
        <v>10.9573077059491+0.651906617689865i</v>
      </c>
      <c r="CT27" s="121" t="str">
        <f t="shared" si="11"/>
        <v>11.167943329811+0.754458507287292i</v>
      </c>
      <c r="CU27" s="121" t="str">
        <f t="shared" si="11"/>
        <v>11.2870907534097+0.801266423701055i</v>
      </c>
      <c r="CV27" s="121" t="str">
        <f t="shared" si="11"/>
        <v>0</v>
      </c>
      <c r="CW27" s="121" t="str">
        <f t="shared" si="11"/>
        <v>11.297728916231+0.804032346034595i</v>
      </c>
      <c r="CX27" s="121" t="str">
        <f t="shared" si="11"/>
        <v>11.2019854508392+0.767011539416437i</v>
      </c>
      <c r="CY27" s="121" t="str">
        <f t="shared" si="11"/>
        <v>10.9722011338989+0.65722569910052i</v>
      </c>
      <c r="CZ27" s="121" t="str">
        <f t="shared" si="11"/>
        <v>10.7764589379868+0.530206035014081i</v>
      </c>
      <c r="DA27" s="121" t="str">
        <f t="shared" si="12"/>
        <v>10.6147588631029+0.39488860392702i</v>
      </c>
      <c r="DB27" s="121" t="str">
        <f t="shared" si="12"/>
        <v>10.5083772348898+0.284464473841824i</v>
      </c>
      <c r="DC27" s="121" t="str">
        <f t="shared" si="12"/>
        <v>10.4019956066767+0.199018750061064i</v>
      </c>
      <c r="DD27" s="121" t="str">
        <f t="shared" si="12"/>
        <v>10.3381666297489+0.153849110721782i</v>
      </c>
      <c r="DE27" s="121" t="str">
        <f t="shared" si="12"/>
        <v>10.3254008343633+0.13653018164869i</v>
      </c>
      <c r="DF27" s="121" t="str">
        <f t="shared" si="12"/>
        <v>10.2722100202568+0.134594036015212i</v>
      </c>
      <c r="DG27" s="121" t="str">
        <f t="shared" si="12"/>
        <v>10.2849758156423+0.168551051740833i</v>
      </c>
      <c r="DH27" s="121" t="str">
        <f t="shared" si="12"/>
        <v>10.2003537896114+0.158579547122992i</v>
      </c>
      <c r="DI27" s="121"/>
      <c r="DK27" s="39">
        <f t="shared" si="25"/>
        <v>10.42312907699</v>
      </c>
      <c r="DL27" s="39">
        <f t="shared" si="13"/>
        <v>10.3722087507771</v>
      </c>
      <c r="DM27" s="39">
        <f t="shared" si="13"/>
        <v>10.412633769497999</v>
      </c>
      <c r="DN27" s="39">
        <f t="shared" si="13"/>
        <v>10.4424206253977</v>
      </c>
      <c r="DO27" s="39">
        <f t="shared" si="13"/>
        <v>10.465824583604601</v>
      </c>
      <c r="DP27" s="39">
        <f t="shared" si="13"/>
        <v>10.5041219697613</v>
      </c>
      <c r="DQ27" s="39">
        <f t="shared" si="13"/>
        <v>10.5488022536108</v>
      </c>
      <c r="DR27" s="39">
        <f t="shared" si="13"/>
        <v>10.650928616695399</v>
      </c>
      <c r="DS27" s="39">
        <f t="shared" si="13"/>
        <v>10.784969468243901</v>
      </c>
      <c r="DT27" s="39">
        <f t="shared" si="13"/>
        <v>10.9573077059491</v>
      </c>
      <c r="DU27" s="39">
        <f t="shared" si="13"/>
        <v>11.167943329810999</v>
      </c>
      <c r="DV27" s="39">
        <f t="shared" si="13"/>
        <v>11.2870907534097</v>
      </c>
      <c r="DW27" s="39">
        <f t="shared" si="13"/>
        <v>0</v>
      </c>
      <c r="DX27" s="39">
        <f t="shared" si="13"/>
        <v>11.297728916231</v>
      </c>
      <c r="DY27" s="39">
        <f t="shared" si="13"/>
        <v>11.201985450839199</v>
      </c>
      <c r="DZ27" s="39">
        <f t="shared" si="13"/>
        <v>10.972201133898899</v>
      </c>
      <c r="EA27" s="39">
        <f t="shared" si="13"/>
        <v>10.776458937986799</v>
      </c>
      <c r="EB27" s="39">
        <f t="shared" si="14"/>
        <v>10.6147588631029</v>
      </c>
      <c r="EC27" s="39">
        <f t="shared" si="14"/>
        <v>10.508377234889799</v>
      </c>
      <c r="ED27" s="39">
        <f t="shared" si="14"/>
        <v>10.401995606676699</v>
      </c>
      <c r="EE27" s="39">
        <f t="shared" si="14"/>
        <v>10.338166629748899</v>
      </c>
      <c r="EF27" s="39">
        <f t="shared" si="14"/>
        <v>10.3254008343633</v>
      </c>
      <c r="EG27" s="39">
        <f t="shared" si="14"/>
        <v>10.2722100202568</v>
      </c>
      <c r="EH27" s="39">
        <f t="shared" si="14"/>
        <v>10.2849758156423</v>
      </c>
      <c r="EI27" s="39">
        <f t="shared" si="14"/>
        <v>10.2003537896114</v>
      </c>
      <c r="EK27" s="39">
        <f t="shared" si="28"/>
        <v>0.24106380900597299</v>
      </c>
      <c r="EL27" s="39">
        <f t="shared" si="15"/>
        <v>0.18676358649091501</v>
      </c>
      <c r="EM27" s="39">
        <f t="shared" si="15"/>
        <v>0.15770012566309699</v>
      </c>
      <c r="EN27" s="39">
        <f t="shared" si="15"/>
        <v>0.15772140198873899</v>
      </c>
      <c r="EO27" s="39">
        <f t="shared" si="15"/>
        <v>0.17157228998208501</v>
      </c>
      <c r="EP27" s="39">
        <f t="shared" si="15"/>
        <v>0.21084838711835999</v>
      </c>
      <c r="EQ27" s="39">
        <f t="shared" si="15"/>
        <v>0.287443159431791</v>
      </c>
      <c r="ER27" s="39">
        <f t="shared" si="15"/>
        <v>0.39361202438846299</v>
      </c>
      <c r="ES27" s="39">
        <f t="shared" si="15"/>
        <v>0.52254655778273795</v>
      </c>
      <c r="ET27" s="39">
        <f t="shared" si="15"/>
        <v>0.65190661768986502</v>
      </c>
      <c r="EU27" s="39">
        <f t="shared" si="15"/>
        <v>0.75445850728729202</v>
      </c>
      <c r="EV27" s="39">
        <f t="shared" si="15"/>
        <v>0.80126642370105505</v>
      </c>
      <c r="EW27" s="39">
        <f t="shared" si="15"/>
        <v>0</v>
      </c>
      <c r="EX27" s="39">
        <f t="shared" si="15"/>
        <v>0.80403234603459495</v>
      </c>
      <c r="EY27" s="39">
        <f t="shared" si="15"/>
        <v>0.76701153941643696</v>
      </c>
      <c r="EZ27" s="39">
        <f t="shared" si="15"/>
        <v>0.65722569910051998</v>
      </c>
      <c r="FA27" s="39">
        <f t="shared" si="15"/>
        <v>0.53020603501408103</v>
      </c>
      <c r="FB27" s="39">
        <f t="shared" si="16"/>
        <v>0.39488860392702002</v>
      </c>
      <c r="FC27" s="39">
        <f t="shared" si="16"/>
        <v>0.28446447384182399</v>
      </c>
      <c r="FD27" s="39">
        <f t="shared" si="16"/>
        <v>0.19901875006106401</v>
      </c>
      <c r="FE27" s="39">
        <f t="shared" si="16"/>
        <v>0.15384911072178201</v>
      </c>
      <c r="FF27" s="39">
        <f t="shared" si="16"/>
        <v>0.13653018164868999</v>
      </c>
      <c r="FG27" s="39">
        <f t="shared" si="16"/>
        <v>0.134594036015212</v>
      </c>
      <c r="FH27" s="39">
        <f t="shared" si="16"/>
        <v>0.16855105174083301</v>
      </c>
      <c r="FI27" s="39">
        <f t="shared" si="16"/>
        <v>0.15857954712299199</v>
      </c>
      <c r="FK27" s="39">
        <f t="shared" si="26"/>
        <v>0.65437819283515009</v>
      </c>
      <c r="FL27" s="39">
        <f t="shared" si="17"/>
        <v>0.65601954590884515</v>
      </c>
      <c r="FM27" s="39">
        <f t="shared" si="17"/>
        <v>0.65501846214958181</v>
      </c>
      <c r="FN27" s="39">
        <f t="shared" si="17"/>
        <v>0.65420311445499191</v>
      </c>
      <c r="FO27" s="39">
        <f t="shared" si="17"/>
        <v>0.65351478190834589</v>
      </c>
      <c r="FP27" s="39">
        <f t="shared" si="17"/>
        <v>0.65230995469655273</v>
      </c>
      <c r="FQ27" s="39">
        <f t="shared" si="17"/>
        <v>0.65068971013597732</v>
      </c>
      <c r="FR27" s="39">
        <f t="shared" si="17"/>
        <v>0.64715868866283544</v>
      </c>
      <c r="FS27" s="39">
        <f t="shared" si="17"/>
        <v>0.64231544154963449</v>
      </c>
      <c r="FT27" s="39">
        <f t="shared" si="17"/>
        <v>0.63614659020917885</v>
      </c>
      <c r="FU27" s="39">
        <f t="shared" si="17"/>
        <v>0.62910880181099305</v>
      </c>
      <c r="FV27" s="39">
        <f t="shared" si="17"/>
        <v>0.62525030841558782</v>
      </c>
      <c r="FW27" s="39">
        <f t="shared" si="17"/>
        <v>0.99999999999999989</v>
      </c>
      <c r="FX27" s="39">
        <f t="shared" si="17"/>
        <v>0.62492733639836084</v>
      </c>
      <c r="FY27" s="39">
        <f t="shared" si="17"/>
        <v>0.62802090937981159</v>
      </c>
      <c r="FZ27" s="39">
        <f t="shared" si="17"/>
        <v>0.63567909265880329</v>
      </c>
      <c r="GA27" s="39">
        <f t="shared" si="17"/>
        <v>0.64246120015697772</v>
      </c>
      <c r="GB27" s="39">
        <f t="shared" si="18"/>
        <v>0.64812851258644943</v>
      </c>
      <c r="GC27" s="39">
        <f t="shared" si="18"/>
        <v>0.65180896712214842</v>
      </c>
      <c r="GD27" s="39">
        <f t="shared" si="18"/>
        <v>0.65515310408796512</v>
      </c>
      <c r="GE27" s="39">
        <f t="shared" si="18"/>
        <v>0.65707298306465534</v>
      </c>
      <c r="GF27" s="39">
        <f t="shared" si="18"/>
        <v>0.65747724565774102</v>
      </c>
      <c r="GG27" s="39">
        <f t="shared" si="18"/>
        <v>0.65894515573331158</v>
      </c>
      <c r="GH27" s="39">
        <f t="shared" si="18"/>
        <v>0.65848371252182358</v>
      </c>
      <c r="GI27" s="39">
        <f t="shared" si="18"/>
        <v>0.66084899752973536</v>
      </c>
      <c r="GJ27" s="39">
        <f t="shared" si="27"/>
        <v>8.4499999999999993</v>
      </c>
      <c r="GK27" s="39">
        <f t="shared" si="19"/>
        <v>-3.6834236393375002</v>
      </c>
      <c r="GL27" s="39">
        <f t="shared" si="19"/>
        <v>-3.661664415111944</v>
      </c>
      <c r="GM27" s="39">
        <f t="shared" si="19"/>
        <v>-3.6749291788913672</v>
      </c>
      <c r="GN27" s="39">
        <f t="shared" si="19"/>
        <v>-3.6857478533372983</v>
      </c>
      <c r="GO27" s="39">
        <f t="shared" si="19"/>
        <v>-3.6948916925448767</v>
      </c>
      <c r="GP27" s="39">
        <f t="shared" si="19"/>
        <v>-3.7109198759156103</v>
      </c>
      <c r="GQ27" s="39">
        <f t="shared" si="19"/>
        <v>-3.7325212209859862</v>
      </c>
      <c r="GR27" s="39">
        <f t="shared" si="19"/>
        <v>-3.7797842734780707</v>
      </c>
      <c r="GS27" s="39">
        <f t="shared" si="19"/>
        <v>-3.8450327445478809</v>
      </c>
      <c r="GT27" s="39">
        <f t="shared" si="19"/>
        <v>-3.9288559265516283</v>
      </c>
      <c r="GU27" s="39">
        <f t="shared" si="19"/>
        <v>-4.0254847718616542</v>
      </c>
      <c r="GV27" s="39">
        <f t="shared" si="19"/>
        <v>-4.0789217074820279</v>
      </c>
      <c r="GW27" s="39">
        <f t="shared" si="19"/>
        <v>-9.6432746655328714E-16</v>
      </c>
      <c r="GX27" s="39">
        <f t="shared" si="19"/>
        <v>-4.0834095486650188</v>
      </c>
      <c r="GY27" s="39">
        <f t="shared" si="19"/>
        <v>-4.0405179317178099</v>
      </c>
      <c r="GZ27" s="39">
        <f t="shared" si="19"/>
        <v>-3.9352414436334264</v>
      </c>
      <c r="HA27" s="39">
        <f t="shared" si="20"/>
        <v>-3.8430619067516218</v>
      </c>
      <c r="HB27" s="39">
        <f t="shared" si="20"/>
        <v>-3.76677745130787</v>
      </c>
      <c r="HC27" s="39">
        <f t="shared" si="20"/>
        <v>-3.717593382330671</v>
      </c>
      <c r="HD27" s="39">
        <f t="shared" si="20"/>
        <v>-3.6731439393827308</v>
      </c>
      <c r="HE27" s="39">
        <f t="shared" si="20"/>
        <v>-3.6477277874377396</v>
      </c>
      <c r="HF27" s="39">
        <f t="shared" si="20"/>
        <v>-3.6423854577156596</v>
      </c>
      <c r="HG27" s="39">
        <f t="shared" si="20"/>
        <v>-3.6230146080765104</v>
      </c>
      <c r="HH27" s="39">
        <f t="shared" si="20"/>
        <v>-3.6290992553310266</v>
      </c>
      <c r="HI27" s="39">
        <f t="shared" si="20"/>
        <v>-3.5979552893009865</v>
      </c>
    </row>
    <row r="28" spans="1:217" s="39" customFormat="1">
      <c r="A28" s="20"/>
      <c r="B28" s="184"/>
      <c r="C28" s="40">
        <v>8.5</v>
      </c>
      <c r="D28" s="41">
        <v>4.9009400000000003</v>
      </c>
      <c r="E28" s="42">
        <v>4.883</v>
      </c>
      <c r="F28" s="42">
        <v>4.9000000000000004</v>
      </c>
      <c r="G28" s="42">
        <v>4.9139999999999997</v>
      </c>
      <c r="H28" s="42">
        <v>4.9260000000000002</v>
      </c>
      <c r="I28" s="42">
        <v>4.9450000000000003</v>
      </c>
      <c r="J28" s="42">
        <v>4.9640000000000004</v>
      </c>
      <c r="K28" s="42">
        <v>5.0060000000000002</v>
      </c>
      <c r="L28" s="42">
        <v>5.077</v>
      </c>
      <c r="M28" s="42">
        <v>5.1619999999999999</v>
      </c>
      <c r="N28" s="42">
        <v>5.2560000000000002</v>
      </c>
      <c r="O28" s="43">
        <v>5.3209999999999997</v>
      </c>
      <c r="P28" s="20"/>
      <c r="Q28" s="41">
        <v>5.327</v>
      </c>
      <c r="R28" s="42">
        <v>5.28</v>
      </c>
      <c r="S28" s="42">
        <v>5.1680000000000001</v>
      </c>
      <c r="T28" s="42">
        <v>5.0750000000000002</v>
      </c>
      <c r="U28" s="42">
        <v>4.9909999999999997</v>
      </c>
      <c r="V28" s="42">
        <v>4.9470000000000001</v>
      </c>
      <c r="W28" s="42">
        <v>4.8949999999999996</v>
      </c>
      <c r="X28" s="42">
        <v>4.8650000000000002</v>
      </c>
      <c r="Y28" s="42">
        <v>4.8559999999999999</v>
      </c>
      <c r="Z28" s="42">
        <v>4.8319999999999999</v>
      </c>
      <c r="AA28" s="42">
        <v>4.8410000000000002</v>
      </c>
      <c r="AB28" s="43">
        <v>4.7977328571428579</v>
      </c>
      <c r="AD28" s="20"/>
      <c r="AE28" s="184"/>
      <c r="AF28" s="40">
        <v>8.5</v>
      </c>
      <c r="AG28" s="41">
        <v>0.11281714285714285</v>
      </c>
      <c r="AH28" s="42">
        <v>8.3059999999999995E-2</v>
      </c>
      <c r="AI28" s="42">
        <v>7.1249999999999994E-2</v>
      </c>
      <c r="AJ28" s="42">
        <v>7.0660000000000001E-2</v>
      </c>
      <c r="AK28" s="42">
        <v>7.9519999999999993E-2</v>
      </c>
      <c r="AL28" s="42">
        <v>9.9589999999999998E-2</v>
      </c>
      <c r="AM28" s="42">
        <v>0.1331</v>
      </c>
      <c r="AN28" s="42">
        <v>0.1893</v>
      </c>
      <c r="AO28" s="42">
        <v>0.25469999999999998</v>
      </c>
      <c r="AP28" s="42">
        <v>0.314</v>
      </c>
      <c r="AQ28" s="42">
        <v>0.36770000000000003</v>
      </c>
      <c r="AR28" s="43">
        <v>0.38440000000000002</v>
      </c>
      <c r="AS28" s="20"/>
      <c r="AT28" s="41">
        <v>0.3871</v>
      </c>
      <c r="AU28" s="42">
        <v>0.37009999999999998</v>
      </c>
      <c r="AV28" s="42">
        <v>0.31909999999999999</v>
      </c>
      <c r="AW28" s="42">
        <v>0.25829999999999997</v>
      </c>
      <c r="AX28" s="42">
        <v>0.1933</v>
      </c>
      <c r="AY28" s="42">
        <v>0.13320000000000001</v>
      </c>
      <c r="AZ28" s="42">
        <v>9.5030000000000003E-2</v>
      </c>
      <c r="BA28" s="42">
        <v>7.2160000000000002E-2</v>
      </c>
      <c r="BB28" s="42">
        <v>6.0479999999999999E-2</v>
      </c>
      <c r="BC28" s="42">
        <v>6.1749999999999999E-2</v>
      </c>
      <c r="BD28" s="42">
        <v>7.7439999999999995E-2</v>
      </c>
      <c r="BE28" s="43">
        <v>7.5258571428571439E-2</v>
      </c>
      <c r="BH28" s="118" t="str">
        <f t="shared" si="21"/>
        <v>4.90094+0.112817142857143i</v>
      </c>
      <c r="BI28" s="118" t="str">
        <f t="shared" si="21"/>
        <v>4.883+0.08306i</v>
      </c>
      <c r="BJ28" s="118" t="str">
        <f t="shared" si="9"/>
        <v>4.9+0.07125i</v>
      </c>
      <c r="BK28" s="118" t="str">
        <f t="shared" si="9"/>
        <v>4.914+0.07066i</v>
      </c>
      <c r="BL28" s="118" t="str">
        <f t="shared" si="9"/>
        <v>4.926+0.07952i</v>
      </c>
      <c r="BM28" s="118" t="str">
        <f t="shared" si="9"/>
        <v>4.945+0.09959i</v>
      </c>
      <c r="BN28" s="118" t="str">
        <f t="shared" si="9"/>
        <v>4.964+0.1331i</v>
      </c>
      <c r="BO28" s="118" t="str">
        <f t="shared" si="9"/>
        <v>5.006+0.1893i</v>
      </c>
      <c r="BP28" s="118" t="str">
        <f t="shared" si="9"/>
        <v>5.077+0.2547i</v>
      </c>
      <c r="BQ28" s="118" t="str">
        <f t="shared" si="9"/>
        <v>5.162+0.314i</v>
      </c>
      <c r="BR28" s="118" t="str">
        <f t="shared" si="9"/>
        <v>5.256+0.3677i</v>
      </c>
      <c r="BS28" s="118" t="str">
        <f t="shared" si="9"/>
        <v>5.321+0.3844i</v>
      </c>
      <c r="BT28" s="118" t="str">
        <f t="shared" si="9"/>
        <v>0</v>
      </c>
      <c r="BU28" s="118" t="str">
        <f t="shared" si="9"/>
        <v>5.327+0.3871i</v>
      </c>
      <c r="BV28" s="118" t="str">
        <f t="shared" si="10"/>
        <v>5.28+0.3701i</v>
      </c>
      <c r="BW28" s="118" t="str">
        <f t="shared" si="10"/>
        <v>5.168+0.3191i</v>
      </c>
      <c r="BX28" s="118" t="str">
        <f t="shared" si="10"/>
        <v>5.075+0.2583i</v>
      </c>
      <c r="BY28" s="118" t="str">
        <f t="shared" si="10"/>
        <v>4.991+0.1933i</v>
      </c>
      <c r="BZ28" s="118" t="str">
        <f t="shared" si="10"/>
        <v>4.947+0.1332i</v>
      </c>
      <c r="CA28" s="118" t="str">
        <f t="shared" si="10"/>
        <v>4.895+0.09503i</v>
      </c>
      <c r="CB28" s="118" t="str">
        <f t="shared" si="10"/>
        <v>4.865+0.07216i</v>
      </c>
      <c r="CC28" s="118" t="str">
        <f t="shared" si="10"/>
        <v>4.856+0.06048i</v>
      </c>
      <c r="CD28" s="118" t="str">
        <f t="shared" si="10"/>
        <v>4.832+0.06175i</v>
      </c>
      <c r="CE28" s="118" t="str">
        <f t="shared" si="10"/>
        <v>4.841+0.07744i</v>
      </c>
      <c r="CF28" s="118" t="str">
        <f t="shared" si="10"/>
        <v>4.79773285714286+0.0752585714285714i</v>
      </c>
      <c r="CG28" s="118" t="str">
        <f t="shared" si="10"/>
        <v>0</v>
      </c>
      <c r="CH28" s="39">
        <f t="shared" si="22"/>
        <v>8500000000</v>
      </c>
      <c r="CI28" s="121">
        <f t="shared" si="23"/>
        <v>2.1151170785898317</v>
      </c>
      <c r="CJ28" s="121" t="str">
        <f t="shared" si="24"/>
        <v>10.366061895144+0.238621465614852i</v>
      </c>
      <c r="CK28" s="121" t="str">
        <f t="shared" si="11"/>
        <v>10.3281166947541+0.175681624547671i</v>
      </c>
      <c r="CL28" s="121" t="str">
        <f t="shared" si="11"/>
        <v>10.3640736850902+0.150702091849525i</v>
      </c>
      <c r="CM28" s="121" t="str">
        <f t="shared" si="11"/>
        <v>10.3936853241904+0.149454172773158i</v>
      </c>
      <c r="CN28" s="121" t="str">
        <f t="shared" si="11"/>
        <v>10.4190667291335+0.168194110089463i</v>
      </c>
      <c r="CO28" s="121" t="str">
        <f t="shared" si="11"/>
        <v>10.4592539536267+0.210644509856761i</v>
      </c>
      <c r="CP28" s="121" t="str">
        <f t="shared" si="11"/>
        <v>10.4994411781199+0.281522083160307i</v>
      </c>
      <c r="CQ28" s="121" t="str">
        <f t="shared" si="11"/>
        <v>10.5882760954207+0.400391662977055i</v>
      </c>
      <c r="CR28" s="121" t="str">
        <f t="shared" si="11"/>
        <v>10.7384494080006+0.53872031991683i</v>
      </c>
      <c r="CS28" s="121" t="str">
        <f t="shared" si="11"/>
        <v>10.9182343596807+0.664146762677207i</v>
      </c>
      <c r="CT28" s="121" t="str">
        <f t="shared" si="11"/>
        <v>11.1170553650682+0.777728549797481i</v>
      </c>
      <c r="CU28" s="121" t="str">
        <f t="shared" si="11"/>
        <v>11.2545379751765+0.813051005009931i</v>
      </c>
      <c r="CV28" s="121" t="str">
        <f t="shared" si="11"/>
        <v>0</v>
      </c>
      <c r="CW28" s="121" t="str">
        <f t="shared" si="11"/>
        <v>11.267228677648+0.818761821122124i</v>
      </c>
      <c r="CX28" s="121" t="str">
        <f t="shared" si="11"/>
        <v>11.1678181749543+0.782804830786097i</v>
      </c>
      <c r="CY28" s="121" t="str">
        <f t="shared" si="11"/>
        <v>10.9309250621522+0.674933859778015i</v>
      </c>
      <c r="CZ28" s="121" t="str">
        <f t="shared" si="11"/>
        <v>10.7342191738434+0.546334741399753i</v>
      </c>
      <c r="DA28" s="121" t="str">
        <f t="shared" si="12"/>
        <v>10.5565493392418+0.408852131291414i</v>
      </c>
      <c r="DB28" s="121" t="str">
        <f t="shared" si="12"/>
        <v>10.4634841877839+0.281733594868166i</v>
      </c>
      <c r="DC28" s="121" t="str">
        <f t="shared" si="12"/>
        <v>10.3534980996972+0.200999575978392i</v>
      </c>
      <c r="DD28" s="121" t="str">
        <f t="shared" si="12"/>
        <v>10.2900445873395+0.152626848391042i</v>
      </c>
      <c r="DE28" s="121" t="str">
        <f t="shared" si="12"/>
        <v>10.2710085336322+0.127922280913113i</v>
      </c>
      <c r="DF28" s="121" t="str">
        <f t="shared" si="12"/>
        <v>10.2202457237461+0.130608479602922i</v>
      </c>
      <c r="DG28" s="121" t="str">
        <f t="shared" si="12"/>
        <v>10.2392817774534+0.163794666565997i</v>
      </c>
      <c r="DH28" s="121" t="str">
        <f t="shared" si="12"/>
        <v>10.1477667046545+0.159180689738844i</v>
      </c>
      <c r="DI28" s="121"/>
      <c r="DK28" s="39">
        <f t="shared" si="25"/>
        <v>10.366061895144</v>
      </c>
      <c r="DL28" s="39">
        <f t="shared" si="13"/>
        <v>10.328116694754099</v>
      </c>
      <c r="DM28" s="39">
        <f t="shared" si="13"/>
        <v>10.364073685090201</v>
      </c>
      <c r="DN28" s="39">
        <f t="shared" si="13"/>
        <v>10.3936853241904</v>
      </c>
      <c r="DO28" s="39">
        <f t="shared" si="13"/>
        <v>10.419066729133499</v>
      </c>
      <c r="DP28" s="39">
        <f t="shared" si="13"/>
        <v>10.4592539536267</v>
      </c>
      <c r="DQ28" s="39">
        <f t="shared" si="13"/>
        <v>10.4994411781199</v>
      </c>
      <c r="DR28" s="39">
        <f t="shared" si="13"/>
        <v>10.588276095420699</v>
      </c>
      <c r="DS28" s="39">
        <f t="shared" si="13"/>
        <v>10.7384494080006</v>
      </c>
      <c r="DT28" s="39">
        <f t="shared" si="13"/>
        <v>10.918234359680699</v>
      </c>
      <c r="DU28" s="39">
        <f t="shared" si="13"/>
        <v>11.1170553650682</v>
      </c>
      <c r="DV28" s="39">
        <f t="shared" si="13"/>
        <v>11.2545379751765</v>
      </c>
      <c r="DW28" s="39">
        <f t="shared" si="13"/>
        <v>0</v>
      </c>
      <c r="DX28" s="39">
        <f t="shared" si="13"/>
        <v>11.267228677647999</v>
      </c>
      <c r="DY28" s="39">
        <f t="shared" si="13"/>
        <v>11.1678181749543</v>
      </c>
      <c r="DZ28" s="39">
        <f t="shared" si="13"/>
        <v>10.9309250621522</v>
      </c>
      <c r="EA28" s="39">
        <f t="shared" si="13"/>
        <v>10.7342191738434</v>
      </c>
      <c r="EB28" s="39">
        <f t="shared" si="14"/>
        <v>10.5565493392418</v>
      </c>
      <c r="EC28" s="39">
        <f t="shared" si="14"/>
        <v>10.4634841877839</v>
      </c>
      <c r="ED28" s="39">
        <f t="shared" si="14"/>
        <v>10.3534980996972</v>
      </c>
      <c r="EE28" s="39">
        <f t="shared" si="14"/>
        <v>10.2900445873395</v>
      </c>
      <c r="EF28" s="39">
        <f t="shared" si="14"/>
        <v>10.2710085336322</v>
      </c>
      <c r="EG28" s="39">
        <f t="shared" si="14"/>
        <v>10.2202457237461</v>
      </c>
      <c r="EH28" s="39">
        <f t="shared" si="14"/>
        <v>10.2392817774534</v>
      </c>
      <c r="EI28" s="39">
        <f t="shared" si="14"/>
        <v>10.147766704654501</v>
      </c>
      <c r="EK28" s="39">
        <f t="shared" si="28"/>
        <v>0.23862146561485201</v>
      </c>
      <c r="EL28" s="39">
        <f t="shared" si="15"/>
        <v>0.175681624547671</v>
      </c>
      <c r="EM28" s="39">
        <f t="shared" si="15"/>
        <v>0.15070209184952499</v>
      </c>
      <c r="EN28" s="39">
        <f t="shared" si="15"/>
        <v>0.14945417277315801</v>
      </c>
      <c r="EO28" s="39">
        <f t="shared" si="15"/>
        <v>0.168194110089463</v>
      </c>
      <c r="EP28" s="39">
        <f t="shared" si="15"/>
        <v>0.210644509856761</v>
      </c>
      <c r="EQ28" s="39">
        <f t="shared" si="15"/>
        <v>0.28152208316030702</v>
      </c>
      <c r="ER28" s="39">
        <f t="shared" si="15"/>
        <v>0.40039166297705497</v>
      </c>
      <c r="ES28" s="39">
        <f t="shared" si="15"/>
        <v>0.53872031991683</v>
      </c>
      <c r="ET28" s="39">
        <f t="shared" si="15"/>
        <v>0.66414676267720696</v>
      </c>
      <c r="EU28" s="39">
        <f t="shared" si="15"/>
        <v>0.77772854979748096</v>
      </c>
      <c r="EV28" s="39">
        <f t="shared" si="15"/>
        <v>0.81305100500993099</v>
      </c>
      <c r="EW28" s="39">
        <f t="shared" si="15"/>
        <v>0</v>
      </c>
      <c r="EX28" s="39">
        <f t="shared" si="15"/>
        <v>0.81876182112212403</v>
      </c>
      <c r="EY28" s="39">
        <f t="shared" si="15"/>
        <v>0.78280483078609697</v>
      </c>
      <c r="EZ28" s="39">
        <f t="shared" si="15"/>
        <v>0.67493385977801501</v>
      </c>
      <c r="FA28" s="39">
        <f t="shared" si="15"/>
        <v>0.54633474139975302</v>
      </c>
      <c r="FB28" s="39">
        <f t="shared" si="16"/>
        <v>0.40885213129141401</v>
      </c>
      <c r="FC28" s="39">
        <f t="shared" si="16"/>
        <v>0.28173359486816602</v>
      </c>
      <c r="FD28" s="39">
        <f t="shared" si="16"/>
        <v>0.20099957597839199</v>
      </c>
      <c r="FE28" s="39">
        <f t="shared" si="16"/>
        <v>0.15262684839104201</v>
      </c>
      <c r="FF28" s="39">
        <f t="shared" si="16"/>
        <v>0.127922280913113</v>
      </c>
      <c r="FG28" s="39">
        <f t="shared" si="16"/>
        <v>0.13060847960292199</v>
      </c>
      <c r="FH28" s="39">
        <f t="shared" si="16"/>
        <v>0.163794666565997</v>
      </c>
      <c r="FI28" s="39">
        <f t="shared" si="16"/>
        <v>0.159180689738844</v>
      </c>
      <c r="FK28" s="39">
        <f t="shared" si="26"/>
        <v>0.65595311467238127</v>
      </c>
      <c r="FL28" s="39">
        <f t="shared" si="17"/>
        <v>0.65727207146560251</v>
      </c>
      <c r="FM28" s="39">
        <f t="shared" si="17"/>
        <v>0.65637229963709742</v>
      </c>
      <c r="FN28" s="39">
        <f t="shared" si="17"/>
        <v>0.65556445837526378</v>
      </c>
      <c r="FO28" s="39">
        <f t="shared" si="17"/>
        <v>0.6548059874928609</v>
      </c>
      <c r="FP28" s="39">
        <f t="shared" si="17"/>
        <v>0.65353616550990834</v>
      </c>
      <c r="FQ28" s="39">
        <f t="shared" si="17"/>
        <v>0.65207019492705753</v>
      </c>
      <c r="FR28" s="39">
        <f t="shared" si="17"/>
        <v>0.64880119777271184</v>
      </c>
      <c r="FS28" s="39">
        <f t="shared" si="17"/>
        <v>0.64339018111100377</v>
      </c>
      <c r="FT28" s="39">
        <f t="shared" si="17"/>
        <v>0.63702474291997402</v>
      </c>
      <c r="FU28" s="39">
        <f t="shared" si="17"/>
        <v>0.63009581831466921</v>
      </c>
      <c r="FV28" s="39">
        <f t="shared" si="17"/>
        <v>0.62591653963848992</v>
      </c>
      <c r="FW28" s="39">
        <f t="shared" si="17"/>
        <v>0.99999999999999989</v>
      </c>
      <c r="FX28" s="39">
        <f t="shared" si="17"/>
        <v>0.62549121055064294</v>
      </c>
      <c r="FY28" s="39">
        <f t="shared" si="17"/>
        <v>0.6286774518305337</v>
      </c>
      <c r="FZ28" s="39">
        <f t="shared" si="17"/>
        <v>0.63653945648744614</v>
      </c>
      <c r="GA28" s="39">
        <f t="shared" si="17"/>
        <v>0.64341870666434153</v>
      </c>
      <c r="GB28" s="39">
        <f t="shared" si="18"/>
        <v>0.64959090896231275</v>
      </c>
      <c r="GC28" s="39">
        <f t="shared" si="18"/>
        <v>0.65305010211603454</v>
      </c>
      <c r="GD28" s="39">
        <f t="shared" si="18"/>
        <v>0.65647378482134755</v>
      </c>
      <c r="GE28" s="39">
        <f t="shared" si="18"/>
        <v>0.65839910419132708</v>
      </c>
      <c r="GF28" s="39">
        <f t="shared" si="18"/>
        <v>0.65899699506589771</v>
      </c>
      <c r="GG28" s="39">
        <f t="shared" si="18"/>
        <v>0.66038759787786838</v>
      </c>
      <c r="GH28" s="39">
        <f t="shared" si="18"/>
        <v>0.65975811758429548</v>
      </c>
      <c r="GI28" s="39">
        <f t="shared" si="18"/>
        <v>0.66229839841884863</v>
      </c>
      <c r="GJ28" s="39">
        <f t="shared" si="27"/>
        <v>8.5</v>
      </c>
      <c r="GK28" s="39">
        <f t="shared" si="19"/>
        <v>-3.6625440285463928</v>
      </c>
      <c r="GL28" s="39">
        <f t="shared" si="19"/>
        <v>-3.6450964237998407</v>
      </c>
      <c r="GM28" s="39">
        <f t="shared" si="19"/>
        <v>-3.6569951083996211</v>
      </c>
      <c r="GN28" s="39">
        <f t="shared" si="19"/>
        <v>-3.6676919973911808</v>
      </c>
      <c r="GO28" s="39">
        <f t="shared" si="19"/>
        <v>-3.6777471617681643</v>
      </c>
      <c r="GP28" s="39">
        <f t="shared" si="19"/>
        <v>-3.6946074869389367</v>
      </c>
      <c r="GQ28" s="39">
        <f t="shared" si="19"/>
        <v>-3.7141130047309145</v>
      </c>
      <c r="GR28" s="39">
        <f t="shared" si="19"/>
        <v>-3.7577671406236068</v>
      </c>
      <c r="GS28" s="39">
        <f t="shared" si="19"/>
        <v>-3.8305114245357625</v>
      </c>
      <c r="GT28" s="39">
        <f t="shared" si="19"/>
        <v>-3.9168739748025985</v>
      </c>
      <c r="GU28" s="39">
        <f t="shared" si="19"/>
        <v>-4.0118680521631198</v>
      </c>
      <c r="GV28" s="39">
        <f t="shared" si="19"/>
        <v>-4.0696714441274668</v>
      </c>
      <c r="GW28" s="39">
        <f t="shared" si="19"/>
        <v>-9.6432746655328714E-16</v>
      </c>
      <c r="GX28" s="39">
        <f t="shared" si="19"/>
        <v>-4.0755757733256761</v>
      </c>
      <c r="GY28" s="39">
        <f t="shared" si="19"/>
        <v>-4.0314423158587935</v>
      </c>
      <c r="GZ28" s="39">
        <f t="shared" si="19"/>
        <v>-3.9234934206095016</v>
      </c>
      <c r="HA28" s="39">
        <f t="shared" si="20"/>
        <v>-3.8301263326848263</v>
      </c>
      <c r="HB28" s="39">
        <f t="shared" si="20"/>
        <v>-3.7472012336852112</v>
      </c>
      <c r="HC28" s="39">
        <f t="shared" si="20"/>
        <v>-3.7010699659893564</v>
      </c>
      <c r="HD28" s="39">
        <f t="shared" si="20"/>
        <v>-3.6556522409873842</v>
      </c>
      <c r="HE28" s="39">
        <f t="shared" si="20"/>
        <v>-3.6302153738084457</v>
      </c>
      <c r="HF28" s="39">
        <f t="shared" si="20"/>
        <v>-3.6223313144710767</v>
      </c>
      <c r="HG28" s="39">
        <f t="shared" si="20"/>
        <v>-3.6040218282267231</v>
      </c>
      <c r="HH28" s="39">
        <f t="shared" si="20"/>
        <v>-3.6123051513624183</v>
      </c>
      <c r="HI28" s="39">
        <f t="shared" si="20"/>
        <v>-3.5789259034015801</v>
      </c>
    </row>
    <row r="29" spans="1:217" s="39" customFormat="1">
      <c r="A29" s="20"/>
      <c r="B29" s="184"/>
      <c r="C29" s="40">
        <v>8.5500000000000007</v>
      </c>
      <c r="D29" s="41">
        <v>4.9015000000000004</v>
      </c>
      <c r="E29" s="42">
        <v>4.8789999999999996</v>
      </c>
      <c r="F29" s="42">
        <v>4.891</v>
      </c>
      <c r="G29" s="42">
        <v>4.9059999999999997</v>
      </c>
      <c r="H29" s="42">
        <v>4.92</v>
      </c>
      <c r="I29" s="42">
        <v>4.944</v>
      </c>
      <c r="J29" s="42">
        <v>4.9610000000000003</v>
      </c>
      <c r="K29" s="42">
        <v>5.0090000000000003</v>
      </c>
      <c r="L29" s="42">
        <v>5.0819999999999999</v>
      </c>
      <c r="M29" s="42">
        <v>5.1689999999999996</v>
      </c>
      <c r="N29" s="42">
        <v>5.2679999999999998</v>
      </c>
      <c r="O29" s="43">
        <v>5.3330000000000002</v>
      </c>
      <c r="P29" s="20"/>
      <c r="Q29" s="41">
        <v>5.34</v>
      </c>
      <c r="R29" s="42">
        <v>5.2949999999999999</v>
      </c>
      <c r="S29" s="42">
        <v>5.1829999999999998</v>
      </c>
      <c r="T29" s="42">
        <v>5.0839999999999996</v>
      </c>
      <c r="U29" s="42">
        <v>5.0010000000000003</v>
      </c>
      <c r="V29" s="42">
        <v>4.9530000000000003</v>
      </c>
      <c r="W29" s="42">
        <v>4.9000000000000004</v>
      </c>
      <c r="X29" s="42">
        <v>4.8639999999999999</v>
      </c>
      <c r="Y29" s="42">
        <v>4.8520000000000003</v>
      </c>
      <c r="Z29" s="42">
        <v>4.8259999999999996</v>
      </c>
      <c r="AA29" s="42">
        <v>4.8390000000000004</v>
      </c>
      <c r="AB29" s="43">
        <v>4.7962100000000003</v>
      </c>
      <c r="AD29" s="20"/>
      <c r="AE29" s="184"/>
      <c r="AF29" s="40">
        <v>8.5500000000000007</v>
      </c>
      <c r="AG29" s="41">
        <v>0.11464333333333313</v>
      </c>
      <c r="AH29" s="42">
        <v>8.1290000000000001E-2</v>
      </c>
      <c r="AI29" s="42">
        <v>7.0080000000000003E-2</v>
      </c>
      <c r="AJ29" s="42">
        <v>7.3800000000000004E-2</v>
      </c>
      <c r="AK29" s="42">
        <v>8.2479999999999998E-2</v>
      </c>
      <c r="AL29" s="42">
        <v>0.1032</v>
      </c>
      <c r="AM29" s="42">
        <v>0.13819999999999999</v>
      </c>
      <c r="AN29" s="42">
        <v>0.19289999999999999</v>
      </c>
      <c r="AO29" s="42">
        <v>0.25359999999999999</v>
      </c>
      <c r="AP29" s="42">
        <v>0.31490000000000001</v>
      </c>
      <c r="AQ29" s="42">
        <v>0.36220000000000002</v>
      </c>
      <c r="AR29" s="43">
        <v>0.37909999999999999</v>
      </c>
      <c r="AS29" s="20"/>
      <c r="AT29" s="41">
        <v>0.38250000000000001</v>
      </c>
      <c r="AU29" s="42">
        <v>0.36620000000000003</v>
      </c>
      <c r="AV29" s="42">
        <v>0.31480000000000002</v>
      </c>
      <c r="AW29" s="42">
        <v>0.25380000000000003</v>
      </c>
      <c r="AX29" s="42">
        <v>0.19259999999999999</v>
      </c>
      <c r="AY29" s="42">
        <v>0.13800000000000001</v>
      </c>
      <c r="AZ29" s="42">
        <v>9.7720000000000001E-2</v>
      </c>
      <c r="BA29" s="42">
        <v>7.7950000000000005E-2</v>
      </c>
      <c r="BB29" s="42">
        <v>6.2109999999999999E-2</v>
      </c>
      <c r="BC29" s="42">
        <v>5.8349999999999999E-2</v>
      </c>
      <c r="BD29" s="42">
        <v>7.1379999999999999E-2</v>
      </c>
      <c r="BE29" s="43">
        <v>7.4103333333333243E-2</v>
      </c>
      <c r="BH29" s="118" t="str">
        <f t="shared" si="21"/>
        <v>4.9015+0.114643333333333i</v>
      </c>
      <c r="BI29" s="118" t="str">
        <f t="shared" si="21"/>
        <v>4.879+0.08129i</v>
      </c>
      <c r="BJ29" s="118" t="str">
        <f t="shared" si="9"/>
        <v>4.891+0.07008i</v>
      </c>
      <c r="BK29" s="118" t="str">
        <f t="shared" si="9"/>
        <v>4.906+0.0738i</v>
      </c>
      <c r="BL29" s="118" t="str">
        <f t="shared" si="9"/>
        <v>4.92+0.08248i</v>
      </c>
      <c r="BM29" s="118" t="str">
        <f t="shared" si="9"/>
        <v>4.944+0.1032i</v>
      </c>
      <c r="BN29" s="118" t="str">
        <f t="shared" si="9"/>
        <v>4.961+0.1382i</v>
      </c>
      <c r="BO29" s="118" t="str">
        <f t="shared" si="9"/>
        <v>5.009+0.1929i</v>
      </c>
      <c r="BP29" s="118" t="str">
        <f t="shared" si="9"/>
        <v>5.082+0.2536i</v>
      </c>
      <c r="BQ29" s="118" t="str">
        <f t="shared" si="9"/>
        <v>5.169+0.3149i</v>
      </c>
      <c r="BR29" s="118" t="str">
        <f t="shared" si="9"/>
        <v>5.268+0.3622i</v>
      </c>
      <c r="BS29" s="118" t="str">
        <f t="shared" si="9"/>
        <v>5.333+0.3791i</v>
      </c>
      <c r="BT29" s="118" t="str">
        <f t="shared" si="9"/>
        <v>0</v>
      </c>
      <c r="BU29" s="118" t="str">
        <f t="shared" si="9"/>
        <v>5.34+0.3825i</v>
      </c>
      <c r="BV29" s="118" t="str">
        <f t="shared" si="10"/>
        <v>5.295+0.3662i</v>
      </c>
      <c r="BW29" s="118" t="str">
        <f t="shared" si="10"/>
        <v>5.183+0.3148i</v>
      </c>
      <c r="BX29" s="118" t="str">
        <f t="shared" si="10"/>
        <v>5.084+0.2538i</v>
      </c>
      <c r="BY29" s="118" t="str">
        <f t="shared" si="10"/>
        <v>5.001+0.1926i</v>
      </c>
      <c r="BZ29" s="118" t="str">
        <f t="shared" si="10"/>
        <v>4.953+0.138i</v>
      </c>
      <c r="CA29" s="118" t="str">
        <f t="shared" si="10"/>
        <v>4.9+0.09772i</v>
      </c>
      <c r="CB29" s="118" t="str">
        <f t="shared" si="10"/>
        <v>4.864+0.07795i</v>
      </c>
      <c r="CC29" s="118" t="str">
        <f t="shared" si="10"/>
        <v>4.852+0.06211i</v>
      </c>
      <c r="CD29" s="118" t="str">
        <f t="shared" si="10"/>
        <v>4.826+0.05835i</v>
      </c>
      <c r="CE29" s="118" t="str">
        <f t="shared" si="10"/>
        <v>4.839+0.07138i</v>
      </c>
      <c r="CF29" s="118" t="str">
        <f t="shared" si="10"/>
        <v>4.79621+0.0741033333333332i</v>
      </c>
      <c r="CG29" s="118" t="str">
        <f t="shared" si="10"/>
        <v>0</v>
      </c>
      <c r="CH29" s="39">
        <f t="shared" si="22"/>
        <v>8550000000.000001</v>
      </c>
      <c r="CI29" s="121">
        <f t="shared" si="23"/>
        <v>2.1027479728670837</v>
      </c>
      <c r="CJ29" s="121" t="str">
        <f t="shared" si="24"/>
        <v>10.306619189008+0.241066036769391i</v>
      </c>
      <c r="CK29" s="121" t="str">
        <f t="shared" si="11"/>
        <v>10.2593073596185+0.170932382714365i</v>
      </c>
      <c r="CL29" s="121" t="str">
        <f t="shared" si="11"/>
        <v>10.2845403352929+0.147360577938525i</v>
      </c>
      <c r="CM29" s="121" t="str">
        <f t="shared" si="11"/>
        <v>10.3160815548859+0.155182800397591i</v>
      </c>
      <c r="CN29" s="121" t="str">
        <f t="shared" si="11"/>
        <v>10.3455200265061+0.173434652802077i</v>
      </c>
      <c r="CO29" s="121" t="str">
        <f t="shared" si="11"/>
        <v>10.3959859778549+0.217003590799883i</v>
      </c>
      <c r="CP29" s="121" t="str">
        <f t="shared" si="11"/>
        <v>10.4317326933936+0.290599769850231i</v>
      </c>
      <c r="CQ29" s="121" t="str">
        <f t="shared" si="11"/>
        <v>10.5326645960912+0.40562008396606i</v>
      </c>
      <c r="CR29" s="121" t="str">
        <f t="shared" si="11"/>
        <v>10.6861651981105+0.533256885919092i</v>
      </c>
      <c r="CS29" s="121" t="str">
        <f t="shared" si="11"/>
        <v>10.86910427175+0.662155336655845i</v>
      </c>
      <c r="CT29" s="121" t="str">
        <f t="shared" si="11"/>
        <v>11.0772763210638+0.761615315772458i</v>
      </c>
      <c r="CU29" s="121" t="str">
        <f t="shared" si="11"/>
        <v>11.2139549393002+0.797151756513911i</v>
      </c>
      <c r="CV29" s="121" t="str">
        <f t="shared" si="11"/>
        <v>0</v>
      </c>
      <c r="CW29" s="121" t="str">
        <f t="shared" si="11"/>
        <v>11.2286741751102+0.80430109962166i</v>
      </c>
      <c r="CX29" s="121" t="str">
        <f t="shared" si="11"/>
        <v>11.1340505163312+0.770026307663926i</v>
      </c>
      <c r="CY29" s="121" t="str">
        <f t="shared" si="11"/>
        <v>10.8985427433701+0.661945061858558i</v>
      </c>
      <c r="CZ29" s="121" t="str">
        <f t="shared" si="11"/>
        <v>10.6903706940563+0.533677435513666i</v>
      </c>
      <c r="DA29" s="121" t="str">
        <f t="shared" si="12"/>
        <v>10.5158426123083+0.4049892595742i</v>
      </c>
      <c r="DB29" s="121" t="str">
        <f t="shared" si="12"/>
        <v>10.4149107096107+0.290179220255658i</v>
      </c>
      <c r="DC29" s="121" t="str">
        <f t="shared" si="12"/>
        <v>10.3034650670487+0.205480531908571i</v>
      </c>
      <c r="DD29" s="121" t="str">
        <f t="shared" si="12"/>
        <v>10.2277661400255+0.163909204484989i</v>
      </c>
      <c r="DE29" s="121" t="str">
        <f t="shared" si="12"/>
        <v>10.2025331643511+0.130601676594775i</v>
      </c>
      <c r="DF29" s="121" t="str">
        <f t="shared" si="12"/>
        <v>10.1478617170565+0.122695344216794i</v>
      </c>
      <c r="DG29" s="121" t="str">
        <f t="shared" si="12"/>
        <v>10.1751974407038+0.150094150303252i</v>
      </c>
      <c r="DH29" s="121" t="str">
        <f t="shared" si="12"/>
        <v>10.0852208549448+0.15582063394936i</v>
      </c>
      <c r="DI29" s="121"/>
      <c r="DK29" s="39">
        <f t="shared" si="25"/>
        <v>10.306619189008</v>
      </c>
      <c r="DL29" s="39">
        <f t="shared" si="13"/>
        <v>10.2593073596185</v>
      </c>
      <c r="DM29" s="39">
        <f t="shared" si="13"/>
        <v>10.284540335292901</v>
      </c>
      <c r="DN29" s="39">
        <f t="shared" si="13"/>
        <v>10.3160815548859</v>
      </c>
      <c r="DO29" s="39">
        <f t="shared" si="13"/>
        <v>10.345520026506099</v>
      </c>
      <c r="DP29" s="39">
        <f t="shared" si="13"/>
        <v>10.395985977854901</v>
      </c>
      <c r="DQ29" s="39">
        <f t="shared" si="13"/>
        <v>10.431732693393601</v>
      </c>
      <c r="DR29" s="39">
        <f t="shared" si="13"/>
        <v>10.5326645960912</v>
      </c>
      <c r="DS29" s="39">
        <f t="shared" si="13"/>
        <v>10.686165198110499</v>
      </c>
      <c r="DT29" s="39">
        <f t="shared" si="13"/>
        <v>10.86910427175</v>
      </c>
      <c r="DU29" s="39">
        <f t="shared" si="13"/>
        <v>11.077276321063801</v>
      </c>
      <c r="DV29" s="39">
        <f t="shared" si="13"/>
        <v>11.2139549393002</v>
      </c>
      <c r="DW29" s="39">
        <f t="shared" si="13"/>
        <v>0</v>
      </c>
      <c r="DX29" s="39">
        <f t="shared" si="13"/>
        <v>11.2286741751102</v>
      </c>
      <c r="DY29" s="39">
        <f t="shared" si="13"/>
        <v>11.1340505163312</v>
      </c>
      <c r="DZ29" s="39">
        <f t="shared" si="13"/>
        <v>10.898542743370101</v>
      </c>
      <c r="EA29" s="39">
        <f t="shared" si="13"/>
        <v>10.6903706940563</v>
      </c>
      <c r="EB29" s="39">
        <f t="shared" si="14"/>
        <v>10.515842612308299</v>
      </c>
      <c r="EC29" s="39">
        <f t="shared" si="14"/>
        <v>10.4149107096107</v>
      </c>
      <c r="ED29" s="39">
        <f t="shared" si="14"/>
        <v>10.3034650670487</v>
      </c>
      <c r="EE29" s="39">
        <f t="shared" si="14"/>
        <v>10.2277661400255</v>
      </c>
      <c r="EF29" s="39">
        <f t="shared" si="14"/>
        <v>10.202533164351101</v>
      </c>
      <c r="EG29" s="39">
        <f t="shared" si="14"/>
        <v>10.1478617170565</v>
      </c>
      <c r="EH29" s="39">
        <f t="shared" si="14"/>
        <v>10.1751974407038</v>
      </c>
      <c r="EI29" s="39">
        <f t="shared" si="14"/>
        <v>10.085220854944801</v>
      </c>
      <c r="EK29" s="39">
        <f t="shared" si="28"/>
        <v>0.24106603676939101</v>
      </c>
      <c r="EL29" s="39">
        <f t="shared" si="15"/>
        <v>0.17093238271436501</v>
      </c>
      <c r="EM29" s="39">
        <f t="shared" si="15"/>
        <v>0.147360577938525</v>
      </c>
      <c r="EN29" s="39">
        <f t="shared" si="15"/>
        <v>0.155182800397591</v>
      </c>
      <c r="EO29" s="39">
        <f t="shared" si="15"/>
        <v>0.17343465280207701</v>
      </c>
      <c r="EP29" s="39">
        <f t="shared" si="15"/>
        <v>0.21700359079988299</v>
      </c>
      <c r="EQ29" s="39">
        <f t="shared" si="15"/>
        <v>0.290599769850231</v>
      </c>
      <c r="ER29" s="39">
        <f t="shared" si="15"/>
        <v>0.40562008396605997</v>
      </c>
      <c r="ES29" s="39">
        <f t="shared" si="15"/>
        <v>0.53325688591909204</v>
      </c>
      <c r="ET29" s="39">
        <f t="shared" si="15"/>
        <v>0.66215533665584503</v>
      </c>
      <c r="EU29" s="39">
        <f t="shared" si="15"/>
        <v>0.761615315772458</v>
      </c>
      <c r="EV29" s="39">
        <f t="shared" si="15"/>
        <v>0.79715175651391101</v>
      </c>
      <c r="EW29" s="39">
        <f t="shared" si="15"/>
        <v>0</v>
      </c>
      <c r="EX29" s="39">
        <f t="shared" si="15"/>
        <v>0.80430109962165997</v>
      </c>
      <c r="EY29" s="39">
        <f t="shared" si="15"/>
        <v>0.77002630766392599</v>
      </c>
      <c r="EZ29" s="39">
        <f t="shared" si="15"/>
        <v>0.66194506185855795</v>
      </c>
      <c r="FA29" s="39">
        <f t="shared" si="15"/>
        <v>0.53367743551366598</v>
      </c>
      <c r="FB29" s="39">
        <f t="shared" si="16"/>
        <v>0.40498925957420001</v>
      </c>
      <c r="FC29" s="39">
        <f t="shared" si="16"/>
        <v>0.29017922025565801</v>
      </c>
      <c r="FD29" s="39">
        <f t="shared" si="16"/>
        <v>0.20548053190857099</v>
      </c>
      <c r="FE29" s="39">
        <f t="shared" si="16"/>
        <v>0.163909204484989</v>
      </c>
      <c r="FF29" s="39">
        <f t="shared" si="16"/>
        <v>0.13060167659477501</v>
      </c>
      <c r="FG29" s="39">
        <f t="shared" si="16"/>
        <v>0.122695344216794</v>
      </c>
      <c r="FH29" s="39">
        <f t="shared" si="16"/>
        <v>0.15009415030325199</v>
      </c>
      <c r="FI29" s="39">
        <f t="shared" si="16"/>
        <v>0.15582063394935999</v>
      </c>
      <c r="FK29" s="39">
        <f t="shared" si="26"/>
        <v>0.65757125884003709</v>
      </c>
      <c r="FL29" s="39">
        <f t="shared" si="17"/>
        <v>0.65918116403835514</v>
      </c>
      <c r="FM29" s="39">
        <f t="shared" si="17"/>
        <v>0.65856738633111767</v>
      </c>
      <c r="FN29" s="39">
        <f t="shared" si="17"/>
        <v>0.65767508275055353</v>
      </c>
      <c r="FO29" s="39">
        <f t="shared" si="17"/>
        <v>0.6568027398783296</v>
      </c>
      <c r="FP29" s="39">
        <f t="shared" si="17"/>
        <v>0.65523813155687338</v>
      </c>
      <c r="FQ29" s="39">
        <f t="shared" si="17"/>
        <v>0.65386370738376587</v>
      </c>
      <c r="FR29" s="39">
        <f t="shared" si="17"/>
        <v>0.65026763576447222</v>
      </c>
      <c r="FS29" s="39">
        <f t="shared" si="17"/>
        <v>0.64485994190030094</v>
      </c>
      <c r="FT29" s="39">
        <f t="shared" si="17"/>
        <v>0.63836338501582401</v>
      </c>
      <c r="FU29" s="39">
        <f t="shared" si="17"/>
        <v>0.63139567852861256</v>
      </c>
      <c r="FV29" s="39">
        <f t="shared" si="17"/>
        <v>0.62723700255211945</v>
      </c>
      <c r="FW29" s="39">
        <f t="shared" si="17"/>
        <v>0.99999999999999989</v>
      </c>
      <c r="FX29" s="39">
        <f t="shared" si="17"/>
        <v>0.62673628149987837</v>
      </c>
      <c r="FY29" s="39">
        <f t="shared" si="17"/>
        <v>0.62976626766548083</v>
      </c>
      <c r="FZ29" s="39">
        <f t="shared" si="17"/>
        <v>0.63757996318887411</v>
      </c>
      <c r="GA29" s="39">
        <f t="shared" si="17"/>
        <v>0.64474184949202551</v>
      </c>
      <c r="GB29" s="39">
        <f t="shared" si="18"/>
        <v>0.65073048997404859</v>
      </c>
      <c r="GC29" s="39">
        <f t="shared" si="18"/>
        <v>0.65432615107380121</v>
      </c>
      <c r="GD29" s="39">
        <f t="shared" si="18"/>
        <v>0.65782773397318606</v>
      </c>
      <c r="GE29" s="39">
        <f t="shared" si="18"/>
        <v>0.6600749195035488</v>
      </c>
      <c r="GF29" s="39">
        <f t="shared" si="18"/>
        <v>0.66087598993982211</v>
      </c>
      <c r="GG29" s="39">
        <f t="shared" si="18"/>
        <v>0.662406842900499</v>
      </c>
      <c r="GH29" s="39">
        <f t="shared" si="18"/>
        <v>0.66157126271349409</v>
      </c>
      <c r="GI29" s="39">
        <f t="shared" si="18"/>
        <v>0.66403950587827865</v>
      </c>
      <c r="GJ29" s="39">
        <f t="shared" si="27"/>
        <v>8.5500000000000007</v>
      </c>
      <c r="GK29" s="39">
        <f t="shared" si="19"/>
        <v>-3.6411435443952831</v>
      </c>
      <c r="GL29" s="39">
        <f t="shared" si="19"/>
        <v>-3.6199042201228941</v>
      </c>
      <c r="GM29" s="39">
        <f t="shared" si="19"/>
        <v>-3.6279956057084179</v>
      </c>
      <c r="GN29" s="39">
        <f t="shared" si="19"/>
        <v>-3.6397722377405604</v>
      </c>
      <c r="GO29" s="39">
        <f t="shared" si="19"/>
        <v>-3.6513008841682404</v>
      </c>
      <c r="GP29" s="39">
        <f t="shared" si="19"/>
        <v>-3.6720167352438633</v>
      </c>
      <c r="GQ29" s="39">
        <f t="shared" si="19"/>
        <v>-3.6902553484896705</v>
      </c>
      <c r="GR29" s="39">
        <f t="shared" si="19"/>
        <v>-3.7381572113589661</v>
      </c>
      <c r="GS29" s="39">
        <f t="shared" si="19"/>
        <v>-3.8106920038795158</v>
      </c>
      <c r="GT29" s="39">
        <f t="shared" si="19"/>
        <v>-3.8986406205404949</v>
      </c>
      <c r="GU29" s="39">
        <f t="shared" si="19"/>
        <v>-3.9939678976438442</v>
      </c>
      <c r="GV29" s="39">
        <f t="shared" si="19"/>
        <v>-4.0513665852292426</v>
      </c>
      <c r="GW29" s="39">
        <f t="shared" si="19"/>
        <v>-9.6432746655328714E-16</v>
      </c>
      <c r="GX29" s="39">
        <f t="shared" si="19"/>
        <v>-4.0583032689460179</v>
      </c>
      <c r="GY29" s="39">
        <f t="shared" si="19"/>
        <v>-4.0164121060975013</v>
      </c>
      <c r="GZ29" s="39">
        <f t="shared" si="19"/>
        <v>-3.9093067937583164</v>
      </c>
      <c r="HA29" s="39">
        <f t="shared" si="20"/>
        <v>-3.8122827858326542</v>
      </c>
      <c r="HB29" s="39">
        <f t="shared" si="20"/>
        <v>-3.7319768784699696</v>
      </c>
      <c r="HC29" s="39">
        <f t="shared" si="20"/>
        <v>-3.684114443181759</v>
      </c>
      <c r="HD29" s="39">
        <f t="shared" si="20"/>
        <v>-3.6377564128225188</v>
      </c>
      <c r="HE29" s="39">
        <f t="shared" si="20"/>
        <v>-3.6081353715746962</v>
      </c>
      <c r="HF29" s="39">
        <f t="shared" si="20"/>
        <v>-3.5976005209530557</v>
      </c>
      <c r="HG29" s="39">
        <f t="shared" si="20"/>
        <v>-3.5775037956417615</v>
      </c>
      <c r="HH29" s="39">
        <f t="shared" si="20"/>
        <v>-3.5884673579860356</v>
      </c>
      <c r="HI29" s="39">
        <f t="shared" si="20"/>
        <v>-3.5561216453336093</v>
      </c>
    </row>
    <row r="30" spans="1:217" s="39" customFormat="1">
      <c r="A30" s="20"/>
      <c r="B30" s="184"/>
      <c r="C30" s="40">
        <v>8.6</v>
      </c>
      <c r="D30" s="41">
        <v>4.9030290476190475</v>
      </c>
      <c r="E30" s="42">
        <v>4.8769999999999998</v>
      </c>
      <c r="F30" s="42">
        <v>4.8940000000000001</v>
      </c>
      <c r="G30" s="42">
        <v>4.9059999999999997</v>
      </c>
      <c r="H30" s="42">
        <v>4.9240000000000004</v>
      </c>
      <c r="I30" s="42">
        <v>4.9480000000000004</v>
      </c>
      <c r="J30" s="42">
        <v>4.9690000000000003</v>
      </c>
      <c r="K30" s="42">
        <v>5.0220000000000002</v>
      </c>
      <c r="L30" s="42">
        <v>5.0949999999999998</v>
      </c>
      <c r="M30" s="42">
        <v>5.1740000000000004</v>
      </c>
      <c r="N30" s="42">
        <v>5.27</v>
      </c>
      <c r="O30" s="43">
        <v>5.3310000000000004</v>
      </c>
      <c r="P30" s="20"/>
      <c r="Q30" s="41">
        <v>5.3380000000000001</v>
      </c>
      <c r="R30" s="42">
        <v>5.2939999999999996</v>
      </c>
      <c r="S30" s="42">
        <v>5.1840000000000002</v>
      </c>
      <c r="T30" s="42">
        <v>5.0949999999999998</v>
      </c>
      <c r="U30" s="42">
        <v>5.0149999999999997</v>
      </c>
      <c r="V30" s="42">
        <v>4.96</v>
      </c>
      <c r="W30" s="42">
        <v>4.9080000000000004</v>
      </c>
      <c r="X30" s="42">
        <v>4.87</v>
      </c>
      <c r="Y30" s="42">
        <v>4.8540000000000001</v>
      </c>
      <c r="Z30" s="42">
        <v>4.83</v>
      </c>
      <c r="AA30" s="42">
        <v>4.8390000000000004</v>
      </c>
      <c r="AB30" s="43">
        <v>4.7962147619047624</v>
      </c>
      <c r="AD30" s="20"/>
      <c r="AE30" s="184"/>
      <c r="AF30" s="40">
        <v>8.6</v>
      </c>
      <c r="AG30" s="41">
        <v>0.11599571428571417</v>
      </c>
      <c r="AH30" s="42">
        <v>8.6559999999999998E-2</v>
      </c>
      <c r="AI30" s="42">
        <v>7.3569999999999997E-2</v>
      </c>
      <c r="AJ30" s="42">
        <v>7.4609999999999996E-2</v>
      </c>
      <c r="AK30" s="42">
        <v>7.9399999999999998E-2</v>
      </c>
      <c r="AL30" s="42">
        <v>9.8989999999999995E-2</v>
      </c>
      <c r="AM30" s="42">
        <v>0.13600000000000001</v>
      </c>
      <c r="AN30" s="42">
        <v>0.19059999999999999</v>
      </c>
      <c r="AO30" s="42">
        <v>0.2515</v>
      </c>
      <c r="AP30" s="42">
        <v>0.31</v>
      </c>
      <c r="AQ30" s="42">
        <v>0.35880000000000001</v>
      </c>
      <c r="AR30" s="43">
        <v>0.37209999999999999</v>
      </c>
      <c r="AS30" s="20"/>
      <c r="AT30" s="41">
        <v>0.3735</v>
      </c>
      <c r="AU30" s="42">
        <v>0.35970000000000002</v>
      </c>
      <c r="AV30" s="42">
        <v>0.30880000000000002</v>
      </c>
      <c r="AW30" s="42">
        <v>0.249</v>
      </c>
      <c r="AX30" s="42">
        <v>0.19059999999999999</v>
      </c>
      <c r="AY30" s="42">
        <v>0.1343</v>
      </c>
      <c r="AZ30" s="42">
        <v>9.2700000000000005E-2</v>
      </c>
      <c r="BA30" s="42">
        <v>7.1919999999999998E-2</v>
      </c>
      <c r="BB30" s="42">
        <v>6.1800000000000001E-2</v>
      </c>
      <c r="BC30" s="42">
        <v>6.1629999999999997E-2</v>
      </c>
      <c r="BD30" s="42">
        <v>7.7079999999999996E-2</v>
      </c>
      <c r="BE30" s="43">
        <v>7.7002857142857137E-2</v>
      </c>
      <c r="BH30" s="118" t="str">
        <f t="shared" si="21"/>
        <v>4.90302904761905+0.115995714285714i</v>
      </c>
      <c r="BI30" s="118" t="str">
        <f t="shared" si="21"/>
        <v>4.877+0.08656i</v>
      </c>
      <c r="BJ30" s="118" t="str">
        <f t="shared" si="9"/>
        <v>4.894+0.07357i</v>
      </c>
      <c r="BK30" s="118" t="str">
        <f t="shared" si="9"/>
        <v>4.906+0.07461i</v>
      </c>
      <c r="BL30" s="118" t="str">
        <f t="shared" si="9"/>
        <v>4.924+0.0794i</v>
      </c>
      <c r="BM30" s="118" t="str">
        <f t="shared" si="9"/>
        <v>4.948+0.09899i</v>
      </c>
      <c r="BN30" s="118" t="str">
        <f t="shared" si="9"/>
        <v>4.969+0.136i</v>
      </c>
      <c r="BO30" s="118" t="str">
        <f t="shared" si="9"/>
        <v>5.022+0.1906i</v>
      </c>
      <c r="BP30" s="118" t="str">
        <f t="shared" si="9"/>
        <v>5.095+0.2515i</v>
      </c>
      <c r="BQ30" s="118" t="str">
        <f t="shared" si="9"/>
        <v>5.174+0.31i</v>
      </c>
      <c r="BR30" s="118" t="str">
        <f t="shared" si="9"/>
        <v>5.27+0.3588i</v>
      </c>
      <c r="BS30" s="118" t="str">
        <f t="shared" si="9"/>
        <v>5.331+0.3721i</v>
      </c>
      <c r="BT30" s="118" t="str">
        <f t="shared" si="9"/>
        <v>0</v>
      </c>
      <c r="BU30" s="118" t="str">
        <f t="shared" si="9"/>
        <v>5.338+0.3735i</v>
      </c>
      <c r="BV30" s="118" t="str">
        <f t="shared" si="10"/>
        <v>5.294+0.3597i</v>
      </c>
      <c r="BW30" s="118" t="str">
        <f t="shared" si="10"/>
        <v>5.184+0.3088i</v>
      </c>
      <c r="BX30" s="118" t="str">
        <f t="shared" si="10"/>
        <v>5.095+0.249i</v>
      </c>
      <c r="BY30" s="118" t="str">
        <f t="shared" si="10"/>
        <v>5.015+0.1906i</v>
      </c>
      <c r="BZ30" s="118" t="str">
        <f t="shared" si="10"/>
        <v>4.96+0.1343i</v>
      </c>
      <c r="CA30" s="118" t="str">
        <f t="shared" si="10"/>
        <v>4.908+0.0927i</v>
      </c>
      <c r="CB30" s="118" t="str">
        <f t="shared" si="10"/>
        <v>4.87+0.07192i</v>
      </c>
      <c r="CC30" s="118" t="str">
        <f t="shared" si="10"/>
        <v>4.854+0.0618i</v>
      </c>
      <c r="CD30" s="118" t="str">
        <f t="shared" si="10"/>
        <v>4.83+0.06163i</v>
      </c>
      <c r="CE30" s="118" t="str">
        <f t="shared" si="10"/>
        <v>4.839+0.07708i</v>
      </c>
      <c r="CF30" s="118" t="str">
        <f t="shared" si="10"/>
        <v>4.79621476190476+0.0770028571428571i</v>
      </c>
      <c r="CG30" s="118" t="str">
        <f t="shared" si="10"/>
        <v>0</v>
      </c>
      <c r="CH30" s="39">
        <f t="shared" si="22"/>
        <v>8600000000</v>
      </c>
      <c r="CI30" s="121">
        <f t="shared" si="23"/>
        <v>2.0905226939550663</v>
      </c>
      <c r="CJ30" s="121" t="str">
        <f t="shared" si="24"/>
        <v>10.2498934931685+0.242491673115813i</v>
      </c>
      <c r="CK30" s="121" t="str">
        <f t="shared" si="11"/>
        <v>10.1954791784189+0.180955644388751i</v>
      </c>
      <c r="CL30" s="121" t="str">
        <f t="shared" si="11"/>
        <v>10.2310180642161+0.153799754594274i</v>
      </c>
      <c r="CM30" s="121" t="str">
        <f t="shared" si="11"/>
        <v>10.2561043365436+0.155973898195987i</v>
      </c>
      <c r="CN30" s="121" t="str">
        <f t="shared" si="11"/>
        <v>10.2937337450347+0.165987501900032i</v>
      </c>
      <c r="CO30" s="121" t="str">
        <f t="shared" si="11"/>
        <v>10.3439062896897+0.206940841474612i</v>
      </c>
      <c r="CP30" s="121" t="str">
        <f t="shared" si="11"/>
        <v>10.3878072662627+0.284311086377889i</v>
      </c>
      <c r="CQ30" s="121" t="str">
        <f t="shared" si="11"/>
        <v>10.4986049690423+0.398453625467836i</v>
      </c>
      <c r="CR30" s="121" t="str">
        <f t="shared" si="11"/>
        <v>10.6512131257011+0.525766457529699i</v>
      </c>
      <c r="CS30" s="121" t="str">
        <f t="shared" si="11"/>
        <v>10.8163644185235+0.648062035126071i</v>
      </c>
      <c r="CT30" s="121" t="str">
        <f t="shared" si="11"/>
        <v>11.0170545971432+0.750079542591078i</v>
      </c>
      <c r="CU30" s="121" t="str">
        <f t="shared" si="11"/>
        <v>11.1445764814745+0.77788349442068i</v>
      </c>
      <c r="CV30" s="121" t="str">
        <f t="shared" si="11"/>
        <v>0</v>
      </c>
      <c r="CW30" s="121" t="str">
        <f t="shared" si="11"/>
        <v>11.1592101403321+0.780810226192217i</v>
      </c>
      <c r="CX30" s="121" t="str">
        <f t="shared" si="11"/>
        <v>11.0672271417981+0.751961013015637i</v>
      </c>
      <c r="CY30" s="121" t="str">
        <f t="shared" si="11"/>
        <v>10.8372696454631+0.645553407893324i</v>
      </c>
      <c r="CZ30" s="121" t="str">
        <f t="shared" si="11"/>
        <v>10.6512131257011+0.520540150794812i</v>
      </c>
      <c r="DA30" s="121" t="str">
        <f t="shared" si="12"/>
        <v>10.4839713101847+0.398453625467836i</v>
      </c>
      <c r="DB30" s="121" t="str">
        <f t="shared" si="12"/>
        <v>10.3689925620171+0.280757197798165i</v>
      </c>
      <c r="DC30" s="121" t="str">
        <f t="shared" si="12"/>
        <v>10.2602853819315+0.193791453729635i</v>
      </c>
      <c r="DD30" s="121" t="str">
        <f t="shared" si="12"/>
        <v>10.1808455195612+0.150350392149248i</v>
      </c>
      <c r="DE30" s="121" t="str">
        <f t="shared" si="12"/>
        <v>10.1473971564579+0.129194302486423i</v>
      </c>
      <c r="DF30" s="121" t="str">
        <f t="shared" si="12"/>
        <v>10.097224611803+0.128838913628451i</v>
      </c>
      <c r="DG30" s="121" t="str">
        <f t="shared" si="12"/>
        <v>10.1160393160486+0.161137489250056i</v>
      </c>
      <c r="DH30" s="121" t="str">
        <f t="shared" si="12"/>
        <v>10.0265958048442+0.160976220356523i</v>
      </c>
      <c r="DI30" s="121"/>
      <c r="DK30" s="39">
        <f t="shared" si="25"/>
        <v>10.2498934931685</v>
      </c>
      <c r="DL30" s="39">
        <f t="shared" si="13"/>
        <v>10.1954791784189</v>
      </c>
      <c r="DM30" s="39">
        <f t="shared" si="13"/>
        <v>10.2310180642161</v>
      </c>
      <c r="DN30" s="39">
        <f t="shared" si="13"/>
        <v>10.256104336543601</v>
      </c>
      <c r="DO30" s="39">
        <f t="shared" si="13"/>
        <v>10.2937337450347</v>
      </c>
      <c r="DP30" s="39">
        <f t="shared" si="13"/>
        <v>10.3439062896897</v>
      </c>
      <c r="DQ30" s="39">
        <f t="shared" si="13"/>
        <v>10.387807266262699</v>
      </c>
      <c r="DR30" s="39">
        <f t="shared" si="13"/>
        <v>10.498604969042299</v>
      </c>
      <c r="DS30" s="39">
        <f t="shared" si="13"/>
        <v>10.6512131257011</v>
      </c>
      <c r="DT30" s="39">
        <f t="shared" si="13"/>
        <v>10.8163644185235</v>
      </c>
      <c r="DU30" s="39">
        <f t="shared" si="13"/>
        <v>11.017054597143201</v>
      </c>
      <c r="DV30" s="39">
        <f t="shared" si="13"/>
        <v>11.1445764814745</v>
      </c>
      <c r="DW30" s="39">
        <f t="shared" si="13"/>
        <v>0</v>
      </c>
      <c r="DX30" s="39">
        <f t="shared" si="13"/>
        <v>11.1592101403321</v>
      </c>
      <c r="DY30" s="39">
        <f t="shared" si="13"/>
        <v>11.067227141798099</v>
      </c>
      <c r="DZ30" s="39">
        <f t="shared" si="13"/>
        <v>10.837269645463101</v>
      </c>
      <c r="EA30" s="39">
        <f t="shared" si="13"/>
        <v>10.6512131257011</v>
      </c>
      <c r="EB30" s="39">
        <f t="shared" si="14"/>
        <v>10.4839713101847</v>
      </c>
      <c r="EC30" s="39">
        <f t="shared" si="14"/>
        <v>10.3689925620171</v>
      </c>
      <c r="ED30" s="39">
        <f t="shared" si="14"/>
        <v>10.260285381931499</v>
      </c>
      <c r="EE30" s="39">
        <f t="shared" si="14"/>
        <v>10.180845519561201</v>
      </c>
      <c r="EF30" s="39">
        <f t="shared" si="14"/>
        <v>10.147397156457901</v>
      </c>
      <c r="EG30" s="39">
        <f t="shared" si="14"/>
        <v>10.097224611803</v>
      </c>
      <c r="EH30" s="39">
        <f t="shared" si="14"/>
        <v>10.1160393160486</v>
      </c>
      <c r="EI30" s="39">
        <f t="shared" si="14"/>
        <v>10.026595804844201</v>
      </c>
      <c r="EK30" s="39">
        <f t="shared" si="28"/>
        <v>0.24249167311581299</v>
      </c>
      <c r="EL30" s="39">
        <f t="shared" si="15"/>
        <v>0.180955644388751</v>
      </c>
      <c r="EM30" s="39">
        <f t="shared" si="15"/>
        <v>0.153799754594274</v>
      </c>
      <c r="EN30" s="39">
        <f t="shared" si="15"/>
        <v>0.155973898195987</v>
      </c>
      <c r="EO30" s="39">
        <f t="shared" si="15"/>
        <v>0.165987501900032</v>
      </c>
      <c r="EP30" s="39">
        <f t="shared" si="15"/>
        <v>0.206940841474612</v>
      </c>
      <c r="EQ30" s="39">
        <f t="shared" si="15"/>
        <v>0.28431108637788899</v>
      </c>
      <c r="ER30" s="39">
        <f t="shared" si="15"/>
        <v>0.39845362546783603</v>
      </c>
      <c r="ES30" s="39">
        <f t="shared" si="15"/>
        <v>0.52576645752969897</v>
      </c>
      <c r="ET30" s="39">
        <f t="shared" si="15"/>
        <v>0.64806203512607097</v>
      </c>
      <c r="EU30" s="39">
        <f t="shared" si="15"/>
        <v>0.75007954259107801</v>
      </c>
      <c r="EV30" s="39">
        <f t="shared" si="15"/>
        <v>0.77788349442068006</v>
      </c>
      <c r="EW30" s="39">
        <f t="shared" si="15"/>
        <v>0</v>
      </c>
      <c r="EX30" s="39">
        <f t="shared" si="15"/>
        <v>0.78081022619221696</v>
      </c>
      <c r="EY30" s="39">
        <f t="shared" si="15"/>
        <v>0.751961013015637</v>
      </c>
      <c r="EZ30" s="39">
        <f t="shared" si="15"/>
        <v>0.64555340789332405</v>
      </c>
      <c r="FA30" s="39">
        <f t="shared" si="15"/>
        <v>0.52054015079481197</v>
      </c>
      <c r="FB30" s="39">
        <f t="shared" si="16"/>
        <v>0.39845362546783603</v>
      </c>
      <c r="FC30" s="39">
        <f t="shared" si="16"/>
        <v>0.28075719779816499</v>
      </c>
      <c r="FD30" s="39">
        <f t="shared" si="16"/>
        <v>0.19379145372963499</v>
      </c>
      <c r="FE30" s="39">
        <f t="shared" si="16"/>
        <v>0.150350392149248</v>
      </c>
      <c r="FF30" s="39">
        <f t="shared" si="16"/>
        <v>0.129194302486423</v>
      </c>
      <c r="FG30" s="39">
        <f t="shared" si="16"/>
        <v>0.12883891362845101</v>
      </c>
      <c r="FH30" s="39">
        <f t="shared" si="16"/>
        <v>0.161137489250056</v>
      </c>
      <c r="FI30" s="39">
        <f t="shared" si="16"/>
        <v>0.16097622035652301</v>
      </c>
      <c r="FK30" s="39">
        <f t="shared" si="26"/>
        <v>0.65912296201973075</v>
      </c>
      <c r="FL30" s="39">
        <f t="shared" si="17"/>
        <v>0.66090164072693569</v>
      </c>
      <c r="FM30" s="39">
        <f t="shared" si="17"/>
        <v>0.66001984126411561</v>
      </c>
      <c r="FN30" s="39">
        <f t="shared" si="17"/>
        <v>0.65932177779521917</v>
      </c>
      <c r="FO30" s="39">
        <f t="shared" si="17"/>
        <v>0.65825210466133588</v>
      </c>
      <c r="FP30" s="39">
        <f t="shared" si="17"/>
        <v>0.65671105438120825</v>
      </c>
      <c r="FQ30" s="39">
        <f t="shared" si="17"/>
        <v>0.65510342192517246</v>
      </c>
      <c r="FR30" s="39">
        <f t="shared" si="17"/>
        <v>0.65125481744966796</v>
      </c>
      <c r="FS30" s="39">
        <f t="shared" si="17"/>
        <v>0.64588579216927899</v>
      </c>
      <c r="FT30" s="39">
        <f t="shared" si="17"/>
        <v>0.63996294931681719</v>
      </c>
      <c r="FU30" s="39">
        <f t="shared" si="17"/>
        <v>0.63316608352367643</v>
      </c>
      <c r="FV30" s="39">
        <f t="shared" si="17"/>
        <v>0.62936698339316421</v>
      </c>
      <c r="FW30" s="39">
        <f t="shared" si="17"/>
        <v>0.99999999999999989</v>
      </c>
      <c r="FX30" s="39">
        <f t="shared" si="17"/>
        <v>0.62893548694722401</v>
      </c>
      <c r="FY30" s="39">
        <f t="shared" si="17"/>
        <v>0.631808299307557</v>
      </c>
      <c r="FZ30" s="39">
        <f t="shared" si="17"/>
        <v>0.63943652569856657</v>
      </c>
      <c r="GA30" s="39">
        <f t="shared" si="17"/>
        <v>0.64594262583655027</v>
      </c>
      <c r="GB30" s="39">
        <f t="shared" si="18"/>
        <v>0.65165326839187432</v>
      </c>
      <c r="GC30" s="39">
        <f t="shared" si="18"/>
        <v>0.65563991827927404</v>
      </c>
      <c r="GD30" s="39">
        <f t="shared" si="18"/>
        <v>0.65906484864616488</v>
      </c>
      <c r="GE30" s="39">
        <f t="shared" si="18"/>
        <v>0.66141455058787824</v>
      </c>
      <c r="GF30" s="39">
        <f t="shared" si="18"/>
        <v>0.66240199700973157</v>
      </c>
      <c r="GG30" s="39">
        <f t="shared" si="18"/>
        <v>0.66379046748246251</v>
      </c>
      <c r="GH30" s="39">
        <f t="shared" si="18"/>
        <v>0.66316855339320668</v>
      </c>
      <c r="GI30" s="39">
        <f t="shared" si="18"/>
        <v>0.66564626346238753</v>
      </c>
      <c r="GJ30" s="39">
        <f t="shared" si="27"/>
        <v>8.6</v>
      </c>
      <c r="GK30" s="39">
        <f t="shared" si="19"/>
        <v>-3.6206711695707794</v>
      </c>
      <c r="GL30" s="39">
        <f t="shared" si="19"/>
        <v>-3.5972633993361409</v>
      </c>
      <c r="GM30" s="39">
        <f t="shared" si="19"/>
        <v>-3.6088601733444947</v>
      </c>
      <c r="GN30" s="39">
        <f t="shared" si="19"/>
        <v>-3.6180515802241215</v>
      </c>
      <c r="GO30" s="39">
        <f t="shared" si="19"/>
        <v>-3.6321548725778561</v>
      </c>
      <c r="GP30" s="39">
        <f t="shared" si="19"/>
        <v>-3.6525134639130146</v>
      </c>
      <c r="GQ30" s="39">
        <f t="shared" si="19"/>
        <v>-3.6738026405983124</v>
      </c>
      <c r="GR30" s="39">
        <f t="shared" si="19"/>
        <v>-3.7249810225141955</v>
      </c>
      <c r="GS30" s="39">
        <f t="shared" si="19"/>
        <v>-3.7968853743281441</v>
      </c>
      <c r="GT30" s="39">
        <f t="shared" si="19"/>
        <v>-3.8769033757297549</v>
      </c>
      <c r="GU30" s="39">
        <f t="shared" si="19"/>
        <v>-3.9696471362383585</v>
      </c>
      <c r="GV30" s="39">
        <f t="shared" si="19"/>
        <v>-4.0219208784802376</v>
      </c>
      <c r="GW30" s="39">
        <f t="shared" si="19"/>
        <v>-9.6432746655328714E-16</v>
      </c>
      <c r="GX30" s="39">
        <f t="shared" si="19"/>
        <v>-4.0278780004662593</v>
      </c>
      <c r="GY30" s="39">
        <f t="shared" si="19"/>
        <v>-3.98829347175755</v>
      </c>
      <c r="GZ30" s="39">
        <f t="shared" si="19"/>
        <v>-3.8840511943717484</v>
      </c>
      <c r="HA30" s="39">
        <f t="shared" si="20"/>
        <v>-3.7961211072550824</v>
      </c>
      <c r="HB30" s="39">
        <f t="shared" si="20"/>
        <v>-3.7196684435906495</v>
      </c>
      <c r="HC30" s="39">
        <f t="shared" si="20"/>
        <v>-3.6666922502720811</v>
      </c>
      <c r="HD30" s="39">
        <f t="shared" si="20"/>
        <v>-3.6214370184817337</v>
      </c>
      <c r="HE30" s="39">
        <f t="shared" si="20"/>
        <v>-3.5905251037618813</v>
      </c>
      <c r="HF30" s="39">
        <f t="shared" si="20"/>
        <v>-3.577567338201467</v>
      </c>
      <c r="HG30" s="39">
        <f t="shared" si="20"/>
        <v>-3.5593797733928638</v>
      </c>
      <c r="HH30" s="39">
        <f t="shared" si="20"/>
        <v>-3.5675215131966898</v>
      </c>
      <c r="HI30" s="39">
        <f t="shared" si="20"/>
        <v>-3.535130030374269</v>
      </c>
    </row>
    <row r="31" spans="1:217" s="39" customFormat="1">
      <c r="A31" s="20"/>
      <c r="B31" s="184"/>
      <c r="C31" s="40">
        <v>8.65</v>
      </c>
      <c r="D31" s="41">
        <v>4.9045142857142858</v>
      </c>
      <c r="E31" s="42">
        <v>4.8780000000000001</v>
      </c>
      <c r="F31" s="42">
        <v>4.9000000000000004</v>
      </c>
      <c r="G31" s="42">
        <v>4.9160000000000004</v>
      </c>
      <c r="H31" s="42">
        <v>4.931</v>
      </c>
      <c r="I31" s="42">
        <v>4.952</v>
      </c>
      <c r="J31" s="42">
        <v>4.9729999999999999</v>
      </c>
      <c r="K31" s="42">
        <v>5.0229999999999997</v>
      </c>
      <c r="L31" s="42">
        <v>5.09</v>
      </c>
      <c r="M31" s="42">
        <v>5.1619999999999999</v>
      </c>
      <c r="N31" s="42">
        <v>5.2549999999999999</v>
      </c>
      <c r="O31" s="43">
        <v>5.3140000000000001</v>
      </c>
      <c r="P31" s="20"/>
      <c r="Q31" s="41">
        <v>5.32</v>
      </c>
      <c r="R31" s="42">
        <v>5.2750000000000004</v>
      </c>
      <c r="S31" s="42">
        <v>5.1680000000000001</v>
      </c>
      <c r="T31" s="42">
        <v>5.0810000000000004</v>
      </c>
      <c r="U31" s="42">
        <v>5.008</v>
      </c>
      <c r="V31" s="42">
        <v>4.9580000000000002</v>
      </c>
      <c r="W31" s="42">
        <v>4.9029999999999996</v>
      </c>
      <c r="X31" s="42">
        <v>4.8719999999999999</v>
      </c>
      <c r="Y31" s="42">
        <v>4.8570000000000002</v>
      </c>
      <c r="Z31" s="42">
        <v>4.8330000000000002</v>
      </c>
      <c r="AA31" s="42">
        <v>4.8380000000000001</v>
      </c>
      <c r="AB31" s="43">
        <v>4.7995571428571431</v>
      </c>
      <c r="AD31" s="20"/>
      <c r="AE31" s="184"/>
      <c r="AF31" s="40">
        <v>8.65</v>
      </c>
      <c r="AG31" s="41">
        <v>0.11829285714285701</v>
      </c>
      <c r="AH31" s="42">
        <v>8.72E-2</v>
      </c>
      <c r="AI31" s="42">
        <v>7.2679999999999995E-2</v>
      </c>
      <c r="AJ31" s="42">
        <v>7.6219999999999996E-2</v>
      </c>
      <c r="AK31" s="42">
        <v>8.3229999999999998E-2</v>
      </c>
      <c r="AL31" s="42">
        <v>0.1012</v>
      </c>
      <c r="AM31" s="42">
        <v>0.1361</v>
      </c>
      <c r="AN31" s="42">
        <v>0.1895</v>
      </c>
      <c r="AO31" s="42">
        <v>0.25440000000000002</v>
      </c>
      <c r="AP31" s="42">
        <v>0.31230000000000002</v>
      </c>
      <c r="AQ31" s="42">
        <v>0.35630000000000001</v>
      </c>
      <c r="AR31" s="43">
        <v>0.3715</v>
      </c>
      <c r="AS31" s="20"/>
      <c r="AT31" s="41">
        <v>0.3725</v>
      </c>
      <c r="AU31" s="42">
        <v>0.36009999999999998</v>
      </c>
      <c r="AV31" s="42">
        <v>0.31090000000000001</v>
      </c>
      <c r="AW31" s="42">
        <v>0.25230000000000002</v>
      </c>
      <c r="AX31" s="42">
        <v>0.18890000000000001</v>
      </c>
      <c r="AY31" s="42">
        <v>0.1326</v>
      </c>
      <c r="AZ31" s="42">
        <v>9.4310000000000005E-2</v>
      </c>
      <c r="BA31" s="42">
        <v>7.1569999999999995E-2</v>
      </c>
      <c r="BB31" s="42">
        <v>6.225E-2</v>
      </c>
      <c r="BC31" s="42">
        <v>6.0909999999999999E-2</v>
      </c>
      <c r="BD31" s="42">
        <v>7.9259999999999997E-2</v>
      </c>
      <c r="BE31" s="43">
        <v>7.8435714285713817E-2</v>
      </c>
      <c r="BH31" s="118" t="str">
        <f t="shared" si="21"/>
        <v>4.90451428571429+0.118292857142857i</v>
      </c>
      <c r="BI31" s="118" t="str">
        <f t="shared" si="21"/>
        <v>4.878+0.0872i</v>
      </c>
      <c r="BJ31" s="118" t="str">
        <f t="shared" si="9"/>
        <v>4.9+0.07268i</v>
      </c>
      <c r="BK31" s="118" t="str">
        <f t="shared" si="9"/>
        <v>4.916+0.07622i</v>
      </c>
      <c r="BL31" s="118" t="str">
        <f t="shared" si="9"/>
        <v>4.931+0.08323i</v>
      </c>
      <c r="BM31" s="118" t="str">
        <f t="shared" si="9"/>
        <v>4.952+0.1012i</v>
      </c>
      <c r="BN31" s="118" t="str">
        <f t="shared" si="9"/>
        <v>4.973+0.1361i</v>
      </c>
      <c r="BO31" s="118" t="str">
        <f t="shared" si="9"/>
        <v>5.023+0.1895i</v>
      </c>
      <c r="BP31" s="118" t="str">
        <f t="shared" si="9"/>
        <v>5.09+0.2544i</v>
      </c>
      <c r="BQ31" s="118" t="str">
        <f t="shared" si="9"/>
        <v>5.162+0.3123i</v>
      </c>
      <c r="BR31" s="118" t="str">
        <f t="shared" si="9"/>
        <v>5.255+0.3563i</v>
      </c>
      <c r="BS31" s="118" t="str">
        <f t="shared" si="9"/>
        <v>5.314+0.3715i</v>
      </c>
      <c r="BT31" s="118" t="str">
        <f t="shared" si="9"/>
        <v>0</v>
      </c>
      <c r="BU31" s="118" t="str">
        <f t="shared" si="9"/>
        <v>5.32+0.3725i</v>
      </c>
      <c r="BV31" s="118" t="str">
        <f t="shared" si="10"/>
        <v>5.275+0.3601i</v>
      </c>
      <c r="BW31" s="118" t="str">
        <f t="shared" si="10"/>
        <v>5.168+0.3109i</v>
      </c>
      <c r="BX31" s="118" t="str">
        <f t="shared" si="10"/>
        <v>5.081+0.2523i</v>
      </c>
      <c r="BY31" s="118" t="str">
        <f t="shared" si="10"/>
        <v>5.008+0.1889i</v>
      </c>
      <c r="BZ31" s="118" t="str">
        <f t="shared" si="10"/>
        <v>4.958+0.1326i</v>
      </c>
      <c r="CA31" s="118" t="str">
        <f t="shared" si="10"/>
        <v>4.903+0.09431i</v>
      </c>
      <c r="CB31" s="118" t="str">
        <f t="shared" si="10"/>
        <v>4.872+0.07157i</v>
      </c>
      <c r="CC31" s="118" t="str">
        <f t="shared" si="10"/>
        <v>4.857+0.06225i</v>
      </c>
      <c r="CD31" s="118" t="str">
        <f t="shared" si="10"/>
        <v>4.833+0.06091i</v>
      </c>
      <c r="CE31" s="118" t="str">
        <f t="shared" si="10"/>
        <v>4.838+0.07926i</v>
      </c>
      <c r="CF31" s="118" t="str">
        <f t="shared" si="10"/>
        <v>4.79955714285714+0.0784357142857138i</v>
      </c>
      <c r="CG31" s="118" t="str">
        <f t="shared" si="10"/>
        <v>0</v>
      </c>
      <c r="CH31" s="39">
        <f t="shared" si="22"/>
        <v>8650000000</v>
      </c>
      <c r="CI31" s="121">
        <f t="shared" si="23"/>
        <v>2.0784387477472333</v>
      </c>
      <c r="CJ31" s="121" t="str">
        <f t="shared" si="24"/>
        <v>10.1937325303084+0.245864457867442i</v>
      </c>
      <c r="CK31" s="121" t="str">
        <f t="shared" si="11"/>
        <v>10.138624211511+0.181239858803559i</v>
      </c>
      <c r="CL31" s="121" t="str">
        <f t="shared" si="11"/>
        <v>10.1843498639614+0.151060928186269i</v>
      </c>
      <c r="CM31" s="121" t="str">
        <f t="shared" si="11"/>
        <v>10.2176048839254+0.158418601353294i</v>
      </c>
      <c r="CN31" s="121" t="str">
        <f t="shared" si="11"/>
        <v>10.2487814651416+0.172988456975002i</v>
      </c>
      <c r="CO31" s="121" t="str">
        <f t="shared" si="11"/>
        <v>10.2924286788443+0.21033800127202i</v>
      </c>
      <c r="CP31" s="121" t="str">
        <f t="shared" si="11"/>
        <v>10.336075892547+0.282875513568398i</v>
      </c>
      <c r="CQ31" s="121" t="str">
        <f t="shared" si="11"/>
        <v>10.4399978299344+0.393864142698101i</v>
      </c>
      <c r="CR31" s="121" t="str">
        <f t="shared" si="11"/>
        <v>10.5792532260334+0.528754817426896i</v>
      </c>
      <c r="CS31" s="121" t="str">
        <f t="shared" si="11"/>
        <v>10.7289008158712+0.649096420921461i</v>
      </c>
      <c r="CT31" s="121" t="str">
        <f t="shared" si="11"/>
        <v>10.9221956194117+0.740547725822339i</v>
      </c>
      <c r="CU31" s="121" t="str">
        <f t="shared" si="11"/>
        <v>11.0448235055288+0.772139994788097i</v>
      </c>
      <c r="CV31" s="121" t="str">
        <f t="shared" si="11"/>
        <v>0</v>
      </c>
      <c r="CW31" s="121" t="str">
        <f t="shared" si="11"/>
        <v>11.0572941380153+0.774218433535844i</v>
      </c>
      <c r="CX31" s="121" t="str">
        <f t="shared" si="11"/>
        <v>10.9637643943667+0.748445793063779i</v>
      </c>
      <c r="CY31" s="121" t="str">
        <f t="shared" si="11"/>
        <v>10.7413714483577+0.646186606674615i</v>
      </c>
      <c r="CZ31" s="121" t="str">
        <f t="shared" si="11"/>
        <v>10.5605472773037+0.524390096056627i</v>
      </c>
      <c r="DA31" s="121" t="str">
        <f t="shared" si="12"/>
        <v>10.4088212487181+0.392617079449452i</v>
      </c>
      <c r="DB31" s="121" t="str">
        <f t="shared" si="12"/>
        <v>10.3048993113308+0.275600977951283i</v>
      </c>
      <c r="DC31" s="121" t="str">
        <f t="shared" si="12"/>
        <v>10.1905851802047+0.196017558300042i</v>
      </c>
      <c r="DD31" s="121" t="str">
        <f t="shared" si="12"/>
        <v>10.1261535790245+0.148753861176269i</v>
      </c>
      <c r="DE31" s="121" t="str">
        <f t="shared" si="12"/>
        <v>10.0949769978083+0.129382812047265i</v>
      </c>
      <c r="DF31" s="121" t="str">
        <f t="shared" si="12"/>
        <v>10.0450944678624+0.126597704125284i</v>
      </c>
      <c r="DG31" s="121" t="str">
        <f t="shared" si="12"/>
        <v>10.0554866616011+0.164737055146446i</v>
      </c>
      <c r="DH31" s="121" t="str">
        <f t="shared" si="12"/>
        <v>9.97558553774128+0.163023827778659i</v>
      </c>
      <c r="DI31" s="121"/>
      <c r="DK31" s="39">
        <f t="shared" si="25"/>
        <v>10.193732530308401</v>
      </c>
      <c r="DL31" s="39">
        <f t="shared" si="13"/>
        <v>10.138624211511001</v>
      </c>
      <c r="DM31" s="39">
        <f t="shared" si="13"/>
        <v>10.184349863961399</v>
      </c>
      <c r="DN31" s="39">
        <f t="shared" si="13"/>
        <v>10.2176048839254</v>
      </c>
      <c r="DO31" s="39">
        <f t="shared" si="13"/>
        <v>10.248781465141599</v>
      </c>
      <c r="DP31" s="39">
        <f t="shared" si="13"/>
        <v>10.292428678844299</v>
      </c>
      <c r="DQ31" s="39">
        <f t="shared" si="13"/>
        <v>10.336075892547001</v>
      </c>
      <c r="DR31" s="39">
        <f t="shared" si="13"/>
        <v>10.4399978299344</v>
      </c>
      <c r="DS31" s="39">
        <f t="shared" si="13"/>
        <v>10.5792532260334</v>
      </c>
      <c r="DT31" s="39">
        <f t="shared" si="13"/>
        <v>10.728900815871199</v>
      </c>
      <c r="DU31" s="39">
        <f t="shared" si="13"/>
        <v>10.922195619411699</v>
      </c>
      <c r="DV31" s="39">
        <f t="shared" si="13"/>
        <v>11.0448235055288</v>
      </c>
      <c r="DW31" s="39">
        <f t="shared" si="13"/>
        <v>0</v>
      </c>
      <c r="DX31" s="39">
        <f t="shared" si="13"/>
        <v>11.057294138015299</v>
      </c>
      <c r="DY31" s="39">
        <f t="shared" si="13"/>
        <v>10.9637643943667</v>
      </c>
      <c r="DZ31" s="39">
        <f t="shared" si="13"/>
        <v>10.7413714483577</v>
      </c>
      <c r="EA31" s="39">
        <f t="shared" si="13"/>
        <v>10.5605472773037</v>
      </c>
      <c r="EB31" s="39">
        <f t="shared" si="14"/>
        <v>10.4088212487181</v>
      </c>
      <c r="EC31" s="39">
        <f t="shared" si="14"/>
        <v>10.3048993113308</v>
      </c>
      <c r="ED31" s="39">
        <f t="shared" si="14"/>
        <v>10.1905851802047</v>
      </c>
      <c r="EE31" s="39">
        <f t="shared" si="14"/>
        <v>10.1261535790245</v>
      </c>
      <c r="EF31" s="39">
        <f t="shared" si="14"/>
        <v>10.094976997808301</v>
      </c>
      <c r="EG31" s="39">
        <f t="shared" si="14"/>
        <v>10.0450944678624</v>
      </c>
      <c r="EH31" s="39">
        <f t="shared" si="14"/>
        <v>10.055486661601099</v>
      </c>
      <c r="EI31" s="39">
        <f t="shared" si="14"/>
        <v>9.9755855377412797</v>
      </c>
      <c r="EK31" s="39">
        <f t="shared" si="28"/>
        <v>0.24586445786744199</v>
      </c>
      <c r="EL31" s="39">
        <f t="shared" si="15"/>
        <v>0.181239858803559</v>
      </c>
      <c r="EM31" s="39">
        <f t="shared" si="15"/>
        <v>0.15106092818626901</v>
      </c>
      <c r="EN31" s="39">
        <f t="shared" si="15"/>
        <v>0.158418601353294</v>
      </c>
      <c r="EO31" s="39">
        <f t="shared" si="15"/>
        <v>0.17298845697500201</v>
      </c>
      <c r="EP31" s="39">
        <f t="shared" si="15"/>
        <v>0.21033800127201999</v>
      </c>
      <c r="EQ31" s="39">
        <f t="shared" si="15"/>
        <v>0.28287551356839802</v>
      </c>
      <c r="ER31" s="39">
        <f t="shared" si="15"/>
        <v>0.39386414269810099</v>
      </c>
      <c r="ES31" s="39">
        <f t="shared" si="15"/>
        <v>0.52875481742689601</v>
      </c>
      <c r="ET31" s="39">
        <f t="shared" si="15"/>
        <v>0.64909642092146103</v>
      </c>
      <c r="EU31" s="39">
        <f t="shared" si="15"/>
        <v>0.74054772582233896</v>
      </c>
      <c r="EV31" s="39">
        <f t="shared" si="15"/>
        <v>0.77213999478809703</v>
      </c>
      <c r="EW31" s="39">
        <f t="shared" si="15"/>
        <v>0</v>
      </c>
      <c r="EX31" s="39">
        <f t="shared" si="15"/>
        <v>0.77421843353584396</v>
      </c>
      <c r="EY31" s="39">
        <f t="shared" si="15"/>
        <v>0.74844579306377901</v>
      </c>
      <c r="EZ31" s="39">
        <f t="shared" si="15"/>
        <v>0.64618660667461503</v>
      </c>
      <c r="FA31" s="39">
        <f t="shared" si="15"/>
        <v>0.52439009605662701</v>
      </c>
      <c r="FB31" s="39">
        <f t="shared" si="16"/>
        <v>0.39261707944945201</v>
      </c>
      <c r="FC31" s="39">
        <f t="shared" si="16"/>
        <v>0.27560097795128302</v>
      </c>
      <c r="FD31" s="39">
        <f t="shared" si="16"/>
        <v>0.196017558300042</v>
      </c>
      <c r="FE31" s="39">
        <f t="shared" si="16"/>
        <v>0.14875386117626899</v>
      </c>
      <c r="FF31" s="39">
        <f t="shared" si="16"/>
        <v>0.12938281204726501</v>
      </c>
      <c r="FG31" s="39">
        <f t="shared" si="16"/>
        <v>0.12659770412528401</v>
      </c>
      <c r="FH31" s="39">
        <f t="shared" si="16"/>
        <v>0.16473705514644599</v>
      </c>
      <c r="FI31" s="39">
        <f t="shared" si="16"/>
        <v>0.16302382777865901</v>
      </c>
      <c r="FK31" s="39">
        <f t="shared" si="26"/>
        <v>0.66065168468800051</v>
      </c>
      <c r="FL31" s="39">
        <f t="shared" si="17"/>
        <v>0.66246987854951045</v>
      </c>
      <c r="FM31" s="39">
        <f t="shared" si="17"/>
        <v>0.66131554069635523</v>
      </c>
      <c r="FN31" s="39">
        <f t="shared" si="17"/>
        <v>0.66037394826896734</v>
      </c>
      <c r="FO31" s="39">
        <f t="shared" si="17"/>
        <v>0.65946330410356502</v>
      </c>
      <c r="FP31" s="39">
        <f t="shared" si="17"/>
        <v>0.65810937063657815</v>
      </c>
      <c r="FQ31" s="39">
        <f t="shared" si="17"/>
        <v>0.65652924379771493</v>
      </c>
      <c r="FR31" s="39">
        <f t="shared" si="17"/>
        <v>0.6528901727714479</v>
      </c>
      <c r="FS31" s="39">
        <f t="shared" si="17"/>
        <v>0.64779900590574158</v>
      </c>
      <c r="FT31" s="39">
        <f t="shared" si="17"/>
        <v>0.64229464200660003</v>
      </c>
      <c r="FU31" s="39">
        <f t="shared" si="17"/>
        <v>0.635829428938539</v>
      </c>
      <c r="FV31" s="39">
        <f t="shared" si="17"/>
        <v>0.63209248980196708</v>
      </c>
      <c r="FW31" s="39">
        <f t="shared" si="17"/>
        <v>0.99999999999999989</v>
      </c>
      <c r="FX31" s="39">
        <f t="shared" si="17"/>
        <v>0.63173014365904834</v>
      </c>
      <c r="FY31" s="39">
        <f t="shared" si="17"/>
        <v>0.63460520923697583</v>
      </c>
      <c r="FZ31" s="39">
        <f t="shared" si="17"/>
        <v>0.64199859503425827</v>
      </c>
      <c r="GA31" s="39">
        <f t="shared" si="17"/>
        <v>0.64835363932767709</v>
      </c>
      <c r="GB31" s="39">
        <f t="shared" si="18"/>
        <v>0.65375139019238682</v>
      </c>
      <c r="GC31" s="39">
        <f t="shared" si="18"/>
        <v>0.65742787644054645</v>
      </c>
      <c r="GD31" s="39">
        <f t="shared" si="18"/>
        <v>0.66097547813449931</v>
      </c>
      <c r="GE31" s="39">
        <f t="shared" si="18"/>
        <v>0.66293039528581554</v>
      </c>
      <c r="GF31" s="39">
        <f t="shared" si="18"/>
        <v>0.66385115581389864</v>
      </c>
      <c r="GG31" s="39">
        <f t="shared" si="18"/>
        <v>0.66524076029001422</v>
      </c>
      <c r="GH31" s="39">
        <f t="shared" si="18"/>
        <v>0.66483202197290747</v>
      </c>
      <c r="GI31" s="39">
        <f t="shared" si="18"/>
        <v>0.66705506817594151</v>
      </c>
      <c r="GJ31" s="39">
        <f t="shared" si="27"/>
        <v>8.65</v>
      </c>
      <c r="GK31" s="39">
        <f t="shared" si="19"/>
        <v>-3.6005490640954747</v>
      </c>
      <c r="GL31" s="39">
        <f t="shared" si="19"/>
        <v>-3.5766772724156741</v>
      </c>
      <c r="GM31" s="39">
        <f t="shared" si="19"/>
        <v>-3.5918254279899586</v>
      </c>
      <c r="GN31" s="39">
        <f t="shared" si="19"/>
        <v>-3.6042013594931617</v>
      </c>
      <c r="GO31" s="39">
        <f t="shared" si="19"/>
        <v>-3.6161873160361706</v>
      </c>
      <c r="GP31" s="39">
        <f t="shared" si="19"/>
        <v>-3.6340385071490071</v>
      </c>
      <c r="GQ31" s="39">
        <f t="shared" si="19"/>
        <v>-3.6549184870843785</v>
      </c>
      <c r="GR31" s="39">
        <f t="shared" si="19"/>
        <v>-3.7031973659487942</v>
      </c>
      <c r="GS31" s="39">
        <f t="shared" si="19"/>
        <v>-3.7711944556302117</v>
      </c>
      <c r="GT31" s="39">
        <f t="shared" si="19"/>
        <v>-3.8453140167216682</v>
      </c>
      <c r="GU31" s="39">
        <f t="shared" si="19"/>
        <v>-3.9331874985464905</v>
      </c>
      <c r="GV31" s="39">
        <f t="shared" si="19"/>
        <v>-3.9843873941073058</v>
      </c>
      <c r="GW31" s="39">
        <f t="shared" si="19"/>
        <v>-9.6432746655328714E-16</v>
      </c>
      <c r="GX31" s="39">
        <f t="shared" si="19"/>
        <v>-3.9893679959909556</v>
      </c>
      <c r="GY31" s="39">
        <f t="shared" si="19"/>
        <v>-3.94992734519785</v>
      </c>
      <c r="GZ31" s="39">
        <f t="shared" si="19"/>
        <v>-3.8493184470197117</v>
      </c>
      <c r="HA31" s="39">
        <f t="shared" si="20"/>
        <v>-3.7637609407517516</v>
      </c>
      <c r="HB31" s="39">
        <f t="shared" si="20"/>
        <v>-3.6917474920615567</v>
      </c>
      <c r="HC31" s="39">
        <f t="shared" si="20"/>
        <v>-3.6430376957594</v>
      </c>
      <c r="HD31" s="39">
        <f t="shared" si="20"/>
        <v>-3.5962930465480127</v>
      </c>
      <c r="HE31" s="39">
        <f t="shared" si="20"/>
        <v>-3.5706413634333716</v>
      </c>
      <c r="HF31" s="39">
        <f t="shared" si="20"/>
        <v>-3.5585856853795179</v>
      </c>
      <c r="HG31" s="39">
        <f t="shared" si="20"/>
        <v>-3.5404229753789935</v>
      </c>
      <c r="HH31" s="39">
        <f t="shared" si="20"/>
        <v>-3.5457614141055647</v>
      </c>
      <c r="HI31" s="39">
        <f t="shared" si="20"/>
        <v>-3.5167662356798743</v>
      </c>
    </row>
    <row r="32" spans="1:217" s="39" customFormat="1">
      <c r="A32" s="20"/>
      <c r="B32" s="184"/>
      <c r="C32" s="40">
        <v>8.6999999999999993</v>
      </c>
      <c r="D32" s="41">
        <v>4.9064785714285719</v>
      </c>
      <c r="E32" s="42">
        <v>4.8879999999999999</v>
      </c>
      <c r="F32" s="42">
        <v>4.907</v>
      </c>
      <c r="G32" s="42">
        <v>4.92</v>
      </c>
      <c r="H32" s="42">
        <v>4.9370000000000003</v>
      </c>
      <c r="I32" s="42">
        <v>4.9550000000000001</v>
      </c>
      <c r="J32" s="42">
        <v>4.9729999999999999</v>
      </c>
      <c r="K32" s="42">
        <v>5.0190000000000001</v>
      </c>
      <c r="L32" s="42">
        <v>5.0880000000000001</v>
      </c>
      <c r="M32" s="42">
        <v>5.1550000000000002</v>
      </c>
      <c r="N32" s="42">
        <v>5.2510000000000003</v>
      </c>
      <c r="O32" s="43">
        <v>5.3179999999999996</v>
      </c>
      <c r="P32" s="20"/>
      <c r="Q32" s="41">
        <v>5.3230000000000004</v>
      </c>
      <c r="R32" s="42">
        <v>5.274</v>
      </c>
      <c r="S32" s="42">
        <v>5.1609999999999996</v>
      </c>
      <c r="T32" s="42">
        <v>5.0810000000000004</v>
      </c>
      <c r="U32" s="42">
        <v>5.0039999999999996</v>
      </c>
      <c r="V32" s="42">
        <v>4.9569999999999999</v>
      </c>
      <c r="W32" s="42">
        <v>4.9059999999999997</v>
      </c>
      <c r="X32" s="42">
        <v>4.8780000000000001</v>
      </c>
      <c r="Y32" s="42">
        <v>4.8650000000000002</v>
      </c>
      <c r="Z32" s="42">
        <v>4.8380000000000001</v>
      </c>
      <c r="AA32" s="42">
        <v>4.8449999999999998</v>
      </c>
      <c r="AB32" s="43">
        <v>4.7996247619047621</v>
      </c>
      <c r="AD32" s="20"/>
      <c r="AE32" s="184"/>
      <c r="AF32" s="40">
        <v>8.6999999999999993</v>
      </c>
      <c r="AG32" s="41">
        <v>0.11936285714285672</v>
      </c>
      <c r="AH32" s="42">
        <v>9.3020000000000005E-2</v>
      </c>
      <c r="AI32" s="42">
        <v>8.0350000000000005E-2</v>
      </c>
      <c r="AJ32" s="42">
        <v>8.2449999999999996E-2</v>
      </c>
      <c r="AK32" s="42">
        <v>8.9469999999999994E-2</v>
      </c>
      <c r="AL32" s="42">
        <v>0.1077</v>
      </c>
      <c r="AM32" s="42">
        <v>0.14449999999999999</v>
      </c>
      <c r="AN32" s="42">
        <v>0.20150000000000001</v>
      </c>
      <c r="AO32" s="42">
        <v>0.26479999999999998</v>
      </c>
      <c r="AP32" s="42">
        <v>0.32119999999999999</v>
      </c>
      <c r="AQ32" s="42">
        <v>0.36080000000000001</v>
      </c>
      <c r="AR32" s="43">
        <v>0.37430000000000002</v>
      </c>
      <c r="AS32" s="20"/>
      <c r="AT32" s="41">
        <v>0.37630000000000002</v>
      </c>
      <c r="AU32" s="42">
        <v>0.36299999999999999</v>
      </c>
      <c r="AV32" s="42">
        <v>0.31969999999999998</v>
      </c>
      <c r="AW32" s="42">
        <v>0.2636</v>
      </c>
      <c r="AX32" s="42">
        <v>0.19719999999999999</v>
      </c>
      <c r="AY32" s="42">
        <v>0.1389</v>
      </c>
      <c r="AZ32" s="42">
        <v>9.8500000000000004E-2</v>
      </c>
      <c r="BA32" s="42">
        <v>7.4660000000000004E-2</v>
      </c>
      <c r="BB32" s="42">
        <v>6.6129999999999994E-2</v>
      </c>
      <c r="BC32" s="42">
        <v>6.6170000000000007E-2</v>
      </c>
      <c r="BD32" s="42">
        <v>8.0329999999999999E-2</v>
      </c>
      <c r="BE32" s="43">
        <v>7.615571428571416E-2</v>
      </c>
      <c r="BH32" s="118" t="str">
        <f t="shared" si="21"/>
        <v>4.90647857142857+0.119362857142857i</v>
      </c>
      <c r="BI32" s="118" t="str">
        <f t="shared" si="21"/>
        <v>4.888+0.09302i</v>
      </c>
      <c r="BJ32" s="118" t="str">
        <f t="shared" si="9"/>
        <v>4.907+0.08035i</v>
      </c>
      <c r="BK32" s="118" t="str">
        <f t="shared" si="9"/>
        <v>4.92+0.08245i</v>
      </c>
      <c r="BL32" s="118" t="str">
        <f t="shared" si="9"/>
        <v>4.937+0.08947i</v>
      </c>
      <c r="BM32" s="118" t="str">
        <f t="shared" si="9"/>
        <v>4.955+0.1077i</v>
      </c>
      <c r="BN32" s="118" t="str">
        <f t="shared" si="9"/>
        <v>4.973+0.1445i</v>
      </c>
      <c r="BO32" s="118" t="str">
        <f t="shared" si="9"/>
        <v>5.019+0.2015i</v>
      </c>
      <c r="BP32" s="118" t="str">
        <f t="shared" si="9"/>
        <v>5.088+0.2648i</v>
      </c>
      <c r="BQ32" s="118" t="str">
        <f t="shared" si="9"/>
        <v>5.155+0.3212i</v>
      </c>
      <c r="BR32" s="118" t="str">
        <f t="shared" si="9"/>
        <v>5.251+0.3608i</v>
      </c>
      <c r="BS32" s="118" t="str">
        <f t="shared" si="9"/>
        <v>5.318+0.3743i</v>
      </c>
      <c r="BT32" s="118" t="str">
        <f t="shared" si="9"/>
        <v>0</v>
      </c>
      <c r="BU32" s="118" t="str">
        <f t="shared" si="9"/>
        <v>5.323+0.3763i</v>
      </c>
      <c r="BV32" s="118" t="str">
        <f t="shared" si="10"/>
        <v>5.274+0.363i</v>
      </c>
      <c r="BW32" s="118" t="str">
        <f t="shared" si="10"/>
        <v>5.161+0.3197i</v>
      </c>
      <c r="BX32" s="118" t="str">
        <f t="shared" si="10"/>
        <v>5.081+0.2636i</v>
      </c>
      <c r="BY32" s="118" t="str">
        <f t="shared" si="10"/>
        <v>5.004+0.1972i</v>
      </c>
      <c r="BZ32" s="118" t="str">
        <f t="shared" si="10"/>
        <v>4.957+0.1389i</v>
      </c>
      <c r="CA32" s="118" t="str">
        <f t="shared" si="10"/>
        <v>4.906+0.0985i</v>
      </c>
      <c r="CB32" s="118" t="str">
        <f t="shared" si="10"/>
        <v>4.878+0.07466i</v>
      </c>
      <c r="CC32" s="118" t="str">
        <f t="shared" si="10"/>
        <v>4.865+0.06613i</v>
      </c>
      <c r="CD32" s="118" t="str">
        <f t="shared" si="10"/>
        <v>4.838+0.06617i</v>
      </c>
      <c r="CE32" s="118" t="str">
        <f t="shared" si="10"/>
        <v>4.845+0.08033i</v>
      </c>
      <c r="CF32" s="118" t="str">
        <f t="shared" si="10"/>
        <v>4.79962476190476+0.0761557142857142i</v>
      </c>
      <c r="CG32" s="118" t="str">
        <f t="shared" si="10"/>
        <v>0</v>
      </c>
      <c r="CH32" s="39">
        <f t="shared" si="22"/>
        <v>8700000000</v>
      </c>
      <c r="CI32" s="121">
        <f t="shared" si="23"/>
        <v>2.0664936974728239</v>
      </c>
      <c r="CJ32" s="121" t="str">
        <f t="shared" si="24"/>
        <v>10.1392070446426+0.246662591998063i</v>
      </c>
      <c r="CK32" s="121" t="str">
        <f t="shared" si="11"/>
        <v>10.1010211932472+0.192225243738922i</v>
      </c>
      <c r="CL32" s="121" t="str">
        <f t="shared" si="11"/>
        <v>10.1402845734991+0.166042768591941i</v>
      </c>
      <c r="CM32" s="121" t="str">
        <f t="shared" si="11"/>
        <v>10.1671489915663+0.170382405356634i</v>
      </c>
      <c r="CN32" s="121" t="str">
        <f t="shared" si="11"/>
        <v>10.2022793844233+0.184889191112894i</v>
      </c>
      <c r="CO32" s="121" t="str">
        <f t="shared" si="11"/>
        <v>10.2394762709778+0.222561371217823i</v>
      </c>
      <c r="CP32" s="121" t="str">
        <f t="shared" si="11"/>
        <v>10.2766731575324+0.298608339284823i</v>
      </c>
      <c r="CQ32" s="121" t="str">
        <f t="shared" si="11"/>
        <v>10.3717318676161+0.416398480040774i</v>
      </c>
      <c r="CR32" s="121" t="str">
        <f t="shared" si="11"/>
        <v>10.5143199327417+0.547207531090804i</v>
      </c>
      <c r="CS32" s="121" t="str">
        <f t="shared" si="11"/>
        <v>10.6527750104724+0.663757775628271i</v>
      </c>
      <c r="CT32" s="121" t="str">
        <f t="shared" si="11"/>
        <v>10.8511584054298+0.745590926048195i</v>
      </c>
      <c r="CU32" s="121" t="str">
        <f t="shared" si="11"/>
        <v>10.9896134831605+0.773488590964078i</v>
      </c>
      <c r="CV32" s="121" t="str">
        <f t="shared" si="11"/>
        <v>0</v>
      </c>
      <c r="CW32" s="121" t="str">
        <f t="shared" si="11"/>
        <v>10.9999459516478+0.777621578359024i</v>
      </c>
      <c r="CX32" s="121" t="str">
        <f t="shared" si="11"/>
        <v>10.8986877604717+0.750137212182635i</v>
      </c>
      <c r="CY32" s="121" t="str">
        <f t="shared" si="11"/>
        <v>10.6651739726572+0.660658035082062i</v>
      </c>
      <c r="CZ32" s="121" t="str">
        <f t="shared" si="11"/>
        <v>10.4998544768594+0.544727738653836i</v>
      </c>
      <c r="DA32" s="121" t="str">
        <f t="shared" si="12"/>
        <v>10.340734462154+0.407512557141641i</v>
      </c>
      <c r="DB32" s="121" t="str">
        <f t="shared" si="12"/>
        <v>10.2436092583728+0.287035974578975i</v>
      </c>
      <c r="DC32" s="121" t="str">
        <f t="shared" si="12"/>
        <v>10.1382180798017+0.203549629201073i</v>
      </c>
      <c r="DD32" s="121" t="str">
        <f t="shared" si="12"/>
        <v>10.0803562562724+0.154284419453321i</v>
      </c>
      <c r="DE32" s="121" t="str">
        <f t="shared" si="12"/>
        <v>10.0534918382053+0.136657228213878i</v>
      </c>
      <c r="DF32" s="121" t="str">
        <f t="shared" si="12"/>
        <v>9.99769650837352+0.136739887961777i</v>
      </c>
      <c r="DG32" s="121" t="str">
        <f t="shared" si="12"/>
        <v>10.0121619642558+0.166001438717992i</v>
      </c>
      <c r="DH32" s="121" t="str">
        <f t="shared" si="12"/>
        <v>9.91839432071069+0.15737530359797i</v>
      </c>
      <c r="DI32" s="121"/>
      <c r="DK32" s="39">
        <f t="shared" si="25"/>
        <v>10.1392070446426</v>
      </c>
      <c r="DL32" s="39">
        <f t="shared" si="13"/>
        <v>10.101021193247201</v>
      </c>
      <c r="DM32" s="39">
        <f t="shared" si="13"/>
        <v>10.1402845734991</v>
      </c>
      <c r="DN32" s="39">
        <f t="shared" si="13"/>
        <v>10.1671489915663</v>
      </c>
      <c r="DO32" s="39">
        <f t="shared" si="13"/>
        <v>10.202279384423299</v>
      </c>
      <c r="DP32" s="39">
        <f t="shared" si="13"/>
        <v>10.2394762709778</v>
      </c>
      <c r="DQ32" s="39">
        <f t="shared" si="13"/>
        <v>10.2766731575324</v>
      </c>
      <c r="DR32" s="39">
        <f t="shared" si="13"/>
        <v>10.3717318676161</v>
      </c>
      <c r="DS32" s="39">
        <f t="shared" si="13"/>
        <v>10.514319932741699</v>
      </c>
      <c r="DT32" s="39">
        <f t="shared" si="13"/>
        <v>10.6527750104724</v>
      </c>
      <c r="DU32" s="39">
        <f t="shared" si="13"/>
        <v>10.8511584054298</v>
      </c>
      <c r="DV32" s="39">
        <f t="shared" si="13"/>
        <v>10.9896134831605</v>
      </c>
      <c r="DW32" s="39">
        <f t="shared" si="13"/>
        <v>0</v>
      </c>
      <c r="DX32" s="39">
        <f t="shared" si="13"/>
        <v>10.999945951647801</v>
      </c>
      <c r="DY32" s="39">
        <f t="shared" si="13"/>
        <v>10.898687760471701</v>
      </c>
      <c r="DZ32" s="39">
        <f t="shared" si="13"/>
        <v>10.6651739726572</v>
      </c>
      <c r="EA32" s="39">
        <f t="shared" si="13"/>
        <v>10.499854476859401</v>
      </c>
      <c r="EB32" s="39">
        <f t="shared" si="14"/>
        <v>10.340734462154</v>
      </c>
      <c r="EC32" s="39">
        <f t="shared" si="14"/>
        <v>10.2436092583728</v>
      </c>
      <c r="ED32" s="39">
        <f t="shared" si="14"/>
        <v>10.1382180798017</v>
      </c>
      <c r="EE32" s="39">
        <f t="shared" si="14"/>
        <v>10.080356256272401</v>
      </c>
      <c r="EF32" s="39">
        <f t="shared" si="14"/>
        <v>10.0534918382053</v>
      </c>
      <c r="EG32" s="39">
        <f t="shared" si="14"/>
        <v>9.9976965083735205</v>
      </c>
      <c r="EH32" s="39">
        <f t="shared" si="14"/>
        <v>10.0121619642558</v>
      </c>
      <c r="EI32" s="39">
        <f t="shared" si="14"/>
        <v>9.9183943207106893</v>
      </c>
      <c r="EK32" s="39">
        <f t="shared" si="28"/>
        <v>0.24666259199806301</v>
      </c>
      <c r="EL32" s="39">
        <f t="shared" si="15"/>
        <v>0.192225243738922</v>
      </c>
      <c r="EM32" s="39">
        <f t="shared" si="15"/>
        <v>0.166042768591941</v>
      </c>
      <c r="EN32" s="39">
        <f t="shared" si="15"/>
        <v>0.17038240535663399</v>
      </c>
      <c r="EO32" s="39">
        <f t="shared" si="15"/>
        <v>0.18488919111289401</v>
      </c>
      <c r="EP32" s="39">
        <f t="shared" si="15"/>
        <v>0.22256137121782299</v>
      </c>
      <c r="EQ32" s="39">
        <f t="shared" si="15"/>
        <v>0.298608339284823</v>
      </c>
      <c r="ER32" s="39">
        <f t="shared" si="15"/>
        <v>0.41639848004077401</v>
      </c>
      <c r="ES32" s="39">
        <f t="shared" si="15"/>
        <v>0.547207531090804</v>
      </c>
      <c r="ET32" s="39">
        <f t="shared" si="15"/>
        <v>0.66375777562827099</v>
      </c>
      <c r="EU32" s="39">
        <f t="shared" si="15"/>
        <v>0.74559092604819499</v>
      </c>
      <c r="EV32" s="39">
        <f t="shared" si="15"/>
        <v>0.77348859096407796</v>
      </c>
      <c r="EW32" s="39">
        <f t="shared" si="15"/>
        <v>0</v>
      </c>
      <c r="EX32" s="39">
        <f t="shared" si="15"/>
        <v>0.77762157835902401</v>
      </c>
      <c r="EY32" s="39">
        <f t="shared" si="15"/>
        <v>0.75013721218263496</v>
      </c>
      <c r="EZ32" s="39">
        <f t="shared" si="15"/>
        <v>0.660658035082062</v>
      </c>
      <c r="FA32" s="39">
        <f t="shared" si="15"/>
        <v>0.54472773865383595</v>
      </c>
      <c r="FB32" s="39">
        <f t="shared" si="16"/>
        <v>0.40751255714164097</v>
      </c>
      <c r="FC32" s="39">
        <f t="shared" si="16"/>
        <v>0.28703597457897501</v>
      </c>
      <c r="FD32" s="39">
        <f t="shared" si="16"/>
        <v>0.203549629201073</v>
      </c>
      <c r="FE32" s="39">
        <f t="shared" si="16"/>
        <v>0.154284419453321</v>
      </c>
      <c r="FF32" s="39">
        <f t="shared" si="16"/>
        <v>0.13665722821387799</v>
      </c>
      <c r="FG32" s="39">
        <f t="shared" si="16"/>
        <v>0.136739887961777</v>
      </c>
      <c r="FH32" s="39">
        <f t="shared" si="16"/>
        <v>0.166001438717992</v>
      </c>
      <c r="FI32" s="39">
        <f t="shared" si="16"/>
        <v>0.15737530359797</v>
      </c>
      <c r="FK32" s="39">
        <f t="shared" si="26"/>
        <v>0.6621515510290793</v>
      </c>
      <c r="FL32" s="39">
        <f t="shared" si="17"/>
        <v>0.66346504051429867</v>
      </c>
      <c r="FM32" s="39">
        <f t="shared" si="17"/>
        <v>0.66248101107815671</v>
      </c>
      <c r="FN32" s="39">
        <f t="shared" si="17"/>
        <v>0.66172331807913687</v>
      </c>
      <c r="FO32" s="39">
        <f t="shared" si="17"/>
        <v>0.66069865062768374</v>
      </c>
      <c r="FP32" s="39">
        <f t="shared" si="17"/>
        <v>0.65950903376569903</v>
      </c>
      <c r="FQ32" s="39">
        <f t="shared" si="17"/>
        <v>0.65806173014563596</v>
      </c>
      <c r="FR32" s="39">
        <f t="shared" si="17"/>
        <v>0.65456069846323905</v>
      </c>
      <c r="FS32" s="39">
        <f t="shared" si="17"/>
        <v>0.64935097217733884</v>
      </c>
      <c r="FT32" s="39">
        <f t="shared" si="17"/>
        <v>0.64414250528800798</v>
      </c>
      <c r="FU32" s="39">
        <f t="shared" si="17"/>
        <v>0.63764554356115044</v>
      </c>
      <c r="FV32" s="39">
        <f t="shared" si="17"/>
        <v>0.63353443209850779</v>
      </c>
      <c r="FW32" s="39">
        <f t="shared" si="17"/>
        <v>0.99999999999999989</v>
      </c>
      <c r="FX32" s="39">
        <f t="shared" si="17"/>
        <v>0.63319589184638259</v>
      </c>
      <c r="FY32" s="39">
        <f t="shared" si="17"/>
        <v>0.63631012532818465</v>
      </c>
      <c r="FZ32" s="39">
        <f t="shared" si="17"/>
        <v>0.64385132414695811</v>
      </c>
      <c r="GA32" s="39">
        <f t="shared" si="17"/>
        <v>0.64977174003779259</v>
      </c>
      <c r="GB32" s="39">
        <f t="shared" si="18"/>
        <v>0.65548597063303415</v>
      </c>
      <c r="GC32" s="39">
        <f t="shared" si="18"/>
        <v>0.6590429935402301</v>
      </c>
      <c r="GD32" s="39">
        <f t="shared" si="18"/>
        <v>0.66238838654426335</v>
      </c>
      <c r="GE32" s="39">
        <f t="shared" si="18"/>
        <v>0.66417935012363039</v>
      </c>
      <c r="GF32" s="39">
        <f t="shared" si="18"/>
        <v>0.66497920558769419</v>
      </c>
      <c r="GG32" s="39">
        <f t="shared" si="18"/>
        <v>0.66652683259234558</v>
      </c>
      <c r="GH32" s="39">
        <f t="shared" si="18"/>
        <v>0.66602881613580422</v>
      </c>
      <c r="GI32" s="39">
        <f t="shared" si="18"/>
        <v>0.66866534499074548</v>
      </c>
      <c r="GJ32" s="39">
        <f t="shared" si="27"/>
        <v>8.6999999999999993</v>
      </c>
      <c r="GK32" s="39">
        <f t="shared" si="19"/>
        <v>-3.5808519863417967</v>
      </c>
      <c r="GL32" s="39">
        <f t="shared" si="19"/>
        <v>-3.5636391232623255</v>
      </c>
      <c r="GM32" s="39">
        <f t="shared" si="19"/>
        <v>-3.5765313109072543</v>
      </c>
      <c r="GN32" s="39">
        <f t="shared" si="19"/>
        <v>-3.5864712247745318</v>
      </c>
      <c r="GO32" s="39">
        <f t="shared" si="19"/>
        <v>-3.5999316033689652</v>
      </c>
      <c r="GP32" s="39">
        <f t="shared" si="19"/>
        <v>-3.6155850247109669</v>
      </c>
      <c r="GQ32" s="39">
        <f t="shared" si="19"/>
        <v>-3.6346673008469721</v>
      </c>
      <c r="GR32" s="39">
        <f t="shared" si="19"/>
        <v>-3.6810014884415079</v>
      </c>
      <c r="GS32" s="39">
        <f t="shared" si="19"/>
        <v>-3.7504100985133593</v>
      </c>
      <c r="GT32" s="39">
        <f t="shared" si="19"/>
        <v>-3.8203608387118444</v>
      </c>
      <c r="GU32" s="39">
        <f t="shared" si="19"/>
        <v>-3.9084134241174135</v>
      </c>
      <c r="GV32" s="39">
        <f t="shared" si="19"/>
        <v>-3.9645955315061467</v>
      </c>
      <c r="GW32" s="39">
        <f t="shared" si="19"/>
        <v>-9.6432746655328714E-16</v>
      </c>
      <c r="GX32" s="39">
        <f t="shared" si="19"/>
        <v>-3.969238229770216</v>
      </c>
      <c r="GY32" s="39">
        <f t="shared" si="19"/>
        <v>-3.9266233193656888</v>
      </c>
      <c r="GZ32" s="39">
        <f t="shared" si="19"/>
        <v>-3.8242881359412766</v>
      </c>
      <c r="HA32" s="39">
        <f t="shared" si="20"/>
        <v>-3.7447836195170661</v>
      </c>
      <c r="HB32" s="39">
        <f t="shared" si="20"/>
        <v>-3.6687319815941954</v>
      </c>
      <c r="HC32" s="39">
        <f t="shared" si="20"/>
        <v>-3.6217250541524422</v>
      </c>
      <c r="HD32" s="39">
        <f t="shared" si="20"/>
        <v>-3.5777458102110038</v>
      </c>
      <c r="HE32" s="39">
        <f t="shared" si="20"/>
        <v>-3.5542926219303599</v>
      </c>
      <c r="HF32" s="39">
        <f t="shared" si="20"/>
        <v>-3.5438387041550188</v>
      </c>
      <c r="HG32" s="39">
        <f t="shared" si="20"/>
        <v>-3.5236472472162914</v>
      </c>
      <c r="HH32" s="39">
        <f t="shared" si="20"/>
        <v>-3.5301396082444922</v>
      </c>
      <c r="HI32" s="39">
        <f t="shared" si="20"/>
        <v>-3.4958236891138386</v>
      </c>
    </row>
    <row r="33" spans="1:217" s="39" customFormat="1">
      <c r="A33" s="20"/>
      <c r="B33" s="184"/>
      <c r="C33" s="40">
        <v>8.75</v>
      </c>
      <c r="D33" s="41">
        <v>4.909011904761905</v>
      </c>
      <c r="E33" s="42">
        <v>4.8860000000000001</v>
      </c>
      <c r="F33" s="42">
        <v>4.9020000000000001</v>
      </c>
      <c r="G33" s="42">
        <v>4.9169999999999998</v>
      </c>
      <c r="H33" s="42">
        <v>4.9370000000000003</v>
      </c>
      <c r="I33" s="42">
        <v>4.9580000000000002</v>
      </c>
      <c r="J33" s="42">
        <v>4.9779999999999998</v>
      </c>
      <c r="K33" s="42">
        <v>5.0170000000000003</v>
      </c>
      <c r="L33" s="42">
        <v>5.0830000000000002</v>
      </c>
      <c r="M33" s="42">
        <v>5.1639999999999997</v>
      </c>
      <c r="N33" s="42">
        <v>5.2640000000000002</v>
      </c>
      <c r="O33" s="43">
        <v>5.3289999999999997</v>
      </c>
      <c r="P33" s="20"/>
      <c r="Q33" s="41">
        <v>5.3339999999999996</v>
      </c>
      <c r="R33" s="42">
        <v>5.2869999999999999</v>
      </c>
      <c r="S33" s="42">
        <v>5.173</v>
      </c>
      <c r="T33" s="42">
        <v>5.0860000000000003</v>
      </c>
      <c r="U33" s="42">
        <v>5.01</v>
      </c>
      <c r="V33" s="42">
        <v>4.9669999999999996</v>
      </c>
      <c r="W33" s="42">
        <v>4.9160000000000004</v>
      </c>
      <c r="X33" s="42">
        <v>4.8810000000000002</v>
      </c>
      <c r="Y33" s="42">
        <v>4.8659999999999997</v>
      </c>
      <c r="Z33" s="42">
        <v>4.8410000000000002</v>
      </c>
      <c r="AA33" s="42">
        <v>4.8490000000000002</v>
      </c>
      <c r="AB33" s="43">
        <v>4.8006157142857138</v>
      </c>
      <c r="AD33" s="20"/>
      <c r="AE33" s="184"/>
      <c r="AF33" s="40">
        <v>8.75</v>
      </c>
      <c r="AG33" s="41">
        <v>0.1230457142857142</v>
      </c>
      <c r="AH33" s="42">
        <v>8.7349999999999997E-2</v>
      </c>
      <c r="AI33" s="42">
        <v>7.6539999999999997E-2</v>
      </c>
      <c r="AJ33" s="42">
        <v>7.8950000000000006E-2</v>
      </c>
      <c r="AK33" s="42">
        <v>8.7790000000000007E-2</v>
      </c>
      <c r="AL33" s="42">
        <v>0.1123</v>
      </c>
      <c r="AM33" s="42">
        <v>0.15429999999999999</v>
      </c>
      <c r="AN33" s="42">
        <v>0.2157</v>
      </c>
      <c r="AO33" s="42">
        <v>0.27600000000000002</v>
      </c>
      <c r="AP33" s="42">
        <v>0.3291</v>
      </c>
      <c r="AQ33" s="42">
        <v>0.37409999999999999</v>
      </c>
      <c r="AR33" s="43">
        <v>0.38479999999999998</v>
      </c>
      <c r="AS33" s="20"/>
      <c r="AT33" s="41">
        <v>0.3866</v>
      </c>
      <c r="AU33" s="42">
        <v>0.37419999999999998</v>
      </c>
      <c r="AV33" s="42">
        <v>0.33079999999999998</v>
      </c>
      <c r="AW33" s="42">
        <v>0.27539999999999998</v>
      </c>
      <c r="AX33" s="42">
        <v>0.21310000000000001</v>
      </c>
      <c r="AY33" s="42">
        <v>0.151</v>
      </c>
      <c r="AZ33" s="42">
        <v>0.104</v>
      </c>
      <c r="BA33" s="42">
        <v>7.4819999999999998E-2</v>
      </c>
      <c r="BB33" s="42">
        <v>6.1719999999999997E-2</v>
      </c>
      <c r="BC33" s="42">
        <v>6.0260000000000001E-2</v>
      </c>
      <c r="BD33" s="42">
        <v>7.1620000000000003E-2</v>
      </c>
      <c r="BE33" s="43">
        <v>7.8619999999999815E-2</v>
      </c>
      <c r="BH33" s="118" t="str">
        <f t="shared" si="21"/>
        <v>4.9090119047619+0.123045714285714i</v>
      </c>
      <c r="BI33" s="118" t="str">
        <f t="shared" si="21"/>
        <v>4.886+0.08735i</v>
      </c>
      <c r="BJ33" s="118" t="str">
        <f t="shared" si="9"/>
        <v>4.902+0.07654i</v>
      </c>
      <c r="BK33" s="118" t="str">
        <f t="shared" si="9"/>
        <v>4.917+0.07895i</v>
      </c>
      <c r="BL33" s="118" t="str">
        <f t="shared" si="9"/>
        <v>4.937+0.08779i</v>
      </c>
      <c r="BM33" s="118" t="str">
        <f t="shared" si="9"/>
        <v>4.958+0.1123i</v>
      </c>
      <c r="BN33" s="118" t="str">
        <f t="shared" si="9"/>
        <v>4.978+0.1543i</v>
      </c>
      <c r="BO33" s="118" t="str">
        <f t="shared" si="9"/>
        <v>5.017+0.2157i</v>
      </c>
      <c r="BP33" s="118" t="str">
        <f t="shared" si="9"/>
        <v>5.083+0.276i</v>
      </c>
      <c r="BQ33" s="118" t="str">
        <f t="shared" si="9"/>
        <v>5.164+0.3291i</v>
      </c>
      <c r="BR33" s="118" t="str">
        <f t="shared" si="9"/>
        <v>5.264+0.3741i</v>
      </c>
      <c r="BS33" s="118" t="str">
        <f t="shared" si="9"/>
        <v>5.329+0.3848i</v>
      </c>
      <c r="BT33" s="118" t="str">
        <f t="shared" si="9"/>
        <v>0</v>
      </c>
      <c r="BU33" s="118" t="str">
        <f t="shared" si="9"/>
        <v>5.334+0.3866i</v>
      </c>
      <c r="BV33" s="118" t="str">
        <f t="shared" si="10"/>
        <v>5.287+0.3742i</v>
      </c>
      <c r="BW33" s="118" t="str">
        <f t="shared" si="10"/>
        <v>5.173+0.3308i</v>
      </c>
      <c r="BX33" s="118" t="str">
        <f t="shared" si="10"/>
        <v>5.086+0.2754i</v>
      </c>
      <c r="BY33" s="118" t="str">
        <f t="shared" si="10"/>
        <v>5.01+0.2131i</v>
      </c>
      <c r="BZ33" s="118" t="str">
        <f t="shared" si="10"/>
        <v>4.967+0.151i</v>
      </c>
      <c r="CA33" s="118" t="str">
        <f t="shared" si="10"/>
        <v>4.916+0.104i</v>
      </c>
      <c r="CB33" s="118" t="str">
        <f t="shared" si="10"/>
        <v>4.881+0.07482i</v>
      </c>
      <c r="CC33" s="118" t="str">
        <f t="shared" si="10"/>
        <v>4.866+0.06172i</v>
      </c>
      <c r="CD33" s="118" t="str">
        <f t="shared" si="10"/>
        <v>4.841+0.06026i</v>
      </c>
      <c r="CE33" s="118" t="str">
        <f t="shared" si="10"/>
        <v>4.849+0.07162i</v>
      </c>
      <c r="CF33" s="118" t="str">
        <f t="shared" si="10"/>
        <v>4.80061571428571+0.0786199999999998i</v>
      </c>
      <c r="CG33" s="118" t="str">
        <f t="shared" si="10"/>
        <v>0</v>
      </c>
      <c r="CH33" s="39">
        <f t="shared" si="22"/>
        <v>8750000000</v>
      </c>
      <c r="CI33" s="121">
        <f t="shared" si="23"/>
        <v>2.0546851620586937</v>
      </c>
      <c r="CJ33" s="121" t="str">
        <f t="shared" si="24"/>
        <v>10.0864739210838+0.25282020339777i</v>
      </c>
      <c r="CK33" s="121" t="str">
        <f t="shared" si="11"/>
        <v>10.0391917018188+0.179476748905827i</v>
      </c>
      <c r="CL33" s="121" t="str">
        <f t="shared" si="11"/>
        <v>10.0720666644117+0.157265602303972i</v>
      </c>
      <c r="CM33" s="121" t="str">
        <f t="shared" si="11"/>
        <v>10.1028869418426+0.162217393544534i</v>
      </c>
      <c r="CN33" s="121" t="str">
        <f t="shared" si="11"/>
        <v>10.1439806450838+0.180380810377133i</v>
      </c>
      <c r="CO33" s="121" t="str">
        <f t="shared" si="11"/>
        <v>10.187129033487+0.230741143699191i</v>
      </c>
      <c r="CP33" s="121" t="str">
        <f t="shared" si="11"/>
        <v>10.2282227367282+0.317037920505656i</v>
      </c>
      <c r="CQ33" s="121" t="str">
        <f t="shared" si="11"/>
        <v>10.3083554580485+0.44319558945606i</v>
      </c>
      <c r="CR33" s="121" t="str">
        <f t="shared" si="11"/>
        <v>10.4439646787443+0.5670931047282i</v>
      </c>
      <c r="CS33" s="121" t="str">
        <f t="shared" si="11"/>
        <v>10.6103941768711+0.676196886833516i</v>
      </c>
      <c r="CT33" s="121" t="str">
        <f t="shared" si="11"/>
        <v>10.815862693077+0.768657719126157i</v>
      </c>
      <c r="CU33" s="121" t="str">
        <f t="shared" si="11"/>
        <v>10.9494172286108+0.790642850360185i</v>
      </c>
      <c r="CV33" s="121" t="str">
        <f t="shared" si="11"/>
        <v>0</v>
      </c>
      <c r="CW33" s="121" t="str">
        <f t="shared" si="11"/>
        <v>10.9596906544211+0.794341283651891i</v>
      </c>
      <c r="CX33" s="121" t="str">
        <f t="shared" si="11"/>
        <v>10.8631204518043+0.768863187642363i</v>
      </c>
      <c r="CY33" s="121" t="str">
        <f t="shared" si="11"/>
        <v>10.6288863433296+0.679689851609016i</v>
      </c>
      <c r="CZ33" s="121" t="str">
        <f t="shared" ref="CZ33:DH62" si="29">IMPRODUCT(BX33, $CI33)</f>
        <v>10.4501287342305+0.565860293630964i</v>
      </c>
      <c r="DA33" s="121" t="str">
        <f t="shared" si="12"/>
        <v>10.2939726619141+0.437853408034708i</v>
      </c>
      <c r="DB33" s="121" t="str">
        <f t="shared" si="12"/>
        <v>10.2056211999455+0.310257459470863i</v>
      </c>
      <c r="DC33" s="121" t="str">
        <f t="shared" si="12"/>
        <v>10.1008322566805+0.213687256854104i</v>
      </c>
      <c r="DD33" s="121" t="str">
        <f t="shared" si="12"/>
        <v>10.0289182760085+0.153731543825231i</v>
      </c>
      <c r="DE33" s="121" t="str">
        <f t="shared" si="12"/>
        <v>9.9980979985776+0.126815168202263i</v>
      </c>
      <c r="DF33" s="121" t="str">
        <f t="shared" si="12"/>
        <v>9.94673086952614+0.123815327865657i</v>
      </c>
      <c r="DG33" s="121" t="str">
        <f t="shared" si="12"/>
        <v>9.96316835082261+0.147156551306644i</v>
      </c>
      <c r="DH33" s="121" t="str">
        <f t="shared" si="12"/>
        <v>9.86375387688865+0.161539347441054i</v>
      </c>
      <c r="DI33" s="121"/>
      <c r="DK33" s="39">
        <f t="shared" si="25"/>
        <v>10.086473921083799</v>
      </c>
      <c r="DL33" s="39">
        <f t="shared" si="13"/>
        <v>10.039191701818799</v>
      </c>
      <c r="DM33" s="39">
        <f t="shared" si="13"/>
        <v>10.0720666644117</v>
      </c>
      <c r="DN33" s="39">
        <f t="shared" si="13"/>
        <v>10.1028869418426</v>
      </c>
      <c r="DO33" s="39">
        <f t="shared" si="13"/>
        <v>10.143980645083801</v>
      </c>
      <c r="DP33" s="39">
        <f t="shared" si="13"/>
        <v>10.187129033487</v>
      </c>
      <c r="DQ33" s="39">
        <f t="shared" si="13"/>
        <v>10.228222736728201</v>
      </c>
      <c r="DR33" s="39">
        <f t="shared" si="13"/>
        <v>10.308355458048499</v>
      </c>
      <c r="DS33" s="39">
        <f t="shared" si="13"/>
        <v>10.443964678744299</v>
      </c>
      <c r="DT33" s="39">
        <f t="shared" si="13"/>
        <v>10.6103941768711</v>
      </c>
      <c r="DU33" s="39">
        <f t="shared" si="13"/>
        <v>10.815862693076999</v>
      </c>
      <c r="DV33" s="39">
        <f t="shared" si="13"/>
        <v>10.9494172286108</v>
      </c>
      <c r="DW33" s="39">
        <f t="shared" si="13"/>
        <v>0</v>
      </c>
      <c r="DX33" s="39">
        <f t="shared" si="13"/>
        <v>10.959690654421101</v>
      </c>
      <c r="DY33" s="39">
        <f t="shared" si="13"/>
        <v>10.863120451804299</v>
      </c>
      <c r="DZ33" s="39">
        <f t="shared" si="13"/>
        <v>10.628886343329601</v>
      </c>
      <c r="EA33" s="39">
        <f t="shared" ref="EA33:EI62" si="30">IMREAL(CZ33)</f>
        <v>10.4501287342305</v>
      </c>
      <c r="EB33" s="39">
        <f t="shared" si="14"/>
        <v>10.293972661914101</v>
      </c>
      <c r="EC33" s="39">
        <f t="shared" si="14"/>
        <v>10.205621199945501</v>
      </c>
      <c r="ED33" s="39">
        <f t="shared" si="14"/>
        <v>10.1008322566805</v>
      </c>
      <c r="EE33" s="39">
        <f t="shared" si="14"/>
        <v>10.0289182760085</v>
      </c>
      <c r="EF33" s="39">
        <f t="shared" si="14"/>
        <v>9.9980979985776006</v>
      </c>
      <c r="EG33" s="39">
        <f t="shared" si="14"/>
        <v>9.9467308695261405</v>
      </c>
      <c r="EH33" s="39">
        <f t="shared" si="14"/>
        <v>9.9631683508226097</v>
      </c>
      <c r="EI33" s="39">
        <f t="shared" si="14"/>
        <v>9.8637538768886497</v>
      </c>
      <c r="EK33" s="39">
        <f t="shared" si="28"/>
        <v>0.25282020339777</v>
      </c>
      <c r="EL33" s="39">
        <f t="shared" si="15"/>
        <v>0.17947674890582699</v>
      </c>
      <c r="EM33" s="39">
        <f t="shared" si="15"/>
        <v>0.15726560230397199</v>
      </c>
      <c r="EN33" s="39">
        <f t="shared" si="15"/>
        <v>0.16221739354453399</v>
      </c>
      <c r="EO33" s="39">
        <f t="shared" si="15"/>
        <v>0.18038081037713299</v>
      </c>
      <c r="EP33" s="39">
        <f t="shared" si="15"/>
        <v>0.23074114369919099</v>
      </c>
      <c r="EQ33" s="39">
        <f t="shared" si="15"/>
        <v>0.31703792050565599</v>
      </c>
      <c r="ER33" s="39">
        <f t="shared" si="15"/>
        <v>0.44319558945606002</v>
      </c>
      <c r="ES33" s="39">
        <f t="shared" si="15"/>
        <v>0.56709310472819996</v>
      </c>
      <c r="ET33" s="39">
        <f t="shared" si="15"/>
        <v>0.67619688683351598</v>
      </c>
      <c r="EU33" s="39">
        <f t="shared" si="15"/>
        <v>0.76865771912615699</v>
      </c>
      <c r="EV33" s="39">
        <f t="shared" si="15"/>
        <v>0.790642850360185</v>
      </c>
      <c r="EW33" s="39">
        <f t="shared" si="15"/>
        <v>0</v>
      </c>
      <c r="EX33" s="39">
        <f t="shared" si="15"/>
        <v>0.79434128365189105</v>
      </c>
      <c r="EY33" s="39">
        <f t="shared" si="15"/>
        <v>0.76886318764236306</v>
      </c>
      <c r="EZ33" s="39">
        <f t="shared" si="15"/>
        <v>0.67968985160901596</v>
      </c>
      <c r="FA33" s="39">
        <f t="shared" ref="FA33:FI62" si="31">IMAGINARY(CZ33)</f>
        <v>0.56586029363096402</v>
      </c>
      <c r="FB33" s="39">
        <f t="shared" si="16"/>
        <v>0.43785340803470801</v>
      </c>
      <c r="FC33" s="39">
        <f t="shared" si="16"/>
        <v>0.31025745947086297</v>
      </c>
      <c r="FD33" s="39">
        <f t="shared" si="16"/>
        <v>0.213687256854104</v>
      </c>
      <c r="FE33" s="39">
        <f t="shared" si="16"/>
        <v>0.15373154382523099</v>
      </c>
      <c r="FF33" s="39">
        <f t="shared" si="16"/>
        <v>0.12681516820226299</v>
      </c>
      <c r="FG33" s="39">
        <f t="shared" si="16"/>
        <v>0.12381532786565699</v>
      </c>
      <c r="FH33" s="39">
        <f t="shared" si="16"/>
        <v>0.14715655130664401</v>
      </c>
      <c r="FI33" s="39">
        <f t="shared" si="16"/>
        <v>0.161539347441054</v>
      </c>
      <c r="FK33" s="39">
        <f t="shared" si="26"/>
        <v>0.66357550576376167</v>
      </c>
      <c r="FL33" s="39">
        <f t="shared" si="17"/>
        <v>0.66522852707856694</v>
      </c>
      <c r="FM33" s="39">
        <f t="shared" si="17"/>
        <v>0.66439883028007352</v>
      </c>
      <c r="FN33" s="39">
        <f t="shared" si="17"/>
        <v>0.66352856666658711</v>
      </c>
      <c r="FO33" s="39">
        <f t="shared" si="17"/>
        <v>0.66232525477489168</v>
      </c>
      <c r="FP33" s="39">
        <f t="shared" si="17"/>
        <v>0.66091126716342974</v>
      </c>
      <c r="FQ33" s="39">
        <f t="shared" si="17"/>
        <v>0.65927191000845942</v>
      </c>
      <c r="FR33" s="39">
        <f t="shared" si="17"/>
        <v>0.65604932815699302</v>
      </c>
      <c r="FS33" s="39">
        <f t="shared" si="17"/>
        <v>0.65102832327526627</v>
      </c>
      <c r="FT33" s="39">
        <f t="shared" si="17"/>
        <v>0.64511109011659695</v>
      </c>
      <c r="FU33" s="39">
        <f t="shared" si="17"/>
        <v>0.63823129170063464</v>
      </c>
      <c r="FV33" s="39">
        <f t="shared" si="17"/>
        <v>0.63433019719895822</v>
      </c>
      <c r="FW33" s="39">
        <f t="shared" si="17"/>
        <v>0.99999999999999989</v>
      </c>
      <c r="FX33" s="39">
        <f t="shared" si="17"/>
        <v>0.63399846803197724</v>
      </c>
      <c r="FY33" s="39">
        <f t="shared" si="17"/>
        <v>0.63696844004468656</v>
      </c>
      <c r="FZ33" s="39">
        <f t="shared" si="17"/>
        <v>0.64456413284096625</v>
      </c>
      <c r="GA33" s="39">
        <f t="shared" ref="GA33:GI62" si="32">(SQRT((EA33-$FK$15)^2 + FA33^2))/(SQRT(EA33+$FK$15)^2+FA33^2)</f>
        <v>0.65087553900623574</v>
      </c>
      <c r="GB33" s="39">
        <f t="shared" si="18"/>
        <v>0.65649317365656445</v>
      </c>
      <c r="GC33" s="39">
        <f t="shared" si="18"/>
        <v>0.65993941908650533</v>
      </c>
      <c r="GD33" s="39">
        <f t="shared" si="18"/>
        <v>0.66337598377308571</v>
      </c>
      <c r="GE33" s="39">
        <f t="shared" si="18"/>
        <v>0.66560664362603295</v>
      </c>
      <c r="GF33" s="39">
        <f t="shared" si="18"/>
        <v>0.6665441893979005</v>
      </c>
      <c r="GG33" s="39">
        <f t="shared" si="18"/>
        <v>0.66798004880126072</v>
      </c>
      <c r="GH33" s="39">
        <f t="shared" si="18"/>
        <v>0.66745386277879681</v>
      </c>
      <c r="GI33" s="39">
        <f t="shared" si="18"/>
        <v>0.67017319262783359</v>
      </c>
      <c r="GJ33" s="39">
        <f t="shared" si="27"/>
        <v>8.75</v>
      </c>
      <c r="GK33" s="39">
        <f t="shared" si="19"/>
        <v>-3.5621930650079876</v>
      </c>
      <c r="GL33" s="39">
        <f t="shared" si="19"/>
        <v>-3.5405827029661867</v>
      </c>
      <c r="GM33" s="39">
        <f t="shared" si="19"/>
        <v>-3.5514228165066806</v>
      </c>
      <c r="GN33" s="39">
        <f t="shared" si="19"/>
        <v>-3.5628074973293233</v>
      </c>
      <c r="GO33" s="39">
        <f t="shared" si="19"/>
        <v>-3.5785736956720262</v>
      </c>
      <c r="GP33" s="39">
        <f t="shared" si="19"/>
        <v>-3.5971368849641032</v>
      </c>
      <c r="GQ33" s="39">
        <f t="shared" si="19"/>
        <v>-3.6187085621230985</v>
      </c>
      <c r="GR33" s="39">
        <f t="shared" si="19"/>
        <v>-3.6612700984327762</v>
      </c>
      <c r="GS33" s="39">
        <f t="shared" si="19"/>
        <v>-3.7280023369439568</v>
      </c>
      <c r="GT33" s="39">
        <f t="shared" si="19"/>
        <v>-3.8073098415472408</v>
      </c>
      <c r="GU33" s="39">
        <f t="shared" si="19"/>
        <v>-3.9004381338509955</v>
      </c>
      <c r="GV33" s="39">
        <f t="shared" si="19"/>
        <v>-3.953692271665572</v>
      </c>
      <c r="GW33" s="39">
        <f t="shared" si="19"/>
        <v>-9.6432746655328714E-16</v>
      </c>
      <c r="GX33" s="39">
        <f t="shared" si="19"/>
        <v>-3.9582358305692127</v>
      </c>
      <c r="GY33" s="39">
        <f t="shared" si="19"/>
        <v>-3.9176417034967708</v>
      </c>
      <c r="GZ33" s="39">
        <f t="shared" ref="GZ33:HI59" si="33">20*LOG(FZ33)</f>
        <v>-3.814677294582129</v>
      </c>
      <c r="HA33" s="39">
        <f t="shared" si="20"/>
        <v>-3.7300409933206242</v>
      </c>
      <c r="HB33" s="39">
        <f t="shared" si="20"/>
        <v>-3.6553957085867332</v>
      </c>
      <c r="HC33" s="39">
        <f t="shared" si="20"/>
        <v>-3.6099185971625976</v>
      </c>
      <c r="HD33" s="39">
        <f t="shared" si="20"/>
        <v>-3.5648051062440143</v>
      </c>
      <c r="HE33" s="39">
        <f t="shared" si="20"/>
        <v>-3.535647037359678</v>
      </c>
      <c r="HF33" s="39">
        <f t="shared" si="20"/>
        <v>-3.5234210637721377</v>
      </c>
      <c r="HG33" s="39">
        <f t="shared" si="20"/>
        <v>-3.5047301763848027</v>
      </c>
      <c r="HH33" s="39">
        <f t="shared" si="20"/>
        <v>-3.5115749837797643</v>
      </c>
      <c r="HI33" s="39">
        <f t="shared" si="20"/>
        <v>-3.4762589644122253</v>
      </c>
    </row>
    <row r="34" spans="1:217" s="39" customFormat="1">
      <c r="A34" s="20"/>
      <c r="B34" s="184"/>
      <c r="C34" s="40">
        <v>8.8000000000000007</v>
      </c>
      <c r="D34" s="41">
        <v>4.912222857142857</v>
      </c>
      <c r="E34" s="42">
        <v>4.8789999999999996</v>
      </c>
      <c r="F34" s="42">
        <v>4.899</v>
      </c>
      <c r="G34" s="42">
        <v>4.9130000000000003</v>
      </c>
      <c r="H34" s="42">
        <v>4.9340000000000002</v>
      </c>
      <c r="I34" s="42">
        <v>4.9539999999999997</v>
      </c>
      <c r="J34" s="42">
        <v>4.9720000000000004</v>
      </c>
      <c r="K34" s="42">
        <v>5.0140000000000002</v>
      </c>
      <c r="L34" s="42">
        <v>5.0810000000000004</v>
      </c>
      <c r="M34" s="42">
        <v>5.1630000000000003</v>
      </c>
      <c r="N34" s="42">
        <v>5.2649999999999997</v>
      </c>
      <c r="O34" s="43">
        <v>5.335</v>
      </c>
      <c r="P34" s="20"/>
      <c r="Q34" s="41">
        <v>5.34</v>
      </c>
      <c r="R34" s="42">
        <v>5.2889999999999997</v>
      </c>
      <c r="S34" s="42">
        <v>5.1740000000000004</v>
      </c>
      <c r="T34" s="42">
        <v>5.0839999999999996</v>
      </c>
      <c r="U34" s="42">
        <v>5.0119999999999996</v>
      </c>
      <c r="V34" s="42">
        <v>4.9660000000000002</v>
      </c>
      <c r="W34" s="42">
        <v>4.9160000000000004</v>
      </c>
      <c r="X34" s="42">
        <v>4.8819999999999997</v>
      </c>
      <c r="Y34" s="42">
        <v>4.8639999999999999</v>
      </c>
      <c r="Z34" s="42">
        <v>4.8380000000000001</v>
      </c>
      <c r="AA34" s="42">
        <v>4.8460000000000001</v>
      </c>
      <c r="AB34" s="43">
        <v>4.8017585714285715</v>
      </c>
      <c r="AD34" s="20"/>
      <c r="AE34" s="184"/>
      <c r="AF34" s="40">
        <v>8.8000000000000007</v>
      </c>
      <c r="AG34" s="41">
        <v>0.12615285714285759</v>
      </c>
      <c r="AH34" s="42">
        <v>9.9599999999999994E-2</v>
      </c>
      <c r="AI34" s="42">
        <v>8.4540000000000004E-2</v>
      </c>
      <c r="AJ34" s="42">
        <v>8.5779999999999995E-2</v>
      </c>
      <c r="AK34" s="42">
        <v>9.4219999999999998E-2</v>
      </c>
      <c r="AL34" s="42">
        <v>0.1164</v>
      </c>
      <c r="AM34" s="42">
        <v>0.16020000000000001</v>
      </c>
      <c r="AN34" s="42">
        <v>0.21740000000000001</v>
      </c>
      <c r="AO34" s="42">
        <v>0.27460000000000001</v>
      </c>
      <c r="AP34" s="42">
        <v>0.32440000000000002</v>
      </c>
      <c r="AQ34" s="42">
        <v>0.3619</v>
      </c>
      <c r="AR34" s="43">
        <v>0.37630000000000002</v>
      </c>
      <c r="AS34" s="20"/>
      <c r="AT34" s="41">
        <v>0.37809999999999999</v>
      </c>
      <c r="AU34" s="42">
        <v>0.36430000000000001</v>
      </c>
      <c r="AV34" s="42">
        <v>0.32519999999999999</v>
      </c>
      <c r="AW34" s="42">
        <v>0.27450000000000002</v>
      </c>
      <c r="AX34" s="42">
        <v>0.21690000000000001</v>
      </c>
      <c r="AY34" s="42">
        <v>0.15740000000000001</v>
      </c>
      <c r="AZ34" s="42">
        <v>0.1085</v>
      </c>
      <c r="BA34" s="42">
        <v>8.3549999999999999E-2</v>
      </c>
      <c r="BB34" s="42">
        <v>7.1389999999999995E-2</v>
      </c>
      <c r="BC34" s="42">
        <v>7.0790000000000006E-2</v>
      </c>
      <c r="BD34" s="42">
        <v>8.6319999999999994E-2</v>
      </c>
      <c r="BE34" s="43">
        <v>8.0737142857143174E-2</v>
      </c>
      <c r="BH34" s="118" t="str">
        <f t="shared" si="21"/>
        <v>4.91222285714286+0.126152857142858i</v>
      </c>
      <c r="BI34" s="118" t="str">
        <f t="shared" si="21"/>
        <v>4.879+0.0996i</v>
      </c>
      <c r="BJ34" s="118" t="str">
        <f t="shared" si="21"/>
        <v>4.899+0.08454i</v>
      </c>
      <c r="BK34" s="118" t="str">
        <f t="shared" si="21"/>
        <v>4.913+0.08578i</v>
      </c>
      <c r="BL34" s="118" t="str">
        <f t="shared" si="21"/>
        <v>4.934+0.09422i</v>
      </c>
      <c r="BM34" s="118" t="str">
        <f t="shared" si="21"/>
        <v>4.954+0.1164i</v>
      </c>
      <c r="BN34" s="118" t="str">
        <f t="shared" si="21"/>
        <v>4.972+0.1602i</v>
      </c>
      <c r="BO34" s="118" t="str">
        <f t="shared" si="21"/>
        <v>5.014+0.2174i</v>
      </c>
      <c r="BP34" s="118" t="str">
        <f t="shared" si="21"/>
        <v>5.081+0.2746i</v>
      </c>
      <c r="BQ34" s="118" t="str">
        <f t="shared" si="21"/>
        <v>5.163+0.3244i</v>
      </c>
      <c r="BR34" s="118" t="str">
        <f t="shared" si="21"/>
        <v>5.265+0.3619i</v>
      </c>
      <c r="BS34" s="118" t="str">
        <f t="shared" si="21"/>
        <v>5.335+0.3763i</v>
      </c>
      <c r="BT34" s="118" t="str">
        <f t="shared" si="21"/>
        <v>0</v>
      </c>
      <c r="BU34" s="118" t="str">
        <f t="shared" si="21"/>
        <v>5.34+0.3781i</v>
      </c>
      <c r="BV34" s="118" t="str">
        <f t="shared" si="21"/>
        <v>5.289+0.3643i</v>
      </c>
      <c r="BW34" s="118" t="str">
        <f t="shared" si="21"/>
        <v>5.174+0.3252i</v>
      </c>
      <c r="BX34" s="118" t="str">
        <f t="shared" ref="BX34:CG59" si="34">COMPLEX(T34,AW34)</f>
        <v>5.084+0.2745i</v>
      </c>
      <c r="BY34" s="118" t="str">
        <f t="shared" si="34"/>
        <v>5.012+0.2169i</v>
      </c>
      <c r="BZ34" s="118" t="str">
        <f t="shared" si="34"/>
        <v>4.966+0.1574i</v>
      </c>
      <c r="CA34" s="118" t="str">
        <f t="shared" si="34"/>
        <v>4.916+0.1085i</v>
      </c>
      <c r="CB34" s="118" t="str">
        <f t="shared" si="34"/>
        <v>4.882+0.08355i</v>
      </c>
      <c r="CC34" s="118" t="str">
        <f t="shared" si="34"/>
        <v>4.864+0.07139i</v>
      </c>
      <c r="CD34" s="118" t="str">
        <f t="shared" si="34"/>
        <v>4.838+0.07079i</v>
      </c>
      <c r="CE34" s="118" t="str">
        <f t="shared" si="34"/>
        <v>4.846+0.08632i</v>
      </c>
      <c r="CF34" s="118" t="str">
        <f t="shared" si="34"/>
        <v>4.80175857142857+0.0807371428571432i</v>
      </c>
      <c r="CG34" s="118" t="str">
        <f t="shared" si="34"/>
        <v>0</v>
      </c>
      <c r="CH34" s="39">
        <f t="shared" si="22"/>
        <v>8800000000</v>
      </c>
      <c r="CI34" s="121">
        <f t="shared" si="23"/>
        <v>2.0430108145469967</v>
      </c>
      <c r="CJ34" s="121" t="str">
        <f t="shared" si="24"/>
        <v>10.0357244206078+0.257731651428861i</v>
      </c>
      <c r="CK34" s="121" t="str">
        <f t="shared" si="24"/>
        <v>9.9678497641748+0.203483877128881i</v>
      </c>
      <c r="CL34" s="121" t="str">
        <f t="shared" si="24"/>
        <v>10.0087099804657+0.172716134261803i</v>
      </c>
      <c r="CM34" s="121" t="str">
        <f t="shared" si="24"/>
        <v>10.0373121318694+0.175249467671841i</v>
      </c>
      <c r="CN34" s="121" t="str">
        <f t="shared" si="24"/>
        <v>10.0802153589749+0.192492478946618i</v>
      </c>
      <c r="CO34" s="121" t="str">
        <f t="shared" si="24"/>
        <v>10.1210755752658+0.23780645881327i</v>
      </c>
      <c r="CP34" s="121" t="str">
        <f t="shared" si="24"/>
        <v>10.1578497699277+0.327290332490429i</v>
      </c>
      <c r="CQ34" s="121" t="str">
        <f t="shared" si="24"/>
        <v>10.2436562241386+0.444150551082517i</v>
      </c>
      <c r="CR34" s="121" t="str">
        <f t="shared" si="24"/>
        <v>10.3805379487133+0.561010769674605i</v>
      </c>
      <c r="CS34" s="121" t="str">
        <f t="shared" si="24"/>
        <v>10.5480648355061+0.662752708239046i</v>
      </c>
      <c r="CT34" s="121" t="str">
        <f t="shared" si="24"/>
        <v>10.7564519385899+0.739365613784558i</v>
      </c>
      <c r="CU34" s="121" t="str">
        <f t="shared" si="24"/>
        <v>10.8994626956082+0.768784969514035i</v>
      </c>
      <c r="CV34" s="121" t="str">
        <f t="shared" si="24"/>
        <v>0</v>
      </c>
      <c r="CW34" s="121" t="str">
        <f t="shared" si="24"/>
        <v>10.909677749681+0.772462388980219i</v>
      </c>
      <c r="CX34" s="121" t="str">
        <f t="shared" si="24"/>
        <v>10.8054841981391+0.744268839739471i</v>
      </c>
      <c r="CY34" s="121" t="str">
        <f t="shared" si="24"/>
        <v>10.5705379544662+0.664387116890683i</v>
      </c>
      <c r="CZ34" s="121" t="str">
        <f t="shared" si="29"/>
        <v>10.3866669811569+0.560806468593151i</v>
      </c>
      <c r="DA34" s="121" t="str">
        <f t="shared" si="29"/>
        <v>10.2395702025095+0.443129045675244i</v>
      </c>
      <c r="DB34" s="121" t="str">
        <f t="shared" si="29"/>
        <v>10.1455917050404+0.321569902209697i</v>
      </c>
      <c r="DC34" s="121" t="str">
        <f t="shared" si="29"/>
        <v>10.043441164313+0.221666673378349i</v>
      </c>
      <c r="DD34" s="121" t="str">
        <f t="shared" si="29"/>
        <v>9.97397879661844+0.170693553555402i</v>
      </c>
      <c r="DE34" s="121" t="str">
        <f t="shared" si="29"/>
        <v>9.93720460195659+0.14585054205051i</v>
      </c>
      <c r="DF34" s="121" t="str">
        <f t="shared" si="29"/>
        <v>9.88408632077837+0.144624735561782i</v>
      </c>
      <c r="DG34" s="121" t="str">
        <f t="shared" si="29"/>
        <v>9.90043040729475+0.176352693511697i</v>
      </c>
      <c r="DH34" s="121" t="str">
        <f t="shared" si="29"/>
        <v>9.81004469027231+0.164946855992769i</v>
      </c>
      <c r="DI34" s="121"/>
      <c r="DK34" s="39">
        <f t="shared" si="25"/>
        <v>10.035724420607799</v>
      </c>
      <c r="DL34" s="39">
        <f t="shared" si="25"/>
        <v>9.9678497641747992</v>
      </c>
      <c r="DM34" s="39">
        <f t="shared" si="25"/>
        <v>10.008709980465699</v>
      </c>
      <c r="DN34" s="39">
        <f t="shared" si="25"/>
        <v>10.037312131869401</v>
      </c>
      <c r="DO34" s="39">
        <f t="shared" si="25"/>
        <v>10.0802153589749</v>
      </c>
      <c r="DP34" s="39">
        <f t="shared" si="25"/>
        <v>10.121075575265801</v>
      </c>
      <c r="DQ34" s="39">
        <f t="shared" si="25"/>
        <v>10.157849769927701</v>
      </c>
      <c r="DR34" s="39">
        <f t="shared" si="25"/>
        <v>10.243656224138601</v>
      </c>
      <c r="DS34" s="39">
        <f t="shared" si="25"/>
        <v>10.3805379487133</v>
      </c>
      <c r="DT34" s="39">
        <f t="shared" si="25"/>
        <v>10.5480648355061</v>
      </c>
      <c r="DU34" s="39">
        <f t="shared" si="25"/>
        <v>10.756451938589899</v>
      </c>
      <c r="DV34" s="39">
        <f t="shared" si="25"/>
        <v>10.8994626956082</v>
      </c>
      <c r="DW34" s="39">
        <f t="shared" si="25"/>
        <v>0</v>
      </c>
      <c r="DX34" s="39">
        <f t="shared" si="25"/>
        <v>10.909677749681</v>
      </c>
      <c r="DY34" s="39">
        <f t="shared" si="25"/>
        <v>10.8054841981391</v>
      </c>
      <c r="DZ34" s="39">
        <f t="shared" si="25"/>
        <v>10.5705379544662</v>
      </c>
      <c r="EA34" s="39">
        <f t="shared" si="30"/>
        <v>10.3866669811569</v>
      </c>
      <c r="EB34" s="39">
        <f t="shared" si="30"/>
        <v>10.239570202509499</v>
      </c>
      <c r="EC34" s="39">
        <f t="shared" si="30"/>
        <v>10.145591705040401</v>
      </c>
      <c r="ED34" s="39">
        <f t="shared" si="30"/>
        <v>10.043441164313</v>
      </c>
      <c r="EE34" s="39">
        <f t="shared" si="30"/>
        <v>9.9739787966184394</v>
      </c>
      <c r="EF34" s="39">
        <f t="shared" si="30"/>
        <v>9.9372046019565907</v>
      </c>
      <c r="EG34" s="39">
        <f t="shared" si="30"/>
        <v>9.8840863207783691</v>
      </c>
      <c r="EH34" s="39">
        <f t="shared" si="30"/>
        <v>9.9004304072947509</v>
      </c>
      <c r="EI34" s="39">
        <f t="shared" si="30"/>
        <v>9.81004469027231</v>
      </c>
      <c r="EK34" s="39">
        <f t="shared" si="28"/>
        <v>0.25773165142886101</v>
      </c>
      <c r="EL34" s="39">
        <f t="shared" si="28"/>
        <v>0.203483877128881</v>
      </c>
      <c r="EM34" s="39">
        <f t="shared" si="28"/>
        <v>0.17271613426180299</v>
      </c>
      <c r="EN34" s="39">
        <f t="shared" si="28"/>
        <v>0.17524946767184099</v>
      </c>
      <c r="EO34" s="39">
        <f t="shared" si="28"/>
        <v>0.192492478946618</v>
      </c>
      <c r="EP34" s="39">
        <f t="shared" si="28"/>
        <v>0.23780645881327001</v>
      </c>
      <c r="EQ34" s="39">
        <f t="shared" si="28"/>
        <v>0.32729033249042899</v>
      </c>
      <c r="ER34" s="39">
        <f t="shared" si="28"/>
        <v>0.444150551082517</v>
      </c>
      <c r="ES34" s="39">
        <f t="shared" si="28"/>
        <v>0.56101076967460495</v>
      </c>
      <c r="ET34" s="39">
        <f t="shared" si="28"/>
        <v>0.66275270823904597</v>
      </c>
      <c r="EU34" s="39">
        <f t="shared" si="28"/>
        <v>0.73936561378455801</v>
      </c>
      <c r="EV34" s="39">
        <f t="shared" si="28"/>
        <v>0.76878496951403497</v>
      </c>
      <c r="EW34" s="39">
        <f t="shared" si="28"/>
        <v>0</v>
      </c>
      <c r="EX34" s="39">
        <f t="shared" si="28"/>
        <v>0.77246238898021902</v>
      </c>
      <c r="EY34" s="39">
        <f t="shared" si="28"/>
        <v>0.744268839739471</v>
      </c>
      <c r="EZ34" s="39">
        <f t="shared" si="28"/>
        <v>0.66438711689068297</v>
      </c>
      <c r="FA34" s="39">
        <f t="shared" si="31"/>
        <v>0.56080646859315098</v>
      </c>
      <c r="FB34" s="39">
        <f t="shared" si="31"/>
        <v>0.44312904567524403</v>
      </c>
      <c r="FC34" s="39">
        <f t="shared" si="31"/>
        <v>0.321569902209697</v>
      </c>
      <c r="FD34" s="39">
        <f t="shared" si="31"/>
        <v>0.221666673378349</v>
      </c>
      <c r="FE34" s="39">
        <f t="shared" si="31"/>
        <v>0.170693553555402</v>
      </c>
      <c r="FF34" s="39">
        <f t="shared" si="31"/>
        <v>0.14585054205051001</v>
      </c>
      <c r="FG34" s="39">
        <f t="shared" si="31"/>
        <v>0.14462473556178199</v>
      </c>
      <c r="FH34" s="39">
        <f t="shared" si="31"/>
        <v>0.176352693511697</v>
      </c>
      <c r="FI34" s="39">
        <f t="shared" si="31"/>
        <v>0.16494685599276901</v>
      </c>
      <c r="FK34" s="39">
        <f t="shared" si="26"/>
        <v>0.6649530277464627</v>
      </c>
      <c r="FL34" s="39">
        <f t="shared" si="26"/>
        <v>0.6671082166593133</v>
      </c>
      <c r="FM34" s="39">
        <f t="shared" si="26"/>
        <v>0.6660998489127351</v>
      </c>
      <c r="FN34" s="39">
        <f t="shared" si="26"/>
        <v>0.66529692722360656</v>
      </c>
      <c r="FO34" s="39">
        <f t="shared" si="26"/>
        <v>0.66403962771909208</v>
      </c>
      <c r="FP34" s="39">
        <f t="shared" si="26"/>
        <v>0.66269866607928862</v>
      </c>
      <c r="FQ34" s="39">
        <f t="shared" si="26"/>
        <v>0.66113855757105466</v>
      </c>
      <c r="FR34" s="39">
        <f t="shared" si="26"/>
        <v>0.65781296475380735</v>
      </c>
      <c r="FS34" s="39">
        <f t="shared" si="26"/>
        <v>0.65282571654629973</v>
      </c>
      <c r="FT34" s="39">
        <f t="shared" si="26"/>
        <v>0.64697892325552597</v>
      </c>
      <c r="FU34" s="39">
        <f t="shared" si="26"/>
        <v>0.64026947769346776</v>
      </c>
      <c r="FV34" s="39">
        <f t="shared" si="26"/>
        <v>0.63600229041856271</v>
      </c>
      <c r="FW34" s="39">
        <f t="shared" si="26"/>
        <v>0.99999999999999989</v>
      </c>
      <c r="FX34" s="39">
        <f t="shared" si="26"/>
        <v>0.6356731840955393</v>
      </c>
      <c r="FY34" s="39">
        <f t="shared" si="26"/>
        <v>0.63888448539681375</v>
      </c>
      <c r="FZ34" s="39">
        <f t="shared" si="26"/>
        <v>0.64634977708104879</v>
      </c>
      <c r="GA34" s="39">
        <f t="shared" si="32"/>
        <v>0.65266125710931988</v>
      </c>
      <c r="GB34" s="39">
        <f t="shared" si="32"/>
        <v>0.65793472052309609</v>
      </c>
      <c r="GC34" s="39">
        <f t="shared" si="32"/>
        <v>0.66151647842824601</v>
      </c>
      <c r="GD34" s="39">
        <f t="shared" si="32"/>
        <v>0.66492694289067755</v>
      </c>
      <c r="GE34" s="39">
        <f t="shared" si="32"/>
        <v>0.66707178637820241</v>
      </c>
      <c r="GF34" s="39">
        <f t="shared" si="32"/>
        <v>0.66818009564819725</v>
      </c>
      <c r="GG34" s="39">
        <f t="shared" si="32"/>
        <v>0.66966317690231136</v>
      </c>
      <c r="GH34" s="39">
        <f t="shared" si="32"/>
        <v>0.66909616564244212</v>
      </c>
      <c r="GI34" s="39">
        <f t="shared" si="32"/>
        <v>0.67166008375009956</v>
      </c>
      <c r="GJ34" s="39">
        <f t="shared" si="27"/>
        <v>8.8000000000000007</v>
      </c>
      <c r="GK34" s="39">
        <f t="shared" ref="GK34:GY50" si="35">20*LOG(FK34)</f>
        <v>-3.5441806431414276</v>
      </c>
      <c r="GL34" s="39">
        <f t="shared" si="35"/>
        <v>-3.5160742036527766</v>
      </c>
      <c r="GM34" s="39">
        <f t="shared" si="35"/>
        <v>-3.5292132970286474</v>
      </c>
      <c r="GN34" s="39">
        <f t="shared" si="35"/>
        <v>-3.5396896481063278</v>
      </c>
      <c r="GO34" s="39">
        <f t="shared" si="35"/>
        <v>-3.5561200516095122</v>
      </c>
      <c r="GP34" s="39">
        <f t="shared" si="35"/>
        <v>-3.5736780716543555</v>
      </c>
      <c r="GQ34" s="39">
        <f t="shared" si="35"/>
        <v>-3.5941502813143229</v>
      </c>
      <c r="GR34" s="39">
        <f t="shared" si="35"/>
        <v>-3.6379514262630326</v>
      </c>
      <c r="GS34" s="39">
        <f t="shared" si="35"/>
        <v>-3.7040549179831355</v>
      </c>
      <c r="GT34" s="39">
        <f t="shared" si="35"/>
        <v>-3.7821973437486429</v>
      </c>
      <c r="GU34" s="39">
        <f t="shared" si="35"/>
        <v>-3.8727440189672997</v>
      </c>
      <c r="GV34" s="39">
        <f t="shared" si="35"/>
        <v>-3.9308264067061911</v>
      </c>
      <c r="GW34" s="39">
        <f t="shared" si="35"/>
        <v>-9.6432746655328714E-16</v>
      </c>
      <c r="GX34" s="39">
        <f t="shared" si="35"/>
        <v>-3.9353221783430259</v>
      </c>
      <c r="GY34" s="39">
        <f t="shared" si="35"/>
        <v>-3.8915531620203208</v>
      </c>
      <c r="GZ34" s="39">
        <f t="shared" si="33"/>
        <v>-3.7906479327866034</v>
      </c>
      <c r="HA34" s="39">
        <f t="shared" si="33"/>
        <v>-3.7062433374096453</v>
      </c>
      <c r="HB34" s="39">
        <f t="shared" si="33"/>
        <v>-3.6363438882985841</v>
      </c>
      <c r="HC34" s="39">
        <f t="shared" si="33"/>
        <v>-3.589186660630963</v>
      </c>
      <c r="HD34" s="39">
        <f t="shared" si="33"/>
        <v>-3.5445213809277032</v>
      </c>
      <c r="HE34" s="39">
        <f t="shared" si="33"/>
        <v>-3.5165485465458963</v>
      </c>
      <c r="HF34" s="39">
        <f t="shared" si="33"/>
        <v>-3.5021293132245974</v>
      </c>
      <c r="HG34" s="39">
        <f t="shared" si="33"/>
        <v>-3.482871623420849</v>
      </c>
      <c r="HH34" s="39">
        <f t="shared" si="33"/>
        <v>-3.4902291780831947</v>
      </c>
      <c r="HI34" s="39">
        <f t="shared" si="33"/>
        <v>-3.4570092145285991</v>
      </c>
    </row>
    <row r="35" spans="1:217" s="39" customFormat="1">
      <c r="A35" s="20"/>
      <c r="B35" s="184"/>
      <c r="C35" s="40">
        <v>8.85</v>
      </c>
      <c r="D35" s="41">
        <v>4.9178090476190475</v>
      </c>
      <c r="E35" s="42">
        <v>4.8849999999999998</v>
      </c>
      <c r="F35" s="42">
        <v>4.9059999999999997</v>
      </c>
      <c r="G35" s="42">
        <v>4.9219999999999997</v>
      </c>
      <c r="H35" s="42">
        <v>4.9409999999999998</v>
      </c>
      <c r="I35" s="42">
        <v>4.96</v>
      </c>
      <c r="J35" s="42">
        <v>4.9740000000000002</v>
      </c>
      <c r="K35" s="42">
        <v>5.0110000000000001</v>
      </c>
      <c r="L35" s="42">
        <v>5.0780000000000003</v>
      </c>
      <c r="M35" s="42">
        <v>5.1550000000000002</v>
      </c>
      <c r="N35" s="42">
        <v>5.26</v>
      </c>
      <c r="O35" s="43">
        <v>5.3259999999999996</v>
      </c>
      <c r="P35" s="20"/>
      <c r="Q35" s="41">
        <v>5.3319999999999999</v>
      </c>
      <c r="R35" s="42">
        <v>5.2830000000000004</v>
      </c>
      <c r="S35" s="42">
        <v>5.165</v>
      </c>
      <c r="T35" s="42">
        <v>5.0789999999999997</v>
      </c>
      <c r="U35" s="42">
        <v>5.0060000000000002</v>
      </c>
      <c r="V35" s="42">
        <v>4.9669999999999996</v>
      </c>
      <c r="W35" s="42">
        <v>4.9219999999999997</v>
      </c>
      <c r="X35" s="42">
        <v>4.8890000000000002</v>
      </c>
      <c r="Y35" s="42">
        <v>4.8719999999999999</v>
      </c>
      <c r="Z35" s="42">
        <v>4.8419999999999996</v>
      </c>
      <c r="AA35" s="42">
        <v>4.8490000000000002</v>
      </c>
      <c r="AB35" s="43">
        <v>4.8046557142857145</v>
      </c>
      <c r="AD35" s="20"/>
      <c r="AE35" s="184"/>
      <c r="AF35" s="40">
        <v>8.85</v>
      </c>
      <c r="AG35" s="41">
        <v>0.13109142857142883</v>
      </c>
      <c r="AH35" s="42">
        <v>0.1019</v>
      </c>
      <c r="AI35" s="42">
        <v>8.8090000000000002E-2</v>
      </c>
      <c r="AJ35" s="42">
        <v>9.146E-2</v>
      </c>
      <c r="AK35" s="42">
        <v>0.10290000000000001</v>
      </c>
      <c r="AL35" s="42">
        <v>0.1273</v>
      </c>
      <c r="AM35" s="42">
        <v>0.1696</v>
      </c>
      <c r="AN35" s="42">
        <v>0.21929999999999999</v>
      </c>
      <c r="AO35" s="42">
        <v>0.27379999999999999</v>
      </c>
      <c r="AP35" s="42">
        <v>0.32279999999999998</v>
      </c>
      <c r="AQ35" s="42">
        <v>0.3604</v>
      </c>
      <c r="AR35" s="43">
        <v>0.37880000000000003</v>
      </c>
      <c r="AS35" s="20"/>
      <c r="AT35" s="41">
        <v>0.38059999999999999</v>
      </c>
      <c r="AU35" s="42">
        <v>0.36509999999999998</v>
      </c>
      <c r="AV35" s="42">
        <v>0.3261</v>
      </c>
      <c r="AW35" s="42">
        <v>0.27739999999999998</v>
      </c>
      <c r="AX35" s="42">
        <v>0.22470000000000001</v>
      </c>
      <c r="AY35" s="42">
        <v>0.1696</v>
      </c>
      <c r="AZ35" s="42">
        <v>0.1231</v>
      </c>
      <c r="BA35" s="42">
        <v>9.579E-2</v>
      </c>
      <c r="BB35" s="42">
        <v>8.1180000000000002E-2</v>
      </c>
      <c r="BC35" s="42">
        <v>7.9579999999999998E-2</v>
      </c>
      <c r="BD35" s="42">
        <v>9.6049999999999996E-2</v>
      </c>
      <c r="BE35" s="43">
        <v>8.2238571428571175E-2</v>
      </c>
      <c r="BH35" s="118" t="str">
        <f t="shared" si="21"/>
        <v>4.91780904761905+0.131091428571429i</v>
      </c>
      <c r="BI35" s="118" t="str">
        <f t="shared" si="21"/>
        <v>4.885+0.1019i</v>
      </c>
      <c r="BJ35" s="118" t="str">
        <f t="shared" si="21"/>
        <v>4.906+0.08809i</v>
      </c>
      <c r="BK35" s="118" t="str">
        <f t="shared" si="21"/>
        <v>4.922+0.09146i</v>
      </c>
      <c r="BL35" s="118" t="str">
        <f t="shared" si="21"/>
        <v>4.941+0.1029i</v>
      </c>
      <c r="BM35" s="118" t="str">
        <f t="shared" si="21"/>
        <v>4.96+0.1273i</v>
      </c>
      <c r="BN35" s="118" t="str">
        <f t="shared" si="21"/>
        <v>4.974+0.1696i</v>
      </c>
      <c r="BO35" s="118" t="str">
        <f t="shared" si="21"/>
        <v>5.011+0.2193i</v>
      </c>
      <c r="BP35" s="118" t="str">
        <f t="shared" si="21"/>
        <v>5.078+0.2738i</v>
      </c>
      <c r="BQ35" s="118" t="str">
        <f t="shared" si="21"/>
        <v>5.155+0.3228i</v>
      </c>
      <c r="BR35" s="118" t="str">
        <f t="shared" si="21"/>
        <v>5.26+0.3604i</v>
      </c>
      <c r="BS35" s="118" t="str">
        <f t="shared" si="21"/>
        <v>5.326+0.3788i</v>
      </c>
      <c r="BT35" s="118" t="str">
        <f t="shared" si="21"/>
        <v>0</v>
      </c>
      <c r="BU35" s="118" t="str">
        <f t="shared" si="21"/>
        <v>5.332+0.3806i</v>
      </c>
      <c r="BV35" s="118" t="str">
        <f t="shared" si="21"/>
        <v>5.283+0.3651i</v>
      </c>
      <c r="BW35" s="118" t="str">
        <f t="shared" si="21"/>
        <v>5.165+0.3261i</v>
      </c>
      <c r="BX35" s="118" t="str">
        <f t="shared" si="34"/>
        <v>5.079+0.2774i</v>
      </c>
      <c r="BY35" s="118" t="str">
        <f t="shared" si="34"/>
        <v>5.006+0.2247i</v>
      </c>
      <c r="BZ35" s="118" t="str">
        <f t="shared" si="34"/>
        <v>4.967+0.1696i</v>
      </c>
      <c r="CA35" s="118" t="str">
        <f t="shared" si="34"/>
        <v>4.922+0.1231i</v>
      </c>
      <c r="CB35" s="118" t="str">
        <f t="shared" si="34"/>
        <v>4.889+0.09579i</v>
      </c>
      <c r="CC35" s="118" t="str">
        <f t="shared" si="34"/>
        <v>4.872+0.08118i</v>
      </c>
      <c r="CD35" s="118" t="str">
        <f t="shared" si="34"/>
        <v>4.842+0.07958i</v>
      </c>
      <c r="CE35" s="118" t="str">
        <f t="shared" si="34"/>
        <v>4.849+0.09605i</v>
      </c>
      <c r="CF35" s="118" t="str">
        <f t="shared" si="34"/>
        <v>4.80465571428571+0.0822385714285712i</v>
      </c>
      <c r="CG35" s="118" t="str">
        <f t="shared" si="34"/>
        <v>0</v>
      </c>
      <c r="CH35" s="39">
        <f t="shared" si="22"/>
        <v>8850000000</v>
      </c>
      <c r="CI35" s="121">
        <f t="shared" si="23"/>
        <v>2.0314683805665048</v>
      </c>
      <c r="CJ35" s="121" t="str">
        <f t="shared" si="24"/>
        <v>9.99037358190198+0.266308092106151i</v>
      </c>
      <c r="CK35" s="121" t="str">
        <f t="shared" si="24"/>
        <v>9.92372303906738+0.207006627979727i</v>
      </c>
      <c r="CL35" s="121" t="str">
        <f t="shared" si="24"/>
        <v>9.96638387505927+0.178952049644103i</v>
      </c>
      <c r="CM35" s="121" t="str">
        <f t="shared" si="24"/>
        <v>9.99888736914834+0.185798098086613i</v>
      </c>
      <c r="CN35" s="121" t="str">
        <f t="shared" si="24"/>
        <v>10.0374852683791+0.209038096360293i</v>
      </c>
      <c r="CO35" s="121" t="str">
        <f t="shared" si="24"/>
        <v>10.0760831676099+0.258605924846116i</v>
      </c>
      <c r="CP35" s="121" t="str">
        <f t="shared" si="24"/>
        <v>10.1045237249378+0.344537037344079i</v>
      </c>
      <c r="CQ35" s="121" t="str">
        <f t="shared" si="24"/>
        <v>10.1796880550188+0.445501015858234i</v>
      </c>
      <c r="CR35" s="121" t="str">
        <f t="shared" si="24"/>
        <v>10.3157964365167+0.556216042599109i</v>
      </c>
      <c r="CS35" s="121" t="str">
        <f t="shared" si="24"/>
        <v>10.4722195018203+0.655757993246868i</v>
      </c>
      <c r="CT35" s="121" t="str">
        <f t="shared" si="24"/>
        <v>10.6855236817798+0.732141204356168i</v>
      </c>
      <c r="CU35" s="121" t="str">
        <f t="shared" si="24"/>
        <v>10.8196005948972+0.769520222558592i</v>
      </c>
      <c r="CV35" s="121" t="str">
        <f t="shared" si="24"/>
        <v>0</v>
      </c>
      <c r="CW35" s="121" t="str">
        <f t="shared" si="24"/>
        <v>10.8317894051806+0.773176865643612i</v>
      </c>
      <c r="CX35" s="121" t="str">
        <f t="shared" si="24"/>
        <v>10.7322474545328+0.741689105744831i</v>
      </c>
      <c r="CY35" s="121" t="str">
        <f t="shared" si="24"/>
        <v>10.492534185626+0.662461838902737i</v>
      </c>
      <c r="CZ35" s="121" t="str">
        <f t="shared" si="29"/>
        <v>10.3178279048973+0.563529328769148i</v>
      </c>
      <c r="DA35" s="121" t="str">
        <f t="shared" si="29"/>
        <v>10.1695307131159+0.456470945113294i</v>
      </c>
      <c r="DB35" s="121" t="str">
        <f t="shared" si="29"/>
        <v>10.0903034462738+0.344537037344079i</v>
      </c>
      <c r="DC35" s="121" t="str">
        <f t="shared" si="29"/>
        <v>9.99888736914834+0.250073757647737i</v>
      </c>
      <c r="DD35" s="121" t="str">
        <f t="shared" si="29"/>
        <v>9.93184891258964+0.194594356174465i</v>
      </c>
      <c r="DE35" s="121" t="str">
        <f t="shared" si="29"/>
        <v>9.89731395012001+0.164914603134389i</v>
      </c>
      <c r="DF35" s="121" t="str">
        <f t="shared" si="29"/>
        <v>9.83636989870302+0.161664253725482i</v>
      </c>
      <c r="DG35" s="121" t="str">
        <f t="shared" si="29"/>
        <v>9.85059017736698+0.195122537953413i</v>
      </c>
      <c r="DH35" s="121" t="str">
        <f t="shared" si="29"/>
        <v>9.7605061630796+0.167065057520102i</v>
      </c>
      <c r="DI35" s="121"/>
      <c r="DK35" s="39">
        <f t="shared" si="25"/>
        <v>9.9903735819019808</v>
      </c>
      <c r="DL35" s="39">
        <f t="shared" si="25"/>
        <v>9.9237230390673794</v>
      </c>
      <c r="DM35" s="39">
        <f t="shared" si="25"/>
        <v>9.9663838750592699</v>
      </c>
      <c r="DN35" s="39">
        <f t="shared" si="25"/>
        <v>9.9988873691483402</v>
      </c>
      <c r="DO35" s="39">
        <f t="shared" si="25"/>
        <v>10.0374852683791</v>
      </c>
      <c r="DP35" s="39">
        <f t="shared" si="25"/>
        <v>10.0760831676099</v>
      </c>
      <c r="DQ35" s="39">
        <f t="shared" si="25"/>
        <v>10.104523724937801</v>
      </c>
      <c r="DR35" s="39">
        <f t="shared" si="25"/>
        <v>10.179688055018801</v>
      </c>
      <c r="DS35" s="39">
        <f t="shared" si="25"/>
        <v>10.315796436516701</v>
      </c>
      <c r="DT35" s="39">
        <f t="shared" si="25"/>
        <v>10.4722195018203</v>
      </c>
      <c r="DU35" s="39">
        <f t="shared" si="25"/>
        <v>10.6855236817798</v>
      </c>
      <c r="DV35" s="39">
        <f t="shared" si="25"/>
        <v>10.819600594897199</v>
      </c>
      <c r="DW35" s="39">
        <f t="shared" si="25"/>
        <v>0</v>
      </c>
      <c r="DX35" s="39">
        <f t="shared" si="25"/>
        <v>10.831789405180601</v>
      </c>
      <c r="DY35" s="39">
        <f t="shared" si="25"/>
        <v>10.7322474545328</v>
      </c>
      <c r="DZ35" s="39">
        <f t="shared" si="25"/>
        <v>10.492534185626001</v>
      </c>
      <c r="EA35" s="39">
        <f t="shared" si="30"/>
        <v>10.3178279048973</v>
      </c>
      <c r="EB35" s="39">
        <f t="shared" si="30"/>
        <v>10.169530713115901</v>
      </c>
      <c r="EC35" s="39">
        <f t="shared" si="30"/>
        <v>10.090303446273801</v>
      </c>
      <c r="ED35" s="39">
        <f t="shared" si="30"/>
        <v>9.9988873691483402</v>
      </c>
      <c r="EE35" s="39">
        <f t="shared" si="30"/>
        <v>9.9318489125896399</v>
      </c>
      <c r="EF35" s="39">
        <f t="shared" si="30"/>
        <v>9.8973139501200098</v>
      </c>
      <c r="EG35" s="39">
        <f t="shared" si="30"/>
        <v>9.8363698987030208</v>
      </c>
      <c r="EH35" s="39">
        <f t="shared" si="30"/>
        <v>9.8505901773669802</v>
      </c>
      <c r="EI35" s="39">
        <f t="shared" si="30"/>
        <v>9.7605061630796008</v>
      </c>
      <c r="EK35" s="39">
        <f t="shared" si="28"/>
        <v>0.26630809210615097</v>
      </c>
      <c r="EL35" s="39">
        <f t="shared" si="28"/>
        <v>0.20700662797972699</v>
      </c>
      <c r="EM35" s="39">
        <f t="shared" si="28"/>
        <v>0.178952049644103</v>
      </c>
      <c r="EN35" s="39">
        <f t="shared" si="28"/>
        <v>0.18579809808661299</v>
      </c>
      <c r="EO35" s="39">
        <f t="shared" si="28"/>
        <v>0.209038096360293</v>
      </c>
      <c r="EP35" s="39">
        <f t="shared" si="28"/>
        <v>0.258605924846116</v>
      </c>
      <c r="EQ35" s="39">
        <f t="shared" si="28"/>
        <v>0.34453703734407898</v>
      </c>
      <c r="ER35" s="39">
        <f t="shared" si="28"/>
        <v>0.44550101585823398</v>
      </c>
      <c r="ES35" s="39">
        <f t="shared" si="28"/>
        <v>0.55621604259910895</v>
      </c>
      <c r="ET35" s="39">
        <f t="shared" si="28"/>
        <v>0.65575799324686801</v>
      </c>
      <c r="EU35" s="39">
        <f t="shared" si="28"/>
        <v>0.73214120435616803</v>
      </c>
      <c r="EV35" s="39">
        <f t="shared" si="28"/>
        <v>0.76952022255859198</v>
      </c>
      <c r="EW35" s="39">
        <f t="shared" si="28"/>
        <v>0</v>
      </c>
      <c r="EX35" s="39">
        <f t="shared" si="28"/>
        <v>0.77317686564361199</v>
      </c>
      <c r="EY35" s="39">
        <f t="shared" si="28"/>
        <v>0.74168910574483105</v>
      </c>
      <c r="EZ35" s="39">
        <f t="shared" si="28"/>
        <v>0.66246183890273702</v>
      </c>
      <c r="FA35" s="39">
        <f t="shared" si="31"/>
        <v>0.56352932876914796</v>
      </c>
      <c r="FB35" s="39">
        <f t="shared" si="31"/>
        <v>0.456470945113294</v>
      </c>
      <c r="FC35" s="39">
        <f t="shared" si="31"/>
        <v>0.34453703734407898</v>
      </c>
      <c r="FD35" s="39">
        <f t="shared" si="31"/>
        <v>0.25007375764773698</v>
      </c>
      <c r="FE35" s="39">
        <f t="shared" si="31"/>
        <v>0.19459435617446499</v>
      </c>
      <c r="FF35" s="39">
        <f t="shared" si="31"/>
        <v>0.16491460313438899</v>
      </c>
      <c r="FG35" s="39">
        <f t="shared" si="31"/>
        <v>0.16166425372548199</v>
      </c>
      <c r="FH35" s="39">
        <f t="shared" si="31"/>
        <v>0.195122537953413</v>
      </c>
      <c r="FI35" s="39">
        <f t="shared" si="31"/>
        <v>0.16706505752010201</v>
      </c>
      <c r="FK35" s="39">
        <f t="shared" si="26"/>
        <v>0.66616135465812443</v>
      </c>
      <c r="FL35" s="39">
        <f t="shared" si="26"/>
        <v>0.66831917163244936</v>
      </c>
      <c r="FM35" s="39">
        <f t="shared" si="26"/>
        <v>0.66725130902661123</v>
      </c>
      <c r="FN35" s="39">
        <f t="shared" si="26"/>
        <v>0.66632139102766408</v>
      </c>
      <c r="FO35" s="39">
        <f t="shared" si="26"/>
        <v>0.66515105050185663</v>
      </c>
      <c r="FP35" s="39">
        <f t="shared" si="26"/>
        <v>0.66383088315021122</v>
      </c>
      <c r="FQ35" s="39">
        <f t="shared" si="26"/>
        <v>0.6624846307895369</v>
      </c>
      <c r="FR35" s="39">
        <f t="shared" si="26"/>
        <v>0.65955644346133968</v>
      </c>
      <c r="FS35" s="39">
        <f t="shared" si="26"/>
        <v>0.65464722931924713</v>
      </c>
      <c r="FT35" s="39">
        <f t="shared" si="26"/>
        <v>0.64912589156844458</v>
      </c>
      <c r="FU35" s="39">
        <f t="shared" si="26"/>
        <v>0.64227857843605418</v>
      </c>
      <c r="FV35" s="39">
        <f t="shared" si="26"/>
        <v>0.63811807832995804</v>
      </c>
      <c r="FW35" s="39">
        <f t="shared" si="26"/>
        <v>0.99999999999999989</v>
      </c>
      <c r="FX35" s="39">
        <f t="shared" si="26"/>
        <v>0.63773565603380744</v>
      </c>
      <c r="FY35" s="39">
        <f t="shared" si="26"/>
        <v>0.64088202088925672</v>
      </c>
      <c r="FZ35" s="39">
        <f t="shared" si="26"/>
        <v>0.64848380434941799</v>
      </c>
      <c r="GA35" s="39">
        <f t="shared" si="32"/>
        <v>0.65450508610226499</v>
      </c>
      <c r="GB35" s="39">
        <f t="shared" si="32"/>
        <v>0.65972958995136766</v>
      </c>
      <c r="GC35" s="39">
        <f t="shared" si="32"/>
        <v>0.66287727077770309</v>
      </c>
      <c r="GD35" s="39">
        <f t="shared" si="32"/>
        <v>0.66601641252706956</v>
      </c>
      <c r="GE35" s="39">
        <f t="shared" si="32"/>
        <v>0.66814763137111721</v>
      </c>
      <c r="GF35" s="39">
        <f t="shared" si="32"/>
        <v>0.66922574116438005</v>
      </c>
      <c r="GG35" s="39">
        <f t="shared" si="32"/>
        <v>0.67093676261250401</v>
      </c>
      <c r="GH35" s="39">
        <f t="shared" si="32"/>
        <v>0.6704087545052001</v>
      </c>
      <c r="GI35" s="39">
        <f t="shared" si="32"/>
        <v>0.67303739974884425</v>
      </c>
      <c r="GJ35" s="39">
        <f t="shared" si="27"/>
        <v>8.85</v>
      </c>
      <c r="GK35" s="39">
        <f t="shared" si="35"/>
        <v>-3.5284113039727716</v>
      </c>
      <c r="GL35" s="39">
        <f t="shared" si="35"/>
        <v>-3.50032160754985</v>
      </c>
      <c r="GM35" s="39">
        <f t="shared" si="35"/>
        <v>-3.5142113106449502</v>
      </c>
      <c r="GN35" s="39">
        <f t="shared" si="35"/>
        <v>-3.5263248855856184</v>
      </c>
      <c r="GO35" s="39">
        <f t="shared" si="35"/>
        <v>-3.5415943736306232</v>
      </c>
      <c r="GP35" s="39">
        <f t="shared" si="35"/>
        <v>-3.5588509388277147</v>
      </c>
      <c r="GQ35" s="39">
        <f t="shared" si="35"/>
        <v>-3.576483852448594</v>
      </c>
      <c r="GR35" s="39">
        <f t="shared" si="35"/>
        <v>-3.6149606502710387</v>
      </c>
      <c r="GS35" s="39">
        <f t="shared" si="35"/>
        <v>-3.6798533171682997</v>
      </c>
      <c r="GT35" s="39">
        <f t="shared" si="35"/>
        <v>-3.7534213579399855</v>
      </c>
      <c r="GU35" s="39">
        <f t="shared" si="35"/>
        <v>-3.8455312505838437</v>
      </c>
      <c r="GV35" s="39">
        <f t="shared" si="35"/>
        <v>-3.9019790267584065</v>
      </c>
      <c r="GW35" s="39">
        <f t="shared" si="35"/>
        <v>-9.6432746655328714E-16</v>
      </c>
      <c r="GX35" s="39">
        <f t="shared" si="35"/>
        <v>-3.9071860154115883</v>
      </c>
      <c r="GY35" s="39">
        <f t="shared" si="35"/>
        <v>-3.8644382362265799</v>
      </c>
      <c r="GZ35" s="39">
        <f t="shared" si="33"/>
        <v>-3.7620173158697172</v>
      </c>
      <c r="HA35" s="39">
        <f t="shared" si="33"/>
        <v>-3.6817394847071174</v>
      </c>
      <c r="HB35" s="39">
        <f t="shared" si="33"/>
        <v>-3.6126807332945114</v>
      </c>
      <c r="HC35" s="39">
        <f t="shared" si="33"/>
        <v>-3.5713374427012767</v>
      </c>
      <c r="HD35" s="39">
        <f t="shared" si="33"/>
        <v>-3.5303013690830403</v>
      </c>
      <c r="HE35" s="39">
        <f t="shared" si="33"/>
        <v>-3.5025513371372212</v>
      </c>
      <c r="HF35" s="39">
        <f t="shared" si="33"/>
        <v>-3.4885472528585684</v>
      </c>
      <c r="HG35" s="39">
        <f t="shared" si="33"/>
        <v>-3.4663682238230189</v>
      </c>
      <c r="HH35" s="39">
        <f t="shared" si="33"/>
        <v>-3.4732064624817394</v>
      </c>
      <c r="HI35" s="39">
        <f t="shared" si="33"/>
        <v>-3.4392160393465372</v>
      </c>
    </row>
    <row r="36" spans="1:217" s="39" customFormat="1">
      <c r="A36" s="20"/>
      <c r="B36" s="184"/>
      <c r="C36" s="40">
        <v>8.9</v>
      </c>
      <c r="D36" s="41">
        <v>4.9232566666666662</v>
      </c>
      <c r="E36" s="42">
        <v>4.9050000000000002</v>
      </c>
      <c r="F36" s="42">
        <v>4.9260000000000002</v>
      </c>
      <c r="G36" s="42">
        <v>4.9429999999999996</v>
      </c>
      <c r="H36" s="42">
        <v>4.9589999999999996</v>
      </c>
      <c r="I36" s="42">
        <v>4.9729999999999999</v>
      </c>
      <c r="J36" s="42">
        <v>4.976</v>
      </c>
      <c r="K36" s="42">
        <v>5.0110000000000001</v>
      </c>
      <c r="L36" s="42">
        <v>5.0780000000000003</v>
      </c>
      <c r="M36" s="42">
        <v>5.1630000000000003</v>
      </c>
      <c r="N36" s="42">
        <v>5.2679999999999998</v>
      </c>
      <c r="O36" s="43">
        <v>5.3410000000000002</v>
      </c>
      <c r="P36" s="20"/>
      <c r="Q36" s="41">
        <v>5.3460000000000001</v>
      </c>
      <c r="R36" s="42">
        <v>5.2939999999999996</v>
      </c>
      <c r="S36" s="42">
        <v>5.1740000000000004</v>
      </c>
      <c r="T36" s="42">
        <v>5.077</v>
      </c>
      <c r="U36" s="42">
        <v>5.0019999999999998</v>
      </c>
      <c r="V36" s="42">
        <v>4.9729999999999999</v>
      </c>
      <c r="W36" s="42">
        <v>4.9340000000000002</v>
      </c>
      <c r="X36" s="42">
        <v>4.9050000000000002</v>
      </c>
      <c r="Y36" s="42">
        <v>4.8890000000000002</v>
      </c>
      <c r="Z36" s="42">
        <v>4.8559999999999999</v>
      </c>
      <c r="AA36" s="42">
        <v>4.8639999999999999</v>
      </c>
      <c r="AB36" s="43">
        <v>4.8067133333333327</v>
      </c>
      <c r="AD36" s="20"/>
      <c r="AE36" s="184"/>
      <c r="AF36" s="40">
        <v>8.9</v>
      </c>
      <c r="AG36" s="41">
        <v>0.13907333333333285</v>
      </c>
      <c r="AH36" s="42">
        <v>0.10680000000000001</v>
      </c>
      <c r="AI36" s="42">
        <v>9.5380000000000006E-2</v>
      </c>
      <c r="AJ36" s="42">
        <v>0.1</v>
      </c>
      <c r="AK36" s="42">
        <v>0.11600000000000001</v>
      </c>
      <c r="AL36" s="42">
        <v>0.14230000000000001</v>
      </c>
      <c r="AM36" s="42">
        <v>0.1799</v>
      </c>
      <c r="AN36" s="42">
        <v>0.2258</v>
      </c>
      <c r="AO36" s="42">
        <v>0.27350000000000002</v>
      </c>
      <c r="AP36" s="42">
        <v>0.32129999999999997</v>
      </c>
      <c r="AQ36" s="42">
        <v>0.36909999999999998</v>
      </c>
      <c r="AR36" s="43">
        <v>0.3896</v>
      </c>
      <c r="AS36" s="20"/>
      <c r="AT36" s="41">
        <v>0.39140000000000003</v>
      </c>
      <c r="AU36" s="42">
        <v>0.3755</v>
      </c>
      <c r="AV36" s="42">
        <v>0.32740000000000002</v>
      </c>
      <c r="AW36" s="42">
        <v>0.28079999999999999</v>
      </c>
      <c r="AX36" s="42">
        <v>0.23649999999999999</v>
      </c>
      <c r="AY36" s="42">
        <v>0.18579999999999999</v>
      </c>
      <c r="AZ36" s="42">
        <v>0.1404</v>
      </c>
      <c r="BA36" s="42">
        <v>0.1082</v>
      </c>
      <c r="BB36" s="42">
        <v>9.128E-2</v>
      </c>
      <c r="BC36" s="42">
        <v>8.8410000000000002E-2</v>
      </c>
      <c r="BD36" s="42">
        <v>0.10730000000000001</v>
      </c>
      <c r="BE36" s="43">
        <v>8.2773333333333213E-2</v>
      </c>
      <c r="BH36" s="118" t="str">
        <f t="shared" si="21"/>
        <v>4.92325666666667+0.139073333333333i</v>
      </c>
      <c r="BI36" s="118" t="str">
        <f t="shared" si="21"/>
        <v>4.905+0.1068i</v>
      </c>
      <c r="BJ36" s="118" t="str">
        <f t="shared" si="21"/>
        <v>4.926+0.09538i</v>
      </c>
      <c r="BK36" s="118" t="str">
        <f t="shared" si="21"/>
        <v>4.943+0.1i</v>
      </c>
      <c r="BL36" s="118" t="str">
        <f t="shared" si="21"/>
        <v>4.959+0.116i</v>
      </c>
      <c r="BM36" s="118" t="str">
        <f t="shared" si="21"/>
        <v>4.973+0.1423i</v>
      </c>
      <c r="BN36" s="118" t="str">
        <f t="shared" si="21"/>
        <v>4.976+0.1799i</v>
      </c>
      <c r="BO36" s="118" t="str">
        <f t="shared" si="21"/>
        <v>5.011+0.2258i</v>
      </c>
      <c r="BP36" s="118" t="str">
        <f t="shared" si="21"/>
        <v>5.078+0.2735i</v>
      </c>
      <c r="BQ36" s="118" t="str">
        <f t="shared" si="21"/>
        <v>5.163+0.3213i</v>
      </c>
      <c r="BR36" s="118" t="str">
        <f t="shared" si="21"/>
        <v>5.268+0.3691i</v>
      </c>
      <c r="BS36" s="118" t="str">
        <f t="shared" si="21"/>
        <v>5.341+0.3896i</v>
      </c>
      <c r="BT36" s="118" t="str">
        <f t="shared" si="21"/>
        <v>0</v>
      </c>
      <c r="BU36" s="118" t="str">
        <f t="shared" si="21"/>
        <v>5.346+0.3914i</v>
      </c>
      <c r="BV36" s="118" t="str">
        <f t="shared" si="21"/>
        <v>5.294+0.3755i</v>
      </c>
      <c r="BW36" s="118" t="str">
        <f t="shared" si="21"/>
        <v>5.174+0.3274i</v>
      </c>
      <c r="BX36" s="118" t="str">
        <f t="shared" si="34"/>
        <v>5.077+0.2808i</v>
      </c>
      <c r="BY36" s="118" t="str">
        <f t="shared" si="34"/>
        <v>5.002+0.2365i</v>
      </c>
      <c r="BZ36" s="118" t="str">
        <f t="shared" si="34"/>
        <v>4.973+0.1858i</v>
      </c>
      <c r="CA36" s="118" t="str">
        <f t="shared" si="34"/>
        <v>4.934+0.1404i</v>
      </c>
      <c r="CB36" s="118" t="str">
        <f t="shared" si="34"/>
        <v>4.905+0.1082i</v>
      </c>
      <c r="CC36" s="118" t="str">
        <f t="shared" si="34"/>
        <v>4.889+0.09128i</v>
      </c>
      <c r="CD36" s="118" t="str">
        <f t="shared" si="34"/>
        <v>4.856+0.08841i</v>
      </c>
      <c r="CE36" s="118" t="str">
        <f t="shared" si="34"/>
        <v>4.864+0.1073i</v>
      </c>
      <c r="CF36" s="118" t="str">
        <f t="shared" si="34"/>
        <v>4.80671333333333+0.0827733333333332i</v>
      </c>
      <c r="CG36" s="118" t="str">
        <f t="shared" si="34"/>
        <v>0</v>
      </c>
      <c r="CH36" s="39">
        <f t="shared" si="22"/>
        <v>8900000000</v>
      </c>
      <c r="CI36" s="121">
        <f t="shared" si="23"/>
        <v>2.020055636855457</v>
      </c>
      <c r="CJ36" s="121" t="str">
        <f t="shared" si="24"/>
        <v>9.94525238118621+0.280935870936277i</v>
      </c>
      <c r="CK36" s="121" t="str">
        <f t="shared" si="24"/>
        <v>9.90837289877602+0.215741942016163i</v>
      </c>
      <c r="CL36" s="121" t="str">
        <f t="shared" si="24"/>
        <v>9.95079406714998+0.192672906643273i</v>
      </c>
      <c r="CM36" s="121" t="str">
        <f t="shared" si="24"/>
        <v>9.98513501297652+0.202005563685546i</v>
      </c>
      <c r="CN36" s="121" t="str">
        <f t="shared" si="24"/>
        <v>10.0174559031662+0.234326453875233i</v>
      </c>
      <c r="CO36" s="121" t="str">
        <f t="shared" si="24"/>
        <v>10.0457366820822+0.287453917124532i</v>
      </c>
      <c r="CP36" s="121" t="str">
        <f t="shared" si="24"/>
        <v>10.0517968489928+0.363408009070297i</v>
      </c>
      <c r="CQ36" s="121" t="str">
        <f t="shared" si="24"/>
        <v>10.1224987962827+0.456128562801962i</v>
      </c>
      <c r="CR36" s="121" t="str">
        <f t="shared" si="24"/>
        <v>10.257842523952+0.552485216679968i</v>
      </c>
      <c r="CS36" s="121" t="str">
        <f t="shared" si="24"/>
        <v>10.4295472530847+0.649043876121658i</v>
      </c>
      <c r="CT36" s="121" t="str">
        <f t="shared" si="24"/>
        <v>10.6416530949545+0.745602535563349i</v>
      </c>
      <c r="CU36" s="121" t="str">
        <f t="shared" si="24"/>
        <v>10.789117156445+0.787013676118886i</v>
      </c>
      <c r="CV36" s="121" t="str">
        <f t="shared" si="24"/>
        <v>0</v>
      </c>
      <c r="CW36" s="121" t="str">
        <f t="shared" si="24"/>
        <v>10.7992174346293+0.790649776265226i</v>
      </c>
      <c r="CX36" s="121" t="str">
        <f t="shared" si="24"/>
        <v>10.6941745415128+0.758530891639224i</v>
      </c>
      <c r="CY36" s="121" t="str">
        <f t="shared" si="24"/>
        <v>10.4517678650901+0.661366215506477i</v>
      </c>
      <c r="CZ36" s="121" t="str">
        <f t="shared" si="29"/>
        <v>10.2558224683152+0.567231622829012i</v>
      </c>
      <c r="DA36" s="121" t="str">
        <f t="shared" si="29"/>
        <v>10.104318295551+0.477743158116316i</v>
      </c>
      <c r="DB36" s="121" t="str">
        <f t="shared" si="29"/>
        <v>10.0457366820822+0.375326337327744i</v>
      </c>
      <c r="DC36" s="121" t="str">
        <f t="shared" si="29"/>
        <v>9.96695451224483+0.283615811414506i</v>
      </c>
      <c r="DD36" s="121" t="str">
        <f t="shared" si="29"/>
        <v>9.90837289877602+0.21857001990776i</v>
      </c>
      <c r="DE36" s="121" t="str">
        <f t="shared" si="29"/>
        <v>9.87605200858633+0.184390678532166i</v>
      </c>
      <c r="DF36" s="121" t="str">
        <f t="shared" si="29"/>
        <v>9.8093901725701+0.178593118854391i</v>
      </c>
      <c r="DG36" s="121" t="str">
        <f t="shared" si="29"/>
        <v>9.82555061766494+0.216751969834591i</v>
      </c>
      <c r="DH36" s="121" t="str">
        <f t="shared" si="29"/>
        <v>9.70982836374828+0.167206738581315i</v>
      </c>
      <c r="DI36" s="121"/>
      <c r="DK36" s="39">
        <f t="shared" si="25"/>
        <v>9.9452523811862097</v>
      </c>
      <c r="DL36" s="39">
        <f t="shared" si="25"/>
        <v>9.9083728987760207</v>
      </c>
      <c r="DM36" s="39">
        <f t="shared" si="25"/>
        <v>9.9507940671499799</v>
      </c>
      <c r="DN36" s="39">
        <f t="shared" si="25"/>
        <v>9.9851350129765208</v>
      </c>
      <c r="DO36" s="39">
        <f t="shared" si="25"/>
        <v>10.0174559031662</v>
      </c>
      <c r="DP36" s="39">
        <f t="shared" si="25"/>
        <v>10.0457366820822</v>
      </c>
      <c r="DQ36" s="39">
        <f t="shared" si="25"/>
        <v>10.051796848992799</v>
      </c>
      <c r="DR36" s="39">
        <f t="shared" si="25"/>
        <v>10.1224987962827</v>
      </c>
      <c r="DS36" s="39">
        <f t="shared" si="25"/>
        <v>10.257842523952</v>
      </c>
      <c r="DT36" s="39">
        <f t="shared" si="25"/>
        <v>10.429547253084699</v>
      </c>
      <c r="DU36" s="39">
        <f t="shared" si="25"/>
        <v>10.641653094954499</v>
      </c>
      <c r="DV36" s="39">
        <f t="shared" si="25"/>
        <v>10.789117156445</v>
      </c>
      <c r="DW36" s="39">
        <f t="shared" si="25"/>
        <v>0</v>
      </c>
      <c r="DX36" s="39">
        <f t="shared" si="25"/>
        <v>10.7992174346293</v>
      </c>
      <c r="DY36" s="39">
        <f t="shared" si="25"/>
        <v>10.694174541512799</v>
      </c>
      <c r="DZ36" s="39">
        <f t="shared" si="25"/>
        <v>10.451767865090099</v>
      </c>
      <c r="EA36" s="39">
        <f t="shared" si="30"/>
        <v>10.2558224683152</v>
      </c>
      <c r="EB36" s="39">
        <f t="shared" si="30"/>
        <v>10.104318295551</v>
      </c>
      <c r="EC36" s="39">
        <f t="shared" si="30"/>
        <v>10.0457366820822</v>
      </c>
      <c r="ED36" s="39">
        <f t="shared" si="30"/>
        <v>9.9669545122448309</v>
      </c>
      <c r="EE36" s="39">
        <f t="shared" si="30"/>
        <v>9.9083728987760207</v>
      </c>
      <c r="EF36" s="39">
        <f t="shared" si="30"/>
        <v>9.8760520085863295</v>
      </c>
      <c r="EG36" s="39">
        <f t="shared" si="30"/>
        <v>9.8093901725700992</v>
      </c>
      <c r="EH36" s="39">
        <f t="shared" si="30"/>
        <v>9.8255506176649394</v>
      </c>
      <c r="EI36" s="39">
        <f t="shared" si="30"/>
        <v>9.7098283637482794</v>
      </c>
      <c r="EK36" s="39">
        <f t="shared" si="28"/>
        <v>0.28093587093627698</v>
      </c>
      <c r="EL36" s="39">
        <f t="shared" si="28"/>
        <v>0.21574194201616301</v>
      </c>
      <c r="EM36" s="39">
        <f t="shared" si="28"/>
        <v>0.192672906643273</v>
      </c>
      <c r="EN36" s="39">
        <f t="shared" si="28"/>
        <v>0.20200556368554601</v>
      </c>
      <c r="EO36" s="39">
        <f t="shared" si="28"/>
        <v>0.23432645387523299</v>
      </c>
      <c r="EP36" s="39">
        <f t="shared" si="28"/>
        <v>0.287453917124532</v>
      </c>
      <c r="EQ36" s="39">
        <f t="shared" si="28"/>
        <v>0.36340800907029702</v>
      </c>
      <c r="ER36" s="39">
        <f t="shared" si="28"/>
        <v>0.45612856280196201</v>
      </c>
      <c r="ES36" s="39">
        <f t="shared" si="28"/>
        <v>0.55248521667996797</v>
      </c>
      <c r="ET36" s="39">
        <f t="shared" si="28"/>
        <v>0.64904387612165804</v>
      </c>
      <c r="EU36" s="39">
        <f t="shared" si="28"/>
        <v>0.74560253556334899</v>
      </c>
      <c r="EV36" s="39">
        <f t="shared" si="28"/>
        <v>0.78701367611888595</v>
      </c>
      <c r="EW36" s="39">
        <f t="shared" si="28"/>
        <v>0</v>
      </c>
      <c r="EX36" s="39">
        <f t="shared" si="28"/>
        <v>0.79064977626522603</v>
      </c>
      <c r="EY36" s="39">
        <f t="shared" si="28"/>
        <v>0.75853089163922405</v>
      </c>
      <c r="EZ36" s="39">
        <f t="shared" si="28"/>
        <v>0.66136621550647701</v>
      </c>
      <c r="FA36" s="39">
        <f t="shared" si="31"/>
        <v>0.56723162282901196</v>
      </c>
      <c r="FB36" s="39">
        <f t="shared" si="31"/>
        <v>0.47774315811631601</v>
      </c>
      <c r="FC36" s="39">
        <f t="shared" si="31"/>
        <v>0.37532633732774401</v>
      </c>
      <c r="FD36" s="39">
        <f t="shared" si="31"/>
        <v>0.28361581141450598</v>
      </c>
      <c r="FE36" s="39">
        <f t="shared" si="31"/>
        <v>0.21857001990776001</v>
      </c>
      <c r="FF36" s="39">
        <f t="shared" si="31"/>
        <v>0.18439067853216601</v>
      </c>
      <c r="FG36" s="39">
        <f t="shared" si="31"/>
        <v>0.178593118854391</v>
      </c>
      <c r="FH36" s="39">
        <f t="shared" si="31"/>
        <v>0.216751969834591</v>
      </c>
      <c r="FI36" s="39">
        <f t="shared" si="31"/>
        <v>0.16720673858131499</v>
      </c>
      <c r="FK36" s="39">
        <f t="shared" si="26"/>
        <v>0.66732664389915841</v>
      </c>
      <c r="FL36" s="39">
        <f t="shared" si="26"/>
        <v>0.66870590865442636</v>
      </c>
      <c r="FM36" s="39">
        <f t="shared" si="26"/>
        <v>0.66762894020241059</v>
      </c>
      <c r="FN36" s="39">
        <f t="shared" si="26"/>
        <v>0.66663469213366866</v>
      </c>
      <c r="FO36" s="39">
        <f t="shared" si="26"/>
        <v>0.66558443123312261</v>
      </c>
      <c r="FP36" s="39">
        <f t="shared" si="26"/>
        <v>0.66449996443831671</v>
      </c>
      <c r="FQ36" s="39">
        <f t="shared" si="26"/>
        <v>0.66379681519637679</v>
      </c>
      <c r="FR36" s="39">
        <f t="shared" si="26"/>
        <v>0.66102676687106177</v>
      </c>
      <c r="FS36" s="39">
        <f t="shared" si="26"/>
        <v>0.65627434971244669</v>
      </c>
      <c r="FT36" s="39">
        <f t="shared" si="26"/>
        <v>0.650373896286493</v>
      </c>
      <c r="FU36" s="39">
        <f t="shared" si="26"/>
        <v>0.64325110602617486</v>
      </c>
      <c r="FV36" s="39">
        <f t="shared" si="26"/>
        <v>0.63865385635893956</v>
      </c>
      <c r="FW36" s="39">
        <f t="shared" si="26"/>
        <v>0.99999999999999989</v>
      </c>
      <c r="FX36" s="39">
        <f t="shared" si="26"/>
        <v>0.6383259841362724</v>
      </c>
      <c r="FY36" s="39">
        <f t="shared" si="26"/>
        <v>0.64164251216380497</v>
      </c>
      <c r="FZ36" s="39">
        <f t="shared" si="26"/>
        <v>0.64960254400195394</v>
      </c>
      <c r="GA36" s="39">
        <f t="shared" si="32"/>
        <v>0.65615412380616622</v>
      </c>
      <c r="GB36" s="39">
        <f t="shared" si="32"/>
        <v>0.66131031313613053</v>
      </c>
      <c r="GC36" s="39">
        <f t="shared" si="32"/>
        <v>0.66386906429737058</v>
      </c>
      <c r="GD36" s="39">
        <f t="shared" si="32"/>
        <v>0.66670755368433388</v>
      </c>
      <c r="GE36" s="39">
        <f t="shared" si="32"/>
        <v>0.66869246496053003</v>
      </c>
      <c r="GF36" s="39">
        <f t="shared" si="32"/>
        <v>0.66974356359427512</v>
      </c>
      <c r="GG36" s="39">
        <f t="shared" si="32"/>
        <v>0.67162672351130348</v>
      </c>
      <c r="GH36" s="39">
        <f t="shared" si="32"/>
        <v>0.67100943839853877</v>
      </c>
      <c r="GI36" s="39">
        <f t="shared" si="32"/>
        <v>0.67445616892527316</v>
      </c>
      <c r="GJ36" s="39">
        <f t="shared" si="27"/>
        <v>8.9</v>
      </c>
      <c r="GK36" s="39">
        <f t="shared" si="35"/>
        <v>-3.5132307004256624</v>
      </c>
      <c r="GL36" s="39">
        <f t="shared" si="35"/>
        <v>-3.4952967875445164</v>
      </c>
      <c r="GM36" s="39">
        <f t="shared" si="35"/>
        <v>-3.5092969180523843</v>
      </c>
      <c r="GN36" s="39">
        <f t="shared" si="35"/>
        <v>-3.5222417820014429</v>
      </c>
      <c r="GO36" s="39">
        <f t="shared" si="35"/>
        <v>-3.535936904677869</v>
      </c>
      <c r="GP36" s="39">
        <f t="shared" si="35"/>
        <v>-3.5501007592630045</v>
      </c>
      <c r="GQ36" s="39">
        <f t="shared" si="35"/>
        <v>-3.5592967121233969</v>
      </c>
      <c r="GR36" s="39">
        <f t="shared" si="35"/>
        <v>-3.5956190865644135</v>
      </c>
      <c r="GS36" s="39">
        <f t="shared" si="35"/>
        <v>-3.6582913936376533</v>
      </c>
      <c r="GT36" s="39">
        <f t="shared" si="35"/>
        <v>-3.7367379622477159</v>
      </c>
      <c r="GU36" s="39">
        <f t="shared" si="35"/>
        <v>-3.832389167547757</v>
      </c>
      <c r="GV36" s="39">
        <f t="shared" si="35"/>
        <v>-3.894689221935856</v>
      </c>
      <c r="GW36" s="39">
        <f t="shared" si="35"/>
        <v>-9.6432746655328714E-16</v>
      </c>
      <c r="GX36" s="39">
        <f t="shared" si="35"/>
        <v>-3.8991495304133181</v>
      </c>
      <c r="GY36" s="39">
        <f t="shared" si="35"/>
        <v>-3.8541373899107634</v>
      </c>
      <c r="GZ36" s="39">
        <f t="shared" si="33"/>
        <v>-3.7470456592093244</v>
      </c>
      <c r="HA36" s="39">
        <f t="shared" si="33"/>
        <v>-3.6598827473419964</v>
      </c>
      <c r="HB36" s="39">
        <f t="shared" si="33"/>
        <v>-3.5918940883916233</v>
      </c>
      <c r="HC36" s="39">
        <f t="shared" si="33"/>
        <v>-3.5583513722935596</v>
      </c>
      <c r="HD36" s="39">
        <f t="shared" si="33"/>
        <v>-3.5212924872640246</v>
      </c>
      <c r="HE36" s="39">
        <f t="shared" si="33"/>
        <v>-3.4954714108188063</v>
      </c>
      <c r="HF36" s="39">
        <f t="shared" si="33"/>
        <v>-3.481829027599141</v>
      </c>
      <c r="HG36" s="39">
        <f t="shared" si="33"/>
        <v>-3.4574406389287722</v>
      </c>
      <c r="HH36" s="39">
        <f t="shared" si="33"/>
        <v>-3.4654274202990036</v>
      </c>
      <c r="HI36" s="39">
        <f t="shared" si="33"/>
        <v>-3.4209253738789629</v>
      </c>
    </row>
    <row r="37" spans="1:217" s="39" customFormat="1">
      <c r="A37" s="20"/>
      <c r="B37" s="184"/>
      <c r="C37" s="40">
        <v>8.9499999999999993</v>
      </c>
      <c r="D37" s="41">
        <v>4.9295057142857148</v>
      </c>
      <c r="E37" s="42">
        <v>4.907</v>
      </c>
      <c r="F37" s="42">
        <v>4.9249999999999998</v>
      </c>
      <c r="G37" s="42">
        <v>4.9379999999999997</v>
      </c>
      <c r="H37" s="42">
        <v>4.9420000000000002</v>
      </c>
      <c r="I37" s="42">
        <v>4.9429999999999996</v>
      </c>
      <c r="J37" s="42">
        <v>4.9470000000000001</v>
      </c>
      <c r="K37" s="42">
        <v>4.992</v>
      </c>
      <c r="L37" s="42">
        <v>5.0709999999999997</v>
      </c>
      <c r="M37" s="42">
        <v>5.16</v>
      </c>
      <c r="N37" s="42">
        <v>5.2709999999999999</v>
      </c>
      <c r="O37" s="43">
        <v>5.3390000000000004</v>
      </c>
      <c r="P37" s="20"/>
      <c r="Q37" s="41">
        <v>5.3449999999999998</v>
      </c>
      <c r="R37" s="42">
        <v>5.2939999999999996</v>
      </c>
      <c r="S37" s="42">
        <v>5.1740000000000004</v>
      </c>
      <c r="T37" s="42">
        <v>5.0739999999999998</v>
      </c>
      <c r="U37" s="42">
        <v>4.9889999999999999</v>
      </c>
      <c r="V37" s="42">
        <v>4.9480000000000004</v>
      </c>
      <c r="W37" s="42">
        <v>4.9189999999999996</v>
      </c>
      <c r="X37" s="42">
        <v>4.9000000000000004</v>
      </c>
      <c r="Y37" s="42">
        <v>4.8860000000000001</v>
      </c>
      <c r="Z37" s="42">
        <v>4.8550000000000004</v>
      </c>
      <c r="AA37" s="42">
        <v>4.8630000000000004</v>
      </c>
      <c r="AB37" s="43">
        <v>4.8074342857142858</v>
      </c>
      <c r="AD37" s="20"/>
      <c r="AE37" s="184"/>
      <c r="AF37" s="40">
        <v>8.9499999999999993</v>
      </c>
      <c r="AG37" s="41">
        <v>0.15335857142857143</v>
      </c>
      <c r="AH37" s="42">
        <v>0.1232</v>
      </c>
      <c r="AI37" s="42">
        <v>0.1152</v>
      </c>
      <c r="AJ37" s="42">
        <v>0.12540000000000001</v>
      </c>
      <c r="AK37" s="42">
        <v>0.1434</v>
      </c>
      <c r="AL37" s="42">
        <v>0.16339999999999999</v>
      </c>
      <c r="AM37" s="42">
        <v>0.18290000000000001</v>
      </c>
      <c r="AN37" s="42">
        <v>0.2205</v>
      </c>
      <c r="AO37" s="42">
        <v>0.27400000000000002</v>
      </c>
      <c r="AP37" s="42">
        <v>0.32040000000000002</v>
      </c>
      <c r="AQ37" s="42">
        <v>0.3614</v>
      </c>
      <c r="AR37" s="43">
        <v>0.37890000000000001</v>
      </c>
      <c r="AS37" s="20"/>
      <c r="AT37" s="41">
        <v>0.3805</v>
      </c>
      <c r="AU37" s="42">
        <v>0.36659999999999998</v>
      </c>
      <c r="AV37" s="42">
        <v>0.32340000000000002</v>
      </c>
      <c r="AW37" s="42">
        <v>0.27789999999999998</v>
      </c>
      <c r="AX37" s="42">
        <v>0.23200000000000001</v>
      </c>
      <c r="AY37" s="42">
        <v>0.19339999999999999</v>
      </c>
      <c r="AZ37" s="42">
        <v>0.1615</v>
      </c>
      <c r="BA37" s="42">
        <v>0.12720000000000001</v>
      </c>
      <c r="BB37" s="42">
        <v>0.1042</v>
      </c>
      <c r="BC37" s="42">
        <v>9.8070000000000004E-2</v>
      </c>
      <c r="BD37" s="42">
        <v>0.1171</v>
      </c>
      <c r="BE37" s="43">
        <v>8.9288571428571425E-2</v>
      </c>
      <c r="BH37" s="118" t="str">
        <f t="shared" si="21"/>
        <v>4.92950571428571+0.153358571428571i</v>
      </c>
      <c r="BI37" s="118" t="str">
        <f t="shared" si="21"/>
        <v>4.907+0.1232i</v>
      </c>
      <c r="BJ37" s="118" t="str">
        <f t="shared" si="21"/>
        <v>4.925+0.1152i</v>
      </c>
      <c r="BK37" s="118" t="str">
        <f t="shared" si="21"/>
        <v>4.938+0.1254i</v>
      </c>
      <c r="BL37" s="118" t="str">
        <f t="shared" si="21"/>
        <v>4.942+0.1434i</v>
      </c>
      <c r="BM37" s="118" t="str">
        <f t="shared" si="21"/>
        <v>4.943+0.1634i</v>
      </c>
      <c r="BN37" s="118" t="str">
        <f t="shared" si="21"/>
        <v>4.947+0.1829i</v>
      </c>
      <c r="BO37" s="118" t="str">
        <f t="shared" si="21"/>
        <v>4.992+0.2205i</v>
      </c>
      <c r="BP37" s="118" t="str">
        <f t="shared" si="21"/>
        <v>5.071+0.274i</v>
      </c>
      <c r="BQ37" s="118" t="str">
        <f t="shared" si="21"/>
        <v>5.16+0.3204i</v>
      </c>
      <c r="BR37" s="118" t="str">
        <f t="shared" si="21"/>
        <v>5.271+0.3614i</v>
      </c>
      <c r="BS37" s="118" t="str">
        <f t="shared" si="21"/>
        <v>5.339+0.3789i</v>
      </c>
      <c r="BT37" s="118" t="str">
        <f t="shared" si="21"/>
        <v>0</v>
      </c>
      <c r="BU37" s="118" t="str">
        <f t="shared" si="21"/>
        <v>5.345+0.3805i</v>
      </c>
      <c r="BV37" s="118" t="str">
        <f t="shared" si="21"/>
        <v>5.294+0.3666i</v>
      </c>
      <c r="BW37" s="118" t="str">
        <f t="shared" si="21"/>
        <v>5.174+0.3234i</v>
      </c>
      <c r="BX37" s="118" t="str">
        <f t="shared" si="34"/>
        <v>5.074+0.2779i</v>
      </c>
      <c r="BY37" s="118" t="str">
        <f t="shared" si="34"/>
        <v>4.989+0.232i</v>
      </c>
      <c r="BZ37" s="118" t="str">
        <f t="shared" si="34"/>
        <v>4.948+0.1934i</v>
      </c>
      <c r="CA37" s="118" t="str">
        <f t="shared" si="34"/>
        <v>4.919+0.1615i</v>
      </c>
      <c r="CB37" s="118" t="str">
        <f t="shared" si="34"/>
        <v>4.9+0.1272i</v>
      </c>
      <c r="CC37" s="118" t="str">
        <f t="shared" si="34"/>
        <v>4.886+0.1042i</v>
      </c>
      <c r="CD37" s="118" t="str">
        <f t="shared" si="34"/>
        <v>4.855+0.09807i</v>
      </c>
      <c r="CE37" s="118" t="str">
        <f t="shared" si="34"/>
        <v>4.863+0.1171i</v>
      </c>
      <c r="CF37" s="118" t="str">
        <f t="shared" si="34"/>
        <v>4.80743428571429+0.0892885714285714i</v>
      </c>
      <c r="CG37" s="118" t="str">
        <f t="shared" si="34"/>
        <v>0</v>
      </c>
      <c r="CH37" s="39">
        <f t="shared" si="22"/>
        <v>8950000000</v>
      </c>
      <c r="CI37" s="121">
        <f t="shared" si="23"/>
        <v>2.0087704098339181</v>
      </c>
      <c r="CJ37" s="121" t="str">
        <f t="shared" si="24"/>
        <v>9.90224521396435+0.308062160380115i</v>
      </c>
      <c r="CK37" s="121" t="str">
        <f t="shared" si="24"/>
        <v>9.85703640105504+0.247480514491539i</v>
      </c>
      <c r="CL37" s="121" t="str">
        <f t="shared" si="24"/>
        <v>9.89319426843205+0.231410351212867i</v>
      </c>
      <c r="CM37" s="121" t="str">
        <f t="shared" si="24"/>
        <v>9.91930828375989+0.251899809393173i</v>
      </c>
      <c r="CN37" s="121" t="str">
        <f t="shared" si="24"/>
        <v>9.92734336539922+0.288057676770184i</v>
      </c>
      <c r="CO37" s="121" t="str">
        <f t="shared" si="24"/>
        <v>9.92935213580906+0.328233084966862i</v>
      </c>
      <c r="CP37" s="121" t="str">
        <f t="shared" si="24"/>
        <v>9.93738721744839+0.367404107958624i</v>
      </c>
      <c r="CQ37" s="121" t="str">
        <f t="shared" si="24"/>
        <v>10.0277818858909+0.442933875368379i</v>
      </c>
      <c r="CR37" s="121" t="str">
        <f t="shared" si="24"/>
        <v>10.1864747482678+0.550403092294494i</v>
      </c>
      <c r="CS37" s="121" t="str">
        <f t="shared" si="24"/>
        <v>10.365255314743+0.643610039310787i</v>
      </c>
      <c r="CT37" s="121" t="str">
        <f t="shared" si="24"/>
        <v>10.5882288302346+0.725969626113978i</v>
      </c>
      <c r="CU37" s="121" t="str">
        <f t="shared" si="24"/>
        <v>10.7248252181033+0.761123108286072i</v>
      </c>
      <c r="CV37" s="121" t="str">
        <f t="shared" si="24"/>
        <v>0</v>
      </c>
      <c r="CW37" s="121" t="str">
        <f t="shared" si="24"/>
        <v>10.7368778405623+0.764337140941806i</v>
      </c>
      <c r="CX37" s="121" t="str">
        <f t="shared" si="24"/>
        <v>10.6344305496608+0.736415232245114i</v>
      </c>
      <c r="CY37" s="121" t="str">
        <f t="shared" si="24"/>
        <v>10.3933781004807+0.649636350540289i</v>
      </c>
      <c r="CZ37" s="121" t="str">
        <f t="shared" si="29"/>
        <v>10.1925010594973+0.558237296892846i</v>
      </c>
      <c r="DA37" s="121" t="str">
        <f t="shared" si="29"/>
        <v>10.0217555746614+0.466034735081469i</v>
      </c>
      <c r="DB37" s="121" t="str">
        <f t="shared" si="29"/>
        <v>9.93939598785823+0.38849619726188i</v>
      </c>
      <c r="DC37" s="121" t="str">
        <f t="shared" si="29"/>
        <v>9.88114164597304+0.324416421188178i</v>
      </c>
      <c r="DD37" s="121" t="str">
        <f t="shared" si="29"/>
        <v>9.8429750081862+0.255515596130874i</v>
      </c>
      <c r="DE37" s="121" t="str">
        <f t="shared" si="29"/>
        <v>9.81485222244852+0.209313876704694i</v>
      </c>
      <c r="DF37" s="121" t="str">
        <f t="shared" si="29"/>
        <v>9.75258033974367+0.197000114092412i</v>
      </c>
      <c r="DG37" s="121" t="str">
        <f t="shared" si="29"/>
        <v>9.76865050302234+0.235227014991552i</v>
      </c>
      <c r="DH37" s="121" t="str">
        <f t="shared" si="29"/>
        <v>9.65703174036392+0.179360240222056i</v>
      </c>
      <c r="DI37" s="121"/>
      <c r="DK37" s="39">
        <f t="shared" si="25"/>
        <v>9.9022452139643509</v>
      </c>
      <c r="DL37" s="39">
        <f t="shared" si="25"/>
        <v>9.8570364010550406</v>
      </c>
      <c r="DM37" s="39">
        <f t="shared" si="25"/>
        <v>9.8931942684320493</v>
      </c>
      <c r="DN37" s="39">
        <f t="shared" si="25"/>
        <v>9.9193082837598894</v>
      </c>
      <c r="DO37" s="39">
        <f t="shared" si="25"/>
        <v>9.9273433653992207</v>
      </c>
      <c r="DP37" s="39">
        <f t="shared" si="25"/>
        <v>9.9293521358090597</v>
      </c>
      <c r="DQ37" s="39">
        <f t="shared" si="25"/>
        <v>9.9373872174483893</v>
      </c>
      <c r="DR37" s="39">
        <f t="shared" si="25"/>
        <v>10.027781885890899</v>
      </c>
      <c r="DS37" s="39">
        <f t="shared" si="25"/>
        <v>10.1864747482678</v>
      </c>
      <c r="DT37" s="39">
        <f t="shared" si="25"/>
        <v>10.365255314743001</v>
      </c>
      <c r="DU37" s="39">
        <f t="shared" si="25"/>
        <v>10.5882288302346</v>
      </c>
      <c r="DV37" s="39">
        <f t="shared" si="25"/>
        <v>10.7248252181033</v>
      </c>
      <c r="DW37" s="39">
        <f t="shared" si="25"/>
        <v>0</v>
      </c>
      <c r="DX37" s="39">
        <f t="shared" si="25"/>
        <v>10.7368778405623</v>
      </c>
      <c r="DY37" s="39">
        <f t="shared" si="25"/>
        <v>10.6344305496608</v>
      </c>
      <c r="DZ37" s="39">
        <f t="shared" si="25"/>
        <v>10.3933781004807</v>
      </c>
      <c r="EA37" s="39">
        <f t="shared" si="30"/>
        <v>10.1925010594973</v>
      </c>
      <c r="EB37" s="39">
        <f t="shared" si="30"/>
        <v>10.0217555746614</v>
      </c>
      <c r="EC37" s="39">
        <f t="shared" si="30"/>
        <v>9.9393959878582301</v>
      </c>
      <c r="ED37" s="39">
        <f t="shared" si="30"/>
        <v>9.8811416459730399</v>
      </c>
      <c r="EE37" s="39">
        <f t="shared" si="30"/>
        <v>9.8429750081861993</v>
      </c>
      <c r="EF37" s="39">
        <f t="shared" si="30"/>
        <v>9.8148522224485202</v>
      </c>
      <c r="EG37" s="39">
        <f t="shared" si="30"/>
        <v>9.7525803397436697</v>
      </c>
      <c r="EH37" s="39">
        <f t="shared" si="30"/>
        <v>9.7686505030223394</v>
      </c>
      <c r="EI37" s="39">
        <f t="shared" si="30"/>
        <v>9.6570317403639194</v>
      </c>
      <c r="EK37" s="39">
        <f t="shared" si="28"/>
        <v>0.30806216038011502</v>
      </c>
      <c r="EL37" s="39">
        <f t="shared" si="28"/>
        <v>0.24748051449153899</v>
      </c>
      <c r="EM37" s="39">
        <f t="shared" si="28"/>
        <v>0.23141035121286699</v>
      </c>
      <c r="EN37" s="39">
        <f t="shared" si="28"/>
        <v>0.25189980939317302</v>
      </c>
      <c r="EO37" s="39">
        <f t="shared" si="28"/>
        <v>0.28805767677018401</v>
      </c>
      <c r="EP37" s="39">
        <f t="shared" si="28"/>
        <v>0.32823308496686199</v>
      </c>
      <c r="EQ37" s="39">
        <f t="shared" si="28"/>
        <v>0.36740410795862399</v>
      </c>
      <c r="ER37" s="39">
        <f t="shared" si="28"/>
        <v>0.44293387536837903</v>
      </c>
      <c r="ES37" s="39">
        <f t="shared" si="28"/>
        <v>0.55040309229449402</v>
      </c>
      <c r="ET37" s="39">
        <f t="shared" si="28"/>
        <v>0.64361003931078697</v>
      </c>
      <c r="EU37" s="39">
        <f t="shared" si="28"/>
        <v>0.72596962611397797</v>
      </c>
      <c r="EV37" s="39">
        <f t="shared" si="28"/>
        <v>0.76112310828607199</v>
      </c>
      <c r="EW37" s="39">
        <f t="shared" si="28"/>
        <v>0</v>
      </c>
      <c r="EX37" s="39">
        <f t="shared" si="28"/>
        <v>0.76433714094180605</v>
      </c>
      <c r="EY37" s="39">
        <f t="shared" si="28"/>
        <v>0.73641523224511396</v>
      </c>
      <c r="EZ37" s="39">
        <f t="shared" si="28"/>
        <v>0.64963635054028901</v>
      </c>
      <c r="FA37" s="39">
        <f t="shared" si="31"/>
        <v>0.55823729689284596</v>
      </c>
      <c r="FB37" s="39">
        <f t="shared" si="31"/>
        <v>0.46603473508146898</v>
      </c>
      <c r="FC37" s="39">
        <f t="shared" si="31"/>
        <v>0.38849619726188001</v>
      </c>
      <c r="FD37" s="39">
        <f t="shared" si="31"/>
        <v>0.32441642118817798</v>
      </c>
      <c r="FE37" s="39">
        <f t="shared" si="31"/>
        <v>0.25551559613087399</v>
      </c>
      <c r="FF37" s="39">
        <f t="shared" si="31"/>
        <v>0.20931387670469401</v>
      </c>
      <c r="FG37" s="39">
        <f t="shared" si="31"/>
        <v>0.197000114092412</v>
      </c>
      <c r="FH37" s="39">
        <f t="shared" si="31"/>
        <v>0.23522701499155199</v>
      </c>
      <c r="FI37" s="39">
        <f t="shared" si="31"/>
        <v>0.17936024022205599</v>
      </c>
      <c r="FK37" s="39">
        <f t="shared" si="26"/>
        <v>0.66834741017398458</v>
      </c>
      <c r="FL37" s="39">
        <f t="shared" si="26"/>
        <v>0.66997457927243043</v>
      </c>
      <c r="FM37" s="39">
        <f t="shared" si="26"/>
        <v>0.66905172774662824</v>
      </c>
      <c r="FN37" s="39">
        <f t="shared" si="26"/>
        <v>0.66821670225312924</v>
      </c>
      <c r="FO37" s="39">
        <f t="shared" si="26"/>
        <v>0.66778000119959224</v>
      </c>
      <c r="FP37" s="39">
        <f t="shared" si="26"/>
        <v>0.66745394861823548</v>
      </c>
      <c r="FQ37" s="39">
        <f t="shared" si="26"/>
        <v>0.66693382388880973</v>
      </c>
      <c r="FR37" s="39">
        <f t="shared" si="26"/>
        <v>0.66376677914573479</v>
      </c>
      <c r="FS37" s="39">
        <f t="shared" si="26"/>
        <v>0.6582528103541766</v>
      </c>
      <c r="FT37" s="39">
        <f t="shared" si="26"/>
        <v>0.65219320703575501</v>
      </c>
      <c r="FU37" s="39">
        <f t="shared" si="26"/>
        <v>0.64498549719742782</v>
      </c>
      <c r="FV37" s="39">
        <f t="shared" si="26"/>
        <v>0.64078140860246446</v>
      </c>
      <c r="FW37" s="39">
        <f t="shared" si="26"/>
        <v>0.99999999999999989</v>
      </c>
      <c r="FX37" s="39">
        <f t="shared" si="26"/>
        <v>0.64040873575431956</v>
      </c>
      <c r="FY37" s="39">
        <f t="shared" si="26"/>
        <v>0.64358542583183442</v>
      </c>
      <c r="FZ37" s="39">
        <f t="shared" si="26"/>
        <v>0.65134728545888954</v>
      </c>
      <c r="GA37" s="39">
        <f t="shared" si="32"/>
        <v>0.65799496639828514</v>
      </c>
      <c r="GB37" s="39">
        <f t="shared" si="32"/>
        <v>0.66370620140684811</v>
      </c>
      <c r="GC37" s="39">
        <f t="shared" si="32"/>
        <v>0.66670445768403408</v>
      </c>
      <c r="GD37" s="39">
        <f t="shared" si="32"/>
        <v>0.66882123720068898</v>
      </c>
      <c r="GE37" s="39">
        <f t="shared" si="32"/>
        <v>0.67032218480912997</v>
      </c>
      <c r="GF37" s="39">
        <f t="shared" si="32"/>
        <v>0.67134295804347865</v>
      </c>
      <c r="GG37" s="39">
        <f t="shared" si="32"/>
        <v>0.67313876132331363</v>
      </c>
      <c r="GH37" s="39">
        <f t="shared" si="32"/>
        <v>0.67250683833537228</v>
      </c>
      <c r="GI37" s="39">
        <f t="shared" si="32"/>
        <v>0.67589054174347363</v>
      </c>
      <c r="GJ37" s="39">
        <f t="shared" si="27"/>
        <v>8.9499999999999993</v>
      </c>
      <c r="GK37" s="39">
        <f t="shared" si="35"/>
        <v>-3.499954609737995</v>
      </c>
      <c r="GL37" s="39">
        <f t="shared" si="35"/>
        <v>-3.4788335069134035</v>
      </c>
      <c r="GM37" s="39">
        <f t="shared" si="35"/>
        <v>-3.4908060689647424</v>
      </c>
      <c r="GN37" s="39">
        <f t="shared" si="35"/>
        <v>-3.5016534651366009</v>
      </c>
      <c r="GO37" s="39">
        <f t="shared" si="35"/>
        <v>-3.5073318283857615</v>
      </c>
      <c r="GP37" s="39">
        <f t="shared" si="35"/>
        <v>-3.5115738667110281</v>
      </c>
      <c r="GQ37" s="39">
        <f t="shared" si="35"/>
        <v>-3.5183451311361065</v>
      </c>
      <c r="GR37" s="39">
        <f t="shared" si="35"/>
        <v>-3.559689747639279</v>
      </c>
      <c r="GS37" s="39">
        <f t="shared" si="35"/>
        <v>-3.6321455606944548</v>
      </c>
      <c r="GT37" s="39">
        <f t="shared" si="35"/>
        <v>-3.7124745786248807</v>
      </c>
      <c r="GU37" s="39">
        <f t="shared" si="35"/>
        <v>-3.8090010114168438</v>
      </c>
      <c r="GV37" s="39">
        <f t="shared" si="35"/>
        <v>-3.8658019440472091</v>
      </c>
      <c r="GW37" s="39">
        <f t="shared" si="35"/>
        <v>-9.6432746655328714E-16</v>
      </c>
      <c r="GX37" s="39">
        <f t="shared" si="35"/>
        <v>-3.8708550508567536</v>
      </c>
      <c r="GY37" s="39">
        <f t="shared" si="35"/>
        <v>-3.8278759835819298</v>
      </c>
      <c r="GZ37" s="39">
        <f t="shared" si="33"/>
        <v>-3.7237478494328591</v>
      </c>
      <c r="HA37" s="39">
        <f t="shared" si="33"/>
        <v>-3.6355485737333653</v>
      </c>
      <c r="HB37" s="39">
        <f t="shared" si="33"/>
        <v>-3.5604824892808296</v>
      </c>
      <c r="HC37" s="39">
        <f t="shared" si="33"/>
        <v>-3.521332822159307</v>
      </c>
      <c r="HD37" s="39">
        <f t="shared" si="33"/>
        <v>-3.4937989023904952</v>
      </c>
      <c r="HE37" s="39">
        <f t="shared" si="33"/>
        <v>-3.4743281414182987</v>
      </c>
      <c r="HF37" s="39">
        <f t="shared" si="33"/>
        <v>-3.4611112438681895</v>
      </c>
      <c r="HG37" s="39">
        <f t="shared" si="33"/>
        <v>-3.4379080152164048</v>
      </c>
      <c r="HH37" s="39">
        <f t="shared" si="33"/>
        <v>-3.4460659042443762</v>
      </c>
      <c r="HI37" s="39">
        <f t="shared" si="33"/>
        <v>-3.4024726186181824</v>
      </c>
    </row>
    <row r="38" spans="1:217" s="39" customFormat="1">
      <c r="A38" s="20"/>
      <c r="B38" s="184"/>
      <c r="C38" s="40">
        <v>9</v>
      </c>
      <c r="D38" s="41">
        <v>4.9292895238095236</v>
      </c>
      <c r="E38" s="42">
        <v>4.9000000000000004</v>
      </c>
      <c r="F38" s="42">
        <v>4.9189999999999996</v>
      </c>
      <c r="G38" s="42">
        <v>4.9169999999999998</v>
      </c>
      <c r="H38" s="42">
        <v>4.9109999999999996</v>
      </c>
      <c r="I38" s="42">
        <v>4.9160000000000004</v>
      </c>
      <c r="J38" s="42">
        <v>4.9349999999999996</v>
      </c>
      <c r="K38" s="42">
        <v>4.992</v>
      </c>
      <c r="L38" s="42">
        <v>5.07</v>
      </c>
      <c r="M38" s="42">
        <v>5.1580000000000004</v>
      </c>
      <c r="N38" s="42">
        <v>5.26</v>
      </c>
      <c r="O38" s="43">
        <v>5.327</v>
      </c>
      <c r="P38" s="20"/>
      <c r="Q38" s="41">
        <v>5.3339999999999996</v>
      </c>
      <c r="R38" s="42">
        <v>5.2830000000000004</v>
      </c>
      <c r="S38" s="42">
        <v>5.165</v>
      </c>
      <c r="T38" s="42">
        <v>5.0709999999999997</v>
      </c>
      <c r="U38" s="42">
        <v>4.9850000000000003</v>
      </c>
      <c r="V38" s="42">
        <v>4.931</v>
      </c>
      <c r="W38" s="42">
        <v>4.891</v>
      </c>
      <c r="X38" s="42">
        <v>4.891</v>
      </c>
      <c r="Y38" s="42">
        <v>4.8920000000000003</v>
      </c>
      <c r="Z38" s="42">
        <v>4.8639999999999999</v>
      </c>
      <c r="AA38" s="42">
        <v>4.8650000000000002</v>
      </c>
      <c r="AB38" s="43">
        <v>4.8127990476190474</v>
      </c>
      <c r="AD38" s="20"/>
      <c r="AE38" s="184"/>
      <c r="AF38" s="40">
        <v>9</v>
      </c>
      <c r="AG38" s="41">
        <v>0.18140904761904825</v>
      </c>
      <c r="AH38" s="42">
        <v>0.1389</v>
      </c>
      <c r="AI38" s="42">
        <v>0.1361</v>
      </c>
      <c r="AJ38" s="42">
        <v>0.1467</v>
      </c>
      <c r="AK38" s="42">
        <v>0.1512</v>
      </c>
      <c r="AL38" s="42">
        <v>0.15409999999999999</v>
      </c>
      <c r="AM38" s="42">
        <v>0.17430000000000001</v>
      </c>
      <c r="AN38" s="42">
        <v>0.2155</v>
      </c>
      <c r="AO38" s="42">
        <v>0.2676</v>
      </c>
      <c r="AP38" s="42">
        <v>0.31919999999999998</v>
      </c>
      <c r="AQ38" s="42">
        <v>0.36959999999999998</v>
      </c>
      <c r="AR38" s="43">
        <v>0.38779999999999998</v>
      </c>
      <c r="AS38" s="20"/>
      <c r="AT38" s="41">
        <v>0.39040000000000002</v>
      </c>
      <c r="AU38" s="42">
        <v>0.37409999999999999</v>
      </c>
      <c r="AV38" s="42">
        <v>0.32219999999999999</v>
      </c>
      <c r="AW38" s="42">
        <v>0.27110000000000001</v>
      </c>
      <c r="AX38" s="42">
        <v>0.22550000000000001</v>
      </c>
      <c r="AY38" s="42">
        <v>0.18909999999999999</v>
      </c>
      <c r="AZ38" s="42">
        <v>0.17050000000000001</v>
      </c>
      <c r="BA38" s="42">
        <v>0.15</v>
      </c>
      <c r="BB38" s="42">
        <v>0.1186</v>
      </c>
      <c r="BC38" s="42">
        <v>0.1012</v>
      </c>
      <c r="BD38" s="42">
        <v>0.1163</v>
      </c>
      <c r="BE38" s="43">
        <v>9.9209047619047697E-2</v>
      </c>
      <c r="BH38" s="118" t="str">
        <f t="shared" si="21"/>
        <v>4.92928952380952+0.181409047619048i</v>
      </c>
      <c r="BI38" s="118" t="str">
        <f t="shared" si="21"/>
        <v>4.9+0.1389i</v>
      </c>
      <c r="BJ38" s="118" t="str">
        <f t="shared" si="21"/>
        <v>4.919+0.1361i</v>
      </c>
      <c r="BK38" s="118" t="str">
        <f t="shared" si="21"/>
        <v>4.917+0.1467i</v>
      </c>
      <c r="BL38" s="118" t="str">
        <f t="shared" si="21"/>
        <v>4.911+0.1512i</v>
      </c>
      <c r="BM38" s="118" t="str">
        <f t="shared" si="21"/>
        <v>4.916+0.1541i</v>
      </c>
      <c r="BN38" s="118" t="str">
        <f t="shared" si="21"/>
        <v>4.935+0.1743i</v>
      </c>
      <c r="BO38" s="118" t="str">
        <f t="shared" si="21"/>
        <v>4.992+0.2155i</v>
      </c>
      <c r="BP38" s="118" t="str">
        <f t="shared" si="21"/>
        <v>5.07+0.2676i</v>
      </c>
      <c r="BQ38" s="118" t="str">
        <f t="shared" si="21"/>
        <v>5.158+0.3192i</v>
      </c>
      <c r="BR38" s="118" t="str">
        <f t="shared" si="21"/>
        <v>5.26+0.3696i</v>
      </c>
      <c r="BS38" s="118" t="str">
        <f t="shared" si="21"/>
        <v>5.327+0.3878i</v>
      </c>
      <c r="BT38" s="118" t="str">
        <f t="shared" si="21"/>
        <v>0</v>
      </c>
      <c r="BU38" s="118" t="str">
        <f t="shared" si="21"/>
        <v>5.334+0.3904i</v>
      </c>
      <c r="BV38" s="118" t="str">
        <f t="shared" si="21"/>
        <v>5.283+0.3741i</v>
      </c>
      <c r="BW38" s="118" t="str">
        <f t="shared" si="21"/>
        <v>5.165+0.3222i</v>
      </c>
      <c r="BX38" s="118" t="str">
        <f t="shared" si="34"/>
        <v>5.071+0.2711i</v>
      </c>
      <c r="BY38" s="118" t="str">
        <f t="shared" si="34"/>
        <v>4.985+0.2255i</v>
      </c>
      <c r="BZ38" s="118" t="str">
        <f t="shared" si="34"/>
        <v>4.931+0.1891i</v>
      </c>
      <c r="CA38" s="118" t="str">
        <f t="shared" si="34"/>
        <v>4.891+0.1705i</v>
      </c>
      <c r="CB38" s="118" t="str">
        <f t="shared" si="34"/>
        <v>4.891+0.15i</v>
      </c>
      <c r="CC38" s="118" t="str">
        <f t="shared" si="34"/>
        <v>4.892+0.1186i</v>
      </c>
      <c r="CD38" s="118" t="str">
        <f t="shared" si="34"/>
        <v>4.864+0.1012i</v>
      </c>
      <c r="CE38" s="118" t="str">
        <f t="shared" si="34"/>
        <v>4.865+0.1163i</v>
      </c>
      <c r="CF38" s="118" t="str">
        <f t="shared" si="34"/>
        <v>4.81279904761905+0.0992090476190477i</v>
      </c>
      <c r="CG38" s="118" t="str">
        <f t="shared" si="34"/>
        <v>0</v>
      </c>
      <c r="CH38" s="39">
        <f t="shared" si="22"/>
        <v>9000000000</v>
      </c>
      <c r="CI38" s="121">
        <f t="shared" si="23"/>
        <v>1.9976105742237298</v>
      </c>
      <c r="CJ38" s="121" t="str">
        <f t="shared" si="24"/>
        <v>9.84680087617215+0.362384631783666i</v>
      </c>
      <c r="CK38" s="121" t="str">
        <f t="shared" si="24"/>
        <v>9.78829181369628+0.277468108759676i</v>
      </c>
      <c r="CL38" s="121" t="str">
        <f t="shared" si="24"/>
        <v>9.82624641460653+0.27187479915185i</v>
      </c>
      <c r="CM38" s="121" t="str">
        <f t="shared" si="24"/>
        <v>9.82225119345808+0.293049471238621i</v>
      </c>
      <c r="CN38" s="121" t="str">
        <f t="shared" si="24"/>
        <v>9.81026553001274+0.302038718822628i</v>
      </c>
      <c r="CO38" s="121" t="str">
        <f t="shared" si="24"/>
        <v>9.82025358288386+0.307831789487877i</v>
      </c>
      <c r="CP38" s="121" t="str">
        <f t="shared" si="24"/>
        <v>9.85820818379411+0.348183523087196i</v>
      </c>
      <c r="CQ38" s="121" t="str">
        <f t="shared" si="24"/>
        <v>9.97207198652486+0.430485078745214i</v>
      </c>
      <c r="CR38" s="121" t="str">
        <f t="shared" si="24"/>
        <v>10.1278856113143+0.53456058966227i</v>
      </c>
      <c r="CS38" s="121" t="str">
        <f t="shared" si="24"/>
        <v>10.303675341846+0.637637295292214i</v>
      </c>
      <c r="CT38" s="121" t="str">
        <f t="shared" si="24"/>
        <v>10.5074316204168+0.738316868233091i</v>
      </c>
      <c r="CU38" s="121" t="str">
        <f t="shared" si="24"/>
        <v>10.6412715288898+0.774673380683962i</v>
      </c>
      <c r="CV38" s="121" t="str">
        <f t="shared" si="24"/>
        <v>0</v>
      </c>
      <c r="CW38" s="121" t="str">
        <f t="shared" si="24"/>
        <v>10.6552548029094+0.779867168176944i</v>
      </c>
      <c r="CX38" s="121" t="str">
        <f t="shared" si="24"/>
        <v>10.553376663624+0.747306115817097i</v>
      </c>
      <c r="CY38" s="121" t="str">
        <f t="shared" si="24"/>
        <v>10.3176586158656+0.643630127014886i</v>
      </c>
      <c r="CZ38" s="121" t="str">
        <f t="shared" si="29"/>
        <v>10.1298832218885+0.541552226672053i</v>
      </c>
      <c r="DA38" s="121" t="str">
        <f t="shared" si="29"/>
        <v>9.95808871250529+0.450461184487451i</v>
      </c>
      <c r="DB38" s="121" t="str">
        <f t="shared" si="29"/>
        <v>9.85021774149721+0.377748159585707i</v>
      </c>
      <c r="DC38" s="121" t="str">
        <f t="shared" si="29"/>
        <v>9.77031331852826+0.340592602905146i</v>
      </c>
      <c r="DD38" s="121" t="str">
        <f t="shared" si="29"/>
        <v>9.77031331852826+0.299641586133559i</v>
      </c>
      <c r="DE38" s="121" t="str">
        <f t="shared" si="29"/>
        <v>9.77231092910249+0.236916614102934i</v>
      </c>
      <c r="DF38" s="121" t="str">
        <f t="shared" si="29"/>
        <v>9.71637783302422+0.202158190111441i</v>
      </c>
      <c r="DG38" s="121" t="str">
        <f t="shared" si="29"/>
        <v>9.71837544359845+0.23232210978222i</v>
      </c>
      <c r="DH38" s="121" t="str">
        <f t="shared" si="29"/>
        <v>9.61409826913771+0.198181042582475i</v>
      </c>
      <c r="DI38" s="121"/>
      <c r="DK38" s="39">
        <f t="shared" si="25"/>
        <v>9.8468008761721499</v>
      </c>
      <c r="DL38" s="39">
        <f t="shared" si="25"/>
        <v>9.7882918136962793</v>
      </c>
      <c r="DM38" s="39">
        <f t="shared" si="25"/>
        <v>9.8262464146065298</v>
      </c>
      <c r="DN38" s="39">
        <f t="shared" si="25"/>
        <v>9.8222511934580794</v>
      </c>
      <c r="DO38" s="39">
        <f t="shared" si="25"/>
        <v>9.8102655300127406</v>
      </c>
      <c r="DP38" s="39">
        <f t="shared" si="25"/>
        <v>9.8202535828838595</v>
      </c>
      <c r="DQ38" s="39">
        <f t="shared" si="25"/>
        <v>9.85820818379411</v>
      </c>
      <c r="DR38" s="39">
        <f t="shared" si="25"/>
        <v>9.9720719865248597</v>
      </c>
      <c r="DS38" s="39">
        <f t="shared" si="25"/>
        <v>10.1278856113143</v>
      </c>
      <c r="DT38" s="39">
        <f t="shared" si="25"/>
        <v>10.303675341846001</v>
      </c>
      <c r="DU38" s="39">
        <f t="shared" si="25"/>
        <v>10.507431620416799</v>
      </c>
      <c r="DV38" s="39">
        <f t="shared" si="25"/>
        <v>10.641271528889799</v>
      </c>
      <c r="DW38" s="39">
        <f t="shared" si="25"/>
        <v>0</v>
      </c>
      <c r="DX38" s="39">
        <f t="shared" si="25"/>
        <v>10.655254802909401</v>
      </c>
      <c r="DY38" s="39">
        <f t="shared" si="25"/>
        <v>10.553376663624</v>
      </c>
      <c r="DZ38" s="39">
        <f t="shared" si="25"/>
        <v>10.3176586158656</v>
      </c>
      <c r="EA38" s="39">
        <f t="shared" si="30"/>
        <v>10.1298832218885</v>
      </c>
      <c r="EB38" s="39">
        <f t="shared" si="30"/>
        <v>9.9580887125052904</v>
      </c>
      <c r="EC38" s="39">
        <f t="shared" si="30"/>
        <v>9.8502177414972092</v>
      </c>
      <c r="ED38" s="39">
        <f t="shared" si="30"/>
        <v>9.7703133185282596</v>
      </c>
      <c r="EE38" s="39">
        <f t="shared" si="30"/>
        <v>9.7703133185282596</v>
      </c>
      <c r="EF38" s="39">
        <f t="shared" si="30"/>
        <v>9.7723109291024901</v>
      </c>
      <c r="EG38" s="39">
        <f t="shared" si="30"/>
        <v>9.7163778330242199</v>
      </c>
      <c r="EH38" s="39">
        <f t="shared" si="30"/>
        <v>9.7183754435984504</v>
      </c>
      <c r="EI38" s="39">
        <f t="shared" si="30"/>
        <v>9.6140982691377097</v>
      </c>
      <c r="EK38" s="39">
        <f t="shared" si="28"/>
        <v>0.36238463178366598</v>
      </c>
      <c r="EL38" s="39">
        <f t="shared" si="28"/>
        <v>0.27746810875967598</v>
      </c>
      <c r="EM38" s="39">
        <f t="shared" si="28"/>
        <v>0.27187479915184998</v>
      </c>
      <c r="EN38" s="39">
        <f t="shared" si="28"/>
        <v>0.29304947123862102</v>
      </c>
      <c r="EO38" s="39">
        <f t="shared" si="28"/>
        <v>0.30203871882262801</v>
      </c>
      <c r="EP38" s="39">
        <f t="shared" si="28"/>
        <v>0.30783178948787698</v>
      </c>
      <c r="EQ38" s="39">
        <f t="shared" si="28"/>
        <v>0.34818352308719602</v>
      </c>
      <c r="ER38" s="39">
        <f t="shared" si="28"/>
        <v>0.43048507874521402</v>
      </c>
      <c r="ES38" s="39">
        <f t="shared" si="28"/>
        <v>0.53456058966227005</v>
      </c>
      <c r="ET38" s="39">
        <f t="shared" si="28"/>
        <v>0.63763729529221402</v>
      </c>
      <c r="EU38" s="39">
        <f t="shared" si="28"/>
        <v>0.73831686823309095</v>
      </c>
      <c r="EV38" s="39">
        <f t="shared" si="28"/>
        <v>0.77467338068396197</v>
      </c>
      <c r="EW38" s="39">
        <f t="shared" si="28"/>
        <v>0</v>
      </c>
      <c r="EX38" s="39">
        <f t="shared" si="28"/>
        <v>0.77986716817694401</v>
      </c>
      <c r="EY38" s="39">
        <f t="shared" si="28"/>
        <v>0.74730611581709705</v>
      </c>
      <c r="EZ38" s="39">
        <f t="shared" si="28"/>
        <v>0.64363012701488598</v>
      </c>
      <c r="FA38" s="39">
        <f t="shared" si="31"/>
        <v>0.54155222667205305</v>
      </c>
      <c r="FB38" s="39">
        <f t="shared" si="31"/>
        <v>0.45046118448745098</v>
      </c>
      <c r="FC38" s="39">
        <f t="shared" si="31"/>
        <v>0.37774815958570701</v>
      </c>
      <c r="FD38" s="39">
        <f t="shared" si="31"/>
        <v>0.34059260290514598</v>
      </c>
      <c r="FE38" s="39">
        <f t="shared" si="31"/>
        <v>0.29964158613355901</v>
      </c>
      <c r="FF38" s="39">
        <f t="shared" si="31"/>
        <v>0.23691661410293399</v>
      </c>
      <c r="FG38" s="39">
        <f t="shared" si="31"/>
        <v>0.20215819011144101</v>
      </c>
      <c r="FH38" s="39">
        <f t="shared" si="31"/>
        <v>0.23232210978222001</v>
      </c>
      <c r="FI38" s="39">
        <f t="shared" si="31"/>
        <v>0.19818104258247499</v>
      </c>
      <c r="FK38" s="39">
        <f t="shared" si="26"/>
        <v>0.66949134148731748</v>
      </c>
      <c r="FL38" s="39">
        <f t="shared" si="26"/>
        <v>0.67171932078024343</v>
      </c>
      <c r="FM38" s="39">
        <f t="shared" si="26"/>
        <v>0.67069390083214286</v>
      </c>
      <c r="FN38" s="39">
        <f t="shared" si="26"/>
        <v>0.67067388122465976</v>
      </c>
      <c r="FO38" s="39">
        <f t="shared" si="26"/>
        <v>0.67094937797326171</v>
      </c>
      <c r="FP38" s="39">
        <f t="shared" si="26"/>
        <v>0.670631999023657</v>
      </c>
      <c r="FQ38" s="39">
        <f t="shared" si="26"/>
        <v>0.66928437254246298</v>
      </c>
      <c r="FR38" s="39">
        <f t="shared" si="26"/>
        <v>0.66542519886688201</v>
      </c>
      <c r="FS38" s="39">
        <f t="shared" si="26"/>
        <v>0.66004460586619629</v>
      </c>
      <c r="FT38" s="39">
        <f t="shared" si="26"/>
        <v>0.65394955739383809</v>
      </c>
      <c r="FU38" s="39">
        <f t="shared" si="26"/>
        <v>0.64697499912177314</v>
      </c>
      <c r="FV38" s="39">
        <f t="shared" si="26"/>
        <v>0.64280629813744583</v>
      </c>
      <c r="FW38" s="39">
        <f t="shared" si="26"/>
        <v>0.99999999999999989</v>
      </c>
      <c r="FX38" s="39">
        <f t="shared" si="26"/>
        <v>0.64234833330178942</v>
      </c>
      <c r="FY38" s="39">
        <f t="shared" si="26"/>
        <v>0.64559829101102806</v>
      </c>
      <c r="FZ38" s="39">
        <f t="shared" si="26"/>
        <v>0.65348768512274147</v>
      </c>
      <c r="GA38" s="39">
        <f t="shared" si="32"/>
        <v>0.65990910095648536</v>
      </c>
      <c r="GB38" s="39">
        <f t="shared" si="32"/>
        <v>0.66562128848938629</v>
      </c>
      <c r="GC38" s="39">
        <f t="shared" si="32"/>
        <v>0.66927172377335731</v>
      </c>
      <c r="GD38" s="39">
        <f t="shared" si="32"/>
        <v>0.67179166587199712</v>
      </c>
      <c r="GE38" s="39">
        <f t="shared" si="32"/>
        <v>0.6720804617433509</v>
      </c>
      <c r="GF38" s="39">
        <f t="shared" si="32"/>
        <v>0.67239571073151083</v>
      </c>
      <c r="GG38" s="39">
        <f t="shared" si="32"/>
        <v>0.67412962058902359</v>
      </c>
      <c r="GH38" s="39">
        <f t="shared" si="32"/>
        <v>0.67392858358713104</v>
      </c>
      <c r="GI38" s="39">
        <f t="shared" si="32"/>
        <v>0.67701766520149698</v>
      </c>
      <c r="GJ38" s="125">
        <f t="shared" si="27"/>
        <v>9</v>
      </c>
      <c r="GK38" s="125">
        <f t="shared" si="35"/>
        <v>-3.4851007066793431</v>
      </c>
      <c r="GL38" s="125">
        <f t="shared" si="35"/>
        <v>-3.4562431966710747</v>
      </c>
      <c r="GM38" s="125">
        <f t="shared" si="35"/>
        <v>-3.4695128607220385</v>
      </c>
      <c r="GN38" s="125">
        <f t="shared" si="35"/>
        <v>-3.4697721305562097</v>
      </c>
      <c r="GO38" s="125">
        <f t="shared" si="35"/>
        <v>-3.4662049079827622</v>
      </c>
      <c r="GP38" s="125">
        <f t="shared" si="35"/>
        <v>-3.47031456339153</v>
      </c>
      <c r="GQ38" s="125">
        <f t="shared" si="35"/>
        <v>-3.4877863087693655</v>
      </c>
      <c r="GR38" s="125">
        <f t="shared" si="35"/>
        <v>-3.5380151387271122</v>
      </c>
      <c r="GS38" s="125">
        <f t="shared" si="35"/>
        <v>-3.6085342762247046</v>
      </c>
      <c r="GT38" s="125">
        <f t="shared" si="35"/>
        <v>-3.6891149965234256</v>
      </c>
      <c r="GU38" s="125">
        <f t="shared" si="35"/>
        <v>-3.7822500266025108</v>
      </c>
      <c r="GV38" s="125">
        <f t="shared" si="35"/>
        <v>-3.8383975344732035</v>
      </c>
      <c r="GW38" s="125">
        <f t="shared" si="35"/>
        <v>-9.6432746655328714E-16</v>
      </c>
      <c r="GX38" s="125">
        <f t="shared" si="35"/>
        <v>-3.844587968047017</v>
      </c>
      <c r="GY38" s="125">
        <f t="shared" si="35"/>
        <v>-3.8007525584539978</v>
      </c>
      <c r="GZ38" s="125">
        <f t="shared" si="33"/>
        <v>-3.6952518444118803</v>
      </c>
      <c r="HA38" s="125">
        <f t="shared" si="33"/>
        <v>-3.6103176428522099</v>
      </c>
      <c r="HB38" s="125">
        <f t="shared" si="33"/>
        <v>-3.5354559300912864</v>
      </c>
      <c r="HC38" s="125">
        <f t="shared" si="33"/>
        <v>-3.4879504644783639</v>
      </c>
      <c r="HD38" s="125">
        <f t="shared" si="33"/>
        <v>-3.455307764821721</v>
      </c>
      <c r="HE38" s="125">
        <f t="shared" si="33"/>
        <v>-3.4515745984682034</v>
      </c>
      <c r="HF38" s="125">
        <f t="shared" si="33"/>
        <v>-3.4475013124912413</v>
      </c>
      <c r="HG38" s="125">
        <f t="shared" si="33"/>
        <v>-3.4251317994362331</v>
      </c>
      <c r="HH38" s="125">
        <f t="shared" si="33"/>
        <v>-3.4277224668408621</v>
      </c>
      <c r="HI38" s="125">
        <f t="shared" si="33"/>
        <v>-3.3879999852501186</v>
      </c>
    </row>
    <row r="39" spans="1:217" s="39" customFormat="1">
      <c r="A39" s="20"/>
      <c r="B39" s="184"/>
      <c r="C39" s="40">
        <v>9.0500000000000007</v>
      </c>
      <c r="D39" s="41">
        <v>4.8990276190476196</v>
      </c>
      <c r="E39" s="42">
        <v>4.8609999999999998</v>
      </c>
      <c r="F39" s="42">
        <v>4.8650000000000002</v>
      </c>
      <c r="G39" s="42">
        <v>4.8630000000000004</v>
      </c>
      <c r="H39" s="42">
        <v>4.8769999999999998</v>
      </c>
      <c r="I39" s="42">
        <v>4.9039999999999999</v>
      </c>
      <c r="J39" s="42">
        <v>4.93</v>
      </c>
      <c r="K39" s="42">
        <v>4.9870000000000001</v>
      </c>
      <c r="L39" s="42">
        <v>5.0670000000000002</v>
      </c>
      <c r="M39" s="42">
        <v>5.1529999999999996</v>
      </c>
      <c r="N39" s="42">
        <v>5.2549999999999999</v>
      </c>
      <c r="O39" s="43">
        <v>5.3220000000000001</v>
      </c>
      <c r="P39" s="20"/>
      <c r="Q39" s="41">
        <v>5.327</v>
      </c>
      <c r="R39" s="42">
        <v>5.2759999999999998</v>
      </c>
      <c r="S39" s="42">
        <v>5.1580000000000004</v>
      </c>
      <c r="T39" s="42">
        <v>5.0609999999999999</v>
      </c>
      <c r="U39" s="42">
        <v>4.9729999999999999</v>
      </c>
      <c r="V39" s="42">
        <v>4.9130000000000003</v>
      </c>
      <c r="W39" s="42">
        <v>4.859</v>
      </c>
      <c r="X39" s="42">
        <v>4.835</v>
      </c>
      <c r="Y39" s="42">
        <v>4.8540000000000001</v>
      </c>
      <c r="Z39" s="42">
        <v>4.851</v>
      </c>
      <c r="AA39" s="42">
        <v>4.8529999999999998</v>
      </c>
      <c r="AB39" s="43">
        <v>4.8164176190476189</v>
      </c>
      <c r="AD39" s="20"/>
      <c r="AE39" s="184"/>
      <c r="AF39" s="40">
        <v>9.0500000000000007</v>
      </c>
      <c r="AG39" s="41">
        <v>0.2167242857142852</v>
      </c>
      <c r="AH39" s="42">
        <v>0.16220000000000001</v>
      </c>
      <c r="AI39" s="42">
        <v>0.15359999999999999</v>
      </c>
      <c r="AJ39" s="42">
        <v>0.1429</v>
      </c>
      <c r="AK39" s="42">
        <v>0.1308</v>
      </c>
      <c r="AL39" s="42">
        <v>0.1346</v>
      </c>
      <c r="AM39" s="42">
        <v>0.1608</v>
      </c>
      <c r="AN39" s="42">
        <v>0.20799999999999999</v>
      </c>
      <c r="AO39" s="42">
        <v>0.26229999999999998</v>
      </c>
      <c r="AP39" s="42">
        <v>0.31480000000000002</v>
      </c>
      <c r="AQ39" s="42">
        <v>0.36209999999999998</v>
      </c>
      <c r="AR39" s="43">
        <v>0.3775</v>
      </c>
      <c r="AS39" s="20"/>
      <c r="AT39" s="41">
        <v>0.37859999999999999</v>
      </c>
      <c r="AU39" s="42">
        <v>0.3629</v>
      </c>
      <c r="AV39" s="42">
        <v>0.31819999999999998</v>
      </c>
      <c r="AW39" s="42">
        <v>0.2631</v>
      </c>
      <c r="AX39" s="42">
        <v>0.2145</v>
      </c>
      <c r="AY39" s="42">
        <v>0.17199999999999999</v>
      </c>
      <c r="AZ39" s="42">
        <v>0.14899999999999999</v>
      </c>
      <c r="BA39" s="42">
        <v>0.15540000000000001</v>
      </c>
      <c r="BB39" s="42">
        <v>0.1575</v>
      </c>
      <c r="BC39" s="42">
        <v>0.1323</v>
      </c>
      <c r="BD39" s="42">
        <v>0.1389</v>
      </c>
      <c r="BE39" s="43">
        <v>0.11272571428571393</v>
      </c>
      <c r="BH39" s="118" t="str">
        <f t="shared" si="21"/>
        <v>4.89902761904762+0.216724285714285i</v>
      </c>
      <c r="BI39" s="118" t="str">
        <f t="shared" si="21"/>
        <v>4.861+0.1622i</v>
      </c>
      <c r="BJ39" s="118" t="str">
        <f t="shared" si="21"/>
        <v>4.865+0.1536i</v>
      </c>
      <c r="BK39" s="118" t="str">
        <f t="shared" si="21"/>
        <v>4.863+0.1429i</v>
      </c>
      <c r="BL39" s="118" t="str">
        <f t="shared" si="21"/>
        <v>4.877+0.1308i</v>
      </c>
      <c r="BM39" s="118" t="str">
        <f t="shared" si="21"/>
        <v>4.904+0.1346i</v>
      </c>
      <c r="BN39" s="118" t="str">
        <f t="shared" si="21"/>
        <v>4.93+0.1608i</v>
      </c>
      <c r="BO39" s="118" t="str">
        <f t="shared" si="21"/>
        <v>4.987+0.208i</v>
      </c>
      <c r="BP39" s="118" t="str">
        <f t="shared" si="21"/>
        <v>5.067+0.2623i</v>
      </c>
      <c r="BQ39" s="118" t="str">
        <f t="shared" si="21"/>
        <v>5.153+0.3148i</v>
      </c>
      <c r="BR39" s="118" t="str">
        <f t="shared" si="21"/>
        <v>5.255+0.3621i</v>
      </c>
      <c r="BS39" s="118" t="str">
        <f t="shared" si="21"/>
        <v>5.322+0.3775i</v>
      </c>
      <c r="BT39" s="118" t="str">
        <f t="shared" si="21"/>
        <v>0</v>
      </c>
      <c r="BU39" s="118" t="str">
        <f t="shared" si="21"/>
        <v>5.327+0.3786i</v>
      </c>
      <c r="BV39" s="118" t="str">
        <f t="shared" si="21"/>
        <v>5.276+0.3629i</v>
      </c>
      <c r="BW39" s="118" t="str">
        <f t="shared" si="21"/>
        <v>5.158+0.3182i</v>
      </c>
      <c r="BX39" s="118" t="str">
        <f t="shared" si="34"/>
        <v>5.061+0.2631i</v>
      </c>
      <c r="BY39" s="118" t="str">
        <f t="shared" si="34"/>
        <v>4.973+0.2145i</v>
      </c>
      <c r="BZ39" s="118" t="str">
        <f t="shared" si="34"/>
        <v>4.913+0.172i</v>
      </c>
      <c r="CA39" s="118" t="str">
        <f t="shared" si="34"/>
        <v>4.859+0.149i</v>
      </c>
      <c r="CB39" s="118" t="str">
        <f t="shared" si="34"/>
        <v>4.835+0.1554i</v>
      </c>
      <c r="CC39" s="118" t="str">
        <f t="shared" si="34"/>
        <v>4.854+0.1575i</v>
      </c>
      <c r="CD39" s="118" t="str">
        <f t="shared" si="34"/>
        <v>4.851+0.1323i</v>
      </c>
      <c r="CE39" s="118" t="str">
        <f t="shared" si="34"/>
        <v>4.853+0.1389i</v>
      </c>
      <c r="CF39" s="118" t="str">
        <f t="shared" si="34"/>
        <v>4.81641761904762+0.112725714285714i</v>
      </c>
      <c r="CG39" s="118" t="str">
        <f t="shared" si="34"/>
        <v>0</v>
      </c>
      <c r="CH39" s="39">
        <f t="shared" si="22"/>
        <v>9050000000</v>
      </c>
      <c r="CI39" s="121">
        <f t="shared" si="23"/>
        <v>1.9865740517142063</v>
      </c>
      <c r="CJ39" s="121" t="str">
        <f t="shared" si="24"/>
        <v>9.73228114663123+0.430538842376294i</v>
      </c>
      <c r="CK39" s="121" t="str">
        <f t="shared" si="24"/>
        <v>9.65673646538276+0.322222311188044i</v>
      </c>
      <c r="CL39" s="121" t="str">
        <f t="shared" si="24"/>
        <v>9.66468276158961+0.305137774343302i</v>
      </c>
      <c r="CM39" s="121" t="str">
        <f t="shared" si="24"/>
        <v>9.66070961348619+0.28388143198996i</v>
      </c>
      <c r="CN39" s="121" t="str">
        <f t="shared" si="24"/>
        <v>9.68852165021018+0.259843885964218i</v>
      </c>
      <c r="CO39" s="121" t="str">
        <f t="shared" si="24"/>
        <v>9.74215914960647+0.267392867360732i</v>
      </c>
      <c r="CP39" s="121" t="str">
        <f t="shared" si="24"/>
        <v>9.79381007495104+0.319441107515644i</v>
      </c>
      <c r="CQ39" s="121" t="str">
        <f t="shared" si="24"/>
        <v>9.90704479589875+0.413207402756555i</v>
      </c>
      <c r="CR39" s="121" t="str">
        <f t="shared" si="24"/>
        <v>10.0659707200359+0.521078373764636i</v>
      </c>
      <c r="CS39" s="121" t="str">
        <f t="shared" si="24"/>
        <v>10.2368160884833+0.625373511479632i</v>
      </c>
      <c r="CT39" s="121" t="str">
        <f t="shared" si="24"/>
        <v>10.4394466417582+0.719338464125714i</v>
      </c>
      <c r="CU39" s="121" t="str">
        <f t="shared" si="24"/>
        <v>10.572547103223+0.749931704522113i</v>
      </c>
      <c r="CV39" s="121" t="str">
        <f t="shared" si="24"/>
        <v>0</v>
      </c>
      <c r="CW39" s="121" t="str">
        <f t="shared" si="24"/>
        <v>10.5824799734816+0.752116935978999i</v>
      </c>
      <c r="CX39" s="121" t="str">
        <f t="shared" si="24"/>
        <v>10.4811646968442+0.720927723367085i</v>
      </c>
      <c r="CY39" s="121" t="str">
        <f t="shared" si="24"/>
        <v>10.2467489587419+0.63212786325546i</v>
      </c>
      <c r="CZ39" s="121" t="str">
        <f t="shared" si="29"/>
        <v>10.0540512757256+0.522667633006008i</v>
      </c>
      <c r="DA39" s="121" t="str">
        <f t="shared" si="29"/>
        <v>9.87923275917475+0.426120134092697i</v>
      </c>
      <c r="DB39" s="121" t="str">
        <f t="shared" si="29"/>
        <v>9.7600383160719+0.341690736894843i</v>
      </c>
      <c r="DC39" s="121" t="str">
        <f t="shared" si="29"/>
        <v>9.65276331727933+0.295999533705417i</v>
      </c>
      <c r="DD39" s="121" t="str">
        <f t="shared" si="29"/>
        <v>9.60508554003819+0.308713607636388i</v>
      </c>
      <c r="DE39" s="121" t="str">
        <f t="shared" si="29"/>
        <v>9.64283044702076+0.312885413144988i</v>
      </c>
      <c r="DF39" s="121" t="str">
        <f t="shared" si="29"/>
        <v>9.63687072486561+0.26282374704179i</v>
      </c>
      <c r="DG39" s="121" t="str">
        <f t="shared" si="29"/>
        <v>9.64084387296904+0.275935135783103i</v>
      </c>
      <c r="DH39" s="121" t="str">
        <f t="shared" si="29"/>
        <v>9.56817026421912+0.223937978960949i</v>
      </c>
      <c r="DI39" s="121"/>
      <c r="DK39" s="39">
        <f t="shared" si="25"/>
        <v>9.7322811466312302</v>
      </c>
      <c r="DL39" s="39">
        <f t="shared" si="25"/>
        <v>9.6567364653827603</v>
      </c>
      <c r="DM39" s="39">
        <f t="shared" si="25"/>
        <v>9.66468276158961</v>
      </c>
      <c r="DN39" s="39">
        <f t="shared" si="25"/>
        <v>9.6607096134861905</v>
      </c>
      <c r="DO39" s="39">
        <f t="shared" si="25"/>
        <v>9.6885216502101805</v>
      </c>
      <c r="DP39" s="39">
        <f t="shared" si="25"/>
        <v>9.7421591496064703</v>
      </c>
      <c r="DQ39" s="39">
        <f t="shared" si="25"/>
        <v>9.7938100749510397</v>
      </c>
      <c r="DR39" s="39">
        <f t="shared" si="25"/>
        <v>9.9070447958987504</v>
      </c>
      <c r="DS39" s="39">
        <f t="shared" si="25"/>
        <v>10.065970720035899</v>
      </c>
      <c r="DT39" s="39">
        <f t="shared" si="25"/>
        <v>10.2368160884833</v>
      </c>
      <c r="DU39" s="39">
        <f t="shared" si="25"/>
        <v>10.439446641758201</v>
      </c>
      <c r="DV39" s="39">
        <f t="shared" si="25"/>
        <v>10.572547103223</v>
      </c>
      <c r="DW39" s="39">
        <f t="shared" si="25"/>
        <v>0</v>
      </c>
      <c r="DX39" s="39">
        <f t="shared" si="25"/>
        <v>10.5824799734816</v>
      </c>
      <c r="DY39" s="39">
        <f t="shared" si="25"/>
        <v>10.4811646968442</v>
      </c>
      <c r="DZ39" s="39">
        <f t="shared" si="25"/>
        <v>10.2467489587419</v>
      </c>
      <c r="EA39" s="39">
        <f t="shared" si="30"/>
        <v>10.0540512757256</v>
      </c>
      <c r="EB39" s="39">
        <f t="shared" si="30"/>
        <v>9.8792327591747497</v>
      </c>
      <c r="EC39" s="39">
        <f t="shared" si="30"/>
        <v>9.7600383160719009</v>
      </c>
      <c r="ED39" s="39">
        <f t="shared" si="30"/>
        <v>9.6527633172793301</v>
      </c>
      <c r="EE39" s="39">
        <f t="shared" si="30"/>
        <v>9.6050855400381892</v>
      </c>
      <c r="EF39" s="39">
        <f t="shared" si="30"/>
        <v>9.64283044702076</v>
      </c>
      <c r="EG39" s="39">
        <f t="shared" si="30"/>
        <v>9.6368707248656094</v>
      </c>
      <c r="EH39" s="39">
        <f t="shared" si="30"/>
        <v>9.6408438729690396</v>
      </c>
      <c r="EI39" s="39">
        <f t="shared" si="30"/>
        <v>9.5681702642191198</v>
      </c>
      <c r="EK39" s="39">
        <f t="shared" si="28"/>
        <v>0.43053884237629397</v>
      </c>
      <c r="EL39" s="39">
        <f t="shared" si="28"/>
        <v>0.32222231118804401</v>
      </c>
      <c r="EM39" s="39">
        <f t="shared" si="28"/>
        <v>0.30513777434330203</v>
      </c>
      <c r="EN39" s="39">
        <f t="shared" si="28"/>
        <v>0.28388143198996002</v>
      </c>
      <c r="EO39" s="39">
        <f t="shared" si="28"/>
        <v>0.25984388596421798</v>
      </c>
      <c r="EP39" s="39">
        <f t="shared" si="28"/>
        <v>0.26739286736073198</v>
      </c>
      <c r="EQ39" s="39">
        <f t="shared" si="28"/>
        <v>0.31944110751564397</v>
      </c>
      <c r="ER39" s="39">
        <f t="shared" si="28"/>
        <v>0.41320740275655499</v>
      </c>
      <c r="ES39" s="39">
        <f t="shared" si="28"/>
        <v>0.52107837376463595</v>
      </c>
      <c r="ET39" s="39">
        <f t="shared" si="28"/>
        <v>0.62537351147963205</v>
      </c>
      <c r="EU39" s="39">
        <f t="shared" si="28"/>
        <v>0.71933846412571401</v>
      </c>
      <c r="EV39" s="39">
        <f t="shared" si="28"/>
        <v>0.749931704522113</v>
      </c>
      <c r="EW39" s="39">
        <f t="shared" si="28"/>
        <v>0</v>
      </c>
      <c r="EX39" s="39">
        <f t="shared" si="28"/>
        <v>0.75211693597899898</v>
      </c>
      <c r="EY39" s="39">
        <f t="shared" si="28"/>
        <v>0.72092772336708499</v>
      </c>
      <c r="EZ39" s="39">
        <f t="shared" si="28"/>
        <v>0.63212786325546</v>
      </c>
      <c r="FA39" s="39">
        <f t="shared" si="31"/>
        <v>0.52266763300600805</v>
      </c>
      <c r="FB39" s="39">
        <f t="shared" si="31"/>
        <v>0.426120134092697</v>
      </c>
      <c r="FC39" s="39">
        <f t="shared" si="31"/>
        <v>0.34169073689484297</v>
      </c>
      <c r="FD39" s="39">
        <f t="shared" si="31"/>
        <v>0.29599953370541698</v>
      </c>
      <c r="FE39" s="39">
        <f t="shared" si="31"/>
        <v>0.308713607636388</v>
      </c>
      <c r="FF39" s="39">
        <f t="shared" si="31"/>
        <v>0.31288541314498802</v>
      </c>
      <c r="FG39" s="39">
        <f t="shared" si="31"/>
        <v>0.26282374704179001</v>
      </c>
      <c r="FH39" s="39">
        <f t="shared" si="31"/>
        <v>0.27593513578310302</v>
      </c>
      <c r="FI39" s="39">
        <f t="shared" si="31"/>
        <v>0.223937978960949</v>
      </c>
      <c r="FK39" s="39">
        <f t="shared" si="26"/>
        <v>0.67208950778246679</v>
      </c>
      <c r="FL39" s="39">
        <f t="shared" si="26"/>
        <v>0.67510324242285491</v>
      </c>
      <c r="FM39" s="39">
        <f t="shared" si="26"/>
        <v>0.67499936291514684</v>
      </c>
      <c r="FN39" s="39">
        <f t="shared" si="26"/>
        <v>0.67524962497459595</v>
      </c>
      <c r="FO39" s="39">
        <f t="shared" si="26"/>
        <v>0.67461490873942198</v>
      </c>
      <c r="FP39" s="39">
        <f t="shared" si="26"/>
        <v>0.67306916405692152</v>
      </c>
      <c r="FQ39" s="39">
        <f t="shared" si="26"/>
        <v>0.67128953152144299</v>
      </c>
      <c r="FR39" s="39">
        <f t="shared" si="26"/>
        <v>0.66738619526793908</v>
      </c>
      <c r="FS39" s="39">
        <f t="shared" si="26"/>
        <v>0.66190069442152433</v>
      </c>
      <c r="FT39" s="39">
        <f t="shared" si="26"/>
        <v>0.65593721782366532</v>
      </c>
      <c r="FU39" s="39">
        <f t="shared" si="26"/>
        <v>0.64909954993637098</v>
      </c>
      <c r="FV39" s="39">
        <f t="shared" si="26"/>
        <v>0.64504162919578556</v>
      </c>
      <c r="FW39" s="39">
        <f t="shared" si="26"/>
        <v>0.99999999999999989</v>
      </c>
      <c r="FX39" s="39">
        <f t="shared" si="26"/>
        <v>0.64474049509492992</v>
      </c>
      <c r="FY39" s="39">
        <f t="shared" si="26"/>
        <v>0.64794797468086618</v>
      </c>
      <c r="FZ39" s="39">
        <f t="shared" si="26"/>
        <v>0.65557591918729663</v>
      </c>
      <c r="GA39" s="39">
        <f t="shared" si="32"/>
        <v>0.6622111799038346</v>
      </c>
      <c r="GB39" s="39">
        <f t="shared" si="32"/>
        <v>0.66804009671318676</v>
      </c>
      <c r="GC39" s="39">
        <f t="shared" si="32"/>
        <v>0.67207029256867545</v>
      </c>
      <c r="GD39" s="39">
        <f t="shared" si="32"/>
        <v>0.67539448337486951</v>
      </c>
      <c r="GE39" s="39">
        <f t="shared" si="32"/>
        <v>0.67664707628555132</v>
      </c>
      <c r="GF39" s="39">
        <f t="shared" si="32"/>
        <v>0.67555893533559808</v>
      </c>
      <c r="GG39" s="39">
        <f t="shared" si="32"/>
        <v>0.6760463060787727</v>
      </c>
      <c r="GH39" s="39">
        <f t="shared" si="32"/>
        <v>0.67585629157198324</v>
      </c>
      <c r="GI39" s="39">
        <f t="shared" si="32"/>
        <v>0.6781883642099914</v>
      </c>
      <c r="GJ39" s="39">
        <f t="shared" si="27"/>
        <v>9.0500000000000007</v>
      </c>
      <c r="GK39" s="39">
        <f t="shared" si="35"/>
        <v>-3.4514576892986715</v>
      </c>
      <c r="GL39" s="39">
        <f t="shared" si="35"/>
        <v>-3.4125961230565895</v>
      </c>
      <c r="GM39" s="39">
        <f t="shared" si="35"/>
        <v>-3.4139327413814806</v>
      </c>
      <c r="GN39" s="39">
        <f t="shared" si="35"/>
        <v>-3.4107129668460323</v>
      </c>
      <c r="GO39" s="39">
        <f t="shared" si="35"/>
        <v>-3.4188813058738683</v>
      </c>
      <c r="GP39" s="39">
        <f t="shared" si="35"/>
        <v>-3.4388061144834414</v>
      </c>
      <c r="GQ39" s="39">
        <f t="shared" si="35"/>
        <v>-3.4618025080495629</v>
      </c>
      <c r="GR39" s="39">
        <f t="shared" si="35"/>
        <v>-3.5124556174232531</v>
      </c>
      <c r="GS39" s="39">
        <f t="shared" si="35"/>
        <v>-3.5841432655821133</v>
      </c>
      <c r="GT39" s="39">
        <f t="shared" si="35"/>
        <v>-3.6627545313149952</v>
      </c>
      <c r="GU39" s="39">
        <f t="shared" si="35"/>
        <v>-3.7537738398769345</v>
      </c>
      <c r="GV39" s="39">
        <f t="shared" si="35"/>
        <v>-3.808245126004465</v>
      </c>
      <c r="GW39" s="39">
        <f t="shared" si="35"/>
        <v>-9.6432746655328714E-16</v>
      </c>
      <c r="GX39" s="39">
        <f t="shared" si="35"/>
        <v>-3.8123010321370687</v>
      </c>
      <c r="GY39" s="39">
        <f t="shared" si="35"/>
        <v>-3.7691972658001953</v>
      </c>
      <c r="GZ39" s="39">
        <f t="shared" si="33"/>
        <v>-3.6675401488932078</v>
      </c>
      <c r="HA39" s="39">
        <f t="shared" si="33"/>
        <v>-3.5800698292882656</v>
      </c>
      <c r="HB39" s="39">
        <f t="shared" si="33"/>
        <v>-3.5039493954391139</v>
      </c>
      <c r="HC39" s="39">
        <f t="shared" si="33"/>
        <v>-3.4517060246920246</v>
      </c>
      <c r="HD39" s="39">
        <f t="shared" si="33"/>
        <v>-3.408849820107422</v>
      </c>
      <c r="HE39" s="39">
        <f t="shared" si="33"/>
        <v>-3.3927558075844955</v>
      </c>
      <c r="HF39" s="39">
        <f t="shared" si="33"/>
        <v>-3.4067351482483872</v>
      </c>
      <c r="HG39" s="39">
        <f t="shared" si="33"/>
        <v>-3.4004711170922493</v>
      </c>
      <c r="HH39" s="39">
        <f t="shared" si="33"/>
        <v>-3.4029127797524747</v>
      </c>
      <c r="HI39" s="39">
        <f t="shared" si="33"/>
        <v>-3.3729933151263216</v>
      </c>
    </row>
    <row r="40" spans="1:217" s="39" customFormat="1">
      <c r="A40" s="20"/>
      <c r="B40" s="184"/>
      <c r="C40" s="40">
        <v>9.1</v>
      </c>
      <c r="D40" s="41">
        <v>4.8411328571428571</v>
      </c>
      <c r="E40" s="42">
        <v>4.8319999999999999</v>
      </c>
      <c r="F40" s="42">
        <v>4.8419999999999996</v>
      </c>
      <c r="G40" s="42">
        <v>4.8570000000000002</v>
      </c>
      <c r="H40" s="42">
        <v>4.8769999999999998</v>
      </c>
      <c r="I40" s="42">
        <v>4.9050000000000002</v>
      </c>
      <c r="J40" s="42">
        <v>4.9370000000000003</v>
      </c>
      <c r="K40" s="42">
        <v>4.9870000000000001</v>
      </c>
      <c r="L40" s="42">
        <v>5.0670000000000002</v>
      </c>
      <c r="M40" s="42">
        <v>5.1529999999999996</v>
      </c>
      <c r="N40" s="42">
        <v>5.258</v>
      </c>
      <c r="O40" s="43">
        <v>5.327</v>
      </c>
      <c r="P40" s="20"/>
      <c r="Q40" s="41">
        <v>5.3319999999999999</v>
      </c>
      <c r="R40" s="42">
        <v>5.2789999999999999</v>
      </c>
      <c r="S40" s="42">
        <v>5.1580000000000004</v>
      </c>
      <c r="T40" s="42">
        <v>5.0609999999999999</v>
      </c>
      <c r="U40" s="42">
        <v>4.9669999999999996</v>
      </c>
      <c r="V40" s="42">
        <v>4.915</v>
      </c>
      <c r="W40" s="42">
        <v>4.8540000000000001</v>
      </c>
      <c r="X40" s="42">
        <v>4.8109999999999999</v>
      </c>
      <c r="Y40" s="42">
        <v>4.8019999999999996</v>
      </c>
      <c r="Z40" s="42">
        <v>4.8140000000000001</v>
      </c>
      <c r="AA40" s="42">
        <v>4.8330000000000002</v>
      </c>
      <c r="AB40" s="43">
        <v>4.8011171428571426</v>
      </c>
      <c r="AD40" s="20"/>
      <c r="AE40" s="184"/>
      <c r="AF40" s="40">
        <v>9.1</v>
      </c>
      <c r="AG40" s="41">
        <v>0.20919857142857143</v>
      </c>
      <c r="AH40" s="42">
        <v>0.14599999999999999</v>
      </c>
      <c r="AI40" s="42">
        <v>0.12280000000000001</v>
      </c>
      <c r="AJ40" s="42">
        <v>0.1135</v>
      </c>
      <c r="AK40" s="42">
        <v>0.1132</v>
      </c>
      <c r="AL40" s="42">
        <v>0.1245</v>
      </c>
      <c r="AM40" s="42">
        <v>0.15659999999999999</v>
      </c>
      <c r="AN40" s="42">
        <v>0.20330000000000001</v>
      </c>
      <c r="AO40" s="42">
        <v>0.26229999999999998</v>
      </c>
      <c r="AP40" s="42">
        <v>0.31619999999999998</v>
      </c>
      <c r="AQ40" s="42">
        <v>0.36299999999999999</v>
      </c>
      <c r="AR40" s="43">
        <v>0.3826</v>
      </c>
      <c r="AS40" s="20"/>
      <c r="AT40" s="41">
        <v>0.38490000000000002</v>
      </c>
      <c r="AU40" s="42">
        <v>0.36659999999999998</v>
      </c>
      <c r="AV40" s="42">
        <v>0.31759999999999999</v>
      </c>
      <c r="AW40" s="42">
        <v>0.2661</v>
      </c>
      <c r="AX40" s="42">
        <v>0.2104</v>
      </c>
      <c r="AY40" s="42">
        <v>0.1603</v>
      </c>
      <c r="AZ40" s="42">
        <v>0.13400000000000001</v>
      </c>
      <c r="BA40" s="42">
        <v>0.1244</v>
      </c>
      <c r="BB40" s="42">
        <v>0.14169999999999999</v>
      </c>
      <c r="BC40" s="42">
        <v>0.15870000000000001</v>
      </c>
      <c r="BD40" s="42">
        <v>0.1633</v>
      </c>
      <c r="BE40" s="43">
        <v>0.13949571428571428</v>
      </c>
      <c r="BH40" s="118" t="str">
        <f t="shared" si="21"/>
        <v>4.84113285714286+0.209198571428571i</v>
      </c>
      <c r="BI40" s="118" t="str">
        <f t="shared" si="21"/>
        <v>4.832+0.146i</v>
      </c>
      <c r="BJ40" s="118" t="str">
        <f t="shared" si="21"/>
        <v>4.842+0.1228i</v>
      </c>
      <c r="BK40" s="118" t="str">
        <f t="shared" si="21"/>
        <v>4.857+0.1135i</v>
      </c>
      <c r="BL40" s="118" t="str">
        <f t="shared" si="21"/>
        <v>4.877+0.1132i</v>
      </c>
      <c r="BM40" s="118" t="str">
        <f t="shared" si="21"/>
        <v>4.905+0.1245i</v>
      </c>
      <c r="BN40" s="118" t="str">
        <f t="shared" si="21"/>
        <v>4.937+0.1566i</v>
      </c>
      <c r="BO40" s="118" t="str">
        <f t="shared" si="21"/>
        <v>4.987+0.2033i</v>
      </c>
      <c r="BP40" s="118" t="str">
        <f t="shared" si="21"/>
        <v>5.067+0.2623i</v>
      </c>
      <c r="BQ40" s="118" t="str">
        <f t="shared" si="21"/>
        <v>5.153+0.3162i</v>
      </c>
      <c r="BR40" s="118" t="str">
        <f t="shared" si="21"/>
        <v>5.258+0.363i</v>
      </c>
      <c r="BS40" s="118" t="str">
        <f t="shared" si="21"/>
        <v>5.327+0.3826i</v>
      </c>
      <c r="BT40" s="118" t="str">
        <f t="shared" si="21"/>
        <v>0</v>
      </c>
      <c r="BU40" s="118" t="str">
        <f t="shared" si="21"/>
        <v>5.332+0.3849i</v>
      </c>
      <c r="BV40" s="118" t="str">
        <f t="shared" si="21"/>
        <v>5.279+0.3666i</v>
      </c>
      <c r="BW40" s="118" t="str">
        <f t="shared" si="21"/>
        <v>5.158+0.3176i</v>
      </c>
      <c r="BX40" s="118" t="str">
        <f t="shared" si="34"/>
        <v>5.061+0.2661i</v>
      </c>
      <c r="BY40" s="118" t="str">
        <f t="shared" si="34"/>
        <v>4.967+0.2104i</v>
      </c>
      <c r="BZ40" s="118" t="str">
        <f t="shared" si="34"/>
        <v>4.915+0.1603i</v>
      </c>
      <c r="CA40" s="118" t="str">
        <f t="shared" si="34"/>
        <v>4.854+0.134i</v>
      </c>
      <c r="CB40" s="118" t="str">
        <f t="shared" si="34"/>
        <v>4.811+0.1244i</v>
      </c>
      <c r="CC40" s="118" t="str">
        <f t="shared" si="34"/>
        <v>4.802+0.1417i</v>
      </c>
      <c r="CD40" s="118" t="str">
        <f t="shared" si="34"/>
        <v>4.814+0.1587i</v>
      </c>
      <c r="CE40" s="118" t="str">
        <f t="shared" si="34"/>
        <v>4.833+0.1633i</v>
      </c>
      <c r="CF40" s="118" t="str">
        <f t="shared" si="34"/>
        <v>4.80111714285714+0.139495714285714i</v>
      </c>
      <c r="CG40" s="118" t="str">
        <f t="shared" si="34"/>
        <v>0</v>
      </c>
      <c r="CH40" s="39">
        <f t="shared" si="22"/>
        <v>9100000000</v>
      </c>
      <c r="CI40" s="121">
        <f t="shared" si="23"/>
        <v>1.9756588096718208</v>
      </c>
      <c r="CJ40" s="121" t="str">
        <f t="shared" si="24"/>
        <v>9.564426778006+0.413305000613616i</v>
      </c>
      <c r="CK40" s="121" t="str">
        <f t="shared" si="24"/>
        <v>9.54638336833424+0.288446186212086i</v>
      </c>
      <c r="CL40" s="121" t="str">
        <f t="shared" si="24"/>
        <v>9.56613995643096+0.2426109018277i</v>
      </c>
      <c r="CM40" s="121" t="str">
        <f t="shared" si="24"/>
        <v>9.59577483857603+0.224237274897752i</v>
      </c>
      <c r="CN40" s="121" t="str">
        <f t="shared" si="24"/>
        <v>9.63528801476947+0.22364457725485i</v>
      </c>
      <c r="CO40" s="121" t="str">
        <f t="shared" si="24"/>
        <v>9.69060646144028+0.245969521804142i</v>
      </c>
      <c r="CP40" s="121" t="str">
        <f t="shared" si="24"/>
        <v>9.75382754334978+0.309388169594607i</v>
      </c>
      <c r="CQ40" s="121" t="str">
        <f t="shared" si="24"/>
        <v>9.85261048383337+0.401651436006281i</v>
      </c>
      <c r="CR40" s="121" t="str">
        <f t="shared" si="24"/>
        <v>10.0106631886071+0.518215305776919i</v>
      </c>
      <c r="CS40" s="121" t="str">
        <f t="shared" si="24"/>
        <v>10.1805698462389+0.62470331561823i</v>
      </c>
      <c r="CT40" s="121" t="str">
        <f t="shared" si="24"/>
        <v>10.3880140212544+0.717164147910871i</v>
      </c>
      <c r="CU40" s="121" t="str">
        <f t="shared" si="24"/>
        <v>10.5243344791218+0.755887060580439i</v>
      </c>
      <c r="CV40" s="121" t="str">
        <f t="shared" si="24"/>
        <v>0</v>
      </c>
      <c r="CW40" s="121" t="str">
        <f t="shared" si="24"/>
        <v>10.5342127731701+0.760431075842684i</v>
      </c>
      <c r="CX40" s="121" t="str">
        <f t="shared" si="24"/>
        <v>10.4295028562575+0.72427651962569i</v>
      </c>
      <c r="CY40" s="121" t="str">
        <f t="shared" si="24"/>
        <v>10.1904481402873+0.62746923795177i</v>
      </c>
      <c r="CZ40" s="121" t="str">
        <f t="shared" si="29"/>
        <v>9.99880923574909+0.525722809253672i</v>
      </c>
      <c r="DA40" s="121" t="str">
        <f t="shared" si="29"/>
        <v>9.81309730763993+0.415678613554951i</v>
      </c>
      <c r="DB40" s="121" t="str">
        <f t="shared" si="29"/>
        <v>9.710363049537+0.316698107190393i</v>
      </c>
      <c r="DC40" s="121" t="str">
        <f t="shared" si="29"/>
        <v>9.58984786214702+0.264738280496024i</v>
      </c>
      <c r="DD40" s="121" t="str">
        <f t="shared" si="29"/>
        <v>9.50489453333113+0.245771955923174i</v>
      </c>
      <c r="DE40" s="121" t="str">
        <f t="shared" si="29"/>
        <v>9.48711360404408+0.279950853330497i</v>
      </c>
      <c r="DF40" s="121" t="str">
        <f t="shared" si="29"/>
        <v>9.51082150976015+0.313537053094918i</v>
      </c>
      <c r="DG40" s="121" t="str">
        <f t="shared" si="29"/>
        <v>9.54835902714391+0.322625083619408i</v>
      </c>
      <c r="DH40" s="121" t="str">
        <f t="shared" si="29"/>
        <v>9.48536937955211+0.275595936840034i</v>
      </c>
      <c r="DI40" s="121"/>
      <c r="DK40" s="39">
        <f t="shared" si="25"/>
        <v>9.5644267780060002</v>
      </c>
      <c r="DL40" s="39">
        <f t="shared" si="25"/>
        <v>9.5463833683342401</v>
      </c>
      <c r="DM40" s="39">
        <f t="shared" si="25"/>
        <v>9.5661399564309608</v>
      </c>
      <c r="DN40" s="39">
        <f t="shared" si="25"/>
        <v>9.5957748385760304</v>
      </c>
      <c r="DO40" s="39">
        <f t="shared" si="25"/>
        <v>9.6352880147694702</v>
      </c>
      <c r="DP40" s="39">
        <f t="shared" si="25"/>
        <v>9.6906064614402805</v>
      </c>
      <c r="DQ40" s="39">
        <f t="shared" si="25"/>
        <v>9.7538275433497805</v>
      </c>
      <c r="DR40" s="39">
        <f t="shared" si="25"/>
        <v>9.8526104838333701</v>
      </c>
      <c r="DS40" s="39">
        <f t="shared" si="25"/>
        <v>10.010663188607101</v>
      </c>
      <c r="DT40" s="39">
        <f t="shared" si="25"/>
        <v>10.1805698462389</v>
      </c>
      <c r="DU40" s="39">
        <f t="shared" si="25"/>
        <v>10.388014021254399</v>
      </c>
      <c r="DV40" s="39">
        <f t="shared" si="25"/>
        <v>10.5243344791218</v>
      </c>
      <c r="DW40" s="39">
        <f t="shared" si="25"/>
        <v>0</v>
      </c>
      <c r="DX40" s="39">
        <f t="shared" si="25"/>
        <v>10.534212773170101</v>
      </c>
      <c r="DY40" s="39">
        <f t="shared" si="25"/>
        <v>10.4295028562575</v>
      </c>
      <c r="DZ40" s="39">
        <f t="shared" si="25"/>
        <v>10.1904481402873</v>
      </c>
      <c r="EA40" s="39">
        <f t="shared" si="30"/>
        <v>9.9988092357490892</v>
      </c>
      <c r="EB40" s="39">
        <f t="shared" si="30"/>
        <v>9.8130973076399304</v>
      </c>
      <c r="EC40" s="39">
        <f t="shared" si="30"/>
        <v>9.7103630495369995</v>
      </c>
      <c r="ED40" s="39">
        <f t="shared" si="30"/>
        <v>9.5898478621470193</v>
      </c>
      <c r="EE40" s="39">
        <f t="shared" si="30"/>
        <v>9.5048945333311305</v>
      </c>
      <c r="EF40" s="39">
        <f t="shared" si="30"/>
        <v>9.4871136040440796</v>
      </c>
      <c r="EG40" s="39">
        <f t="shared" si="30"/>
        <v>9.5108215097601505</v>
      </c>
      <c r="EH40" s="39">
        <f t="shared" si="30"/>
        <v>9.5483590271439098</v>
      </c>
      <c r="EI40" s="39">
        <f t="shared" si="30"/>
        <v>9.4853693795521092</v>
      </c>
      <c r="EK40" s="39">
        <f t="shared" si="28"/>
        <v>0.41330500061361602</v>
      </c>
      <c r="EL40" s="39">
        <f t="shared" si="28"/>
        <v>0.28844618621208601</v>
      </c>
      <c r="EM40" s="39">
        <f t="shared" si="28"/>
        <v>0.24261090182770001</v>
      </c>
      <c r="EN40" s="39">
        <f t="shared" si="28"/>
        <v>0.224237274897752</v>
      </c>
      <c r="EO40" s="39">
        <f t="shared" si="28"/>
        <v>0.22364457725485001</v>
      </c>
      <c r="EP40" s="39">
        <f t="shared" si="28"/>
        <v>0.245969521804142</v>
      </c>
      <c r="EQ40" s="39">
        <f t="shared" si="28"/>
        <v>0.30938816959460702</v>
      </c>
      <c r="ER40" s="39">
        <f t="shared" si="28"/>
        <v>0.401651436006281</v>
      </c>
      <c r="ES40" s="39">
        <f t="shared" si="28"/>
        <v>0.51821530577691899</v>
      </c>
      <c r="ET40" s="39">
        <f t="shared" si="28"/>
        <v>0.62470331561823</v>
      </c>
      <c r="EU40" s="39">
        <f t="shared" si="28"/>
        <v>0.71716414791087102</v>
      </c>
      <c r="EV40" s="39">
        <f t="shared" si="28"/>
        <v>0.75588706058043897</v>
      </c>
      <c r="EW40" s="39">
        <f t="shared" si="28"/>
        <v>0</v>
      </c>
      <c r="EX40" s="39">
        <f t="shared" si="28"/>
        <v>0.76043107584268399</v>
      </c>
      <c r="EY40" s="39">
        <f t="shared" si="28"/>
        <v>0.72427651962568995</v>
      </c>
      <c r="EZ40" s="39">
        <f t="shared" si="28"/>
        <v>0.62746923795177001</v>
      </c>
      <c r="FA40" s="39">
        <f t="shared" si="31"/>
        <v>0.52572280925367199</v>
      </c>
      <c r="FB40" s="39">
        <f t="shared" si="31"/>
        <v>0.415678613554951</v>
      </c>
      <c r="FC40" s="39">
        <f t="shared" si="31"/>
        <v>0.31669810719039299</v>
      </c>
      <c r="FD40" s="39">
        <f t="shared" si="31"/>
        <v>0.26473828049602399</v>
      </c>
      <c r="FE40" s="39">
        <f t="shared" si="31"/>
        <v>0.245771955923174</v>
      </c>
      <c r="FF40" s="39">
        <f t="shared" si="31"/>
        <v>0.27995085333049702</v>
      </c>
      <c r="FG40" s="39">
        <f t="shared" si="31"/>
        <v>0.31353705309491797</v>
      </c>
      <c r="FH40" s="39">
        <f t="shared" si="31"/>
        <v>0.322625083619408</v>
      </c>
      <c r="FI40" s="39">
        <f t="shared" si="31"/>
        <v>0.27559593684003397</v>
      </c>
      <c r="FK40" s="39">
        <f t="shared" si="26"/>
        <v>0.67694848379727068</v>
      </c>
      <c r="FL40" s="39">
        <f t="shared" si="26"/>
        <v>0.67843244696305594</v>
      </c>
      <c r="FM40" s="39">
        <f t="shared" si="26"/>
        <v>0.67814822455012158</v>
      </c>
      <c r="FN40" s="39">
        <f t="shared" si="26"/>
        <v>0.67741019773525701</v>
      </c>
      <c r="FO40" s="39">
        <f t="shared" si="26"/>
        <v>0.67630267789295684</v>
      </c>
      <c r="FP40" s="39">
        <f t="shared" si="26"/>
        <v>0.674634256974596</v>
      </c>
      <c r="FQ40" s="39">
        <f t="shared" si="26"/>
        <v>0.67247560902984116</v>
      </c>
      <c r="FR40" s="39">
        <f t="shared" si="26"/>
        <v>0.66900127511076346</v>
      </c>
      <c r="FS40" s="39">
        <f t="shared" si="26"/>
        <v>0.66345750401784764</v>
      </c>
      <c r="FT40" s="39">
        <f t="shared" si="26"/>
        <v>0.65748371030150909</v>
      </c>
      <c r="FU40" s="39">
        <f t="shared" si="26"/>
        <v>0.65052473343752226</v>
      </c>
      <c r="FV40" s="39">
        <f t="shared" si="26"/>
        <v>0.64624682201299843</v>
      </c>
      <c r="FW40" s="39">
        <f t="shared" si="26"/>
        <v>0.99999999999999989</v>
      </c>
      <c r="FX40" s="39">
        <f t="shared" si="26"/>
        <v>0.64590931683197383</v>
      </c>
      <c r="FY40" s="39">
        <f t="shared" si="26"/>
        <v>0.64929411452557717</v>
      </c>
      <c r="FZ40" s="39">
        <f t="shared" si="26"/>
        <v>0.65717660797353838</v>
      </c>
      <c r="GA40" s="39">
        <f t="shared" si="32"/>
        <v>0.6636999876266535</v>
      </c>
      <c r="GB40" s="39">
        <f t="shared" si="32"/>
        <v>0.6699751411010445</v>
      </c>
      <c r="GC40" s="39">
        <f t="shared" si="32"/>
        <v>0.67364047045486031</v>
      </c>
      <c r="GD40" s="39">
        <f t="shared" si="32"/>
        <v>0.6773560823499043</v>
      </c>
      <c r="GE40" s="39">
        <f t="shared" si="32"/>
        <v>0.67985643273345953</v>
      </c>
      <c r="GF40" s="39">
        <f t="shared" si="32"/>
        <v>0.68015651850431025</v>
      </c>
      <c r="GG40" s="39">
        <f t="shared" si="32"/>
        <v>0.67926497982138945</v>
      </c>
      <c r="GH40" s="39">
        <f t="shared" si="32"/>
        <v>0.67814365117227071</v>
      </c>
      <c r="GI40" s="39">
        <f t="shared" si="32"/>
        <v>0.68023284680861174</v>
      </c>
      <c r="GJ40" s="39">
        <f t="shared" si="27"/>
        <v>9.1</v>
      </c>
      <c r="GK40" s="39">
        <f t="shared" si="35"/>
        <v>-3.3888876027774595</v>
      </c>
      <c r="GL40" s="39">
        <f t="shared" si="35"/>
        <v>-3.3698677904976422</v>
      </c>
      <c r="GM40" s="39">
        <f t="shared" si="35"/>
        <v>-3.3735074185704512</v>
      </c>
      <c r="GN40" s="39">
        <f t="shared" si="35"/>
        <v>-3.3829653954334944</v>
      </c>
      <c r="GO40" s="39">
        <f t="shared" si="35"/>
        <v>-3.397177858713853</v>
      </c>
      <c r="GP40" s="39">
        <f t="shared" si="35"/>
        <v>-3.4186321945315079</v>
      </c>
      <c r="GQ40" s="39">
        <f t="shared" si="35"/>
        <v>-3.4464692616292951</v>
      </c>
      <c r="GR40" s="39">
        <f t="shared" si="35"/>
        <v>-3.4914610893956861</v>
      </c>
      <c r="GS40" s="39">
        <f t="shared" si="35"/>
        <v>-3.5637377894229116</v>
      </c>
      <c r="GT40" s="39">
        <f t="shared" si="35"/>
        <v>-3.6423000541421691</v>
      </c>
      <c r="GU40" s="39">
        <f t="shared" si="35"/>
        <v>-3.7347237317410551</v>
      </c>
      <c r="GV40" s="39">
        <f t="shared" si="35"/>
        <v>-3.7920315916346654</v>
      </c>
      <c r="GW40" s="39">
        <f t="shared" si="35"/>
        <v>-9.6432746655328714E-16</v>
      </c>
      <c r="GX40" s="39">
        <f t="shared" si="35"/>
        <v>-3.7965690197878006</v>
      </c>
      <c r="GY40" s="39">
        <f t="shared" si="35"/>
        <v>-3.7511706747380007</v>
      </c>
      <c r="GZ40" s="39">
        <f t="shared" si="33"/>
        <v>-3.6463580711672301</v>
      </c>
      <c r="HA40" s="39">
        <f t="shared" si="33"/>
        <v>-3.5605638090900209</v>
      </c>
      <c r="HB40" s="39">
        <f t="shared" si="33"/>
        <v>-3.4788262230858642</v>
      </c>
      <c r="HC40" s="39">
        <f t="shared" si="33"/>
        <v>-3.4314365902853057</v>
      </c>
      <c r="HD40" s="39">
        <f t="shared" si="33"/>
        <v>-3.3836593014925014</v>
      </c>
      <c r="HE40" s="39">
        <f t="shared" si="33"/>
        <v>-3.3516557768912323</v>
      </c>
      <c r="HF40" s="39">
        <f t="shared" si="33"/>
        <v>-3.3478227076142213</v>
      </c>
      <c r="HG40" s="39">
        <f t="shared" si="33"/>
        <v>-3.3592155062828679</v>
      </c>
      <c r="HH40" s="39">
        <f t="shared" si="33"/>
        <v>-3.3735659957189208</v>
      </c>
      <c r="HI40" s="39">
        <f t="shared" si="33"/>
        <v>-3.3468480172130417</v>
      </c>
    </row>
    <row r="41" spans="1:217" s="39" customFormat="1">
      <c r="A41" s="20"/>
      <c r="B41" s="184"/>
      <c r="C41" s="40">
        <v>9.15</v>
      </c>
      <c r="D41" s="41">
        <v>4.8264700000000005</v>
      </c>
      <c r="E41" s="42">
        <v>4.8289999999999997</v>
      </c>
      <c r="F41" s="42">
        <v>4.8479999999999999</v>
      </c>
      <c r="G41" s="42">
        <v>4.8689999999999998</v>
      </c>
      <c r="H41" s="42">
        <v>4.8879999999999999</v>
      </c>
      <c r="I41" s="42">
        <v>4.9130000000000003</v>
      </c>
      <c r="J41" s="42">
        <v>4.944</v>
      </c>
      <c r="K41" s="42">
        <v>4.9939999999999998</v>
      </c>
      <c r="L41" s="42">
        <v>5.0750000000000002</v>
      </c>
      <c r="M41" s="42">
        <v>5.1689999999999996</v>
      </c>
      <c r="N41" s="42">
        <v>5.2720000000000002</v>
      </c>
      <c r="O41" s="43">
        <v>5.3410000000000002</v>
      </c>
      <c r="P41" s="20"/>
      <c r="Q41" s="41">
        <v>5.3470000000000004</v>
      </c>
      <c r="R41" s="42">
        <v>5.2949999999999999</v>
      </c>
      <c r="S41" s="42">
        <v>5.1769999999999996</v>
      </c>
      <c r="T41" s="42">
        <v>5.0739999999999998</v>
      </c>
      <c r="U41" s="42">
        <v>4.9790000000000001</v>
      </c>
      <c r="V41" s="42">
        <v>4.9269999999999996</v>
      </c>
      <c r="W41" s="42">
        <v>4.8630000000000004</v>
      </c>
      <c r="X41" s="42">
        <v>4.8209999999999997</v>
      </c>
      <c r="Y41" s="42">
        <v>4.7990000000000004</v>
      </c>
      <c r="Z41" s="42">
        <v>4.7729999999999997</v>
      </c>
      <c r="AA41" s="42">
        <v>4.7910000000000004</v>
      </c>
      <c r="AB41" s="43">
        <v>4.7672114285714295</v>
      </c>
      <c r="AD41" s="20"/>
      <c r="AE41" s="184"/>
      <c r="AF41" s="40">
        <v>9.15</v>
      </c>
      <c r="AG41" s="41">
        <v>0.17038761904761965</v>
      </c>
      <c r="AH41" s="42">
        <v>0.1173</v>
      </c>
      <c r="AI41" s="42">
        <v>9.6089999999999995E-2</v>
      </c>
      <c r="AJ41" s="42">
        <v>9.0969999999999995E-2</v>
      </c>
      <c r="AK41" s="42">
        <v>9.3420000000000003E-2</v>
      </c>
      <c r="AL41" s="42">
        <v>0.1087</v>
      </c>
      <c r="AM41" s="42">
        <v>0.14230000000000001</v>
      </c>
      <c r="AN41" s="42">
        <v>0.19570000000000001</v>
      </c>
      <c r="AO41" s="42">
        <v>0.25740000000000002</v>
      </c>
      <c r="AP41" s="42">
        <v>0.314</v>
      </c>
      <c r="AQ41" s="42">
        <v>0.36620000000000003</v>
      </c>
      <c r="AR41" s="43">
        <v>0.38829999999999998</v>
      </c>
      <c r="AS41" s="20"/>
      <c r="AT41" s="41">
        <v>0.39</v>
      </c>
      <c r="AU41" s="42">
        <v>0.37219999999999998</v>
      </c>
      <c r="AV41" s="42">
        <v>0.3175</v>
      </c>
      <c r="AW41" s="42">
        <v>0.25979999999999998</v>
      </c>
      <c r="AX41" s="42">
        <v>0.20499999999999999</v>
      </c>
      <c r="AY41" s="42">
        <v>0.152</v>
      </c>
      <c r="AZ41" s="42">
        <v>0.1152</v>
      </c>
      <c r="BA41" s="42">
        <v>9.8140000000000005E-2</v>
      </c>
      <c r="BB41" s="42">
        <v>9.9489999999999995E-2</v>
      </c>
      <c r="BC41" s="42">
        <v>0.12520000000000001</v>
      </c>
      <c r="BD41" s="42">
        <v>0.14910000000000001</v>
      </c>
      <c r="BE41" s="43">
        <v>0.14363000000000031</v>
      </c>
      <c r="BH41" s="118" t="str">
        <f t="shared" si="21"/>
        <v>4.82647+0.17038761904762i</v>
      </c>
      <c r="BI41" s="118" t="str">
        <f t="shared" si="21"/>
        <v>4.829+0.1173i</v>
      </c>
      <c r="BJ41" s="118" t="str">
        <f t="shared" si="21"/>
        <v>4.848+0.09609i</v>
      </c>
      <c r="BK41" s="118" t="str">
        <f t="shared" si="21"/>
        <v>4.869+0.09097i</v>
      </c>
      <c r="BL41" s="118" t="str">
        <f t="shared" si="21"/>
        <v>4.888+0.09342i</v>
      </c>
      <c r="BM41" s="118" t="str">
        <f t="shared" si="21"/>
        <v>4.913+0.1087i</v>
      </c>
      <c r="BN41" s="118" t="str">
        <f t="shared" si="21"/>
        <v>4.944+0.1423i</v>
      </c>
      <c r="BO41" s="118" t="str">
        <f t="shared" si="21"/>
        <v>4.994+0.1957i</v>
      </c>
      <c r="BP41" s="118" t="str">
        <f t="shared" si="21"/>
        <v>5.075+0.2574i</v>
      </c>
      <c r="BQ41" s="118" t="str">
        <f t="shared" si="21"/>
        <v>5.169+0.314i</v>
      </c>
      <c r="BR41" s="118" t="str">
        <f t="shared" si="21"/>
        <v>5.272+0.3662i</v>
      </c>
      <c r="BS41" s="118" t="str">
        <f t="shared" si="21"/>
        <v>5.341+0.3883i</v>
      </c>
      <c r="BT41" s="118" t="str">
        <f t="shared" si="21"/>
        <v>0</v>
      </c>
      <c r="BU41" s="118" t="str">
        <f t="shared" si="21"/>
        <v>5.347+0.39i</v>
      </c>
      <c r="BV41" s="118" t="str">
        <f t="shared" si="21"/>
        <v>5.295+0.3722i</v>
      </c>
      <c r="BW41" s="118" t="str">
        <f t="shared" si="21"/>
        <v>5.177+0.3175i</v>
      </c>
      <c r="BX41" s="118" t="str">
        <f t="shared" si="34"/>
        <v>5.074+0.2598i</v>
      </c>
      <c r="BY41" s="118" t="str">
        <f t="shared" si="34"/>
        <v>4.979+0.205i</v>
      </c>
      <c r="BZ41" s="118" t="str">
        <f t="shared" si="34"/>
        <v>4.927+0.152i</v>
      </c>
      <c r="CA41" s="118" t="str">
        <f t="shared" si="34"/>
        <v>4.863+0.1152i</v>
      </c>
      <c r="CB41" s="118" t="str">
        <f t="shared" si="34"/>
        <v>4.821+0.09814i</v>
      </c>
      <c r="CC41" s="118" t="str">
        <f t="shared" si="34"/>
        <v>4.799+0.09949i</v>
      </c>
      <c r="CD41" s="118" t="str">
        <f t="shared" si="34"/>
        <v>4.773+0.1252i</v>
      </c>
      <c r="CE41" s="118" t="str">
        <f t="shared" si="34"/>
        <v>4.791+0.1491i</v>
      </c>
      <c r="CF41" s="118" t="str">
        <f t="shared" si="34"/>
        <v>4.76721142857143+0.14363i</v>
      </c>
      <c r="CG41" s="118" t="str">
        <f t="shared" si="34"/>
        <v>0</v>
      </c>
      <c r="CH41" s="39">
        <f t="shared" si="22"/>
        <v>9150000000</v>
      </c>
      <c r="CI41" s="121">
        <f t="shared" si="23"/>
        <v>1.9648628598921931</v>
      </c>
      <c r="CJ41" s="121" t="str">
        <f t="shared" si="24"/>
        <v>9.48335164738387+0.334788304452128i</v>
      </c>
      <c r="CK41" s="121" t="str">
        <f t="shared" si="24"/>
        <v>9.4883227504194+0.230478413465354i</v>
      </c>
      <c r="CL41" s="121" t="str">
        <f t="shared" si="24"/>
        <v>9.52565514475735+0.188803672207041i</v>
      </c>
      <c r="CM41" s="121" t="str">
        <f t="shared" si="24"/>
        <v>9.56691726481509+0.178743574364393i</v>
      </c>
      <c r="CN41" s="121" t="str">
        <f t="shared" si="24"/>
        <v>9.60424965915304+0.183557488371129i</v>
      </c>
      <c r="CO41" s="121" t="str">
        <f t="shared" si="24"/>
        <v>9.65337123065034+0.213580592870281i</v>
      </c>
      <c r="CP41" s="121" t="str">
        <f t="shared" si="24"/>
        <v>9.714281979307+0.279599984962659i</v>
      </c>
      <c r="CQ41" s="121" t="str">
        <f t="shared" si="24"/>
        <v>9.81252512230161+0.384523661680902i</v>
      </c>
      <c r="CR41" s="121" t="str">
        <f t="shared" si="24"/>
        <v>9.97167901395288+0.505755700136251i</v>
      </c>
      <c r="CS41" s="121" t="str">
        <f t="shared" si="24"/>
        <v>10.1563761227827+0.616966938006149i</v>
      </c>
      <c r="CT41" s="121" t="str">
        <f t="shared" si="24"/>
        <v>10.3587569973516+0.719532779292521i</v>
      </c>
      <c r="CU41" s="121" t="str">
        <f t="shared" si="24"/>
        <v>10.4943325346842+0.762956248496139i</v>
      </c>
      <c r="CV41" s="121" t="str">
        <f t="shared" si="24"/>
        <v>0</v>
      </c>
      <c r="CW41" s="121" t="str">
        <f t="shared" si="24"/>
        <v>10.5061217118436+0.766296515357955i</v>
      </c>
      <c r="CX41" s="121" t="str">
        <f t="shared" si="24"/>
        <v>10.4039488431292+0.731321956451874i</v>
      </c>
      <c r="CY41" s="121" t="str">
        <f t="shared" si="24"/>
        <v>10.1720950256619+0.623843958015771i</v>
      </c>
      <c r="CZ41" s="121" t="str">
        <f t="shared" si="29"/>
        <v>9.96971415109299+0.510471370999992i</v>
      </c>
      <c r="DA41" s="121" t="str">
        <f t="shared" si="29"/>
        <v>9.78305217940323+0.4027968862779i</v>
      </c>
      <c r="DB41" s="121" t="str">
        <f t="shared" si="29"/>
        <v>9.68087931068884+0.298659154703613i</v>
      </c>
      <c r="DC41" s="121" t="str">
        <f t="shared" si="29"/>
        <v>9.55512808765574+0.226352201459581i</v>
      </c>
      <c r="DD41" s="121" t="str">
        <f t="shared" si="29"/>
        <v>9.47260384754026+0.19283164106982i</v>
      </c>
      <c r="DE41" s="121" t="str">
        <f t="shared" si="29"/>
        <v>9.42937686462264+0.195484205930674i</v>
      </c>
      <c r="DF41" s="121" t="str">
        <f t="shared" si="29"/>
        <v>9.37829043026544+0.246000830058503i</v>
      </c>
      <c r="DG41" s="121" t="str">
        <f t="shared" si="29"/>
        <v>9.4136579617435+0.292961052409926i</v>
      </c>
      <c r="DH41" s="121" t="str">
        <f t="shared" si="29"/>
        <v>9.36691668125361+0.282213252566316i</v>
      </c>
      <c r="DI41" s="121"/>
      <c r="DK41" s="39">
        <f t="shared" si="25"/>
        <v>9.4833516473838699</v>
      </c>
      <c r="DL41" s="39">
        <f t="shared" si="25"/>
        <v>9.4883227504193997</v>
      </c>
      <c r="DM41" s="39">
        <f t="shared" si="25"/>
        <v>9.5256551447573496</v>
      </c>
      <c r="DN41" s="39">
        <f t="shared" si="25"/>
        <v>9.5669172648150909</v>
      </c>
      <c r="DO41" s="39">
        <f t="shared" si="25"/>
        <v>9.6042496591530409</v>
      </c>
      <c r="DP41" s="39">
        <f t="shared" si="25"/>
        <v>9.6533712306503396</v>
      </c>
      <c r="DQ41" s="39">
        <f t="shared" si="25"/>
        <v>9.7142819793069997</v>
      </c>
      <c r="DR41" s="39">
        <f t="shared" si="25"/>
        <v>9.8125251223016097</v>
      </c>
      <c r="DS41" s="39">
        <f t="shared" si="25"/>
        <v>9.9716790139528797</v>
      </c>
      <c r="DT41" s="39">
        <f t="shared" si="25"/>
        <v>10.156376122782699</v>
      </c>
      <c r="DU41" s="39">
        <f t="shared" si="25"/>
        <v>10.3587569973516</v>
      </c>
      <c r="DV41" s="39">
        <f t="shared" si="25"/>
        <v>10.494332534684199</v>
      </c>
      <c r="DW41" s="39">
        <f t="shared" si="25"/>
        <v>0</v>
      </c>
      <c r="DX41" s="39">
        <f t="shared" si="25"/>
        <v>10.506121711843599</v>
      </c>
      <c r="DY41" s="39">
        <f t="shared" si="25"/>
        <v>10.4039488431292</v>
      </c>
      <c r="DZ41" s="39">
        <f t="shared" si="25"/>
        <v>10.1720950256619</v>
      </c>
      <c r="EA41" s="39">
        <f t="shared" si="30"/>
        <v>9.9697141510929903</v>
      </c>
      <c r="EB41" s="39">
        <f t="shared" si="30"/>
        <v>9.7830521794032297</v>
      </c>
      <c r="EC41" s="39">
        <f t="shared" si="30"/>
        <v>9.6808793106888391</v>
      </c>
      <c r="ED41" s="39">
        <f t="shared" si="30"/>
        <v>9.5551280876557403</v>
      </c>
      <c r="EE41" s="39">
        <f t="shared" si="30"/>
        <v>9.4726038475402596</v>
      </c>
      <c r="EF41" s="39">
        <f t="shared" si="30"/>
        <v>9.4293768646226397</v>
      </c>
      <c r="EG41" s="39">
        <f t="shared" si="30"/>
        <v>9.3782904302654408</v>
      </c>
      <c r="EH41" s="39">
        <f t="shared" si="30"/>
        <v>9.4136579617434997</v>
      </c>
      <c r="EI41" s="39">
        <f t="shared" si="30"/>
        <v>9.3669166812536098</v>
      </c>
      <c r="EK41" s="39">
        <f t="shared" si="28"/>
        <v>0.33478830445212798</v>
      </c>
      <c r="EL41" s="39">
        <f t="shared" si="28"/>
        <v>0.230478413465354</v>
      </c>
      <c r="EM41" s="39">
        <f t="shared" si="28"/>
        <v>0.188803672207041</v>
      </c>
      <c r="EN41" s="39">
        <f t="shared" si="28"/>
        <v>0.178743574364393</v>
      </c>
      <c r="EO41" s="39">
        <f t="shared" si="28"/>
        <v>0.18355748837112901</v>
      </c>
      <c r="EP41" s="39">
        <f t="shared" si="28"/>
        <v>0.213580592870281</v>
      </c>
      <c r="EQ41" s="39">
        <f t="shared" si="28"/>
        <v>0.27959998496265898</v>
      </c>
      <c r="ER41" s="39">
        <f t="shared" si="28"/>
        <v>0.38452366168090202</v>
      </c>
      <c r="ES41" s="39">
        <f t="shared" si="28"/>
        <v>0.50575570013625104</v>
      </c>
      <c r="ET41" s="39">
        <f t="shared" si="28"/>
        <v>0.61696693800614899</v>
      </c>
      <c r="EU41" s="39">
        <f t="shared" si="28"/>
        <v>0.71953277929252102</v>
      </c>
      <c r="EV41" s="39">
        <f t="shared" si="28"/>
        <v>0.76295624849613897</v>
      </c>
      <c r="EW41" s="39">
        <f t="shared" si="28"/>
        <v>0</v>
      </c>
      <c r="EX41" s="39">
        <f t="shared" si="28"/>
        <v>0.76629651535795495</v>
      </c>
      <c r="EY41" s="39">
        <f t="shared" si="28"/>
        <v>0.73132195645187403</v>
      </c>
      <c r="EZ41" s="39">
        <f t="shared" si="28"/>
        <v>0.62384395801577097</v>
      </c>
      <c r="FA41" s="39">
        <f t="shared" si="31"/>
        <v>0.51047137099999196</v>
      </c>
      <c r="FB41" s="39">
        <f t="shared" si="31"/>
        <v>0.4027968862779</v>
      </c>
      <c r="FC41" s="39">
        <f t="shared" si="31"/>
        <v>0.29865915470361298</v>
      </c>
      <c r="FD41" s="39">
        <f t="shared" si="31"/>
        <v>0.22635220145958099</v>
      </c>
      <c r="FE41" s="39">
        <f t="shared" si="31"/>
        <v>0.19283164106982001</v>
      </c>
      <c r="FF41" s="39">
        <f t="shared" si="31"/>
        <v>0.195484205930674</v>
      </c>
      <c r="FG41" s="39">
        <f t="shared" si="31"/>
        <v>0.24600083005850301</v>
      </c>
      <c r="FH41" s="39">
        <f t="shared" si="31"/>
        <v>0.29296105240992598</v>
      </c>
      <c r="FI41" s="39">
        <f t="shared" si="31"/>
        <v>0.28221325256631602</v>
      </c>
      <c r="FK41" s="39">
        <f t="shared" si="26"/>
        <v>0.67988482006253148</v>
      </c>
      <c r="FL41" s="39">
        <f t="shared" si="26"/>
        <v>0.68040562651008563</v>
      </c>
      <c r="FM41" s="39">
        <f t="shared" si="26"/>
        <v>0.6795483623832953</v>
      </c>
      <c r="FN41" s="39">
        <f t="shared" si="26"/>
        <v>0.67842695969632882</v>
      </c>
      <c r="FO41" s="39">
        <f t="shared" si="26"/>
        <v>0.67735681916873791</v>
      </c>
      <c r="FP41" s="39">
        <f t="shared" si="26"/>
        <v>0.6758438542095041</v>
      </c>
      <c r="FQ41" s="39">
        <f t="shared" si="26"/>
        <v>0.67377541482084591</v>
      </c>
      <c r="FR41" s="39">
        <f t="shared" si="26"/>
        <v>0.67026446550533769</v>
      </c>
      <c r="FS41" s="39">
        <f t="shared" si="26"/>
        <v>0.66467207390466776</v>
      </c>
      <c r="FT41" s="39">
        <f t="shared" si="26"/>
        <v>0.65824841593820349</v>
      </c>
      <c r="FU41" s="39">
        <f t="shared" si="26"/>
        <v>0.65128223164192123</v>
      </c>
      <c r="FV41" s="39">
        <f t="shared" si="26"/>
        <v>0.64694401779998234</v>
      </c>
      <c r="FW41" s="39">
        <f t="shared" si="26"/>
        <v>0.99999999999999989</v>
      </c>
      <c r="FX41" s="39">
        <f t="shared" si="26"/>
        <v>0.64657320938909502</v>
      </c>
      <c r="FY41" s="39">
        <f t="shared" si="26"/>
        <v>0.64987851349733305</v>
      </c>
      <c r="FZ41" s="39">
        <f t="shared" si="26"/>
        <v>0.65772706403338688</v>
      </c>
      <c r="GA41" s="39">
        <f t="shared" si="32"/>
        <v>0.66467448650000582</v>
      </c>
      <c r="GB41" s="39">
        <f t="shared" si="32"/>
        <v>0.67092777192406583</v>
      </c>
      <c r="GC41" s="39">
        <f t="shared" si="32"/>
        <v>0.67458884291489074</v>
      </c>
      <c r="GD41" s="39">
        <f t="shared" si="32"/>
        <v>0.67854341370157234</v>
      </c>
      <c r="GE41" s="39">
        <f t="shared" si="32"/>
        <v>0.68102838775278174</v>
      </c>
      <c r="GF41" s="39">
        <f t="shared" si="32"/>
        <v>0.68223873624623221</v>
      </c>
      <c r="GG41" s="39">
        <f t="shared" si="32"/>
        <v>0.68343320805276997</v>
      </c>
      <c r="GH41" s="39">
        <f t="shared" si="32"/>
        <v>0.68214707975163691</v>
      </c>
      <c r="GI41" s="39">
        <f t="shared" si="32"/>
        <v>0.68353934467131494</v>
      </c>
      <c r="GJ41" s="39">
        <f t="shared" si="27"/>
        <v>9.15</v>
      </c>
      <c r="GK41" s="39">
        <f t="shared" si="35"/>
        <v>-3.3512931061154996</v>
      </c>
      <c r="GL41" s="39">
        <f t="shared" si="35"/>
        <v>-3.3446420742587661</v>
      </c>
      <c r="GM41" s="39">
        <f t="shared" si="35"/>
        <v>-3.3555925955896915</v>
      </c>
      <c r="GN41" s="39">
        <f t="shared" si="35"/>
        <v>-3.3699380436026765</v>
      </c>
      <c r="GO41" s="39">
        <f t="shared" si="35"/>
        <v>-3.3836498531037473</v>
      </c>
      <c r="GP41" s="39">
        <f t="shared" si="35"/>
        <v>-3.4030726222415399</v>
      </c>
      <c r="GQ41" s="39">
        <f t="shared" si="35"/>
        <v>-3.4296967980103936</v>
      </c>
      <c r="GR41" s="39">
        <f t="shared" si="35"/>
        <v>-3.4750760878534175</v>
      </c>
      <c r="GS41" s="39">
        <f t="shared" si="35"/>
        <v>-3.5478513531731655</v>
      </c>
      <c r="GT41" s="39">
        <f t="shared" si="35"/>
        <v>-3.6322035468343898</v>
      </c>
      <c r="GU41" s="39">
        <f t="shared" si="35"/>
        <v>-3.7246154027437179</v>
      </c>
      <c r="GV41" s="39">
        <f t="shared" si="35"/>
        <v>-3.7826659727914889</v>
      </c>
      <c r="GW41" s="39">
        <f t="shared" si="35"/>
        <v>-9.6432746655328714E-16</v>
      </c>
      <c r="GX41" s="39">
        <f t="shared" si="35"/>
        <v>-3.7876458848550634</v>
      </c>
      <c r="GY41" s="39">
        <f t="shared" si="35"/>
        <v>-3.7433564317249552</v>
      </c>
      <c r="GZ41" s="39">
        <f t="shared" si="33"/>
        <v>-3.6390857500572702</v>
      </c>
      <c r="HA41" s="39">
        <f t="shared" si="33"/>
        <v>-3.547819825597931</v>
      </c>
      <c r="HB41" s="39">
        <f t="shared" si="33"/>
        <v>-3.4664846172823216</v>
      </c>
      <c r="HC41" s="39">
        <f t="shared" si="33"/>
        <v>-3.4192169184527006</v>
      </c>
      <c r="HD41" s="39">
        <f t="shared" si="33"/>
        <v>-3.3684472127639662</v>
      </c>
      <c r="HE41" s="39">
        <f t="shared" si="33"/>
        <v>-3.336695694565686</v>
      </c>
      <c r="HF41" s="39">
        <f t="shared" si="33"/>
        <v>-3.3212725159165628</v>
      </c>
      <c r="HG41" s="39">
        <f t="shared" si="33"/>
        <v>-3.3060784526917857</v>
      </c>
      <c r="HH41" s="39">
        <f t="shared" si="33"/>
        <v>-3.322439514559512</v>
      </c>
      <c r="HI41" s="39">
        <f t="shared" si="33"/>
        <v>-3.3047296458627762</v>
      </c>
    </row>
    <row r="42" spans="1:217" s="39" customFormat="1">
      <c r="A42" s="20"/>
      <c r="B42" s="184"/>
      <c r="C42" s="40">
        <v>9.1999999999999993</v>
      </c>
      <c r="D42" s="41">
        <v>4.8330299999999999</v>
      </c>
      <c r="E42" s="42">
        <v>4.8360000000000003</v>
      </c>
      <c r="F42" s="42">
        <v>4.8550000000000004</v>
      </c>
      <c r="G42" s="42">
        <v>4.8710000000000004</v>
      </c>
      <c r="H42" s="42">
        <v>4.8920000000000003</v>
      </c>
      <c r="I42" s="42">
        <v>4.92</v>
      </c>
      <c r="J42" s="42">
        <v>4.9470000000000001</v>
      </c>
      <c r="K42" s="42">
        <v>5</v>
      </c>
      <c r="L42" s="42">
        <v>5.077</v>
      </c>
      <c r="M42" s="42">
        <v>5.1719999999999997</v>
      </c>
      <c r="N42" s="42">
        <v>5.2770000000000001</v>
      </c>
      <c r="O42" s="43">
        <v>5.3440000000000003</v>
      </c>
      <c r="P42" s="20"/>
      <c r="Q42" s="41">
        <v>5.35</v>
      </c>
      <c r="R42" s="42">
        <v>5.2990000000000004</v>
      </c>
      <c r="S42" s="42">
        <v>5.1790000000000003</v>
      </c>
      <c r="T42" s="42">
        <v>5.0759999999999996</v>
      </c>
      <c r="U42" s="42">
        <v>4.984</v>
      </c>
      <c r="V42" s="42">
        <v>4.9290000000000003</v>
      </c>
      <c r="W42" s="42">
        <v>4.87</v>
      </c>
      <c r="X42" s="42">
        <v>4.8289999999999997</v>
      </c>
      <c r="Y42" s="42">
        <v>4.8049999999999997</v>
      </c>
      <c r="Z42" s="42">
        <v>4.7729999999999997</v>
      </c>
      <c r="AA42" s="42">
        <v>4.78</v>
      </c>
      <c r="AB42" s="43">
        <v>4.7523957142857141</v>
      </c>
      <c r="AD42" s="20"/>
      <c r="AE42" s="184"/>
      <c r="AF42" s="40">
        <v>9.1999999999999993</v>
      </c>
      <c r="AG42" s="41">
        <v>0.14658571428571451</v>
      </c>
      <c r="AH42" s="42">
        <v>0.1024</v>
      </c>
      <c r="AI42" s="42">
        <v>8.5330000000000003E-2</v>
      </c>
      <c r="AJ42" s="42">
        <v>8.5699999999999998E-2</v>
      </c>
      <c r="AK42" s="42">
        <v>9.1560000000000002E-2</v>
      </c>
      <c r="AL42" s="42">
        <v>0.1091</v>
      </c>
      <c r="AM42" s="42">
        <v>0.1444</v>
      </c>
      <c r="AN42" s="42">
        <v>0.1996</v>
      </c>
      <c r="AO42" s="42">
        <v>0.26200000000000001</v>
      </c>
      <c r="AP42" s="42">
        <v>0.31869999999999998</v>
      </c>
      <c r="AQ42" s="42">
        <v>0.36969999999999997</v>
      </c>
      <c r="AR42" s="43">
        <v>0.39190000000000003</v>
      </c>
      <c r="AS42" s="20"/>
      <c r="AT42" s="41">
        <v>0.39379999999999998</v>
      </c>
      <c r="AU42" s="42">
        <v>0.37480000000000002</v>
      </c>
      <c r="AV42" s="42">
        <v>0.32229999999999998</v>
      </c>
      <c r="AW42" s="42">
        <v>0.26690000000000003</v>
      </c>
      <c r="AX42" s="42">
        <v>0.2089</v>
      </c>
      <c r="AY42" s="42">
        <v>0.15379999999999999</v>
      </c>
      <c r="AZ42" s="42">
        <v>0.1149</v>
      </c>
      <c r="BA42" s="42">
        <v>9.4700000000000006E-2</v>
      </c>
      <c r="BB42" s="42">
        <v>8.6230000000000001E-2</v>
      </c>
      <c r="BC42" s="42">
        <v>9.6290000000000001E-2</v>
      </c>
      <c r="BD42" s="42">
        <v>0.11890000000000001</v>
      </c>
      <c r="BE42" s="43">
        <v>0.11537285714285753</v>
      </c>
      <c r="BH42" s="118" t="str">
        <f t="shared" si="21"/>
        <v>4.83303+0.146585714285715i</v>
      </c>
      <c r="BI42" s="118" t="str">
        <f t="shared" si="21"/>
        <v>4.836+0.1024i</v>
      </c>
      <c r="BJ42" s="118" t="str">
        <f t="shared" si="21"/>
        <v>4.855+0.08533i</v>
      </c>
      <c r="BK42" s="118" t="str">
        <f t="shared" si="21"/>
        <v>4.871+0.0857i</v>
      </c>
      <c r="BL42" s="118" t="str">
        <f t="shared" si="21"/>
        <v>4.892+0.09156i</v>
      </c>
      <c r="BM42" s="118" t="str">
        <f t="shared" si="21"/>
        <v>4.92+0.1091i</v>
      </c>
      <c r="BN42" s="118" t="str">
        <f t="shared" si="21"/>
        <v>4.947+0.1444i</v>
      </c>
      <c r="BO42" s="118" t="str">
        <f t="shared" si="21"/>
        <v>5+0.1996i</v>
      </c>
      <c r="BP42" s="118" t="str">
        <f t="shared" si="21"/>
        <v>5.077+0.262i</v>
      </c>
      <c r="BQ42" s="118" t="str">
        <f t="shared" si="21"/>
        <v>5.172+0.3187i</v>
      </c>
      <c r="BR42" s="118" t="str">
        <f t="shared" si="21"/>
        <v>5.277+0.3697i</v>
      </c>
      <c r="BS42" s="118" t="str">
        <f t="shared" si="21"/>
        <v>5.344+0.3919i</v>
      </c>
      <c r="BT42" s="118" t="str">
        <f t="shared" si="21"/>
        <v>0</v>
      </c>
      <c r="BU42" s="118" t="str">
        <f t="shared" si="21"/>
        <v>5.35+0.3938i</v>
      </c>
      <c r="BV42" s="118" t="str">
        <f t="shared" si="21"/>
        <v>5.299+0.3748i</v>
      </c>
      <c r="BW42" s="118" t="str">
        <f t="shared" si="21"/>
        <v>5.179+0.3223i</v>
      </c>
      <c r="BX42" s="118" t="str">
        <f t="shared" si="34"/>
        <v>5.076+0.2669i</v>
      </c>
      <c r="BY42" s="118" t="str">
        <f t="shared" si="34"/>
        <v>4.984+0.2089i</v>
      </c>
      <c r="BZ42" s="118" t="str">
        <f t="shared" si="34"/>
        <v>4.929+0.1538i</v>
      </c>
      <c r="CA42" s="118" t="str">
        <f t="shared" si="34"/>
        <v>4.87+0.1149i</v>
      </c>
      <c r="CB42" s="118" t="str">
        <f t="shared" si="34"/>
        <v>4.829+0.0947i</v>
      </c>
      <c r="CC42" s="118" t="str">
        <f t="shared" si="34"/>
        <v>4.805+0.08623i</v>
      </c>
      <c r="CD42" s="118" t="str">
        <f t="shared" si="34"/>
        <v>4.773+0.09629i</v>
      </c>
      <c r="CE42" s="118" t="str">
        <f t="shared" si="34"/>
        <v>4.78+0.1189i</v>
      </c>
      <c r="CF42" s="118" t="str">
        <f t="shared" si="34"/>
        <v>4.75239571428571+0.115372857142858i</v>
      </c>
      <c r="CG42" s="118" t="str">
        <f t="shared" si="34"/>
        <v>0</v>
      </c>
      <c r="CH42" s="39">
        <f t="shared" si="22"/>
        <v>9200000000</v>
      </c>
      <c r="CI42" s="121">
        <f t="shared" si="23"/>
        <v>1.9541842573927792</v>
      </c>
      <c r="CJ42" s="121" t="str">
        <f t="shared" si="24"/>
        <v>9.44463114150702+0.28645549521582i</v>
      </c>
      <c r="CK42" s="121" t="str">
        <f t="shared" si="24"/>
        <v>9.45043506875148+0.200108467957021i</v>
      </c>
      <c r="CL42" s="121" t="str">
        <f t="shared" si="24"/>
        <v>9.48756456964194+0.166750542683326i</v>
      </c>
      <c r="CM42" s="121" t="str">
        <f t="shared" si="24"/>
        <v>9.51883151776023+0.167473590858561i</v>
      </c>
      <c r="CN42" s="121" t="str">
        <f t="shared" si="24"/>
        <v>9.55986938716548+0.178925110606883i</v>
      </c>
      <c r="CO42" s="121" t="str">
        <f t="shared" si="24"/>
        <v>9.61458654637247+0.213201502481552i</v>
      </c>
      <c r="CP42" s="121" t="str">
        <f t="shared" si="24"/>
        <v>9.66734952132208+0.282184206767517i</v>
      </c>
      <c r="CQ42" s="121" t="str">
        <f t="shared" si="24"/>
        <v>9.7709212869639+0.390055177775599i</v>
      </c>
      <c r="CR42" s="121" t="str">
        <f t="shared" si="24"/>
        <v>9.92139347478314+0.511996275436908i</v>
      </c>
      <c r="CS42" s="121" t="str">
        <f t="shared" si="24"/>
        <v>10.1070409792355+0.622798522831079i</v>
      </c>
      <c r="CT42" s="121" t="str">
        <f t="shared" si="24"/>
        <v>10.3122303262617+0.72246191995811i</v>
      </c>
      <c r="CU42" s="121" t="str">
        <f t="shared" si="24"/>
        <v>10.443160671507+0.76584481047223i</v>
      </c>
      <c r="CV42" s="121" t="str">
        <f t="shared" si="24"/>
        <v>0</v>
      </c>
      <c r="CW42" s="121" t="str">
        <f t="shared" si="24"/>
        <v>10.4548857770514+0.769557760561276i</v>
      </c>
      <c r="CX42" s="121" t="str">
        <f t="shared" si="24"/>
        <v>10.3552223799243+0.732428259670814i</v>
      </c>
      <c r="CY42" s="121" t="str">
        <f t="shared" si="24"/>
        <v>10.1207202690372+0.629833586157693i</v>
      </c>
      <c r="CZ42" s="121" t="str">
        <f t="shared" si="29"/>
        <v>9.91943929052575+0.521571778298133i</v>
      </c>
      <c r="DA42" s="121" t="str">
        <f t="shared" si="29"/>
        <v>9.73965433884561+0.408229091369352i</v>
      </c>
      <c r="DB42" s="121" t="str">
        <f t="shared" si="29"/>
        <v>9.63217420468901+0.300553538787009i</v>
      </c>
      <c r="DC42" s="121" t="str">
        <f t="shared" si="29"/>
        <v>9.51687733350284+0.22453577117443i</v>
      </c>
      <c r="DD42" s="121" t="str">
        <f t="shared" si="29"/>
        <v>9.43675577894973+0.185061249175096i</v>
      </c>
      <c r="DE42" s="121" t="str">
        <f t="shared" si="29"/>
        <v>9.3898553567723+0.168509308514979i</v>
      </c>
      <c r="DF42" s="121" t="str">
        <f t="shared" si="29"/>
        <v>9.32732146053574+0.188168402144351i</v>
      </c>
      <c r="DG42" s="121" t="str">
        <f t="shared" si="29"/>
        <v>9.34100075033749+0.232352508204001i</v>
      </c>
      <c r="DH42" s="121" t="str">
        <f t="shared" si="29"/>
        <v>9.28705688975805+0.225459821158999i</v>
      </c>
      <c r="DI42" s="121"/>
      <c r="DK42" s="39">
        <f t="shared" si="25"/>
        <v>9.4446311415070205</v>
      </c>
      <c r="DL42" s="39">
        <f t="shared" si="25"/>
        <v>9.4504350687514798</v>
      </c>
      <c r="DM42" s="39">
        <f t="shared" si="25"/>
        <v>9.4875645696419397</v>
      </c>
      <c r="DN42" s="39">
        <f t="shared" si="25"/>
        <v>9.5188315177602298</v>
      </c>
      <c r="DO42" s="39">
        <f t="shared" si="25"/>
        <v>9.5598693871654792</v>
      </c>
      <c r="DP42" s="39">
        <f t="shared" si="25"/>
        <v>9.61458654637247</v>
      </c>
      <c r="DQ42" s="39">
        <f t="shared" si="25"/>
        <v>9.6673495213220804</v>
      </c>
      <c r="DR42" s="39">
        <f t="shared" si="25"/>
        <v>9.7709212869638993</v>
      </c>
      <c r="DS42" s="39">
        <f t="shared" si="25"/>
        <v>9.9213934747831392</v>
      </c>
      <c r="DT42" s="39">
        <f t="shared" si="25"/>
        <v>10.107040979235499</v>
      </c>
      <c r="DU42" s="39">
        <f t="shared" si="25"/>
        <v>10.3122303262617</v>
      </c>
      <c r="DV42" s="39">
        <f t="shared" si="25"/>
        <v>10.443160671507</v>
      </c>
      <c r="DW42" s="39">
        <f t="shared" si="25"/>
        <v>0</v>
      </c>
      <c r="DX42" s="39">
        <f t="shared" si="25"/>
        <v>10.4548857770514</v>
      </c>
      <c r="DY42" s="39">
        <f t="shared" si="25"/>
        <v>10.3552223799243</v>
      </c>
      <c r="DZ42" s="39">
        <f t="shared" si="25"/>
        <v>10.1207202690372</v>
      </c>
      <c r="EA42" s="39">
        <f t="shared" si="30"/>
        <v>9.9194392905257498</v>
      </c>
      <c r="EB42" s="39">
        <f t="shared" si="30"/>
        <v>9.7396543388456092</v>
      </c>
      <c r="EC42" s="39">
        <f t="shared" si="30"/>
        <v>9.6321742046890098</v>
      </c>
      <c r="ED42" s="39">
        <f t="shared" si="30"/>
        <v>9.5168773335028405</v>
      </c>
      <c r="EE42" s="39">
        <f t="shared" si="30"/>
        <v>9.4367557789497294</v>
      </c>
      <c r="EF42" s="39">
        <f t="shared" si="30"/>
        <v>9.3898553567722995</v>
      </c>
      <c r="EG42" s="39">
        <f t="shared" si="30"/>
        <v>9.3273214605357406</v>
      </c>
      <c r="EH42" s="39">
        <f t="shared" si="30"/>
        <v>9.3410007503374892</v>
      </c>
      <c r="EI42" s="39">
        <f t="shared" si="30"/>
        <v>9.2870568897580501</v>
      </c>
      <c r="EK42" s="39">
        <f t="shared" si="28"/>
        <v>0.28645549521581998</v>
      </c>
      <c r="EL42" s="39">
        <f t="shared" si="28"/>
        <v>0.200108467957021</v>
      </c>
      <c r="EM42" s="39">
        <f t="shared" si="28"/>
        <v>0.16675054268332601</v>
      </c>
      <c r="EN42" s="39">
        <f t="shared" si="28"/>
        <v>0.16747359085856101</v>
      </c>
      <c r="EO42" s="39">
        <f t="shared" si="28"/>
        <v>0.17892511060688299</v>
      </c>
      <c r="EP42" s="39">
        <f t="shared" si="28"/>
        <v>0.21320150248155201</v>
      </c>
      <c r="EQ42" s="39">
        <f t="shared" si="28"/>
        <v>0.28218420676751699</v>
      </c>
      <c r="ER42" s="39">
        <f t="shared" si="28"/>
        <v>0.390055177775599</v>
      </c>
      <c r="ES42" s="39">
        <f t="shared" si="28"/>
        <v>0.51199627543690795</v>
      </c>
      <c r="ET42" s="39">
        <f t="shared" si="28"/>
        <v>0.62279852283107895</v>
      </c>
      <c r="EU42" s="39">
        <f t="shared" si="28"/>
        <v>0.72246191995811004</v>
      </c>
      <c r="EV42" s="39">
        <f t="shared" si="28"/>
        <v>0.76584481047222996</v>
      </c>
      <c r="EW42" s="39">
        <f t="shared" si="28"/>
        <v>0</v>
      </c>
      <c r="EX42" s="39">
        <f t="shared" si="28"/>
        <v>0.76955776056127601</v>
      </c>
      <c r="EY42" s="39">
        <f t="shared" si="28"/>
        <v>0.73242825967081404</v>
      </c>
      <c r="EZ42" s="39">
        <f t="shared" si="28"/>
        <v>0.62983358615769303</v>
      </c>
      <c r="FA42" s="39">
        <f t="shared" si="31"/>
        <v>0.52157177829813295</v>
      </c>
      <c r="FB42" s="39">
        <f t="shared" si="31"/>
        <v>0.40822909136935198</v>
      </c>
      <c r="FC42" s="39">
        <f t="shared" si="31"/>
        <v>0.30055353878700902</v>
      </c>
      <c r="FD42" s="39">
        <f t="shared" si="31"/>
        <v>0.22453577117442999</v>
      </c>
      <c r="FE42" s="39">
        <f t="shared" si="31"/>
        <v>0.185061249175096</v>
      </c>
      <c r="FF42" s="39">
        <f t="shared" si="31"/>
        <v>0.168509308514979</v>
      </c>
      <c r="FG42" s="39">
        <f t="shared" si="31"/>
        <v>0.18816840214435099</v>
      </c>
      <c r="FH42" s="39">
        <f t="shared" si="31"/>
        <v>0.232352508204001</v>
      </c>
      <c r="FI42" s="39">
        <f t="shared" si="31"/>
        <v>0.22545982115899901</v>
      </c>
      <c r="FK42" s="39">
        <f t="shared" si="26"/>
        <v>0.68131424651943073</v>
      </c>
      <c r="FL42" s="39">
        <f t="shared" si="26"/>
        <v>0.68162266855753428</v>
      </c>
      <c r="FM42" s="39">
        <f t="shared" si="26"/>
        <v>0.68071119092711674</v>
      </c>
      <c r="FN42" s="39">
        <f t="shared" si="26"/>
        <v>0.67982597307101145</v>
      </c>
      <c r="FO42" s="39">
        <f t="shared" si="26"/>
        <v>0.67862473883885122</v>
      </c>
      <c r="FP42" s="39">
        <f t="shared" si="26"/>
        <v>0.67693510174129456</v>
      </c>
      <c r="FQ42" s="39">
        <f t="shared" si="26"/>
        <v>0.67507410967455106</v>
      </c>
      <c r="FR42" s="39">
        <f t="shared" si="26"/>
        <v>0.67137704117557917</v>
      </c>
      <c r="FS42" s="39">
        <f t="shared" si="26"/>
        <v>0.66599407311774295</v>
      </c>
      <c r="FT42" s="39">
        <f t="shared" si="26"/>
        <v>0.65952349192669135</v>
      </c>
      <c r="FU42" s="39">
        <f t="shared" si="26"/>
        <v>0.65250068029443031</v>
      </c>
      <c r="FV42" s="39">
        <f t="shared" si="26"/>
        <v>0.6482788854810172</v>
      </c>
      <c r="FW42" s="39">
        <f t="shared" si="26"/>
        <v>0.99999999999999989</v>
      </c>
      <c r="FX42" s="39">
        <f t="shared" si="26"/>
        <v>0.64790298337993579</v>
      </c>
      <c r="FY42" s="39">
        <f t="shared" si="26"/>
        <v>0.65118168812685073</v>
      </c>
      <c r="FZ42" s="39">
        <f t="shared" si="26"/>
        <v>0.65905419044121716</v>
      </c>
      <c r="GA42" s="39">
        <f t="shared" si="32"/>
        <v>0.66594070432258234</v>
      </c>
      <c r="GB42" s="39">
        <f t="shared" si="32"/>
        <v>0.67208977507319168</v>
      </c>
      <c r="GC42" s="39">
        <f t="shared" si="32"/>
        <v>0.67594190065770643</v>
      </c>
      <c r="GD42" s="39">
        <f t="shared" si="32"/>
        <v>0.67963042916418692</v>
      </c>
      <c r="GE42" s="39">
        <f t="shared" si="32"/>
        <v>0.6820746922137213</v>
      </c>
      <c r="GF42" s="39">
        <f t="shared" si="32"/>
        <v>0.68346835766567116</v>
      </c>
      <c r="GG42" s="39">
        <f t="shared" si="32"/>
        <v>0.68516246853324414</v>
      </c>
      <c r="GH42" s="39">
        <f t="shared" si="32"/>
        <v>0.68456387014255315</v>
      </c>
      <c r="GI42" s="39">
        <f t="shared" si="32"/>
        <v>0.68613103789500551</v>
      </c>
      <c r="GJ42" s="39">
        <f t="shared" si="27"/>
        <v>9.1999999999999993</v>
      </c>
      <c r="GK42" s="39">
        <f t="shared" si="35"/>
        <v>-3.3330505943197375</v>
      </c>
      <c r="GL42" s="39">
        <f t="shared" si="35"/>
        <v>-3.3291194955271113</v>
      </c>
      <c r="GM42" s="39">
        <f t="shared" si="35"/>
        <v>-3.3407421902602179</v>
      </c>
      <c r="GN42" s="39">
        <f t="shared" si="35"/>
        <v>-3.3520449402213623</v>
      </c>
      <c r="GO42" s="39">
        <f t="shared" si="35"/>
        <v>-3.3674062493922157</v>
      </c>
      <c r="GP42" s="39">
        <f t="shared" si="35"/>
        <v>-3.3890593089161323</v>
      </c>
      <c r="GQ42" s="39">
        <f t="shared" si="35"/>
        <v>-3.412970953572398</v>
      </c>
      <c r="GR42" s="39">
        <f t="shared" si="35"/>
        <v>-3.4606702847342219</v>
      </c>
      <c r="GS42" s="39">
        <f t="shared" si="35"/>
        <v>-3.5305927146033644</v>
      </c>
      <c r="GT42" s="39">
        <f t="shared" si="35"/>
        <v>-3.6153946094053429</v>
      </c>
      <c r="GU42" s="39">
        <f t="shared" si="35"/>
        <v>-3.708380623917364</v>
      </c>
      <c r="GV42" s="39">
        <f t="shared" si="35"/>
        <v>-3.7647624637745118</v>
      </c>
      <c r="GW42" s="39">
        <f t="shared" si="35"/>
        <v>-9.6432746655328714E-16</v>
      </c>
      <c r="GX42" s="39">
        <f t="shared" si="35"/>
        <v>-3.7698004053391685</v>
      </c>
      <c r="GY42" s="39">
        <f t="shared" si="35"/>
        <v>-3.7259564147505841</v>
      </c>
      <c r="GZ42" s="39">
        <f t="shared" si="33"/>
        <v>-3.6215774852972071</v>
      </c>
      <c r="HA42" s="39">
        <f t="shared" si="33"/>
        <v>-3.5312887779136419</v>
      </c>
      <c r="HB42" s="39">
        <f t="shared" si="33"/>
        <v>-3.4514542349116457</v>
      </c>
      <c r="HC42" s="39">
        <f t="shared" si="33"/>
        <v>-3.4018126287449126</v>
      </c>
      <c r="HD42" s="39">
        <f t="shared" si="33"/>
        <v>-3.3545436931096422</v>
      </c>
      <c r="HE42" s="39">
        <f t="shared" si="33"/>
        <v>-3.3233612857539274</v>
      </c>
      <c r="HF42" s="39">
        <f t="shared" si="33"/>
        <v>-3.3056317407028546</v>
      </c>
      <c r="HG42" s="39">
        <f t="shared" si="33"/>
        <v>-3.2841286921611923</v>
      </c>
      <c r="HH42" s="39">
        <f t="shared" si="33"/>
        <v>-3.2917205150578663</v>
      </c>
      <c r="HI42" s="39">
        <f t="shared" si="33"/>
        <v>-3.2718586887773</v>
      </c>
    </row>
    <row r="43" spans="1:217" s="39" customFormat="1">
      <c r="A43" s="20"/>
      <c r="B43" s="184"/>
      <c r="C43" s="40">
        <v>9.25</v>
      </c>
      <c r="D43" s="41">
        <v>4.8398700000000003</v>
      </c>
      <c r="E43" s="42">
        <v>4.8419999999999996</v>
      </c>
      <c r="F43" s="42">
        <v>4.8630000000000004</v>
      </c>
      <c r="G43" s="42">
        <v>4.883</v>
      </c>
      <c r="H43" s="42">
        <v>4.9029999999999996</v>
      </c>
      <c r="I43" s="42">
        <v>4.9290000000000003</v>
      </c>
      <c r="J43" s="42">
        <v>4.9539999999999997</v>
      </c>
      <c r="K43" s="42">
        <v>5.0110000000000001</v>
      </c>
      <c r="L43" s="42">
        <v>5.0839999999999996</v>
      </c>
      <c r="M43" s="42">
        <v>5.1710000000000003</v>
      </c>
      <c r="N43" s="42">
        <v>5.2789999999999999</v>
      </c>
      <c r="O43" s="43">
        <v>5.3440000000000003</v>
      </c>
      <c r="P43" s="20"/>
      <c r="Q43" s="41">
        <v>5.3490000000000002</v>
      </c>
      <c r="R43" s="42">
        <v>5.2990000000000004</v>
      </c>
      <c r="S43" s="42">
        <v>5.1769999999999996</v>
      </c>
      <c r="T43" s="42">
        <v>5.0780000000000003</v>
      </c>
      <c r="U43" s="42">
        <v>4.9930000000000003</v>
      </c>
      <c r="V43" s="42">
        <v>4.9320000000000004</v>
      </c>
      <c r="W43" s="42">
        <v>4.88</v>
      </c>
      <c r="X43" s="42">
        <v>4.8410000000000002</v>
      </c>
      <c r="Y43" s="42">
        <v>4.8179999999999996</v>
      </c>
      <c r="Z43" s="42">
        <v>4.782</v>
      </c>
      <c r="AA43" s="42">
        <v>4.7859999999999996</v>
      </c>
      <c r="AB43" s="43">
        <v>4.7545799999999998</v>
      </c>
      <c r="AD43" s="20"/>
      <c r="AE43" s="184"/>
      <c r="AF43" s="40">
        <v>9.25</v>
      </c>
      <c r="AG43" s="41">
        <v>0.13603999999999999</v>
      </c>
      <c r="AH43" s="42">
        <v>0.1004</v>
      </c>
      <c r="AI43" s="42">
        <v>8.4750000000000006E-2</v>
      </c>
      <c r="AJ43" s="42">
        <v>8.2470000000000002E-2</v>
      </c>
      <c r="AK43" s="42">
        <v>8.9319999999999997E-2</v>
      </c>
      <c r="AL43" s="42">
        <v>0.1066</v>
      </c>
      <c r="AM43" s="42">
        <v>0.14530000000000001</v>
      </c>
      <c r="AN43" s="42">
        <v>0.1976</v>
      </c>
      <c r="AO43" s="42">
        <v>0.2601</v>
      </c>
      <c r="AP43" s="42">
        <v>0.31979999999999997</v>
      </c>
      <c r="AQ43" s="42">
        <v>0.36549999999999999</v>
      </c>
      <c r="AR43" s="43">
        <v>0.38500000000000001</v>
      </c>
      <c r="AS43" s="20"/>
      <c r="AT43" s="41">
        <v>0.38600000000000001</v>
      </c>
      <c r="AU43" s="42">
        <v>0.37030000000000002</v>
      </c>
      <c r="AV43" s="42">
        <v>0.32029999999999997</v>
      </c>
      <c r="AW43" s="42">
        <v>0.26429999999999998</v>
      </c>
      <c r="AX43" s="42">
        <v>0.20599999999999999</v>
      </c>
      <c r="AY43" s="42">
        <v>0.1527</v>
      </c>
      <c r="AZ43" s="42">
        <v>0.11260000000000001</v>
      </c>
      <c r="BA43" s="42">
        <v>9.0920000000000001E-2</v>
      </c>
      <c r="BB43" s="42">
        <v>8.0810000000000007E-2</v>
      </c>
      <c r="BC43" s="42">
        <v>8.727E-2</v>
      </c>
      <c r="BD43" s="42">
        <v>0.1086</v>
      </c>
      <c r="BE43" s="43">
        <v>9.7210000000000005E-2</v>
      </c>
      <c r="BH43" s="118" t="str">
        <f t="shared" si="21"/>
        <v>4.83987+0.13604i</v>
      </c>
      <c r="BI43" s="118" t="str">
        <f t="shared" si="21"/>
        <v>4.842+0.1004i</v>
      </c>
      <c r="BJ43" s="118" t="str">
        <f t="shared" si="21"/>
        <v>4.863+0.08475i</v>
      </c>
      <c r="BK43" s="118" t="str">
        <f t="shared" si="21"/>
        <v>4.883+0.08247i</v>
      </c>
      <c r="BL43" s="118" t="str">
        <f t="shared" si="21"/>
        <v>4.903+0.08932i</v>
      </c>
      <c r="BM43" s="118" t="str">
        <f t="shared" si="21"/>
        <v>4.929+0.1066i</v>
      </c>
      <c r="BN43" s="118" t="str">
        <f t="shared" si="21"/>
        <v>4.954+0.1453i</v>
      </c>
      <c r="BO43" s="118" t="str">
        <f t="shared" si="21"/>
        <v>5.011+0.1976i</v>
      </c>
      <c r="BP43" s="118" t="str">
        <f t="shared" si="21"/>
        <v>5.084+0.2601i</v>
      </c>
      <c r="BQ43" s="118" t="str">
        <f t="shared" si="21"/>
        <v>5.171+0.3198i</v>
      </c>
      <c r="BR43" s="118" t="str">
        <f t="shared" si="21"/>
        <v>5.279+0.3655i</v>
      </c>
      <c r="BS43" s="118" t="str">
        <f t="shared" si="21"/>
        <v>5.344+0.385i</v>
      </c>
      <c r="BT43" s="118" t="str">
        <f t="shared" si="21"/>
        <v>0</v>
      </c>
      <c r="BU43" s="118" t="str">
        <f t="shared" si="21"/>
        <v>5.349+0.386i</v>
      </c>
      <c r="BV43" s="118" t="str">
        <f t="shared" si="21"/>
        <v>5.299+0.3703i</v>
      </c>
      <c r="BW43" s="118" t="str">
        <f t="shared" si="21"/>
        <v>5.177+0.3203i</v>
      </c>
      <c r="BX43" s="118" t="str">
        <f t="shared" si="34"/>
        <v>5.078+0.2643i</v>
      </c>
      <c r="BY43" s="118" t="str">
        <f t="shared" si="34"/>
        <v>4.993+0.206i</v>
      </c>
      <c r="BZ43" s="118" t="str">
        <f t="shared" si="34"/>
        <v>4.932+0.1527i</v>
      </c>
      <c r="CA43" s="118" t="str">
        <f t="shared" si="34"/>
        <v>4.88+0.1126i</v>
      </c>
      <c r="CB43" s="118" t="str">
        <f t="shared" si="34"/>
        <v>4.841+0.09092i</v>
      </c>
      <c r="CC43" s="118" t="str">
        <f t="shared" si="34"/>
        <v>4.818+0.08081i</v>
      </c>
      <c r="CD43" s="118" t="str">
        <f t="shared" si="34"/>
        <v>4.782+0.08727i</v>
      </c>
      <c r="CE43" s="118" t="str">
        <f t="shared" si="34"/>
        <v>4.786+0.1086i</v>
      </c>
      <c r="CF43" s="118" t="str">
        <f t="shared" si="34"/>
        <v>4.75458+0.09721i</v>
      </c>
      <c r="CG43" s="118" t="str">
        <f t="shared" si="34"/>
        <v>0</v>
      </c>
      <c r="CH43" s="39">
        <f t="shared" si="22"/>
        <v>9250000000</v>
      </c>
      <c r="CI43" s="121">
        <f t="shared" si="23"/>
        <v>1.94362109924471</v>
      </c>
      <c r="CJ43" s="121" t="str">
        <f t="shared" si="24"/>
        <v>9.40687344960149+0.26441021434125i</v>
      </c>
      <c r="CK43" s="121" t="str">
        <f t="shared" si="24"/>
        <v>9.41101336254289+0.195139558364169i</v>
      </c>
      <c r="CL43" s="121" t="str">
        <f t="shared" si="24"/>
        <v>9.45182940562703+0.164721888160989i</v>
      </c>
      <c r="CM43" s="121" t="str">
        <f t="shared" si="24"/>
        <v>9.49070182761192+0.160290432054711i</v>
      </c>
      <c r="CN43" s="121" t="str">
        <f t="shared" si="24"/>
        <v>9.52957424959681+0.173604236584537i</v>
      </c>
      <c r="CO43" s="121" t="str">
        <f t="shared" si="24"/>
        <v>9.58010839817718+0.207190009179486i</v>
      </c>
      <c r="CP43" s="121" t="str">
        <f t="shared" si="24"/>
        <v>9.62869892565829+0.282408145720256i</v>
      </c>
      <c r="CQ43" s="121" t="str">
        <f t="shared" si="24"/>
        <v>9.73948532831524+0.384059529210755i</v>
      </c>
      <c r="CR43" s="121" t="str">
        <f t="shared" si="24"/>
        <v>9.8813696685601+0.505535847913549i</v>
      </c>
      <c r="CS43" s="121" t="str">
        <f t="shared" si="24"/>
        <v>10.0504647041944+0.621570027538458i</v>
      </c>
      <c r="CT43" s="121" t="str">
        <f t="shared" si="24"/>
        <v>10.2603757829128+0.710393511773941i</v>
      </c>
      <c r="CU43" s="121" t="str">
        <f t="shared" si="24"/>
        <v>10.3867111543637+0.748294123209213i</v>
      </c>
      <c r="CV43" s="121" t="str">
        <f t="shared" si="24"/>
        <v>0</v>
      </c>
      <c r="CW43" s="121" t="str">
        <f t="shared" si="24"/>
        <v>10.39642925986+0.750237744308458i</v>
      </c>
      <c r="CX43" s="121" t="str">
        <f t="shared" si="24"/>
        <v>10.2992482048977+0.719722893050316i</v>
      </c>
      <c r="CY43" s="121" t="str">
        <f t="shared" si="24"/>
        <v>10.0621264307899+0.622541838088081i</v>
      </c>
      <c r="CZ43" s="121" t="str">
        <f t="shared" si="29"/>
        <v>9.86970794196464+0.513699056530377i</v>
      </c>
      <c r="DA43" s="121" t="str">
        <f t="shared" si="29"/>
        <v>9.70450014852884+0.40038594644441i</v>
      </c>
      <c r="DB43" s="121" t="str">
        <f t="shared" si="29"/>
        <v>9.58593926147491+0.296790941854667i</v>
      </c>
      <c r="DC43" s="121" t="str">
        <f t="shared" si="29"/>
        <v>9.48487096431418+0.218851735774954i</v>
      </c>
      <c r="DD43" s="121" t="str">
        <f t="shared" si="29"/>
        <v>9.40906974144364+0.176714030343329i</v>
      </c>
      <c r="DE43" s="121" t="str">
        <f t="shared" si="29"/>
        <v>9.36436645616101+0.157064021029965i</v>
      </c>
      <c r="DF43" s="121" t="str">
        <f t="shared" si="29"/>
        <v>9.2943960965882+0.169619813331086i</v>
      </c>
      <c r="DG43" s="121" t="str">
        <f t="shared" si="29"/>
        <v>9.30217058098518+0.211077251377976i</v>
      </c>
      <c r="DH43" s="121" t="str">
        <f t="shared" si="29"/>
        <v>9.24110200604691+0.188939407057578i</v>
      </c>
      <c r="DI43" s="121"/>
      <c r="DK43" s="39">
        <f t="shared" si="25"/>
        <v>9.4068734496014894</v>
      </c>
      <c r="DL43" s="39">
        <f t="shared" si="25"/>
        <v>9.4110133625428904</v>
      </c>
      <c r="DM43" s="39">
        <f t="shared" si="25"/>
        <v>9.4518294056270307</v>
      </c>
      <c r="DN43" s="39">
        <f t="shared" si="25"/>
        <v>9.4907018276119199</v>
      </c>
      <c r="DO43" s="39">
        <f t="shared" si="25"/>
        <v>9.5295742495968092</v>
      </c>
      <c r="DP43" s="39">
        <f t="shared" si="25"/>
        <v>9.5801083981771793</v>
      </c>
      <c r="DQ43" s="39">
        <f t="shared" si="25"/>
        <v>9.6286989256582896</v>
      </c>
      <c r="DR43" s="39">
        <f t="shared" si="25"/>
        <v>9.7394853283152401</v>
      </c>
      <c r="DS43" s="39">
        <f t="shared" si="25"/>
        <v>9.8813696685600991</v>
      </c>
      <c r="DT43" s="39">
        <f t="shared" si="25"/>
        <v>10.0504647041944</v>
      </c>
      <c r="DU43" s="39">
        <f t="shared" si="25"/>
        <v>10.260375782912799</v>
      </c>
      <c r="DV43" s="39">
        <f t="shared" si="25"/>
        <v>10.386711154363701</v>
      </c>
      <c r="DW43" s="39">
        <f t="shared" si="25"/>
        <v>0</v>
      </c>
      <c r="DX43" s="39">
        <f t="shared" si="25"/>
        <v>10.39642925986</v>
      </c>
      <c r="DY43" s="39">
        <f t="shared" si="25"/>
        <v>10.299248204897699</v>
      </c>
      <c r="DZ43" s="39">
        <f t="shared" si="25"/>
        <v>10.062126430789901</v>
      </c>
      <c r="EA43" s="39">
        <f t="shared" si="30"/>
        <v>9.8697079419646396</v>
      </c>
      <c r="EB43" s="39">
        <f t="shared" si="30"/>
        <v>9.7045001485288402</v>
      </c>
      <c r="EC43" s="39">
        <f t="shared" si="30"/>
        <v>9.5859392614749108</v>
      </c>
      <c r="ED43" s="39">
        <f t="shared" si="30"/>
        <v>9.4848709643141795</v>
      </c>
      <c r="EE43" s="39">
        <f t="shared" si="30"/>
        <v>9.4090697414436395</v>
      </c>
      <c r="EF43" s="39">
        <f t="shared" si="30"/>
        <v>9.3643664561610098</v>
      </c>
      <c r="EG43" s="39">
        <f t="shared" si="30"/>
        <v>9.2943960965881995</v>
      </c>
      <c r="EH43" s="39">
        <f t="shared" si="30"/>
        <v>9.3021705809851802</v>
      </c>
      <c r="EI43" s="39">
        <f t="shared" si="30"/>
        <v>9.2411020060469102</v>
      </c>
      <c r="EK43" s="39">
        <f t="shared" si="28"/>
        <v>0.26441021434125</v>
      </c>
      <c r="EL43" s="39">
        <f t="shared" si="28"/>
        <v>0.19513955836416899</v>
      </c>
      <c r="EM43" s="39">
        <f t="shared" si="28"/>
        <v>0.16472188816098901</v>
      </c>
      <c r="EN43" s="39">
        <f t="shared" si="28"/>
        <v>0.160290432054711</v>
      </c>
      <c r="EO43" s="39">
        <f t="shared" si="28"/>
        <v>0.173604236584537</v>
      </c>
      <c r="EP43" s="39">
        <f t="shared" si="28"/>
        <v>0.20719000917948599</v>
      </c>
      <c r="EQ43" s="39">
        <f t="shared" si="28"/>
        <v>0.28240814572025602</v>
      </c>
      <c r="ER43" s="39">
        <f t="shared" si="28"/>
        <v>0.38405952921075498</v>
      </c>
      <c r="ES43" s="39">
        <f t="shared" si="28"/>
        <v>0.505535847913549</v>
      </c>
      <c r="ET43" s="39">
        <f t="shared" si="28"/>
        <v>0.62157002753845803</v>
      </c>
      <c r="EU43" s="39">
        <f t="shared" si="28"/>
        <v>0.71039351177394106</v>
      </c>
      <c r="EV43" s="39">
        <f t="shared" si="28"/>
        <v>0.74829412320921296</v>
      </c>
      <c r="EW43" s="39">
        <f t="shared" si="28"/>
        <v>0</v>
      </c>
      <c r="EX43" s="39">
        <f t="shared" si="28"/>
        <v>0.75023774430845802</v>
      </c>
      <c r="EY43" s="39">
        <f t="shared" si="28"/>
        <v>0.719722893050316</v>
      </c>
      <c r="EZ43" s="39">
        <f t="shared" si="28"/>
        <v>0.62254183808808095</v>
      </c>
      <c r="FA43" s="39">
        <f t="shared" si="31"/>
        <v>0.51369905653037695</v>
      </c>
      <c r="FB43" s="39">
        <f t="shared" si="31"/>
        <v>0.40038594644441</v>
      </c>
      <c r="FC43" s="39">
        <f t="shared" si="31"/>
        <v>0.29679094185466698</v>
      </c>
      <c r="FD43" s="39">
        <f t="shared" si="31"/>
        <v>0.21885173577495401</v>
      </c>
      <c r="FE43" s="39">
        <f t="shared" si="31"/>
        <v>0.176714030343329</v>
      </c>
      <c r="FF43" s="39">
        <f t="shared" si="31"/>
        <v>0.157064021029965</v>
      </c>
      <c r="FG43" s="39">
        <f t="shared" si="31"/>
        <v>0.169619813331086</v>
      </c>
      <c r="FH43" s="39">
        <f t="shared" si="31"/>
        <v>0.21107725137797601</v>
      </c>
      <c r="FI43" s="39">
        <f t="shared" si="31"/>
        <v>0.188939407057578</v>
      </c>
      <c r="FK43" s="39">
        <f t="shared" si="26"/>
        <v>0.68251817671531412</v>
      </c>
      <c r="FL43" s="39">
        <f t="shared" si="26"/>
        <v>0.68275988416806643</v>
      </c>
      <c r="FM43" s="39">
        <f t="shared" si="26"/>
        <v>0.68172851928241363</v>
      </c>
      <c r="FN43" s="39">
        <f t="shared" si="26"/>
        <v>0.68064632271656988</v>
      </c>
      <c r="FO43" s="39">
        <f t="shared" si="26"/>
        <v>0.67949955227366166</v>
      </c>
      <c r="FP43" s="39">
        <f t="shared" si="26"/>
        <v>0.67793298136981228</v>
      </c>
      <c r="FQ43" s="39">
        <f t="shared" si="26"/>
        <v>0.67615700291521064</v>
      </c>
      <c r="FR43" s="39">
        <f t="shared" si="26"/>
        <v>0.67230542817572025</v>
      </c>
      <c r="FS43" s="39">
        <f t="shared" si="26"/>
        <v>0.66717425097449234</v>
      </c>
      <c r="FT43" s="39">
        <f t="shared" si="26"/>
        <v>0.66109326126537304</v>
      </c>
      <c r="FU43" s="39">
        <f t="shared" si="26"/>
        <v>0.65409282589459694</v>
      </c>
      <c r="FV43" s="39">
        <f t="shared" si="26"/>
        <v>0.65008253008682737</v>
      </c>
      <c r="FW43" s="39">
        <f t="shared" si="26"/>
        <v>0.99999999999999989</v>
      </c>
      <c r="FX43" s="39">
        <f t="shared" si="26"/>
        <v>0.64978904578656582</v>
      </c>
      <c r="FY43" s="39">
        <f t="shared" si="26"/>
        <v>0.65289495282058896</v>
      </c>
      <c r="FZ43" s="39">
        <f t="shared" si="26"/>
        <v>0.66075986071829385</v>
      </c>
      <c r="GA43" s="39">
        <f t="shared" si="32"/>
        <v>0.66740696316131143</v>
      </c>
      <c r="GB43" s="39">
        <f t="shared" si="32"/>
        <v>0.67314152680189676</v>
      </c>
      <c r="GC43" s="39">
        <f t="shared" si="32"/>
        <v>0.67726537796964026</v>
      </c>
      <c r="GD43" s="39">
        <f t="shared" si="32"/>
        <v>0.68056168275423023</v>
      </c>
      <c r="GE43" s="39">
        <f t="shared" si="32"/>
        <v>0.68289218876545499</v>
      </c>
      <c r="GF43" s="39">
        <f t="shared" si="32"/>
        <v>0.68423298506027741</v>
      </c>
      <c r="GG43" s="39">
        <f t="shared" si="32"/>
        <v>0.68617303117301887</v>
      </c>
      <c r="GH43" s="39">
        <f t="shared" si="32"/>
        <v>0.68577292754795283</v>
      </c>
      <c r="GI43" s="39">
        <f t="shared" si="32"/>
        <v>0.68761025961030087</v>
      </c>
      <c r="GJ43" s="39">
        <f t="shared" si="27"/>
        <v>9.25</v>
      </c>
      <c r="GK43" s="39">
        <f t="shared" si="35"/>
        <v>-3.3177155614351861</v>
      </c>
      <c r="GL43" s="39">
        <f t="shared" si="35"/>
        <v>-3.3146400790973534</v>
      </c>
      <c r="GM43" s="39">
        <f t="shared" si="35"/>
        <v>-3.3277707488146593</v>
      </c>
      <c r="GN43" s="39">
        <f t="shared" si="35"/>
        <v>-3.3415699494823303</v>
      </c>
      <c r="GO43" s="39">
        <f t="shared" si="35"/>
        <v>-3.3562165018127308</v>
      </c>
      <c r="GP43" s="39">
        <f t="shared" si="35"/>
        <v>-3.3762647438944087</v>
      </c>
      <c r="GQ43" s="39">
        <f t="shared" si="35"/>
        <v>-3.3990489929185608</v>
      </c>
      <c r="GR43" s="39">
        <f t="shared" si="35"/>
        <v>-3.4486676449859917</v>
      </c>
      <c r="GS43" s="39">
        <f t="shared" si="35"/>
        <v>-3.5152144654963493</v>
      </c>
      <c r="GT43" s="39">
        <f t="shared" si="35"/>
        <v>-3.5947453943750003</v>
      </c>
      <c r="GU43" s="39">
        <f t="shared" si="35"/>
        <v>-3.6872122838788242</v>
      </c>
      <c r="GV43" s="39">
        <f t="shared" si="35"/>
        <v>-3.7406300952643718</v>
      </c>
      <c r="GW43" s="39">
        <f t="shared" si="35"/>
        <v>-9.6432746655328714E-16</v>
      </c>
      <c r="GX43" s="39">
        <f t="shared" si="35"/>
        <v>-3.7445522862457068</v>
      </c>
      <c r="GY43" s="39">
        <f t="shared" si="35"/>
        <v>-3.7031337735881675</v>
      </c>
      <c r="GZ43" s="39">
        <f t="shared" si="33"/>
        <v>-3.5991269408122668</v>
      </c>
      <c r="HA43" s="39">
        <f t="shared" si="33"/>
        <v>-3.5121853319056466</v>
      </c>
      <c r="HB43" s="39">
        <f t="shared" si="33"/>
        <v>-3.4378723307575578</v>
      </c>
      <c r="HC43" s="39">
        <f t="shared" si="33"/>
        <v>-3.3848225020779314</v>
      </c>
      <c r="HD43" s="39">
        <f t="shared" si="33"/>
        <v>-3.34265012733883</v>
      </c>
      <c r="HE43" s="39">
        <f t="shared" si="33"/>
        <v>-3.312957098259266</v>
      </c>
      <c r="HF43" s="39">
        <f t="shared" si="33"/>
        <v>-3.2959198691878626</v>
      </c>
      <c r="HG43" s="39">
        <f t="shared" si="33"/>
        <v>-3.2713271025396722</v>
      </c>
      <c r="HH43" s="39">
        <f t="shared" si="33"/>
        <v>-3.276393272978158</v>
      </c>
      <c r="HI43" s="39">
        <f t="shared" si="33"/>
        <v>-3.253153039382688</v>
      </c>
    </row>
    <row r="44" spans="1:217" s="39" customFormat="1">
      <c r="A44" s="20"/>
      <c r="B44" s="184"/>
      <c r="C44" s="40">
        <v>9.3000000000000007</v>
      </c>
      <c r="D44" s="41">
        <v>4.8475695238095229</v>
      </c>
      <c r="E44" s="42">
        <v>4.8460000000000001</v>
      </c>
      <c r="F44" s="42">
        <v>4.867</v>
      </c>
      <c r="G44" s="42">
        <v>4.8860000000000001</v>
      </c>
      <c r="H44" s="42">
        <v>4.907</v>
      </c>
      <c r="I44" s="42">
        <v>4.9260000000000002</v>
      </c>
      <c r="J44" s="42">
        <v>4.952</v>
      </c>
      <c r="K44" s="42">
        <v>5.0030000000000001</v>
      </c>
      <c r="L44" s="42">
        <v>5.0789999999999997</v>
      </c>
      <c r="M44" s="42">
        <v>5.1669999999999998</v>
      </c>
      <c r="N44" s="42">
        <v>5.27</v>
      </c>
      <c r="O44" s="43">
        <v>5.3369999999999997</v>
      </c>
      <c r="P44" s="20"/>
      <c r="Q44" s="41">
        <v>5.3419999999999996</v>
      </c>
      <c r="R44" s="42">
        <v>5.29</v>
      </c>
      <c r="S44" s="42">
        <v>5.17</v>
      </c>
      <c r="T44" s="42">
        <v>5.07</v>
      </c>
      <c r="U44" s="42">
        <v>4.9829999999999997</v>
      </c>
      <c r="V44" s="42">
        <v>4.93</v>
      </c>
      <c r="W44" s="42">
        <v>4.875</v>
      </c>
      <c r="X44" s="42">
        <v>4.8410000000000002</v>
      </c>
      <c r="Y44" s="42">
        <v>4.8239999999999998</v>
      </c>
      <c r="Z44" s="42">
        <v>4.79</v>
      </c>
      <c r="AA44" s="42">
        <v>4.7919999999999998</v>
      </c>
      <c r="AB44" s="43">
        <v>4.7610961904761906</v>
      </c>
      <c r="AD44" s="20"/>
      <c r="AE44" s="184"/>
      <c r="AF44" s="40">
        <v>9.3000000000000007</v>
      </c>
      <c r="AG44" s="41">
        <v>0.13118714285714289</v>
      </c>
      <c r="AH44" s="42">
        <v>9.4890000000000002E-2</v>
      </c>
      <c r="AI44" s="42">
        <v>7.8820000000000001E-2</v>
      </c>
      <c r="AJ44" s="42">
        <v>7.6950000000000005E-2</v>
      </c>
      <c r="AK44" s="42">
        <v>8.6849999999999997E-2</v>
      </c>
      <c r="AL44" s="42">
        <v>0.1036</v>
      </c>
      <c r="AM44" s="42">
        <v>0.13780000000000001</v>
      </c>
      <c r="AN44" s="42">
        <v>0.19040000000000001</v>
      </c>
      <c r="AO44" s="42">
        <v>0.25080000000000002</v>
      </c>
      <c r="AP44" s="42">
        <v>0.307</v>
      </c>
      <c r="AQ44" s="42">
        <v>0.35870000000000002</v>
      </c>
      <c r="AR44" s="43">
        <v>0.37830000000000003</v>
      </c>
      <c r="AS44" s="20"/>
      <c r="AT44" s="41">
        <v>0.38090000000000002</v>
      </c>
      <c r="AU44" s="42">
        <v>0.3624</v>
      </c>
      <c r="AV44" s="42">
        <v>0.3095</v>
      </c>
      <c r="AW44" s="42">
        <v>0.25159999999999999</v>
      </c>
      <c r="AX44" s="42">
        <v>0.19639999999999999</v>
      </c>
      <c r="AY44" s="42">
        <v>0.14480000000000001</v>
      </c>
      <c r="AZ44" s="42">
        <v>0.1071</v>
      </c>
      <c r="BA44" s="42">
        <v>8.5529999999999995E-2</v>
      </c>
      <c r="BB44" s="42">
        <v>7.3810000000000001E-2</v>
      </c>
      <c r="BC44" s="42">
        <v>7.7270000000000005E-2</v>
      </c>
      <c r="BD44" s="42">
        <v>0.10009999999999999</v>
      </c>
      <c r="BE44" s="43">
        <v>9.2930476190476133E-2</v>
      </c>
      <c r="BH44" s="118" t="str">
        <f t="shared" si="21"/>
        <v>4.84756952380952+0.131187142857143i</v>
      </c>
      <c r="BI44" s="118" t="str">
        <f t="shared" si="21"/>
        <v>4.846+0.09489i</v>
      </c>
      <c r="BJ44" s="118" t="str">
        <f t="shared" si="21"/>
        <v>4.867+0.07882i</v>
      </c>
      <c r="BK44" s="118" t="str">
        <f t="shared" si="21"/>
        <v>4.886+0.07695i</v>
      </c>
      <c r="BL44" s="118" t="str">
        <f t="shared" si="21"/>
        <v>4.907+0.08685i</v>
      </c>
      <c r="BM44" s="118" t="str">
        <f t="shared" si="21"/>
        <v>4.926+0.1036i</v>
      </c>
      <c r="BN44" s="118" t="str">
        <f t="shared" si="21"/>
        <v>4.952+0.1378i</v>
      </c>
      <c r="BO44" s="118" t="str">
        <f t="shared" si="21"/>
        <v>5.003+0.1904i</v>
      </c>
      <c r="BP44" s="118" t="str">
        <f t="shared" si="21"/>
        <v>5.079+0.2508i</v>
      </c>
      <c r="BQ44" s="118" t="str">
        <f t="shared" si="21"/>
        <v>5.167+0.307i</v>
      </c>
      <c r="BR44" s="118" t="str">
        <f t="shared" si="21"/>
        <v>5.27+0.3587i</v>
      </c>
      <c r="BS44" s="118" t="str">
        <f t="shared" si="21"/>
        <v>5.337+0.3783i</v>
      </c>
      <c r="BT44" s="118" t="str">
        <f t="shared" si="21"/>
        <v>0</v>
      </c>
      <c r="BU44" s="118" t="str">
        <f t="shared" si="21"/>
        <v>5.342+0.3809i</v>
      </c>
      <c r="BV44" s="118" t="str">
        <f t="shared" si="21"/>
        <v>5.29+0.3624i</v>
      </c>
      <c r="BW44" s="118" t="str">
        <f t="shared" si="21"/>
        <v>5.17+0.3095i</v>
      </c>
      <c r="BX44" s="118" t="str">
        <f t="shared" si="34"/>
        <v>5.07+0.2516i</v>
      </c>
      <c r="BY44" s="118" t="str">
        <f t="shared" si="34"/>
        <v>4.983+0.1964i</v>
      </c>
      <c r="BZ44" s="118" t="str">
        <f t="shared" si="34"/>
        <v>4.93+0.1448i</v>
      </c>
      <c r="CA44" s="118" t="str">
        <f t="shared" si="34"/>
        <v>4.875+0.1071i</v>
      </c>
      <c r="CB44" s="118" t="str">
        <f t="shared" si="34"/>
        <v>4.841+0.08553i</v>
      </c>
      <c r="CC44" s="118" t="str">
        <f t="shared" si="34"/>
        <v>4.824+0.07381i</v>
      </c>
      <c r="CD44" s="118" t="str">
        <f t="shared" si="34"/>
        <v>4.79+0.07727i</v>
      </c>
      <c r="CE44" s="118" t="str">
        <f t="shared" si="34"/>
        <v>4.792+0.1001i</v>
      </c>
      <c r="CF44" s="118" t="str">
        <f t="shared" si="34"/>
        <v>4.76109619047619+0.0929304761904761i</v>
      </c>
      <c r="CG44" s="118" t="str">
        <f t="shared" si="34"/>
        <v>0</v>
      </c>
      <c r="CH44" s="39">
        <f t="shared" si="22"/>
        <v>9300000000</v>
      </c>
      <c r="CI44" s="121">
        <f t="shared" si="23"/>
        <v>1.9331715234423195</v>
      </c>
      <c r="CJ44" s="121" t="str">
        <f t="shared" si="24"/>
        <v>9.37118336133541+0.253607248813188i</v>
      </c>
      <c r="CK44" s="121" t="str">
        <f t="shared" si="24"/>
        <v>9.36814920260148+0.183438645859442i</v>
      </c>
      <c r="CL44" s="121" t="str">
        <f t="shared" si="24"/>
        <v>9.40874580459377+0.152372579477724i</v>
      </c>
      <c r="CM44" s="121" t="str">
        <f t="shared" si="24"/>
        <v>9.44547606353917+0.148757548728886i</v>
      </c>
      <c r="CN44" s="121" t="str">
        <f t="shared" si="24"/>
        <v>9.48607266553146+0.167895946810965i</v>
      </c>
      <c r="CO44" s="121" t="str">
        <f t="shared" si="24"/>
        <v>9.52280292447687+0.200276569828624i</v>
      </c>
      <c r="CP44" s="121" t="str">
        <f t="shared" si="24"/>
        <v>9.57306538408637+0.266391035930352i</v>
      </c>
      <c r="CQ44" s="121" t="str">
        <f t="shared" si="24"/>
        <v>9.67165713178192+0.368075858063418i</v>
      </c>
      <c r="CR44" s="121" t="str">
        <f t="shared" si="24"/>
        <v>9.81857816756354+0.484839418079334i</v>
      </c>
      <c r="CS44" s="121" t="str">
        <f t="shared" si="24"/>
        <v>9.98869726162646+0.593483657696792i</v>
      </c>
      <c r="CT44" s="121" t="str">
        <f t="shared" si="24"/>
        <v>10.187813928541+0.69342862545876i</v>
      </c>
      <c r="CU44" s="121" t="str">
        <f t="shared" si="24"/>
        <v>10.3173364206117+0.73131878731823i</v>
      </c>
      <c r="CV44" s="121" t="str">
        <f t="shared" si="24"/>
        <v>0</v>
      </c>
      <c r="CW44" s="121" t="str">
        <f t="shared" si="24"/>
        <v>10.3270022782289+0.73634503327918i</v>
      </c>
      <c r="CX44" s="121" t="str">
        <f t="shared" si="24"/>
        <v>10.2264773590099+0.700581360095497i</v>
      </c>
      <c r="CY44" s="121" t="str">
        <f t="shared" si="24"/>
        <v>9.99449677619679+0.598316586505398i</v>
      </c>
      <c r="CZ44" s="121" t="str">
        <f t="shared" si="29"/>
        <v>9.80117962385256+0.486385955298088i</v>
      </c>
      <c r="DA44" s="121" t="str">
        <f t="shared" si="29"/>
        <v>9.63299370131308+0.379674887204071i</v>
      </c>
      <c r="DB44" s="121" t="str">
        <f t="shared" si="29"/>
        <v>9.53053561057063+0.279923236594448i</v>
      </c>
      <c r="DC44" s="121" t="str">
        <f t="shared" si="29"/>
        <v>9.42421117678131+0.207042670160672i</v>
      </c>
      <c r="DD44" s="121" t="str">
        <f t="shared" si="29"/>
        <v>9.35848334498427+0.165344160400022i</v>
      </c>
      <c r="DE44" s="121" t="str">
        <f t="shared" si="29"/>
        <v>9.32561942908575+0.142687390145278i</v>
      </c>
      <c r="DF44" s="121" t="str">
        <f t="shared" si="29"/>
        <v>9.25989159728871+0.149376163616388i</v>
      </c>
      <c r="DG44" s="121" t="str">
        <f t="shared" si="29"/>
        <v>9.26375794033559+0.193510469496576i</v>
      </c>
      <c r="DH44" s="121" t="str">
        <f t="shared" si="29"/>
        <v>9.20401557579828+0.179650550231363i</v>
      </c>
      <c r="DI44" s="121"/>
      <c r="DK44" s="39">
        <f t="shared" si="25"/>
        <v>9.3711833613354099</v>
      </c>
      <c r="DL44" s="39">
        <f t="shared" si="25"/>
        <v>9.3681492026014794</v>
      </c>
      <c r="DM44" s="39">
        <f t="shared" si="25"/>
        <v>9.4087458045937709</v>
      </c>
      <c r="DN44" s="39">
        <f t="shared" si="25"/>
        <v>9.4454760635391697</v>
      </c>
      <c r="DO44" s="39">
        <f t="shared" si="25"/>
        <v>9.4860726655314593</v>
      </c>
      <c r="DP44" s="39">
        <f t="shared" si="25"/>
        <v>9.5228029244768706</v>
      </c>
      <c r="DQ44" s="39">
        <f t="shared" si="25"/>
        <v>9.5730653840863695</v>
      </c>
      <c r="DR44" s="39">
        <f t="shared" si="25"/>
        <v>9.6716571317819202</v>
      </c>
      <c r="DS44" s="39">
        <f t="shared" si="25"/>
        <v>9.8185781675635404</v>
      </c>
      <c r="DT44" s="39">
        <f t="shared" si="25"/>
        <v>9.9886972616264593</v>
      </c>
      <c r="DU44" s="39">
        <f t="shared" si="25"/>
        <v>10.187813928541001</v>
      </c>
      <c r="DV44" s="39">
        <f t="shared" si="25"/>
        <v>10.317336420611699</v>
      </c>
      <c r="DW44" s="39">
        <f t="shared" si="25"/>
        <v>0</v>
      </c>
      <c r="DX44" s="39">
        <f t="shared" si="25"/>
        <v>10.3270022782289</v>
      </c>
      <c r="DY44" s="39">
        <f t="shared" si="25"/>
        <v>10.2264773590099</v>
      </c>
      <c r="DZ44" s="39">
        <f t="shared" si="25"/>
        <v>9.9944967761967902</v>
      </c>
      <c r="EA44" s="39">
        <f t="shared" si="30"/>
        <v>9.8011796238525601</v>
      </c>
      <c r="EB44" s="39">
        <f t="shared" si="30"/>
        <v>9.6329937013130795</v>
      </c>
      <c r="EC44" s="39">
        <f t="shared" si="30"/>
        <v>9.5305356105706291</v>
      </c>
      <c r="ED44" s="39">
        <f t="shared" si="30"/>
        <v>9.4242111767813093</v>
      </c>
      <c r="EE44" s="39">
        <f t="shared" si="30"/>
        <v>9.3584833449842701</v>
      </c>
      <c r="EF44" s="39">
        <f t="shared" si="30"/>
        <v>9.3256194290857497</v>
      </c>
      <c r="EG44" s="39">
        <f t="shared" si="30"/>
        <v>9.2598915972887106</v>
      </c>
      <c r="EH44" s="39">
        <f t="shared" si="30"/>
        <v>9.2637579403355907</v>
      </c>
      <c r="EI44" s="39">
        <f t="shared" si="30"/>
        <v>9.2040155757982802</v>
      </c>
      <c r="EK44" s="39">
        <f t="shared" si="28"/>
        <v>0.25360724881318802</v>
      </c>
      <c r="EL44" s="39">
        <f t="shared" si="28"/>
        <v>0.183438645859442</v>
      </c>
      <c r="EM44" s="39">
        <f t="shared" si="28"/>
        <v>0.15237257947772401</v>
      </c>
      <c r="EN44" s="39">
        <f t="shared" si="28"/>
        <v>0.148757548728886</v>
      </c>
      <c r="EO44" s="39">
        <f t="shared" si="28"/>
        <v>0.16789594681096501</v>
      </c>
      <c r="EP44" s="39">
        <f t="shared" si="28"/>
        <v>0.20027656982862399</v>
      </c>
      <c r="EQ44" s="39">
        <f t="shared" si="28"/>
        <v>0.26639103593035202</v>
      </c>
      <c r="ER44" s="39">
        <f t="shared" si="28"/>
        <v>0.36807585806341803</v>
      </c>
      <c r="ES44" s="39">
        <f t="shared" si="28"/>
        <v>0.48483941807933401</v>
      </c>
      <c r="ET44" s="39">
        <f t="shared" si="28"/>
        <v>0.59348365769679201</v>
      </c>
      <c r="EU44" s="39">
        <f t="shared" si="28"/>
        <v>0.69342862545876005</v>
      </c>
      <c r="EV44" s="39">
        <f t="shared" si="28"/>
        <v>0.73131878731822997</v>
      </c>
      <c r="EW44" s="39">
        <f t="shared" si="28"/>
        <v>0</v>
      </c>
      <c r="EX44" s="39">
        <f t="shared" si="28"/>
        <v>0.73634503327917999</v>
      </c>
      <c r="EY44" s="39">
        <f t="shared" si="28"/>
        <v>0.70058136009549699</v>
      </c>
      <c r="EZ44" s="39">
        <f t="shared" si="28"/>
        <v>0.59831658650539798</v>
      </c>
      <c r="FA44" s="39">
        <f t="shared" si="31"/>
        <v>0.48638595529808798</v>
      </c>
      <c r="FB44" s="39">
        <f t="shared" si="31"/>
        <v>0.379674887204071</v>
      </c>
      <c r="FC44" s="39">
        <f t="shared" si="31"/>
        <v>0.27992323659444801</v>
      </c>
      <c r="FD44" s="39">
        <f t="shared" si="31"/>
        <v>0.20704267016067199</v>
      </c>
      <c r="FE44" s="39">
        <f t="shared" si="31"/>
        <v>0.16534416040002201</v>
      </c>
      <c r="FF44" s="39">
        <f t="shared" si="31"/>
        <v>0.14268739014527801</v>
      </c>
      <c r="FG44" s="39">
        <f t="shared" si="31"/>
        <v>0.149376163616388</v>
      </c>
      <c r="FH44" s="39">
        <f t="shared" si="31"/>
        <v>0.19351046949657599</v>
      </c>
      <c r="FI44" s="39">
        <f t="shared" si="31"/>
        <v>0.179650550231363</v>
      </c>
      <c r="FK44" s="39">
        <f t="shared" si="26"/>
        <v>0.68359159336329922</v>
      </c>
      <c r="FL44" s="39">
        <f t="shared" si="26"/>
        <v>0.68402414744242379</v>
      </c>
      <c r="FM44" s="39">
        <f t="shared" si="26"/>
        <v>0.6829917437329841</v>
      </c>
      <c r="FN44" s="39">
        <f t="shared" si="26"/>
        <v>0.68196452254645068</v>
      </c>
      <c r="FO44" s="39">
        <f t="shared" si="26"/>
        <v>0.68074901812026833</v>
      </c>
      <c r="FP44" s="39">
        <f t="shared" si="26"/>
        <v>0.67957878618116829</v>
      </c>
      <c r="FQ44" s="39">
        <f t="shared" si="26"/>
        <v>0.67781825915489724</v>
      </c>
      <c r="FR44" s="39">
        <f t="shared" si="26"/>
        <v>0.67433461267410111</v>
      </c>
      <c r="FS44" s="39">
        <f t="shared" si="26"/>
        <v>0.66914081900530464</v>
      </c>
      <c r="FT44" s="39">
        <f t="shared" si="26"/>
        <v>0.66316032242945488</v>
      </c>
      <c r="FU44" s="39">
        <f t="shared" si="26"/>
        <v>0.65632282557607402</v>
      </c>
      <c r="FV44" s="39">
        <f t="shared" si="26"/>
        <v>0.65222663365694755</v>
      </c>
      <c r="FW44" s="39">
        <f t="shared" si="26"/>
        <v>0.99999999999999989</v>
      </c>
      <c r="FX44" s="39">
        <f t="shared" si="26"/>
        <v>0.65188677441269238</v>
      </c>
      <c r="FY44" s="39">
        <f t="shared" si="26"/>
        <v>0.65516249533333581</v>
      </c>
      <c r="FZ44" s="39">
        <f t="shared" si="26"/>
        <v>0.66293841553098387</v>
      </c>
      <c r="GA44" s="39">
        <f t="shared" si="32"/>
        <v>0.669608074368649</v>
      </c>
      <c r="GB44" s="39">
        <f t="shared" si="32"/>
        <v>0.67532148996086039</v>
      </c>
      <c r="GC44" s="39">
        <f t="shared" si="32"/>
        <v>0.6789328016924604</v>
      </c>
      <c r="GD44" s="39">
        <f t="shared" si="32"/>
        <v>0.68233245218159422</v>
      </c>
      <c r="GE44" s="39">
        <f t="shared" si="32"/>
        <v>0.68436962896963238</v>
      </c>
      <c r="GF44" s="39">
        <f t="shared" si="32"/>
        <v>0.68538140998953101</v>
      </c>
      <c r="GG44" s="39">
        <f t="shared" si="32"/>
        <v>0.68722785131468633</v>
      </c>
      <c r="GH44" s="39">
        <f t="shared" si="32"/>
        <v>0.68694560585541931</v>
      </c>
      <c r="GI44" s="39">
        <f t="shared" si="32"/>
        <v>0.68870586006437606</v>
      </c>
      <c r="GJ44" s="39">
        <f t="shared" si="27"/>
        <v>9.3000000000000007</v>
      </c>
      <c r="GK44" s="39">
        <f t="shared" si="35"/>
        <v>-3.304065735245433</v>
      </c>
      <c r="GL44" s="39">
        <f t="shared" si="35"/>
        <v>-3.2985713306302324</v>
      </c>
      <c r="GM44" s="39">
        <f t="shared" si="35"/>
        <v>-3.3116909241110299</v>
      </c>
      <c r="GN44" s="39">
        <f t="shared" si="35"/>
        <v>-3.324764356227417</v>
      </c>
      <c r="GO44" s="39">
        <f t="shared" si="35"/>
        <v>-3.3402595278615177</v>
      </c>
      <c r="GP44" s="39">
        <f t="shared" si="35"/>
        <v>-3.3552037316765264</v>
      </c>
      <c r="GQ44" s="39">
        <f t="shared" si="35"/>
        <v>-3.3777347252160257</v>
      </c>
      <c r="GR44" s="39">
        <f t="shared" si="35"/>
        <v>-3.4224909601800557</v>
      </c>
      <c r="GS44" s="39">
        <f t="shared" si="35"/>
        <v>-3.4896495286094682</v>
      </c>
      <c r="GT44" s="39">
        <f t="shared" si="35"/>
        <v>-3.5676293194038338</v>
      </c>
      <c r="GU44" s="39">
        <f t="shared" si="35"/>
        <v>-3.657649831992245</v>
      </c>
      <c r="GV44" s="39">
        <f t="shared" si="35"/>
        <v>-3.7120294152907181</v>
      </c>
      <c r="GW44" s="39">
        <f t="shared" si="35"/>
        <v>-9.6432746655328714E-16</v>
      </c>
      <c r="GX44" s="39">
        <f t="shared" si="35"/>
        <v>-3.7165565981823878</v>
      </c>
      <c r="GY44" s="39">
        <f t="shared" si="35"/>
        <v>-3.6730194330105395</v>
      </c>
      <c r="GZ44" s="39">
        <f t="shared" si="33"/>
        <v>-3.5705362806924024</v>
      </c>
      <c r="HA44" s="39">
        <f t="shared" si="33"/>
        <v>-3.4835863621654983</v>
      </c>
      <c r="HB44" s="39">
        <f t="shared" si="33"/>
        <v>-3.4097886003565963</v>
      </c>
      <c r="HC44" s="39">
        <f t="shared" si="33"/>
        <v>-3.3634641697173917</v>
      </c>
      <c r="HD44" s="39">
        <f t="shared" si="33"/>
        <v>-3.3200794579360555</v>
      </c>
      <c r="HE44" s="39">
        <f t="shared" si="33"/>
        <v>-3.2941854374278359</v>
      </c>
      <c r="HF44" s="39">
        <f t="shared" si="33"/>
        <v>-3.2813535875148068</v>
      </c>
      <c r="HG44" s="39">
        <f t="shared" si="33"/>
        <v>-3.2579849629548567</v>
      </c>
      <c r="HH44" s="39">
        <f t="shared" si="33"/>
        <v>-3.2615530029744342</v>
      </c>
      <c r="HI44" s="39">
        <f t="shared" si="33"/>
        <v>-3.2393244334315479</v>
      </c>
    </row>
    <row r="45" spans="1:217" s="39" customFormat="1">
      <c r="A45" s="20"/>
      <c r="B45" s="184"/>
      <c r="C45" s="40">
        <v>9.35</v>
      </c>
      <c r="D45" s="41">
        <v>4.8519314285714286</v>
      </c>
      <c r="E45" s="42">
        <v>4.8449999999999998</v>
      </c>
      <c r="F45" s="42">
        <v>4.8659999999999997</v>
      </c>
      <c r="G45" s="42">
        <v>4.8849999999999998</v>
      </c>
      <c r="H45" s="42">
        <v>4.9020000000000001</v>
      </c>
      <c r="I45" s="42">
        <v>4.923</v>
      </c>
      <c r="J45" s="42">
        <v>4.9450000000000003</v>
      </c>
      <c r="K45" s="42">
        <v>4.9969999999999999</v>
      </c>
      <c r="L45" s="42">
        <v>5.0739999999999998</v>
      </c>
      <c r="M45" s="42">
        <v>5.1639999999999997</v>
      </c>
      <c r="N45" s="42">
        <v>5.2679999999999998</v>
      </c>
      <c r="O45" s="43">
        <v>5.3369999999999997</v>
      </c>
      <c r="P45" s="20"/>
      <c r="Q45" s="41">
        <v>5.3419999999999996</v>
      </c>
      <c r="R45" s="42">
        <v>5.2889999999999997</v>
      </c>
      <c r="S45" s="42">
        <v>5.1689999999999996</v>
      </c>
      <c r="T45" s="42">
        <v>5.07</v>
      </c>
      <c r="U45" s="42">
        <v>4.9829999999999997</v>
      </c>
      <c r="V45" s="42">
        <v>4.9279999999999999</v>
      </c>
      <c r="W45" s="42">
        <v>4.8730000000000002</v>
      </c>
      <c r="X45" s="42">
        <v>4.8390000000000004</v>
      </c>
      <c r="Y45" s="42">
        <v>4.8239999999999998</v>
      </c>
      <c r="Z45" s="42">
        <v>4.7919999999999998</v>
      </c>
      <c r="AA45" s="42">
        <v>4.7939999999999996</v>
      </c>
      <c r="AB45" s="43">
        <v>4.7661080952380948</v>
      </c>
      <c r="AD45" s="20"/>
      <c r="AE45" s="184"/>
      <c r="AF45" s="40">
        <v>9.35</v>
      </c>
      <c r="AG45" s="41">
        <v>0.12822476190476204</v>
      </c>
      <c r="AH45" s="42">
        <v>0.1</v>
      </c>
      <c r="AI45" s="42">
        <v>8.6010000000000003E-2</v>
      </c>
      <c r="AJ45" s="42">
        <v>8.6379999999999998E-2</v>
      </c>
      <c r="AK45" s="42">
        <v>9.3149999999999997E-2</v>
      </c>
      <c r="AL45" s="42">
        <v>0.1105</v>
      </c>
      <c r="AM45" s="42">
        <v>0.14449999999999999</v>
      </c>
      <c r="AN45" s="42">
        <v>0.1968</v>
      </c>
      <c r="AO45" s="42">
        <v>0.25700000000000001</v>
      </c>
      <c r="AP45" s="42">
        <v>0.31669999999999998</v>
      </c>
      <c r="AQ45" s="42">
        <v>0.36730000000000002</v>
      </c>
      <c r="AR45" s="43">
        <v>0.38519999999999999</v>
      </c>
      <c r="AS45" s="20"/>
      <c r="AT45" s="41">
        <v>0.38579999999999998</v>
      </c>
      <c r="AU45" s="42">
        <v>0.36940000000000001</v>
      </c>
      <c r="AV45" s="42">
        <v>0.31859999999999999</v>
      </c>
      <c r="AW45" s="42">
        <v>0.25919999999999999</v>
      </c>
      <c r="AX45" s="42">
        <v>0.20019999999999999</v>
      </c>
      <c r="AY45" s="42">
        <v>0.14940000000000001</v>
      </c>
      <c r="AZ45" s="42">
        <v>0.1124</v>
      </c>
      <c r="BA45" s="42">
        <v>9.0079999999999993E-2</v>
      </c>
      <c r="BB45" s="42">
        <v>8.1519999999999995E-2</v>
      </c>
      <c r="BC45" s="42">
        <v>8.344E-2</v>
      </c>
      <c r="BD45" s="42">
        <v>0.1018</v>
      </c>
      <c r="BE45" s="43">
        <v>8.9734285714285822E-2</v>
      </c>
      <c r="BH45" s="118" t="str">
        <f t="shared" si="21"/>
        <v>4.85193142857143+0.128224761904762i</v>
      </c>
      <c r="BI45" s="118" t="str">
        <f t="shared" si="21"/>
        <v>4.845+0.1i</v>
      </c>
      <c r="BJ45" s="118" t="str">
        <f t="shared" si="21"/>
        <v>4.866+0.08601i</v>
      </c>
      <c r="BK45" s="118" t="str">
        <f t="shared" si="21"/>
        <v>4.885+0.08638i</v>
      </c>
      <c r="BL45" s="118" t="str">
        <f t="shared" si="21"/>
        <v>4.902+0.09315i</v>
      </c>
      <c r="BM45" s="118" t="str">
        <f t="shared" si="21"/>
        <v>4.923+0.1105i</v>
      </c>
      <c r="BN45" s="118" t="str">
        <f t="shared" si="21"/>
        <v>4.945+0.1445i</v>
      </c>
      <c r="BO45" s="118" t="str">
        <f t="shared" si="21"/>
        <v>4.997+0.1968i</v>
      </c>
      <c r="BP45" s="118" t="str">
        <f t="shared" si="21"/>
        <v>5.074+0.257i</v>
      </c>
      <c r="BQ45" s="118" t="str">
        <f t="shared" si="21"/>
        <v>5.164+0.3167i</v>
      </c>
      <c r="BR45" s="118" t="str">
        <f t="shared" si="21"/>
        <v>5.268+0.3673i</v>
      </c>
      <c r="BS45" s="118" t="str">
        <f t="shared" si="21"/>
        <v>5.337+0.3852i</v>
      </c>
      <c r="BT45" s="118" t="str">
        <f t="shared" si="21"/>
        <v>0</v>
      </c>
      <c r="BU45" s="118" t="str">
        <f t="shared" si="21"/>
        <v>5.342+0.3858i</v>
      </c>
      <c r="BV45" s="118" t="str">
        <f t="shared" si="21"/>
        <v>5.289+0.3694i</v>
      </c>
      <c r="BW45" s="118" t="str">
        <f t="shared" si="21"/>
        <v>5.169+0.3186i</v>
      </c>
      <c r="BX45" s="118" t="str">
        <f t="shared" si="34"/>
        <v>5.07+0.2592i</v>
      </c>
      <c r="BY45" s="118" t="str">
        <f t="shared" si="34"/>
        <v>4.983+0.2002i</v>
      </c>
      <c r="BZ45" s="118" t="str">
        <f t="shared" si="34"/>
        <v>4.928+0.1494i</v>
      </c>
      <c r="CA45" s="118" t="str">
        <f t="shared" si="34"/>
        <v>4.873+0.1124i</v>
      </c>
      <c r="CB45" s="118" t="str">
        <f t="shared" si="34"/>
        <v>4.839+0.09008i</v>
      </c>
      <c r="CC45" s="118" t="str">
        <f t="shared" si="34"/>
        <v>4.824+0.08152i</v>
      </c>
      <c r="CD45" s="118" t="str">
        <f t="shared" si="34"/>
        <v>4.792+0.08344i</v>
      </c>
      <c r="CE45" s="118" t="str">
        <f t="shared" si="34"/>
        <v>4.794+0.1018i</v>
      </c>
      <c r="CF45" s="118" t="str">
        <f t="shared" si="34"/>
        <v>4.76610809523809+0.0897342857142858i</v>
      </c>
      <c r="CG45" s="118" t="str">
        <f t="shared" si="34"/>
        <v>0</v>
      </c>
      <c r="CH45" s="39">
        <f t="shared" si="22"/>
        <v>9350000000</v>
      </c>
      <c r="CI45" s="121">
        <f t="shared" si="23"/>
        <v>1.9228337078089377</v>
      </c>
      <c r="CJ45" s="121" t="str">
        <f t="shared" si="24"/>
        <v>9.32945729883472+0.246554894366252i</v>
      </c>
      <c r="CK45" s="121" t="str">
        <f t="shared" si="24"/>
        <v>9.3161293143343+0.192283370780894i</v>
      </c>
      <c r="CL45" s="121" t="str">
        <f t="shared" si="24"/>
        <v>9.35650882219829+0.165382927208647i</v>
      </c>
      <c r="CM45" s="121" t="str">
        <f t="shared" si="24"/>
        <v>9.39304266264666+0.166094375680536i</v>
      </c>
      <c r="CN45" s="121" t="str">
        <f t="shared" si="24"/>
        <v>9.42573083567941+0.179111959882403i</v>
      </c>
      <c r="CO45" s="121" t="str">
        <f t="shared" si="24"/>
        <v>9.4661103435434+0.212473124712888i</v>
      </c>
      <c r="CP45" s="121" t="str">
        <f t="shared" si="24"/>
        <v>9.5084126851152+0.277849470778391i</v>
      </c>
      <c r="CQ45" s="121" t="str">
        <f t="shared" si="24"/>
        <v>9.60840003792126+0.378413673696799i</v>
      </c>
      <c r="CR45" s="121" t="str">
        <f t="shared" si="24"/>
        <v>9.75645823342255+0.494168262906897i</v>
      </c>
      <c r="CS45" s="121" t="str">
        <f t="shared" si="24"/>
        <v>9.92951326712535+0.608961435263091i</v>
      </c>
      <c r="CT45" s="121" t="str">
        <f t="shared" si="24"/>
        <v>10.1294879727375+0.706256820878223i</v>
      </c>
      <c r="CU45" s="121" t="str">
        <f t="shared" si="24"/>
        <v>10.2621634985763+0.740675544248003i</v>
      </c>
      <c r="CV45" s="121" t="str">
        <f t="shared" si="24"/>
        <v>0</v>
      </c>
      <c r="CW45" s="121" t="str">
        <f t="shared" si="24"/>
        <v>10.2717776671153+0.741829244472688i</v>
      </c>
      <c r="CX45" s="121" t="str">
        <f t="shared" si="24"/>
        <v>10.1698674806015+0.710294771664622i</v>
      </c>
      <c r="CY45" s="121" t="str">
        <f t="shared" si="24"/>
        <v>9.9391274356644+0.612614819307927i</v>
      </c>
      <c r="CZ45" s="121" t="str">
        <f t="shared" si="29"/>
        <v>9.74876689859131+0.498398497064077i</v>
      </c>
      <c r="DA45" s="121" t="str">
        <f t="shared" si="29"/>
        <v>9.58148036601194+0.384951308303349i</v>
      </c>
      <c r="DB45" s="121" t="str">
        <f t="shared" si="29"/>
        <v>9.47572451208245+0.287271355946655i</v>
      </c>
      <c r="DC45" s="121" t="str">
        <f t="shared" si="29"/>
        <v>9.36996865815295+0.216126508757725i</v>
      </c>
      <c r="DD45" s="121" t="str">
        <f t="shared" si="29"/>
        <v>9.30459231208745+0.173208860399429i</v>
      </c>
      <c r="DE45" s="121" t="str">
        <f t="shared" si="29"/>
        <v>9.27574980647032+0.156749403860585i</v>
      </c>
      <c r="DF45" s="121" t="str">
        <f t="shared" si="29"/>
        <v>9.21421912782043+0.160441244579578i</v>
      </c>
      <c r="DG45" s="121" t="str">
        <f t="shared" si="29"/>
        <v>9.21806479523605+0.19574447145495i</v>
      </c>
      <c r="DH45" s="121" t="str">
        <f t="shared" si="29"/>
        <v>9.16443330058485+0.172544109317587i</v>
      </c>
      <c r="DI45" s="121"/>
      <c r="DK45" s="39">
        <f t="shared" si="25"/>
        <v>9.3294572988347202</v>
      </c>
      <c r="DL45" s="39">
        <f t="shared" si="25"/>
        <v>9.3161293143342991</v>
      </c>
      <c r="DM45" s="39">
        <f t="shared" si="25"/>
        <v>9.3565088221982897</v>
      </c>
      <c r="DN45" s="39">
        <f t="shared" si="25"/>
        <v>9.3930426626466605</v>
      </c>
      <c r="DO45" s="39">
        <f t="shared" si="25"/>
        <v>9.4257308356794098</v>
      </c>
      <c r="DP45" s="39">
        <f t="shared" si="25"/>
        <v>9.4661103435434004</v>
      </c>
      <c r="DQ45" s="39">
        <f t="shared" si="25"/>
        <v>9.5084126851152</v>
      </c>
      <c r="DR45" s="39">
        <f t="shared" si="25"/>
        <v>9.6084000379212604</v>
      </c>
      <c r="DS45" s="39">
        <f t="shared" si="25"/>
        <v>9.7564582334225491</v>
      </c>
      <c r="DT45" s="39">
        <f t="shared" si="25"/>
        <v>9.9295132671253494</v>
      </c>
      <c r="DU45" s="39">
        <f t="shared" si="25"/>
        <v>10.1294879727375</v>
      </c>
      <c r="DV45" s="39">
        <f t="shared" si="25"/>
        <v>10.2621634985763</v>
      </c>
      <c r="DW45" s="39">
        <f t="shared" si="25"/>
        <v>0</v>
      </c>
      <c r="DX45" s="39">
        <f t="shared" si="25"/>
        <v>10.2717776671153</v>
      </c>
      <c r="DY45" s="39">
        <f t="shared" si="25"/>
        <v>10.1698674806015</v>
      </c>
      <c r="DZ45" s="39">
        <f t="shared" si="25"/>
        <v>9.9391274356643997</v>
      </c>
      <c r="EA45" s="39">
        <f t="shared" si="30"/>
        <v>9.7487668985913096</v>
      </c>
      <c r="EB45" s="39">
        <f t="shared" si="30"/>
        <v>9.5814803660119399</v>
      </c>
      <c r="EC45" s="39">
        <f t="shared" si="30"/>
        <v>9.4757245120824507</v>
      </c>
      <c r="ED45" s="39">
        <f t="shared" si="30"/>
        <v>9.3699686581529509</v>
      </c>
      <c r="EE45" s="39">
        <f t="shared" si="30"/>
        <v>9.3045923120874505</v>
      </c>
      <c r="EF45" s="39">
        <f t="shared" si="30"/>
        <v>9.2757498064703192</v>
      </c>
      <c r="EG45" s="39">
        <f t="shared" si="30"/>
        <v>9.2142191278204297</v>
      </c>
      <c r="EH45" s="39">
        <f t="shared" si="30"/>
        <v>9.2180647952360495</v>
      </c>
      <c r="EI45" s="39">
        <f t="shared" si="30"/>
        <v>9.1644333005848502</v>
      </c>
      <c r="EK45" s="39">
        <f t="shared" si="28"/>
        <v>0.246554894366252</v>
      </c>
      <c r="EL45" s="39">
        <f t="shared" si="28"/>
        <v>0.192283370780894</v>
      </c>
      <c r="EM45" s="39">
        <f t="shared" si="28"/>
        <v>0.165382927208647</v>
      </c>
      <c r="EN45" s="39">
        <f t="shared" si="28"/>
        <v>0.166094375680536</v>
      </c>
      <c r="EO45" s="39">
        <f t="shared" si="28"/>
        <v>0.179111959882403</v>
      </c>
      <c r="EP45" s="39">
        <f t="shared" si="28"/>
        <v>0.21247312471288801</v>
      </c>
      <c r="EQ45" s="39">
        <f t="shared" si="28"/>
        <v>0.27784947077839101</v>
      </c>
      <c r="ER45" s="39">
        <f t="shared" si="28"/>
        <v>0.37841367369679901</v>
      </c>
      <c r="ES45" s="39">
        <f t="shared" si="28"/>
        <v>0.49416826290689703</v>
      </c>
      <c r="ET45" s="39">
        <f t="shared" si="28"/>
        <v>0.60896143526309099</v>
      </c>
      <c r="EU45" s="39">
        <f t="shared" si="28"/>
        <v>0.70625682087822295</v>
      </c>
      <c r="EV45" s="39">
        <f t="shared" si="28"/>
        <v>0.74067554424800297</v>
      </c>
      <c r="EW45" s="39">
        <f t="shared" si="28"/>
        <v>0</v>
      </c>
      <c r="EX45" s="39">
        <f t="shared" si="28"/>
        <v>0.74182924447268805</v>
      </c>
      <c r="EY45" s="39">
        <f t="shared" si="28"/>
        <v>0.71029477166462196</v>
      </c>
      <c r="EZ45" s="39">
        <f t="shared" si="28"/>
        <v>0.61261481930792705</v>
      </c>
      <c r="FA45" s="39">
        <f t="shared" si="31"/>
        <v>0.49839849706407702</v>
      </c>
      <c r="FB45" s="39">
        <f t="shared" si="31"/>
        <v>0.384951308303349</v>
      </c>
      <c r="FC45" s="39">
        <f t="shared" si="31"/>
        <v>0.28727135594665498</v>
      </c>
      <c r="FD45" s="39">
        <f t="shared" si="31"/>
        <v>0.21612650875772499</v>
      </c>
      <c r="FE45" s="39">
        <f t="shared" si="31"/>
        <v>0.17320886039942901</v>
      </c>
      <c r="FF45" s="39">
        <f t="shared" si="31"/>
        <v>0.156749403860585</v>
      </c>
      <c r="FG45" s="39">
        <f t="shared" si="31"/>
        <v>0.16044124457957801</v>
      </c>
      <c r="FH45" s="39">
        <f t="shared" si="31"/>
        <v>0.19574447145495</v>
      </c>
      <c r="FI45" s="39">
        <f t="shared" si="31"/>
        <v>0.17254410931758701</v>
      </c>
      <c r="FK45" s="39">
        <f t="shared" si="26"/>
        <v>0.68481429781730374</v>
      </c>
      <c r="FL45" s="39">
        <f t="shared" si="26"/>
        <v>0.68546248740963145</v>
      </c>
      <c r="FM45" s="39">
        <f t="shared" si="26"/>
        <v>0.68442548914978518</v>
      </c>
      <c r="FN45" s="39">
        <f t="shared" si="26"/>
        <v>0.68338718422179057</v>
      </c>
      <c r="FO45" s="39">
        <f t="shared" si="26"/>
        <v>0.68241099333056388</v>
      </c>
      <c r="FP45" s="39">
        <f t="shared" si="26"/>
        <v>0.68112235933983989</v>
      </c>
      <c r="FQ45" s="39">
        <f t="shared" si="26"/>
        <v>0.67956908629878188</v>
      </c>
      <c r="FR45" s="39">
        <f t="shared" si="26"/>
        <v>0.67602163950487326</v>
      </c>
      <c r="FS45" s="39">
        <f t="shared" si="26"/>
        <v>0.67076887768516613</v>
      </c>
      <c r="FT45" s="39">
        <f t="shared" si="26"/>
        <v>0.66459175665844905</v>
      </c>
      <c r="FU45" s="39">
        <f t="shared" si="26"/>
        <v>0.65772544401590782</v>
      </c>
      <c r="FV45" s="39">
        <f t="shared" si="26"/>
        <v>0.65358065231751816</v>
      </c>
      <c r="FW45" s="39">
        <f t="shared" si="26"/>
        <v>0.99999999999999989</v>
      </c>
      <c r="FX45" s="39">
        <f t="shared" si="26"/>
        <v>0.6533012723479672</v>
      </c>
      <c r="FY45" s="39">
        <f t="shared" si="26"/>
        <v>0.65656149039646106</v>
      </c>
      <c r="FZ45" s="39">
        <f t="shared" si="26"/>
        <v>0.66427818558832463</v>
      </c>
      <c r="GA45" s="39">
        <f t="shared" si="32"/>
        <v>0.67093697893566684</v>
      </c>
      <c r="GB45" s="39">
        <f t="shared" si="32"/>
        <v>0.67672153878341867</v>
      </c>
      <c r="GC45" s="39">
        <f t="shared" si="32"/>
        <v>0.68043124397109955</v>
      </c>
      <c r="GD45" s="39">
        <f t="shared" si="32"/>
        <v>0.68382492303599296</v>
      </c>
      <c r="GE45" s="39">
        <f t="shared" si="32"/>
        <v>0.68586930170875371</v>
      </c>
      <c r="GF45" s="39">
        <f t="shared" si="32"/>
        <v>0.68675096078726661</v>
      </c>
      <c r="GG45" s="39">
        <f t="shared" si="32"/>
        <v>0.6884895952095591</v>
      </c>
      <c r="GH45" s="39">
        <f t="shared" si="32"/>
        <v>0.68823651546797171</v>
      </c>
      <c r="GI45" s="39">
        <f t="shared" si="32"/>
        <v>0.6898636679884127</v>
      </c>
      <c r="GJ45" s="39">
        <f t="shared" si="27"/>
        <v>9.35</v>
      </c>
      <c r="GK45" s="39">
        <f t="shared" si="35"/>
        <v>-3.288543617367595</v>
      </c>
      <c r="GL45" s="39">
        <f t="shared" si="35"/>
        <v>-3.2803261481027941</v>
      </c>
      <c r="GM45" s="39">
        <f t="shared" si="35"/>
        <v>-3.293476499539592</v>
      </c>
      <c r="GN45" s="39">
        <f t="shared" si="35"/>
        <v>-3.3066633984813256</v>
      </c>
      <c r="GO45" s="39">
        <f t="shared" si="35"/>
        <v>-3.3190797099541269</v>
      </c>
      <c r="GP45" s="39">
        <f t="shared" si="35"/>
        <v>-3.3354972562322818</v>
      </c>
      <c r="GQ45" s="39">
        <f t="shared" si="35"/>
        <v>-3.3553277095153149</v>
      </c>
      <c r="GR45" s="39">
        <f t="shared" si="35"/>
        <v>-3.4007880407192954</v>
      </c>
      <c r="GS45" s="39">
        <f t="shared" si="35"/>
        <v>-3.4685419196241907</v>
      </c>
      <c r="GT45" s="39">
        <f t="shared" si="35"/>
        <v>-3.5489009969255907</v>
      </c>
      <c r="GU45" s="39">
        <f t="shared" si="35"/>
        <v>-3.6391071439015161</v>
      </c>
      <c r="GV45" s="39">
        <f t="shared" si="35"/>
        <v>-3.6940162505687395</v>
      </c>
      <c r="GW45" s="39">
        <f t="shared" si="35"/>
        <v>-9.6432746655328714E-16</v>
      </c>
      <c r="GX45" s="39">
        <f t="shared" si="35"/>
        <v>-3.6977299198356754</v>
      </c>
      <c r="GY45" s="39">
        <f t="shared" si="35"/>
        <v>-3.6544918746795019</v>
      </c>
      <c r="GZ45" s="39">
        <f t="shared" si="33"/>
        <v>-3.5530001847734809</v>
      </c>
      <c r="HA45" s="39">
        <f t="shared" si="33"/>
        <v>-3.4663654233224044</v>
      </c>
      <c r="HB45" s="39">
        <f t="shared" si="33"/>
        <v>-3.3918000102767971</v>
      </c>
      <c r="HC45" s="39">
        <f t="shared" si="33"/>
        <v>-3.3443150542550799</v>
      </c>
      <c r="HD45" s="39">
        <f t="shared" si="33"/>
        <v>-3.3011014946038033</v>
      </c>
      <c r="HE45" s="39">
        <f t="shared" si="33"/>
        <v>-3.2751726991168399</v>
      </c>
      <c r="HF45" s="39">
        <f t="shared" si="33"/>
        <v>-3.2640144862931479</v>
      </c>
      <c r="HG45" s="39">
        <f t="shared" si="33"/>
        <v>-3.2420523725483656</v>
      </c>
      <c r="HH45" s="39">
        <f t="shared" si="33"/>
        <v>-3.2452457785755637</v>
      </c>
      <c r="HI45" s="39">
        <f t="shared" si="33"/>
        <v>-3.2247345357003869</v>
      </c>
    </row>
    <row r="46" spans="1:217" s="39" customFormat="1">
      <c r="A46" s="20"/>
      <c r="B46" s="184"/>
      <c r="C46" s="40">
        <v>9.4</v>
      </c>
      <c r="D46" s="41">
        <v>4.8546242857142863</v>
      </c>
      <c r="E46" s="42">
        <v>4.8490000000000002</v>
      </c>
      <c r="F46" s="42">
        <v>4.8710000000000004</v>
      </c>
      <c r="G46" s="42">
        <v>4.8869999999999996</v>
      </c>
      <c r="H46" s="42">
        <v>4.907</v>
      </c>
      <c r="I46" s="42">
        <v>4.9279999999999999</v>
      </c>
      <c r="J46" s="42">
        <v>4.9509999999999996</v>
      </c>
      <c r="K46" s="42">
        <v>5.0060000000000002</v>
      </c>
      <c r="L46" s="42">
        <v>5.0819999999999999</v>
      </c>
      <c r="M46" s="42">
        <v>5.1710000000000003</v>
      </c>
      <c r="N46" s="42">
        <v>5.2779999999999996</v>
      </c>
      <c r="O46" s="43">
        <v>5.3440000000000003</v>
      </c>
      <c r="P46" s="20"/>
      <c r="Q46" s="41">
        <v>5.3490000000000002</v>
      </c>
      <c r="R46" s="42">
        <v>5.3</v>
      </c>
      <c r="S46" s="42">
        <v>5.1779999999999999</v>
      </c>
      <c r="T46" s="42">
        <v>5.077</v>
      </c>
      <c r="U46" s="42">
        <v>4.9939999999999998</v>
      </c>
      <c r="V46" s="42">
        <v>4.9390000000000001</v>
      </c>
      <c r="W46" s="42">
        <v>4.8840000000000003</v>
      </c>
      <c r="X46" s="42">
        <v>4.8479999999999999</v>
      </c>
      <c r="Y46" s="42">
        <v>4.8289999999999997</v>
      </c>
      <c r="Z46" s="42">
        <v>4.7990000000000004</v>
      </c>
      <c r="AA46" s="42">
        <v>4.8010000000000002</v>
      </c>
      <c r="AB46" s="43">
        <v>4.7717742857142849</v>
      </c>
      <c r="AD46" s="20"/>
      <c r="AE46" s="184"/>
      <c r="AF46" s="40">
        <v>9.4</v>
      </c>
      <c r="AG46" s="41">
        <v>0.12754000000000049</v>
      </c>
      <c r="AH46" s="42">
        <v>8.9440000000000006E-2</v>
      </c>
      <c r="AI46" s="42">
        <v>7.5649999999999995E-2</v>
      </c>
      <c r="AJ46" s="42">
        <v>7.7460000000000001E-2</v>
      </c>
      <c r="AK46" s="42">
        <v>8.831E-2</v>
      </c>
      <c r="AL46" s="42">
        <v>0.1081</v>
      </c>
      <c r="AM46" s="42">
        <v>0.1416</v>
      </c>
      <c r="AN46" s="42">
        <v>0.19320000000000001</v>
      </c>
      <c r="AO46" s="42">
        <v>0.25750000000000001</v>
      </c>
      <c r="AP46" s="42">
        <v>0.31950000000000001</v>
      </c>
      <c r="AQ46" s="42">
        <v>0.37180000000000002</v>
      </c>
      <c r="AR46" s="43">
        <v>0.3906</v>
      </c>
      <c r="AS46" s="20"/>
      <c r="AT46" s="41">
        <v>0.3931</v>
      </c>
      <c r="AU46" s="42">
        <v>0.37309999999999999</v>
      </c>
      <c r="AV46" s="42">
        <v>0.31969999999999998</v>
      </c>
      <c r="AW46" s="42">
        <v>0.26100000000000001</v>
      </c>
      <c r="AX46" s="42">
        <v>0.1973</v>
      </c>
      <c r="AY46" s="42">
        <v>0.14599999999999999</v>
      </c>
      <c r="AZ46" s="42">
        <v>0.10979999999999999</v>
      </c>
      <c r="BA46" s="42">
        <v>8.5470000000000004E-2</v>
      </c>
      <c r="BB46" s="42">
        <v>7.1319999999999995E-2</v>
      </c>
      <c r="BC46" s="42">
        <v>7.127E-2</v>
      </c>
      <c r="BD46" s="42">
        <v>8.8289999999999993E-2</v>
      </c>
      <c r="BE46" s="43">
        <v>8.6965714285714951E-2</v>
      </c>
      <c r="BH46" s="118" t="str">
        <f t="shared" si="21"/>
        <v>4.85462428571429+0.12754i</v>
      </c>
      <c r="BI46" s="118" t="str">
        <f t="shared" si="21"/>
        <v>4.849+0.08944i</v>
      </c>
      <c r="BJ46" s="118" t="str">
        <f t="shared" si="21"/>
        <v>4.871+0.07565i</v>
      </c>
      <c r="BK46" s="118" t="str">
        <f t="shared" si="21"/>
        <v>4.887+0.07746i</v>
      </c>
      <c r="BL46" s="118" t="str">
        <f t="shared" si="21"/>
        <v>4.907+0.08831i</v>
      </c>
      <c r="BM46" s="118" t="str">
        <f t="shared" si="21"/>
        <v>4.928+0.1081i</v>
      </c>
      <c r="BN46" s="118" t="str">
        <f t="shared" si="21"/>
        <v>4.951+0.1416i</v>
      </c>
      <c r="BO46" s="118" t="str">
        <f t="shared" si="21"/>
        <v>5.006+0.1932i</v>
      </c>
      <c r="BP46" s="118" t="str">
        <f t="shared" si="21"/>
        <v>5.082+0.2575i</v>
      </c>
      <c r="BQ46" s="118" t="str">
        <f t="shared" si="21"/>
        <v>5.171+0.3195i</v>
      </c>
      <c r="BR46" s="118" t="str">
        <f t="shared" si="21"/>
        <v>5.278+0.3718i</v>
      </c>
      <c r="BS46" s="118" t="str">
        <f t="shared" si="21"/>
        <v>5.344+0.3906i</v>
      </c>
      <c r="BT46" s="118" t="str">
        <f t="shared" si="21"/>
        <v>0</v>
      </c>
      <c r="BU46" s="118" t="str">
        <f t="shared" si="21"/>
        <v>5.349+0.3931i</v>
      </c>
      <c r="BV46" s="118" t="str">
        <f t="shared" si="21"/>
        <v>5.3+0.3731i</v>
      </c>
      <c r="BW46" s="118" t="str">
        <f t="shared" si="21"/>
        <v>5.178+0.3197i</v>
      </c>
      <c r="BX46" s="118" t="str">
        <f t="shared" si="34"/>
        <v>5.077+0.261i</v>
      </c>
      <c r="BY46" s="118" t="str">
        <f t="shared" si="34"/>
        <v>4.994+0.1973i</v>
      </c>
      <c r="BZ46" s="118" t="str">
        <f t="shared" si="34"/>
        <v>4.939+0.146i</v>
      </c>
      <c r="CA46" s="118" t="str">
        <f t="shared" si="34"/>
        <v>4.884+0.1098i</v>
      </c>
      <c r="CB46" s="118" t="str">
        <f t="shared" si="34"/>
        <v>4.848+0.08547i</v>
      </c>
      <c r="CC46" s="118" t="str">
        <f t="shared" si="34"/>
        <v>4.829+0.07132i</v>
      </c>
      <c r="CD46" s="118" t="str">
        <f t="shared" si="34"/>
        <v>4.799+0.07127i</v>
      </c>
      <c r="CE46" s="118" t="str">
        <f t="shared" si="34"/>
        <v>4.801+0.08829i</v>
      </c>
      <c r="CF46" s="118" t="str">
        <f t="shared" si="34"/>
        <v>4.77177428571428+0.086965714285715i</v>
      </c>
      <c r="CG46" s="118" t="str">
        <f t="shared" si="34"/>
        <v>0</v>
      </c>
      <c r="CH46" s="39">
        <f t="shared" si="22"/>
        <v>9400000000</v>
      </c>
      <c r="CI46" s="121">
        <f t="shared" si="23"/>
        <v>1.912605868937614</v>
      </c>
      <c r="CJ46" s="121" t="str">
        <f t="shared" si="24"/>
        <v>9.28498290034422+0.243933752524303i</v>
      </c>
      <c r="CK46" s="121" t="str">
        <f t="shared" si="24"/>
        <v>9.27422585847849+0.17106346891778i</v>
      </c>
      <c r="CL46" s="121" t="str">
        <f t="shared" si="24"/>
        <v>9.31630318759512+0.14468863398513i</v>
      </c>
      <c r="CM46" s="121" t="str">
        <f t="shared" si="24"/>
        <v>9.34690488149812+0.148150450607908i</v>
      </c>
      <c r="CN46" s="121" t="str">
        <f t="shared" si="24"/>
        <v>9.38515699887687+0.168902224285881i</v>
      </c>
      <c r="CO46" s="121" t="str">
        <f t="shared" si="24"/>
        <v>9.42532172212456+0.206752694432156i</v>
      </c>
      <c r="CP46" s="121" t="str">
        <f t="shared" si="24"/>
        <v>9.46931165711013+0.270824991041566i</v>
      </c>
      <c r="CQ46" s="121" t="str">
        <f t="shared" si="24"/>
        <v>9.5745049799017+0.369515453878747i</v>
      </c>
      <c r="CR46" s="121" t="str">
        <f t="shared" si="24"/>
        <v>9.71986302594095+0.492496011251436i</v>
      </c>
      <c r="CS46" s="121" t="str">
        <f t="shared" si="24"/>
        <v>9.8900849482764+0.611077575125568i</v>
      </c>
      <c r="CT46" s="121" t="str">
        <f t="shared" si="24"/>
        <v>10.0947337762527+0.711106862071005i</v>
      </c>
      <c r="CU46" s="121" t="str">
        <f t="shared" si="24"/>
        <v>10.2209657636026+0.747063852407032i</v>
      </c>
      <c r="CV46" s="121" t="str">
        <f t="shared" si="24"/>
        <v>0</v>
      </c>
      <c r="CW46" s="121" t="str">
        <f t="shared" si="24"/>
        <v>10.2305287929473+0.751845367079376i</v>
      </c>
      <c r="CX46" s="121" t="str">
        <f t="shared" si="24"/>
        <v>10.1368111053694+0.713593249700624i</v>
      </c>
      <c r="CY46" s="121" t="str">
        <f t="shared" si="24"/>
        <v>9.90347318935897+0.611460096299355i</v>
      </c>
      <c r="CZ46" s="121" t="str">
        <f t="shared" si="29"/>
        <v>9.71029999659627+0.499190131792717i</v>
      </c>
      <c r="DA46" s="121" t="str">
        <f t="shared" si="29"/>
        <v>9.55155370947444+0.377357137941391i</v>
      </c>
      <c r="DB46" s="121" t="str">
        <f t="shared" si="29"/>
        <v>9.44636038668288+0.279240456864892i</v>
      </c>
      <c r="DC46" s="121" t="str">
        <f t="shared" si="29"/>
        <v>9.34116706389131+0.21000412440935i</v>
      </c>
      <c r="DD46" s="121" t="str">
        <f t="shared" si="29"/>
        <v>9.27231325260955+0.163470423618098i</v>
      </c>
      <c r="DE46" s="121" t="str">
        <f t="shared" si="29"/>
        <v>9.23597374109974+0.136407050572631i</v>
      </c>
      <c r="DF46" s="121" t="str">
        <f t="shared" si="29"/>
        <v>9.17859556503161+0.136311420279184i</v>
      </c>
      <c r="DG46" s="121" t="str">
        <f t="shared" si="29"/>
        <v>9.18242077676948+0.168863972168502i</v>
      </c>
      <c r="DH46" s="121" t="str">
        <f t="shared" si="29"/>
        <v>9.12652350410272+0.16633113553921i</v>
      </c>
      <c r="DI46" s="121"/>
      <c r="DK46" s="39">
        <f t="shared" si="25"/>
        <v>9.2849829003442199</v>
      </c>
      <c r="DL46" s="39">
        <f t="shared" si="25"/>
        <v>9.2742258584784896</v>
      </c>
      <c r="DM46" s="39">
        <f t="shared" si="25"/>
        <v>9.3163031875951194</v>
      </c>
      <c r="DN46" s="39">
        <f t="shared" si="25"/>
        <v>9.3469048814981193</v>
      </c>
      <c r="DO46" s="39">
        <f t="shared" si="25"/>
        <v>9.3851569988768695</v>
      </c>
      <c r="DP46" s="39">
        <f t="shared" si="25"/>
        <v>9.4253217221245595</v>
      </c>
      <c r="DQ46" s="39">
        <f t="shared" si="25"/>
        <v>9.4693116571101292</v>
      </c>
      <c r="DR46" s="39">
        <f t="shared" si="25"/>
        <v>9.5745049799017004</v>
      </c>
      <c r="DS46" s="39">
        <f t="shared" si="25"/>
        <v>9.7198630259409509</v>
      </c>
      <c r="DT46" s="39">
        <f t="shared" si="25"/>
        <v>9.8900849482763995</v>
      </c>
      <c r="DU46" s="39">
        <f t="shared" si="25"/>
        <v>10.094733776252699</v>
      </c>
      <c r="DV46" s="39">
        <f t="shared" si="25"/>
        <v>10.220965763602599</v>
      </c>
      <c r="DW46" s="39">
        <f t="shared" si="25"/>
        <v>0</v>
      </c>
      <c r="DX46" s="39">
        <f t="shared" si="25"/>
        <v>10.2305287929473</v>
      </c>
      <c r="DY46" s="39">
        <f t="shared" si="25"/>
        <v>10.1368111053694</v>
      </c>
      <c r="DZ46" s="39">
        <f t="shared" si="25"/>
        <v>9.9034731893589694</v>
      </c>
      <c r="EA46" s="39">
        <f t="shared" si="30"/>
        <v>9.7102999965962695</v>
      </c>
      <c r="EB46" s="39">
        <f t="shared" si="30"/>
        <v>9.5515537094744403</v>
      </c>
      <c r="EC46" s="39">
        <f t="shared" si="30"/>
        <v>9.4463603866828798</v>
      </c>
      <c r="ED46" s="39">
        <f t="shared" si="30"/>
        <v>9.3411670638913105</v>
      </c>
      <c r="EE46" s="39">
        <f t="shared" si="30"/>
        <v>9.2723132526095497</v>
      </c>
      <c r="EF46" s="39">
        <f t="shared" si="30"/>
        <v>9.2359737410997393</v>
      </c>
      <c r="EG46" s="39">
        <f t="shared" si="30"/>
        <v>9.1785955650316104</v>
      </c>
      <c r="EH46" s="39">
        <f t="shared" si="30"/>
        <v>9.1824207767694794</v>
      </c>
      <c r="EI46" s="39">
        <f t="shared" si="30"/>
        <v>9.1265235041027193</v>
      </c>
      <c r="EK46" s="39">
        <f t="shared" si="28"/>
        <v>0.24393375252430299</v>
      </c>
      <c r="EL46" s="39">
        <f t="shared" si="28"/>
        <v>0.17106346891777999</v>
      </c>
      <c r="EM46" s="39">
        <f t="shared" si="28"/>
        <v>0.14468863398512999</v>
      </c>
      <c r="EN46" s="39">
        <f t="shared" si="28"/>
        <v>0.14815045060790799</v>
      </c>
      <c r="EO46" s="39">
        <f t="shared" si="28"/>
        <v>0.168902224285881</v>
      </c>
      <c r="EP46" s="39">
        <f t="shared" si="28"/>
        <v>0.20675269443215599</v>
      </c>
      <c r="EQ46" s="39">
        <f t="shared" si="28"/>
        <v>0.27082499104156599</v>
      </c>
      <c r="ER46" s="39">
        <f t="shared" si="28"/>
        <v>0.36951545387874701</v>
      </c>
      <c r="ES46" s="39">
        <f t="shared" si="28"/>
        <v>0.49249601125143599</v>
      </c>
      <c r="ET46" s="39">
        <f t="shared" si="28"/>
        <v>0.61107757512556804</v>
      </c>
      <c r="EU46" s="39">
        <f t="shared" si="28"/>
        <v>0.71110686207100504</v>
      </c>
      <c r="EV46" s="39">
        <f t="shared" si="28"/>
        <v>0.74706385240703199</v>
      </c>
      <c r="EW46" s="39">
        <f t="shared" si="28"/>
        <v>0</v>
      </c>
      <c r="EX46" s="39">
        <f t="shared" si="28"/>
        <v>0.75184536707937599</v>
      </c>
      <c r="EY46" s="39">
        <f t="shared" si="28"/>
        <v>0.71359324970062399</v>
      </c>
      <c r="EZ46" s="39">
        <f t="shared" si="28"/>
        <v>0.61146009629935505</v>
      </c>
      <c r="FA46" s="39">
        <f t="shared" si="31"/>
        <v>0.49919013179271698</v>
      </c>
      <c r="FB46" s="39">
        <f t="shared" si="31"/>
        <v>0.37735713794139097</v>
      </c>
      <c r="FC46" s="39">
        <f t="shared" si="31"/>
        <v>0.27924045686489202</v>
      </c>
      <c r="FD46" s="39">
        <f t="shared" si="31"/>
        <v>0.21000412440935001</v>
      </c>
      <c r="FE46" s="39">
        <f t="shared" si="31"/>
        <v>0.16347042361809799</v>
      </c>
      <c r="FF46" s="39">
        <f t="shared" si="31"/>
        <v>0.136407050572631</v>
      </c>
      <c r="FG46" s="39">
        <f t="shared" si="31"/>
        <v>0.136311420279184</v>
      </c>
      <c r="FH46" s="39">
        <f t="shared" si="31"/>
        <v>0.16886397216850199</v>
      </c>
      <c r="FI46" s="39">
        <f t="shared" si="31"/>
        <v>0.16633113553921</v>
      </c>
      <c r="FK46" s="39">
        <f t="shared" si="26"/>
        <v>0.68609150025666577</v>
      </c>
      <c r="FL46" s="39">
        <f t="shared" si="26"/>
        <v>0.68674093865288932</v>
      </c>
      <c r="FM46" s="39">
        <f t="shared" si="26"/>
        <v>0.68563949853701678</v>
      </c>
      <c r="FN46" s="39">
        <f t="shared" si="26"/>
        <v>0.68475914074672861</v>
      </c>
      <c r="FO46" s="39">
        <f t="shared" si="26"/>
        <v>0.68359998589480331</v>
      </c>
      <c r="FP46" s="39">
        <f t="shared" si="26"/>
        <v>0.68230238735533899</v>
      </c>
      <c r="FQ46" s="39">
        <f t="shared" si="26"/>
        <v>0.6807152154556968</v>
      </c>
      <c r="FR46" s="39">
        <f t="shared" si="26"/>
        <v>0.67704697972937478</v>
      </c>
      <c r="FS46" s="39">
        <f t="shared" si="26"/>
        <v>0.67180662163752158</v>
      </c>
      <c r="FT46" s="39">
        <f t="shared" si="26"/>
        <v>0.66565282779963275</v>
      </c>
      <c r="FU46" s="39">
        <f t="shared" si="26"/>
        <v>0.65860286724112438</v>
      </c>
      <c r="FV46" s="39">
        <f t="shared" si="26"/>
        <v>0.6546011409572059</v>
      </c>
      <c r="FW46" s="39">
        <f t="shared" si="26"/>
        <v>0.99999999999999989</v>
      </c>
      <c r="FX46" s="39">
        <f t="shared" si="26"/>
        <v>0.6542652166898989</v>
      </c>
      <c r="FY46" s="39">
        <f t="shared" si="26"/>
        <v>0.65741447158382682</v>
      </c>
      <c r="FZ46" s="39">
        <f t="shared" si="26"/>
        <v>0.66527782683263093</v>
      </c>
      <c r="GA46" s="39">
        <f t="shared" si="32"/>
        <v>0.6720002429173525</v>
      </c>
      <c r="GB46" s="39">
        <f t="shared" si="32"/>
        <v>0.6776265444327737</v>
      </c>
      <c r="GC46" s="39">
        <f t="shared" si="32"/>
        <v>0.68131127485589293</v>
      </c>
      <c r="GD46" s="39">
        <f t="shared" si="32"/>
        <v>0.6846710656634426</v>
      </c>
      <c r="GE46" s="39">
        <f t="shared" si="32"/>
        <v>0.68682423312069596</v>
      </c>
      <c r="GF46" s="39">
        <f t="shared" si="32"/>
        <v>0.68795110952379679</v>
      </c>
      <c r="GG46" s="39">
        <f t="shared" si="32"/>
        <v>0.68958748584332452</v>
      </c>
      <c r="GH46" s="39">
        <f t="shared" si="32"/>
        <v>0.68936469178304893</v>
      </c>
      <c r="GI46" s="39">
        <f t="shared" si="32"/>
        <v>0.69097075355298232</v>
      </c>
      <c r="GJ46" s="39">
        <f t="shared" si="27"/>
        <v>9.4</v>
      </c>
      <c r="GK46" s="39">
        <f t="shared" si="35"/>
        <v>-3.272359219199612</v>
      </c>
      <c r="GL46" s="39">
        <f t="shared" si="35"/>
        <v>-3.2641412451814622</v>
      </c>
      <c r="GM46" s="39">
        <f t="shared" si="35"/>
        <v>-3.278083427807033</v>
      </c>
      <c r="GN46" s="39">
        <f t="shared" si="35"/>
        <v>-3.2892432340723934</v>
      </c>
      <c r="GO46" s="39">
        <f t="shared" si="35"/>
        <v>-3.3039590982480505</v>
      </c>
      <c r="GP46" s="39">
        <f t="shared" si="35"/>
        <v>-3.3204621826845622</v>
      </c>
      <c r="GQ46" s="39">
        <f t="shared" si="35"/>
        <v>-3.3406908373395932</v>
      </c>
      <c r="GR46" s="39">
        <f t="shared" si="35"/>
        <v>-3.3876238986948248</v>
      </c>
      <c r="GS46" s="39">
        <f t="shared" si="35"/>
        <v>-3.4551143973100014</v>
      </c>
      <c r="GT46" s="39">
        <f t="shared" si="35"/>
        <v>-3.5350443740266702</v>
      </c>
      <c r="GU46" s="39">
        <f t="shared" si="35"/>
        <v>-3.6275276582007736</v>
      </c>
      <c r="GV46" s="39">
        <f t="shared" si="35"/>
        <v>-3.6804648412084178</v>
      </c>
      <c r="GW46" s="39">
        <f t="shared" si="35"/>
        <v>-9.6432746655328714E-16</v>
      </c>
      <c r="GX46" s="39">
        <f t="shared" si="35"/>
        <v>-3.6849233577859049</v>
      </c>
      <c r="GY46" s="39">
        <f t="shared" si="35"/>
        <v>-3.6432148015641532</v>
      </c>
      <c r="GZ46" s="39">
        <f t="shared" si="33"/>
        <v>-3.5399390198722718</v>
      </c>
      <c r="HA46" s="39">
        <f t="shared" si="33"/>
        <v>-3.4526113991125817</v>
      </c>
      <c r="HB46" s="39">
        <f t="shared" si="33"/>
        <v>-3.3801917974996831</v>
      </c>
      <c r="HC46" s="39">
        <f t="shared" si="33"/>
        <v>-3.3330884793308808</v>
      </c>
      <c r="HD46" s="39">
        <f t="shared" si="33"/>
        <v>-3.2903605023358788</v>
      </c>
      <c r="HE46" s="39">
        <f t="shared" si="33"/>
        <v>-3.2630878018202236</v>
      </c>
      <c r="HF46" s="39">
        <f t="shared" si="33"/>
        <v>-3.248848491641243</v>
      </c>
      <c r="HG46" s="39">
        <f t="shared" si="33"/>
        <v>-3.2282125677533946</v>
      </c>
      <c r="HH46" s="39">
        <f t="shared" si="33"/>
        <v>-3.2310192852999595</v>
      </c>
      <c r="HI46" s="39">
        <f t="shared" si="33"/>
        <v>-3.2108066889663487</v>
      </c>
    </row>
    <row r="47" spans="1:217" s="39" customFormat="1">
      <c r="A47" s="20"/>
      <c r="B47" s="184"/>
      <c r="C47" s="40">
        <v>9.4499999999999993</v>
      </c>
      <c r="D47" s="41">
        <v>4.8580904761904762</v>
      </c>
      <c r="E47" s="42">
        <v>4.8410000000000002</v>
      </c>
      <c r="F47" s="42">
        <v>4.8630000000000004</v>
      </c>
      <c r="G47" s="42">
        <v>4.8819999999999997</v>
      </c>
      <c r="H47" s="42">
        <v>4.899</v>
      </c>
      <c r="I47" s="42">
        <v>4.9219999999999997</v>
      </c>
      <c r="J47" s="42">
        <v>4.95</v>
      </c>
      <c r="K47" s="42">
        <v>5.0019999999999998</v>
      </c>
      <c r="L47" s="42">
        <v>5.0810000000000004</v>
      </c>
      <c r="M47" s="42">
        <v>5.1719999999999997</v>
      </c>
      <c r="N47" s="42">
        <v>5.2809999999999997</v>
      </c>
      <c r="O47" s="43">
        <v>5.3490000000000002</v>
      </c>
      <c r="P47" s="20"/>
      <c r="Q47" s="41">
        <v>5.3529999999999998</v>
      </c>
      <c r="R47" s="42">
        <v>5.3019999999999996</v>
      </c>
      <c r="S47" s="42">
        <v>5.18</v>
      </c>
      <c r="T47" s="42">
        <v>5.0780000000000003</v>
      </c>
      <c r="U47" s="42">
        <v>4.9870000000000001</v>
      </c>
      <c r="V47" s="42">
        <v>4.9320000000000004</v>
      </c>
      <c r="W47" s="42">
        <v>4.8760000000000003</v>
      </c>
      <c r="X47" s="42">
        <v>4.8410000000000002</v>
      </c>
      <c r="Y47" s="42">
        <v>4.8239999999999998</v>
      </c>
      <c r="Z47" s="42">
        <v>4.7919999999999998</v>
      </c>
      <c r="AA47" s="42">
        <v>4.7930000000000001</v>
      </c>
      <c r="AB47" s="43">
        <v>4.7730361904761898</v>
      </c>
      <c r="AD47" s="20"/>
      <c r="AE47" s="184"/>
      <c r="AF47" s="40">
        <v>9.4499999999999993</v>
      </c>
      <c r="AG47" s="41">
        <v>0.12719523809523819</v>
      </c>
      <c r="AH47" s="42">
        <v>8.7679999999999994E-2</v>
      </c>
      <c r="AI47" s="42">
        <v>7.1709999999999996E-2</v>
      </c>
      <c r="AJ47" s="42">
        <v>7.306E-2</v>
      </c>
      <c r="AK47" s="42">
        <v>8.0460000000000004E-2</v>
      </c>
      <c r="AL47" s="42">
        <v>9.987E-2</v>
      </c>
      <c r="AM47" s="42">
        <v>0.1363</v>
      </c>
      <c r="AN47" s="42">
        <v>0.1893</v>
      </c>
      <c r="AO47" s="42">
        <v>0.25530000000000003</v>
      </c>
      <c r="AP47" s="42">
        <v>0.31680000000000003</v>
      </c>
      <c r="AQ47" s="42">
        <v>0.36720000000000003</v>
      </c>
      <c r="AR47" s="43">
        <v>0.38740000000000002</v>
      </c>
      <c r="AS47" s="20"/>
      <c r="AT47" s="41">
        <v>0.38990000000000002</v>
      </c>
      <c r="AU47" s="42">
        <v>0.36990000000000001</v>
      </c>
      <c r="AV47" s="42">
        <v>0.31669999999999998</v>
      </c>
      <c r="AW47" s="42">
        <v>0.25640000000000002</v>
      </c>
      <c r="AX47" s="42">
        <v>0.1938</v>
      </c>
      <c r="AY47" s="42">
        <v>0.13930000000000001</v>
      </c>
      <c r="AZ47" s="42">
        <v>0.1021</v>
      </c>
      <c r="BA47" s="42">
        <v>7.6149999999999995E-2</v>
      </c>
      <c r="BB47" s="42">
        <v>6.6530000000000006E-2</v>
      </c>
      <c r="BC47" s="42">
        <v>6.8180000000000004E-2</v>
      </c>
      <c r="BD47" s="42">
        <v>8.4589999999999999E-2</v>
      </c>
      <c r="BE47" s="43">
        <v>8.5911428571428403E-2</v>
      </c>
      <c r="BH47" s="118" t="str">
        <f t="shared" si="21"/>
        <v>4.85809047619048+0.127195238095238i</v>
      </c>
      <c r="BI47" s="118" t="str">
        <f t="shared" si="21"/>
        <v>4.841+0.08768i</v>
      </c>
      <c r="BJ47" s="118" t="str">
        <f t="shared" si="21"/>
        <v>4.863+0.07171i</v>
      </c>
      <c r="BK47" s="118" t="str">
        <f t="shared" si="21"/>
        <v>4.882+0.07306i</v>
      </c>
      <c r="BL47" s="118" t="str">
        <f t="shared" si="21"/>
        <v>4.899+0.08046i</v>
      </c>
      <c r="BM47" s="118" t="str">
        <f t="shared" si="21"/>
        <v>4.922+0.09987i</v>
      </c>
      <c r="BN47" s="118" t="str">
        <f t="shared" si="21"/>
        <v>4.95+0.1363i</v>
      </c>
      <c r="BO47" s="118" t="str">
        <f t="shared" si="21"/>
        <v>5.002+0.1893i</v>
      </c>
      <c r="BP47" s="118" t="str">
        <f t="shared" si="21"/>
        <v>5.081+0.2553i</v>
      </c>
      <c r="BQ47" s="118" t="str">
        <f t="shared" si="21"/>
        <v>5.172+0.3168i</v>
      </c>
      <c r="BR47" s="118" t="str">
        <f t="shared" si="21"/>
        <v>5.281+0.3672i</v>
      </c>
      <c r="BS47" s="118" t="str">
        <f t="shared" si="21"/>
        <v>5.349+0.3874i</v>
      </c>
      <c r="BT47" s="118" t="str">
        <f t="shared" si="21"/>
        <v>0</v>
      </c>
      <c r="BU47" s="118" t="str">
        <f t="shared" si="21"/>
        <v>5.353+0.3899i</v>
      </c>
      <c r="BV47" s="118" t="str">
        <f t="shared" si="21"/>
        <v>5.302+0.3699i</v>
      </c>
      <c r="BW47" s="118" t="str">
        <f t="shared" si="21"/>
        <v>5.18+0.3167i</v>
      </c>
      <c r="BX47" s="118" t="str">
        <f t="shared" si="34"/>
        <v>5.078+0.2564i</v>
      </c>
      <c r="BY47" s="118" t="str">
        <f t="shared" si="34"/>
        <v>4.987+0.1938i</v>
      </c>
      <c r="BZ47" s="118" t="str">
        <f t="shared" si="34"/>
        <v>4.932+0.1393i</v>
      </c>
      <c r="CA47" s="118" t="str">
        <f t="shared" si="34"/>
        <v>4.876+0.1021i</v>
      </c>
      <c r="CB47" s="118" t="str">
        <f t="shared" si="34"/>
        <v>4.841+0.07615i</v>
      </c>
      <c r="CC47" s="118" t="str">
        <f t="shared" si="34"/>
        <v>4.824+0.06653i</v>
      </c>
      <c r="CD47" s="118" t="str">
        <f t="shared" si="34"/>
        <v>4.792+0.06818i</v>
      </c>
      <c r="CE47" s="118" t="str">
        <f t="shared" si="34"/>
        <v>4.793+0.08459i</v>
      </c>
      <c r="CF47" s="118" t="str">
        <f t="shared" si="34"/>
        <v>4.77303619047619+0.0859114285714284i</v>
      </c>
      <c r="CG47" s="118" t="str">
        <f t="shared" si="34"/>
        <v>0</v>
      </c>
      <c r="CH47" s="39">
        <f t="shared" si="22"/>
        <v>9450000000</v>
      </c>
      <c r="CI47" s="121">
        <f t="shared" si="23"/>
        <v>1.9024862611654569</v>
      </c>
      <c r="CJ47" s="121" t="str">
        <f t="shared" si="24"/>
        <v>9.24245038645114+0.241987192961859i</v>
      </c>
      <c r="CK47" s="121" t="str">
        <f t="shared" si="24"/>
        <v>9.20993599030198+0.166809995378987i</v>
      </c>
      <c r="CL47" s="121" t="str">
        <f t="shared" si="24"/>
        <v>9.25179068804762+0.136427289788175i</v>
      </c>
      <c r="CM47" s="121" t="str">
        <f t="shared" si="24"/>
        <v>9.28793792700976+0.138995646240748i</v>
      </c>
      <c r="CN47" s="121" t="str">
        <f t="shared" si="24"/>
        <v>9.32028019344957+0.153074044573373i</v>
      </c>
      <c r="CO47" s="121" t="str">
        <f t="shared" si="24"/>
        <v>9.36403737745638+0.190001302902594i</v>
      </c>
      <c r="CP47" s="121" t="str">
        <f t="shared" si="24"/>
        <v>9.41730699276901+0.259308877396852i</v>
      </c>
      <c r="CQ47" s="121" t="str">
        <f t="shared" si="24"/>
        <v>9.51623627834961+0.360140649238621i</v>
      </c>
      <c r="CR47" s="121" t="str">
        <f t="shared" si="24"/>
        <v>9.66653269298169+0.485704742475541i</v>
      </c>
      <c r="CS47" s="121" t="str">
        <f t="shared" si="24"/>
        <v>9.83965894274774+0.602707647537217i</v>
      </c>
      <c r="CT47" s="121" t="str">
        <f t="shared" si="24"/>
        <v>10.0470299452148+0.698592955099956i</v>
      </c>
      <c r="CU47" s="121" t="str">
        <f t="shared" si="24"/>
        <v>10.176399010974+0.737023177575498i</v>
      </c>
      <c r="CV47" s="121" t="str">
        <f t="shared" si="24"/>
        <v>0</v>
      </c>
      <c r="CW47" s="121" t="str">
        <f t="shared" si="24"/>
        <v>10.1840089560187+0.741779393228412i</v>
      </c>
      <c r="CX47" s="121" t="str">
        <f t="shared" si="24"/>
        <v>10.0869821566993+0.703729668005103i</v>
      </c>
      <c r="CY47" s="121" t="str">
        <f t="shared" si="24"/>
        <v>9.85487883283707+0.6025173989111i</v>
      </c>
      <c r="CZ47" s="121" t="str">
        <f t="shared" si="29"/>
        <v>9.66082523419819+0.487797477362823i</v>
      </c>
      <c r="DA47" s="121" t="str">
        <f t="shared" si="29"/>
        <v>9.48769898443213+0.368701837413866i</v>
      </c>
      <c r="DB47" s="121" t="str">
        <f t="shared" si="29"/>
        <v>9.38306224006803+0.265016336180348i</v>
      </c>
      <c r="DC47" s="121" t="str">
        <f t="shared" si="29"/>
        <v>9.27652300944277+0.194243847264993i</v>
      </c>
      <c r="DD47" s="121" t="str">
        <f t="shared" si="29"/>
        <v>9.20993599030198+0.14487432878775i</v>
      </c>
      <c r="DE47" s="121" t="str">
        <f t="shared" si="29"/>
        <v>9.17759372386216+0.126572410955338i</v>
      </c>
      <c r="DF47" s="121" t="str">
        <f t="shared" si="29"/>
        <v>9.11671416350487+0.129711513286261i</v>
      </c>
      <c r="DG47" s="121" t="str">
        <f t="shared" si="29"/>
        <v>9.11861664976604+0.160931312831986i</v>
      </c>
      <c r="DH47" s="121" t="str">
        <f t="shared" si="29"/>
        <v>9.08063577642646+0.16344531253424i</v>
      </c>
      <c r="DI47" s="121"/>
      <c r="DK47" s="39">
        <f t="shared" si="25"/>
        <v>9.2424503864511394</v>
      </c>
      <c r="DL47" s="39">
        <f t="shared" si="25"/>
        <v>9.2099359903019806</v>
      </c>
      <c r="DM47" s="39">
        <f t="shared" si="25"/>
        <v>9.2517906880476204</v>
      </c>
      <c r="DN47" s="39">
        <f t="shared" si="25"/>
        <v>9.2879379270097608</v>
      </c>
      <c r="DO47" s="39">
        <f t="shared" si="25"/>
        <v>9.3202801934495696</v>
      </c>
      <c r="DP47" s="39">
        <f t="shared" si="25"/>
        <v>9.3640373774563805</v>
      </c>
      <c r="DQ47" s="39">
        <f t="shared" si="25"/>
        <v>9.4173069927690101</v>
      </c>
      <c r="DR47" s="39">
        <f t="shared" si="25"/>
        <v>9.5162362783496093</v>
      </c>
      <c r="DS47" s="39">
        <f t="shared" si="25"/>
        <v>9.6665326929816899</v>
      </c>
      <c r="DT47" s="39">
        <f t="shared" si="25"/>
        <v>9.8396589427477394</v>
      </c>
      <c r="DU47" s="39">
        <f t="shared" si="25"/>
        <v>10.047029945214801</v>
      </c>
      <c r="DV47" s="39">
        <f t="shared" si="25"/>
        <v>10.176399010974</v>
      </c>
      <c r="DW47" s="39">
        <f t="shared" si="25"/>
        <v>0</v>
      </c>
      <c r="DX47" s="39">
        <f t="shared" si="25"/>
        <v>10.184008956018699</v>
      </c>
      <c r="DY47" s="39">
        <f t="shared" si="25"/>
        <v>10.0869821566993</v>
      </c>
      <c r="DZ47" s="39">
        <f t="shared" si="25"/>
        <v>9.8548788328370698</v>
      </c>
      <c r="EA47" s="39">
        <f t="shared" si="30"/>
        <v>9.6608252341981906</v>
      </c>
      <c r="EB47" s="39">
        <f t="shared" si="30"/>
        <v>9.4876989844321304</v>
      </c>
      <c r="EC47" s="39">
        <f t="shared" si="30"/>
        <v>9.3830622400680301</v>
      </c>
      <c r="ED47" s="39">
        <f t="shared" si="30"/>
        <v>9.2765230094427693</v>
      </c>
      <c r="EE47" s="39">
        <f t="shared" si="30"/>
        <v>9.2099359903019806</v>
      </c>
      <c r="EF47" s="39">
        <f t="shared" si="30"/>
        <v>9.1775937238621594</v>
      </c>
      <c r="EG47" s="39">
        <f t="shared" si="30"/>
        <v>9.1167141635048701</v>
      </c>
      <c r="EH47" s="39">
        <f t="shared" si="30"/>
        <v>9.1186166497660395</v>
      </c>
      <c r="EI47" s="39">
        <f t="shared" si="30"/>
        <v>9.08063577642646</v>
      </c>
      <c r="EK47" s="39">
        <f t="shared" si="28"/>
        <v>0.241987192961859</v>
      </c>
      <c r="EL47" s="39">
        <f t="shared" si="28"/>
        <v>0.166809995378987</v>
      </c>
      <c r="EM47" s="39">
        <f t="shared" si="28"/>
        <v>0.136427289788175</v>
      </c>
      <c r="EN47" s="39">
        <f t="shared" si="28"/>
        <v>0.13899564624074801</v>
      </c>
      <c r="EO47" s="39">
        <f t="shared" si="28"/>
        <v>0.15307404457337301</v>
      </c>
      <c r="EP47" s="39">
        <f t="shared" si="28"/>
        <v>0.19000130290259401</v>
      </c>
      <c r="EQ47" s="39">
        <f t="shared" si="28"/>
        <v>0.25930887739685199</v>
      </c>
      <c r="ER47" s="39">
        <f t="shared" si="28"/>
        <v>0.36014064923862099</v>
      </c>
      <c r="ES47" s="39">
        <f t="shared" si="28"/>
        <v>0.48570474247554102</v>
      </c>
      <c r="ET47" s="39">
        <f t="shared" si="28"/>
        <v>0.60270764753721695</v>
      </c>
      <c r="EU47" s="39">
        <f t="shared" si="28"/>
        <v>0.698592955099956</v>
      </c>
      <c r="EV47" s="39">
        <f t="shared" si="28"/>
        <v>0.73702317757549796</v>
      </c>
      <c r="EW47" s="39">
        <f t="shared" si="28"/>
        <v>0</v>
      </c>
      <c r="EX47" s="39">
        <f t="shared" si="28"/>
        <v>0.74177939322841202</v>
      </c>
      <c r="EY47" s="39">
        <f t="shared" si="28"/>
        <v>0.70372966800510295</v>
      </c>
      <c r="EZ47" s="39">
        <f t="shared" si="28"/>
        <v>0.60251739891110001</v>
      </c>
      <c r="FA47" s="39">
        <f t="shared" si="31"/>
        <v>0.48779747736282297</v>
      </c>
      <c r="FB47" s="39">
        <f t="shared" si="31"/>
        <v>0.36870183741386597</v>
      </c>
      <c r="FC47" s="39">
        <f t="shared" si="31"/>
        <v>0.26501633618034798</v>
      </c>
      <c r="FD47" s="39">
        <f t="shared" si="31"/>
        <v>0.194243847264993</v>
      </c>
      <c r="FE47" s="39">
        <f t="shared" si="31"/>
        <v>0.14487432878775</v>
      </c>
      <c r="FF47" s="39">
        <f t="shared" si="31"/>
        <v>0.126572410955338</v>
      </c>
      <c r="FG47" s="39">
        <f t="shared" si="31"/>
        <v>0.12971151328626099</v>
      </c>
      <c r="FH47" s="39">
        <f t="shared" si="31"/>
        <v>0.160931312831986</v>
      </c>
      <c r="FI47" s="39">
        <f t="shared" si="31"/>
        <v>0.16344531253423999</v>
      </c>
      <c r="FK47" s="39">
        <f t="shared" si="26"/>
        <v>0.68731155203197847</v>
      </c>
      <c r="FL47" s="39">
        <f t="shared" si="26"/>
        <v>0.68858788741302734</v>
      </c>
      <c r="FM47" s="39">
        <f t="shared" si="26"/>
        <v>0.68750060009168623</v>
      </c>
      <c r="FN47" s="39">
        <f t="shared" si="26"/>
        <v>0.68646403346314044</v>
      </c>
      <c r="FO47" s="39">
        <f t="shared" si="26"/>
        <v>0.68549820249914728</v>
      </c>
      <c r="FP47" s="39">
        <f t="shared" si="26"/>
        <v>0.68411300494317129</v>
      </c>
      <c r="FQ47" s="39">
        <f t="shared" si="26"/>
        <v>0.6822531690933733</v>
      </c>
      <c r="FR47" s="39">
        <f t="shared" si="26"/>
        <v>0.67876149214848369</v>
      </c>
      <c r="FS47" s="39">
        <f t="shared" si="26"/>
        <v>0.67336807113366515</v>
      </c>
      <c r="FT47" s="39">
        <f t="shared" si="26"/>
        <v>0.66715811151548421</v>
      </c>
      <c r="FU47" s="39">
        <f t="shared" si="26"/>
        <v>0.66009806233380608</v>
      </c>
      <c r="FV47" s="39">
        <f t="shared" si="26"/>
        <v>0.65597301520946205</v>
      </c>
      <c r="FW47" s="39">
        <f t="shared" si="26"/>
        <v>0.99999999999999989</v>
      </c>
      <c r="FX47" s="39">
        <f t="shared" si="26"/>
        <v>0.65569103196950895</v>
      </c>
      <c r="FY47" s="39">
        <f t="shared" si="26"/>
        <v>0.65892637930674003</v>
      </c>
      <c r="FZ47" s="39">
        <f t="shared" si="26"/>
        <v>0.66673926383814763</v>
      </c>
      <c r="GA47" s="39">
        <f t="shared" si="32"/>
        <v>0.67350503011832308</v>
      </c>
      <c r="GB47" s="39">
        <f t="shared" si="32"/>
        <v>0.67949522598427026</v>
      </c>
      <c r="GC47" s="39">
        <f t="shared" si="32"/>
        <v>0.68318840398530567</v>
      </c>
      <c r="GD47" s="39">
        <f t="shared" si="32"/>
        <v>0.68657932477835615</v>
      </c>
      <c r="GE47" s="39">
        <f t="shared" si="32"/>
        <v>0.68866595594178559</v>
      </c>
      <c r="GF47" s="39">
        <f t="shared" si="32"/>
        <v>0.68964537783125202</v>
      </c>
      <c r="GG47" s="39">
        <f t="shared" si="32"/>
        <v>0.69137569188178705</v>
      </c>
      <c r="GH47" s="39">
        <f t="shared" si="32"/>
        <v>0.6912170931517424</v>
      </c>
      <c r="GI47" s="39">
        <f t="shared" si="32"/>
        <v>0.69229445319008609</v>
      </c>
      <c r="GJ47" s="39">
        <f t="shared" si="27"/>
        <v>9.4499999999999993</v>
      </c>
      <c r="GK47" s="39">
        <f t="shared" si="35"/>
        <v>-3.2569271319575717</v>
      </c>
      <c r="GL47" s="39">
        <f t="shared" si="35"/>
        <v>-3.240812420194441</v>
      </c>
      <c r="GM47" s="39">
        <f t="shared" si="35"/>
        <v>-3.2545383683861626</v>
      </c>
      <c r="GN47" s="39">
        <f t="shared" si="35"/>
        <v>-3.2676442443692091</v>
      </c>
      <c r="GO47" s="39">
        <f t="shared" si="35"/>
        <v>-3.2798735934405028</v>
      </c>
      <c r="GP47" s="39">
        <f t="shared" si="35"/>
        <v>-3.2974430717495395</v>
      </c>
      <c r="GQ47" s="39">
        <f t="shared" si="35"/>
        <v>-3.3210887667613722</v>
      </c>
      <c r="GR47" s="39">
        <f t="shared" si="35"/>
        <v>-3.365656085537581</v>
      </c>
      <c r="GS47" s="39">
        <f t="shared" si="35"/>
        <v>-3.4349496050889798</v>
      </c>
      <c r="GT47" s="39">
        <f t="shared" si="35"/>
        <v>-3.5154245863983222</v>
      </c>
      <c r="GU47" s="39">
        <f t="shared" si="35"/>
        <v>-3.6078308416800331</v>
      </c>
      <c r="GV47" s="39">
        <f t="shared" si="35"/>
        <v>-3.6622805169585098</v>
      </c>
      <c r="GW47" s="39">
        <f t="shared" si="35"/>
        <v>-9.6432746655328714E-16</v>
      </c>
      <c r="GX47" s="39">
        <f t="shared" si="35"/>
        <v>-3.6660151246806882</v>
      </c>
      <c r="GY47" s="39">
        <f t="shared" si="35"/>
        <v>-3.6232621131855778</v>
      </c>
      <c r="GZ47" s="39">
        <f t="shared" si="33"/>
        <v>-3.5208793760804893</v>
      </c>
      <c r="HA47" s="39">
        <f t="shared" si="33"/>
        <v>-3.4331831274175872</v>
      </c>
      <c r="HB47" s="39">
        <f t="shared" si="33"/>
        <v>-3.3562718039710577</v>
      </c>
      <c r="HC47" s="39">
        <f t="shared" si="33"/>
        <v>-3.3091902740137336</v>
      </c>
      <c r="HD47" s="39">
        <f t="shared" si="33"/>
        <v>-3.2661855757313485</v>
      </c>
      <c r="HE47" s="39">
        <f t="shared" si="33"/>
        <v>-3.2398277148273102</v>
      </c>
      <c r="HF47" s="39">
        <f t="shared" si="33"/>
        <v>-3.2274834038368363</v>
      </c>
      <c r="HG47" s="39">
        <f t="shared" si="33"/>
        <v>-3.2057178782033988</v>
      </c>
      <c r="HH47" s="39">
        <f t="shared" si="33"/>
        <v>-3.2077106140065359</v>
      </c>
      <c r="HI47" s="39">
        <f t="shared" si="33"/>
        <v>-3.1941829606815242</v>
      </c>
    </row>
    <row r="48" spans="1:217" s="39" customFormat="1">
      <c r="A48" s="20"/>
      <c r="B48" s="184"/>
      <c r="C48" s="40">
        <v>9.5</v>
      </c>
      <c r="D48" s="41">
        <v>4.8604490476190474</v>
      </c>
      <c r="E48" s="42">
        <v>4.8499999999999996</v>
      </c>
      <c r="F48" s="42">
        <v>4.8719999999999999</v>
      </c>
      <c r="G48" s="42">
        <v>4.8899999999999997</v>
      </c>
      <c r="H48" s="42">
        <v>4.9109999999999996</v>
      </c>
      <c r="I48" s="42">
        <v>4.9379999999999997</v>
      </c>
      <c r="J48" s="42">
        <v>4.9610000000000003</v>
      </c>
      <c r="K48" s="42">
        <v>5.0119999999999996</v>
      </c>
      <c r="L48" s="42">
        <v>5.09</v>
      </c>
      <c r="M48" s="42">
        <v>5.1749999999999998</v>
      </c>
      <c r="N48" s="42">
        <v>5.2770000000000001</v>
      </c>
      <c r="O48" s="43">
        <v>5.3479999999999999</v>
      </c>
      <c r="P48" s="20"/>
      <c r="Q48" s="41">
        <v>5.3529999999999998</v>
      </c>
      <c r="R48" s="42">
        <v>5.2969999999999997</v>
      </c>
      <c r="S48" s="42">
        <v>5.1790000000000003</v>
      </c>
      <c r="T48" s="42">
        <v>5.0839999999999996</v>
      </c>
      <c r="U48" s="42">
        <v>4.9930000000000003</v>
      </c>
      <c r="V48" s="42">
        <v>4.9370000000000003</v>
      </c>
      <c r="W48" s="42">
        <v>4.8860000000000001</v>
      </c>
      <c r="X48" s="42">
        <v>4.8499999999999996</v>
      </c>
      <c r="Y48" s="42">
        <v>4.83</v>
      </c>
      <c r="Z48" s="42">
        <v>4.798</v>
      </c>
      <c r="AA48" s="42">
        <v>4.8</v>
      </c>
      <c r="AB48" s="43">
        <v>4.774005714285714</v>
      </c>
      <c r="AD48" s="20"/>
      <c r="AE48" s="184"/>
      <c r="AF48" s="40">
        <v>9.5</v>
      </c>
      <c r="AG48" s="41">
        <v>0.12600619047619047</v>
      </c>
      <c r="AH48" s="42">
        <v>9.2410000000000006E-2</v>
      </c>
      <c r="AI48" s="42">
        <v>7.7329999999999996E-2</v>
      </c>
      <c r="AJ48" s="42">
        <v>7.8839999999999993E-2</v>
      </c>
      <c r="AK48" s="42">
        <v>8.6860000000000007E-2</v>
      </c>
      <c r="AL48" s="42">
        <v>0.1023</v>
      </c>
      <c r="AM48" s="42">
        <v>0.14080000000000001</v>
      </c>
      <c r="AN48" s="42">
        <v>0.19470000000000001</v>
      </c>
      <c r="AO48" s="42">
        <v>0.26079999999999998</v>
      </c>
      <c r="AP48" s="42">
        <v>0.31909999999999999</v>
      </c>
      <c r="AQ48" s="42">
        <v>0.3735</v>
      </c>
      <c r="AR48" s="43">
        <v>0.3947</v>
      </c>
      <c r="AS48" s="20"/>
      <c r="AT48" s="41">
        <v>0.39660000000000001</v>
      </c>
      <c r="AU48" s="42">
        <v>0.37690000000000001</v>
      </c>
      <c r="AV48" s="42">
        <v>0.31869999999999998</v>
      </c>
      <c r="AW48" s="42">
        <v>0.26119999999999999</v>
      </c>
      <c r="AX48" s="42">
        <v>0.19980000000000001</v>
      </c>
      <c r="AY48" s="42">
        <v>0.1431</v>
      </c>
      <c r="AZ48" s="42">
        <v>0.1033</v>
      </c>
      <c r="BA48" s="42">
        <v>8.2540000000000002E-2</v>
      </c>
      <c r="BB48" s="42">
        <v>7.1749999999999994E-2</v>
      </c>
      <c r="BC48" s="42">
        <v>7.4279999999999999E-2</v>
      </c>
      <c r="BD48" s="42">
        <v>9.06E-2</v>
      </c>
      <c r="BE48" s="43">
        <v>8.6141428571428855E-2</v>
      </c>
      <c r="BH48" s="118" t="str">
        <f t="shared" si="21"/>
        <v>4.86044904761905+0.12600619047619i</v>
      </c>
      <c r="BI48" s="118" t="str">
        <f t="shared" si="21"/>
        <v>4.85+0.09241i</v>
      </c>
      <c r="BJ48" s="118" t="str">
        <f t="shared" ref="BJ48:BY65" si="36">COMPLEX(F48,AI48)</f>
        <v>4.872+0.07733i</v>
      </c>
      <c r="BK48" s="118" t="str">
        <f t="shared" si="36"/>
        <v>4.89+0.07884i</v>
      </c>
      <c r="BL48" s="118" t="str">
        <f t="shared" si="36"/>
        <v>4.911+0.08686i</v>
      </c>
      <c r="BM48" s="118" t="str">
        <f t="shared" si="36"/>
        <v>4.938+0.1023i</v>
      </c>
      <c r="BN48" s="118" t="str">
        <f t="shared" si="36"/>
        <v>4.961+0.1408i</v>
      </c>
      <c r="BO48" s="118" t="str">
        <f t="shared" si="36"/>
        <v>5.012+0.1947i</v>
      </c>
      <c r="BP48" s="118" t="str">
        <f t="shared" si="36"/>
        <v>5.09+0.2608i</v>
      </c>
      <c r="BQ48" s="118" t="str">
        <f t="shared" si="36"/>
        <v>5.175+0.3191i</v>
      </c>
      <c r="BR48" s="118" t="str">
        <f t="shared" si="36"/>
        <v>5.277+0.3735i</v>
      </c>
      <c r="BS48" s="118" t="str">
        <f t="shared" si="36"/>
        <v>5.348+0.3947i</v>
      </c>
      <c r="BT48" s="118" t="str">
        <f t="shared" si="36"/>
        <v>0</v>
      </c>
      <c r="BU48" s="118" t="str">
        <f t="shared" si="36"/>
        <v>5.353+0.3966i</v>
      </c>
      <c r="BV48" s="118" t="str">
        <f t="shared" si="36"/>
        <v>5.297+0.3769i</v>
      </c>
      <c r="BW48" s="118" t="str">
        <f t="shared" si="36"/>
        <v>5.179+0.3187i</v>
      </c>
      <c r="BX48" s="118" t="str">
        <f t="shared" si="34"/>
        <v>5.084+0.2612i</v>
      </c>
      <c r="BY48" s="118" t="str">
        <f t="shared" si="34"/>
        <v>4.993+0.1998i</v>
      </c>
      <c r="BZ48" s="118" t="str">
        <f t="shared" si="34"/>
        <v>4.937+0.1431i</v>
      </c>
      <c r="CA48" s="118" t="str">
        <f t="shared" si="34"/>
        <v>4.886+0.1033i</v>
      </c>
      <c r="CB48" s="118" t="str">
        <f t="shared" si="34"/>
        <v>4.85+0.08254i</v>
      </c>
      <c r="CC48" s="118" t="str">
        <f t="shared" si="34"/>
        <v>4.83+0.07175i</v>
      </c>
      <c r="CD48" s="118" t="str">
        <f t="shared" si="34"/>
        <v>4.798+0.07428i</v>
      </c>
      <c r="CE48" s="118" t="str">
        <f t="shared" si="34"/>
        <v>4.8+0.0906i</v>
      </c>
      <c r="CF48" s="118" t="str">
        <f t="shared" si="34"/>
        <v>4.77400571428571+0.0861414285714289i</v>
      </c>
      <c r="CG48" s="118" t="str">
        <f t="shared" si="34"/>
        <v>0</v>
      </c>
      <c r="CH48" s="39">
        <f t="shared" si="22"/>
        <v>9500000000</v>
      </c>
      <c r="CI48" s="121">
        <f t="shared" si="23"/>
        <v>1.8924731755803754</v>
      </c>
      <c r="CJ48" s="121" t="str">
        <f t="shared" si="24"/>
        <v>9.19826944389423+0.238463335433261i</v>
      </c>
      <c r="CK48" s="121" t="str">
        <f t="shared" si="24"/>
        <v>9.17849490156482+0.174883446155383i</v>
      </c>
      <c r="CL48" s="121" t="str">
        <f t="shared" si="24"/>
        <v>9.22012931142759+0.14634495066763i</v>
      </c>
      <c r="CM48" s="121" t="str">
        <f t="shared" si="24"/>
        <v>9.25419382858803+0.149202585162757i</v>
      </c>
      <c r="CN48" s="121" t="str">
        <f t="shared" si="24"/>
        <v>9.29393576527522+0.164380220030911i</v>
      </c>
      <c r="CO48" s="121" t="str">
        <f t="shared" si="24"/>
        <v>9.34503254101589+0.193600005861872i</v>
      </c>
      <c r="CP48" s="121" t="str">
        <f t="shared" si="24"/>
        <v>9.38855942405424+0.266460223121717i</v>
      </c>
      <c r="CQ48" s="121" t="str">
        <f t="shared" si="24"/>
        <v>9.48507555600884+0.368464527285499i</v>
      </c>
      <c r="CR48" s="121" t="str">
        <f t="shared" si="24"/>
        <v>9.63268846370411+0.493557004191362i</v>
      </c>
      <c r="CS48" s="121" t="str">
        <f t="shared" si="24"/>
        <v>9.79354868362844+0.603888190327698i</v>
      </c>
      <c r="CT48" s="121" t="str">
        <f t="shared" si="24"/>
        <v>9.98658094753764+0.70683873107927i</v>
      </c>
      <c r="CU48" s="121" t="str">
        <f t="shared" si="24"/>
        <v>10.1209465430038+0.746959162401574i</v>
      </c>
      <c r="CV48" s="121" t="str">
        <f t="shared" si="24"/>
        <v>0</v>
      </c>
      <c r="CW48" s="121" t="str">
        <f t="shared" si="24"/>
        <v>10.1304089088817+0.750554861435177i</v>
      </c>
      <c r="CX48" s="121" t="str">
        <f t="shared" si="24"/>
        <v>10.0244304110492+0.713273139876244i</v>
      </c>
      <c r="CY48" s="121" t="str">
        <f t="shared" si="24"/>
        <v>9.80111857633077+0.603131201057466i</v>
      </c>
      <c r="CZ48" s="121" t="str">
        <f t="shared" si="29"/>
        <v>9.62133362465063+0.494313993461594i</v>
      </c>
      <c r="DA48" s="121" t="str">
        <f t="shared" si="29"/>
        <v>9.44911856567282+0.378116140480959i</v>
      </c>
      <c r="DB48" s="121" t="str">
        <f t="shared" si="29"/>
        <v>9.34314006784031+0.270812911425552i</v>
      </c>
      <c r="DC48" s="121" t="str">
        <f t="shared" si="29"/>
        <v>9.24662393588572+0.195492479037453i</v>
      </c>
      <c r="DD48" s="121" t="str">
        <f t="shared" si="29"/>
        <v>9.17849490156482+0.156204735912404i</v>
      </c>
      <c r="DE48" s="121" t="str">
        <f t="shared" si="29"/>
        <v>9.14064543805321+0.135784950347892i</v>
      </c>
      <c r="DF48" s="121" t="str">
        <f t="shared" si="29"/>
        <v>9.08008629643464+0.14057290748211i</v>
      </c>
      <c r="DG48" s="121" t="str">
        <f t="shared" si="29"/>
        <v>9.0838712427858+0.171458069707582i</v>
      </c>
      <c r="DH48" s="121" t="str">
        <f t="shared" si="29"/>
        <v>9.03467775435314+0.163020342877602i</v>
      </c>
      <c r="DI48" s="121"/>
      <c r="DK48" s="39">
        <f t="shared" si="25"/>
        <v>9.1982694438942296</v>
      </c>
      <c r="DL48" s="39">
        <f t="shared" si="25"/>
        <v>9.1784949015648198</v>
      </c>
      <c r="DM48" s="39">
        <f t="shared" si="25"/>
        <v>9.2201293114275895</v>
      </c>
      <c r="DN48" s="39">
        <f t="shared" si="25"/>
        <v>9.2541938285880292</v>
      </c>
      <c r="DO48" s="39">
        <f t="shared" si="25"/>
        <v>9.2939357652752204</v>
      </c>
      <c r="DP48" s="39">
        <f t="shared" si="25"/>
        <v>9.3450325410158896</v>
      </c>
      <c r="DQ48" s="39">
        <f t="shared" si="25"/>
        <v>9.3885594240542396</v>
      </c>
      <c r="DR48" s="39">
        <f t="shared" si="25"/>
        <v>9.4850755560088391</v>
      </c>
      <c r="DS48" s="39">
        <f t="shared" si="25"/>
        <v>9.6326884637041097</v>
      </c>
      <c r="DT48" s="39">
        <f t="shared" si="25"/>
        <v>9.7935486836284404</v>
      </c>
      <c r="DU48" s="39">
        <f t="shared" si="25"/>
        <v>9.9865809475376395</v>
      </c>
      <c r="DV48" s="39">
        <f t="shared" si="25"/>
        <v>10.1209465430038</v>
      </c>
      <c r="DW48" s="39">
        <f t="shared" si="25"/>
        <v>0</v>
      </c>
      <c r="DX48" s="39">
        <f t="shared" si="25"/>
        <v>10.1304089088817</v>
      </c>
      <c r="DY48" s="39">
        <f t="shared" si="25"/>
        <v>10.024430411049201</v>
      </c>
      <c r="DZ48" s="39">
        <f t="shared" si="25"/>
        <v>9.8011185763307704</v>
      </c>
      <c r="EA48" s="39">
        <f t="shared" si="30"/>
        <v>9.6213336246506298</v>
      </c>
      <c r="EB48" s="39">
        <f t="shared" si="30"/>
        <v>9.4491185656728192</v>
      </c>
      <c r="EC48" s="39">
        <f t="shared" si="30"/>
        <v>9.3431400678403094</v>
      </c>
      <c r="ED48" s="39">
        <f t="shared" si="30"/>
        <v>9.2466239358857205</v>
      </c>
      <c r="EE48" s="39">
        <f t="shared" si="30"/>
        <v>9.1784949015648198</v>
      </c>
      <c r="EF48" s="39">
        <f t="shared" si="30"/>
        <v>9.1406454380532107</v>
      </c>
      <c r="EG48" s="39">
        <f t="shared" si="30"/>
        <v>9.08008629643464</v>
      </c>
      <c r="EH48" s="39">
        <f t="shared" si="30"/>
        <v>9.0838712427858006</v>
      </c>
      <c r="EI48" s="39">
        <f t="shared" si="30"/>
        <v>9.0346777543531402</v>
      </c>
      <c r="EK48" s="39">
        <f t="shared" si="28"/>
        <v>0.23846333543326101</v>
      </c>
      <c r="EL48" s="39">
        <f t="shared" si="28"/>
        <v>0.17488344615538301</v>
      </c>
      <c r="EM48" s="39">
        <f t="shared" si="28"/>
        <v>0.14634495066763001</v>
      </c>
      <c r="EN48" s="39">
        <f t="shared" si="28"/>
        <v>0.149202585162757</v>
      </c>
      <c r="EO48" s="39">
        <f t="shared" si="28"/>
        <v>0.16438022003091099</v>
      </c>
      <c r="EP48" s="39">
        <f t="shared" si="28"/>
        <v>0.19360000586187201</v>
      </c>
      <c r="EQ48" s="39">
        <f t="shared" si="28"/>
        <v>0.26646022312171702</v>
      </c>
      <c r="ER48" s="39">
        <f t="shared" si="28"/>
        <v>0.368464527285499</v>
      </c>
      <c r="ES48" s="39">
        <f t="shared" si="28"/>
        <v>0.493557004191362</v>
      </c>
      <c r="ET48" s="39">
        <f t="shared" si="28"/>
        <v>0.60388819032769803</v>
      </c>
      <c r="EU48" s="39">
        <f t="shared" si="28"/>
        <v>0.70683873107926998</v>
      </c>
      <c r="EV48" s="39">
        <f t="shared" si="28"/>
        <v>0.74695916240157401</v>
      </c>
      <c r="EW48" s="39">
        <f t="shared" si="28"/>
        <v>0</v>
      </c>
      <c r="EX48" s="39">
        <f t="shared" si="28"/>
        <v>0.75055486143517702</v>
      </c>
      <c r="EY48" s="39">
        <f t="shared" si="28"/>
        <v>0.71327313987624397</v>
      </c>
      <c r="EZ48" s="39">
        <f t="shared" si="28"/>
        <v>0.60313120105746598</v>
      </c>
      <c r="FA48" s="39">
        <f t="shared" si="31"/>
        <v>0.49431399346159399</v>
      </c>
      <c r="FB48" s="39">
        <f t="shared" si="31"/>
        <v>0.37811614048095898</v>
      </c>
      <c r="FC48" s="39">
        <f t="shared" si="31"/>
        <v>0.27081291142555203</v>
      </c>
      <c r="FD48" s="39">
        <f t="shared" si="31"/>
        <v>0.19549247903745301</v>
      </c>
      <c r="FE48" s="39">
        <f t="shared" si="31"/>
        <v>0.156204735912404</v>
      </c>
      <c r="FF48" s="39">
        <f t="shared" si="31"/>
        <v>0.13578495034789201</v>
      </c>
      <c r="FG48" s="39">
        <f t="shared" si="31"/>
        <v>0.14057290748210999</v>
      </c>
      <c r="FH48" s="39">
        <f t="shared" si="31"/>
        <v>0.17145806970758201</v>
      </c>
      <c r="FI48" s="39">
        <f t="shared" si="31"/>
        <v>0.163020342877602</v>
      </c>
      <c r="FK48" s="39">
        <f t="shared" si="26"/>
        <v>0.68858889511027266</v>
      </c>
      <c r="FL48" s="39">
        <f t="shared" si="26"/>
        <v>0.68945304185944567</v>
      </c>
      <c r="FM48" s="39">
        <f t="shared" si="26"/>
        <v>0.68837050895356211</v>
      </c>
      <c r="FN48" s="39">
        <f t="shared" si="26"/>
        <v>0.68739062043747212</v>
      </c>
      <c r="FO48" s="39">
        <f t="shared" si="26"/>
        <v>0.68620599621905931</v>
      </c>
      <c r="FP48" s="39">
        <f t="shared" si="26"/>
        <v>0.68463636889060553</v>
      </c>
      <c r="FQ48" s="39">
        <f t="shared" si="26"/>
        <v>0.68302413259113848</v>
      </c>
      <c r="FR48" s="39">
        <f t="shared" si="26"/>
        <v>0.67957108262783017</v>
      </c>
      <c r="FS48" s="39">
        <f t="shared" si="26"/>
        <v>0.6742289933814023</v>
      </c>
      <c r="FT48" s="39">
        <f t="shared" si="26"/>
        <v>0.66842037095816709</v>
      </c>
      <c r="FU48" s="39">
        <f t="shared" si="26"/>
        <v>0.66163290883458314</v>
      </c>
      <c r="FV48" s="39">
        <f t="shared" si="26"/>
        <v>0.65732984511723136</v>
      </c>
      <c r="FW48" s="39">
        <f t="shared" si="26"/>
        <v>0.99999999999999989</v>
      </c>
      <c r="FX48" s="39">
        <f t="shared" si="26"/>
        <v>0.65701428456881994</v>
      </c>
      <c r="FY48" s="39">
        <f t="shared" si="26"/>
        <v>0.66049605386493659</v>
      </c>
      <c r="FZ48" s="39">
        <f t="shared" si="26"/>
        <v>0.6682204281434625</v>
      </c>
      <c r="GA48" s="39">
        <f t="shared" si="32"/>
        <v>0.67453826603920874</v>
      </c>
      <c r="GB48" s="39">
        <f t="shared" si="32"/>
        <v>0.68050380521786513</v>
      </c>
      <c r="GC48" s="39">
        <f t="shared" si="32"/>
        <v>0.68428426021146527</v>
      </c>
      <c r="GD48" s="39">
        <f t="shared" si="32"/>
        <v>0.6874243751117397</v>
      </c>
      <c r="GE48" s="39">
        <f t="shared" si="32"/>
        <v>0.6895237822711644</v>
      </c>
      <c r="GF48" s="39">
        <f t="shared" si="32"/>
        <v>0.69067298067914995</v>
      </c>
      <c r="GG48" s="39">
        <f t="shared" si="32"/>
        <v>0.69239020419673725</v>
      </c>
      <c r="GH48" s="39">
        <f t="shared" si="32"/>
        <v>0.69217095612311086</v>
      </c>
      <c r="GI48" s="39">
        <f t="shared" si="32"/>
        <v>0.69361288937901744</v>
      </c>
      <c r="GJ48" s="39">
        <f t="shared" si="27"/>
        <v>9.5</v>
      </c>
      <c r="GK48" s="39">
        <f t="shared" si="35"/>
        <v>-3.2407997090491873</v>
      </c>
      <c r="GL48" s="39">
        <f t="shared" si="35"/>
        <v>-3.2299061591841243</v>
      </c>
      <c r="GM48" s="39">
        <f t="shared" si="35"/>
        <v>-3.2435548782516714</v>
      </c>
      <c r="GN48" s="39">
        <f t="shared" si="35"/>
        <v>-3.2559279636162586</v>
      </c>
      <c r="GO48" s="39">
        <f t="shared" si="35"/>
        <v>-3.2709098260494884</v>
      </c>
      <c r="GP48" s="39">
        <f t="shared" si="35"/>
        <v>-3.29080068447777</v>
      </c>
      <c r="GQ48" s="39">
        <f t="shared" si="35"/>
        <v>-3.311279031317746</v>
      </c>
      <c r="GR48" s="39">
        <f t="shared" si="35"/>
        <v>-3.3553021935395662</v>
      </c>
      <c r="GS48" s="39">
        <f t="shared" si="35"/>
        <v>-3.4238515152444049</v>
      </c>
      <c r="GT48" s="39">
        <f t="shared" si="35"/>
        <v>-3.4990064580412081</v>
      </c>
      <c r="GU48" s="39">
        <f t="shared" si="35"/>
        <v>-3.5876580325375595</v>
      </c>
      <c r="GV48" s="39">
        <f t="shared" si="35"/>
        <v>-3.6443329750994713</v>
      </c>
      <c r="GW48" s="39">
        <f t="shared" si="35"/>
        <v>-9.6432746655328714E-16</v>
      </c>
      <c r="GX48" s="39">
        <f t="shared" si="35"/>
        <v>-3.6485037612556792</v>
      </c>
      <c r="GY48" s="39">
        <f t="shared" si="35"/>
        <v>-3.6025954546999768</v>
      </c>
      <c r="GZ48" s="39">
        <f t="shared" si="33"/>
        <v>-3.5016050338688629</v>
      </c>
      <c r="HA48" s="39">
        <f t="shared" si="33"/>
        <v>-3.4198681619978077</v>
      </c>
      <c r="HB48" s="39">
        <f t="shared" si="33"/>
        <v>-3.3433888396170204</v>
      </c>
      <c r="HC48" s="39">
        <f t="shared" si="33"/>
        <v>-3.2952689891114293</v>
      </c>
      <c r="HD48" s="39">
        <f t="shared" si="33"/>
        <v>-3.255501448955791</v>
      </c>
      <c r="HE48" s="39">
        <f t="shared" si="33"/>
        <v>-3.2290150007557488</v>
      </c>
      <c r="HF48" s="39">
        <f t="shared" si="33"/>
        <v>-3.2145506676712507</v>
      </c>
      <c r="HG48" s="39">
        <f t="shared" si="33"/>
        <v>-3.1929817013573962</v>
      </c>
      <c r="HH48" s="39">
        <f t="shared" si="33"/>
        <v>-3.1957325579340097</v>
      </c>
      <c r="HI48" s="39">
        <f t="shared" si="33"/>
        <v>-3.1776568996170145</v>
      </c>
    </row>
    <row r="49" spans="1:217" s="39" customFormat="1">
      <c r="A49" s="20"/>
      <c r="B49" s="184"/>
      <c r="C49" s="40">
        <v>9.5500000000000007</v>
      </c>
      <c r="D49" s="41">
        <v>4.8601357142857147</v>
      </c>
      <c r="E49" s="42">
        <v>4.8550000000000004</v>
      </c>
      <c r="F49" s="42">
        <v>4.8769999999999998</v>
      </c>
      <c r="G49" s="42">
        <v>4.8959999999999999</v>
      </c>
      <c r="H49" s="42">
        <v>4.9160000000000004</v>
      </c>
      <c r="I49" s="42">
        <v>4.9420000000000002</v>
      </c>
      <c r="J49" s="42">
        <v>4.9669999999999996</v>
      </c>
      <c r="K49" s="42">
        <v>5.0170000000000003</v>
      </c>
      <c r="L49" s="42">
        <v>5.0960000000000001</v>
      </c>
      <c r="M49" s="42">
        <v>5.181</v>
      </c>
      <c r="N49" s="42">
        <v>5.2889999999999997</v>
      </c>
      <c r="O49" s="43">
        <v>5.3579999999999997</v>
      </c>
      <c r="P49" s="20"/>
      <c r="Q49" s="41">
        <v>5.3630000000000004</v>
      </c>
      <c r="R49" s="42">
        <v>5.31</v>
      </c>
      <c r="S49" s="42">
        <v>5.1879999999999997</v>
      </c>
      <c r="T49" s="42">
        <v>5.0910000000000002</v>
      </c>
      <c r="U49" s="42">
        <v>4.9989999999999997</v>
      </c>
      <c r="V49" s="42">
        <v>4.9459999999999997</v>
      </c>
      <c r="W49" s="42">
        <v>4.8920000000000003</v>
      </c>
      <c r="X49" s="42">
        <v>4.8559999999999999</v>
      </c>
      <c r="Y49" s="42">
        <v>4.835</v>
      </c>
      <c r="Z49" s="42">
        <v>4.8019999999999996</v>
      </c>
      <c r="AA49" s="42">
        <v>4.8049999999999997</v>
      </c>
      <c r="AB49" s="43">
        <v>4.7764228571428573</v>
      </c>
      <c r="AD49" s="20"/>
      <c r="AE49" s="184"/>
      <c r="AF49" s="40">
        <v>9.5500000000000007</v>
      </c>
      <c r="AG49" s="41">
        <v>0.12597714285714209</v>
      </c>
      <c r="AH49" s="42">
        <v>9.1200000000000003E-2</v>
      </c>
      <c r="AI49" s="42">
        <v>7.689E-2</v>
      </c>
      <c r="AJ49" s="42">
        <v>7.9560000000000006E-2</v>
      </c>
      <c r="AK49" s="42">
        <v>9.0550000000000005E-2</v>
      </c>
      <c r="AL49" s="42">
        <v>0.1086</v>
      </c>
      <c r="AM49" s="42">
        <v>0.14660000000000001</v>
      </c>
      <c r="AN49" s="42">
        <v>0.2001</v>
      </c>
      <c r="AO49" s="42">
        <v>0.2606</v>
      </c>
      <c r="AP49" s="42">
        <v>0.32069999999999999</v>
      </c>
      <c r="AQ49" s="42">
        <v>0.37959999999999999</v>
      </c>
      <c r="AR49" s="43">
        <v>0.39939999999999998</v>
      </c>
      <c r="AS49" s="20"/>
      <c r="AT49" s="41">
        <v>0.4007</v>
      </c>
      <c r="AU49" s="42">
        <v>0.38250000000000001</v>
      </c>
      <c r="AV49" s="42">
        <v>0.32500000000000001</v>
      </c>
      <c r="AW49" s="42">
        <v>0.26019999999999999</v>
      </c>
      <c r="AX49" s="42">
        <v>0.20269999999999999</v>
      </c>
      <c r="AY49" s="42">
        <v>0.1492</v>
      </c>
      <c r="AZ49" s="42">
        <v>0.108</v>
      </c>
      <c r="BA49" s="42">
        <v>8.6610000000000006E-2</v>
      </c>
      <c r="BB49" s="42">
        <v>7.2480000000000003E-2</v>
      </c>
      <c r="BC49" s="42">
        <v>7.177E-2</v>
      </c>
      <c r="BD49" s="42">
        <v>8.9749999999999996E-2</v>
      </c>
      <c r="BE49" s="43">
        <v>8.577571428571383E-2</v>
      </c>
      <c r="BH49" s="118" t="str">
        <f t="shared" ref="BH49:BP90" si="37">COMPLEX(D49,AG49)</f>
        <v>4.86013571428571+0.125977142857142i</v>
      </c>
      <c r="BI49" s="118" t="str">
        <f t="shared" si="37"/>
        <v>4.855+0.0912i</v>
      </c>
      <c r="BJ49" s="118" t="str">
        <f t="shared" si="36"/>
        <v>4.877+0.07689i</v>
      </c>
      <c r="BK49" s="118" t="str">
        <f t="shared" si="36"/>
        <v>4.896+0.07956i</v>
      </c>
      <c r="BL49" s="118" t="str">
        <f t="shared" si="36"/>
        <v>4.916+0.09055i</v>
      </c>
      <c r="BM49" s="118" t="str">
        <f t="shared" si="36"/>
        <v>4.942+0.1086i</v>
      </c>
      <c r="BN49" s="118" t="str">
        <f t="shared" si="36"/>
        <v>4.967+0.1466i</v>
      </c>
      <c r="BO49" s="118" t="str">
        <f t="shared" si="36"/>
        <v>5.017+0.2001i</v>
      </c>
      <c r="BP49" s="118" t="str">
        <f t="shared" si="36"/>
        <v>5.096+0.2606i</v>
      </c>
      <c r="BQ49" s="118" t="str">
        <f t="shared" si="36"/>
        <v>5.181+0.3207i</v>
      </c>
      <c r="BR49" s="118" t="str">
        <f t="shared" si="36"/>
        <v>5.289+0.3796i</v>
      </c>
      <c r="BS49" s="118" t="str">
        <f t="shared" si="36"/>
        <v>5.358+0.3994i</v>
      </c>
      <c r="BT49" s="118" t="str">
        <f t="shared" si="36"/>
        <v>0</v>
      </c>
      <c r="BU49" s="118" t="str">
        <f t="shared" si="36"/>
        <v>5.363+0.4007i</v>
      </c>
      <c r="BV49" s="118" t="str">
        <f t="shared" si="36"/>
        <v>5.31+0.3825i</v>
      </c>
      <c r="BW49" s="118" t="str">
        <f t="shared" si="36"/>
        <v>5.188+0.325i</v>
      </c>
      <c r="BX49" s="118" t="str">
        <f t="shared" si="34"/>
        <v>5.091+0.2602i</v>
      </c>
      <c r="BY49" s="118" t="str">
        <f t="shared" si="34"/>
        <v>4.999+0.2027i</v>
      </c>
      <c r="BZ49" s="118" t="str">
        <f t="shared" si="34"/>
        <v>4.946+0.1492i</v>
      </c>
      <c r="CA49" s="118" t="str">
        <f t="shared" si="34"/>
        <v>4.892+0.108i</v>
      </c>
      <c r="CB49" s="118" t="str">
        <f t="shared" si="34"/>
        <v>4.856+0.08661i</v>
      </c>
      <c r="CC49" s="118" t="str">
        <f t="shared" si="34"/>
        <v>4.835+0.07248i</v>
      </c>
      <c r="CD49" s="118" t="str">
        <f t="shared" si="34"/>
        <v>4.802+0.07177i</v>
      </c>
      <c r="CE49" s="118" t="str">
        <f t="shared" si="34"/>
        <v>4.805+0.08975i</v>
      </c>
      <c r="CF49" s="118" t="str">
        <f t="shared" si="34"/>
        <v>4.77642285714286+0.0857757142857138i</v>
      </c>
      <c r="CG49" s="118" t="str">
        <f t="shared" si="34"/>
        <v>0</v>
      </c>
      <c r="CH49" s="39">
        <f t="shared" si="22"/>
        <v>9550000000</v>
      </c>
      <c r="CI49" s="121">
        <f t="shared" si="23"/>
        <v>1.8825649390590125</v>
      </c>
      <c r="CJ49" s="121" t="str">
        <f t="shared" ref="CJ49:CY64" si="38">IMPRODUCT(BH49, $CI49)</f>
        <v>9.14952109478281+0.237160152265684i</v>
      </c>
      <c r="CK49" s="121" t="str">
        <f t="shared" si="38"/>
        <v>9.13985277913151+0.171689922442182i</v>
      </c>
      <c r="CL49" s="121" t="str">
        <f t="shared" si="38"/>
        <v>9.1812692077908+0.144750418164247i</v>
      </c>
      <c r="CM49" s="121" t="str">
        <f t="shared" si="38"/>
        <v>9.21703794163292+0.149776866551535i</v>
      </c>
      <c r="CN49" s="121" t="str">
        <f t="shared" si="38"/>
        <v>9.25468924041411+0.170466255231794i</v>
      </c>
      <c r="CO49" s="121" t="str">
        <f t="shared" si="38"/>
        <v>9.30363592882964+0.204446552381809i</v>
      </c>
      <c r="CP49" s="121" t="str">
        <f t="shared" si="38"/>
        <v>9.35070005230611+0.275984020066051i</v>
      </c>
      <c r="CQ49" s="121" t="str">
        <f t="shared" si="38"/>
        <v>9.44482829925907+0.376701244305708i</v>
      </c>
      <c r="CR49" s="121" t="str">
        <f t="shared" si="38"/>
        <v>9.59355092944473+0.490596423118779i</v>
      </c>
      <c r="CS49" s="121" t="str">
        <f t="shared" si="38"/>
        <v>9.75356894926474+0.603738575956225i</v>
      </c>
      <c r="CT49" s="121" t="str">
        <f t="shared" si="38"/>
        <v>9.95688596268312+0.714621650866801i</v>
      </c>
      <c r="CU49" s="121" t="str">
        <f t="shared" si="38"/>
        <v>10.0867829434782+0.751896436660169i</v>
      </c>
      <c r="CV49" s="121" t="str">
        <f t="shared" si="38"/>
        <v>0</v>
      </c>
      <c r="CW49" s="121" t="str">
        <f t="shared" si="38"/>
        <v>10.0961957681735+0.754343771080946i</v>
      </c>
      <c r="CX49" s="121" t="str">
        <f t="shared" si="38"/>
        <v>9.99641982640336+0.720081089190072i</v>
      </c>
      <c r="CY49" s="121" t="str">
        <f t="shared" si="38"/>
        <v>9.76674690383816+0.611833605194179i</v>
      </c>
      <c r="CZ49" s="121" t="str">
        <f t="shared" si="29"/>
        <v>9.58413810474943+0.489843397143155i</v>
      </c>
      <c r="DA49" s="121" t="str">
        <f t="shared" si="29"/>
        <v>9.410942130356+0.381595913147262i</v>
      </c>
      <c r="DB49" s="121" t="str">
        <f t="shared" si="29"/>
        <v>9.31116618858588+0.280878688907605i</v>
      </c>
      <c r="DC49" s="121" t="str">
        <f t="shared" si="29"/>
        <v>9.20950768187669+0.203317013418373i</v>
      </c>
      <c r="DD49" s="121" t="str">
        <f t="shared" si="29"/>
        <v>9.14173534407056+0.163048949371901i</v>
      </c>
      <c r="DE49" s="121" t="str">
        <f t="shared" si="29"/>
        <v>9.10220148035033+0.136448306782997i</v>
      </c>
      <c r="DF49" s="121" t="str">
        <f t="shared" si="29"/>
        <v>9.04007683736138+0.135111685676265i</v>
      </c>
      <c r="DG49" s="121" t="str">
        <f t="shared" si="29"/>
        <v>9.04572453217855+0.168960203280546i</v>
      </c>
      <c r="DH49" s="121" t="str">
        <f t="shared" si="29"/>
        <v>8.99192620497722+0.161478352337028i</v>
      </c>
      <c r="DI49" s="121"/>
      <c r="DK49" s="39">
        <f>IMREAL(CJ49)</f>
        <v>9.1495210947828092</v>
      </c>
      <c r="DL49" s="39">
        <f t="shared" ref="DK49:DZ64" si="39">IMREAL(CK49)</f>
        <v>9.1398527791315107</v>
      </c>
      <c r="DM49" s="39">
        <f t="shared" si="39"/>
        <v>9.1812692077908</v>
      </c>
      <c r="DN49" s="39">
        <f t="shared" si="39"/>
        <v>9.2170379416329205</v>
      </c>
      <c r="DO49" s="39">
        <f t="shared" si="39"/>
        <v>9.2546892404141108</v>
      </c>
      <c r="DP49" s="39">
        <f t="shared" si="39"/>
        <v>9.3036359288296406</v>
      </c>
      <c r="DQ49" s="39">
        <f t="shared" si="39"/>
        <v>9.3507000523061095</v>
      </c>
      <c r="DR49" s="39">
        <f t="shared" si="39"/>
        <v>9.4448282992590702</v>
      </c>
      <c r="DS49" s="39">
        <f t="shared" si="39"/>
        <v>9.5935509294447296</v>
      </c>
      <c r="DT49" s="39">
        <f t="shared" si="39"/>
        <v>9.7535689492647393</v>
      </c>
      <c r="DU49" s="39">
        <f t="shared" si="39"/>
        <v>9.9568859626831205</v>
      </c>
      <c r="DV49" s="39">
        <f t="shared" si="39"/>
        <v>10.0867829434782</v>
      </c>
      <c r="DW49" s="39">
        <f t="shared" si="39"/>
        <v>0</v>
      </c>
      <c r="DX49" s="39">
        <f t="shared" si="39"/>
        <v>10.0961957681735</v>
      </c>
      <c r="DY49" s="39">
        <f t="shared" si="39"/>
        <v>9.9964198264033595</v>
      </c>
      <c r="DZ49" s="39">
        <f t="shared" si="39"/>
        <v>9.7667469038381594</v>
      </c>
      <c r="EA49" s="39">
        <f t="shared" si="30"/>
        <v>9.5841381047494298</v>
      </c>
      <c r="EB49" s="39">
        <f t="shared" si="30"/>
        <v>9.4109421303560001</v>
      </c>
      <c r="EC49" s="39">
        <f t="shared" si="30"/>
        <v>9.3111661885858794</v>
      </c>
      <c r="ED49" s="39">
        <f t="shared" si="30"/>
        <v>9.2095076818766906</v>
      </c>
      <c r="EE49" s="39">
        <f t="shared" si="30"/>
        <v>9.1417353440705593</v>
      </c>
      <c r="EF49" s="39">
        <f t="shared" si="30"/>
        <v>9.1022014803503293</v>
      </c>
      <c r="EG49" s="39">
        <f t="shared" si="30"/>
        <v>9.0400768373613793</v>
      </c>
      <c r="EH49" s="39">
        <f t="shared" si="30"/>
        <v>9.04572453217855</v>
      </c>
      <c r="EI49" s="39">
        <f t="shared" si="30"/>
        <v>8.9919262049772204</v>
      </c>
      <c r="EK49" s="39">
        <f t="shared" si="28"/>
        <v>0.23716015226568399</v>
      </c>
      <c r="EL49" s="39">
        <f t="shared" ref="EL49:FA65" si="40">IMAGINARY(CK49)</f>
        <v>0.17168992244218201</v>
      </c>
      <c r="EM49" s="39">
        <f t="shared" si="40"/>
        <v>0.144750418164247</v>
      </c>
      <c r="EN49" s="39">
        <f t="shared" si="40"/>
        <v>0.14977686655153499</v>
      </c>
      <c r="EO49" s="39">
        <f t="shared" si="40"/>
        <v>0.17046625523179401</v>
      </c>
      <c r="EP49" s="39">
        <f t="shared" si="40"/>
        <v>0.204446552381809</v>
      </c>
      <c r="EQ49" s="39">
        <f t="shared" si="40"/>
        <v>0.27598402006605099</v>
      </c>
      <c r="ER49" s="39">
        <f t="shared" si="40"/>
        <v>0.37670124430570801</v>
      </c>
      <c r="ES49" s="39">
        <f t="shared" si="40"/>
        <v>0.49059642311877899</v>
      </c>
      <c r="ET49" s="39">
        <f t="shared" si="40"/>
        <v>0.60373857595622504</v>
      </c>
      <c r="EU49" s="39">
        <f t="shared" si="40"/>
        <v>0.71462165086680096</v>
      </c>
      <c r="EV49" s="39">
        <f t="shared" si="40"/>
        <v>0.75189643666016903</v>
      </c>
      <c r="EW49" s="39">
        <f t="shared" si="40"/>
        <v>0</v>
      </c>
      <c r="EX49" s="39">
        <f t="shared" si="40"/>
        <v>0.75434377108094597</v>
      </c>
      <c r="EY49" s="39">
        <f t="shared" si="40"/>
        <v>0.72008108919007197</v>
      </c>
      <c r="EZ49" s="39">
        <f t="shared" si="40"/>
        <v>0.61183360519417895</v>
      </c>
      <c r="FA49" s="39">
        <f t="shared" si="31"/>
        <v>0.489843397143155</v>
      </c>
      <c r="FB49" s="39">
        <f t="shared" si="31"/>
        <v>0.38159591314726199</v>
      </c>
      <c r="FC49" s="39">
        <f t="shared" si="31"/>
        <v>0.28087868890760498</v>
      </c>
      <c r="FD49" s="39">
        <f t="shared" si="31"/>
        <v>0.20331701341837299</v>
      </c>
      <c r="FE49" s="39">
        <f t="shared" si="31"/>
        <v>0.16304894937190101</v>
      </c>
      <c r="FF49" s="39">
        <f t="shared" si="31"/>
        <v>0.13644830678299699</v>
      </c>
      <c r="FG49" s="39">
        <f t="shared" si="31"/>
        <v>0.135111685676265</v>
      </c>
      <c r="FH49" s="39">
        <f t="shared" si="31"/>
        <v>0.16896020328054601</v>
      </c>
      <c r="FI49" s="39">
        <f t="shared" si="31"/>
        <v>0.16147835233702801</v>
      </c>
      <c r="FK49" s="39">
        <f t="shared" ref="FK49:FZ64" si="41">(SQRT((DK49-$FK$15)^2 + EK49^2))/(SQRT(DK49+$FK$15)^2+EK49^2)</f>
        <v>0.68998629797948929</v>
      </c>
      <c r="FL49" s="39">
        <f t="shared" si="41"/>
        <v>0.69056904626894922</v>
      </c>
      <c r="FM49" s="39">
        <f t="shared" si="41"/>
        <v>0.68948404540577135</v>
      </c>
      <c r="FN49" s="39">
        <f t="shared" si="41"/>
        <v>0.68844701622124582</v>
      </c>
      <c r="FO49" s="39">
        <f t="shared" si="41"/>
        <v>0.68729911203760663</v>
      </c>
      <c r="FP49" s="39">
        <f t="shared" si="41"/>
        <v>0.68576257083278991</v>
      </c>
      <c r="FQ49" s="39">
        <f t="shared" si="41"/>
        <v>0.68403802374870792</v>
      </c>
      <c r="FR49" s="39">
        <f t="shared" si="41"/>
        <v>0.68063677485379248</v>
      </c>
      <c r="FS49" s="39">
        <f t="shared" si="41"/>
        <v>0.67535628610638609</v>
      </c>
      <c r="FT49" s="39">
        <f t="shared" si="41"/>
        <v>0.6695318009240373</v>
      </c>
      <c r="FU49" s="39">
        <f t="shared" si="41"/>
        <v>0.66233007484454787</v>
      </c>
      <c r="FV49" s="39">
        <f t="shared" si="41"/>
        <v>0.65818459896368775</v>
      </c>
      <c r="FW49" s="39">
        <f t="shared" si="41"/>
        <v>0.99999999999999989</v>
      </c>
      <c r="FX49" s="39">
        <f t="shared" si="41"/>
        <v>0.6578881095600444</v>
      </c>
      <c r="FY49" s="39">
        <f t="shared" si="41"/>
        <v>0.66116008336680643</v>
      </c>
      <c r="FZ49" s="39">
        <f t="shared" si="41"/>
        <v>0.66905848869750562</v>
      </c>
      <c r="GA49" s="39">
        <f t="shared" si="32"/>
        <v>0.67562805995395336</v>
      </c>
      <c r="GB49" s="39">
        <f t="shared" si="32"/>
        <v>0.68155133980792826</v>
      </c>
      <c r="GC49" s="39">
        <f t="shared" si="32"/>
        <v>0.68512818361048688</v>
      </c>
      <c r="GD49" s="39">
        <f t="shared" si="32"/>
        <v>0.68844585569409</v>
      </c>
      <c r="GE49" s="39">
        <f t="shared" si="32"/>
        <v>0.69054841807608547</v>
      </c>
      <c r="GF49" s="39">
        <f t="shared" si="32"/>
        <v>0.69177028328148615</v>
      </c>
      <c r="GG49" s="39">
        <f t="shared" si="32"/>
        <v>0.6935540611002452</v>
      </c>
      <c r="GH49" s="39">
        <f t="shared" si="32"/>
        <v>0.69327344294165949</v>
      </c>
      <c r="GI49" s="39">
        <f t="shared" si="32"/>
        <v>0.69484548282565928</v>
      </c>
      <c r="GJ49" s="39">
        <f t="shared" si="27"/>
        <v>9.5500000000000007</v>
      </c>
      <c r="GK49" s="39">
        <f t="shared" si="35"/>
        <v>-3.2231906713703755</v>
      </c>
      <c r="GL49" s="39">
        <f t="shared" si="35"/>
        <v>-3.2158578430984268</v>
      </c>
      <c r="GM49" s="39">
        <f t="shared" si="35"/>
        <v>-3.2295155780846589</v>
      </c>
      <c r="GN49" s="39">
        <f t="shared" si="35"/>
        <v>-3.2425895597949497</v>
      </c>
      <c r="GO49" s="39">
        <f t="shared" si="35"/>
        <v>-3.2570843436263579</v>
      </c>
      <c r="GP49" s="39">
        <f t="shared" si="35"/>
        <v>-3.2765244504577433</v>
      </c>
      <c r="GQ49" s="39">
        <f t="shared" si="35"/>
        <v>-3.2983951280167689</v>
      </c>
      <c r="GR49" s="39">
        <f t="shared" si="35"/>
        <v>-3.3416917928850927</v>
      </c>
      <c r="GS49" s="39">
        <f t="shared" si="35"/>
        <v>-3.409341068776099</v>
      </c>
      <c r="GT49" s="39">
        <f t="shared" si="35"/>
        <v>-3.4845758073088358</v>
      </c>
      <c r="GU49" s="39">
        <f t="shared" si="35"/>
        <v>-3.5785104843714781</v>
      </c>
      <c r="GV49" s="39">
        <f t="shared" si="35"/>
        <v>-3.6330456818945693</v>
      </c>
      <c r="GW49" s="39">
        <f t="shared" si="35"/>
        <v>-9.6432746655328714E-16</v>
      </c>
      <c r="GX49" s="39">
        <f t="shared" si="35"/>
        <v>-3.636959256373836</v>
      </c>
      <c r="GY49" s="39">
        <f t="shared" si="35"/>
        <v>-3.5938674848559442</v>
      </c>
      <c r="GZ49" s="39">
        <f t="shared" si="33"/>
        <v>-3.4907182961154688</v>
      </c>
      <c r="HA49" s="39">
        <f t="shared" si="33"/>
        <v>-3.4058464351258886</v>
      </c>
      <c r="HB49" s="39">
        <f t="shared" si="33"/>
        <v>-3.3300284824119295</v>
      </c>
      <c r="HC49" s="39">
        <f t="shared" si="33"/>
        <v>-3.2845633372562535</v>
      </c>
      <c r="HD49" s="39">
        <f t="shared" si="33"/>
        <v>-3.2426042017631129</v>
      </c>
      <c r="HE49" s="39">
        <f t="shared" si="33"/>
        <v>-3.2161173057600556</v>
      </c>
      <c r="HF49" s="39">
        <f t="shared" si="33"/>
        <v>-3.2007619624801964</v>
      </c>
      <c r="HG49" s="39">
        <f t="shared" si="33"/>
        <v>-3.1783936183474353</v>
      </c>
      <c r="HH49" s="39">
        <f t="shared" si="33"/>
        <v>-3.1819087179284207</v>
      </c>
      <c r="HI49" s="39">
        <f t="shared" si="33"/>
        <v>-3.1622352295505252</v>
      </c>
    </row>
    <row r="50" spans="1:217" s="39" customFormat="1">
      <c r="A50" s="20"/>
      <c r="B50" s="184"/>
      <c r="C50" s="40">
        <v>9.6</v>
      </c>
      <c r="D50" s="41">
        <v>4.8612266666666661</v>
      </c>
      <c r="E50" s="42">
        <v>4.8600000000000003</v>
      </c>
      <c r="F50" s="42">
        <v>4.8819999999999997</v>
      </c>
      <c r="G50" s="42">
        <v>4.899</v>
      </c>
      <c r="H50" s="42">
        <v>4.9189999999999996</v>
      </c>
      <c r="I50" s="42">
        <v>4.9420000000000002</v>
      </c>
      <c r="J50" s="42">
        <v>4.9660000000000002</v>
      </c>
      <c r="K50" s="42">
        <v>5.0170000000000003</v>
      </c>
      <c r="L50" s="42">
        <v>5.093</v>
      </c>
      <c r="M50" s="42">
        <v>5.1820000000000004</v>
      </c>
      <c r="N50" s="42">
        <v>5.2939999999999996</v>
      </c>
      <c r="O50" s="43">
        <v>5.3639999999999999</v>
      </c>
      <c r="P50" s="20"/>
      <c r="Q50" s="41">
        <v>5.37</v>
      </c>
      <c r="R50" s="42">
        <v>5.3179999999999996</v>
      </c>
      <c r="S50" s="42">
        <v>5.19</v>
      </c>
      <c r="T50" s="42">
        <v>5.093</v>
      </c>
      <c r="U50" s="42">
        <v>5.0019999999999998</v>
      </c>
      <c r="V50" s="42">
        <v>4.9480000000000004</v>
      </c>
      <c r="W50" s="42">
        <v>4.8949999999999996</v>
      </c>
      <c r="X50" s="42">
        <v>4.8600000000000003</v>
      </c>
      <c r="Y50" s="42">
        <v>4.8390000000000004</v>
      </c>
      <c r="Z50" s="42">
        <v>4.8090000000000002</v>
      </c>
      <c r="AA50" s="42">
        <v>4.8090000000000002</v>
      </c>
      <c r="AB50" s="43">
        <v>4.7760066666666665</v>
      </c>
      <c r="AD50" s="20"/>
      <c r="AE50" s="184"/>
      <c r="AF50" s="40">
        <v>9.6</v>
      </c>
      <c r="AG50" s="41">
        <v>0.12672333333333333</v>
      </c>
      <c r="AH50" s="42">
        <v>9.4920000000000004E-2</v>
      </c>
      <c r="AI50" s="42">
        <v>7.979E-2</v>
      </c>
      <c r="AJ50" s="42">
        <v>7.9490000000000005E-2</v>
      </c>
      <c r="AK50" s="42">
        <v>8.8620000000000004E-2</v>
      </c>
      <c r="AL50" s="42">
        <v>0.1065</v>
      </c>
      <c r="AM50" s="42">
        <v>0.1426</v>
      </c>
      <c r="AN50" s="42">
        <v>0.19650000000000001</v>
      </c>
      <c r="AO50" s="42">
        <v>0.26069999999999999</v>
      </c>
      <c r="AP50" s="42">
        <v>0.32269999999999999</v>
      </c>
      <c r="AQ50" s="42">
        <v>0.37909999999999999</v>
      </c>
      <c r="AR50" s="43">
        <v>0.4022</v>
      </c>
      <c r="AS50" s="20"/>
      <c r="AT50" s="41">
        <v>0.4037</v>
      </c>
      <c r="AU50" s="42">
        <v>0.38490000000000002</v>
      </c>
      <c r="AV50" s="42">
        <v>0.3246</v>
      </c>
      <c r="AW50" s="42">
        <v>0.26250000000000001</v>
      </c>
      <c r="AX50" s="42">
        <v>0.2014</v>
      </c>
      <c r="AY50" s="42">
        <v>0.14599999999999999</v>
      </c>
      <c r="AZ50" s="42">
        <v>0.107</v>
      </c>
      <c r="BA50" s="42">
        <v>8.3839999999999998E-2</v>
      </c>
      <c r="BB50" s="42">
        <v>7.102E-2</v>
      </c>
      <c r="BC50" s="42">
        <v>7.4469999999999995E-2</v>
      </c>
      <c r="BD50" s="42">
        <v>9.2100000000000001E-2</v>
      </c>
      <c r="BE50" s="43">
        <v>8.614999999999999E-2</v>
      </c>
      <c r="BH50" s="118" t="str">
        <f t="shared" si="37"/>
        <v>4.86122666666667+0.126723333333333i</v>
      </c>
      <c r="BI50" s="118" t="str">
        <f t="shared" si="37"/>
        <v>4.86+0.09492i</v>
      </c>
      <c r="BJ50" s="118" t="str">
        <f t="shared" si="36"/>
        <v>4.882+0.07979i</v>
      </c>
      <c r="BK50" s="118" t="str">
        <f t="shared" si="36"/>
        <v>4.899+0.07949i</v>
      </c>
      <c r="BL50" s="118" t="str">
        <f t="shared" si="36"/>
        <v>4.919+0.08862i</v>
      </c>
      <c r="BM50" s="118" t="str">
        <f t="shared" si="36"/>
        <v>4.942+0.1065i</v>
      </c>
      <c r="BN50" s="118" t="str">
        <f t="shared" si="36"/>
        <v>4.966+0.1426i</v>
      </c>
      <c r="BO50" s="118" t="str">
        <f t="shared" si="36"/>
        <v>5.017+0.1965i</v>
      </c>
      <c r="BP50" s="118" t="str">
        <f t="shared" si="36"/>
        <v>5.093+0.2607i</v>
      </c>
      <c r="BQ50" s="118" t="str">
        <f t="shared" si="36"/>
        <v>5.182+0.3227i</v>
      </c>
      <c r="BR50" s="118" t="str">
        <f t="shared" si="36"/>
        <v>5.294+0.3791i</v>
      </c>
      <c r="BS50" s="118" t="str">
        <f t="shared" si="36"/>
        <v>5.364+0.4022i</v>
      </c>
      <c r="BT50" s="118" t="str">
        <f t="shared" si="36"/>
        <v>0</v>
      </c>
      <c r="BU50" s="118" t="str">
        <f t="shared" si="36"/>
        <v>5.37+0.4037i</v>
      </c>
      <c r="BV50" s="118" t="str">
        <f t="shared" si="36"/>
        <v>5.318+0.3849i</v>
      </c>
      <c r="BW50" s="118" t="str">
        <f t="shared" si="36"/>
        <v>5.19+0.3246i</v>
      </c>
      <c r="BX50" s="118" t="str">
        <f t="shared" si="34"/>
        <v>5.093+0.2625i</v>
      </c>
      <c r="BY50" s="118" t="str">
        <f t="shared" si="34"/>
        <v>5.002+0.2014i</v>
      </c>
      <c r="BZ50" s="118" t="str">
        <f t="shared" si="34"/>
        <v>4.948+0.146i</v>
      </c>
      <c r="CA50" s="118" t="str">
        <f t="shared" si="34"/>
        <v>4.895+0.107i</v>
      </c>
      <c r="CB50" s="118" t="str">
        <f t="shared" si="34"/>
        <v>4.86+0.08384i</v>
      </c>
      <c r="CC50" s="118" t="str">
        <f t="shared" si="34"/>
        <v>4.839+0.07102i</v>
      </c>
      <c r="CD50" s="118" t="str">
        <f t="shared" si="34"/>
        <v>4.809+0.07447i</v>
      </c>
      <c r="CE50" s="118" t="str">
        <f t="shared" si="34"/>
        <v>4.809+0.0921i</v>
      </c>
      <c r="CF50" s="118" t="str">
        <f t="shared" si="34"/>
        <v>4.77600666666667+0.08615i</v>
      </c>
      <c r="CG50" s="118" t="str">
        <f t="shared" si="34"/>
        <v>0</v>
      </c>
      <c r="CH50" s="39">
        <f t="shared" si="22"/>
        <v>9600000000</v>
      </c>
      <c r="CI50" s="121">
        <f t="shared" si="23"/>
        <v>1.8727599133347466</v>
      </c>
      <c r="CJ50" s="121" t="str">
        <f t="shared" si="38"/>
        <v>9.10391043096723+0.237322378750823i</v>
      </c>
      <c r="CK50" s="121" t="str">
        <f t="shared" si="38"/>
        <v>9.10161317880687+0.177762370973734i</v>
      </c>
      <c r="CL50" s="121" t="str">
        <f t="shared" si="38"/>
        <v>9.14281389690023+0.149427513484979i</v>
      </c>
      <c r="CM50" s="121" t="str">
        <f t="shared" si="38"/>
        <v>9.17465081542692+0.148865685510979i</v>
      </c>
      <c r="CN50" s="121" t="str">
        <f t="shared" si="38"/>
        <v>9.21210601369362+0.165963983519725i</v>
      </c>
      <c r="CO50" s="121" t="str">
        <f t="shared" si="38"/>
        <v>9.25517949170032+0.19944893077015i</v>
      </c>
      <c r="CP50" s="121" t="str">
        <f t="shared" si="38"/>
        <v>9.30012572962035+0.267055563641535i</v>
      </c>
      <c r="CQ50" s="121" t="str">
        <f t="shared" si="38"/>
        <v>9.39563648520042+0.367997322970278i</v>
      </c>
      <c r="CR50" s="121" t="str">
        <f t="shared" si="38"/>
        <v>9.53796623861386+0.488228509406368i</v>
      </c>
      <c r="CS50" s="121" t="str">
        <f t="shared" si="38"/>
        <v>9.70464187090066+0.604339624033123i</v>
      </c>
      <c r="CT50" s="121" t="str">
        <f t="shared" si="38"/>
        <v>9.91439098119415+0.709963283145202i</v>
      </c>
      <c r="CU50" s="121" t="str">
        <f t="shared" si="38"/>
        <v>10.0454841751276+0.753224037143235i</v>
      </c>
      <c r="CV50" s="121" t="str">
        <f t="shared" si="38"/>
        <v>0</v>
      </c>
      <c r="CW50" s="121" t="str">
        <f t="shared" si="38"/>
        <v>10.0567207346076+0.756033177013237i</v>
      </c>
      <c r="CX50" s="121" t="str">
        <f t="shared" si="38"/>
        <v>9.95933721911418+0.720825290642544i</v>
      </c>
      <c r="CY50" s="121" t="str">
        <f t="shared" si="38"/>
        <v>9.71962395020734+0.607897867868459i</v>
      </c>
      <c r="CZ50" s="121" t="str">
        <f t="shared" si="29"/>
        <v>9.53796623861386+0.491599477250371i</v>
      </c>
      <c r="DA50" s="121" t="str">
        <f t="shared" si="29"/>
        <v>9.3675450865004+0.377173846545618i</v>
      </c>
      <c r="DB50" s="121" t="str">
        <f t="shared" si="29"/>
        <v>9.26641605118033+0.273422947346873i</v>
      </c>
      <c r="DC50" s="121" t="str">
        <f t="shared" si="29"/>
        <v>9.16715977577358+0.200385310726818i</v>
      </c>
      <c r="DD50" s="121" t="str">
        <f t="shared" si="29"/>
        <v>9.10161317880687+0.157012191133985i</v>
      </c>
      <c r="DE50" s="121" t="str">
        <f t="shared" si="29"/>
        <v>9.06228522062684+0.133003409045034i</v>
      </c>
      <c r="DF50" s="121" t="str">
        <f t="shared" si="29"/>
        <v>9.0061024232268+0.139464430746039i</v>
      </c>
      <c r="DG50" s="121" t="str">
        <f t="shared" si="29"/>
        <v>9.0061024232268+0.17248118801813i</v>
      </c>
      <c r="DH50" s="121" t="str">
        <f t="shared" si="29"/>
        <v>8.94431383115285+0.161338266533788i</v>
      </c>
      <c r="DI50" s="121"/>
      <c r="DK50" s="39">
        <f t="shared" si="39"/>
        <v>9.1039104309672307</v>
      </c>
      <c r="DL50" s="39">
        <f t="shared" si="39"/>
        <v>9.1016131788068702</v>
      </c>
      <c r="DM50" s="39">
        <f t="shared" si="39"/>
        <v>9.1428138969002308</v>
      </c>
      <c r="DN50" s="39">
        <f t="shared" si="39"/>
        <v>9.1746508154269204</v>
      </c>
      <c r="DO50" s="39">
        <f t="shared" si="39"/>
        <v>9.2121060136936208</v>
      </c>
      <c r="DP50" s="39">
        <f t="shared" si="39"/>
        <v>9.2551794917003196</v>
      </c>
      <c r="DQ50" s="39">
        <f t="shared" si="39"/>
        <v>9.3001257296203494</v>
      </c>
      <c r="DR50" s="39">
        <f t="shared" si="39"/>
        <v>9.3956364852004199</v>
      </c>
      <c r="DS50" s="39">
        <f t="shared" si="39"/>
        <v>9.5379662386138602</v>
      </c>
      <c r="DT50" s="39">
        <f t="shared" si="39"/>
        <v>9.7046418709006605</v>
      </c>
      <c r="DU50" s="39">
        <f t="shared" si="39"/>
        <v>9.9143909811941509</v>
      </c>
      <c r="DV50" s="39">
        <f t="shared" si="39"/>
        <v>10.0454841751276</v>
      </c>
      <c r="DW50" s="39">
        <f t="shared" si="39"/>
        <v>0</v>
      </c>
      <c r="DX50" s="39">
        <f t="shared" si="39"/>
        <v>10.0567207346076</v>
      </c>
      <c r="DY50" s="39">
        <f t="shared" si="39"/>
        <v>9.9593372191141807</v>
      </c>
      <c r="DZ50" s="39">
        <f t="shared" si="39"/>
        <v>9.7196239502073407</v>
      </c>
      <c r="EA50" s="39">
        <f t="shared" si="30"/>
        <v>9.5379662386138602</v>
      </c>
      <c r="EB50" s="39">
        <f t="shared" si="30"/>
        <v>9.3675450865003995</v>
      </c>
      <c r="EC50" s="39">
        <f t="shared" si="30"/>
        <v>9.2664160511803306</v>
      </c>
      <c r="ED50" s="39">
        <f t="shared" si="30"/>
        <v>9.1671597757735803</v>
      </c>
      <c r="EE50" s="39">
        <f t="shared" si="30"/>
        <v>9.1016131788068702</v>
      </c>
      <c r="EF50" s="39">
        <f t="shared" si="30"/>
        <v>9.0622852206268405</v>
      </c>
      <c r="EG50" s="39">
        <f t="shared" si="30"/>
        <v>9.0061024232267997</v>
      </c>
      <c r="EH50" s="39">
        <f t="shared" si="30"/>
        <v>9.0061024232267997</v>
      </c>
      <c r="EI50" s="39">
        <f t="shared" si="30"/>
        <v>8.9443138311528507</v>
      </c>
      <c r="EK50" s="39">
        <f t="shared" ref="EK50:EX83" si="42">IMAGINARY(CJ50)</f>
        <v>0.23732237875082299</v>
      </c>
      <c r="EL50" s="39">
        <f t="shared" si="40"/>
        <v>0.17776237097373401</v>
      </c>
      <c r="EM50" s="39">
        <f t="shared" si="40"/>
        <v>0.14942751348497901</v>
      </c>
      <c r="EN50" s="39">
        <f t="shared" si="40"/>
        <v>0.14886568551097901</v>
      </c>
      <c r="EO50" s="39">
        <f t="shared" si="40"/>
        <v>0.16596398351972499</v>
      </c>
      <c r="EP50" s="39">
        <f t="shared" si="40"/>
        <v>0.19944893077015</v>
      </c>
      <c r="EQ50" s="39">
        <f t="shared" si="40"/>
        <v>0.26705556364153499</v>
      </c>
      <c r="ER50" s="39">
        <f t="shared" si="40"/>
        <v>0.36799732297027798</v>
      </c>
      <c r="ES50" s="39">
        <f t="shared" si="40"/>
        <v>0.48822850940636803</v>
      </c>
      <c r="ET50" s="39">
        <f t="shared" si="40"/>
        <v>0.60433962403312302</v>
      </c>
      <c r="EU50" s="39">
        <f t="shared" si="40"/>
        <v>0.70996328314520196</v>
      </c>
      <c r="EV50" s="39">
        <f t="shared" si="40"/>
        <v>0.75322403714323505</v>
      </c>
      <c r="EW50" s="39">
        <f t="shared" si="40"/>
        <v>0</v>
      </c>
      <c r="EX50" s="39">
        <f t="shared" si="40"/>
        <v>0.75603317701323702</v>
      </c>
      <c r="EY50" s="39">
        <f t="shared" si="40"/>
        <v>0.72082529064254397</v>
      </c>
      <c r="EZ50" s="39">
        <f t="shared" si="40"/>
        <v>0.60789786786845901</v>
      </c>
      <c r="FA50" s="39">
        <f t="shared" si="31"/>
        <v>0.49159947725037101</v>
      </c>
      <c r="FB50" s="39">
        <f t="shared" si="31"/>
        <v>0.37717384654561797</v>
      </c>
      <c r="FC50" s="39">
        <f t="shared" si="31"/>
        <v>0.273422947346873</v>
      </c>
      <c r="FD50" s="39">
        <f t="shared" si="31"/>
        <v>0.20038531072681801</v>
      </c>
      <c r="FE50" s="39">
        <f t="shared" si="31"/>
        <v>0.15701219113398501</v>
      </c>
      <c r="FF50" s="39">
        <f t="shared" si="31"/>
        <v>0.13300340904503399</v>
      </c>
      <c r="FG50" s="39">
        <f t="shared" si="31"/>
        <v>0.13946443074603901</v>
      </c>
      <c r="FH50" s="39">
        <f t="shared" si="31"/>
        <v>0.17248118801813001</v>
      </c>
      <c r="FI50" s="39">
        <f t="shared" si="31"/>
        <v>0.16133826653378799</v>
      </c>
      <c r="FK50" s="39">
        <f t="shared" si="41"/>
        <v>0.69128832902960757</v>
      </c>
      <c r="FL50" s="39">
        <f t="shared" si="41"/>
        <v>0.69163793595190992</v>
      </c>
      <c r="FM50" s="39">
        <f t="shared" si="41"/>
        <v>0.69056639842437928</v>
      </c>
      <c r="FN50" s="39">
        <f t="shared" si="41"/>
        <v>0.68965911083889253</v>
      </c>
      <c r="FO50" s="39">
        <f t="shared" si="41"/>
        <v>0.68852924679750549</v>
      </c>
      <c r="FP50" s="39">
        <f t="shared" si="41"/>
        <v>0.68716310962286409</v>
      </c>
      <c r="FQ50" s="39">
        <f t="shared" si="41"/>
        <v>0.68552737470392222</v>
      </c>
      <c r="FR50" s="39">
        <f t="shared" si="41"/>
        <v>0.68209825380725819</v>
      </c>
      <c r="FS50" s="39">
        <f t="shared" si="41"/>
        <v>0.67693980165973822</v>
      </c>
      <c r="FT50" s="39">
        <f t="shared" si="41"/>
        <v>0.67088360460265639</v>
      </c>
      <c r="FU50" s="39">
        <f t="shared" si="41"/>
        <v>0.66357053301790936</v>
      </c>
      <c r="FV50" s="39">
        <f t="shared" si="41"/>
        <v>0.65929300258525336</v>
      </c>
      <c r="FW50" s="39">
        <f t="shared" si="41"/>
        <v>0.99999999999999989</v>
      </c>
      <c r="FX50" s="39">
        <f t="shared" si="41"/>
        <v>0.65894028121123571</v>
      </c>
      <c r="FY50" s="39">
        <f t="shared" si="41"/>
        <v>0.6621670218183634</v>
      </c>
      <c r="FZ50" s="39">
        <f t="shared" si="41"/>
        <v>0.67041976219086952</v>
      </c>
      <c r="GA50" s="39">
        <f t="shared" si="32"/>
        <v>0.67690308182655745</v>
      </c>
      <c r="GB50" s="39">
        <f t="shared" si="32"/>
        <v>0.68281529932239093</v>
      </c>
      <c r="GC50" s="39">
        <f t="shared" si="32"/>
        <v>0.6864458078947312</v>
      </c>
      <c r="GD50" s="39">
        <f t="shared" si="32"/>
        <v>0.68966702118437095</v>
      </c>
      <c r="GE50" s="39">
        <f t="shared" si="32"/>
        <v>0.691717758846215</v>
      </c>
      <c r="GF50" s="39">
        <f t="shared" si="32"/>
        <v>0.6929239687269797</v>
      </c>
      <c r="GG50" s="39">
        <f t="shared" si="32"/>
        <v>0.69451505153497095</v>
      </c>
      <c r="GH50" s="39">
        <f t="shared" si="32"/>
        <v>0.69439601386194483</v>
      </c>
      <c r="GI50" s="39">
        <f t="shared" si="32"/>
        <v>0.69621441022704222</v>
      </c>
      <c r="GJ50" s="39">
        <f t="shared" si="27"/>
        <v>9.6</v>
      </c>
      <c r="GK50" s="39">
        <f t="shared" si="35"/>
        <v>-3.2068155043541209</v>
      </c>
      <c r="GL50" s="39">
        <f t="shared" si="35"/>
        <v>-3.2024238787332826</v>
      </c>
      <c r="GM50" s="39">
        <f t="shared" si="35"/>
        <v>-3.2158911474145269</v>
      </c>
      <c r="GN50" s="39">
        <f t="shared" si="35"/>
        <v>-3.2273104421887764</v>
      </c>
      <c r="GO50" s="39">
        <f t="shared" si="35"/>
        <v>-3.2415521479959271</v>
      </c>
      <c r="GP50" s="39">
        <f t="shared" si="35"/>
        <v>-3.2588032733287582</v>
      </c>
      <c r="GQ50" s="39">
        <f t="shared" si="35"/>
        <v>-3.2795039627706952</v>
      </c>
      <c r="GR50" s="39">
        <f t="shared" si="35"/>
        <v>-3.3230612454961643</v>
      </c>
      <c r="GS50" s="39">
        <f t="shared" si="35"/>
        <v>-3.3889990035322199</v>
      </c>
      <c r="GT50" s="39">
        <f t="shared" si="35"/>
        <v>-3.4670564301111901</v>
      </c>
      <c r="GU50" s="39">
        <f t="shared" si="35"/>
        <v>-3.5622581561440185</v>
      </c>
      <c r="GV50" s="39">
        <f t="shared" si="35"/>
        <v>-3.6184306724379107</v>
      </c>
      <c r="GW50" s="39">
        <f t="shared" si="35"/>
        <v>-9.6432746655328714E-16</v>
      </c>
      <c r="GX50" s="39">
        <f t="shared" si="35"/>
        <v>-3.6230788618570022</v>
      </c>
      <c r="GY50" s="39">
        <f t="shared" si="35"/>
        <v>-3.5806490479082553</v>
      </c>
      <c r="GZ50" s="39">
        <f t="shared" si="33"/>
        <v>-3.4730638468650419</v>
      </c>
      <c r="HA50" s="39">
        <f t="shared" si="33"/>
        <v>-3.3894701725615137</v>
      </c>
      <c r="HB50" s="39">
        <f t="shared" si="33"/>
        <v>-3.3139351308516289</v>
      </c>
      <c r="HC50" s="39">
        <f t="shared" si="33"/>
        <v>-3.2678748571465874</v>
      </c>
      <c r="HD50" s="39">
        <f t="shared" si="33"/>
        <v>-3.2272108161667212</v>
      </c>
      <c r="HE50" s="39">
        <f t="shared" si="33"/>
        <v>-3.2014214859952448</v>
      </c>
      <c r="HF50" s="39">
        <f t="shared" si="33"/>
        <v>-3.1862883171093417</v>
      </c>
      <c r="HG50" s="39">
        <f t="shared" si="33"/>
        <v>-3.1663667558275637</v>
      </c>
      <c r="HH50" s="39">
        <f t="shared" si="33"/>
        <v>-3.1678556173090051</v>
      </c>
      <c r="HI50" s="39">
        <f t="shared" si="33"/>
        <v>-3.1451398388651146</v>
      </c>
    </row>
    <row r="51" spans="1:217" s="39" customFormat="1">
      <c r="A51" s="20"/>
      <c r="B51" s="184"/>
      <c r="C51" s="40">
        <v>9.65</v>
      </c>
      <c r="D51" s="41">
        <v>4.8620633333333334</v>
      </c>
      <c r="E51" s="42">
        <v>4.8570000000000002</v>
      </c>
      <c r="F51" s="42">
        <v>4.8780000000000001</v>
      </c>
      <c r="G51" s="42">
        <v>4.8949999999999996</v>
      </c>
      <c r="H51" s="42">
        <v>4.91</v>
      </c>
      <c r="I51" s="42">
        <v>4.9320000000000004</v>
      </c>
      <c r="J51" s="42">
        <v>4.9610000000000003</v>
      </c>
      <c r="K51" s="42">
        <v>5.0119999999999996</v>
      </c>
      <c r="L51" s="42">
        <v>5.0890000000000004</v>
      </c>
      <c r="M51" s="42">
        <v>5.18</v>
      </c>
      <c r="N51" s="42">
        <v>5.2869999999999999</v>
      </c>
      <c r="O51" s="43">
        <v>5.359</v>
      </c>
      <c r="P51" s="20"/>
      <c r="Q51" s="41">
        <v>5.3639999999999999</v>
      </c>
      <c r="R51" s="42">
        <v>5.3120000000000003</v>
      </c>
      <c r="S51" s="42">
        <v>5.1870000000000003</v>
      </c>
      <c r="T51" s="42">
        <v>5.0880000000000001</v>
      </c>
      <c r="U51" s="42">
        <v>4.9989999999999997</v>
      </c>
      <c r="V51" s="42">
        <v>4.9429999999999996</v>
      </c>
      <c r="W51" s="42">
        <v>4.8879999999999999</v>
      </c>
      <c r="X51" s="42">
        <v>4.851</v>
      </c>
      <c r="Y51" s="42">
        <v>4.835</v>
      </c>
      <c r="Z51" s="42">
        <v>4.8049999999999997</v>
      </c>
      <c r="AA51" s="42">
        <v>4.806</v>
      </c>
      <c r="AB51" s="43">
        <v>4.776410952380953</v>
      </c>
      <c r="AD51" s="20"/>
      <c r="AE51" s="184"/>
      <c r="AF51" s="40">
        <v>9.65</v>
      </c>
      <c r="AG51" s="41">
        <v>0.12710333333333337</v>
      </c>
      <c r="AH51" s="42">
        <v>9.529E-2</v>
      </c>
      <c r="AI51" s="42">
        <v>8.2049999999999998E-2</v>
      </c>
      <c r="AJ51" s="42">
        <v>8.3820000000000006E-2</v>
      </c>
      <c r="AK51" s="42">
        <v>9.0690000000000007E-2</v>
      </c>
      <c r="AL51" s="42">
        <v>0.1055</v>
      </c>
      <c r="AM51" s="42">
        <v>0.1386</v>
      </c>
      <c r="AN51" s="42">
        <v>0.19259999999999999</v>
      </c>
      <c r="AO51" s="42">
        <v>0.25650000000000001</v>
      </c>
      <c r="AP51" s="42">
        <v>0.31900000000000001</v>
      </c>
      <c r="AQ51" s="42">
        <v>0.377</v>
      </c>
      <c r="AR51" s="43">
        <v>0.4022</v>
      </c>
      <c r="AS51" s="20"/>
      <c r="AT51" s="41">
        <v>0.40400000000000003</v>
      </c>
      <c r="AU51" s="42">
        <v>0.38150000000000001</v>
      </c>
      <c r="AV51" s="42">
        <v>0.32100000000000001</v>
      </c>
      <c r="AW51" s="42">
        <v>0.25919999999999999</v>
      </c>
      <c r="AX51" s="42">
        <v>0.19750000000000001</v>
      </c>
      <c r="AY51" s="42">
        <v>0.14180000000000001</v>
      </c>
      <c r="AZ51" s="42">
        <v>0.10680000000000001</v>
      </c>
      <c r="BA51" s="42">
        <v>8.6239999999999997E-2</v>
      </c>
      <c r="BB51" s="42">
        <v>7.6179999999999998E-2</v>
      </c>
      <c r="BC51" s="42">
        <v>7.6329999999999995E-2</v>
      </c>
      <c r="BD51" s="42">
        <v>9.2350000000000002E-2</v>
      </c>
      <c r="BE51" s="43">
        <v>8.851238095238094E-2</v>
      </c>
      <c r="BH51" s="118" t="str">
        <f t="shared" si="37"/>
        <v>4.86206333333333+0.127103333333333i</v>
      </c>
      <c r="BI51" s="118" t="str">
        <f t="shared" si="37"/>
        <v>4.857+0.09529i</v>
      </c>
      <c r="BJ51" s="118" t="str">
        <f t="shared" si="36"/>
        <v>4.878+0.08205i</v>
      </c>
      <c r="BK51" s="118" t="str">
        <f t="shared" si="36"/>
        <v>4.895+0.08382i</v>
      </c>
      <c r="BL51" s="118" t="str">
        <f t="shared" si="36"/>
        <v>4.91+0.09069i</v>
      </c>
      <c r="BM51" s="118" t="str">
        <f t="shared" si="36"/>
        <v>4.932+0.1055i</v>
      </c>
      <c r="BN51" s="118" t="str">
        <f t="shared" si="36"/>
        <v>4.961+0.1386i</v>
      </c>
      <c r="BO51" s="118" t="str">
        <f t="shared" si="36"/>
        <v>5.012+0.1926i</v>
      </c>
      <c r="BP51" s="118" t="str">
        <f t="shared" si="36"/>
        <v>5.089+0.2565i</v>
      </c>
      <c r="BQ51" s="118" t="str">
        <f t="shared" si="36"/>
        <v>5.18+0.319i</v>
      </c>
      <c r="BR51" s="118" t="str">
        <f t="shared" si="36"/>
        <v>5.287+0.377i</v>
      </c>
      <c r="BS51" s="118" t="str">
        <f t="shared" si="36"/>
        <v>5.359+0.4022i</v>
      </c>
      <c r="BT51" s="118" t="str">
        <f t="shared" si="36"/>
        <v>0</v>
      </c>
      <c r="BU51" s="118" t="str">
        <f t="shared" si="36"/>
        <v>5.364+0.404i</v>
      </c>
      <c r="BV51" s="118" t="str">
        <f t="shared" si="36"/>
        <v>5.312+0.3815i</v>
      </c>
      <c r="BW51" s="118" t="str">
        <f t="shared" si="36"/>
        <v>5.187+0.321i</v>
      </c>
      <c r="BX51" s="118" t="str">
        <f t="shared" si="34"/>
        <v>5.088+0.2592i</v>
      </c>
      <c r="BY51" s="118" t="str">
        <f t="shared" si="34"/>
        <v>4.999+0.1975i</v>
      </c>
      <c r="BZ51" s="118" t="str">
        <f t="shared" si="34"/>
        <v>4.943+0.1418i</v>
      </c>
      <c r="CA51" s="118" t="str">
        <f t="shared" si="34"/>
        <v>4.888+0.1068i</v>
      </c>
      <c r="CB51" s="118" t="str">
        <f t="shared" si="34"/>
        <v>4.851+0.08624i</v>
      </c>
      <c r="CC51" s="118" t="str">
        <f t="shared" si="34"/>
        <v>4.835+0.07618i</v>
      </c>
      <c r="CD51" s="118" t="str">
        <f t="shared" si="34"/>
        <v>4.805+0.07633i</v>
      </c>
      <c r="CE51" s="118" t="str">
        <f t="shared" si="34"/>
        <v>4.806+0.09235i</v>
      </c>
      <c r="CF51" s="118" t="str">
        <f t="shared" si="34"/>
        <v>4.77641095238095+0.0885123809523809i</v>
      </c>
      <c r="CG51" s="118" t="str">
        <f t="shared" si="34"/>
        <v>0</v>
      </c>
      <c r="CH51" s="39">
        <f t="shared" si="22"/>
        <v>9650000000</v>
      </c>
      <c r="CI51" s="121">
        <f t="shared" si="23"/>
        <v>1.8630564940946706</v>
      </c>
      <c r="CJ51" s="121" t="str">
        <f t="shared" si="38"/>
        <v>9.05829866786624+0.236800690587746i</v>
      </c>
      <c r="CK51" s="121" t="str">
        <f t="shared" si="38"/>
        <v>9.04886539181781+0.177530653322281i</v>
      </c>
      <c r="CL51" s="121" t="str">
        <f t="shared" si="38"/>
        <v>9.0879895781938+0.152863785340468i</v>
      </c>
      <c r="CM51" s="121" t="str">
        <f t="shared" si="38"/>
        <v>9.11966153859341+0.156161395335015i</v>
      </c>
      <c r="CN51" s="121" t="str">
        <f t="shared" si="38"/>
        <v>9.14760738600483+0.168960593449446i</v>
      </c>
      <c r="CO51" s="121" t="str">
        <f t="shared" si="38"/>
        <v>9.18859462887492+0.196552460126988i</v>
      </c>
      <c r="CP51" s="121" t="str">
        <f t="shared" si="38"/>
        <v>9.24262326720366+0.258219630081521i</v>
      </c>
      <c r="CQ51" s="121" t="str">
        <f t="shared" si="38"/>
        <v>9.33763914840249+0.358824680762634i</v>
      </c>
      <c r="CR51" s="121" t="str">
        <f t="shared" si="38"/>
        <v>9.48109449844778+0.477873990735283i</v>
      </c>
      <c r="CS51" s="121" t="str">
        <f t="shared" si="38"/>
        <v>9.65063263941039+0.5943150216162i</v>
      </c>
      <c r="CT51" s="121" t="str">
        <f t="shared" si="38"/>
        <v>9.84997968427852+0.702372298273691i</v>
      </c>
      <c r="CU51" s="121" t="str">
        <f t="shared" si="38"/>
        <v>9.98411975185334+0.749321321924877i</v>
      </c>
      <c r="CV51" s="121" t="str">
        <f t="shared" si="38"/>
        <v>0</v>
      </c>
      <c r="CW51" s="121" t="str">
        <f t="shared" si="38"/>
        <v>9.99343503432381+0.752674823614247i</v>
      </c>
      <c r="CX51" s="121" t="str">
        <f t="shared" si="38"/>
        <v>9.89655609663089+0.710756052497117i</v>
      </c>
      <c r="CY51" s="121" t="str">
        <f t="shared" si="38"/>
        <v>9.66367403486906+0.598041134604389i</v>
      </c>
      <c r="CZ51" s="121" t="str">
        <f t="shared" si="29"/>
        <v>9.47923144195368+0.482904243269339i</v>
      </c>
      <c r="DA51" s="121" t="str">
        <f t="shared" si="29"/>
        <v>9.31341941397926+0.367953657583697i</v>
      </c>
      <c r="DB51" s="121" t="str">
        <f t="shared" si="29"/>
        <v>9.20908825030996+0.264181410862624i</v>
      </c>
      <c r="DC51" s="121" t="str">
        <f t="shared" si="29"/>
        <v>9.10662014313475+0.198974433569311i</v>
      </c>
      <c r="DD51" s="121" t="str">
        <f t="shared" si="29"/>
        <v>9.03768705285325+0.160669992050724i</v>
      </c>
      <c r="DE51" s="121" t="str">
        <f t="shared" si="29"/>
        <v>9.00787814894773+0.141927643720132i</v>
      </c>
      <c r="DF51" s="121" t="str">
        <f t="shared" si="29"/>
        <v>8.95198645412489+0.142207102194246i</v>
      </c>
      <c r="DG51" s="121" t="str">
        <f t="shared" si="29"/>
        <v>8.95384951061899+0.172053267229643i</v>
      </c>
      <c r="DH51" s="121" t="str">
        <f t="shared" si="29"/>
        <v>8.89872344329824+0.164903566141115i</v>
      </c>
      <c r="DI51" s="121"/>
      <c r="DK51" s="39">
        <f t="shared" si="39"/>
        <v>9.0582986678662394</v>
      </c>
      <c r="DL51" s="39">
        <f t="shared" si="39"/>
        <v>9.0488653918178095</v>
      </c>
      <c r="DM51" s="39">
        <f t="shared" si="39"/>
        <v>9.0879895781938007</v>
      </c>
      <c r="DN51" s="39">
        <f t="shared" si="39"/>
        <v>9.1196615385934106</v>
      </c>
      <c r="DO51" s="39">
        <f t="shared" si="39"/>
        <v>9.1476073860048306</v>
      </c>
      <c r="DP51" s="39">
        <f t="shared" si="39"/>
        <v>9.1885946288749203</v>
      </c>
      <c r="DQ51" s="39">
        <f t="shared" si="39"/>
        <v>9.2426232672036601</v>
      </c>
      <c r="DR51" s="39">
        <f t="shared" si="39"/>
        <v>9.3376391484024897</v>
      </c>
      <c r="DS51" s="39">
        <f t="shared" si="39"/>
        <v>9.4810944984477796</v>
      </c>
      <c r="DT51" s="39">
        <f t="shared" si="39"/>
        <v>9.6506326394103894</v>
      </c>
      <c r="DU51" s="39">
        <f t="shared" si="39"/>
        <v>9.8499796842785194</v>
      </c>
      <c r="DV51" s="39">
        <f t="shared" si="39"/>
        <v>9.9841197518533402</v>
      </c>
      <c r="DW51" s="39">
        <f t="shared" si="39"/>
        <v>0</v>
      </c>
      <c r="DX51" s="39">
        <f t="shared" si="39"/>
        <v>9.9934350343238094</v>
      </c>
      <c r="DY51" s="39">
        <f t="shared" si="39"/>
        <v>9.8965560966308903</v>
      </c>
      <c r="DZ51" s="39">
        <f t="shared" si="39"/>
        <v>9.6636740348690608</v>
      </c>
      <c r="EA51" s="39">
        <f t="shared" si="30"/>
        <v>9.4792314419536794</v>
      </c>
      <c r="EB51" s="39">
        <f t="shared" si="30"/>
        <v>9.3134194139792594</v>
      </c>
      <c r="EC51" s="39">
        <f t="shared" si="30"/>
        <v>9.2090882503099607</v>
      </c>
      <c r="ED51" s="39">
        <f t="shared" si="30"/>
        <v>9.1066201431347498</v>
      </c>
      <c r="EE51" s="39">
        <f t="shared" si="30"/>
        <v>9.0376870528532507</v>
      </c>
      <c r="EF51" s="39">
        <f t="shared" si="30"/>
        <v>9.0078781489477304</v>
      </c>
      <c r="EG51" s="39">
        <f t="shared" si="30"/>
        <v>8.9519864541248904</v>
      </c>
      <c r="EH51" s="39">
        <f t="shared" si="30"/>
        <v>8.9538495106189906</v>
      </c>
      <c r="EI51" s="39">
        <f t="shared" si="30"/>
        <v>8.8987234432982394</v>
      </c>
      <c r="EK51" s="39">
        <f t="shared" si="42"/>
        <v>0.236800690587746</v>
      </c>
      <c r="EL51" s="39">
        <f t="shared" si="40"/>
        <v>0.17753065332228099</v>
      </c>
      <c r="EM51" s="39">
        <f t="shared" si="40"/>
        <v>0.15286378534046799</v>
      </c>
      <c r="EN51" s="39">
        <f t="shared" si="40"/>
        <v>0.156161395335015</v>
      </c>
      <c r="EO51" s="39">
        <f t="shared" si="40"/>
        <v>0.168960593449446</v>
      </c>
      <c r="EP51" s="39">
        <f t="shared" si="40"/>
        <v>0.19655246012698799</v>
      </c>
      <c r="EQ51" s="39">
        <f t="shared" si="40"/>
        <v>0.25821963008152099</v>
      </c>
      <c r="ER51" s="39">
        <f t="shared" si="40"/>
        <v>0.35882468076263402</v>
      </c>
      <c r="ES51" s="39">
        <f t="shared" si="40"/>
        <v>0.47787399073528303</v>
      </c>
      <c r="ET51" s="39">
        <f t="shared" si="40"/>
        <v>0.59431502161619998</v>
      </c>
      <c r="EU51" s="39">
        <f t="shared" si="40"/>
        <v>0.70237229827369096</v>
      </c>
      <c r="EV51" s="39">
        <f t="shared" si="40"/>
        <v>0.74932132192487699</v>
      </c>
      <c r="EW51" s="39">
        <f t="shared" si="40"/>
        <v>0</v>
      </c>
      <c r="EX51" s="39">
        <f t="shared" si="40"/>
        <v>0.75267482361424698</v>
      </c>
      <c r="EY51" s="39">
        <f t="shared" si="40"/>
        <v>0.71075605249711704</v>
      </c>
      <c r="EZ51" s="39">
        <f t="shared" si="40"/>
        <v>0.59804113460438901</v>
      </c>
      <c r="FA51" s="39">
        <f t="shared" si="31"/>
        <v>0.48290424326933901</v>
      </c>
      <c r="FB51" s="39">
        <f t="shared" si="31"/>
        <v>0.36795365758369702</v>
      </c>
      <c r="FC51" s="39">
        <f t="shared" si="31"/>
        <v>0.26418141086262398</v>
      </c>
      <c r="FD51" s="39">
        <f t="shared" si="31"/>
        <v>0.19897443356931099</v>
      </c>
      <c r="FE51" s="39">
        <f t="shared" si="31"/>
        <v>0.16066999205072399</v>
      </c>
      <c r="FF51" s="39">
        <f t="shared" si="31"/>
        <v>0.141927643720132</v>
      </c>
      <c r="FG51" s="39">
        <f t="shared" si="31"/>
        <v>0.14220710219424601</v>
      </c>
      <c r="FH51" s="39">
        <f t="shared" si="31"/>
        <v>0.17205326722964301</v>
      </c>
      <c r="FI51" s="39">
        <f t="shared" si="31"/>
        <v>0.16490356614111501</v>
      </c>
      <c r="FK51" s="39">
        <f t="shared" si="41"/>
        <v>0.69259613010905852</v>
      </c>
      <c r="FL51" s="39">
        <f t="shared" si="41"/>
        <v>0.69314919217352</v>
      </c>
      <c r="FM51" s="39">
        <f t="shared" si="41"/>
        <v>0.69212243021252162</v>
      </c>
      <c r="FN51" s="39">
        <f t="shared" si="41"/>
        <v>0.69120457870974628</v>
      </c>
      <c r="FO51" s="39">
        <f t="shared" si="41"/>
        <v>0.69035816818154017</v>
      </c>
      <c r="FP51" s="39">
        <f t="shared" si="41"/>
        <v>0.6890729213884339</v>
      </c>
      <c r="FQ51" s="39">
        <f t="shared" si="41"/>
        <v>0.68721421869573496</v>
      </c>
      <c r="FR51" s="39">
        <f t="shared" si="41"/>
        <v>0.68381385019675023</v>
      </c>
      <c r="FS51" s="39">
        <f t="shared" si="41"/>
        <v>0.67864831996382036</v>
      </c>
      <c r="FT51" s="39">
        <f t="shared" si="41"/>
        <v>0.67251932571081829</v>
      </c>
      <c r="FU51" s="39">
        <f t="shared" si="41"/>
        <v>0.66546176700120574</v>
      </c>
      <c r="FV51" s="39">
        <f t="shared" si="41"/>
        <v>0.66103720051143133</v>
      </c>
      <c r="FW51" s="39">
        <f t="shared" si="41"/>
        <v>0.99999999999999989</v>
      </c>
      <c r="FX51" s="39">
        <f t="shared" si="41"/>
        <v>0.66072778703141255</v>
      </c>
      <c r="FY51" s="39">
        <f t="shared" si="41"/>
        <v>0.66404954995786425</v>
      </c>
      <c r="FZ51" s="39">
        <f t="shared" si="41"/>
        <v>0.67210708208672398</v>
      </c>
      <c r="GA51" s="39">
        <f t="shared" si="32"/>
        <v>0.67864676317266603</v>
      </c>
      <c r="GB51" s="39">
        <f t="shared" si="32"/>
        <v>0.68442488320032513</v>
      </c>
      <c r="GC51" s="39">
        <f t="shared" si="32"/>
        <v>0.68813323018695127</v>
      </c>
      <c r="GD51" s="39">
        <f t="shared" si="32"/>
        <v>0.69140293618563431</v>
      </c>
      <c r="GE51" s="39">
        <f t="shared" si="32"/>
        <v>0.69353537690139888</v>
      </c>
      <c r="GF51" s="39">
        <f t="shared" si="32"/>
        <v>0.69445606399856075</v>
      </c>
      <c r="GG51" s="39">
        <f t="shared" si="32"/>
        <v>0.69606108291311342</v>
      </c>
      <c r="GH51" s="39">
        <f t="shared" si="32"/>
        <v>0.69589876155518426</v>
      </c>
      <c r="GI51" s="39">
        <f t="shared" si="32"/>
        <v>0.69751324567298034</v>
      </c>
      <c r="GJ51" s="39">
        <f t="shared" si="27"/>
        <v>9.65</v>
      </c>
      <c r="GK51" s="39">
        <f t="shared" ref="GK51:GZ67" si="43">20*LOG(FK51)</f>
        <v>-3.1903987881301443</v>
      </c>
      <c r="GL51" s="39">
        <f t="shared" si="43"/>
        <v>-3.1834655714232483</v>
      </c>
      <c r="GM51" s="39">
        <f t="shared" si="43"/>
        <v>-3.1963415194566149</v>
      </c>
      <c r="GN51" s="39">
        <f t="shared" si="43"/>
        <v>-3.2078678729157035</v>
      </c>
      <c r="GO51" s="39">
        <f t="shared" si="43"/>
        <v>-3.2185106459245167</v>
      </c>
      <c r="GP51" s="39">
        <f t="shared" si="43"/>
        <v>-3.2346963258289074</v>
      </c>
      <c r="GQ51" s="39">
        <f t="shared" si="43"/>
        <v>-3.2581572676685684</v>
      </c>
      <c r="GR51" s="39">
        <f t="shared" si="43"/>
        <v>-3.3012421420635367</v>
      </c>
      <c r="GS51" s="39">
        <f t="shared" si="43"/>
        <v>-3.3671044338544864</v>
      </c>
      <c r="GT51" s="39">
        <f t="shared" si="43"/>
        <v>-3.4459046226754442</v>
      </c>
      <c r="GU51" s="39">
        <f t="shared" si="43"/>
        <v>-3.5375378227908505</v>
      </c>
      <c r="GV51" s="39">
        <f t="shared" si="43"/>
        <v>-3.5954819896447314</v>
      </c>
      <c r="GW51" s="39">
        <f t="shared" si="43"/>
        <v>-9.6432746655328714E-16</v>
      </c>
      <c r="GX51" s="39">
        <f t="shared" si="43"/>
        <v>-3.5995485694291758</v>
      </c>
      <c r="GY51" s="39">
        <f t="shared" si="43"/>
        <v>-3.5559902659409177</v>
      </c>
      <c r="GZ51" s="39">
        <f t="shared" si="33"/>
        <v>-3.4512305670631251</v>
      </c>
      <c r="HA51" s="39">
        <f t="shared" si="33"/>
        <v>-3.3671243589486299</v>
      </c>
      <c r="HB51" s="39">
        <f t="shared" si="33"/>
        <v>-3.2934841895110347</v>
      </c>
      <c r="HC51" s="39">
        <f t="shared" si="33"/>
        <v>-3.2465493883892731</v>
      </c>
      <c r="HD51" s="39">
        <f t="shared" si="33"/>
        <v>-3.2053756093662757</v>
      </c>
      <c r="HE51" s="39">
        <f t="shared" si="33"/>
        <v>-3.1786276175182437</v>
      </c>
      <c r="HF51" s="39">
        <f t="shared" si="33"/>
        <v>-3.1671045094436878</v>
      </c>
      <c r="HG51" s="39">
        <f t="shared" si="33"/>
        <v>-3.1470529431885508</v>
      </c>
      <c r="HH51" s="39">
        <f t="shared" si="33"/>
        <v>-3.1490787277869607</v>
      </c>
      <c r="HI51" s="39">
        <f t="shared" si="33"/>
        <v>-3.1289508157664554</v>
      </c>
    </row>
    <row r="52" spans="1:217" s="39" customFormat="1">
      <c r="A52" s="20"/>
      <c r="B52" s="184"/>
      <c r="C52" s="40">
        <v>9.6999999999999993</v>
      </c>
      <c r="D52" s="41">
        <v>4.8642114285714282</v>
      </c>
      <c r="E52" s="42">
        <v>4.8550000000000004</v>
      </c>
      <c r="F52" s="42">
        <v>4.8760000000000003</v>
      </c>
      <c r="G52" s="42">
        <v>4.8899999999999997</v>
      </c>
      <c r="H52" s="42">
        <v>4.9109999999999996</v>
      </c>
      <c r="I52" s="42">
        <v>4.9370000000000003</v>
      </c>
      <c r="J52" s="42">
        <v>4.9610000000000003</v>
      </c>
      <c r="K52" s="42">
        <v>5.0090000000000003</v>
      </c>
      <c r="L52" s="42">
        <v>5.085</v>
      </c>
      <c r="M52" s="42">
        <v>5.181</v>
      </c>
      <c r="N52" s="42">
        <v>5.2770000000000001</v>
      </c>
      <c r="O52" s="43">
        <v>5.3449999999999998</v>
      </c>
      <c r="P52" s="20"/>
      <c r="Q52" s="41">
        <v>5.35</v>
      </c>
      <c r="R52" s="42">
        <v>5.298</v>
      </c>
      <c r="S52" s="42">
        <v>5.1840000000000002</v>
      </c>
      <c r="T52" s="42">
        <v>5.0839999999999996</v>
      </c>
      <c r="U52" s="42">
        <v>4.9909999999999997</v>
      </c>
      <c r="V52" s="42">
        <v>4.9409999999999998</v>
      </c>
      <c r="W52" s="42">
        <v>4.8860000000000001</v>
      </c>
      <c r="X52" s="42">
        <v>4.8520000000000003</v>
      </c>
      <c r="Y52" s="42">
        <v>4.83</v>
      </c>
      <c r="Z52" s="42">
        <v>4.8010000000000002</v>
      </c>
      <c r="AA52" s="42">
        <v>4.8040000000000003</v>
      </c>
      <c r="AB52" s="43">
        <v>4.7781314285714283</v>
      </c>
      <c r="AD52" s="20"/>
      <c r="AE52" s="184"/>
      <c r="AF52" s="40">
        <v>9.6999999999999993</v>
      </c>
      <c r="AG52" s="41">
        <v>0.12552857142857143</v>
      </c>
      <c r="AH52" s="42">
        <v>9.5060000000000006E-2</v>
      </c>
      <c r="AI52" s="42">
        <v>8.1369999999999998E-2</v>
      </c>
      <c r="AJ52" s="42">
        <v>8.1159999999999996E-2</v>
      </c>
      <c r="AK52" s="42">
        <v>9.0920000000000001E-2</v>
      </c>
      <c r="AL52" s="42">
        <v>0.1081</v>
      </c>
      <c r="AM52" s="42">
        <v>0.14399999999999999</v>
      </c>
      <c r="AN52" s="42">
        <v>0.19739999999999999</v>
      </c>
      <c r="AO52" s="42">
        <v>0.26250000000000001</v>
      </c>
      <c r="AP52" s="42">
        <v>0.32750000000000001</v>
      </c>
      <c r="AQ52" s="42">
        <v>0.37930000000000003</v>
      </c>
      <c r="AR52" s="43">
        <v>0.40570000000000001</v>
      </c>
      <c r="AS52" s="20"/>
      <c r="AT52" s="41">
        <v>0.40739999999999998</v>
      </c>
      <c r="AU52" s="42">
        <v>0.38379999999999997</v>
      </c>
      <c r="AV52" s="42">
        <v>0.32590000000000002</v>
      </c>
      <c r="AW52" s="42">
        <v>0.26400000000000001</v>
      </c>
      <c r="AX52" s="42">
        <v>0.2026</v>
      </c>
      <c r="AY52" s="42">
        <v>0.14929999999999999</v>
      </c>
      <c r="AZ52" s="42">
        <v>0.11</v>
      </c>
      <c r="BA52" s="42">
        <v>8.8200000000000001E-2</v>
      </c>
      <c r="BB52" s="42">
        <v>7.3870000000000005E-2</v>
      </c>
      <c r="BC52" s="42">
        <v>7.6499999999999999E-2</v>
      </c>
      <c r="BD52" s="42">
        <v>9.3969999999999998E-2</v>
      </c>
      <c r="BE52" s="43">
        <v>8.7948571428571432E-2</v>
      </c>
      <c r="BH52" s="118" t="str">
        <f t="shared" si="37"/>
        <v>4.86421142857143+0.125528571428571i</v>
      </c>
      <c r="BI52" s="118" t="str">
        <f t="shared" si="37"/>
        <v>4.855+0.09506i</v>
      </c>
      <c r="BJ52" s="118" t="str">
        <f t="shared" si="36"/>
        <v>4.876+0.08137i</v>
      </c>
      <c r="BK52" s="118" t="str">
        <f t="shared" si="36"/>
        <v>4.89+0.08116i</v>
      </c>
      <c r="BL52" s="118" t="str">
        <f t="shared" si="36"/>
        <v>4.911+0.09092i</v>
      </c>
      <c r="BM52" s="118" t="str">
        <f t="shared" si="36"/>
        <v>4.937+0.1081i</v>
      </c>
      <c r="BN52" s="118" t="str">
        <f t="shared" si="36"/>
        <v>4.961+0.144i</v>
      </c>
      <c r="BO52" s="118" t="str">
        <f t="shared" si="36"/>
        <v>5.009+0.1974i</v>
      </c>
      <c r="BP52" s="118" t="str">
        <f t="shared" si="36"/>
        <v>5.085+0.2625i</v>
      </c>
      <c r="BQ52" s="118" t="str">
        <f t="shared" si="36"/>
        <v>5.181+0.3275i</v>
      </c>
      <c r="BR52" s="118" t="str">
        <f t="shared" si="36"/>
        <v>5.277+0.3793i</v>
      </c>
      <c r="BS52" s="118" t="str">
        <f t="shared" si="36"/>
        <v>5.345+0.4057i</v>
      </c>
      <c r="BT52" s="118" t="str">
        <f t="shared" si="36"/>
        <v>0</v>
      </c>
      <c r="BU52" s="118" t="str">
        <f t="shared" si="36"/>
        <v>5.35+0.4074i</v>
      </c>
      <c r="BV52" s="118" t="str">
        <f t="shared" si="36"/>
        <v>5.298+0.3838i</v>
      </c>
      <c r="BW52" s="118" t="str">
        <f t="shared" si="36"/>
        <v>5.184+0.3259i</v>
      </c>
      <c r="BX52" s="118" t="str">
        <f t="shared" si="34"/>
        <v>5.084+0.264i</v>
      </c>
      <c r="BY52" s="118" t="str">
        <f t="shared" si="34"/>
        <v>4.991+0.2026i</v>
      </c>
      <c r="BZ52" s="118" t="str">
        <f t="shared" si="34"/>
        <v>4.941+0.1493i</v>
      </c>
      <c r="CA52" s="118" t="str">
        <f t="shared" si="34"/>
        <v>4.886+0.11i</v>
      </c>
      <c r="CB52" s="118" t="str">
        <f t="shared" si="34"/>
        <v>4.852+0.0882i</v>
      </c>
      <c r="CC52" s="118" t="str">
        <f t="shared" si="34"/>
        <v>4.83+0.07387i</v>
      </c>
      <c r="CD52" s="118" t="str">
        <f t="shared" si="34"/>
        <v>4.801+0.0765i</v>
      </c>
      <c r="CE52" s="118" t="str">
        <f t="shared" si="34"/>
        <v>4.804+0.09397i</v>
      </c>
      <c r="CF52" s="118" t="str">
        <f t="shared" si="34"/>
        <v>4.77813142857143+0.0879485714285714i</v>
      </c>
      <c r="CG52" s="118" t="str">
        <f t="shared" si="34"/>
        <v>0</v>
      </c>
      <c r="CH52" s="39">
        <f t="shared" si="22"/>
        <v>9700000000</v>
      </c>
      <c r="CI52" s="121">
        <f t="shared" si="23"/>
        <v>1.8534531101044915</v>
      </c>
      <c r="CJ52" s="121" t="str">
        <f t="shared" si="38"/>
        <v>9.01558780049153+0.232661321121259i</v>
      </c>
      <c r="CK52" s="121" t="str">
        <f t="shared" si="38"/>
        <v>8.99851484955731+0.176189252646533i</v>
      </c>
      <c r="CL52" s="121" t="str">
        <f t="shared" si="38"/>
        <v>9.0374373648695+0.150815479569202i</v>
      </c>
      <c r="CM52" s="121" t="str">
        <f t="shared" si="38"/>
        <v>9.06338570841096+0.150426254416081i</v>
      </c>
      <c r="CN52" s="121" t="str">
        <f t="shared" si="38"/>
        <v>9.10230822372316+0.1685159567707i</v>
      </c>
      <c r="CO52" s="121" t="str">
        <f t="shared" si="38"/>
        <v>9.15049800458588+0.200358281202296i</v>
      </c>
      <c r="CP52" s="121" t="str">
        <f t="shared" si="38"/>
        <v>9.19498087922838+0.266897247855047i</v>
      </c>
      <c r="CQ52" s="121" t="str">
        <f t="shared" si="38"/>
        <v>9.2839466285134+0.365871643934627i</v>
      </c>
      <c r="CR52" s="121" t="str">
        <f t="shared" si="38"/>
        <v>9.42480906488134+0.486531441402429i</v>
      </c>
      <c r="CS52" s="121" t="str">
        <f t="shared" si="38"/>
        <v>9.60274056345137+0.607005893559221i</v>
      </c>
      <c r="CT52" s="121" t="str">
        <f t="shared" si="38"/>
        <v>9.7806720620214+0.703014764662634i</v>
      </c>
      <c r="CU52" s="121" t="str">
        <f t="shared" si="38"/>
        <v>9.90670687350851+0.751945926769392i</v>
      </c>
      <c r="CV52" s="121" t="str">
        <f t="shared" si="38"/>
        <v>0</v>
      </c>
      <c r="CW52" s="121" t="str">
        <f t="shared" si="38"/>
        <v>9.91597413905903+0.75509679705657i</v>
      </c>
      <c r="CX52" s="121" t="str">
        <f t="shared" si="38"/>
        <v>9.8195945773336+0.711355303658104i</v>
      </c>
      <c r="CY52" s="121" t="str">
        <f t="shared" si="38"/>
        <v>9.60830092278168+0.604040368583054i</v>
      </c>
      <c r="CZ52" s="121" t="str">
        <f t="shared" si="29"/>
        <v>9.42295561177123+0.489311621067586i</v>
      </c>
      <c r="DA52" s="121" t="str">
        <f t="shared" si="29"/>
        <v>9.25058447253152+0.37550960010717i</v>
      </c>
      <c r="DB52" s="121" t="str">
        <f t="shared" si="29"/>
        <v>9.15791181702629+0.276720549338601i</v>
      </c>
      <c r="DC52" s="121" t="str">
        <f t="shared" si="29"/>
        <v>9.05597189597055+0.203879842111494i</v>
      </c>
      <c r="DD52" s="121" t="str">
        <f t="shared" si="29"/>
        <v>8.99295449022699+0.163474564311216i</v>
      </c>
      <c r="DE52" s="121" t="str">
        <f t="shared" si="29"/>
        <v>8.95217852180469+0.136914581243419i</v>
      </c>
      <c r="DF52" s="121" t="str">
        <f t="shared" si="29"/>
        <v>8.89842838161166+0.141789162922994i</v>
      </c>
      <c r="DG52" s="121" t="str">
        <f t="shared" si="29"/>
        <v>8.90398874094198+0.174168988756519i</v>
      </c>
      <c r="DH52" s="121" t="str">
        <f t="shared" si="29"/>
        <v>8.85604255677373+0.163008553243533i</v>
      </c>
      <c r="DI52" s="121"/>
      <c r="DK52" s="39">
        <f t="shared" si="39"/>
        <v>9.0155878004915309</v>
      </c>
      <c r="DL52" s="39">
        <f t="shared" si="39"/>
        <v>8.99851484955731</v>
      </c>
      <c r="DM52" s="39">
        <f t="shared" si="39"/>
        <v>9.0374373648695006</v>
      </c>
      <c r="DN52" s="39">
        <f t="shared" si="39"/>
        <v>9.0633857084109604</v>
      </c>
      <c r="DO52" s="39">
        <f t="shared" si="39"/>
        <v>9.1023082237231598</v>
      </c>
      <c r="DP52" s="39">
        <f t="shared" si="39"/>
        <v>9.1504980045858808</v>
      </c>
      <c r="DQ52" s="39">
        <f t="shared" si="39"/>
        <v>9.19498087922838</v>
      </c>
      <c r="DR52" s="39">
        <f t="shared" si="39"/>
        <v>9.2839466285133998</v>
      </c>
      <c r="DS52" s="39">
        <f t="shared" si="39"/>
        <v>9.4248090648813392</v>
      </c>
      <c r="DT52" s="39">
        <f t="shared" si="39"/>
        <v>9.6027405634513698</v>
      </c>
      <c r="DU52" s="39">
        <f t="shared" si="39"/>
        <v>9.7806720620214005</v>
      </c>
      <c r="DV52" s="39">
        <f t="shared" si="39"/>
        <v>9.9067068735085098</v>
      </c>
      <c r="DW52" s="39">
        <f t="shared" si="39"/>
        <v>0</v>
      </c>
      <c r="DX52" s="39">
        <f t="shared" si="39"/>
        <v>9.9159741390590295</v>
      </c>
      <c r="DY52" s="39">
        <f t="shared" si="39"/>
        <v>9.8195945773336</v>
      </c>
      <c r="DZ52" s="39">
        <f t="shared" si="39"/>
        <v>9.6083009227816802</v>
      </c>
      <c r="EA52" s="39">
        <f t="shared" si="30"/>
        <v>9.4229556117712292</v>
      </c>
      <c r="EB52" s="39">
        <f t="shared" si="30"/>
        <v>9.2505844725315196</v>
      </c>
      <c r="EC52" s="39">
        <f t="shared" si="30"/>
        <v>9.1579118170262905</v>
      </c>
      <c r="ED52" s="39">
        <f t="shared" si="30"/>
        <v>9.0559718959705506</v>
      </c>
      <c r="EE52" s="39">
        <f t="shared" si="30"/>
        <v>8.9929544902269907</v>
      </c>
      <c r="EF52" s="39">
        <f t="shared" si="30"/>
        <v>8.9521785218046901</v>
      </c>
      <c r="EG52" s="39">
        <f t="shared" si="30"/>
        <v>8.8984283816116605</v>
      </c>
      <c r="EH52" s="39">
        <f t="shared" si="30"/>
        <v>8.9039887409419798</v>
      </c>
      <c r="EI52" s="39">
        <f t="shared" si="30"/>
        <v>8.8560425567737298</v>
      </c>
      <c r="EK52" s="39">
        <f t="shared" si="42"/>
        <v>0.23266132112125901</v>
      </c>
      <c r="EL52" s="39">
        <f t="shared" si="40"/>
        <v>0.17618925264653301</v>
      </c>
      <c r="EM52" s="39">
        <f t="shared" si="40"/>
        <v>0.15081547956920199</v>
      </c>
      <c r="EN52" s="39">
        <f t="shared" si="40"/>
        <v>0.15042625441608101</v>
      </c>
      <c r="EO52" s="39">
        <f t="shared" si="40"/>
        <v>0.1685159567707</v>
      </c>
      <c r="EP52" s="39">
        <f t="shared" si="40"/>
        <v>0.20035828120229601</v>
      </c>
      <c r="EQ52" s="39">
        <f t="shared" si="40"/>
        <v>0.26689724785504698</v>
      </c>
      <c r="ER52" s="39">
        <f t="shared" si="40"/>
        <v>0.36587164393462701</v>
      </c>
      <c r="ES52" s="39">
        <f t="shared" si="40"/>
        <v>0.48653144140242899</v>
      </c>
      <c r="ET52" s="39">
        <f t="shared" si="40"/>
        <v>0.60700589355922097</v>
      </c>
      <c r="EU52" s="39">
        <f t="shared" si="40"/>
        <v>0.70301476466263402</v>
      </c>
      <c r="EV52" s="39">
        <f t="shared" si="40"/>
        <v>0.75194592676939198</v>
      </c>
      <c r="EW52" s="39">
        <f t="shared" si="40"/>
        <v>0</v>
      </c>
      <c r="EX52" s="39">
        <f t="shared" si="40"/>
        <v>0.75509679705656996</v>
      </c>
      <c r="EY52" s="39">
        <f t="shared" si="40"/>
        <v>0.71135530365810395</v>
      </c>
      <c r="EZ52" s="39">
        <f t="shared" si="40"/>
        <v>0.60404036858305399</v>
      </c>
      <c r="FA52" s="39">
        <f t="shared" si="31"/>
        <v>0.48931162106758602</v>
      </c>
      <c r="FB52" s="39">
        <f t="shared" si="31"/>
        <v>0.37550960010716999</v>
      </c>
      <c r="FC52" s="39">
        <f t="shared" si="31"/>
        <v>0.27672054933860102</v>
      </c>
      <c r="FD52" s="39">
        <f t="shared" si="31"/>
        <v>0.20387984211149399</v>
      </c>
      <c r="FE52" s="39">
        <f t="shared" si="31"/>
        <v>0.16347456431121599</v>
      </c>
      <c r="FF52" s="39">
        <f t="shared" si="31"/>
        <v>0.13691458124341899</v>
      </c>
      <c r="FG52" s="39">
        <f t="shared" si="31"/>
        <v>0.14178916292299401</v>
      </c>
      <c r="FH52" s="39">
        <f t="shared" si="31"/>
        <v>0.17416898875651901</v>
      </c>
      <c r="FI52" s="39">
        <f t="shared" si="31"/>
        <v>0.163008553243533</v>
      </c>
      <c r="FK52" s="39">
        <f t="shared" si="41"/>
        <v>0.69384234788592347</v>
      </c>
      <c r="FL52" s="39">
        <f t="shared" si="41"/>
        <v>0.69459886603956456</v>
      </c>
      <c r="FM52" s="39">
        <f t="shared" si="41"/>
        <v>0.69357794735918066</v>
      </c>
      <c r="FN52" s="39">
        <f t="shared" si="41"/>
        <v>0.69283554703300809</v>
      </c>
      <c r="FO52" s="39">
        <f t="shared" si="41"/>
        <v>0.6916548409963611</v>
      </c>
      <c r="FP52" s="39">
        <f t="shared" si="41"/>
        <v>0.69014277177404604</v>
      </c>
      <c r="FQ52" s="39">
        <f t="shared" si="41"/>
        <v>0.68851860976113699</v>
      </c>
      <c r="FR52" s="39">
        <f t="shared" si="41"/>
        <v>0.68527766482495311</v>
      </c>
      <c r="FS52" s="39">
        <f t="shared" si="41"/>
        <v>0.68013866387537458</v>
      </c>
      <c r="FT52" s="39">
        <f t="shared" si="41"/>
        <v>0.6736870664637884</v>
      </c>
      <c r="FU52" s="39">
        <f t="shared" si="41"/>
        <v>0.66736685478442404</v>
      </c>
      <c r="FV52" s="39">
        <f t="shared" si="41"/>
        <v>0.66312107977950308</v>
      </c>
      <c r="FW52" s="39">
        <f t="shared" si="41"/>
        <v>0.99999999999999989</v>
      </c>
      <c r="FX52" s="39">
        <f t="shared" si="41"/>
        <v>0.66281521533142462</v>
      </c>
      <c r="FY52" s="39">
        <f t="shared" si="41"/>
        <v>0.66616308674734359</v>
      </c>
      <c r="FZ52" s="39">
        <f t="shared" si="41"/>
        <v>0.67357150387611719</v>
      </c>
      <c r="GA52" s="39">
        <f t="shared" si="32"/>
        <v>0.68016048874861312</v>
      </c>
      <c r="GB52" s="39">
        <f t="shared" si="32"/>
        <v>0.68614334693848078</v>
      </c>
      <c r="GC52" s="39">
        <f t="shared" si="32"/>
        <v>0.68951430692704097</v>
      </c>
      <c r="GD52" s="39">
        <f t="shared" si="32"/>
        <v>0.69282979427205083</v>
      </c>
      <c r="GE52" s="39">
        <f t="shared" si="32"/>
        <v>0.69480845117325385</v>
      </c>
      <c r="GF52" s="39">
        <f t="shared" si="32"/>
        <v>0.69607269049363452</v>
      </c>
      <c r="GG52" s="39">
        <f t="shared" si="32"/>
        <v>0.69760420714531901</v>
      </c>
      <c r="GH52" s="39">
        <f t="shared" si="32"/>
        <v>0.69732505330375616</v>
      </c>
      <c r="GI52" s="39">
        <f t="shared" si="32"/>
        <v>0.69875090995707967</v>
      </c>
      <c r="GJ52" s="39">
        <f t="shared" si="27"/>
        <v>9.6999999999999993</v>
      </c>
      <c r="GK52" s="39">
        <f t="shared" si="43"/>
        <v>-3.1747839402131488</v>
      </c>
      <c r="GL52" s="39">
        <f t="shared" si="43"/>
        <v>-3.165318600555858</v>
      </c>
      <c r="GM52" s="39">
        <f t="shared" si="43"/>
        <v>-3.1780944782400269</v>
      </c>
      <c r="GN52" s="39">
        <f t="shared" si="43"/>
        <v>-3.1873967649572634</v>
      </c>
      <c r="GO52" s="39">
        <f t="shared" si="43"/>
        <v>-3.2022115804362281</v>
      </c>
      <c r="GP52" s="39">
        <f t="shared" si="43"/>
        <v>-3.2212211249759424</v>
      </c>
      <c r="GQ52" s="39">
        <f t="shared" si="43"/>
        <v>-3.2416863366859343</v>
      </c>
      <c r="GR52" s="39">
        <f t="shared" si="43"/>
        <v>-3.282668457227174</v>
      </c>
      <c r="GS52" s="39">
        <f t="shared" si="43"/>
        <v>-3.3480507218547801</v>
      </c>
      <c r="GT52" s="39">
        <f t="shared" si="43"/>
        <v>-3.4308358042400493</v>
      </c>
      <c r="GU52" s="39">
        <f t="shared" si="43"/>
        <v>-3.5127073333573184</v>
      </c>
      <c r="GV52" s="39">
        <f t="shared" si="43"/>
        <v>-3.5681433239372886</v>
      </c>
      <c r="GW52" s="39">
        <f t="shared" si="43"/>
        <v>-9.6432746655328714E-16</v>
      </c>
      <c r="GX52" s="39">
        <f t="shared" si="43"/>
        <v>-3.5721506128200748</v>
      </c>
      <c r="GY52" s="39">
        <f t="shared" si="43"/>
        <v>-3.5283887197803132</v>
      </c>
      <c r="GZ52" s="39">
        <f t="shared" si="33"/>
        <v>-3.4323258877434855</v>
      </c>
      <c r="HA52" s="39">
        <f t="shared" si="33"/>
        <v>-3.3477720060444156</v>
      </c>
      <c r="HB52" s="39">
        <f t="shared" si="33"/>
        <v>-3.27170286718016</v>
      </c>
      <c r="HC52" s="39">
        <f t="shared" si="33"/>
        <v>-3.2291343619162345</v>
      </c>
      <c r="HD52" s="39">
        <f t="shared" si="33"/>
        <v>-3.1874688860463891</v>
      </c>
      <c r="HE52" s="39">
        <f t="shared" si="33"/>
        <v>-3.1626981546545601</v>
      </c>
      <c r="HF52" s="39">
        <f t="shared" si="33"/>
        <v>-3.1469080976782999</v>
      </c>
      <c r="HG52" s="39">
        <f t="shared" si="33"/>
        <v>-3.127818178066923</v>
      </c>
      <c r="HH52" s="39">
        <f t="shared" si="33"/>
        <v>-3.1312946260287995</v>
      </c>
      <c r="HI52" s="39">
        <f t="shared" si="33"/>
        <v>-3.1135522707950241</v>
      </c>
    </row>
    <row r="53" spans="1:217" s="39" customFormat="1">
      <c r="A53" s="20"/>
      <c r="B53" s="184"/>
      <c r="C53" s="40">
        <v>9.75</v>
      </c>
      <c r="D53" s="41">
        <v>4.8625190476190472</v>
      </c>
      <c r="E53" s="42">
        <v>4.8529999999999998</v>
      </c>
      <c r="F53" s="42">
        <v>4.8769999999999998</v>
      </c>
      <c r="G53" s="42">
        <v>4.899</v>
      </c>
      <c r="H53" s="42">
        <v>4.9180000000000001</v>
      </c>
      <c r="I53" s="42">
        <v>4.9379999999999997</v>
      </c>
      <c r="J53" s="42">
        <v>4.9630000000000001</v>
      </c>
      <c r="K53" s="42">
        <v>5.0170000000000003</v>
      </c>
      <c r="L53" s="42">
        <v>5.0940000000000003</v>
      </c>
      <c r="M53" s="42">
        <v>5.1779999999999999</v>
      </c>
      <c r="N53" s="42">
        <v>5.2869999999999999</v>
      </c>
      <c r="O53" s="43">
        <v>5.3540000000000001</v>
      </c>
      <c r="P53" s="20"/>
      <c r="Q53" s="41">
        <v>5.3609999999999998</v>
      </c>
      <c r="R53" s="42">
        <v>5.3090000000000002</v>
      </c>
      <c r="S53" s="42">
        <v>5.1840000000000002</v>
      </c>
      <c r="T53" s="42">
        <v>5.0860000000000003</v>
      </c>
      <c r="U53" s="42">
        <v>5.0010000000000003</v>
      </c>
      <c r="V53" s="42">
        <v>4.9429999999999996</v>
      </c>
      <c r="W53" s="42">
        <v>4.8869999999999996</v>
      </c>
      <c r="X53" s="42">
        <v>4.8570000000000002</v>
      </c>
      <c r="Y53" s="42">
        <v>4.84</v>
      </c>
      <c r="Z53" s="42">
        <v>4.8049999999999997</v>
      </c>
      <c r="AA53" s="42">
        <v>4.8040000000000003</v>
      </c>
      <c r="AB53" s="43">
        <v>4.7784376190476188</v>
      </c>
      <c r="AD53" s="20"/>
      <c r="AE53" s="184"/>
      <c r="AF53" s="40">
        <v>9.75</v>
      </c>
      <c r="AG53" s="41">
        <v>0.12504761904761916</v>
      </c>
      <c r="AH53" s="42">
        <v>9.1350000000000001E-2</v>
      </c>
      <c r="AI53" s="42">
        <v>7.8369999999999995E-2</v>
      </c>
      <c r="AJ53" s="42">
        <v>7.8520000000000006E-2</v>
      </c>
      <c r="AK53" s="42">
        <v>8.9410000000000003E-2</v>
      </c>
      <c r="AL53" s="42">
        <v>0.10630000000000001</v>
      </c>
      <c r="AM53" s="42">
        <v>0.1424</v>
      </c>
      <c r="AN53" s="42">
        <v>0.1953</v>
      </c>
      <c r="AO53" s="42">
        <v>0.25929999999999997</v>
      </c>
      <c r="AP53" s="42">
        <v>0.31979999999999997</v>
      </c>
      <c r="AQ53" s="42">
        <v>0.38200000000000001</v>
      </c>
      <c r="AR53" s="43">
        <v>0.40479999999999999</v>
      </c>
      <c r="AS53" s="20"/>
      <c r="AT53" s="41">
        <v>0.40639999999999998</v>
      </c>
      <c r="AU53" s="42">
        <v>0.38450000000000001</v>
      </c>
      <c r="AV53" s="42">
        <v>0.32119999999999999</v>
      </c>
      <c r="AW53" s="42">
        <v>0.2581</v>
      </c>
      <c r="AX53" s="42">
        <v>0.1988</v>
      </c>
      <c r="AY53" s="42">
        <v>0.14549999999999999</v>
      </c>
      <c r="AZ53" s="42">
        <v>0.107</v>
      </c>
      <c r="BA53" s="42">
        <v>8.6129999999999998E-2</v>
      </c>
      <c r="BB53" s="42">
        <v>7.2660000000000002E-2</v>
      </c>
      <c r="BC53" s="42">
        <v>7.5850000000000001E-2</v>
      </c>
      <c r="BD53" s="42">
        <v>9.1520000000000004E-2</v>
      </c>
      <c r="BE53" s="43">
        <v>8.7774761904761814E-2</v>
      </c>
      <c r="BH53" s="118" t="str">
        <f t="shared" si="37"/>
        <v>4.86251904761905+0.125047619047619i</v>
      </c>
      <c r="BI53" s="118" t="str">
        <f t="shared" si="37"/>
        <v>4.853+0.09135i</v>
      </c>
      <c r="BJ53" s="118" t="str">
        <f t="shared" si="36"/>
        <v>4.877+0.07837i</v>
      </c>
      <c r="BK53" s="118" t="str">
        <f t="shared" si="36"/>
        <v>4.899+0.07852i</v>
      </c>
      <c r="BL53" s="118" t="str">
        <f t="shared" si="36"/>
        <v>4.918+0.08941i</v>
      </c>
      <c r="BM53" s="118" t="str">
        <f t="shared" si="36"/>
        <v>4.938+0.1063i</v>
      </c>
      <c r="BN53" s="118" t="str">
        <f t="shared" si="36"/>
        <v>4.963+0.1424i</v>
      </c>
      <c r="BO53" s="118" t="str">
        <f t="shared" si="36"/>
        <v>5.017+0.1953i</v>
      </c>
      <c r="BP53" s="118" t="str">
        <f t="shared" si="36"/>
        <v>5.094+0.2593i</v>
      </c>
      <c r="BQ53" s="118" t="str">
        <f t="shared" si="36"/>
        <v>5.178+0.3198i</v>
      </c>
      <c r="BR53" s="118" t="str">
        <f t="shared" si="36"/>
        <v>5.287+0.382i</v>
      </c>
      <c r="BS53" s="118" t="str">
        <f t="shared" si="36"/>
        <v>5.354+0.4048i</v>
      </c>
      <c r="BT53" s="118" t="str">
        <f t="shared" si="36"/>
        <v>0</v>
      </c>
      <c r="BU53" s="118" t="str">
        <f t="shared" si="36"/>
        <v>5.361+0.4064i</v>
      </c>
      <c r="BV53" s="118" t="str">
        <f t="shared" si="36"/>
        <v>5.309+0.3845i</v>
      </c>
      <c r="BW53" s="118" t="str">
        <f t="shared" si="36"/>
        <v>5.184+0.3212i</v>
      </c>
      <c r="BX53" s="118" t="str">
        <f t="shared" si="34"/>
        <v>5.086+0.2581i</v>
      </c>
      <c r="BY53" s="118" t="str">
        <f t="shared" si="34"/>
        <v>5.001+0.1988i</v>
      </c>
      <c r="BZ53" s="118" t="str">
        <f t="shared" si="34"/>
        <v>4.943+0.1455i</v>
      </c>
      <c r="CA53" s="118" t="str">
        <f t="shared" si="34"/>
        <v>4.887+0.107i</v>
      </c>
      <c r="CB53" s="118" t="str">
        <f t="shared" si="34"/>
        <v>4.857+0.08613i</v>
      </c>
      <c r="CC53" s="118" t="str">
        <f t="shared" si="34"/>
        <v>4.84+0.07266i</v>
      </c>
      <c r="CD53" s="118" t="str">
        <f t="shared" si="34"/>
        <v>4.805+0.07585i</v>
      </c>
      <c r="CE53" s="118" t="str">
        <f t="shared" si="34"/>
        <v>4.804+0.09152i</v>
      </c>
      <c r="CF53" s="118" t="str">
        <f t="shared" si="34"/>
        <v>4.77843761904762+0.0877747619047618i</v>
      </c>
      <c r="CG53" s="118" t="str">
        <f t="shared" si="34"/>
        <v>0</v>
      </c>
      <c r="CH53" s="39">
        <f t="shared" si="22"/>
        <v>9750000000</v>
      </c>
      <c r="CI53" s="121">
        <f t="shared" si="23"/>
        <v>1.8439482223603663</v>
      </c>
      <c r="CJ53" s="121" t="str">
        <f t="shared" si="38"/>
        <v>8.96623335405057+0.230581334853253i</v>
      </c>
      <c r="CK53" s="121" t="str">
        <f t="shared" si="38"/>
        <v>8.94868072311486+0.168444670112619i</v>
      </c>
      <c r="CL53" s="121" t="str">
        <f t="shared" si="38"/>
        <v>8.99293548045151+0.144510222186382i</v>
      </c>
      <c r="CM53" s="121" t="str">
        <f t="shared" si="38"/>
        <v>9.03350234134343+0.144786814419736i</v>
      </c>
      <c r="CN53" s="121" t="str">
        <f t="shared" si="38"/>
        <v>9.06853735756828+0.16486741056124i</v>
      </c>
      <c r="CO53" s="121" t="str">
        <f t="shared" si="38"/>
        <v>9.10541632201549+0.196011696036907i</v>
      </c>
      <c r="CP53" s="121" t="str">
        <f t="shared" si="38"/>
        <v>9.1515150275745+0.262578226864116i</v>
      </c>
      <c r="CQ53" s="121" t="str">
        <f t="shared" si="38"/>
        <v>9.25108823158196+0.36012308782698i</v>
      </c>
      <c r="CR53" s="121" t="str">
        <f t="shared" si="38"/>
        <v>9.39307224470371+0.478135774058043i</v>
      </c>
      <c r="CS53" s="121" t="str">
        <f t="shared" si="38"/>
        <v>9.54796389538198+0.589694641510845i</v>
      </c>
      <c r="CT53" s="121" t="str">
        <f t="shared" si="38"/>
        <v>9.74895425161926+0.70438822094166i</v>
      </c>
      <c r="CU53" s="121" t="str">
        <f t="shared" si="38"/>
        <v>9.8724987825174+0.746430240411476i</v>
      </c>
      <c r="CV53" s="121" t="str">
        <f t="shared" si="38"/>
        <v>0</v>
      </c>
      <c r="CW53" s="121" t="str">
        <f t="shared" si="38"/>
        <v>9.88540642007392+0.749380557567253i</v>
      </c>
      <c r="CX53" s="121" t="str">
        <f t="shared" si="38"/>
        <v>9.78952111251118+0.708998091497561i</v>
      </c>
      <c r="CY53" s="121" t="str">
        <f t="shared" si="38"/>
        <v>9.55902758471614+0.59227616902215i</v>
      </c>
      <c r="CZ53" s="121" t="str">
        <f t="shared" si="29"/>
        <v>9.37832065892482+0.475923036191211i</v>
      </c>
      <c r="DA53" s="121" t="str">
        <f t="shared" si="29"/>
        <v>9.22158506002419+0.366576906605241i</v>
      </c>
      <c r="DB53" s="121" t="str">
        <f t="shared" si="29"/>
        <v>9.11463606312729+0.268294466353433i</v>
      </c>
      <c r="DC53" s="121" t="str">
        <f t="shared" si="29"/>
        <v>9.01137496267511+0.197302459792559i</v>
      </c>
      <c r="DD53" s="121" t="str">
        <f t="shared" si="29"/>
        <v>8.9560565160043+0.158819260391898i</v>
      </c>
      <c r="DE53" s="121" t="str">
        <f t="shared" si="29"/>
        <v>8.92470939622417+0.133981277836704i</v>
      </c>
      <c r="DF53" s="121" t="str">
        <f t="shared" si="29"/>
        <v>8.86017120844156+0.139863472666034i</v>
      </c>
      <c r="DG53" s="121" t="str">
        <f t="shared" si="29"/>
        <v>8.8583272602192+0.168758141310421i</v>
      </c>
      <c r="DH53" s="121" t="str">
        <f t="shared" si="29"/>
        <v>8.81119155330276+0.16185211618239i</v>
      </c>
      <c r="DI53" s="121"/>
      <c r="DK53" s="39">
        <f t="shared" si="39"/>
        <v>8.9662333540505692</v>
      </c>
      <c r="DL53" s="39">
        <f t="shared" si="39"/>
        <v>8.94868072311486</v>
      </c>
      <c r="DM53" s="39">
        <f t="shared" si="39"/>
        <v>8.9929354804515107</v>
      </c>
      <c r="DN53" s="39">
        <f t="shared" si="39"/>
        <v>9.0335023413434303</v>
      </c>
      <c r="DO53" s="39">
        <f t="shared" si="39"/>
        <v>9.0685373575682799</v>
      </c>
      <c r="DP53" s="39">
        <f t="shared" si="39"/>
        <v>9.1054163220154898</v>
      </c>
      <c r="DQ53" s="39">
        <f t="shared" si="39"/>
        <v>9.1515150275745007</v>
      </c>
      <c r="DR53" s="39">
        <f t="shared" si="39"/>
        <v>9.25108823158196</v>
      </c>
      <c r="DS53" s="39">
        <f t="shared" si="39"/>
        <v>9.3930722447037098</v>
      </c>
      <c r="DT53" s="39">
        <f t="shared" si="39"/>
        <v>9.5479638953819794</v>
      </c>
      <c r="DU53" s="39">
        <f t="shared" si="39"/>
        <v>9.74895425161926</v>
      </c>
      <c r="DV53" s="39">
        <f t="shared" si="39"/>
        <v>9.8724987825174004</v>
      </c>
      <c r="DW53" s="39">
        <f t="shared" si="39"/>
        <v>0</v>
      </c>
      <c r="DX53" s="39">
        <f t="shared" si="39"/>
        <v>9.8854064200739202</v>
      </c>
      <c r="DY53" s="39">
        <f t="shared" si="39"/>
        <v>9.7895211125111796</v>
      </c>
      <c r="DZ53" s="39">
        <f t="shared" si="39"/>
        <v>9.5590275847161408</v>
      </c>
      <c r="EA53" s="39">
        <f t="shared" si="30"/>
        <v>9.3783206589248191</v>
      </c>
      <c r="EB53" s="39">
        <f t="shared" si="30"/>
        <v>9.2215850600241893</v>
      </c>
      <c r="EC53" s="39">
        <f t="shared" si="30"/>
        <v>9.1146360631272891</v>
      </c>
      <c r="ED53" s="39">
        <f t="shared" si="30"/>
        <v>9.0113749626751094</v>
      </c>
      <c r="EE53" s="39">
        <f t="shared" si="30"/>
        <v>8.9560565160043009</v>
      </c>
      <c r="EF53" s="39">
        <f t="shared" si="30"/>
        <v>8.9247093962241699</v>
      </c>
      <c r="EG53" s="39">
        <f t="shared" si="30"/>
        <v>8.8601712084415603</v>
      </c>
      <c r="EH53" s="39">
        <f t="shared" si="30"/>
        <v>8.8583272602192</v>
      </c>
      <c r="EI53" s="39">
        <f t="shared" si="30"/>
        <v>8.8111915533027592</v>
      </c>
      <c r="EK53" s="39">
        <f t="shared" si="42"/>
        <v>0.23058133485325299</v>
      </c>
      <c r="EL53" s="39">
        <f t="shared" si="40"/>
        <v>0.16844467011261899</v>
      </c>
      <c r="EM53" s="39">
        <f t="shared" si="40"/>
        <v>0.14451022218638199</v>
      </c>
      <c r="EN53" s="39">
        <f t="shared" si="40"/>
        <v>0.14478681441973601</v>
      </c>
      <c r="EO53" s="39">
        <f t="shared" si="40"/>
        <v>0.16486741056123999</v>
      </c>
      <c r="EP53" s="39">
        <f t="shared" si="40"/>
        <v>0.19601169603690699</v>
      </c>
      <c r="EQ53" s="39">
        <f t="shared" si="40"/>
        <v>0.26257822686411603</v>
      </c>
      <c r="ER53" s="39">
        <f t="shared" si="40"/>
        <v>0.36012308782697999</v>
      </c>
      <c r="ES53" s="39">
        <f t="shared" si="40"/>
        <v>0.47813577405804297</v>
      </c>
      <c r="ET53" s="39">
        <f t="shared" si="40"/>
        <v>0.58969464151084505</v>
      </c>
      <c r="EU53" s="39">
        <f t="shared" si="40"/>
        <v>0.70438822094165998</v>
      </c>
      <c r="EV53" s="39">
        <f t="shared" si="40"/>
        <v>0.74643024041147599</v>
      </c>
      <c r="EW53" s="39">
        <f t="shared" si="40"/>
        <v>0</v>
      </c>
      <c r="EX53" s="39">
        <f t="shared" si="40"/>
        <v>0.74938055756725297</v>
      </c>
      <c r="EY53" s="39">
        <f t="shared" si="40"/>
        <v>0.70899809149756099</v>
      </c>
      <c r="EZ53" s="39">
        <f t="shared" si="40"/>
        <v>0.59227616902214997</v>
      </c>
      <c r="FA53" s="39">
        <f t="shared" si="31"/>
        <v>0.47592303619121101</v>
      </c>
      <c r="FB53" s="39">
        <f t="shared" si="31"/>
        <v>0.366576906605241</v>
      </c>
      <c r="FC53" s="39">
        <f t="shared" si="31"/>
        <v>0.26829446635343301</v>
      </c>
      <c r="FD53" s="39">
        <f t="shared" si="31"/>
        <v>0.197302459792559</v>
      </c>
      <c r="FE53" s="39">
        <f t="shared" si="31"/>
        <v>0.158819260391898</v>
      </c>
      <c r="FF53" s="39">
        <f t="shared" si="31"/>
        <v>0.13398127783670399</v>
      </c>
      <c r="FG53" s="39">
        <f t="shared" si="31"/>
        <v>0.13986347266603399</v>
      </c>
      <c r="FH53" s="39">
        <f t="shared" si="31"/>
        <v>0.16875814131042099</v>
      </c>
      <c r="FI53" s="39">
        <f t="shared" si="31"/>
        <v>0.16185211618239001</v>
      </c>
      <c r="FK53" s="39">
        <f t="shared" si="41"/>
        <v>0.69526992354218586</v>
      </c>
      <c r="FL53" s="39">
        <f t="shared" si="41"/>
        <v>0.69606163496663853</v>
      </c>
      <c r="FM53" s="39">
        <f t="shared" si="41"/>
        <v>0.69487655708495577</v>
      </c>
      <c r="FN53" s="39">
        <f t="shared" si="41"/>
        <v>0.69371135824243502</v>
      </c>
      <c r="FO53" s="39">
        <f t="shared" si="41"/>
        <v>0.69263553486349272</v>
      </c>
      <c r="FP53" s="39">
        <f t="shared" si="41"/>
        <v>0.69145080139294579</v>
      </c>
      <c r="FQ53" s="39">
        <f t="shared" si="41"/>
        <v>0.68978402532831762</v>
      </c>
      <c r="FR53" s="39">
        <f t="shared" si="41"/>
        <v>0.68625749273566639</v>
      </c>
      <c r="FS53" s="39">
        <f t="shared" si="41"/>
        <v>0.68112368669872003</v>
      </c>
      <c r="FT53" s="39">
        <f t="shared" si="41"/>
        <v>0.67544634379856172</v>
      </c>
      <c r="FU53" s="39">
        <f t="shared" si="41"/>
        <v>0.66822359424455624</v>
      </c>
      <c r="FV53" s="39">
        <f t="shared" si="41"/>
        <v>0.66415142882416767</v>
      </c>
      <c r="FW53" s="39">
        <f t="shared" si="41"/>
        <v>0.99999999999999989</v>
      </c>
      <c r="FX53" s="39">
        <f t="shared" si="41"/>
        <v>0.66374853008815171</v>
      </c>
      <c r="FY53" s="39">
        <f t="shared" si="41"/>
        <v>0.66703038512513302</v>
      </c>
      <c r="FZ53" s="39">
        <f t="shared" si="41"/>
        <v>0.675103182957836</v>
      </c>
      <c r="GA53" s="39">
        <f t="shared" si="32"/>
        <v>0.68156341861560577</v>
      </c>
      <c r="GB53" s="39">
        <f t="shared" si="32"/>
        <v>0.68704238026234543</v>
      </c>
      <c r="GC53" s="39">
        <f t="shared" si="32"/>
        <v>0.69080217133165278</v>
      </c>
      <c r="GD53" s="39">
        <f t="shared" si="32"/>
        <v>0.6941386862349268</v>
      </c>
      <c r="GE53" s="39">
        <f t="shared" si="32"/>
        <v>0.69588606260730801</v>
      </c>
      <c r="GF53" s="39">
        <f t="shared" si="32"/>
        <v>0.69687233070601462</v>
      </c>
      <c r="GG53" s="39">
        <f t="shared" si="32"/>
        <v>0.69871353762541177</v>
      </c>
      <c r="GH53" s="39">
        <f t="shared" si="32"/>
        <v>0.69866276076250367</v>
      </c>
      <c r="GI53" s="39">
        <f t="shared" si="32"/>
        <v>0.70005022458208865</v>
      </c>
      <c r="GJ53" s="39">
        <f t="shared" si="27"/>
        <v>9.75</v>
      </c>
      <c r="GK53" s="39">
        <f t="shared" si="43"/>
        <v>-3.1569311442647625</v>
      </c>
      <c r="GL53" s="39">
        <f t="shared" si="43"/>
        <v>-3.1470460543188672</v>
      </c>
      <c r="GM53" s="39">
        <f t="shared" si="43"/>
        <v>-3.1618467956347813</v>
      </c>
      <c r="GN53" s="39">
        <f t="shared" si="43"/>
        <v>-3.1764238934422382</v>
      </c>
      <c r="GO53" s="39">
        <f t="shared" si="43"/>
        <v>-3.1899046247970677</v>
      </c>
      <c r="GP53" s="39">
        <f t="shared" si="43"/>
        <v>-3.2047743138032252</v>
      </c>
      <c r="GQ53" s="39">
        <f t="shared" si="43"/>
        <v>-3.2257373531010716</v>
      </c>
      <c r="GR53" s="39">
        <f t="shared" si="43"/>
        <v>-3.270258015544067</v>
      </c>
      <c r="GS53" s="39">
        <f t="shared" si="43"/>
        <v>-3.3354803293448421</v>
      </c>
      <c r="GT53" s="39">
        <f t="shared" si="43"/>
        <v>-3.4081828963545506</v>
      </c>
      <c r="GU53" s="39">
        <f t="shared" si="43"/>
        <v>-3.5015638792761941</v>
      </c>
      <c r="GV53" s="39">
        <f t="shared" si="43"/>
        <v>-3.5546577739385254</v>
      </c>
      <c r="GW53" s="39">
        <f t="shared" si="43"/>
        <v>-9.6432746655328714E-16</v>
      </c>
      <c r="GX53" s="39">
        <f t="shared" si="43"/>
        <v>-3.5599285536237719</v>
      </c>
      <c r="GY53" s="39">
        <f t="shared" si="43"/>
        <v>-3.5170876457585876</v>
      </c>
      <c r="GZ53" s="39">
        <f t="shared" si="33"/>
        <v>-3.4125968881345536</v>
      </c>
      <c r="HA53" s="39">
        <f t="shared" si="33"/>
        <v>-3.3298745479177123</v>
      </c>
      <c r="HB53" s="39">
        <f t="shared" si="33"/>
        <v>-3.260329452509318</v>
      </c>
      <c r="HC53" s="39">
        <f t="shared" si="33"/>
        <v>-3.2129261205318436</v>
      </c>
      <c r="HD53" s="39">
        <f t="shared" si="33"/>
        <v>-3.1710750102338432</v>
      </c>
      <c r="HE53" s="39">
        <f t="shared" si="33"/>
        <v>-3.1492372316847774</v>
      </c>
      <c r="HF53" s="39">
        <f t="shared" si="33"/>
        <v>-3.1369355757306878</v>
      </c>
      <c r="HG53" s="39">
        <f t="shared" si="33"/>
        <v>-3.1140168435417919</v>
      </c>
      <c r="HH53" s="39">
        <f t="shared" si="33"/>
        <v>-3.1146480868627071</v>
      </c>
      <c r="HI53" s="39">
        <f t="shared" si="33"/>
        <v>-3.0974160146752587</v>
      </c>
    </row>
    <row r="54" spans="1:217" s="39" customFormat="1">
      <c r="A54" s="20"/>
      <c r="B54" s="184"/>
      <c r="C54" s="40">
        <v>9.8000000000000007</v>
      </c>
      <c r="D54" s="41">
        <v>4.8632304761904761</v>
      </c>
      <c r="E54" s="42">
        <v>4.8609999999999998</v>
      </c>
      <c r="F54" s="42">
        <v>4.8840000000000003</v>
      </c>
      <c r="G54" s="42">
        <v>4.9020000000000001</v>
      </c>
      <c r="H54" s="42">
        <v>4.9189999999999996</v>
      </c>
      <c r="I54" s="42">
        <v>4.9429999999999996</v>
      </c>
      <c r="J54" s="42">
        <v>4.97</v>
      </c>
      <c r="K54" s="42">
        <v>5.0170000000000003</v>
      </c>
      <c r="L54" s="42">
        <v>5.0940000000000003</v>
      </c>
      <c r="M54" s="42">
        <v>5.1859999999999999</v>
      </c>
      <c r="N54" s="42">
        <v>5.2869999999999999</v>
      </c>
      <c r="O54" s="43">
        <v>5.3550000000000004</v>
      </c>
      <c r="P54" s="20"/>
      <c r="Q54" s="41">
        <v>5.3609999999999998</v>
      </c>
      <c r="R54" s="42">
        <v>5.31</v>
      </c>
      <c r="S54" s="42">
        <v>5.194</v>
      </c>
      <c r="T54" s="42">
        <v>5.093</v>
      </c>
      <c r="U54" s="42">
        <v>5.0019999999999998</v>
      </c>
      <c r="V54" s="42">
        <v>4.9509999999999996</v>
      </c>
      <c r="W54" s="42">
        <v>4.8949999999999996</v>
      </c>
      <c r="X54" s="42">
        <v>4.8579999999999997</v>
      </c>
      <c r="Y54" s="42">
        <v>4.843</v>
      </c>
      <c r="Z54" s="42">
        <v>4.8109999999999999</v>
      </c>
      <c r="AA54" s="42">
        <v>4.8140000000000001</v>
      </c>
      <c r="AB54" s="43">
        <v>4.7779400000000001</v>
      </c>
      <c r="AD54" s="20"/>
      <c r="AE54" s="184"/>
      <c r="AF54" s="40">
        <v>9.8000000000000007</v>
      </c>
      <c r="AG54" s="41">
        <v>0.12801666666666664</v>
      </c>
      <c r="AH54" s="42">
        <v>9.5920000000000005E-2</v>
      </c>
      <c r="AI54" s="42">
        <v>8.1470000000000001E-2</v>
      </c>
      <c r="AJ54" s="42">
        <v>8.0240000000000006E-2</v>
      </c>
      <c r="AK54" s="42">
        <v>8.6849999999999997E-2</v>
      </c>
      <c r="AL54" s="42">
        <v>0.10580000000000001</v>
      </c>
      <c r="AM54" s="42">
        <v>0.1426</v>
      </c>
      <c r="AN54" s="42">
        <v>0.1951</v>
      </c>
      <c r="AO54" s="42">
        <v>0.26</v>
      </c>
      <c r="AP54" s="42">
        <v>0.32569999999999999</v>
      </c>
      <c r="AQ54" s="42">
        <v>0.3861</v>
      </c>
      <c r="AR54" s="43">
        <v>0.41220000000000001</v>
      </c>
      <c r="AS54" s="20"/>
      <c r="AT54" s="41">
        <v>0.4143</v>
      </c>
      <c r="AU54" s="42">
        <v>0.3906</v>
      </c>
      <c r="AV54" s="42">
        <v>0.32719999999999999</v>
      </c>
      <c r="AW54" s="42">
        <v>0.26079999999999998</v>
      </c>
      <c r="AX54" s="42">
        <v>0.19769999999999999</v>
      </c>
      <c r="AY54" s="42">
        <v>0.1457</v>
      </c>
      <c r="AZ54" s="42">
        <v>0.10489999999999999</v>
      </c>
      <c r="BA54" s="42">
        <v>8.1210000000000004E-2</v>
      </c>
      <c r="BB54" s="42">
        <v>7.263E-2</v>
      </c>
      <c r="BC54" s="42">
        <v>7.6850000000000002E-2</v>
      </c>
      <c r="BD54" s="42">
        <v>9.3950000000000006E-2</v>
      </c>
      <c r="BE54" s="43">
        <v>9.0813809523809325E-2</v>
      </c>
      <c r="BH54" s="118" t="str">
        <f t="shared" si="37"/>
        <v>4.86323047619048+0.128016666666667i</v>
      </c>
      <c r="BI54" s="118" t="str">
        <f t="shared" si="37"/>
        <v>4.861+0.09592i</v>
      </c>
      <c r="BJ54" s="118" t="str">
        <f t="shared" si="36"/>
        <v>4.884+0.08147i</v>
      </c>
      <c r="BK54" s="118" t="str">
        <f t="shared" si="36"/>
        <v>4.902+0.08024i</v>
      </c>
      <c r="BL54" s="118" t="str">
        <f t="shared" si="36"/>
        <v>4.919+0.08685i</v>
      </c>
      <c r="BM54" s="118" t="str">
        <f t="shared" si="36"/>
        <v>4.943+0.1058i</v>
      </c>
      <c r="BN54" s="118" t="str">
        <f t="shared" si="36"/>
        <v>4.97+0.1426i</v>
      </c>
      <c r="BO54" s="118" t="str">
        <f t="shared" si="36"/>
        <v>5.017+0.1951i</v>
      </c>
      <c r="BP54" s="118" t="str">
        <f t="shared" si="36"/>
        <v>5.094+0.26i</v>
      </c>
      <c r="BQ54" s="118" t="str">
        <f t="shared" si="36"/>
        <v>5.186+0.3257i</v>
      </c>
      <c r="BR54" s="118" t="str">
        <f t="shared" si="36"/>
        <v>5.287+0.3861i</v>
      </c>
      <c r="BS54" s="118" t="str">
        <f t="shared" si="36"/>
        <v>5.355+0.4122i</v>
      </c>
      <c r="BT54" s="118" t="str">
        <f t="shared" si="36"/>
        <v>0</v>
      </c>
      <c r="BU54" s="118" t="str">
        <f t="shared" si="36"/>
        <v>5.361+0.4143i</v>
      </c>
      <c r="BV54" s="118" t="str">
        <f t="shared" si="36"/>
        <v>5.31+0.3906i</v>
      </c>
      <c r="BW54" s="118" t="str">
        <f t="shared" si="36"/>
        <v>5.194+0.3272i</v>
      </c>
      <c r="BX54" s="118" t="str">
        <f t="shared" si="34"/>
        <v>5.093+0.2608i</v>
      </c>
      <c r="BY54" s="118" t="str">
        <f t="shared" si="34"/>
        <v>5.002+0.1977i</v>
      </c>
      <c r="BZ54" s="118" t="str">
        <f t="shared" si="34"/>
        <v>4.951+0.1457i</v>
      </c>
      <c r="CA54" s="118" t="str">
        <f t="shared" si="34"/>
        <v>4.895+0.1049i</v>
      </c>
      <c r="CB54" s="118" t="str">
        <f t="shared" si="34"/>
        <v>4.858+0.08121i</v>
      </c>
      <c r="CC54" s="118" t="str">
        <f t="shared" si="34"/>
        <v>4.843+0.07263i</v>
      </c>
      <c r="CD54" s="118" t="str">
        <f t="shared" si="34"/>
        <v>4.811+0.07685i</v>
      </c>
      <c r="CE54" s="118" t="str">
        <f t="shared" si="34"/>
        <v>4.814+0.09395i</v>
      </c>
      <c r="CF54" s="118" t="str">
        <f t="shared" si="34"/>
        <v>4.77794+0.0908138095238093i</v>
      </c>
      <c r="CG54" s="118" t="str">
        <f t="shared" si="34"/>
        <v>0</v>
      </c>
      <c r="CH54" s="39">
        <f t="shared" si="22"/>
        <v>9800000000</v>
      </c>
      <c r="CI54" s="121">
        <f t="shared" si="23"/>
        <v>1.8345403232666906</v>
      </c>
      <c r="CJ54" s="121" t="str">
        <f t="shared" si="38"/>
        <v>8.9217924099109+0.234851737050191i</v>
      </c>
      <c r="CK54" s="121" t="str">
        <f t="shared" si="38"/>
        <v>8.91770051139938+0.175969107807741i</v>
      </c>
      <c r="CL54" s="121" t="str">
        <f t="shared" si="38"/>
        <v>8.95989493883452+0.149460000136537i</v>
      </c>
      <c r="CM54" s="121" t="str">
        <f t="shared" si="38"/>
        <v>8.99291666465332+0.147203515538919i</v>
      </c>
      <c r="CN54" s="121" t="str">
        <f t="shared" si="38"/>
        <v>9.02410385014885+0.159329827075712i</v>
      </c>
      <c r="CO54" s="121" t="str">
        <f t="shared" si="38"/>
        <v>9.06813281790725+0.194094366201616i</v>
      </c>
      <c r="CP54" s="121" t="str">
        <f t="shared" si="38"/>
        <v>9.11766540663545+0.26160545009783i</v>
      </c>
      <c r="CQ54" s="121" t="str">
        <f t="shared" si="38"/>
        <v>9.20388880182899+0.357918817069331i</v>
      </c>
      <c r="CR54" s="121" t="str">
        <f t="shared" si="38"/>
        <v>9.34514840672052+0.47698048404934i</v>
      </c>
      <c r="CS54" s="121" t="str">
        <f t="shared" si="38"/>
        <v>9.51392611646106+0.597509783287961i</v>
      </c>
      <c r="CT54" s="121" t="str">
        <f t="shared" si="38"/>
        <v>9.69921468911099+0.708316018813269i</v>
      </c>
      <c r="CU54" s="121" t="str">
        <f t="shared" si="38"/>
        <v>9.82396343109313+0.75619752125053i</v>
      </c>
      <c r="CV54" s="121" t="str">
        <f t="shared" si="38"/>
        <v>0</v>
      </c>
      <c r="CW54" s="121" t="str">
        <f t="shared" si="38"/>
        <v>9.83497067303273+0.76005005592939i</v>
      </c>
      <c r="CX54" s="121" t="str">
        <f t="shared" si="38"/>
        <v>9.74140911654613+0.716571450267969i</v>
      </c>
      <c r="CY54" s="121" t="str">
        <f t="shared" si="38"/>
        <v>9.52860243904719+0.600261593772861i</v>
      </c>
      <c r="CZ54" s="121" t="str">
        <f t="shared" si="29"/>
        <v>9.34331386639725+0.478448116307953i</v>
      </c>
      <c r="DA54" s="121" t="str">
        <f t="shared" si="29"/>
        <v>9.17637069697999+0.362688621909825i</v>
      </c>
      <c r="DB54" s="121" t="str">
        <f t="shared" si="29"/>
        <v>9.08280914049339+0.267292525099957i</v>
      </c>
      <c r="DC54" s="121" t="str">
        <f t="shared" si="29"/>
        <v>8.98007488239045+0.192443279910676i</v>
      </c>
      <c r="DD54" s="121" t="str">
        <f t="shared" si="29"/>
        <v>8.91219689042958+0.148983019652488i</v>
      </c>
      <c r="DE54" s="121" t="str">
        <f t="shared" si="29"/>
        <v>8.88467878558058+0.13324266367886i</v>
      </c>
      <c r="DF54" s="121" t="str">
        <f t="shared" si="29"/>
        <v>8.82597349523605+0.140984423843045i</v>
      </c>
      <c r="DG54" s="121" t="str">
        <f t="shared" si="29"/>
        <v>8.83147711620585+0.172355063370906i</v>
      </c>
      <c r="DH54" s="121" t="str">
        <f t="shared" si="29"/>
        <v>8.76532359214885+0.166601595480889i</v>
      </c>
      <c r="DI54" s="121"/>
      <c r="DK54" s="39">
        <f t="shared" si="39"/>
        <v>8.9217924099108998</v>
      </c>
      <c r="DL54" s="39">
        <f t="shared" si="39"/>
        <v>8.9177005113993797</v>
      </c>
      <c r="DM54" s="39">
        <f t="shared" si="39"/>
        <v>8.9598949388345197</v>
      </c>
      <c r="DN54" s="39">
        <f t="shared" si="39"/>
        <v>8.9929166646533201</v>
      </c>
      <c r="DO54" s="39">
        <f t="shared" si="39"/>
        <v>9.0241038501488493</v>
      </c>
      <c r="DP54" s="39">
        <f t="shared" si="39"/>
        <v>9.0681328179072498</v>
      </c>
      <c r="DQ54" s="39">
        <f t="shared" si="39"/>
        <v>9.1176654066354494</v>
      </c>
      <c r="DR54" s="39">
        <f t="shared" si="39"/>
        <v>9.2038888018289899</v>
      </c>
      <c r="DS54" s="39">
        <f t="shared" si="39"/>
        <v>9.3451484067205204</v>
      </c>
      <c r="DT54" s="39">
        <f t="shared" si="39"/>
        <v>9.5139261164610591</v>
      </c>
      <c r="DU54" s="39">
        <f t="shared" si="39"/>
        <v>9.6992146891109901</v>
      </c>
      <c r="DV54" s="39">
        <f t="shared" si="39"/>
        <v>9.8239634310931301</v>
      </c>
      <c r="DW54" s="39">
        <f t="shared" si="39"/>
        <v>0</v>
      </c>
      <c r="DX54" s="39">
        <f t="shared" si="39"/>
        <v>9.8349706730327302</v>
      </c>
      <c r="DY54" s="39">
        <f t="shared" si="39"/>
        <v>9.7414091165461301</v>
      </c>
      <c r="DZ54" s="39">
        <f t="shared" si="39"/>
        <v>9.5286024390471908</v>
      </c>
      <c r="EA54" s="39">
        <f t="shared" si="30"/>
        <v>9.3433138663972493</v>
      </c>
      <c r="EB54" s="39">
        <f t="shared" si="30"/>
        <v>9.1763706969799905</v>
      </c>
      <c r="EC54" s="39">
        <f t="shared" si="30"/>
        <v>9.0828091404933904</v>
      </c>
      <c r="ED54" s="39">
        <f t="shared" si="30"/>
        <v>8.9800748823904506</v>
      </c>
      <c r="EE54" s="39">
        <f t="shared" si="30"/>
        <v>8.9121968904295805</v>
      </c>
      <c r="EF54" s="39">
        <f t="shared" si="30"/>
        <v>8.8846787855805793</v>
      </c>
      <c r="EG54" s="39">
        <f t="shared" si="30"/>
        <v>8.8259734952360507</v>
      </c>
      <c r="EH54" s="39">
        <f t="shared" si="30"/>
        <v>8.8314771162058499</v>
      </c>
      <c r="EI54" s="39">
        <f t="shared" si="30"/>
        <v>8.7653235921488495</v>
      </c>
      <c r="EK54" s="39">
        <f t="shared" si="42"/>
        <v>0.234851737050191</v>
      </c>
      <c r="EL54" s="39">
        <f t="shared" si="40"/>
        <v>0.175969107807741</v>
      </c>
      <c r="EM54" s="39">
        <f t="shared" si="40"/>
        <v>0.14946000013653701</v>
      </c>
      <c r="EN54" s="39">
        <f t="shared" si="40"/>
        <v>0.147203515538919</v>
      </c>
      <c r="EO54" s="39">
        <f t="shared" si="40"/>
        <v>0.159329827075712</v>
      </c>
      <c r="EP54" s="39">
        <f t="shared" si="40"/>
        <v>0.19409436620161599</v>
      </c>
      <c r="EQ54" s="39">
        <f t="shared" si="40"/>
        <v>0.26160545009782998</v>
      </c>
      <c r="ER54" s="39">
        <f t="shared" si="40"/>
        <v>0.35791881706933099</v>
      </c>
      <c r="ES54" s="39">
        <f t="shared" si="40"/>
        <v>0.47698048404934001</v>
      </c>
      <c r="ET54" s="39">
        <f t="shared" si="40"/>
        <v>0.597509783287961</v>
      </c>
      <c r="EU54" s="39">
        <f t="shared" si="40"/>
        <v>0.708316018813269</v>
      </c>
      <c r="EV54" s="39">
        <f t="shared" si="40"/>
        <v>0.75619752125052997</v>
      </c>
      <c r="EW54" s="39">
        <f t="shared" si="40"/>
        <v>0</v>
      </c>
      <c r="EX54" s="39">
        <f t="shared" si="40"/>
        <v>0.76005005592939001</v>
      </c>
      <c r="EY54" s="39">
        <f t="shared" si="40"/>
        <v>0.71657145026796898</v>
      </c>
      <c r="EZ54" s="39">
        <f t="shared" si="40"/>
        <v>0.60026159377286104</v>
      </c>
      <c r="FA54" s="39">
        <f t="shared" si="31"/>
        <v>0.47844811630795298</v>
      </c>
      <c r="FB54" s="39">
        <f t="shared" si="31"/>
        <v>0.36268862190982498</v>
      </c>
      <c r="FC54" s="39">
        <f t="shared" si="31"/>
        <v>0.26729252509995699</v>
      </c>
      <c r="FD54" s="39">
        <f t="shared" si="31"/>
        <v>0.192443279910676</v>
      </c>
      <c r="FE54" s="39">
        <f t="shared" si="31"/>
        <v>0.148983019652488</v>
      </c>
      <c r="FF54" s="39">
        <f t="shared" si="31"/>
        <v>0.13324266367886001</v>
      </c>
      <c r="FG54" s="39">
        <f t="shared" si="31"/>
        <v>0.14098442384304499</v>
      </c>
      <c r="FH54" s="39">
        <f t="shared" si="31"/>
        <v>0.172355063370906</v>
      </c>
      <c r="FI54" s="39">
        <f t="shared" si="31"/>
        <v>0.16660159548088899</v>
      </c>
      <c r="FK54" s="39">
        <f t="shared" si="41"/>
        <v>0.69652432854611224</v>
      </c>
      <c r="FL54" s="39">
        <f t="shared" si="41"/>
        <v>0.69692292283526114</v>
      </c>
      <c r="FM54" s="39">
        <f t="shared" si="41"/>
        <v>0.69580914394806825</v>
      </c>
      <c r="FN54" s="39">
        <f t="shared" si="41"/>
        <v>0.69486800878874067</v>
      </c>
      <c r="FO54" s="39">
        <f t="shared" si="41"/>
        <v>0.69392988871493555</v>
      </c>
      <c r="FP54" s="39">
        <f t="shared" si="41"/>
        <v>0.69252634425893311</v>
      </c>
      <c r="FQ54" s="39">
        <f t="shared" si="41"/>
        <v>0.69075626950967473</v>
      </c>
      <c r="FR54" s="39">
        <f t="shared" si="41"/>
        <v>0.68761688295919654</v>
      </c>
      <c r="FS54" s="39">
        <f t="shared" si="41"/>
        <v>0.68248841658746584</v>
      </c>
      <c r="FT54" s="39">
        <f t="shared" si="41"/>
        <v>0.67629604686939038</v>
      </c>
      <c r="FU54" s="39">
        <f t="shared" si="41"/>
        <v>0.66954134952282351</v>
      </c>
      <c r="FV54" s="39">
        <f t="shared" si="41"/>
        <v>0.66533026803317252</v>
      </c>
      <c r="FW54" s="39">
        <f t="shared" si="41"/>
        <v>0.99999999999999989</v>
      </c>
      <c r="FX54" s="39">
        <f t="shared" si="41"/>
        <v>0.66496374714910189</v>
      </c>
      <c r="FY54" s="39">
        <f t="shared" si="41"/>
        <v>0.66824405046990554</v>
      </c>
      <c r="FZ54" s="39">
        <f t="shared" si="41"/>
        <v>0.67584874130689077</v>
      </c>
      <c r="GA54" s="39">
        <f t="shared" si="32"/>
        <v>0.68252445204766032</v>
      </c>
      <c r="GB54" s="39">
        <f t="shared" si="32"/>
        <v>0.6883607568571164</v>
      </c>
      <c r="GC54" s="39">
        <f t="shared" si="32"/>
        <v>0.691718022461427</v>
      </c>
      <c r="GD54" s="39">
        <f t="shared" si="32"/>
        <v>0.6950590603748078</v>
      </c>
      <c r="GE54" s="39">
        <f t="shared" si="32"/>
        <v>0.69718327854097739</v>
      </c>
      <c r="GF54" s="39">
        <f t="shared" si="32"/>
        <v>0.69802783083161735</v>
      </c>
      <c r="GG54" s="39">
        <f t="shared" si="32"/>
        <v>0.69969705264044257</v>
      </c>
      <c r="GH54" s="39">
        <f t="shared" si="32"/>
        <v>0.69942330928324647</v>
      </c>
      <c r="GI54" s="39">
        <f t="shared" si="32"/>
        <v>0.70135827534077066</v>
      </c>
      <c r="GJ54" s="39">
        <f t="shared" si="27"/>
        <v>9.8000000000000007</v>
      </c>
      <c r="GK54" s="39">
        <f t="shared" si="43"/>
        <v>-3.1412741944542177</v>
      </c>
      <c r="GL54" s="39">
        <f t="shared" si="43"/>
        <v>-3.1363050130274979</v>
      </c>
      <c r="GM54" s="39">
        <f t="shared" si="43"/>
        <v>-3.1501973657468874</v>
      </c>
      <c r="GN54" s="39">
        <f t="shared" si="43"/>
        <v>-3.1619536491664908</v>
      </c>
      <c r="GO54" s="39">
        <f t="shared" si="43"/>
        <v>-3.1736881264180923</v>
      </c>
      <c r="GP54" s="39">
        <f t="shared" si="43"/>
        <v>-3.1912740207600629</v>
      </c>
      <c r="GQ54" s="39">
        <f t="shared" si="43"/>
        <v>-3.2135032921494142</v>
      </c>
      <c r="GR54" s="39">
        <f t="shared" si="43"/>
        <v>-3.2530693736728402</v>
      </c>
      <c r="GS54" s="39">
        <f t="shared" si="43"/>
        <v>-3.3180943042008462</v>
      </c>
      <c r="GT54" s="39">
        <f t="shared" si="43"/>
        <v>-3.3972630226842631</v>
      </c>
      <c r="GU54" s="39">
        <f t="shared" si="43"/>
        <v>-3.4844519334558965</v>
      </c>
      <c r="GV54" s="39">
        <f t="shared" si="43"/>
        <v>-3.5392543727813885</v>
      </c>
      <c r="GW54" s="39">
        <f t="shared" si="43"/>
        <v>-9.6432746655328714E-16</v>
      </c>
      <c r="GX54" s="39">
        <f t="shared" si="43"/>
        <v>-3.5440406230287862</v>
      </c>
      <c r="GY54" s="39">
        <f t="shared" si="43"/>
        <v>-3.5012979835524751</v>
      </c>
      <c r="GZ54" s="39">
        <f t="shared" si="33"/>
        <v>-3.4030098138948901</v>
      </c>
      <c r="HA54" s="39">
        <f t="shared" si="33"/>
        <v>-3.3176357004212469</v>
      </c>
      <c r="HB54" s="39">
        <f t="shared" si="33"/>
        <v>-3.2436779315091551</v>
      </c>
      <c r="HC54" s="39">
        <f t="shared" si="33"/>
        <v>-3.2014181757835694</v>
      </c>
      <c r="HD54" s="39">
        <f t="shared" si="33"/>
        <v>-3.1595658217199669</v>
      </c>
      <c r="HE54" s="39">
        <f t="shared" si="33"/>
        <v>-3.1330607538016944</v>
      </c>
      <c r="HF54" s="39">
        <f t="shared" si="33"/>
        <v>-3.122545228463967</v>
      </c>
      <c r="HG54" s="39">
        <f t="shared" si="33"/>
        <v>-3.10179910957162</v>
      </c>
      <c r="HH54" s="39">
        <f t="shared" si="33"/>
        <v>-3.1051979660028559</v>
      </c>
      <c r="HI54" s="39">
        <f t="shared" si="33"/>
        <v>-3.0812014878888947</v>
      </c>
    </row>
    <row r="55" spans="1:217" s="39" customFormat="1">
      <c r="A55" s="20"/>
      <c r="B55" s="184"/>
      <c r="C55" s="40">
        <v>9.85</v>
      </c>
      <c r="D55" s="41">
        <v>4.8648500000000006</v>
      </c>
      <c r="E55" s="42">
        <v>4.8579999999999997</v>
      </c>
      <c r="F55" s="42">
        <v>4.88</v>
      </c>
      <c r="G55" s="42">
        <v>4.9000000000000004</v>
      </c>
      <c r="H55" s="42">
        <v>4.923</v>
      </c>
      <c r="I55" s="42">
        <v>4.9420000000000002</v>
      </c>
      <c r="J55" s="42">
        <v>4.9669999999999996</v>
      </c>
      <c r="K55" s="42">
        <v>5.0229999999999997</v>
      </c>
      <c r="L55" s="42">
        <v>5.1020000000000003</v>
      </c>
      <c r="M55" s="42">
        <v>5.1890000000000001</v>
      </c>
      <c r="N55" s="42">
        <v>5.2949999999999999</v>
      </c>
      <c r="O55" s="43">
        <v>5.3630000000000004</v>
      </c>
      <c r="P55" s="20"/>
      <c r="Q55" s="41">
        <v>5.367</v>
      </c>
      <c r="R55" s="42">
        <v>5.3170000000000002</v>
      </c>
      <c r="S55" s="42">
        <v>5.1970000000000001</v>
      </c>
      <c r="T55" s="42">
        <v>5.0990000000000002</v>
      </c>
      <c r="U55" s="42">
        <v>5.0119999999999996</v>
      </c>
      <c r="V55" s="42">
        <v>4.9509999999999996</v>
      </c>
      <c r="W55" s="42">
        <v>4.8959999999999999</v>
      </c>
      <c r="X55" s="42">
        <v>4.8639999999999999</v>
      </c>
      <c r="Y55" s="42">
        <v>4.8410000000000002</v>
      </c>
      <c r="Z55" s="42">
        <v>4.8079999999999998</v>
      </c>
      <c r="AA55" s="42">
        <v>4.8090000000000002</v>
      </c>
      <c r="AB55" s="43">
        <v>4.7785314285714282</v>
      </c>
      <c r="AD55" s="20"/>
      <c r="AE55" s="184"/>
      <c r="AF55" s="40">
        <v>9.85</v>
      </c>
      <c r="AG55" s="41">
        <v>0.12481</v>
      </c>
      <c r="AH55" s="42">
        <v>8.8400000000000006E-2</v>
      </c>
      <c r="AI55" s="42">
        <v>7.603E-2</v>
      </c>
      <c r="AJ55" s="42">
        <v>7.6439999999999994E-2</v>
      </c>
      <c r="AK55" s="42">
        <v>8.5870000000000002E-2</v>
      </c>
      <c r="AL55" s="42">
        <v>0.1046</v>
      </c>
      <c r="AM55" s="42">
        <v>0.1424</v>
      </c>
      <c r="AN55" s="42">
        <v>0.19819999999999999</v>
      </c>
      <c r="AO55" s="42">
        <v>0.2636</v>
      </c>
      <c r="AP55" s="42">
        <v>0.33310000000000001</v>
      </c>
      <c r="AQ55" s="42">
        <v>0.3972</v>
      </c>
      <c r="AR55" s="43">
        <v>0.42459999999999998</v>
      </c>
      <c r="AS55" s="20"/>
      <c r="AT55" s="41">
        <v>0.42709999999999998</v>
      </c>
      <c r="AU55" s="42">
        <v>0.40150000000000002</v>
      </c>
      <c r="AV55" s="42">
        <v>0.33400000000000002</v>
      </c>
      <c r="AW55" s="42">
        <v>0.26519999999999999</v>
      </c>
      <c r="AX55" s="42">
        <v>0.2014</v>
      </c>
      <c r="AY55" s="42">
        <v>0.1452</v>
      </c>
      <c r="AZ55" s="42">
        <v>0.1033</v>
      </c>
      <c r="BA55" s="42">
        <v>8.0759999999999998E-2</v>
      </c>
      <c r="BB55" s="42">
        <v>6.7860000000000004E-2</v>
      </c>
      <c r="BC55" s="42">
        <v>6.8559999999999996E-2</v>
      </c>
      <c r="BD55" s="42">
        <v>8.3650000000000002E-2</v>
      </c>
      <c r="BE55" s="43">
        <v>9.0657142857142853E-2</v>
      </c>
      <c r="BH55" s="118" t="str">
        <f t="shared" si="37"/>
        <v>4.86485+0.12481i</v>
      </c>
      <c r="BI55" s="118" t="str">
        <f t="shared" si="37"/>
        <v>4.858+0.0884i</v>
      </c>
      <c r="BJ55" s="118" t="str">
        <f t="shared" si="36"/>
        <v>4.88+0.07603i</v>
      </c>
      <c r="BK55" s="118" t="str">
        <f t="shared" si="36"/>
        <v>4.9+0.07644i</v>
      </c>
      <c r="BL55" s="118" t="str">
        <f t="shared" si="36"/>
        <v>4.923+0.08587i</v>
      </c>
      <c r="BM55" s="118" t="str">
        <f t="shared" si="36"/>
        <v>4.942+0.1046i</v>
      </c>
      <c r="BN55" s="118" t="str">
        <f t="shared" si="36"/>
        <v>4.967+0.1424i</v>
      </c>
      <c r="BO55" s="118" t="str">
        <f t="shared" si="36"/>
        <v>5.023+0.1982i</v>
      </c>
      <c r="BP55" s="118" t="str">
        <f t="shared" si="36"/>
        <v>5.102+0.2636i</v>
      </c>
      <c r="BQ55" s="118" t="str">
        <f t="shared" si="36"/>
        <v>5.189+0.3331i</v>
      </c>
      <c r="BR55" s="118" t="str">
        <f t="shared" si="36"/>
        <v>5.295+0.3972i</v>
      </c>
      <c r="BS55" s="118" t="str">
        <f t="shared" si="36"/>
        <v>5.363+0.4246i</v>
      </c>
      <c r="BT55" s="118" t="str">
        <f t="shared" si="36"/>
        <v>0</v>
      </c>
      <c r="BU55" s="118" t="str">
        <f t="shared" si="36"/>
        <v>5.367+0.4271i</v>
      </c>
      <c r="BV55" s="118" t="str">
        <f t="shared" si="36"/>
        <v>5.317+0.4015i</v>
      </c>
      <c r="BW55" s="118" t="str">
        <f t="shared" si="36"/>
        <v>5.197+0.334i</v>
      </c>
      <c r="BX55" s="118" t="str">
        <f t="shared" si="34"/>
        <v>5.099+0.2652i</v>
      </c>
      <c r="BY55" s="118" t="str">
        <f t="shared" si="34"/>
        <v>5.012+0.2014i</v>
      </c>
      <c r="BZ55" s="118" t="str">
        <f t="shared" si="34"/>
        <v>4.951+0.1452i</v>
      </c>
      <c r="CA55" s="118" t="str">
        <f t="shared" si="34"/>
        <v>4.896+0.1033i</v>
      </c>
      <c r="CB55" s="118" t="str">
        <f t="shared" si="34"/>
        <v>4.864+0.08076i</v>
      </c>
      <c r="CC55" s="118" t="str">
        <f t="shared" si="34"/>
        <v>4.841+0.06786i</v>
      </c>
      <c r="CD55" s="118" t="str">
        <f t="shared" si="34"/>
        <v>4.808+0.06856i</v>
      </c>
      <c r="CE55" s="118" t="str">
        <f t="shared" si="34"/>
        <v>4.809+0.08365i</v>
      </c>
      <c r="CF55" s="118" t="str">
        <f t="shared" si="34"/>
        <v>4.77853142857143+0.0906571428571429i</v>
      </c>
      <c r="CG55" s="118" t="str">
        <f t="shared" si="34"/>
        <v>0</v>
      </c>
      <c r="CH55" s="39">
        <f t="shared" si="22"/>
        <v>9850000000</v>
      </c>
      <c r="CI55" s="121">
        <f t="shared" si="23"/>
        <v>1.8252279358389409</v>
      </c>
      <c r="CJ55" s="121" t="str">
        <f t="shared" si="38"/>
        <v>8.87946012366607+0.227806698672058i</v>
      </c>
      <c r="CK55" s="121" t="str">
        <f t="shared" si="38"/>
        <v>8.86695731230557+0.161350149528162i</v>
      </c>
      <c r="CL55" s="121" t="str">
        <f t="shared" si="38"/>
        <v>8.90711232689403+0.138772079961835i</v>
      </c>
      <c r="CM55" s="121" t="str">
        <f t="shared" si="38"/>
        <v>8.94361688561081+0.139520423415529i</v>
      </c>
      <c r="CN55" s="121" t="str">
        <f t="shared" si="38"/>
        <v>8.98559712813511+0.15673232285049i</v>
      </c>
      <c r="CO55" s="121" t="str">
        <f t="shared" si="38"/>
        <v>9.02027645891605+0.190918842088753i</v>
      </c>
      <c r="CP55" s="121" t="str">
        <f t="shared" si="38"/>
        <v>9.06590715731202+0.259912458063465i</v>
      </c>
      <c r="CQ55" s="121" t="str">
        <f t="shared" si="38"/>
        <v>9.168119921719+0.361760176883278i</v>
      </c>
      <c r="CR55" s="121" t="str">
        <f t="shared" si="38"/>
        <v>9.31231292865028+0.481130083887145i</v>
      </c>
      <c r="CS55" s="121" t="str">
        <f t="shared" si="38"/>
        <v>9.47110775906826+0.607983425427951i</v>
      </c>
      <c r="CT55" s="121" t="str">
        <f t="shared" si="38"/>
        <v>9.66458192026719+0.724980536115227i</v>
      </c>
      <c r="CU55" s="121" t="str">
        <f t="shared" si="38"/>
        <v>9.78869741990424+0.774991781557214i</v>
      </c>
      <c r="CV55" s="121" t="str">
        <f t="shared" si="38"/>
        <v>0</v>
      </c>
      <c r="CW55" s="121" t="str">
        <f t="shared" si="38"/>
        <v>9.7959983316476+0.779554851396812i</v>
      </c>
      <c r="CX55" s="121" t="str">
        <f t="shared" si="38"/>
        <v>9.70473693485565+0.732829016239335i</v>
      </c>
      <c r="CY55" s="121" t="str">
        <f t="shared" si="38"/>
        <v>9.48570958255498+0.609626130570206i</v>
      </c>
      <c r="CZ55" s="121" t="str">
        <f t="shared" si="29"/>
        <v>9.30683724484276+0.484050448584487i</v>
      </c>
      <c r="DA55" s="121" t="str">
        <f t="shared" si="29"/>
        <v>9.14804241442477+0.367600906277963i</v>
      </c>
      <c r="DB55" s="121" t="str">
        <f t="shared" si="29"/>
        <v>9.0367035103386+0.265023096283814i</v>
      </c>
      <c r="DC55" s="121" t="str">
        <f t="shared" si="29"/>
        <v>8.93631597386745+0.188546045772163i</v>
      </c>
      <c r="DD55" s="121" t="str">
        <f t="shared" si="29"/>
        <v>8.87790867992061+0.147405408098353i</v>
      </c>
      <c r="DE55" s="121" t="str">
        <f t="shared" si="29"/>
        <v>8.83592843739631+0.123859967726031i</v>
      </c>
      <c r="DF55" s="121" t="str">
        <f t="shared" si="29"/>
        <v>8.77569591551363+0.125137627281118i</v>
      </c>
      <c r="DG55" s="121" t="str">
        <f t="shared" si="29"/>
        <v>8.77752114344947+0.152680316832927i</v>
      </c>
      <c r="DH55" s="121" t="str">
        <f t="shared" si="29"/>
        <v>8.72190905571294+0.165469949726199i</v>
      </c>
      <c r="DI55" s="121"/>
      <c r="DK55" s="39">
        <f t="shared" si="39"/>
        <v>8.8794601236660693</v>
      </c>
      <c r="DL55" s="39">
        <f t="shared" si="39"/>
        <v>8.8669573123055692</v>
      </c>
      <c r="DM55" s="39">
        <f t="shared" si="39"/>
        <v>8.9071123268940298</v>
      </c>
      <c r="DN55" s="39">
        <f t="shared" si="39"/>
        <v>8.94361688561081</v>
      </c>
      <c r="DO55" s="39">
        <f t="shared" si="39"/>
        <v>8.9855971281351099</v>
      </c>
      <c r="DP55" s="39">
        <f t="shared" si="39"/>
        <v>9.0202764589160491</v>
      </c>
      <c r="DQ55" s="39">
        <f t="shared" si="39"/>
        <v>9.0659071573120205</v>
      </c>
      <c r="DR55" s="39">
        <f t="shared" si="39"/>
        <v>9.1681199217190006</v>
      </c>
      <c r="DS55" s="39">
        <f t="shared" si="39"/>
        <v>9.3123129286502806</v>
      </c>
      <c r="DT55" s="39">
        <f t="shared" si="39"/>
        <v>9.4711077590682606</v>
      </c>
      <c r="DU55" s="39">
        <f t="shared" si="39"/>
        <v>9.6645819202671905</v>
      </c>
      <c r="DV55" s="39">
        <f t="shared" si="39"/>
        <v>9.7886974199042402</v>
      </c>
      <c r="DW55" s="39">
        <f t="shared" si="39"/>
        <v>0</v>
      </c>
      <c r="DX55" s="39">
        <f t="shared" si="39"/>
        <v>9.7959983316475991</v>
      </c>
      <c r="DY55" s="39">
        <f t="shared" si="39"/>
        <v>9.7047369348556494</v>
      </c>
      <c r="DZ55" s="39">
        <f t="shared" si="39"/>
        <v>9.4857095825549802</v>
      </c>
      <c r="EA55" s="39">
        <f t="shared" si="30"/>
        <v>9.3068372448427592</v>
      </c>
      <c r="EB55" s="39">
        <f t="shared" si="30"/>
        <v>9.1480424144247703</v>
      </c>
      <c r="EC55" s="39">
        <f t="shared" si="30"/>
        <v>9.0367035103386009</v>
      </c>
      <c r="ED55" s="39">
        <f t="shared" si="30"/>
        <v>8.9363159738674494</v>
      </c>
      <c r="EE55" s="39">
        <f t="shared" si="30"/>
        <v>8.8779086799206102</v>
      </c>
      <c r="EF55" s="39">
        <f t="shared" si="30"/>
        <v>8.8359284373963103</v>
      </c>
      <c r="EG55" s="39">
        <f t="shared" si="30"/>
        <v>8.77569591551363</v>
      </c>
      <c r="EH55" s="39">
        <f t="shared" si="30"/>
        <v>8.7775211434494693</v>
      </c>
      <c r="EI55" s="39">
        <f t="shared" si="30"/>
        <v>8.7219090557129402</v>
      </c>
      <c r="EK55" s="39">
        <f t="shared" si="42"/>
        <v>0.22780669867205799</v>
      </c>
      <c r="EL55" s="39">
        <f t="shared" si="40"/>
        <v>0.16135014952816201</v>
      </c>
      <c r="EM55" s="39">
        <f t="shared" si="40"/>
        <v>0.13877207996183499</v>
      </c>
      <c r="EN55" s="39">
        <f t="shared" si="40"/>
        <v>0.139520423415529</v>
      </c>
      <c r="EO55" s="39">
        <f t="shared" si="40"/>
        <v>0.15673232285048999</v>
      </c>
      <c r="EP55" s="39">
        <f t="shared" si="40"/>
        <v>0.19091884208875301</v>
      </c>
      <c r="EQ55" s="39">
        <f t="shared" si="40"/>
        <v>0.25991245806346502</v>
      </c>
      <c r="ER55" s="39">
        <f t="shared" si="40"/>
        <v>0.361760176883278</v>
      </c>
      <c r="ES55" s="39">
        <f t="shared" si="40"/>
        <v>0.48113008388714501</v>
      </c>
      <c r="ET55" s="39">
        <f t="shared" si="40"/>
        <v>0.60798342542795103</v>
      </c>
      <c r="EU55" s="39">
        <f t="shared" si="40"/>
        <v>0.72498053611522695</v>
      </c>
      <c r="EV55" s="39">
        <f t="shared" si="40"/>
        <v>0.77499178155721404</v>
      </c>
      <c r="EW55" s="39">
        <f t="shared" si="40"/>
        <v>0</v>
      </c>
      <c r="EX55" s="39">
        <f t="shared" si="40"/>
        <v>0.77955485139681202</v>
      </c>
      <c r="EY55" s="39">
        <f t="shared" si="40"/>
        <v>0.73282901623933505</v>
      </c>
      <c r="EZ55" s="39">
        <f t="shared" si="40"/>
        <v>0.60962613057020598</v>
      </c>
      <c r="FA55" s="39">
        <f t="shared" si="31"/>
        <v>0.48405044858448698</v>
      </c>
      <c r="FB55" s="39">
        <f t="shared" si="31"/>
        <v>0.36760090627796299</v>
      </c>
      <c r="FC55" s="39">
        <f t="shared" si="31"/>
        <v>0.26502309628381399</v>
      </c>
      <c r="FD55" s="39">
        <f t="shared" si="31"/>
        <v>0.188546045772163</v>
      </c>
      <c r="FE55" s="39">
        <f t="shared" si="31"/>
        <v>0.14740540809835301</v>
      </c>
      <c r="FF55" s="39">
        <f t="shared" si="31"/>
        <v>0.123859967726031</v>
      </c>
      <c r="FG55" s="39">
        <f t="shared" si="31"/>
        <v>0.12513762728111799</v>
      </c>
      <c r="FH55" s="39">
        <f t="shared" si="31"/>
        <v>0.15268031683292699</v>
      </c>
      <c r="FI55" s="39">
        <f t="shared" si="31"/>
        <v>0.16546994972619899</v>
      </c>
      <c r="FK55" s="39">
        <f t="shared" si="41"/>
        <v>0.69778083643822209</v>
      </c>
      <c r="FL55" s="39">
        <f t="shared" si="41"/>
        <v>0.69844234975189812</v>
      </c>
      <c r="FM55" s="39">
        <f t="shared" si="41"/>
        <v>0.69736387935573296</v>
      </c>
      <c r="FN55" s="39">
        <f t="shared" si="41"/>
        <v>0.69631061002674211</v>
      </c>
      <c r="FO55" s="39">
        <f t="shared" si="41"/>
        <v>0.69504473204674422</v>
      </c>
      <c r="FP55" s="39">
        <f t="shared" si="41"/>
        <v>0.69391195084964019</v>
      </c>
      <c r="FQ55" s="39">
        <f t="shared" si="41"/>
        <v>0.69224626562571667</v>
      </c>
      <c r="FR55" s="39">
        <f t="shared" si="41"/>
        <v>0.68860333640970239</v>
      </c>
      <c r="FS55" s="39">
        <f t="shared" si="41"/>
        <v>0.68337143862527838</v>
      </c>
      <c r="FT55" s="39">
        <f t="shared" si="41"/>
        <v>0.67735533308844187</v>
      </c>
      <c r="FU55" s="39">
        <f t="shared" si="41"/>
        <v>0.6702411215920504</v>
      </c>
      <c r="FV55" s="39">
        <f t="shared" si="41"/>
        <v>0.6659915521624078</v>
      </c>
      <c r="FW55" s="39">
        <f t="shared" si="41"/>
        <v>0.99999999999999989</v>
      </c>
      <c r="FX55" s="39">
        <f t="shared" si="41"/>
        <v>0.66571345806840765</v>
      </c>
      <c r="FY55" s="39">
        <f t="shared" si="41"/>
        <v>0.66900296517765467</v>
      </c>
      <c r="FZ55" s="39">
        <f t="shared" si="41"/>
        <v>0.67692395836463271</v>
      </c>
      <c r="GA55" s="39">
        <f t="shared" si="32"/>
        <v>0.68349447377031403</v>
      </c>
      <c r="GB55" s="39">
        <f t="shared" si="32"/>
        <v>0.68912660200878972</v>
      </c>
      <c r="GC55" s="39">
        <f t="shared" si="32"/>
        <v>0.6930514974855424</v>
      </c>
      <c r="GD55" s="39">
        <f t="shared" si="32"/>
        <v>0.69633403108117453</v>
      </c>
      <c r="GE55" s="39">
        <f t="shared" si="32"/>
        <v>0.69817672201476755</v>
      </c>
      <c r="GF55" s="39">
        <f t="shared" si="32"/>
        <v>0.69946252808068787</v>
      </c>
      <c r="GG55" s="39">
        <f t="shared" si="32"/>
        <v>0.70119992598029279</v>
      </c>
      <c r="GH55" s="39">
        <f t="shared" si="32"/>
        <v>0.70105744947485826</v>
      </c>
      <c r="GI55" s="39">
        <f t="shared" si="32"/>
        <v>0.70261994739458111</v>
      </c>
      <c r="GJ55" s="39">
        <f t="shared" si="27"/>
        <v>9.85</v>
      </c>
      <c r="GK55" s="39">
        <f t="shared" si="43"/>
        <v>-3.1256192401318286</v>
      </c>
      <c r="GL55" s="39">
        <f t="shared" si="43"/>
        <v>-3.1173887048943918</v>
      </c>
      <c r="GM55" s="39">
        <f t="shared" si="43"/>
        <v>-3.130811021699917</v>
      </c>
      <c r="GN55" s="39">
        <f t="shared" si="43"/>
        <v>-3.1439397443137445</v>
      </c>
      <c r="GO55" s="39">
        <f t="shared" si="43"/>
        <v>-3.1597448792506939</v>
      </c>
      <c r="GP55" s="39">
        <f t="shared" si="43"/>
        <v>-3.1739126567843989</v>
      </c>
      <c r="GQ55" s="39">
        <f t="shared" si="43"/>
        <v>-3.1947875682030231</v>
      </c>
      <c r="GR55" s="39">
        <f t="shared" si="43"/>
        <v>-3.2406175477935388</v>
      </c>
      <c r="GS55" s="39">
        <f t="shared" si="43"/>
        <v>-3.3068635282062244</v>
      </c>
      <c r="GT55" s="39">
        <f t="shared" si="43"/>
        <v>-3.3836689094463415</v>
      </c>
      <c r="GU55" s="39">
        <f t="shared" si="43"/>
        <v>-3.4753786045404138</v>
      </c>
      <c r="GV55" s="39">
        <f t="shared" si="43"/>
        <v>-3.5306255929459054</v>
      </c>
      <c r="GW55" s="39">
        <f t="shared" si="43"/>
        <v>-9.6432746655328714E-16</v>
      </c>
      <c r="GX55" s="39">
        <f t="shared" si="43"/>
        <v>-3.534253265179677</v>
      </c>
      <c r="GY55" s="39">
        <f t="shared" si="43"/>
        <v>-3.4914391466632848</v>
      </c>
      <c r="GZ55" s="39">
        <f t="shared" si="33"/>
        <v>-3.3892022929869778</v>
      </c>
      <c r="HA55" s="39">
        <f t="shared" si="33"/>
        <v>-3.3052998493046171</v>
      </c>
      <c r="HB55" s="39">
        <f t="shared" si="33"/>
        <v>-3.2340196981905525</v>
      </c>
      <c r="HC55" s="39">
        <f t="shared" si="33"/>
        <v>-3.1846898750695152</v>
      </c>
      <c r="HD55" s="39">
        <f t="shared" si="33"/>
        <v>-3.143647591257579</v>
      </c>
      <c r="HE55" s="39">
        <f t="shared" si="33"/>
        <v>-3.1206927027904339</v>
      </c>
      <c r="HF55" s="39">
        <f t="shared" si="33"/>
        <v>-3.1047109353427342</v>
      </c>
      <c r="HG55" s="39">
        <f t="shared" si="33"/>
        <v>-3.0831627684602352</v>
      </c>
      <c r="HH55" s="39">
        <f t="shared" si="33"/>
        <v>-3.0849278298935241</v>
      </c>
      <c r="HI55" s="39">
        <f t="shared" si="33"/>
        <v>-3.0655904947961252</v>
      </c>
    </row>
    <row r="56" spans="1:217" s="39" customFormat="1">
      <c r="A56" s="20"/>
      <c r="B56" s="184"/>
      <c r="C56" s="40">
        <v>9.9</v>
      </c>
      <c r="D56" s="41">
        <v>4.8641571428571426</v>
      </c>
      <c r="E56" s="42">
        <v>4.8579999999999997</v>
      </c>
      <c r="F56" s="42">
        <v>4.8810000000000002</v>
      </c>
      <c r="G56" s="42">
        <v>4.899</v>
      </c>
      <c r="H56" s="42">
        <v>4.9210000000000003</v>
      </c>
      <c r="I56" s="42">
        <v>4.9470000000000001</v>
      </c>
      <c r="J56" s="42">
        <v>4.9729999999999999</v>
      </c>
      <c r="K56" s="42">
        <v>5.0250000000000004</v>
      </c>
      <c r="L56" s="42">
        <v>5.0970000000000004</v>
      </c>
      <c r="M56" s="42">
        <v>5.1879999999999997</v>
      </c>
      <c r="N56" s="42">
        <v>5.2839999999999998</v>
      </c>
      <c r="O56" s="43">
        <v>5.3460000000000001</v>
      </c>
      <c r="P56" s="20"/>
      <c r="Q56" s="41">
        <v>5.3520000000000003</v>
      </c>
      <c r="R56" s="42">
        <v>5.3029999999999999</v>
      </c>
      <c r="S56" s="42">
        <v>5.1920000000000002</v>
      </c>
      <c r="T56" s="42">
        <v>5.0940000000000003</v>
      </c>
      <c r="U56" s="42">
        <v>5.0060000000000002</v>
      </c>
      <c r="V56" s="42">
        <v>4.9530000000000003</v>
      </c>
      <c r="W56" s="42">
        <v>4.899</v>
      </c>
      <c r="X56" s="42">
        <v>4.8620000000000001</v>
      </c>
      <c r="Y56" s="42">
        <v>4.8380000000000001</v>
      </c>
      <c r="Z56" s="42">
        <v>4.8049999999999997</v>
      </c>
      <c r="AA56" s="42">
        <v>4.8049999999999997</v>
      </c>
      <c r="AB56" s="43">
        <v>4.7774328571428573</v>
      </c>
      <c r="AD56" s="20"/>
      <c r="AE56" s="184"/>
      <c r="AF56" s="40">
        <v>9.9</v>
      </c>
      <c r="AG56" s="41">
        <v>0.12470285714285712</v>
      </c>
      <c r="AH56" s="42">
        <v>9.3560000000000004E-2</v>
      </c>
      <c r="AI56" s="42">
        <v>8.0960000000000004E-2</v>
      </c>
      <c r="AJ56" s="42">
        <v>8.1460000000000005E-2</v>
      </c>
      <c r="AK56" s="42">
        <v>9.0050000000000005E-2</v>
      </c>
      <c r="AL56" s="42">
        <v>0.1079</v>
      </c>
      <c r="AM56" s="42">
        <v>0.14630000000000001</v>
      </c>
      <c r="AN56" s="42">
        <v>0.2034</v>
      </c>
      <c r="AO56" s="42">
        <v>0.2712</v>
      </c>
      <c r="AP56" s="42">
        <v>0.3422</v>
      </c>
      <c r="AQ56" s="42">
        <v>0.40529999999999999</v>
      </c>
      <c r="AR56" s="43">
        <v>0.43759999999999999</v>
      </c>
      <c r="AS56" s="20"/>
      <c r="AT56" s="41">
        <v>0.43969999999999998</v>
      </c>
      <c r="AU56" s="42">
        <v>0.4123</v>
      </c>
      <c r="AV56" s="42">
        <v>0.34039999999999998</v>
      </c>
      <c r="AW56" s="42">
        <v>0.27179999999999999</v>
      </c>
      <c r="AX56" s="42">
        <v>0.20699999999999999</v>
      </c>
      <c r="AY56" s="42">
        <v>0.14910000000000001</v>
      </c>
      <c r="AZ56" s="42">
        <v>0.1089</v>
      </c>
      <c r="BA56" s="42">
        <v>8.4390000000000007E-2</v>
      </c>
      <c r="BB56" s="42">
        <v>7.3260000000000006E-2</v>
      </c>
      <c r="BC56" s="42">
        <v>7.3539999999999994E-2</v>
      </c>
      <c r="BD56" s="42">
        <v>8.7980000000000003E-2</v>
      </c>
      <c r="BE56" s="43">
        <v>9.0955238095237881E-2</v>
      </c>
      <c r="BH56" s="118" t="str">
        <f t="shared" si="37"/>
        <v>4.86415714285714+0.124702857142857i</v>
      </c>
      <c r="BI56" s="118" t="str">
        <f t="shared" si="37"/>
        <v>4.858+0.09356i</v>
      </c>
      <c r="BJ56" s="118" t="str">
        <f t="shared" si="36"/>
        <v>4.881+0.08096i</v>
      </c>
      <c r="BK56" s="118" t="str">
        <f t="shared" si="36"/>
        <v>4.899+0.08146i</v>
      </c>
      <c r="BL56" s="118" t="str">
        <f t="shared" si="36"/>
        <v>4.921+0.09005i</v>
      </c>
      <c r="BM56" s="118" t="str">
        <f t="shared" si="36"/>
        <v>4.947+0.1079i</v>
      </c>
      <c r="BN56" s="118" t="str">
        <f t="shared" si="36"/>
        <v>4.973+0.1463i</v>
      </c>
      <c r="BO56" s="118" t="str">
        <f t="shared" si="36"/>
        <v>5.025+0.2034i</v>
      </c>
      <c r="BP56" s="118" t="str">
        <f t="shared" si="36"/>
        <v>5.097+0.2712i</v>
      </c>
      <c r="BQ56" s="118" t="str">
        <f t="shared" si="36"/>
        <v>5.188+0.3422i</v>
      </c>
      <c r="BR56" s="118" t="str">
        <f t="shared" si="36"/>
        <v>5.284+0.4053i</v>
      </c>
      <c r="BS56" s="118" t="str">
        <f t="shared" si="36"/>
        <v>5.346+0.4376i</v>
      </c>
      <c r="BT56" s="118" t="str">
        <f t="shared" si="36"/>
        <v>0</v>
      </c>
      <c r="BU56" s="118" t="str">
        <f t="shared" si="36"/>
        <v>5.352+0.4397i</v>
      </c>
      <c r="BV56" s="118" t="str">
        <f t="shared" si="36"/>
        <v>5.303+0.4123i</v>
      </c>
      <c r="BW56" s="118" t="str">
        <f t="shared" si="36"/>
        <v>5.192+0.3404i</v>
      </c>
      <c r="BX56" s="118" t="str">
        <f t="shared" si="34"/>
        <v>5.094+0.2718i</v>
      </c>
      <c r="BY56" s="118" t="str">
        <f t="shared" si="34"/>
        <v>5.006+0.207i</v>
      </c>
      <c r="BZ56" s="118" t="str">
        <f t="shared" si="34"/>
        <v>4.953+0.1491i</v>
      </c>
      <c r="CA56" s="118" t="str">
        <f t="shared" si="34"/>
        <v>4.899+0.1089i</v>
      </c>
      <c r="CB56" s="118" t="str">
        <f t="shared" si="34"/>
        <v>4.862+0.08439i</v>
      </c>
      <c r="CC56" s="118" t="str">
        <f t="shared" si="34"/>
        <v>4.838+0.07326i</v>
      </c>
      <c r="CD56" s="118" t="str">
        <f t="shared" si="34"/>
        <v>4.805+0.07354i</v>
      </c>
      <c r="CE56" s="118" t="str">
        <f t="shared" si="34"/>
        <v>4.805+0.08798i</v>
      </c>
      <c r="CF56" s="118" t="str">
        <f t="shared" si="34"/>
        <v>4.77743285714286+0.0909552380952379i</v>
      </c>
      <c r="CG56" s="118" t="str">
        <f t="shared" si="34"/>
        <v>0</v>
      </c>
      <c r="CH56" s="39">
        <f t="shared" si="22"/>
        <v>9900000000</v>
      </c>
      <c r="CI56" s="121">
        <f t="shared" si="23"/>
        <v>1.8160096129306635</v>
      </c>
      <c r="CJ56" s="121" t="str">
        <f t="shared" si="38"/>
        <v>8.83335613023392+0.226461587331348i</v>
      </c>
      <c r="CK56" s="121" t="str">
        <f t="shared" si="38"/>
        <v>8.82217469961716+0.169905859385793i</v>
      </c>
      <c r="CL56" s="121" t="str">
        <f t="shared" si="38"/>
        <v>8.86394292071457+0.147024138262867i</v>
      </c>
      <c r="CM56" s="121" t="str">
        <f t="shared" si="38"/>
        <v>8.89663109374732+0.147932143069332i</v>
      </c>
      <c r="CN56" s="121" t="str">
        <f t="shared" si="38"/>
        <v>8.9365833052318+0.163531665644406i</v>
      </c>
      <c r="CO56" s="121" t="str">
        <f t="shared" si="38"/>
        <v>8.98379955516799+0.195947437235219i</v>
      </c>
      <c r="CP56" s="121" t="str">
        <f t="shared" si="38"/>
        <v>9.03101580510419+0.265682206371756i</v>
      </c>
      <c r="CQ56" s="121" t="str">
        <f t="shared" si="38"/>
        <v>9.12544830497658+0.369376355270097i</v>
      </c>
      <c r="CR56" s="121" t="str">
        <f t="shared" si="38"/>
        <v>9.25620099710759+0.492501807026796i</v>
      </c>
      <c r="CS56" s="121" t="str">
        <f t="shared" si="38"/>
        <v>9.42145787188428+0.621438489544873i</v>
      </c>
      <c r="CT56" s="121" t="str">
        <f t="shared" si="38"/>
        <v>9.59579479472563+0.736028696120798i</v>
      </c>
      <c r="CU56" s="121" t="str">
        <f t="shared" si="38"/>
        <v>9.70838739072733+0.794685806618458i</v>
      </c>
      <c r="CV56" s="121" t="str">
        <f t="shared" si="38"/>
        <v>0</v>
      </c>
      <c r="CW56" s="121" t="str">
        <f t="shared" si="38"/>
        <v>9.71928344840491+0.798499426805613i</v>
      </c>
      <c r="CX56" s="121" t="str">
        <f t="shared" si="38"/>
        <v>9.63029897737131+0.748740763411313i</v>
      </c>
      <c r="CY56" s="121" t="str">
        <f t="shared" si="38"/>
        <v>9.42872191033601+0.618169672241598i</v>
      </c>
      <c r="CZ56" s="121" t="str">
        <f t="shared" si="29"/>
        <v>9.2507529682688+0.493591412794554i</v>
      </c>
      <c r="DA56" s="121" t="str">
        <f t="shared" si="29"/>
        <v>9.0909441223309+0.375913989876647i</v>
      </c>
      <c r="DB56" s="121" t="str">
        <f t="shared" si="29"/>
        <v>8.99469561284558+0.270767033287962i</v>
      </c>
      <c r="DC56" s="121" t="str">
        <f t="shared" si="29"/>
        <v>8.89663109374732+0.197763446848149i</v>
      </c>
      <c r="DD56" s="121" t="str">
        <f t="shared" si="29"/>
        <v>8.82943873806889+0.153253051235219i</v>
      </c>
      <c r="DE56" s="121" t="str">
        <f t="shared" si="29"/>
        <v>8.78585450735855+0.1330408642433i</v>
      </c>
      <c r="DF56" s="121" t="str">
        <f t="shared" si="29"/>
        <v>8.72592619013184+0.133549346934921i</v>
      </c>
      <c r="DG56" s="121" t="str">
        <f t="shared" si="29"/>
        <v>8.72592619013184+0.15977252574564i</v>
      </c>
      <c r="DH56" s="121" t="str">
        <f t="shared" si="29"/>
        <v>8.67586399370224+0.165175586727349i</v>
      </c>
      <c r="DI56" s="121"/>
      <c r="DK56" s="39">
        <f t="shared" si="39"/>
        <v>8.8333561302339199</v>
      </c>
      <c r="DL56" s="39">
        <f t="shared" si="39"/>
        <v>8.8221746996171593</v>
      </c>
      <c r="DM56" s="39">
        <f t="shared" si="39"/>
        <v>8.8639429207145692</v>
      </c>
      <c r="DN56" s="39">
        <f t="shared" si="39"/>
        <v>8.8966310937473203</v>
      </c>
      <c r="DO56" s="39">
        <f t="shared" si="39"/>
        <v>8.9365833052317996</v>
      </c>
      <c r="DP56" s="39">
        <f t="shared" si="39"/>
        <v>8.9837995551679892</v>
      </c>
      <c r="DQ56" s="39">
        <f t="shared" si="39"/>
        <v>9.0310158051041896</v>
      </c>
      <c r="DR56" s="39">
        <f t="shared" si="39"/>
        <v>9.1254483049765795</v>
      </c>
      <c r="DS56" s="39">
        <f t="shared" si="39"/>
        <v>9.2562009971075891</v>
      </c>
      <c r="DT56" s="39">
        <f t="shared" si="39"/>
        <v>9.4214578718842805</v>
      </c>
      <c r="DU56" s="39">
        <f t="shared" si="39"/>
        <v>9.5957947947256308</v>
      </c>
      <c r="DV56" s="39">
        <f t="shared" si="39"/>
        <v>9.7083873907273297</v>
      </c>
      <c r="DW56" s="39">
        <f t="shared" si="39"/>
        <v>0</v>
      </c>
      <c r="DX56" s="39">
        <f t="shared" si="39"/>
        <v>9.7192834484049104</v>
      </c>
      <c r="DY56" s="39">
        <f t="shared" si="39"/>
        <v>9.6302989773713108</v>
      </c>
      <c r="DZ56" s="39">
        <f t="shared" si="39"/>
        <v>9.4287219103360105</v>
      </c>
      <c r="EA56" s="39">
        <f t="shared" si="30"/>
        <v>9.2507529682688006</v>
      </c>
      <c r="EB56" s="39">
        <f t="shared" si="30"/>
        <v>9.0909441223308995</v>
      </c>
      <c r="EC56" s="39">
        <f t="shared" si="30"/>
        <v>8.9946956128455806</v>
      </c>
      <c r="ED56" s="39">
        <f t="shared" si="30"/>
        <v>8.8966310937473203</v>
      </c>
      <c r="EE56" s="39">
        <f t="shared" si="30"/>
        <v>8.8294387380688892</v>
      </c>
      <c r="EF56" s="39">
        <f t="shared" si="30"/>
        <v>8.7858545073585503</v>
      </c>
      <c r="EG56" s="39">
        <f t="shared" si="30"/>
        <v>8.7259261901318403</v>
      </c>
      <c r="EH56" s="39">
        <f t="shared" si="30"/>
        <v>8.7259261901318403</v>
      </c>
      <c r="EI56" s="39">
        <f t="shared" si="30"/>
        <v>8.6758639937022402</v>
      </c>
      <c r="EK56" s="39">
        <f t="shared" si="42"/>
        <v>0.226461587331348</v>
      </c>
      <c r="EL56" s="39">
        <f t="shared" si="40"/>
        <v>0.169905859385793</v>
      </c>
      <c r="EM56" s="39">
        <f t="shared" si="40"/>
        <v>0.147024138262867</v>
      </c>
      <c r="EN56" s="39">
        <f t="shared" si="40"/>
        <v>0.147932143069332</v>
      </c>
      <c r="EO56" s="39">
        <f t="shared" si="40"/>
        <v>0.16353166564440599</v>
      </c>
      <c r="EP56" s="39">
        <f t="shared" si="40"/>
        <v>0.19594743723521901</v>
      </c>
      <c r="EQ56" s="39">
        <f t="shared" si="40"/>
        <v>0.26568220637175599</v>
      </c>
      <c r="ER56" s="39">
        <f t="shared" si="40"/>
        <v>0.36937635527009699</v>
      </c>
      <c r="ES56" s="39">
        <f t="shared" si="40"/>
        <v>0.49250180702679602</v>
      </c>
      <c r="ET56" s="39">
        <f t="shared" si="40"/>
        <v>0.62143848954487302</v>
      </c>
      <c r="EU56" s="39">
        <f t="shared" si="40"/>
        <v>0.73602869612079802</v>
      </c>
      <c r="EV56" s="39">
        <f t="shared" si="40"/>
        <v>0.794685806618458</v>
      </c>
      <c r="EW56" s="39">
        <f t="shared" si="40"/>
        <v>0</v>
      </c>
      <c r="EX56" s="39">
        <f t="shared" si="40"/>
        <v>0.79849942680561303</v>
      </c>
      <c r="EY56" s="39">
        <f t="shared" si="40"/>
        <v>0.74874076341131302</v>
      </c>
      <c r="EZ56" s="39">
        <f t="shared" si="40"/>
        <v>0.61816967224159802</v>
      </c>
      <c r="FA56" s="39">
        <f t="shared" si="31"/>
        <v>0.49359141279455399</v>
      </c>
      <c r="FB56" s="39">
        <f t="shared" si="31"/>
        <v>0.37591398987664698</v>
      </c>
      <c r="FC56" s="39">
        <f t="shared" si="31"/>
        <v>0.27076703328796198</v>
      </c>
      <c r="FD56" s="39">
        <f t="shared" si="31"/>
        <v>0.197763446848149</v>
      </c>
      <c r="FE56" s="39">
        <f t="shared" si="31"/>
        <v>0.15325305123521901</v>
      </c>
      <c r="FF56" s="39">
        <f t="shared" si="31"/>
        <v>0.1330408642433</v>
      </c>
      <c r="FG56" s="39">
        <f t="shared" si="31"/>
        <v>0.13354934693492099</v>
      </c>
      <c r="FH56" s="39">
        <f t="shared" si="31"/>
        <v>0.15977252574563999</v>
      </c>
      <c r="FI56" s="39">
        <f t="shared" si="31"/>
        <v>0.165175586727349</v>
      </c>
      <c r="FK56" s="39">
        <f t="shared" si="41"/>
        <v>0.6991172243329753</v>
      </c>
      <c r="FL56" s="39">
        <f t="shared" si="41"/>
        <v>0.6997017204404079</v>
      </c>
      <c r="FM56" s="39">
        <f t="shared" si="41"/>
        <v>0.69858078115486166</v>
      </c>
      <c r="FN56" s="39">
        <f t="shared" si="41"/>
        <v>0.69763528667405117</v>
      </c>
      <c r="FO56" s="39">
        <f t="shared" si="41"/>
        <v>0.69642852883171991</v>
      </c>
      <c r="FP56" s="39">
        <f t="shared" si="41"/>
        <v>0.69493634600028997</v>
      </c>
      <c r="FQ56" s="39">
        <f t="shared" si="41"/>
        <v>0.69321039847286625</v>
      </c>
      <c r="FR56" s="39">
        <f t="shared" si="41"/>
        <v>0.68975563536772622</v>
      </c>
      <c r="FS56" s="39">
        <f t="shared" si="41"/>
        <v>0.68483403999670533</v>
      </c>
      <c r="FT56" s="39">
        <f t="shared" si="41"/>
        <v>0.67856377308523286</v>
      </c>
      <c r="FU56" s="39">
        <f t="shared" si="41"/>
        <v>0.67197483156213067</v>
      </c>
      <c r="FV56" s="39">
        <f t="shared" si="41"/>
        <v>0.66787383062325867</v>
      </c>
      <c r="FW56" s="39">
        <f t="shared" si="41"/>
        <v>0.99999999999999989</v>
      </c>
      <c r="FX56" s="39">
        <f t="shared" si="41"/>
        <v>0.66750678721486922</v>
      </c>
      <c r="FY56" s="39">
        <f t="shared" si="41"/>
        <v>0.67080964158135326</v>
      </c>
      <c r="FZ56" s="39">
        <f t="shared" si="41"/>
        <v>0.67840506183828964</v>
      </c>
      <c r="GA56" s="39">
        <f t="shared" si="32"/>
        <v>0.68497617084334517</v>
      </c>
      <c r="GB56" s="39">
        <f t="shared" si="32"/>
        <v>0.69068420019216459</v>
      </c>
      <c r="GC56" s="39">
        <f t="shared" si="32"/>
        <v>0.6942200705154421</v>
      </c>
      <c r="GD56" s="39">
        <f t="shared" si="32"/>
        <v>0.69743492881252522</v>
      </c>
      <c r="GE56" s="39">
        <f t="shared" si="32"/>
        <v>0.69955480258834823</v>
      </c>
      <c r="GF56" s="39">
        <f t="shared" si="32"/>
        <v>0.7008821262239916</v>
      </c>
      <c r="GG56" s="39">
        <f t="shared" si="32"/>
        <v>0.70261571157928926</v>
      </c>
      <c r="GH56" s="39">
        <f t="shared" si="32"/>
        <v>0.70252531002680674</v>
      </c>
      <c r="GI56" s="39">
        <f t="shared" si="32"/>
        <v>0.70395657215505147</v>
      </c>
      <c r="GJ56" s="39">
        <f t="shared" si="27"/>
        <v>9.9</v>
      </c>
      <c r="GK56" s="39">
        <f t="shared" si="43"/>
        <v>-3.1089999582604602</v>
      </c>
      <c r="GL56" s="39">
        <f t="shared" si="43"/>
        <v>-3.1017411646939608</v>
      </c>
      <c r="GM56" s="39">
        <f t="shared" si="43"/>
        <v>-3.1156673305435763</v>
      </c>
      <c r="GN56" s="39">
        <f t="shared" si="43"/>
        <v>-3.1274312145989143</v>
      </c>
      <c r="GO56" s="39">
        <f t="shared" si="43"/>
        <v>-3.1424689308639602</v>
      </c>
      <c r="GP56" s="39">
        <f t="shared" si="43"/>
        <v>-3.1610994721362875</v>
      </c>
      <c r="GQ56" s="39">
        <f t="shared" si="43"/>
        <v>-3.1826986258700045</v>
      </c>
      <c r="GR56" s="39">
        <f t="shared" si="43"/>
        <v>-3.2260948521590342</v>
      </c>
      <c r="GS56" s="39">
        <f t="shared" si="43"/>
        <v>-3.2882932196753196</v>
      </c>
      <c r="GT56" s="39">
        <f t="shared" si="43"/>
        <v>-3.3681866005421619</v>
      </c>
      <c r="GU56" s="39">
        <f t="shared" si="43"/>
        <v>-3.4529398579229098</v>
      </c>
      <c r="GV56" s="39">
        <f t="shared" si="43"/>
        <v>-3.5061114642454538</v>
      </c>
      <c r="GW56" s="39">
        <f t="shared" si="43"/>
        <v>-9.6432746655328714E-16</v>
      </c>
      <c r="GX56" s="39">
        <f t="shared" si="43"/>
        <v>-3.510886280616679</v>
      </c>
      <c r="GY56" s="39">
        <f t="shared" si="43"/>
        <v>-3.4680140776849777</v>
      </c>
      <c r="GZ56" s="39">
        <f t="shared" si="33"/>
        <v>-3.3702184060576252</v>
      </c>
      <c r="HA56" s="39">
        <f t="shared" si="33"/>
        <v>-3.2864907322318193</v>
      </c>
      <c r="HB56" s="39">
        <f t="shared" si="33"/>
        <v>-3.2144095724452084</v>
      </c>
      <c r="HC56" s="39">
        <f t="shared" si="33"/>
        <v>-3.1700566929203937</v>
      </c>
      <c r="HD56" s="39">
        <f t="shared" si="33"/>
        <v>-3.1299261231217681</v>
      </c>
      <c r="HE56" s="39">
        <f t="shared" si="33"/>
        <v>-3.103565150835943</v>
      </c>
      <c r="HF56" s="39">
        <f t="shared" si="33"/>
        <v>-3.087100303575486</v>
      </c>
      <c r="HG56" s="39">
        <f t="shared" si="33"/>
        <v>-3.0656428587166067</v>
      </c>
      <c r="HH56" s="39">
        <f t="shared" si="33"/>
        <v>-3.0667604944513589</v>
      </c>
      <c r="HI56" s="39">
        <f t="shared" si="33"/>
        <v>-3.0490826425887692</v>
      </c>
    </row>
    <row r="57" spans="1:217" s="39" customFormat="1">
      <c r="A57" s="20"/>
      <c r="B57" s="184"/>
      <c r="C57" s="40">
        <v>9.9499999999999993</v>
      </c>
      <c r="D57" s="41">
        <v>4.8657233333333334</v>
      </c>
      <c r="E57" s="42">
        <v>4.859</v>
      </c>
      <c r="F57" s="42">
        <v>4.8840000000000003</v>
      </c>
      <c r="G57" s="42">
        <v>4.9039999999999999</v>
      </c>
      <c r="H57" s="42">
        <v>4.9269999999999996</v>
      </c>
      <c r="I57" s="42">
        <v>4.9509999999999996</v>
      </c>
      <c r="J57" s="42">
        <v>4.9749999999999996</v>
      </c>
      <c r="K57" s="42">
        <v>5.0289999999999999</v>
      </c>
      <c r="L57" s="42">
        <v>5.0979999999999999</v>
      </c>
      <c r="M57" s="42">
        <v>5.1859999999999999</v>
      </c>
      <c r="N57" s="42">
        <v>5.2830000000000004</v>
      </c>
      <c r="O57" s="43">
        <v>5.343</v>
      </c>
      <c r="P57" s="20"/>
      <c r="Q57" s="41">
        <v>5.3490000000000002</v>
      </c>
      <c r="R57" s="42">
        <v>5.3029999999999999</v>
      </c>
      <c r="S57" s="42">
        <v>5.1890000000000001</v>
      </c>
      <c r="T57" s="42">
        <v>5.0910000000000002</v>
      </c>
      <c r="U57" s="42">
        <v>5.008</v>
      </c>
      <c r="V57" s="42">
        <v>4.9530000000000003</v>
      </c>
      <c r="W57" s="42">
        <v>4.8959999999999999</v>
      </c>
      <c r="X57" s="42">
        <v>4.8630000000000004</v>
      </c>
      <c r="Y57" s="42">
        <v>4.8419999999999996</v>
      </c>
      <c r="Z57" s="42">
        <v>4.806</v>
      </c>
      <c r="AA57" s="42">
        <v>4.8029999999999999</v>
      </c>
      <c r="AB57" s="43">
        <v>4.7777566666666669</v>
      </c>
      <c r="AD57" s="20"/>
      <c r="AE57" s="184"/>
      <c r="AF57" s="40">
        <v>9.9499999999999993</v>
      </c>
      <c r="AG57" s="41">
        <v>0.12649333333333343</v>
      </c>
      <c r="AH57" s="42">
        <v>8.8370000000000004E-2</v>
      </c>
      <c r="AI57" s="42">
        <v>7.4340000000000003E-2</v>
      </c>
      <c r="AJ57" s="42">
        <v>7.775E-2</v>
      </c>
      <c r="AK57" s="42">
        <v>8.795E-2</v>
      </c>
      <c r="AL57" s="42">
        <v>0.10340000000000001</v>
      </c>
      <c r="AM57" s="42">
        <v>0.1434</v>
      </c>
      <c r="AN57" s="42">
        <v>0.2009</v>
      </c>
      <c r="AO57" s="42">
        <v>0.26879999999999998</v>
      </c>
      <c r="AP57" s="42">
        <v>0.34410000000000002</v>
      </c>
      <c r="AQ57" s="42">
        <v>0.41360000000000002</v>
      </c>
      <c r="AR57" s="43">
        <v>0.44119999999999998</v>
      </c>
      <c r="AS57" s="20"/>
      <c r="AT57" s="41">
        <v>0.4425</v>
      </c>
      <c r="AU57" s="42">
        <v>0.41899999999999998</v>
      </c>
      <c r="AV57" s="42">
        <v>0.34510000000000002</v>
      </c>
      <c r="AW57" s="42">
        <v>0.27110000000000001</v>
      </c>
      <c r="AX57" s="42">
        <v>0.2049</v>
      </c>
      <c r="AY57" s="42">
        <v>0.14560000000000001</v>
      </c>
      <c r="AZ57" s="42">
        <v>0.10390000000000001</v>
      </c>
      <c r="BA57" s="42">
        <v>8.054E-2</v>
      </c>
      <c r="BB57" s="42">
        <v>7.0319999999999994E-2</v>
      </c>
      <c r="BC57" s="42">
        <v>6.948E-2</v>
      </c>
      <c r="BD57" s="42">
        <v>8.3419999999999994E-2</v>
      </c>
      <c r="BE57" s="43">
        <v>9.0339999999999976E-2</v>
      </c>
      <c r="BH57" s="118" t="str">
        <f t="shared" si="37"/>
        <v>4.86572333333333+0.126493333333333i</v>
      </c>
      <c r="BI57" s="118" t="str">
        <f t="shared" si="37"/>
        <v>4.859+0.08837i</v>
      </c>
      <c r="BJ57" s="118" t="str">
        <f t="shared" si="36"/>
        <v>4.884+0.07434i</v>
      </c>
      <c r="BK57" s="118" t="str">
        <f t="shared" si="36"/>
        <v>4.904+0.07775i</v>
      </c>
      <c r="BL57" s="118" t="str">
        <f t="shared" si="36"/>
        <v>4.927+0.08795i</v>
      </c>
      <c r="BM57" s="118" t="str">
        <f t="shared" si="36"/>
        <v>4.951+0.1034i</v>
      </c>
      <c r="BN57" s="118" t="str">
        <f t="shared" si="36"/>
        <v>4.975+0.1434i</v>
      </c>
      <c r="BO57" s="118" t="str">
        <f t="shared" si="36"/>
        <v>5.029+0.2009i</v>
      </c>
      <c r="BP57" s="118" t="str">
        <f t="shared" si="36"/>
        <v>5.098+0.2688i</v>
      </c>
      <c r="BQ57" s="118" t="str">
        <f t="shared" si="36"/>
        <v>5.186+0.3441i</v>
      </c>
      <c r="BR57" s="118" t="str">
        <f t="shared" si="36"/>
        <v>5.283+0.4136i</v>
      </c>
      <c r="BS57" s="118" t="str">
        <f t="shared" si="36"/>
        <v>5.343+0.4412i</v>
      </c>
      <c r="BT57" s="118" t="str">
        <f t="shared" si="36"/>
        <v>0</v>
      </c>
      <c r="BU57" s="118" t="str">
        <f t="shared" si="36"/>
        <v>5.349+0.4425i</v>
      </c>
      <c r="BV57" s="118" t="str">
        <f t="shared" si="36"/>
        <v>5.303+0.419i</v>
      </c>
      <c r="BW57" s="118" t="str">
        <f t="shared" si="36"/>
        <v>5.189+0.3451i</v>
      </c>
      <c r="BX57" s="118" t="str">
        <f t="shared" si="34"/>
        <v>5.091+0.2711i</v>
      </c>
      <c r="BY57" s="118" t="str">
        <f t="shared" si="34"/>
        <v>5.008+0.2049i</v>
      </c>
      <c r="BZ57" s="118" t="str">
        <f t="shared" si="34"/>
        <v>4.953+0.1456i</v>
      </c>
      <c r="CA57" s="118" t="str">
        <f t="shared" si="34"/>
        <v>4.896+0.1039i</v>
      </c>
      <c r="CB57" s="118" t="str">
        <f t="shared" si="34"/>
        <v>4.863+0.08054i</v>
      </c>
      <c r="CC57" s="118" t="str">
        <f t="shared" si="34"/>
        <v>4.842+0.07032i</v>
      </c>
      <c r="CD57" s="118" t="str">
        <f t="shared" si="34"/>
        <v>4.806+0.06948i</v>
      </c>
      <c r="CE57" s="118" t="str">
        <f t="shared" si="34"/>
        <v>4.803+0.08342i</v>
      </c>
      <c r="CF57" s="118" t="str">
        <f t="shared" si="34"/>
        <v>4.77775666666667+0.09034i</v>
      </c>
      <c r="CG57" s="118" t="str">
        <f t="shared" si="34"/>
        <v>0</v>
      </c>
      <c r="CH57" s="39">
        <f t="shared" si="22"/>
        <v>9950000000</v>
      </c>
      <c r="CI57" s="121">
        <f t="shared" si="23"/>
        <v>1.8068839364837757</v>
      </c>
      <c r="CJ57" s="121" t="str">
        <f t="shared" si="38"/>
        <v>8.79179733037429+0.228558772072287i</v>
      </c>
      <c r="CK57" s="121" t="str">
        <f t="shared" si="38"/>
        <v>8.77964904737467+0.159674333467071i</v>
      </c>
      <c r="CL57" s="121" t="str">
        <f t="shared" si="38"/>
        <v>8.82482114578676+0.134323751838204i</v>
      </c>
      <c r="CM57" s="121" t="str">
        <f t="shared" si="38"/>
        <v>8.86095882451644+0.140485226061614i</v>
      </c>
      <c r="CN57" s="121" t="str">
        <f t="shared" si="38"/>
        <v>8.90251715505556+0.158915442213748i</v>
      </c>
      <c r="CO57" s="121" t="str">
        <f t="shared" si="38"/>
        <v>8.94588236953117+0.186831799032422i</v>
      </c>
      <c r="CP57" s="121" t="str">
        <f t="shared" si="38"/>
        <v>8.98924758400678+0.259107156491773i</v>
      </c>
      <c r="CQ57" s="121" t="str">
        <f t="shared" si="38"/>
        <v>9.08681931657691+0.363002982839591i</v>
      </c>
      <c r="CR57" s="121" t="str">
        <f t="shared" si="38"/>
        <v>9.21149430819429+0.485690402126839i</v>
      </c>
      <c r="CS57" s="121" t="str">
        <f t="shared" si="38"/>
        <v>9.37050009460486+0.621748762544067i</v>
      </c>
      <c r="CT57" s="121" t="str">
        <f t="shared" si="38"/>
        <v>9.54576783644379+0.74732719612969i</v>
      </c>
      <c r="CU57" s="121" t="str">
        <f t="shared" si="38"/>
        <v>9.65418087263281+0.797197192776642i</v>
      </c>
      <c r="CV57" s="121" t="str">
        <f t="shared" si="38"/>
        <v>0</v>
      </c>
      <c r="CW57" s="121" t="str">
        <f t="shared" si="38"/>
        <v>9.66502217625172+0.799546141894071i</v>
      </c>
      <c r="CX57" s="121" t="str">
        <f t="shared" si="38"/>
        <v>9.58190551517346+0.757084369386702i</v>
      </c>
      <c r="CY57" s="121" t="str">
        <f t="shared" si="38"/>
        <v>9.37592074641431+0.623555646480551i</v>
      </c>
      <c r="CZ57" s="121" t="str">
        <f t="shared" si="29"/>
        <v>9.1988461206389+0.489846235180752i</v>
      </c>
      <c r="DA57" s="121" t="str">
        <f t="shared" si="29"/>
        <v>9.04887475391075+0.370230518585526i</v>
      </c>
      <c r="DB57" s="121" t="str">
        <f t="shared" si="29"/>
        <v>8.94949613740414+0.263082301152038i</v>
      </c>
      <c r="DC57" s="121" t="str">
        <f t="shared" si="29"/>
        <v>8.84650375302457+0.187735241000664i</v>
      </c>
      <c r="DD57" s="121" t="str">
        <f t="shared" si="29"/>
        <v>8.7868765831206+0.145526432244403i</v>
      </c>
      <c r="DE57" s="121" t="str">
        <f t="shared" si="29"/>
        <v>8.74893202045444+0.127060078413539i</v>
      </c>
      <c r="DF57" s="121" t="str">
        <f t="shared" si="29"/>
        <v>8.68388419874103+0.125542295906893i</v>
      </c>
      <c r="DG57" s="121" t="str">
        <f t="shared" si="29"/>
        <v>8.67846354693157+0.150730257981477i</v>
      </c>
      <c r="DH57" s="121" t="str">
        <f t="shared" si="29"/>
        <v>8.63285177342828+0.163233894821944i</v>
      </c>
      <c r="DI57" s="121"/>
      <c r="DK57" s="39">
        <f t="shared" si="39"/>
        <v>8.7917973303742905</v>
      </c>
      <c r="DL57" s="39">
        <f t="shared" si="39"/>
        <v>8.7796490473746704</v>
      </c>
      <c r="DM57" s="39">
        <f t="shared" si="39"/>
        <v>8.8248211457867605</v>
      </c>
      <c r="DN57" s="39">
        <f t="shared" si="39"/>
        <v>8.8609588245164392</v>
      </c>
      <c r="DO57" s="39">
        <f t="shared" si="39"/>
        <v>8.9025171550555608</v>
      </c>
      <c r="DP57" s="39">
        <f t="shared" si="39"/>
        <v>8.9458823695311693</v>
      </c>
      <c r="DQ57" s="39">
        <f t="shared" si="39"/>
        <v>8.9892475840067796</v>
      </c>
      <c r="DR57" s="39">
        <f t="shared" si="39"/>
        <v>9.0868193165769107</v>
      </c>
      <c r="DS57" s="39">
        <f t="shared" si="39"/>
        <v>9.2114943081942897</v>
      </c>
      <c r="DT57" s="39">
        <f t="shared" si="39"/>
        <v>9.3705000946048607</v>
      </c>
      <c r="DU57" s="39">
        <f t="shared" si="39"/>
        <v>9.5457678364437903</v>
      </c>
      <c r="DV57" s="39">
        <f t="shared" si="39"/>
        <v>9.6541808726328107</v>
      </c>
      <c r="DW57" s="39">
        <f t="shared" si="39"/>
        <v>0</v>
      </c>
      <c r="DX57" s="39">
        <f t="shared" si="39"/>
        <v>9.6650221762517194</v>
      </c>
      <c r="DY57" s="39">
        <f t="shared" si="39"/>
        <v>9.5819055151734602</v>
      </c>
      <c r="DZ57" s="39">
        <f t="shared" si="39"/>
        <v>9.3759207464143106</v>
      </c>
      <c r="EA57" s="39">
        <f t="shared" si="30"/>
        <v>9.1988461206388994</v>
      </c>
      <c r="EB57" s="39">
        <f t="shared" si="30"/>
        <v>9.0488747539107504</v>
      </c>
      <c r="EC57" s="39">
        <f t="shared" si="30"/>
        <v>8.9494961374041395</v>
      </c>
      <c r="ED57" s="39">
        <f t="shared" si="30"/>
        <v>8.8465037530245691</v>
      </c>
      <c r="EE57" s="39">
        <f t="shared" si="30"/>
        <v>8.7868765831206002</v>
      </c>
      <c r="EF57" s="39">
        <f t="shared" si="30"/>
        <v>8.7489320204544399</v>
      </c>
      <c r="EG57" s="39">
        <f t="shared" si="30"/>
        <v>8.6838841987410298</v>
      </c>
      <c r="EH57" s="39">
        <f t="shared" si="30"/>
        <v>8.6784635469315692</v>
      </c>
      <c r="EI57" s="39">
        <f t="shared" si="30"/>
        <v>8.6328517734282801</v>
      </c>
      <c r="EK57" s="39">
        <f t="shared" si="42"/>
        <v>0.228558772072287</v>
      </c>
      <c r="EL57" s="39">
        <f t="shared" si="40"/>
        <v>0.15967433346707099</v>
      </c>
      <c r="EM57" s="39">
        <f t="shared" si="40"/>
        <v>0.134323751838204</v>
      </c>
      <c r="EN57" s="39">
        <f t="shared" si="40"/>
        <v>0.14048522606161401</v>
      </c>
      <c r="EO57" s="39">
        <f t="shared" si="40"/>
        <v>0.15891544221374801</v>
      </c>
      <c r="EP57" s="39">
        <f t="shared" si="40"/>
        <v>0.186831799032422</v>
      </c>
      <c r="EQ57" s="39">
        <f t="shared" si="40"/>
        <v>0.25910715649177302</v>
      </c>
      <c r="ER57" s="39">
        <f t="shared" si="40"/>
        <v>0.36300298283959098</v>
      </c>
      <c r="ES57" s="39">
        <f t="shared" si="40"/>
        <v>0.485690402126839</v>
      </c>
      <c r="ET57" s="39">
        <f t="shared" si="40"/>
        <v>0.62174876254406697</v>
      </c>
      <c r="EU57" s="39">
        <f t="shared" si="40"/>
        <v>0.74732719612969001</v>
      </c>
      <c r="EV57" s="39">
        <f t="shared" si="40"/>
        <v>0.79719719277664203</v>
      </c>
      <c r="EW57" s="39">
        <f t="shared" si="40"/>
        <v>0</v>
      </c>
      <c r="EX57" s="39">
        <f t="shared" si="40"/>
        <v>0.79954614189407103</v>
      </c>
      <c r="EY57" s="39">
        <f t="shared" si="40"/>
        <v>0.75708436938670198</v>
      </c>
      <c r="EZ57" s="39">
        <f t="shared" si="40"/>
        <v>0.62355564648055095</v>
      </c>
      <c r="FA57" s="39">
        <f t="shared" si="31"/>
        <v>0.48984623518075199</v>
      </c>
      <c r="FB57" s="39">
        <f t="shared" si="31"/>
        <v>0.37023051858552602</v>
      </c>
      <c r="FC57" s="39">
        <f t="shared" si="31"/>
        <v>0.26308230115203801</v>
      </c>
      <c r="FD57" s="39">
        <f t="shared" si="31"/>
        <v>0.18773524100066399</v>
      </c>
      <c r="FE57" s="39">
        <f t="shared" si="31"/>
        <v>0.14552643224440301</v>
      </c>
      <c r="FF57" s="39">
        <f t="shared" si="31"/>
        <v>0.127060078413539</v>
      </c>
      <c r="FG57" s="39">
        <f t="shared" si="31"/>
        <v>0.125542295906893</v>
      </c>
      <c r="FH57" s="39">
        <f t="shared" si="31"/>
        <v>0.15073025798147699</v>
      </c>
      <c r="FI57" s="39">
        <f t="shared" si="31"/>
        <v>0.163233894821944</v>
      </c>
      <c r="FK57" s="39">
        <f t="shared" si="41"/>
        <v>0.7003060802689447</v>
      </c>
      <c r="FL57" s="39">
        <f t="shared" si="41"/>
        <v>0.70097030211957478</v>
      </c>
      <c r="FM57" s="39">
        <f t="shared" si="41"/>
        <v>0.69975176499291303</v>
      </c>
      <c r="FN57" s="39">
        <f t="shared" si="41"/>
        <v>0.69868878244512966</v>
      </c>
      <c r="FO57" s="39">
        <f t="shared" si="41"/>
        <v>0.6974265138935043</v>
      </c>
      <c r="FP57" s="39">
        <f t="shared" si="41"/>
        <v>0.69606635994760024</v>
      </c>
      <c r="FQ57" s="39">
        <f t="shared" si="41"/>
        <v>0.69444771389961812</v>
      </c>
      <c r="FR57" s="39">
        <f t="shared" si="41"/>
        <v>0.69091126104318357</v>
      </c>
      <c r="FS57" s="39">
        <f t="shared" si="41"/>
        <v>0.68617642652452293</v>
      </c>
      <c r="FT57" s="39">
        <f t="shared" si="41"/>
        <v>0.67999076599447694</v>
      </c>
      <c r="FU57" s="39">
        <f t="shared" si="41"/>
        <v>0.67318240877413982</v>
      </c>
      <c r="FV57" s="39">
        <f t="shared" si="41"/>
        <v>0.66932977728623866</v>
      </c>
      <c r="FW57" s="39">
        <f t="shared" si="41"/>
        <v>0.99999999999999989</v>
      </c>
      <c r="FX57" s="39">
        <f t="shared" si="41"/>
        <v>0.66898884727948349</v>
      </c>
      <c r="FY57" s="39">
        <f t="shared" si="41"/>
        <v>0.6720161113854215</v>
      </c>
      <c r="FZ57" s="39">
        <f t="shared" si="41"/>
        <v>0.67981326367611505</v>
      </c>
      <c r="GA57" s="39">
        <f t="shared" si="32"/>
        <v>0.68648925224053181</v>
      </c>
      <c r="GB57" s="39">
        <f t="shared" si="32"/>
        <v>0.69193452144161816</v>
      </c>
      <c r="GC57" s="39">
        <f t="shared" si="32"/>
        <v>0.695564981965338</v>
      </c>
      <c r="GD57" s="39">
        <f t="shared" si="32"/>
        <v>0.6989249752151262</v>
      </c>
      <c r="GE57" s="39">
        <f t="shared" si="32"/>
        <v>0.70081183063385799</v>
      </c>
      <c r="GF57" s="39">
        <f t="shared" si="32"/>
        <v>0.70196903110806952</v>
      </c>
      <c r="GG57" s="39">
        <f t="shared" si="32"/>
        <v>0.70385956318666698</v>
      </c>
      <c r="GH57" s="39">
        <f t="shared" si="32"/>
        <v>0.70393489776303586</v>
      </c>
      <c r="GI57" s="39">
        <f t="shared" si="32"/>
        <v>0.70521351775609609</v>
      </c>
      <c r="GJ57" s="39">
        <f t="shared" si="27"/>
        <v>9.9499999999999993</v>
      </c>
      <c r="GK57" s="39">
        <f t="shared" si="43"/>
        <v>-3.0942420591950244</v>
      </c>
      <c r="GL57" s="39">
        <f t="shared" si="43"/>
        <v>-3.086007626367389</v>
      </c>
      <c r="GM57" s="39">
        <f t="shared" si="43"/>
        <v>-3.1011199486767715</v>
      </c>
      <c r="GN57" s="39">
        <f t="shared" si="43"/>
        <v>-3.1143245870753971</v>
      </c>
      <c r="GO57" s="39">
        <f t="shared" si="43"/>
        <v>-3.1300309235782029</v>
      </c>
      <c r="GP57" s="39">
        <f t="shared" si="43"/>
        <v>-3.1469870932702775</v>
      </c>
      <c r="GQ57" s="39">
        <f t="shared" si="43"/>
        <v>-3.1672089486986419</v>
      </c>
      <c r="GR57" s="39">
        <f t="shared" si="43"/>
        <v>-3.211554575355005</v>
      </c>
      <c r="GS57" s="39">
        <f t="shared" si="43"/>
        <v>-3.2712841227457408</v>
      </c>
      <c r="GT57" s="39">
        <f t="shared" si="43"/>
        <v>-3.349939696018609</v>
      </c>
      <c r="GU57" s="39">
        <f t="shared" si="43"/>
        <v>-3.4373448257644195</v>
      </c>
      <c r="GV57" s="39">
        <f t="shared" si="43"/>
        <v>-3.4871970716188665</v>
      </c>
      <c r="GW57" s="39">
        <f t="shared" si="43"/>
        <v>-9.6432746655328714E-16</v>
      </c>
      <c r="GX57" s="39">
        <f t="shared" si="43"/>
        <v>-3.4916224459993481</v>
      </c>
      <c r="GY57" s="39">
        <f t="shared" si="43"/>
        <v>-3.4524062948191148</v>
      </c>
      <c r="GZ57" s="39">
        <f t="shared" si="33"/>
        <v>-3.3522073250635422</v>
      </c>
      <c r="HA57" s="39">
        <f t="shared" si="33"/>
        <v>-3.2673251548276578</v>
      </c>
      <c r="HB57" s="39">
        <f t="shared" si="33"/>
        <v>-3.1987000276873196</v>
      </c>
      <c r="HC57" s="39">
        <f t="shared" si="33"/>
        <v>-3.1532458111909669</v>
      </c>
      <c r="HD57" s="39">
        <f t="shared" si="33"/>
        <v>-3.1113888055094456</v>
      </c>
      <c r="HE57" s="39">
        <f t="shared" si="33"/>
        <v>-3.0879715062163586</v>
      </c>
      <c r="HF57" s="39">
        <f t="shared" si="33"/>
        <v>-3.0736409458811398</v>
      </c>
      <c r="HG57" s="39">
        <f t="shared" si="33"/>
        <v>-3.0502796869661863</v>
      </c>
      <c r="HH57" s="39">
        <f t="shared" si="33"/>
        <v>-3.0493500799318558</v>
      </c>
      <c r="HI57" s="39">
        <f t="shared" si="33"/>
        <v>-3.0335874319746097</v>
      </c>
    </row>
    <row r="58" spans="1:217" s="39" customFormat="1">
      <c r="A58" s="44" t="s">
        <v>8</v>
      </c>
      <c r="B58" s="184"/>
      <c r="C58" s="40">
        <v>10</v>
      </c>
      <c r="D58" s="41">
        <v>4.86707</v>
      </c>
      <c r="E58" s="42">
        <v>4.8630000000000004</v>
      </c>
      <c r="F58" s="42">
        <v>4.8890000000000002</v>
      </c>
      <c r="G58" s="42">
        <v>4.9089999999999998</v>
      </c>
      <c r="H58" s="42">
        <v>4.9320000000000004</v>
      </c>
      <c r="I58" s="42">
        <v>4.9569999999999999</v>
      </c>
      <c r="J58" s="42">
        <v>4.9800000000000004</v>
      </c>
      <c r="K58" s="42">
        <v>5.03</v>
      </c>
      <c r="L58" s="42">
        <v>5.1070000000000002</v>
      </c>
      <c r="M58" s="42">
        <v>5.1909999999999998</v>
      </c>
      <c r="N58" s="42">
        <v>5.2839999999999998</v>
      </c>
      <c r="O58" s="43">
        <v>5.343</v>
      </c>
      <c r="P58" s="44" t="s">
        <v>9</v>
      </c>
      <c r="Q58" s="41">
        <v>5.3490000000000002</v>
      </c>
      <c r="R58" s="42">
        <v>5.3019999999999996</v>
      </c>
      <c r="S58" s="42">
        <v>5.194</v>
      </c>
      <c r="T58" s="42">
        <v>5.1040000000000001</v>
      </c>
      <c r="U58" s="42">
        <v>5.0119999999999996</v>
      </c>
      <c r="V58" s="42">
        <v>4.9580000000000002</v>
      </c>
      <c r="W58" s="42">
        <v>4.9050000000000002</v>
      </c>
      <c r="X58" s="42">
        <v>4.8689999999999998</v>
      </c>
      <c r="Y58" s="42">
        <v>4.8460000000000001</v>
      </c>
      <c r="Z58" s="42">
        <v>4.8099999999999996</v>
      </c>
      <c r="AA58" s="42">
        <v>4.8079999999999998</v>
      </c>
      <c r="AB58" s="43">
        <v>4.776242857142857</v>
      </c>
      <c r="AD58" s="44" t="s">
        <v>10</v>
      </c>
      <c r="AE58" s="184"/>
      <c r="AF58" s="40">
        <v>10</v>
      </c>
      <c r="AG58" s="41">
        <v>0.12445857142857143</v>
      </c>
      <c r="AH58" s="42">
        <v>9.4740000000000005E-2</v>
      </c>
      <c r="AI58" s="42">
        <v>8.0339999999999995E-2</v>
      </c>
      <c r="AJ58" s="42">
        <v>8.1540000000000001E-2</v>
      </c>
      <c r="AK58" s="42">
        <v>9.4320000000000001E-2</v>
      </c>
      <c r="AL58" s="42">
        <v>0.115</v>
      </c>
      <c r="AM58" s="42">
        <v>0.152</v>
      </c>
      <c r="AN58" s="42">
        <v>0.2104</v>
      </c>
      <c r="AO58" s="42">
        <v>0.2757</v>
      </c>
      <c r="AP58" s="42">
        <v>0.34960000000000002</v>
      </c>
      <c r="AQ58" s="42">
        <v>0.42020000000000002</v>
      </c>
      <c r="AR58" s="43">
        <v>0.44850000000000001</v>
      </c>
      <c r="AS58" s="44" t="s">
        <v>11</v>
      </c>
      <c r="AT58" s="41">
        <v>0.45019999999999999</v>
      </c>
      <c r="AU58" s="42">
        <v>0.42449999999999999</v>
      </c>
      <c r="AV58" s="42">
        <v>0.35160000000000002</v>
      </c>
      <c r="AW58" s="42">
        <v>0.27589999999999998</v>
      </c>
      <c r="AX58" s="42">
        <v>0.21110000000000001</v>
      </c>
      <c r="AY58" s="42">
        <v>0.15440000000000001</v>
      </c>
      <c r="AZ58" s="42">
        <v>0.11509999999999999</v>
      </c>
      <c r="BA58" s="42">
        <v>8.8260000000000005E-2</v>
      </c>
      <c r="BB58" s="42">
        <v>7.374E-2</v>
      </c>
      <c r="BC58" s="42">
        <v>7.3899999999999993E-2</v>
      </c>
      <c r="BD58" s="42">
        <v>9.11E-2</v>
      </c>
      <c r="BE58" s="43">
        <v>9.0060000000000001E-2</v>
      </c>
      <c r="BH58" s="118" t="str">
        <f t="shared" si="37"/>
        <v>4.86707+0.124458571428571i</v>
      </c>
      <c r="BI58" s="118" t="str">
        <f t="shared" si="37"/>
        <v>4.863+0.09474i</v>
      </c>
      <c r="BJ58" s="118" t="str">
        <f t="shared" si="36"/>
        <v>4.889+0.08034i</v>
      </c>
      <c r="BK58" s="118" t="str">
        <f t="shared" si="36"/>
        <v>4.909+0.08154i</v>
      </c>
      <c r="BL58" s="118" t="str">
        <f t="shared" si="36"/>
        <v>4.932+0.09432i</v>
      </c>
      <c r="BM58" s="118" t="str">
        <f t="shared" si="36"/>
        <v>4.957+0.115i</v>
      </c>
      <c r="BN58" s="118" t="str">
        <f t="shared" si="36"/>
        <v>4.98+0.152i</v>
      </c>
      <c r="BO58" s="118" t="str">
        <f t="shared" si="36"/>
        <v>5.03+0.2104i</v>
      </c>
      <c r="BP58" s="118" t="str">
        <f t="shared" si="36"/>
        <v>5.107+0.2757i</v>
      </c>
      <c r="BQ58" s="118" t="str">
        <f t="shared" si="36"/>
        <v>5.191+0.3496i</v>
      </c>
      <c r="BR58" s="118" t="str">
        <f t="shared" si="36"/>
        <v>5.284+0.4202i</v>
      </c>
      <c r="BS58" s="118" t="str">
        <f t="shared" si="36"/>
        <v>5.343+0.4485i</v>
      </c>
      <c r="BT58" s="118" t="e">
        <f t="shared" si="36"/>
        <v>#VALUE!</v>
      </c>
      <c r="BU58" s="118" t="str">
        <f t="shared" si="36"/>
        <v>5.349+0.4502i</v>
      </c>
      <c r="BV58" s="118" t="str">
        <f t="shared" si="36"/>
        <v>5.302+0.4245i</v>
      </c>
      <c r="BW58" s="118" t="str">
        <f t="shared" si="36"/>
        <v>5.194+0.3516i</v>
      </c>
      <c r="BX58" s="118" t="str">
        <f t="shared" si="34"/>
        <v>5.104+0.2759i</v>
      </c>
      <c r="BY58" s="118" t="str">
        <f t="shared" si="34"/>
        <v>5.012+0.2111i</v>
      </c>
      <c r="BZ58" s="118" t="str">
        <f t="shared" si="34"/>
        <v>4.958+0.1544i</v>
      </c>
      <c r="CA58" s="118" t="str">
        <f t="shared" si="34"/>
        <v>4.905+0.1151i</v>
      </c>
      <c r="CB58" s="118" t="str">
        <f t="shared" si="34"/>
        <v>4.869+0.08826i</v>
      </c>
      <c r="CC58" s="118" t="str">
        <f t="shared" si="34"/>
        <v>4.846+0.07374i</v>
      </c>
      <c r="CD58" s="118" t="str">
        <f t="shared" si="34"/>
        <v>4.81+0.0739i</v>
      </c>
      <c r="CE58" s="118" t="str">
        <f t="shared" si="34"/>
        <v>4.808+0.0911i</v>
      </c>
      <c r="CF58" s="118" t="str">
        <f t="shared" si="34"/>
        <v>4.77624285714286+0.09006i</v>
      </c>
      <c r="CG58" s="118" t="str">
        <f t="shared" si="34"/>
        <v>0</v>
      </c>
      <c r="CH58" s="39">
        <f t="shared" si="22"/>
        <v>10000000000</v>
      </c>
      <c r="CI58" s="121">
        <f t="shared" si="23"/>
        <v>1.7978495168013571</v>
      </c>
      <c r="CJ58" s="121" t="str">
        <f t="shared" si="38"/>
        <v>8.75025944773838+0.223757782504644i</v>
      </c>
      <c r="CK58" s="121" t="str">
        <f t="shared" si="38"/>
        <v>8.742942200205+0.170328263221761i</v>
      </c>
      <c r="CL58" s="121" t="str">
        <f t="shared" si="38"/>
        <v>8.78968628764184+0.144439230179821i</v>
      </c>
      <c r="CM58" s="121" t="str">
        <f t="shared" si="38"/>
        <v>8.82564327797786+0.146596649599983i</v>
      </c>
      <c r="CN58" s="121" t="str">
        <f t="shared" si="38"/>
        <v>8.86699381686429+0.169573166424704i</v>
      </c>
      <c r="CO58" s="121" t="str">
        <f t="shared" si="38"/>
        <v>8.91194005478433+0.206752694432156i</v>
      </c>
      <c r="CP58" s="121" t="str">
        <f t="shared" si="38"/>
        <v>8.95329059367076+0.273273126553806i</v>
      </c>
      <c r="CQ58" s="121" t="str">
        <f t="shared" si="38"/>
        <v>9.04318306951083+0.378267538335006i</v>
      </c>
      <c r="CR58" s="121" t="str">
        <f t="shared" si="38"/>
        <v>9.18161748230453+0.495667111782134i</v>
      </c>
      <c r="CS58" s="121" t="str">
        <f t="shared" si="38"/>
        <v>9.33263684171584+0.628528191073754i</v>
      </c>
      <c r="CT58" s="121" t="str">
        <f t="shared" si="38"/>
        <v>9.49983684677837+0.75545636695993i</v>
      </c>
      <c r="CU58" s="121" t="str">
        <f t="shared" si="38"/>
        <v>9.60590996826965+0.806335508285409i</v>
      </c>
      <c r="CV58" s="121" t="e">
        <f t="shared" si="38"/>
        <v>#VALUE!</v>
      </c>
      <c r="CW58" s="121" t="str">
        <f t="shared" si="38"/>
        <v>9.61669706537046+0.809391852463971i</v>
      </c>
      <c r="CX58" s="121" t="str">
        <f t="shared" si="38"/>
        <v>9.53219813808079+0.763187119882176i</v>
      </c>
      <c r="CY58" s="121" t="str">
        <f t="shared" si="38"/>
        <v>9.33803039026625+0.632123890107357i</v>
      </c>
      <c r="CZ58" s="121" t="str">
        <f t="shared" si="29"/>
        <v>9.17622393375413+0.496026681685494i</v>
      </c>
      <c r="DA58" s="121" t="str">
        <f t="shared" si="29"/>
        <v>9.0108217782084+0.379526032996767i</v>
      </c>
      <c r="DB58" s="121" t="str">
        <f t="shared" si="29"/>
        <v>8.91373790430113+0.27758796539413i</v>
      </c>
      <c r="DC58" s="121" t="str">
        <f t="shared" si="29"/>
        <v>8.81845187991066+0.206932479383836i</v>
      </c>
      <c r="DD58" s="121" t="str">
        <f t="shared" si="29"/>
        <v>8.75372929730581+0.158678198352888i</v>
      </c>
      <c r="DE58" s="121" t="str">
        <f t="shared" si="29"/>
        <v>8.71237875841938+0.132573423368932i</v>
      </c>
      <c r="DF58" s="121" t="str">
        <f t="shared" si="29"/>
        <v>8.64765617581453+0.13286107929162i</v>
      </c>
      <c r="DG58" s="121" t="str">
        <f t="shared" si="29"/>
        <v>8.64406047678092+0.163784090980604i</v>
      </c>
      <c r="DH58" s="121" t="str">
        <f t="shared" si="29"/>
        <v>8.58696591284022+0.16191432748313i</v>
      </c>
      <c r="DI58" s="121"/>
      <c r="DK58" s="39">
        <f t="shared" si="39"/>
        <v>8.7502594477383795</v>
      </c>
      <c r="DL58" s="39">
        <f t="shared" si="39"/>
        <v>8.7429422002050003</v>
      </c>
      <c r="DM58" s="39">
        <f t="shared" si="39"/>
        <v>8.7896862876418407</v>
      </c>
      <c r="DN58" s="39">
        <f t="shared" si="39"/>
        <v>8.8256432779778606</v>
      </c>
      <c r="DO58" s="39">
        <f t="shared" si="39"/>
        <v>8.8669938168642908</v>
      </c>
      <c r="DP58" s="39">
        <f t="shared" si="39"/>
        <v>8.9119400547843295</v>
      </c>
      <c r="DQ58" s="39">
        <f t="shared" si="39"/>
        <v>8.9532905936707596</v>
      </c>
      <c r="DR58" s="39">
        <f t="shared" si="39"/>
        <v>9.04318306951083</v>
      </c>
      <c r="DS58" s="39">
        <f t="shared" si="39"/>
        <v>9.1816174823045298</v>
      </c>
      <c r="DT58" s="39">
        <f t="shared" si="39"/>
        <v>9.3326368417158392</v>
      </c>
      <c r="DU58" s="39">
        <f t="shared" si="39"/>
        <v>9.4998368467783703</v>
      </c>
      <c r="DV58" s="39">
        <f t="shared" si="39"/>
        <v>9.6059099682696498</v>
      </c>
      <c r="DW58" s="39" t="e">
        <f t="shared" si="39"/>
        <v>#VALUE!</v>
      </c>
      <c r="DX58" s="39">
        <f t="shared" si="39"/>
        <v>9.6166970653704595</v>
      </c>
      <c r="DY58" s="39">
        <f t="shared" si="39"/>
        <v>9.5321981380807905</v>
      </c>
      <c r="DZ58" s="39">
        <f t="shared" si="39"/>
        <v>9.3380303902662494</v>
      </c>
      <c r="EA58" s="39">
        <f t="shared" si="30"/>
        <v>9.1762239337541303</v>
      </c>
      <c r="EB58" s="39">
        <f t="shared" si="30"/>
        <v>9.0108217782084008</v>
      </c>
      <c r="EC58" s="39">
        <f t="shared" si="30"/>
        <v>8.9137379043011293</v>
      </c>
      <c r="ED58" s="39">
        <f t="shared" si="30"/>
        <v>8.8184518799106595</v>
      </c>
      <c r="EE58" s="39">
        <f t="shared" si="30"/>
        <v>8.7537292973058101</v>
      </c>
      <c r="EF58" s="39">
        <f t="shared" si="30"/>
        <v>8.7123787584193799</v>
      </c>
      <c r="EG58" s="39">
        <f t="shared" si="30"/>
        <v>8.6476561758145305</v>
      </c>
      <c r="EH58" s="39">
        <f t="shared" si="30"/>
        <v>8.6440604767809202</v>
      </c>
      <c r="EI58" s="39">
        <f t="shared" si="30"/>
        <v>8.5869659128402205</v>
      </c>
      <c r="EK58" s="39">
        <f t="shared" si="42"/>
        <v>0.22375778250464401</v>
      </c>
      <c r="EL58" s="39">
        <f t="shared" si="40"/>
        <v>0.17032826322176101</v>
      </c>
      <c r="EM58" s="39">
        <f t="shared" si="40"/>
        <v>0.14443923017982099</v>
      </c>
      <c r="EN58" s="39">
        <f t="shared" si="40"/>
        <v>0.146596649599983</v>
      </c>
      <c r="EO58" s="39">
        <f t="shared" si="40"/>
        <v>0.16957316642470399</v>
      </c>
      <c r="EP58" s="39">
        <f t="shared" si="40"/>
        <v>0.20675269443215599</v>
      </c>
      <c r="EQ58" s="39">
        <f t="shared" si="40"/>
        <v>0.27327312655380598</v>
      </c>
      <c r="ER58" s="39">
        <f t="shared" si="40"/>
        <v>0.37826753833500598</v>
      </c>
      <c r="ES58" s="39">
        <f t="shared" si="40"/>
        <v>0.49566711178213402</v>
      </c>
      <c r="ET58" s="39">
        <f t="shared" si="40"/>
        <v>0.62852819107375402</v>
      </c>
      <c r="EU58" s="39">
        <f t="shared" si="40"/>
        <v>0.75545636695993001</v>
      </c>
      <c r="EV58" s="39">
        <f t="shared" si="40"/>
        <v>0.80633550828540901</v>
      </c>
      <c r="EW58" s="39" t="e">
        <f t="shared" si="40"/>
        <v>#VALUE!</v>
      </c>
      <c r="EX58" s="39">
        <f t="shared" si="40"/>
        <v>0.80939185246397105</v>
      </c>
      <c r="EY58" s="39">
        <f t="shared" si="40"/>
        <v>0.76318711988217602</v>
      </c>
      <c r="EZ58" s="39">
        <f t="shared" si="40"/>
        <v>0.63212389010735703</v>
      </c>
      <c r="FA58" s="39">
        <f t="shared" si="31"/>
        <v>0.49602668168549402</v>
      </c>
      <c r="FB58" s="39">
        <f t="shared" si="31"/>
        <v>0.37952603299676702</v>
      </c>
      <c r="FC58" s="39">
        <f t="shared" si="31"/>
        <v>0.27758796539413</v>
      </c>
      <c r="FD58" s="39">
        <f t="shared" si="31"/>
        <v>0.20693247938383599</v>
      </c>
      <c r="FE58" s="39">
        <f t="shared" si="31"/>
        <v>0.15867819835288799</v>
      </c>
      <c r="FF58" s="39">
        <f t="shared" si="31"/>
        <v>0.13257342336893199</v>
      </c>
      <c r="FG58" s="39">
        <f t="shared" si="31"/>
        <v>0.13286107929162</v>
      </c>
      <c r="FH58" s="39">
        <f t="shared" si="31"/>
        <v>0.16378409098060401</v>
      </c>
      <c r="FI58" s="39">
        <f t="shared" si="31"/>
        <v>0.16191432748313001</v>
      </c>
      <c r="FK58" s="39">
        <f t="shared" si="41"/>
        <v>0.70153261963802471</v>
      </c>
      <c r="FL58" s="39">
        <f t="shared" si="41"/>
        <v>0.70199145417663711</v>
      </c>
      <c r="FM58" s="39">
        <f t="shared" si="41"/>
        <v>0.70073426539567485</v>
      </c>
      <c r="FN58" s="39">
        <f t="shared" si="41"/>
        <v>0.6996877331801028</v>
      </c>
      <c r="FO58" s="39">
        <f t="shared" si="41"/>
        <v>0.69840958820369092</v>
      </c>
      <c r="FP58" s="39">
        <f t="shared" si="41"/>
        <v>0.69695188633228178</v>
      </c>
      <c r="FQ58" s="39">
        <f t="shared" si="41"/>
        <v>0.69539270802248687</v>
      </c>
      <c r="FR58" s="39">
        <f t="shared" si="41"/>
        <v>0.69202813597587365</v>
      </c>
      <c r="FS58" s="39">
        <f t="shared" si="41"/>
        <v>0.68691307856385964</v>
      </c>
      <c r="FT58" s="39">
        <f t="shared" si="41"/>
        <v>0.68096093544760261</v>
      </c>
      <c r="FU58" s="39">
        <f t="shared" si="41"/>
        <v>0.67432722989048866</v>
      </c>
      <c r="FV58" s="39">
        <f t="shared" si="41"/>
        <v>0.67050715067912303</v>
      </c>
      <c r="FW58" s="39" t="e">
        <f t="shared" si="41"/>
        <v>#VALUE!</v>
      </c>
      <c r="FX58" s="39">
        <f t="shared" si="41"/>
        <v>0.67015428663810739</v>
      </c>
      <c r="FY58" s="39">
        <f t="shared" si="41"/>
        <v>0.67329670738710412</v>
      </c>
      <c r="FZ58" s="39">
        <f t="shared" si="41"/>
        <v>0.6807584380124464</v>
      </c>
      <c r="GA58" s="39">
        <f t="shared" si="32"/>
        <v>0.68706213843475272</v>
      </c>
      <c r="GB58" s="39">
        <f t="shared" si="32"/>
        <v>0.69294279446271623</v>
      </c>
      <c r="GC58" s="39">
        <f t="shared" si="32"/>
        <v>0.69650190700282411</v>
      </c>
      <c r="GD58" s="39">
        <f t="shared" si="32"/>
        <v>0.69964623549551552</v>
      </c>
      <c r="GE58" s="39">
        <f t="shared" si="32"/>
        <v>0.70172409257254653</v>
      </c>
      <c r="GF58" s="39">
        <f t="shared" si="32"/>
        <v>0.70301151188933175</v>
      </c>
      <c r="GG58" s="39">
        <f t="shared" si="32"/>
        <v>0.70488945677746495</v>
      </c>
      <c r="GH58" s="39">
        <f t="shared" si="32"/>
        <v>0.70488562335793326</v>
      </c>
      <c r="GI58" s="39">
        <f t="shared" si="32"/>
        <v>0.70655352737897925</v>
      </c>
      <c r="GJ58" s="125">
        <f t="shared" si="27"/>
        <v>10</v>
      </c>
      <c r="GK58" s="125">
        <f t="shared" si="43"/>
        <v>-3.0790426096208972</v>
      </c>
      <c r="GL58" s="125">
        <f t="shared" si="43"/>
        <v>-3.0733634960512015</v>
      </c>
      <c r="GM58" s="125">
        <f t="shared" si="43"/>
        <v>-3.088932906060724</v>
      </c>
      <c r="GN58" s="125">
        <f t="shared" si="43"/>
        <v>-3.1019148001305274</v>
      </c>
      <c r="GO58" s="125">
        <f t="shared" si="43"/>
        <v>-3.1177961399051037</v>
      </c>
      <c r="GP58" s="125">
        <f t="shared" si="43"/>
        <v>-3.135944042677743</v>
      </c>
      <c r="GQ58" s="125">
        <f t="shared" si="43"/>
        <v>-3.1553973539352804</v>
      </c>
      <c r="GR58" s="125">
        <f t="shared" si="43"/>
        <v>-3.1975249591116697</v>
      </c>
      <c r="GS58" s="125">
        <f t="shared" si="43"/>
        <v>-3.2619642948605203</v>
      </c>
      <c r="GT58" s="125">
        <f t="shared" si="43"/>
        <v>-3.3375560291793542</v>
      </c>
      <c r="GU58" s="125">
        <f t="shared" si="43"/>
        <v>-3.4225860559878503</v>
      </c>
      <c r="GV58" s="125">
        <f t="shared" si="43"/>
        <v>-3.4719317243632157</v>
      </c>
      <c r="GW58" s="125" t="e">
        <f t="shared" si="43"/>
        <v>#VALUE!</v>
      </c>
      <c r="GX58" s="125">
        <f t="shared" si="43"/>
        <v>-3.4765040020508793</v>
      </c>
      <c r="GY58" s="125">
        <f t="shared" si="43"/>
        <v>-3.4358701870144226</v>
      </c>
      <c r="GZ58" s="125">
        <f t="shared" si="33"/>
        <v>-3.3401393373425541</v>
      </c>
      <c r="HA58" s="125">
        <f t="shared" si="33"/>
        <v>-3.2600796646618053</v>
      </c>
      <c r="HB58" s="125">
        <f t="shared" si="33"/>
        <v>-3.186052337335072</v>
      </c>
      <c r="HC58" s="125">
        <f t="shared" si="33"/>
        <v>-3.1415538030438666</v>
      </c>
      <c r="HD58" s="125">
        <f t="shared" si="33"/>
        <v>-3.1024299656546046</v>
      </c>
      <c r="HE58" s="125">
        <f t="shared" si="33"/>
        <v>-3.0766722481983826</v>
      </c>
      <c r="HF58" s="125">
        <f t="shared" si="33"/>
        <v>-3.0607512660593175</v>
      </c>
      <c r="HG58" s="125">
        <f t="shared" si="33"/>
        <v>-3.0375797048749313</v>
      </c>
      <c r="HH58" s="125">
        <f t="shared" si="33"/>
        <v>-3.0376269417135706</v>
      </c>
      <c r="HI58" s="125">
        <f t="shared" si="33"/>
        <v>-3.0170986221050651</v>
      </c>
    </row>
    <row r="59" spans="1:217" s="39" customFormat="1">
      <c r="A59" s="20"/>
      <c r="B59" s="184"/>
      <c r="C59" s="40">
        <v>10.050000000000001</v>
      </c>
      <c r="D59" s="41">
        <v>4.8660514285714287</v>
      </c>
      <c r="E59" s="42">
        <v>4.8620000000000001</v>
      </c>
      <c r="F59" s="42">
        <v>4.8840000000000003</v>
      </c>
      <c r="G59" s="42">
        <v>4.9029999999999996</v>
      </c>
      <c r="H59" s="42">
        <v>4.9249999999999998</v>
      </c>
      <c r="I59" s="42">
        <v>4.95</v>
      </c>
      <c r="J59" s="42">
        <v>4.976</v>
      </c>
      <c r="K59" s="42">
        <v>5.0259999999999998</v>
      </c>
      <c r="L59" s="42">
        <v>5.0999999999999996</v>
      </c>
      <c r="M59" s="42">
        <v>5.1859999999999999</v>
      </c>
      <c r="N59" s="42">
        <v>5.2809999999999997</v>
      </c>
      <c r="O59" s="43">
        <v>5.3369999999999997</v>
      </c>
      <c r="P59" s="20"/>
      <c r="Q59" s="41">
        <v>5.3419999999999996</v>
      </c>
      <c r="R59" s="42">
        <v>5.3010000000000002</v>
      </c>
      <c r="S59" s="42">
        <v>5.1929999999999996</v>
      </c>
      <c r="T59" s="42">
        <v>5.1020000000000003</v>
      </c>
      <c r="U59" s="42">
        <v>5.0090000000000003</v>
      </c>
      <c r="V59" s="42">
        <v>4.9560000000000004</v>
      </c>
      <c r="W59" s="42">
        <v>4.9029999999999996</v>
      </c>
      <c r="X59" s="42">
        <v>4.8639999999999999</v>
      </c>
      <c r="Y59" s="42">
        <v>4.8419999999999996</v>
      </c>
      <c r="Z59" s="42">
        <v>4.8090000000000002</v>
      </c>
      <c r="AA59" s="42">
        <v>4.8079999999999998</v>
      </c>
      <c r="AB59" s="43">
        <v>4.7754647619047619</v>
      </c>
      <c r="AD59" s="20"/>
      <c r="AE59" s="184"/>
      <c r="AF59" s="40">
        <v>10.050000000000001</v>
      </c>
      <c r="AG59" s="41">
        <v>0.12463571428571435</v>
      </c>
      <c r="AH59" s="42">
        <v>9.3149999999999997E-2</v>
      </c>
      <c r="AI59" s="42">
        <v>7.8740000000000004E-2</v>
      </c>
      <c r="AJ59" s="42">
        <v>7.9350000000000004E-2</v>
      </c>
      <c r="AK59" s="42">
        <v>9.1800000000000007E-2</v>
      </c>
      <c r="AL59" s="42">
        <v>0.1109</v>
      </c>
      <c r="AM59" s="42">
        <v>0.14810000000000001</v>
      </c>
      <c r="AN59" s="42">
        <v>0.20480000000000001</v>
      </c>
      <c r="AO59" s="42">
        <v>0.27489999999999998</v>
      </c>
      <c r="AP59" s="42">
        <v>0.34949999999999998</v>
      </c>
      <c r="AQ59" s="42">
        <v>0.41889999999999999</v>
      </c>
      <c r="AR59" s="43">
        <v>0.44779999999999998</v>
      </c>
      <c r="AS59" s="20"/>
      <c r="AT59" s="41">
        <v>0.45019999999999999</v>
      </c>
      <c r="AU59" s="42">
        <v>0.42399999999999999</v>
      </c>
      <c r="AV59" s="42">
        <v>0.3503</v>
      </c>
      <c r="AW59" s="42">
        <v>0.27760000000000001</v>
      </c>
      <c r="AX59" s="42">
        <v>0.2059</v>
      </c>
      <c r="AY59" s="42">
        <v>0.15010000000000001</v>
      </c>
      <c r="AZ59" s="42">
        <v>0.1091</v>
      </c>
      <c r="BA59" s="42">
        <v>8.5519999999999999E-2</v>
      </c>
      <c r="BB59" s="42">
        <v>7.1569999999999995E-2</v>
      </c>
      <c r="BC59" s="42">
        <v>7.1779999999999997E-2</v>
      </c>
      <c r="BD59" s="42">
        <v>8.7669999999999998E-2</v>
      </c>
      <c r="BE59" s="43">
        <v>9.1620476190476557E-2</v>
      </c>
      <c r="BH59" s="118" t="str">
        <f t="shared" si="37"/>
        <v>4.86605142857143+0.124635714285714i</v>
      </c>
      <c r="BI59" s="118" t="str">
        <f t="shared" si="37"/>
        <v>4.862+0.09315i</v>
      </c>
      <c r="BJ59" s="118" t="str">
        <f t="shared" si="36"/>
        <v>4.884+0.07874i</v>
      </c>
      <c r="BK59" s="118" t="str">
        <f t="shared" si="36"/>
        <v>4.903+0.07935i</v>
      </c>
      <c r="BL59" s="118" t="str">
        <f t="shared" si="36"/>
        <v>4.925+0.0918i</v>
      </c>
      <c r="BM59" s="118" t="str">
        <f t="shared" si="36"/>
        <v>4.95+0.1109i</v>
      </c>
      <c r="BN59" s="118" t="str">
        <f t="shared" si="36"/>
        <v>4.976+0.1481i</v>
      </c>
      <c r="BO59" s="118" t="str">
        <f t="shared" si="36"/>
        <v>5.026+0.2048i</v>
      </c>
      <c r="BP59" s="118" t="str">
        <f t="shared" si="36"/>
        <v>5.1+0.2749i</v>
      </c>
      <c r="BQ59" s="118" t="str">
        <f t="shared" si="36"/>
        <v>5.186+0.3495i</v>
      </c>
      <c r="BR59" s="118" t="str">
        <f t="shared" si="36"/>
        <v>5.281+0.4189i</v>
      </c>
      <c r="BS59" s="118" t="str">
        <f t="shared" si="36"/>
        <v>5.337+0.4478i</v>
      </c>
      <c r="BT59" s="118" t="str">
        <f t="shared" si="36"/>
        <v>0</v>
      </c>
      <c r="BU59" s="118" t="str">
        <f t="shared" si="36"/>
        <v>5.342+0.4502i</v>
      </c>
      <c r="BV59" s="118" t="str">
        <f t="shared" si="36"/>
        <v>5.301+0.424i</v>
      </c>
      <c r="BW59" s="118" t="str">
        <f t="shared" si="36"/>
        <v>5.193+0.3503i</v>
      </c>
      <c r="BX59" s="118" t="str">
        <f t="shared" si="34"/>
        <v>5.102+0.2776i</v>
      </c>
      <c r="BY59" s="118" t="str">
        <f t="shared" si="34"/>
        <v>5.009+0.2059i</v>
      </c>
      <c r="BZ59" s="118" t="str">
        <f t="shared" si="34"/>
        <v>4.956+0.1501i</v>
      </c>
      <c r="CA59" s="118" t="str">
        <f t="shared" si="34"/>
        <v>4.903+0.1091i</v>
      </c>
      <c r="CB59" s="118" t="str">
        <f t="shared" si="34"/>
        <v>4.864+0.08552i</v>
      </c>
      <c r="CC59" s="118" t="str">
        <f t="shared" ref="CC59:CG109" si="44">COMPLEX(Y59,BB59)</f>
        <v>4.842+0.07157i</v>
      </c>
      <c r="CD59" s="118" t="str">
        <f t="shared" si="44"/>
        <v>4.809+0.07178i</v>
      </c>
      <c r="CE59" s="118" t="str">
        <f t="shared" si="44"/>
        <v>4.808+0.08767i</v>
      </c>
      <c r="CF59" s="118" t="str">
        <f t="shared" si="44"/>
        <v>4.77546476190476+0.0916204761904766i</v>
      </c>
      <c r="CG59" s="118" t="str">
        <f t="shared" si="44"/>
        <v>0</v>
      </c>
      <c r="CH59" s="39">
        <f t="shared" si="22"/>
        <v>10050000000</v>
      </c>
      <c r="CI59" s="121">
        <f t="shared" si="23"/>
        <v>1.788904991842146</v>
      </c>
      <c r="CJ59" s="121" t="str">
        <f t="shared" si="38"/>
        <v>8.70490369113204+0.222961451447525i</v>
      </c>
      <c r="CK59" s="121" t="str">
        <f t="shared" si="38"/>
        <v>8.69765607033651+0.166636499990096i</v>
      </c>
      <c r="CL59" s="121" t="str">
        <f t="shared" si="38"/>
        <v>8.73701198015704+0.140858379057651i</v>
      </c>
      <c r="CM59" s="121" t="str">
        <f t="shared" si="38"/>
        <v>8.77100117500204+0.141949611102674i</v>
      </c>
      <c r="CN59" s="121" t="str">
        <f t="shared" si="38"/>
        <v>8.81035708482257+0.164221478251109i</v>
      </c>
      <c r="CO59" s="121" t="str">
        <f t="shared" si="38"/>
        <v>8.85507970961862+0.198389563595294i</v>
      </c>
      <c r="CP59" s="121" t="str">
        <f t="shared" si="38"/>
        <v>8.90159123940652+0.264936829291822i</v>
      </c>
      <c r="CQ59" s="121" t="str">
        <f t="shared" si="38"/>
        <v>8.99103648899863+0.366367742329271i</v>
      </c>
      <c r="CR59" s="121" t="str">
        <f t="shared" si="38"/>
        <v>9.12341545839494+0.491769982257406i</v>
      </c>
      <c r="CS59" s="121" t="str">
        <f t="shared" si="38"/>
        <v>9.27726128769337+0.62522229464883i</v>
      </c>
      <c r="CT59" s="121" t="str">
        <f t="shared" si="38"/>
        <v>9.44720726191837+0.749372301082675i</v>
      </c>
      <c r="CU59" s="121" t="str">
        <f t="shared" si="38"/>
        <v>9.54738594146153+0.801071655346913i</v>
      </c>
      <c r="CV59" s="121" t="str">
        <f t="shared" si="38"/>
        <v>0</v>
      </c>
      <c r="CW59" s="121" t="str">
        <f t="shared" si="38"/>
        <v>9.55633046642074+0.805365027327334i</v>
      </c>
      <c r="CX59" s="121" t="str">
        <f t="shared" si="38"/>
        <v>9.48298536175522+0.75849571654107i</v>
      </c>
      <c r="CY59" s="121" t="str">
        <f t="shared" si="38"/>
        <v>9.28978362263626+0.626653418642304i</v>
      </c>
      <c r="CZ59" s="121" t="str">
        <f t="shared" si="29"/>
        <v>9.12699326837863+0.49660002573538i</v>
      </c>
      <c r="DA59" s="121" t="str">
        <f t="shared" si="29"/>
        <v>8.96062510413731+0.368335537820298i</v>
      </c>
      <c r="DB59" s="121" t="str">
        <f t="shared" si="29"/>
        <v>8.86581313956968+0.268514639275506i</v>
      </c>
      <c r="DC59" s="121" t="str">
        <f t="shared" si="29"/>
        <v>8.77100117500204+0.195169534609978i</v>
      </c>
      <c r="DD59" s="121" t="str">
        <f t="shared" si="29"/>
        <v>8.7012338803202+0.15298715490234i</v>
      </c>
      <c r="DE59" s="121" t="str">
        <f t="shared" si="29"/>
        <v>8.66187797049967+0.128031930266142i</v>
      </c>
      <c r="DF59" s="121" t="str">
        <f t="shared" si="29"/>
        <v>8.60284410576888+0.128407600314429i</v>
      </c>
      <c r="DG59" s="121" t="str">
        <f t="shared" si="29"/>
        <v>8.60105520077704+0.156833300634801i</v>
      </c>
      <c r="DH59" s="121" t="str">
        <f t="shared" si="29"/>
        <v>8.54285275093769+0.163900327212098i</v>
      </c>
      <c r="DI59" s="121"/>
      <c r="DK59" s="39">
        <f t="shared" si="39"/>
        <v>8.7049036911320403</v>
      </c>
      <c r="DL59" s="39">
        <f t="shared" si="39"/>
        <v>8.6976560703365102</v>
      </c>
      <c r="DM59" s="39">
        <f t="shared" si="39"/>
        <v>8.7370119801570407</v>
      </c>
      <c r="DN59" s="39">
        <f t="shared" si="39"/>
        <v>8.7710011750020396</v>
      </c>
      <c r="DO59" s="39">
        <f t="shared" si="39"/>
        <v>8.8103570848225701</v>
      </c>
      <c r="DP59" s="39">
        <f t="shared" si="39"/>
        <v>8.8550797096186198</v>
      </c>
      <c r="DQ59" s="39">
        <f t="shared" si="39"/>
        <v>8.9015912394065193</v>
      </c>
      <c r="DR59" s="39">
        <f t="shared" si="39"/>
        <v>8.9910364889986294</v>
      </c>
      <c r="DS59" s="39">
        <f t="shared" si="39"/>
        <v>9.1234154583949394</v>
      </c>
      <c r="DT59" s="39">
        <f t="shared" si="39"/>
        <v>9.2772612876933707</v>
      </c>
      <c r="DU59" s="39">
        <f t="shared" si="39"/>
        <v>9.4472072619183702</v>
      </c>
      <c r="DV59" s="39">
        <f t="shared" si="39"/>
        <v>9.5473859414615294</v>
      </c>
      <c r="DW59" s="39">
        <f t="shared" si="39"/>
        <v>0</v>
      </c>
      <c r="DX59" s="39">
        <f t="shared" si="39"/>
        <v>9.5563304664207394</v>
      </c>
      <c r="DY59" s="39">
        <f t="shared" si="39"/>
        <v>9.4829853617552207</v>
      </c>
      <c r="DZ59" s="39">
        <f t="shared" si="39"/>
        <v>9.2897836226362607</v>
      </c>
      <c r="EA59" s="39">
        <f t="shared" si="30"/>
        <v>9.1269932683786301</v>
      </c>
      <c r="EB59" s="39">
        <f t="shared" si="30"/>
        <v>8.9606251041373106</v>
      </c>
      <c r="EC59" s="39">
        <f t="shared" si="30"/>
        <v>8.8658131395696795</v>
      </c>
      <c r="ED59" s="39">
        <f t="shared" si="30"/>
        <v>8.7710011750020396</v>
      </c>
      <c r="EE59" s="39">
        <f t="shared" si="30"/>
        <v>8.7012338803201992</v>
      </c>
      <c r="EF59" s="39">
        <f t="shared" si="30"/>
        <v>8.6618779704996705</v>
      </c>
      <c r="EG59" s="39">
        <f t="shared" si="30"/>
        <v>8.6028441057688791</v>
      </c>
      <c r="EH59" s="39">
        <f t="shared" si="30"/>
        <v>8.60105520077704</v>
      </c>
      <c r="EI59" s="39">
        <f t="shared" si="30"/>
        <v>8.5428527509376906</v>
      </c>
      <c r="EK59" s="39">
        <f t="shared" si="42"/>
        <v>0.22296145144752499</v>
      </c>
      <c r="EL59" s="39">
        <f t="shared" si="40"/>
        <v>0.166636499990096</v>
      </c>
      <c r="EM59" s="39">
        <f t="shared" si="40"/>
        <v>0.140858379057651</v>
      </c>
      <c r="EN59" s="39">
        <f t="shared" si="40"/>
        <v>0.14194961110267401</v>
      </c>
      <c r="EO59" s="39">
        <f t="shared" si="40"/>
        <v>0.164221478251109</v>
      </c>
      <c r="EP59" s="39">
        <f t="shared" si="40"/>
        <v>0.198389563595294</v>
      </c>
      <c r="EQ59" s="39">
        <f t="shared" si="40"/>
        <v>0.264936829291822</v>
      </c>
      <c r="ER59" s="39">
        <f t="shared" si="40"/>
        <v>0.366367742329271</v>
      </c>
      <c r="ES59" s="39">
        <f t="shared" si="40"/>
        <v>0.49176998225740598</v>
      </c>
      <c r="ET59" s="39">
        <f t="shared" si="40"/>
        <v>0.62522229464882995</v>
      </c>
      <c r="EU59" s="39">
        <f t="shared" si="40"/>
        <v>0.74937230108267505</v>
      </c>
      <c r="EV59" s="39">
        <f t="shared" si="40"/>
        <v>0.80107165534691305</v>
      </c>
      <c r="EW59" s="39">
        <f t="shared" si="40"/>
        <v>0</v>
      </c>
      <c r="EX59" s="39">
        <f t="shared" si="40"/>
        <v>0.80536502732733395</v>
      </c>
      <c r="EY59" s="39">
        <f t="shared" si="40"/>
        <v>0.75849571654106995</v>
      </c>
      <c r="EZ59" s="39">
        <f t="shared" si="40"/>
        <v>0.62665341864230395</v>
      </c>
      <c r="FA59" s="39">
        <f t="shared" si="31"/>
        <v>0.49660002573537998</v>
      </c>
      <c r="FB59" s="39">
        <f t="shared" si="31"/>
        <v>0.36833553782029799</v>
      </c>
      <c r="FC59" s="39">
        <f t="shared" si="31"/>
        <v>0.26851463927550601</v>
      </c>
      <c r="FD59" s="39">
        <f t="shared" si="31"/>
        <v>0.19516953460997799</v>
      </c>
      <c r="FE59" s="39">
        <f t="shared" si="31"/>
        <v>0.15298715490233999</v>
      </c>
      <c r="FF59" s="39">
        <f t="shared" si="31"/>
        <v>0.12803193026614201</v>
      </c>
      <c r="FG59" s="39">
        <f t="shared" si="31"/>
        <v>0.12840760031442899</v>
      </c>
      <c r="FH59" s="39">
        <f t="shared" si="31"/>
        <v>0.156833300634801</v>
      </c>
      <c r="FI59" s="39">
        <f t="shared" si="31"/>
        <v>0.16390032721209799</v>
      </c>
      <c r="FK59" s="39">
        <f t="shared" si="41"/>
        <v>0.70285028439770858</v>
      </c>
      <c r="FL59" s="39">
        <f t="shared" si="41"/>
        <v>0.70331855288877021</v>
      </c>
      <c r="FM59" s="39">
        <f t="shared" si="41"/>
        <v>0.70227090612050502</v>
      </c>
      <c r="FN59" s="39">
        <f t="shared" si="41"/>
        <v>0.70128314515530377</v>
      </c>
      <c r="FO59" s="39">
        <f t="shared" si="41"/>
        <v>0.70006530278149004</v>
      </c>
      <c r="FP59" s="39">
        <f t="shared" si="41"/>
        <v>0.69862961402091894</v>
      </c>
      <c r="FQ59" s="39">
        <f t="shared" si="41"/>
        <v>0.69693098581552226</v>
      </c>
      <c r="FR59" s="39">
        <f t="shared" si="41"/>
        <v>0.69362229879690296</v>
      </c>
      <c r="FS59" s="39">
        <f t="shared" si="41"/>
        <v>0.68861059953213277</v>
      </c>
      <c r="FT59" s="39">
        <f t="shared" si="41"/>
        <v>0.68256730431597845</v>
      </c>
      <c r="FU59" s="39">
        <f t="shared" si="41"/>
        <v>0.67589651609124024</v>
      </c>
      <c r="FV59" s="39">
        <f t="shared" si="41"/>
        <v>0.67222377157947122</v>
      </c>
      <c r="FW59" s="39">
        <f t="shared" si="41"/>
        <v>0.99999999999999989</v>
      </c>
      <c r="FX59" s="39">
        <f t="shared" si="41"/>
        <v>0.6718997684343565</v>
      </c>
      <c r="FY59" s="39">
        <f t="shared" si="41"/>
        <v>0.67474625398557153</v>
      </c>
      <c r="FZ59" s="39">
        <f t="shared" si="41"/>
        <v>0.68219417848860986</v>
      </c>
      <c r="GA59" s="39">
        <f t="shared" si="32"/>
        <v>0.68845446597772275</v>
      </c>
      <c r="GB59" s="39">
        <f t="shared" si="32"/>
        <v>0.69447715776539043</v>
      </c>
      <c r="GC59" s="39">
        <f t="shared" si="32"/>
        <v>0.69793891543430631</v>
      </c>
      <c r="GD59" s="39">
        <f t="shared" si="32"/>
        <v>0.70107289775118997</v>
      </c>
      <c r="GE59" s="39">
        <f t="shared" si="32"/>
        <v>0.70326612849455727</v>
      </c>
      <c r="GF59" s="39">
        <f t="shared" si="32"/>
        <v>0.7044911207483523</v>
      </c>
      <c r="GG59" s="39">
        <f t="shared" si="32"/>
        <v>0.70620652258380012</v>
      </c>
      <c r="GH59" s="39">
        <f t="shared" si="32"/>
        <v>0.7061625847396189</v>
      </c>
      <c r="GI59" s="39">
        <f t="shared" si="32"/>
        <v>0.70783117999920608</v>
      </c>
      <c r="GJ59" s="39">
        <f t="shared" si="27"/>
        <v>10.050000000000001</v>
      </c>
      <c r="GK59" s="39">
        <f t="shared" si="43"/>
        <v>-3.0627435020083968</v>
      </c>
      <c r="GL59" s="39">
        <f t="shared" si="43"/>
        <v>-3.0569585230260103</v>
      </c>
      <c r="GM59" s="39">
        <f t="shared" si="43"/>
        <v>-3.069906465735146</v>
      </c>
      <c r="GN59" s="39">
        <f t="shared" si="43"/>
        <v>-3.0821319787335844</v>
      </c>
      <c r="GO59" s="39">
        <f t="shared" si="43"/>
        <v>-3.0972289335760399</v>
      </c>
      <c r="GP59" s="39">
        <f t="shared" si="43"/>
        <v>-3.1150601823475403</v>
      </c>
      <c r="GQ59" s="39">
        <f t="shared" si="43"/>
        <v>-3.1362045230747588</v>
      </c>
      <c r="GR59" s="39">
        <f t="shared" si="43"/>
        <v>-3.1775390693226138</v>
      </c>
      <c r="GS59" s="39">
        <f t="shared" si="43"/>
        <v>-3.2405259328625364</v>
      </c>
      <c r="GT59" s="39">
        <f t="shared" si="43"/>
        <v>-3.3170903743334739</v>
      </c>
      <c r="GU59" s="39">
        <f t="shared" si="43"/>
        <v>-3.4023958424350411</v>
      </c>
      <c r="GV59" s="39">
        <f t="shared" si="43"/>
        <v>-3.449722676270162</v>
      </c>
      <c r="GW59" s="39">
        <f t="shared" si="43"/>
        <v>-9.6432746655328714E-16</v>
      </c>
      <c r="GX59" s="39">
        <f t="shared" si="43"/>
        <v>-3.4539101717370317</v>
      </c>
      <c r="GY59" s="39">
        <f t="shared" si="43"/>
        <v>-3.4171903570787525</v>
      </c>
      <c r="GZ59" s="39">
        <f t="shared" si="33"/>
        <v>-3.3218398193892145</v>
      </c>
      <c r="HA59" s="39">
        <f t="shared" si="33"/>
        <v>-3.2424955693919673</v>
      </c>
      <c r="HB59" s="39">
        <f t="shared" si="33"/>
        <v>-3.1668406837566399</v>
      </c>
      <c r="HC59" s="39">
        <f t="shared" si="33"/>
        <v>-3.1236517151783234</v>
      </c>
      <c r="HD59" s="39">
        <f t="shared" ref="HD59:HI101" si="45">20*LOG(GD59)</f>
        <v>-3.0847364325336617</v>
      </c>
      <c r="HE59" s="39">
        <f t="shared" si="45"/>
        <v>-3.0576059813820038</v>
      </c>
      <c r="HF59" s="39">
        <f t="shared" si="45"/>
        <v>-3.042489525451483</v>
      </c>
      <c r="HG59" s="39">
        <f t="shared" si="45"/>
        <v>-3.0213655114688991</v>
      </c>
      <c r="HH59" s="39">
        <f t="shared" si="45"/>
        <v>-3.0219059357300031</v>
      </c>
      <c r="HI59" s="39">
        <f t="shared" si="45"/>
        <v>-3.001406211665782</v>
      </c>
    </row>
    <row r="60" spans="1:217" s="39" customFormat="1">
      <c r="A60" s="20"/>
      <c r="B60" s="184"/>
      <c r="C60" s="40">
        <v>10.1</v>
      </c>
      <c r="D60" s="41">
        <v>4.8679280952380957</v>
      </c>
      <c r="E60" s="42">
        <v>4.8659999999999997</v>
      </c>
      <c r="F60" s="42">
        <v>4.8890000000000002</v>
      </c>
      <c r="G60" s="42">
        <v>4.907</v>
      </c>
      <c r="H60" s="42">
        <v>4.93</v>
      </c>
      <c r="I60" s="42">
        <v>4.9560000000000004</v>
      </c>
      <c r="J60" s="42">
        <v>4.9809999999999999</v>
      </c>
      <c r="K60" s="42">
        <v>5.0350000000000001</v>
      </c>
      <c r="L60" s="42">
        <v>5.1059999999999999</v>
      </c>
      <c r="M60" s="42">
        <v>5.1840000000000002</v>
      </c>
      <c r="N60" s="42">
        <v>5.2679999999999998</v>
      </c>
      <c r="O60" s="43">
        <v>5.3220000000000001</v>
      </c>
      <c r="P60" s="20"/>
      <c r="Q60" s="41">
        <v>5.327</v>
      </c>
      <c r="R60" s="42">
        <v>5.2889999999999997</v>
      </c>
      <c r="S60" s="42">
        <v>5.19</v>
      </c>
      <c r="T60" s="42">
        <v>5.1040000000000001</v>
      </c>
      <c r="U60" s="42">
        <v>5.0199999999999996</v>
      </c>
      <c r="V60" s="42">
        <v>4.9640000000000004</v>
      </c>
      <c r="W60" s="42">
        <v>4.9080000000000004</v>
      </c>
      <c r="X60" s="42">
        <v>4.8710000000000004</v>
      </c>
      <c r="Y60" s="42">
        <v>4.8470000000000004</v>
      </c>
      <c r="Z60" s="42">
        <v>4.8140000000000001</v>
      </c>
      <c r="AA60" s="42">
        <v>4.8129999999999997</v>
      </c>
      <c r="AB60" s="43">
        <v>4.7776619047619056</v>
      </c>
      <c r="AD60" s="20"/>
      <c r="AE60" s="184"/>
      <c r="AF60" s="40">
        <v>10.1</v>
      </c>
      <c r="AG60" s="41">
        <v>0.1256380952380953</v>
      </c>
      <c r="AH60" s="42">
        <v>9.4079999999999997E-2</v>
      </c>
      <c r="AI60" s="42">
        <v>7.979E-2</v>
      </c>
      <c r="AJ60" s="42">
        <v>7.893E-2</v>
      </c>
      <c r="AK60" s="42">
        <v>8.8889999999999997E-2</v>
      </c>
      <c r="AL60" s="42">
        <v>0.1072</v>
      </c>
      <c r="AM60" s="42">
        <v>0.14610000000000001</v>
      </c>
      <c r="AN60" s="42">
        <v>0.20860000000000001</v>
      </c>
      <c r="AO60" s="42">
        <v>0.28510000000000002</v>
      </c>
      <c r="AP60" s="42">
        <v>0.3579</v>
      </c>
      <c r="AQ60" s="42">
        <v>0.4254</v>
      </c>
      <c r="AR60" s="43">
        <v>0.44969999999999999</v>
      </c>
      <c r="AS60" s="20"/>
      <c r="AT60" s="41">
        <v>0.4516</v>
      </c>
      <c r="AU60" s="42">
        <v>0.43080000000000002</v>
      </c>
      <c r="AV60" s="42">
        <v>0.35770000000000002</v>
      </c>
      <c r="AW60" s="42">
        <v>0.28549999999999998</v>
      </c>
      <c r="AX60" s="42">
        <v>0.2132</v>
      </c>
      <c r="AY60" s="42">
        <v>0.1479</v>
      </c>
      <c r="AZ60" s="42">
        <v>0.10639999999999999</v>
      </c>
      <c r="BA60" s="42">
        <v>8.1299999999999997E-2</v>
      </c>
      <c r="BB60" s="42">
        <v>6.8909999999999999E-2</v>
      </c>
      <c r="BC60" s="42">
        <v>7.084E-2</v>
      </c>
      <c r="BD60" s="42">
        <v>8.6059999999999998E-2</v>
      </c>
      <c r="BE60" s="43">
        <v>8.9480476190476249E-2</v>
      </c>
      <c r="BH60" s="118" t="str">
        <f t="shared" si="37"/>
        <v>4.8679280952381+0.125638095238095i</v>
      </c>
      <c r="BI60" s="118" t="str">
        <f t="shared" si="37"/>
        <v>4.866+0.09408i</v>
      </c>
      <c r="BJ60" s="118" t="str">
        <f t="shared" si="36"/>
        <v>4.889+0.07979i</v>
      </c>
      <c r="BK60" s="118" t="str">
        <f t="shared" si="36"/>
        <v>4.907+0.07893i</v>
      </c>
      <c r="BL60" s="118" t="str">
        <f t="shared" si="36"/>
        <v>4.93+0.08889i</v>
      </c>
      <c r="BM60" s="118" t="str">
        <f t="shared" si="36"/>
        <v>4.956+0.1072i</v>
      </c>
      <c r="BN60" s="118" t="str">
        <f t="shared" si="36"/>
        <v>4.981+0.1461i</v>
      </c>
      <c r="BO60" s="118" t="str">
        <f t="shared" si="36"/>
        <v>5.035+0.2086i</v>
      </c>
      <c r="BP60" s="118" t="str">
        <f t="shared" si="36"/>
        <v>5.106+0.2851i</v>
      </c>
      <c r="BQ60" s="118" t="str">
        <f t="shared" si="36"/>
        <v>5.184+0.3579i</v>
      </c>
      <c r="BR60" s="118" t="str">
        <f t="shared" si="36"/>
        <v>5.268+0.4254i</v>
      </c>
      <c r="BS60" s="118" t="str">
        <f t="shared" si="36"/>
        <v>5.322+0.4497i</v>
      </c>
      <c r="BT60" s="118" t="str">
        <f t="shared" si="36"/>
        <v>0</v>
      </c>
      <c r="BU60" s="118" t="str">
        <f t="shared" si="36"/>
        <v>5.327+0.4516i</v>
      </c>
      <c r="BV60" s="118" t="str">
        <f t="shared" si="36"/>
        <v>5.289+0.4308i</v>
      </c>
      <c r="BW60" s="118" t="str">
        <f t="shared" si="36"/>
        <v>5.19+0.3577i</v>
      </c>
      <c r="BX60" s="118" t="str">
        <f t="shared" si="36"/>
        <v>5.104+0.2855i</v>
      </c>
      <c r="BY60" s="118" t="str">
        <f t="shared" si="36"/>
        <v>5.02+0.2132i</v>
      </c>
      <c r="BZ60" s="118" t="str">
        <f t="shared" ref="BZ60:CG123" si="46">COMPLEX(V60,AY60)</f>
        <v>4.964+0.1479i</v>
      </c>
      <c r="CA60" s="118" t="str">
        <f t="shared" si="46"/>
        <v>4.908+0.1064i</v>
      </c>
      <c r="CB60" s="118" t="str">
        <f t="shared" si="46"/>
        <v>4.871+0.0813i</v>
      </c>
      <c r="CC60" s="118" t="str">
        <f t="shared" si="44"/>
        <v>4.847+0.06891i</v>
      </c>
      <c r="CD60" s="118" t="str">
        <f t="shared" si="44"/>
        <v>4.814+0.07084i</v>
      </c>
      <c r="CE60" s="118" t="str">
        <f t="shared" si="44"/>
        <v>4.813+0.08606i</v>
      </c>
      <c r="CF60" s="118" t="str">
        <f t="shared" si="44"/>
        <v>4.77766190476191+0.0894804761904762i</v>
      </c>
      <c r="CG60" s="118" t="str">
        <f t="shared" si="44"/>
        <v>0</v>
      </c>
      <c r="CH60" s="39">
        <f t="shared" si="22"/>
        <v>10100000000</v>
      </c>
      <c r="CI60" s="121">
        <f t="shared" si="23"/>
        <v>1.7800490265359969</v>
      </c>
      <c r="CJ60" s="121" t="str">
        <f t="shared" si="38"/>
        <v>8.66515066717581+0.223641969124408i</v>
      </c>
      <c r="CK60" s="121" t="str">
        <f t="shared" si="38"/>
        <v>8.66171856312416+0.167467012416507i</v>
      </c>
      <c r="CL60" s="121" t="str">
        <f t="shared" si="38"/>
        <v>8.70265969073449+0.142030111827307i</v>
      </c>
      <c r="CM60" s="121" t="str">
        <f t="shared" si="38"/>
        <v>8.73470057321214+0.140499269664486i</v>
      </c>
      <c r="CN60" s="121" t="str">
        <f t="shared" si="38"/>
        <v>8.77564170082247+0.158228557968785i</v>
      </c>
      <c r="CO60" s="121" t="str">
        <f t="shared" si="38"/>
        <v>8.8219229755124+0.190821255644659i</v>
      </c>
      <c r="CP60" s="121" t="str">
        <f t="shared" si="38"/>
        <v>8.8664242011758+0.260065162776909i</v>
      </c>
      <c r="CQ60" s="121" t="str">
        <f t="shared" si="38"/>
        <v>8.96254684860875+0.371318226935409i</v>
      </c>
      <c r="CR60" s="121" t="str">
        <f t="shared" si="38"/>
        <v>9.0889303294928+0.507491977465413i</v>
      </c>
      <c r="CS60" s="121" t="str">
        <f t="shared" si="38"/>
        <v>9.22777415356261+0.637079546597233i</v>
      </c>
      <c r="CT60" s="121" t="str">
        <f t="shared" si="38"/>
        <v>9.37729827179163+0.757232855888413i</v>
      </c>
      <c r="CU60" s="121" t="str">
        <f t="shared" si="38"/>
        <v>9.47342091922458+0.800488047233238i</v>
      </c>
      <c r="CV60" s="121" t="str">
        <f t="shared" si="38"/>
        <v>0</v>
      </c>
      <c r="CW60" s="121" t="str">
        <f t="shared" si="38"/>
        <v>9.48232116435726+0.803870140383656i</v>
      </c>
      <c r="CX60" s="121" t="str">
        <f t="shared" si="38"/>
        <v>9.41467930134889+0.766845120631708i</v>
      </c>
      <c r="CY60" s="121" t="str">
        <f t="shared" si="38"/>
        <v>9.23845444772182+0.636723536791926i</v>
      </c>
      <c r="CZ60" s="121" t="str">
        <f t="shared" si="29"/>
        <v>9.08537023143973+0.508203997076027i</v>
      </c>
      <c r="DA60" s="121" t="str">
        <f t="shared" si="29"/>
        <v>8.9358461132107+0.379506452457475i</v>
      </c>
      <c r="DB60" s="121" t="str">
        <f t="shared" si="29"/>
        <v>8.83616336772469+0.263269251024674i</v>
      </c>
      <c r="DC60" s="121" t="str">
        <f t="shared" si="29"/>
        <v>8.73648062223867+0.18939721642343i</v>
      </c>
      <c r="DD60" s="121" t="str">
        <f t="shared" si="29"/>
        <v>8.67061880825684+0.144717985857377i</v>
      </c>
      <c r="DE60" s="121" t="str">
        <f t="shared" si="29"/>
        <v>8.62789763161998+0.122663178418596i</v>
      </c>
      <c r="DF60" s="121" t="str">
        <f t="shared" si="29"/>
        <v>8.56915601374429+0.12609867303981i</v>
      </c>
      <c r="DG60" s="121" t="str">
        <f t="shared" si="29"/>
        <v>8.56737596471775+0.153191019223688i</v>
      </c>
      <c r="DH60" s="121" t="str">
        <f t="shared" si="29"/>
        <v>8.50447242268955+0.159279634536835i</v>
      </c>
      <c r="DI60" s="121"/>
      <c r="DK60" s="39">
        <f t="shared" si="39"/>
        <v>8.6651506671758103</v>
      </c>
      <c r="DL60" s="39">
        <f t="shared" si="39"/>
        <v>8.6617185631241593</v>
      </c>
      <c r="DM60" s="39">
        <f t="shared" si="39"/>
        <v>8.7026596907344906</v>
      </c>
      <c r="DN60" s="39">
        <f t="shared" si="39"/>
        <v>8.7347005732121392</v>
      </c>
      <c r="DO60" s="39">
        <f t="shared" si="39"/>
        <v>8.7756417008224705</v>
      </c>
      <c r="DP60" s="39">
        <f t="shared" si="39"/>
        <v>8.8219229755124005</v>
      </c>
      <c r="DQ60" s="39">
        <f t="shared" si="39"/>
        <v>8.8664242011757999</v>
      </c>
      <c r="DR60" s="39">
        <f t="shared" si="39"/>
        <v>8.9625468486087492</v>
      </c>
      <c r="DS60" s="39">
        <f t="shared" si="39"/>
        <v>9.0889303294928006</v>
      </c>
      <c r="DT60" s="39">
        <f t="shared" si="39"/>
        <v>9.2277741535626099</v>
      </c>
      <c r="DU60" s="39">
        <f t="shared" si="39"/>
        <v>9.3772982717916307</v>
      </c>
      <c r="DV60" s="39">
        <f t="shared" si="39"/>
        <v>9.47342091922458</v>
      </c>
      <c r="DW60" s="39">
        <f t="shared" si="39"/>
        <v>0</v>
      </c>
      <c r="DX60" s="39">
        <f t="shared" si="39"/>
        <v>9.4823211643572591</v>
      </c>
      <c r="DY60" s="39">
        <f t="shared" si="39"/>
        <v>9.4146793013488903</v>
      </c>
      <c r="DZ60" s="39">
        <f t="shared" si="39"/>
        <v>9.2384544477218196</v>
      </c>
      <c r="EA60" s="39">
        <f t="shared" si="30"/>
        <v>9.0853702314397307</v>
      </c>
      <c r="EB60" s="39">
        <f t="shared" si="30"/>
        <v>8.9358461132106992</v>
      </c>
      <c r="EC60" s="39">
        <f t="shared" si="30"/>
        <v>8.8361633677246907</v>
      </c>
      <c r="ED60" s="39">
        <f t="shared" si="30"/>
        <v>8.7364806222386697</v>
      </c>
      <c r="EE60" s="39">
        <f t="shared" si="30"/>
        <v>8.6706188082568403</v>
      </c>
      <c r="EF60" s="39">
        <f t="shared" si="30"/>
        <v>8.6278976316199802</v>
      </c>
      <c r="EG60" s="39">
        <f t="shared" si="30"/>
        <v>8.5691560137442906</v>
      </c>
      <c r="EH60" s="39">
        <f t="shared" si="30"/>
        <v>8.5673759647177494</v>
      </c>
      <c r="EI60" s="39">
        <f t="shared" si="30"/>
        <v>8.5044724226895507</v>
      </c>
      <c r="EK60" s="39">
        <f t="shared" si="42"/>
        <v>0.22364196912440801</v>
      </c>
      <c r="EL60" s="39">
        <f t="shared" si="40"/>
        <v>0.16746701241650699</v>
      </c>
      <c r="EM60" s="39">
        <f t="shared" si="40"/>
        <v>0.14203011182730699</v>
      </c>
      <c r="EN60" s="39">
        <f t="shared" si="40"/>
        <v>0.140499269664486</v>
      </c>
      <c r="EO60" s="39">
        <f t="shared" si="40"/>
        <v>0.15822855796878499</v>
      </c>
      <c r="EP60" s="39">
        <f t="shared" si="40"/>
        <v>0.19082125564465899</v>
      </c>
      <c r="EQ60" s="39">
        <f t="shared" si="40"/>
        <v>0.260065162776909</v>
      </c>
      <c r="ER60" s="39">
        <f t="shared" si="40"/>
        <v>0.371318226935409</v>
      </c>
      <c r="ES60" s="39">
        <f t="shared" si="40"/>
        <v>0.50749197746541297</v>
      </c>
      <c r="ET60" s="39">
        <f t="shared" si="40"/>
        <v>0.63707954659723298</v>
      </c>
      <c r="EU60" s="39">
        <f t="shared" si="40"/>
        <v>0.75723285588841305</v>
      </c>
      <c r="EV60" s="39">
        <f t="shared" si="40"/>
        <v>0.80048804723323796</v>
      </c>
      <c r="EW60" s="39">
        <f t="shared" si="40"/>
        <v>0</v>
      </c>
      <c r="EX60" s="39">
        <f t="shared" si="40"/>
        <v>0.80387014038365601</v>
      </c>
      <c r="EY60" s="39">
        <f t="shared" si="40"/>
        <v>0.76684512063170795</v>
      </c>
      <c r="EZ60" s="39">
        <f t="shared" si="40"/>
        <v>0.63672353679192595</v>
      </c>
      <c r="FA60" s="39">
        <f t="shared" si="31"/>
        <v>0.50820399707602704</v>
      </c>
      <c r="FB60" s="39">
        <f t="shared" si="31"/>
        <v>0.379506452457475</v>
      </c>
      <c r="FC60" s="39">
        <f t="shared" si="31"/>
        <v>0.26326925102467402</v>
      </c>
      <c r="FD60" s="39">
        <f t="shared" si="31"/>
        <v>0.18939721642342999</v>
      </c>
      <c r="FE60" s="39">
        <f t="shared" si="31"/>
        <v>0.144717985857377</v>
      </c>
      <c r="FF60" s="39">
        <f t="shared" si="31"/>
        <v>0.122663178418596</v>
      </c>
      <c r="FG60" s="39">
        <f t="shared" si="31"/>
        <v>0.12609867303981001</v>
      </c>
      <c r="FH60" s="39">
        <f t="shared" si="31"/>
        <v>0.153191019223688</v>
      </c>
      <c r="FI60" s="39">
        <f t="shared" si="31"/>
        <v>0.159279634536835</v>
      </c>
      <c r="FK60" s="39">
        <f t="shared" si="41"/>
        <v>0.70399961153719659</v>
      </c>
      <c r="FL60" s="39">
        <f t="shared" si="41"/>
        <v>0.70435827307128707</v>
      </c>
      <c r="FM60" s="39">
        <f t="shared" si="41"/>
        <v>0.70326281901498766</v>
      </c>
      <c r="FN60" s="39">
        <f t="shared" si="41"/>
        <v>0.70233906027552817</v>
      </c>
      <c r="FO60" s="39">
        <f t="shared" si="41"/>
        <v>0.70109160939771209</v>
      </c>
      <c r="FP60" s="39">
        <f t="shared" si="41"/>
        <v>0.69962085490523174</v>
      </c>
      <c r="FQ60" s="39">
        <f t="shared" si="41"/>
        <v>0.69797328147382276</v>
      </c>
      <c r="FR60" s="39">
        <f t="shared" si="41"/>
        <v>0.69439659113870444</v>
      </c>
      <c r="FS60" s="39">
        <f t="shared" si="41"/>
        <v>0.68941272144775678</v>
      </c>
      <c r="FT60" s="39">
        <f t="shared" si="41"/>
        <v>0.68379524968824112</v>
      </c>
      <c r="FU60" s="39">
        <f t="shared" si="41"/>
        <v>0.67771950708093953</v>
      </c>
      <c r="FV60" s="39">
        <f t="shared" si="41"/>
        <v>0.67429130935210047</v>
      </c>
      <c r="FW60" s="39">
        <f t="shared" si="41"/>
        <v>0.99999999999999989</v>
      </c>
      <c r="FX60" s="39">
        <f t="shared" si="41"/>
        <v>0.67398377338471149</v>
      </c>
      <c r="FY60" s="39">
        <f t="shared" si="41"/>
        <v>0.67651195509685724</v>
      </c>
      <c r="FZ60" s="39">
        <f t="shared" si="41"/>
        <v>0.68349886391658043</v>
      </c>
      <c r="GA60" s="39">
        <f t="shared" si="32"/>
        <v>0.68950581411911782</v>
      </c>
      <c r="GB60" s="39">
        <f t="shared" si="32"/>
        <v>0.69509135062925453</v>
      </c>
      <c r="GC60" s="39">
        <f t="shared" si="32"/>
        <v>0.69882602872502231</v>
      </c>
      <c r="GD60" s="39">
        <f t="shared" si="32"/>
        <v>0.70209805602796493</v>
      </c>
      <c r="GE60" s="39">
        <f t="shared" si="32"/>
        <v>0.70418358414951654</v>
      </c>
      <c r="GF60" s="39">
        <f t="shared" si="32"/>
        <v>0.70549466766749813</v>
      </c>
      <c r="GG60" s="39">
        <f t="shared" si="32"/>
        <v>0.70719460016635882</v>
      </c>
      <c r="GH60" s="39">
        <f t="shared" si="32"/>
        <v>0.70715669536474501</v>
      </c>
      <c r="GI60" s="39">
        <f t="shared" si="32"/>
        <v>0.70896881920042187</v>
      </c>
      <c r="GJ60" s="39">
        <f t="shared" si="27"/>
        <v>10.1</v>
      </c>
      <c r="GK60" s="39">
        <f t="shared" si="43"/>
        <v>-3.0485516099787358</v>
      </c>
      <c r="GL60" s="39">
        <f t="shared" si="43"/>
        <v>-3.044127600138733</v>
      </c>
      <c r="GM60" s="39">
        <f t="shared" si="43"/>
        <v>-3.0576468561529815</v>
      </c>
      <c r="GN60" s="39">
        <f t="shared" si="43"/>
        <v>-3.0690635563388953</v>
      </c>
      <c r="GO60" s="39">
        <f t="shared" si="43"/>
        <v>-3.0845046090980821</v>
      </c>
      <c r="GP60" s="39">
        <f t="shared" si="43"/>
        <v>-3.1027450634764437</v>
      </c>
      <c r="GQ60" s="39">
        <f t="shared" si="43"/>
        <v>-3.1232240383842398</v>
      </c>
      <c r="GR60" s="39">
        <f t="shared" si="43"/>
        <v>-3.1678483964148176</v>
      </c>
      <c r="GS60" s="39">
        <f t="shared" si="43"/>
        <v>-3.2304141399542767</v>
      </c>
      <c r="GT60" s="39">
        <f t="shared" si="43"/>
        <v>-3.3014784112783957</v>
      </c>
      <c r="GU60" s="39">
        <f t="shared" si="43"/>
        <v>-3.3790002740466214</v>
      </c>
      <c r="GV60" s="39">
        <f t="shared" si="43"/>
        <v>-3.4230487544057864</v>
      </c>
      <c r="GW60" s="39">
        <f t="shared" si="43"/>
        <v>-9.6432746655328714E-16</v>
      </c>
      <c r="GX60" s="39">
        <f t="shared" si="43"/>
        <v>-3.4270111854452741</v>
      </c>
      <c r="GY60" s="39">
        <f t="shared" si="43"/>
        <v>-3.394490485784829</v>
      </c>
      <c r="GZ60" s="39">
        <f t="shared" si="43"/>
        <v>-3.3052440592361307</v>
      </c>
      <c r="HA60" s="39">
        <f t="shared" ref="HA60:HF123" si="47">20*LOG(GA60)</f>
        <v>-3.2292413474361887</v>
      </c>
      <c r="HB60" s="39">
        <f t="shared" si="47"/>
        <v>-3.1591623120215346</v>
      </c>
      <c r="HC60" s="39">
        <f t="shared" si="47"/>
        <v>-3.1126185499948789</v>
      </c>
      <c r="HD60" s="39">
        <f t="shared" si="45"/>
        <v>-3.0720445888007779</v>
      </c>
      <c r="HE60" s="39">
        <f t="shared" si="45"/>
        <v>-3.0462820674632112</v>
      </c>
      <c r="HF60" s="39">
        <f t="shared" si="45"/>
        <v>-3.0301252884076346</v>
      </c>
      <c r="HG60" s="39">
        <f t="shared" si="45"/>
        <v>-3.0092212813619601</v>
      </c>
      <c r="HH60" s="39">
        <f t="shared" si="45"/>
        <v>-3.0096868473421932</v>
      </c>
      <c r="HI60" s="39">
        <f t="shared" si="45"/>
        <v>-2.9874572976638585</v>
      </c>
    </row>
    <row r="61" spans="1:217" s="39" customFormat="1">
      <c r="A61" s="44"/>
      <c r="B61" s="184"/>
      <c r="C61" s="40">
        <v>10.15</v>
      </c>
      <c r="D61" s="41">
        <v>4.8695171428571422</v>
      </c>
      <c r="E61" s="42">
        <v>4.8650000000000002</v>
      </c>
      <c r="F61" s="42">
        <v>4.8879999999999999</v>
      </c>
      <c r="G61" s="42">
        <v>4.9089999999999998</v>
      </c>
      <c r="H61" s="42">
        <v>4.9320000000000004</v>
      </c>
      <c r="I61" s="42">
        <v>4.96</v>
      </c>
      <c r="J61" s="42">
        <v>4.9880000000000004</v>
      </c>
      <c r="K61" s="42">
        <v>5.0359999999999996</v>
      </c>
      <c r="L61" s="42">
        <v>5.1029999999999998</v>
      </c>
      <c r="M61" s="42">
        <v>5.1790000000000003</v>
      </c>
      <c r="N61" s="42">
        <v>5.2519999999999998</v>
      </c>
      <c r="O61" s="43">
        <v>5.3079999999999998</v>
      </c>
      <c r="P61" s="44"/>
      <c r="Q61" s="41">
        <v>5.3129999999999997</v>
      </c>
      <c r="R61" s="42">
        <v>5.2729999999999997</v>
      </c>
      <c r="S61" s="42">
        <v>5.1820000000000004</v>
      </c>
      <c r="T61" s="42">
        <v>5.101</v>
      </c>
      <c r="U61" s="42">
        <v>5.0170000000000003</v>
      </c>
      <c r="V61" s="42">
        <v>4.9660000000000002</v>
      </c>
      <c r="W61" s="42">
        <v>4.9089999999999998</v>
      </c>
      <c r="X61" s="42">
        <v>4.8710000000000004</v>
      </c>
      <c r="Y61" s="42">
        <v>4.8460000000000001</v>
      </c>
      <c r="Z61" s="42">
        <v>4.8109999999999999</v>
      </c>
      <c r="AA61" s="42">
        <v>4.8099999999999996</v>
      </c>
      <c r="AB61" s="43">
        <v>4.7774885714285711</v>
      </c>
      <c r="AD61" s="44"/>
      <c r="AE61" s="184"/>
      <c r="AF61" s="40">
        <v>10.15</v>
      </c>
      <c r="AG61" s="41">
        <v>0.12670714285714302</v>
      </c>
      <c r="AH61" s="42">
        <v>8.8789999999999994E-2</v>
      </c>
      <c r="AI61" s="42">
        <v>7.3840000000000003E-2</v>
      </c>
      <c r="AJ61" s="42">
        <v>7.7509999999999996E-2</v>
      </c>
      <c r="AK61" s="42">
        <v>9.0889999999999999E-2</v>
      </c>
      <c r="AL61" s="42">
        <v>0.1108</v>
      </c>
      <c r="AM61" s="42">
        <v>0.15049999999999999</v>
      </c>
      <c r="AN61" s="42">
        <v>0.2132</v>
      </c>
      <c r="AO61" s="42">
        <v>0.2888</v>
      </c>
      <c r="AP61" s="42">
        <v>0.3669</v>
      </c>
      <c r="AQ61" s="42">
        <v>0.42799999999999999</v>
      </c>
      <c r="AR61" s="43">
        <v>0.45100000000000001</v>
      </c>
      <c r="AS61" s="44"/>
      <c r="AT61" s="41">
        <v>0.45169999999999999</v>
      </c>
      <c r="AU61" s="42">
        <v>0.43219999999999997</v>
      </c>
      <c r="AV61" s="42">
        <v>0.3659</v>
      </c>
      <c r="AW61" s="42">
        <v>0.28949999999999998</v>
      </c>
      <c r="AX61" s="42">
        <v>0.214</v>
      </c>
      <c r="AY61" s="42">
        <v>0.1502</v>
      </c>
      <c r="AZ61" s="42">
        <v>0.1085</v>
      </c>
      <c r="BA61" s="42">
        <v>8.2409999999999997E-2</v>
      </c>
      <c r="BB61" s="42">
        <v>6.6280000000000006E-2</v>
      </c>
      <c r="BC61" s="42">
        <v>6.2770000000000006E-2</v>
      </c>
      <c r="BD61" s="42">
        <v>7.8560000000000005E-2</v>
      </c>
      <c r="BE61" s="43">
        <v>8.8808571428571625E-2</v>
      </c>
      <c r="BH61" s="118" t="str">
        <f t="shared" si="37"/>
        <v>4.86951714285714+0.126707142857143i</v>
      </c>
      <c r="BI61" s="118" t="str">
        <f t="shared" si="37"/>
        <v>4.865+0.08879i</v>
      </c>
      <c r="BJ61" s="118" t="str">
        <f t="shared" si="36"/>
        <v>4.888+0.07384i</v>
      </c>
      <c r="BK61" s="118" t="str">
        <f t="shared" si="36"/>
        <v>4.909+0.07751i</v>
      </c>
      <c r="BL61" s="118" t="str">
        <f t="shared" si="36"/>
        <v>4.932+0.09089i</v>
      </c>
      <c r="BM61" s="118" t="str">
        <f t="shared" si="36"/>
        <v>4.96+0.1108i</v>
      </c>
      <c r="BN61" s="118" t="str">
        <f t="shared" si="36"/>
        <v>4.988+0.1505i</v>
      </c>
      <c r="BO61" s="118" t="str">
        <f t="shared" si="36"/>
        <v>5.036+0.2132i</v>
      </c>
      <c r="BP61" s="118" t="str">
        <f t="shared" si="36"/>
        <v>5.103+0.2888i</v>
      </c>
      <c r="BQ61" s="118" t="str">
        <f t="shared" si="36"/>
        <v>5.179+0.3669i</v>
      </c>
      <c r="BR61" s="118" t="str">
        <f t="shared" si="36"/>
        <v>5.252+0.428i</v>
      </c>
      <c r="BS61" s="118" t="str">
        <f t="shared" si="36"/>
        <v>5.308+0.451i</v>
      </c>
      <c r="BT61" s="118" t="str">
        <f t="shared" si="36"/>
        <v>0</v>
      </c>
      <c r="BU61" s="118" t="str">
        <f t="shared" si="36"/>
        <v>5.313+0.4517i</v>
      </c>
      <c r="BV61" s="118" t="str">
        <f t="shared" si="36"/>
        <v>5.273+0.4322i</v>
      </c>
      <c r="BW61" s="118" t="str">
        <f t="shared" si="36"/>
        <v>5.182+0.3659i</v>
      </c>
      <c r="BX61" s="118" t="str">
        <f t="shared" si="36"/>
        <v>5.101+0.2895i</v>
      </c>
      <c r="BY61" s="118" t="str">
        <f t="shared" si="36"/>
        <v>5.017+0.214i</v>
      </c>
      <c r="BZ61" s="118" t="str">
        <f t="shared" si="46"/>
        <v>4.966+0.1502i</v>
      </c>
      <c r="CA61" s="118" t="str">
        <f t="shared" si="46"/>
        <v>4.909+0.1085i</v>
      </c>
      <c r="CB61" s="118" t="str">
        <f t="shared" si="46"/>
        <v>4.871+0.08241i</v>
      </c>
      <c r="CC61" s="118" t="str">
        <f t="shared" si="44"/>
        <v>4.846+0.06628i</v>
      </c>
      <c r="CD61" s="118" t="str">
        <f t="shared" si="44"/>
        <v>4.811+0.06277i</v>
      </c>
      <c r="CE61" s="118" t="str">
        <f t="shared" si="44"/>
        <v>4.81+0.07856i</v>
      </c>
      <c r="CF61" s="118" t="str">
        <f t="shared" si="44"/>
        <v>4.77748857142857+0.0888085714285716i</v>
      </c>
      <c r="CG61" s="118" t="str">
        <f t="shared" si="44"/>
        <v>0</v>
      </c>
      <c r="CH61" s="39">
        <f t="shared" si="22"/>
        <v>10150000000</v>
      </c>
      <c r="CI61" s="121">
        <f t="shared" si="23"/>
        <v>1.7712803121195635</v>
      </c>
      <c r="CJ61" s="121" t="str">
        <f t="shared" si="38"/>
        <v>8.62527984467156+0.224433867547778i</v>
      </c>
      <c r="CK61" s="121" t="str">
        <f t="shared" si="38"/>
        <v>8.61727871846168+0.157271978913096i</v>
      </c>
      <c r="CL61" s="121" t="str">
        <f t="shared" si="38"/>
        <v>8.65801816564043+0.130791338246909i</v>
      </c>
      <c r="CM61" s="121" t="str">
        <f t="shared" si="38"/>
        <v>8.69521505219494+0.137291936992387i</v>
      </c>
      <c r="CN61" s="121" t="str">
        <f t="shared" si="38"/>
        <v>8.73595449937369+0.160991667568547i</v>
      </c>
      <c r="CO61" s="121" t="str">
        <f t="shared" si="38"/>
        <v>8.78555034811303+0.196257858582848i</v>
      </c>
      <c r="CP61" s="121" t="str">
        <f t="shared" si="38"/>
        <v>8.83514619685238+0.266577686973994i</v>
      </c>
      <c r="CQ61" s="121" t="str">
        <f t="shared" si="38"/>
        <v>8.92016765183412+0.377636962543891i</v>
      </c>
      <c r="CR61" s="121" t="str">
        <f t="shared" si="38"/>
        <v>9.03884343274613+0.51154575414013i</v>
      </c>
      <c r="CS61" s="121" t="str">
        <f t="shared" si="38"/>
        <v>9.17346073646722+0.649882746516668i</v>
      </c>
      <c r="CT61" s="121" t="str">
        <f t="shared" si="38"/>
        <v>9.30276419925195+0.758107973587173i</v>
      </c>
      <c r="CU61" s="121" t="str">
        <f t="shared" si="38"/>
        <v>9.40195589673064+0.798847420765923i</v>
      </c>
      <c r="CV61" s="121" t="str">
        <f t="shared" si="38"/>
        <v>0</v>
      </c>
      <c r="CW61" s="121" t="str">
        <f t="shared" si="38"/>
        <v>9.41081229829124+0.800087316984407i</v>
      </c>
      <c r="CX61" s="121" t="str">
        <f t="shared" si="38"/>
        <v>9.33996108580646+0.765547350898075i</v>
      </c>
      <c r="CY61" s="121" t="str">
        <f t="shared" si="38"/>
        <v>9.17877457740358+0.648111466204548i</v>
      </c>
      <c r="CZ61" s="121" t="str">
        <f t="shared" si="29"/>
        <v>9.03530087212189+0.512785650358614i</v>
      </c>
      <c r="DA61" s="121" t="str">
        <f t="shared" si="29"/>
        <v>8.88651332590385+0.379053986793587i</v>
      </c>
      <c r="DB61" s="121" t="str">
        <f t="shared" si="29"/>
        <v>8.79617802998575+0.266046302880358i</v>
      </c>
      <c r="DC61" s="121" t="str">
        <f t="shared" si="29"/>
        <v>8.69521505219494+0.192183913864973i</v>
      </c>
      <c r="DD61" s="121" t="str">
        <f t="shared" si="29"/>
        <v>8.62790640033439+0.145971210521773i</v>
      </c>
      <c r="DE61" s="121" t="str">
        <f t="shared" si="29"/>
        <v>8.58362439253141+0.117400459087285i</v>
      </c>
      <c r="DF61" s="121" t="str">
        <f t="shared" si="29"/>
        <v>8.52162958160722+0.111183265191745i</v>
      </c>
      <c r="DG61" s="121" t="str">
        <f t="shared" si="29"/>
        <v>8.5198583012951+0.139151781320113i</v>
      </c>
      <c r="DH61" s="121" t="str">
        <f t="shared" si="29"/>
        <v>8.46227144794764+0.157304874118893i</v>
      </c>
      <c r="DI61" s="121"/>
      <c r="DK61" s="39">
        <f t="shared" si="39"/>
        <v>8.6252798446715602</v>
      </c>
      <c r="DL61" s="39">
        <f t="shared" si="39"/>
        <v>8.6172787184616801</v>
      </c>
      <c r="DM61" s="39">
        <f t="shared" si="39"/>
        <v>8.6580181656404296</v>
      </c>
      <c r="DN61" s="39">
        <f t="shared" si="39"/>
        <v>8.6952150521949392</v>
      </c>
      <c r="DO61" s="39">
        <f t="shared" si="39"/>
        <v>8.7359544993736904</v>
      </c>
      <c r="DP61" s="39">
        <f t="shared" si="39"/>
        <v>8.7855503481130306</v>
      </c>
      <c r="DQ61" s="39">
        <f t="shared" si="39"/>
        <v>8.8351461968523797</v>
      </c>
      <c r="DR61" s="39">
        <f t="shared" si="39"/>
        <v>8.9201676518341202</v>
      </c>
      <c r="DS61" s="39">
        <f t="shared" si="39"/>
        <v>9.0388434327461304</v>
      </c>
      <c r="DT61" s="39">
        <f t="shared" si="39"/>
        <v>9.17346073646722</v>
      </c>
      <c r="DU61" s="39">
        <f t="shared" si="39"/>
        <v>9.3027641992519499</v>
      </c>
      <c r="DV61" s="39">
        <f t="shared" si="39"/>
        <v>9.4019558967306391</v>
      </c>
      <c r="DW61" s="39">
        <f t="shared" si="39"/>
        <v>0</v>
      </c>
      <c r="DX61" s="39">
        <f t="shared" si="39"/>
        <v>9.4108122982912406</v>
      </c>
      <c r="DY61" s="39">
        <f t="shared" si="39"/>
        <v>9.3399610858064595</v>
      </c>
      <c r="DZ61" s="39">
        <f t="shared" si="39"/>
        <v>9.1787745774035798</v>
      </c>
      <c r="EA61" s="39">
        <f t="shared" si="30"/>
        <v>9.0353008721218906</v>
      </c>
      <c r="EB61" s="39">
        <f t="shared" si="30"/>
        <v>8.8865133259038505</v>
      </c>
      <c r="EC61" s="39">
        <f t="shared" si="30"/>
        <v>8.7961780299857502</v>
      </c>
      <c r="ED61" s="39">
        <f t="shared" si="30"/>
        <v>8.6952150521949392</v>
      </c>
      <c r="EE61" s="39">
        <f t="shared" si="30"/>
        <v>8.6279064003343908</v>
      </c>
      <c r="EF61" s="39">
        <f t="shared" si="30"/>
        <v>8.5836243925314104</v>
      </c>
      <c r="EG61" s="39">
        <f t="shared" si="30"/>
        <v>8.5216295816072201</v>
      </c>
      <c r="EH61" s="39">
        <f t="shared" si="30"/>
        <v>8.5198583012951001</v>
      </c>
      <c r="EI61" s="39">
        <f t="shared" si="30"/>
        <v>8.4622714479476393</v>
      </c>
      <c r="EK61" s="39">
        <f t="shared" si="42"/>
        <v>0.224433867547778</v>
      </c>
      <c r="EL61" s="39">
        <f t="shared" si="40"/>
        <v>0.15727197891309599</v>
      </c>
      <c r="EM61" s="39">
        <f t="shared" si="40"/>
        <v>0.130791338246909</v>
      </c>
      <c r="EN61" s="39">
        <f t="shared" si="40"/>
        <v>0.13729193699238701</v>
      </c>
      <c r="EO61" s="39">
        <f t="shared" si="40"/>
        <v>0.16099166756854699</v>
      </c>
      <c r="EP61" s="39">
        <f t="shared" si="40"/>
        <v>0.196257858582848</v>
      </c>
      <c r="EQ61" s="39">
        <f t="shared" si="40"/>
        <v>0.26657768697399398</v>
      </c>
      <c r="ER61" s="39">
        <f t="shared" si="40"/>
        <v>0.37763696254389101</v>
      </c>
      <c r="ES61" s="39">
        <f t="shared" si="40"/>
        <v>0.51154575414013004</v>
      </c>
      <c r="ET61" s="39">
        <f t="shared" si="40"/>
        <v>0.649882746516668</v>
      </c>
      <c r="EU61" s="39">
        <f t="shared" si="40"/>
        <v>0.75810797358717297</v>
      </c>
      <c r="EV61" s="39">
        <f t="shared" si="40"/>
        <v>0.79884742076592297</v>
      </c>
      <c r="EW61" s="39">
        <f t="shared" si="40"/>
        <v>0</v>
      </c>
      <c r="EX61" s="39">
        <f t="shared" si="40"/>
        <v>0.80008731698440705</v>
      </c>
      <c r="EY61" s="39">
        <f t="shared" si="40"/>
        <v>0.76554735089807502</v>
      </c>
      <c r="EZ61" s="39">
        <f t="shared" si="40"/>
        <v>0.64811146620454796</v>
      </c>
      <c r="FA61" s="39">
        <f t="shared" si="31"/>
        <v>0.51278565035861401</v>
      </c>
      <c r="FB61" s="39">
        <f t="shared" si="31"/>
        <v>0.37905398679358698</v>
      </c>
      <c r="FC61" s="39">
        <f t="shared" si="31"/>
        <v>0.26604630288035802</v>
      </c>
      <c r="FD61" s="39">
        <f t="shared" si="31"/>
        <v>0.19218391386497299</v>
      </c>
      <c r="FE61" s="39">
        <f t="shared" si="31"/>
        <v>0.145971210521773</v>
      </c>
      <c r="FF61" s="39">
        <f t="shared" si="31"/>
        <v>0.117400459087285</v>
      </c>
      <c r="FG61" s="39">
        <f t="shared" si="31"/>
        <v>0.111183265191745</v>
      </c>
      <c r="FH61" s="39">
        <f t="shared" si="31"/>
        <v>0.13915178132011299</v>
      </c>
      <c r="FI61" s="39">
        <f t="shared" si="31"/>
        <v>0.15730487411889299</v>
      </c>
      <c r="FK61" s="39">
        <f t="shared" si="41"/>
        <v>0.70515330595674075</v>
      </c>
      <c r="FL61" s="39">
        <f t="shared" si="41"/>
        <v>0.70568894000899307</v>
      </c>
      <c r="FM61" s="39">
        <f t="shared" si="41"/>
        <v>0.70459481844738092</v>
      </c>
      <c r="FN61" s="39">
        <f t="shared" si="41"/>
        <v>0.7034943625708906</v>
      </c>
      <c r="FO61" s="39">
        <f t="shared" si="41"/>
        <v>0.70223016347427236</v>
      </c>
      <c r="FP61" s="39">
        <f t="shared" si="41"/>
        <v>0.7006471786372972</v>
      </c>
      <c r="FQ61" s="39">
        <f t="shared" si="41"/>
        <v>0.69883492846221618</v>
      </c>
      <c r="FR61" s="39">
        <f t="shared" si="41"/>
        <v>0.69555767495420529</v>
      </c>
      <c r="FS61" s="39">
        <f t="shared" si="41"/>
        <v>0.69079240714888035</v>
      </c>
      <c r="FT61" s="39">
        <f t="shared" si="41"/>
        <v>0.68514401516114309</v>
      </c>
      <c r="FU61" s="39">
        <f t="shared" si="41"/>
        <v>0.67979293911416883</v>
      </c>
      <c r="FV61" s="39">
        <f t="shared" si="41"/>
        <v>0.67631289657254068</v>
      </c>
      <c r="FW61" s="39">
        <f t="shared" si="41"/>
        <v>0.99999999999999989</v>
      </c>
      <c r="FX61" s="39">
        <f t="shared" si="41"/>
        <v>0.67604377897401624</v>
      </c>
      <c r="FY61" s="39">
        <f t="shared" si="41"/>
        <v>0.67862411918894427</v>
      </c>
      <c r="FZ61" s="39">
        <f t="shared" si="41"/>
        <v>0.68501973672219907</v>
      </c>
      <c r="GA61" s="39">
        <f t="shared" si="32"/>
        <v>0.69087887864050523</v>
      </c>
      <c r="GB61" s="39">
        <f t="shared" si="32"/>
        <v>0.69651190961123688</v>
      </c>
      <c r="GC61" s="39">
        <f t="shared" si="32"/>
        <v>0.6999627941368749</v>
      </c>
      <c r="GD61" s="39">
        <f t="shared" si="32"/>
        <v>0.70328146081980625</v>
      </c>
      <c r="GE61" s="39">
        <f t="shared" si="32"/>
        <v>0.70542038490616576</v>
      </c>
      <c r="GF61" s="39">
        <f t="shared" si="32"/>
        <v>0.70679820042337993</v>
      </c>
      <c r="GG61" s="39">
        <f t="shared" si="32"/>
        <v>0.70862277645691152</v>
      </c>
      <c r="GH61" s="39">
        <f t="shared" si="32"/>
        <v>0.70859116374951003</v>
      </c>
      <c r="GI61" s="39">
        <f t="shared" si="32"/>
        <v>0.7102093602769457</v>
      </c>
      <c r="GJ61" s="39">
        <f t="shared" si="27"/>
        <v>10.15</v>
      </c>
      <c r="GK61" s="39">
        <f t="shared" si="43"/>
        <v>-3.0343290731358086</v>
      </c>
      <c r="GL61" s="39">
        <f t="shared" si="43"/>
        <v>-3.0277337808540681</v>
      </c>
      <c r="GM61" s="39">
        <f t="shared" si="43"/>
        <v>-3.0412110984286089</v>
      </c>
      <c r="GN61" s="39">
        <f t="shared" si="43"/>
        <v>-3.0547875683988961</v>
      </c>
      <c r="GO61" s="39">
        <f t="shared" si="43"/>
        <v>-3.0704103971831169</v>
      </c>
      <c r="GP61" s="39">
        <f t="shared" si="43"/>
        <v>-3.0900124493590884</v>
      </c>
      <c r="GQ61" s="39">
        <f t="shared" si="43"/>
        <v>-3.1125079335615053</v>
      </c>
      <c r="GR61" s="39">
        <f t="shared" si="43"/>
        <v>-3.1533370582021023</v>
      </c>
      <c r="GS61" s="39">
        <f t="shared" si="43"/>
        <v>-3.2130488926030281</v>
      </c>
      <c r="GT61" s="39">
        <f t="shared" si="43"/>
        <v>-3.2843626309996008</v>
      </c>
      <c r="GU61" s="39">
        <f t="shared" si="43"/>
        <v>-3.3524670133492496</v>
      </c>
      <c r="GV61" s="39">
        <f t="shared" si="43"/>
        <v>-3.3970466191735293</v>
      </c>
      <c r="GW61" s="39">
        <f t="shared" si="43"/>
        <v>-9.6432746655328714E-16</v>
      </c>
      <c r="GX61" s="39">
        <f t="shared" si="43"/>
        <v>-3.4005035855694032</v>
      </c>
      <c r="GY61" s="39">
        <f t="shared" si="43"/>
        <v>-3.3674141804516884</v>
      </c>
      <c r="GZ61" s="39">
        <f t="shared" si="43"/>
        <v>-3.2859383095366157</v>
      </c>
      <c r="HA61" s="39">
        <f t="shared" si="47"/>
        <v>-3.2119616848976964</v>
      </c>
      <c r="HB61" s="39">
        <f t="shared" si="47"/>
        <v>-3.1414290640761244</v>
      </c>
      <c r="HC61" s="39">
        <f t="shared" si="47"/>
        <v>-3.0985008777286267</v>
      </c>
      <c r="HD61" s="39">
        <f t="shared" si="45"/>
        <v>-3.0574166171741739</v>
      </c>
      <c r="HE61" s="39">
        <f t="shared" si="45"/>
        <v>-3.0310398889944845</v>
      </c>
      <c r="HF61" s="39">
        <f t="shared" si="45"/>
        <v>-3.0140912983929296</v>
      </c>
      <c r="HG61" s="39">
        <f t="shared" si="45"/>
        <v>-2.9916978548865347</v>
      </c>
      <c r="HH61" s="39">
        <f t="shared" si="45"/>
        <v>-2.9920853538800252</v>
      </c>
      <c r="HI61" s="39">
        <f t="shared" si="45"/>
        <v>-2.9722721633622937</v>
      </c>
    </row>
    <row r="62" spans="1:217" s="39" customFormat="1">
      <c r="A62" s="20"/>
      <c r="B62" s="184"/>
      <c r="C62" s="40">
        <v>10.199999999999999</v>
      </c>
      <c r="D62" s="41">
        <v>4.8715728571428576</v>
      </c>
      <c r="E62" s="42">
        <v>4.8730000000000002</v>
      </c>
      <c r="F62" s="42">
        <v>4.9009999999999998</v>
      </c>
      <c r="G62" s="42">
        <v>4.9219999999999997</v>
      </c>
      <c r="H62" s="42">
        <v>4.9429999999999996</v>
      </c>
      <c r="I62" s="42">
        <v>4.968</v>
      </c>
      <c r="J62" s="42">
        <v>4.9969999999999999</v>
      </c>
      <c r="K62" s="42">
        <v>5.0419999999999998</v>
      </c>
      <c r="L62" s="42">
        <v>5.1029999999999998</v>
      </c>
      <c r="M62" s="42">
        <v>5.17</v>
      </c>
      <c r="N62" s="42">
        <v>5.2450000000000001</v>
      </c>
      <c r="O62" s="43">
        <v>5.298</v>
      </c>
      <c r="P62" s="20"/>
      <c r="Q62" s="41">
        <v>5.3029999999999999</v>
      </c>
      <c r="R62" s="42">
        <v>5.2640000000000002</v>
      </c>
      <c r="S62" s="42">
        <v>5.1760000000000002</v>
      </c>
      <c r="T62" s="42">
        <v>5.0990000000000002</v>
      </c>
      <c r="U62" s="42">
        <v>5.0220000000000002</v>
      </c>
      <c r="V62" s="42">
        <v>4.9729999999999999</v>
      </c>
      <c r="W62" s="42">
        <v>4.9160000000000004</v>
      </c>
      <c r="X62" s="42">
        <v>4.8780000000000001</v>
      </c>
      <c r="Y62" s="42">
        <v>4.8559999999999999</v>
      </c>
      <c r="Z62" s="42">
        <v>4.82</v>
      </c>
      <c r="AA62" s="42">
        <v>4.8150000000000004</v>
      </c>
      <c r="AB62" s="43">
        <v>4.7789376190476185</v>
      </c>
      <c r="AD62" s="20"/>
      <c r="AE62" s="184"/>
      <c r="AF62" s="40">
        <v>10.199999999999999</v>
      </c>
      <c r="AG62" s="41">
        <v>0.12739476190476193</v>
      </c>
      <c r="AH62" s="42">
        <v>9.9290000000000003E-2</v>
      </c>
      <c r="AI62" s="42">
        <v>8.6470000000000005E-2</v>
      </c>
      <c r="AJ62" s="42">
        <v>8.7970000000000007E-2</v>
      </c>
      <c r="AK62" s="42">
        <v>9.9690000000000001E-2</v>
      </c>
      <c r="AL62" s="42">
        <v>0.1188</v>
      </c>
      <c r="AM62" s="42">
        <v>0.15970000000000001</v>
      </c>
      <c r="AN62" s="42">
        <v>0.22470000000000001</v>
      </c>
      <c r="AO62" s="42">
        <v>0.29909999999999998</v>
      </c>
      <c r="AP62" s="42">
        <v>0.37119999999999997</v>
      </c>
      <c r="AQ62" s="42">
        <v>0.42709999999999998</v>
      </c>
      <c r="AR62" s="43">
        <v>0.44490000000000002</v>
      </c>
      <c r="AS62" s="20"/>
      <c r="AT62" s="41">
        <v>0.44540000000000002</v>
      </c>
      <c r="AU62" s="42">
        <v>0.43</v>
      </c>
      <c r="AV62" s="42">
        <v>0.37259999999999999</v>
      </c>
      <c r="AW62" s="42">
        <v>0.2979</v>
      </c>
      <c r="AX62" s="42">
        <v>0.2253</v>
      </c>
      <c r="AY62" s="42">
        <v>0.15709999999999999</v>
      </c>
      <c r="AZ62" s="42">
        <v>0.1135</v>
      </c>
      <c r="BA62" s="42">
        <v>8.8760000000000006E-2</v>
      </c>
      <c r="BB62" s="42">
        <v>7.4999999999999997E-2</v>
      </c>
      <c r="BC62" s="42">
        <v>7.3770000000000002E-2</v>
      </c>
      <c r="BD62" s="42">
        <v>8.788E-2</v>
      </c>
      <c r="BE62" s="43">
        <v>9.0112380952381055E-2</v>
      </c>
      <c r="BH62" s="118" t="str">
        <f t="shared" si="37"/>
        <v>4.87157285714286+0.127394761904762i</v>
      </c>
      <c r="BI62" s="118" t="str">
        <f t="shared" si="37"/>
        <v>4.873+0.09929i</v>
      </c>
      <c r="BJ62" s="118" t="str">
        <f t="shared" si="36"/>
        <v>4.901+0.08647i</v>
      </c>
      <c r="BK62" s="118" t="str">
        <f t="shared" si="36"/>
        <v>4.922+0.08797i</v>
      </c>
      <c r="BL62" s="118" t="str">
        <f t="shared" si="36"/>
        <v>4.943+0.09969i</v>
      </c>
      <c r="BM62" s="118" t="str">
        <f t="shared" si="36"/>
        <v>4.968+0.1188i</v>
      </c>
      <c r="BN62" s="118" t="str">
        <f t="shared" si="36"/>
        <v>4.997+0.1597i</v>
      </c>
      <c r="BO62" s="118" t="str">
        <f t="shared" si="36"/>
        <v>5.042+0.2247i</v>
      </c>
      <c r="BP62" s="118" t="str">
        <f t="shared" si="36"/>
        <v>5.103+0.2991i</v>
      </c>
      <c r="BQ62" s="118" t="str">
        <f t="shared" si="36"/>
        <v>5.17+0.3712i</v>
      </c>
      <c r="BR62" s="118" t="str">
        <f t="shared" si="36"/>
        <v>5.245+0.4271i</v>
      </c>
      <c r="BS62" s="118" t="str">
        <f t="shared" si="36"/>
        <v>5.298+0.4449i</v>
      </c>
      <c r="BT62" s="118" t="str">
        <f t="shared" si="36"/>
        <v>0</v>
      </c>
      <c r="BU62" s="118" t="str">
        <f t="shared" si="36"/>
        <v>5.303+0.4454i</v>
      </c>
      <c r="BV62" s="118" t="str">
        <f t="shared" si="36"/>
        <v>5.264+0.43i</v>
      </c>
      <c r="BW62" s="118" t="str">
        <f t="shared" si="36"/>
        <v>5.176+0.3726i</v>
      </c>
      <c r="BX62" s="118" t="str">
        <f t="shared" si="36"/>
        <v>5.099+0.2979i</v>
      </c>
      <c r="BY62" s="118" t="str">
        <f t="shared" si="36"/>
        <v>5.022+0.2253i</v>
      </c>
      <c r="BZ62" s="118" t="str">
        <f t="shared" si="46"/>
        <v>4.973+0.1571i</v>
      </c>
      <c r="CA62" s="118" t="str">
        <f t="shared" si="46"/>
        <v>4.916+0.1135i</v>
      </c>
      <c r="CB62" s="118" t="str">
        <f t="shared" si="46"/>
        <v>4.878+0.08876i</v>
      </c>
      <c r="CC62" s="118" t="str">
        <f t="shared" si="44"/>
        <v>4.856+0.075i</v>
      </c>
      <c r="CD62" s="118" t="str">
        <f t="shared" si="44"/>
        <v>4.82+0.07377i</v>
      </c>
      <c r="CE62" s="118" t="str">
        <f t="shared" si="44"/>
        <v>4.815+0.08788i</v>
      </c>
      <c r="CF62" s="118" t="str">
        <f t="shared" si="44"/>
        <v>4.77893761904762+0.0901123809523811i</v>
      </c>
      <c r="CG62" s="118" t="str">
        <f t="shared" si="44"/>
        <v>0</v>
      </c>
      <c r="CH62" s="39">
        <f t="shared" si="22"/>
        <v>10200000000</v>
      </c>
      <c r="CI62" s="121">
        <f t="shared" si="23"/>
        <v>1.7625975654915262</v>
      </c>
      <c r="CJ62" s="121" t="str">
        <f t="shared" si="38"/>
        <v>8.5866224581146+0.224545697189706i</v>
      </c>
      <c r="CK62" s="121" t="str">
        <f t="shared" si="38"/>
        <v>8.58913793664021+0.175008312277654i</v>
      </c>
      <c r="CL62" s="121" t="str">
        <f t="shared" si="38"/>
        <v>8.63849066847397+0.152411811488052i</v>
      </c>
      <c r="CM62" s="121" t="str">
        <f t="shared" si="38"/>
        <v>8.67550521734929+0.15505570783629i</v>
      </c>
      <c r="CN62" s="121" t="str">
        <f t="shared" si="38"/>
        <v>8.71251976622461+0.17571335130385i</v>
      </c>
      <c r="CO62" s="121" t="str">
        <f t="shared" si="38"/>
        <v>8.7565847053619+0.209396590780393i</v>
      </c>
      <c r="CP62" s="121" t="str">
        <f t="shared" si="38"/>
        <v>8.80770003476116+0.281486831208997i</v>
      </c>
      <c r="CQ62" s="121" t="str">
        <f t="shared" si="38"/>
        <v>8.88701692520828+0.396055672965946i</v>
      </c>
      <c r="CR62" s="121" t="str">
        <f t="shared" si="38"/>
        <v>8.99453537670326+0.527192931838515i</v>
      </c>
      <c r="CS62" s="121" t="str">
        <f t="shared" si="38"/>
        <v>9.11262941359119+0.654276216310455i</v>
      </c>
      <c r="CT62" s="121" t="str">
        <f t="shared" si="38"/>
        <v>9.24482423100306+0.752805420221431i</v>
      </c>
      <c r="CU62" s="121" t="str">
        <f t="shared" si="38"/>
        <v>9.33824190197411+0.78417965688718i</v>
      </c>
      <c r="CV62" s="121" t="str">
        <f t="shared" si="38"/>
        <v>0</v>
      </c>
      <c r="CW62" s="121" t="str">
        <f t="shared" si="38"/>
        <v>9.34705488980156+0.785060955669926i</v>
      </c>
      <c r="CX62" s="121" t="str">
        <f t="shared" si="38"/>
        <v>9.27831358474739+0.757916953161356i</v>
      </c>
      <c r="CY62" s="121" t="str">
        <f t="shared" si="38"/>
        <v>9.12320499898414+0.656743852902143i</v>
      </c>
      <c r="CZ62" s="121" t="str">
        <f t="shared" si="29"/>
        <v>8.98748498644129+0.525077814759926i</v>
      </c>
      <c r="DA62" s="121" t="str">
        <f t="shared" si="29"/>
        <v>8.85176497389845+0.397113231505241i</v>
      </c>
      <c r="DB62" s="121" t="str">
        <f t="shared" ref="DB62:DH98" si="48">IMPRODUCT(BZ62, $CI62)</f>
        <v>8.76539769318936+0.276904077538719i</v>
      </c>
      <c r="DC62" s="121" t="str">
        <f t="shared" si="48"/>
        <v>8.66492963195634+0.200054823683288i</v>
      </c>
      <c r="DD62" s="121" t="str">
        <f t="shared" si="48"/>
        <v>8.59795092446767+0.156448159913028i</v>
      </c>
      <c r="DE62" s="121" t="str">
        <f t="shared" si="48"/>
        <v>8.55917377802685+0.132194817411864i</v>
      </c>
      <c r="DF62" s="121" t="str">
        <f t="shared" si="48"/>
        <v>8.49572026566916+0.13002682240631i</v>
      </c>
      <c r="DG62" s="121" t="str">
        <f t="shared" si="48"/>
        <v>8.4869072778417+0.154897074055395i</v>
      </c>
      <c r="DH62" s="121" t="str">
        <f t="shared" si="48"/>
        <v>8.42334381296921+0.158831863287312i</v>
      </c>
      <c r="DI62" s="121"/>
      <c r="DK62" s="39">
        <f t="shared" si="39"/>
        <v>8.5866224581146007</v>
      </c>
      <c r="DL62" s="39">
        <f t="shared" si="39"/>
        <v>8.5891379366402099</v>
      </c>
      <c r="DM62" s="39">
        <f t="shared" si="39"/>
        <v>8.6384906684739704</v>
      </c>
      <c r="DN62" s="39">
        <f t="shared" si="39"/>
        <v>8.6755052173492899</v>
      </c>
      <c r="DO62" s="39">
        <f t="shared" si="39"/>
        <v>8.7125197662246094</v>
      </c>
      <c r="DP62" s="39">
        <f t="shared" si="39"/>
        <v>8.7565847053619006</v>
      </c>
      <c r="DQ62" s="39">
        <f t="shared" si="39"/>
        <v>8.8077000347611598</v>
      </c>
      <c r="DR62" s="39">
        <f t="shared" si="39"/>
        <v>8.8870169252082807</v>
      </c>
      <c r="DS62" s="39">
        <f t="shared" si="39"/>
        <v>8.9945353767032596</v>
      </c>
      <c r="DT62" s="39">
        <f t="shared" si="39"/>
        <v>9.1126294135911898</v>
      </c>
      <c r="DU62" s="39">
        <f t="shared" si="39"/>
        <v>9.2448242310030597</v>
      </c>
      <c r="DV62" s="39">
        <f t="shared" si="39"/>
        <v>9.3382419019741096</v>
      </c>
      <c r="DW62" s="39">
        <f t="shared" si="39"/>
        <v>0</v>
      </c>
      <c r="DX62" s="39">
        <f t="shared" si="39"/>
        <v>9.3470548898015604</v>
      </c>
      <c r="DY62" s="39">
        <f t="shared" si="39"/>
        <v>9.2783135847473908</v>
      </c>
      <c r="DZ62" s="39">
        <f t="shared" si="39"/>
        <v>9.1232049989841393</v>
      </c>
      <c r="EA62" s="39">
        <f t="shared" si="30"/>
        <v>8.9874849864412898</v>
      </c>
      <c r="EB62" s="39">
        <f t="shared" si="30"/>
        <v>8.8517649738984492</v>
      </c>
      <c r="EC62" s="39">
        <f t="shared" ref="EC62:EI98" si="49">IMREAL(DB62)</f>
        <v>8.7653976931893602</v>
      </c>
      <c r="ED62" s="39">
        <f t="shared" si="49"/>
        <v>8.6649296319563405</v>
      </c>
      <c r="EE62" s="39">
        <f t="shared" si="49"/>
        <v>8.5979509244676695</v>
      </c>
      <c r="EF62" s="39">
        <f t="shared" si="49"/>
        <v>8.5591737780268495</v>
      </c>
      <c r="EG62" s="39">
        <f t="shared" si="49"/>
        <v>8.4957202656691599</v>
      </c>
      <c r="EH62" s="39">
        <f t="shared" si="49"/>
        <v>8.4869072778417003</v>
      </c>
      <c r="EI62" s="39">
        <f t="shared" si="49"/>
        <v>8.4233438129692093</v>
      </c>
      <c r="EK62" s="39">
        <f t="shared" si="42"/>
        <v>0.22454569718970599</v>
      </c>
      <c r="EL62" s="39">
        <f t="shared" si="40"/>
        <v>0.17500831227765401</v>
      </c>
      <c r="EM62" s="39">
        <f t="shared" si="40"/>
        <v>0.152411811488052</v>
      </c>
      <c r="EN62" s="39">
        <f t="shared" si="40"/>
        <v>0.15505570783629</v>
      </c>
      <c r="EO62" s="39">
        <f t="shared" si="40"/>
        <v>0.17571335130384999</v>
      </c>
      <c r="EP62" s="39">
        <f t="shared" si="40"/>
        <v>0.20939659078039299</v>
      </c>
      <c r="EQ62" s="39">
        <f t="shared" si="40"/>
        <v>0.28148683120899698</v>
      </c>
      <c r="ER62" s="39">
        <f t="shared" si="40"/>
        <v>0.39605567296594602</v>
      </c>
      <c r="ES62" s="39">
        <f t="shared" si="40"/>
        <v>0.52719293183851501</v>
      </c>
      <c r="ET62" s="39">
        <f t="shared" si="40"/>
        <v>0.65427621631045496</v>
      </c>
      <c r="EU62" s="39">
        <f t="shared" si="40"/>
        <v>0.75280542022143104</v>
      </c>
      <c r="EV62" s="39">
        <f t="shared" si="40"/>
        <v>0.78417965688718005</v>
      </c>
      <c r="EW62" s="39">
        <f t="shared" si="40"/>
        <v>0</v>
      </c>
      <c r="EX62" s="39">
        <f t="shared" si="40"/>
        <v>0.78506095566992595</v>
      </c>
      <c r="EY62" s="39">
        <f t="shared" si="40"/>
        <v>0.75791695316135599</v>
      </c>
      <c r="EZ62" s="39">
        <f t="shared" si="40"/>
        <v>0.65674385290214299</v>
      </c>
      <c r="FA62" s="39">
        <f t="shared" si="31"/>
        <v>0.52507781475992599</v>
      </c>
      <c r="FB62" s="39">
        <f t="shared" si="31"/>
        <v>0.39711323150524103</v>
      </c>
      <c r="FC62" s="39">
        <f t="shared" ref="FC62:FI98" si="50">IMAGINARY(DB62)</f>
        <v>0.27690407753871898</v>
      </c>
      <c r="FD62" s="39">
        <f t="shared" si="50"/>
        <v>0.200054823683288</v>
      </c>
      <c r="FE62" s="39">
        <f t="shared" si="50"/>
        <v>0.15644815991302799</v>
      </c>
      <c r="FF62" s="39">
        <f t="shared" si="50"/>
        <v>0.13219481741186401</v>
      </c>
      <c r="FG62" s="39">
        <f t="shared" si="50"/>
        <v>0.13002682240631</v>
      </c>
      <c r="FH62" s="39">
        <f t="shared" si="50"/>
        <v>0.15489707405539499</v>
      </c>
      <c r="FI62" s="39">
        <f t="shared" si="50"/>
        <v>0.158831863287312</v>
      </c>
      <c r="FK62" s="39">
        <f t="shared" si="41"/>
        <v>0.70627685175059707</v>
      </c>
      <c r="FL62" s="39">
        <f t="shared" si="41"/>
        <v>0.70643802938000777</v>
      </c>
      <c r="FM62" s="39">
        <f t="shared" si="41"/>
        <v>0.70508996529939505</v>
      </c>
      <c r="FN62" s="39">
        <f t="shared" si="41"/>
        <v>0.70400518308758719</v>
      </c>
      <c r="FO62" s="39">
        <f t="shared" si="41"/>
        <v>0.70285100432973868</v>
      </c>
      <c r="FP62" s="39">
        <f t="shared" si="41"/>
        <v>0.70142251860042304</v>
      </c>
      <c r="FQ62" s="39">
        <f t="shared" si="41"/>
        <v>0.69953142937194934</v>
      </c>
      <c r="FR62" s="39">
        <f t="shared" si="41"/>
        <v>0.69634469780441854</v>
      </c>
      <c r="FS62" s="39">
        <f t="shared" si="41"/>
        <v>0.69187018860346805</v>
      </c>
      <c r="FT62" s="39">
        <f t="shared" si="41"/>
        <v>0.6868008006350238</v>
      </c>
      <c r="FU62" s="39">
        <f t="shared" si="41"/>
        <v>0.68150941616967964</v>
      </c>
      <c r="FV62" s="39">
        <f t="shared" si="41"/>
        <v>0.67835132789231156</v>
      </c>
      <c r="FW62" s="39">
        <f t="shared" si="41"/>
        <v>0.99999999999999989</v>
      </c>
      <c r="FX62" s="39">
        <f t="shared" si="41"/>
        <v>0.67808932155928225</v>
      </c>
      <c r="FY62" s="39">
        <f t="shared" si="41"/>
        <v>0.68048231490991851</v>
      </c>
      <c r="FZ62" s="39">
        <f t="shared" si="41"/>
        <v>0.6864646402579424</v>
      </c>
      <c r="GA62" s="39">
        <f t="shared" si="32"/>
        <v>0.69209698215068038</v>
      </c>
      <c r="GB62" s="39">
        <f t="shared" si="32"/>
        <v>0.69734833188562373</v>
      </c>
      <c r="GC62" s="39">
        <f t="shared" ref="GC62:GI98" si="51">(SQRT((EC62-$FK$15)^2 + FC62^2))/(SQRT(EC62+$FK$15)^2+FC62^2)</f>
        <v>0.70078312255355524</v>
      </c>
      <c r="GD62" s="39">
        <f t="shared" si="51"/>
        <v>0.70412381544635616</v>
      </c>
      <c r="GE62" s="39">
        <f t="shared" si="51"/>
        <v>0.70625436061346336</v>
      </c>
      <c r="GF62" s="39">
        <f t="shared" si="51"/>
        <v>0.70746684219874334</v>
      </c>
      <c r="GG62" s="39">
        <f t="shared" si="51"/>
        <v>0.70932524087365068</v>
      </c>
      <c r="GH62" s="39">
        <f t="shared" si="51"/>
        <v>0.70949825473410189</v>
      </c>
      <c r="GI62" s="39">
        <f t="shared" si="51"/>
        <v>0.71134261445278324</v>
      </c>
      <c r="GJ62" s="39">
        <f t="shared" si="27"/>
        <v>10.199999999999999</v>
      </c>
      <c r="GK62" s="39">
        <f t="shared" si="43"/>
        <v>-3.0205005506591083</v>
      </c>
      <c r="GL62" s="39">
        <f t="shared" si="43"/>
        <v>-3.0185185921960667</v>
      </c>
      <c r="GM62" s="39">
        <f t="shared" si="43"/>
        <v>-3.0351093214389078</v>
      </c>
      <c r="GN62" s="39">
        <f t="shared" si="43"/>
        <v>-3.0484828689176391</v>
      </c>
      <c r="GO62" s="39">
        <f t="shared" si="43"/>
        <v>-3.0627346050255024</v>
      </c>
      <c r="GP62" s="39">
        <f t="shared" si="43"/>
        <v>-3.0804059111799313</v>
      </c>
      <c r="GQ62" s="39">
        <f t="shared" si="43"/>
        <v>-3.1038553647963241</v>
      </c>
      <c r="GR62" s="39">
        <f t="shared" si="43"/>
        <v>-3.1435145383445451</v>
      </c>
      <c r="GS62" s="39">
        <f t="shared" si="43"/>
        <v>-3.1995076386581762</v>
      </c>
      <c r="GT62" s="39">
        <f t="shared" si="43"/>
        <v>-3.2633841446787359</v>
      </c>
      <c r="GU62" s="39">
        <f t="shared" si="43"/>
        <v>-3.3305627859542648</v>
      </c>
      <c r="GV62" s="39">
        <f t="shared" si="43"/>
        <v>-3.3709064103719739</v>
      </c>
      <c r="GW62" s="39">
        <f t="shared" si="43"/>
        <v>-9.6432746655328714E-16</v>
      </c>
      <c r="GX62" s="39">
        <f t="shared" si="43"/>
        <v>-3.3742618953648322</v>
      </c>
      <c r="GY62" s="39">
        <f t="shared" si="43"/>
        <v>-3.3436631443147209</v>
      </c>
      <c r="GZ62" s="39">
        <f t="shared" si="43"/>
        <v>-3.2676365665447396</v>
      </c>
      <c r="HA62" s="39">
        <f t="shared" si="47"/>
        <v>-3.1966608894274535</v>
      </c>
      <c r="HB62" s="39">
        <f t="shared" si="47"/>
        <v>-3.1310046725598388</v>
      </c>
      <c r="HC62" s="39">
        <f t="shared" si="47"/>
        <v>-3.0883273225906951</v>
      </c>
      <c r="HD62" s="39">
        <f t="shared" si="45"/>
        <v>-3.0470193274675568</v>
      </c>
      <c r="HE62" s="39">
        <f t="shared" si="45"/>
        <v>-3.0207771541540036</v>
      </c>
      <c r="HF62" s="39">
        <f t="shared" si="45"/>
        <v>-3.0058781998210189</v>
      </c>
      <c r="HG62" s="39">
        <f t="shared" si="45"/>
        <v>-2.9830917158418648</v>
      </c>
      <c r="HH62" s="39">
        <f t="shared" si="45"/>
        <v>-2.9809733701704886</v>
      </c>
      <c r="HI62" s="39">
        <f t="shared" si="45"/>
        <v>-2.9584234642455671</v>
      </c>
    </row>
    <row r="63" spans="1:217" s="39" customFormat="1">
      <c r="A63" s="20"/>
      <c r="B63" s="184"/>
      <c r="C63" s="40">
        <v>10.25</v>
      </c>
      <c r="D63" s="41">
        <v>4.8736976190476193</v>
      </c>
      <c r="E63" s="42">
        <v>4.87</v>
      </c>
      <c r="F63" s="42">
        <v>4.8970000000000002</v>
      </c>
      <c r="G63" s="42">
        <v>4.9219999999999997</v>
      </c>
      <c r="H63" s="42">
        <v>4.9459999999999997</v>
      </c>
      <c r="I63" s="42">
        <v>4.9649999999999999</v>
      </c>
      <c r="J63" s="42">
        <v>4.99</v>
      </c>
      <c r="K63" s="42">
        <v>5.0369999999999999</v>
      </c>
      <c r="L63" s="42">
        <v>5.0949999999999998</v>
      </c>
      <c r="M63" s="42">
        <v>5.1529999999999996</v>
      </c>
      <c r="N63" s="42">
        <v>5.2359999999999998</v>
      </c>
      <c r="O63" s="43">
        <v>5.2919999999999998</v>
      </c>
      <c r="P63" s="20"/>
      <c r="Q63" s="41">
        <v>5.2969999999999997</v>
      </c>
      <c r="R63" s="42">
        <v>5.2560000000000002</v>
      </c>
      <c r="S63" s="42">
        <v>5.1609999999999996</v>
      </c>
      <c r="T63" s="42">
        <v>5.0890000000000004</v>
      </c>
      <c r="U63" s="42">
        <v>5.0199999999999996</v>
      </c>
      <c r="V63" s="42">
        <v>4.9690000000000003</v>
      </c>
      <c r="W63" s="42">
        <v>4.9130000000000003</v>
      </c>
      <c r="X63" s="42">
        <v>4.8789999999999996</v>
      </c>
      <c r="Y63" s="42">
        <v>4.8559999999999999</v>
      </c>
      <c r="Z63" s="42">
        <v>4.8179999999999996</v>
      </c>
      <c r="AA63" s="42">
        <v>4.8140000000000001</v>
      </c>
      <c r="AB63" s="43">
        <v>4.7820376190476184</v>
      </c>
      <c r="AD63" s="20"/>
      <c r="AE63" s="184"/>
      <c r="AF63" s="40">
        <v>10.25</v>
      </c>
      <c r="AG63" s="41">
        <v>0.127307619047619</v>
      </c>
      <c r="AH63" s="42">
        <v>9.5549999999999996E-2</v>
      </c>
      <c r="AI63" s="42">
        <v>8.1989999999999993E-2</v>
      </c>
      <c r="AJ63" s="42">
        <v>8.4919999999999995E-2</v>
      </c>
      <c r="AK63" s="42">
        <v>9.9129999999999996E-2</v>
      </c>
      <c r="AL63" s="42">
        <v>0.12</v>
      </c>
      <c r="AM63" s="42">
        <v>0.1641</v>
      </c>
      <c r="AN63" s="42">
        <v>0.23119999999999999</v>
      </c>
      <c r="AO63" s="42">
        <v>0.30580000000000002</v>
      </c>
      <c r="AP63" s="42">
        <v>0.37259999999999999</v>
      </c>
      <c r="AQ63" s="42">
        <v>0.4239</v>
      </c>
      <c r="AR63" s="43">
        <v>0.44119999999999998</v>
      </c>
      <c r="AS63" s="20"/>
      <c r="AT63" s="41">
        <v>0.44159999999999999</v>
      </c>
      <c r="AU63" s="42">
        <v>0.42830000000000001</v>
      </c>
      <c r="AV63" s="42">
        <v>0.37380000000000002</v>
      </c>
      <c r="AW63" s="42">
        <v>0.30349999999999999</v>
      </c>
      <c r="AX63" s="42">
        <v>0.23</v>
      </c>
      <c r="AY63" s="42">
        <v>0.1605</v>
      </c>
      <c r="AZ63" s="42">
        <v>0.11260000000000001</v>
      </c>
      <c r="BA63" s="42">
        <v>8.7419999999999998E-2</v>
      </c>
      <c r="BB63" s="42">
        <v>7.084E-2</v>
      </c>
      <c r="BC63" s="42">
        <v>6.7519999999999997E-2</v>
      </c>
      <c r="BD63" s="42">
        <v>8.3739999999999995E-2</v>
      </c>
      <c r="BE63" s="43">
        <v>8.9136666666666767E-2</v>
      </c>
      <c r="BH63" s="118" t="str">
        <f t="shared" si="37"/>
        <v>4.87369761904762+0.127307619047619i</v>
      </c>
      <c r="BI63" s="118" t="str">
        <f t="shared" si="37"/>
        <v>4.87+0.09555i</v>
      </c>
      <c r="BJ63" s="118" t="str">
        <f t="shared" si="36"/>
        <v>4.897+0.08199i</v>
      </c>
      <c r="BK63" s="118" t="str">
        <f t="shared" si="36"/>
        <v>4.922+0.08492i</v>
      </c>
      <c r="BL63" s="118" t="str">
        <f t="shared" si="36"/>
        <v>4.946+0.09913i</v>
      </c>
      <c r="BM63" s="118" t="str">
        <f t="shared" si="36"/>
        <v>4.965+0.12i</v>
      </c>
      <c r="BN63" s="118" t="str">
        <f t="shared" si="36"/>
        <v>4.99+0.1641i</v>
      </c>
      <c r="BO63" s="118" t="str">
        <f t="shared" si="36"/>
        <v>5.037+0.2312i</v>
      </c>
      <c r="BP63" s="118" t="str">
        <f t="shared" si="36"/>
        <v>5.095+0.3058i</v>
      </c>
      <c r="BQ63" s="118" t="str">
        <f t="shared" si="36"/>
        <v>5.153+0.3726i</v>
      </c>
      <c r="BR63" s="118" t="str">
        <f t="shared" si="36"/>
        <v>5.236+0.4239i</v>
      </c>
      <c r="BS63" s="118" t="str">
        <f t="shared" si="36"/>
        <v>5.292+0.4412i</v>
      </c>
      <c r="BT63" s="118" t="str">
        <f t="shared" si="36"/>
        <v>0</v>
      </c>
      <c r="BU63" s="118" t="str">
        <f t="shared" si="36"/>
        <v>5.297+0.4416i</v>
      </c>
      <c r="BV63" s="118" t="str">
        <f t="shared" si="36"/>
        <v>5.256+0.4283i</v>
      </c>
      <c r="BW63" s="118" t="str">
        <f t="shared" si="36"/>
        <v>5.161+0.3738i</v>
      </c>
      <c r="BX63" s="118" t="str">
        <f t="shared" si="36"/>
        <v>5.089+0.3035i</v>
      </c>
      <c r="BY63" s="118" t="str">
        <f t="shared" si="36"/>
        <v>5.02+0.23i</v>
      </c>
      <c r="BZ63" s="118" t="str">
        <f t="shared" si="46"/>
        <v>4.969+0.1605i</v>
      </c>
      <c r="CA63" s="118" t="str">
        <f t="shared" si="46"/>
        <v>4.913+0.1126i</v>
      </c>
      <c r="CB63" s="118" t="str">
        <f t="shared" si="46"/>
        <v>4.879+0.08742i</v>
      </c>
      <c r="CC63" s="118" t="str">
        <f t="shared" si="44"/>
        <v>4.856+0.07084i</v>
      </c>
      <c r="CD63" s="118" t="str">
        <f t="shared" si="44"/>
        <v>4.818+0.06752i</v>
      </c>
      <c r="CE63" s="118" t="str">
        <f t="shared" si="44"/>
        <v>4.814+0.08374i</v>
      </c>
      <c r="CF63" s="118" t="str">
        <f t="shared" si="44"/>
        <v>4.78203761904762+0.0891366666666668i</v>
      </c>
      <c r="CG63" s="118" t="str">
        <f t="shared" si="44"/>
        <v>0</v>
      </c>
      <c r="CH63" s="39">
        <f t="shared" si="22"/>
        <v>10250000000</v>
      </c>
      <c r="CI63" s="121">
        <f t="shared" si="23"/>
        <v>1.7539995285866896</v>
      </c>
      <c r="CJ63" s="121" t="str">
        <f t="shared" si="38"/>
        <v>8.5484633262836+0.223297503795018i</v>
      </c>
      <c r="CK63" s="121" t="str">
        <f t="shared" si="38"/>
        <v>8.54197770421718+0.167594654956458i</v>
      </c>
      <c r="CL63" s="121" t="str">
        <f t="shared" si="38"/>
        <v>8.58933569148902+0.143810421348823i</v>
      </c>
      <c r="CM63" s="121" t="str">
        <f t="shared" si="38"/>
        <v>8.63318567970369+0.148949639967582i</v>
      </c>
      <c r="CN63" s="121" t="str">
        <f t="shared" si="38"/>
        <v>8.67528166838977+0.173873973268799i</v>
      </c>
      <c r="CO63" s="121" t="str">
        <f t="shared" si="38"/>
        <v>8.70860765943291+0.210479943430403i</v>
      </c>
      <c r="CP63" s="121" t="str">
        <f t="shared" si="38"/>
        <v>8.75245764764758+0.287831322641076i</v>
      </c>
      <c r="CQ63" s="121" t="str">
        <f t="shared" si="38"/>
        <v>8.83489562549116+0.405524691009243i</v>
      </c>
      <c r="CR63" s="121" t="str">
        <f t="shared" si="38"/>
        <v>8.93662759814918+0.53637305584181i</v>
      </c>
      <c r="CS63" s="121" t="str">
        <f t="shared" si="38"/>
        <v>9.03835957080721+0.653540224351401i</v>
      </c>
      <c r="CT63" s="121" t="str">
        <f t="shared" si="38"/>
        <v>9.18394153167991+0.743520400167898i</v>
      </c>
      <c r="CU63" s="121" t="str">
        <f t="shared" si="38"/>
        <v>9.28216550528076+0.773864592012447i</v>
      </c>
      <c r="CV63" s="121" t="str">
        <f t="shared" si="38"/>
        <v>0</v>
      </c>
      <c r="CW63" s="121" t="str">
        <f t="shared" si="38"/>
        <v>9.29093550292369+0.774566191823882i</v>
      </c>
      <c r="CX63" s="121" t="str">
        <f t="shared" si="38"/>
        <v>9.21902152225164+0.751237998093679i</v>
      </c>
      <c r="CY63" s="121" t="str">
        <f t="shared" si="38"/>
        <v>9.0523915670359+0.655645023785705i</v>
      </c>
      <c r="CZ63" s="121" t="str">
        <f t="shared" ref="CZ63:DD126" si="52">IMPRODUCT(BX63, $CI63)</f>
        <v>8.92610360097766+0.53233885692606i</v>
      </c>
      <c r="DA63" s="121" t="str">
        <f t="shared" si="52"/>
        <v>8.80507763350518+0.403419891574939i</v>
      </c>
      <c r="DB63" s="121" t="str">
        <f t="shared" si="48"/>
        <v>8.71562365754726+0.281516924338164i</v>
      </c>
      <c r="DC63" s="121" t="str">
        <f t="shared" si="48"/>
        <v>8.61739968394641+0.197500346918861i</v>
      </c>
      <c r="DD63" s="121" t="str">
        <f t="shared" si="48"/>
        <v>8.55776369997446+0.153334638789048i</v>
      </c>
      <c r="DE63" s="121" t="str">
        <f t="shared" si="48"/>
        <v>8.51742171081696+0.124253326605081i</v>
      </c>
      <c r="DF63" s="121" t="str">
        <f t="shared" si="48"/>
        <v>8.45076972873067+0.118430048170173i</v>
      </c>
      <c r="DG63" s="121" t="str">
        <f t="shared" si="48"/>
        <v>8.44375373061632+0.146879920523849i</v>
      </c>
      <c r="DH63" s="121" t="str">
        <f t="shared" si="48"/>
        <v>8.38769172949334+0.156345671313122i</v>
      </c>
      <c r="DI63" s="121"/>
      <c r="DK63" s="39">
        <f t="shared" si="39"/>
        <v>8.5484633262835992</v>
      </c>
      <c r="DL63" s="39">
        <f t="shared" si="39"/>
        <v>8.5419777042171798</v>
      </c>
      <c r="DM63" s="39">
        <f t="shared" si="39"/>
        <v>8.5893356914890209</v>
      </c>
      <c r="DN63" s="39">
        <f t="shared" si="39"/>
        <v>8.6331856797036899</v>
      </c>
      <c r="DO63" s="39">
        <f t="shared" si="39"/>
        <v>8.6752816683897702</v>
      </c>
      <c r="DP63" s="39">
        <f t="shared" si="39"/>
        <v>8.7086076594329107</v>
      </c>
      <c r="DQ63" s="39">
        <f t="shared" si="39"/>
        <v>8.7524576476475797</v>
      </c>
      <c r="DR63" s="39">
        <f t="shared" si="39"/>
        <v>8.8348956254911606</v>
      </c>
      <c r="DS63" s="39">
        <f t="shared" si="39"/>
        <v>8.9366275981491796</v>
      </c>
      <c r="DT63" s="39">
        <f t="shared" si="39"/>
        <v>9.0383595708072093</v>
      </c>
      <c r="DU63" s="39">
        <f t="shared" si="39"/>
        <v>9.1839415316799098</v>
      </c>
      <c r="DV63" s="39">
        <f t="shared" si="39"/>
        <v>9.2821655052807603</v>
      </c>
      <c r="DW63" s="39">
        <f t="shared" si="39"/>
        <v>0</v>
      </c>
      <c r="DX63" s="39">
        <f t="shared" si="39"/>
        <v>9.2909355029236895</v>
      </c>
      <c r="DY63" s="39">
        <f t="shared" si="39"/>
        <v>9.2190215222516407</v>
      </c>
      <c r="DZ63" s="39">
        <f t="shared" si="39"/>
        <v>9.0523915670358992</v>
      </c>
      <c r="EA63" s="39">
        <f t="shared" ref="EA63:EE126" si="53">IMREAL(CZ63)</f>
        <v>8.92610360097766</v>
      </c>
      <c r="EB63" s="39">
        <f t="shared" si="53"/>
        <v>8.8050776335051797</v>
      </c>
      <c r="EC63" s="39">
        <f t="shared" si="49"/>
        <v>8.7156236575472601</v>
      </c>
      <c r="ED63" s="39">
        <f t="shared" si="49"/>
        <v>8.6173996839464095</v>
      </c>
      <c r="EE63" s="39">
        <f t="shared" si="49"/>
        <v>8.5577636999744602</v>
      </c>
      <c r="EF63" s="39">
        <f t="shared" si="49"/>
        <v>8.5174217108169596</v>
      </c>
      <c r="EG63" s="39">
        <f t="shared" si="49"/>
        <v>8.4507697287306698</v>
      </c>
      <c r="EH63" s="39">
        <f t="shared" si="49"/>
        <v>8.4437537306163204</v>
      </c>
      <c r="EI63" s="39">
        <f t="shared" si="49"/>
        <v>8.3876917294933406</v>
      </c>
      <c r="EK63" s="39">
        <f t="shared" si="42"/>
        <v>0.223297503795018</v>
      </c>
      <c r="EL63" s="39">
        <f t="shared" si="40"/>
        <v>0.16759465495645801</v>
      </c>
      <c r="EM63" s="39">
        <f t="shared" si="40"/>
        <v>0.14381042134882299</v>
      </c>
      <c r="EN63" s="39">
        <f t="shared" si="40"/>
        <v>0.14894963996758201</v>
      </c>
      <c r="EO63" s="39">
        <f t="shared" si="40"/>
        <v>0.173873973268799</v>
      </c>
      <c r="EP63" s="39">
        <f t="shared" si="40"/>
        <v>0.21047994343040299</v>
      </c>
      <c r="EQ63" s="39">
        <f t="shared" si="40"/>
        <v>0.28783132264107603</v>
      </c>
      <c r="ER63" s="39">
        <f t="shared" si="40"/>
        <v>0.40552469100924299</v>
      </c>
      <c r="ES63" s="39">
        <f t="shared" si="40"/>
        <v>0.53637305584181005</v>
      </c>
      <c r="ET63" s="39">
        <f t="shared" si="40"/>
        <v>0.65354022435140102</v>
      </c>
      <c r="EU63" s="39">
        <f t="shared" si="40"/>
        <v>0.743520400167898</v>
      </c>
      <c r="EV63" s="39">
        <f t="shared" si="40"/>
        <v>0.77386459201244695</v>
      </c>
      <c r="EW63" s="39">
        <f t="shared" si="40"/>
        <v>0</v>
      </c>
      <c r="EX63" s="39">
        <f t="shared" si="40"/>
        <v>0.77456619182388198</v>
      </c>
      <c r="EY63" s="39">
        <f t="shared" si="40"/>
        <v>0.75123799809367897</v>
      </c>
      <c r="EZ63" s="39">
        <f t="shared" si="40"/>
        <v>0.65564502378570499</v>
      </c>
      <c r="FA63" s="39">
        <f t="shared" si="40"/>
        <v>0.53233885692605998</v>
      </c>
      <c r="FB63" s="39">
        <f t="shared" ref="FB63:FE126" si="54">IMAGINARY(DA63)</f>
        <v>0.40341989157493902</v>
      </c>
      <c r="FC63" s="39">
        <f t="shared" si="50"/>
        <v>0.281516924338164</v>
      </c>
      <c r="FD63" s="39">
        <f t="shared" si="50"/>
        <v>0.19750034691886101</v>
      </c>
      <c r="FE63" s="39">
        <f t="shared" si="50"/>
        <v>0.15333463878904799</v>
      </c>
      <c r="FF63" s="39">
        <f t="shared" si="50"/>
        <v>0.124253326605081</v>
      </c>
      <c r="FG63" s="39">
        <f t="shared" si="50"/>
        <v>0.118430048170173</v>
      </c>
      <c r="FH63" s="39">
        <f t="shared" si="50"/>
        <v>0.14687992052384899</v>
      </c>
      <c r="FI63" s="39">
        <f t="shared" si="50"/>
        <v>0.15634567131312199</v>
      </c>
      <c r="FK63" s="39">
        <f t="shared" si="41"/>
        <v>0.70739458925160181</v>
      </c>
      <c r="FL63" s="39">
        <f t="shared" si="41"/>
        <v>0.70784214718255933</v>
      </c>
      <c r="FM63" s="39">
        <f t="shared" si="41"/>
        <v>0.7065501094848563</v>
      </c>
      <c r="FN63" s="39">
        <f t="shared" si="41"/>
        <v>0.7052565059246062</v>
      </c>
      <c r="FO63" s="39">
        <f t="shared" si="41"/>
        <v>0.70393871757310211</v>
      </c>
      <c r="FP63" s="39">
        <f t="shared" si="41"/>
        <v>0.70280653614702648</v>
      </c>
      <c r="FQ63" s="39">
        <f t="shared" si="41"/>
        <v>0.70108495133004523</v>
      </c>
      <c r="FR63" s="39">
        <f t="shared" si="41"/>
        <v>0.69775522330426787</v>
      </c>
      <c r="FS63" s="39">
        <f t="shared" si="41"/>
        <v>0.69341231428517569</v>
      </c>
      <c r="FT63" s="39">
        <f t="shared" si="41"/>
        <v>0.6889183027462602</v>
      </c>
      <c r="FU63" s="39">
        <f t="shared" si="41"/>
        <v>0.68337866355964361</v>
      </c>
      <c r="FV63" s="39">
        <f t="shared" si="41"/>
        <v>0.68010163467669926</v>
      </c>
      <c r="FW63" s="39">
        <f t="shared" si="41"/>
        <v>0.99999999999999989</v>
      </c>
      <c r="FX63" s="39">
        <f t="shared" si="41"/>
        <v>0.67984352511836532</v>
      </c>
      <c r="FY63" s="39">
        <f t="shared" si="41"/>
        <v>0.68226147868691978</v>
      </c>
      <c r="FZ63" s="39">
        <f t="shared" si="41"/>
        <v>0.68848856404518732</v>
      </c>
      <c r="GA63" s="39">
        <f t="shared" ref="GA63:GE126" si="55">(SQRT((EA63-$FK$15)^2 + FA63^2))/(SQRT(EA63+$FK$15)^2+FA63^2)</f>
        <v>0.69376289433546168</v>
      </c>
      <c r="GB63" s="39">
        <f t="shared" si="55"/>
        <v>0.69863349183323087</v>
      </c>
      <c r="GC63" s="39">
        <f t="shared" si="51"/>
        <v>0.70219276514673024</v>
      </c>
      <c r="GD63" s="39">
        <f t="shared" si="51"/>
        <v>0.70551665836802679</v>
      </c>
      <c r="GE63" s="39">
        <f t="shared" si="51"/>
        <v>0.70743628942080294</v>
      </c>
      <c r="GF63" s="39">
        <f t="shared" si="51"/>
        <v>0.70870898760765888</v>
      </c>
      <c r="GG63" s="39">
        <f t="shared" si="51"/>
        <v>0.71067381262353646</v>
      </c>
      <c r="GH63" s="39">
        <f t="shared" si="51"/>
        <v>0.71078890103637138</v>
      </c>
      <c r="GI63" s="39">
        <f t="shared" si="51"/>
        <v>0.71239651628403289</v>
      </c>
      <c r="GJ63" s="39">
        <f t="shared" si="27"/>
        <v>10.25</v>
      </c>
      <c r="GK63" s="39">
        <f t="shared" si="43"/>
        <v>-3.0067653271558825</v>
      </c>
      <c r="GL63" s="39">
        <f t="shared" si="43"/>
        <v>-3.0012716329569518</v>
      </c>
      <c r="GM63" s="39">
        <f t="shared" si="43"/>
        <v>-3.0171406394778493</v>
      </c>
      <c r="GN63" s="39">
        <f t="shared" si="43"/>
        <v>-3.0330579765714205</v>
      </c>
      <c r="GO63" s="39">
        <f t="shared" si="43"/>
        <v>-3.0493029472229072</v>
      </c>
      <c r="GP63" s="39">
        <f t="shared" si="43"/>
        <v>-3.0632841638141124</v>
      </c>
      <c r="GQ63" s="39">
        <f t="shared" si="43"/>
        <v>-3.0845870969139217</v>
      </c>
      <c r="GR63" s="39">
        <f t="shared" si="43"/>
        <v>-3.1259380751103776</v>
      </c>
      <c r="GS63" s="39">
        <f t="shared" si="43"/>
        <v>-3.1801689998107174</v>
      </c>
      <c r="GT63" s="39">
        <f t="shared" si="43"/>
        <v>-3.2366455406628232</v>
      </c>
      <c r="GU63" s="39">
        <f t="shared" si="43"/>
        <v>-3.3067716972527252</v>
      </c>
      <c r="GV63" s="39">
        <f t="shared" si="43"/>
        <v>-3.3485236258460844</v>
      </c>
      <c r="GW63" s="39">
        <f t="shared" si="43"/>
        <v>-9.6432746655328714E-16</v>
      </c>
      <c r="GX63" s="39">
        <f t="shared" si="43"/>
        <v>-3.3518206869797487</v>
      </c>
      <c r="GY63" s="39">
        <f t="shared" si="43"/>
        <v>-3.3209829764532945</v>
      </c>
      <c r="GZ63" s="39">
        <f t="shared" si="43"/>
        <v>-3.2420653815853964</v>
      </c>
      <c r="HA63" s="39">
        <f t="shared" si="47"/>
        <v>-3.1757786392102689</v>
      </c>
      <c r="HB63" s="39">
        <f t="shared" si="47"/>
        <v>-3.1150119705975312</v>
      </c>
      <c r="HC63" s="39">
        <f t="shared" si="47"/>
        <v>-3.0708729896673836</v>
      </c>
      <c r="HD63" s="39">
        <f t="shared" si="45"/>
        <v>-3.029854548131711</v>
      </c>
      <c r="HE63" s="39">
        <f t="shared" si="45"/>
        <v>-3.006253318161543</v>
      </c>
      <c r="HF63" s="39">
        <f t="shared" si="45"/>
        <v>-2.9906411925568372</v>
      </c>
      <c r="HG63" s="39">
        <f t="shared" si="45"/>
        <v>-2.9665937486336946</v>
      </c>
      <c r="HH63" s="39">
        <f t="shared" si="45"/>
        <v>-2.965187246380653</v>
      </c>
      <c r="HI63" s="39">
        <f t="shared" si="45"/>
        <v>-2.9455642592550593</v>
      </c>
    </row>
    <row r="64" spans="1:217" s="39" customFormat="1">
      <c r="A64" s="20"/>
      <c r="B64" s="184"/>
      <c r="C64" s="40">
        <v>10.3</v>
      </c>
      <c r="D64" s="41">
        <v>4.8752700000000004</v>
      </c>
      <c r="E64" s="42">
        <v>4.8730000000000002</v>
      </c>
      <c r="F64" s="42">
        <v>4.9000000000000004</v>
      </c>
      <c r="G64" s="42">
        <v>4.9240000000000004</v>
      </c>
      <c r="H64" s="42">
        <v>4.9480000000000004</v>
      </c>
      <c r="I64" s="42">
        <v>4.9720000000000004</v>
      </c>
      <c r="J64" s="42">
        <v>4.99</v>
      </c>
      <c r="K64" s="42">
        <v>5.0270000000000001</v>
      </c>
      <c r="L64" s="42">
        <v>5.0789999999999997</v>
      </c>
      <c r="M64" s="42">
        <v>5.141</v>
      </c>
      <c r="N64" s="42">
        <v>5.22</v>
      </c>
      <c r="O64" s="43">
        <v>5.2759999999999998</v>
      </c>
      <c r="P64" s="20"/>
      <c r="Q64" s="41">
        <v>5.282</v>
      </c>
      <c r="R64" s="42">
        <v>5.2389999999999999</v>
      </c>
      <c r="S64" s="42">
        <v>5.15</v>
      </c>
      <c r="T64" s="42">
        <v>5.0819999999999999</v>
      </c>
      <c r="U64" s="42">
        <v>5.0140000000000002</v>
      </c>
      <c r="V64" s="42">
        <v>4.9710000000000001</v>
      </c>
      <c r="W64" s="42">
        <v>4.9219999999999997</v>
      </c>
      <c r="X64" s="42">
        <v>4.8860000000000001</v>
      </c>
      <c r="Y64" s="42">
        <v>4.8609999999999998</v>
      </c>
      <c r="Z64" s="42">
        <v>4.8220000000000001</v>
      </c>
      <c r="AA64" s="42">
        <v>4.819</v>
      </c>
      <c r="AB64" s="43">
        <v>4.7823599999999997</v>
      </c>
      <c r="AD64" s="20"/>
      <c r="AE64" s="184"/>
      <c r="AF64" s="40">
        <v>10.3</v>
      </c>
      <c r="AG64" s="41">
        <v>0.13003000000000001</v>
      </c>
      <c r="AH64" s="42">
        <v>9.9699999999999997E-2</v>
      </c>
      <c r="AI64" s="42">
        <v>8.8529999999999998E-2</v>
      </c>
      <c r="AJ64" s="42">
        <v>9.0160000000000004E-2</v>
      </c>
      <c r="AK64" s="42">
        <v>0.106</v>
      </c>
      <c r="AL64" s="42">
        <v>0.1285</v>
      </c>
      <c r="AM64" s="42">
        <v>0.17399999999999999</v>
      </c>
      <c r="AN64" s="42">
        <v>0.24229999999999999</v>
      </c>
      <c r="AO64" s="42">
        <v>0.31780000000000003</v>
      </c>
      <c r="AP64" s="42">
        <v>0.37890000000000001</v>
      </c>
      <c r="AQ64" s="42">
        <v>0.42180000000000001</v>
      </c>
      <c r="AR64" s="43">
        <v>0.43230000000000002</v>
      </c>
      <c r="AS64" s="20"/>
      <c r="AT64" s="41">
        <v>0.434</v>
      </c>
      <c r="AU64" s="42">
        <v>0.42280000000000001</v>
      </c>
      <c r="AV64" s="42">
        <v>0.38169999999999998</v>
      </c>
      <c r="AW64" s="42">
        <v>0.32090000000000002</v>
      </c>
      <c r="AX64" s="42">
        <v>0.24249999999999999</v>
      </c>
      <c r="AY64" s="42">
        <v>0.1726</v>
      </c>
      <c r="AZ64" s="42">
        <v>0.1198</v>
      </c>
      <c r="BA64" s="42">
        <v>9.0120000000000006E-2</v>
      </c>
      <c r="BB64" s="42">
        <v>7.3120000000000004E-2</v>
      </c>
      <c r="BC64" s="42">
        <v>7.1889999999999996E-2</v>
      </c>
      <c r="BD64" s="42">
        <v>8.7470000000000006E-2</v>
      </c>
      <c r="BE64" s="43">
        <v>8.8419999999999999E-2</v>
      </c>
      <c r="BH64" s="118" t="str">
        <f t="shared" si="37"/>
        <v>4.87527+0.13003i</v>
      </c>
      <c r="BI64" s="118" t="str">
        <f t="shared" si="37"/>
        <v>4.873+0.0997i</v>
      </c>
      <c r="BJ64" s="118" t="str">
        <f t="shared" si="36"/>
        <v>4.9+0.08853i</v>
      </c>
      <c r="BK64" s="118" t="str">
        <f t="shared" si="36"/>
        <v>4.924+0.09016i</v>
      </c>
      <c r="BL64" s="118" t="str">
        <f t="shared" si="36"/>
        <v>4.948+0.106i</v>
      </c>
      <c r="BM64" s="118" t="str">
        <f t="shared" si="36"/>
        <v>4.972+0.1285i</v>
      </c>
      <c r="BN64" s="118" t="str">
        <f t="shared" si="36"/>
        <v>4.99+0.174i</v>
      </c>
      <c r="BO64" s="118" t="str">
        <f t="shared" si="36"/>
        <v>5.027+0.2423i</v>
      </c>
      <c r="BP64" s="118" t="str">
        <f t="shared" si="36"/>
        <v>5.079+0.3178i</v>
      </c>
      <c r="BQ64" s="118" t="str">
        <f t="shared" si="36"/>
        <v>5.141+0.3789i</v>
      </c>
      <c r="BR64" s="118" t="str">
        <f t="shared" si="36"/>
        <v>5.22+0.4218i</v>
      </c>
      <c r="BS64" s="118" t="str">
        <f t="shared" si="36"/>
        <v>5.276+0.4323i</v>
      </c>
      <c r="BT64" s="118" t="str">
        <f t="shared" si="36"/>
        <v>0</v>
      </c>
      <c r="BU64" s="118" t="str">
        <f t="shared" si="36"/>
        <v>5.282+0.434i</v>
      </c>
      <c r="BV64" s="118" t="str">
        <f t="shared" si="36"/>
        <v>5.239+0.4228i</v>
      </c>
      <c r="BW64" s="118" t="str">
        <f t="shared" si="36"/>
        <v>5.15+0.3817i</v>
      </c>
      <c r="BX64" s="118" t="str">
        <f t="shared" si="36"/>
        <v>5.082+0.3209i</v>
      </c>
      <c r="BY64" s="118" t="str">
        <f t="shared" si="36"/>
        <v>5.014+0.2425i</v>
      </c>
      <c r="BZ64" s="118" t="str">
        <f t="shared" si="46"/>
        <v>4.971+0.1726i</v>
      </c>
      <c r="CA64" s="118" t="str">
        <f t="shared" si="46"/>
        <v>4.922+0.1198i</v>
      </c>
      <c r="CB64" s="118" t="str">
        <f t="shared" si="46"/>
        <v>4.886+0.09012i</v>
      </c>
      <c r="CC64" s="118" t="str">
        <f t="shared" si="44"/>
        <v>4.861+0.07312i</v>
      </c>
      <c r="CD64" s="118" t="str">
        <f t="shared" si="44"/>
        <v>4.822+0.07189i</v>
      </c>
      <c r="CE64" s="118" t="str">
        <f t="shared" si="44"/>
        <v>4.819+0.08747i</v>
      </c>
      <c r="CF64" s="118" t="str">
        <f t="shared" si="44"/>
        <v>4.78236+0.08842i</v>
      </c>
      <c r="CG64" s="118" t="str">
        <f t="shared" si="44"/>
        <v>0</v>
      </c>
      <c r="CH64" s="39">
        <f t="shared" si="22"/>
        <v>10300000000</v>
      </c>
      <c r="CI64" s="121">
        <f t="shared" si="23"/>
        <v>1.7454849677683075</v>
      </c>
      <c r="CJ64" s="121" t="str">
        <f t="shared" si="38"/>
        <v>8.5097104988118+0.226965410358913i</v>
      </c>
      <c r="CK64" s="121" t="str">
        <f t="shared" si="38"/>
        <v>8.50574824793496+0.1740248512865i</v>
      </c>
      <c r="CL64" s="121" t="str">
        <f t="shared" si="38"/>
        <v>8.55287634206471+0.154527784196528i</v>
      </c>
      <c r="CM64" s="121" t="str">
        <f t="shared" si="38"/>
        <v>8.59476798129115+0.157372924693991i</v>
      </c>
      <c r="CN64" s="121" t="str">
        <f t="shared" si="38"/>
        <v>8.63665962051759+0.185021406583441i</v>
      </c>
      <c r="CO64" s="121" t="str">
        <f t="shared" si="38"/>
        <v>8.67855125974403+0.224294818358228i</v>
      </c>
      <c r="CP64" s="121" t="str">
        <f t="shared" si="38"/>
        <v>8.70996998916386+0.303714384391685i</v>
      </c>
      <c r="CQ64" s="121" t="str">
        <f t="shared" si="38"/>
        <v>8.77455293297128+0.422931007690261i</v>
      </c>
      <c r="CR64" s="121" t="str">
        <f t="shared" si="38"/>
        <v>8.86531815129523+0.554715122756768i</v>
      </c>
      <c r="CS64" s="121" t="str">
        <f t="shared" si="38"/>
        <v>8.97353821929687+0.661364254287412i</v>
      </c>
      <c r="CT64" s="121" t="str">
        <f t="shared" si="38"/>
        <v>9.11143153175056+0.736245559404672i</v>
      </c>
      <c r="CU64" s="121" t="str">
        <f t="shared" si="38"/>
        <v>9.20917868994559+0.754573151566239i</v>
      </c>
      <c r="CV64" s="121" t="str">
        <f t="shared" si="38"/>
        <v>0</v>
      </c>
      <c r="CW64" s="121" t="str">
        <f t="shared" si="38"/>
        <v>9.2196515997522+0.757540476011445i</v>
      </c>
      <c r="CX64" s="121" t="str">
        <f t="shared" si="38"/>
        <v>9.14459574613816+0.73799104437244i</v>
      </c>
      <c r="CY64" s="121" t="str">
        <f t="shared" ref="CY64:DD127" si="56">IMPRODUCT(BW64, $CI64)</f>
        <v>8.98924758400678+0.666251612197163i</v>
      </c>
      <c r="CZ64" s="121" t="str">
        <f t="shared" si="52"/>
        <v>8.87055460619854+0.56012612615685i</v>
      </c>
      <c r="DA64" s="121" t="str">
        <f t="shared" si="52"/>
        <v>8.75186162839029+0.423280104683815i</v>
      </c>
      <c r="DB64" s="121" t="str">
        <f t="shared" si="48"/>
        <v>8.67680577477626+0.30127070543681i</v>
      </c>
      <c r="DC64" s="121" t="str">
        <f t="shared" si="48"/>
        <v>8.59127701135561+0.209109099138643i</v>
      </c>
      <c r="DD64" s="121" t="str">
        <f t="shared" si="48"/>
        <v>8.52843955251595+0.15730310529528i</v>
      </c>
      <c r="DE64" s="121" t="str">
        <f t="shared" si="48"/>
        <v>8.48480242832174+0.127629860843219i</v>
      </c>
      <c r="DF64" s="121" t="str">
        <f t="shared" si="48"/>
        <v>8.41672851457878+0.125482914332864i</v>
      </c>
      <c r="DG64" s="121" t="str">
        <f t="shared" si="48"/>
        <v>8.41149205967547+0.152677570130694i</v>
      </c>
      <c r="DH64" s="121" t="str">
        <f t="shared" si="48"/>
        <v>8.34753749045644+0.154335780850074i</v>
      </c>
      <c r="DI64" s="121"/>
      <c r="DK64" s="39">
        <f t="shared" si="39"/>
        <v>8.5097104988118009</v>
      </c>
      <c r="DL64" s="39">
        <f t="shared" si="39"/>
        <v>8.5057482479349602</v>
      </c>
      <c r="DM64" s="39">
        <f t="shared" si="39"/>
        <v>8.5528763420647103</v>
      </c>
      <c r="DN64" s="39">
        <f t="shared" si="39"/>
        <v>8.5947679812911506</v>
      </c>
      <c r="DO64" s="39">
        <f t="shared" si="39"/>
        <v>8.6366596205175892</v>
      </c>
      <c r="DP64" s="39">
        <f t="shared" si="39"/>
        <v>8.6785512597440295</v>
      </c>
      <c r="DQ64" s="39">
        <f t="shared" si="39"/>
        <v>8.7099699891638593</v>
      </c>
      <c r="DR64" s="39">
        <f t="shared" si="39"/>
        <v>8.7745529329712806</v>
      </c>
      <c r="DS64" s="39">
        <f t="shared" si="39"/>
        <v>8.8653181512952308</v>
      </c>
      <c r="DT64" s="39">
        <f t="shared" si="39"/>
        <v>8.97353821929687</v>
      </c>
      <c r="DU64" s="39">
        <f t="shared" si="39"/>
        <v>9.1114315317505596</v>
      </c>
      <c r="DV64" s="39">
        <f t="shared" si="39"/>
        <v>9.2091786899455901</v>
      </c>
      <c r="DW64" s="39">
        <f t="shared" si="39"/>
        <v>0</v>
      </c>
      <c r="DX64" s="39">
        <f t="shared" si="39"/>
        <v>9.2196515997522006</v>
      </c>
      <c r="DY64" s="39">
        <f t="shared" si="39"/>
        <v>9.14459574613816</v>
      </c>
      <c r="DZ64" s="39">
        <f t="shared" ref="DZ64:EE127" si="57">IMREAL(CY64)</f>
        <v>8.9892475840067796</v>
      </c>
      <c r="EA64" s="39">
        <f t="shared" si="53"/>
        <v>8.8705546061985405</v>
      </c>
      <c r="EB64" s="39">
        <f t="shared" si="53"/>
        <v>8.7518616283902908</v>
      </c>
      <c r="EC64" s="39">
        <f t="shared" si="49"/>
        <v>8.6768057747762608</v>
      </c>
      <c r="ED64" s="39">
        <f t="shared" si="49"/>
        <v>8.5912770113556096</v>
      </c>
      <c r="EE64" s="39">
        <f t="shared" si="49"/>
        <v>8.52843955251595</v>
      </c>
      <c r="EF64" s="39">
        <f t="shared" si="49"/>
        <v>8.4848024283217391</v>
      </c>
      <c r="EG64" s="39">
        <f t="shared" si="49"/>
        <v>8.4167285145787805</v>
      </c>
      <c r="EH64" s="39">
        <f t="shared" si="49"/>
        <v>8.4114920596754708</v>
      </c>
      <c r="EI64" s="39">
        <f t="shared" si="49"/>
        <v>8.3475374904564408</v>
      </c>
      <c r="EK64" s="39">
        <f t="shared" si="42"/>
        <v>0.22696541035891299</v>
      </c>
      <c r="EL64" s="39">
        <f t="shared" si="40"/>
        <v>0.1740248512865</v>
      </c>
      <c r="EM64" s="39">
        <f t="shared" si="40"/>
        <v>0.15452778419652799</v>
      </c>
      <c r="EN64" s="39">
        <f t="shared" si="40"/>
        <v>0.157372924693991</v>
      </c>
      <c r="EO64" s="39">
        <f t="shared" si="40"/>
        <v>0.18502140658344099</v>
      </c>
      <c r="EP64" s="39">
        <f t="shared" si="40"/>
        <v>0.22429481835822801</v>
      </c>
      <c r="EQ64" s="39">
        <f t="shared" si="40"/>
        <v>0.30371438439168502</v>
      </c>
      <c r="ER64" s="39">
        <f t="shared" si="40"/>
        <v>0.42293100769026098</v>
      </c>
      <c r="ES64" s="39">
        <f t="shared" si="40"/>
        <v>0.55471512275676804</v>
      </c>
      <c r="ET64" s="39">
        <f t="shared" si="40"/>
        <v>0.66136425428741197</v>
      </c>
      <c r="EU64" s="39">
        <f t="shared" si="40"/>
        <v>0.73624555940467196</v>
      </c>
      <c r="EV64" s="39">
        <f t="shared" si="40"/>
        <v>0.75457315156623905</v>
      </c>
      <c r="EW64" s="39">
        <f t="shared" si="40"/>
        <v>0</v>
      </c>
      <c r="EX64" s="39">
        <f t="shared" si="40"/>
        <v>0.75754047601144503</v>
      </c>
      <c r="EY64" s="39">
        <f t="shared" si="40"/>
        <v>0.73799104437244001</v>
      </c>
      <c r="EZ64" s="39">
        <f t="shared" si="40"/>
        <v>0.666251612197163</v>
      </c>
      <c r="FA64" s="39">
        <f t="shared" si="40"/>
        <v>0.56012612615684998</v>
      </c>
      <c r="FB64" s="39">
        <f t="shared" si="54"/>
        <v>0.42328010468381499</v>
      </c>
      <c r="FC64" s="39">
        <f t="shared" si="50"/>
        <v>0.30127070543681</v>
      </c>
      <c r="FD64" s="39">
        <f t="shared" si="50"/>
        <v>0.20910909913864301</v>
      </c>
      <c r="FE64" s="39">
        <f t="shared" si="50"/>
        <v>0.15730310529527999</v>
      </c>
      <c r="FF64" s="39">
        <f t="shared" si="50"/>
        <v>0.12762986084321901</v>
      </c>
      <c r="FG64" s="39">
        <f t="shared" si="50"/>
        <v>0.12548291433286399</v>
      </c>
      <c r="FH64" s="39">
        <f t="shared" si="50"/>
        <v>0.152677570130694</v>
      </c>
      <c r="FI64" s="39">
        <f t="shared" si="50"/>
        <v>0.15433578085007399</v>
      </c>
      <c r="FK64" s="39">
        <f t="shared" si="41"/>
        <v>0.70850483637865735</v>
      </c>
      <c r="FL64" s="39">
        <f t="shared" si="41"/>
        <v>0.7088730585731704</v>
      </c>
      <c r="FM64" s="39">
        <f t="shared" si="41"/>
        <v>0.70757438841957432</v>
      </c>
      <c r="FN64" s="39">
        <f t="shared" si="41"/>
        <v>0.7063435702933194</v>
      </c>
      <c r="FO64" s="39">
        <f t="shared" si="41"/>
        <v>0.70501320830795389</v>
      </c>
      <c r="FP64" s="39">
        <f t="shared" si="41"/>
        <v>0.70360735559476617</v>
      </c>
      <c r="FQ64" s="39">
        <f t="shared" si="41"/>
        <v>0.70220396996888768</v>
      </c>
      <c r="FR64" s="39">
        <f t="shared" si="41"/>
        <v>0.69932522885726167</v>
      </c>
      <c r="FS64" s="39">
        <f t="shared" si="41"/>
        <v>0.69522253655134847</v>
      </c>
      <c r="FT64" s="39">
        <f t="shared" si="41"/>
        <v>0.6906437022202625</v>
      </c>
      <c r="FU64" s="39">
        <f t="shared" si="41"/>
        <v>0.68554575853509392</v>
      </c>
      <c r="FV64" s="39">
        <f t="shared" si="41"/>
        <v>0.68248215486795727</v>
      </c>
      <c r="FW64" s="39">
        <f t="shared" si="41"/>
        <v>0.99999999999999989</v>
      </c>
      <c r="FX64" s="39">
        <f t="shared" si="41"/>
        <v>0.68213720211853912</v>
      </c>
      <c r="FY64" s="39">
        <f t="shared" si="41"/>
        <v>0.68458030758558186</v>
      </c>
      <c r="FZ64" s="39">
        <f t="shared" ref="FZ64:GE127" si="58">(SQRT((DZ64-$FK$15)^2 + EZ64^2))/(SQRT(DZ64+$FK$15)^2+EZ64^2)</f>
        <v>0.69012279645459684</v>
      </c>
      <c r="GA64" s="39">
        <f t="shared" si="55"/>
        <v>0.69500293404420288</v>
      </c>
      <c r="GB64" s="39">
        <f t="shared" si="55"/>
        <v>0.69997608643984721</v>
      </c>
      <c r="GC64" s="39">
        <f t="shared" si="51"/>
        <v>0.70318191757430182</v>
      </c>
      <c r="GD64" s="39">
        <f t="shared" si="51"/>
        <v>0.70622066022002372</v>
      </c>
      <c r="GE64" s="39">
        <f t="shared" si="51"/>
        <v>0.70827675062775053</v>
      </c>
      <c r="GF64" s="39">
        <f t="shared" si="51"/>
        <v>0.70965160602512245</v>
      </c>
      <c r="GG64" s="39">
        <f t="shared" si="51"/>
        <v>0.7116498349268302</v>
      </c>
      <c r="GH64" s="39">
        <f t="shared" si="51"/>
        <v>0.7117126508692162</v>
      </c>
      <c r="GI64" s="39">
        <f t="shared" si="51"/>
        <v>0.71358197863240269</v>
      </c>
      <c r="GJ64" s="39">
        <f t="shared" si="27"/>
        <v>10.3</v>
      </c>
      <c r="GK64" s="39">
        <f t="shared" si="43"/>
        <v>-2.9931436167173069</v>
      </c>
      <c r="GL64" s="39">
        <f t="shared" si="43"/>
        <v>-2.9886305825756416</v>
      </c>
      <c r="GM64" s="39">
        <f t="shared" si="43"/>
        <v>-3.0045579066921482</v>
      </c>
      <c r="GN64" s="39">
        <f t="shared" si="43"/>
        <v>-3.0196800756181323</v>
      </c>
      <c r="GO64" s="39">
        <f t="shared" si="43"/>
        <v>-3.0360549299159967</v>
      </c>
      <c r="GP64" s="39">
        <f t="shared" si="43"/>
        <v>-3.0533925804961832</v>
      </c>
      <c r="GQ64" s="39">
        <f t="shared" si="43"/>
        <v>-3.0707343908708435</v>
      </c>
      <c r="GR64" s="39">
        <f t="shared" si="43"/>
        <v>-3.1064160773844582</v>
      </c>
      <c r="GS64" s="39">
        <f t="shared" si="43"/>
        <v>-3.1575231621068807</v>
      </c>
      <c r="GT64" s="39">
        <f t="shared" si="43"/>
        <v>-3.2149188807911755</v>
      </c>
      <c r="GU64" s="39">
        <f t="shared" si="43"/>
        <v>-3.2792710358394901</v>
      </c>
      <c r="GV64" s="39">
        <f t="shared" si="43"/>
        <v>-3.3181739961821002</v>
      </c>
      <c r="GW64" s="39">
        <f t="shared" si="43"/>
        <v>-9.6432746655328714E-16</v>
      </c>
      <c r="GX64" s="39">
        <f t="shared" si="43"/>
        <v>-3.3225652889778119</v>
      </c>
      <c r="GY64" s="39">
        <f t="shared" si="43"/>
        <v>-3.2915119558448795</v>
      </c>
      <c r="GZ64" s="39">
        <f t="shared" si="43"/>
        <v>-3.2214725308274348</v>
      </c>
      <c r="HA64" s="39">
        <f t="shared" si="47"/>
        <v>-3.1602672395209659</v>
      </c>
      <c r="HB64" s="39">
        <f t="shared" si="47"/>
        <v>-3.0983359341325043</v>
      </c>
      <c r="HC64" s="39">
        <f t="shared" si="47"/>
        <v>-3.0586461147343553</v>
      </c>
      <c r="HD64" s="39">
        <f t="shared" si="45"/>
        <v>-3.0211916293042389</v>
      </c>
      <c r="HE64" s="39">
        <f t="shared" si="45"/>
        <v>-2.9959402759845877</v>
      </c>
      <c r="HF64" s="39">
        <f t="shared" si="45"/>
        <v>-2.9790962007020982</v>
      </c>
      <c r="HG64" s="39">
        <f t="shared" si="45"/>
        <v>-2.9546729409385031</v>
      </c>
      <c r="HH64" s="39">
        <f t="shared" si="45"/>
        <v>-2.9539062882426865</v>
      </c>
      <c r="HI64" s="39">
        <f t="shared" si="45"/>
        <v>-2.9311225302432744</v>
      </c>
    </row>
    <row r="65" spans="1:217" s="39" customFormat="1">
      <c r="A65" s="20"/>
      <c r="B65" s="184"/>
      <c r="C65" s="40">
        <v>10.35</v>
      </c>
      <c r="D65" s="41">
        <v>4.8793238095238101</v>
      </c>
      <c r="E65" s="42">
        <v>4.8780000000000001</v>
      </c>
      <c r="F65" s="42">
        <v>4.9020000000000001</v>
      </c>
      <c r="G65" s="42">
        <v>4.9219999999999997</v>
      </c>
      <c r="H65" s="42">
        <v>4.9450000000000003</v>
      </c>
      <c r="I65" s="42">
        <v>4.9710000000000001</v>
      </c>
      <c r="J65" s="42">
        <v>4.9889999999999999</v>
      </c>
      <c r="K65" s="42">
        <v>5.016</v>
      </c>
      <c r="L65" s="42">
        <v>5.0609999999999999</v>
      </c>
      <c r="M65" s="42">
        <v>5.13</v>
      </c>
      <c r="N65" s="42">
        <v>5.2140000000000004</v>
      </c>
      <c r="O65" s="43">
        <v>5.27</v>
      </c>
      <c r="P65" s="20"/>
      <c r="Q65" s="41">
        <v>5.2750000000000004</v>
      </c>
      <c r="R65" s="42">
        <v>5.2320000000000002</v>
      </c>
      <c r="S65" s="42">
        <v>5.1379999999999999</v>
      </c>
      <c r="T65" s="42">
        <v>5.0640000000000001</v>
      </c>
      <c r="U65" s="42">
        <v>5.0049999999999999</v>
      </c>
      <c r="V65" s="42">
        <v>4.9749999999999996</v>
      </c>
      <c r="W65" s="42">
        <v>4.9249999999999998</v>
      </c>
      <c r="X65" s="42">
        <v>4.8849999999999998</v>
      </c>
      <c r="Y65" s="42">
        <v>4.8600000000000003</v>
      </c>
      <c r="Z65" s="42">
        <v>4.8239999999999998</v>
      </c>
      <c r="AA65" s="42">
        <v>4.8239999999999998</v>
      </c>
      <c r="AB65" s="43">
        <v>4.7849628571428573</v>
      </c>
      <c r="AD65" s="20"/>
      <c r="AE65" s="184"/>
      <c r="AF65" s="40">
        <v>10.35</v>
      </c>
      <c r="AG65" s="41">
        <v>0.13416952380952377</v>
      </c>
      <c r="AH65" s="42">
        <v>0.1062</v>
      </c>
      <c r="AI65" s="42">
        <v>9.3270000000000006E-2</v>
      </c>
      <c r="AJ65" s="42">
        <v>9.6460000000000004E-2</v>
      </c>
      <c r="AK65" s="42">
        <v>0.115</v>
      </c>
      <c r="AL65" s="42">
        <v>0.14169999999999999</v>
      </c>
      <c r="AM65" s="42">
        <v>0.19239999999999999</v>
      </c>
      <c r="AN65" s="42">
        <v>0.25690000000000002</v>
      </c>
      <c r="AO65" s="42">
        <v>0.32100000000000001</v>
      </c>
      <c r="AP65" s="42">
        <v>0.37109999999999999</v>
      </c>
      <c r="AQ65" s="42">
        <v>0.41139999999999999</v>
      </c>
      <c r="AR65" s="43">
        <v>0.4279</v>
      </c>
      <c r="AS65" s="20"/>
      <c r="AT65" s="41">
        <v>0.42770000000000002</v>
      </c>
      <c r="AU65" s="42">
        <v>0.4158</v>
      </c>
      <c r="AV65" s="42">
        <v>0.37340000000000001</v>
      </c>
      <c r="AW65" s="42">
        <v>0.3206</v>
      </c>
      <c r="AX65" s="42">
        <v>0.25819999999999999</v>
      </c>
      <c r="AY65" s="42">
        <v>0.18759999999999999</v>
      </c>
      <c r="AZ65" s="42">
        <v>0.13089999999999999</v>
      </c>
      <c r="BA65" s="42">
        <v>9.5829999999999999E-2</v>
      </c>
      <c r="BB65" s="42">
        <v>7.5359999999999996E-2</v>
      </c>
      <c r="BC65" s="42">
        <v>7.3590000000000003E-2</v>
      </c>
      <c r="BD65" s="42">
        <v>8.8620000000000004E-2</v>
      </c>
      <c r="BE65" s="43">
        <v>9.0908571428571394E-2</v>
      </c>
      <c r="BH65" s="118" t="str">
        <f t="shared" si="37"/>
        <v>4.87932380952381+0.134169523809524i</v>
      </c>
      <c r="BI65" s="118" t="str">
        <f t="shared" si="37"/>
        <v>4.878+0.1062i</v>
      </c>
      <c r="BJ65" s="118" t="str">
        <f t="shared" si="36"/>
        <v>4.902+0.09327i</v>
      </c>
      <c r="BK65" s="118" t="str">
        <f t="shared" si="36"/>
        <v>4.922+0.09646i</v>
      </c>
      <c r="BL65" s="118" t="str">
        <f t="shared" si="36"/>
        <v>4.945+0.115i</v>
      </c>
      <c r="BM65" s="118" t="str">
        <f t="shared" si="36"/>
        <v>4.971+0.1417i</v>
      </c>
      <c r="BN65" s="118" t="str">
        <f t="shared" si="36"/>
        <v>4.989+0.1924i</v>
      </c>
      <c r="BO65" s="118" t="str">
        <f t="shared" si="36"/>
        <v>5.016+0.2569i</v>
      </c>
      <c r="BP65" s="118" t="str">
        <f t="shared" si="36"/>
        <v>5.061+0.321i</v>
      </c>
      <c r="BQ65" s="118" t="str">
        <f t="shared" ref="BQ65:BY93" si="59">COMPLEX(M65,AP65)</f>
        <v>5.13+0.3711i</v>
      </c>
      <c r="BR65" s="118" t="str">
        <f t="shared" si="59"/>
        <v>5.214+0.4114i</v>
      </c>
      <c r="BS65" s="118" t="str">
        <f t="shared" si="59"/>
        <v>5.27+0.4279i</v>
      </c>
      <c r="BT65" s="118" t="str">
        <f t="shared" si="59"/>
        <v>0</v>
      </c>
      <c r="BU65" s="118" t="str">
        <f t="shared" si="59"/>
        <v>5.275+0.4277i</v>
      </c>
      <c r="BV65" s="118" t="str">
        <f t="shared" si="59"/>
        <v>5.232+0.4158i</v>
      </c>
      <c r="BW65" s="118" t="str">
        <f t="shared" si="59"/>
        <v>5.138+0.3734i</v>
      </c>
      <c r="BX65" s="118" t="str">
        <f t="shared" si="59"/>
        <v>5.064+0.3206i</v>
      </c>
      <c r="BY65" s="118" t="str">
        <f t="shared" si="59"/>
        <v>5.005+0.2582i</v>
      </c>
      <c r="BZ65" s="118" t="str">
        <f t="shared" si="46"/>
        <v>4.975+0.1876i</v>
      </c>
      <c r="CA65" s="118" t="str">
        <f t="shared" si="46"/>
        <v>4.925+0.1309i</v>
      </c>
      <c r="CB65" s="118" t="str">
        <f t="shared" si="46"/>
        <v>4.885+0.09583i</v>
      </c>
      <c r="CC65" s="118" t="str">
        <f t="shared" si="44"/>
        <v>4.86+0.07536i</v>
      </c>
      <c r="CD65" s="118" t="str">
        <f t="shared" si="44"/>
        <v>4.824+0.07359i</v>
      </c>
      <c r="CE65" s="118" t="str">
        <f t="shared" si="44"/>
        <v>4.824+0.08862i</v>
      </c>
      <c r="CF65" s="118" t="str">
        <f t="shared" si="44"/>
        <v>4.78496285714286+0.0909085714285714i</v>
      </c>
      <c r="CG65" s="118" t="str">
        <f t="shared" si="44"/>
        <v>0</v>
      </c>
      <c r="CH65" s="39">
        <f t="shared" si="22"/>
        <v>10350000000</v>
      </c>
      <c r="CI65" s="121">
        <f t="shared" si="23"/>
        <v>1.737052673238026</v>
      </c>
      <c r="CJ65" s="121" t="str">
        <f t="shared" ref="CJ65:CX81" si="60">IMPRODUCT(BH65, $CI65)</f>
        <v>8.47564246692728+0.233059530000407i</v>
      </c>
      <c r="CK65" s="121" t="str">
        <f t="shared" si="60"/>
        <v>8.47334294005509+0.184474993897878i</v>
      </c>
      <c r="CL65" s="121" t="str">
        <f t="shared" si="60"/>
        <v>8.5150322042128+0.162014902832911i</v>
      </c>
      <c r="CM65" s="121" t="str">
        <f t="shared" si="60"/>
        <v>8.54977325767756+0.16755610086054i</v>
      </c>
      <c r="CN65" s="121" t="str">
        <f t="shared" si="60"/>
        <v>8.58972546916204+0.199761057422373i</v>
      </c>
      <c r="CO65" s="121" t="str">
        <f t="shared" si="60"/>
        <v>8.63488883866623+0.246140363797828i</v>
      </c>
      <c r="CP65" s="121" t="str">
        <f t="shared" si="60"/>
        <v>8.66615578678451+0.334208934330996i</v>
      </c>
      <c r="CQ65" s="121" t="str">
        <f t="shared" si="60"/>
        <v>8.71305620896194+0.446248831754849i</v>
      </c>
      <c r="CR65" s="121" t="str">
        <f t="shared" si="60"/>
        <v>8.79122357925765+0.557593908109406i</v>
      </c>
      <c r="CS65" s="121" t="str">
        <f t="shared" si="60"/>
        <v>8.91108021371107+0.644620247038631i</v>
      </c>
      <c r="CT65" s="121" t="str">
        <f t="shared" si="60"/>
        <v>9.05699263826307+0.714623469770124i</v>
      </c>
      <c r="CU65" s="121" t="str">
        <f t="shared" si="60"/>
        <v>9.1542675879644+0.743284838878551i</v>
      </c>
      <c r="CV65" s="121" t="str">
        <f t="shared" si="60"/>
        <v>0</v>
      </c>
      <c r="CW65" s="121" t="str">
        <f t="shared" si="60"/>
        <v>9.16295285133059+0.742937428343904i</v>
      </c>
      <c r="CX65" s="121" t="str">
        <f t="shared" si="60"/>
        <v>9.08825958638135+0.722266501532371i</v>
      </c>
      <c r="CY65" s="121" t="str">
        <f t="shared" si="56"/>
        <v>8.92497663509698+0.648615468187079i</v>
      </c>
      <c r="CZ65" s="121" t="str">
        <f t="shared" si="52"/>
        <v>8.79643473727736+0.556899087040111i</v>
      </c>
      <c r="DA65" s="121" t="str">
        <f t="shared" si="52"/>
        <v>8.69394862955632+0.448507000230058i</v>
      </c>
      <c r="DB65" s="121" t="str">
        <f t="shared" si="48"/>
        <v>8.64183704935918+0.325871081499454i</v>
      </c>
      <c r="DC65" s="121" t="str">
        <f t="shared" si="48"/>
        <v>8.55498441569728+0.227380194926858i</v>
      </c>
      <c r="DD65" s="121" t="str">
        <f t="shared" si="48"/>
        <v>8.48550230876776+0.1664617576764i</v>
      </c>
      <c r="DE65" s="121" t="str">
        <f t="shared" si="48"/>
        <v>8.44207599193681+0.130904289455218i</v>
      </c>
      <c r="DF65" s="121" t="str">
        <f t="shared" si="48"/>
        <v>8.37954209570024+0.127829706223586i</v>
      </c>
      <c r="DG65" s="121" t="str">
        <f t="shared" si="48"/>
        <v>8.37954209570024+0.153937607902354i</v>
      </c>
      <c r="DH65" s="121" t="str">
        <f t="shared" si="48"/>
        <v>8.31173252234467+0.15791297702025i</v>
      </c>
      <c r="DI65" s="121"/>
      <c r="DK65" s="39">
        <f t="shared" ref="DK65:DY81" si="61">IMREAL(CJ65)</f>
        <v>8.4756424669272796</v>
      </c>
      <c r="DL65" s="39">
        <f t="shared" si="61"/>
        <v>8.4733429400550904</v>
      </c>
      <c r="DM65" s="39">
        <f t="shared" si="61"/>
        <v>8.5150322042127993</v>
      </c>
      <c r="DN65" s="39">
        <f t="shared" si="61"/>
        <v>8.5497732576775594</v>
      </c>
      <c r="DO65" s="39">
        <f t="shared" si="61"/>
        <v>8.5897254691620404</v>
      </c>
      <c r="DP65" s="39">
        <f t="shared" si="61"/>
        <v>8.6348888386662299</v>
      </c>
      <c r="DQ65" s="39">
        <f t="shared" si="61"/>
        <v>8.6661557867845094</v>
      </c>
      <c r="DR65" s="39">
        <f t="shared" si="61"/>
        <v>8.7130562089619392</v>
      </c>
      <c r="DS65" s="39">
        <f t="shared" si="61"/>
        <v>8.7912235792576503</v>
      </c>
      <c r="DT65" s="39">
        <f t="shared" si="61"/>
        <v>8.9110802137110703</v>
      </c>
      <c r="DU65" s="39">
        <f t="shared" si="61"/>
        <v>9.0569926382630701</v>
      </c>
      <c r="DV65" s="39">
        <f t="shared" si="61"/>
        <v>9.1542675879643998</v>
      </c>
      <c r="DW65" s="39">
        <f t="shared" si="61"/>
        <v>0</v>
      </c>
      <c r="DX65" s="39">
        <f t="shared" si="61"/>
        <v>9.1629528513305907</v>
      </c>
      <c r="DY65" s="39">
        <f t="shared" si="61"/>
        <v>9.0882595863813496</v>
      </c>
      <c r="DZ65" s="39">
        <f t="shared" si="57"/>
        <v>8.9249766350969804</v>
      </c>
      <c r="EA65" s="39">
        <f t="shared" si="53"/>
        <v>8.7964347372773606</v>
      </c>
      <c r="EB65" s="39">
        <f t="shared" si="53"/>
        <v>8.6939486295563206</v>
      </c>
      <c r="EC65" s="39">
        <f t="shared" si="49"/>
        <v>8.6418370493591805</v>
      </c>
      <c r="ED65" s="39">
        <f t="shared" si="49"/>
        <v>8.5549844156972803</v>
      </c>
      <c r="EE65" s="39">
        <f t="shared" si="49"/>
        <v>8.4855023087677601</v>
      </c>
      <c r="EF65" s="39">
        <f t="shared" si="49"/>
        <v>8.4420759919368091</v>
      </c>
      <c r="EG65" s="39">
        <f t="shared" si="49"/>
        <v>8.3795420957002396</v>
      </c>
      <c r="EH65" s="39">
        <f t="shared" si="49"/>
        <v>8.3795420957002396</v>
      </c>
      <c r="EI65" s="39">
        <f t="shared" si="49"/>
        <v>8.3117325223446699</v>
      </c>
      <c r="EK65" s="39">
        <f t="shared" si="42"/>
        <v>0.23305953000040699</v>
      </c>
      <c r="EL65" s="39">
        <f t="shared" si="40"/>
        <v>0.184474993897878</v>
      </c>
      <c r="EM65" s="39">
        <f t="shared" si="40"/>
        <v>0.16201490283291101</v>
      </c>
      <c r="EN65" s="39">
        <f t="shared" si="40"/>
        <v>0.16755610086054001</v>
      </c>
      <c r="EO65" s="39">
        <f t="shared" si="40"/>
        <v>0.19976105742237299</v>
      </c>
      <c r="EP65" s="39">
        <f t="shared" si="40"/>
        <v>0.246140363797828</v>
      </c>
      <c r="EQ65" s="39">
        <f t="shared" si="40"/>
        <v>0.33420893433099602</v>
      </c>
      <c r="ER65" s="39">
        <f t="shared" si="40"/>
        <v>0.44624883175484897</v>
      </c>
      <c r="ES65" s="39">
        <f t="shared" si="40"/>
        <v>0.55759390810940601</v>
      </c>
      <c r="ET65" s="39">
        <f t="shared" si="40"/>
        <v>0.64462024703863097</v>
      </c>
      <c r="EU65" s="39">
        <f t="shared" si="40"/>
        <v>0.71462346977012403</v>
      </c>
      <c r="EV65" s="39">
        <f t="shared" si="40"/>
        <v>0.74328483887855101</v>
      </c>
      <c r="EW65" s="39">
        <f t="shared" si="40"/>
        <v>0</v>
      </c>
      <c r="EX65" s="39">
        <f t="shared" si="40"/>
        <v>0.74293742834390397</v>
      </c>
      <c r="EY65" s="39">
        <f t="shared" ref="EY65:FE128" si="62">IMAGINARY(CX65)</f>
        <v>0.72226650153237104</v>
      </c>
      <c r="EZ65" s="39">
        <f t="shared" si="62"/>
        <v>0.64861546818707905</v>
      </c>
      <c r="FA65" s="39">
        <f t="shared" si="62"/>
        <v>0.55689908704011104</v>
      </c>
      <c r="FB65" s="39">
        <f t="shared" si="54"/>
        <v>0.44850700023005802</v>
      </c>
      <c r="FC65" s="39">
        <f t="shared" si="50"/>
        <v>0.32587108149945399</v>
      </c>
      <c r="FD65" s="39">
        <f t="shared" si="50"/>
        <v>0.22738019492685799</v>
      </c>
      <c r="FE65" s="39">
        <f t="shared" si="50"/>
        <v>0.16646175767640001</v>
      </c>
      <c r="FF65" s="39">
        <f t="shared" si="50"/>
        <v>0.13090428945521801</v>
      </c>
      <c r="FG65" s="39">
        <f t="shared" si="50"/>
        <v>0.127829706223586</v>
      </c>
      <c r="FH65" s="39">
        <f t="shared" si="50"/>
        <v>0.153937607902354</v>
      </c>
      <c r="FI65" s="39">
        <f t="shared" si="50"/>
        <v>0.15791297702025001</v>
      </c>
      <c r="FK65" s="39">
        <f t="shared" ref="FK65:FY81" si="63">(SQRT((DK65-$FK$15)^2 + EK65^2))/(SQRT(DK65+$FK$15)^2+EK65^2)</f>
        <v>0.70946592347077619</v>
      </c>
      <c r="FL65" s="39">
        <f t="shared" si="63"/>
        <v>0.70977492226899175</v>
      </c>
      <c r="FM65" s="39">
        <f t="shared" si="63"/>
        <v>0.70865009149307978</v>
      </c>
      <c r="FN65" s="39">
        <f t="shared" si="63"/>
        <v>0.707615021725297</v>
      </c>
      <c r="FO65" s="39">
        <f t="shared" si="63"/>
        <v>0.70631106460141224</v>
      </c>
      <c r="FP65" s="39">
        <f t="shared" si="63"/>
        <v>0.70475354767710219</v>
      </c>
      <c r="FQ65" s="39">
        <f t="shared" si="63"/>
        <v>0.70324440835262991</v>
      </c>
      <c r="FR65" s="39">
        <f t="shared" si="63"/>
        <v>0.70086262946769939</v>
      </c>
      <c r="FS65" s="39">
        <f t="shared" si="63"/>
        <v>0.6973106631880639</v>
      </c>
      <c r="FT65" s="39">
        <f t="shared" si="63"/>
        <v>0.69267352741723087</v>
      </c>
      <c r="FU65" s="39">
        <f t="shared" si="63"/>
        <v>0.68744063719006354</v>
      </c>
      <c r="FV65" s="39">
        <f t="shared" si="63"/>
        <v>0.68421914858420407</v>
      </c>
      <c r="FW65" s="39">
        <f t="shared" si="63"/>
        <v>0.99999999999999989</v>
      </c>
      <c r="FX65" s="39">
        <f t="shared" si="63"/>
        <v>0.68398002090976218</v>
      </c>
      <c r="FY65" s="39">
        <f t="shared" si="63"/>
        <v>0.68643121199339918</v>
      </c>
      <c r="FZ65" s="39">
        <f t="shared" si="58"/>
        <v>0.6922179527549841</v>
      </c>
      <c r="GA65" s="39">
        <f t="shared" si="55"/>
        <v>0.69717000379593985</v>
      </c>
      <c r="GB65" s="39">
        <f t="shared" si="55"/>
        <v>0.70139079913368707</v>
      </c>
      <c r="GC65" s="39">
        <f t="shared" si="51"/>
        <v>0.70401420159758532</v>
      </c>
      <c r="GD65" s="39">
        <f t="shared" si="51"/>
        <v>0.70718278114843136</v>
      </c>
      <c r="GE65" s="39">
        <f t="shared" si="51"/>
        <v>0.70949500339657445</v>
      </c>
      <c r="GF65" s="39">
        <f t="shared" si="51"/>
        <v>0.71089104365923605</v>
      </c>
      <c r="GG65" s="39">
        <f t="shared" si="51"/>
        <v>0.71273268600270501</v>
      </c>
      <c r="GH65" s="39">
        <f t="shared" si="51"/>
        <v>0.71264442480637669</v>
      </c>
      <c r="GI65" s="39">
        <f t="shared" si="51"/>
        <v>0.71462027661751315</v>
      </c>
      <c r="GJ65" s="39">
        <f t="shared" si="27"/>
        <v>10.35</v>
      </c>
      <c r="GK65" s="39">
        <f t="shared" si="43"/>
        <v>-2.9813691881755777</v>
      </c>
      <c r="GL65" s="39">
        <f t="shared" si="43"/>
        <v>-2.977586983752615</v>
      </c>
      <c r="GM65" s="39">
        <f t="shared" si="43"/>
        <v>-2.9913630493667061</v>
      </c>
      <c r="GN65" s="39">
        <f t="shared" si="43"/>
        <v>-3.004059123410272</v>
      </c>
      <c r="GO65" s="39">
        <f t="shared" si="43"/>
        <v>-3.0200798065156786</v>
      </c>
      <c r="GP65" s="39">
        <f t="shared" si="43"/>
        <v>-3.0392545848927615</v>
      </c>
      <c r="GQ65" s="39">
        <f t="shared" si="43"/>
        <v>-3.0578742463551793</v>
      </c>
      <c r="GR65" s="39">
        <f t="shared" si="43"/>
        <v>-3.0873419262714545</v>
      </c>
      <c r="GS65" s="39">
        <f t="shared" si="43"/>
        <v>-3.1314738713404004</v>
      </c>
      <c r="GT65" s="39">
        <f t="shared" si="43"/>
        <v>-3.1894281980733776</v>
      </c>
      <c r="GU65" s="39">
        <f t="shared" si="43"/>
        <v>-3.2552959733398588</v>
      </c>
      <c r="GV65" s="39">
        <f t="shared" si="43"/>
        <v>-3.2960955159660035</v>
      </c>
      <c r="GW65" s="39">
        <f t="shared" si="43"/>
        <v>-9.6432746655328714E-16</v>
      </c>
      <c r="GX65" s="39">
        <f t="shared" si="43"/>
        <v>-3.2991316771581287</v>
      </c>
      <c r="GY65" s="39">
        <f t="shared" si="43"/>
        <v>-3.2680595472336185</v>
      </c>
      <c r="GZ65" s="39">
        <f t="shared" si="43"/>
        <v>-3.195142828335122</v>
      </c>
      <c r="HA65" s="39">
        <f t="shared" si="47"/>
        <v>-3.1332261393920371</v>
      </c>
      <c r="HB65" s="39">
        <f t="shared" si="47"/>
        <v>-3.0807987101133478</v>
      </c>
      <c r="HC65" s="39">
        <f t="shared" si="47"/>
        <v>-3.0483716008720467</v>
      </c>
      <c r="HD65" s="39">
        <f t="shared" si="45"/>
        <v>-3.009366445851589</v>
      </c>
      <c r="HE65" s="39">
        <f t="shared" si="45"/>
        <v>-2.9810131741072272</v>
      </c>
      <c r="HF65" s="39">
        <f t="shared" si="45"/>
        <v>-2.9639391461252025</v>
      </c>
      <c r="HG65" s="39">
        <f t="shared" si="45"/>
        <v>-2.94146647903202</v>
      </c>
      <c r="HH65" s="39">
        <f t="shared" si="45"/>
        <v>-2.9425421620997465</v>
      </c>
      <c r="HI65" s="39">
        <f t="shared" si="45"/>
        <v>-2.9184933059638944</v>
      </c>
    </row>
    <row r="66" spans="1:217" s="39" customFormat="1">
      <c r="A66" s="20"/>
      <c r="B66" s="184"/>
      <c r="C66" s="40">
        <v>10.4</v>
      </c>
      <c r="D66" s="41">
        <v>4.8837076190476196</v>
      </c>
      <c r="E66" s="42">
        <v>4.8719999999999999</v>
      </c>
      <c r="F66" s="42">
        <v>4.9020000000000001</v>
      </c>
      <c r="G66" s="42">
        <v>4.9279999999999999</v>
      </c>
      <c r="H66" s="42">
        <v>4.9509999999999996</v>
      </c>
      <c r="I66" s="42">
        <v>4.9690000000000003</v>
      </c>
      <c r="J66" s="42">
        <v>4.9749999999999996</v>
      </c>
      <c r="K66" s="42">
        <v>5.0039999999999996</v>
      </c>
      <c r="L66" s="42">
        <v>5.0570000000000004</v>
      </c>
      <c r="M66" s="42">
        <v>5.1230000000000002</v>
      </c>
      <c r="N66" s="42">
        <v>5.2140000000000004</v>
      </c>
      <c r="O66" s="43">
        <v>5.2779999999999996</v>
      </c>
      <c r="P66" s="20"/>
      <c r="Q66" s="41">
        <v>5.2839999999999998</v>
      </c>
      <c r="R66" s="42">
        <v>5.2350000000000003</v>
      </c>
      <c r="S66" s="42">
        <v>5.1280000000000001</v>
      </c>
      <c r="T66" s="42">
        <v>5.056</v>
      </c>
      <c r="U66" s="42">
        <v>4.9930000000000003</v>
      </c>
      <c r="V66" s="42">
        <v>4.9640000000000004</v>
      </c>
      <c r="W66" s="42">
        <v>4.9249999999999998</v>
      </c>
      <c r="X66" s="42">
        <v>4.8940000000000001</v>
      </c>
      <c r="Y66" s="42">
        <v>4.8659999999999997</v>
      </c>
      <c r="Z66" s="42">
        <v>4.8239999999999998</v>
      </c>
      <c r="AA66" s="42">
        <v>4.8179999999999996</v>
      </c>
      <c r="AB66" s="43">
        <v>4.788756666666667</v>
      </c>
      <c r="AD66" s="20"/>
      <c r="AE66" s="184"/>
      <c r="AF66" s="40">
        <v>10.4</v>
      </c>
      <c r="AG66" s="41">
        <v>0.13944761904761901</v>
      </c>
      <c r="AH66" s="42">
        <v>0.1192</v>
      </c>
      <c r="AI66" s="42">
        <v>0.10730000000000001</v>
      </c>
      <c r="AJ66" s="42">
        <v>0.1139</v>
      </c>
      <c r="AK66" s="42">
        <v>0.13220000000000001</v>
      </c>
      <c r="AL66" s="42">
        <v>0.16250000000000001</v>
      </c>
      <c r="AM66" s="42">
        <v>0.20730000000000001</v>
      </c>
      <c r="AN66" s="42">
        <v>0.25950000000000001</v>
      </c>
      <c r="AO66" s="42">
        <v>0.31069999999999998</v>
      </c>
      <c r="AP66" s="42">
        <v>0.35670000000000002</v>
      </c>
      <c r="AQ66" s="42">
        <v>0.40160000000000001</v>
      </c>
      <c r="AR66" s="43">
        <v>0.41539999999999999</v>
      </c>
      <c r="AS66" s="20"/>
      <c r="AT66" s="41">
        <v>0.41739999999999999</v>
      </c>
      <c r="AU66" s="42">
        <v>0.40579999999999999</v>
      </c>
      <c r="AV66" s="42">
        <v>0.36030000000000001</v>
      </c>
      <c r="AW66" s="42">
        <v>0.31240000000000001</v>
      </c>
      <c r="AX66" s="42">
        <v>0.2606</v>
      </c>
      <c r="AY66" s="42">
        <v>0.20150000000000001</v>
      </c>
      <c r="AZ66" s="42">
        <v>0.1444</v>
      </c>
      <c r="BA66" s="42">
        <v>0.1062</v>
      </c>
      <c r="BB66" s="42">
        <v>8.1970000000000001E-2</v>
      </c>
      <c r="BC66" s="42">
        <v>7.986E-2</v>
      </c>
      <c r="BD66" s="42">
        <v>9.4789999999999999E-2</v>
      </c>
      <c r="BE66" s="43">
        <v>9.2451428571428684E-2</v>
      </c>
      <c r="BH66" s="118" t="str">
        <f t="shared" si="37"/>
        <v>4.88370761904762+0.139447619047619i</v>
      </c>
      <c r="BI66" s="118" t="str">
        <f t="shared" si="37"/>
        <v>4.872+0.1192i</v>
      </c>
      <c r="BJ66" s="118" t="str">
        <f t="shared" si="37"/>
        <v>4.902+0.1073i</v>
      </c>
      <c r="BK66" s="118" t="str">
        <f t="shared" si="37"/>
        <v>4.928+0.1139i</v>
      </c>
      <c r="BL66" s="118" t="str">
        <f t="shared" si="37"/>
        <v>4.951+0.1322i</v>
      </c>
      <c r="BM66" s="118" t="str">
        <f t="shared" si="37"/>
        <v>4.969+0.1625i</v>
      </c>
      <c r="BN66" s="118" t="str">
        <f t="shared" si="37"/>
        <v>4.975+0.2073i</v>
      </c>
      <c r="BO66" s="118" t="str">
        <f t="shared" si="37"/>
        <v>5.004+0.2595i</v>
      </c>
      <c r="BP66" s="118" t="str">
        <f t="shared" si="37"/>
        <v>5.057+0.3107i</v>
      </c>
      <c r="BQ66" s="118" t="str">
        <f t="shared" si="59"/>
        <v>5.123+0.3567i</v>
      </c>
      <c r="BR66" s="118" t="str">
        <f t="shared" si="59"/>
        <v>5.214+0.4016i</v>
      </c>
      <c r="BS66" s="118" t="str">
        <f t="shared" si="59"/>
        <v>5.278+0.4154i</v>
      </c>
      <c r="BT66" s="118" t="str">
        <f t="shared" si="59"/>
        <v>0</v>
      </c>
      <c r="BU66" s="118" t="str">
        <f t="shared" si="59"/>
        <v>5.284+0.4174i</v>
      </c>
      <c r="BV66" s="118" t="str">
        <f t="shared" si="59"/>
        <v>5.235+0.4058i</v>
      </c>
      <c r="BW66" s="118" t="str">
        <f t="shared" si="59"/>
        <v>5.128+0.3603i</v>
      </c>
      <c r="BX66" s="118" t="str">
        <f t="shared" si="59"/>
        <v>5.056+0.3124i</v>
      </c>
      <c r="BY66" s="118" t="str">
        <f t="shared" si="59"/>
        <v>4.993+0.2606i</v>
      </c>
      <c r="BZ66" s="118" t="str">
        <f t="shared" si="46"/>
        <v>4.964+0.2015i</v>
      </c>
      <c r="CA66" s="118" t="str">
        <f t="shared" si="46"/>
        <v>4.925+0.1444i</v>
      </c>
      <c r="CB66" s="118" t="str">
        <f t="shared" si="46"/>
        <v>4.894+0.1062i</v>
      </c>
      <c r="CC66" s="118" t="str">
        <f t="shared" si="44"/>
        <v>4.866+0.08197i</v>
      </c>
      <c r="CD66" s="118" t="str">
        <f t="shared" si="44"/>
        <v>4.824+0.07986i</v>
      </c>
      <c r="CE66" s="118" t="str">
        <f t="shared" si="44"/>
        <v>4.818+0.09479i</v>
      </c>
      <c r="CF66" s="118" t="str">
        <f t="shared" si="44"/>
        <v>4.78875666666667+0.0924514285714287i</v>
      </c>
      <c r="CG66" s="118" t="str">
        <f t="shared" si="44"/>
        <v>0</v>
      </c>
      <c r="CH66" s="39">
        <f t="shared" si="22"/>
        <v>10400000000</v>
      </c>
      <c r="CI66" s="121">
        <f t="shared" si="23"/>
        <v>1.7287014584628431</v>
      </c>
      <c r="CJ66" s="121" t="str">
        <f t="shared" si="60"/>
        <v>8.44247248375372+0.24106330242679i</v>
      </c>
      <c r="CK66" s="121" t="str">
        <f t="shared" si="60"/>
        <v>8.42223350563097+0.206061213848771i</v>
      </c>
      <c r="CL66" s="121" t="str">
        <f t="shared" si="60"/>
        <v>8.47409454938486+0.185489666493063i</v>
      </c>
      <c r="CM66" s="121" t="str">
        <f t="shared" si="60"/>
        <v>8.51904078730489+0.196899096118918i</v>
      </c>
      <c r="CN66" s="121" t="str">
        <f t="shared" si="60"/>
        <v>8.55880092084954+0.228534332808788i</v>
      </c>
      <c r="CO66" s="121" t="str">
        <f t="shared" si="60"/>
        <v>8.58991754710187+0.280913987000212i</v>
      </c>
      <c r="CP66" s="121" t="str">
        <f t="shared" si="60"/>
        <v>8.60028975585264+0.358359812339347i</v>
      </c>
      <c r="CQ66" s="121" t="str">
        <f t="shared" si="60"/>
        <v>8.65042209814807+0.448598028471108i</v>
      </c>
      <c r="CR66" s="121" t="str">
        <f t="shared" si="60"/>
        <v>8.7420432754466+0.537107543144405i</v>
      </c>
      <c r="CS66" s="121" t="str">
        <f t="shared" si="60"/>
        <v>8.85613757170515+0.616627810233696i</v>
      </c>
      <c r="CT66" s="121" t="str">
        <f t="shared" si="60"/>
        <v>9.01344940442526+0.694246505718678i</v>
      </c>
      <c r="CU66" s="121" t="str">
        <f t="shared" si="60"/>
        <v>9.12408629776689+0.718102585845465i</v>
      </c>
      <c r="CV66" s="121" t="str">
        <f t="shared" si="60"/>
        <v>0</v>
      </c>
      <c r="CW66" s="121" t="str">
        <f t="shared" si="60"/>
        <v>9.13445850651766+0.721559988762391i</v>
      </c>
      <c r="CX66" s="121" t="str">
        <f t="shared" si="60"/>
        <v>9.04975213505298+0.701507051844222i</v>
      </c>
      <c r="CY66" s="121" t="str">
        <f t="shared" si="56"/>
        <v>8.86478107899746+0.622851135484162i</v>
      </c>
      <c r="CZ66" s="121" t="str">
        <f t="shared" si="52"/>
        <v>8.74031457398813+0.540046335623792i</v>
      </c>
      <c r="DA66" s="121" t="str">
        <f t="shared" si="52"/>
        <v>8.63140638210498+0.450499600075417i</v>
      </c>
      <c r="DB66" s="121" t="str">
        <f t="shared" si="48"/>
        <v>8.58127403980955+0.348333343880263i</v>
      </c>
      <c r="DC66" s="121" t="str">
        <f t="shared" si="48"/>
        <v>8.5138546829295+0.249624490602035i</v>
      </c>
      <c r="DD66" s="121" t="str">
        <f t="shared" si="48"/>
        <v>8.46026493771715+0.183588094888754i</v>
      </c>
      <c r="DE66" s="121" t="str">
        <f t="shared" si="48"/>
        <v>8.41186129688019+0.141701658550199i</v>
      </c>
      <c r="DF66" s="121" t="str">
        <f t="shared" si="48"/>
        <v>8.33925583562475+0.138054098472843i</v>
      </c>
      <c r="DG66" s="121" t="str">
        <f t="shared" si="48"/>
        <v>8.32888362687398+0.163863611247693i</v>
      </c>
      <c r="DH66" s="121" t="str">
        <f t="shared" si="48"/>
        <v>8.27833063389033+0.159820919408402i</v>
      </c>
      <c r="DI66" s="121"/>
      <c r="DK66" s="39">
        <f t="shared" si="61"/>
        <v>8.4424724837537202</v>
      </c>
      <c r="DL66" s="39">
        <f t="shared" si="61"/>
        <v>8.4222335056309703</v>
      </c>
      <c r="DM66" s="39">
        <f t="shared" si="61"/>
        <v>8.4740945493848603</v>
      </c>
      <c r="DN66" s="39">
        <f t="shared" si="61"/>
        <v>8.5190407873048901</v>
      </c>
      <c r="DO66" s="39">
        <f t="shared" si="61"/>
        <v>8.5588009208495404</v>
      </c>
      <c r="DP66" s="39">
        <f t="shared" si="61"/>
        <v>8.5899175471018694</v>
      </c>
      <c r="DQ66" s="39">
        <f t="shared" si="61"/>
        <v>8.6002897558526392</v>
      </c>
      <c r="DR66" s="39">
        <f t="shared" si="61"/>
        <v>8.6504220981480699</v>
      </c>
      <c r="DS66" s="39">
        <f t="shared" si="61"/>
        <v>8.7420432754465995</v>
      </c>
      <c r="DT66" s="39">
        <f t="shared" si="61"/>
        <v>8.8561375717051494</v>
      </c>
      <c r="DU66" s="39">
        <f t="shared" si="61"/>
        <v>9.0134494044252609</v>
      </c>
      <c r="DV66" s="39">
        <f t="shared" si="61"/>
        <v>9.1240862977668904</v>
      </c>
      <c r="DW66" s="39">
        <f t="shared" si="61"/>
        <v>0</v>
      </c>
      <c r="DX66" s="39">
        <f t="shared" si="61"/>
        <v>9.1344585065176602</v>
      </c>
      <c r="DY66" s="39">
        <f t="shared" si="61"/>
        <v>9.0497521350529802</v>
      </c>
      <c r="DZ66" s="39">
        <f t="shared" si="57"/>
        <v>8.8647810789974599</v>
      </c>
      <c r="EA66" s="39">
        <f t="shared" si="53"/>
        <v>8.7403145739881296</v>
      </c>
      <c r="EB66" s="39">
        <f t="shared" si="53"/>
        <v>8.6314063821049807</v>
      </c>
      <c r="EC66" s="39">
        <f t="shared" si="49"/>
        <v>8.5812740398095499</v>
      </c>
      <c r="ED66" s="39">
        <f t="shared" si="49"/>
        <v>8.5138546829294999</v>
      </c>
      <c r="EE66" s="39">
        <f t="shared" si="49"/>
        <v>8.4602649377171506</v>
      </c>
      <c r="EF66" s="39">
        <f t="shared" si="49"/>
        <v>8.4118612968801898</v>
      </c>
      <c r="EG66" s="39">
        <f t="shared" si="49"/>
        <v>8.3392558356247495</v>
      </c>
      <c r="EH66" s="39">
        <f t="shared" si="49"/>
        <v>8.3288836268739797</v>
      </c>
      <c r="EI66" s="39">
        <f t="shared" si="49"/>
        <v>8.2783306338903309</v>
      </c>
      <c r="EK66" s="39">
        <f t="shared" si="42"/>
        <v>0.24106330242679</v>
      </c>
      <c r="EL66" s="39">
        <f t="shared" si="42"/>
        <v>0.20606121384877099</v>
      </c>
      <c r="EM66" s="39">
        <f t="shared" si="42"/>
        <v>0.185489666493063</v>
      </c>
      <c r="EN66" s="39">
        <f t="shared" si="42"/>
        <v>0.19689909611891801</v>
      </c>
      <c r="EO66" s="39">
        <f t="shared" si="42"/>
        <v>0.22853433280878799</v>
      </c>
      <c r="EP66" s="39">
        <f t="shared" si="42"/>
        <v>0.28091398700021197</v>
      </c>
      <c r="EQ66" s="39">
        <f t="shared" si="42"/>
        <v>0.35835981233934699</v>
      </c>
      <c r="ER66" s="39">
        <f t="shared" si="42"/>
        <v>0.44859802847110802</v>
      </c>
      <c r="ES66" s="39">
        <f t="shared" si="42"/>
        <v>0.53710754314440501</v>
      </c>
      <c r="ET66" s="39">
        <f t="shared" si="42"/>
        <v>0.61662781023369595</v>
      </c>
      <c r="EU66" s="39">
        <f t="shared" si="42"/>
        <v>0.69424650571867796</v>
      </c>
      <c r="EV66" s="39">
        <f t="shared" si="42"/>
        <v>0.71810258584546505</v>
      </c>
      <c r="EW66" s="39">
        <f t="shared" si="42"/>
        <v>0</v>
      </c>
      <c r="EX66" s="39">
        <f t="shared" si="42"/>
        <v>0.72155998876239102</v>
      </c>
      <c r="EY66" s="39">
        <f t="shared" si="62"/>
        <v>0.70150705184422202</v>
      </c>
      <c r="EZ66" s="39">
        <f t="shared" si="62"/>
        <v>0.62285113548416204</v>
      </c>
      <c r="FA66" s="39">
        <f t="shared" si="62"/>
        <v>0.54004633562379201</v>
      </c>
      <c r="FB66" s="39">
        <f t="shared" si="54"/>
        <v>0.45049960007541701</v>
      </c>
      <c r="FC66" s="39">
        <f t="shared" si="50"/>
        <v>0.34833334388026299</v>
      </c>
      <c r="FD66" s="39">
        <f t="shared" si="50"/>
        <v>0.24962449060203501</v>
      </c>
      <c r="FE66" s="39">
        <f t="shared" si="50"/>
        <v>0.18358809488875399</v>
      </c>
      <c r="FF66" s="39">
        <f t="shared" si="50"/>
        <v>0.14170165855019901</v>
      </c>
      <c r="FG66" s="39">
        <f t="shared" si="50"/>
        <v>0.138054098472843</v>
      </c>
      <c r="FH66" s="39">
        <f t="shared" si="50"/>
        <v>0.163863611247693</v>
      </c>
      <c r="FI66" s="39">
        <f t="shared" si="50"/>
        <v>0.15982091940840201</v>
      </c>
      <c r="FK66" s="39">
        <f t="shared" si="63"/>
        <v>0.71038994551319656</v>
      </c>
      <c r="FL66" s="39">
        <f t="shared" si="63"/>
        <v>0.71116897655537781</v>
      </c>
      <c r="FM66" s="39">
        <f t="shared" si="63"/>
        <v>0.70974848166737736</v>
      </c>
      <c r="FN66" s="39">
        <f t="shared" si="63"/>
        <v>0.70838418469923248</v>
      </c>
      <c r="FO66" s="39">
        <f t="shared" si="63"/>
        <v>0.70706537701290106</v>
      </c>
      <c r="FP66" s="39">
        <f t="shared" si="63"/>
        <v>0.70584388864653835</v>
      </c>
      <c r="FQ66" s="39">
        <f t="shared" si="63"/>
        <v>0.70495776508922481</v>
      </c>
      <c r="FR66" s="39">
        <f t="shared" si="63"/>
        <v>0.70264814318704394</v>
      </c>
      <c r="FS66" s="39">
        <f t="shared" si="63"/>
        <v>0.69898498675108978</v>
      </c>
      <c r="FT66" s="39">
        <f t="shared" si="63"/>
        <v>0.69464899168358729</v>
      </c>
      <c r="FU66" s="39">
        <f t="shared" si="63"/>
        <v>0.68900134899241083</v>
      </c>
      <c r="FV66" s="39">
        <f t="shared" si="63"/>
        <v>0.6854860350058658</v>
      </c>
      <c r="FW66" s="39">
        <f t="shared" si="63"/>
        <v>0.99999999999999989</v>
      </c>
      <c r="FX66" s="39">
        <f t="shared" si="63"/>
        <v>0.68513683232671851</v>
      </c>
      <c r="FY66" s="39">
        <f t="shared" si="63"/>
        <v>0.68785646165355208</v>
      </c>
      <c r="FZ66" s="39">
        <f t="shared" si="58"/>
        <v>0.69431295158867612</v>
      </c>
      <c r="GA66" s="39">
        <f t="shared" si="55"/>
        <v>0.69899790500696013</v>
      </c>
      <c r="GB66" s="39">
        <f t="shared" si="55"/>
        <v>0.70317836572427539</v>
      </c>
      <c r="GC66" s="39">
        <f t="shared" si="51"/>
        <v>0.70559367926135619</v>
      </c>
      <c r="GD66" s="39">
        <f t="shared" si="51"/>
        <v>0.70825556516181376</v>
      </c>
      <c r="GE66" s="39">
        <f t="shared" si="51"/>
        <v>0.71016108305944603</v>
      </c>
      <c r="GF66" s="39">
        <f t="shared" si="51"/>
        <v>0.71174052482527816</v>
      </c>
      <c r="GG66" s="39">
        <f t="shared" si="51"/>
        <v>0.71388238450434049</v>
      </c>
      <c r="GH66" s="39">
        <f t="shared" si="51"/>
        <v>0.71409328692654273</v>
      </c>
      <c r="GI66" s="39">
        <f t="shared" si="51"/>
        <v>0.71559526098518866</v>
      </c>
      <c r="GJ66" s="39">
        <f t="shared" si="27"/>
        <v>10.4</v>
      </c>
      <c r="GK66" s="39">
        <f t="shared" si="43"/>
        <v>-2.9700638792467178</v>
      </c>
      <c r="GL66" s="39">
        <f t="shared" si="43"/>
        <v>-2.9605439385262313</v>
      </c>
      <c r="GM66" s="39">
        <f t="shared" si="43"/>
        <v>-2.9779105573505933</v>
      </c>
      <c r="GN66" s="39">
        <f t="shared" si="43"/>
        <v>-2.9946228676100373</v>
      </c>
      <c r="GO66" s="39">
        <f t="shared" si="43"/>
        <v>-3.0108085680996908</v>
      </c>
      <c r="GP66" s="39">
        <f t="shared" si="43"/>
        <v>-3.0258268230513585</v>
      </c>
      <c r="GQ66" s="39">
        <f t="shared" si="43"/>
        <v>-3.0367380272114648</v>
      </c>
      <c r="GR66" s="39">
        <f t="shared" si="43"/>
        <v>-3.0652419413161676</v>
      </c>
      <c r="GS66" s="39">
        <f t="shared" si="43"/>
        <v>-3.1106430442045081</v>
      </c>
      <c r="GT66" s="39">
        <f t="shared" si="43"/>
        <v>-3.1646918069858172</v>
      </c>
      <c r="GU66" s="39">
        <f t="shared" si="43"/>
        <v>-3.2355985557694971</v>
      </c>
      <c r="GV66" s="39">
        <f t="shared" si="43"/>
        <v>-3.2800277680851502</v>
      </c>
      <c r="GW66" s="39">
        <f t="shared" si="43"/>
        <v>-9.6432746655328714E-16</v>
      </c>
      <c r="GX66" s="39">
        <f t="shared" si="43"/>
        <v>-3.2844536916127813</v>
      </c>
      <c r="GY66" s="39">
        <f t="shared" si="43"/>
        <v>-3.2500435729504944</v>
      </c>
      <c r="GZ66" s="39">
        <f t="shared" si="43"/>
        <v>-3.1688946683377068</v>
      </c>
      <c r="HA66" s="39">
        <f t="shared" si="47"/>
        <v>-3.1104825178554791</v>
      </c>
      <c r="HB66" s="39">
        <f t="shared" si="47"/>
        <v>-3.0586899882391849</v>
      </c>
      <c r="HC66" s="39">
        <f t="shared" si="47"/>
        <v>-3.0289063657506325</v>
      </c>
      <c r="HD66" s="39">
        <f t="shared" si="45"/>
        <v>-2.9962000859684763</v>
      </c>
      <c r="HE66" s="39">
        <f t="shared" si="45"/>
        <v>-2.9728626157831588</v>
      </c>
      <c r="HF66" s="39">
        <f t="shared" si="45"/>
        <v>-2.9535661153303696</v>
      </c>
      <c r="HG66" s="39">
        <f t="shared" si="45"/>
        <v>-2.927466687959317</v>
      </c>
      <c r="HH66" s="39">
        <f t="shared" si="45"/>
        <v>-2.9249009927396874</v>
      </c>
      <c r="HI66" s="39">
        <f t="shared" si="45"/>
        <v>-2.906650884027254</v>
      </c>
    </row>
    <row r="67" spans="1:217" s="39" customFormat="1">
      <c r="A67" s="20"/>
      <c r="B67" s="184"/>
      <c r="C67" s="40">
        <v>10.45</v>
      </c>
      <c r="D67" s="41">
        <v>4.883991428571429</v>
      </c>
      <c r="E67" s="42">
        <v>4.875</v>
      </c>
      <c r="F67" s="42">
        <v>4.9039999999999999</v>
      </c>
      <c r="G67" s="42">
        <v>4.9240000000000004</v>
      </c>
      <c r="H67" s="42">
        <v>4.9420000000000002</v>
      </c>
      <c r="I67" s="42">
        <v>4.9569999999999999</v>
      </c>
      <c r="J67" s="42">
        <v>4.9619999999999997</v>
      </c>
      <c r="K67" s="42">
        <v>4.9909999999999997</v>
      </c>
      <c r="L67" s="42">
        <v>5.0510000000000002</v>
      </c>
      <c r="M67" s="42">
        <v>5.1260000000000003</v>
      </c>
      <c r="N67" s="42">
        <v>5.2169999999999996</v>
      </c>
      <c r="O67" s="43">
        <v>5.2830000000000004</v>
      </c>
      <c r="P67" s="20"/>
      <c r="Q67" s="41">
        <v>5.29</v>
      </c>
      <c r="R67" s="42">
        <v>5.2389999999999999</v>
      </c>
      <c r="S67" s="42">
        <v>5.13</v>
      </c>
      <c r="T67" s="42">
        <v>5.0510000000000002</v>
      </c>
      <c r="U67" s="42">
        <v>4.9809999999999999</v>
      </c>
      <c r="V67" s="42">
        <v>4.9569999999999999</v>
      </c>
      <c r="W67" s="42">
        <v>4.9279999999999999</v>
      </c>
      <c r="X67" s="42">
        <v>4.9009999999999998</v>
      </c>
      <c r="Y67" s="42">
        <v>4.8730000000000002</v>
      </c>
      <c r="Z67" s="42">
        <v>4.8319999999999999</v>
      </c>
      <c r="AA67" s="42">
        <v>4.8259999999999996</v>
      </c>
      <c r="AB67" s="43">
        <v>4.7921785714285718</v>
      </c>
      <c r="AD67" s="20"/>
      <c r="AE67" s="184"/>
      <c r="AF67" s="40">
        <v>10.45</v>
      </c>
      <c r="AG67" s="41">
        <v>0.15055285714285715</v>
      </c>
      <c r="AH67" s="42">
        <v>0.12659999999999999</v>
      </c>
      <c r="AI67" s="42">
        <v>0.1226</v>
      </c>
      <c r="AJ67" s="42">
        <v>0.13780000000000001</v>
      </c>
      <c r="AK67" s="42">
        <v>0.16109999999999999</v>
      </c>
      <c r="AL67" s="42">
        <v>0.1845</v>
      </c>
      <c r="AM67" s="42">
        <v>0.2142</v>
      </c>
      <c r="AN67" s="42">
        <v>0.2545</v>
      </c>
      <c r="AO67" s="42">
        <v>0.30320000000000003</v>
      </c>
      <c r="AP67" s="42">
        <v>0.35060000000000002</v>
      </c>
      <c r="AQ67" s="42">
        <v>0.3876</v>
      </c>
      <c r="AR67" s="43">
        <v>0.4047</v>
      </c>
      <c r="AS67" s="20"/>
      <c r="AT67" s="41">
        <v>0.40589999999999998</v>
      </c>
      <c r="AU67" s="42">
        <v>0.39179999999999998</v>
      </c>
      <c r="AV67" s="42">
        <v>0.35020000000000001</v>
      </c>
      <c r="AW67" s="42">
        <v>0.30680000000000002</v>
      </c>
      <c r="AX67" s="42">
        <v>0.25869999999999999</v>
      </c>
      <c r="AY67" s="42">
        <v>0.21210000000000001</v>
      </c>
      <c r="AZ67" s="42">
        <v>0.1656</v>
      </c>
      <c r="BA67" s="42">
        <v>0.127</v>
      </c>
      <c r="BB67" s="42">
        <v>9.7210000000000005E-2</v>
      </c>
      <c r="BC67" s="42">
        <v>8.3710000000000007E-2</v>
      </c>
      <c r="BD67" s="42">
        <v>9.5570000000000002E-2</v>
      </c>
      <c r="BE67" s="43">
        <v>9.4432857142857138E-2</v>
      </c>
      <c r="BH67" s="118" t="str">
        <f t="shared" si="37"/>
        <v>4.88399142857143+0.150552857142857i</v>
      </c>
      <c r="BI67" s="118" t="str">
        <f t="shared" si="37"/>
        <v>4.875+0.1266i</v>
      </c>
      <c r="BJ67" s="118" t="str">
        <f t="shared" si="37"/>
        <v>4.904+0.1226i</v>
      </c>
      <c r="BK67" s="118" t="str">
        <f t="shared" si="37"/>
        <v>4.924+0.1378i</v>
      </c>
      <c r="BL67" s="118" t="str">
        <f t="shared" si="37"/>
        <v>4.942+0.1611i</v>
      </c>
      <c r="BM67" s="118" t="str">
        <f t="shared" si="37"/>
        <v>4.957+0.1845i</v>
      </c>
      <c r="BN67" s="118" t="str">
        <f t="shared" si="37"/>
        <v>4.962+0.2142i</v>
      </c>
      <c r="BO67" s="118" t="str">
        <f t="shared" si="37"/>
        <v>4.991+0.2545i</v>
      </c>
      <c r="BP67" s="118" t="str">
        <f t="shared" si="37"/>
        <v>5.051+0.3032i</v>
      </c>
      <c r="BQ67" s="118" t="str">
        <f t="shared" si="59"/>
        <v>5.126+0.3506i</v>
      </c>
      <c r="BR67" s="118" t="str">
        <f t="shared" si="59"/>
        <v>5.217+0.3876i</v>
      </c>
      <c r="BS67" s="118" t="str">
        <f t="shared" si="59"/>
        <v>5.283+0.4047i</v>
      </c>
      <c r="BT67" s="118" t="str">
        <f t="shared" si="59"/>
        <v>0</v>
      </c>
      <c r="BU67" s="118" t="str">
        <f t="shared" si="59"/>
        <v>5.29+0.4059i</v>
      </c>
      <c r="BV67" s="118" t="str">
        <f t="shared" si="59"/>
        <v>5.239+0.3918i</v>
      </c>
      <c r="BW67" s="118" t="str">
        <f t="shared" si="59"/>
        <v>5.13+0.3502i</v>
      </c>
      <c r="BX67" s="118" t="str">
        <f t="shared" si="59"/>
        <v>5.051+0.3068i</v>
      </c>
      <c r="BY67" s="118" t="str">
        <f t="shared" si="59"/>
        <v>4.981+0.2587i</v>
      </c>
      <c r="BZ67" s="118" t="str">
        <f t="shared" si="46"/>
        <v>4.957+0.2121i</v>
      </c>
      <c r="CA67" s="118" t="str">
        <f t="shared" si="46"/>
        <v>4.928+0.1656i</v>
      </c>
      <c r="CB67" s="118" t="str">
        <f t="shared" si="46"/>
        <v>4.901+0.127i</v>
      </c>
      <c r="CC67" s="118" t="str">
        <f t="shared" si="44"/>
        <v>4.873+0.09721i</v>
      </c>
      <c r="CD67" s="118" t="str">
        <f t="shared" si="44"/>
        <v>4.832+0.08371i</v>
      </c>
      <c r="CE67" s="118" t="str">
        <f t="shared" si="44"/>
        <v>4.826+0.09557i</v>
      </c>
      <c r="CF67" s="118" t="str">
        <f t="shared" si="44"/>
        <v>4.79217857142857+0.0944328571428571i</v>
      </c>
      <c r="CG67" s="118" t="str">
        <f t="shared" si="44"/>
        <v>0</v>
      </c>
      <c r="CH67" s="39">
        <f t="shared" si="22"/>
        <v>10450000000</v>
      </c>
      <c r="CI67" s="121">
        <f t="shared" si="23"/>
        <v>1.7204301596185234</v>
      </c>
      <c r="CJ67" s="121" t="str">
        <f t="shared" si="60"/>
        <v>8.40256615303264+0.25901567604531i</v>
      </c>
      <c r="CK67" s="121" t="str">
        <f t="shared" si="60"/>
        <v>8.3870970281403+0.217806458207705i</v>
      </c>
      <c r="CL67" s="121" t="str">
        <f t="shared" si="60"/>
        <v>8.43698950276924+0.210924737569231i</v>
      </c>
      <c r="CM67" s="121" t="str">
        <f t="shared" si="60"/>
        <v>8.47139810596161+0.237075275995433i</v>
      </c>
      <c r="CN67" s="121" t="str">
        <f t="shared" si="60"/>
        <v>8.50236584883474+0.277161298714544i</v>
      </c>
      <c r="CO67" s="121" t="str">
        <f t="shared" si="60"/>
        <v>8.52817230122902+0.317419364449618i</v>
      </c>
      <c r="CP67" s="121" t="str">
        <f t="shared" si="60"/>
        <v>8.53677445202711+0.368516140190288i</v>
      </c>
      <c r="CQ67" s="121" t="str">
        <f t="shared" si="60"/>
        <v>8.58666692665605+0.437849475622914i</v>
      </c>
      <c r="CR67" s="121" t="str">
        <f t="shared" si="60"/>
        <v>8.68989273623316+0.521634424396336i</v>
      </c>
      <c r="CS67" s="121" t="str">
        <f t="shared" si="60"/>
        <v>8.81892499820455+0.603182813962254i</v>
      </c>
      <c r="CT67" s="121" t="str">
        <f t="shared" si="60"/>
        <v>8.97548414272984+0.66683872986814i</v>
      </c>
      <c r="CU67" s="121" t="str">
        <f t="shared" si="60"/>
        <v>9.08903253326466+0.696258085597616i</v>
      </c>
      <c r="CV67" s="121" t="str">
        <f t="shared" si="60"/>
        <v>0</v>
      </c>
      <c r="CW67" s="121" t="str">
        <f t="shared" si="60"/>
        <v>9.10107554438199+0.698322601789159i</v>
      </c>
      <c r="CX67" s="121" t="str">
        <f t="shared" si="60"/>
        <v>9.01333360624144+0.674064536538537i</v>
      </c>
      <c r="CY67" s="121" t="str">
        <f t="shared" si="56"/>
        <v>8.82580671884302+0.602494641898407i</v>
      </c>
      <c r="CZ67" s="121" t="str">
        <f t="shared" si="52"/>
        <v>8.68989273623316+0.527827972970963i</v>
      </c>
      <c r="DA67" s="121" t="str">
        <f t="shared" si="52"/>
        <v>8.56946262505986+0.445075282293312i</v>
      </c>
      <c r="DB67" s="121" t="str">
        <f t="shared" si="48"/>
        <v>8.52817230122902+0.364903236855089i</v>
      </c>
      <c r="DC67" s="121" t="str">
        <f t="shared" si="48"/>
        <v>8.47827982660008+0.284903234432827i</v>
      </c>
      <c r="DD67" s="121" t="str">
        <f t="shared" si="48"/>
        <v>8.43182821229038+0.218494630271552i</v>
      </c>
      <c r="DE67" s="121" t="str">
        <f t="shared" si="48"/>
        <v>8.38365616782107+0.167243015816517i</v>
      </c>
      <c r="DF67" s="121" t="str">
        <f t="shared" si="48"/>
        <v>8.31311853127671+0.144017208661667i</v>
      </c>
      <c r="DG67" s="121" t="str">
        <f t="shared" si="48"/>
        <v>8.30279595031899+0.164421510354742i</v>
      </c>
      <c r="DH67" s="121" t="str">
        <f t="shared" si="48"/>
        <v>8.24460854456332+0.162465135487519i</v>
      </c>
      <c r="DI67" s="121"/>
      <c r="DK67" s="39">
        <f t="shared" si="61"/>
        <v>8.4025661530326392</v>
      </c>
      <c r="DL67" s="39">
        <f t="shared" si="61"/>
        <v>8.3870970281402997</v>
      </c>
      <c r="DM67" s="39">
        <f t="shared" si="61"/>
        <v>8.4369895027692401</v>
      </c>
      <c r="DN67" s="39">
        <f t="shared" si="61"/>
        <v>8.4713981059616099</v>
      </c>
      <c r="DO67" s="39">
        <f t="shared" si="61"/>
        <v>8.5023658488347404</v>
      </c>
      <c r="DP67" s="39">
        <f t="shared" si="61"/>
        <v>8.52817230122902</v>
      </c>
      <c r="DQ67" s="39">
        <f t="shared" si="61"/>
        <v>8.5367744520271103</v>
      </c>
      <c r="DR67" s="39">
        <f t="shared" si="61"/>
        <v>8.5866669266560507</v>
      </c>
      <c r="DS67" s="39">
        <f t="shared" si="61"/>
        <v>8.6898927362331602</v>
      </c>
      <c r="DT67" s="39">
        <f t="shared" si="61"/>
        <v>8.8189249982045492</v>
      </c>
      <c r="DU67" s="39">
        <f t="shared" si="61"/>
        <v>8.9754841427298402</v>
      </c>
      <c r="DV67" s="39">
        <f t="shared" si="61"/>
        <v>9.0890325332646604</v>
      </c>
      <c r="DW67" s="39">
        <f t="shared" si="61"/>
        <v>0</v>
      </c>
      <c r="DX67" s="39">
        <f t="shared" si="61"/>
        <v>9.10107554438199</v>
      </c>
      <c r="DY67" s="39">
        <f t="shared" si="61"/>
        <v>9.0133336062414404</v>
      </c>
      <c r="DZ67" s="39">
        <f t="shared" si="57"/>
        <v>8.8258067188430207</v>
      </c>
      <c r="EA67" s="39">
        <f t="shared" si="53"/>
        <v>8.6898927362331602</v>
      </c>
      <c r="EB67" s="39">
        <f t="shared" si="53"/>
        <v>8.5694626250598596</v>
      </c>
      <c r="EC67" s="39">
        <f t="shared" si="49"/>
        <v>8.52817230122902</v>
      </c>
      <c r="ED67" s="39">
        <f t="shared" si="49"/>
        <v>8.4782798266000796</v>
      </c>
      <c r="EE67" s="39">
        <f t="shared" si="49"/>
        <v>8.4318282122903803</v>
      </c>
      <c r="EF67" s="39">
        <f t="shared" si="49"/>
        <v>8.3836561678210693</v>
      </c>
      <c r="EG67" s="39">
        <f t="shared" si="49"/>
        <v>8.3131185312767109</v>
      </c>
      <c r="EH67" s="39">
        <f t="shared" si="49"/>
        <v>8.3027959503189894</v>
      </c>
      <c r="EI67" s="39">
        <f t="shared" si="49"/>
        <v>8.2446085445633202</v>
      </c>
      <c r="EK67" s="39">
        <f t="shared" si="42"/>
        <v>0.25901567604531001</v>
      </c>
      <c r="EL67" s="39">
        <f t="shared" si="42"/>
        <v>0.217806458207705</v>
      </c>
      <c r="EM67" s="39">
        <f t="shared" si="42"/>
        <v>0.210924737569231</v>
      </c>
      <c r="EN67" s="39">
        <f t="shared" si="42"/>
        <v>0.23707527599543299</v>
      </c>
      <c r="EO67" s="39">
        <f t="shared" si="42"/>
        <v>0.27716129871454398</v>
      </c>
      <c r="EP67" s="39">
        <f t="shared" si="42"/>
        <v>0.31741936444961799</v>
      </c>
      <c r="EQ67" s="39">
        <f t="shared" si="42"/>
        <v>0.368516140190288</v>
      </c>
      <c r="ER67" s="39">
        <f t="shared" si="42"/>
        <v>0.43784947562291399</v>
      </c>
      <c r="ES67" s="39">
        <f t="shared" si="42"/>
        <v>0.52163442439633601</v>
      </c>
      <c r="ET67" s="39">
        <f t="shared" si="42"/>
        <v>0.60318281396225404</v>
      </c>
      <c r="EU67" s="39">
        <f t="shared" si="42"/>
        <v>0.66683872986813997</v>
      </c>
      <c r="EV67" s="39">
        <f t="shared" si="42"/>
        <v>0.69625808559761604</v>
      </c>
      <c r="EW67" s="39">
        <f t="shared" si="42"/>
        <v>0</v>
      </c>
      <c r="EX67" s="39">
        <f t="shared" si="42"/>
        <v>0.69832260178915895</v>
      </c>
      <c r="EY67" s="39">
        <f t="shared" si="62"/>
        <v>0.67406453653853704</v>
      </c>
      <c r="EZ67" s="39">
        <f t="shared" si="62"/>
        <v>0.60249464189840696</v>
      </c>
      <c r="FA67" s="39">
        <f t="shared" si="62"/>
        <v>0.52782797297096296</v>
      </c>
      <c r="FB67" s="39">
        <f t="shared" si="54"/>
        <v>0.445075282293312</v>
      </c>
      <c r="FC67" s="39">
        <f t="shared" si="50"/>
        <v>0.36490323685508902</v>
      </c>
      <c r="FD67" s="39">
        <f t="shared" si="50"/>
        <v>0.284903234432827</v>
      </c>
      <c r="FE67" s="39">
        <f t="shared" si="50"/>
        <v>0.218494630271552</v>
      </c>
      <c r="FF67" s="39">
        <f t="shared" si="50"/>
        <v>0.16724301581651699</v>
      </c>
      <c r="FG67" s="39">
        <f t="shared" si="50"/>
        <v>0.14401720866166701</v>
      </c>
      <c r="FH67" s="39">
        <f t="shared" si="50"/>
        <v>0.16442151035474201</v>
      </c>
      <c r="FI67" s="39">
        <f t="shared" si="50"/>
        <v>0.16246513548751901</v>
      </c>
      <c r="FK67" s="39">
        <f t="shared" si="63"/>
        <v>0.71145006848348824</v>
      </c>
      <c r="FL67" s="39">
        <f t="shared" si="63"/>
        <v>0.71213832337201599</v>
      </c>
      <c r="FM67" s="39">
        <f t="shared" si="63"/>
        <v>0.71071297419639734</v>
      </c>
      <c r="FN67" s="39">
        <f t="shared" si="63"/>
        <v>0.70956739394079105</v>
      </c>
      <c r="FO67" s="39">
        <f t="shared" si="63"/>
        <v>0.70841819084259039</v>
      </c>
      <c r="FP67" s="39">
        <f t="shared" si="63"/>
        <v>0.70738190674008339</v>
      </c>
      <c r="FQ67" s="39">
        <f t="shared" si="63"/>
        <v>0.7067162233605756</v>
      </c>
      <c r="FR67" s="39">
        <f t="shared" si="63"/>
        <v>0.70460683449837136</v>
      </c>
      <c r="FS67" s="39">
        <f t="shared" si="63"/>
        <v>0.70067846922237376</v>
      </c>
      <c r="FT67" s="39">
        <f t="shared" si="63"/>
        <v>0.69590360477385349</v>
      </c>
      <c r="FU67" s="39">
        <f t="shared" si="63"/>
        <v>0.69050531786343894</v>
      </c>
      <c r="FV67" s="39">
        <f t="shared" si="63"/>
        <v>0.68682686688904282</v>
      </c>
      <c r="FW67" s="39">
        <f t="shared" si="63"/>
        <v>0.99999999999999989</v>
      </c>
      <c r="FX67" s="39">
        <f t="shared" si="63"/>
        <v>0.6864533901542651</v>
      </c>
      <c r="FY67" s="39">
        <f t="shared" si="63"/>
        <v>0.68931892730958144</v>
      </c>
      <c r="FZ67" s="39">
        <f t="shared" si="58"/>
        <v>0.69571602419536382</v>
      </c>
      <c r="GA67" s="39">
        <f t="shared" si="55"/>
        <v>0.700602569849889</v>
      </c>
      <c r="GB67" s="39">
        <f t="shared" si="55"/>
        <v>0.70503066220126309</v>
      </c>
      <c r="GC67" s="39">
        <f t="shared" si="51"/>
        <v>0.70699787029848016</v>
      </c>
      <c r="GD67" s="39">
        <f t="shared" si="51"/>
        <v>0.70906912253367593</v>
      </c>
      <c r="GE67" s="39">
        <f t="shared" si="51"/>
        <v>0.71082511994158837</v>
      </c>
      <c r="GF67" s="39">
        <f t="shared" si="51"/>
        <v>0.71247254097278034</v>
      </c>
      <c r="GG67" s="39">
        <f t="shared" si="51"/>
        <v>0.71463007256666222</v>
      </c>
      <c r="GH67" s="39">
        <f t="shared" si="51"/>
        <v>0.71485769716736047</v>
      </c>
      <c r="GI67" s="39">
        <f t="shared" si="51"/>
        <v>0.71657780092063816</v>
      </c>
      <c r="GJ67" s="39">
        <f t="shared" si="27"/>
        <v>10.45</v>
      </c>
      <c r="GK67" s="39">
        <f t="shared" si="43"/>
        <v>-2.9571114897536583</v>
      </c>
      <c r="GL67" s="39">
        <f t="shared" si="43"/>
        <v>-2.948712845167087</v>
      </c>
      <c r="GM67" s="39">
        <f t="shared" si="43"/>
        <v>-2.9661151271871429</v>
      </c>
      <c r="GN67" s="39">
        <f t="shared" si="43"/>
        <v>-2.9801269885813051</v>
      </c>
      <c r="GO67" s="39">
        <f t="shared" si="43"/>
        <v>-2.994205909517111</v>
      </c>
      <c r="GP67" s="39">
        <f t="shared" si="43"/>
        <v>-3.006921053372281</v>
      </c>
      <c r="GQ67" s="39">
        <f t="shared" si="43"/>
        <v>-3.0150987783438783</v>
      </c>
      <c r="GR67" s="39">
        <f t="shared" si="43"/>
        <v>-3.041062971874013</v>
      </c>
      <c r="GS67" s="39">
        <f t="shared" ref="GS67:GZ98" si="64">20*LOG(FS67)</f>
        <v>-3.0896245501307456</v>
      </c>
      <c r="GT67" s="39">
        <f t="shared" si="64"/>
        <v>-3.1490182771599584</v>
      </c>
      <c r="GU67" s="39">
        <f t="shared" si="64"/>
        <v>-3.2166594478661947</v>
      </c>
      <c r="GV67" s="39">
        <f t="shared" si="64"/>
        <v>-3.2630544940593333</v>
      </c>
      <c r="GW67" s="39">
        <f t="shared" si="64"/>
        <v>-9.6432746655328714E-16</v>
      </c>
      <c r="GX67" s="39">
        <f t="shared" si="64"/>
        <v>-3.2677789161341475</v>
      </c>
      <c r="GY67" s="39">
        <f t="shared" si="64"/>
        <v>-3.2315959298042158</v>
      </c>
      <c r="GZ67" s="39">
        <f t="shared" si="64"/>
        <v>-3.1513598713412359</v>
      </c>
      <c r="HA67" s="39">
        <f t="shared" si="47"/>
        <v>-3.0905654799731734</v>
      </c>
      <c r="HB67" s="39">
        <f t="shared" si="47"/>
        <v>-3.0358398974702454</v>
      </c>
      <c r="HC67" s="39">
        <f t="shared" si="47"/>
        <v>-3.0116378886733624</v>
      </c>
      <c r="HD67" s="39">
        <f t="shared" si="45"/>
        <v>-2.9862285242174123</v>
      </c>
      <c r="HE67" s="39">
        <f t="shared" si="45"/>
        <v>-2.9647446601245351</v>
      </c>
      <c r="HF67" s="39">
        <f t="shared" si="45"/>
        <v>-2.9446373782150199</v>
      </c>
      <c r="HG67" s="39">
        <f t="shared" si="45"/>
        <v>-2.9183742414021694</v>
      </c>
      <c r="HH67" s="39">
        <f t="shared" si="45"/>
        <v>-2.9156080446999031</v>
      </c>
      <c r="HI67" s="39">
        <f t="shared" si="45"/>
        <v>-2.8947330020195263</v>
      </c>
    </row>
    <row r="68" spans="1:217" s="39" customFormat="1">
      <c r="A68" s="20"/>
      <c r="B68" s="184"/>
      <c r="C68" s="40">
        <v>10.5</v>
      </c>
      <c r="D68" s="41">
        <v>4.8790861904761904</v>
      </c>
      <c r="E68" s="42">
        <v>4.8680000000000003</v>
      </c>
      <c r="F68" s="42">
        <v>4.8890000000000002</v>
      </c>
      <c r="G68" s="42">
        <v>4.9000000000000004</v>
      </c>
      <c r="H68" s="42">
        <v>4.9109999999999996</v>
      </c>
      <c r="I68" s="42">
        <v>4.9269999999999996</v>
      </c>
      <c r="J68" s="42">
        <v>4.9390000000000001</v>
      </c>
      <c r="K68" s="42">
        <v>4.9800000000000004</v>
      </c>
      <c r="L68" s="42">
        <v>5.05</v>
      </c>
      <c r="M68" s="42">
        <v>5.1260000000000003</v>
      </c>
      <c r="N68" s="42">
        <v>5.2240000000000002</v>
      </c>
      <c r="O68" s="43">
        <v>5.2880000000000003</v>
      </c>
      <c r="P68" s="20"/>
      <c r="Q68" s="41">
        <v>5.2939999999999996</v>
      </c>
      <c r="R68" s="42">
        <v>5.2469999999999999</v>
      </c>
      <c r="S68" s="42">
        <v>5.1340000000000003</v>
      </c>
      <c r="T68" s="42">
        <v>5.048</v>
      </c>
      <c r="U68" s="42">
        <v>4.97</v>
      </c>
      <c r="V68" s="42">
        <v>4.931</v>
      </c>
      <c r="W68" s="42">
        <v>4.91</v>
      </c>
      <c r="X68" s="42">
        <v>4.8959999999999999</v>
      </c>
      <c r="Y68" s="42">
        <v>4.88</v>
      </c>
      <c r="Z68" s="42">
        <v>4.843</v>
      </c>
      <c r="AA68" s="42">
        <v>4.835</v>
      </c>
      <c r="AB68" s="43">
        <v>4.7950366666666664</v>
      </c>
      <c r="AD68" s="20"/>
      <c r="AE68" s="184"/>
      <c r="AF68" s="40">
        <v>10.5</v>
      </c>
      <c r="AG68" s="41">
        <v>0.16597333333333361</v>
      </c>
      <c r="AH68" s="42">
        <v>0.1411</v>
      </c>
      <c r="AI68" s="42">
        <v>0.1404</v>
      </c>
      <c r="AJ68" s="42">
        <v>0.15060000000000001</v>
      </c>
      <c r="AK68" s="42">
        <v>0.16700000000000001</v>
      </c>
      <c r="AL68" s="42">
        <v>0.18509999999999999</v>
      </c>
      <c r="AM68" s="42">
        <v>0.20649999999999999</v>
      </c>
      <c r="AN68" s="42">
        <v>0.24249999999999999</v>
      </c>
      <c r="AO68" s="42">
        <v>0.29120000000000001</v>
      </c>
      <c r="AP68" s="42">
        <v>0.34010000000000001</v>
      </c>
      <c r="AQ68" s="42">
        <v>0.38450000000000001</v>
      </c>
      <c r="AR68" s="43">
        <v>0.40110000000000001</v>
      </c>
      <c r="AS68" s="20"/>
      <c r="AT68" s="41">
        <v>0.40250000000000002</v>
      </c>
      <c r="AU68" s="42">
        <v>0.38869999999999999</v>
      </c>
      <c r="AV68" s="42">
        <v>0.34310000000000002</v>
      </c>
      <c r="AW68" s="42">
        <v>0.29609999999999997</v>
      </c>
      <c r="AX68" s="42">
        <v>0.25</v>
      </c>
      <c r="AY68" s="42">
        <v>0.2127</v>
      </c>
      <c r="AZ68" s="42">
        <v>0.18340000000000001</v>
      </c>
      <c r="BA68" s="42">
        <v>0.15029999999999999</v>
      </c>
      <c r="BB68" s="42">
        <v>0.1147</v>
      </c>
      <c r="BC68" s="42">
        <v>9.6930000000000002E-2</v>
      </c>
      <c r="BD68" s="42">
        <v>0.1075</v>
      </c>
      <c r="BE68" s="43">
        <v>9.8513809523809628E-2</v>
      </c>
      <c r="BH68" s="118" t="str">
        <f t="shared" si="37"/>
        <v>4.87908619047619+0.165973333333334i</v>
      </c>
      <c r="BI68" s="118" t="str">
        <f t="shared" si="37"/>
        <v>4.868+0.1411i</v>
      </c>
      <c r="BJ68" s="118" t="str">
        <f t="shared" si="37"/>
        <v>4.889+0.1404i</v>
      </c>
      <c r="BK68" s="118" t="str">
        <f t="shared" si="37"/>
        <v>4.9+0.1506i</v>
      </c>
      <c r="BL68" s="118" t="str">
        <f t="shared" si="37"/>
        <v>4.911+0.167i</v>
      </c>
      <c r="BM68" s="118" t="str">
        <f t="shared" si="37"/>
        <v>4.927+0.1851i</v>
      </c>
      <c r="BN68" s="118" t="str">
        <f t="shared" si="37"/>
        <v>4.939+0.2065i</v>
      </c>
      <c r="BO68" s="118" t="str">
        <f t="shared" si="37"/>
        <v>4.98+0.2425i</v>
      </c>
      <c r="BP68" s="118" t="str">
        <f t="shared" si="37"/>
        <v>5.05+0.2912i</v>
      </c>
      <c r="BQ68" s="118" t="str">
        <f t="shared" si="59"/>
        <v>5.126+0.3401i</v>
      </c>
      <c r="BR68" s="118" t="str">
        <f t="shared" si="59"/>
        <v>5.224+0.3845i</v>
      </c>
      <c r="BS68" s="118" t="str">
        <f t="shared" si="59"/>
        <v>5.288+0.4011i</v>
      </c>
      <c r="BT68" s="118" t="str">
        <f t="shared" si="59"/>
        <v>0</v>
      </c>
      <c r="BU68" s="118" t="str">
        <f t="shared" si="59"/>
        <v>5.294+0.4025i</v>
      </c>
      <c r="BV68" s="118" t="str">
        <f t="shared" si="59"/>
        <v>5.247+0.3887i</v>
      </c>
      <c r="BW68" s="118" t="str">
        <f t="shared" si="59"/>
        <v>5.134+0.3431i</v>
      </c>
      <c r="BX68" s="118" t="str">
        <f t="shared" si="59"/>
        <v>5.048+0.2961i</v>
      </c>
      <c r="BY68" s="118" t="str">
        <f t="shared" si="59"/>
        <v>4.97+0.25i</v>
      </c>
      <c r="BZ68" s="118" t="str">
        <f t="shared" si="46"/>
        <v>4.931+0.2127i</v>
      </c>
      <c r="CA68" s="118" t="str">
        <f t="shared" si="46"/>
        <v>4.91+0.1834i</v>
      </c>
      <c r="CB68" s="118" t="str">
        <f t="shared" si="46"/>
        <v>4.896+0.1503i</v>
      </c>
      <c r="CC68" s="118" t="str">
        <f t="shared" si="44"/>
        <v>4.88+0.1147i</v>
      </c>
      <c r="CD68" s="118" t="str">
        <f t="shared" si="44"/>
        <v>4.843+0.09693i</v>
      </c>
      <c r="CE68" s="118" t="str">
        <f t="shared" si="44"/>
        <v>4.835+0.1075i</v>
      </c>
      <c r="CF68" s="118" t="str">
        <f t="shared" si="44"/>
        <v>4.79503666666667+0.0985138095238096i</v>
      </c>
      <c r="CG68" s="118" t="str">
        <f t="shared" si="44"/>
        <v>0</v>
      </c>
      <c r="CH68" s="39">
        <f t="shared" si="22"/>
        <v>10500000000</v>
      </c>
      <c r="CI68" s="121">
        <f t="shared" si="23"/>
        <v>1.7122376350489112</v>
      </c>
      <c r="CJ68" s="121" t="str">
        <f t="shared" si="60"/>
        <v>8.35415499998075+0.284185787747852i</v>
      </c>
      <c r="CK68" s="121" t="str">
        <f t="shared" si="60"/>
        <v>8.3351728074181+0.241596730305401i</v>
      </c>
      <c r="CL68" s="121" t="str">
        <f t="shared" si="60"/>
        <v>8.37112979775413+0.240398163960867i</v>
      </c>
      <c r="CM68" s="121" t="str">
        <f t="shared" si="60"/>
        <v>8.38996441173967+0.257862987838366i</v>
      </c>
      <c r="CN68" s="121" t="str">
        <f t="shared" si="60"/>
        <v>8.4087990257252+0.285943685053168i</v>
      </c>
      <c r="CO68" s="121" t="str">
        <f t="shared" si="60"/>
        <v>8.43619482788598+0.316935186247553i</v>
      </c>
      <c r="CP68" s="121" t="str">
        <f t="shared" si="60"/>
        <v>8.45674167950657+0.3535770716376i</v>
      </c>
      <c r="CQ68" s="121" t="str">
        <f t="shared" si="60"/>
        <v>8.52694342254358+0.415217626499361i</v>
      </c>
      <c r="CR68" s="121" t="str">
        <f t="shared" si="60"/>
        <v>8.646800056997+0.498603599326243i</v>
      </c>
      <c r="CS68" s="121" t="str">
        <f t="shared" si="60"/>
        <v>8.77693011726072+0.582332019680135i</v>
      </c>
      <c r="CT68" s="121" t="str">
        <f t="shared" si="60"/>
        <v>8.94472940549551+0.658355370676306i</v>
      </c>
      <c r="CU68" s="121" t="str">
        <f t="shared" si="60"/>
        <v>9.05431261413864+0.686778515418118i</v>
      </c>
      <c r="CV68" s="121" t="str">
        <f t="shared" si="60"/>
        <v>0</v>
      </c>
      <c r="CW68" s="121" t="str">
        <f t="shared" si="60"/>
        <v>9.06458603994894+0.689175648107187i</v>
      </c>
      <c r="CX68" s="121" t="str">
        <f t="shared" si="60"/>
        <v>8.98411087110164+0.665546768743512i</v>
      </c>
      <c r="CY68" s="121" t="str">
        <f t="shared" si="56"/>
        <v>8.79062801834111+0.587468732585281i</v>
      </c>
      <c r="CZ68" s="121" t="str">
        <f t="shared" si="52"/>
        <v>8.6433755817269+0.506993563737983i</v>
      </c>
      <c r="DA68" s="121" t="str">
        <f t="shared" si="52"/>
        <v>8.50982104619309+0.428059408762228i</v>
      </c>
      <c r="DB68" s="121" t="str">
        <f t="shared" si="48"/>
        <v>8.44304377842618+0.364192944974903i</v>
      </c>
      <c r="DC68" s="121" t="str">
        <f t="shared" si="48"/>
        <v>8.40708678809015+0.31402438226797i</v>
      </c>
      <c r="DD68" s="121" t="str">
        <f t="shared" si="48"/>
        <v>8.38311546119947+0.257349316547851i</v>
      </c>
      <c r="DE68" s="121" t="str">
        <f t="shared" si="48"/>
        <v>8.35571965903869+0.19639365674011i</v>
      </c>
      <c r="DF68" s="121" t="str">
        <f t="shared" si="48"/>
        <v>8.29236686654188+0.165967193965291i</v>
      </c>
      <c r="DG68" s="121" t="str">
        <f t="shared" si="48"/>
        <v>8.27866896546149+0.184065545767758i</v>
      </c>
      <c r="DH68" s="121" t="str">
        <f t="shared" si="48"/>
        <v>8.21024224210615+0.168679052238707i</v>
      </c>
      <c r="DI68" s="121"/>
      <c r="DK68" s="39">
        <f t="shared" si="61"/>
        <v>8.3541549999807501</v>
      </c>
      <c r="DL68" s="39">
        <f t="shared" si="61"/>
        <v>8.3351728074181004</v>
      </c>
      <c r="DM68" s="39">
        <f t="shared" si="61"/>
        <v>8.3711297977541292</v>
      </c>
      <c r="DN68" s="39">
        <f t="shared" si="61"/>
        <v>8.3899644117396708</v>
      </c>
      <c r="DO68" s="39">
        <f t="shared" si="61"/>
        <v>8.4087990257251999</v>
      </c>
      <c r="DP68" s="39">
        <f t="shared" si="61"/>
        <v>8.4361948278859806</v>
      </c>
      <c r="DQ68" s="39">
        <f t="shared" si="61"/>
        <v>8.4567416795065693</v>
      </c>
      <c r="DR68" s="39">
        <f t="shared" si="61"/>
        <v>8.5269434225435798</v>
      </c>
      <c r="DS68" s="39">
        <f t="shared" si="61"/>
        <v>8.6468000569969998</v>
      </c>
      <c r="DT68" s="39">
        <f t="shared" si="61"/>
        <v>8.7769301172607204</v>
      </c>
      <c r="DU68" s="39">
        <f t="shared" si="61"/>
        <v>8.9447294054955098</v>
      </c>
      <c r="DV68" s="39">
        <f t="shared" si="61"/>
        <v>9.0543126141386399</v>
      </c>
      <c r="DW68" s="39">
        <f t="shared" si="61"/>
        <v>0</v>
      </c>
      <c r="DX68" s="39">
        <f t="shared" si="61"/>
        <v>9.0645860399489404</v>
      </c>
      <c r="DY68" s="39">
        <f t="shared" si="61"/>
        <v>8.98411087110164</v>
      </c>
      <c r="DZ68" s="39">
        <f t="shared" si="57"/>
        <v>8.7906280183411099</v>
      </c>
      <c r="EA68" s="39">
        <f t="shared" si="53"/>
        <v>8.6433755817269002</v>
      </c>
      <c r="EB68" s="39">
        <f t="shared" si="53"/>
        <v>8.5098210461930908</v>
      </c>
      <c r="EC68" s="39">
        <f t="shared" si="49"/>
        <v>8.4430437784261798</v>
      </c>
      <c r="ED68" s="39">
        <f t="shared" si="49"/>
        <v>8.4070867880901492</v>
      </c>
      <c r="EE68" s="39">
        <f t="shared" si="49"/>
        <v>8.3831154611994698</v>
      </c>
      <c r="EF68" s="39">
        <f t="shared" si="49"/>
        <v>8.3557196590386908</v>
      </c>
      <c r="EG68" s="39">
        <f t="shared" si="49"/>
        <v>8.2923668665418795</v>
      </c>
      <c r="EH68" s="39">
        <f t="shared" si="49"/>
        <v>8.27866896546149</v>
      </c>
      <c r="EI68" s="39">
        <f t="shared" si="49"/>
        <v>8.2102422421061494</v>
      </c>
      <c r="EK68" s="39">
        <f t="shared" si="42"/>
        <v>0.28418578774785203</v>
      </c>
      <c r="EL68" s="39">
        <f t="shared" si="42"/>
        <v>0.24159673030540099</v>
      </c>
      <c r="EM68" s="39">
        <f t="shared" si="42"/>
        <v>0.240398163960867</v>
      </c>
      <c r="EN68" s="39">
        <f t="shared" si="42"/>
        <v>0.25786298783836598</v>
      </c>
      <c r="EO68" s="39">
        <f t="shared" si="42"/>
        <v>0.28594368505316797</v>
      </c>
      <c r="EP68" s="39">
        <f t="shared" si="42"/>
        <v>0.31693518624755301</v>
      </c>
      <c r="EQ68" s="39">
        <f t="shared" si="42"/>
        <v>0.35357707163759999</v>
      </c>
      <c r="ER68" s="39">
        <f t="shared" si="42"/>
        <v>0.415217626499361</v>
      </c>
      <c r="ES68" s="39">
        <f t="shared" si="42"/>
        <v>0.49860359932624299</v>
      </c>
      <c r="ET68" s="39">
        <f t="shared" si="42"/>
        <v>0.58233201968013504</v>
      </c>
      <c r="EU68" s="39">
        <f t="shared" si="42"/>
        <v>0.65835537067630601</v>
      </c>
      <c r="EV68" s="39">
        <f t="shared" si="42"/>
        <v>0.68677851541811796</v>
      </c>
      <c r="EW68" s="39">
        <f t="shared" si="42"/>
        <v>0</v>
      </c>
      <c r="EX68" s="39">
        <f t="shared" si="42"/>
        <v>0.68917564810718701</v>
      </c>
      <c r="EY68" s="39">
        <f t="shared" si="62"/>
        <v>0.66554676874351204</v>
      </c>
      <c r="EZ68" s="39">
        <f t="shared" si="62"/>
        <v>0.58746873258528098</v>
      </c>
      <c r="FA68" s="39">
        <f t="shared" si="62"/>
        <v>0.50699356373798299</v>
      </c>
      <c r="FB68" s="39">
        <f t="shared" si="54"/>
        <v>0.42805940876222798</v>
      </c>
      <c r="FC68" s="39">
        <f t="shared" si="50"/>
        <v>0.36419294497490301</v>
      </c>
      <c r="FD68" s="39">
        <f t="shared" si="50"/>
        <v>0.31402438226797003</v>
      </c>
      <c r="FE68" s="39">
        <f t="shared" si="50"/>
        <v>0.25734931654785098</v>
      </c>
      <c r="FF68" s="39">
        <f t="shared" si="50"/>
        <v>0.19639365674011</v>
      </c>
      <c r="FG68" s="39">
        <f t="shared" si="50"/>
        <v>0.165967193965291</v>
      </c>
      <c r="FH68" s="39">
        <f t="shared" si="50"/>
        <v>0.18406554576775799</v>
      </c>
      <c r="FI68" s="39">
        <f t="shared" si="50"/>
        <v>0.16867905223870699</v>
      </c>
      <c r="FK68" s="39">
        <f t="shared" si="63"/>
        <v>0.71270427104779999</v>
      </c>
      <c r="FL68" s="39">
        <f t="shared" si="63"/>
        <v>0.71352972212226529</v>
      </c>
      <c r="FM68" s="39">
        <f t="shared" si="63"/>
        <v>0.71248216731587699</v>
      </c>
      <c r="FN68" s="39">
        <f t="shared" si="63"/>
        <v>0.71182613864496447</v>
      </c>
      <c r="FO68" s="39">
        <f t="shared" si="63"/>
        <v>0.71109221565793979</v>
      </c>
      <c r="FP68" s="39">
        <f t="shared" si="63"/>
        <v>0.71006828486969853</v>
      </c>
      <c r="FQ68" s="39">
        <f t="shared" si="63"/>
        <v>0.70917575824919887</v>
      </c>
      <c r="FR68" s="39">
        <f t="shared" si="63"/>
        <v>0.70656890898541524</v>
      </c>
      <c r="FS68" s="39">
        <f t="shared" si="63"/>
        <v>0.70219748532992132</v>
      </c>
      <c r="FT68" s="39">
        <f t="shared" si="63"/>
        <v>0.69739418112307117</v>
      </c>
      <c r="FU68" s="39">
        <f t="shared" si="63"/>
        <v>0.69150926979413341</v>
      </c>
      <c r="FV68" s="39">
        <f t="shared" si="63"/>
        <v>0.68795924816608389</v>
      </c>
      <c r="FW68" s="39">
        <f t="shared" si="63"/>
        <v>0.99999999999999989</v>
      </c>
      <c r="FX68" s="39">
        <f t="shared" si="63"/>
        <v>0.68763058386684472</v>
      </c>
      <c r="FY68" s="39">
        <f t="shared" si="63"/>
        <v>0.69027958328569272</v>
      </c>
      <c r="FZ68" s="39">
        <f t="shared" si="58"/>
        <v>0.69693139735849208</v>
      </c>
      <c r="GA68" s="39">
        <f t="shared" si="55"/>
        <v>0.70219759554597616</v>
      </c>
      <c r="GB68" s="39">
        <f t="shared" si="55"/>
        <v>0.7069386050478238</v>
      </c>
      <c r="GC68" s="39">
        <f t="shared" si="51"/>
        <v>0.7094847525885567</v>
      </c>
      <c r="GD68" s="39">
        <f t="shared" si="51"/>
        <v>0.71094098488423019</v>
      </c>
      <c r="GE68" s="39">
        <f t="shared" si="51"/>
        <v>0.71202989261914973</v>
      </c>
      <c r="GF68" s="39">
        <f t="shared" si="51"/>
        <v>0.71316464917930611</v>
      </c>
      <c r="GG68" s="39">
        <f t="shared" si="51"/>
        <v>0.71515820130096397</v>
      </c>
      <c r="GH68" s="39">
        <f t="shared" si="51"/>
        <v>0.71548470632888916</v>
      </c>
      <c r="GI68" s="39">
        <f t="shared" si="51"/>
        <v>0.71756584311056937</v>
      </c>
      <c r="GJ68" s="39">
        <f t="shared" si="27"/>
        <v>10.5</v>
      </c>
      <c r="GK68" s="39">
        <f t="shared" ref="GK68:GR99" si="65">20*LOG(FK68)</f>
        <v>-2.9418127716704809</v>
      </c>
      <c r="GL68" s="39">
        <f t="shared" si="65"/>
        <v>-2.9317586322104665</v>
      </c>
      <c r="GM68" s="39">
        <f t="shared" si="65"/>
        <v>-2.9445200224095744</v>
      </c>
      <c r="GN68" s="39">
        <f t="shared" si="65"/>
        <v>-2.9525213701712323</v>
      </c>
      <c r="GO68" s="39">
        <f t="shared" si="65"/>
        <v>-2.9614815112983255</v>
      </c>
      <c r="GP68" s="39">
        <f t="shared" si="65"/>
        <v>-2.973997692770169</v>
      </c>
      <c r="GQ68" s="39">
        <f t="shared" si="65"/>
        <v>-2.9849223660626341</v>
      </c>
      <c r="GR68" s="39">
        <f t="shared" si="65"/>
        <v>-3.0169095331308524</v>
      </c>
      <c r="GS68" s="39">
        <f t="shared" si="64"/>
        <v>-3.070814602776339</v>
      </c>
      <c r="GT68" s="39">
        <f t="shared" si="64"/>
        <v>-3.1304336117183045</v>
      </c>
      <c r="GU68" s="39">
        <f t="shared" si="64"/>
        <v>-3.2040398745509102</v>
      </c>
      <c r="GV68" s="39">
        <f t="shared" si="64"/>
        <v>-3.2487457358936531</v>
      </c>
      <c r="GW68" s="39">
        <f t="shared" si="64"/>
        <v>-9.6432746655328714E-16</v>
      </c>
      <c r="GX68" s="39">
        <f t="shared" si="64"/>
        <v>-3.2528963072616697</v>
      </c>
      <c r="GY68" s="39">
        <f t="shared" si="64"/>
        <v>-3.2194994349570654</v>
      </c>
      <c r="GZ68" s="39">
        <f t="shared" si="64"/>
        <v>-3.1361993939933508</v>
      </c>
      <c r="HA68" s="39">
        <f t="shared" si="47"/>
        <v>-3.0708132394498766</v>
      </c>
      <c r="HB68" s="39">
        <f t="shared" si="47"/>
        <v>-3.0123660280712072</v>
      </c>
      <c r="HC68" s="39">
        <f t="shared" si="47"/>
        <v>-2.981138669043669</v>
      </c>
      <c r="HD68" s="39">
        <f t="shared" si="45"/>
        <v>-2.9633289700141585</v>
      </c>
      <c r="HE68" s="39">
        <f t="shared" si="45"/>
        <v>-2.9500354663912001</v>
      </c>
      <c r="HF68" s="39">
        <f t="shared" si="45"/>
        <v>-2.9362038496661214</v>
      </c>
      <c r="HG68" s="39">
        <f t="shared" si="45"/>
        <v>-2.9119575317489939</v>
      </c>
      <c r="HH68" s="39">
        <f t="shared" si="45"/>
        <v>-2.9079928992429438</v>
      </c>
      <c r="HI68" s="39">
        <f t="shared" si="45"/>
        <v>-2.8827648469284961</v>
      </c>
    </row>
    <row r="69" spans="1:217" s="39" customFormat="1">
      <c r="A69" s="20"/>
      <c r="B69" s="184"/>
      <c r="C69" s="40">
        <v>10.55</v>
      </c>
      <c r="D69" s="41">
        <v>4.8577523809523813</v>
      </c>
      <c r="E69" s="42">
        <v>4.8470000000000004</v>
      </c>
      <c r="F69" s="42">
        <v>4.8600000000000003</v>
      </c>
      <c r="G69" s="42">
        <v>4.87</v>
      </c>
      <c r="H69" s="42">
        <v>4.8819999999999997</v>
      </c>
      <c r="I69" s="42">
        <v>4.8959999999999999</v>
      </c>
      <c r="J69" s="42">
        <v>4.9219999999999997</v>
      </c>
      <c r="K69" s="42">
        <v>4.9749999999999996</v>
      </c>
      <c r="L69" s="42">
        <v>5.0410000000000004</v>
      </c>
      <c r="M69" s="42">
        <v>5.125</v>
      </c>
      <c r="N69" s="42">
        <v>5.2249999999999996</v>
      </c>
      <c r="O69" s="43">
        <v>5.2859999999999996</v>
      </c>
      <c r="P69" s="20"/>
      <c r="Q69" s="41">
        <v>5.2919999999999998</v>
      </c>
      <c r="R69" s="42">
        <v>5.2469999999999999</v>
      </c>
      <c r="S69" s="42">
        <v>5.1319999999999997</v>
      </c>
      <c r="T69" s="42">
        <v>5.04</v>
      </c>
      <c r="U69" s="42">
        <v>4.9649999999999999</v>
      </c>
      <c r="V69" s="42">
        <v>4.9130000000000003</v>
      </c>
      <c r="W69" s="42">
        <v>4.87</v>
      </c>
      <c r="X69" s="42">
        <v>4.8559999999999999</v>
      </c>
      <c r="Y69" s="42">
        <v>4.8639999999999999</v>
      </c>
      <c r="Z69" s="42">
        <v>4.8419999999999996</v>
      </c>
      <c r="AA69" s="42">
        <v>4.8339999999999996</v>
      </c>
      <c r="AB69" s="43">
        <v>4.794314285714286</v>
      </c>
      <c r="AD69" s="20"/>
      <c r="AE69" s="184"/>
      <c r="AF69" s="40">
        <v>10.55</v>
      </c>
      <c r="AG69" s="41">
        <v>0.17759428571428573</v>
      </c>
      <c r="AH69" s="42">
        <v>0.1434</v>
      </c>
      <c r="AI69" s="42">
        <v>0.13619999999999999</v>
      </c>
      <c r="AJ69" s="42">
        <v>0.1416</v>
      </c>
      <c r="AK69" s="42">
        <v>0.1517</v>
      </c>
      <c r="AL69" s="42">
        <v>0.16289999999999999</v>
      </c>
      <c r="AM69" s="42">
        <v>0.18840000000000001</v>
      </c>
      <c r="AN69" s="42">
        <v>0.22900000000000001</v>
      </c>
      <c r="AO69" s="42">
        <v>0.27789999999999998</v>
      </c>
      <c r="AP69" s="42">
        <v>0.33210000000000001</v>
      </c>
      <c r="AQ69" s="42">
        <v>0.37840000000000001</v>
      </c>
      <c r="AR69" s="43">
        <v>0.39219999999999999</v>
      </c>
      <c r="AS69" s="20"/>
      <c r="AT69" s="41">
        <v>0.3931</v>
      </c>
      <c r="AU69" s="42">
        <v>0.38240000000000002</v>
      </c>
      <c r="AV69" s="42">
        <v>0.33550000000000002</v>
      </c>
      <c r="AW69" s="42">
        <v>0.28220000000000001</v>
      </c>
      <c r="AX69" s="42">
        <v>0.2389</v>
      </c>
      <c r="AY69" s="42">
        <v>0.2006</v>
      </c>
      <c r="AZ69" s="42">
        <v>0.17879999999999999</v>
      </c>
      <c r="BA69" s="42">
        <v>0.1666</v>
      </c>
      <c r="BB69" s="42">
        <v>0.1454</v>
      </c>
      <c r="BC69" s="42">
        <v>0.11899999999999999</v>
      </c>
      <c r="BD69" s="42">
        <v>0.1241</v>
      </c>
      <c r="BE69" s="43">
        <v>0.10995666666666665</v>
      </c>
      <c r="BH69" s="118" t="str">
        <f t="shared" si="37"/>
        <v>4.85775238095238+0.177594285714286i</v>
      </c>
      <c r="BI69" s="118" t="str">
        <f t="shared" si="37"/>
        <v>4.847+0.1434i</v>
      </c>
      <c r="BJ69" s="118" t="str">
        <f t="shared" si="37"/>
        <v>4.86+0.1362i</v>
      </c>
      <c r="BK69" s="118" t="str">
        <f t="shared" si="37"/>
        <v>4.87+0.1416i</v>
      </c>
      <c r="BL69" s="118" t="str">
        <f t="shared" si="37"/>
        <v>4.882+0.1517i</v>
      </c>
      <c r="BM69" s="118" t="str">
        <f t="shared" si="37"/>
        <v>4.896+0.1629i</v>
      </c>
      <c r="BN69" s="118" t="str">
        <f t="shared" si="37"/>
        <v>4.922+0.1884i</v>
      </c>
      <c r="BO69" s="118" t="str">
        <f t="shared" si="37"/>
        <v>4.975+0.229i</v>
      </c>
      <c r="BP69" s="118" t="str">
        <f t="shared" si="37"/>
        <v>5.041+0.2779i</v>
      </c>
      <c r="BQ69" s="118" t="str">
        <f t="shared" si="59"/>
        <v>5.125+0.3321i</v>
      </c>
      <c r="BR69" s="118" t="str">
        <f t="shared" si="59"/>
        <v>5.225+0.3784i</v>
      </c>
      <c r="BS69" s="118" t="str">
        <f t="shared" si="59"/>
        <v>5.286+0.3922i</v>
      </c>
      <c r="BT69" s="118" t="str">
        <f t="shared" si="59"/>
        <v>0</v>
      </c>
      <c r="BU69" s="118" t="str">
        <f t="shared" si="59"/>
        <v>5.292+0.3931i</v>
      </c>
      <c r="BV69" s="118" t="str">
        <f t="shared" si="59"/>
        <v>5.247+0.3824i</v>
      </c>
      <c r="BW69" s="118" t="str">
        <f t="shared" si="59"/>
        <v>5.132+0.3355i</v>
      </c>
      <c r="BX69" s="118" t="str">
        <f t="shared" si="59"/>
        <v>5.04+0.2822i</v>
      </c>
      <c r="BY69" s="118" t="str">
        <f t="shared" si="59"/>
        <v>4.965+0.2389i</v>
      </c>
      <c r="BZ69" s="118" t="str">
        <f t="shared" si="46"/>
        <v>4.913+0.2006i</v>
      </c>
      <c r="CA69" s="118" t="str">
        <f t="shared" si="46"/>
        <v>4.87+0.1788i</v>
      </c>
      <c r="CB69" s="118" t="str">
        <f t="shared" si="46"/>
        <v>4.856+0.1666i</v>
      </c>
      <c r="CC69" s="118" t="str">
        <f t="shared" si="44"/>
        <v>4.864+0.1454i</v>
      </c>
      <c r="CD69" s="118" t="str">
        <f t="shared" si="44"/>
        <v>4.842+0.119i</v>
      </c>
      <c r="CE69" s="118" t="str">
        <f t="shared" si="44"/>
        <v>4.834+0.1241i</v>
      </c>
      <c r="CF69" s="118" t="str">
        <f t="shared" si="44"/>
        <v>4.79431428571429+0.109956666666667i</v>
      </c>
      <c r="CG69" s="118" t="str">
        <f t="shared" si="44"/>
        <v>0</v>
      </c>
      <c r="CH69" s="39">
        <f t="shared" si="22"/>
        <v>10550000000</v>
      </c>
      <c r="CI69" s="121">
        <f t="shared" si="23"/>
        <v>1.7041227647406225</v>
      </c>
      <c r="CJ69" s="121" t="str">
        <f t="shared" si="60"/>
        <v>8.27820641785391+0.302642465173565i</v>
      </c>
      <c r="CK69" s="121" t="str">
        <f t="shared" si="60"/>
        <v>8.2598830406978+0.244371204463805i</v>
      </c>
      <c r="CL69" s="121" t="str">
        <f t="shared" si="60"/>
        <v>8.28203663663943+0.232101520557673i</v>
      </c>
      <c r="CM69" s="121" t="str">
        <f t="shared" si="60"/>
        <v>8.29907786428683+0.241303783487272i</v>
      </c>
      <c r="CN69" s="121" t="str">
        <f t="shared" si="60"/>
        <v>8.31952733746372+0.258515423411152i</v>
      </c>
      <c r="CO69" s="121" t="str">
        <f t="shared" si="60"/>
        <v>8.34338505617009+0.277601598376247i</v>
      </c>
      <c r="CP69" s="121" t="str">
        <f t="shared" si="60"/>
        <v>8.38769224805334+0.321056728877133i</v>
      </c>
      <c r="CQ69" s="121" t="str">
        <f t="shared" si="60"/>
        <v>8.4780107545846+0.390244113125603i</v>
      </c>
      <c r="CR69" s="121" t="str">
        <f t="shared" si="60"/>
        <v>8.59048285705748+0.473575716321419i</v>
      </c>
      <c r="CS69" s="121" t="str">
        <f t="shared" si="60"/>
        <v>8.73362916929569+0.565939170170361i</v>
      </c>
      <c r="CT69" s="121" t="str">
        <f t="shared" si="60"/>
        <v>8.90404144576975+0.644840054177852i</v>
      </c>
      <c r="CU69" s="121" t="str">
        <f t="shared" si="60"/>
        <v>9.00799293441893+0.668356948331272i</v>
      </c>
      <c r="CV69" s="121" t="str">
        <f t="shared" si="60"/>
        <v>0</v>
      </c>
      <c r="CW69" s="121" t="str">
        <f t="shared" si="60"/>
        <v>9.01821767100737+0.669890658819539i</v>
      </c>
      <c r="CX69" s="121" t="str">
        <f t="shared" si="60"/>
        <v>8.94153214659405+0.651656545236814i</v>
      </c>
      <c r="CY69" s="121" t="str">
        <f t="shared" si="56"/>
        <v>8.74555802864887+0.571733187570479i</v>
      </c>
      <c r="CZ69" s="121" t="str">
        <f t="shared" si="52"/>
        <v>8.58877873429274+0.480903444209804i</v>
      </c>
      <c r="DA69" s="121" t="str">
        <f t="shared" si="52"/>
        <v>8.46096952693719+0.407114928496535i</v>
      </c>
      <c r="DB69" s="121" t="str">
        <f t="shared" si="48"/>
        <v>8.37235514317068+0.341847026606969i</v>
      </c>
      <c r="DC69" s="121" t="str">
        <f t="shared" si="48"/>
        <v>8.29907786428683+0.304697150335623i</v>
      </c>
      <c r="DD69" s="121" t="str">
        <f t="shared" si="48"/>
        <v>8.27522014558046+0.283906852605788i</v>
      </c>
      <c r="DE69" s="121" t="str">
        <f t="shared" si="48"/>
        <v>8.28885312769839+0.247779449993287i</v>
      </c>
      <c r="DF69" s="121" t="str">
        <f t="shared" si="48"/>
        <v>8.25136242687409+0.202790609004134i</v>
      </c>
      <c r="DG69" s="121" t="str">
        <f t="shared" si="48"/>
        <v>8.23772944475617+0.211481635104311i</v>
      </c>
      <c r="DH69" s="121" t="str">
        <f t="shared" si="48"/>
        <v>8.1701001156069+0.187379658801664i</v>
      </c>
      <c r="DI69" s="121"/>
      <c r="DK69" s="39">
        <f t="shared" si="61"/>
        <v>8.2782064178539105</v>
      </c>
      <c r="DL69" s="39">
        <f t="shared" si="61"/>
        <v>8.2598830406977992</v>
      </c>
      <c r="DM69" s="39">
        <f t="shared" si="61"/>
        <v>8.2820366366394307</v>
      </c>
      <c r="DN69" s="39">
        <f t="shared" si="61"/>
        <v>8.2990778642868293</v>
      </c>
      <c r="DO69" s="39">
        <f t="shared" si="61"/>
        <v>8.31952733746372</v>
      </c>
      <c r="DP69" s="39">
        <f t="shared" si="61"/>
        <v>8.3433850561700904</v>
      </c>
      <c r="DQ69" s="39">
        <f t="shared" si="61"/>
        <v>8.3876922480533391</v>
      </c>
      <c r="DR69" s="39">
        <f t="shared" si="61"/>
        <v>8.4780107545846004</v>
      </c>
      <c r="DS69" s="39">
        <f t="shared" si="61"/>
        <v>8.5904828570574807</v>
      </c>
      <c r="DT69" s="39">
        <f t="shared" si="61"/>
        <v>8.7336291692956909</v>
      </c>
      <c r="DU69" s="39">
        <f t="shared" si="61"/>
        <v>8.9040414457697494</v>
      </c>
      <c r="DV69" s="39">
        <f t="shared" si="61"/>
        <v>9.0079929344189296</v>
      </c>
      <c r="DW69" s="39">
        <f t="shared" si="61"/>
        <v>0</v>
      </c>
      <c r="DX69" s="39">
        <f t="shared" si="61"/>
        <v>9.0182176710073705</v>
      </c>
      <c r="DY69" s="39">
        <f t="shared" si="61"/>
        <v>8.9415321465940494</v>
      </c>
      <c r="DZ69" s="39">
        <f t="shared" si="57"/>
        <v>8.7455580286488708</v>
      </c>
      <c r="EA69" s="39">
        <f t="shared" si="53"/>
        <v>8.58877873429274</v>
      </c>
      <c r="EB69" s="39">
        <f t="shared" si="53"/>
        <v>8.4609695269371894</v>
      </c>
      <c r="EC69" s="39">
        <f t="shared" si="49"/>
        <v>8.3723551431706795</v>
      </c>
      <c r="ED69" s="39">
        <f t="shared" si="49"/>
        <v>8.2990778642868293</v>
      </c>
      <c r="EE69" s="39">
        <f t="shared" si="49"/>
        <v>8.2752201455804606</v>
      </c>
      <c r="EF69" s="39">
        <f t="shared" si="49"/>
        <v>8.2888531276983901</v>
      </c>
      <c r="EG69" s="39">
        <f t="shared" si="49"/>
        <v>8.2513624268740902</v>
      </c>
      <c r="EH69" s="39">
        <f t="shared" si="49"/>
        <v>8.2377294447561695</v>
      </c>
      <c r="EI69" s="39">
        <f t="shared" si="49"/>
        <v>8.1701001156068997</v>
      </c>
      <c r="EK69" s="39">
        <f t="shared" si="42"/>
        <v>0.30264246517356502</v>
      </c>
      <c r="EL69" s="39">
        <f t="shared" si="42"/>
        <v>0.244371204463805</v>
      </c>
      <c r="EM69" s="39">
        <f t="shared" si="42"/>
        <v>0.232101520557673</v>
      </c>
      <c r="EN69" s="39">
        <f t="shared" si="42"/>
        <v>0.24130378348727199</v>
      </c>
      <c r="EO69" s="39">
        <f t="shared" si="42"/>
        <v>0.25851542341115202</v>
      </c>
      <c r="EP69" s="39">
        <f t="shared" si="42"/>
        <v>0.27760159837624698</v>
      </c>
      <c r="EQ69" s="39">
        <f t="shared" si="42"/>
        <v>0.32105672887713299</v>
      </c>
      <c r="ER69" s="39">
        <f t="shared" si="42"/>
        <v>0.39024411312560298</v>
      </c>
      <c r="ES69" s="39">
        <f t="shared" si="42"/>
        <v>0.47357571632141898</v>
      </c>
      <c r="ET69" s="39">
        <f t="shared" si="42"/>
        <v>0.56593917017036099</v>
      </c>
      <c r="EU69" s="39">
        <f t="shared" si="42"/>
        <v>0.64484005417785195</v>
      </c>
      <c r="EV69" s="39">
        <f t="shared" si="42"/>
        <v>0.66835694833127202</v>
      </c>
      <c r="EW69" s="39">
        <f t="shared" si="42"/>
        <v>0</v>
      </c>
      <c r="EX69" s="39">
        <f t="shared" si="42"/>
        <v>0.66989065881953902</v>
      </c>
      <c r="EY69" s="39">
        <f t="shared" si="62"/>
        <v>0.65165654523681404</v>
      </c>
      <c r="EZ69" s="39">
        <f t="shared" si="62"/>
        <v>0.57173318757047897</v>
      </c>
      <c r="FA69" s="39">
        <f t="shared" si="62"/>
        <v>0.48090344420980402</v>
      </c>
      <c r="FB69" s="39">
        <f t="shared" si="54"/>
        <v>0.40711492849653502</v>
      </c>
      <c r="FC69" s="39">
        <f t="shared" si="50"/>
        <v>0.34184702660696897</v>
      </c>
      <c r="FD69" s="39">
        <f t="shared" si="50"/>
        <v>0.304697150335623</v>
      </c>
      <c r="FE69" s="39">
        <f t="shared" si="50"/>
        <v>0.28390685260578802</v>
      </c>
      <c r="FF69" s="39">
        <f t="shared" si="50"/>
        <v>0.24777944999328699</v>
      </c>
      <c r="FG69" s="39">
        <f t="shared" si="50"/>
        <v>0.20279060900413401</v>
      </c>
      <c r="FH69" s="39">
        <f t="shared" si="50"/>
        <v>0.21148163510431101</v>
      </c>
      <c r="FI69" s="39">
        <f t="shared" si="50"/>
        <v>0.18737965880166399</v>
      </c>
      <c r="FK69" s="39">
        <f t="shared" si="63"/>
        <v>0.71480272376941678</v>
      </c>
      <c r="FL69" s="39">
        <f t="shared" si="63"/>
        <v>0.71572562339355295</v>
      </c>
      <c r="FM69" s="39">
        <f t="shared" si="63"/>
        <v>0.71514459317030199</v>
      </c>
      <c r="FN69" s="39">
        <f t="shared" si="63"/>
        <v>0.71459125835896331</v>
      </c>
      <c r="FO69" s="39">
        <f t="shared" si="63"/>
        <v>0.71388721771005315</v>
      </c>
      <c r="FP69" s="39">
        <f t="shared" si="63"/>
        <v>0.71306437293720448</v>
      </c>
      <c r="FQ69" s="39">
        <f t="shared" si="63"/>
        <v>0.71145492720193126</v>
      </c>
      <c r="FR69" s="39">
        <f t="shared" si="63"/>
        <v>0.70823144675013017</v>
      </c>
      <c r="FS69" s="39">
        <f t="shared" si="63"/>
        <v>0.70411283317940132</v>
      </c>
      <c r="FT69" s="39">
        <f t="shared" si="63"/>
        <v>0.69885714534736276</v>
      </c>
      <c r="FU69" s="39">
        <f t="shared" si="63"/>
        <v>0.69287111035119575</v>
      </c>
      <c r="FV69" s="39">
        <f t="shared" si="63"/>
        <v>0.68955792417472705</v>
      </c>
      <c r="FW69" s="39">
        <f t="shared" si="63"/>
        <v>0.99999999999999989</v>
      </c>
      <c r="FX69" s="39">
        <f t="shared" si="63"/>
        <v>0.68924406601087262</v>
      </c>
      <c r="FY69" s="39">
        <f t="shared" si="63"/>
        <v>0.69170078111822497</v>
      </c>
      <c r="FZ69" s="39">
        <f t="shared" si="58"/>
        <v>0.69843747288697278</v>
      </c>
      <c r="GA69" s="39">
        <f t="shared" si="55"/>
        <v>0.70407991358307187</v>
      </c>
      <c r="GB69" s="39">
        <f t="shared" si="55"/>
        <v>0.70856822709208855</v>
      </c>
      <c r="GC69" s="39">
        <f t="shared" si="51"/>
        <v>0.71173888712502209</v>
      </c>
      <c r="GD69" s="39">
        <f t="shared" si="51"/>
        <v>0.71417477902410065</v>
      </c>
      <c r="GE69" s="39">
        <f t="shared" si="51"/>
        <v>0.71502282740540124</v>
      </c>
      <c r="GF69" s="39">
        <f t="shared" si="51"/>
        <v>0.71485356790211285</v>
      </c>
      <c r="GG69" s="39">
        <f t="shared" si="51"/>
        <v>0.71620087984681202</v>
      </c>
      <c r="GH69" s="39">
        <f t="shared" si="51"/>
        <v>0.7165588132144699</v>
      </c>
      <c r="GI69" s="39">
        <f t="shared" si="51"/>
        <v>0.71866966328060866</v>
      </c>
      <c r="GJ69" s="39">
        <f t="shared" si="27"/>
        <v>10.55</v>
      </c>
      <c r="GK69" s="39">
        <f t="shared" si="65"/>
        <v>-2.916276025516622</v>
      </c>
      <c r="GL69" s="39">
        <f t="shared" si="65"/>
        <v>-2.9050686902543643</v>
      </c>
      <c r="GM69" s="39">
        <f t="shared" si="65"/>
        <v>-2.9121228096489893</v>
      </c>
      <c r="GN69" s="39">
        <f t="shared" si="65"/>
        <v>-2.9188460170708499</v>
      </c>
      <c r="GO69" s="39">
        <f t="shared" si="65"/>
        <v>-2.9274078819848048</v>
      </c>
      <c r="GP69" s="39">
        <f t="shared" si="65"/>
        <v>-2.9374252360776216</v>
      </c>
      <c r="GQ69" s="39">
        <f t="shared" si="65"/>
        <v>-2.9570521712576143</v>
      </c>
      <c r="GR69" s="39">
        <f t="shared" si="65"/>
        <v>-2.9964958738724778</v>
      </c>
      <c r="GS69" s="39">
        <f t="shared" si="64"/>
        <v>-3.0471548029344686</v>
      </c>
      <c r="GT69" s="39">
        <f t="shared" si="64"/>
        <v>-3.1122318020499695</v>
      </c>
      <c r="GU69" s="39">
        <f t="shared" si="64"/>
        <v>-3.1869509288124154</v>
      </c>
      <c r="GV69" s="39">
        <f t="shared" si="64"/>
        <v>-3.228584927896319</v>
      </c>
      <c r="GW69" s="39">
        <f t="shared" si="64"/>
        <v>-9.6432746655328714E-16</v>
      </c>
      <c r="GX69" s="39">
        <f t="shared" si="64"/>
        <v>-3.2325392845620855</v>
      </c>
      <c r="GY69" s="39">
        <f t="shared" si="64"/>
        <v>-3.2016346776901283</v>
      </c>
      <c r="GZ69" s="39">
        <f t="shared" si="64"/>
        <v>-3.11744935422132</v>
      </c>
      <c r="HA69" s="39">
        <f t="shared" si="47"/>
        <v>-3.0475609064048301</v>
      </c>
      <c r="HB69" s="39">
        <f t="shared" si="47"/>
        <v>-2.9923665153024226</v>
      </c>
      <c r="HC69" s="39">
        <f t="shared" si="47"/>
        <v>-2.9535861014061289</v>
      </c>
      <c r="HD69" s="39">
        <f t="shared" si="45"/>
        <v>-2.9239098183468615</v>
      </c>
      <c r="HE69" s="39">
        <f t="shared" si="45"/>
        <v>-2.9136018588609369</v>
      </c>
      <c r="HF69" s="39">
        <f t="shared" si="45"/>
        <v>-2.9156582175468322</v>
      </c>
      <c r="HG69" s="39">
        <f t="shared" si="45"/>
        <v>-2.8993029959327314</v>
      </c>
      <c r="HH69" s="39">
        <f t="shared" si="45"/>
        <v>-2.8949631616827998</v>
      </c>
      <c r="HI69" s="39">
        <f t="shared" si="45"/>
        <v>-2.869413746747107</v>
      </c>
    </row>
    <row r="70" spans="1:217" s="39" customFormat="1">
      <c r="A70" s="20"/>
      <c r="B70" s="184"/>
      <c r="C70" s="40">
        <v>10.6</v>
      </c>
      <c r="D70" s="41">
        <v>4.8323800000000006</v>
      </c>
      <c r="E70" s="42">
        <v>4.8280000000000003</v>
      </c>
      <c r="F70" s="42">
        <v>4.8410000000000002</v>
      </c>
      <c r="G70" s="42">
        <v>4.8550000000000004</v>
      </c>
      <c r="H70" s="42">
        <v>4.8730000000000002</v>
      </c>
      <c r="I70" s="42">
        <v>4.8959999999999999</v>
      </c>
      <c r="J70" s="42">
        <v>4.9189999999999996</v>
      </c>
      <c r="K70" s="42">
        <v>4.97</v>
      </c>
      <c r="L70" s="42">
        <v>5.0439999999999996</v>
      </c>
      <c r="M70" s="42">
        <v>5.1230000000000002</v>
      </c>
      <c r="N70" s="42">
        <v>5.22</v>
      </c>
      <c r="O70" s="43">
        <v>5.2850000000000001</v>
      </c>
      <c r="P70" s="20"/>
      <c r="Q70" s="41">
        <v>5.2910000000000004</v>
      </c>
      <c r="R70" s="42">
        <v>5.2409999999999997</v>
      </c>
      <c r="S70" s="42">
        <v>5.1289999999999996</v>
      </c>
      <c r="T70" s="42">
        <v>5.04</v>
      </c>
      <c r="U70" s="42">
        <v>4.9569999999999999</v>
      </c>
      <c r="V70" s="42">
        <v>4.9020000000000001</v>
      </c>
      <c r="W70" s="42">
        <v>4.8540000000000001</v>
      </c>
      <c r="X70" s="42">
        <v>4.8239999999999998</v>
      </c>
      <c r="Y70" s="42">
        <v>4.8159999999999998</v>
      </c>
      <c r="Z70" s="42">
        <v>4.8120000000000003</v>
      </c>
      <c r="AA70" s="42">
        <v>4.8129999999999997</v>
      </c>
      <c r="AB70" s="43">
        <v>4.7896871428571428</v>
      </c>
      <c r="AD70" s="20"/>
      <c r="AE70" s="184"/>
      <c r="AF70" s="40">
        <v>10.6</v>
      </c>
      <c r="AG70" s="41">
        <v>0.17032714285714284</v>
      </c>
      <c r="AH70" s="42">
        <v>0.13100000000000001</v>
      </c>
      <c r="AI70" s="42">
        <v>0.1159</v>
      </c>
      <c r="AJ70" s="42">
        <v>0.11559999999999999</v>
      </c>
      <c r="AK70" s="42">
        <v>0.12590000000000001</v>
      </c>
      <c r="AL70" s="42">
        <v>0.14019999999999999</v>
      </c>
      <c r="AM70" s="42">
        <v>0.16819999999999999</v>
      </c>
      <c r="AN70" s="42">
        <v>0.2172</v>
      </c>
      <c r="AO70" s="42">
        <v>0.27279999999999999</v>
      </c>
      <c r="AP70" s="42">
        <v>0.32340000000000002</v>
      </c>
      <c r="AQ70" s="42">
        <v>0.37480000000000002</v>
      </c>
      <c r="AR70" s="43">
        <v>0.3911</v>
      </c>
      <c r="AS70" s="20"/>
      <c r="AT70" s="41">
        <v>0.3926</v>
      </c>
      <c r="AU70" s="42">
        <v>0.37980000000000003</v>
      </c>
      <c r="AV70" s="42">
        <v>0.32819999999999999</v>
      </c>
      <c r="AW70" s="42">
        <v>0.27479999999999999</v>
      </c>
      <c r="AX70" s="42">
        <v>0.2263</v>
      </c>
      <c r="AY70" s="42">
        <v>0.1794</v>
      </c>
      <c r="AZ70" s="42">
        <v>0.1552</v>
      </c>
      <c r="BA70" s="42">
        <v>0.14710000000000001</v>
      </c>
      <c r="BB70" s="42">
        <v>0.14180000000000001</v>
      </c>
      <c r="BC70" s="42">
        <v>0.13750000000000001</v>
      </c>
      <c r="BD70" s="42">
        <v>0.1384</v>
      </c>
      <c r="BE70" s="43">
        <v>0.12471142857142857</v>
      </c>
      <c r="BH70" s="118" t="str">
        <f t="shared" si="37"/>
        <v>4.83238+0.170327142857143i</v>
      </c>
      <c r="BI70" s="118" t="str">
        <f t="shared" si="37"/>
        <v>4.828+0.131i</v>
      </c>
      <c r="BJ70" s="118" t="str">
        <f t="shared" si="37"/>
        <v>4.841+0.1159i</v>
      </c>
      <c r="BK70" s="118" t="str">
        <f t="shared" si="37"/>
        <v>4.855+0.1156i</v>
      </c>
      <c r="BL70" s="118" t="str">
        <f t="shared" si="37"/>
        <v>4.873+0.1259i</v>
      </c>
      <c r="BM70" s="118" t="str">
        <f t="shared" si="37"/>
        <v>4.896+0.1402i</v>
      </c>
      <c r="BN70" s="118" t="str">
        <f t="shared" si="37"/>
        <v>4.919+0.1682i</v>
      </c>
      <c r="BO70" s="118" t="str">
        <f t="shared" si="37"/>
        <v>4.97+0.2172i</v>
      </c>
      <c r="BP70" s="118" t="str">
        <f t="shared" si="37"/>
        <v>5.044+0.2728i</v>
      </c>
      <c r="BQ70" s="118" t="str">
        <f t="shared" si="59"/>
        <v>5.123+0.3234i</v>
      </c>
      <c r="BR70" s="118" t="str">
        <f t="shared" si="59"/>
        <v>5.22+0.3748i</v>
      </c>
      <c r="BS70" s="118" t="str">
        <f t="shared" si="59"/>
        <v>5.285+0.3911i</v>
      </c>
      <c r="BT70" s="118" t="str">
        <f t="shared" si="59"/>
        <v>0</v>
      </c>
      <c r="BU70" s="118" t="str">
        <f t="shared" si="59"/>
        <v>5.291+0.3926i</v>
      </c>
      <c r="BV70" s="118" t="str">
        <f t="shared" si="59"/>
        <v>5.241+0.3798i</v>
      </c>
      <c r="BW70" s="118" t="str">
        <f t="shared" si="59"/>
        <v>5.129+0.3282i</v>
      </c>
      <c r="BX70" s="118" t="str">
        <f t="shared" si="59"/>
        <v>5.04+0.2748i</v>
      </c>
      <c r="BY70" s="118" t="str">
        <f t="shared" si="59"/>
        <v>4.957+0.2263i</v>
      </c>
      <c r="BZ70" s="118" t="str">
        <f t="shared" si="46"/>
        <v>4.902+0.1794i</v>
      </c>
      <c r="CA70" s="118" t="str">
        <f t="shared" si="46"/>
        <v>4.854+0.1552i</v>
      </c>
      <c r="CB70" s="118" t="str">
        <f t="shared" si="46"/>
        <v>4.824+0.1471i</v>
      </c>
      <c r="CC70" s="118" t="str">
        <f t="shared" si="44"/>
        <v>4.816+0.1418i</v>
      </c>
      <c r="CD70" s="118" t="str">
        <f t="shared" si="44"/>
        <v>4.812+0.1375i</v>
      </c>
      <c r="CE70" s="118" t="str">
        <f t="shared" si="44"/>
        <v>4.813+0.1384i</v>
      </c>
      <c r="CF70" s="118" t="str">
        <f t="shared" si="44"/>
        <v>4.78968714285714+0.124711428571429i</v>
      </c>
      <c r="CG70" s="118" t="str">
        <f t="shared" si="44"/>
        <v>0</v>
      </c>
      <c r="CH70" s="39">
        <f t="shared" si="22"/>
        <v>10600000000</v>
      </c>
      <c r="CI70" s="121">
        <f t="shared" si="23"/>
        <v>1.6960844498126009</v>
      </c>
      <c r="CJ70" s="121" t="str">
        <f t="shared" si="60"/>
        <v>8.19612457358541+0.28888921838101i</v>
      </c>
      <c r="CK70" s="121" t="str">
        <f t="shared" si="60"/>
        <v>8.18869572369524+0.222187062925451i</v>
      </c>
      <c r="CL70" s="121" t="str">
        <f t="shared" si="60"/>
        <v>8.2107448215428+0.19657618773328i</v>
      </c>
      <c r="CM70" s="121" t="str">
        <f t="shared" si="60"/>
        <v>8.23449000384018+0.196067362398337i</v>
      </c>
      <c r="CN70" s="121" t="str">
        <f t="shared" si="60"/>
        <v>8.2650195239368+0.213537032231406i</v>
      </c>
      <c r="CO70" s="121" t="str">
        <f t="shared" si="60"/>
        <v>8.30402946628249+0.237791039863727i</v>
      </c>
      <c r="CP70" s="121" t="str">
        <f t="shared" si="60"/>
        <v>8.34303940862818+0.285281404458479i</v>
      </c>
      <c r="CQ70" s="121" t="str">
        <f t="shared" si="60"/>
        <v>8.42953971556863+0.368389542499297i</v>
      </c>
      <c r="CR70" s="121" t="str">
        <f t="shared" si="60"/>
        <v>8.55504996485476+0.462691837908877i</v>
      </c>
      <c r="CS70" s="121" t="str">
        <f t="shared" si="60"/>
        <v>8.68904063638995+0.548513711069395i</v>
      </c>
      <c r="CT70" s="121" t="str">
        <f t="shared" si="60"/>
        <v>8.85356082802178+0.635692451789763i</v>
      </c>
      <c r="CU70" s="121" t="str">
        <f t="shared" si="60"/>
        <v>8.9638063172596+0.663338628321708i</v>
      </c>
      <c r="CV70" s="121" t="str">
        <f t="shared" si="60"/>
        <v>0</v>
      </c>
      <c r="CW70" s="121" t="str">
        <f t="shared" si="60"/>
        <v>8.97398282395847+0.665882754996427i</v>
      </c>
      <c r="CX70" s="121" t="str">
        <f t="shared" si="60"/>
        <v>8.88917860146784+0.644172874038826i</v>
      </c>
      <c r="CY70" s="121" t="str">
        <f t="shared" si="56"/>
        <v>8.69921714308883+0.556654916428496i</v>
      </c>
      <c r="CZ70" s="121" t="str">
        <f t="shared" si="52"/>
        <v>8.54826562705551+0.466084006808503i</v>
      </c>
      <c r="DA70" s="121" t="str">
        <f t="shared" si="52"/>
        <v>8.40749061772106+0.383823910992592i</v>
      </c>
      <c r="DB70" s="121" t="str">
        <f t="shared" si="48"/>
        <v>8.31420597298137+0.304277550296381i</v>
      </c>
      <c r="DC70" s="121" t="str">
        <f t="shared" si="48"/>
        <v>8.23279391939037+0.263232306610916i</v>
      </c>
      <c r="DD70" s="121" t="str">
        <f t="shared" si="48"/>
        <v>8.18191138589599+0.249494022567434i</v>
      </c>
      <c r="DE70" s="121" t="str">
        <f t="shared" si="48"/>
        <v>8.16834271029749+0.240504774983427i</v>
      </c>
      <c r="DF70" s="121" t="str">
        <f t="shared" si="48"/>
        <v>8.16155837249824+0.233211611849233i</v>
      </c>
      <c r="DG70" s="121" t="str">
        <f t="shared" si="48"/>
        <v>8.16325445694805+0.234738087854064i</v>
      </c>
      <c r="DH70" s="121" t="str">
        <f t="shared" si="48"/>
        <v>8.12371388246734+0.211521114713916i</v>
      </c>
      <c r="DI70" s="121"/>
      <c r="DK70" s="39">
        <f t="shared" si="61"/>
        <v>8.1961245735854096</v>
      </c>
      <c r="DL70" s="39">
        <f t="shared" si="61"/>
        <v>8.1886957236952398</v>
      </c>
      <c r="DM70" s="39">
        <f t="shared" si="61"/>
        <v>8.2107448215428001</v>
      </c>
      <c r="DN70" s="39">
        <f t="shared" si="61"/>
        <v>8.2344900038401807</v>
      </c>
      <c r="DO70" s="39">
        <f t="shared" si="61"/>
        <v>8.2650195239368003</v>
      </c>
      <c r="DP70" s="39">
        <f t="shared" si="61"/>
        <v>8.3040294662824898</v>
      </c>
      <c r="DQ70" s="39">
        <f t="shared" si="61"/>
        <v>8.3430394086281794</v>
      </c>
      <c r="DR70" s="39">
        <f t="shared" si="61"/>
        <v>8.4295397155686302</v>
      </c>
      <c r="DS70" s="39">
        <f t="shared" si="61"/>
        <v>8.55504996485476</v>
      </c>
      <c r="DT70" s="39">
        <f t="shared" si="61"/>
        <v>8.6890406363899508</v>
      </c>
      <c r="DU70" s="39">
        <f t="shared" si="61"/>
        <v>8.8535608280217808</v>
      </c>
      <c r="DV70" s="39">
        <f t="shared" si="61"/>
        <v>8.9638063172595999</v>
      </c>
      <c r="DW70" s="39">
        <f t="shared" si="61"/>
        <v>0</v>
      </c>
      <c r="DX70" s="39">
        <f t="shared" si="61"/>
        <v>8.9739828239584707</v>
      </c>
      <c r="DY70" s="39">
        <f t="shared" si="61"/>
        <v>8.8891786014678402</v>
      </c>
      <c r="DZ70" s="39">
        <f t="shared" si="57"/>
        <v>8.6992171430888305</v>
      </c>
      <c r="EA70" s="39">
        <f t="shared" si="53"/>
        <v>8.5482656270555104</v>
      </c>
      <c r="EB70" s="39">
        <f t="shared" si="53"/>
        <v>8.4074906177210593</v>
      </c>
      <c r="EC70" s="39">
        <f t="shared" si="49"/>
        <v>8.3142059729813695</v>
      </c>
      <c r="ED70" s="39">
        <f t="shared" si="49"/>
        <v>8.2327939193903692</v>
      </c>
      <c r="EE70" s="39">
        <f t="shared" si="49"/>
        <v>8.1819113858959902</v>
      </c>
      <c r="EF70" s="39">
        <f t="shared" si="49"/>
        <v>8.1683427102974893</v>
      </c>
      <c r="EG70" s="39">
        <f t="shared" si="49"/>
        <v>8.1615583724982397</v>
      </c>
      <c r="EH70" s="39">
        <f t="shared" si="49"/>
        <v>8.1632544569480494</v>
      </c>
      <c r="EI70" s="39">
        <f t="shared" si="49"/>
        <v>8.1237138824673405</v>
      </c>
      <c r="EK70" s="39">
        <f t="shared" si="42"/>
        <v>0.28888921838101</v>
      </c>
      <c r="EL70" s="39">
        <f t="shared" si="42"/>
        <v>0.22218706292545101</v>
      </c>
      <c r="EM70" s="39">
        <f t="shared" si="42"/>
        <v>0.19657618773328001</v>
      </c>
      <c r="EN70" s="39">
        <f t="shared" si="42"/>
        <v>0.196067362398337</v>
      </c>
      <c r="EO70" s="39">
        <f t="shared" si="42"/>
        <v>0.21353703223140599</v>
      </c>
      <c r="EP70" s="39">
        <f t="shared" si="42"/>
        <v>0.23779103986372699</v>
      </c>
      <c r="EQ70" s="39">
        <f t="shared" si="42"/>
        <v>0.28528140445847899</v>
      </c>
      <c r="ER70" s="39">
        <f t="shared" si="42"/>
        <v>0.36838954249929701</v>
      </c>
      <c r="ES70" s="39">
        <f t="shared" si="42"/>
        <v>0.46269183790887702</v>
      </c>
      <c r="ET70" s="39">
        <f t="shared" si="42"/>
        <v>0.54851371106939495</v>
      </c>
      <c r="EU70" s="39">
        <f t="shared" si="42"/>
        <v>0.63569245178976297</v>
      </c>
      <c r="EV70" s="39">
        <f t="shared" si="42"/>
        <v>0.66333862832170798</v>
      </c>
      <c r="EW70" s="39">
        <f t="shared" si="42"/>
        <v>0</v>
      </c>
      <c r="EX70" s="39">
        <f t="shared" si="42"/>
        <v>0.66588275499642702</v>
      </c>
      <c r="EY70" s="39">
        <f t="shared" si="62"/>
        <v>0.64417287403882595</v>
      </c>
      <c r="EZ70" s="39">
        <f t="shared" si="62"/>
        <v>0.55665491642849596</v>
      </c>
      <c r="FA70" s="39">
        <f t="shared" si="62"/>
        <v>0.46608400680850298</v>
      </c>
      <c r="FB70" s="39">
        <f t="shared" si="54"/>
        <v>0.383823910992592</v>
      </c>
      <c r="FC70" s="39">
        <f t="shared" si="50"/>
        <v>0.30427755029638098</v>
      </c>
      <c r="FD70" s="39">
        <f t="shared" si="50"/>
        <v>0.26323230661091601</v>
      </c>
      <c r="FE70" s="39">
        <f t="shared" si="50"/>
        <v>0.249494022567434</v>
      </c>
      <c r="FF70" s="39">
        <f t="shared" si="50"/>
        <v>0.24050477498342701</v>
      </c>
      <c r="FG70" s="39">
        <f t="shared" si="50"/>
        <v>0.233211611849233</v>
      </c>
      <c r="FH70" s="39">
        <f t="shared" si="50"/>
        <v>0.234738087854064</v>
      </c>
      <c r="FI70" s="39">
        <f t="shared" si="50"/>
        <v>0.21152111471391599</v>
      </c>
      <c r="FK70" s="39">
        <f t="shared" si="63"/>
        <v>0.71731595348531052</v>
      </c>
      <c r="FL70" s="39">
        <f t="shared" si="63"/>
        <v>0.71794789536549342</v>
      </c>
      <c r="FM70" s="39">
        <f t="shared" si="63"/>
        <v>0.71742759298512482</v>
      </c>
      <c r="FN70" s="39">
        <f t="shared" si="63"/>
        <v>0.71673019496883439</v>
      </c>
      <c r="FO70" s="39">
        <f t="shared" si="63"/>
        <v>0.71574489312475897</v>
      </c>
      <c r="FP70" s="39">
        <f t="shared" si="63"/>
        <v>0.71446604610467712</v>
      </c>
      <c r="FQ70" s="39">
        <f t="shared" si="63"/>
        <v>0.71302263587245285</v>
      </c>
      <c r="FR70" s="39">
        <f t="shared" si="63"/>
        <v>0.70984230659851133</v>
      </c>
      <c r="FS70" s="39">
        <f t="shared" si="63"/>
        <v>0.70526022917401077</v>
      </c>
      <c r="FT70" s="39">
        <f t="shared" si="63"/>
        <v>0.7003672687312259</v>
      </c>
      <c r="FU70" s="39">
        <f t="shared" si="63"/>
        <v>0.69444769630279835</v>
      </c>
      <c r="FV70" s="39">
        <f t="shared" si="63"/>
        <v>0.69089078106332547</v>
      </c>
      <c r="FW70" s="39">
        <f t="shared" si="63"/>
        <v>0.99999999999999989</v>
      </c>
      <c r="FX70" s="39">
        <f t="shared" si="63"/>
        <v>0.69056257385058795</v>
      </c>
      <c r="FY70" s="39">
        <f t="shared" si="63"/>
        <v>0.69330521943244983</v>
      </c>
      <c r="FZ70" s="39">
        <f t="shared" si="58"/>
        <v>0.69996910164895787</v>
      </c>
      <c r="GA70" s="39">
        <f t="shared" si="55"/>
        <v>0.70541992612755433</v>
      </c>
      <c r="GB70" s="39">
        <f t="shared" si="55"/>
        <v>0.71034778087097206</v>
      </c>
      <c r="GC70" s="39">
        <f t="shared" si="51"/>
        <v>0.71373386465785926</v>
      </c>
      <c r="GD70" s="39">
        <f t="shared" si="51"/>
        <v>0.71640723391692074</v>
      </c>
      <c r="GE70" s="39">
        <f t="shared" si="51"/>
        <v>0.71799187827485367</v>
      </c>
      <c r="GF70" s="39">
        <f t="shared" si="51"/>
        <v>0.71844563527846572</v>
      </c>
      <c r="GG70" s="39">
        <f t="shared" si="51"/>
        <v>0.71868782436925971</v>
      </c>
      <c r="GH70" s="39">
        <f t="shared" si="51"/>
        <v>0.71862908266764325</v>
      </c>
      <c r="GI70" s="39">
        <f t="shared" si="51"/>
        <v>0.71992320020183764</v>
      </c>
      <c r="GJ70" s="39">
        <f t="shared" si="27"/>
        <v>10.6</v>
      </c>
      <c r="GK70" s="39">
        <f t="shared" si="65"/>
        <v>-2.8857902023742046</v>
      </c>
      <c r="GL70" s="39">
        <f t="shared" si="65"/>
        <v>-2.8781414654704847</v>
      </c>
      <c r="GM70" s="39">
        <f t="shared" si="65"/>
        <v>-2.8844384787452975</v>
      </c>
      <c r="GN70" s="39">
        <f t="shared" si="65"/>
        <v>-2.8928859769657143</v>
      </c>
      <c r="GO70" s="39">
        <f t="shared" si="65"/>
        <v>-2.9048348401586912</v>
      </c>
      <c r="GP70" s="39">
        <f t="shared" si="65"/>
        <v>-2.9203681111414643</v>
      </c>
      <c r="GQ70" s="39">
        <f t="shared" si="65"/>
        <v>-2.9379336532164264</v>
      </c>
      <c r="GR70" s="39">
        <f t="shared" si="65"/>
        <v>-2.9767624053548891</v>
      </c>
      <c r="GS70" s="39">
        <f t="shared" si="64"/>
        <v>-3.0330121214140608</v>
      </c>
      <c r="GT70" s="39">
        <f t="shared" si="64"/>
        <v>-3.093483172433575</v>
      </c>
      <c r="GU70" s="39">
        <f t="shared" si="64"/>
        <v>-3.1672091687930188</v>
      </c>
      <c r="GV70" s="39">
        <f t="shared" si="64"/>
        <v>-3.2118120461640354</v>
      </c>
      <c r="GW70" s="39">
        <f t="shared" si="64"/>
        <v>-9.6432746655328714E-16</v>
      </c>
      <c r="GX70" s="39">
        <f t="shared" si="64"/>
        <v>-3.2159392527349291</v>
      </c>
      <c r="GY70" s="39">
        <f t="shared" si="64"/>
        <v>-3.1815106055102396</v>
      </c>
      <c r="GZ70" s="39">
        <f t="shared" si="64"/>
        <v>-3.0984226077013362</v>
      </c>
      <c r="HA70" s="39">
        <f t="shared" si="47"/>
        <v>-3.0310455379688666</v>
      </c>
      <c r="HB70" s="39">
        <f t="shared" si="47"/>
        <v>-2.9705794387652644</v>
      </c>
      <c r="HC70" s="39">
        <f t="shared" si="47"/>
        <v>-2.929273934130701</v>
      </c>
      <c r="HD70" s="39">
        <f t="shared" si="45"/>
        <v>-2.8968007503088162</v>
      </c>
      <c r="HE70" s="39">
        <f t="shared" si="45"/>
        <v>-2.8776093669747165</v>
      </c>
      <c r="HF70" s="39">
        <f t="shared" si="45"/>
        <v>-2.8721217862762431</v>
      </c>
      <c r="HG70" s="39">
        <f t="shared" si="45"/>
        <v>-2.8691942533878088</v>
      </c>
      <c r="HH70" s="39">
        <f t="shared" si="45"/>
        <v>-2.8699042205984897</v>
      </c>
      <c r="HI70" s="39">
        <f t="shared" si="45"/>
        <v>-2.8542766132507573</v>
      </c>
    </row>
    <row r="71" spans="1:217" s="39" customFormat="1">
      <c r="A71" s="20"/>
      <c r="B71" s="184"/>
      <c r="C71" s="40">
        <v>10.65</v>
      </c>
      <c r="D71" s="41">
        <v>4.8222133333333339</v>
      </c>
      <c r="E71" s="42">
        <v>4.827</v>
      </c>
      <c r="F71" s="42">
        <v>4.8460000000000001</v>
      </c>
      <c r="G71" s="42">
        <v>4.8630000000000004</v>
      </c>
      <c r="H71" s="42">
        <v>4.8789999999999996</v>
      </c>
      <c r="I71" s="42">
        <v>4.8970000000000002</v>
      </c>
      <c r="J71" s="42">
        <v>4.9240000000000004</v>
      </c>
      <c r="K71" s="42">
        <v>4.9749999999999996</v>
      </c>
      <c r="L71" s="42">
        <v>5.0439999999999996</v>
      </c>
      <c r="M71" s="42">
        <v>5.1239999999999997</v>
      </c>
      <c r="N71" s="42">
        <v>5.2210000000000001</v>
      </c>
      <c r="O71" s="43">
        <v>5.2830000000000004</v>
      </c>
      <c r="P71" s="20"/>
      <c r="Q71" s="41">
        <v>5.29</v>
      </c>
      <c r="R71" s="42">
        <v>5.2409999999999997</v>
      </c>
      <c r="S71" s="42">
        <v>5.1269999999999998</v>
      </c>
      <c r="T71" s="42">
        <v>5.0369999999999999</v>
      </c>
      <c r="U71" s="42">
        <v>4.9580000000000002</v>
      </c>
      <c r="V71" s="42">
        <v>4.9039999999999999</v>
      </c>
      <c r="W71" s="42">
        <v>4.8499999999999996</v>
      </c>
      <c r="X71" s="42">
        <v>4.8159999999999998</v>
      </c>
      <c r="Y71" s="42">
        <v>4.8029999999999999</v>
      </c>
      <c r="Z71" s="42">
        <v>4.782</v>
      </c>
      <c r="AA71" s="42">
        <v>4.7889999999999997</v>
      </c>
      <c r="AB71" s="43">
        <v>4.7714633333333341</v>
      </c>
      <c r="AD71" s="20"/>
      <c r="AE71" s="184"/>
      <c r="AF71" s="40">
        <v>10.65</v>
      </c>
      <c r="AG71" s="41">
        <v>0.15068333333333353</v>
      </c>
      <c r="AH71" s="42">
        <v>0.1179</v>
      </c>
      <c r="AI71" s="42">
        <v>0.1031</v>
      </c>
      <c r="AJ71" s="42">
        <v>0.1022</v>
      </c>
      <c r="AK71" s="42">
        <v>0.1115</v>
      </c>
      <c r="AL71" s="42">
        <v>0.12740000000000001</v>
      </c>
      <c r="AM71" s="42">
        <v>0.16170000000000001</v>
      </c>
      <c r="AN71" s="42">
        <v>0.21010000000000001</v>
      </c>
      <c r="AO71" s="42">
        <v>0.26729999999999998</v>
      </c>
      <c r="AP71" s="42">
        <v>0.32340000000000002</v>
      </c>
      <c r="AQ71" s="42">
        <v>0.36830000000000002</v>
      </c>
      <c r="AR71" s="43">
        <v>0.3836</v>
      </c>
      <c r="AS71" s="20"/>
      <c r="AT71" s="41">
        <v>0.38550000000000001</v>
      </c>
      <c r="AU71" s="42">
        <v>0.37169999999999997</v>
      </c>
      <c r="AV71" s="42">
        <v>0.3261</v>
      </c>
      <c r="AW71" s="42">
        <v>0.27100000000000002</v>
      </c>
      <c r="AX71" s="42">
        <v>0.2165</v>
      </c>
      <c r="AY71" s="42">
        <v>0.17030000000000001</v>
      </c>
      <c r="AZ71" s="42">
        <v>0.13689999999999999</v>
      </c>
      <c r="BA71" s="42">
        <v>0.1193</v>
      </c>
      <c r="BB71" s="42">
        <v>0.115</v>
      </c>
      <c r="BC71" s="42">
        <v>0.128</v>
      </c>
      <c r="BD71" s="42">
        <v>0.13400000000000001</v>
      </c>
      <c r="BE71" s="43">
        <v>0.13069333333333336</v>
      </c>
      <c r="BH71" s="118" t="str">
        <f t="shared" si="37"/>
        <v>4.82221333333333+0.150683333333334i</v>
      </c>
      <c r="BI71" s="118" t="str">
        <f t="shared" si="37"/>
        <v>4.827+0.1179i</v>
      </c>
      <c r="BJ71" s="118" t="str">
        <f t="shared" si="37"/>
        <v>4.846+0.1031i</v>
      </c>
      <c r="BK71" s="118" t="str">
        <f t="shared" si="37"/>
        <v>4.863+0.1022i</v>
      </c>
      <c r="BL71" s="118" t="str">
        <f t="shared" si="37"/>
        <v>4.879+0.1115i</v>
      </c>
      <c r="BM71" s="118" t="str">
        <f t="shared" si="37"/>
        <v>4.897+0.1274i</v>
      </c>
      <c r="BN71" s="118" t="str">
        <f t="shared" si="37"/>
        <v>4.924+0.1617i</v>
      </c>
      <c r="BO71" s="118" t="str">
        <f t="shared" si="37"/>
        <v>4.975+0.2101i</v>
      </c>
      <c r="BP71" s="118" t="str">
        <f t="shared" si="37"/>
        <v>5.044+0.2673i</v>
      </c>
      <c r="BQ71" s="118" t="str">
        <f t="shared" si="59"/>
        <v>5.124+0.3234i</v>
      </c>
      <c r="BR71" s="118" t="str">
        <f t="shared" si="59"/>
        <v>5.221+0.3683i</v>
      </c>
      <c r="BS71" s="118" t="str">
        <f t="shared" si="59"/>
        <v>5.283+0.3836i</v>
      </c>
      <c r="BT71" s="118" t="str">
        <f t="shared" si="59"/>
        <v>0</v>
      </c>
      <c r="BU71" s="118" t="str">
        <f t="shared" si="59"/>
        <v>5.29+0.3855i</v>
      </c>
      <c r="BV71" s="118" t="str">
        <f t="shared" si="59"/>
        <v>5.241+0.3717i</v>
      </c>
      <c r="BW71" s="118" t="str">
        <f t="shared" si="59"/>
        <v>5.127+0.3261i</v>
      </c>
      <c r="BX71" s="118" t="str">
        <f t="shared" si="59"/>
        <v>5.037+0.271i</v>
      </c>
      <c r="BY71" s="118" t="str">
        <f t="shared" si="59"/>
        <v>4.958+0.2165i</v>
      </c>
      <c r="BZ71" s="118" t="str">
        <f t="shared" si="46"/>
        <v>4.904+0.1703i</v>
      </c>
      <c r="CA71" s="118" t="str">
        <f t="shared" si="46"/>
        <v>4.85+0.1369i</v>
      </c>
      <c r="CB71" s="118" t="str">
        <f t="shared" si="46"/>
        <v>4.816+0.1193i</v>
      </c>
      <c r="CC71" s="118" t="str">
        <f t="shared" si="44"/>
        <v>4.803+0.115i</v>
      </c>
      <c r="CD71" s="118" t="str">
        <f t="shared" si="44"/>
        <v>4.782+0.128i</v>
      </c>
      <c r="CE71" s="118" t="str">
        <f t="shared" si="44"/>
        <v>4.789+0.134i</v>
      </c>
      <c r="CF71" s="118" t="str">
        <f t="shared" si="44"/>
        <v>4.77146333333333+0.130693333333333i</v>
      </c>
      <c r="CG71" s="118" t="str">
        <f t="shared" si="44"/>
        <v>0</v>
      </c>
      <c r="CH71" s="39">
        <f t="shared" si="22"/>
        <v>10650000000</v>
      </c>
      <c r="CI71" s="121">
        <f t="shared" si="23"/>
        <v>1.6881216120200533</v>
      </c>
      <c r="CJ71" s="121" t="str">
        <f t="shared" si="60"/>
        <v>8.14048254577126+0.254371791571223i</v>
      </c>
      <c r="CK71" s="121" t="str">
        <f t="shared" si="60"/>
        <v>8.1485630212208+0.199029538057164i</v>
      </c>
      <c r="CL71" s="121" t="str">
        <f t="shared" si="60"/>
        <v>8.18063733184918+0.174045338199267i</v>
      </c>
      <c r="CM71" s="121" t="str">
        <f t="shared" si="60"/>
        <v>8.20933539925352+0.172526028748449i</v>
      </c>
      <c r="CN71" s="121" t="str">
        <f t="shared" si="60"/>
        <v>8.23634534504584+0.188225559740236i</v>
      </c>
      <c r="CO71" s="121" t="str">
        <f t="shared" si="60"/>
        <v>8.2667315340622+0.215066693371355i</v>
      </c>
      <c r="CP71" s="121" t="str">
        <f t="shared" si="60"/>
        <v>8.31231081758674+0.272969264663643i</v>
      </c>
      <c r="CQ71" s="121" t="str">
        <f t="shared" si="60"/>
        <v>8.39840501979976+0.354674350685413i</v>
      </c>
      <c r="CR71" s="121" t="str">
        <f t="shared" si="60"/>
        <v>8.51488541102915+0.45123490689296i</v>
      </c>
      <c r="CS71" s="121" t="str">
        <f t="shared" si="60"/>
        <v>8.64993513999075+0.545938529327285i</v>
      </c>
      <c r="CT71" s="121" t="str">
        <f t="shared" si="60"/>
        <v>8.8136829363567+0.621735189706986i</v>
      </c>
      <c r="CU71" s="121" t="str">
        <f t="shared" si="60"/>
        <v>8.91834647630194+0.647563450370892i</v>
      </c>
      <c r="CV71" s="121" t="str">
        <f t="shared" si="60"/>
        <v>0</v>
      </c>
      <c r="CW71" s="121" t="str">
        <f t="shared" si="60"/>
        <v>8.93016332758608+0.650770881433731i</v>
      </c>
      <c r="CX71" s="121" t="str">
        <f t="shared" si="60"/>
        <v>8.8474453685971+0.627474803187854i</v>
      </c>
      <c r="CY71" s="121" t="str">
        <f t="shared" si="56"/>
        <v>8.65499950482681+0.550496457679739i</v>
      </c>
      <c r="CZ71" s="121" t="str">
        <f t="shared" si="52"/>
        <v>8.50306855974501+0.457480956857434i</v>
      </c>
      <c r="DA71" s="121" t="str">
        <f t="shared" si="52"/>
        <v>8.36970695239542+0.365478329002342i</v>
      </c>
      <c r="DB71" s="121" t="str">
        <f t="shared" si="48"/>
        <v>8.27854838534634+0.287487110527015i</v>
      </c>
      <c r="DC71" s="121" t="str">
        <f t="shared" si="48"/>
        <v>8.18738981829726+0.231103848685545i</v>
      </c>
      <c r="DD71" s="121" t="str">
        <f t="shared" si="48"/>
        <v>8.12999368348858+0.201392908313992i</v>
      </c>
      <c r="DE71" s="121" t="str">
        <f t="shared" si="48"/>
        <v>8.10804810253232+0.194133985382306i</v>
      </c>
      <c r="DF71" s="121" t="str">
        <f t="shared" si="48"/>
        <v>8.07259754867989+0.216079566338567i</v>
      </c>
      <c r="DG71" s="121" t="str">
        <f t="shared" si="48"/>
        <v>8.08441439996403+0.226208296010687i</v>
      </c>
      <c r="DH71" s="121" t="str">
        <f t="shared" si="48"/>
        <v>8.05481037396124+0.22062624054694i</v>
      </c>
      <c r="DI71" s="121"/>
      <c r="DK71" s="39">
        <f t="shared" si="61"/>
        <v>8.1404825457712597</v>
      </c>
      <c r="DL71" s="39">
        <f t="shared" si="61"/>
        <v>8.1485630212208005</v>
      </c>
      <c r="DM71" s="39">
        <f t="shared" si="61"/>
        <v>8.1806373318491801</v>
      </c>
      <c r="DN71" s="39">
        <f t="shared" si="61"/>
        <v>8.2093353992535203</v>
      </c>
      <c r="DO71" s="39">
        <f t="shared" si="61"/>
        <v>8.2363453450458408</v>
      </c>
      <c r="DP71" s="39">
        <f t="shared" si="61"/>
        <v>8.2667315340622007</v>
      </c>
      <c r="DQ71" s="39">
        <f t="shared" si="61"/>
        <v>8.3123108175867397</v>
      </c>
      <c r="DR71" s="39">
        <f t="shared" si="61"/>
        <v>8.3984050197997604</v>
      </c>
      <c r="DS71" s="39">
        <f t="shared" si="61"/>
        <v>8.5148854110291499</v>
      </c>
      <c r="DT71" s="39">
        <f t="shared" si="61"/>
        <v>8.6499351399907507</v>
      </c>
      <c r="DU71" s="39">
        <f t="shared" si="61"/>
        <v>8.8136829363567006</v>
      </c>
      <c r="DV71" s="39">
        <f t="shared" si="61"/>
        <v>8.9183464763019398</v>
      </c>
      <c r="DW71" s="39">
        <f t="shared" si="61"/>
        <v>0</v>
      </c>
      <c r="DX71" s="39">
        <f t="shared" si="61"/>
        <v>8.9301633275860794</v>
      </c>
      <c r="DY71" s="39">
        <f t="shared" si="61"/>
        <v>8.8474453685971</v>
      </c>
      <c r="DZ71" s="39">
        <f t="shared" si="57"/>
        <v>8.6549995048268098</v>
      </c>
      <c r="EA71" s="39">
        <f t="shared" si="53"/>
        <v>8.5030685597450102</v>
      </c>
      <c r="EB71" s="39">
        <f t="shared" si="53"/>
        <v>8.3697069523954202</v>
      </c>
      <c r="EC71" s="39">
        <f t="shared" si="49"/>
        <v>8.2785483853463404</v>
      </c>
      <c r="ED71" s="39">
        <f t="shared" si="49"/>
        <v>8.1873898182972606</v>
      </c>
      <c r="EE71" s="39">
        <f t="shared" si="49"/>
        <v>8.1299936834885802</v>
      </c>
      <c r="EF71" s="39">
        <f t="shared" si="49"/>
        <v>8.1080481025323206</v>
      </c>
      <c r="EG71" s="39">
        <f t="shared" si="49"/>
        <v>8.0725975486798909</v>
      </c>
      <c r="EH71" s="39">
        <f t="shared" si="49"/>
        <v>8.0844143999640306</v>
      </c>
      <c r="EI71" s="39">
        <f t="shared" si="49"/>
        <v>8.0548103739612404</v>
      </c>
      <c r="EK71" s="39">
        <f t="shared" si="42"/>
        <v>0.25437179157122303</v>
      </c>
      <c r="EL71" s="39">
        <f t="shared" si="42"/>
        <v>0.199029538057164</v>
      </c>
      <c r="EM71" s="39">
        <f t="shared" si="42"/>
        <v>0.17404533819926701</v>
      </c>
      <c r="EN71" s="39">
        <f t="shared" si="42"/>
        <v>0.172526028748449</v>
      </c>
      <c r="EO71" s="39">
        <f t="shared" si="42"/>
        <v>0.188225559740236</v>
      </c>
      <c r="EP71" s="39">
        <f t="shared" si="42"/>
        <v>0.21506669337135501</v>
      </c>
      <c r="EQ71" s="39">
        <f t="shared" si="42"/>
        <v>0.27296926466364302</v>
      </c>
      <c r="ER71" s="39">
        <f t="shared" si="42"/>
        <v>0.35467435068541298</v>
      </c>
      <c r="ES71" s="39">
        <f t="shared" si="42"/>
        <v>0.45123490689295997</v>
      </c>
      <c r="ET71" s="39">
        <f t="shared" si="42"/>
        <v>0.54593852932728504</v>
      </c>
      <c r="EU71" s="39">
        <f t="shared" si="42"/>
        <v>0.62173518970698605</v>
      </c>
      <c r="EV71" s="39">
        <f t="shared" si="42"/>
        <v>0.64756345037089202</v>
      </c>
      <c r="EW71" s="39">
        <f t="shared" si="42"/>
        <v>0</v>
      </c>
      <c r="EX71" s="39">
        <f t="shared" si="42"/>
        <v>0.65077088143373096</v>
      </c>
      <c r="EY71" s="39">
        <f t="shared" si="62"/>
        <v>0.62747480318785398</v>
      </c>
      <c r="EZ71" s="39">
        <f t="shared" si="62"/>
        <v>0.55049645767973898</v>
      </c>
      <c r="FA71" s="39">
        <f t="shared" si="62"/>
        <v>0.45748095685743401</v>
      </c>
      <c r="FB71" s="39">
        <f t="shared" si="54"/>
        <v>0.36547832900234201</v>
      </c>
      <c r="FC71" s="39">
        <f t="shared" si="50"/>
        <v>0.28748711052701498</v>
      </c>
      <c r="FD71" s="39">
        <f t="shared" si="50"/>
        <v>0.23110384868554501</v>
      </c>
      <c r="FE71" s="39">
        <f t="shared" si="50"/>
        <v>0.20139290831399201</v>
      </c>
      <c r="FF71" s="39">
        <f t="shared" si="50"/>
        <v>0.194133985382306</v>
      </c>
      <c r="FG71" s="39">
        <f t="shared" si="50"/>
        <v>0.21607956633856701</v>
      </c>
      <c r="FH71" s="39">
        <f t="shared" si="50"/>
        <v>0.22620829601068701</v>
      </c>
      <c r="FI71" s="39">
        <f t="shared" si="50"/>
        <v>0.22062624054693999</v>
      </c>
      <c r="FK71" s="39">
        <f t="shared" si="63"/>
        <v>0.7191848714695237</v>
      </c>
      <c r="FL71" s="39">
        <f t="shared" si="63"/>
        <v>0.71925111366350203</v>
      </c>
      <c r="FM71" s="39">
        <f t="shared" si="63"/>
        <v>0.71841706495535718</v>
      </c>
      <c r="FN71" s="39">
        <f t="shared" si="63"/>
        <v>0.71757668422463394</v>
      </c>
      <c r="FO71" s="39">
        <f t="shared" si="63"/>
        <v>0.71671198244106238</v>
      </c>
      <c r="FP71" s="39">
        <f t="shared" si="63"/>
        <v>0.71568660849034749</v>
      </c>
      <c r="FQ71" s="39">
        <f t="shared" si="63"/>
        <v>0.7140067004864542</v>
      </c>
      <c r="FR71" s="39">
        <f t="shared" si="63"/>
        <v>0.71087016331752617</v>
      </c>
      <c r="FS71" s="39">
        <f t="shared" si="63"/>
        <v>0.70655023082708168</v>
      </c>
      <c r="FT71" s="39">
        <f t="shared" si="63"/>
        <v>0.70152812455107294</v>
      </c>
      <c r="FU71" s="39">
        <f t="shared" si="63"/>
        <v>0.69579128790851397</v>
      </c>
      <c r="FV71" s="39">
        <f t="shared" si="63"/>
        <v>0.69242264836994727</v>
      </c>
      <c r="FW71" s="39">
        <f t="shared" si="63"/>
        <v>0.99999999999999989</v>
      </c>
      <c r="FX71" s="39">
        <f t="shared" si="63"/>
        <v>0.69203799791127862</v>
      </c>
      <c r="FY71" s="39">
        <f t="shared" si="63"/>
        <v>0.69474215441221521</v>
      </c>
      <c r="FZ71" s="39">
        <f t="shared" si="58"/>
        <v>0.7013235357803288</v>
      </c>
      <c r="GA71" s="39">
        <f t="shared" si="55"/>
        <v>0.70682655151524487</v>
      </c>
      <c r="GB71" s="39">
        <f t="shared" si="55"/>
        <v>0.71161644853632211</v>
      </c>
      <c r="GC71" s="39">
        <f t="shared" si="51"/>
        <v>0.71490038023809555</v>
      </c>
      <c r="GD71" s="39">
        <f t="shared" si="51"/>
        <v>0.71793742022823992</v>
      </c>
      <c r="GE71" s="39">
        <f t="shared" si="51"/>
        <v>0.7197884265013238</v>
      </c>
      <c r="GF71" s="39">
        <f t="shared" si="51"/>
        <v>0.72047246322619285</v>
      </c>
      <c r="GG71" s="39">
        <f t="shared" si="51"/>
        <v>0.72141212913835306</v>
      </c>
      <c r="GH71" s="39">
        <f t="shared" si="51"/>
        <v>0.72100755990871168</v>
      </c>
      <c r="GI71" s="39">
        <f t="shared" si="51"/>
        <v>0.72191485429057789</v>
      </c>
      <c r="GJ71" s="39">
        <f t="shared" si="27"/>
        <v>10.65</v>
      </c>
      <c r="GK71" s="39">
        <f t="shared" si="65"/>
        <v>-2.8631891370207279</v>
      </c>
      <c r="GL71" s="39">
        <f t="shared" si="65"/>
        <v>-2.8623891398117696</v>
      </c>
      <c r="GM71" s="39">
        <f t="shared" si="65"/>
        <v>-2.8724672036545869</v>
      </c>
      <c r="GN71" s="39">
        <f t="shared" si="65"/>
        <v>-2.8826336199339271</v>
      </c>
      <c r="GO71" s="39">
        <f t="shared" si="65"/>
        <v>-2.8931066932370215</v>
      </c>
      <c r="GP71" s="39">
        <f t="shared" si="65"/>
        <v>-2.9055421794925</v>
      </c>
      <c r="GQ71" s="39">
        <f t="shared" si="65"/>
        <v>-2.9259542526939093</v>
      </c>
      <c r="GR71" s="39">
        <f t="shared" si="65"/>
        <v>-2.9641942724330805</v>
      </c>
      <c r="GS71" s="39">
        <f t="shared" si="64"/>
        <v>-3.0171391477717786</v>
      </c>
      <c r="GT71" s="39">
        <f t="shared" si="64"/>
        <v>-3.0790982648437208</v>
      </c>
      <c r="GU71" s="39">
        <f t="shared" si="64"/>
        <v>-3.1504202682200395</v>
      </c>
      <c r="GV71" s="39">
        <f t="shared" si="64"/>
        <v>-3.1925747055565852</v>
      </c>
      <c r="GW71" s="39">
        <f t="shared" si="64"/>
        <v>-9.6432746655328714E-16</v>
      </c>
      <c r="GX71" s="39">
        <f t="shared" si="64"/>
        <v>-3.1974011793580153</v>
      </c>
      <c r="GY71" s="39">
        <f t="shared" si="64"/>
        <v>-3.1635269785172753</v>
      </c>
      <c r="GZ71" s="39">
        <f t="shared" si="64"/>
        <v>-3.0816317265727386</v>
      </c>
      <c r="HA71" s="39">
        <f t="shared" si="47"/>
        <v>-3.0137428969451578</v>
      </c>
      <c r="HB71" s="39">
        <f t="shared" si="47"/>
        <v>-2.9550804409359239</v>
      </c>
      <c r="HC71" s="39">
        <f t="shared" si="47"/>
        <v>-2.9150894388633115</v>
      </c>
      <c r="HD71" s="39">
        <f t="shared" si="45"/>
        <v>-2.8782681968816091</v>
      </c>
      <c r="HE71" s="39">
        <f t="shared" si="45"/>
        <v>-2.8559028132070319</v>
      </c>
      <c r="HF71" s="39">
        <f t="shared" si="45"/>
        <v>-2.8476522691705912</v>
      </c>
      <c r="HG71" s="39">
        <f t="shared" si="45"/>
        <v>-2.836331202826794</v>
      </c>
      <c r="HH71" s="39">
        <f t="shared" si="45"/>
        <v>-2.8412036318409761</v>
      </c>
      <c r="HI71" s="39">
        <f t="shared" si="45"/>
        <v>-2.8302804389774043</v>
      </c>
    </row>
    <row r="72" spans="1:217" s="39" customFormat="1">
      <c r="A72" s="20"/>
      <c r="B72" s="184"/>
      <c r="C72" s="40">
        <v>10.7</v>
      </c>
      <c r="D72" s="41">
        <v>4.8234861904761903</v>
      </c>
      <c r="E72" s="42">
        <v>4.83</v>
      </c>
      <c r="F72" s="42">
        <v>4.851</v>
      </c>
      <c r="G72" s="42">
        <v>4.8680000000000003</v>
      </c>
      <c r="H72" s="42">
        <v>4.883</v>
      </c>
      <c r="I72" s="42">
        <v>4.9029999999999996</v>
      </c>
      <c r="J72" s="42">
        <v>4.9279999999999999</v>
      </c>
      <c r="K72" s="42">
        <v>4.9749999999999996</v>
      </c>
      <c r="L72" s="42">
        <v>5.0469999999999997</v>
      </c>
      <c r="M72" s="42">
        <v>5.1280000000000001</v>
      </c>
      <c r="N72" s="42">
        <v>5.2220000000000004</v>
      </c>
      <c r="O72" s="43">
        <v>5.2830000000000004</v>
      </c>
      <c r="P72" s="20"/>
      <c r="Q72" s="41">
        <v>5.29</v>
      </c>
      <c r="R72" s="42">
        <v>5.2409999999999997</v>
      </c>
      <c r="S72" s="42">
        <v>5.13</v>
      </c>
      <c r="T72" s="42">
        <v>5.04</v>
      </c>
      <c r="U72" s="42">
        <v>4.9580000000000002</v>
      </c>
      <c r="V72" s="42">
        <v>4.9039999999999999</v>
      </c>
      <c r="W72" s="42">
        <v>4.8550000000000004</v>
      </c>
      <c r="X72" s="42">
        <v>4.82</v>
      </c>
      <c r="Y72" s="42">
        <v>4.8019999999999996</v>
      </c>
      <c r="Z72" s="42">
        <v>4.7720000000000002</v>
      </c>
      <c r="AA72" s="42">
        <v>4.7789999999999999</v>
      </c>
      <c r="AB72" s="43">
        <v>4.7515261904761905</v>
      </c>
      <c r="AD72" s="20"/>
      <c r="AE72" s="184"/>
      <c r="AF72" s="40">
        <v>10.7</v>
      </c>
      <c r="AG72" s="41">
        <v>0.13794666666666686</v>
      </c>
      <c r="AH72" s="42">
        <v>0.1061</v>
      </c>
      <c r="AI72" s="42">
        <v>9.1069999999999998E-2</v>
      </c>
      <c r="AJ72" s="42">
        <v>9.1139999999999999E-2</v>
      </c>
      <c r="AK72" s="42">
        <v>0.10050000000000001</v>
      </c>
      <c r="AL72" s="42">
        <v>0.1183</v>
      </c>
      <c r="AM72" s="42">
        <v>0.15390000000000001</v>
      </c>
      <c r="AN72" s="42">
        <v>0.2054</v>
      </c>
      <c r="AO72" s="42">
        <v>0.26400000000000001</v>
      </c>
      <c r="AP72" s="42">
        <v>0.31929999999999997</v>
      </c>
      <c r="AQ72" s="42">
        <v>0.37330000000000002</v>
      </c>
      <c r="AR72" s="43">
        <v>0.39240000000000003</v>
      </c>
      <c r="AS72" s="20"/>
      <c r="AT72" s="41">
        <v>0.39350000000000002</v>
      </c>
      <c r="AU72" s="42">
        <v>0.37919999999999998</v>
      </c>
      <c r="AV72" s="42">
        <v>0.32340000000000002</v>
      </c>
      <c r="AW72" s="42">
        <v>0.2666</v>
      </c>
      <c r="AX72" s="42">
        <v>0.2127</v>
      </c>
      <c r="AY72" s="42">
        <v>0.15890000000000001</v>
      </c>
      <c r="AZ72" s="42">
        <v>0.1245</v>
      </c>
      <c r="BA72" s="42">
        <v>0.1036</v>
      </c>
      <c r="BB72" s="42">
        <v>9.0810000000000002E-2</v>
      </c>
      <c r="BC72" s="42">
        <v>9.9080000000000001E-2</v>
      </c>
      <c r="BD72" s="42">
        <v>0.1148</v>
      </c>
      <c r="BE72" s="43">
        <v>0.12014476190476209</v>
      </c>
      <c r="BH72" s="118" t="str">
        <f t="shared" si="37"/>
        <v>4.82348619047619+0.137946666666667i</v>
      </c>
      <c r="BI72" s="118" t="str">
        <f t="shared" si="37"/>
        <v>4.83+0.1061i</v>
      </c>
      <c r="BJ72" s="118" t="str">
        <f t="shared" si="37"/>
        <v>4.851+0.09107i</v>
      </c>
      <c r="BK72" s="118" t="str">
        <f t="shared" si="37"/>
        <v>4.868+0.09114i</v>
      </c>
      <c r="BL72" s="118" t="str">
        <f t="shared" si="37"/>
        <v>4.883+0.1005i</v>
      </c>
      <c r="BM72" s="118" t="str">
        <f t="shared" si="37"/>
        <v>4.903+0.1183i</v>
      </c>
      <c r="BN72" s="118" t="str">
        <f t="shared" si="37"/>
        <v>4.928+0.1539i</v>
      </c>
      <c r="BO72" s="118" t="str">
        <f t="shared" si="37"/>
        <v>4.975+0.2054i</v>
      </c>
      <c r="BP72" s="118" t="str">
        <f t="shared" si="37"/>
        <v>5.047+0.264i</v>
      </c>
      <c r="BQ72" s="118" t="str">
        <f t="shared" si="59"/>
        <v>5.128+0.3193i</v>
      </c>
      <c r="BR72" s="118" t="str">
        <f t="shared" si="59"/>
        <v>5.222+0.3733i</v>
      </c>
      <c r="BS72" s="118" t="str">
        <f t="shared" si="59"/>
        <v>5.283+0.3924i</v>
      </c>
      <c r="BT72" s="118" t="str">
        <f t="shared" si="59"/>
        <v>0</v>
      </c>
      <c r="BU72" s="118" t="str">
        <f t="shared" si="59"/>
        <v>5.29+0.3935i</v>
      </c>
      <c r="BV72" s="118" t="str">
        <f t="shared" si="59"/>
        <v>5.241+0.3792i</v>
      </c>
      <c r="BW72" s="118" t="str">
        <f t="shared" si="59"/>
        <v>5.13+0.3234i</v>
      </c>
      <c r="BX72" s="118" t="str">
        <f t="shared" si="59"/>
        <v>5.04+0.2666i</v>
      </c>
      <c r="BY72" s="118" t="str">
        <f t="shared" si="59"/>
        <v>4.958+0.2127i</v>
      </c>
      <c r="BZ72" s="118" t="str">
        <f t="shared" si="46"/>
        <v>4.904+0.1589i</v>
      </c>
      <c r="CA72" s="118" t="str">
        <f t="shared" si="46"/>
        <v>4.855+0.1245i</v>
      </c>
      <c r="CB72" s="118" t="str">
        <f t="shared" si="46"/>
        <v>4.82+0.1036i</v>
      </c>
      <c r="CC72" s="118" t="str">
        <f t="shared" si="44"/>
        <v>4.802+0.09081i</v>
      </c>
      <c r="CD72" s="118" t="str">
        <f t="shared" si="44"/>
        <v>4.772+0.09908i</v>
      </c>
      <c r="CE72" s="118" t="str">
        <f t="shared" si="44"/>
        <v>4.779+0.1148i</v>
      </c>
      <c r="CF72" s="118" t="str">
        <f t="shared" si="44"/>
        <v>4.75152619047619+0.120144761904762i</v>
      </c>
      <c r="CG72" s="118" t="str">
        <f t="shared" si="44"/>
        <v>0</v>
      </c>
      <c r="CH72" s="39">
        <f t="shared" si="22"/>
        <v>10700000000</v>
      </c>
      <c r="CI72" s="121">
        <f t="shared" si="23"/>
        <v>1.6802331932722963</v>
      </c>
      <c r="CJ72" s="121" t="str">
        <f t="shared" si="60"/>
        <v>8.10458160452863+0.231782568234603i</v>
      </c>
      <c r="CK72" s="121" t="str">
        <f t="shared" si="60"/>
        <v>8.11552632350519+0.178272741806191i</v>
      </c>
      <c r="CL72" s="121" t="str">
        <f t="shared" si="60"/>
        <v>8.15081122056391+0.153018836911308i</v>
      </c>
      <c r="CM72" s="121" t="str">
        <f t="shared" si="60"/>
        <v>8.17937518484954+0.153136453234837i</v>
      </c>
      <c r="CN72" s="121" t="str">
        <f t="shared" si="60"/>
        <v>8.20457868274862+0.168863435923866i</v>
      </c>
      <c r="CO72" s="121" t="str">
        <f t="shared" si="60"/>
        <v>8.23818334661407+0.198771586764113i</v>
      </c>
      <c r="CP72" s="121" t="str">
        <f t="shared" si="60"/>
        <v>8.28018917644588+0.258587888444606i</v>
      </c>
      <c r="CQ72" s="121" t="str">
        <f t="shared" si="60"/>
        <v>8.35916013652967+0.34511989789813i</v>
      </c>
      <c r="CR72" s="121" t="str">
        <f t="shared" si="60"/>
        <v>8.48013692644528+0.443581563023886i</v>
      </c>
      <c r="CS72" s="121" t="str">
        <f t="shared" si="60"/>
        <v>8.61623581510034+0.536498458611844i</v>
      </c>
      <c r="CT72" s="121" t="str">
        <f t="shared" si="60"/>
        <v>8.77417773526793+0.627231051048548i</v>
      </c>
      <c r="CU72" s="121" t="str">
        <f t="shared" si="60"/>
        <v>8.87667196005754+0.659323505040049i</v>
      </c>
      <c r="CV72" s="121" t="str">
        <f t="shared" si="60"/>
        <v>0</v>
      </c>
      <c r="CW72" s="121" t="str">
        <f t="shared" si="60"/>
        <v>8.88843359241045+0.661171761552649i</v>
      </c>
      <c r="CX72" s="121" t="str">
        <f t="shared" si="60"/>
        <v>8.8061021659401+0.637144426888855i</v>
      </c>
      <c r="CY72" s="121" t="str">
        <f t="shared" si="56"/>
        <v>8.61959628148688+0.543387414704261i</v>
      </c>
      <c r="CZ72" s="121" t="str">
        <f t="shared" si="52"/>
        <v>8.46837529409237+0.447950169326394i</v>
      </c>
      <c r="DA72" s="121" t="str">
        <f t="shared" si="52"/>
        <v>8.33059617224404+0.357385600209017i</v>
      </c>
      <c r="DB72" s="121" t="str">
        <f t="shared" si="48"/>
        <v>8.23986357980734+0.266989054410968i</v>
      </c>
      <c r="DC72" s="121" t="str">
        <f t="shared" si="48"/>
        <v>8.157532153337+0.209189032562401i</v>
      </c>
      <c r="DD72" s="121" t="str">
        <f t="shared" si="48"/>
        <v>8.09872399157247+0.17407215882301i</v>
      </c>
      <c r="DE72" s="121" t="str">
        <f t="shared" si="48"/>
        <v>8.06847979409357+0.152581976281057i</v>
      </c>
      <c r="DF72" s="121" t="str">
        <f t="shared" si="48"/>
        <v>8.0180727982954+0.166477504789419i</v>
      </c>
      <c r="DG72" s="121" t="str">
        <f t="shared" si="48"/>
        <v>8.0298344306483+0.19289077058766i</v>
      </c>
      <c r="DH72" s="121" t="str">
        <f t="shared" si="48"/>
        <v>7.98367202394076+0.201871216950178i</v>
      </c>
      <c r="DI72" s="121"/>
      <c r="DK72" s="39">
        <f t="shared" si="61"/>
        <v>8.1045816045286294</v>
      </c>
      <c r="DL72" s="39">
        <f t="shared" si="61"/>
        <v>8.1155263235051898</v>
      </c>
      <c r="DM72" s="39">
        <f t="shared" si="61"/>
        <v>8.1508112205639094</v>
      </c>
      <c r="DN72" s="39">
        <f t="shared" si="61"/>
        <v>8.1793751848495404</v>
      </c>
      <c r="DO72" s="39">
        <f t="shared" si="61"/>
        <v>8.20457868274862</v>
      </c>
      <c r="DP72" s="39">
        <f t="shared" si="61"/>
        <v>8.2381833466140701</v>
      </c>
      <c r="DQ72" s="39">
        <f t="shared" si="61"/>
        <v>8.2801891764458802</v>
      </c>
      <c r="DR72" s="39">
        <f t="shared" si="61"/>
        <v>8.3591601365296704</v>
      </c>
      <c r="DS72" s="39">
        <f t="shared" si="61"/>
        <v>8.4801369264452795</v>
      </c>
      <c r="DT72" s="39">
        <f t="shared" si="61"/>
        <v>8.6162358151003406</v>
      </c>
      <c r="DU72" s="39">
        <f t="shared" si="61"/>
        <v>8.77417773526793</v>
      </c>
      <c r="DV72" s="39">
        <f t="shared" si="61"/>
        <v>8.8766719600575392</v>
      </c>
      <c r="DW72" s="39">
        <f t="shared" si="61"/>
        <v>0</v>
      </c>
      <c r="DX72" s="39">
        <f t="shared" si="61"/>
        <v>8.8884335924104505</v>
      </c>
      <c r="DY72" s="39">
        <f t="shared" si="61"/>
        <v>8.8061021659401</v>
      </c>
      <c r="DZ72" s="39">
        <f t="shared" si="57"/>
        <v>8.6195962814868796</v>
      </c>
      <c r="EA72" s="39">
        <f t="shared" si="53"/>
        <v>8.46837529409237</v>
      </c>
      <c r="EB72" s="39">
        <f t="shared" si="53"/>
        <v>8.3305961722440394</v>
      </c>
      <c r="EC72" s="39">
        <f t="shared" si="49"/>
        <v>8.2398635798073396</v>
      </c>
      <c r="ED72" s="39">
        <f t="shared" si="49"/>
        <v>8.1575321533369998</v>
      </c>
      <c r="EE72" s="39">
        <f t="shared" si="49"/>
        <v>8.09872399157247</v>
      </c>
      <c r="EF72" s="39">
        <f t="shared" si="49"/>
        <v>8.0684797940935695</v>
      </c>
      <c r="EG72" s="39">
        <f t="shared" si="49"/>
        <v>8.0180727982953997</v>
      </c>
      <c r="EH72" s="39">
        <f t="shared" si="49"/>
        <v>8.0298344306483003</v>
      </c>
      <c r="EI72" s="39">
        <f t="shared" si="49"/>
        <v>7.9836720239407599</v>
      </c>
      <c r="EK72" s="39">
        <f t="shared" si="42"/>
        <v>0.231782568234603</v>
      </c>
      <c r="EL72" s="39">
        <f t="shared" si="42"/>
        <v>0.17827274180619099</v>
      </c>
      <c r="EM72" s="39">
        <f t="shared" si="42"/>
        <v>0.15301883691130799</v>
      </c>
      <c r="EN72" s="39">
        <f t="shared" si="42"/>
        <v>0.15313645323483699</v>
      </c>
      <c r="EO72" s="39">
        <f t="shared" si="42"/>
        <v>0.16886343592386599</v>
      </c>
      <c r="EP72" s="39">
        <f t="shared" si="42"/>
        <v>0.198771586764113</v>
      </c>
      <c r="EQ72" s="39">
        <f t="shared" si="42"/>
        <v>0.25858788844460601</v>
      </c>
      <c r="ER72" s="39">
        <f t="shared" si="42"/>
        <v>0.34511989789813002</v>
      </c>
      <c r="ES72" s="39">
        <f t="shared" si="42"/>
        <v>0.44358156302388602</v>
      </c>
      <c r="ET72" s="39">
        <f t="shared" si="42"/>
        <v>0.53649845861184398</v>
      </c>
      <c r="EU72" s="39">
        <f t="shared" si="42"/>
        <v>0.62723105104854804</v>
      </c>
      <c r="EV72" s="39">
        <f t="shared" si="42"/>
        <v>0.659323505040049</v>
      </c>
      <c r="EW72" s="39">
        <f t="shared" si="42"/>
        <v>0</v>
      </c>
      <c r="EX72" s="39">
        <f t="shared" si="42"/>
        <v>0.66117176155264901</v>
      </c>
      <c r="EY72" s="39">
        <f t="shared" si="62"/>
        <v>0.63714442688885498</v>
      </c>
      <c r="EZ72" s="39">
        <f t="shared" si="62"/>
        <v>0.543387414704261</v>
      </c>
      <c r="FA72" s="39">
        <f t="shared" si="62"/>
        <v>0.44795016932639398</v>
      </c>
      <c r="FB72" s="39">
        <f t="shared" si="54"/>
        <v>0.357385600209017</v>
      </c>
      <c r="FC72" s="39">
        <f t="shared" si="50"/>
        <v>0.26698905441096799</v>
      </c>
      <c r="FD72" s="39">
        <f t="shared" si="50"/>
        <v>0.20918903256240101</v>
      </c>
      <c r="FE72" s="39">
        <f t="shared" si="50"/>
        <v>0.17407215882301</v>
      </c>
      <c r="FF72" s="39">
        <f t="shared" si="50"/>
        <v>0.15258197628105699</v>
      </c>
      <c r="FG72" s="39">
        <f t="shared" si="50"/>
        <v>0.166477504789419</v>
      </c>
      <c r="FH72" s="39">
        <f t="shared" si="50"/>
        <v>0.19289077058765999</v>
      </c>
      <c r="FI72" s="39">
        <f t="shared" si="50"/>
        <v>0.20187121695017801</v>
      </c>
      <c r="FK72" s="39">
        <f t="shared" si="63"/>
        <v>0.72037965547454064</v>
      </c>
      <c r="FL72" s="39">
        <f t="shared" si="63"/>
        <v>0.72032317351832065</v>
      </c>
      <c r="FM72" s="39">
        <f t="shared" si="63"/>
        <v>0.71938161310464932</v>
      </c>
      <c r="FN72" s="39">
        <f t="shared" si="63"/>
        <v>0.71853736479353492</v>
      </c>
      <c r="FO72" s="39">
        <f t="shared" si="63"/>
        <v>0.71773213300768601</v>
      </c>
      <c r="FP72" s="39">
        <f t="shared" si="63"/>
        <v>0.71660848587172654</v>
      </c>
      <c r="FQ72" s="39">
        <f t="shared" si="63"/>
        <v>0.71504227363583517</v>
      </c>
      <c r="FR72" s="39">
        <f t="shared" si="63"/>
        <v>0.71209821233852311</v>
      </c>
      <c r="FS72" s="39">
        <f t="shared" si="63"/>
        <v>0.70764187350308994</v>
      </c>
      <c r="FT72" s="39">
        <f t="shared" si="63"/>
        <v>0.70262112854166903</v>
      </c>
      <c r="FU72" s="39">
        <f t="shared" si="63"/>
        <v>0.69684414981069831</v>
      </c>
      <c r="FV72" s="39">
        <f t="shared" si="63"/>
        <v>0.69343545029456777</v>
      </c>
      <c r="FW72" s="39">
        <f t="shared" si="63"/>
        <v>0.99999999999999989</v>
      </c>
      <c r="FX72" s="39">
        <f t="shared" si="63"/>
        <v>0.69307171542650181</v>
      </c>
      <c r="FY72" s="39">
        <f t="shared" si="63"/>
        <v>0.69578441001003632</v>
      </c>
      <c r="FZ72" s="39">
        <f t="shared" si="58"/>
        <v>0.70243682128893725</v>
      </c>
      <c r="GA72" s="39">
        <f t="shared" si="55"/>
        <v>0.70793802260985028</v>
      </c>
      <c r="GB72" s="39">
        <f t="shared" si="55"/>
        <v>0.71283156848603579</v>
      </c>
      <c r="GC72" s="39">
        <f t="shared" si="51"/>
        <v>0.71617507514532797</v>
      </c>
      <c r="GD72" s="39">
        <f t="shared" si="51"/>
        <v>0.71893576882389465</v>
      </c>
      <c r="GE72" s="39">
        <f t="shared" si="51"/>
        <v>0.72083847108173238</v>
      </c>
      <c r="GF72" s="39">
        <f t="shared" si="51"/>
        <v>0.72182004909094988</v>
      </c>
      <c r="GG72" s="39">
        <f t="shared" si="51"/>
        <v>0.72326105039374267</v>
      </c>
      <c r="GH72" s="39">
        <f t="shared" si="51"/>
        <v>0.72279571845506529</v>
      </c>
      <c r="GI72" s="39">
        <f t="shared" si="51"/>
        <v>0.72412287830088484</v>
      </c>
      <c r="GJ72" s="39">
        <f t="shared" si="27"/>
        <v>10.7</v>
      </c>
      <c r="GK72" s="39">
        <f t="shared" si="65"/>
        <v>-2.8487712152151716</v>
      </c>
      <c r="GL72" s="39">
        <f t="shared" si="65"/>
        <v>-2.8494522661975772</v>
      </c>
      <c r="GM72" s="39">
        <f t="shared" si="65"/>
        <v>-2.8608133328310821</v>
      </c>
      <c r="GN72" s="39">
        <f t="shared" si="65"/>
        <v>-2.8710128623077806</v>
      </c>
      <c r="GO72" s="39">
        <f t="shared" si="65"/>
        <v>-2.8807521976740897</v>
      </c>
      <c r="GP72" s="39">
        <f t="shared" si="65"/>
        <v>-2.8943610669805153</v>
      </c>
      <c r="GQ72" s="39">
        <f t="shared" si="65"/>
        <v>-2.9133656349137715</v>
      </c>
      <c r="GR72" s="39">
        <f t="shared" si="65"/>
        <v>-2.9492020897574962</v>
      </c>
      <c r="GS72" s="39">
        <f t="shared" si="64"/>
        <v>-3.00372952730753</v>
      </c>
      <c r="GT72" s="39">
        <f t="shared" si="64"/>
        <v>-3.065575893296884</v>
      </c>
      <c r="GU72" s="39">
        <f t="shared" si="64"/>
        <v>-3.1372868324605525</v>
      </c>
      <c r="GV72" s="39">
        <f t="shared" si="64"/>
        <v>-3.1798791960854693</v>
      </c>
      <c r="GW72" s="39">
        <f t="shared" si="64"/>
        <v>-9.6432746655328714E-16</v>
      </c>
      <c r="GX72" s="39">
        <f t="shared" si="64"/>
        <v>-3.1844364909514815</v>
      </c>
      <c r="GY72" s="39">
        <f t="shared" si="64"/>
        <v>-3.1505061286834097</v>
      </c>
      <c r="GZ72" s="39">
        <f t="shared" si="64"/>
        <v>-3.0678546213252877</v>
      </c>
      <c r="HA72" s="39">
        <f t="shared" si="47"/>
        <v>-3.0000952308579638</v>
      </c>
      <c r="HB72" s="39">
        <f t="shared" si="47"/>
        <v>-2.9402615072658973</v>
      </c>
      <c r="HC72" s="39">
        <f t="shared" si="47"/>
        <v>-2.8996159539776873</v>
      </c>
      <c r="HD72" s="39">
        <f t="shared" si="45"/>
        <v>-2.8661981726322066</v>
      </c>
      <c r="HE72" s="39">
        <f t="shared" si="45"/>
        <v>-2.8432408630922161</v>
      </c>
      <c r="HF72" s="39">
        <f t="shared" si="45"/>
        <v>-2.8314211851079278</v>
      </c>
      <c r="HG72" s="39">
        <f t="shared" si="45"/>
        <v>-2.8140984446230743</v>
      </c>
      <c r="HH72" s="39">
        <f t="shared" si="45"/>
        <v>-2.8196885737120563</v>
      </c>
      <c r="HI72" s="39">
        <f t="shared" si="45"/>
        <v>-2.8037546197059706</v>
      </c>
    </row>
    <row r="73" spans="1:217" s="39" customFormat="1">
      <c r="A73" s="20"/>
      <c r="B73" s="184"/>
      <c r="C73" s="40">
        <v>10.75</v>
      </c>
      <c r="D73" s="41">
        <v>4.8303757142857142</v>
      </c>
      <c r="E73" s="42">
        <v>4.8330000000000002</v>
      </c>
      <c r="F73" s="42">
        <v>4.8550000000000004</v>
      </c>
      <c r="G73" s="42">
        <v>4.8710000000000004</v>
      </c>
      <c r="H73" s="42">
        <v>4.8879999999999999</v>
      </c>
      <c r="I73" s="42">
        <v>4.9059999999999997</v>
      </c>
      <c r="J73" s="42">
        <v>4.9269999999999996</v>
      </c>
      <c r="K73" s="42">
        <v>4.9749999999999996</v>
      </c>
      <c r="L73" s="42">
        <v>5.0410000000000004</v>
      </c>
      <c r="M73" s="42">
        <v>5.1230000000000002</v>
      </c>
      <c r="N73" s="42">
        <v>5.22</v>
      </c>
      <c r="O73" s="43">
        <v>5.2830000000000004</v>
      </c>
      <c r="P73" s="20"/>
      <c r="Q73" s="41">
        <v>5.2910000000000004</v>
      </c>
      <c r="R73" s="42">
        <v>5.2409999999999997</v>
      </c>
      <c r="S73" s="42">
        <v>5.1280000000000001</v>
      </c>
      <c r="T73" s="42">
        <v>5.0369999999999999</v>
      </c>
      <c r="U73" s="42">
        <v>4.9589999999999996</v>
      </c>
      <c r="V73" s="42">
        <v>4.907</v>
      </c>
      <c r="W73" s="42">
        <v>4.8570000000000002</v>
      </c>
      <c r="X73" s="42">
        <v>4.827</v>
      </c>
      <c r="Y73" s="42">
        <v>4.8090000000000002</v>
      </c>
      <c r="Z73" s="42">
        <v>4.7759999999999998</v>
      </c>
      <c r="AA73" s="42">
        <v>4.7779999999999996</v>
      </c>
      <c r="AB73" s="43">
        <v>4.7488842857142863</v>
      </c>
      <c r="AD73" s="20"/>
      <c r="AE73" s="184"/>
      <c r="AF73" s="40">
        <v>10.75</v>
      </c>
      <c r="AG73" s="41">
        <v>0.12966857142857141</v>
      </c>
      <c r="AH73" s="42">
        <v>0.10340000000000001</v>
      </c>
      <c r="AI73" s="42">
        <v>8.9260000000000006E-2</v>
      </c>
      <c r="AJ73" s="42">
        <v>8.7980000000000003E-2</v>
      </c>
      <c r="AK73" s="42">
        <v>9.6799999999999997E-2</v>
      </c>
      <c r="AL73" s="42">
        <v>0.1129</v>
      </c>
      <c r="AM73" s="42">
        <v>0.15160000000000001</v>
      </c>
      <c r="AN73" s="42">
        <v>0.20530000000000001</v>
      </c>
      <c r="AO73" s="42">
        <v>0.26579999999999998</v>
      </c>
      <c r="AP73" s="42">
        <v>0.31919999999999998</v>
      </c>
      <c r="AQ73" s="42">
        <v>0.37</v>
      </c>
      <c r="AR73" s="43">
        <v>0.38950000000000001</v>
      </c>
      <c r="AS73" s="20"/>
      <c r="AT73" s="41">
        <v>0.3916</v>
      </c>
      <c r="AU73" s="42">
        <v>0.37559999999999999</v>
      </c>
      <c r="AV73" s="42">
        <v>0.32229999999999998</v>
      </c>
      <c r="AW73" s="42">
        <v>0.26860000000000001</v>
      </c>
      <c r="AX73" s="42">
        <v>0.21340000000000001</v>
      </c>
      <c r="AY73" s="42">
        <v>0.15870000000000001</v>
      </c>
      <c r="AZ73" s="42">
        <v>0.1168</v>
      </c>
      <c r="BA73" s="42">
        <v>9.4839999999999994E-2</v>
      </c>
      <c r="BB73" s="42">
        <v>8.4400000000000003E-2</v>
      </c>
      <c r="BC73" s="42">
        <v>8.9660000000000004E-2</v>
      </c>
      <c r="BD73" s="42">
        <v>0.1052</v>
      </c>
      <c r="BE73" s="43">
        <v>0.10628571428571429</v>
      </c>
      <c r="BH73" s="118" t="str">
        <f t="shared" si="37"/>
        <v>4.83037571428571+0.129668571428571i</v>
      </c>
      <c r="BI73" s="118" t="str">
        <f t="shared" si="37"/>
        <v>4.833+0.1034i</v>
      </c>
      <c r="BJ73" s="118" t="str">
        <f t="shared" si="37"/>
        <v>4.855+0.08926i</v>
      </c>
      <c r="BK73" s="118" t="str">
        <f t="shared" si="37"/>
        <v>4.871+0.08798i</v>
      </c>
      <c r="BL73" s="118" t="str">
        <f t="shared" si="37"/>
        <v>4.888+0.0968i</v>
      </c>
      <c r="BM73" s="118" t="str">
        <f t="shared" si="37"/>
        <v>4.906+0.1129i</v>
      </c>
      <c r="BN73" s="118" t="str">
        <f t="shared" si="37"/>
        <v>4.927+0.1516i</v>
      </c>
      <c r="BO73" s="118" t="str">
        <f t="shared" si="37"/>
        <v>4.975+0.2053i</v>
      </c>
      <c r="BP73" s="118" t="str">
        <f t="shared" si="37"/>
        <v>5.041+0.2658i</v>
      </c>
      <c r="BQ73" s="118" t="str">
        <f t="shared" si="59"/>
        <v>5.123+0.3192i</v>
      </c>
      <c r="BR73" s="118" t="str">
        <f t="shared" si="59"/>
        <v>5.22+0.37i</v>
      </c>
      <c r="BS73" s="118" t="str">
        <f t="shared" si="59"/>
        <v>5.283+0.3895i</v>
      </c>
      <c r="BT73" s="118" t="str">
        <f t="shared" si="59"/>
        <v>0</v>
      </c>
      <c r="BU73" s="118" t="str">
        <f t="shared" si="59"/>
        <v>5.291+0.3916i</v>
      </c>
      <c r="BV73" s="118" t="str">
        <f t="shared" si="59"/>
        <v>5.241+0.3756i</v>
      </c>
      <c r="BW73" s="118" t="str">
        <f t="shared" si="59"/>
        <v>5.128+0.3223i</v>
      </c>
      <c r="BX73" s="118" t="str">
        <f t="shared" si="59"/>
        <v>5.037+0.2686i</v>
      </c>
      <c r="BY73" s="118" t="str">
        <f t="shared" si="59"/>
        <v>4.959+0.2134i</v>
      </c>
      <c r="BZ73" s="118" t="str">
        <f t="shared" si="46"/>
        <v>4.907+0.1587i</v>
      </c>
      <c r="CA73" s="118" t="str">
        <f t="shared" si="46"/>
        <v>4.857+0.1168i</v>
      </c>
      <c r="CB73" s="118" t="str">
        <f t="shared" si="46"/>
        <v>4.827+0.09484i</v>
      </c>
      <c r="CC73" s="118" t="str">
        <f t="shared" si="44"/>
        <v>4.809+0.0844i</v>
      </c>
      <c r="CD73" s="118" t="str">
        <f t="shared" si="44"/>
        <v>4.776+0.08966i</v>
      </c>
      <c r="CE73" s="118" t="str">
        <f t="shared" si="44"/>
        <v>4.778+0.1052i</v>
      </c>
      <c r="CF73" s="118" t="str">
        <f t="shared" si="44"/>
        <v>4.74888428571429+0.106285714285714i</v>
      </c>
      <c r="CG73" s="118" t="str">
        <f t="shared" si="44"/>
        <v>0</v>
      </c>
      <c r="CH73" s="39">
        <f t="shared" si="22"/>
        <v>10750000000</v>
      </c>
      <c r="CI73" s="121">
        <f t="shared" si="23"/>
        <v>1.6724181551640529</v>
      </c>
      <c r="CJ73" s="121" t="str">
        <f t="shared" si="60"/>
        <v>8.07840804083495+0.216860073011329i</v>
      </c>
      <c r="CK73" s="121" t="str">
        <f t="shared" si="60"/>
        <v>8.08279694390787+0.172928037243963i</v>
      </c>
      <c r="CL73" s="121" t="str">
        <f t="shared" si="60"/>
        <v>8.11959014332148+0.149280044529943i</v>
      </c>
      <c r="CM73" s="121" t="str">
        <f t="shared" si="60"/>
        <v>8.1463488338041+0.147139349291333i</v>
      </c>
      <c r="CN73" s="121" t="str">
        <f t="shared" si="60"/>
        <v>8.17477994244189+0.16189007741988i</v>
      </c>
      <c r="CO73" s="121" t="str">
        <f t="shared" si="60"/>
        <v>8.20488346923484+0.188816009718022i</v>
      </c>
      <c r="CP73" s="121" t="str">
        <f t="shared" si="60"/>
        <v>8.24000425049329+0.25353859232287i</v>
      </c>
      <c r="CQ73" s="121" t="str">
        <f t="shared" si="60"/>
        <v>8.32028032194116+0.34334744725518i</v>
      </c>
      <c r="CR73" s="121" t="str">
        <f t="shared" si="60"/>
        <v>8.43065992018199+0.444528745642605i</v>
      </c>
      <c r="CS73" s="121" t="str">
        <f t="shared" si="60"/>
        <v>8.56779820890544+0.533835875128366i</v>
      </c>
      <c r="CT73" s="121" t="str">
        <f t="shared" si="60"/>
        <v>8.73002276995636+0.6187947174107i</v>
      </c>
      <c r="CU73" s="121" t="str">
        <f t="shared" si="60"/>
        <v>8.83538511373169+0.651406871436399i</v>
      </c>
      <c r="CV73" s="121" t="str">
        <f t="shared" si="60"/>
        <v>0</v>
      </c>
      <c r="CW73" s="121" t="str">
        <f t="shared" si="60"/>
        <v>8.848764458973+0.654918949562243i</v>
      </c>
      <c r="CX73" s="121" t="str">
        <f t="shared" si="60"/>
        <v>8.7651435512148+0.628160259079618i</v>
      </c>
      <c r="CY73" s="121" t="str">
        <f t="shared" si="56"/>
        <v>8.57616029968126+0.539020371409374i</v>
      </c>
      <c r="CZ73" s="121" t="str">
        <f t="shared" si="52"/>
        <v>8.42397024756133+0.449211516477065i</v>
      </c>
      <c r="DA73" s="121" t="str">
        <f t="shared" si="52"/>
        <v>8.29352163145854+0.356894034312009i</v>
      </c>
      <c r="DB73" s="121" t="str">
        <f t="shared" si="48"/>
        <v>8.20655588739001+0.265412761224535i</v>
      </c>
      <c r="DC73" s="121" t="str">
        <f t="shared" si="48"/>
        <v>8.12293497963181+0.195338440523161i</v>
      </c>
      <c r="DD73" s="121" t="str">
        <f t="shared" si="48"/>
        <v>8.07276243497688+0.158612137835759i</v>
      </c>
      <c r="DE73" s="121" t="str">
        <f t="shared" si="48"/>
        <v>8.04265890818393+0.141152092295846i</v>
      </c>
      <c r="DF73" s="121" t="str">
        <f t="shared" si="48"/>
        <v>7.98746910906352+0.149949011792009i</v>
      </c>
      <c r="DG73" s="121" t="str">
        <f t="shared" si="48"/>
        <v>7.99081394537384+0.175938389923258i</v>
      </c>
      <c r="DH73" s="121" t="str">
        <f t="shared" si="48"/>
        <v>7.94212029620185+0.177754158206007i</v>
      </c>
      <c r="DI73" s="121"/>
      <c r="DK73" s="39">
        <f t="shared" si="61"/>
        <v>8.0784080408349492</v>
      </c>
      <c r="DL73" s="39">
        <f t="shared" si="61"/>
        <v>8.0827969439078693</v>
      </c>
      <c r="DM73" s="39">
        <f t="shared" si="61"/>
        <v>8.1195901433214797</v>
      </c>
      <c r="DN73" s="39">
        <f t="shared" si="61"/>
        <v>8.1463488338040992</v>
      </c>
      <c r="DO73" s="39">
        <f t="shared" si="61"/>
        <v>8.1747799424418908</v>
      </c>
      <c r="DP73" s="39">
        <f t="shared" si="61"/>
        <v>8.20488346923484</v>
      </c>
      <c r="DQ73" s="39">
        <f t="shared" si="61"/>
        <v>8.2400042504932909</v>
      </c>
      <c r="DR73" s="39">
        <f t="shared" si="61"/>
        <v>8.3202803219411603</v>
      </c>
      <c r="DS73" s="39">
        <f t="shared" si="61"/>
        <v>8.4306599201819896</v>
      </c>
      <c r="DT73" s="39">
        <f t="shared" si="61"/>
        <v>8.5677982089054403</v>
      </c>
      <c r="DU73" s="39">
        <f t="shared" si="61"/>
        <v>8.73002276995636</v>
      </c>
      <c r="DV73" s="39">
        <f t="shared" si="61"/>
        <v>8.8353851137316894</v>
      </c>
      <c r="DW73" s="39">
        <f t="shared" si="61"/>
        <v>0</v>
      </c>
      <c r="DX73" s="39">
        <f t="shared" si="61"/>
        <v>8.8487644589729992</v>
      </c>
      <c r="DY73" s="39">
        <f t="shared" si="61"/>
        <v>8.7651435512148002</v>
      </c>
      <c r="DZ73" s="39">
        <f t="shared" si="57"/>
        <v>8.5761602996812591</v>
      </c>
      <c r="EA73" s="39">
        <f t="shared" si="53"/>
        <v>8.4239702475613303</v>
      </c>
      <c r="EB73" s="39">
        <f t="shared" si="53"/>
        <v>8.2935216314585407</v>
      </c>
      <c r="EC73" s="39">
        <f t="shared" si="49"/>
        <v>8.2065558873900102</v>
      </c>
      <c r="ED73" s="39">
        <f t="shared" si="49"/>
        <v>8.1229349796318093</v>
      </c>
      <c r="EE73" s="39">
        <f t="shared" si="49"/>
        <v>8.0727624349768803</v>
      </c>
      <c r="EF73" s="39">
        <f t="shared" si="49"/>
        <v>8.0426589081839293</v>
      </c>
      <c r="EG73" s="39">
        <f t="shared" si="49"/>
        <v>7.9874691090635199</v>
      </c>
      <c r="EH73" s="39">
        <f t="shared" si="49"/>
        <v>7.9908139453738398</v>
      </c>
      <c r="EI73" s="39">
        <f t="shared" si="49"/>
        <v>7.9421202962018498</v>
      </c>
      <c r="EK73" s="39">
        <f t="shared" si="42"/>
        <v>0.21686007301132901</v>
      </c>
      <c r="EL73" s="39">
        <f t="shared" si="42"/>
        <v>0.172928037243963</v>
      </c>
      <c r="EM73" s="39">
        <f t="shared" si="42"/>
        <v>0.14928004452994301</v>
      </c>
      <c r="EN73" s="39">
        <f t="shared" si="42"/>
        <v>0.14713934929133299</v>
      </c>
      <c r="EO73" s="39">
        <f t="shared" si="42"/>
        <v>0.16189007741988001</v>
      </c>
      <c r="EP73" s="39">
        <f t="shared" si="42"/>
        <v>0.18881600971802201</v>
      </c>
      <c r="EQ73" s="39">
        <f t="shared" si="42"/>
        <v>0.25353859232287002</v>
      </c>
      <c r="ER73" s="39">
        <f t="shared" si="42"/>
        <v>0.34334744725518002</v>
      </c>
      <c r="ES73" s="39">
        <f t="shared" si="42"/>
        <v>0.44452874564260503</v>
      </c>
      <c r="ET73" s="39">
        <f t="shared" si="42"/>
        <v>0.53383587512836606</v>
      </c>
      <c r="EU73" s="39">
        <f t="shared" si="42"/>
        <v>0.61879471741070002</v>
      </c>
      <c r="EV73" s="39">
        <f t="shared" si="42"/>
        <v>0.65140687143639897</v>
      </c>
      <c r="EW73" s="39">
        <f t="shared" si="42"/>
        <v>0</v>
      </c>
      <c r="EX73" s="39">
        <f t="shared" si="42"/>
        <v>0.65491894956224295</v>
      </c>
      <c r="EY73" s="39">
        <f t="shared" si="62"/>
        <v>0.62816025907961803</v>
      </c>
      <c r="EZ73" s="39">
        <f t="shared" si="62"/>
        <v>0.53902037140937398</v>
      </c>
      <c r="FA73" s="39">
        <f t="shared" si="62"/>
        <v>0.44921151647706498</v>
      </c>
      <c r="FB73" s="39">
        <f t="shared" si="54"/>
        <v>0.356894034312009</v>
      </c>
      <c r="FC73" s="39">
        <f t="shared" si="50"/>
        <v>0.265412761224535</v>
      </c>
      <c r="FD73" s="39">
        <f t="shared" si="50"/>
        <v>0.19533844052316099</v>
      </c>
      <c r="FE73" s="39">
        <f t="shared" si="50"/>
        <v>0.158612137835759</v>
      </c>
      <c r="FF73" s="39">
        <f t="shared" si="50"/>
        <v>0.14115209229584599</v>
      </c>
      <c r="FG73" s="39">
        <f t="shared" si="50"/>
        <v>0.14994901179200901</v>
      </c>
      <c r="FH73" s="39">
        <f t="shared" si="50"/>
        <v>0.175938389923258</v>
      </c>
      <c r="FI73" s="39">
        <f t="shared" si="50"/>
        <v>0.17775415820600701</v>
      </c>
      <c r="FK73" s="39">
        <f t="shared" si="63"/>
        <v>0.72123592541541803</v>
      </c>
      <c r="FL73" s="39">
        <f t="shared" si="63"/>
        <v>0.72131494495467141</v>
      </c>
      <c r="FM73" s="39">
        <f t="shared" si="63"/>
        <v>0.72031863677452235</v>
      </c>
      <c r="FN73" s="39">
        <f t="shared" si="63"/>
        <v>0.71953497889306417</v>
      </c>
      <c r="FO73" s="39">
        <f t="shared" si="63"/>
        <v>0.71863957225033859</v>
      </c>
      <c r="FP73" s="39">
        <f t="shared" si="63"/>
        <v>0.7176366608592909</v>
      </c>
      <c r="FQ73" s="39">
        <f t="shared" si="63"/>
        <v>0.71625549708917413</v>
      </c>
      <c r="FR73" s="39">
        <f t="shared" si="63"/>
        <v>0.71325189402581846</v>
      </c>
      <c r="FS73" s="39">
        <f t="shared" si="63"/>
        <v>0.70907294150194278</v>
      </c>
      <c r="FT73" s="39">
        <f t="shared" si="63"/>
        <v>0.7040558068568451</v>
      </c>
      <c r="FU73" s="39">
        <f t="shared" si="63"/>
        <v>0.69823330102730952</v>
      </c>
      <c r="FV73" s="39">
        <f t="shared" si="63"/>
        <v>0.69473449078448446</v>
      </c>
      <c r="FW73" s="39">
        <f t="shared" si="63"/>
        <v>0.99999999999999989</v>
      </c>
      <c r="FX73" s="39">
        <f t="shared" si="63"/>
        <v>0.69429917670782293</v>
      </c>
      <c r="FY73" s="39">
        <f t="shared" si="63"/>
        <v>0.69708975299705678</v>
      </c>
      <c r="FZ73" s="39">
        <f t="shared" si="58"/>
        <v>0.70374837065515605</v>
      </c>
      <c r="GA73" s="39">
        <f t="shared" si="55"/>
        <v>0.7092181931139635</v>
      </c>
      <c r="GB73" s="39">
        <f t="shared" si="55"/>
        <v>0.71392273900926695</v>
      </c>
      <c r="GC73" s="39">
        <f t="shared" si="51"/>
        <v>0.7171660688659387</v>
      </c>
      <c r="GD73" s="39">
        <f t="shared" si="51"/>
        <v>0.72002638019170995</v>
      </c>
      <c r="GE73" s="39">
        <f t="shared" si="51"/>
        <v>0.72167019756415518</v>
      </c>
      <c r="GF73" s="39">
        <f t="shared" si="51"/>
        <v>0.7226268016847297</v>
      </c>
      <c r="GG73" s="39">
        <f t="shared" si="51"/>
        <v>0.72423430329141303</v>
      </c>
      <c r="GH73" s="39">
        <f t="shared" si="51"/>
        <v>0.72403092381126744</v>
      </c>
      <c r="GI73" s="39">
        <f t="shared" si="51"/>
        <v>0.72547108635524904</v>
      </c>
      <c r="GJ73" s="39">
        <f t="shared" si="27"/>
        <v>10.75</v>
      </c>
      <c r="GK73" s="39">
        <f t="shared" si="65"/>
        <v>-2.8384529761782491</v>
      </c>
      <c r="GL73" s="39">
        <f t="shared" si="65"/>
        <v>-2.8375013910217186</v>
      </c>
      <c r="GM73" s="39">
        <f t="shared" si="65"/>
        <v>-2.8495069718928678</v>
      </c>
      <c r="GN73" s="39">
        <f t="shared" si="65"/>
        <v>-2.8589617754512044</v>
      </c>
      <c r="GO73" s="39">
        <f t="shared" si="65"/>
        <v>-2.8697774365663871</v>
      </c>
      <c r="GP73" s="39">
        <f t="shared" si="65"/>
        <v>-2.8819076645467638</v>
      </c>
      <c r="GQ73" s="39">
        <f t="shared" si="65"/>
        <v>-2.8986406381152636</v>
      </c>
      <c r="GR73" s="39">
        <f t="shared" si="65"/>
        <v>-2.9351413281847898</v>
      </c>
      <c r="GS73" s="39">
        <f t="shared" si="64"/>
        <v>-2.9861817430976103</v>
      </c>
      <c r="GT73" s="39">
        <f t="shared" si="64"/>
        <v>-3.047858304390723</v>
      </c>
      <c r="GU73" s="39">
        <f t="shared" si="64"/>
        <v>-3.1199888421034871</v>
      </c>
      <c r="GV73" s="39">
        <f t="shared" si="64"/>
        <v>-3.1636227921819775</v>
      </c>
      <c r="GW73" s="39">
        <f t="shared" si="64"/>
        <v>-9.6432746655328714E-16</v>
      </c>
      <c r="GX73" s="39">
        <f t="shared" si="64"/>
        <v>-3.1690669944933463</v>
      </c>
      <c r="GY73" s="39">
        <f t="shared" si="64"/>
        <v>-3.1342260242124063</v>
      </c>
      <c r="GZ73" s="39">
        <f t="shared" si="64"/>
        <v>-3.0516519526888635</v>
      </c>
      <c r="HA73" s="39">
        <f t="shared" si="47"/>
        <v>-2.9844026450755168</v>
      </c>
      <c r="HB73" s="39">
        <f t="shared" si="47"/>
        <v>-2.9269757039020239</v>
      </c>
      <c r="HC73" s="39">
        <f t="shared" si="47"/>
        <v>-2.8876053262262422</v>
      </c>
      <c r="HD73" s="39">
        <f t="shared" si="45"/>
        <v>-2.8530318335464893</v>
      </c>
      <c r="HE73" s="39">
        <f t="shared" si="45"/>
        <v>-2.8332245832694691</v>
      </c>
      <c r="HF73" s="39">
        <f t="shared" si="45"/>
        <v>-2.8217186962698406</v>
      </c>
      <c r="HG73" s="39">
        <f t="shared" si="45"/>
        <v>-2.8024181742699135</v>
      </c>
      <c r="HH73" s="39">
        <f t="shared" si="45"/>
        <v>-2.8048576883834131</v>
      </c>
      <c r="HI73" s="39">
        <f t="shared" si="45"/>
        <v>-2.7875978336935909</v>
      </c>
    </row>
    <row r="74" spans="1:217" s="39" customFormat="1">
      <c r="A74" s="20"/>
      <c r="B74" s="184"/>
      <c r="C74" s="40">
        <v>10.8</v>
      </c>
      <c r="D74" s="41">
        <v>4.833409047619047</v>
      </c>
      <c r="E74" s="42">
        <v>4.8319999999999999</v>
      </c>
      <c r="F74" s="42">
        <v>4.8520000000000003</v>
      </c>
      <c r="G74" s="42">
        <v>4.867</v>
      </c>
      <c r="H74" s="42">
        <v>4.8810000000000002</v>
      </c>
      <c r="I74" s="42">
        <v>4.9020000000000001</v>
      </c>
      <c r="J74" s="42">
        <v>4.9240000000000004</v>
      </c>
      <c r="K74" s="42">
        <v>4.9720000000000004</v>
      </c>
      <c r="L74" s="42">
        <v>5.0410000000000004</v>
      </c>
      <c r="M74" s="42">
        <v>5.1260000000000003</v>
      </c>
      <c r="N74" s="42">
        <v>5.226</v>
      </c>
      <c r="O74" s="43">
        <v>5.2889999999999997</v>
      </c>
      <c r="P74" s="20"/>
      <c r="Q74" s="41">
        <v>5.2949999999999999</v>
      </c>
      <c r="R74" s="42">
        <v>5.2469999999999999</v>
      </c>
      <c r="S74" s="42">
        <v>5.1319999999999997</v>
      </c>
      <c r="T74" s="42">
        <v>5.0380000000000003</v>
      </c>
      <c r="U74" s="42">
        <v>4.9569999999999999</v>
      </c>
      <c r="V74" s="42">
        <v>4.9050000000000002</v>
      </c>
      <c r="W74" s="42">
        <v>4.8550000000000004</v>
      </c>
      <c r="X74" s="42">
        <v>4.8220000000000001</v>
      </c>
      <c r="Y74" s="42">
        <v>4.8049999999999997</v>
      </c>
      <c r="Z74" s="42">
        <v>4.774</v>
      </c>
      <c r="AA74" s="42">
        <v>4.774</v>
      </c>
      <c r="AB74" s="43">
        <v>4.7535995238095241</v>
      </c>
      <c r="AD74" s="20"/>
      <c r="AE74" s="184"/>
      <c r="AF74" s="40">
        <v>10.8</v>
      </c>
      <c r="AG74" s="41">
        <v>0.12416714285714289</v>
      </c>
      <c r="AH74" s="42">
        <v>9.7449999999999995E-2</v>
      </c>
      <c r="AI74" s="42">
        <v>8.1860000000000002E-2</v>
      </c>
      <c r="AJ74" s="42">
        <v>8.1009999999999999E-2</v>
      </c>
      <c r="AK74" s="42">
        <v>8.8669999999999999E-2</v>
      </c>
      <c r="AL74" s="42">
        <v>0.10639999999999999</v>
      </c>
      <c r="AM74" s="42">
        <v>0.1462</v>
      </c>
      <c r="AN74" s="42">
        <v>0.2016</v>
      </c>
      <c r="AO74" s="42">
        <v>0.26</v>
      </c>
      <c r="AP74" s="42">
        <v>0.31669999999999998</v>
      </c>
      <c r="AQ74" s="42">
        <v>0.36709999999999998</v>
      </c>
      <c r="AR74" s="43">
        <v>0.38629999999999998</v>
      </c>
      <c r="AS74" s="20"/>
      <c r="AT74" s="41">
        <v>0.3886</v>
      </c>
      <c r="AU74" s="42">
        <v>0.37290000000000001</v>
      </c>
      <c r="AV74" s="42">
        <v>0.31890000000000002</v>
      </c>
      <c r="AW74" s="42">
        <v>0.26250000000000001</v>
      </c>
      <c r="AX74" s="42">
        <v>0.2089</v>
      </c>
      <c r="AY74" s="42">
        <v>0.15310000000000001</v>
      </c>
      <c r="AZ74" s="42">
        <v>0.1118</v>
      </c>
      <c r="BA74" s="42">
        <v>8.5790000000000005E-2</v>
      </c>
      <c r="BB74" s="42">
        <v>7.6069999999999999E-2</v>
      </c>
      <c r="BC74" s="42">
        <v>7.9500000000000001E-2</v>
      </c>
      <c r="BD74" s="42">
        <v>9.5899999999999999E-2</v>
      </c>
      <c r="BE74" s="43">
        <v>9.4607619047619329E-2</v>
      </c>
      <c r="BH74" s="118" t="str">
        <f t="shared" si="37"/>
        <v>4.83340904761905+0.124167142857143i</v>
      </c>
      <c r="BI74" s="118" t="str">
        <f t="shared" si="37"/>
        <v>4.832+0.09745i</v>
      </c>
      <c r="BJ74" s="118" t="str">
        <f t="shared" si="37"/>
        <v>4.852+0.08186i</v>
      </c>
      <c r="BK74" s="118" t="str">
        <f t="shared" si="37"/>
        <v>4.867+0.08101i</v>
      </c>
      <c r="BL74" s="118" t="str">
        <f t="shared" si="37"/>
        <v>4.881+0.08867i</v>
      </c>
      <c r="BM74" s="118" t="str">
        <f t="shared" si="37"/>
        <v>4.902+0.1064i</v>
      </c>
      <c r="BN74" s="118" t="str">
        <f t="shared" si="37"/>
        <v>4.924+0.1462i</v>
      </c>
      <c r="BO74" s="118" t="str">
        <f t="shared" si="37"/>
        <v>4.972+0.2016i</v>
      </c>
      <c r="BP74" s="118" t="str">
        <f t="shared" si="37"/>
        <v>5.041+0.26i</v>
      </c>
      <c r="BQ74" s="118" t="str">
        <f t="shared" si="59"/>
        <v>5.126+0.3167i</v>
      </c>
      <c r="BR74" s="118" t="str">
        <f t="shared" si="59"/>
        <v>5.226+0.3671i</v>
      </c>
      <c r="BS74" s="118" t="str">
        <f t="shared" si="59"/>
        <v>5.289+0.3863i</v>
      </c>
      <c r="BT74" s="118" t="str">
        <f t="shared" si="59"/>
        <v>0</v>
      </c>
      <c r="BU74" s="118" t="str">
        <f t="shared" si="59"/>
        <v>5.295+0.3886i</v>
      </c>
      <c r="BV74" s="118" t="str">
        <f t="shared" si="59"/>
        <v>5.247+0.3729i</v>
      </c>
      <c r="BW74" s="118" t="str">
        <f t="shared" si="59"/>
        <v>5.132+0.3189i</v>
      </c>
      <c r="BX74" s="118" t="str">
        <f t="shared" si="59"/>
        <v>5.038+0.2625i</v>
      </c>
      <c r="BY74" s="118" t="str">
        <f t="shared" si="59"/>
        <v>4.957+0.2089i</v>
      </c>
      <c r="BZ74" s="118" t="str">
        <f t="shared" si="46"/>
        <v>4.905+0.1531i</v>
      </c>
      <c r="CA74" s="118" t="str">
        <f t="shared" si="46"/>
        <v>4.855+0.1118i</v>
      </c>
      <c r="CB74" s="118" t="str">
        <f t="shared" si="46"/>
        <v>4.822+0.08579i</v>
      </c>
      <c r="CC74" s="118" t="str">
        <f t="shared" si="44"/>
        <v>4.805+0.07607i</v>
      </c>
      <c r="CD74" s="118" t="str">
        <f t="shared" si="44"/>
        <v>4.774+0.0795i</v>
      </c>
      <c r="CE74" s="118" t="str">
        <f t="shared" si="44"/>
        <v>4.774+0.0959i</v>
      </c>
      <c r="CF74" s="118" t="str">
        <f t="shared" si="44"/>
        <v>4.75359952380952+0.0946076190476193i</v>
      </c>
      <c r="CG74" s="118" t="str">
        <f t="shared" si="44"/>
        <v>0</v>
      </c>
      <c r="CH74" s="39">
        <f t="shared" si="22"/>
        <v>10800000000</v>
      </c>
      <c r="CI74" s="121">
        <f t="shared" si="23"/>
        <v>1.664675478519775</v>
      </c>
      <c r="CJ74" s="121" t="str">
        <f t="shared" si="60"/>
        <v>8.04605751922705+0.206697997952148i</v>
      </c>
      <c r="CK74" s="121" t="str">
        <f t="shared" si="60"/>
        <v>8.04371191220755+0.162222625381752i</v>
      </c>
      <c r="CL74" s="121" t="str">
        <f t="shared" si="60"/>
        <v>8.07700542177795+0.136270334671629i</v>
      </c>
      <c r="CM74" s="121" t="str">
        <f t="shared" si="60"/>
        <v>8.10197555395574+0.134855360514887i</v>
      </c>
      <c r="CN74" s="121" t="str">
        <f t="shared" si="60"/>
        <v>8.12528101065502+0.147606774680348i</v>
      </c>
      <c r="CO74" s="121" t="str">
        <f t="shared" si="60"/>
        <v>8.16023919570394+0.177121470914504i</v>
      </c>
      <c r="CP74" s="121" t="str">
        <f t="shared" si="60"/>
        <v>8.19686205623137+0.243375554959591i</v>
      </c>
      <c r="CQ74" s="121" t="str">
        <f t="shared" si="60"/>
        <v>8.27676647920032+0.335598576469587i</v>
      </c>
      <c r="CR74" s="121" t="str">
        <f t="shared" si="60"/>
        <v>8.39162908721819+0.432815624415142i</v>
      </c>
      <c r="CS74" s="121" t="str">
        <f t="shared" si="60"/>
        <v>8.53312650289237+0.527202724047213i</v>
      </c>
      <c r="CT74" s="121" t="str">
        <f t="shared" si="60"/>
        <v>8.69959405074434+0.611102368164609i</v>
      </c>
      <c r="CU74" s="121" t="str">
        <f t="shared" si="60"/>
        <v>8.80446860589109+0.643064137352189i</v>
      </c>
      <c r="CV74" s="121" t="str">
        <f t="shared" si="60"/>
        <v>0</v>
      </c>
      <c r="CW74" s="121" t="str">
        <f t="shared" si="60"/>
        <v>8.81445665876221+0.646892890952785i</v>
      </c>
      <c r="CX74" s="121" t="str">
        <f t="shared" si="60"/>
        <v>8.73455223579326+0.620757485940024i</v>
      </c>
      <c r="CY74" s="121" t="str">
        <f t="shared" si="56"/>
        <v>8.54311455576348+0.530865010099956i</v>
      </c>
      <c r="CZ74" s="121" t="str">
        <f t="shared" si="52"/>
        <v>8.38663506078263+0.436977313111441i</v>
      </c>
      <c r="DA74" s="121" t="str">
        <f t="shared" si="52"/>
        <v>8.25179634702253+0.347750707462781i</v>
      </c>
      <c r="DB74" s="121" t="str">
        <f t="shared" si="48"/>
        <v>8.1652332221395+0.254861815761378i</v>
      </c>
      <c r="DC74" s="121" t="str">
        <f t="shared" si="48"/>
        <v>8.08199944821351+0.186110718498511i</v>
      </c>
      <c r="DD74" s="121" t="str">
        <f t="shared" si="48"/>
        <v>8.02706515742235+0.142812509302212i</v>
      </c>
      <c r="DE74" s="121" t="str">
        <f t="shared" si="48"/>
        <v>7.99876567428752+0.126631863650999i</v>
      </c>
      <c r="DF74" s="121" t="str">
        <f t="shared" si="48"/>
        <v>7.94716073445341+0.132341700542322i</v>
      </c>
      <c r="DG74" s="121" t="str">
        <f t="shared" si="48"/>
        <v>7.94716073445341+0.159642378390046i</v>
      </c>
      <c r="DH74" s="121" t="str">
        <f t="shared" si="48"/>
        <v>7.91320056198899+0.157490983509712i</v>
      </c>
      <c r="DI74" s="121"/>
      <c r="DK74" s="39">
        <f t="shared" si="61"/>
        <v>8.04605751922705</v>
      </c>
      <c r="DL74" s="39">
        <f t="shared" si="61"/>
        <v>8.0437119122075504</v>
      </c>
      <c r="DM74" s="39">
        <f t="shared" si="61"/>
        <v>8.0770054217779492</v>
      </c>
      <c r="DN74" s="39">
        <f t="shared" si="61"/>
        <v>8.1019755539557394</v>
      </c>
      <c r="DO74" s="39">
        <f t="shared" si="61"/>
        <v>8.1252810106550193</v>
      </c>
      <c r="DP74" s="39">
        <f t="shared" si="61"/>
        <v>8.1602391957039409</v>
      </c>
      <c r="DQ74" s="39">
        <f t="shared" si="61"/>
        <v>8.1968620562313692</v>
      </c>
      <c r="DR74" s="39">
        <f t="shared" si="61"/>
        <v>8.2767664792003206</v>
      </c>
      <c r="DS74" s="39">
        <f t="shared" si="61"/>
        <v>8.39162908721819</v>
      </c>
      <c r="DT74" s="39">
        <f t="shared" si="61"/>
        <v>8.5331265028923706</v>
      </c>
      <c r="DU74" s="39">
        <f t="shared" si="61"/>
        <v>8.6995940507443397</v>
      </c>
      <c r="DV74" s="39">
        <f t="shared" si="61"/>
        <v>8.8044686058910901</v>
      </c>
      <c r="DW74" s="39">
        <f t="shared" si="61"/>
        <v>0</v>
      </c>
      <c r="DX74" s="39">
        <f t="shared" si="61"/>
        <v>8.8144566587622108</v>
      </c>
      <c r="DY74" s="39">
        <f t="shared" si="61"/>
        <v>8.7345522357932595</v>
      </c>
      <c r="DZ74" s="39">
        <f t="shared" si="57"/>
        <v>8.5431145557634807</v>
      </c>
      <c r="EA74" s="39">
        <f t="shared" si="53"/>
        <v>8.3866350607826305</v>
      </c>
      <c r="EB74" s="39">
        <f t="shared" si="53"/>
        <v>8.2517963470225304</v>
      </c>
      <c r="EC74" s="39">
        <f t="shared" si="49"/>
        <v>8.1652332221395003</v>
      </c>
      <c r="ED74" s="39">
        <f t="shared" si="49"/>
        <v>8.0819994482135105</v>
      </c>
      <c r="EE74" s="39">
        <f t="shared" si="49"/>
        <v>8.0270651574223493</v>
      </c>
      <c r="EF74" s="39">
        <f t="shared" si="49"/>
        <v>7.9987656742875197</v>
      </c>
      <c r="EG74" s="39">
        <f t="shared" si="49"/>
        <v>7.9471607344534103</v>
      </c>
      <c r="EH74" s="39">
        <f t="shared" si="49"/>
        <v>7.9471607344534103</v>
      </c>
      <c r="EI74" s="39">
        <f t="shared" si="49"/>
        <v>7.9132005619889902</v>
      </c>
      <c r="EK74" s="39">
        <f t="shared" si="42"/>
        <v>0.20669799795214799</v>
      </c>
      <c r="EL74" s="39">
        <f t="shared" si="42"/>
        <v>0.162222625381752</v>
      </c>
      <c r="EM74" s="39">
        <f t="shared" si="42"/>
        <v>0.136270334671629</v>
      </c>
      <c r="EN74" s="39">
        <f t="shared" si="42"/>
        <v>0.134855360514887</v>
      </c>
      <c r="EO74" s="39">
        <f t="shared" si="42"/>
        <v>0.147606774680348</v>
      </c>
      <c r="EP74" s="39">
        <f t="shared" si="42"/>
        <v>0.177121470914504</v>
      </c>
      <c r="EQ74" s="39">
        <f t="shared" si="42"/>
        <v>0.24337555495959101</v>
      </c>
      <c r="ER74" s="39">
        <f t="shared" si="42"/>
        <v>0.33559857646958702</v>
      </c>
      <c r="ES74" s="39">
        <f t="shared" si="42"/>
        <v>0.43281562441514199</v>
      </c>
      <c r="ET74" s="39">
        <f t="shared" si="42"/>
        <v>0.52720272404721302</v>
      </c>
      <c r="EU74" s="39">
        <f t="shared" si="42"/>
        <v>0.61110236816460906</v>
      </c>
      <c r="EV74" s="39">
        <f t="shared" si="42"/>
        <v>0.64306413735218904</v>
      </c>
      <c r="EW74" s="39">
        <f t="shared" si="42"/>
        <v>0</v>
      </c>
      <c r="EX74" s="39">
        <f t="shared" si="42"/>
        <v>0.64689289095278502</v>
      </c>
      <c r="EY74" s="39">
        <f t="shared" si="62"/>
        <v>0.620757485940024</v>
      </c>
      <c r="EZ74" s="39">
        <f t="shared" si="62"/>
        <v>0.53086501009995601</v>
      </c>
      <c r="FA74" s="39">
        <f t="shared" si="62"/>
        <v>0.436977313111441</v>
      </c>
      <c r="FB74" s="39">
        <f t="shared" si="54"/>
        <v>0.34775070746278097</v>
      </c>
      <c r="FC74" s="39">
        <f t="shared" si="50"/>
        <v>0.25486181576137801</v>
      </c>
      <c r="FD74" s="39">
        <f t="shared" si="50"/>
        <v>0.18611071849851099</v>
      </c>
      <c r="FE74" s="39">
        <f t="shared" si="50"/>
        <v>0.14281250930221201</v>
      </c>
      <c r="FF74" s="39">
        <f t="shared" si="50"/>
        <v>0.12663186365099899</v>
      </c>
      <c r="FG74" s="39">
        <f t="shared" si="50"/>
        <v>0.132341700542322</v>
      </c>
      <c r="FH74" s="39">
        <f t="shared" si="50"/>
        <v>0.159642378390046</v>
      </c>
      <c r="FI74" s="39">
        <f t="shared" si="50"/>
        <v>0.157490983509712</v>
      </c>
      <c r="FK74" s="39">
        <f t="shared" si="63"/>
        <v>0.72224705895952745</v>
      </c>
      <c r="FL74" s="39">
        <f t="shared" si="63"/>
        <v>0.72251733087025671</v>
      </c>
      <c r="FM74" s="39">
        <f t="shared" si="63"/>
        <v>0.72162494358188556</v>
      </c>
      <c r="FN74" s="39">
        <f t="shared" si="63"/>
        <v>0.72088996958529927</v>
      </c>
      <c r="FO74" s="39">
        <f t="shared" si="63"/>
        <v>0.72015632134189966</v>
      </c>
      <c r="FP74" s="39">
        <f t="shared" si="63"/>
        <v>0.71900631102161305</v>
      </c>
      <c r="FQ74" s="39">
        <f t="shared" si="63"/>
        <v>0.71758752999057518</v>
      </c>
      <c r="FR74" s="39">
        <f t="shared" si="63"/>
        <v>0.7145918312008025</v>
      </c>
      <c r="FS74" s="39">
        <f t="shared" si="63"/>
        <v>0.71033393309488158</v>
      </c>
      <c r="FT74" s="39">
        <f t="shared" si="63"/>
        <v>0.70514318643883189</v>
      </c>
      <c r="FU74" s="39">
        <f t="shared" si="63"/>
        <v>0.69921789513794796</v>
      </c>
      <c r="FV74" s="39">
        <f t="shared" si="63"/>
        <v>0.69574369542518</v>
      </c>
      <c r="FW74" s="39">
        <f t="shared" si="63"/>
        <v>0.99999999999999989</v>
      </c>
      <c r="FX74" s="39">
        <f t="shared" si="63"/>
        <v>0.6954007740581819</v>
      </c>
      <c r="FY74" s="39">
        <f t="shared" si="63"/>
        <v>0.69807496389531132</v>
      </c>
      <c r="FZ74" s="39">
        <f t="shared" si="58"/>
        <v>0.70480802388729424</v>
      </c>
      <c r="GA74" s="39">
        <f t="shared" si="55"/>
        <v>0.71043659013887739</v>
      </c>
      <c r="GB74" s="39">
        <f t="shared" si="55"/>
        <v>0.71522531456668892</v>
      </c>
      <c r="GC74" s="39">
        <f t="shared" si="51"/>
        <v>0.71845111096678294</v>
      </c>
      <c r="GD74" s="39">
        <f t="shared" si="51"/>
        <v>0.72128079190235417</v>
      </c>
      <c r="GE74" s="39">
        <f t="shared" si="51"/>
        <v>0.7230837902062347</v>
      </c>
      <c r="GF74" s="39">
        <f t="shared" si="51"/>
        <v>0.72397774837696072</v>
      </c>
      <c r="GG74" s="39">
        <f t="shared" si="51"/>
        <v>0.7254944060892462</v>
      </c>
      <c r="GH74" s="39">
        <f t="shared" si="51"/>
        <v>0.72539628391527988</v>
      </c>
      <c r="GI74" s="39">
        <f t="shared" si="51"/>
        <v>0.72641601749204732</v>
      </c>
      <c r="GJ74" s="39">
        <f t="shared" si="27"/>
        <v>10.8</v>
      </c>
      <c r="GK74" s="39">
        <f t="shared" si="65"/>
        <v>-2.8262843591526048</v>
      </c>
      <c r="GL74" s="39">
        <f t="shared" si="65"/>
        <v>-2.8230346223335463</v>
      </c>
      <c r="GM74" s="39">
        <f t="shared" si="65"/>
        <v>-2.8337692689468468</v>
      </c>
      <c r="GN74" s="39">
        <f t="shared" si="65"/>
        <v>-2.8426203435740041</v>
      </c>
      <c r="GO74" s="39">
        <f t="shared" si="65"/>
        <v>-2.8514644567242966</v>
      </c>
      <c r="GP74" s="39">
        <f t="shared" si="65"/>
        <v>-2.8653459522913627</v>
      </c>
      <c r="GQ74" s="39">
        <f t="shared" si="65"/>
        <v>-2.8825023386142363</v>
      </c>
      <c r="GR74" s="39">
        <f t="shared" si="65"/>
        <v>-2.9188390541547173</v>
      </c>
      <c r="GS74" s="39">
        <f t="shared" si="64"/>
        <v>-2.9707487662841254</v>
      </c>
      <c r="GT74" s="39">
        <f t="shared" si="64"/>
        <v>-3.0344537235426166</v>
      </c>
      <c r="GU74" s="39">
        <f t="shared" si="64"/>
        <v>-3.1077493059796115</v>
      </c>
      <c r="GV74" s="39">
        <f t="shared" si="64"/>
        <v>-3.1510144078758189</v>
      </c>
      <c r="GW74" s="39">
        <f t="shared" si="64"/>
        <v>-9.6432746655328714E-16</v>
      </c>
      <c r="GX74" s="39">
        <f t="shared" si="64"/>
        <v>-3.1552966046913888</v>
      </c>
      <c r="GY74" s="39">
        <f t="shared" si="64"/>
        <v>-3.1219587493146506</v>
      </c>
      <c r="GZ74" s="39">
        <f t="shared" si="64"/>
        <v>-3.0385832068424379</v>
      </c>
      <c r="HA74" s="39">
        <f t="shared" si="47"/>
        <v>-2.9694935772980253</v>
      </c>
      <c r="HB74" s="39">
        <f t="shared" si="47"/>
        <v>-2.9111424518584634</v>
      </c>
      <c r="HC74" s="39">
        <f t="shared" si="47"/>
        <v>-2.872055586356812</v>
      </c>
      <c r="HD74" s="39">
        <f t="shared" si="45"/>
        <v>-2.8379126630582387</v>
      </c>
      <c r="HE74" s="39">
        <f t="shared" si="45"/>
        <v>-2.8162274838264594</v>
      </c>
      <c r="HF74" s="39">
        <f t="shared" si="45"/>
        <v>-2.8054956347754798</v>
      </c>
      <c r="HG74" s="39">
        <f t="shared" si="45"/>
        <v>-2.787318636652778</v>
      </c>
      <c r="HH74" s="39">
        <f t="shared" si="45"/>
        <v>-2.788493471368156</v>
      </c>
      <c r="HI74" s="39">
        <f t="shared" si="45"/>
        <v>-2.776291763535788</v>
      </c>
    </row>
    <row r="75" spans="1:217" s="39" customFormat="1">
      <c r="A75" s="20"/>
      <c r="B75" s="184"/>
      <c r="C75" s="40">
        <v>10.85</v>
      </c>
      <c r="D75" s="41">
        <v>4.8352890476190478</v>
      </c>
      <c r="E75" s="42">
        <v>4.83</v>
      </c>
      <c r="F75" s="42">
        <v>4.8529999999999998</v>
      </c>
      <c r="G75" s="42">
        <v>4.87</v>
      </c>
      <c r="H75" s="42">
        <v>4.8860000000000001</v>
      </c>
      <c r="I75" s="42">
        <v>4.91</v>
      </c>
      <c r="J75" s="42">
        <v>4.9359999999999999</v>
      </c>
      <c r="K75" s="42">
        <v>4.9800000000000004</v>
      </c>
      <c r="L75" s="42">
        <v>5.0529999999999999</v>
      </c>
      <c r="M75" s="42">
        <v>5.1369999999999996</v>
      </c>
      <c r="N75" s="42">
        <v>5.234</v>
      </c>
      <c r="O75" s="43">
        <v>5.298</v>
      </c>
      <c r="P75" s="20"/>
      <c r="Q75" s="41">
        <v>5.3049999999999997</v>
      </c>
      <c r="R75" s="42">
        <v>5.2549999999999999</v>
      </c>
      <c r="S75" s="42">
        <v>5.141</v>
      </c>
      <c r="T75" s="42">
        <v>5.05</v>
      </c>
      <c r="U75" s="42">
        <v>4.9649999999999999</v>
      </c>
      <c r="V75" s="42">
        <v>4.915</v>
      </c>
      <c r="W75" s="42">
        <v>4.8639999999999999</v>
      </c>
      <c r="X75" s="42">
        <v>4.83</v>
      </c>
      <c r="Y75" s="42">
        <v>4.8109999999999999</v>
      </c>
      <c r="Z75" s="42">
        <v>4.7750000000000004</v>
      </c>
      <c r="AA75" s="42">
        <v>4.774</v>
      </c>
      <c r="AB75" s="43">
        <v>4.7564523809523811</v>
      </c>
      <c r="AD75" s="20"/>
      <c r="AE75" s="184"/>
      <c r="AF75" s="40">
        <v>10.85</v>
      </c>
      <c r="AG75" s="41">
        <v>0.12273142857142851</v>
      </c>
      <c r="AH75" s="42">
        <v>9.8860000000000003E-2</v>
      </c>
      <c r="AI75" s="42">
        <v>8.3409999999999998E-2</v>
      </c>
      <c r="AJ75" s="42">
        <v>8.1790000000000002E-2</v>
      </c>
      <c r="AK75" s="42">
        <v>9.1240000000000002E-2</v>
      </c>
      <c r="AL75" s="42">
        <v>0.10639999999999999</v>
      </c>
      <c r="AM75" s="42">
        <v>0.14319999999999999</v>
      </c>
      <c r="AN75" s="42">
        <v>0.19420000000000001</v>
      </c>
      <c r="AO75" s="42">
        <v>0.25459999999999999</v>
      </c>
      <c r="AP75" s="42">
        <v>0.30930000000000002</v>
      </c>
      <c r="AQ75" s="42">
        <v>0.36</v>
      </c>
      <c r="AR75" s="43">
        <v>0.3795</v>
      </c>
      <c r="AS75" s="20"/>
      <c r="AT75" s="41">
        <v>0.38100000000000001</v>
      </c>
      <c r="AU75" s="42">
        <v>0.3669</v>
      </c>
      <c r="AV75" s="42">
        <v>0.31159999999999999</v>
      </c>
      <c r="AW75" s="42">
        <v>0.25580000000000003</v>
      </c>
      <c r="AX75" s="42">
        <v>0.20119999999999999</v>
      </c>
      <c r="AY75" s="42">
        <v>0.14749999999999999</v>
      </c>
      <c r="AZ75" s="42">
        <v>0.1095</v>
      </c>
      <c r="BA75" s="42">
        <v>8.7340000000000001E-2</v>
      </c>
      <c r="BB75" s="42">
        <v>7.5810000000000002E-2</v>
      </c>
      <c r="BC75" s="42">
        <v>7.9229999999999995E-2</v>
      </c>
      <c r="BD75" s="42">
        <v>9.4820000000000002E-2</v>
      </c>
      <c r="BE75" s="43">
        <v>9.0947619047619069E-2</v>
      </c>
      <c r="BH75" s="118" t="str">
        <f t="shared" si="37"/>
        <v>4.83528904761905+0.122731428571429i</v>
      </c>
      <c r="BI75" s="118" t="str">
        <f t="shared" si="37"/>
        <v>4.83+0.09886i</v>
      </c>
      <c r="BJ75" s="118" t="str">
        <f t="shared" si="37"/>
        <v>4.853+0.08341i</v>
      </c>
      <c r="BK75" s="118" t="str">
        <f t="shared" si="37"/>
        <v>4.87+0.08179i</v>
      </c>
      <c r="BL75" s="118" t="str">
        <f t="shared" si="37"/>
        <v>4.886+0.09124i</v>
      </c>
      <c r="BM75" s="118" t="str">
        <f t="shared" si="37"/>
        <v>4.91+0.1064i</v>
      </c>
      <c r="BN75" s="118" t="str">
        <f t="shared" si="37"/>
        <v>4.936+0.1432i</v>
      </c>
      <c r="BO75" s="118" t="str">
        <f t="shared" si="37"/>
        <v>4.98+0.1942i</v>
      </c>
      <c r="BP75" s="118" t="str">
        <f t="shared" si="37"/>
        <v>5.053+0.2546i</v>
      </c>
      <c r="BQ75" s="118" t="str">
        <f t="shared" si="59"/>
        <v>5.137+0.3093i</v>
      </c>
      <c r="BR75" s="118" t="str">
        <f t="shared" si="59"/>
        <v>5.234+0.36i</v>
      </c>
      <c r="BS75" s="118" t="str">
        <f t="shared" si="59"/>
        <v>5.298+0.3795i</v>
      </c>
      <c r="BT75" s="118" t="str">
        <f t="shared" si="59"/>
        <v>0</v>
      </c>
      <c r="BU75" s="118" t="str">
        <f t="shared" si="59"/>
        <v>5.305+0.381i</v>
      </c>
      <c r="BV75" s="118" t="str">
        <f t="shared" si="59"/>
        <v>5.255+0.3669i</v>
      </c>
      <c r="BW75" s="118" t="str">
        <f t="shared" si="59"/>
        <v>5.141+0.3116i</v>
      </c>
      <c r="BX75" s="118" t="str">
        <f t="shared" si="59"/>
        <v>5.05+0.2558i</v>
      </c>
      <c r="BY75" s="118" t="str">
        <f t="shared" si="59"/>
        <v>4.965+0.2012i</v>
      </c>
      <c r="BZ75" s="118" t="str">
        <f t="shared" si="46"/>
        <v>4.915+0.1475i</v>
      </c>
      <c r="CA75" s="118" t="str">
        <f t="shared" si="46"/>
        <v>4.864+0.1095i</v>
      </c>
      <c r="CB75" s="118" t="str">
        <f t="shared" si="46"/>
        <v>4.83+0.08734i</v>
      </c>
      <c r="CC75" s="118" t="str">
        <f t="shared" si="44"/>
        <v>4.811+0.07581i</v>
      </c>
      <c r="CD75" s="118" t="str">
        <f t="shared" si="44"/>
        <v>4.775+0.07923i</v>
      </c>
      <c r="CE75" s="118" t="str">
        <f t="shared" si="44"/>
        <v>4.774+0.09482i</v>
      </c>
      <c r="CF75" s="118" t="str">
        <f t="shared" si="44"/>
        <v>4.75645238095238+0.0909476190476191i</v>
      </c>
      <c r="CG75" s="118" t="str">
        <f t="shared" si="44"/>
        <v>0</v>
      </c>
      <c r="CH75" s="39">
        <f t="shared" si="22"/>
        <v>10850000000</v>
      </c>
      <c r="CI75" s="121">
        <f t="shared" si="23"/>
        <v>1.6570041629505594</v>
      </c>
      <c r="CJ75" s="121" t="str">
        <f t="shared" si="60"/>
        <v>8.01209408097401+0.203366488067727i</v>
      </c>
      <c r="CK75" s="121" t="str">
        <f t="shared" si="60"/>
        <v>8.0033301070512+0.163811431549292i</v>
      </c>
      <c r="CL75" s="121" t="str">
        <f t="shared" si="60"/>
        <v>8.04144120279906+0.138210717231706i</v>
      </c>
      <c r="CM75" s="121" t="str">
        <f t="shared" si="60"/>
        <v>8.06961027356923+0.135526370487726i</v>
      </c>
      <c r="CN75" s="121" t="str">
        <f t="shared" si="60"/>
        <v>8.09612234017643+0.151185059827609i</v>
      </c>
      <c r="CO75" s="121" t="str">
        <f t="shared" si="60"/>
        <v>8.13589044008725+0.17630524293794i</v>
      </c>
      <c r="CP75" s="121" t="str">
        <f t="shared" si="60"/>
        <v>8.17897254832396+0.23728299613452i</v>
      </c>
      <c r="CQ75" s="121" t="str">
        <f t="shared" si="60"/>
        <v>8.25188073149379+0.321790208444999i</v>
      </c>
      <c r="CR75" s="121" t="str">
        <f t="shared" si="60"/>
        <v>8.37284203538918+0.421873259887212i</v>
      </c>
      <c r="CS75" s="121" t="str">
        <f t="shared" si="60"/>
        <v>8.51203038507702+0.512511387600608i</v>
      </c>
      <c r="CT75" s="121" t="str">
        <f t="shared" si="60"/>
        <v>8.67275978888323+0.596521498662201i</v>
      </c>
      <c r="CU75" s="121" t="str">
        <f t="shared" si="60"/>
        <v>8.77880805531206+0.628833079839737i</v>
      </c>
      <c r="CV75" s="121" t="str">
        <f t="shared" si="60"/>
        <v>0</v>
      </c>
      <c r="CW75" s="121" t="str">
        <f t="shared" si="60"/>
        <v>8.79040708445272+0.631318586084163i</v>
      </c>
      <c r="CX75" s="121" t="str">
        <f t="shared" si="60"/>
        <v>8.70755687630519+0.60795482738656i</v>
      </c>
      <c r="CY75" s="121" t="str">
        <f t="shared" si="56"/>
        <v>8.51865840172883+0.516322497175394i</v>
      </c>
      <c r="CZ75" s="121" t="str">
        <f t="shared" si="52"/>
        <v>8.36787102290032+0.423861664882753i</v>
      </c>
      <c r="DA75" s="121" t="str">
        <f t="shared" si="52"/>
        <v>8.22702566904953+0.333389237585653i</v>
      </c>
      <c r="DB75" s="121" t="str">
        <f t="shared" si="48"/>
        <v>8.144175460902+0.244408114035208i</v>
      </c>
      <c r="DC75" s="121" t="str">
        <f t="shared" si="48"/>
        <v>8.05966824859152+0.181441955843086i</v>
      </c>
      <c r="DD75" s="121" t="str">
        <f t="shared" si="48"/>
        <v>8.0033301070512+0.144722743592102i</v>
      </c>
      <c r="DE75" s="121" t="str">
        <f t="shared" si="48"/>
        <v>7.97184702795514+0.125617485593282i</v>
      </c>
      <c r="DF75" s="121" t="str">
        <f t="shared" si="48"/>
        <v>7.91219487808892+0.131284439830573i</v>
      </c>
      <c r="DG75" s="121" t="str">
        <f t="shared" si="48"/>
        <v>7.91053787392597+0.157117134730972i</v>
      </c>
      <c r="DH75" s="121" t="str">
        <f t="shared" si="48"/>
        <v>7.88146139611419+0.150700583372346i</v>
      </c>
      <c r="DI75" s="121"/>
      <c r="DK75" s="39">
        <f t="shared" si="61"/>
        <v>8.0120940809740109</v>
      </c>
      <c r="DL75" s="39">
        <f t="shared" si="61"/>
        <v>8.0033301070512</v>
      </c>
      <c r="DM75" s="39">
        <f t="shared" si="61"/>
        <v>8.0414412027990601</v>
      </c>
      <c r="DN75" s="39">
        <f t="shared" si="61"/>
        <v>8.0696102735692303</v>
      </c>
      <c r="DO75" s="39">
        <f t="shared" si="61"/>
        <v>8.0961223401764304</v>
      </c>
      <c r="DP75" s="39">
        <f t="shared" si="61"/>
        <v>8.13589044008725</v>
      </c>
      <c r="DQ75" s="39">
        <f t="shared" si="61"/>
        <v>8.1789725483239604</v>
      </c>
      <c r="DR75" s="39">
        <f t="shared" si="61"/>
        <v>8.2518807314937899</v>
      </c>
      <c r="DS75" s="39">
        <f t="shared" si="61"/>
        <v>8.3728420353891799</v>
      </c>
      <c r="DT75" s="39">
        <f t="shared" si="61"/>
        <v>8.5120303850770203</v>
      </c>
      <c r="DU75" s="39">
        <f t="shared" si="61"/>
        <v>8.67275978888323</v>
      </c>
      <c r="DV75" s="39">
        <f t="shared" si="61"/>
        <v>8.7788080553120604</v>
      </c>
      <c r="DW75" s="39">
        <f t="shared" si="61"/>
        <v>0</v>
      </c>
      <c r="DX75" s="39">
        <f t="shared" si="61"/>
        <v>8.7904070844527205</v>
      </c>
      <c r="DY75" s="39">
        <f t="shared" si="61"/>
        <v>8.7075568763051905</v>
      </c>
      <c r="DZ75" s="39">
        <f t="shared" si="57"/>
        <v>8.51865840172883</v>
      </c>
      <c r="EA75" s="39">
        <f t="shared" si="53"/>
        <v>8.3678710229003208</v>
      </c>
      <c r="EB75" s="39">
        <f t="shared" si="53"/>
        <v>8.2270256690495298</v>
      </c>
      <c r="EC75" s="39">
        <f t="shared" si="49"/>
        <v>8.1441754609019998</v>
      </c>
      <c r="ED75" s="39">
        <f t="shared" si="49"/>
        <v>8.0596682485915192</v>
      </c>
      <c r="EE75" s="39">
        <f t="shared" si="49"/>
        <v>8.0033301070512</v>
      </c>
      <c r="EF75" s="39">
        <f t="shared" si="49"/>
        <v>7.9718470279551399</v>
      </c>
      <c r="EG75" s="39">
        <f t="shared" si="49"/>
        <v>7.9121948780889202</v>
      </c>
      <c r="EH75" s="39">
        <f t="shared" si="49"/>
        <v>7.9105378739259704</v>
      </c>
      <c r="EI75" s="39">
        <f t="shared" si="49"/>
        <v>7.8814613961141902</v>
      </c>
      <c r="EK75" s="39">
        <f t="shared" si="42"/>
        <v>0.203366488067727</v>
      </c>
      <c r="EL75" s="39">
        <f t="shared" si="42"/>
        <v>0.16381143154929201</v>
      </c>
      <c r="EM75" s="39">
        <f t="shared" si="42"/>
        <v>0.138210717231706</v>
      </c>
      <c r="EN75" s="39">
        <f t="shared" si="42"/>
        <v>0.13552637048772601</v>
      </c>
      <c r="EO75" s="39">
        <f t="shared" si="42"/>
        <v>0.15118505982760899</v>
      </c>
      <c r="EP75" s="39">
        <f t="shared" si="42"/>
        <v>0.17630524293794</v>
      </c>
      <c r="EQ75" s="39">
        <f t="shared" si="42"/>
        <v>0.23728299613452</v>
      </c>
      <c r="ER75" s="39">
        <f t="shared" si="42"/>
        <v>0.321790208444999</v>
      </c>
      <c r="ES75" s="39">
        <f t="shared" si="42"/>
        <v>0.42187325988721203</v>
      </c>
      <c r="ET75" s="39">
        <f t="shared" si="42"/>
        <v>0.51251138760060799</v>
      </c>
      <c r="EU75" s="39">
        <f t="shared" si="42"/>
        <v>0.59652149866220106</v>
      </c>
      <c r="EV75" s="39">
        <f t="shared" si="42"/>
        <v>0.62883307983973702</v>
      </c>
      <c r="EW75" s="39">
        <f t="shared" si="42"/>
        <v>0</v>
      </c>
      <c r="EX75" s="39">
        <f t="shared" si="42"/>
        <v>0.63131858608416302</v>
      </c>
      <c r="EY75" s="39">
        <f t="shared" si="62"/>
        <v>0.60795482738656004</v>
      </c>
      <c r="EZ75" s="39">
        <f t="shared" si="62"/>
        <v>0.51632249717539402</v>
      </c>
      <c r="FA75" s="39">
        <f t="shared" si="62"/>
        <v>0.42386166488275301</v>
      </c>
      <c r="FB75" s="39">
        <f t="shared" si="54"/>
        <v>0.33338923758565298</v>
      </c>
      <c r="FC75" s="39">
        <f t="shared" si="50"/>
        <v>0.24440811403520801</v>
      </c>
      <c r="FD75" s="39">
        <f t="shared" si="50"/>
        <v>0.18144195584308601</v>
      </c>
      <c r="FE75" s="39">
        <f t="shared" si="50"/>
        <v>0.14472274359210199</v>
      </c>
      <c r="FF75" s="39">
        <f t="shared" si="50"/>
        <v>0.12561748559328201</v>
      </c>
      <c r="FG75" s="39">
        <f t="shared" si="50"/>
        <v>0.131284439830573</v>
      </c>
      <c r="FH75" s="39">
        <f t="shared" si="50"/>
        <v>0.157117134730972</v>
      </c>
      <c r="FI75" s="39">
        <f t="shared" si="50"/>
        <v>0.15070058337234599</v>
      </c>
      <c r="FK75" s="39">
        <f t="shared" si="63"/>
        <v>0.72327134667919535</v>
      </c>
      <c r="FL75" s="39">
        <f t="shared" si="63"/>
        <v>0.72370964107928559</v>
      </c>
      <c r="FM75" s="39">
        <f t="shared" si="63"/>
        <v>0.72267298870356322</v>
      </c>
      <c r="FN75" s="39">
        <f t="shared" si="63"/>
        <v>0.72184659252696282</v>
      </c>
      <c r="FO75" s="39">
        <f t="shared" si="63"/>
        <v>0.72100630329507753</v>
      </c>
      <c r="FP75" s="39">
        <f t="shared" si="63"/>
        <v>0.71972939174768014</v>
      </c>
      <c r="FQ75" s="39">
        <f t="shared" si="63"/>
        <v>0.71815064046962074</v>
      </c>
      <c r="FR75" s="39">
        <f t="shared" si="63"/>
        <v>0.71543230251705847</v>
      </c>
      <c r="FS75" s="39">
        <f t="shared" si="63"/>
        <v>0.71099424932821975</v>
      </c>
      <c r="FT75" s="39">
        <f t="shared" si="63"/>
        <v>0.70593531367056961</v>
      </c>
      <c r="FU75" s="39">
        <f t="shared" si="63"/>
        <v>0.70019527367452516</v>
      </c>
      <c r="FV75" s="39">
        <f t="shared" si="63"/>
        <v>0.69668809853111657</v>
      </c>
      <c r="FW75" s="39">
        <f t="shared" si="63"/>
        <v>0.99999999999999989</v>
      </c>
      <c r="FX75" s="39">
        <f t="shared" si="63"/>
        <v>0.69631940324668573</v>
      </c>
      <c r="FY75" s="39">
        <f t="shared" si="63"/>
        <v>0.6990335051317057</v>
      </c>
      <c r="FZ75" s="39">
        <f t="shared" si="58"/>
        <v>0.70569669640829713</v>
      </c>
      <c r="GA75" s="39">
        <f t="shared" si="55"/>
        <v>0.71111944096532753</v>
      </c>
      <c r="GB75" s="39">
        <f t="shared" si="55"/>
        <v>0.71607151533822644</v>
      </c>
      <c r="GC75" s="39">
        <f t="shared" si="51"/>
        <v>0.71913618090896669</v>
      </c>
      <c r="GD75" s="39">
        <f t="shared" si="51"/>
        <v>0.72196341454437551</v>
      </c>
      <c r="GE75" s="39">
        <f t="shared" si="51"/>
        <v>0.72378188978435165</v>
      </c>
      <c r="GF75" s="39">
        <f t="shared" si="51"/>
        <v>0.7247811823542093</v>
      </c>
      <c r="GG75" s="39">
        <f t="shared" si="51"/>
        <v>0.72653933464822762</v>
      </c>
      <c r="GH75" s="39">
        <f t="shared" si="51"/>
        <v>0.72649681340904049</v>
      </c>
      <c r="GI75" s="39">
        <f t="shared" si="51"/>
        <v>0.72738814332962209</v>
      </c>
      <c r="GJ75" s="39">
        <f t="shared" si="27"/>
        <v>10.85</v>
      </c>
      <c r="GK75" s="39">
        <f t="shared" si="65"/>
        <v>-2.8139747938852047</v>
      </c>
      <c r="GL75" s="39">
        <f t="shared" si="65"/>
        <v>-2.8087128354534032</v>
      </c>
      <c r="GM75" s="39">
        <f t="shared" si="65"/>
        <v>-2.8211635514464568</v>
      </c>
      <c r="GN75" s="39">
        <f t="shared" si="65"/>
        <v>-2.831101785394444</v>
      </c>
      <c r="GO75" s="39">
        <f t="shared" si="65"/>
        <v>-2.8412187701244873</v>
      </c>
      <c r="GP75" s="39">
        <f t="shared" si="65"/>
        <v>-2.8566152314192221</v>
      </c>
      <c r="GQ75" s="39">
        <f t="shared" si="65"/>
        <v>-2.8756889574191713</v>
      </c>
      <c r="GR75" s="39">
        <f t="shared" si="65"/>
        <v>-2.90862909788139</v>
      </c>
      <c r="GS75" s="39">
        <f t="shared" si="64"/>
        <v>-2.9626782384320007</v>
      </c>
      <c r="GT75" s="39">
        <f t="shared" si="64"/>
        <v>-3.0247018487371036</v>
      </c>
      <c r="GU75" s="39">
        <f t="shared" si="64"/>
        <v>-3.0956165010684233</v>
      </c>
      <c r="GV75" s="39">
        <f t="shared" si="64"/>
        <v>-3.1392321684218905</v>
      </c>
      <c r="GW75" s="39">
        <f t="shared" si="64"/>
        <v>-9.6432746655328714E-16</v>
      </c>
      <c r="GX75" s="39">
        <f t="shared" si="64"/>
        <v>-3.1438300569778885</v>
      </c>
      <c r="GY75" s="39">
        <f t="shared" si="64"/>
        <v>-3.110040154754814</v>
      </c>
      <c r="GZ75" s="39">
        <f t="shared" si="64"/>
        <v>-3.0276383126466468</v>
      </c>
      <c r="HA75" s="39">
        <f t="shared" si="47"/>
        <v>-2.9611489644312536</v>
      </c>
      <c r="HB75" s="39">
        <f t="shared" si="47"/>
        <v>-2.9008720352460493</v>
      </c>
      <c r="HC75" s="39">
        <f t="shared" si="47"/>
        <v>-2.8637772127286869</v>
      </c>
      <c r="HD75" s="39">
        <f t="shared" si="45"/>
        <v>-2.8296961944263983</v>
      </c>
      <c r="HE75" s="39">
        <f t="shared" si="45"/>
        <v>-2.8078457571101629</v>
      </c>
      <c r="HF75" s="39">
        <f t="shared" si="45"/>
        <v>-2.7958618172710938</v>
      </c>
      <c r="HG75" s="39">
        <f t="shared" si="45"/>
        <v>-2.7748173628116968</v>
      </c>
      <c r="HH75" s="39">
        <f t="shared" si="45"/>
        <v>-2.7753257256510553</v>
      </c>
      <c r="HI75" s="39">
        <f t="shared" si="45"/>
        <v>-2.7646756473827008</v>
      </c>
    </row>
    <row r="76" spans="1:217" s="39" customFormat="1">
      <c r="A76" s="20"/>
      <c r="B76" s="184"/>
      <c r="C76" s="40">
        <v>10.9</v>
      </c>
      <c r="D76" s="41">
        <v>4.8412314285714277</v>
      </c>
      <c r="E76" s="42">
        <v>4.8380000000000001</v>
      </c>
      <c r="F76" s="42">
        <v>4.8600000000000003</v>
      </c>
      <c r="G76" s="42">
        <v>4.8789999999999996</v>
      </c>
      <c r="H76" s="42">
        <v>4.8979999999999997</v>
      </c>
      <c r="I76" s="42">
        <v>4.9210000000000003</v>
      </c>
      <c r="J76" s="42">
        <v>4.944</v>
      </c>
      <c r="K76" s="42">
        <v>4.99</v>
      </c>
      <c r="L76" s="42">
        <v>5.0609999999999999</v>
      </c>
      <c r="M76" s="42">
        <v>5.1379999999999999</v>
      </c>
      <c r="N76" s="42">
        <v>5.2370000000000001</v>
      </c>
      <c r="O76" s="43">
        <v>5.3019999999999996</v>
      </c>
      <c r="P76" s="20"/>
      <c r="Q76" s="41">
        <v>5.3079999999999998</v>
      </c>
      <c r="R76" s="42">
        <v>5.2590000000000003</v>
      </c>
      <c r="S76" s="42">
        <v>5.1440000000000001</v>
      </c>
      <c r="T76" s="42">
        <v>5.0540000000000003</v>
      </c>
      <c r="U76" s="42">
        <v>4.9740000000000002</v>
      </c>
      <c r="V76" s="42">
        <v>4.923</v>
      </c>
      <c r="W76" s="42">
        <v>4.875</v>
      </c>
      <c r="X76" s="42">
        <v>4.8410000000000002</v>
      </c>
      <c r="Y76" s="42">
        <v>4.8209999999999997</v>
      </c>
      <c r="Z76" s="42">
        <v>4.7859999999999996</v>
      </c>
      <c r="AA76" s="42">
        <v>4.7850000000000001</v>
      </c>
      <c r="AB76" s="43">
        <v>4.7609757142857143</v>
      </c>
      <c r="AD76" s="20"/>
      <c r="AE76" s="184"/>
      <c r="AF76" s="40">
        <v>10.9</v>
      </c>
      <c r="AG76" s="41">
        <v>0.1211157142857141</v>
      </c>
      <c r="AH76" s="42">
        <v>9.4530000000000003E-2</v>
      </c>
      <c r="AI76" s="42">
        <v>7.7969999999999998E-2</v>
      </c>
      <c r="AJ76" s="42">
        <v>7.8369999999999995E-2</v>
      </c>
      <c r="AK76" s="42">
        <v>9.0060000000000001E-2</v>
      </c>
      <c r="AL76" s="42">
        <v>0.1038</v>
      </c>
      <c r="AM76" s="42">
        <v>0.1406</v>
      </c>
      <c r="AN76" s="42">
        <v>0.19370000000000001</v>
      </c>
      <c r="AO76" s="42">
        <v>0.253</v>
      </c>
      <c r="AP76" s="42">
        <v>0.31190000000000001</v>
      </c>
      <c r="AQ76" s="42">
        <v>0.36230000000000001</v>
      </c>
      <c r="AR76" s="43">
        <v>0.38129999999999997</v>
      </c>
      <c r="AS76" s="20"/>
      <c r="AT76" s="41">
        <v>0.38279999999999997</v>
      </c>
      <c r="AU76" s="42">
        <v>0.3674</v>
      </c>
      <c r="AV76" s="42">
        <v>0.31530000000000002</v>
      </c>
      <c r="AW76" s="42">
        <v>0.25430000000000003</v>
      </c>
      <c r="AX76" s="42">
        <v>0.20050000000000001</v>
      </c>
      <c r="AY76" s="42">
        <v>0.1449</v>
      </c>
      <c r="AZ76" s="42">
        <v>0.1053</v>
      </c>
      <c r="BA76" s="42">
        <v>8.5199999999999998E-2</v>
      </c>
      <c r="BB76" s="42">
        <v>7.1440000000000003E-2</v>
      </c>
      <c r="BC76" s="42">
        <v>7.1870000000000003E-2</v>
      </c>
      <c r="BD76" s="42">
        <v>8.7510000000000004E-2</v>
      </c>
      <c r="BE76" s="43">
        <v>8.8701428571428834E-2</v>
      </c>
      <c r="BH76" s="118" t="str">
        <f t="shared" si="37"/>
        <v>4.84123142857143+0.121115714285714i</v>
      </c>
      <c r="BI76" s="118" t="str">
        <f t="shared" si="37"/>
        <v>4.838+0.09453i</v>
      </c>
      <c r="BJ76" s="118" t="str">
        <f t="shared" si="37"/>
        <v>4.86+0.07797i</v>
      </c>
      <c r="BK76" s="118" t="str">
        <f t="shared" si="37"/>
        <v>4.879+0.07837i</v>
      </c>
      <c r="BL76" s="118" t="str">
        <f t="shared" si="37"/>
        <v>4.898+0.09006i</v>
      </c>
      <c r="BM76" s="118" t="str">
        <f t="shared" si="37"/>
        <v>4.921+0.1038i</v>
      </c>
      <c r="BN76" s="118" t="str">
        <f t="shared" si="37"/>
        <v>4.944+0.1406i</v>
      </c>
      <c r="BO76" s="118" t="str">
        <f t="shared" si="37"/>
        <v>4.99+0.1937i</v>
      </c>
      <c r="BP76" s="118" t="str">
        <f t="shared" si="37"/>
        <v>5.061+0.253i</v>
      </c>
      <c r="BQ76" s="118" t="str">
        <f t="shared" si="59"/>
        <v>5.138+0.3119i</v>
      </c>
      <c r="BR76" s="118" t="str">
        <f t="shared" si="59"/>
        <v>5.237+0.3623i</v>
      </c>
      <c r="BS76" s="118" t="str">
        <f t="shared" si="59"/>
        <v>5.302+0.3813i</v>
      </c>
      <c r="BT76" s="118" t="str">
        <f t="shared" si="59"/>
        <v>0</v>
      </c>
      <c r="BU76" s="118" t="str">
        <f t="shared" si="59"/>
        <v>5.308+0.3828i</v>
      </c>
      <c r="BV76" s="118" t="str">
        <f t="shared" si="59"/>
        <v>5.259+0.3674i</v>
      </c>
      <c r="BW76" s="118" t="str">
        <f t="shared" si="59"/>
        <v>5.144+0.3153i</v>
      </c>
      <c r="BX76" s="118" t="str">
        <f t="shared" si="59"/>
        <v>5.054+0.2543i</v>
      </c>
      <c r="BY76" s="118" t="str">
        <f t="shared" si="59"/>
        <v>4.974+0.2005i</v>
      </c>
      <c r="BZ76" s="118" t="str">
        <f t="shared" si="46"/>
        <v>4.923+0.1449i</v>
      </c>
      <c r="CA76" s="118" t="str">
        <f t="shared" si="46"/>
        <v>4.875+0.1053i</v>
      </c>
      <c r="CB76" s="118" t="str">
        <f t="shared" si="46"/>
        <v>4.841+0.0852i</v>
      </c>
      <c r="CC76" s="118" t="str">
        <f t="shared" si="44"/>
        <v>4.821+0.07144i</v>
      </c>
      <c r="CD76" s="118" t="str">
        <f t="shared" si="44"/>
        <v>4.786+0.07187i</v>
      </c>
      <c r="CE76" s="118" t="str">
        <f t="shared" si="44"/>
        <v>4.785+0.08751i</v>
      </c>
      <c r="CF76" s="118" t="str">
        <f t="shared" si="44"/>
        <v>4.76097571428571+0.0887014285714288i</v>
      </c>
      <c r="CG76" s="118" t="str">
        <f t="shared" si="44"/>
        <v>0</v>
      </c>
      <c r="CH76" s="39">
        <f t="shared" si="22"/>
        <v>10900000000</v>
      </c>
      <c r="CI76" s="121">
        <f t="shared" si="23"/>
        <v>1.6494032264232634</v>
      </c>
      <c r="CJ76" s="121" t="str">
        <f t="shared" si="60"/>
        <v>7.98514273814742+0.199768649913415i</v>
      </c>
      <c r="CK76" s="121" t="str">
        <f t="shared" si="60"/>
        <v>7.97981280943575+0.155918086993791i</v>
      </c>
      <c r="CL76" s="121" t="str">
        <f t="shared" si="60"/>
        <v>8.01609968041706+0.128603969564222i</v>
      </c>
      <c r="CM76" s="121" t="str">
        <f t="shared" si="60"/>
        <v>8.0474383417191+0.129263730854791i</v>
      </c>
      <c r="CN76" s="121" t="str">
        <f t="shared" si="60"/>
        <v>8.07877700302114+0.148545254571679i</v>
      </c>
      <c r="CO76" s="121" t="str">
        <f t="shared" si="60"/>
        <v>8.11671327722888+0.171208054902735i</v>
      </c>
      <c r="CP76" s="121" t="str">
        <f t="shared" si="60"/>
        <v>8.15464955143661+0.231906093635111i</v>
      </c>
      <c r="CQ76" s="121" t="str">
        <f t="shared" si="60"/>
        <v>8.23052209985208+0.319489404958186i</v>
      </c>
      <c r="CR76" s="121" t="str">
        <f t="shared" si="60"/>
        <v>8.34762972892814+0.417299016285086i</v>
      </c>
      <c r="CS76" s="121" t="str">
        <f t="shared" si="60"/>
        <v>8.47463377736273+0.514448866321416i</v>
      </c>
      <c r="CT76" s="121" t="str">
        <f t="shared" si="60"/>
        <v>8.63792469677863+0.597578788933148i</v>
      </c>
      <c r="CU76" s="121" t="str">
        <f t="shared" si="60"/>
        <v>8.74513590649614+0.62891745023519i</v>
      </c>
      <c r="CV76" s="121" t="str">
        <f t="shared" si="60"/>
        <v>0</v>
      </c>
      <c r="CW76" s="121" t="str">
        <f t="shared" si="60"/>
        <v>8.75503232585468+0.631391555074825i</v>
      </c>
      <c r="CX76" s="121" t="str">
        <f t="shared" si="60"/>
        <v>8.67421156775994+0.605990745387907i</v>
      </c>
      <c r="CY76" s="121" t="str">
        <f t="shared" si="56"/>
        <v>8.48453019672127+0.520056837291255i</v>
      </c>
      <c r="CZ76" s="121" t="str">
        <f t="shared" si="52"/>
        <v>8.33608390634317+0.419443240479436i</v>
      </c>
      <c r="DA76" s="121" t="str">
        <f t="shared" si="52"/>
        <v>8.20413164822931+0.330705346897864i</v>
      </c>
      <c r="DB76" s="121" t="str">
        <f t="shared" si="48"/>
        <v>8.12001208368173+0.238998527508731i</v>
      </c>
      <c r="DC76" s="121" t="str">
        <f t="shared" si="48"/>
        <v>8.04084072881341+0.17368215974237i</v>
      </c>
      <c r="DD76" s="121" t="str">
        <f t="shared" si="48"/>
        <v>7.98476101911502+0.140529154891262i</v>
      </c>
      <c r="DE76" s="121" t="str">
        <f t="shared" si="48"/>
        <v>7.95177295458655+0.117833366495678i</v>
      </c>
      <c r="DF76" s="121" t="str">
        <f t="shared" si="48"/>
        <v>7.89404384166174+0.11854260988304i</v>
      </c>
      <c r="DG76" s="121" t="str">
        <f t="shared" si="48"/>
        <v>7.89239443843532+0.1443392763443i</v>
      </c>
      <c r="DH76" s="121" t="str">
        <f t="shared" si="48"/>
        <v>7.85276870406565+0.146304422474067i</v>
      </c>
      <c r="DI76" s="121"/>
      <c r="DK76" s="39">
        <f t="shared" si="61"/>
        <v>7.9851427381474203</v>
      </c>
      <c r="DL76" s="39">
        <f t="shared" si="61"/>
        <v>7.9798128094357503</v>
      </c>
      <c r="DM76" s="39">
        <f t="shared" si="61"/>
        <v>8.0160996804170601</v>
      </c>
      <c r="DN76" s="39">
        <f t="shared" si="61"/>
        <v>8.0474383417191007</v>
      </c>
      <c r="DO76" s="39">
        <f t="shared" si="61"/>
        <v>8.0787770030211394</v>
      </c>
      <c r="DP76" s="39">
        <f t="shared" si="61"/>
        <v>8.1167132772288806</v>
      </c>
      <c r="DQ76" s="39">
        <f t="shared" si="61"/>
        <v>8.1546495514366093</v>
      </c>
      <c r="DR76" s="39">
        <f t="shared" si="61"/>
        <v>8.2305220998520792</v>
      </c>
      <c r="DS76" s="39">
        <f t="shared" si="61"/>
        <v>8.3476297289281405</v>
      </c>
      <c r="DT76" s="39">
        <f t="shared" si="61"/>
        <v>8.4746337773627296</v>
      </c>
      <c r="DU76" s="39">
        <f t="shared" si="61"/>
        <v>8.6379246967786294</v>
      </c>
      <c r="DV76" s="39">
        <f t="shared" si="61"/>
        <v>8.7451359064961398</v>
      </c>
      <c r="DW76" s="39">
        <f t="shared" si="61"/>
        <v>0</v>
      </c>
      <c r="DX76" s="39">
        <f t="shared" si="61"/>
        <v>8.7550323258546801</v>
      </c>
      <c r="DY76" s="39">
        <f t="shared" si="61"/>
        <v>8.6742115677599401</v>
      </c>
      <c r="DZ76" s="39">
        <f t="shared" si="57"/>
        <v>8.4845301967212698</v>
      </c>
      <c r="EA76" s="39">
        <f t="shared" si="53"/>
        <v>8.3360839063431698</v>
      </c>
      <c r="EB76" s="39">
        <f t="shared" si="53"/>
        <v>8.2041316482293105</v>
      </c>
      <c r="EC76" s="39">
        <f t="shared" si="49"/>
        <v>8.1200120836817309</v>
      </c>
      <c r="ED76" s="39">
        <f t="shared" si="49"/>
        <v>8.0408407288134107</v>
      </c>
      <c r="EE76" s="39">
        <f t="shared" si="49"/>
        <v>7.9847610191150196</v>
      </c>
      <c r="EF76" s="39">
        <f t="shared" si="49"/>
        <v>7.9517729545865503</v>
      </c>
      <c r="EG76" s="39">
        <f t="shared" si="49"/>
        <v>7.8940438416617402</v>
      </c>
      <c r="EH76" s="39">
        <f t="shared" si="49"/>
        <v>7.8923944384353204</v>
      </c>
      <c r="EI76" s="39">
        <f t="shared" si="49"/>
        <v>7.8527687040656504</v>
      </c>
      <c r="EK76" s="39">
        <f t="shared" si="42"/>
        <v>0.199768649913415</v>
      </c>
      <c r="EL76" s="39">
        <f t="shared" si="42"/>
        <v>0.15591808699379101</v>
      </c>
      <c r="EM76" s="39">
        <f t="shared" si="42"/>
        <v>0.12860396956422199</v>
      </c>
      <c r="EN76" s="39">
        <f t="shared" si="42"/>
        <v>0.12926373085479101</v>
      </c>
      <c r="EO76" s="39">
        <f t="shared" si="42"/>
        <v>0.148545254571679</v>
      </c>
      <c r="EP76" s="39">
        <f t="shared" si="42"/>
        <v>0.171208054902735</v>
      </c>
      <c r="EQ76" s="39">
        <f t="shared" si="42"/>
        <v>0.231906093635111</v>
      </c>
      <c r="ER76" s="39">
        <f t="shared" si="42"/>
        <v>0.31948940495818601</v>
      </c>
      <c r="ES76" s="39">
        <f t="shared" si="42"/>
        <v>0.41729901628508598</v>
      </c>
      <c r="ET76" s="39">
        <f t="shared" si="42"/>
        <v>0.51444886632141595</v>
      </c>
      <c r="EU76" s="39">
        <f t="shared" si="42"/>
        <v>0.59757878893314798</v>
      </c>
      <c r="EV76" s="39">
        <f t="shared" si="42"/>
        <v>0.62891745023518997</v>
      </c>
      <c r="EW76" s="39">
        <f t="shared" si="42"/>
        <v>0</v>
      </c>
      <c r="EX76" s="39">
        <f t="shared" si="42"/>
        <v>0.63139155507482503</v>
      </c>
      <c r="EY76" s="39">
        <f t="shared" si="62"/>
        <v>0.60599074538790698</v>
      </c>
      <c r="EZ76" s="39">
        <f t="shared" si="62"/>
        <v>0.52005683729125496</v>
      </c>
      <c r="FA76" s="39">
        <f t="shared" si="62"/>
        <v>0.41944324047943599</v>
      </c>
      <c r="FB76" s="39">
        <f t="shared" si="54"/>
        <v>0.33070534689786402</v>
      </c>
      <c r="FC76" s="39">
        <f t="shared" si="50"/>
        <v>0.23899852750873099</v>
      </c>
      <c r="FD76" s="39">
        <f t="shared" si="50"/>
        <v>0.17368215974237</v>
      </c>
      <c r="FE76" s="39">
        <f t="shared" si="50"/>
        <v>0.140529154891262</v>
      </c>
      <c r="FF76" s="39">
        <f t="shared" si="50"/>
        <v>0.11783336649567799</v>
      </c>
      <c r="FG76" s="39">
        <f t="shared" si="50"/>
        <v>0.11854260988304</v>
      </c>
      <c r="FH76" s="39">
        <f t="shared" si="50"/>
        <v>0.14433927634429999</v>
      </c>
      <c r="FI76" s="39">
        <f t="shared" si="50"/>
        <v>0.146304422474067</v>
      </c>
      <c r="FK76" s="39">
        <f t="shared" si="63"/>
        <v>0.72408954405738934</v>
      </c>
      <c r="FL76" s="39">
        <f t="shared" si="63"/>
        <v>0.72443947256663688</v>
      </c>
      <c r="FM76" s="39">
        <f t="shared" si="63"/>
        <v>0.72345663157268536</v>
      </c>
      <c r="FN76" s="39">
        <f t="shared" si="63"/>
        <v>0.72252435694668171</v>
      </c>
      <c r="FO76" s="39">
        <f t="shared" si="63"/>
        <v>0.72152974434778505</v>
      </c>
      <c r="FP76" s="39">
        <f t="shared" si="63"/>
        <v>0.7203181353513779</v>
      </c>
      <c r="FQ76" s="39">
        <f t="shared" si="63"/>
        <v>0.71889918800304953</v>
      </c>
      <c r="FR76" s="39">
        <f t="shared" si="63"/>
        <v>0.71607819494370917</v>
      </c>
      <c r="FS76" s="39">
        <f t="shared" si="63"/>
        <v>0.7117772049643134</v>
      </c>
      <c r="FT76" s="39">
        <f t="shared" si="63"/>
        <v>0.70699785100370316</v>
      </c>
      <c r="FU76" s="39">
        <f t="shared" si="63"/>
        <v>0.70118440944963345</v>
      </c>
      <c r="FV76" s="39">
        <f t="shared" si="63"/>
        <v>0.69765282504829407</v>
      </c>
      <c r="FW76" s="39">
        <f t="shared" si="63"/>
        <v>0.99999999999999989</v>
      </c>
      <c r="FX76" s="39">
        <f t="shared" si="63"/>
        <v>0.69733269090246996</v>
      </c>
      <c r="FY76" s="39">
        <f t="shared" si="63"/>
        <v>0.70002076158591753</v>
      </c>
      <c r="FZ76" s="39">
        <f t="shared" si="58"/>
        <v>0.7066417251008974</v>
      </c>
      <c r="GA76" s="39">
        <f t="shared" si="55"/>
        <v>0.71209351234428264</v>
      </c>
      <c r="GB76" s="39">
        <f t="shared" si="55"/>
        <v>0.7167667578411997</v>
      </c>
      <c r="GC76" s="39">
        <f t="shared" si="51"/>
        <v>0.7198819905643965</v>
      </c>
      <c r="GD76" s="39">
        <f t="shared" si="51"/>
        <v>0.72255539317163264</v>
      </c>
      <c r="GE76" s="39">
        <f t="shared" si="51"/>
        <v>0.7243484064397353</v>
      </c>
      <c r="GF76" s="39">
        <f t="shared" si="51"/>
        <v>0.72540179563742357</v>
      </c>
      <c r="GG76" s="39">
        <f t="shared" si="51"/>
        <v>0.72711979491262102</v>
      </c>
      <c r="GH76" s="39">
        <f t="shared" si="51"/>
        <v>0.72708523095957467</v>
      </c>
      <c r="GI76" s="39">
        <f t="shared" si="51"/>
        <v>0.72826068244869313</v>
      </c>
      <c r="GJ76" s="39">
        <f t="shared" si="27"/>
        <v>10.9</v>
      </c>
      <c r="GK76" s="39">
        <f t="shared" si="65"/>
        <v>-2.8041544748042302</v>
      </c>
      <c r="GL76" s="39">
        <f t="shared" si="65"/>
        <v>-2.7999578858001017</v>
      </c>
      <c r="GM76" s="39">
        <f t="shared" si="65"/>
        <v>-2.8117499607867269</v>
      </c>
      <c r="GN76" s="39">
        <f t="shared" si="65"/>
        <v>-2.8229501573316966</v>
      </c>
      <c r="GO76" s="39">
        <f t="shared" si="65"/>
        <v>-2.8349152168471523</v>
      </c>
      <c r="GP76" s="39">
        <f t="shared" si="65"/>
        <v>-2.8495130182553918</v>
      </c>
      <c r="GQ76" s="39">
        <f t="shared" si="65"/>
        <v>-2.8666401384799429</v>
      </c>
      <c r="GR76" s="39">
        <f t="shared" si="65"/>
        <v>-2.9007910125490048</v>
      </c>
      <c r="GS76" s="39">
        <f t="shared" si="64"/>
        <v>-2.9531184923286009</v>
      </c>
      <c r="GT76" s="39">
        <f t="shared" si="64"/>
        <v>-3.0116381257211851</v>
      </c>
      <c r="GU76" s="39">
        <f t="shared" si="64"/>
        <v>-3.0833549766437884</v>
      </c>
      <c r="GV76" s="39">
        <f t="shared" si="64"/>
        <v>-3.1272128562801798</v>
      </c>
      <c r="GW76" s="39">
        <f t="shared" si="64"/>
        <v>-9.6432746655328714E-16</v>
      </c>
      <c r="GX76" s="39">
        <f t="shared" si="64"/>
        <v>-3.1311994925241038</v>
      </c>
      <c r="GY76" s="39">
        <f t="shared" si="64"/>
        <v>-3.0977815851866337</v>
      </c>
      <c r="GZ76" s="39">
        <f t="shared" si="64"/>
        <v>-3.0160144468241756</v>
      </c>
      <c r="HA76" s="39">
        <f t="shared" si="47"/>
        <v>-2.9492594185996248</v>
      </c>
      <c r="HB76" s="39">
        <f t="shared" si="47"/>
        <v>-2.8924428911626201</v>
      </c>
      <c r="HC76" s="39">
        <f t="shared" si="47"/>
        <v>-2.8547738226860773</v>
      </c>
      <c r="HD76" s="39">
        <f t="shared" si="45"/>
        <v>-2.8225770606569629</v>
      </c>
      <c r="HE76" s="39">
        <f t="shared" si="45"/>
        <v>-2.8010498197409319</v>
      </c>
      <c r="HF76" s="39">
        <f t="shared" si="45"/>
        <v>-2.7884274742994659</v>
      </c>
      <c r="HG76" s="39">
        <f t="shared" si="45"/>
        <v>-2.7678806415938473</v>
      </c>
      <c r="HH76" s="39">
        <f t="shared" si="45"/>
        <v>-2.7682935389175829</v>
      </c>
      <c r="HI76" s="39">
        <f t="shared" si="45"/>
        <v>-2.7542627246136711</v>
      </c>
    </row>
    <row r="77" spans="1:217" s="39" customFormat="1">
      <c r="A77" s="20"/>
      <c r="B77" s="184"/>
      <c r="C77" s="40">
        <v>10.95</v>
      </c>
      <c r="D77" s="41">
        <v>4.8422990476190479</v>
      </c>
      <c r="E77" s="42">
        <v>4.8419999999999996</v>
      </c>
      <c r="F77" s="42">
        <v>4.8650000000000002</v>
      </c>
      <c r="G77" s="42">
        <v>4.8819999999999997</v>
      </c>
      <c r="H77" s="42">
        <v>4.9009999999999998</v>
      </c>
      <c r="I77" s="42">
        <v>4.923</v>
      </c>
      <c r="J77" s="42">
        <v>4.9489999999999998</v>
      </c>
      <c r="K77" s="42">
        <v>4.9950000000000001</v>
      </c>
      <c r="L77" s="42">
        <v>5.0599999999999996</v>
      </c>
      <c r="M77" s="42">
        <v>5.1440000000000001</v>
      </c>
      <c r="N77" s="42">
        <v>5.2430000000000003</v>
      </c>
      <c r="O77" s="43">
        <v>5.3070000000000004</v>
      </c>
      <c r="P77" s="20"/>
      <c r="Q77" s="41">
        <v>5.3129999999999997</v>
      </c>
      <c r="R77" s="42">
        <v>5.266</v>
      </c>
      <c r="S77" s="42">
        <v>5.1509999999999998</v>
      </c>
      <c r="T77" s="42">
        <v>5.056</v>
      </c>
      <c r="U77" s="42">
        <v>4.9800000000000004</v>
      </c>
      <c r="V77" s="42">
        <v>4.9279999999999999</v>
      </c>
      <c r="W77" s="42">
        <v>4.8780000000000001</v>
      </c>
      <c r="X77" s="42">
        <v>4.8449999999999998</v>
      </c>
      <c r="Y77" s="42">
        <v>4.827</v>
      </c>
      <c r="Z77" s="42">
        <v>4.7939999999999996</v>
      </c>
      <c r="AA77" s="42">
        <v>4.7939999999999996</v>
      </c>
      <c r="AB77" s="43">
        <v>4.7641428571428568</v>
      </c>
      <c r="AD77" s="20"/>
      <c r="AE77" s="184"/>
      <c r="AF77" s="40">
        <v>10.95</v>
      </c>
      <c r="AG77" s="41">
        <v>0.11954000000000009</v>
      </c>
      <c r="AH77" s="42">
        <v>9.1619999999999993E-2</v>
      </c>
      <c r="AI77" s="42">
        <v>7.7259999999999995E-2</v>
      </c>
      <c r="AJ77" s="42">
        <v>7.8589999999999993E-2</v>
      </c>
      <c r="AK77" s="42">
        <v>8.9399999999999993E-2</v>
      </c>
      <c r="AL77" s="42">
        <v>0.1033</v>
      </c>
      <c r="AM77" s="42">
        <v>0.13769999999999999</v>
      </c>
      <c r="AN77" s="42">
        <v>0.191</v>
      </c>
      <c r="AO77" s="42">
        <v>0.2515</v>
      </c>
      <c r="AP77" s="42">
        <v>0.3115</v>
      </c>
      <c r="AQ77" s="42">
        <v>0.3609</v>
      </c>
      <c r="AR77" s="43">
        <v>0.37640000000000001</v>
      </c>
      <c r="AS77" s="20"/>
      <c r="AT77" s="41">
        <v>0.37780000000000002</v>
      </c>
      <c r="AU77" s="42">
        <v>0.36599999999999999</v>
      </c>
      <c r="AV77" s="42">
        <v>0.31340000000000001</v>
      </c>
      <c r="AW77" s="42">
        <v>0.25569999999999998</v>
      </c>
      <c r="AX77" s="42">
        <v>0.1983</v>
      </c>
      <c r="AY77" s="42">
        <v>0.14149999999999999</v>
      </c>
      <c r="AZ77" s="42">
        <v>0.1046</v>
      </c>
      <c r="BA77" s="42">
        <v>8.3960000000000007E-2</v>
      </c>
      <c r="BB77" s="42">
        <v>7.1069999999999994E-2</v>
      </c>
      <c r="BC77" s="42">
        <v>6.9379999999999997E-2</v>
      </c>
      <c r="BD77" s="42">
        <v>8.3669999999999994E-2</v>
      </c>
      <c r="BE77" s="43">
        <v>8.7279523809523585E-2</v>
      </c>
      <c r="BH77" s="118" t="str">
        <f t="shared" si="37"/>
        <v>4.84229904761905+0.11954i</v>
      </c>
      <c r="BI77" s="118" t="str">
        <f t="shared" si="37"/>
        <v>4.842+0.09162i</v>
      </c>
      <c r="BJ77" s="118" t="str">
        <f t="shared" si="37"/>
        <v>4.865+0.07726i</v>
      </c>
      <c r="BK77" s="118" t="str">
        <f t="shared" si="37"/>
        <v>4.882+0.07859i</v>
      </c>
      <c r="BL77" s="118" t="str">
        <f t="shared" si="37"/>
        <v>4.901+0.0894i</v>
      </c>
      <c r="BM77" s="118" t="str">
        <f t="shared" si="37"/>
        <v>4.923+0.1033i</v>
      </c>
      <c r="BN77" s="118" t="str">
        <f t="shared" si="37"/>
        <v>4.949+0.1377i</v>
      </c>
      <c r="BO77" s="118" t="str">
        <f t="shared" si="37"/>
        <v>4.995+0.191i</v>
      </c>
      <c r="BP77" s="118" t="str">
        <f t="shared" si="37"/>
        <v>5.06+0.2515i</v>
      </c>
      <c r="BQ77" s="118" t="str">
        <f t="shared" si="59"/>
        <v>5.144+0.3115i</v>
      </c>
      <c r="BR77" s="118" t="str">
        <f t="shared" si="59"/>
        <v>5.243+0.3609i</v>
      </c>
      <c r="BS77" s="118" t="str">
        <f t="shared" si="59"/>
        <v>5.307+0.3764i</v>
      </c>
      <c r="BT77" s="118" t="str">
        <f t="shared" si="59"/>
        <v>0</v>
      </c>
      <c r="BU77" s="118" t="str">
        <f t="shared" si="59"/>
        <v>5.313+0.3778i</v>
      </c>
      <c r="BV77" s="118" t="str">
        <f t="shared" si="59"/>
        <v>5.266+0.366i</v>
      </c>
      <c r="BW77" s="118" t="str">
        <f t="shared" si="59"/>
        <v>5.151+0.3134i</v>
      </c>
      <c r="BX77" s="118" t="str">
        <f t="shared" si="59"/>
        <v>5.056+0.2557i</v>
      </c>
      <c r="BY77" s="118" t="str">
        <f t="shared" si="59"/>
        <v>4.98+0.1983i</v>
      </c>
      <c r="BZ77" s="118" t="str">
        <f t="shared" si="46"/>
        <v>4.928+0.1415i</v>
      </c>
      <c r="CA77" s="118" t="str">
        <f t="shared" si="46"/>
        <v>4.878+0.1046i</v>
      </c>
      <c r="CB77" s="118" t="str">
        <f t="shared" si="46"/>
        <v>4.845+0.08396i</v>
      </c>
      <c r="CC77" s="118" t="str">
        <f t="shared" si="44"/>
        <v>4.827+0.07107i</v>
      </c>
      <c r="CD77" s="118" t="str">
        <f t="shared" si="44"/>
        <v>4.794+0.06938i</v>
      </c>
      <c r="CE77" s="118" t="str">
        <f t="shared" si="44"/>
        <v>4.794+0.08367i</v>
      </c>
      <c r="CF77" s="118" t="str">
        <f t="shared" si="44"/>
        <v>4.76414285714286+0.0872795238095236i</v>
      </c>
      <c r="CG77" s="118" t="str">
        <f t="shared" si="44"/>
        <v>0</v>
      </c>
      <c r="CH77" s="39">
        <f t="shared" si="22"/>
        <v>10950000000</v>
      </c>
      <c r="CI77" s="121">
        <f t="shared" si="23"/>
        <v>1.6418717048414218</v>
      </c>
      <c r="CJ77" s="121" t="str">
        <f t="shared" si="60"/>
        <v>7.95043379266628+0.196269343596744i</v>
      </c>
      <c r="CK77" s="121" t="str">
        <f t="shared" si="60"/>
        <v>7.94994279484216+0.150428285597571i</v>
      </c>
      <c r="CL77" s="121" t="str">
        <f t="shared" si="60"/>
        <v>7.98770584405352+0.126851007916048i</v>
      </c>
      <c r="CM77" s="121" t="str">
        <f t="shared" si="60"/>
        <v>8.01561766303582+0.129034697283487i</v>
      </c>
      <c r="CN77" s="121" t="str">
        <f t="shared" si="60"/>
        <v>8.04681322542781+0.146783330412823i</v>
      </c>
      <c r="CO77" s="121" t="str">
        <f t="shared" si="60"/>
        <v>8.08293440293432+0.169605347110119i</v>
      </c>
      <c r="CP77" s="121" t="str">
        <f t="shared" si="60"/>
        <v>8.1256230672602+0.226085733756664i</v>
      </c>
      <c r="CQ77" s="121" t="str">
        <f t="shared" si="60"/>
        <v>8.2011491656829+0.313597495624712i</v>
      </c>
      <c r="CR77" s="121" t="str">
        <f t="shared" si="60"/>
        <v>8.30787082649759+0.412930733767618i</v>
      </c>
      <c r="CS77" s="121" t="str">
        <f t="shared" si="60"/>
        <v>8.44578804970427+0.511443036058103i</v>
      </c>
      <c r="CT77" s="121" t="str">
        <f t="shared" si="60"/>
        <v>8.60833334848357+0.592551498277269i</v>
      </c>
      <c r="CU77" s="121" t="str">
        <f t="shared" si="60"/>
        <v>8.71341313759343+0.618000509702311i</v>
      </c>
      <c r="CV77" s="121" t="str">
        <f t="shared" si="60"/>
        <v>0</v>
      </c>
      <c r="CW77" s="121" t="str">
        <f t="shared" si="60"/>
        <v>8.72326436782247+0.620299130089089i</v>
      </c>
      <c r="CX77" s="121" t="str">
        <f t="shared" si="60"/>
        <v>8.64609639769493+0.60092504397196i</v>
      </c>
      <c r="CY77" s="121" t="str">
        <f t="shared" si="56"/>
        <v>8.45728115163816+0.514562592297302i</v>
      </c>
      <c r="CZ77" s="121" t="str">
        <f t="shared" si="52"/>
        <v>8.30130333967823+0.419826594927951i</v>
      </c>
      <c r="DA77" s="121" t="str">
        <f t="shared" si="52"/>
        <v>8.17652109011028+0.325583159070054i</v>
      </c>
      <c r="DB77" s="121" t="str">
        <f t="shared" si="48"/>
        <v>8.09114376145853+0.232324846235061i</v>
      </c>
      <c r="DC77" s="121" t="str">
        <f t="shared" si="48"/>
        <v>8.00905017621645+0.171739780326413i</v>
      </c>
      <c r="DD77" s="121" t="str">
        <f t="shared" si="48"/>
        <v>7.95486840995669+0.137851548338486i</v>
      </c>
      <c r="DE77" s="121" t="str">
        <f t="shared" si="48"/>
        <v>7.92531471926954+0.11668782206308i</v>
      </c>
      <c r="DF77" s="121" t="str">
        <f t="shared" si="48"/>
        <v>7.87113295300978+0.113913058881898i</v>
      </c>
      <c r="DG77" s="121" t="str">
        <f t="shared" si="48"/>
        <v>7.87113295300978+0.137375405544082i</v>
      </c>
      <c r="DH77" s="121" t="str">
        <f t="shared" si="48"/>
        <v>7.82211135496523+0.14330178055489i</v>
      </c>
      <c r="DI77" s="121"/>
      <c r="DK77" s="39">
        <f t="shared" si="61"/>
        <v>7.9504337926662796</v>
      </c>
      <c r="DL77" s="39">
        <f t="shared" si="61"/>
        <v>7.9499427948421602</v>
      </c>
      <c r="DM77" s="39">
        <f t="shared" si="61"/>
        <v>7.9877058440535196</v>
      </c>
      <c r="DN77" s="39">
        <f t="shared" si="61"/>
        <v>8.0156176630358207</v>
      </c>
      <c r="DO77" s="39">
        <f t="shared" si="61"/>
        <v>8.04681322542781</v>
      </c>
      <c r="DP77" s="39">
        <f t="shared" si="61"/>
        <v>8.0829344029343204</v>
      </c>
      <c r="DQ77" s="39">
        <f t="shared" si="61"/>
        <v>8.1256230672602001</v>
      </c>
      <c r="DR77" s="39">
        <f t="shared" si="61"/>
        <v>8.2011491656828994</v>
      </c>
      <c r="DS77" s="39">
        <f t="shared" si="61"/>
        <v>8.3078708264975898</v>
      </c>
      <c r="DT77" s="39">
        <f t="shared" si="61"/>
        <v>8.4457880497042694</v>
      </c>
      <c r="DU77" s="39">
        <f t="shared" si="61"/>
        <v>8.6083333484835691</v>
      </c>
      <c r="DV77" s="39">
        <f t="shared" si="61"/>
        <v>8.7134131375934292</v>
      </c>
      <c r="DW77" s="39">
        <f t="shared" si="61"/>
        <v>0</v>
      </c>
      <c r="DX77" s="39">
        <f t="shared" si="61"/>
        <v>8.7232643678224697</v>
      </c>
      <c r="DY77" s="39">
        <f t="shared" si="61"/>
        <v>8.6460963976949294</v>
      </c>
      <c r="DZ77" s="39">
        <f t="shared" si="57"/>
        <v>8.4572811516381599</v>
      </c>
      <c r="EA77" s="39">
        <f t="shared" si="53"/>
        <v>8.3013033396782294</v>
      </c>
      <c r="EB77" s="39">
        <f t="shared" si="53"/>
        <v>8.1765210901102794</v>
      </c>
      <c r="EC77" s="39">
        <f t="shared" si="49"/>
        <v>8.0911437614585306</v>
      </c>
      <c r="ED77" s="39">
        <f t="shared" si="49"/>
        <v>8.0090501762164497</v>
      </c>
      <c r="EE77" s="39">
        <f t="shared" si="49"/>
        <v>7.9548684099566902</v>
      </c>
      <c r="EF77" s="39">
        <f t="shared" si="49"/>
        <v>7.9253147192695401</v>
      </c>
      <c r="EG77" s="39">
        <f t="shared" si="49"/>
        <v>7.8711329530097798</v>
      </c>
      <c r="EH77" s="39">
        <f t="shared" si="49"/>
        <v>7.8711329530097798</v>
      </c>
      <c r="EI77" s="39">
        <f t="shared" si="49"/>
        <v>7.8221113549652301</v>
      </c>
      <c r="EK77" s="39">
        <f t="shared" si="42"/>
        <v>0.196269343596744</v>
      </c>
      <c r="EL77" s="39">
        <f t="shared" si="42"/>
        <v>0.15042828559757099</v>
      </c>
      <c r="EM77" s="39">
        <f t="shared" si="42"/>
        <v>0.126851007916048</v>
      </c>
      <c r="EN77" s="39">
        <f t="shared" si="42"/>
        <v>0.12903469728348699</v>
      </c>
      <c r="EO77" s="39">
        <f t="shared" si="42"/>
        <v>0.14678333041282299</v>
      </c>
      <c r="EP77" s="39">
        <f t="shared" si="42"/>
        <v>0.16960534711011899</v>
      </c>
      <c r="EQ77" s="39">
        <f t="shared" si="42"/>
        <v>0.22608573375666399</v>
      </c>
      <c r="ER77" s="39">
        <f t="shared" si="42"/>
        <v>0.31359749562471201</v>
      </c>
      <c r="ES77" s="39">
        <f t="shared" si="42"/>
        <v>0.41293073376761802</v>
      </c>
      <c r="ET77" s="39">
        <f t="shared" si="42"/>
        <v>0.51144303605810304</v>
      </c>
      <c r="EU77" s="39">
        <f t="shared" si="42"/>
        <v>0.59255149827726905</v>
      </c>
      <c r="EV77" s="39">
        <f t="shared" si="42"/>
        <v>0.61800050970231102</v>
      </c>
      <c r="EW77" s="39">
        <f t="shared" si="42"/>
        <v>0</v>
      </c>
      <c r="EX77" s="39">
        <f t="shared" si="42"/>
        <v>0.62029913008908899</v>
      </c>
      <c r="EY77" s="39">
        <f t="shared" si="62"/>
        <v>0.60092504397196</v>
      </c>
      <c r="EZ77" s="39">
        <f t="shared" si="62"/>
        <v>0.51456259229730195</v>
      </c>
      <c r="FA77" s="39">
        <f t="shared" si="62"/>
        <v>0.41982659492795099</v>
      </c>
      <c r="FB77" s="39">
        <f t="shared" si="54"/>
        <v>0.32558315907005397</v>
      </c>
      <c r="FC77" s="39">
        <f t="shared" si="50"/>
        <v>0.232324846235061</v>
      </c>
      <c r="FD77" s="39">
        <f t="shared" si="50"/>
        <v>0.17173978032641299</v>
      </c>
      <c r="FE77" s="39">
        <f t="shared" si="50"/>
        <v>0.13785154833848601</v>
      </c>
      <c r="FF77" s="39">
        <f t="shared" si="50"/>
        <v>0.11668782206308</v>
      </c>
      <c r="FG77" s="39">
        <f t="shared" si="50"/>
        <v>0.113913058881898</v>
      </c>
      <c r="FH77" s="39">
        <f t="shared" si="50"/>
        <v>0.13737540554408201</v>
      </c>
      <c r="FI77" s="39">
        <f t="shared" si="50"/>
        <v>0.14330178055489001</v>
      </c>
      <c r="FK77" s="39">
        <f t="shared" si="63"/>
        <v>0.7251385014717755</v>
      </c>
      <c r="FL77" s="39">
        <f t="shared" si="63"/>
        <v>0.72534864696622925</v>
      </c>
      <c r="FM77" s="39">
        <f t="shared" si="63"/>
        <v>0.72430578372262644</v>
      </c>
      <c r="FN77" s="39">
        <f t="shared" si="63"/>
        <v>0.72346958594946242</v>
      </c>
      <c r="FO77" s="39">
        <f t="shared" si="63"/>
        <v>0.72248371719580706</v>
      </c>
      <c r="FP77" s="39">
        <f t="shared" si="63"/>
        <v>0.72132476684658275</v>
      </c>
      <c r="FQ77" s="39">
        <f t="shared" si="63"/>
        <v>0.7197891945729924</v>
      </c>
      <c r="FR77" s="39">
        <f t="shared" si="63"/>
        <v>0.71698783942314215</v>
      </c>
      <c r="FS77" s="39">
        <f t="shared" si="63"/>
        <v>0.71298439096734634</v>
      </c>
      <c r="FT77" s="39">
        <f t="shared" si="63"/>
        <v>0.70787304653476568</v>
      </c>
      <c r="FU77" s="39">
        <f t="shared" si="63"/>
        <v>0.70210809963248588</v>
      </c>
      <c r="FV77" s="39">
        <f t="shared" si="63"/>
        <v>0.69872198806583286</v>
      </c>
      <c r="FW77" s="39">
        <f t="shared" si="63"/>
        <v>0.99999999999999989</v>
      </c>
      <c r="FX77" s="39">
        <f t="shared" si="63"/>
        <v>0.69840582544818264</v>
      </c>
      <c r="FY77" s="39">
        <f t="shared" si="63"/>
        <v>0.70090199764073813</v>
      </c>
      <c r="FZ77" s="39">
        <f t="shared" si="58"/>
        <v>0.70750086874024176</v>
      </c>
      <c r="GA77" s="39">
        <f t="shared" si="55"/>
        <v>0.71310792837378134</v>
      </c>
      <c r="GB77" s="39">
        <f t="shared" si="55"/>
        <v>0.71762069036940246</v>
      </c>
      <c r="GC77" s="39">
        <f t="shared" si="51"/>
        <v>0.72077418020313189</v>
      </c>
      <c r="GD77" s="39">
        <f t="shared" si="51"/>
        <v>0.72350713168539926</v>
      </c>
      <c r="GE77" s="39">
        <f t="shared" si="51"/>
        <v>0.7252466760456403</v>
      </c>
      <c r="GF77" s="39">
        <f t="shared" si="51"/>
        <v>0.72619301964055394</v>
      </c>
      <c r="GG77" s="39">
        <f t="shared" si="51"/>
        <v>0.72781669580742547</v>
      </c>
      <c r="GH77" s="39">
        <f t="shared" si="51"/>
        <v>0.72774377992477468</v>
      </c>
      <c r="GI77" s="39">
        <f t="shared" si="51"/>
        <v>0.72918744988910533</v>
      </c>
      <c r="GJ77" s="39">
        <f t="shared" si="27"/>
        <v>10.95</v>
      </c>
      <c r="GK77" s="39">
        <f t="shared" si="65"/>
        <v>-2.791580704988526</v>
      </c>
      <c r="GL77" s="39">
        <f t="shared" si="65"/>
        <v>-2.7890638945672848</v>
      </c>
      <c r="GM77" s="39">
        <f t="shared" si="65"/>
        <v>-2.8015609371898065</v>
      </c>
      <c r="GN77" s="39">
        <f t="shared" si="65"/>
        <v>-2.8115944306903673</v>
      </c>
      <c r="GO77" s="39">
        <f t="shared" si="65"/>
        <v>-2.8234387253852948</v>
      </c>
      <c r="GP77" s="39">
        <f t="shared" si="65"/>
        <v>-2.8373831191226677</v>
      </c>
      <c r="GQ77" s="39">
        <f t="shared" si="65"/>
        <v>-2.8558935446748595</v>
      </c>
      <c r="GR77" s="39">
        <f t="shared" si="65"/>
        <v>-2.8897642036931681</v>
      </c>
      <c r="GS77" s="39">
        <f t="shared" si="64"/>
        <v>-2.9383995569866048</v>
      </c>
      <c r="GT77" s="39">
        <f t="shared" si="64"/>
        <v>-3.0008924770866385</v>
      </c>
      <c r="GU77" s="39">
        <f t="shared" si="64"/>
        <v>-3.0719203369021701</v>
      </c>
      <c r="GV77" s="39">
        <f t="shared" si="64"/>
        <v>-3.1139117945552131</v>
      </c>
      <c r="GW77" s="39">
        <f t="shared" si="64"/>
        <v>-9.6432746655328714E-16</v>
      </c>
      <c r="GX77" s="39">
        <f t="shared" si="64"/>
        <v>-3.1178429361800597</v>
      </c>
      <c r="GY77" s="39">
        <f t="shared" si="64"/>
        <v>-3.0868540446403396</v>
      </c>
      <c r="GZ77" s="39">
        <f t="shared" si="64"/>
        <v>-3.0054604506639286</v>
      </c>
      <c r="HA77" s="39">
        <f t="shared" si="47"/>
        <v>-2.9368947003001225</v>
      </c>
      <c r="HB77" s="39">
        <f t="shared" si="47"/>
        <v>-2.8821009649503799</v>
      </c>
      <c r="HC77" s="39">
        <f t="shared" si="47"/>
        <v>-2.8440155836471872</v>
      </c>
      <c r="HD77" s="39">
        <f t="shared" si="45"/>
        <v>-2.8111436727551138</v>
      </c>
      <c r="HE77" s="39">
        <f t="shared" si="45"/>
        <v>-2.7902850596295674</v>
      </c>
      <c r="HF77" s="39">
        <f t="shared" si="45"/>
        <v>-2.7789585991306383</v>
      </c>
      <c r="HG77" s="39">
        <f t="shared" si="45"/>
        <v>-2.759559722072642</v>
      </c>
      <c r="HH77" s="39">
        <f t="shared" si="45"/>
        <v>-2.760429956350992</v>
      </c>
      <c r="HI77" s="39">
        <f t="shared" si="45"/>
        <v>-2.743216292683865</v>
      </c>
    </row>
    <row r="78" spans="1:217" s="39" customFormat="1">
      <c r="A78" s="20"/>
      <c r="B78" s="184"/>
      <c r="C78" s="40">
        <v>11</v>
      </c>
      <c r="D78" s="41">
        <v>4.84084</v>
      </c>
      <c r="E78" s="42">
        <v>4.8460000000000001</v>
      </c>
      <c r="F78" s="42">
        <v>4.8710000000000004</v>
      </c>
      <c r="G78" s="42">
        <v>4.8869999999999996</v>
      </c>
      <c r="H78" s="42">
        <v>4.9050000000000002</v>
      </c>
      <c r="I78" s="42">
        <v>4.9269999999999996</v>
      </c>
      <c r="J78" s="42">
        <v>4.944</v>
      </c>
      <c r="K78" s="42">
        <v>4.9939999999999998</v>
      </c>
      <c r="L78" s="42">
        <v>5.0599999999999996</v>
      </c>
      <c r="M78" s="42">
        <v>5.1369999999999996</v>
      </c>
      <c r="N78" s="42">
        <v>5.2350000000000003</v>
      </c>
      <c r="O78" s="43">
        <v>5.2969999999999997</v>
      </c>
      <c r="P78" s="20"/>
      <c r="Q78" s="41">
        <v>5.3040000000000003</v>
      </c>
      <c r="R78" s="42">
        <v>5.2539999999999996</v>
      </c>
      <c r="S78" s="42">
        <v>5.1440000000000001</v>
      </c>
      <c r="T78" s="42">
        <v>5.0549999999999997</v>
      </c>
      <c r="U78" s="42">
        <v>4.9779999999999998</v>
      </c>
      <c r="V78" s="42">
        <v>4.9260000000000002</v>
      </c>
      <c r="W78" s="42">
        <v>4.8780000000000001</v>
      </c>
      <c r="X78" s="42">
        <v>4.8490000000000002</v>
      </c>
      <c r="Y78" s="42">
        <v>4.8310000000000004</v>
      </c>
      <c r="Z78" s="42">
        <v>4.7990000000000004</v>
      </c>
      <c r="AA78" s="42">
        <v>4.7960000000000003</v>
      </c>
      <c r="AB78" s="43">
        <v>4.7663166666666665</v>
      </c>
      <c r="AD78" s="20"/>
      <c r="AE78" s="184"/>
      <c r="AF78" s="40">
        <v>11</v>
      </c>
      <c r="AG78" s="41">
        <v>0.12002333333333333</v>
      </c>
      <c r="AH78" s="42">
        <v>9.3740000000000004E-2</v>
      </c>
      <c r="AI78" s="42">
        <v>7.8710000000000002E-2</v>
      </c>
      <c r="AJ78" s="42">
        <v>7.7219999999999997E-2</v>
      </c>
      <c r="AK78" s="42">
        <v>8.9649999999999994E-2</v>
      </c>
      <c r="AL78" s="42">
        <v>0.1048</v>
      </c>
      <c r="AM78" s="42">
        <v>0.13769999999999999</v>
      </c>
      <c r="AN78" s="42">
        <v>0.18940000000000001</v>
      </c>
      <c r="AO78" s="42">
        <v>0.2492</v>
      </c>
      <c r="AP78" s="42">
        <v>0.30769999999999997</v>
      </c>
      <c r="AQ78" s="42">
        <v>0.35610000000000003</v>
      </c>
      <c r="AR78" s="43">
        <v>0.3755</v>
      </c>
      <c r="AS78" s="20"/>
      <c r="AT78" s="41">
        <v>0.37759999999999999</v>
      </c>
      <c r="AU78" s="42">
        <v>0.36230000000000001</v>
      </c>
      <c r="AV78" s="42">
        <v>0.30980000000000002</v>
      </c>
      <c r="AW78" s="42">
        <v>0.25119999999999998</v>
      </c>
      <c r="AX78" s="42">
        <v>0.1956</v>
      </c>
      <c r="AY78" s="42">
        <v>0.1421</v>
      </c>
      <c r="AZ78" s="42">
        <v>0.10390000000000001</v>
      </c>
      <c r="BA78" s="42">
        <v>8.4390000000000007E-2</v>
      </c>
      <c r="BB78" s="42">
        <v>6.9940000000000002E-2</v>
      </c>
      <c r="BC78" s="42">
        <v>7.0019999999999999E-2</v>
      </c>
      <c r="BD78" s="42">
        <v>8.4640000000000007E-2</v>
      </c>
      <c r="BE78" s="43">
        <v>8.6549999999999849E-2</v>
      </c>
      <c r="BH78" s="118" t="str">
        <f t="shared" si="37"/>
        <v>4.84084+0.120023333333333i</v>
      </c>
      <c r="BI78" s="118" t="str">
        <f t="shared" si="37"/>
        <v>4.846+0.09374i</v>
      </c>
      <c r="BJ78" s="118" t="str">
        <f t="shared" si="37"/>
        <v>4.871+0.07871i</v>
      </c>
      <c r="BK78" s="118" t="str">
        <f t="shared" si="37"/>
        <v>4.887+0.07722i</v>
      </c>
      <c r="BL78" s="118" t="str">
        <f t="shared" si="37"/>
        <v>4.905+0.08965i</v>
      </c>
      <c r="BM78" s="118" t="str">
        <f t="shared" si="37"/>
        <v>4.927+0.1048i</v>
      </c>
      <c r="BN78" s="118" t="str">
        <f t="shared" si="37"/>
        <v>4.944+0.1377i</v>
      </c>
      <c r="BO78" s="118" t="str">
        <f t="shared" si="37"/>
        <v>4.994+0.1894i</v>
      </c>
      <c r="BP78" s="118" t="str">
        <f t="shared" si="37"/>
        <v>5.06+0.2492i</v>
      </c>
      <c r="BQ78" s="118" t="str">
        <f t="shared" si="59"/>
        <v>5.137+0.3077i</v>
      </c>
      <c r="BR78" s="118" t="str">
        <f t="shared" si="59"/>
        <v>5.235+0.3561i</v>
      </c>
      <c r="BS78" s="118" t="str">
        <f t="shared" si="59"/>
        <v>5.297+0.3755i</v>
      </c>
      <c r="BT78" s="118" t="str">
        <f t="shared" si="59"/>
        <v>0</v>
      </c>
      <c r="BU78" s="118" t="str">
        <f t="shared" si="59"/>
        <v>5.304+0.3776i</v>
      </c>
      <c r="BV78" s="118" t="str">
        <f t="shared" si="59"/>
        <v>5.254+0.3623i</v>
      </c>
      <c r="BW78" s="118" t="str">
        <f t="shared" si="59"/>
        <v>5.144+0.3098i</v>
      </c>
      <c r="BX78" s="118" t="str">
        <f t="shared" si="59"/>
        <v>5.055+0.2512i</v>
      </c>
      <c r="BY78" s="118" t="str">
        <f t="shared" si="59"/>
        <v>4.978+0.1956i</v>
      </c>
      <c r="BZ78" s="118" t="str">
        <f t="shared" si="46"/>
        <v>4.926+0.1421i</v>
      </c>
      <c r="CA78" s="118" t="str">
        <f t="shared" si="46"/>
        <v>4.878+0.1039i</v>
      </c>
      <c r="CB78" s="118" t="str">
        <f t="shared" si="46"/>
        <v>4.849+0.08439i</v>
      </c>
      <c r="CC78" s="118" t="str">
        <f t="shared" si="44"/>
        <v>4.831+0.06994i</v>
      </c>
      <c r="CD78" s="118" t="str">
        <f t="shared" si="44"/>
        <v>4.799+0.07002i</v>
      </c>
      <c r="CE78" s="118" t="str">
        <f t="shared" si="44"/>
        <v>4.796+0.08464i</v>
      </c>
      <c r="CF78" s="118" t="str">
        <f t="shared" si="44"/>
        <v>4.76631666666667+0.0865499999999998i</v>
      </c>
      <c r="CG78" s="118" t="str">
        <f t="shared" si="44"/>
        <v>0</v>
      </c>
      <c r="CH78" s="39">
        <f t="shared" si="22"/>
        <v>11000000000</v>
      </c>
      <c r="CI78" s="121">
        <f t="shared" si="23"/>
        <v>1.6344086516375971</v>
      </c>
      <c r="CJ78" s="121" t="str">
        <f t="shared" si="60"/>
        <v>7.91191077719335+0.196167174398383i</v>
      </c>
      <c r="CK78" s="121" t="str">
        <f t="shared" si="60"/>
        <v>7.9203443258358+0.153209467004508i</v>
      </c>
      <c r="CL78" s="121" t="str">
        <f t="shared" si="60"/>
        <v>7.96120454212674+0.128644304970395i</v>
      </c>
      <c r="CM78" s="121" t="str">
        <f t="shared" si="60"/>
        <v>7.98735508055294+0.126209036079455i</v>
      </c>
      <c r="CN78" s="121" t="str">
        <f t="shared" si="60"/>
        <v>8.01677443628241+0.146524735619311i</v>
      </c>
      <c r="CO78" s="121" t="str">
        <f t="shared" si="60"/>
        <v>8.05273142661844+0.17128602669162i</v>
      </c>
      <c r="CP78" s="121" t="str">
        <f t="shared" si="60"/>
        <v>8.08051637369628+0.225058071330497i</v>
      </c>
      <c r="CQ78" s="121" t="str">
        <f t="shared" si="60"/>
        <v>8.16223680627816+0.309556998620161i</v>
      </c>
      <c r="CR78" s="121" t="str">
        <f t="shared" si="60"/>
        <v>8.27010777728624+0.407294635988089i</v>
      </c>
      <c r="CS78" s="121" t="str">
        <f t="shared" si="60"/>
        <v>8.39595724346234+0.502907542108889i</v>
      </c>
      <c r="CT78" s="121" t="str">
        <f t="shared" si="60"/>
        <v>8.55612929132282+0.582012920848148i</v>
      </c>
      <c r="CU78" s="121" t="str">
        <f t="shared" si="60"/>
        <v>8.65746262772435+0.613720448689918i</v>
      </c>
      <c r="CV78" s="121" t="str">
        <f t="shared" si="60"/>
        <v>0</v>
      </c>
      <c r="CW78" s="121" t="str">
        <f t="shared" si="60"/>
        <v>8.66890348828582+0.617152706858357i</v>
      </c>
      <c r="CX78" s="121" t="str">
        <f t="shared" si="60"/>
        <v>8.58718305570393+0.592146254488301i</v>
      </c>
      <c r="CY78" s="121" t="str">
        <f t="shared" si="56"/>
        <v>8.4073981040238+0.506339800277328i</v>
      </c>
      <c r="CZ78" s="121" t="str">
        <f t="shared" si="52"/>
        <v>8.26193573402805+0.410563453291364i</v>
      </c>
      <c r="DA78" s="121" t="str">
        <f t="shared" si="52"/>
        <v>8.13608626785196+0.319690332260314i</v>
      </c>
      <c r="DB78" s="121" t="str">
        <f t="shared" si="48"/>
        <v>8.0510970179668+0.232249469397703i</v>
      </c>
      <c r="DC78" s="121" t="str">
        <f t="shared" si="48"/>
        <v>7.9726454026882+0.169815058905146i</v>
      </c>
      <c r="DD78" s="121" t="str">
        <f t="shared" si="48"/>
        <v>7.92524755179071+0.137927746111697i</v>
      </c>
      <c r="DE78" s="121" t="str">
        <f t="shared" si="48"/>
        <v>7.89582819606123+0.114310541095534i</v>
      </c>
      <c r="DF78" s="121" t="str">
        <f t="shared" si="48"/>
        <v>7.84352711920883+0.114441293787665i</v>
      </c>
      <c r="DG78" s="121" t="str">
        <f t="shared" si="48"/>
        <v>7.83862389325392+0.138336348274606i</v>
      </c>
      <c r="DH78" s="121" t="str">
        <f t="shared" si="48"/>
        <v>7.79010919644448+0.141458068799234i</v>
      </c>
      <c r="DI78" s="121"/>
      <c r="DK78" s="39">
        <f t="shared" si="61"/>
        <v>7.9119107771933503</v>
      </c>
      <c r="DL78" s="39">
        <f t="shared" si="61"/>
        <v>7.9203443258358002</v>
      </c>
      <c r="DM78" s="39">
        <f t="shared" si="61"/>
        <v>7.9612045421267403</v>
      </c>
      <c r="DN78" s="39">
        <f t="shared" si="61"/>
        <v>7.9873550805529403</v>
      </c>
      <c r="DO78" s="39">
        <f t="shared" si="61"/>
        <v>8.0167744362824092</v>
      </c>
      <c r="DP78" s="39">
        <f t="shared" si="61"/>
        <v>8.0527314266184398</v>
      </c>
      <c r="DQ78" s="39">
        <f t="shared" si="61"/>
        <v>8.0805163736962804</v>
      </c>
      <c r="DR78" s="39">
        <f t="shared" si="61"/>
        <v>8.1622368062781607</v>
      </c>
      <c r="DS78" s="39">
        <f t="shared" si="61"/>
        <v>8.2701077772862401</v>
      </c>
      <c r="DT78" s="39">
        <f t="shared" si="61"/>
        <v>8.3959572434623393</v>
      </c>
      <c r="DU78" s="39">
        <f t="shared" si="61"/>
        <v>8.5561292913228204</v>
      </c>
      <c r="DV78" s="39">
        <f t="shared" si="61"/>
        <v>8.6574626277243496</v>
      </c>
      <c r="DW78" s="39">
        <f t="shared" si="61"/>
        <v>0</v>
      </c>
      <c r="DX78" s="39">
        <f t="shared" si="61"/>
        <v>8.6689034882858191</v>
      </c>
      <c r="DY78" s="39">
        <f t="shared" si="61"/>
        <v>8.5871830557039299</v>
      </c>
      <c r="DZ78" s="39">
        <f t="shared" si="57"/>
        <v>8.4073981040237999</v>
      </c>
      <c r="EA78" s="39">
        <f t="shared" si="53"/>
        <v>8.2619357340280501</v>
      </c>
      <c r="EB78" s="39">
        <f t="shared" si="53"/>
        <v>8.1360862678519599</v>
      </c>
      <c r="EC78" s="39">
        <f t="shared" si="49"/>
        <v>8.0510970179668</v>
      </c>
      <c r="ED78" s="39">
        <f t="shared" si="49"/>
        <v>7.9726454026882001</v>
      </c>
      <c r="EE78" s="39">
        <f t="shared" si="49"/>
        <v>7.9252475517907097</v>
      </c>
      <c r="EF78" s="39">
        <f t="shared" si="49"/>
        <v>7.8958281960612302</v>
      </c>
      <c r="EG78" s="39">
        <f t="shared" si="49"/>
        <v>7.8435271192088303</v>
      </c>
      <c r="EH78" s="39">
        <f t="shared" si="49"/>
        <v>7.8386238932539198</v>
      </c>
      <c r="EI78" s="39">
        <f t="shared" si="49"/>
        <v>7.7901091964444804</v>
      </c>
      <c r="EK78" s="39">
        <f t="shared" si="42"/>
        <v>0.19616717439838299</v>
      </c>
      <c r="EL78" s="39">
        <f t="shared" si="42"/>
        <v>0.15320946700450799</v>
      </c>
      <c r="EM78" s="39">
        <f t="shared" si="42"/>
        <v>0.128644304970395</v>
      </c>
      <c r="EN78" s="39">
        <f t="shared" si="42"/>
        <v>0.12620903607945499</v>
      </c>
      <c r="EO78" s="39">
        <f t="shared" si="42"/>
        <v>0.14652473561931101</v>
      </c>
      <c r="EP78" s="39">
        <f t="shared" si="42"/>
        <v>0.17128602669161999</v>
      </c>
      <c r="EQ78" s="39">
        <f t="shared" si="42"/>
        <v>0.22505807133049699</v>
      </c>
      <c r="ER78" s="39">
        <f t="shared" si="42"/>
        <v>0.30955699862016101</v>
      </c>
      <c r="ES78" s="39">
        <f t="shared" si="42"/>
        <v>0.40729463598808902</v>
      </c>
      <c r="ET78" s="39">
        <f t="shared" si="42"/>
        <v>0.50290754210888899</v>
      </c>
      <c r="EU78" s="39">
        <f t="shared" si="42"/>
        <v>0.58201292084814804</v>
      </c>
      <c r="EV78" s="39">
        <f t="shared" si="42"/>
        <v>0.61372044868991804</v>
      </c>
      <c r="EW78" s="39">
        <f t="shared" si="42"/>
        <v>0</v>
      </c>
      <c r="EX78" s="39">
        <f t="shared" si="42"/>
        <v>0.61715270685835699</v>
      </c>
      <c r="EY78" s="39">
        <f t="shared" si="62"/>
        <v>0.59214625448830105</v>
      </c>
      <c r="EZ78" s="39">
        <f t="shared" si="62"/>
        <v>0.50633980027732794</v>
      </c>
      <c r="FA78" s="39">
        <f t="shared" si="62"/>
        <v>0.41056345329136401</v>
      </c>
      <c r="FB78" s="39">
        <f t="shared" si="54"/>
        <v>0.31969033226031401</v>
      </c>
      <c r="FC78" s="39">
        <f t="shared" si="50"/>
        <v>0.232249469397703</v>
      </c>
      <c r="FD78" s="39">
        <f t="shared" si="50"/>
        <v>0.169815058905146</v>
      </c>
      <c r="FE78" s="39">
        <f t="shared" si="50"/>
        <v>0.137927746111697</v>
      </c>
      <c r="FF78" s="39">
        <f t="shared" si="50"/>
        <v>0.114310541095534</v>
      </c>
      <c r="FG78" s="39">
        <f t="shared" si="50"/>
        <v>0.114441293787665</v>
      </c>
      <c r="FH78" s="39">
        <f t="shared" si="50"/>
        <v>0.138336348274606</v>
      </c>
      <c r="FI78" s="39">
        <f t="shared" si="50"/>
        <v>0.141458068799234</v>
      </c>
      <c r="FK78" s="39">
        <f t="shared" si="63"/>
        <v>0.72628578819954304</v>
      </c>
      <c r="FL78" s="39">
        <f t="shared" si="63"/>
        <v>0.72621957658657543</v>
      </c>
      <c r="FM78" s="39">
        <f t="shared" si="63"/>
        <v>0.72508832206141538</v>
      </c>
      <c r="FN78" s="39">
        <f t="shared" si="63"/>
        <v>0.72431820642200506</v>
      </c>
      <c r="FO78" s="39">
        <f t="shared" si="63"/>
        <v>0.72337614662764127</v>
      </c>
      <c r="FP78" s="39">
        <f t="shared" si="63"/>
        <v>0.72221286268952312</v>
      </c>
      <c r="FQ78" s="39">
        <f t="shared" si="63"/>
        <v>0.72112929373443435</v>
      </c>
      <c r="FR78" s="39">
        <f t="shared" si="63"/>
        <v>0.71816512084672945</v>
      </c>
      <c r="FS78" s="39">
        <f t="shared" si="63"/>
        <v>0.71414679623175392</v>
      </c>
      <c r="FT78" s="39">
        <f t="shared" si="63"/>
        <v>0.70942679556732824</v>
      </c>
      <c r="FU78" s="39">
        <f t="shared" si="63"/>
        <v>0.70376177758992786</v>
      </c>
      <c r="FV78" s="39">
        <f t="shared" si="63"/>
        <v>0.70039318957785579</v>
      </c>
      <c r="FW78" s="39">
        <f t="shared" si="63"/>
        <v>0.99999999999999989</v>
      </c>
      <c r="FX78" s="39">
        <f t="shared" si="63"/>
        <v>0.70001451701616879</v>
      </c>
      <c r="FY78" s="39">
        <f t="shared" si="63"/>
        <v>0.70272449838829376</v>
      </c>
      <c r="FZ78" s="39">
        <f t="shared" si="58"/>
        <v>0.70905224943347567</v>
      </c>
      <c r="GA78" s="39">
        <f t="shared" si="55"/>
        <v>0.71435440180131982</v>
      </c>
      <c r="GB78" s="39">
        <f t="shared" si="55"/>
        <v>0.71885928775944119</v>
      </c>
      <c r="GC78" s="39">
        <f t="shared" si="51"/>
        <v>0.72196057666729441</v>
      </c>
      <c r="GD78" s="39">
        <f t="shared" si="51"/>
        <v>0.72459695544295477</v>
      </c>
      <c r="GE78" s="39">
        <f t="shared" si="51"/>
        <v>0.72612835314897717</v>
      </c>
      <c r="GF78" s="39">
        <f t="shared" si="51"/>
        <v>0.72707874856543819</v>
      </c>
      <c r="GG78" s="39">
        <f t="shared" si="51"/>
        <v>0.72863961554305179</v>
      </c>
      <c r="GH78" s="39">
        <f t="shared" si="51"/>
        <v>0.72871128166523125</v>
      </c>
      <c r="GI78" s="39">
        <f t="shared" si="51"/>
        <v>0.73015119398901895</v>
      </c>
      <c r="GJ78" s="125">
        <f t="shared" si="27"/>
        <v>11</v>
      </c>
      <c r="GK78" s="125">
        <f t="shared" si="65"/>
        <v>-2.7778490786859917</v>
      </c>
      <c r="GL78" s="125">
        <f t="shared" si="65"/>
        <v>-2.7786409611496792</v>
      </c>
      <c r="GM78" s="125">
        <f t="shared" si="65"/>
        <v>-2.7921817872655774</v>
      </c>
      <c r="GN78" s="125">
        <f t="shared" si="65"/>
        <v>-2.8014119652046032</v>
      </c>
      <c r="GO78" s="125">
        <f t="shared" si="65"/>
        <v>-2.8127163245039899</v>
      </c>
      <c r="GP78" s="125">
        <f t="shared" si="65"/>
        <v>-2.8266956201684277</v>
      </c>
      <c r="GQ78" s="125">
        <f t="shared" si="65"/>
        <v>-2.8397372431618617</v>
      </c>
      <c r="GR78" s="125">
        <f t="shared" si="65"/>
        <v>-2.8755138218941347</v>
      </c>
      <c r="GS78" s="125">
        <f t="shared" si="64"/>
        <v>-2.9242501554954843</v>
      </c>
      <c r="GT78" s="125">
        <f t="shared" si="64"/>
        <v>-2.9818482387008838</v>
      </c>
      <c r="GU78" s="125">
        <f t="shared" si="64"/>
        <v>-3.0514864815468452</v>
      </c>
      <c r="GV78" s="125">
        <f t="shared" si="64"/>
        <v>-3.0931617104564859</v>
      </c>
      <c r="GW78" s="125">
        <f t="shared" si="64"/>
        <v>-9.6432746655328714E-16</v>
      </c>
      <c r="GX78" s="125">
        <f t="shared" si="64"/>
        <v>-3.0978590684393832</v>
      </c>
      <c r="GY78" s="125">
        <f t="shared" si="64"/>
        <v>-3.0642981164082665</v>
      </c>
      <c r="GZ78" s="125">
        <f t="shared" si="64"/>
        <v>-2.9864352172256354</v>
      </c>
      <c r="HA78" s="125">
        <f t="shared" si="47"/>
        <v>-2.921725496670311</v>
      </c>
      <c r="HB78" s="125">
        <f t="shared" si="47"/>
        <v>-2.8671222349077436</v>
      </c>
      <c r="HC78" s="125">
        <f t="shared" si="47"/>
        <v>-2.8297303367874682</v>
      </c>
      <c r="HD78" s="125">
        <f t="shared" si="45"/>
        <v>-2.7980699016714397</v>
      </c>
      <c r="HE78" s="125">
        <f t="shared" si="45"/>
        <v>-2.7797321001201736</v>
      </c>
      <c r="HF78" s="125">
        <f t="shared" si="45"/>
        <v>-2.7683709790974427</v>
      </c>
      <c r="HG78" s="125">
        <f t="shared" si="45"/>
        <v>-2.7497444042913166</v>
      </c>
      <c r="HH78" s="125">
        <f t="shared" si="45"/>
        <v>-2.7488901364142624</v>
      </c>
      <c r="HI78" s="125">
        <f t="shared" si="45"/>
        <v>-2.7317440053662723</v>
      </c>
    </row>
    <row r="79" spans="1:217" s="39" customFormat="1">
      <c r="A79" s="20"/>
      <c r="B79" s="184"/>
      <c r="C79" s="40">
        <v>11.05</v>
      </c>
      <c r="D79" s="41">
        <v>4.8438300000000005</v>
      </c>
      <c r="E79" s="42">
        <v>4.8479999999999999</v>
      </c>
      <c r="F79" s="42">
        <v>4.87</v>
      </c>
      <c r="G79" s="42">
        <v>4.8869999999999996</v>
      </c>
      <c r="H79" s="42">
        <v>4.9020000000000001</v>
      </c>
      <c r="I79" s="42">
        <v>4.9240000000000004</v>
      </c>
      <c r="J79" s="42">
        <v>4.9459999999999997</v>
      </c>
      <c r="K79" s="42">
        <v>4.9909999999999997</v>
      </c>
      <c r="L79" s="42">
        <v>5.0570000000000004</v>
      </c>
      <c r="M79" s="42">
        <v>5.1349999999999998</v>
      </c>
      <c r="N79" s="42">
        <v>5.2320000000000002</v>
      </c>
      <c r="O79" s="43">
        <v>5.2960000000000003</v>
      </c>
      <c r="P79" s="20"/>
      <c r="Q79" s="41">
        <v>5.3029999999999999</v>
      </c>
      <c r="R79" s="42">
        <v>5.2539999999999996</v>
      </c>
      <c r="S79" s="42">
        <v>5.14</v>
      </c>
      <c r="T79" s="42">
        <v>5.0529999999999999</v>
      </c>
      <c r="U79" s="42">
        <v>4.9740000000000002</v>
      </c>
      <c r="V79" s="42">
        <v>4.9260000000000002</v>
      </c>
      <c r="W79" s="42">
        <v>4.8780000000000001</v>
      </c>
      <c r="X79" s="42">
        <v>4.8460000000000001</v>
      </c>
      <c r="Y79" s="42">
        <v>4.8289999999999997</v>
      </c>
      <c r="Z79" s="42">
        <v>4.7990000000000004</v>
      </c>
      <c r="AA79" s="42">
        <v>4.7960000000000003</v>
      </c>
      <c r="AB79" s="43">
        <v>4.7691542857142855</v>
      </c>
      <c r="AD79" s="20"/>
      <c r="AE79" s="184"/>
      <c r="AF79" s="40">
        <v>11.05</v>
      </c>
      <c r="AG79" s="41">
        <v>0.11868714285714319</v>
      </c>
      <c r="AH79" s="42">
        <v>9.4210000000000002E-2</v>
      </c>
      <c r="AI79" s="42">
        <v>7.8450000000000006E-2</v>
      </c>
      <c r="AJ79" s="42">
        <v>7.7100000000000002E-2</v>
      </c>
      <c r="AK79" s="42">
        <v>8.5819999999999994E-2</v>
      </c>
      <c r="AL79" s="42">
        <v>0.1033</v>
      </c>
      <c r="AM79" s="42">
        <v>0.13850000000000001</v>
      </c>
      <c r="AN79" s="42">
        <v>0.1893</v>
      </c>
      <c r="AO79" s="42">
        <v>0.249</v>
      </c>
      <c r="AP79" s="42">
        <v>0.30630000000000002</v>
      </c>
      <c r="AQ79" s="42">
        <v>0.35759999999999997</v>
      </c>
      <c r="AR79" s="43">
        <v>0.37569999999999998</v>
      </c>
      <c r="AS79" s="20"/>
      <c r="AT79" s="41">
        <v>0.37769999999999998</v>
      </c>
      <c r="AU79" s="42">
        <v>0.3629</v>
      </c>
      <c r="AV79" s="42">
        <v>0.307</v>
      </c>
      <c r="AW79" s="42">
        <v>0.2515</v>
      </c>
      <c r="AX79" s="42">
        <v>0.1966</v>
      </c>
      <c r="AY79" s="42">
        <v>0.1416</v>
      </c>
      <c r="AZ79" s="42">
        <v>0.10489999999999999</v>
      </c>
      <c r="BA79" s="42">
        <v>7.9899999999999999E-2</v>
      </c>
      <c r="BB79" s="42">
        <v>6.7919999999999994E-2</v>
      </c>
      <c r="BC79" s="42">
        <v>6.9260000000000002E-2</v>
      </c>
      <c r="BD79" s="42">
        <v>8.4180000000000005E-2</v>
      </c>
      <c r="BE79" s="43">
        <v>8.6664285714285749E-2</v>
      </c>
      <c r="BH79" s="118" t="str">
        <f t="shared" si="37"/>
        <v>4.84383+0.118687142857143i</v>
      </c>
      <c r="BI79" s="118" t="str">
        <f t="shared" si="37"/>
        <v>4.848+0.09421i</v>
      </c>
      <c r="BJ79" s="118" t="str">
        <f t="shared" si="37"/>
        <v>4.87+0.07845i</v>
      </c>
      <c r="BK79" s="118" t="str">
        <f t="shared" si="37"/>
        <v>4.887+0.0771i</v>
      </c>
      <c r="BL79" s="118" t="str">
        <f t="shared" si="37"/>
        <v>4.902+0.08582i</v>
      </c>
      <c r="BM79" s="118" t="str">
        <f t="shared" si="37"/>
        <v>4.924+0.1033i</v>
      </c>
      <c r="BN79" s="118" t="str">
        <f t="shared" si="37"/>
        <v>4.946+0.1385i</v>
      </c>
      <c r="BO79" s="118" t="str">
        <f t="shared" si="37"/>
        <v>4.991+0.1893i</v>
      </c>
      <c r="BP79" s="118" t="str">
        <f t="shared" si="37"/>
        <v>5.057+0.249i</v>
      </c>
      <c r="BQ79" s="118" t="str">
        <f t="shared" si="59"/>
        <v>5.135+0.3063i</v>
      </c>
      <c r="BR79" s="118" t="str">
        <f t="shared" si="59"/>
        <v>5.232+0.3576i</v>
      </c>
      <c r="BS79" s="118" t="str">
        <f t="shared" si="59"/>
        <v>5.296+0.3757i</v>
      </c>
      <c r="BT79" s="118" t="str">
        <f t="shared" si="59"/>
        <v>0</v>
      </c>
      <c r="BU79" s="118" t="str">
        <f t="shared" si="59"/>
        <v>5.303+0.3777i</v>
      </c>
      <c r="BV79" s="118" t="str">
        <f t="shared" si="59"/>
        <v>5.254+0.3629i</v>
      </c>
      <c r="BW79" s="118" t="str">
        <f t="shared" si="59"/>
        <v>5.14+0.307i</v>
      </c>
      <c r="BX79" s="118" t="str">
        <f t="shared" si="59"/>
        <v>5.053+0.2515i</v>
      </c>
      <c r="BY79" s="118" t="str">
        <f t="shared" si="59"/>
        <v>4.974+0.1966i</v>
      </c>
      <c r="BZ79" s="118" t="str">
        <f t="shared" si="46"/>
        <v>4.926+0.1416i</v>
      </c>
      <c r="CA79" s="118" t="str">
        <f t="shared" si="46"/>
        <v>4.878+0.1049i</v>
      </c>
      <c r="CB79" s="118" t="str">
        <f t="shared" si="46"/>
        <v>4.846+0.0799i</v>
      </c>
      <c r="CC79" s="118" t="str">
        <f t="shared" si="44"/>
        <v>4.829+0.06792i</v>
      </c>
      <c r="CD79" s="118" t="str">
        <f t="shared" si="44"/>
        <v>4.799+0.06926i</v>
      </c>
      <c r="CE79" s="118" t="str">
        <f t="shared" si="44"/>
        <v>4.796+0.08418i</v>
      </c>
      <c r="CF79" s="118" t="str">
        <f t="shared" si="44"/>
        <v>4.76915428571429+0.0866642857142857i</v>
      </c>
      <c r="CG79" s="118" t="str">
        <f t="shared" si="44"/>
        <v>0</v>
      </c>
      <c r="CH79" s="39">
        <f t="shared" si="22"/>
        <v>11050000000</v>
      </c>
      <c r="CI79" s="121">
        <f t="shared" si="23"/>
        <v>1.6270131373767935</v>
      </c>
      <c r="CJ79" s="121" t="str">
        <f t="shared" si="60"/>
        <v>7.88097504521983+0.193105540666288i</v>
      </c>
      <c r="CK79" s="121" t="str">
        <f t="shared" si="60"/>
        <v>7.88775969000269+0.153280907672268i</v>
      </c>
      <c r="CL79" s="121" t="str">
        <f t="shared" si="60"/>
        <v>7.92355397902498+0.127639180627209i</v>
      </c>
      <c r="CM79" s="121" t="str">
        <f t="shared" si="60"/>
        <v>7.95121320236039+0.125442712891751i</v>
      </c>
      <c r="CN79" s="121" t="str">
        <f t="shared" si="60"/>
        <v>7.97561839942104+0.139630267449676i</v>
      </c>
      <c r="CO79" s="121" t="str">
        <f t="shared" si="60"/>
        <v>8.01141268844333+0.168070457091023i</v>
      </c>
      <c r="CP79" s="121" t="str">
        <f t="shared" si="60"/>
        <v>8.04720697746562+0.225341319526686i</v>
      </c>
      <c r="CQ79" s="121" t="str">
        <f t="shared" si="60"/>
        <v>8.12042256864758+0.307993586905427i</v>
      </c>
      <c r="CR79" s="121" t="str">
        <f t="shared" si="60"/>
        <v>8.22780543571445+0.405126271206822i</v>
      </c>
      <c r="CS79" s="121" t="str">
        <f t="shared" si="60"/>
        <v>8.35471246042983+0.498354123978512i</v>
      </c>
      <c r="CT79" s="121" t="str">
        <f t="shared" si="60"/>
        <v>8.51253273475538+0.581819897925941i</v>
      </c>
      <c r="CU79" s="121" t="str">
        <f t="shared" si="60"/>
        <v>8.6166615755475+0.611268835712461i</v>
      </c>
      <c r="CV79" s="121" t="str">
        <f t="shared" si="60"/>
        <v>0</v>
      </c>
      <c r="CW79" s="121" t="str">
        <f t="shared" si="60"/>
        <v>8.62805066750914+0.614522861987215i</v>
      </c>
      <c r="CX79" s="121" t="str">
        <f t="shared" si="60"/>
        <v>8.54832702377767+0.590443067554038i</v>
      </c>
      <c r="CY79" s="121" t="str">
        <f t="shared" si="56"/>
        <v>8.36284752611672+0.499493033174676i</v>
      </c>
      <c r="CZ79" s="121" t="str">
        <f t="shared" si="52"/>
        <v>8.22129738316494+0.409193804050264i</v>
      </c>
      <c r="DA79" s="121" t="str">
        <f t="shared" si="52"/>
        <v>8.09276334531217+0.319870782808278i</v>
      </c>
      <c r="DB79" s="121" t="str">
        <f t="shared" si="48"/>
        <v>8.01466671471809+0.230385060252554i</v>
      </c>
      <c r="DC79" s="121" t="str">
        <f t="shared" si="48"/>
        <v>7.936570084124+0.170673678110826i</v>
      </c>
      <c r="DD79" s="121" t="str">
        <f t="shared" si="48"/>
        <v>7.88450566372794+0.129998349676406i</v>
      </c>
      <c r="DE79" s="121" t="str">
        <f t="shared" si="48"/>
        <v>7.85684644039254+0.110506732290632i</v>
      </c>
      <c r="DF79" s="121" t="str">
        <f t="shared" si="48"/>
        <v>7.80803604627123+0.112686929894717i</v>
      </c>
      <c r="DG79" s="121" t="str">
        <f t="shared" si="48"/>
        <v>7.8031550068591+0.136961965904378i</v>
      </c>
      <c r="DH79" s="121" t="str">
        <f t="shared" si="48"/>
        <v>7.75947667703399+0.141003931398519i</v>
      </c>
      <c r="DI79" s="121"/>
      <c r="DK79" s="39">
        <f t="shared" si="61"/>
        <v>7.8809750452198299</v>
      </c>
      <c r="DL79" s="39">
        <f t="shared" si="61"/>
        <v>7.8877596900026896</v>
      </c>
      <c r="DM79" s="39">
        <f t="shared" si="61"/>
        <v>7.9235539790249803</v>
      </c>
      <c r="DN79" s="39">
        <f t="shared" si="61"/>
        <v>7.9512132023603899</v>
      </c>
      <c r="DO79" s="39">
        <f t="shared" si="61"/>
        <v>7.9756183994210401</v>
      </c>
      <c r="DP79" s="39">
        <f t="shared" si="61"/>
        <v>8.0114126884433308</v>
      </c>
      <c r="DQ79" s="39">
        <f t="shared" si="61"/>
        <v>8.0472069774656205</v>
      </c>
      <c r="DR79" s="39">
        <f t="shared" si="61"/>
        <v>8.1204225686475802</v>
      </c>
      <c r="DS79" s="39">
        <f t="shared" si="61"/>
        <v>8.2278054357144494</v>
      </c>
      <c r="DT79" s="39">
        <f t="shared" si="61"/>
        <v>8.3547124604298304</v>
      </c>
      <c r="DU79" s="39">
        <f t="shared" si="61"/>
        <v>8.5125327347553803</v>
      </c>
      <c r="DV79" s="39">
        <f t="shared" si="61"/>
        <v>8.6166615755475</v>
      </c>
      <c r="DW79" s="39">
        <f t="shared" si="61"/>
        <v>0</v>
      </c>
      <c r="DX79" s="39">
        <f t="shared" si="61"/>
        <v>8.6280506675091395</v>
      </c>
      <c r="DY79" s="39">
        <f t="shared" si="61"/>
        <v>8.5483270237776701</v>
      </c>
      <c r="DZ79" s="39">
        <f t="shared" si="57"/>
        <v>8.3628475261167203</v>
      </c>
      <c r="EA79" s="39">
        <f t="shared" si="53"/>
        <v>8.2212973831649396</v>
      </c>
      <c r="EB79" s="39">
        <f t="shared" si="53"/>
        <v>8.0927633453121697</v>
      </c>
      <c r="EC79" s="39">
        <f t="shared" si="49"/>
        <v>8.0146667147180892</v>
      </c>
      <c r="ED79" s="39">
        <f t="shared" si="49"/>
        <v>7.9365700841239999</v>
      </c>
      <c r="EE79" s="39">
        <f t="shared" si="49"/>
        <v>7.88450566372794</v>
      </c>
      <c r="EF79" s="39">
        <f t="shared" si="49"/>
        <v>7.8568464403925402</v>
      </c>
      <c r="EG79" s="39">
        <f t="shared" si="49"/>
        <v>7.8080360462712299</v>
      </c>
      <c r="EH79" s="39">
        <f t="shared" si="49"/>
        <v>7.8031550068591002</v>
      </c>
      <c r="EI79" s="39">
        <f t="shared" si="49"/>
        <v>7.75947667703399</v>
      </c>
      <c r="EK79" s="39">
        <f t="shared" si="42"/>
        <v>0.19310554066628799</v>
      </c>
      <c r="EL79" s="39">
        <f t="shared" si="42"/>
        <v>0.15328090767226801</v>
      </c>
      <c r="EM79" s="39">
        <f t="shared" si="42"/>
        <v>0.127639180627209</v>
      </c>
      <c r="EN79" s="39">
        <f t="shared" si="42"/>
        <v>0.12544271289175099</v>
      </c>
      <c r="EO79" s="39">
        <f t="shared" si="42"/>
        <v>0.13963026744967599</v>
      </c>
      <c r="EP79" s="39">
        <f t="shared" si="42"/>
        <v>0.168070457091023</v>
      </c>
      <c r="EQ79" s="39">
        <f t="shared" si="42"/>
        <v>0.22534131952668601</v>
      </c>
      <c r="ER79" s="39">
        <f t="shared" si="42"/>
        <v>0.307993586905427</v>
      </c>
      <c r="ES79" s="39">
        <f t="shared" si="42"/>
        <v>0.40512627120682199</v>
      </c>
      <c r="ET79" s="39">
        <f t="shared" si="42"/>
        <v>0.49835412397851198</v>
      </c>
      <c r="EU79" s="39">
        <f t="shared" si="42"/>
        <v>0.58181989792594102</v>
      </c>
      <c r="EV79" s="39">
        <f t="shared" si="42"/>
        <v>0.61126883571246104</v>
      </c>
      <c r="EW79" s="39">
        <f t="shared" si="42"/>
        <v>0</v>
      </c>
      <c r="EX79" s="39">
        <f t="shared" si="42"/>
        <v>0.61452286198721495</v>
      </c>
      <c r="EY79" s="39">
        <f t="shared" si="62"/>
        <v>0.59044306755403797</v>
      </c>
      <c r="EZ79" s="39">
        <f t="shared" si="62"/>
        <v>0.49949303317467603</v>
      </c>
      <c r="FA79" s="39">
        <f t="shared" si="62"/>
        <v>0.40919380405026401</v>
      </c>
      <c r="FB79" s="39">
        <f t="shared" si="54"/>
        <v>0.31987078280827802</v>
      </c>
      <c r="FC79" s="39">
        <f t="shared" si="50"/>
        <v>0.23038506025255401</v>
      </c>
      <c r="FD79" s="39">
        <f t="shared" si="50"/>
        <v>0.17067367811082601</v>
      </c>
      <c r="FE79" s="39">
        <f t="shared" si="50"/>
        <v>0.129998349676406</v>
      </c>
      <c r="FF79" s="39">
        <f t="shared" si="50"/>
        <v>0.110506732290632</v>
      </c>
      <c r="FG79" s="39">
        <f t="shared" si="50"/>
        <v>0.112686929894717</v>
      </c>
      <c r="FH79" s="39">
        <f t="shared" si="50"/>
        <v>0.13696196590437801</v>
      </c>
      <c r="FI79" s="39">
        <f t="shared" si="50"/>
        <v>0.14100393139851899</v>
      </c>
      <c r="FK79" s="39">
        <f t="shared" si="63"/>
        <v>0.72722253977375639</v>
      </c>
      <c r="FL79" s="39">
        <f t="shared" si="63"/>
        <v>0.72719058609900655</v>
      </c>
      <c r="FM79" s="39">
        <f t="shared" si="63"/>
        <v>0.72621248953430428</v>
      </c>
      <c r="FN79" s="39">
        <f t="shared" si="63"/>
        <v>0.72539567083579715</v>
      </c>
      <c r="FO79" s="39">
        <f t="shared" si="63"/>
        <v>0.72462333353110076</v>
      </c>
      <c r="FP79" s="39">
        <f t="shared" si="63"/>
        <v>0.72345226381408678</v>
      </c>
      <c r="FQ79" s="39">
        <f t="shared" si="63"/>
        <v>0.72211450552385015</v>
      </c>
      <c r="FR79" s="39">
        <f t="shared" si="63"/>
        <v>0.7194109186792671</v>
      </c>
      <c r="FS79" s="39">
        <f t="shared" si="63"/>
        <v>0.71540976837129533</v>
      </c>
      <c r="FT79" s="39">
        <f t="shared" si="63"/>
        <v>0.71068409465608284</v>
      </c>
      <c r="FU79" s="39">
        <f t="shared" si="63"/>
        <v>0.70502648309522276</v>
      </c>
      <c r="FV79" s="39">
        <f t="shared" si="63"/>
        <v>0.70160424405128652</v>
      </c>
      <c r="FW79" s="39">
        <f t="shared" si="63"/>
        <v>0.99999999999999989</v>
      </c>
      <c r="FX79" s="39">
        <f t="shared" si="63"/>
        <v>0.70122921557439</v>
      </c>
      <c r="FY79" s="39">
        <f t="shared" si="63"/>
        <v>0.70387138738392763</v>
      </c>
      <c r="FZ79" s="39">
        <f t="shared" si="58"/>
        <v>0.7104331242852352</v>
      </c>
      <c r="GA79" s="39">
        <f t="shared" si="55"/>
        <v>0.71556105913831125</v>
      </c>
      <c r="GB79" s="39">
        <f t="shared" si="55"/>
        <v>0.7201374569635417</v>
      </c>
      <c r="GC79" s="39">
        <f t="shared" si="51"/>
        <v>0.72305143076178369</v>
      </c>
      <c r="GD79" s="39">
        <f t="shared" si="51"/>
        <v>0.7256666695982279</v>
      </c>
      <c r="GE79" s="39">
        <f t="shared" si="51"/>
        <v>0.72736913376751589</v>
      </c>
      <c r="GF79" s="39">
        <f t="shared" si="51"/>
        <v>0.72825270999808722</v>
      </c>
      <c r="GG79" s="39">
        <f t="shared" si="51"/>
        <v>0.72970561306822623</v>
      </c>
      <c r="GH79" s="39">
        <f t="shared" si="51"/>
        <v>0.72977638838893932</v>
      </c>
      <c r="GI79" s="39">
        <f t="shared" si="51"/>
        <v>0.73107004913277862</v>
      </c>
      <c r="GJ79" s="39">
        <f t="shared" si="27"/>
        <v>11.05</v>
      </c>
      <c r="GK79" s="39">
        <f t="shared" si="65"/>
        <v>-2.7666533782392708</v>
      </c>
      <c r="GL79" s="39">
        <f t="shared" si="65"/>
        <v>-2.7670350388383333</v>
      </c>
      <c r="GM79" s="39">
        <f t="shared" si="65"/>
        <v>-2.7787257256702693</v>
      </c>
      <c r="GN79" s="39">
        <f t="shared" si="65"/>
        <v>-2.7885008123803652</v>
      </c>
      <c r="GO79" s="39">
        <f t="shared" si="65"/>
        <v>-2.7977537079716033</v>
      </c>
      <c r="GP79" s="39">
        <f t="shared" si="65"/>
        <v>-2.8118024006732654</v>
      </c>
      <c r="GQ79" s="39">
        <f t="shared" si="65"/>
        <v>-2.8278786199595709</v>
      </c>
      <c r="GR79" s="39">
        <f t="shared" si="65"/>
        <v>-2.8604595014324303</v>
      </c>
      <c r="GS79" s="39">
        <f t="shared" si="64"/>
        <v>-2.9089026837748793</v>
      </c>
      <c r="GT79" s="39">
        <f t="shared" si="64"/>
        <v>-2.9664680820447273</v>
      </c>
      <c r="GU79" s="39">
        <f t="shared" si="64"/>
        <v>-3.0358913836869181</v>
      </c>
      <c r="GV79" s="39">
        <f t="shared" si="64"/>
        <v>-3.0781558511504685</v>
      </c>
      <c r="GW79" s="39">
        <f t="shared" si="64"/>
        <v>-9.6432746655328714E-16</v>
      </c>
      <c r="GX79" s="39">
        <f t="shared" si="64"/>
        <v>-3.0827999605658887</v>
      </c>
      <c r="GY79" s="39">
        <f t="shared" si="64"/>
        <v>-3.0501337731856792</v>
      </c>
      <c r="GZ79" s="39">
        <f t="shared" si="64"/>
        <v>-2.9695359513762849</v>
      </c>
      <c r="HA79" s="39">
        <f t="shared" si="47"/>
        <v>-2.9070660356962574</v>
      </c>
      <c r="HB79" s="39">
        <f t="shared" si="47"/>
        <v>-2.8516919851785398</v>
      </c>
      <c r="HC79" s="39">
        <f t="shared" si="47"/>
        <v>-2.8166162034416411</v>
      </c>
      <c r="HD79" s="39">
        <f t="shared" si="45"/>
        <v>-2.7852564784819487</v>
      </c>
      <c r="HE79" s="39">
        <f t="shared" si="45"/>
        <v>-2.7649026473931237</v>
      </c>
      <c r="HF79" s="39">
        <f t="shared" si="45"/>
        <v>-2.7543578117257668</v>
      </c>
      <c r="HG79" s="39">
        <f t="shared" si="45"/>
        <v>-2.7370462607714723</v>
      </c>
      <c r="HH79" s="39">
        <f t="shared" si="45"/>
        <v>-2.7362038432223956</v>
      </c>
      <c r="HI79" s="39">
        <f t="shared" si="45"/>
        <v>-2.7208201627769308</v>
      </c>
    </row>
    <row r="80" spans="1:217" s="39" customFormat="1">
      <c r="A80" s="20"/>
      <c r="B80" s="184"/>
      <c r="C80" s="40">
        <v>11.1</v>
      </c>
      <c r="D80" s="41">
        <v>4.8476595238095239</v>
      </c>
      <c r="E80" s="42">
        <v>4.8460000000000001</v>
      </c>
      <c r="F80" s="42">
        <v>4.8680000000000003</v>
      </c>
      <c r="G80" s="42">
        <v>4.8849999999999998</v>
      </c>
      <c r="H80" s="42">
        <v>4.9039999999999999</v>
      </c>
      <c r="I80" s="42">
        <v>4.9260000000000002</v>
      </c>
      <c r="J80" s="42">
        <v>4.9489999999999998</v>
      </c>
      <c r="K80" s="42">
        <v>4.9930000000000003</v>
      </c>
      <c r="L80" s="42">
        <v>5.0609999999999999</v>
      </c>
      <c r="M80" s="42">
        <v>5.1420000000000003</v>
      </c>
      <c r="N80" s="42">
        <v>5.2359999999999998</v>
      </c>
      <c r="O80" s="43">
        <v>5.3</v>
      </c>
      <c r="P80" s="20"/>
      <c r="Q80" s="41">
        <v>5.306</v>
      </c>
      <c r="R80" s="42">
        <v>5.2560000000000002</v>
      </c>
      <c r="S80" s="42">
        <v>5.1440000000000001</v>
      </c>
      <c r="T80" s="42">
        <v>5.056</v>
      </c>
      <c r="U80" s="42">
        <v>4.976</v>
      </c>
      <c r="V80" s="42">
        <v>4.9279999999999999</v>
      </c>
      <c r="W80" s="42">
        <v>4.8810000000000002</v>
      </c>
      <c r="X80" s="42">
        <v>4.8490000000000002</v>
      </c>
      <c r="Y80" s="42">
        <v>4.83</v>
      </c>
      <c r="Z80" s="42">
        <v>4.7960000000000003</v>
      </c>
      <c r="AA80" s="42">
        <v>4.7939999999999996</v>
      </c>
      <c r="AB80" s="43">
        <v>4.7710085714285713</v>
      </c>
      <c r="AD80" s="20"/>
      <c r="AE80" s="184"/>
      <c r="AF80" s="40">
        <v>11.1</v>
      </c>
      <c r="AG80" s="41">
        <v>0.11681428571428565</v>
      </c>
      <c r="AH80" s="42">
        <v>9.4420000000000004E-2</v>
      </c>
      <c r="AI80" s="42">
        <v>7.8719999999999998E-2</v>
      </c>
      <c r="AJ80" s="42">
        <v>7.7770000000000006E-2</v>
      </c>
      <c r="AK80" s="42">
        <v>8.7660000000000002E-2</v>
      </c>
      <c r="AL80" s="42">
        <v>0.1042</v>
      </c>
      <c r="AM80" s="42">
        <v>0.13750000000000001</v>
      </c>
      <c r="AN80" s="42">
        <v>0.18490000000000001</v>
      </c>
      <c r="AO80" s="42">
        <v>0.24360000000000001</v>
      </c>
      <c r="AP80" s="42">
        <v>0.3019</v>
      </c>
      <c r="AQ80" s="42">
        <v>0.35060000000000002</v>
      </c>
      <c r="AR80" s="43">
        <v>0.37040000000000001</v>
      </c>
      <c r="AS80" s="20"/>
      <c r="AT80" s="41">
        <v>0.372</v>
      </c>
      <c r="AU80" s="42">
        <v>0.35680000000000001</v>
      </c>
      <c r="AV80" s="42">
        <v>0.30170000000000002</v>
      </c>
      <c r="AW80" s="42">
        <v>0.24809999999999999</v>
      </c>
      <c r="AX80" s="42">
        <v>0.18990000000000001</v>
      </c>
      <c r="AY80" s="42">
        <v>0.14019999999999999</v>
      </c>
      <c r="AZ80" s="42">
        <v>0.10580000000000001</v>
      </c>
      <c r="BA80" s="42">
        <v>8.2860000000000003E-2</v>
      </c>
      <c r="BB80" s="42">
        <v>6.9239999999999996E-2</v>
      </c>
      <c r="BC80" s="42">
        <v>6.8729999999999999E-2</v>
      </c>
      <c r="BD80" s="42">
        <v>8.2860000000000003E-2</v>
      </c>
      <c r="BE80" s="43">
        <v>8.8125714285714432E-2</v>
      </c>
      <c r="BH80" s="118" t="str">
        <f t="shared" si="37"/>
        <v>4.84765952380952+0.116814285714286i</v>
      </c>
      <c r="BI80" s="118" t="str">
        <f t="shared" si="37"/>
        <v>4.846+0.09442i</v>
      </c>
      <c r="BJ80" s="118" t="str">
        <f t="shared" si="37"/>
        <v>4.868+0.07872i</v>
      </c>
      <c r="BK80" s="118" t="str">
        <f t="shared" si="37"/>
        <v>4.885+0.07777i</v>
      </c>
      <c r="BL80" s="118" t="str">
        <f t="shared" si="37"/>
        <v>4.904+0.08766i</v>
      </c>
      <c r="BM80" s="118" t="str">
        <f t="shared" si="37"/>
        <v>4.926+0.1042i</v>
      </c>
      <c r="BN80" s="118" t="str">
        <f t="shared" si="37"/>
        <v>4.949+0.1375i</v>
      </c>
      <c r="BO80" s="118" t="str">
        <f t="shared" si="37"/>
        <v>4.993+0.1849i</v>
      </c>
      <c r="BP80" s="118" t="str">
        <f t="shared" si="37"/>
        <v>5.061+0.2436i</v>
      </c>
      <c r="BQ80" s="118" t="str">
        <f t="shared" si="59"/>
        <v>5.142+0.3019i</v>
      </c>
      <c r="BR80" s="118" t="str">
        <f t="shared" si="59"/>
        <v>5.236+0.3506i</v>
      </c>
      <c r="BS80" s="118" t="str">
        <f t="shared" si="59"/>
        <v>5.3+0.3704i</v>
      </c>
      <c r="BT80" s="118" t="str">
        <f t="shared" si="59"/>
        <v>0</v>
      </c>
      <c r="BU80" s="118" t="str">
        <f t="shared" si="59"/>
        <v>5.306+0.372i</v>
      </c>
      <c r="BV80" s="118" t="str">
        <f t="shared" si="59"/>
        <v>5.256+0.3568i</v>
      </c>
      <c r="BW80" s="118" t="str">
        <f t="shared" si="59"/>
        <v>5.144+0.3017i</v>
      </c>
      <c r="BX80" s="118" t="str">
        <f t="shared" si="59"/>
        <v>5.056+0.2481i</v>
      </c>
      <c r="BY80" s="118" t="str">
        <f t="shared" si="59"/>
        <v>4.976+0.1899i</v>
      </c>
      <c r="BZ80" s="118" t="str">
        <f t="shared" si="46"/>
        <v>4.928+0.1402i</v>
      </c>
      <c r="CA80" s="118" t="str">
        <f t="shared" si="46"/>
        <v>4.881+0.1058i</v>
      </c>
      <c r="CB80" s="118" t="str">
        <f t="shared" si="46"/>
        <v>4.849+0.08286i</v>
      </c>
      <c r="CC80" s="118" t="str">
        <f t="shared" si="44"/>
        <v>4.83+0.06924i</v>
      </c>
      <c r="CD80" s="118" t="str">
        <f t="shared" si="44"/>
        <v>4.796+0.06873i</v>
      </c>
      <c r="CE80" s="118" t="str">
        <f t="shared" si="44"/>
        <v>4.794+0.08286i</v>
      </c>
      <c r="CF80" s="118" t="str">
        <f t="shared" si="44"/>
        <v>4.77100857142857+0.0881257142857144i</v>
      </c>
      <c r="CG80" s="118" t="str">
        <f t="shared" si="44"/>
        <v>0</v>
      </c>
      <c r="CH80" s="39">
        <f t="shared" si="22"/>
        <v>11100000000</v>
      </c>
      <c r="CI80" s="121">
        <f t="shared" si="23"/>
        <v>1.6196842493705916</v>
      </c>
      <c r="CJ80" s="121" t="str">
        <f t="shared" si="60"/>
        <v>7.85167777702562+0.189202258672905i</v>
      </c>
      <c r="CK80" s="121" t="str">
        <f t="shared" si="60"/>
        <v>7.84898987244989+0.152930586825571i</v>
      </c>
      <c r="CL80" s="121" t="str">
        <f t="shared" si="60"/>
        <v>7.88462292593604+0.127501544110453i</v>
      </c>
      <c r="CM80" s="121" t="str">
        <f t="shared" si="60"/>
        <v>7.91215755817534+0.125962844073551i</v>
      </c>
      <c r="CN80" s="121" t="str">
        <f t="shared" si="60"/>
        <v>7.94293155891338+0.141981521299826i</v>
      </c>
      <c r="CO80" s="121" t="str">
        <f t="shared" si="60"/>
        <v>7.97856461239954+0.168771098784416i</v>
      </c>
      <c r="CP80" s="121" t="str">
        <f t="shared" si="60"/>
        <v>8.01581735013506+0.222706584288456i</v>
      </c>
      <c r="CQ80" s="121" t="str">
        <f t="shared" si="60"/>
        <v>8.08708345710737+0.299479617708622i</v>
      </c>
      <c r="CR80" s="121" t="str">
        <f t="shared" si="60"/>
        <v>8.19722198606456+0.394555083146676i</v>
      </c>
      <c r="CS80" s="121" t="str">
        <f t="shared" si="60"/>
        <v>8.32841641026358+0.488982674884982i</v>
      </c>
      <c r="CT80" s="121" t="str">
        <f t="shared" si="60"/>
        <v>8.48066672970442+0.567861297829329i</v>
      </c>
      <c r="CU80" s="121" t="str">
        <f t="shared" si="60"/>
        <v>8.58432652166413+0.599931045966867i</v>
      </c>
      <c r="CV80" s="121" t="str">
        <f t="shared" si="60"/>
        <v>0</v>
      </c>
      <c r="CW80" s="121" t="str">
        <f t="shared" si="60"/>
        <v>8.59404462716036+0.60252254076586i</v>
      </c>
      <c r="CX80" s="121" t="str">
        <f t="shared" si="60"/>
        <v>8.51306041469183+0.577903340175427i</v>
      </c>
      <c r="CY80" s="121" t="str">
        <f t="shared" si="56"/>
        <v>8.33165577876232+0.488658738035108i</v>
      </c>
      <c r="CZ80" s="121" t="str">
        <f t="shared" si="52"/>
        <v>8.18912356481771+0.401843662268844i</v>
      </c>
      <c r="DA80" s="121" t="str">
        <f t="shared" si="52"/>
        <v>8.05954882486806+0.307578038955475i</v>
      </c>
      <c r="DB80" s="121" t="str">
        <f t="shared" si="48"/>
        <v>7.98180398089828+0.227079731761757i</v>
      </c>
      <c r="DC80" s="121" t="str">
        <f t="shared" si="48"/>
        <v>7.90567882117786+0.171362593583409i</v>
      </c>
      <c r="DD80" s="121" t="str">
        <f t="shared" si="48"/>
        <v>7.853848925198+0.134207036902847i</v>
      </c>
      <c r="DE80" s="121" t="str">
        <f t="shared" si="48"/>
        <v>7.82307492445996+0.11214693742642i</v>
      </c>
      <c r="DF80" s="121" t="str">
        <f t="shared" si="48"/>
        <v>7.76800565998136+0.111320898459241i</v>
      </c>
      <c r="DG80" s="121" t="str">
        <f t="shared" si="48"/>
        <v>7.76476629148262+0.134207036902847i</v>
      </c>
      <c r="DH80" s="121" t="str">
        <f t="shared" si="48"/>
        <v>7.72752743675494+0.142735831393105i</v>
      </c>
      <c r="DI80" s="121"/>
      <c r="DK80" s="39">
        <f t="shared" si="61"/>
        <v>7.8516777770256203</v>
      </c>
      <c r="DL80" s="39">
        <f t="shared" si="61"/>
        <v>7.8489898724498897</v>
      </c>
      <c r="DM80" s="39">
        <f t="shared" si="61"/>
        <v>7.8846229259360401</v>
      </c>
      <c r="DN80" s="39">
        <f t="shared" si="61"/>
        <v>7.9121575581753403</v>
      </c>
      <c r="DO80" s="39">
        <f t="shared" si="61"/>
        <v>7.9429315589133802</v>
      </c>
      <c r="DP80" s="39">
        <f t="shared" si="61"/>
        <v>7.9785646123995404</v>
      </c>
      <c r="DQ80" s="39">
        <f t="shared" si="61"/>
        <v>8.0158173501350607</v>
      </c>
      <c r="DR80" s="39">
        <f t="shared" si="61"/>
        <v>8.0870834571073704</v>
      </c>
      <c r="DS80" s="39">
        <f t="shared" si="61"/>
        <v>8.1972219860645605</v>
      </c>
      <c r="DT80" s="39">
        <f t="shared" si="61"/>
        <v>8.3284164102635803</v>
      </c>
      <c r="DU80" s="39">
        <f t="shared" si="61"/>
        <v>8.4806667297044207</v>
      </c>
      <c r="DV80" s="39">
        <f t="shared" si="61"/>
        <v>8.5843265216641296</v>
      </c>
      <c r="DW80" s="39">
        <f t="shared" si="61"/>
        <v>0</v>
      </c>
      <c r="DX80" s="39">
        <f t="shared" si="61"/>
        <v>8.5940446271603594</v>
      </c>
      <c r="DY80" s="39">
        <f t="shared" si="61"/>
        <v>8.5130604146918305</v>
      </c>
      <c r="DZ80" s="39">
        <f t="shared" si="57"/>
        <v>8.33165577876232</v>
      </c>
      <c r="EA80" s="39">
        <f t="shared" si="53"/>
        <v>8.1891235648177094</v>
      </c>
      <c r="EB80" s="39">
        <f t="shared" si="53"/>
        <v>8.0595488248680596</v>
      </c>
      <c r="EC80" s="39">
        <f t="shared" si="49"/>
        <v>7.9818039808982801</v>
      </c>
      <c r="ED80" s="39">
        <f t="shared" si="49"/>
        <v>7.9056788211778599</v>
      </c>
      <c r="EE80" s="39">
        <f t="shared" si="49"/>
        <v>7.8538489251980002</v>
      </c>
      <c r="EF80" s="39">
        <f t="shared" si="49"/>
        <v>7.8230749244599602</v>
      </c>
      <c r="EG80" s="39">
        <f t="shared" si="49"/>
        <v>7.7680056599813598</v>
      </c>
      <c r="EH80" s="39">
        <f t="shared" si="49"/>
        <v>7.7647662914826201</v>
      </c>
      <c r="EI80" s="39">
        <f t="shared" si="49"/>
        <v>7.72752743675494</v>
      </c>
      <c r="EK80" s="39">
        <f t="shared" si="42"/>
        <v>0.18920225867290499</v>
      </c>
      <c r="EL80" s="39">
        <f t="shared" si="42"/>
        <v>0.15293058682557101</v>
      </c>
      <c r="EM80" s="39">
        <f t="shared" si="42"/>
        <v>0.127501544110453</v>
      </c>
      <c r="EN80" s="39">
        <f t="shared" si="42"/>
        <v>0.12596284407355099</v>
      </c>
      <c r="EO80" s="39">
        <f t="shared" si="42"/>
        <v>0.141981521299826</v>
      </c>
      <c r="EP80" s="39">
        <f t="shared" si="42"/>
        <v>0.16877109878441601</v>
      </c>
      <c r="EQ80" s="39">
        <f t="shared" si="42"/>
        <v>0.22270658428845599</v>
      </c>
      <c r="ER80" s="39">
        <f t="shared" si="42"/>
        <v>0.29947961770862203</v>
      </c>
      <c r="ES80" s="39">
        <f t="shared" si="42"/>
        <v>0.39455508314667598</v>
      </c>
      <c r="ET80" s="39">
        <f t="shared" si="42"/>
        <v>0.48898267488498198</v>
      </c>
      <c r="EU80" s="39">
        <f t="shared" si="42"/>
        <v>0.56786129782932904</v>
      </c>
      <c r="EV80" s="39">
        <f t="shared" si="42"/>
        <v>0.59993104596686697</v>
      </c>
      <c r="EW80" s="39">
        <f t="shared" si="42"/>
        <v>0</v>
      </c>
      <c r="EX80" s="39">
        <f t="shared" si="42"/>
        <v>0.60252254076585998</v>
      </c>
      <c r="EY80" s="39">
        <f t="shared" si="62"/>
        <v>0.57790334017542699</v>
      </c>
      <c r="EZ80" s="39">
        <f t="shared" si="62"/>
        <v>0.48865873803510801</v>
      </c>
      <c r="FA80" s="39">
        <f t="shared" si="62"/>
        <v>0.40184366226884399</v>
      </c>
      <c r="FB80" s="39">
        <f t="shared" si="54"/>
        <v>0.30757803895547497</v>
      </c>
      <c r="FC80" s="39">
        <f t="shared" si="50"/>
        <v>0.227079731761757</v>
      </c>
      <c r="FD80" s="39">
        <f t="shared" si="50"/>
        <v>0.171362593583409</v>
      </c>
      <c r="FE80" s="39">
        <f t="shared" si="50"/>
        <v>0.13420703690284699</v>
      </c>
      <c r="FF80" s="39">
        <f t="shared" si="50"/>
        <v>0.11214693742642</v>
      </c>
      <c r="FG80" s="39">
        <f t="shared" si="50"/>
        <v>0.11132089845924099</v>
      </c>
      <c r="FH80" s="39">
        <f t="shared" si="50"/>
        <v>0.13420703690284699</v>
      </c>
      <c r="FI80" s="39">
        <f t="shared" si="50"/>
        <v>0.142735831393105</v>
      </c>
      <c r="FK80" s="39">
        <f t="shared" si="63"/>
        <v>0.72811513516465776</v>
      </c>
      <c r="FL80" s="39">
        <f t="shared" si="63"/>
        <v>0.72834898575319718</v>
      </c>
      <c r="FM80" s="39">
        <f t="shared" si="63"/>
        <v>0.72737358029627353</v>
      </c>
      <c r="FN80" s="39">
        <f t="shared" si="63"/>
        <v>0.7265573359298767</v>
      </c>
      <c r="FO80" s="39">
        <f t="shared" si="63"/>
        <v>0.72558774685804717</v>
      </c>
      <c r="FP80" s="39">
        <f t="shared" si="63"/>
        <v>0.72442531621625095</v>
      </c>
      <c r="FQ80" s="39">
        <f t="shared" si="63"/>
        <v>0.72305989561961392</v>
      </c>
      <c r="FR80" s="39">
        <f t="shared" si="63"/>
        <v>0.72045913485402946</v>
      </c>
      <c r="FS80" s="39">
        <f t="shared" si="63"/>
        <v>0.71641071918038857</v>
      </c>
      <c r="FT80" s="39">
        <f t="shared" si="63"/>
        <v>0.71156251910782919</v>
      </c>
      <c r="FU80" s="39">
        <f t="shared" si="63"/>
        <v>0.70613952301126881</v>
      </c>
      <c r="FV80" s="39">
        <f t="shared" si="63"/>
        <v>0.70269827509683869</v>
      </c>
      <c r="FW80" s="39">
        <f t="shared" si="63"/>
        <v>0.99999999999999989</v>
      </c>
      <c r="FX80" s="39">
        <f t="shared" si="63"/>
        <v>0.70238112791285057</v>
      </c>
      <c r="FY80" s="39">
        <f t="shared" si="63"/>
        <v>0.70506468254707699</v>
      </c>
      <c r="FZ80" s="39">
        <f t="shared" si="58"/>
        <v>0.71147164373299776</v>
      </c>
      <c r="GA80" s="39">
        <f t="shared" si="55"/>
        <v>0.71657885420343015</v>
      </c>
      <c r="GB80" s="39">
        <f t="shared" si="55"/>
        <v>0.72121382192762917</v>
      </c>
      <c r="GC80" s="39">
        <f t="shared" si="51"/>
        <v>0.72404566906970924</v>
      </c>
      <c r="GD80" s="39">
        <f t="shared" si="51"/>
        <v>0.72658389641254939</v>
      </c>
      <c r="GE80" s="39">
        <f t="shared" si="51"/>
        <v>0.72827043096701538</v>
      </c>
      <c r="GF80" s="39">
        <f t="shared" si="51"/>
        <v>0.72925734933702002</v>
      </c>
      <c r="GG80" s="39">
        <f t="shared" si="51"/>
        <v>0.73090775621630522</v>
      </c>
      <c r="GH80" s="39">
        <f t="shared" si="51"/>
        <v>0.73093486554218146</v>
      </c>
      <c r="GI80" s="39">
        <f t="shared" si="51"/>
        <v>0.73202164654503288</v>
      </c>
      <c r="GJ80" s="39">
        <f t="shared" si="27"/>
        <v>11.1</v>
      </c>
      <c r="GK80" s="39">
        <f t="shared" si="65"/>
        <v>-2.7559988254678198</v>
      </c>
      <c r="GL80" s="39">
        <f t="shared" si="65"/>
        <v>-2.7532096041033767</v>
      </c>
      <c r="GM80" s="39">
        <f t="shared" si="65"/>
        <v>-2.7648495492642406</v>
      </c>
      <c r="GN80" s="39">
        <f t="shared" si="65"/>
        <v>-2.774602157383288</v>
      </c>
      <c r="GO80" s="39">
        <f t="shared" si="65"/>
        <v>-2.7862011980349735</v>
      </c>
      <c r="GP80" s="39">
        <f t="shared" si="65"/>
        <v>-2.8001276193709441</v>
      </c>
      <c r="GQ80" s="39">
        <f t="shared" si="65"/>
        <v>-2.8165145171888955</v>
      </c>
      <c r="GR80" s="39">
        <f t="shared" si="65"/>
        <v>-2.8478129551737625</v>
      </c>
      <c r="GS80" s="39">
        <f t="shared" si="64"/>
        <v>-2.8967584942583864</v>
      </c>
      <c r="GT80" s="39">
        <f t="shared" si="64"/>
        <v>-2.9557387208501256</v>
      </c>
      <c r="GU80" s="39">
        <f t="shared" si="64"/>
        <v>-3.0221896025548705</v>
      </c>
      <c r="GV80" s="39">
        <f t="shared" si="64"/>
        <v>-3.0646222503555021</v>
      </c>
      <c r="GW80" s="39">
        <f t="shared" si="64"/>
        <v>-9.6432746655328714E-16</v>
      </c>
      <c r="GX80" s="39">
        <f t="shared" si="64"/>
        <v>-3.0685433177058945</v>
      </c>
      <c r="GY80" s="39">
        <f t="shared" si="64"/>
        <v>-3.0354207811738245</v>
      </c>
      <c r="GZ80" s="39">
        <f t="shared" si="64"/>
        <v>-2.9568480877202803</v>
      </c>
      <c r="HA80" s="39">
        <f t="shared" si="47"/>
        <v>-2.8947202348205514</v>
      </c>
      <c r="HB80" s="39">
        <f t="shared" si="47"/>
        <v>-2.8387191739517501</v>
      </c>
      <c r="HC80" s="39">
        <f t="shared" si="47"/>
        <v>-2.804680797619286</v>
      </c>
      <c r="HD80" s="39">
        <f t="shared" si="45"/>
        <v>-2.7742846363934213</v>
      </c>
      <c r="HE80" s="39">
        <f t="shared" si="45"/>
        <v>-2.7541464558247606</v>
      </c>
      <c r="HF80" s="39">
        <f t="shared" si="45"/>
        <v>-2.7423837086996978</v>
      </c>
      <c r="HG80" s="39">
        <f t="shared" si="45"/>
        <v>-2.7227485892717245</v>
      </c>
      <c r="HH80" s="39">
        <f t="shared" si="45"/>
        <v>-2.7224264361079769</v>
      </c>
      <c r="HI80" s="39">
        <f t="shared" si="45"/>
        <v>-2.7095215253878733</v>
      </c>
    </row>
    <row r="81" spans="1:217" s="39" customFormat="1">
      <c r="A81" s="20"/>
      <c r="B81" s="184"/>
      <c r="C81" s="40">
        <v>11.15</v>
      </c>
      <c r="D81" s="41">
        <v>4.8479509523809519</v>
      </c>
      <c r="E81" s="42">
        <v>4.8460000000000001</v>
      </c>
      <c r="F81" s="42">
        <v>4.87</v>
      </c>
      <c r="G81" s="42">
        <v>4.8890000000000002</v>
      </c>
      <c r="H81" s="42">
        <v>4.9050000000000002</v>
      </c>
      <c r="I81" s="42">
        <v>4.93</v>
      </c>
      <c r="J81" s="42">
        <v>4.95</v>
      </c>
      <c r="K81" s="42">
        <v>4.9960000000000004</v>
      </c>
      <c r="L81" s="42">
        <v>5.0609999999999999</v>
      </c>
      <c r="M81" s="42">
        <v>5.14</v>
      </c>
      <c r="N81" s="42">
        <v>5.2389999999999999</v>
      </c>
      <c r="O81" s="43">
        <v>5.3</v>
      </c>
      <c r="P81" s="20"/>
      <c r="Q81" s="41">
        <v>5.306</v>
      </c>
      <c r="R81" s="42">
        <v>5.258</v>
      </c>
      <c r="S81" s="42">
        <v>5.1449999999999996</v>
      </c>
      <c r="T81" s="42">
        <v>5.0549999999999997</v>
      </c>
      <c r="U81" s="42">
        <v>4.9779999999999998</v>
      </c>
      <c r="V81" s="42">
        <v>4.9290000000000003</v>
      </c>
      <c r="W81" s="42">
        <v>4.8810000000000002</v>
      </c>
      <c r="X81" s="42">
        <v>4.8499999999999996</v>
      </c>
      <c r="Y81" s="42">
        <v>4.8330000000000002</v>
      </c>
      <c r="Z81" s="42">
        <v>4.7990000000000004</v>
      </c>
      <c r="AA81" s="42">
        <v>4.7969999999999997</v>
      </c>
      <c r="AB81" s="43">
        <v>4.772899047619048</v>
      </c>
      <c r="AD81" s="20"/>
      <c r="AE81" s="184"/>
      <c r="AF81" s="40">
        <v>11.15</v>
      </c>
      <c r="AG81" s="41">
        <v>0.11756333333333327</v>
      </c>
      <c r="AH81" s="42">
        <v>8.8410000000000002E-2</v>
      </c>
      <c r="AI81" s="42">
        <v>7.4819999999999998E-2</v>
      </c>
      <c r="AJ81" s="42">
        <v>7.4529999999999999E-2</v>
      </c>
      <c r="AK81" s="42">
        <v>8.5529999999999995E-2</v>
      </c>
      <c r="AL81" s="42">
        <v>0.1016</v>
      </c>
      <c r="AM81" s="42">
        <v>0.13339999999999999</v>
      </c>
      <c r="AN81" s="42">
        <v>0.18609999999999999</v>
      </c>
      <c r="AO81" s="42">
        <v>0.24840000000000001</v>
      </c>
      <c r="AP81" s="42">
        <v>0.30409999999999998</v>
      </c>
      <c r="AQ81" s="42">
        <v>0.35489999999999999</v>
      </c>
      <c r="AR81" s="43">
        <v>0.37669999999999998</v>
      </c>
      <c r="AS81" s="20"/>
      <c r="AT81" s="41">
        <v>0.3785</v>
      </c>
      <c r="AU81" s="42">
        <v>0.3624</v>
      </c>
      <c r="AV81" s="42">
        <v>0.30609999999999998</v>
      </c>
      <c r="AW81" s="42">
        <v>0.2515</v>
      </c>
      <c r="AX81" s="42">
        <v>0.19450000000000001</v>
      </c>
      <c r="AY81" s="42">
        <v>0.13750000000000001</v>
      </c>
      <c r="AZ81" s="42">
        <v>0.10249999999999999</v>
      </c>
      <c r="BA81" s="42">
        <v>8.1320000000000003E-2</v>
      </c>
      <c r="BB81" s="42">
        <v>6.7669999999999994E-2</v>
      </c>
      <c r="BC81" s="42">
        <v>6.5299999999999997E-2</v>
      </c>
      <c r="BD81" s="42">
        <v>7.8509999999999996E-2</v>
      </c>
      <c r="BE81" s="43">
        <v>8.8958095238095114E-2</v>
      </c>
      <c r="BH81" s="118" t="str">
        <f t="shared" si="37"/>
        <v>4.84795095238095+0.117563333333333i</v>
      </c>
      <c r="BI81" s="118" t="str">
        <f t="shared" si="37"/>
        <v>4.846+0.08841i</v>
      </c>
      <c r="BJ81" s="118" t="str">
        <f t="shared" si="37"/>
        <v>4.87+0.07482i</v>
      </c>
      <c r="BK81" s="118" t="str">
        <f t="shared" si="37"/>
        <v>4.889+0.07453i</v>
      </c>
      <c r="BL81" s="118" t="str">
        <f t="shared" si="37"/>
        <v>4.905+0.08553i</v>
      </c>
      <c r="BM81" s="118" t="str">
        <f t="shared" si="37"/>
        <v>4.93+0.1016i</v>
      </c>
      <c r="BN81" s="118" t="str">
        <f t="shared" si="37"/>
        <v>4.95+0.1334i</v>
      </c>
      <c r="BO81" s="118" t="str">
        <f t="shared" si="37"/>
        <v>4.996+0.1861i</v>
      </c>
      <c r="BP81" s="118" t="str">
        <f t="shared" si="37"/>
        <v>5.061+0.2484i</v>
      </c>
      <c r="BQ81" s="118" t="str">
        <f t="shared" si="59"/>
        <v>5.14+0.3041i</v>
      </c>
      <c r="BR81" s="118" t="str">
        <f t="shared" si="59"/>
        <v>5.239+0.3549i</v>
      </c>
      <c r="BS81" s="118" t="str">
        <f t="shared" si="59"/>
        <v>5.3+0.3767i</v>
      </c>
      <c r="BT81" s="118" t="str">
        <f t="shared" si="59"/>
        <v>0</v>
      </c>
      <c r="BU81" s="118" t="str">
        <f t="shared" si="59"/>
        <v>5.306+0.3785i</v>
      </c>
      <c r="BV81" s="118" t="str">
        <f t="shared" si="59"/>
        <v>5.258+0.3624i</v>
      </c>
      <c r="BW81" s="118" t="str">
        <f t="shared" si="59"/>
        <v>5.145+0.3061i</v>
      </c>
      <c r="BX81" s="118" t="str">
        <f t="shared" si="59"/>
        <v>5.055+0.2515i</v>
      </c>
      <c r="BY81" s="118" t="str">
        <f t="shared" si="59"/>
        <v>4.978+0.1945i</v>
      </c>
      <c r="BZ81" s="118" t="str">
        <f t="shared" si="46"/>
        <v>4.929+0.1375i</v>
      </c>
      <c r="CA81" s="118" t="str">
        <f t="shared" si="46"/>
        <v>4.881+0.1025i</v>
      </c>
      <c r="CB81" s="118" t="str">
        <f t="shared" si="46"/>
        <v>4.85+0.08132i</v>
      </c>
      <c r="CC81" s="118" t="str">
        <f t="shared" si="44"/>
        <v>4.833+0.06767i</v>
      </c>
      <c r="CD81" s="118" t="str">
        <f t="shared" si="44"/>
        <v>4.799+0.0653i</v>
      </c>
      <c r="CE81" s="118" t="str">
        <f t="shared" si="44"/>
        <v>4.797+0.07851i</v>
      </c>
      <c r="CF81" s="118" t="str">
        <f t="shared" si="44"/>
        <v>4.77289904761905+0.0889580952380951i</v>
      </c>
      <c r="CG81" s="118" t="str">
        <f t="shared" si="44"/>
        <v>0</v>
      </c>
      <c r="CH81" s="39">
        <f t="shared" si="22"/>
        <v>11150000000</v>
      </c>
      <c r="CI81" s="121">
        <f t="shared" si="23"/>
        <v>1.6124210913016654</v>
      </c>
      <c r="CJ81" s="121" t="str">
        <f t="shared" si="60"/>
        <v>7.81693836521504+0.189561598230394i</v>
      </c>
      <c r="CK81" s="121" t="str">
        <f t="shared" si="60"/>
        <v>7.81379260844787+0.14255414868198i</v>
      </c>
      <c r="CL81" s="121" t="str">
        <f t="shared" si="60"/>
        <v>7.85249071463911+0.120641346051191i</v>
      </c>
      <c r="CM81" s="121" t="str">
        <f t="shared" si="60"/>
        <v>7.88312671537384+0.120173743934713i</v>
      </c>
      <c r="CN81" s="121" t="str">
        <f t="shared" si="60"/>
        <v>7.90892545283467+0.137910375939031i</v>
      </c>
      <c r="CO81" s="121" t="str">
        <f t="shared" si="60"/>
        <v>7.94923598011721+0.163821982876249i</v>
      </c>
      <c r="CP81" s="121" t="str">
        <f t="shared" si="60"/>
        <v>7.98148440194324+0.215096973579642i</v>
      </c>
      <c r="CQ81" s="121" t="str">
        <f t="shared" si="60"/>
        <v>8.05565577214312+0.30007156509124i</v>
      </c>
      <c r="CR81" s="121" t="str">
        <f t="shared" si="60"/>
        <v>8.16046314307773+0.400525399079334i</v>
      </c>
      <c r="CS81" s="121" t="str">
        <f t="shared" si="60"/>
        <v>8.28784440929056+0.490337253864836i</v>
      </c>
      <c r="CT81" s="121" t="str">
        <f t="shared" si="60"/>
        <v>8.44747409732942+0.572248245302961i</v>
      </c>
      <c r="CU81" s="121" t="str">
        <f t="shared" si="60"/>
        <v>8.54583178389883+0.607399025093337i</v>
      </c>
      <c r="CV81" s="121" t="str">
        <f t="shared" si="60"/>
        <v>0</v>
      </c>
      <c r="CW81" s="121" t="str">
        <f t="shared" si="60"/>
        <v>8.55550631044664+0.61030138305768i</v>
      </c>
      <c r="CX81" s="121" t="str">
        <f t="shared" si="60"/>
        <v>8.47811009806416+0.584341403487724i</v>
      </c>
      <c r="CY81" s="121" t="str">
        <f t="shared" si="56"/>
        <v>8.29590651474707+0.49356209604744i</v>
      </c>
      <c r="CZ81" s="121" t="str">
        <f t="shared" si="52"/>
        <v>8.15078861652992+0.405523904462369i</v>
      </c>
      <c r="DA81" s="121" t="str">
        <f t="shared" si="52"/>
        <v>8.02663219249969+0.313615902258174i</v>
      </c>
      <c r="DB81" s="121" t="str">
        <f t="shared" si="48"/>
        <v>7.94762355902591+0.221707900053979i</v>
      </c>
      <c r="DC81" s="121" t="str">
        <f t="shared" si="48"/>
        <v>7.87022734664343+0.165273161858421i</v>
      </c>
      <c r="DD81" s="121" t="str">
        <f t="shared" si="48"/>
        <v>7.82024229281308+0.131122083144651i</v>
      </c>
      <c r="DE81" s="121" t="str">
        <f t="shared" si="48"/>
        <v>7.79283113426095+0.109112535248384i</v>
      </c>
      <c r="DF81" s="121" t="str">
        <f t="shared" si="48"/>
        <v>7.73800881715669+0.105291097261999i</v>
      </c>
      <c r="DG81" s="121" t="str">
        <f t="shared" si="48"/>
        <v>7.73478397497409+0.126591179878094i</v>
      </c>
      <c r="DH81" s="121" t="str">
        <f t="shared" si="48"/>
        <v>7.69592309103459+0.143437909003927i</v>
      </c>
      <c r="DI81" s="121"/>
      <c r="DK81" s="39">
        <f t="shared" si="61"/>
        <v>7.8169383652150399</v>
      </c>
      <c r="DL81" s="39">
        <f t="shared" si="61"/>
        <v>7.8137926084478702</v>
      </c>
      <c r="DM81" s="39">
        <f t="shared" si="61"/>
        <v>7.8524907146391101</v>
      </c>
      <c r="DN81" s="39">
        <f t="shared" si="61"/>
        <v>7.88312671537384</v>
      </c>
      <c r="DO81" s="39">
        <f t="shared" si="61"/>
        <v>7.9089254528346702</v>
      </c>
      <c r="DP81" s="39">
        <f t="shared" si="61"/>
        <v>7.9492359801172103</v>
      </c>
      <c r="DQ81" s="39">
        <f t="shared" si="61"/>
        <v>7.9814844019432396</v>
      </c>
      <c r="DR81" s="39">
        <f t="shared" si="61"/>
        <v>8.0556557721431208</v>
      </c>
      <c r="DS81" s="39">
        <f t="shared" si="61"/>
        <v>8.1604631430777292</v>
      </c>
      <c r="DT81" s="39">
        <f t="shared" si="61"/>
        <v>8.2878444092905603</v>
      </c>
      <c r="DU81" s="39">
        <f t="shared" si="61"/>
        <v>8.4474740973294207</v>
      </c>
      <c r="DV81" s="39">
        <f t="shared" si="61"/>
        <v>8.54583178389883</v>
      </c>
      <c r="DW81" s="39">
        <f t="shared" si="61"/>
        <v>0</v>
      </c>
      <c r="DX81" s="39">
        <f t="shared" si="61"/>
        <v>8.5555063104466402</v>
      </c>
      <c r="DY81" s="39">
        <f t="shared" si="61"/>
        <v>8.4781100980641604</v>
      </c>
      <c r="DZ81" s="39">
        <f t="shared" si="57"/>
        <v>8.2959065147470703</v>
      </c>
      <c r="EA81" s="39">
        <f t="shared" si="53"/>
        <v>8.1507886165299208</v>
      </c>
      <c r="EB81" s="39">
        <f t="shared" si="53"/>
        <v>8.0266321924996902</v>
      </c>
      <c r="EC81" s="39">
        <f t="shared" si="49"/>
        <v>7.9476235590259101</v>
      </c>
      <c r="ED81" s="39">
        <f t="shared" si="49"/>
        <v>7.8702273466434303</v>
      </c>
      <c r="EE81" s="39">
        <f t="shared" si="49"/>
        <v>7.8202422928130799</v>
      </c>
      <c r="EF81" s="39">
        <f t="shared" si="49"/>
        <v>7.7928311342609504</v>
      </c>
      <c r="EG81" s="39">
        <f t="shared" si="49"/>
        <v>7.7380088171566896</v>
      </c>
      <c r="EH81" s="39">
        <f t="shared" si="49"/>
        <v>7.7347839749740901</v>
      </c>
      <c r="EI81" s="39">
        <f t="shared" si="49"/>
        <v>7.6959230910345902</v>
      </c>
      <c r="EK81" s="39">
        <f t="shared" si="42"/>
        <v>0.18956159823039401</v>
      </c>
      <c r="EL81" s="39">
        <f t="shared" si="42"/>
        <v>0.14255414868197999</v>
      </c>
      <c r="EM81" s="39">
        <f t="shared" si="42"/>
        <v>0.12064134605119101</v>
      </c>
      <c r="EN81" s="39">
        <f t="shared" si="42"/>
        <v>0.120173743934713</v>
      </c>
      <c r="EO81" s="39">
        <f t="shared" si="42"/>
        <v>0.13791037593903099</v>
      </c>
      <c r="EP81" s="39">
        <f t="shared" si="42"/>
        <v>0.16382198287624899</v>
      </c>
      <c r="EQ81" s="39">
        <f t="shared" si="42"/>
        <v>0.215096973579642</v>
      </c>
      <c r="ER81" s="39">
        <f t="shared" si="42"/>
        <v>0.30007156509124</v>
      </c>
      <c r="ES81" s="39">
        <f t="shared" si="42"/>
        <v>0.40052539907933399</v>
      </c>
      <c r="ET81" s="39">
        <f t="shared" si="42"/>
        <v>0.49033725386483601</v>
      </c>
      <c r="EU81" s="39">
        <f t="shared" si="42"/>
        <v>0.57224824530296103</v>
      </c>
      <c r="EV81" s="39">
        <f t="shared" si="42"/>
        <v>0.60739902509333699</v>
      </c>
      <c r="EW81" s="39">
        <f t="shared" si="42"/>
        <v>0</v>
      </c>
      <c r="EX81" s="39">
        <f t="shared" si="42"/>
        <v>0.61030138305768</v>
      </c>
      <c r="EY81" s="39">
        <f t="shared" si="62"/>
        <v>0.58434140348772401</v>
      </c>
      <c r="EZ81" s="39">
        <f t="shared" si="62"/>
        <v>0.49356209604744</v>
      </c>
      <c r="FA81" s="39">
        <f t="shared" si="62"/>
        <v>0.40552390446236902</v>
      </c>
      <c r="FB81" s="39">
        <f t="shared" si="54"/>
        <v>0.31361590225817398</v>
      </c>
      <c r="FC81" s="39">
        <f t="shared" si="50"/>
        <v>0.221707900053979</v>
      </c>
      <c r="FD81" s="39">
        <f t="shared" si="50"/>
        <v>0.165273161858421</v>
      </c>
      <c r="FE81" s="39">
        <f t="shared" si="50"/>
        <v>0.13112208314465101</v>
      </c>
      <c r="FF81" s="39">
        <f t="shared" si="50"/>
        <v>0.109112535248384</v>
      </c>
      <c r="FG81" s="39">
        <f t="shared" si="50"/>
        <v>0.10529109726199901</v>
      </c>
      <c r="FH81" s="39">
        <f t="shared" si="50"/>
        <v>0.12659117987809401</v>
      </c>
      <c r="FI81" s="39">
        <f t="shared" si="50"/>
        <v>0.143437909003927</v>
      </c>
      <c r="FK81" s="39">
        <f t="shared" si="63"/>
        <v>0.72915114020360572</v>
      </c>
      <c r="FL81" s="39">
        <f t="shared" si="63"/>
        <v>0.72943882279535166</v>
      </c>
      <c r="FM81" s="39">
        <f t="shared" si="63"/>
        <v>0.72835379634107356</v>
      </c>
      <c r="FN81" s="39">
        <f t="shared" si="63"/>
        <v>0.72744064844779899</v>
      </c>
      <c r="FO81" s="39">
        <f t="shared" si="63"/>
        <v>0.7266147742101996</v>
      </c>
      <c r="FP81" s="39">
        <f t="shared" si="63"/>
        <v>0.72531788549091769</v>
      </c>
      <c r="FQ81" s="39">
        <f t="shared" si="63"/>
        <v>0.7241201897733508</v>
      </c>
      <c r="FR81" s="39">
        <f t="shared" si="63"/>
        <v>0.72138470260595389</v>
      </c>
      <c r="FS81" s="39">
        <f t="shared" si="63"/>
        <v>0.71743518315051202</v>
      </c>
      <c r="FT81" s="39">
        <f t="shared" si="63"/>
        <v>0.71273307627029792</v>
      </c>
      <c r="FU81" s="39">
        <f t="shared" si="63"/>
        <v>0.70704393072147709</v>
      </c>
      <c r="FV81" s="39">
        <f t="shared" si="63"/>
        <v>0.70370504951462975</v>
      </c>
      <c r="FW81" s="39">
        <f t="shared" si="63"/>
        <v>0.99999999999999989</v>
      </c>
      <c r="FX81" s="39">
        <f t="shared" si="63"/>
        <v>0.70338387940169389</v>
      </c>
      <c r="FY81" s="39">
        <f t="shared" si="63"/>
        <v>0.70598960502608576</v>
      </c>
      <c r="FZ81" s="39">
        <f t="shared" si="58"/>
        <v>0.71245922559275998</v>
      </c>
      <c r="GA81" s="39">
        <f t="shared" si="55"/>
        <v>0.71767135620881151</v>
      </c>
      <c r="GB81" s="39">
        <f t="shared" si="55"/>
        <v>0.7221427737213354</v>
      </c>
      <c r="GC81" s="39">
        <f t="shared" si="51"/>
        <v>0.72509133031921502</v>
      </c>
      <c r="GD81" s="39">
        <f t="shared" si="51"/>
        <v>0.72766640802685556</v>
      </c>
      <c r="GE81" s="39">
        <f t="shared" si="51"/>
        <v>0.72928478413588582</v>
      </c>
      <c r="GF81" s="39">
        <f t="shared" si="51"/>
        <v>0.73017043804641746</v>
      </c>
      <c r="GG81" s="39">
        <f t="shared" si="51"/>
        <v>0.73182311029419589</v>
      </c>
      <c r="GH81" s="39">
        <f t="shared" si="51"/>
        <v>0.73185823915107751</v>
      </c>
      <c r="GI81" s="39">
        <f t="shared" si="51"/>
        <v>0.73296755513078471</v>
      </c>
      <c r="GJ81" s="39">
        <f t="shared" si="27"/>
        <v>11.15</v>
      </c>
      <c r="GK81" s="39">
        <f t="shared" si="65"/>
        <v>-2.7436488149022993</v>
      </c>
      <c r="GL81" s="39">
        <f t="shared" si="65"/>
        <v>-2.7402225205516073</v>
      </c>
      <c r="GM81" s="39">
        <f t="shared" si="65"/>
        <v>-2.7531522358661458</v>
      </c>
      <c r="GN81" s="39">
        <f t="shared" si="65"/>
        <v>-2.7640486957239303</v>
      </c>
      <c r="GO81" s="39">
        <f t="shared" si="65"/>
        <v>-2.773915518050392</v>
      </c>
      <c r="GP81" s="39">
        <f t="shared" si="65"/>
        <v>-2.7894322642424956</v>
      </c>
      <c r="GQ81" s="39">
        <f t="shared" si="65"/>
        <v>-2.8037868687862035</v>
      </c>
      <c r="GR81" s="39">
        <f t="shared" si="65"/>
        <v>-2.8366614278846276</v>
      </c>
      <c r="GS81" s="39">
        <f t="shared" si="64"/>
        <v>-2.8843465851649701</v>
      </c>
      <c r="GT81" s="39">
        <f t="shared" si="64"/>
        <v>-2.9414617229427038</v>
      </c>
      <c r="GU81" s="39">
        <f t="shared" si="64"/>
        <v>-3.0110720273944569</v>
      </c>
      <c r="GV81" s="39">
        <f t="shared" si="64"/>
        <v>-3.0521866526516939</v>
      </c>
      <c r="GW81" s="39">
        <f t="shared" si="64"/>
        <v>-9.6432746655328714E-16</v>
      </c>
      <c r="GX81" s="39">
        <f t="shared" si="64"/>
        <v>-3.0561517868335115</v>
      </c>
      <c r="GY81" s="39">
        <f t="shared" si="64"/>
        <v>-3.0240338688519097</v>
      </c>
      <c r="GZ81" s="39">
        <f t="shared" si="64"/>
        <v>-2.9447997100881143</v>
      </c>
      <c r="HA81" s="39">
        <f t="shared" si="47"/>
        <v>-2.8814877407765831</v>
      </c>
      <c r="HB81" s="39">
        <f t="shared" si="47"/>
        <v>-2.8275386051337033</v>
      </c>
      <c r="HC81" s="39">
        <f t="shared" si="47"/>
        <v>-2.7921457511852097</v>
      </c>
      <c r="HD81" s="39">
        <f t="shared" si="45"/>
        <v>-2.7613534674994082</v>
      </c>
      <c r="HE81" s="39">
        <f t="shared" si="45"/>
        <v>-2.7420569500415142</v>
      </c>
      <c r="HF81" s="39">
        <f t="shared" si="45"/>
        <v>-2.73151508078542</v>
      </c>
      <c r="HG81" s="39">
        <f t="shared" si="45"/>
        <v>-2.7118776003288012</v>
      </c>
      <c r="HH81" s="39">
        <f t="shared" si="45"/>
        <v>-2.711460671638469</v>
      </c>
      <c r="HI81" s="39">
        <f t="shared" si="45"/>
        <v>-2.6983049802885755</v>
      </c>
    </row>
    <row r="82" spans="1:217" s="39" customFormat="1">
      <c r="A82" s="20"/>
      <c r="B82" s="184"/>
      <c r="C82" s="40">
        <v>11.2</v>
      </c>
      <c r="D82" s="41">
        <v>4.8483571428571421</v>
      </c>
      <c r="E82" s="42">
        <v>4.8479999999999999</v>
      </c>
      <c r="F82" s="42">
        <v>4.8730000000000002</v>
      </c>
      <c r="G82" s="42">
        <v>4.8899999999999997</v>
      </c>
      <c r="H82" s="42">
        <v>4.9080000000000004</v>
      </c>
      <c r="I82" s="42">
        <v>4.9329999999999998</v>
      </c>
      <c r="J82" s="42">
        <v>4.9530000000000003</v>
      </c>
      <c r="K82" s="42">
        <v>4.9969999999999999</v>
      </c>
      <c r="L82" s="42">
        <v>5.0650000000000004</v>
      </c>
      <c r="M82" s="42">
        <v>5.1440000000000001</v>
      </c>
      <c r="N82" s="42">
        <v>5.2409999999999997</v>
      </c>
      <c r="O82" s="43">
        <v>5.3049999999999997</v>
      </c>
      <c r="P82" s="20"/>
      <c r="Q82" s="41">
        <v>5.3109999999999999</v>
      </c>
      <c r="R82" s="42">
        <v>5.2619999999999996</v>
      </c>
      <c r="S82" s="42">
        <v>5.15</v>
      </c>
      <c r="T82" s="42">
        <v>5.0579999999999998</v>
      </c>
      <c r="U82" s="42">
        <v>4.9809999999999999</v>
      </c>
      <c r="V82" s="42">
        <v>4.9329999999999998</v>
      </c>
      <c r="W82" s="42">
        <v>4.8860000000000001</v>
      </c>
      <c r="X82" s="42">
        <v>4.8520000000000003</v>
      </c>
      <c r="Y82" s="42">
        <v>4.8339999999999996</v>
      </c>
      <c r="Z82" s="42">
        <v>4.8029999999999999</v>
      </c>
      <c r="AA82" s="42">
        <v>4.8</v>
      </c>
      <c r="AB82" s="43">
        <v>4.7739285714285717</v>
      </c>
      <c r="AD82" s="20"/>
      <c r="AE82" s="184"/>
      <c r="AF82" s="40">
        <v>11.2</v>
      </c>
      <c r="AG82" s="41">
        <v>0.11753428571428572</v>
      </c>
      <c r="AH82" s="42">
        <v>9.0219999999999995E-2</v>
      </c>
      <c r="AI82" s="42">
        <v>7.5160000000000005E-2</v>
      </c>
      <c r="AJ82" s="42">
        <v>7.0949999999999999E-2</v>
      </c>
      <c r="AK82" s="42">
        <v>8.1140000000000004E-2</v>
      </c>
      <c r="AL82" s="42">
        <v>0.1003</v>
      </c>
      <c r="AM82" s="42">
        <v>0.1361</v>
      </c>
      <c r="AN82" s="42">
        <v>0.18629999999999999</v>
      </c>
      <c r="AO82" s="42">
        <v>0.247</v>
      </c>
      <c r="AP82" s="42">
        <v>0.30580000000000002</v>
      </c>
      <c r="AQ82" s="42">
        <v>0.35920000000000002</v>
      </c>
      <c r="AR82" s="43">
        <v>0.37909999999999999</v>
      </c>
      <c r="AS82" s="20"/>
      <c r="AT82" s="41">
        <v>0.38030000000000003</v>
      </c>
      <c r="AU82" s="42">
        <v>0.3659</v>
      </c>
      <c r="AV82" s="42">
        <v>0.30940000000000001</v>
      </c>
      <c r="AW82" s="42">
        <v>0.2495</v>
      </c>
      <c r="AX82" s="42">
        <v>0.19309999999999999</v>
      </c>
      <c r="AY82" s="42">
        <v>0.1399</v>
      </c>
      <c r="AZ82" s="42">
        <v>0.1028</v>
      </c>
      <c r="BA82" s="42">
        <v>7.8140000000000001E-2</v>
      </c>
      <c r="BB82" s="42">
        <v>6.5060000000000007E-2</v>
      </c>
      <c r="BC82" s="42">
        <v>6.6600000000000006E-2</v>
      </c>
      <c r="BD82" s="42">
        <v>8.183E-2</v>
      </c>
      <c r="BE82" s="43">
        <v>8.8567142857142858E-2</v>
      </c>
      <c r="BH82" s="118" t="str">
        <f t="shared" si="37"/>
        <v>4.84835714285714+0.117534285714286i</v>
      </c>
      <c r="BI82" s="118" t="str">
        <f t="shared" si="37"/>
        <v>4.848+0.09022i</v>
      </c>
      <c r="BJ82" s="118" t="str">
        <f t="shared" si="37"/>
        <v>4.873+0.07516i</v>
      </c>
      <c r="BK82" s="118" t="str">
        <f t="shared" si="37"/>
        <v>4.89+0.07095i</v>
      </c>
      <c r="BL82" s="118" t="str">
        <f t="shared" si="37"/>
        <v>4.908+0.08114i</v>
      </c>
      <c r="BM82" s="118" t="str">
        <f t="shared" si="37"/>
        <v>4.933+0.1003i</v>
      </c>
      <c r="BN82" s="118" t="str">
        <f t="shared" si="37"/>
        <v>4.953+0.1361i</v>
      </c>
      <c r="BO82" s="118" t="str">
        <f t="shared" si="37"/>
        <v>4.997+0.1863i</v>
      </c>
      <c r="BP82" s="118" t="str">
        <f t="shared" si="37"/>
        <v>5.065+0.247i</v>
      </c>
      <c r="BQ82" s="118" t="str">
        <f t="shared" si="59"/>
        <v>5.144+0.3058i</v>
      </c>
      <c r="BR82" s="118" t="str">
        <f t="shared" si="59"/>
        <v>5.241+0.3592i</v>
      </c>
      <c r="BS82" s="118" t="str">
        <f t="shared" si="59"/>
        <v>5.305+0.3791i</v>
      </c>
      <c r="BT82" s="118" t="str">
        <f t="shared" si="59"/>
        <v>0</v>
      </c>
      <c r="BU82" s="118" t="str">
        <f t="shared" si="59"/>
        <v>5.311+0.3803i</v>
      </c>
      <c r="BV82" s="118" t="str">
        <f t="shared" si="59"/>
        <v>5.262+0.3659i</v>
      </c>
      <c r="BW82" s="118" t="str">
        <f t="shared" si="59"/>
        <v>5.15+0.3094i</v>
      </c>
      <c r="BX82" s="118" t="str">
        <f t="shared" si="59"/>
        <v>5.058+0.2495i</v>
      </c>
      <c r="BY82" s="118" t="str">
        <f t="shared" si="59"/>
        <v>4.981+0.1931i</v>
      </c>
      <c r="BZ82" s="118" t="str">
        <f t="shared" si="46"/>
        <v>4.933+0.1399i</v>
      </c>
      <c r="CA82" s="118" t="str">
        <f t="shared" si="46"/>
        <v>4.886+0.1028i</v>
      </c>
      <c r="CB82" s="118" t="str">
        <f t="shared" si="46"/>
        <v>4.852+0.07814i</v>
      </c>
      <c r="CC82" s="118" t="str">
        <f t="shared" si="44"/>
        <v>4.834+0.06506i</v>
      </c>
      <c r="CD82" s="118" t="str">
        <f t="shared" si="44"/>
        <v>4.803+0.0666i</v>
      </c>
      <c r="CE82" s="118" t="str">
        <f t="shared" si="44"/>
        <v>4.8+0.08183i</v>
      </c>
      <c r="CF82" s="118" t="str">
        <f t="shared" si="44"/>
        <v>4.77392857142857+0.0885671428571429i</v>
      </c>
      <c r="CG82" s="118" t="str">
        <f t="shared" si="44"/>
        <v>0</v>
      </c>
      <c r="CH82" s="39">
        <f t="shared" si="22"/>
        <v>11200000000</v>
      </c>
      <c r="CI82" s="121">
        <f t="shared" si="23"/>
        <v>1.6052227828583543</v>
      </c>
      <c r="CJ82" s="121" t="str">
        <f t="shared" ref="CJ82:CX98" si="66">IMPRODUCT(BH82, $CI82)</f>
        <v>7.78269334514832+0.188668713195555i</v>
      </c>
      <c r="CK82" s="121" t="str">
        <f t="shared" si="66"/>
        <v>7.7821200512973+0.144823199469481i</v>
      </c>
      <c r="CL82" s="121" t="str">
        <f t="shared" si="66"/>
        <v>7.82225062086876+0.120648544359634i</v>
      </c>
      <c r="CM82" s="121" t="str">
        <f t="shared" si="66"/>
        <v>7.84953940817735+0.1138905564438i</v>
      </c>
      <c r="CN82" s="121" t="str">
        <f t="shared" si="66"/>
        <v>7.8784334182688+0.130247776601127i</v>
      </c>
      <c r="CO82" s="121" t="str">
        <f t="shared" si="66"/>
        <v>7.91856398784026+0.161003845120693i</v>
      </c>
      <c r="CP82" s="121" t="str">
        <f t="shared" si="66"/>
        <v>7.95066844349743+0.218470820747022i</v>
      </c>
      <c r="CQ82" s="121" t="str">
        <f t="shared" si="66"/>
        <v>8.0212982459432+0.299053004446511i</v>
      </c>
      <c r="CR82" s="121" t="str">
        <f t="shared" si="66"/>
        <v>8.13045339517756+0.396490027366014i</v>
      </c>
      <c r="CS82" s="121" t="str">
        <f t="shared" si="66"/>
        <v>8.25726599502337+0.490877126998085i</v>
      </c>
      <c r="CT82" s="121" t="str">
        <f t="shared" si="66"/>
        <v>8.41297260496063+0.576596023602721i</v>
      </c>
      <c r="CU82" s="121" t="str">
        <f t="shared" si="66"/>
        <v>8.51570686306357+0.608539956981602i</v>
      </c>
      <c r="CV82" s="121" t="str">
        <f t="shared" si="66"/>
        <v>0</v>
      </c>
      <c r="CW82" s="121" t="str">
        <f t="shared" si="66"/>
        <v>8.52533819976072+0.610466224321032i</v>
      </c>
      <c r="CX82" s="121" t="str">
        <f t="shared" si="66"/>
        <v>8.44668228340066+0.587351016247872i</v>
      </c>
      <c r="CY82" s="121" t="str">
        <f t="shared" si="56"/>
        <v>8.26689733172052+0.496655929016375i</v>
      </c>
      <c r="CZ82" s="121" t="str">
        <f t="shared" si="52"/>
        <v>8.11921683569756+0.400503084323159i</v>
      </c>
      <c r="DA82" s="121" t="str">
        <f t="shared" si="52"/>
        <v>7.99561468141746+0.309968519369948i</v>
      </c>
      <c r="DB82" s="121" t="str">
        <f t="shared" si="48"/>
        <v>7.91856398784026+0.224570667321884i</v>
      </c>
      <c r="DC82" s="121" t="str">
        <f t="shared" si="48"/>
        <v>7.84311851704592+0.165016902077839i</v>
      </c>
      <c r="DD82" s="121" t="str">
        <f t="shared" si="48"/>
        <v>7.78854094242874+0.125432108252552i</v>
      </c>
      <c r="DE82" s="121" t="str">
        <f t="shared" si="48"/>
        <v>7.75964693233728+0.104435794252765i</v>
      </c>
      <c r="DF82" s="121" t="str">
        <f t="shared" si="48"/>
        <v>7.70988502606868+0.106907837338366i</v>
      </c>
      <c r="DG82" s="121" t="str">
        <f t="shared" si="48"/>
        <v>7.7050693577201+0.131355380321299i</v>
      </c>
      <c r="DH82" s="121" t="str">
        <f t="shared" si="48"/>
        <v>7.66321890659558+0.142169995526956i</v>
      </c>
      <c r="DI82" s="121"/>
      <c r="DK82" s="39">
        <f t="shared" ref="DK82:DY98" si="67">IMREAL(CJ82)</f>
        <v>7.7826933451483198</v>
      </c>
      <c r="DL82" s="39">
        <f t="shared" si="67"/>
        <v>7.7821200512972997</v>
      </c>
      <c r="DM82" s="39">
        <f t="shared" si="67"/>
        <v>7.8222506208687603</v>
      </c>
      <c r="DN82" s="39">
        <f t="shared" si="67"/>
        <v>7.8495394081773497</v>
      </c>
      <c r="DO82" s="39">
        <f t="shared" si="67"/>
        <v>7.8784334182688003</v>
      </c>
      <c r="DP82" s="39">
        <f t="shared" si="67"/>
        <v>7.9185639878402601</v>
      </c>
      <c r="DQ82" s="39">
        <f t="shared" si="67"/>
        <v>7.9506684434974302</v>
      </c>
      <c r="DR82" s="39">
        <f t="shared" si="67"/>
        <v>8.0212982459431998</v>
      </c>
      <c r="DS82" s="39">
        <f t="shared" si="67"/>
        <v>8.1304533951775593</v>
      </c>
      <c r="DT82" s="39">
        <f t="shared" si="67"/>
        <v>8.2572659950233707</v>
      </c>
      <c r="DU82" s="39">
        <f t="shared" si="67"/>
        <v>8.4129726049606308</v>
      </c>
      <c r="DV82" s="39">
        <f t="shared" si="67"/>
        <v>8.5157068630635706</v>
      </c>
      <c r="DW82" s="39">
        <f t="shared" si="67"/>
        <v>0</v>
      </c>
      <c r="DX82" s="39">
        <f t="shared" si="67"/>
        <v>8.5253381997607196</v>
      </c>
      <c r="DY82" s="39">
        <f t="shared" si="67"/>
        <v>8.4466822834006603</v>
      </c>
      <c r="DZ82" s="39">
        <f t="shared" si="57"/>
        <v>8.2668973317205197</v>
      </c>
      <c r="EA82" s="39">
        <f t="shared" si="53"/>
        <v>8.1192168356975607</v>
      </c>
      <c r="EB82" s="39">
        <f t="shared" si="53"/>
        <v>7.99561468141746</v>
      </c>
      <c r="EC82" s="39">
        <f t="shared" si="49"/>
        <v>7.9185639878402601</v>
      </c>
      <c r="ED82" s="39">
        <f t="shared" si="49"/>
        <v>7.8431185170459203</v>
      </c>
      <c r="EE82" s="39">
        <f t="shared" si="49"/>
        <v>7.7885409424287397</v>
      </c>
      <c r="EF82" s="39">
        <f t="shared" si="49"/>
        <v>7.7596469323372803</v>
      </c>
      <c r="EG82" s="39">
        <f t="shared" si="49"/>
        <v>7.7098850260686804</v>
      </c>
      <c r="EH82" s="39">
        <f t="shared" si="49"/>
        <v>7.7050693577200997</v>
      </c>
      <c r="EI82" s="39">
        <f t="shared" si="49"/>
        <v>7.6632189065955796</v>
      </c>
      <c r="EK82" s="39">
        <f t="shared" si="42"/>
        <v>0.188668713195555</v>
      </c>
      <c r="EL82" s="39">
        <f t="shared" si="42"/>
        <v>0.144823199469481</v>
      </c>
      <c r="EM82" s="39">
        <f t="shared" si="42"/>
        <v>0.120648544359634</v>
      </c>
      <c r="EN82" s="39">
        <f t="shared" si="42"/>
        <v>0.1138905564438</v>
      </c>
      <c r="EO82" s="39">
        <f t="shared" si="42"/>
        <v>0.13024777660112699</v>
      </c>
      <c r="EP82" s="39">
        <f t="shared" si="42"/>
        <v>0.16100384512069299</v>
      </c>
      <c r="EQ82" s="39">
        <f t="shared" si="42"/>
        <v>0.21847082074702201</v>
      </c>
      <c r="ER82" s="39">
        <f t="shared" si="42"/>
        <v>0.29905300444651101</v>
      </c>
      <c r="ES82" s="39">
        <f t="shared" si="42"/>
        <v>0.39649002736601402</v>
      </c>
      <c r="ET82" s="39">
        <f t="shared" si="42"/>
        <v>0.490877126998085</v>
      </c>
      <c r="EU82" s="39">
        <f t="shared" si="42"/>
        <v>0.576596023602721</v>
      </c>
      <c r="EV82" s="39">
        <f t="shared" si="42"/>
        <v>0.60853995698160201</v>
      </c>
      <c r="EW82" s="39">
        <f t="shared" si="42"/>
        <v>0</v>
      </c>
      <c r="EX82" s="39">
        <f t="shared" si="42"/>
        <v>0.61046622432103204</v>
      </c>
      <c r="EY82" s="39">
        <f t="shared" si="62"/>
        <v>0.587351016247872</v>
      </c>
      <c r="EZ82" s="39">
        <f t="shared" si="62"/>
        <v>0.49665592901637501</v>
      </c>
      <c r="FA82" s="39">
        <f t="shared" si="62"/>
        <v>0.40050308432315901</v>
      </c>
      <c r="FB82" s="39">
        <f t="shared" si="54"/>
        <v>0.30996851936994801</v>
      </c>
      <c r="FC82" s="39">
        <f t="shared" si="50"/>
        <v>0.22457066732188399</v>
      </c>
      <c r="FD82" s="39">
        <f t="shared" si="50"/>
        <v>0.16501690207783901</v>
      </c>
      <c r="FE82" s="39">
        <f t="shared" si="50"/>
        <v>0.12543210825255199</v>
      </c>
      <c r="FF82" s="39">
        <f t="shared" si="50"/>
        <v>0.104435794252765</v>
      </c>
      <c r="FG82" s="39">
        <f t="shared" si="50"/>
        <v>0.10690783733836599</v>
      </c>
      <c r="FH82" s="39">
        <f t="shared" si="50"/>
        <v>0.13135538032129901</v>
      </c>
      <c r="FI82" s="39">
        <f t="shared" si="50"/>
        <v>0.142169995526956</v>
      </c>
      <c r="FK82" s="39">
        <f t="shared" ref="FK82:FY98" si="68">(SQRT((DK82-$FK$15)^2 + EK82^2))/(SQRT(DK82+$FK$15)^2+EK82^2)</f>
        <v>0.73017947772872305</v>
      </c>
      <c r="FL82" s="39">
        <f t="shared" si="68"/>
        <v>0.73037835112182015</v>
      </c>
      <c r="FM82" s="39">
        <f t="shared" si="68"/>
        <v>0.7292574460339899</v>
      </c>
      <c r="FN82" s="39">
        <f t="shared" si="68"/>
        <v>0.72846155684380676</v>
      </c>
      <c r="FO82" s="39">
        <f t="shared" si="68"/>
        <v>0.72754950277951258</v>
      </c>
      <c r="FP82" s="39">
        <f t="shared" si="68"/>
        <v>0.72624242188959132</v>
      </c>
      <c r="FQ82" s="39">
        <f t="shared" si="68"/>
        <v>0.72501828646547806</v>
      </c>
      <c r="FR82" s="39">
        <f t="shared" si="68"/>
        <v>0.7224098935382991</v>
      </c>
      <c r="FS82" s="39">
        <f t="shared" si="68"/>
        <v>0.71835831974810471</v>
      </c>
      <c r="FT82" s="39">
        <f t="shared" si="68"/>
        <v>0.71362198079847672</v>
      </c>
      <c r="FU82" s="39">
        <f t="shared" si="68"/>
        <v>0.70798733533011893</v>
      </c>
      <c r="FV82" s="39">
        <f t="shared" si="68"/>
        <v>0.70456028151612837</v>
      </c>
      <c r="FW82" s="39">
        <f t="shared" si="68"/>
        <v>0.99999999999999989</v>
      </c>
      <c r="FX82" s="39">
        <f t="shared" si="68"/>
        <v>0.70425395106554467</v>
      </c>
      <c r="FY82" s="39">
        <f t="shared" si="68"/>
        <v>0.70685988629244789</v>
      </c>
      <c r="FZ82" s="39">
        <f t="shared" si="58"/>
        <v>0.71327149958788849</v>
      </c>
      <c r="GA82" s="39">
        <f t="shared" si="55"/>
        <v>0.71865084966783455</v>
      </c>
      <c r="GB82" s="39">
        <f t="shared" si="55"/>
        <v>0.72309008852266421</v>
      </c>
      <c r="GC82" s="39">
        <f t="shared" si="51"/>
        <v>0.72594038452549536</v>
      </c>
      <c r="GD82" s="39">
        <f t="shared" si="51"/>
        <v>0.72847676069269307</v>
      </c>
      <c r="GE82" s="39">
        <f t="shared" si="51"/>
        <v>0.73025128392700311</v>
      </c>
      <c r="GF82" s="39">
        <f t="shared" si="51"/>
        <v>0.7311766880744226</v>
      </c>
      <c r="GG82" s="39">
        <f t="shared" si="51"/>
        <v>0.73266263264248233</v>
      </c>
      <c r="GH82" s="39">
        <f t="shared" si="51"/>
        <v>0.73273444282583255</v>
      </c>
      <c r="GI82" s="39">
        <f t="shared" si="51"/>
        <v>0.73395460204339535</v>
      </c>
      <c r="GJ82" s="39">
        <f t="shared" si="27"/>
        <v>11.2</v>
      </c>
      <c r="GK82" s="39">
        <f t="shared" si="65"/>
        <v>-2.7314075480879172</v>
      </c>
      <c r="GL82" s="39">
        <f t="shared" si="65"/>
        <v>-2.7290421609448097</v>
      </c>
      <c r="GM82" s="39">
        <f t="shared" si="65"/>
        <v>-2.7423825569812355</v>
      </c>
      <c r="GN82" s="39">
        <f t="shared" si="65"/>
        <v>-2.7518672468883132</v>
      </c>
      <c r="GO82" s="39">
        <f t="shared" si="65"/>
        <v>-2.7627490350865629</v>
      </c>
      <c r="GP82" s="39">
        <f t="shared" si="65"/>
        <v>-2.7783677260757584</v>
      </c>
      <c r="GQ82" s="39">
        <f t="shared" si="65"/>
        <v>-2.7930207896588408</v>
      </c>
      <c r="GR82" s="39">
        <f t="shared" si="65"/>
        <v>-2.824326298197005</v>
      </c>
      <c r="GS82" s="39">
        <f t="shared" si="64"/>
        <v>-2.8731774808387271</v>
      </c>
      <c r="GT82" s="39">
        <f t="shared" si="64"/>
        <v>-2.9306356280067751</v>
      </c>
      <c r="GU82" s="39">
        <f t="shared" si="64"/>
        <v>-2.9994902203695544</v>
      </c>
      <c r="GV82" s="39">
        <f t="shared" si="64"/>
        <v>-3.0416368627371155</v>
      </c>
      <c r="GW82" s="39">
        <f t="shared" si="64"/>
        <v>-9.6432746655328714E-16</v>
      </c>
      <c r="GX82" s="39">
        <f t="shared" si="64"/>
        <v>-3.045414156388679</v>
      </c>
      <c r="GY82" s="39">
        <f t="shared" si="64"/>
        <v>-3.0133332697630544</v>
      </c>
      <c r="GZ82" s="39">
        <f t="shared" si="64"/>
        <v>-2.934902577458085</v>
      </c>
      <c r="HA82" s="39">
        <f t="shared" si="47"/>
        <v>-2.8696411323062589</v>
      </c>
      <c r="HB82" s="39">
        <f t="shared" si="47"/>
        <v>-2.8161518269746559</v>
      </c>
      <c r="HC82" s="39">
        <f t="shared" si="47"/>
        <v>-2.7819808569258826</v>
      </c>
      <c r="HD82" s="39">
        <f t="shared" si="45"/>
        <v>-2.7516859640544205</v>
      </c>
      <c r="HE82" s="39">
        <f t="shared" si="45"/>
        <v>-2.7305534155532323</v>
      </c>
      <c r="HF82" s="39">
        <f t="shared" si="45"/>
        <v>-2.7195532711418693</v>
      </c>
      <c r="HG82" s="39">
        <f t="shared" si="45"/>
        <v>-2.7019191568276053</v>
      </c>
      <c r="HH82" s="39">
        <f t="shared" si="45"/>
        <v>-2.7010678717548964</v>
      </c>
      <c r="HI82" s="39">
        <f t="shared" si="45"/>
        <v>-2.686616041236868</v>
      </c>
    </row>
    <row r="83" spans="1:217" s="39" customFormat="1">
      <c r="A83" s="20"/>
      <c r="B83" s="184"/>
      <c r="C83" s="40">
        <v>11.25</v>
      </c>
      <c r="D83" s="41">
        <v>4.8523399999999999</v>
      </c>
      <c r="E83" s="42">
        <v>4.8490000000000002</v>
      </c>
      <c r="F83" s="42">
        <v>4.8719999999999999</v>
      </c>
      <c r="G83" s="42">
        <v>4.8890000000000002</v>
      </c>
      <c r="H83" s="42">
        <v>4.9059999999999997</v>
      </c>
      <c r="I83" s="42">
        <v>4.9279999999999999</v>
      </c>
      <c r="J83" s="42">
        <v>4.95</v>
      </c>
      <c r="K83" s="42">
        <v>4.9950000000000001</v>
      </c>
      <c r="L83" s="42">
        <v>5.0620000000000003</v>
      </c>
      <c r="M83" s="42">
        <v>5.1429999999999998</v>
      </c>
      <c r="N83" s="42">
        <v>5.2389999999999999</v>
      </c>
      <c r="O83" s="43">
        <v>5.306</v>
      </c>
      <c r="P83" s="20"/>
      <c r="Q83" s="41">
        <v>5.3120000000000003</v>
      </c>
      <c r="R83" s="42">
        <v>5.2610000000000001</v>
      </c>
      <c r="S83" s="42">
        <v>5.149</v>
      </c>
      <c r="T83" s="42">
        <v>5.0599999999999996</v>
      </c>
      <c r="U83" s="42">
        <v>4.9809999999999999</v>
      </c>
      <c r="V83" s="42">
        <v>4.931</v>
      </c>
      <c r="W83" s="42">
        <v>4.8840000000000003</v>
      </c>
      <c r="X83" s="42">
        <v>4.8499999999999996</v>
      </c>
      <c r="Y83" s="42">
        <v>4.8330000000000002</v>
      </c>
      <c r="Z83" s="42">
        <v>4.8019999999999996</v>
      </c>
      <c r="AA83" s="42">
        <v>4.8</v>
      </c>
      <c r="AB83" s="43">
        <v>4.7747923809523805</v>
      </c>
      <c r="AD83" s="20"/>
      <c r="AE83" s="184"/>
      <c r="AF83" s="40">
        <v>11.25</v>
      </c>
      <c r="AG83" s="41">
        <v>0.11716571428571416</v>
      </c>
      <c r="AH83" s="42">
        <v>8.4900000000000003E-2</v>
      </c>
      <c r="AI83" s="42">
        <v>7.1010000000000004E-2</v>
      </c>
      <c r="AJ83" s="42">
        <v>7.1400000000000005E-2</v>
      </c>
      <c r="AK83" s="42">
        <v>8.2400000000000001E-2</v>
      </c>
      <c r="AL83" s="42">
        <v>0.1003</v>
      </c>
      <c r="AM83" s="42">
        <v>0.13489999999999999</v>
      </c>
      <c r="AN83" s="42">
        <v>0.18440000000000001</v>
      </c>
      <c r="AO83" s="42">
        <v>0.24579999999999999</v>
      </c>
      <c r="AP83" s="42">
        <v>0.3105</v>
      </c>
      <c r="AQ83" s="42">
        <v>0.36109999999999998</v>
      </c>
      <c r="AR83" s="43">
        <v>0.378</v>
      </c>
      <c r="AS83" s="20"/>
      <c r="AT83" s="41">
        <v>0.37980000000000003</v>
      </c>
      <c r="AU83" s="42">
        <v>0.36840000000000001</v>
      </c>
      <c r="AV83" s="42">
        <v>0.31240000000000001</v>
      </c>
      <c r="AW83" s="42">
        <v>0.2505</v>
      </c>
      <c r="AX83" s="42">
        <v>0.19139999999999999</v>
      </c>
      <c r="AY83" s="42">
        <v>0.13739999999999999</v>
      </c>
      <c r="AZ83" s="42">
        <v>0.1019</v>
      </c>
      <c r="BA83" s="42">
        <v>7.7590000000000006E-2</v>
      </c>
      <c r="BB83" s="42">
        <v>6.454E-2</v>
      </c>
      <c r="BC83" s="42">
        <v>6.3250000000000001E-2</v>
      </c>
      <c r="BD83" s="42">
        <v>7.6329999999999995E-2</v>
      </c>
      <c r="BE83" s="43">
        <v>9.1616190476190532E-2</v>
      </c>
      <c r="BH83" s="118" t="str">
        <f t="shared" si="37"/>
        <v>4.85234+0.117165714285714i</v>
      </c>
      <c r="BI83" s="118" t="str">
        <f t="shared" si="37"/>
        <v>4.849+0.0849i</v>
      </c>
      <c r="BJ83" s="118" t="str">
        <f t="shared" si="37"/>
        <v>4.872+0.07101i</v>
      </c>
      <c r="BK83" s="118" t="str">
        <f t="shared" si="37"/>
        <v>4.889+0.0714i</v>
      </c>
      <c r="BL83" s="118" t="str">
        <f t="shared" si="37"/>
        <v>4.906+0.0824i</v>
      </c>
      <c r="BM83" s="118" t="str">
        <f t="shared" si="37"/>
        <v>4.928+0.1003i</v>
      </c>
      <c r="BN83" s="118" t="str">
        <f t="shared" si="37"/>
        <v>4.95+0.1349i</v>
      </c>
      <c r="BO83" s="118" t="str">
        <f t="shared" si="37"/>
        <v>4.995+0.1844i</v>
      </c>
      <c r="BP83" s="118" t="str">
        <f t="shared" si="37"/>
        <v>5.062+0.2458i</v>
      </c>
      <c r="BQ83" s="118" t="str">
        <f t="shared" si="59"/>
        <v>5.143+0.3105i</v>
      </c>
      <c r="BR83" s="118" t="str">
        <f t="shared" si="59"/>
        <v>5.239+0.3611i</v>
      </c>
      <c r="BS83" s="118" t="str">
        <f t="shared" si="59"/>
        <v>5.306+0.378i</v>
      </c>
      <c r="BT83" s="118" t="str">
        <f t="shared" si="59"/>
        <v>0</v>
      </c>
      <c r="BU83" s="118" t="str">
        <f t="shared" si="59"/>
        <v>5.312+0.3798i</v>
      </c>
      <c r="BV83" s="118" t="str">
        <f t="shared" si="59"/>
        <v>5.261+0.3684i</v>
      </c>
      <c r="BW83" s="118" t="str">
        <f t="shared" si="59"/>
        <v>5.149+0.3124i</v>
      </c>
      <c r="BX83" s="118" t="str">
        <f t="shared" si="59"/>
        <v>5.06+0.2505i</v>
      </c>
      <c r="BY83" s="118" t="str">
        <f t="shared" si="59"/>
        <v>4.981+0.1914i</v>
      </c>
      <c r="BZ83" s="118" t="str">
        <f t="shared" si="46"/>
        <v>4.931+0.1374i</v>
      </c>
      <c r="CA83" s="118" t="str">
        <f t="shared" si="46"/>
        <v>4.884+0.1019i</v>
      </c>
      <c r="CB83" s="118" t="str">
        <f t="shared" si="46"/>
        <v>4.85+0.07759i</v>
      </c>
      <c r="CC83" s="118" t="str">
        <f t="shared" si="44"/>
        <v>4.833+0.06454i</v>
      </c>
      <c r="CD83" s="118" t="str">
        <f t="shared" si="44"/>
        <v>4.802+0.06325i</v>
      </c>
      <c r="CE83" s="118" t="str">
        <f t="shared" si="44"/>
        <v>4.8+0.07633i</v>
      </c>
      <c r="CF83" s="118" t="str">
        <f t="shared" si="44"/>
        <v>4.77479238095238+0.0916161904761905i</v>
      </c>
      <c r="CG83" s="118" t="str">
        <f t="shared" si="44"/>
        <v>0</v>
      </c>
      <c r="CH83" s="39">
        <f t="shared" ref="CH83:CH146" si="69">AF83*1000000000</f>
        <v>11250000000</v>
      </c>
      <c r="CI83" s="121">
        <f t="shared" ref="CI83:CI146" si="70">1/(2*3.141*CH83*$CL$15)</f>
        <v>1.5980884593789839</v>
      </c>
      <c r="CJ83" s="121" t="str">
        <f t="shared" si="66"/>
        <v>7.75446855498302+0.187241175834895i</v>
      </c>
      <c r="CK83" s="121" t="str">
        <f t="shared" si="66"/>
        <v>7.74913093952869+0.135677710201276i</v>
      </c>
      <c r="CL83" s="121" t="str">
        <f t="shared" si="66"/>
        <v>7.78588697409441+0.113480261500502i</v>
      </c>
      <c r="CM83" s="121" t="str">
        <f t="shared" si="66"/>
        <v>7.81305447790385+0.114103515999659i</v>
      </c>
      <c r="CN83" s="121" t="str">
        <f t="shared" si="66"/>
        <v>7.84022198171329+0.131682489052828i</v>
      </c>
      <c r="CO83" s="121" t="str">
        <f t="shared" si="66"/>
        <v>7.87537992781963+0.160288272475712i</v>
      </c>
      <c r="CP83" s="121" t="str">
        <f t="shared" si="66"/>
        <v>7.91053787392597+0.215582133170225i</v>
      </c>
      <c r="CQ83" s="121" t="str">
        <f t="shared" si="66"/>
        <v>7.98245185459802+0.294687511909485i</v>
      </c>
      <c r="CR83" s="121" t="str">
        <f t="shared" si="66"/>
        <v>8.08952378137642+0.392810143315354i</v>
      </c>
      <c r="CS83" s="121" t="str">
        <f t="shared" si="66"/>
        <v>8.21896894658611+0.496206466637174i</v>
      </c>
      <c r="CT83" s="121" t="str">
        <f t="shared" si="66"/>
        <v>8.3723854386865+0.577069742681751i</v>
      </c>
      <c r="CU83" s="121" t="str">
        <f t="shared" si="66"/>
        <v>8.47945736546489+0.604077437645256i</v>
      </c>
      <c r="CV83" s="121" t="str">
        <f t="shared" si="66"/>
        <v>0</v>
      </c>
      <c r="CW83" s="121" t="str">
        <f t="shared" si="66"/>
        <v>8.48904589622116+0.606953996872138i</v>
      </c>
      <c r="CX83" s="121" t="str">
        <f t="shared" si="66"/>
        <v>8.40754338479283+0.588735788435218i</v>
      </c>
      <c r="CY83" s="121" t="str">
        <f t="shared" si="56"/>
        <v>8.22855747734239+0.499242834709995i</v>
      </c>
      <c r="CZ83" s="121" t="str">
        <f t="shared" si="52"/>
        <v>8.08632760445766+0.400321159074435i</v>
      </c>
      <c r="DA83" s="121" t="str">
        <f t="shared" si="52"/>
        <v>7.96007861616672+0.305874131125138i</v>
      </c>
      <c r="DB83" s="121" t="str">
        <f t="shared" si="48"/>
        <v>7.88017419319777+0.219577354318672i</v>
      </c>
      <c r="DC83" s="121" t="str">
        <f t="shared" si="48"/>
        <v>7.80506403560696+0.162845214010718i</v>
      </c>
      <c r="DD83" s="121" t="str">
        <f t="shared" si="48"/>
        <v>7.75072902798807+0.123995683563215i</v>
      </c>
      <c r="DE83" s="121" t="str">
        <f t="shared" si="48"/>
        <v>7.72356152417863+0.10314062916832i</v>
      </c>
      <c r="DF83" s="121" t="str">
        <f t="shared" si="48"/>
        <v>7.67402078193788+0.101079095055721i</v>
      </c>
      <c r="DG83" s="121" t="str">
        <f t="shared" si="48"/>
        <v>7.67082460501912+0.121982092104398i</v>
      </c>
      <c r="DH83" s="121" t="str">
        <f t="shared" si="48"/>
        <v>7.6305405999307+0.146410776692267i</v>
      </c>
      <c r="DI83" s="121"/>
      <c r="DK83" s="39">
        <f t="shared" si="67"/>
        <v>7.7544685549830197</v>
      </c>
      <c r="DL83" s="39">
        <f t="shared" si="67"/>
        <v>7.7491309395286896</v>
      </c>
      <c r="DM83" s="39">
        <f t="shared" si="67"/>
        <v>7.7858869740944101</v>
      </c>
      <c r="DN83" s="39">
        <f t="shared" si="67"/>
        <v>7.81305447790385</v>
      </c>
      <c r="DO83" s="39">
        <f t="shared" si="67"/>
        <v>7.8402219817132899</v>
      </c>
      <c r="DP83" s="39">
        <f t="shared" si="67"/>
        <v>7.8753799278196297</v>
      </c>
      <c r="DQ83" s="39">
        <f t="shared" si="67"/>
        <v>7.9105378739259704</v>
      </c>
      <c r="DR83" s="39">
        <f t="shared" si="67"/>
        <v>7.9824518545980201</v>
      </c>
      <c r="DS83" s="39">
        <f t="shared" si="67"/>
        <v>8.0895237813764194</v>
      </c>
      <c r="DT83" s="39">
        <f t="shared" si="67"/>
        <v>8.2189689465861093</v>
      </c>
      <c r="DU83" s="39">
        <f t="shared" si="67"/>
        <v>8.3723854386865</v>
      </c>
      <c r="DV83" s="39">
        <f t="shared" si="67"/>
        <v>8.4794573654648904</v>
      </c>
      <c r="DW83" s="39">
        <f t="shared" si="67"/>
        <v>0</v>
      </c>
      <c r="DX83" s="39">
        <f t="shared" si="67"/>
        <v>8.4890458962211603</v>
      </c>
      <c r="DY83" s="39">
        <f t="shared" si="67"/>
        <v>8.4075433847928291</v>
      </c>
      <c r="DZ83" s="39">
        <f t="shared" si="57"/>
        <v>8.22855747734239</v>
      </c>
      <c r="EA83" s="39">
        <f t="shared" si="53"/>
        <v>8.0863276044576597</v>
      </c>
      <c r="EB83" s="39">
        <f t="shared" si="53"/>
        <v>7.9600786161667196</v>
      </c>
      <c r="EC83" s="39">
        <f t="shared" si="49"/>
        <v>7.88017419319777</v>
      </c>
      <c r="ED83" s="39">
        <f t="shared" si="49"/>
        <v>7.8050640356069598</v>
      </c>
      <c r="EE83" s="39">
        <f t="shared" si="49"/>
        <v>7.7507290279880703</v>
      </c>
      <c r="EF83" s="39">
        <f t="shared" si="49"/>
        <v>7.7235615241786304</v>
      </c>
      <c r="EG83" s="39">
        <f t="shared" si="49"/>
        <v>7.6740207819378803</v>
      </c>
      <c r="EH83" s="39">
        <f t="shared" si="49"/>
        <v>7.6708246050191198</v>
      </c>
      <c r="EI83" s="39">
        <f t="shared" si="49"/>
        <v>7.6305405999306997</v>
      </c>
      <c r="EK83" s="39">
        <f t="shared" si="42"/>
        <v>0.187241175834895</v>
      </c>
      <c r="EL83" s="39">
        <f t="shared" ref="EL83:EX102" si="71">IMAGINARY(CK83)</f>
        <v>0.135677710201276</v>
      </c>
      <c r="EM83" s="39">
        <f t="shared" si="71"/>
        <v>0.113480261500502</v>
      </c>
      <c r="EN83" s="39">
        <f t="shared" si="71"/>
        <v>0.114103515999659</v>
      </c>
      <c r="EO83" s="39">
        <f t="shared" si="71"/>
        <v>0.13168248905282801</v>
      </c>
      <c r="EP83" s="39">
        <f t="shared" si="71"/>
        <v>0.16028827247571201</v>
      </c>
      <c r="EQ83" s="39">
        <f t="shared" si="71"/>
        <v>0.21558213317022501</v>
      </c>
      <c r="ER83" s="39">
        <f t="shared" si="71"/>
        <v>0.294687511909485</v>
      </c>
      <c r="ES83" s="39">
        <f t="shared" si="71"/>
        <v>0.39281014331535402</v>
      </c>
      <c r="ET83" s="39">
        <f t="shared" si="71"/>
        <v>0.49620646663717399</v>
      </c>
      <c r="EU83" s="39">
        <f t="shared" si="71"/>
        <v>0.57706974268175104</v>
      </c>
      <c r="EV83" s="39">
        <f t="shared" si="71"/>
        <v>0.60407743764525601</v>
      </c>
      <c r="EW83" s="39">
        <f t="shared" si="71"/>
        <v>0</v>
      </c>
      <c r="EX83" s="39">
        <f t="shared" si="71"/>
        <v>0.60695399687213802</v>
      </c>
      <c r="EY83" s="39">
        <f t="shared" si="62"/>
        <v>0.58873578843521801</v>
      </c>
      <c r="EZ83" s="39">
        <f t="shared" si="62"/>
        <v>0.49924283470999498</v>
      </c>
      <c r="FA83" s="39">
        <f t="shared" si="62"/>
        <v>0.400321159074435</v>
      </c>
      <c r="FB83" s="39">
        <f t="shared" si="54"/>
        <v>0.305874131125138</v>
      </c>
      <c r="FC83" s="39">
        <f t="shared" si="50"/>
        <v>0.21957735431867201</v>
      </c>
      <c r="FD83" s="39">
        <f t="shared" si="50"/>
        <v>0.162845214010718</v>
      </c>
      <c r="FE83" s="39">
        <f t="shared" si="50"/>
        <v>0.123995683563215</v>
      </c>
      <c r="FF83" s="39">
        <f t="shared" si="50"/>
        <v>0.10314062916831999</v>
      </c>
      <c r="FG83" s="39">
        <f t="shared" si="50"/>
        <v>0.101079095055721</v>
      </c>
      <c r="FH83" s="39">
        <f t="shared" si="50"/>
        <v>0.121982092104398</v>
      </c>
      <c r="FI83" s="39">
        <f t="shared" si="50"/>
        <v>0.14641077669226699</v>
      </c>
      <c r="FK83" s="39">
        <f t="shared" si="68"/>
        <v>0.73103117447324228</v>
      </c>
      <c r="FL83" s="39">
        <f t="shared" si="68"/>
        <v>0.73139841786319981</v>
      </c>
      <c r="FM83" s="39">
        <f t="shared" si="68"/>
        <v>0.73036622394815753</v>
      </c>
      <c r="FN83" s="39">
        <f t="shared" si="68"/>
        <v>0.72955151277439789</v>
      </c>
      <c r="FO83" s="39">
        <f t="shared" si="68"/>
        <v>0.72868579353779017</v>
      </c>
      <c r="FP83" s="39">
        <f t="shared" si="68"/>
        <v>0.72753272753769882</v>
      </c>
      <c r="FQ83" s="39">
        <f t="shared" si="68"/>
        <v>0.72622814159022275</v>
      </c>
      <c r="FR83" s="39">
        <f t="shared" si="68"/>
        <v>0.72359382470800848</v>
      </c>
      <c r="FS83" s="39">
        <f t="shared" si="68"/>
        <v>0.71960105674767549</v>
      </c>
      <c r="FT83" s="39">
        <f t="shared" si="68"/>
        <v>0.71468129415535298</v>
      </c>
      <c r="FU83" s="39">
        <f t="shared" si="68"/>
        <v>0.70916164151424632</v>
      </c>
      <c r="FV83" s="39">
        <f t="shared" si="68"/>
        <v>0.70567394813862516</v>
      </c>
      <c r="FW83" s="39">
        <f t="shared" si="68"/>
        <v>0.99999999999999989</v>
      </c>
      <c r="FX83" s="39">
        <f t="shared" si="68"/>
        <v>0.70535503815393108</v>
      </c>
      <c r="FY83" s="39">
        <f t="shared" si="68"/>
        <v>0.70797757895559443</v>
      </c>
      <c r="FZ83" s="39">
        <f t="shared" si="58"/>
        <v>0.71436383041753559</v>
      </c>
      <c r="GA83" s="39">
        <f t="shared" si="55"/>
        <v>0.71962303654280846</v>
      </c>
      <c r="GB83" s="39">
        <f t="shared" si="55"/>
        <v>0.72417570796081554</v>
      </c>
      <c r="GC83" s="39">
        <f t="shared" si="51"/>
        <v>0.72711151313747413</v>
      </c>
      <c r="GD83" s="39">
        <f t="shared" si="51"/>
        <v>0.72962295523294896</v>
      </c>
      <c r="GE83" s="39">
        <f t="shared" si="51"/>
        <v>0.7313883061535611</v>
      </c>
      <c r="GF83" s="39">
        <f t="shared" si="51"/>
        <v>0.73226206730964116</v>
      </c>
      <c r="GG83" s="39">
        <f t="shared" si="51"/>
        <v>0.73375503519752405</v>
      </c>
      <c r="GH83" s="39">
        <f t="shared" si="51"/>
        <v>0.73379274321609678</v>
      </c>
      <c r="GI83" s="39">
        <f t="shared" si="51"/>
        <v>0.73492210987004913</v>
      </c>
      <c r="GJ83" s="39">
        <f t="shared" ref="GJ83:GJ146" si="72">C83</f>
        <v>11.25</v>
      </c>
      <c r="GK83" s="39">
        <f t="shared" si="65"/>
        <v>-2.7212820473538364</v>
      </c>
      <c r="GL83" s="39">
        <f t="shared" si="65"/>
        <v>-2.7169196689675585</v>
      </c>
      <c r="GM83" s="39">
        <f t="shared" si="65"/>
        <v>-2.7291863823149995</v>
      </c>
      <c r="GN83" s="39">
        <f t="shared" si="65"/>
        <v>-2.7388807533042243</v>
      </c>
      <c r="GO83" s="39">
        <f t="shared" si="65"/>
        <v>-2.7491939480052467</v>
      </c>
      <c r="GP83" s="39">
        <f t="shared" si="65"/>
        <v>-2.7629493095398088</v>
      </c>
      <c r="GQ83" s="39">
        <f t="shared" si="65"/>
        <v>-2.7785385207306539</v>
      </c>
      <c r="GR83" s="39">
        <f t="shared" si="65"/>
        <v>-2.8101029630183838</v>
      </c>
      <c r="GS83" s="39">
        <f t="shared" si="64"/>
        <v>-2.858164151128189</v>
      </c>
      <c r="GT83" s="39">
        <f t="shared" si="64"/>
        <v>-2.917751696760039</v>
      </c>
      <c r="GU83" s="39">
        <f t="shared" si="64"/>
        <v>-2.9850952676611846</v>
      </c>
      <c r="GV83" s="39">
        <f t="shared" si="64"/>
        <v>-3.0279183084940993</v>
      </c>
      <c r="GW83" s="39">
        <f t="shared" si="64"/>
        <v>-9.6432746655328714E-16</v>
      </c>
      <c r="GX83" s="39">
        <f t="shared" si="64"/>
        <v>-3.0318445453122012</v>
      </c>
      <c r="GY83" s="39">
        <f t="shared" si="64"/>
        <v>-2.9996099165449803</v>
      </c>
      <c r="GZ83" s="39">
        <f t="shared" si="64"/>
        <v>-2.9216108541634203</v>
      </c>
      <c r="HA83" s="39">
        <f t="shared" si="47"/>
        <v>-2.8578988497401747</v>
      </c>
      <c r="HB83" s="39">
        <f t="shared" si="47"/>
        <v>-2.8031209484446284</v>
      </c>
      <c r="HC83" s="39">
        <f t="shared" si="47"/>
        <v>-2.7679795730149159</v>
      </c>
      <c r="HD83" s="39">
        <f t="shared" si="45"/>
        <v>-2.7380302157920244</v>
      </c>
      <c r="HE83" s="39">
        <f t="shared" si="45"/>
        <v>-2.7170397537243223</v>
      </c>
      <c r="HF83" s="39">
        <f t="shared" si="45"/>
        <v>-2.7066692526662779</v>
      </c>
      <c r="HG83" s="39">
        <f t="shared" si="45"/>
        <v>-2.688978110089391</v>
      </c>
      <c r="HH83" s="39">
        <f t="shared" si="45"/>
        <v>-2.6885317495787726</v>
      </c>
      <c r="HI83" s="39">
        <f t="shared" si="45"/>
        <v>-2.6751737365785844</v>
      </c>
    </row>
    <row r="84" spans="1:217" s="39" customFormat="1">
      <c r="A84" s="20"/>
      <c r="B84" s="184"/>
      <c r="C84" s="40">
        <v>11.3</v>
      </c>
      <c r="D84" s="41">
        <v>4.8530338095238097</v>
      </c>
      <c r="E84" s="42">
        <v>4.8440000000000003</v>
      </c>
      <c r="F84" s="42">
        <v>4.867</v>
      </c>
      <c r="G84" s="42">
        <v>4.8849999999999998</v>
      </c>
      <c r="H84" s="42">
        <v>4.9059999999999997</v>
      </c>
      <c r="I84" s="42">
        <v>4.9290000000000003</v>
      </c>
      <c r="J84" s="42">
        <v>4.9530000000000003</v>
      </c>
      <c r="K84" s="42">
        <v>4.9989999999999997</v>
      </c>
      <c r="L84" s="42">
        <v>5.0679999999999996</v>
      </c>
      <c r="M84" s="42">
        <v>5.15</v>
      </c>
      <c r="N84" s="42">
        <v>5.2489999999999997</v>
      </c>
      <c r="O84" s="43">
        <v>5.3129999999999997</v>
      </c>
      <c r="P84" s="20"/>
      <c r="Q84" s="41">
        <v>5.32</v>
      </c>
      <c r="R84" s="42">
        <v>5.27</v>
      </c>
      <c r="S84" s="42">
        <v>5.1550000000000002</v>
      </c>
      <c r="T84" s="42">
        <v>5.0659999999999998</v>
      </c>
      <c r="U84" s="42">
        <v>4.9850000000000003</v>
      </c>
      <c r="V84" s="42">
        <v>4.9340000000000002</v>
      </c>
      <c r="W84" s="42">
        <v>4.8849999999999998</v>
      </c>
      <c r="X84" s="42">
        <v>4.8499999999999996</v>
      </c>
      <c r="Y84" s="42">
        <v>4.83</v>
      </c>
      <c r="Z84" s="42">
        <v>4.7969999999999997</v>
      </c>
      <c r="AA84" s="42">
        <v>4.7939999999999996</v>
      </c>
      <c r="AB84" s="43">
        <v>4.7767352380952381</v>
      </c>
      <c r="AD84" s="20"/>
      <c r="AE84" s="184"/>
      <c r="AF84" s="40">
        <v>11.3</v>
      </c>
      <c r="AG84" s="41">
        <v>0.11674666666666665</v>
      </c>
      <c r="AH84" s="42">
        <v>8.9849999999999999E-2</v>
      </c>
      <c r="AI84" s="42">
        <v>7.5359999999999996E-2</v>
      </c>
      <c r="AJ84" s="42">
        <v>7.5209999999999999E-2</v>
      </c>
      <c r="AK84" s="42">
        <v>8.7889999999999996E-2</v>
      </c>
      <c r="AL84" s="42">
        <v>0.10059999999999999</v>
      </c>
      <c r="AM84" s="42">
        <v>0.13420000000000001</v>
      </c>
      <c r="AN84" s="42">
        <v>0.18659999999999999</v>
      </c>
      <c r="AO84" s="42">
        <v>0.2495</v>
      </c>
      <c r="AP84" s="42">
        <v>0.30740000000000001</v>
      </c>
      <c r="AQ84" s="42">
        <v>0.35809999999999997</v>
      </c>
      <c r="AR84" s="43">
        <v>0.37719999999999998</v>
      </c>
      <c r="AS84" s="20"/>
      <c r="AT84" s="41">
        <v>0.37909999999999999</v>
      </c>
      <c r="AU84" s="42">
        <v>0.36409999999999998</v>
      </c>
      <c r="AV84" s="42">
        <v>0.30769999999999997</v>
      </c>
      <c r="AW84" s="42">
        <v>0.25209999999999999</v>
      </c>
      <c r="AX84" s="42">
        <v>0.19359999999999999</v>
      </c>
      <c r="AY84" s="42">
        <v>0.13750000000000001</v>
      </c>
      <c r="AZ84" s="42">
        <v>0.10100000000000001</v>
      </c>
      <c r="BA84" s="42">
        <v>8.2070000000000004E-2</v>
      </c>
      <c r="BB84" s="42">
        <v>6.726E-2</v>
      </c>
      <c r="BC84" s="42">
        <v>6.6259999999999999E-2</v>
      </c>
      <c r="BD84" s="42">
        <v>7.9829999999999998E-2</v>
      </c>
      <c r="BE84" s="43">
        <v>9.1792380952380945E-2</v>
      </c>
      <c r="BH84" s="118" t="str">
        <f t="shared" si="37"/>
        <v>4.85303380952381+0.116746666666667i</v>
      </c>
      <c r="BI84" s="118" t="str">
        <f t="shared" si="37"/>
        <v>4.844+0.08985i</v>
      </c>
      <c r="BJ84" s="118" t="str">
        <f t="shared" si="37"/>
        <v>4.867+0.07536i</v>
      </c>
      <c r="BK84" s="118" t="str">
        <f t="shared" si="37"/>
        <v>4.885+0.07521i</v>
      </c>
      <c r="BL84" s="118" t="str">
        <f t="shared" si="37"/>
        <v>4.906+0.08789i</v>
      </c>
      <c r="BM84" s="118" t="str">
        <f t="shared" si="37"/>
        <v>4.929+0.1006i</v>
      </c>
      <c r="BN84" s="118" t="str">
        <f t="shared" si="37"/>
        <v>4.953+0.1342i</v>
      </c>
      <c r="BO84" s="118" t="str">
        <f t="shared" si="37"/>
        <v>4.999+0.1866i</v>
      </c>
      <c r="BP84" s="118" t="str">
        <f t="shared" si="37"/>
        <v>5.068+0.2495i</v>
      </c>
      <c r="BQ84" s="118" t="str">
        <f t="shared" si="59"/>
        <v>5.15+0.3074i</v>
      </c>
      <c r="BR84" s="118" t="str">
        <f t="shared" si="59"/>
        <v>5.249+0.3581i</v>
      </c>
      <c r="BS84" s="118" t="str">
        <f t="shared" si="59"/>
        <v>5.313+0.3772i</v>
      </c>
      <c r="BT84" s="118" t="str">
        <f t="shared" si="59"/>
        <v>0</v>
      </c>
      <c r="BU84" s="118" t="str">
        <f t="shared" si="59"/>
        <v>5.32+0.3791i</v>
      </c>
      <c r="BV84" s="118" t="str">
        <f t="shared" si="59"/>
        <v>5.27+0.3641i</v>
      </c>
      <c r="BW84" s="118" t="str">
        <f t="shared" si="59"/>
        <v>5.155+0.3077i</v>
      </c>
      <c r="BX84" s="118" t="str">
        <f t="shared" si="59"/>
        <v>5.066+0.2521i</v>
      </c>
      <c r="BY84" s="118" t="str">
        <f t="shared" si="59"/>
        <v>4.985+0.1936i</v>
      </c>
      <c r="BZ84" s="118" t="str">
        <f t="shared" si="46"/>
        <v>4.934+0.1375i</v>
      </c>
      <c r="CA84" s="118" t="str">
        <f t="shared" si="46"/>
        <v>4.885+0.101i</v>
      </c>
      <c r="CB84" s="118" t="str">
        <f t="shared" si="46"/>
        <v>4.85+0.08207i</v>
      </c>
      <c r="CC84" s="118" t="str">
        <f t="shared" si="44"/>
        <v>4.83+0.06726i</v>
      </c>
      <c r="CD84" s="118" t="str">
        <f t="shared" si="44"/>
        <v>4.797+0.06626i</v>
      </c>
      <c r="CE84" s="118" t="str">
        <f t="shared" si="44"/>
        <v>4.794+0.07983i</v>
      </c>
      <c r="CF84" s="118" t="str">
        <f t="shared" si="44"/>
        <v>4.77673523809524+0.0917923809523809i</v>
      </c>
      <c r="CG84" s="118" t="str">
        <f t="shared" si="44"/>
        <v>0</v>
      </c>
      <c r="CH84" s="39">
        <f t="shared" si="69"/>
        <v>11300000000</v>
      </c>
      <c r="CI84" s="121">
        <f t="shared" si="70"/>
        <v>1.5910172715056257</v>
      </c>
      <c r="CJ84" s="121" t="str">
        <f t="shared" si="66"/>
        <v>7.72126061015312+0.185745963057377i</v>
      </c>
      <c r="CK84" s="121" t="str">
        <f t="shared" si="66"/>
        <v>7.70688766317325+0.14295290184478i</v>
      </c>
      <c r="CL84" s="121" t="str">
        <f t="shared" si="66"/>
        <v>7.74348106041788+0.119899061580664i</v>
      </c>
      <c r="CM84" s="121" t="str">
        <f t="shared" si="66"/>
        <v>7.77211937130498+0.119660408989938i</v>
      </c>
      <c r="CN84" s="121" t="str">
        <f t="shared" si="66"/>
        <v>7.8055307340066+0.139834507992629i</v>
      </c>
      <c r="CO84" s="121" t="str">
        <f t="shared" si="66"/>
        <v>7.84212413125123+0.160056337513466i</v>
      </c>
      <c r="CP84" s="121" t="str">
        <f t="shared" si="66"/>
        <v>7.88030854576736+0.213514517836055i</v>
      </c>
      <c r="CQ84" s="121" t="str">
        <f t="shared" si="66"/>
        <v>7.95349534025662+0.29688382286295i</v>
      </c>
      <c r="CR84" s="121" t="str">
        <f t="shared" si="66"/>
        <v>8.06327553199051+0.396958809240654i</v>
      </c>
      <c r="CS84" s="121" t="str">
        <f t="shared" si="66"/>
        <v>8.19373894825397+0.489078709260829i</v>
      </c>
      <c r="CT84" s="121" t="str">
        <f t="shared" si="66"/>
        <v>8.35124965813303+0.569743284926165i</v>
      </c>
      <c r="CU84" s="121" t="str">
        <f t="shared" si="66"/>
        <v>8.45307476350939+0.600131714811922i</v>
      </c>
      <c r="CV84" s="121" t="str">
        <f t="shared" si="66"/>
        <v>0</v>
      </c>
      <c r="CW84" s="121" t="str">
        <f t="shared" si="66"/>
        <v>8.46421188440993+0.603154647627783i</v>
      </c>
      <c r="CX84" s="121" t="str">
        <f t="shared" si="66"/>
        <v>8.38466102083465+0.579289388555198i</v>
      </c>
      <c r="CY84" s="121" t="str">
        <f t="shared" si="56"/>
        <v>8.2016940346115+0.489556014442281i</v>
      </c>
      <c r="CZ84" s="121" t="str">
        <f t="shared" si="52"/>
        <v>8.0600934974475+0.401095454146568i</v>
      </c>
      <c r="DA84" s="121" t="str">
        <f t="shared" si="52"/>
        <v>7.93122109845554+0.308020943763489i</v>
      </c>
      <c r="DB84" s="121" t="str">
        <f t="shared" si="48"/>
        <v>7.85007921760876+0.218764874832024i</v>
      </c>
      <c r="DC84" s="121" t="str">
        <f t="shared" si="48"/>
        <v>7.77211937130498+0.160692744422068i</v>
      </c>
      <c r="DD84" s="121" t="str">
        <f t="shared" si="48"/>
        <v>7.71643376680228+0.130574787472467i</v>
      </c>
      <c r="DE84" s="121" t="str">
        <f t="shared" si="48"/>
        <v>7.68461342137217+0.107011821681468i</v>
      </c>
      <c r="DF84" s="121" t="str">
        <f t="shared" si="48"/>
        <v>7.63210985141249+0.105420804409963i</v>
      </c>
      <c r="DG84" s="121" t="str">
        <f t="shared" si="48"/>
        <v>7.62733679959797+0.127010908784294i</v>
      </c>
      <c r="DH84" s="121" t="str">
        <f t="shared" si="48"/>
        <v>7.59986826521906+0.146043263487862i</v>
      </c>
      <c r="DI84" s="121"/>
      <c r="DK84" s="39">
        <f t="shared" si="67"/>
        <v>7.72126061015312</v>
      </c>
      <c r="DL84" s="39">
        <f t="shared" si="67"/>
        <v>7.7068876631732497</v>
      </c>
      <c r="DM84" s="39">
        <f t="shared" si="67"/>
        <v>7.7434810604178796</v>
      </c>
      <c r="DN84" s="39">
        <f t="shared" si="67"/>
        <v>7.7721193713049797</v>
      </c>
      <c r="DO84" s="39">
        <f t="shared" si="67"/>
        <v>7.8055307340065996</v>
      </c>
      <c r="DP84" s="39">
        <f t="shared" si="67"/>
        <v>7.8421241312512304</v>
      </c>
      <c r="DQ84" s="39">
        <f t="shared" si="67"/>
        <v>7.8803085457673596</v>
      </c>
      <c r="DR84" s="39">
        <f t="shared" si="67"/>
        <v>7.9534953402566204</v>
      </c>
      <c r="DS84" s="39">
        <f t="shared" si="67"/>
        <v>8.0632755319905094</v>
      </c>
      <c r="DT84" s="39">
        <f t="shared" si="67"/>
        <v>8.1937389482539693</v>
      </c>
      <c r="DU84" s="39">
        <f t="shared" si="67"/>
        <v>8.35124965813303</v>
      </c>
      <c r="DV84" s="39">
        <f t="shared" si="67"/>
        <v>8.4530747635093899</v>
      </c>
      <c r="DW84" s="39">
        <f t="shared" si="67"/>
        <v>0</v>
      </c>
      <c r="DX84" s="39">
        <f t="shared" si="67"/>
        <v>8.4642118844099308</v>
      </c>
      <c r="DY84" s="39">
        <f t="shared" si="67"/>
        <v>8.3846610208346508</v>
      </c>
      <c r="DZ84" s="39">
        <f t="shared" si="57"/>
        <v>8.2016940346114993</v>
      </c>
      <c r="EA84" s="39">
        <f t="shared" si="53"/>
        <v>8.0600934974475003</v>
      </c>
      <c r="EB84" s="39">
        <f t="shared" si="53"/>
        <v>7.9312210984555396</v>
      </c>
      <c r="EC84" s="39">
        <f t="shared" si="49"/>
        <v>7.8500792176087604</v>
      </c>
      <c r="ED84" s="39">
        <f t="shared" si="49"/>
        <v>7.7721193713049797</v>
      </c>
      <c r="EE84" s="39">
        <f t="shared" si="49"/>
        <v>7.7164337668022798</v>
      </c>
      <c r="EF84" s="39">
        <f t="shared" si="49"/>
        <v>7.6846134213721697</v>
      </c>
      <c r="EG84" s="39">
        <f t="shared" si="49"/>
        <v>7.6321098514124897</v>
      </c>
      <c r="EH84" s="39">
        <f t="shared" si="49"/>
        <v>7.6273367995979697</v>
      </c>
      <c r="EI84" s="39">
        <f t="shared" si="49"/>
        <v>7.5998682652190599</v>
      </c>
      <c r="EK84" s="39">
        <f t="shared" ref="EK84:ES129" si="73">IMAGINARY(CJ84)</f>
        <v>0.18574596305737701</v>
      </c>
      <c r="EL84" s="39">
        <f t="shared" si="71"/>
        <v>0.14295290184477999</v>
      </c>
      <c r="EM84" s="39">
        <f t="shared" si="71"/>
        <v>0.119899061580664</v>
      </c>
      <c r="EN84" s="39">
        <f t="shared" si="71"/>
        <v>0.119660408989938</v>
      </c>
      <c r="EO84" s="39">
        <f t="shared" si="71"/>
        <v>0.139834507992629</v>
      </c>
      <c r="EP84" s="39">
        <f t="shared" si="71"/>
        <v>0.16005633751346601</v>
      </c>
      <c r="EQ84" s="39">
        <f t="shared" si="71"/>
        <v>0.21351451783605499</v>
      </c>
      <c r="ER84" s="39">
        <f t="shared" si="71"/>
        <v>0.29688382286295001</v>
      </c>
      <c r="ES84" s="39">
        <f t="shared" si="71"/>
        <v>0.39695880924065402</v>
      </c>
      <c r="ET84" s="39">
        <f t="shared" si="71"/>
        <v>0.48907870926082903</v>
      </c>
      <c r="EU84" s="39">
        <f t="shared" si="71"/>
        <v>0.56974328492616499</v>
      </c>
      <c r="EV84" s="39">
        <f t="shared" si="71"/>
        <v>0.60013171481192196</v>
      </c>
      <c r="EW84" s="39">
        <f t="shared" si="71"/>
        <v>0</v>
      </c>
      <c r="EX84" s="39">
        <f t="shared" si="71"/>
        <v>0.60315464762778304</v>
      </c>
      <c r="EY84" s="39">
        <f t="shared" si="62"/>
        <v>0.57928938855519796</v>
      </c>
      <c r="EZ84" s="39">
        <f t="shared" si="62"/>
        <v>0.48955601444228097</v>
      </c>
      <c r="FA84" s="39">
        <f t="shared" si="62"/>
        <v>0.401095454146568</v>
      </c>
      <c r="FB84" s="39">
        <f t="shared" si="54"/>
        <v>0.30802094376348899</v>
      </c>
      <c r="FC84" s="39">
        <f t="shared" si="50"/>
        <v>0.218764874832024</v>
      </c>
      <c r="FD84" s="39">
        <f t="shared" si="50"/>
        <v>0.16069274442206799</v>
      </c>
      <c r="FE84" s="39">
        <f t="shared" si="50"/>
        <v>0.13057478747246701</v>
      </c>
      <c r="FF84" s="39">
        <f t="shared" si="50"/>
        <v>0.107011821681468</v>
      </c>
      <c r="FG84" s="39">
        <f t="shared" si="50"/>
        <v>0.105420804409963</v>
      </c>
      <c r="FH84" s="39">
        <f t="shared" si="50"/>
        <v>0.127010908784294</v>
      </c>
      <c r="FI84" s="39">
        <f t="shared" si="50"/>
        <v>0.14604326348786201</v>
      </c>
      <c r="FK84" s="39">
        <f t="shared" si="68"/>
        <v>0.73203340796104299</v>
      </c>
      <c r="FL84" s="39">
        <f t="shared" si="68"/>
        <v>0.73264013623375734</v>
      </c>
      <c r="FM84" s="39">
        <f t="shared" si="68"/>
        <v>0.73161802304655021</v>
      </c>
      <c r="FN84" s="39">
        <f t="shared" si="68"/>
        <v>0.73076056667968825</v>
      </c>
      <c r="FO84" s="39">
        <f t="shared" si="68"/>
        <v>0.72969544956285048</v>
      </c>
      <c r="FP84" s="39">
        <f t="shared" si="68"/>
        <v>0.72852643159608788</v>
      </c>
      <c r="FQ84" s="39">
        <f t="shared" si="68"/>
        <v>0.72713992899777902</v>
      </c>
      <c r="FR84" s="39">
        <f t="shared" si="68"/>
        <v>0.72443776820399497</v>
      </c>
      <c r="FS84" s="39">
        <f t="shared" si="68"/>
        <v>0.72033647478031049</v>
      </c>
      <c r="FT84" s="39">
        <f t="shared" si="68"/>
        <v>0.7155060816786567</v>
      </c>
      <c r="FU84" s="39">
        <f t="shared" si="68"/>
        <v>0.70987709775223184</v>
      </c>
      <c r="FV84" s="39">
        <f t="shared" si="68"/>
        <v>0.70649507530679001</v>
      </c>
      <c r="FW84" s="39">
        <f t="shared" si="68"/>
        <v>0.99999999999999989</v>
      </c>
      <c r="FX84" s="39">
        <f t="shared" si="68"/>
        <v>0.70612908737447799</v>
      </c>
      <c r="FY84" s="39">
        <f t="shared" si="68"/>
        <v>0.70877388508294803</v>
      </c>
      <c r="FZ84" s="39">
        <f t="shared" si="58"/>
        <v>0.71526695162122078</v>
      </c>
      <c r="GA84" s="39">
        <f t="shared" si="55"/>
        <v>0.72039032753681154</v>
      </c>
      <c r="GB84" s="39">
        <f t="shared" si="55"/>
        <v>0.72501698333324383</v>
      </c>
      <c r="GC84" s="39">
        <f t="shared" si="51"/>
        <v>0.72801364721009343</v>
      </c>
      <c r="GD84" s="39">
        <f t="shared" si="51"/>
        <v>0.73061747975638269</v>
      </c>
      <c r="GE84" s="39">
        <f t="shared" si="51"/>
        <v>0.73239592089265038</v>
      </c>
      <c r="GF84" s="39">
        <f t="shared" si="51"/>
        <v>0.73342128142961116</v>
      </c>
      <c r="GG84" s="39">
        <f t="shared" si="51"/>
        <v>0.73500437356833315</v>
      </c>
      <c r="GH84" s="39">
        <f t="shared" si="51"/>
        <v>0.73508507740114204</v>
      </c>
      <c r="GI84" s="39">
        <f t="shared" si="51"/>
        <v>0.73584697179644876</v>
      </c>
      <c r="GJ84" s="39">
        <f t="shared" si="72"/>
        <v>11.3</v>
      </c>
      <c r="GK84" s="39">
        <f t="shared" si="65"/>
        <v>-2.7093819700328492</v>
      </c>
      <c r="GL84" s="39">
        <f t="shared" si="65"/>
        <v>-2.7021858611942435</v>
      </c>
      <c r="GM84" s="39">
        <f t="shared" si="65"/>
        <v>-2.7143120887004928</v>
      </c>
      <c r="GN84" s="39">
        <f t="shared" si="65"/>
        <v>-2.7244979219421097</v>
      </c>
      <c r="GO84" s="39">
        <f t="shared" si="65"/>
        <v>-2.7371672406560172</v>
      </c>
      <c r="GP84" s="39">
        <f t="shared" si="65"/>
        <v>-2.7510937402520828</v>
      </c>
      <c r="GQ84" s="39">
        <f t="shared" si="65"/>
        <v>-2.7676401309907117</v>
      </c>
      <c r="GR84" s="39">
        <f t="shared" si="65"/>
        <v>-2.7999783208036955</v>
      </c>
      <c r="GS84" s="39">
        <f t="shared" si="64"/>
        <v>-2.8492918767623205</v>
      </c>
      <c r="GT84" s="39">
        <f t="shared" si="64"/>
        <v>-2.9077334092020211</v>
      </c>
      <c r="GU84" s="39">
        <f t="shared" si="64"/>
        <v>-2.9763366985275659</v>
      </c>
      <c r="GV84" s="39">
        <f t="shared" si="64"/>
        <v>-3.0178172219429995</v>
      </c>
      <c r="GW84" s="39">
        <f t="shared" si="64"/>
        <v>-9.6432746655328714E-16</v>
      </c>
      <c r="GX84" s="39">
        <f t="shared" si="64"/>
        <v>-3.0223179673557348</v>
      </c>
      <c r="GY84" s="39">
        <f t="shared" si="64"/>
        <v>-2.9898458498837015</v>
      </c>
      <c r="GZ84" s="39">
        <f t="shared" si="64"/>
        <v>-2.9106368149261037</v>
      </c>
      <c r="HA84" s="39">
        <f t="shared" si="47"/>
        <v>-2.8486425390820065</v>
      </c>
      <c r="HB84" s="39">
        <f t="shared" si="47"/>
        <v>-2.7930364015036098</v>
      </c>
      <c r="HC84" s="39">
        <f t="shared" si="47"/>
        <v>-2.7572095881215573</v>
      </c>
      <c r="HD84" s="39">
        <f t="shared" si="45"/>
        <v>-2.7261988332586373</v>
      </c>
      <c r="HE84" s="39">
        <f t="shared" si="45"/>
        <v>-2.7050816636696942</v>
      </c>
      <c r="HF84" s="39">
        <f t="shared" si="45"/>
        <v>-2.6929298484204027</v>
      </c>
      <c r="HG84" s="39">
        <f t="shared" si="45"/>
        <v>-2.6742015336646148</v>
      </c>
      <c r="HH84" s="39">
        <f t="shared" si="45"/>
        <v>-2.6732478711709633</v>
      </c>
      <c r="HI84" s="39">
        <f t="shared" si="45"/>
        <v>-2.664249860380556</v>
      </c>
    </row>
    <row r="85" spans="1:217" s="39" customFormat="1">
      <c r="A85" s="20"/>
      <c r="B85" s="184"/>
      <c r="C85" s="40">
        <v>11.35</v>
      </c>
      <c r="D85" s="41">
        <v>4.8509099999999998</v>
      </c>
      <c r="E85" s="42">
        <v>4.8470000000000004</v>
      </c>
      <c r="F85" s="42">
        <v>4.87</v>
      </c>
      <c r="G85" s="42">
        <v>4.8890000000000002</v>
      </c>
      <c r="H85" s="42">
        <v>4.9109999999999996</v>
      </c>
      <c r="I85" s="42">
        <v>4.9349999999999996</v>
      </c>
      <c r="J85" s="42">
        <v>4.9569999999999999</v>
      </c>
      <c r="K85" s="42">
        <v>5.0039999999999996</v>
      </c>
      <c r="L85" s="42">
        <v>5.0730000000000004</v>
      </c>
      <c r="M85" s="42">
        <v>5.1520000000000001</v>
      </c>
      <c r="N85" s="42">
        <v>5.2469999999999999</v>
      </c>
      <c r="O85" s="43">
        <v>5.3129999999999997</v>
      </c>
      <c r="P85" s="20"/>
      <c r="Q85" s="41">
        <v>5.3179999999999996</v>
      </c>
      <c r="R85" s="42">
        <v>5.2690000000000001</v>
      </c>
      <c r="S85" s="42">
        <v>5.1550000000000002</v>
      </c>
      <c r="T85" s="42">
        <v>5.069</v>
      </c>
      <c r="U85" s="42">
        <v>4.9880000000000004</v>
      </c>
      <c r="V85" s="42">
        <v>4.9390000000000001</v>
      </c>
      <c r="W85" s="42">
        <v>4.8890000000000002</v>
      </c>
      <c r="X85" s="42">
        <v>4.8570000000000002</v>
      </c>
      <c r="Y85" s="42">
        <v>4.835</v>
      </c>
      <c r="Z85" s="42">
        <v>4.8</v>
      </c>
      <c r="AA85" s="42">
        <v>4.7969999999999997</v>
      </c>
      <c r="AB85" s="43">
        <v>4.7762599999999997</v>
      </c>
      <c r="AD85" s="20"/>
      <c r="AE85" s="184"/>
      <c r="AF85" s="40">
        <v>11.35</v>
      </c>
      <c r="AG85" s="41">
        <v>0.11676</v>
      </c>
      <c r="AH85" s="42">
        <v>9.2249999999999999E-2</v>
      </c>
      <c r="AI85" s="42">
        <v>7.7060000000000003E-2</v>
      </c>
      <c r="AJ85" s="42">
        <v>7.8659999999999994E-2</v>
      </c>
      <c r="AK85" s="42">
        <v>8.6110000000000006E-2</v>
      </c>
      <c r="AL85" s="42">
        <v>0.10059999999999999</v>
      </c>
      <c r="AM85" s="42">
        <v>0.1338</v>
      </c>
      <c r="AN85" s="42">
        <v>0.18529999999999999</v>
      </c>
      <c r="AO85" s="42">
        <v>0.24690000000000001</v>
      </c>
      <c r="AP85" s="42">
        <v>0.30690000000000001</v>
      </c>
      <c r="AQ85" s="42">
        <v>0.35820000000000002</v>
      </c>
      <c r="AR85" s="43">
        <v>0.37619999999999998</v>
      </c>
      <c r="AS85" s="20"/>
      <c r="AT85" s="41">
        <v>0.37809999999999999</v>
      </c>
      <c r="AU85" s="42">
        <v>0.36459999999999998</v>
      </c>
      <c r="AV85" s="42">
        <v>0.311</v>
      </c>
      <c r="AW85" s="42">
        <v>0.25009999999999999</v>
      </c>
      <c r="AX85" s="42">
        <v>0.19209999999999999</v>
      </c>
      <c r="AY85" s="42">
        <v>0.13750000000000001</v>
      </c>
      <c r="AZ85" s="42">
        <v>0.10100000000000001</v>
      </c>
      <c r="BA85" s="42">
        <v>8.1180000000000002E-2</v>
      </c>
      <c r="BB85" s="42">
        <v>7.0389999999999994E-2</v>
      </c>
      <c r="BC85" s="42">
        <v>6.7349999999999993E-2</v>
      </c>
      <c r="BD85" s="42">
        <v>8.0710000000000004E-2</v>
      </c>
      <c r="BE85" s="43">
        <v>9.2759999999999995E-2</v>
      </c>
      <c r="BH85" s="118" t="str">
        <f t="shared" si="37"/>
        <v>4.85091+0.11676i</v>
      </c>
      <c r="BI85" s="118" t="str">
        <f t="shared" si="37"/>
        <v>4.847+0.09225i</v>
      </c>
      <c r="BJ85" s="118" t="str">
        <f t="shared" si="37"/>
        <v>4.87+0.07706i</v>
      </c>
      <c r="BK85" s="118" t="str">
        <f t="shared" si="37"/>
        <v>4.889+0.07866i</v>
      </c>
      <c r="BL85" s="118" t="str">
        <f t="shared" si="37"/>
        <v>4.911+0.08611i</v>
      </c>
      <c r="BM85" s="118" t="str">
        <f t="shared" si="37"/>
        <v>4.935+0.1006i</v>
      </c>
      <c r="BN85" s="118" t="str">
        <f t="shared" si="37"/>
        <v>4.957+0.1338i</v>
      </c>
      <c r="BO85" s="118" t="str">
        <f t="shared" si="37"/>
        <v>5.004+0.1853i</v>
      </c>
      <c r="BP85" s="118" t="str">
        <f t="shared" si="37"/>
        <v>5.073+0.2469i</v>
      </c>
      <c r="BQ85" s="118" t="str">
        <f t="shared" si="59"/>
        <v>5.152+0.3069i</v>
      </c>
      <c r="BR85" s="118" t="str">
        <f t="shared" si="59"/>
        <v>5.247+0.3582i</v>
      </c>
      <c r="BS85" s="118" t="str">
        <f t="shared" si="59"/>
        <v>5.313+0.3762i</v>
      </c>
      <c r="BT85" s="118" t="str">
        <f t="shared" si="59"/>
        <v>0</v>
      </c>
      <c r="BU85" s="118" t="str">
        <f t="shared" si="59"/>
        <v>5.318+0.3781i</v>
      </c>
      <c r="BV85" s="118" t="str">
        <f t="shared" si="59"/>
        <v>5.269+0.3646i</v>
      </c>
      <c r="BW85" s="118" t="str">
        <f t="shared" si="59"/>
        <v>5.155+0.311i</v>
      </c>
      <c r="BX85" s="118" t="str">
        <f t="shared" si="59"/>
        <v>5.069+0.2501i</v>
      </c>
      <c r="BY85" s="118" t="str">
        <f t="shared" si="59"/>
        <v>4.988+0.1921i</v>
      </c>
      <c r="BZ85" s="118" t="str">
        <f t="shared" si="46"/>
        <v>4.939+0.1375i</v>
      </c>
      <c r="CA85" s="118" t="str">
        <f t="shared" si="46"/>
        <v>4.889+0.101i</v>
      </c>
      <c r="CB85" s="118" t="str">
        <f t="shared" si="46"/>
        <v>4.857+0.08118i</v>
      </c>
      <c r="CC85" s="118" t="str">
        <f t="shared" si="44"/>
        <v>4.835+0.07039i</v>
      </c>
      <c r="CD85" s="118" t="str">
        <f t="shared" si="44"/>
        <v>4.8+0.06735i</v>
      </c>
      <c r="CE85" s="118" t="str">
        <f t="shared" si="44"/>
        <v>4.797+0.08071i</v>
      </c>
      <c r="CF85" s="118" t="str">
        <f t="shared" si="44"/>
        <v>4.77626+0.09276i</v>
      </c>
      <c r="CG85" s="118" t="str">
        <f t="shared" si="44"/>
        <v>0</v>
      </c>
      <c r="CH85" s="39">
        <f t="shared" si="69"/>
        <v>11350000000</v>
      </c>
      <c r="CI85" s="121">
        <f t="shared" si="70"/>
        <v>1.5840083848470103</v>
      </c>
      <c r="CJ85" s="121" t="str">
        <f t="shared" si="66"/>
        <v>7.68388211413821+0.184948819014737i</v>
      </c>
      <c r="CK85" s="121" t="str">
        <f t="shared" si="66"/>
        <v>7.67768864135346+0.146124773502137i</v>
      </c>
      <c r="CL85" s="121" t="str">
        <f t="shared" si="66"/>
        <v>7.71412083420494+0.122063686136311i</v>
      </c>
      <c r="CM85" s="121" t="str">
        <f t="shared" si="66"/>
        <v>7.74421699351703+0.124598099552066i</v>
      </c>
      <c r="CN85" s="121" t="str">
        <f t="shared" si="66"/>
        <v>7.77906517798367+0.136398962019176i</v>
      </c>
      <c r="CO85" s="121" t="str">
        <f t="shared" si="66"/>
        <v>7.81708137922+0.159351243515609i</v>
      </c>
      <c r="CP85" s="121" t="str">
        <f t="shared" si="66"/>
        <v>7.85192956368663+0.21194032189253i</v>
      </c>
      <c r="CQ85" s="121" t="str">
        <f t="shared" si="66"/>
        <v>7.92637795777444+0.293516753712151i</v>
      </c>
      <c r="CR85" s="121" t="str">
        <f t="shared" si="66"/>
        <v>8.03567453632888+0.391091670218727i</v>
      </c>
      <c r="CS85" s="121" t="str">
        <f t="shared" si="66"/>
        <v>8.1608111987318+0.486132173309547i</v>
      </c>
      <c r="CT85" s="121" t="str">
        <f t="shared" si="66"/>
        <v>8.31129199529226+0.567391803452199i</v>
      </c>
      <c r="CU85" s="121" t="str">
        <f t="shared" si="66"/>
        <v>8.41583654869217+0.595903954379445i</v>
      </c>
      <c r="CV85" s="121" t="str">
        <f t="shared" si="66"/>
        <v>0</v>
      </c>
      <c r="CW85" s="121" t="str">
        <f t="shared" si="66"/>
        <v>8.4237565906164+0.598913570310655i</v>
      </c>
      <c r="CX85" s="121" t="str">
        <f t="shared" si="66"/>
        <v>8.3461401797589+0.57752945711522i</v>
      </c>
      <c r="CY85" s="121" t="str">
        <f t="shared" si="56"/>
        <v>8.16556322388634+0.49262660768742i</v>
      </c>
      <c r="CZ85" s="121" t="str">
        <f t="shared" si="52"/>
        <v>8.02933850278949+0.396160497050237i</v>
      </c>
      <c r="DA85" s="121" t="str">
        <f t="shared" si="52"/>
        <v>7.90103382361689+0.304288010729111i</v>
      </c>
      <c r="DB85" s="121" t="str">
        <f t="shared" si="48"/>
        <v>7.82341741275938+0.217801152916464i</v>
      </c>
      <c r="DC85" s="121" t="str">
        <f t="shared" si="48"/>
        <v>7.74421699351703+0.159984846869548i</v>
      </c>
      <c r="DD85" s="121" t="str">
        <f t="shared" si="48"/>
        <v>7.69352872520193+0.12858980068188i</v>
      </c>
      <c r="DE85" s="121" t="str">
        <f t="shared" si="48"/>
        <v>7.6586805407353+0.111498350209381i</v>
      </c>
      <c r="DF85" s="121" t="str">
        <f t="shared" si="48"/>
        <v>7.60324024726565+0.106682964719446i</v>
      </c>
      <c r="DG85" s="121" t="str">
        <f t="shared" si="48"/>
        <v>7.59848822211111+0.127845316741002i</v>
      </c>
      <c r="DH85" s="121" t="str">
        <f t="shared" si="48"/>
        <v>7.56563588820938+0.146932617778409i</v>
      </c>
      <c r="DI85" s="121"/>
      <c r="DK85" s="39">
        <f t="shared" si="67"/>
        <v>7.6838821141382097</v>
      </c>
      <c r="DL85" s="39">
        <f t="shared" si="67"/>
        <v>7.67768864135346</v>
      </c>
      <c r="DM85" s="39">
        <f t="shared" si="67"/>
        <v>7.7141208342049401</v>
      </c>
      <c r="DN85" s="39">
        <f t="shared" si="67"/>
        <v>7.7442169935170302</v>
      </c>
      <c r="DO85" s="39">
        <f t="shared" si="67"/>
        <v>7.7790651779836697</v>
      </c>
      <c r="DP85" s="39">
        <f t="shared" si="67"/>
        <v>7.8170813792200002</v>
      </c>
      <c r="DQ85" s="39">
        <f t="shared" si="67"/>
        <v>7.85192956368663</v>
      </c>
      <c r="DR85" s="39">
        <f t="shared" si="67"/>
        <v>7.9263779577744398</v>
      </c>
      <c r="DS85" s="39">
        <f t="shared" si="67"/>
        <v>8.0356745363288802</v>
      </c>
      <c r="DT85" s="39">
        <f t="shared" si="67"/>
        <v>8.1608111987317997</v>
      </c>
      <c r="DU85" s="39">
        <f t="shared" si="67"/>
        <v>8.3112919952922599</v>
      </c>
      <c r="DV85" s="39">
        <f t="shared" si="67"/>
        <v>8.4158365486921696</v>
      </c>
      <c r="DW85" s="39">
        <f t="shared" si="67"/>
        <v>0</v>
      </c>
      <c r="DX85" s="39">
        <f t="shared" si="67"/>
        <v>8.4237565906163994</v>
      </c>
      <c r="DY85" s="39">
        <f t="shared" si="67"/>
        <v>8.3461401797588994</v>
      </c>
      <c r="DZ85" s="39">
        <f t="shared" si="57"/>
        <v>8.1655632238863394</v>
      </c>
      <c r="EA85" s="39">
        <f t="shared" si="53"/>
        <v>8.0293385027894892</v>
      </c>
      <c r="EB85" s="39">
        <f t="shared" si="53"/>
        <v>7.9010338236168902</v>
      </c>
      <c r="EC85" s="39">
        <f t="shared" si="49"/>
        <v>7.8234174127593796</v>
      </c>
      <c r="ED85" s="39">
        <f t="shared" si="49"/>
        <v>7.7442169935170302</v>
      </c>
      <c r="EE85" s="39">
        <f t="shared" si="49"/>
        <v>7.6935287252019302</v>
      </c>
      <c r="EF85" s="39">
        <f t="shared" si="49"/>
        <v>7.6586805407352996</v>
      </c>
      <c r="EG85" s="39">
        <f t="shared" si="49"/>
        <v>7.6032402472656502</v>
      </c>
      <c r="EH85" s="39">
        <f t="shared" si="49"/>
        <v>7.5984882221111096</v>
      </c>
      <c r="EI85" s="39">
        <f t="shared" si="49"/>
        <v>7.5656358882093802</v>
      </c>
      <c r="EK85" s="39">
        <f t="shared" si="73"/>
        <v>0.184948819014737</v>
      </c>
      <c r="EL85" s="39">
        <f t="shared" si="71"/>
        <v>0.14612477350213701</v>
      </c>
      <c r="EM85" s="39">
        <f t="shared" si="71"/>
        <v>0.12206368613631099</v>
      </c>
      <c r="EN85" s="39">
        <f t="shared" si="71"/>
        <v>0.12459809955206599</v>
      </c>
      <c r="EO85" s="39">
        <f t="shared" si="71"/>
        <v>0.13639896201917601</v>
      </c>
      <c r="EP85" s="39">
        <f t="shared" si="71"/>
        <v>0.159351243515609</v>
      </c>
      <c r="EQ85" s="39">
        <f t="shared" si="71"/>
        <v>0.21194032189253001</v>
      </c>
      <c r="ER85" s="39">
        <f t="shared" si="71"/>
        <v>0.29351675371215102</v>
      </c>
      <c r="ES85" s="39">
        <f t="shared" si="71"/>
        <v>0.39109167021872698</v>
      </c>
      <c r="ET85" s="39">
        <f t="shared" si="71"/>
        <v>0.486132173309547</v>
      </c>
      <c r="EU85" s="39">
        <f t="shared" si="71"/>
        <v>0.56739180345219897</v>
      </c>
      <c r="EV85" s="39">
        <f t="shared" si="71"/>
        <v>0.59590395437944499</v>
      </c>
      <c r="EW85" s="39">
        <f t="shared" si="71"/>
        <v>0</v>
      </c>
      <c r="EX85" s="39">
        <f t="shared" si="71"/>
        <v>0.59891357031065495</v>
      </c>
      <c r="EY85" s="39">
        <f t="shared" si="62"/>
        <v>0.57752945711521997</v>
      </c>
      <c r="EZ85" s="39">
        <f t="shared" si="62"/>
        <v>0.49262660768742</v>
      </c>
      <c r="FA85" s="39">
        <f t="shared" si="62"/>
        <v>0.39616049705023698</v>
      </c>
      <c r="FB85" s="39">
        <f t="shared" si="54"/>
        <v>0.30428801072911099</v>
      </c>
      <c r="FC85" s="39">
        <f t="shared" si="50"/>
        <v>0.21780115291646401</v>
      </c>
      <c r="FD85" s="39">
        <f t="shared" si="50"/>
        <v>0.159984846869548</v>
      </c>
      <c r="FE85" s="39">
        <f t="shared" si="50"/>
        <v>0.12858980068188</v>
      </c>
      <c r="FF85" s="39">
        <f t="shared" si="50"/>
        <v>0.11149835020938099</v>
      </c>
      <c r="FG85" s="39">
        <f t="shared" si="50"/>
        <v>0.10668296471944599</v>
      </c>
      <c r="FH85" s="39">
        <f t="shared" si="50"/>
        <v>0.127845316741002</v>
      </c>
      <c r="FI85" s="39">
        <f t="shared" si="50"/>
        <v>0.14693261777840899</v>
      </c>
      <c r="FK85" s="39">
        <f t="shared" si="68"/>
        <v>0.73315876168882843</v>
      </c>
      <c r="FL85" s="39">
        <f t="shared" si="68"/>
        <v>0.7335054936401324</v>
      </c>
      <c r="FM85" s="39">
        <f t="shared" si="68"/>
        <v>0.73249216884556778</v>
      </c>
      <c r="FN85" s="39">
        <f t="shared" si="68"/>
        <v>0.73158164278499249</v>
      </c>
      <c r="FO85" s="39">
        <f t="shared" si="68"/>
        <v>0.73049926152303746</v>
      </c>
      <c r="FP85" s="39">
        <f t="shared" si="68"/>
        <v>0.72927757999942489</v>
      </c>
      <c r="FQ85" s="39">
        <f t="shared" si="68"/>
        <v>0.72799477976350757</v>
      </c>
      <c r="FR85" s="39">
        <f t="shared" si="68"/>
        <v>0.7252682450557344</v>
      </c>
      <c r="FS85" s="39">
        <f t="shared" si="68"/>
        <v>0.72120876251251531</v>
      </c>
      <c r="FT85" s="39">
        <f t="shared" si="68"/>
        <v>0.71650796589107968</v>
      </c>
      <c r="FU85" s="39">
        <f t="shared" si="68"/>
        <v>0.71107411646090624</v>
      </c>
      <c r="FV85" s="39">
        <f t="shared" si="68"/>
        <v>0.70763602333636444</v>
      </c>
      <c r="FW85" s="39">
        <f t="shared" si="68"/>
        <v>0.99999999999999989</v>
      </c>
      <c r="FX85" s="39">
        <f t="shared" si="68"/>
        <v>0.70736340605219739</v>
      </c>
      <c r="FY85" s="39">
        <f t="shared" si="68"/>
        <v>0.7099197374578855</v>
      </c>
      <c r="FZ85" s="39">
        <f t="shared" si="58"/>
        <v>0.71629164243162013</v>
      </c>
      <c r="GA85" s="39">
        <f t="shared" si="55"/>
        <v>0.72134754013670277</v>
      </c>
      <c r="GB85" s="39">
        <f t="shared" si="55"/>
        <v>0.72594299519125061</v>
      </c>
      <c r="GC85" s="39">
        <f t="shared" si="51"/>
        <v>0.72881496442302651</v>
      </c>
      <c r="GD85" s="39">
        <f t="shared" si="51"/>
        <v>0.73145617574914135</v>
      </c>
      <c r="GE85" s="39">
        <f t="shared" si="51"/>
        <v>0.73308992781782578</v>
      </c>
      <c r="GF85" s="39">
        <f t="shared" si="51"/>
        <v>0.73418847817826538</v>
      </c>
      <c r="GG85" s="39">
        <f t="shared" si="51"/>
        <v>0.73587038967274743</v>
      </c>
      <c r="GH85" s="39">
        <f t="shared" si="51"/>
        <v>0.73595118762454159</v>
      </c>
      <c r="GI85" s="39">
        <f t="shared" si="51"/>
        <v>0.7368755558843042</v>
      </c>
      <c r="GJ85" s="39">
        <f t="shared" si="72"/>
        <v>11.35</v>
      </c>
      <c r="GK85" s="39">
        <f t="shared" si="65"/>
        <v>-2.6960394196044719</v>
      </c>
      <c r="GL85" s="39">
        <f t="shared" si="65"/>
        <v>-2.6919325825990956</v>
      </c>
      <c r="GM85" s="39">
        <f t="shared" si="65"/>
        <v>-2.7039402807831925</v>
      </c>
      <c r="GN85" s="39">
        <f t="shared" si="65"/>
        <v>-2.7147440118950348</v>
      </c>
      <c r="GO85" s="39">
        <f t="shared" si="65"/>
        <v>-2.7276043753365209</v>
      </c>
      <c r="GP85" s="39">
        <f t="shared" si="65"/>
        <v>-2.7421427527960294</v>
      </c>
      <c r="GQ85" s="39">
        <f t="shared" si="65"/>
        <v>-2.7574346974763797</v>
      </c>
      <c r="GR85" s="39">
        <f t="shared" si="65"/>
        <v>-2.7900267430296233</v>
      </c>
      <c r="GS85" s="39">
        <f t="shared" si="64"/>
        <v>-2.8387801068874747</v>
      </c>
      <c r="GT85" s="39">
        <f t="shared" si="64"/>
        <v>-2.8955795380387146</v>
      </c>
      <c r="GU85" s="39">
        <f t="shared" si="64"/>
        <v>-2.9617025932131891</v>
      </c>
      <c r="GV85" s="39">
        <f t="shared" si="64"/>
        <v>-3.0038013349753463</v>
      </c>
      <c r="GW85" s="39">
        <f t="shared" si="64"/>
        <v>-9.6432746655328714E-16</v>
      </c>
      <c r="GX85" s="39">
        <f t="shared" si="64"/>
        <v>-3.0071482249087582</v>
      </c>
      <c r="GY85" s="39">
        <f t="shared" si="64"/>
        <v>-2.9758149847605901</v>
      </c>
      <c r="GZ85" s="39">
        <f t="shared" si="64"/>
        <v>-2.8982023217111168</v>
      </c>
      <c r="HA85" s="39">
        <f t="shared" si="47"/>
        <v>-2.8371088970644265</v>
      </c>
      <c r="HB85" s="39">
        <f t="shared" si="47"/>
        <v>-2.7819496203197631</v>
      </c>
      <c r="HC85" s="39">
        <f t="shared" si="47"/>
        <v>-2.7476543754864355</v>
      </c>
      <c r="HD85" s="39">
        <f t="shared" si="45"/>
        <v>-2.7162337790295328</v>
      </c>
      <c r="HE85" s="39">
        <f t="shared" si="45"/>
        <v>-2.6968549475726915</v>
      </c>
      <c r="HF85" s="39">
        <f t="shared" si="45"/>
        <v>-2.6838487056263154</v>
      </c>
      <c r="HG85" s="39">
        <f t="shared" si="45"/>
        <v>-2.6639734416952421</v>
      </c>
      <c r="HH85" s="39">
        <f t="shared" si="45"/>
        <v>-2.6630197906497677</v>
      </c>
      <c r="HI85" s="39">
        <f t="shared" si="45"/>
        <v>-2.6521169987513735</v>
      </c>
    </row>
    <row r="86" spans="1:217" s="39" customFormat="1">
      <c r="A86" s="20"/>
      <c r="B86" s="184"/>
      <c r="C86" s="40">
        <v>11.4</v>
      </c>
      <c r="D86" s="41">
        <v>4.8541852380952379</v>
      </c>
      <c r="E86" s="42">
        <v>4.8499999999999996</v>
      </c>
      <c r="F86" s="42">
        <v>4.8739999999999997</v>
      </c>
      <c r="G86" s="42">
        <v>4.8920000000000003</v>
      </c>
      <c r="H86" s="42">
        <v>4.9109999999999996</v>
      </c>
      <c r="I86" s="42">
        <v>4.9370000000000003</v>
      </c>
      <c r="J86" s="42">
        <v>4.9610000000000003</v>
      </c>
      <c r="K86" s="42">
        <v>5.0049999999999999</v>
      </c>
      <c r="L86" s="42">
        <v>5.0709999999999997</v>
      </c>
      <c r="M86" s="42">
        <v>5.1529999999999996</v>
      </c>
      <c r="N86" s="42">
        <v>5.2489999999999997</v>
      </c>
      <c r="O86" s="43">
        <v>5.3129999999999997</v>
      </c>
      <c r="P86" s="20"/>
      <c r="Q86" s="41">
        <v>5.319</v>
      </c>
      <c r="R86" s="42">
        <v>5.2679999999999998</v>
      </c>
      <c r="S86" s="42">
        <v>5.157</v>
      </c>
      <c r="T86" s="42">
        <v>5.0659999999999998</v>
      </c>
      <c r="U86" s="42">
        <v>4.9859999999999998</v>
      </c>
      <c r="V86" s="42">
        <v>4.9409999999999998</v>
      </c>
      <c r="W86" s="42">
        <v>4.891</v>
      </c>
      <c r="X86" s="42">
        <v>4.8550000000000004</v>
      </c>
      <c r="Y86" s="42">
        <v>4.8360000000000003</v>
      </c>
      <c r="Z86" s="42">
        <v>4.8049999999999997</v>
      </c>
      <c r="AA86" s="42">
        <v>4.8019999999999996</v>
      </c>
      <c r="AB86" s="43">
        <v>4.7772642857142857</v>
      </c>
      <c r="AD86" s="20"/>
      <c r="AE86" s="184"/>
      <c r="AF86" s="40">
        <v>11.4</v>
      </c>
      <c r="AG86" s="41">
        <v>0.11909380952380959</v>
      </c>
      <c r="AH86" s="42">
        <v>9.5070000000000002E-2</v>
      </c>
      <c r="AI86" s="42">
        <v>7.9390000000000002E-2</v>
      </c>
      <c r="AJ86" s="42">
        <v>7.621E-2</v>
      </c>
      <c r="AK86" s="42">
        <v>8.6980000000000002E-2</v>
      </c>
      <c r="AL86" s="42">
        <v>0.10340000000000001</v>
      </c>
      <c r="AM86" s="42">
        <v>0.13650000000000001</v>
      </c>
      <c r="AN86" s="42">
        <v>0.18790000000000001</v>
      </c>
      <c r="AO86" s="42">
        <v>0.25</v>
      </c>
      <c r="AP86" s="42">
        <v>0.3085</v>
      </c>
      <c r="AQ86" s="42">
        <v>0.35649999999999998</v>
      </c>
      <c r="AR86" s="43">
        <v>0.3755</v>
      </c>
      <c r="AS86" s="20"/>
      <c r="AT86" s="41">
        <v>0.3775</v>
      </c>
      <c r="AU86" s="42">
        <v>0.36299999999999999</v>
      </c>
      <c r="AV86" s="42">
        <v>0.3105</v>
      </c>
      <c r="AW86" s="42">
        <v>0.25180000000000002</v>
      </c>
      <c r="AX86" s="42">
        <v>0.19520000000000001</v>
      </c>
      <c r="AY86" s="42">
        <v>0.14130000000000001</v>
      </c>
      <c r="AZ86" s="42">
        <v>0.1055</v>
      </c>
      <c r="BA86" s="42">
        <v>8.2869999999999999E-2</v>
      </c>
      <c r="BB86" s="42">
        <v>6.9489999999999996E-2</v>
      </c>
      <c r="BC86" s="42">
        <v>7.009E-2</v>
      </c>
      <c r="BD86" s="42">
        <v>8.5430000000000006E-2</v>
      </c>
      <c r="BE86" s="43">
        <v>9.4854285714285488E-2</v>
      </c>
      <c r="BH86" s="118" t="str">
        <f t="shared" si="37"/>
        <v>4.85418523809524+0.11909380952381i</v>
      </c>
      <c r="BI86" s="118" t="str">
        <f t="shared" si="37"/>
        <v>4.85+0.09507i</v>
      </c>
      <c r="BJ86" s="118" t="str">
        <f t="shared" si="37"/>
        <v>4.874+0.07939i</v>
      </c>
      <c r="BK86" s="118" t="str">
        <f t="shared" si="37"/>
        <v>4.892+0.07621i</v>
      </c>
      <c r="BL86" s="118" t="str">
        <f t="shared" si="37"/>
        <v>4.911+0.08698i</v>
      </c>
      <c r="BM86" s="118" t="str">
        <f t="shared" si="37"/>
        <v>4.937+0.1034i</v>
      </c>
      <c r="BN86" s="118" t="str">
        <f t="shared" si="37"/>
        <v>4.961+0.1365i</v>
      </c>
      <c r="BO86" s="118" t="str">
        <f t="shared" si="37"/>
        <v>5.005+0.1879i</v>
      </c>
      <c r="BP86" s="118" t="str">
        <f t="shared" si="37"/>
        <v>5.071+0.25i</v>
      </c>
      <c r="BQ86" s="118" t="str">
        <f t="shared" si="59"/>
        <v>5.153+0.3085i</v>
      </c>
      <c r="BR86" s="118" t="str">
        <f t="shared" si="59"/>
        <v>5.249+0.3565i</v>
      </c>
      <c r="BS86" s="118" t="str">
        <f t="shared" si="59"/>
        <v>5.313+0.3755i</v>
      </c>
      <c r="BT86" s="118" t="str">
        <f t="shared" si="59"/>
        <v>0</v>
      </c>
      <c r="BU86" s="118" t="str">
        <f t="shared" si="59"/>
        <v>5.319+0.3775i</v>
      </c>
      <c r="BV86" s="118" t="str">
        <f t="shared" si="59"/>
        <v>5.268+0.363i</v>
      </c>
      <c r="BW86" s="118" t="str">
        <f t="shared" si="59"/>
        <v>5.157+0.3105i</v>
      </c>
      <c r="BX86" s="118" t="str">
        <f t="shared" si="59"/>
        <v>5.066+0.2518i</v>
      </c>
      <c r="BY86" s="118" t="str">
        <f t="shared" si="59"/>
        <v>4.986+0.1952i</v>
      </c>
      <c r="BZ86" s="118" t="str">
        <f t="shared" si="46"/>
        <v>4.941+0.1413i</v>
      </c>
      <c r="CA86" s="118" t="str">
        <f t="shared" si="46"/>
        <v>4.891+0.1055i</v>
      </c>
      <c r="CB86" s="118" t="str">
        <f t="shared" si="46"/>
        <v>4.855+0.08287i</v>
      </c>
      <c r="CC86" s="118" t="str">
        <f t="shared" si="44"/>
        <v>4.836+0.06949i</v>
      </c>
      <c r="CD86" s="118" t="str">
        <f t="shared" si="44"/>
        <v>4.805+0.07009i</v>
      </c>
      <c r="CE86" s="118" t="str">
        <f t="shared" si="44"/>
        <v>4.802+0.08543i</v>
      </c>
      <c r="CF86" s="118" t="str">
        <f t="shared" si="44"/>
        <v>4.77726428571429+0.0948542857142855i</v>
      </c>
      <c r="CG86" s="118" t="str">
        <f t="shared" si="44"/>
        <v>0</v>
      </c>
      <c r="CH86" s="39">
        <f t="shared" si="69"/>
        <v>11400000000</v>
      </c>
      <c r="CI86" s="121">
        <f t="shared" si="70"/>
        <v>1.577060979650313</v>
      </c>
      <c r="CJ86" s="121" t="str">
        <f t="shared" si="66"/>
        <v>7.65534612699457+0.187818199917908i</v>
      </c>
      <c r="CK86" s="121" t="str">
        <f t="shared" si="66"/>
        <v>7.64874575130402+0.149931187335355i</v>
      </c>
      <c r="CL86" s="121" t="str">
        <f t="shared" si="66"/>
        <v>7.68659521481563+0.125202871174438i</v>
      </c>
      <c r="CM86" s="121" t="str">
        <f t="shared" si="66"/>
        <v>7.71498231244933+0.12018781725915i</v>
      </c>
      <c r="CN86" s="121" t="str">
        <f t="shared" si="66"/>
        <v>7.74494647106269+0.137172764009984i</v>
      </c>
      <c r="CO86" s="121" t="str">
        <f t="shared" si="66"/>
        <v>7.7859500565336+0.163068105295842i</v>
      </c>
      <c r="CP86" s="121" t="str">
        <f t="shared" si="66"/>
        <v>7.8237995200452+0.215268823722268i</v>
      </c>
      <c r="CQ86" s="121" t="str">
        <f t="shared" si="66"/>
        <v>7.89319020314982+0.296329758076294i</v>
      </c>
      <c r="CR86" s="121" t="str">
        <f t="shared" si="66"/>
        <v>7.99727622780674+0.394265244912578i</v>
      </c>
      <c r="CS86" s="121" t="str">
        <f t="shared" si="66"/>
        <v>8.12659522813806+0.486523312222122i</v>
      </c>
      <c r="CT86" s="121" t="str">
        <f t="shared" si="66"/>
        <v>8.27799308218449+0.562222239245337i</v>
      </c>
      <c r="CU86" s="121" t="str">
        <f t="shared" si="66"/>
        <v>8.37892498488211+0.592186397858693i</v>
      </c>
      <c r="CV86" s="121" t="str">
        <f t="shared" si="66"/>
        <v>0</v>
      </c>
      <c r="CW86" s="121" t="str">
        <f t="shared" si="66"/>
        <v>8.38838735076001+0.595340519817993i</v>
      </c>
      <c r="CX86" s="121" t="str">
        <f t="shared" si="66"/>
        <v>8.30795724079785+0.572473135613064i</v>
      </c>
      <c r="CY86" s="121" t="str">
        <f t="shared" si="56"/>
        <v>8.13290347205666+0.489677434181422i</v>
      </c>
      <c r="CZ86" s="121" t="str">
        <f t="shared" si="52"/>
        <v>7.98939092290848+0.397103954675949i</v>
      </c>
      <c r="DA86" s="121" t="str">
        <f t="shared" si="52"/>
        <v>7.86322604453646+0.307842303227741i</v>
      </c>
      <c r="DB86" s="121" t="str">
        <f t="shared" si="48"/>
        <v>7.7922583004522+0.222838716424589i</v>
      </c>
      <c r="DC86" s="121" t="str">
        <f t="shared" si="48"/>
        <v>7.71340525146968+0.166379933353108i</v>
      </c>
      <c r="DD86" s="121" t="str">
        <f t="shared" si="48"/>
        <v>7.65663105620227+0.130691043383621i</v>
      </c>
      <c r="DE86" s="121" t="str">
        <f t="shared" si="48"/>
        <v>7.62666689758891+0.1095899674759i</v>
      </c>
      <c r="DF86" s="121" t="str">
        <f t="shared" si="48"/>
        <v>7.57777800721975+0.11053620406369i</v>
      </c>
      <c r="DG86" s="121" t="str">
        <f t="shared" si="48"/>
        <v>7.5730468242808+0.134728319491526i</v>
      </c>
      <c r="DH86" s="121" t="str">
        <f t="shared" si="48"/>
        <v>7.53403709447703+0.149590992752602i</v>
      </c>
      <c r="DI86" s="121"/>
      <c r="DK86" s="39">
        <f t="shared" si="67"/>
        <v>7.6553461269945702</v>
      </c>
      <c r="DL86" s="39">
        <f t="shared" si="67"/>
        <v>7.6487457513040198</v>
      </c>
      <c r="DM86" s="39">
        <f t="shared" si="67"/>
        <v>7.6865952148156298</v>
      </c>
      <c r="DN86" s="39">
        <f t="shared" si="67"/>
        <v>7.7149823124493304</v>
      </c>
      <c r="DO86" s="39">
        <f t="shared" si="67"/>
        <v>7.7449464710626899</v>
      </c>
      <c r="DP86" s="39">
        <f t="shared" si="67"/>
        <v>7.7859500565335997</v>
      </c>
      <c r="DQ86" s="39">
        <f t="shared" si="67"/>
        <v>7.8237995200452</v>
      </c>
      <c r="DR86" s="39">
        <f t="shared" si="67"/>
        <v>7.8931902031498202</v>
      </c>
      <c r="DS86" s="39">
        <f t="shared" si="67"/>
        <v>7.99727622780674</v>
      </c>
      <c r="DT86" s="39">
        <f t="shared" si="67"/>
        <v>8.1265952281380596</v>
      </c>
      <c r="DU86" s="39">
        <f t="shared" si="67"/>
        <v>8.2779930821844907</v>
      </c>
      <c r="DV86" s="39">
        <f t="shared" si="67"/>
        <v>8.3789249848821097</v>
      </c>
      <c r="DW86" s="39">
        <f t="shared" si="67"/>
        <v>0</v>
      </c>
      <c r="DX86" s="39">
        <f t="shared" si="67"/>
        <v>8.3883873507600093</v>
      </c>
      <c r="DY86" s="39">
        <f t="shared" si="67"/>
        <v>8.3079572407978493</v>
      </c>
      <c r="DZ86" s="39">
        <f t="shared" si="57"/>
        <v>8.1329034720566593</v>
      </c>
      <c r="EA86" s="39">
        <f t="shared" si="53"/>
        <v>7.9893909229084796</v>
      </c>
      <c r="EB86" s="39">
        <f t="shared" si="53"/>
        <v>7.8632260445364599</v>
      </c>
      <c r="EC86" s="39">
        <f t="shared" si="49"/>
        <v>7.7922583004522004</v>
      </c>
      <c r="ED86" s="39">
        <f t="shared" si="49"/>
        <v>7.7134052514696796</v>
      </c>
      <c r="EE86" s="39">
        <f t="shared" si="49"/>
        <v>7.6566310562022704</v>
      </c>
      <c r="EF86" s="39">
        <f t="shared" si="49"/>
        <v>7.62666689758891</v>
      </c>
      <c r="EG86" s="39">
        <f t="shared" si="49"/>
        <v>7.5777780072197496</v>
      </c>
      <c r="EH86" s="39">
        <f t="shared" si="49"/>
        <v>7.5730468242807998</v>
      </c>
      <c r="EI86" s="39">
        <f t="shared" si="49"/>
        <v>7.5340370944770303</v>
      </c>
      <c r="EK86" s="39">
        <f t="shared" si="73"/>
        <v>0.18781819991790799</v>
      </c>
      <c r="EL86" s="39">
        <f t="shared" si="71"/>
        <v>0.14993118733535499</v>
      </c>
      <c r="EM86" s="39">
        <f t="shared" si="71"/>
        <v>0.12520287117443801</v>
      </c>
      <c r="EN86" s="39">
        <f t="shared" si="71"/>
        <v>0.12018781725915</v>
      </c>
      <c r="EO86" s="39">
        <f t="shared" si="71"/>
        <v>0.13717276400998399</v>
      </c>
      <c r="EP86" s="39">
        <f t="shared" si="71"/>
        <v>0.16306810529584201</v>
      </c>
      <c r="EQ86" s="39">
        <f t="shared" si="71"/>
        <v>0.21526882372226799</v>
      </c>
      <c r="ER86" s="39">
        <f t="shared" si="71"/>
        <v>0.29632975807629403</v>
      </c>
      <c r="ES86" s="39">
        <f t="shared" si="71"/>
        <v>0.39426524491257797</v>
      </c>
      <c r="ET86" s="39">
        <f t="shared" si="71"/>
        <v>0.48652331222212197</v>
      </c>
      <c r="EU86" s="39">
        <f t="shared" si="71"/>
        <v>0.56222223924533699</v>
      </c>
      <c r="EV86" s="39">
        <f t="shared" si="71"/>
        <v>0.59218639785869298</v>
      </c>
      <c r="EW86" s="39">
        <f t="shared" si="71"/>
        <v>0</v>
      </c>
      <c r="EX86" s="39">
        <f t="shared" si="71"/>
        <v>0.59534051981799296</v>
      </c>
      <c r="EY86" s="39">
        <f t="shared" si="62"/>
        <v>0.57247313561306401</v>
      </c>
      <c r="EZ86" s="39">
        <f t="shared" si="62"/>
        <v>0.48967743418142201</v>
      </c>
      <c r="FA86" s="39">
        <f t="shared" si="62"/>
        <v>0.397103954675949</v>
      </c>
      <c r="FB86" s="39">
        <f t="shared" si="54"/>
        <v>0.30784230322774098</v>
      </c>
      <c r="FC86" s="39">
        <f t="shared" si="50"/>
        <v>0.222838716424589</v>
      </c>
      <c r="FD86" s="39">
        <f t="shared" si="50"/>
        <v>0.16637993335310799</v>
      </c>
      <c r="FE86" s="39">
        <f t="shared" si="50"/>
        <v>0.130691043383621</v>
      </c>
      <c r="FF86" s="39">
        <f t="shared" si="50"/>
        <v>0.1095899674759</v>
      </c>
      <c r="FG86" s="39">
        <f t="shared" si="50"/>
        <v>0.11053620406369</v>
      </c>
      <c r="FH86" s="39">
        <f t="shared" si="50"/>
        <v>0.134728319491526</v>
      </c>
      <c r="FI86" s="39">
        <f t="shared" si="50"/>
        <v>0.14959099275260199</v>
      </c>
      <c r="FK86" s="39">
        <f t="shared" si="68"/>
        <v>0.73400266937417424</v>
      </c>
      <c r="FL86" s="39">
        <f t="shared" si="68"/>
        <v>0.73436136578258693</v>
      </c>
      <c r="FM86" s="39">
        <f t="shared" si="68"/>
        <v>0.73330892016321669</v>
      </c>
      <c r="FN86" s="39">
        <f t="shared" si="68"/>
        <v>0.73247198838871574</v>
      </c>
      <c r="FO86" s="39">
        <f t="shared" si="68"/>
        <v>0.73151876028133511</v>
      </c>
      <c r="FP86" s="39">
        <f t="shared" si="68"/>
        <v>0.7301938987030453</v>
      </c>
      <c r="FQ86" s="39">
        <f t="shared" si="68"/>
        <v>0.7288171362692567</v>
      </c>
      <c r="FR86" s="39">
        <f t="shared" si="68"/>
        <v>0.72623534252519129</v>
      </c>
      <c r="FS86" s="39">
        <f t="shared" si="68"/>
        <v>0.72231484960761971</v>
      </c>
      <c r="FT86" s="39">
        <f t="shared" si="68"/>
        <v>0.71750965068550321</v>
      </c>
      <c r="FU86" s="39">
        <f t="shared" si="68"/>
        <v>0.71211613710656629</v>
      </c>
      <c r="FV86" s="39">
        <f t="shared" si="68"/>
        <v>0.70876152303034567</v>
      </c>
      <c r="FW86" s="39">
        <f t="shared" si="68"/>
        <v>0.99999999999999989</v>
      </c>
      <c r="FX86" s="39">
        <f t="shared" si="68"/>
        <v>0.70844186340218285</v>
      </c>
      <c r="FY86" s="39">
        <f t="shared" si="68"/>
        <v>0.71110236878989053</v>
      </c>
      <c r="FZ86" s="39">
        <f t="shared" si="58"/>
        <v>0.71728683197002818</v>
      </c>
      <c r="GA86" s="39">
        <f t="shared" si="55"/>
        <v>0.72252095985114972</v>
      </c>
      <c r="GB86" s="39">
        <f t="shared" si="55"/>
        <v>0.72704205799263344</v>
      </c>
      <c r="GC86" s="39">
        <f t="shared" si="51"/>
        <v>0.72971874555364136</v>
      </c>
      <c r="GD86" s="39">
        <f t="shared" si="51"/>
        <v>0.73235409776541849</v>
      </c>
      <c r="GE86" s="39">
        <f t="shared" si="51"/>
        <v>0.73419188300576532</v>
      </c>
      <c r="GF86" s="39">
        <f t="shared" si="51"/>
        <v>0.73515696625346039</v>
      </c>
      <c r="GG86" s="39">
        <f t="shared" si="51"/>
        <v>0.73662734425223053</v>
      </c>
      <c r="GH86" s="39">
        <f t="shared" si="51"/>
        <v>0.73669533131564757</v>
      </c>
      <c r="GI86" s="39">
        <f t="shared" si="51"/>
        <v>0.73781917628042704</v>
      </c>
      <c r="GJ86" s="39">
        <f t="shared" si="72"/>
        <v>11.4</v>
      </c>
      <c r="GK86" s="39">
        <f t="shared" si="65"/>
        <v>-2.6860472133307423</v>
      </c>
      <c r="GL86" s="39">
        <f t="shared" si="65"/>
        <v>-2.6818035824539024</v>
      </c>
      <c r="GM86" s="39">
        <f t="shared" si="65"/>
        <v>-2.6942606419914972</v>
      </c>
      <c r="GN86" s="39">
        <f t="shared" si="65"/>
        <v>-2.7041795838681288</v>
      </c>
      <c r="GO86" s="39">
        <f t="shared" si="65"/>
        <v>-2.715490632545436</v>
      </c>
      <c r="GP86" s="39">
        <f t="shared" si="65"/>
        <v>-2.7312360042985522</v>
      </c>
      <c r="GQ86" s="39">
        <f t="shared" si="65"/>
        <v>-2.7476284918404081</v>
      </c>
      <c r="GR86" s="39">
        <f t="shared" si="65"/>
        <v>-2.7784523959817542</v>
      </c>
      <c r="GS86" s="39">
        <f t="shared" si="64"/>
        <v>-2.825469133325643</v>
      </c>
      <c r="GT86" s="39">
        <f t="shared" si="64"/>
        <v>-2.8834450636905822</v>
      </c>
      <c r="GU86" s="39">
        <f t="shared" si="64"/>
        <v>-2.9489834533463695</v>
      </c>
      <c r="GV86" s="39">
        <f t="shared" si="64"/>
        <v>-2.9899973458167022</v>
      </c>
      <c r="GW86" s="39">
        <f t="shared" si="64"/>
        <v>-9.6432746655328714E-16</v>
      </c>
      <c r="GX86" s="39">
        <f t="shared" si="64"/>
        <v>-2.993915665975452</v>
      </c>
      <c r="GY86" s="39">
        <f t="shared" si="64"/>
        <v>-2.9613574931301074</v>
      </c>
      <c r="GZ86" s="39">
        <f t="shared" si="64"/>
        <v>-2.8861428383378795</v>
      </c>
      <c r="HA86" s="39">
        <f t="shared" si="47"/>
        <v>-2.8229909959082282</v>
      </c>
      <c r="HB86" s="39">
        <f t="shared" si="47"/>
        <v>-2.768809306181093</v>
      </c>
      <c r="HC86" s="39">
        <f t="shared" si="47"/>
        <v>-2.7368899425377542</v>
      </c>
      <c r="HD86" s="39">
        <f t="shared" si="45"/>
        <v>-2.7055776815060839</v>
      </c>
      <c r="HE86" s="39">
        <f t="shared" si="45"/>
        <v>-2.6838084245701488</v>
      </c>
      <c r="HF86" s="39">
        <f t="shared" si="45"/>
        <v>-2.6723984618636498</v>
      </c>
      <c r="HG86" s="39">
        <f t="shared" si="45"/>
        <v>-2.6550432758062312</v>
      </c>
      <c r="HH86" s="39">
        <f t="shared" si="45"/>
        <v>-2.6542416481114053</v>
      </c>
      <c r="HI86" s="39">
        <f t="shared" si="45"/>
        <v>-2.6410012287404045</v>
      </c>
    </row>
    <row r="87" spans="1:217" s="39" customFormat="1">
      <c r="A87" s="20"/>
      <c r="B87" s="184"/>
      <c r="C87" s="40">
        <v>11.45</v>
      </c>
      <c r="D87" s="41">
        <v>4.8572523809523815</v>
      </c>
      <c r="E87" s="42">
        <v>4.8579999999999997</v>
      </c>
      <c r="F87" s="42">
        <v>4.88</v>
      </c>
      <c r="G87" s="42">
        <v>4.899</v>
      </c>
      <c r="H87" s="42">
        <v>4.9169999999999998</v>
      </c>
      <c r="I87" s="42">
        <v>4.9409999999999998</v>
      </c>
      <c r="J87" s="42">
        <v>4.9649999999999999</v>
      </c>
      <c r="K87" s="42">
        <v>5.008</v>
      </c>
      <c r="L87" s="42">
        <v>5.0730000000000004</v>
      </c>
      <c r="M87" s="42">
        <v>5.1529999999999996</v>
      </c>
      <c r="N87" s="42">
        <v>5.2469999999999999</v>
      </c>
      <c r="O87" s="43">
        <v>5.3070000000000004</v>
      </c>
      <c r="P87" s="20"/>
      <c r="Q87" s="41">
        <v>5.3140000000000001</v>
      </c>
      <c r="R87" s="42">
        <v>5.266</v>
      </c>
      <c r="S87" s="42">
        <v>5.1559999999999997</v>
      </c>
      <c r="T87" s="42">
        <v>5.0679999999999996</v>
      </c>
      <c r="U87" s="42">
        <v>4.99</v>
      </c>
      <c r="V87" s="42">
        <v>4.9409999999999998</v>
      </c>
      <c r="W87" s="42">
        <v>4.8959999999999999</v>
      </c>
      <c r="X87" s="42">
        <v>4.8620000000000001</v>
      </c>
      <c r="Y87" s="42">
        <v>4.8419999999999996</v>
      </c>
      <c r="Z87" s="42">
        <v>4.8099999999999996</v>
      </c>
      <c r="AA87" s="42">
        <v>4.8109999999999999</v>
      </c>
      <c r="AB87" s="43">
        <v>4.7789176190476192</v>
      </c>
      <c r="AD87" s="20"/>
      <c r="AE87" s="184"/>
      <c r="AF87" s="40">
        <v>11.45</v>
      </c>
      <c r="AG87" s="41">
        <v>0.11691285714285719</v>
      </c>
      <c r="AH87" s="42">
        <v>9.2789999999999997E-2</v>
      </c>
      <c r="AI87" s="42">
        <v>7.8390000000000001E-2</v>
      </c>
      <c r="AJ87" s="42">
        <v>7.7310000000000004E-2</v>
      </c>
      <c r="AK87" s="42">
        <v>8.8139999999999996E-2</v>
      </c>
      <c r="AL87" s="42">
        <v>0.1031</v>
      </c>
      <c r="AM87" s="42">
        <v>0.13500000000000001</v>
      </c>
      <c r="AN87" s="42">
        <v>0.1835</v>
      </c>
      <c r="AO87" s="42">
        <v>0.24160000000000001</v>
      </c>
      <c r="AP87" s="42">
        <v>0.30320000000000003</v>
      </c>
      <c r="AQ87" s="42">
        <v>0.35120000000000001</v>
      </c>
      <c r="AR87" s="43">
        <v>0.37019999999999997</v>
      </c>
      <c r="AS87" s="20"/>
      <c r="AT87" s="41">
        <v>0.3725</v>
      </c>
      <c r="AU87" s="42">
        <v>0.35799999999999998</v>
      </c>
      <c r="AV87" s="42">
        <v>0.30580000000000002</v>
      </c>
      <c r="AW87" s="42">
        <v>0.24640000000000001</v>
      </c>
      <c r="AX87" s="42">
        <v>0.1898</v>
      </c>
      <c r="AY87" s="42">
        <v>0.1389</v>
      </c>
      <c r="AZ87" s="42">
        <v>0.1057</v>
      </c>
      <c r="BA87" s="42">
        <v>8.3919999999999995E-2</v>
      </c>
      <c r="BB87" s="42">
        <v>7.1319999999999995E-2</v>
      </c>
      <c r="BC87" s="42">
        <v>7.0959999999999995E-2</v>
      </c>
      <c r="BD87" s="42">
        <v>8.4760000000000002E-2</v>
      </c>
      <c r="BE87" s="43">
        <v>9.6133333333333432E-2</v>
      </c>
      <c r="BH87" s="118" t="str">
        <f t="shared" si="37"/>
        <v>4.85725238095238+0.116912857142857i</v>
      </c>
      <c r="BI87" s="118" t="str">
        <f t="shared" si="37"/>
        <v>4.858+0.09279i</v>
      </c>
      <c r="BJ87" s="118" t="str">
        <f t="shared" si="37"/>
        <v>4.88+0.07839i</v>
      </c>
      <c r="BK87" s="118" t="str">
        <f t="shared" si="37"/>
        <v>4.899+0.07731i</v>
      </c>
      <c r="BL87" s="118" t="str">
        <f t="shared" si="37"/>
        <v>4.917+0.08814i</v>
      </c>
      <c r="BM87" s="118" t="str">
        <f t="shared" si="37"/>
        <v>4.941+0.1031i</v>
      </c>
      <c r="BN87" s="118" t="str">
        <f t="shared" si="37"/>
        <v>4.965+0.135i</v>
      </c>
      <c r="BO87" s="118" t="str">
        <f t="shared" si="37"/>
        <v>5.008+0.1835i</v>
      </c>
      <c r="BP87" s="118" t="str">
        <f t="shared" si="37"/>
        <v>5.073+0.2416i</v>
      </c>
      <c r="BQ87" s="118" t="str">
        <f t="shared" si="59"/>
        <v>5.153+0.3032i</v>
      </c>
      <c r="BR87" s="118" t="str">
        <f t="shared" si="59"/>
        <v>5.247+0.3512i</v>
      </c>
      <c r="BS87" s="118" t="str">
        <f t="shared" si="59"/>
        <v>5.307+0.3702i</v>
      </c>
      <c r="BT87" s="118" t="str">
        <f t="shared" si="59"/>
        <v>0</v>
      </c>
      <c r="BU87" s="118" t="str">
        <f t="shared" si="59"/>
        <v>5.314+0.3725i</v>
      </c>
      <c r="BV87" s="118" t="str">
        <f t="shared" si="59"/>
        <v>5.266+0.358i</v>
      </c>
      <c r="BW87" s="118" t="str">
        <f t="shared" si="59"/>
        <v>5.156+0.3058i</v>
      </c>
      <c r="BX87" s="118" t="str">
        <f t="shared" si="59"/>
        <v>5.068+0.2464i</v>
      </c>
      <c r="BY87" s="118" t="str">
        <f t="shared" si="59"/>
        <v>4.99+0.1898i</v>
      </c>
      <c r="BZ87" s="118" t="str">
        <f t="shared" si="46"/>
        <v>4.941+0.1389i</v>
      </c>
      <c r="CA87" s="118" t="str">
        <f t="shared" si="46"/>
        <v>4.896+0.1057i</v>
      </c>
      <c r="CB87" s="118" t="str">
        <f t="shared" si="46"/>
        <v>4.862+0.08392i</v>
      </c>
      <c r="CC87" s="118" t="str">
        <f t="shared" si="44"/>
        <v>4.842+0.07132i</v>
      </c>
      <c r="CD87" s="118" t="str">
        <f t="shared" si="44"/>
        <v>4.81+0.07096i</v>
      </c>
      <c r="CE87" s="118" t="str">
        <f t="shared" si="44"/>
        <v>4.811+0.08476i</v>
      </c>
      <c r="CF87" s="118" t="str">
        <f t="shared" si="44"/>
        <v>4.77891761904762+0.0961333333333334i</v>
      </c>
      <c r="CG87" s="118" t="str">
        <f t="shared" si="44"/>
        <v>0</v>
      </c>
      <c r="CH87" s="39">
        <f t="shared" si="69"/>
        <v>11450000000</v>
      </c>
      <c r="CI87" s="121">
        <f t="shared" si="70"/>
        <v>1.5701742504815344</v>
      </c>
      <c r="CJ87" s="121" t="str">
        <f t="shared" si="66"/>
        <v>7.62673261666155+0.18357355783594i</v>
      </c>
      <c r="CK87" s="121" t="str">
        <f t="shared" si="66"/>
        <v>7.62790650883929+0.145696468702182i</v>
      </c>
      <c r="CL87" s="121" t="str">
        <f t="shared" si="66"/>
        <v>7.66245034234989+0.123085959495247i</v>
      </c>
      <c r="CM87" s="121" t="str">
        <f t="shared" si="66"/>
        <v>7.69228365310904+0.121390171304727i</v>
      </c>
      <c r="CN87" s="121" t="str">
        <f t="shared" si="66"/>
        <v>7.7205467896177+0.138395158437442i</v>
      </c>
      <c r="CO87" s="121" t="str">
        <f t="shared" si="66"/>
        <v>7.75823097162926+0.161884965224646i</v>
      </c>
      <c r="CP87" s="121" t="str">
        <f t="shared" si="66"/>
        <v>7.79591515364082+0.211973523815007i</v>
      </c>
      <c r="CQ87" s="121" t="str">
        <f t="shared" si="66"/>
        <v>7.86343264641152+0.288126974963362i</v>
      </c>
      <c r="CR87" s="121" t="str">
        <f t="shared" si="66"/>
        <v>7.96549397269282+0.379354098916339i</v>
      </c>
      <c r="CS87" s="121" t="str">
        <f t="shared" si="66"/>
        <v>8.09110791273135+0.476076832746001i</v>
      </c>
      <c r="CT87" s="121" t="str">
        <f t="shared" si="66"/>
        <v>8.23870429227661+0.551445196769115i</v>
      </c>
      <c r="CU87" s="121" t="str">
        <f t="shared" si="66"/>
        <v>8.3329147473055+0.581278507528264i</v>
      </c>
      <c r="CV87" s="121" t="str">
        <f t="shared" si="66"/>
        <v>0</v>
      </c>
      <c r="CW87" s="121" t="str">
        <f t="shared" si="66"/>
        <v>8.34390596705887+0.584889908304372i</v>
      </c>
      <c r="CX87" s="121" t="str">
        <f t="shared" si="66"/>
        <v>8.26853760303576+0.562122381672389i</v>
      </c>
      <c r="CY87" s="121" t="str">
        <f t="shared" si="56"/>
        <v>8.09581843548279+0.480159285797253i</v>
      </c>
      <c r="CZ87" s="121" t="str">
        <f t="shared" si="52"/>
        <v>7.95764310144042+0.38689093531865i</v>
      </c>
      <c r="DA87" s="121" t="str">
        <f t="shared" si="52"/>
        <v>7.83516950990286+0.298019072741395i</v>
      </c>
      <c r="DB87" s="121" t="str">
        <f t="shared" si="48"/>
        <v>7.75823097162926+0.218097203391885i</v>
      </c>
      <c r="DC87" s="121" t="str">
        <f t="shared" si="48"/>
        <v>7.68757313035759+0.165967418275898i</v>
      </c>
      <c r="DD87" s="121" t="str">
        <f t="shared" si="48"/>
        <v>7.63418720584122+0.13176902310041i</v>
      </c>
      <c r="DE87" s="121" t="str">
        <f t="shared" si="48"/>
        <v>7.60278372083159+0.111984827544343i</v>
      </c>
      <c r="DF87" s="121" t="str">
        <f t="shared" si="48"/>
        <v>7.55253814481618+0.11141956481417i</v>
      </c>
      <c r="DG87" s="121" t="str">
        <f t="shared" si="48"/>
        <v>7.55410831906666+0.133087969470815i</v>
      </c>
      <c r="DH87" s="121" t="str">
        <f t="shared" si="48"/>
        <v>7.5037333906011+0.150946084612958i</v>
      </c>
      <c r="DI87" s="121"/>
      <c r="DK87" s="39">
        <f t="shared" si="67"/>
        <v>7.6267326166615499</v>
      </c>
      <c r="DL87" s="39">
        <f t="shared" si="67"/>
        <v>7.6279065088392901</v>
      </c>
      <c r="DM87" s="39">
        <f t="shared" si="67"/>
        <v>7.6624503423498904</v>
      </c>
      <c r="DN87" s="39">
        <f t="shared" si="67"/>
        <v>7.6922836531090404</v>
      </c>
      <c r="DO87" s="39">
        <f t="shared" si="67"/>
        <v>7.7205467896176998</v>
      </c>
      <c r="DP87" s="39">
        <f t="shared" si="67"/>
        <v>7.7582309716292599</v>
      </c>
      <c r="DQ87" s="39">
        <f t="shared" si="67"/>
        <v>7.79591515364082</v>
      </c>
      <c r="DR87" s="39">
        <f t="shared" si="67"/>
        <v>7.8634326464115203</v>
      </c>
      <c r="DS87" s="39">
        <f t="shared" si="67"/>
        <v>7.96549397269282</v>
      </c>
      <c r="DT87" s="39">
        <f t="shared" si="67"/>
        <v>8.0911079127313492</v>
      </c>
      <c r="DU87" s="39">
        <f t="shared" si="67"/>
        <v>8.2387042922766103</v>
      </c>
      <c r="DV87" s="39">
        <f t="shared" si="67"/>
        <v>8.3329147473054999</v>
      </c>
      <c r="DW87" s="39">
        <f t="shared" si="67"/>
        <v>0</v>
      </c>
      <c r="DX87" s="39">
        <f t="shared" si="67"/>
        <v>8.3439059670588698</v>
      </c>
      <c r="DY87" s="39">
        <f t="shared" si="67"/>
        <v>8.2685376030357602</v>
      </c>
      <c r="DZ87" s="39">
        <f t="shared" si="57"/>
        <v>8.0958184354827907</v>
      </c>
      <c r="EA87" s="39">
        <f t="shared" si="53"/>
        <v>7.9576431014404196</v>
      </c>
      <c r="EB87" s="39">
        <f t="shared" si="53"/>
        <v>7.83516950990286</v>
      </c>
      <c r="EC87" s="39">
        <f t="shared" si="49"/>
        <v>7.7582309716292599</v>
      </c>
      <c r="ED87" s="39">
        <f t="shared" si="49"/>
        <v>7.68757313035759</v>
      </c>
      <c r="EE87" s="39">
        <f t="shared" si="49"/>
        <v>7.6341872058412203</v>
      </c>
      <c r="EF87" s="39">
        <f t="shared" si="49"/>
        <v>7.6027837208315896</v>
      </c>
      <c r="EG87" s="39">
        <f t="shared" si="49"/>
        <v>7.5525381448161797</v>
      </c>
      <c r="EH87" s="39">
        <f t="shared" si="49"/>
        <v>7.5541083190666596</v>
      </c>
      <c r="EI87" s="39">
        <f t="shared" si="49"/>
        <v>7.5037333906011003</v>
      </c>
      <c r="EK87" s="39">
        <f t="shared" si="73"/>
        <v>0.18357355783594001</v>
      </c>
      <c r="EL87" s="39">
        <f t="shared" si="71"/>
        <v>0.145696468702182</v>
      </c>
      <c r="EM87" s="39">
        <f t="shared" si="71"/>
        <v>0.123085959495247</v>
      </c>
      <c r="EN87" s="39">
        <f t="shared" si="71"/>
        <v>0.121390171304727</v>
      </c>
      <c r="EO87" s="39">
        <f t="shared" si="71"/>
        <v>0.13839515843744199</v>
      </c>
      <c r="EP87" s="39">
        <f t="shared" si="71"/>
        <v>0.16188496522464599</v>
      </c>
      <c r="EQ87" s="39">
        <f t="shared" si="71"/>
        <v>0.211973523815007</v>
      </c>
      <c r="ER87" s="39">
        <f t="shared" si="71"/>
        <v>0.28812697496336198</v>
      </c>
      <c r="ES87" s="39">
        <f t="shared" si="71"/>
        <v>0.37935409891633898</v>
      </c>
      <c r="ET87" s="39">
        <f t="shared" si="71"/>
        <v>0.47607683274600099</v>
      </c>
      <c r="EU87" s="39">
        <f t="shared" si="71"/>
        <v>0.55144519676911496</v>
      </c>
      <c r="EV87" s="39">
        <f t="shared" si="71"/>
        <v>0.58127850752826404</v>
      </c>
      <c r="EW87" s="39">
        <f t="shared" si="71"/>
        <v>0</v>
      </c>
      <c r="EX87" s="39">
        <f t="shared" si="71"/>
        <v>0.58488990830437204</v>
      </c>
      <c r="EY87" s="39">
        <f t="shared" si="62"/>
        <v>0.56212238167238904</v>
      </c>
      <c r="EZ87" s="39">
        <f t="shared" si="62"/>
        <v>0.48015928579725298</v>
      </c>
      <c r="FA87" s="39">
        <f t="shared" si="62"/>
        <v>0.38689093531864999</v>
      </c>
      <c r="FB87" s="39">
        <f t="shared" si="54"/>
        <v>0.298019072741395</v>
      </c>
      <c r="FC87" s="39">
        <f t="shared" si="50"/>
        <v>0.21809720339188499</v>
      </c>
      <c r="FD87" s="39">
        <f t="shared" si="50"/>
        <v>0.165967418275898</v>
      </c>
      <c r="FE87" s="39">
        <f t="shared" si="50"/>
        <v>0.13176902310041</v>
      </c>
      <c r="FF87" s="39">
        <f t="shared" si="50"/>
        <v>0.111984827544343</v>
      </c>
      <c r="FG87" s="39">
        <f t="shared" si="50"/>
        <v>0.11141956481416999</v>
      </c>
      <c r="FH87" s="39">
        <f t="shared" si="50"/>
        <v>0.133087969470815</v>
      </c>
      <c r="FI87" s="39">
        <f t="shared" si="50"/>
        <v>0.150946084612958</v>
      </c>
      <c r="FK87" s="39">
        <f t="shared" si="68"/>
        <v>0.73488289380430405</v>
      </c>
      <c r="FL87" s="39">
        <f t="shared" si="68"/>
        <v>0.73500399852132103</v>
      </c>
      <c r="FM87" s="39">
        <f t="shared" si="68"/>
        <v>0.73404108725662609</v>
      </c>
      <c r="FN87" s="39">
        <f t="shared" si="68"/>
        <v>0.73314981541232294</v>
      </c>
      <c r="FO87" s="39">
        <f t="shared" si="68"/>
        <v>0.73224626574511886</v>
      </c>
      <c r="FP87" s="39">
        <f t="shared" si="68"/>
        <v>0.73102864539397194</v>
      </c>
      <c r="FQ87" s="39">
        <f t="shared" si="68"/>
        <v>0.72966802323745361</v>
      </c>
      <c r="FR87" s="39">
        <f t="shared" si="68"/>
        <v>0.72718091589275424</v>
      </c>
      <c r="FS87" s="39">
        <f t="shared" si="68"/>
        <v>0.72339785403483226</v>
      </c>
      <c r="FT87" s="39">
        <f t="shared" si="68"/>
        <v>0.71867640630293306</v>
      </c>
      <c r="FU87" s="39">
        <f t="shared" si="68"/>
        <v>0.71340863720583225</v>
      </c>
      <c r="FV87" s="39">
        <f t="shared" si="68"/>
        <v>0.71025348250487663</v>
      </c>
      <c r="FW87" s="39">
        <f t="shared" si="68"/>
        <v>0.99999999999999989</v>
      </c>
      <c r="FX87" s="39">
        <f t="shared" si="68"/>
        <v>0.70988308089093466</v>
      </c>
      <c r="FY87" s="39">
        <f t="shared" si="68"/>
        <v>0.71239379795891933</v>
      </c>
      <c r="FZ87" s="39">
        <f t="shared" si="58"/>
        <v>0.71849030618567311</v>
      </c>
      <c r="GA87" s="39">
        <f t="shared" si="55"/>
        <v>0.72355998272881927</v>
      </c>
      <c r="GB87" s="39">
        <f t="shared" si="55"/>
        <v>0.72795205230692139</v>
      </c>
      <c r="GC87" s="39">
        <f t="shared" si="51"/>
        <v>0.73076289884570078</v>
      </c>
      <c r="GD87" s="39">
        <f t="shared" si="51"/>
        <v>0.73313117259057103</v>
      </c>
      <c r="GE87" s="39">
        <f t="shared" si="51"/>
        <v>0.7348634599664331</v>
      </c>
      <c r="GF87" s="39">
        <f t="shared" si="51"/>
        <v>0.73586957413977938</v>
      </c>
      <c r="GG87" s="39">
        <f t="shared" si="51"/>
        <v>0.73738631353666462</v>
      </c>
      <c r="GH87" s="39">
        <f t="shared" si="51"/>
        <v>0.73727215487643827</v>
      </c>
      <c r="GI87" s="39">
        <f t="shared" si="51"/>
        <v>0.73872947786607468</v>
      </c>
      <c r="GJ87" s="39">
        <f t="shared" si="72"/>
        <v>11.45</v>
      </c>
      <c r="GK87" s="39">
        <f t="shared" si="65"/>
        <v>-2.6756372353669682</v>
      </c>
      <c r="GL87" s="39">
        <f t="shared" si="65"/>
        <v>-2.6742059657712858</v>
      </c>
      <c r="GM87" s="39">
        <f t="shared" si="65"/>
        <v>-2.6855926036017426</v>
      </c>
      <c r="GN87" s="39">
        <f t="shared" si="65"/>
        <v>-2.6961454087142855</v>
      </c>
      <c r="GO87" s="39">
        <f t="shared" si="65"/>
        <v>-2.7068566884663436</v>
      </c>
      <c r="GP87" s="39">
        <f t="shared" si="65"/>
        <v>-2.7213120971549865</v>
      </c>
      <c r="GQ87" s="39">
        <f t="shared" si="65"/>
        <v>-2.7374937145469196</v>
      </c>
      <c r="GR87" s="39">
        <f t="shared" si="65"/>
        <v>-2.7671505448753688</v>
      </c>
      <c r="GS87" s="39">
        <f t="shared" si="64"/>
        <v>-2.8124556782066179</v>
      </c>
      <c r="GT87" s="39">
        <f t="shared" si="64"/>
        <v>-2.8693322505104297</v>
      </c>
      <c r="GU87" s="39">
        <f t="shared" si="64"/>
        <v>-2.9332327396470221</v>
      </c>
      <c r="GV87" s="39">
        <f t="shared" si="64"/>
        <v>-2.9717325634643252</v>
      </c>
      <c r="GW87" s="39">
        <f t="shared" si="64"/>
        <v>-9.6432746655328714E-16</v>
      </c>
      <c r="GX87" s="39">
        <f t="shared" si="64"/>
        <v>-2.9762634905544956</v>
      </c>
      <c r="GY87" s="39">
        <f t="shared" si="64"/>
        <v>-2.9455974024785929</v>
      </c>
      <c r="GZ87" s="39">
        <f t="shared" si="64"/>
        <v>-2.8715817391398826</v>
      </c>
      <c r="HA87" s="39">
        <f t="shared" si="47"/>
        <v>-2.8105092055268361</v>
      </c>
      <c r="HB87" s="39">
        <f t="shared" si="47"/>
        <v>-2.7579445045165194</v>
      </c>
      <c r="HC87" s="39">
        <f t="shared" si="47"/>
        <v>-2.7244702016391784</v>
      </c>
      <c r="HD87" s="39">
        <f t="shared" si="45"/>
        <v>-2.696366279739161</v>
      </c>
      <c r="HE87" s="39">
        <f t="shared" si="45"/>
        <v>-2.6758669350979019</v>
      </c>
      <c r="HF87" s="39">
        <f t="shared" si="45"/>
        <v>-2.6639830678921665</v>
      </c>
      <c r="HG87" s="39">
        <f t="shared" si="45"/>
        <v>-2.6460985499673217</v>
      </c>
      <c r="HH87" s="39">
        <f t="shared" si="45"/>
        <v>-2.6474433624065075</v>
      </c>
      <c r="HI87" s="39">
        <f t="shared" si="45"/>
        <v>-2.6302914155692321</v>
      </c>
    </row>
    <row r="88" spans="1:217" s="39" customFormat="1">
      <c r="A88" s="20"/>
      <c r="B88" s="184"/>
      <c r="C88" s="40">
        <v>11.5</v>
      </c>
      <c r="D88" s="41">
        <v>4.8550114285714283</v>
      </c>
      <c r="E88" s="42">
        <v>4.8550000000000004</v>
      </c>
      <c r="F88" s="42">
        <v>4.88</v>
      </c>
      <c r="G88" s="42">
        <v>4.899</v>
      </c>
      <c r="H88" s="42">
        <v>4.9169999999999998</v>
      </c>
      <c r="I88" s="42">
        <v>4.9420000000000002</v>
      </c>
      <c r="J88" s="42">
        <v>4.9640000000000004</v>
      </c>
      <c r="K88" s="42">
        <v>5.0069999999999997</v>
      </c>
      <c r="L88" s="42">
        <v>5.0750000000000002</v>
      </c>
      <c r="M88" s="42">
        <v>5.1520000000000001</v>
      </c>
      <c r="N88" s="42">
        <v>5.2480000000000002</v>
      </c>
      <c r="O88" s="43">
        <v>5.3129999999999997</v>
      </c>
      <c r="P88" s="20"/>
      <c r="Q88" s="41">
        <v>5.319</v>
      </c>
      <c r="R88" s="42">
        <v>5.2690000000000001</v>
      </c>
      <c r="S88" s="42">
        <v>5.1589999999999998</v>
      </c>
      <c r="T88" s="42">
        <v>5.0709999999999997</v>
      </c>
      <c r="U88" s="42">
        <v>4.992</v>
      </c>
      <c r="V88" s="42">
        <v>4.944</v>
      </c>
      <c r="W88" s="42">
        <v>4.8970000000000002</v>
      </c>
      <c r="X88" s="42">
        <v>4.8620000000000001</v>
      </c>
      <c r="Y88" s="42">
        <v>4.843</v>
      </c>
      <c r="Z88" s="42">
        <v>4.8099999999999996</v>
      </c>
      <c r="AA88" s="42">
        <v>4.8070000000000004</v>
      </c>
      <c r="AB88" s="43">
        <v>4.7783828571428568</v>
      </c>
      <c r="AD88" s="20"/>
      <c r="AE88" s="184"/>
      <c r="AF88" s="40">
        <v>11.5</v>
      </c>
      <c r="AG88" s="41">
        <v>0.11778571428571429</v>
      </c>
      <c r="AH88" s="42">
        <v>9.1950000000000004E-2</v>
      </c>
      <c r="AI88" s="42">
        <v>7.8270000000000006E-2</v>
      </c>
      <c r="AJ88" s="42">
        <v>7.5590000000000004E-2</v>
      </c>
      <c r="AK88" s="42">
        <v>8.3820000000000006E-2</v>
      </c>
      <c r="AL88" s="42">
        <v>0.1007</v>
      </c>
      <c r="AM88" s="42">
        <v>0.13500000000000001</v>
      </c>
      <c r="AN88" s="42">
        <v>0.18260000000000001</v>
      </c>
      <c r="AO88" s="42">
        <v>0.24260000000000001</v>
      </c>
      <c r="AP88" s="42">
        <v>0.3014</v>
      </c>
      <c r="AQ88" s="42">
        <v>0.35680000000000001</v>
      </c>
      <c r="AR88" s="43">
        <v>0.3745</v>
      </c>
      <c r="AS88" s="20"/>
      <c r="AT88" s="41">
        <v>0.37680000000000002</v>
      </c>
      <c r="AU88" s="42">
        <v>0.36370000000000002</v>
      </c>
      <c r="AV88" s="42">
        <v>0.30599999999999999</v>
      </c>
      <c r="AW88" s="42">
        <v>0.2455</v>
      </c>
      <c r="AX88" s="42">
        <v>0.18909999999999999</v>
      </c>
      <c r="AY88" s="42">
        <v>0.1376</v>
      </c>
      <c r="AZ88" s="42">
        <v>0.10349999999999999</v>
      </c>
      <c r="BA88" s="42">
        <v>8.0320000000000003E-2</v>
      </c>
      <c r="BB88" s="42">
        <v>6.9379999999999997E-2</v>
      </c>
      <c r="BC88" s="42">
        <v>7.0430000000000006E-2</v>
      </c>
      <c r="BD88" s="42">
        <v>8.4559999999999996E-2</v>
      </c>
      <c r="BE88" s="43">
        <v>9.647E-2</v>
      </c>
      <c r="BH88" s="118" t="str">
        <f t="shared" si="37"/>
        <v>4.85501142857143+0.117785714285714i</v>
      </c>
      <c r="BI88" s="118" t="str">
        <f t="shared" si="37"/>
        <v>4.855+0.09195i</v>
      </c>
      <c r="BJ88" s="118" t="str">
        <f t="shared" si="37"/>
        <v>4.88+0.07827i</v>
      </c>
      <c r="BK88" s="118" t="str">
        <f t="shared" si="37"/>
        <v>4.899+0.07559i</v>
      </c>
      <c r="BL88" s="118" t="str">
        <f t="shared" si="37"/>
        <v>4.917+0.08382i</v>
      </c>
      <c r="BM88" s="118" t="str">
        <f t="shared" si="37"/>
        <v>4.942+0.1007i</v>
      </c>
      <c r="BN88" s="118" t="str">
        <f t="shared" si="37"/>
        <v>4.964+0.135i</v>
      </c>
      <c r="BO88" s="118" t="str">
        <f t="shared" si="37"/>
        <v>5.007+0.1826i</v>
      </c>
      <c r="BP88" s="118" t="str">
        <f t="shared" si="37"/>
        <v>5.075+0.2426i</v>
      </c>
      <c r="BQ88" s="118" t="str">
        <f t="shared" si="59"/>
        <v>5.152+0.3014i</v>
      </c>
      <c r="BR88" s="118" t="str">
        <f t="shared" si="59"/>
        <v>5.248+0.3568i</v>
      </c>
      <c r="BS88" s="118" t="str">
        <f t="shared" si="59"/>
        <v>5.313+0.3745i</v>
      </c>
      <c r="BT88" s="118" t="str">
        <f t="shared" si="59"/>
        <v>0</v>
      </c>
      <c r="BU88" s="118" t="str">
        <f t="shared" si="59"/>
        <v>5.319+0.3768i</v>
      </c>
      <c r="BV88" s="118" t="str">
        <f t="shared" si="59"/>
        <v>5.269+0.3637i</v>
      </c>
      <c r="BW88" s="118" t="str">
        <f t="shared" si="59"/>
        <v>5.159+0.306i</v>
      </c>
      <c r="BX88" s="118" t="str">
        <f t="shared" si="59"/>
        <v>5.071+0.2455i</v>
      </c>
      <c r="BY88" s="118" t="str">
        <f t="shared" si="59"/>
        <v>4.992+0.1891i</v>
      </c>
      <c r="BZ88" s="118" t="str">
        <f t="shared" si="46"/>
        <v>4.944+0.1376i</v>
      </c>
      <c r="CA88" s="118" t="str">
        <f t="shared" si="46"/>
        <v>4.897+0.1035i</v>
      </c>
      <c r="CB88" s="118" t="str">
        <f t="shared" si="46"/>
        <v>4.862+0.08032i</v>
      </c>
      <c r="CC88" s="118" t="str">
        <f t="shared" si="44"/>
        <v>4.843+0.06938i</v>
      </c>
      <c r="CD88" s="118" t="str">
        <f t="shared" si="44"/>
        <v>4.81+0.07043i</v>
      </c>
      <c r="CE88" s="118" t="str">
        <f t="shared" si="44"/>
        <v>4.807+0.08456i</v>
      </c>
      <c r="CF88" s="118" t="str">
        <f t="shared" si="44"/>
        <v>4.77838285714286+0.09647i</v>
      </c>
      <c r="CG88" s="118" t="str">
        <f t="shared" si="44"/>
        <v>0</v>
      </c>
      <c r="CH88" s="39">
        <f t="shared" si="69"/>
        <v>11500000000</v>
      </c>
      <c r="CI88" s="121">
        <f t="shared" si="70"/>
        <v>1.5633474059142234</v>
      </c>
      <c r="CJ88" s="121" t="str">
        <f t="shared" si="66"/>
        <v>7.59006952254105+0.184139990882325i</v>
      </c>
      <c r="CK88" s="121" t="str">
        <f t="shared" si="66"/>
        <v>7.59005165571356+0.143749793973813i</v>
      </c>
      <c r="CL88" s="121" t="str">
        <f t="shared" si="66"/>
        <v>7.62913534086141+0.122363201460906i</v>
      </c>
      <c r="CM88" s="121" t="str">
        <f t="shared" si="66"/>
        <v>7.65883894157378+0.118173430413056i</v>
      </c>
      <c r="CN88" s="121" t="str">
        <f t="shared" si="66"/>
        <v>7.68697919488024+0.13103977956373i</v>
      </c>
      <c r="CO88" s="121" t="str">
        <f t="shared" si="66"/>
        <v>7.72606288002809+0.157429083775562i</v>
      </c>
      <c r="CP88" s="121" t="str">
        <f t="shared" si="66"/>
        <v>7.76045652295821+0.21105189979842i</v>
      </c>
      <c r="CQ88" s="121" t="str">
        <f t="shared" si="66"/>
        <v>7.82768046141252+0.285467236319937i</v>
      </c>
      <c r="CR88" s="121" t="str">
        <f t="shared" si="66"/>
        <v>7.93398808501468+0.379268080674791i</v>
      </c>
      <c r="CS88" s="121" t="str">
        <f t="shared" si="66"/>
        <v>8.05436583527008+0.471192908142547i</v>
      </c>
      <c r="CT88" s="121" t="str">
        <f t="shared" si="66"/>
        <v>8.20444718623784+0.557802354430195i</v>
      </c>
      <c r="CU88" s="121" t="str">
        <f t="shared" si="66"/>
        <v>8.30606476762227+0.585473603514877i</v>
      </c>
      <c r="CV88" s="121" t="str">
        <f t="shared" si="66"/>
        <v>0</v>
      </c>
      <c r="CW88" s="121" t="str">
        <f t="shared" si="66"/>
        <v>8.31544485205775+0.589069302548479i</v>
      </c>
      <c r="CX88" s="121" t="str">
        <f t="shared" si="66"/>
        <v>8.23727748176204+0.568589451531003i</v>
      </c>
      <c r="CY88" s="121" t="str">
        <f t="shared" si="56"/>
        <v>8.06530926711148+0.478384306209752i</v>
      </c>
      <c r="CZ88" s="121" t="str">
        <f t="shared" si="52"/>
        <v>7.92773469539103+0.383801788151942i</v>
      </c>
      <c r="DA88" s="121" t="str">
        <f t="shared" si="52"/>
        <v>7.8042302503238+0.29562899445838i</v>
      </c>
      <c r="DB88" s="121" t="str">
        <f t="shared" si="48"/>
        <v>7.72918957483992+0.215116603053797i</v>
      </c>
      <c r="DC88" s="121" t="str">
        <f t="shared" si="48"/>
        <v>7.65571224676195+0.161806456512122i</v>
      </c>
      <c r="DD88" s="121" t="str">
        <f t="shared" si="48"/>
        <v>7.60099508755495+0.12556806364303i</v>
      </c>
      <c r="DE88" s="121" t="str">
        <f t="shared" si="48"/>
        <v>7.57129148684258+0.108465043022329i</v>
      </c>
      <c r="DF88" s="121" t="str">
        <f t="shared" si="48"/>
        <v>7.51970102244741+0.110106557798539i</v>
      </c>
      <c r="DG88" s="121" t="str">
        <f t="shared" si="48"/>
        <v>7.51501098022967+0.132196656644107i</v>
      </c>
      <c r="DH88" s="121" t="str">
        <f t="shared" si="48"/>
        <v>7.47027244417929+0.150816124248545i</v>
      </c>
      <c r="DI88" s="121"/>
      <c r="DK88" s="39">
        <f t="shared" si="67"/>
        <v>7.5900695225410502</v>
      </c>
      <c r="DL88" s="39">
        <f t="shared" si="67"/>
        <v>7.5900516557135598</v>
      </c>
      <c r="DM88" s="39">
        <f t="shared" si="67"/>
        <v>7.62913534086141</v>
      </c>
      <c r="DN88" s="39">
        <f t="shared" si="67"/>
        <v>7.6588389415737801</v>
      </c>
      <c r="DO88" s="39">
        <f t="shared" si="67"/>
        <v>7.68697919488024</v>
      </c>
      <c r="DP88" s="39">
        <f t="shared" si="67"/>
        <v>7.7260628800280902</v>
      </c>
      <c r="DQ88" s="39">
        <f t="shared" si="67"/>
        <v>7.7604565229582096</v>
      </c>
      <c r="DR88" s="39">
        <f t="shared" si="67"/>
        <v>7.8276804614125197</v>
      </c>
      <c r="DS88" s="39">
        <f t="shared" si="67"/>
        <v>7.93398808501468</v>
      </c>
      <c r="DT88" s="39">
        <f t="shared" si="67"/>
        <v>8.0543658352700795</v>
      </c>
      <c r="DU88" s="39">
        <f t="shared" si="67"/>
        <v>8.2044471862378394</v>
      </c>
      <c r="DV88" s="39">
        <f t="shared" si="67"/>
        <v>8.3060647676222708</v>
      </c>
      <c r="DW88" s="39">
        <f t="shared" si="67"/>
        <v>0</v>
      </c>
      <c r="DX88" s="39">
        <f t="shared" si="67"/>
        <v>8.31544485205775</v>
      </c>
      <c r="DY88" s="39">
        <f t="shared" si="67"/>
        <v>8.2372774817620407</v>
      </c>
      <c r="DZ88" s="39">
        <f t="shared" si="57"/>
        <v>8.0653092671114806</v>
      </c>
      <c r="EA88" s="39">
        <f t="shared" si="53"/>
        <v>7.9277346953910302</v>
      </c>
      <c r="EB88" s="39">
        <f t="shared" si="53"/>
        <v>7.8042302503238004</v>
      </c>
      <c r="EC88" s="39">
        <f t="shared" si="49"/>
        <v>7.7291895748399204</v>
      </c>
      <c r="ED88" s="39">
        <f t="shared" si="49"/>
        <v>7.6557122467619498</v>
      </c>
      <c r="EE88" s="39">
        <f t="shared" si="49"/>
        <v>7.6009950875549501</v>
      </c>
      <c r="EF88" s="39">
        <f t="shared" si="49"/>
        <v>7.57129148684258</v>
      </c>
      <c r="EG88" s="39">
        <f t="shared" si="49"/>
        <v>7.5197010224474097</v>
      </c>
      <c r="EH88" s="39">
        <f t="shared" si="49"/>
        <v>7.5150109802296701</v>
      </c>
      <c r="EI88" s="39">
        <f t="shared" si="49"/>
        <v>7.4702724441792903</v>
      </c>
      <c r="EK88" s="39">
        <f t="shared" si="73"/>
        <v>0.18413999088232499</v>
      </c>
      <c r="EL88" s="39">
        <f t="shared" si="71"/>
        <v>0.14374979397381299</v>
      </c>
      <c r="EM88" s="39">
        <f t="shared" si="71"/>
        <v>0.122363201460906</v>
      </c>
      <c r="EN88" s="39">
        <f t="shared" si="71"/>
        <v>0.118173430413056</v>
      </c>
      <c r="EO88" s="39">
        <f t="shared" si="71"/>
        <v>0.13103977956373</v>
      </c>
      <c r="EP88" s="39">
        <f t="shared" si="71"/>
        <v>0.157429083775562</v>
      </c>
      <c r="EQ88" s="39">
        <f t="shared" si="71"/>
        <v>0.21105189979842001</v>
      </c>
      <c r="ER88" s="39">
        <f t="shared" si="71"/>
        <v>0.28546723631993698</v>
      </c>
      <c r="ES88" s="39">
        <f t="shared" si="71"/>
        <v>0.37926808067479101</v>
      </c>
      <c r="ET88" s="39">
        <f t="shared" si="71"/>
        <v>0.471192908142547</v>
      </c>
      <c r="EU88" s="39">
        <f t="shared" si="71"/>
        <v>0.55780235443019499</v>
      </c>
      <c r="EV88" s="39">
        <f t="shared" si="71"/>
        <v>0.58547360351487698</v>
      </c>
      <c r="EW88" s="39">
        <f t="shared" si="71"/>
        <v>0</v>
      </c>
      <c r="EX88" s="39">
        <f t="shared" si="71"/>
        <v>0.589069302548479</v>
      </c>
      <c r="EY88" s="39">
        <f t="shared" si="62"/>
        <v>0.56858945153100304</v>
      </c>
      <c r="EZ88" s="39">
        <f t="shared" si="62"/>
        <v>0.47838430620975197</v>
      </c>
      <c r="FA88" s="39">
        <f t="shared" si="62"/>
        <v>0.38380178815194199</v>
      </c>
      <c r="FB88" s="39">
        <f t="shared" si="54"/>
        <v>0.29562899445837998</v>
      </c>
      <c r="FC88" s="39">
        <f t="shared" si="50"/>
        <v>0.21511660305379701</v>
      </c>
      <c r="FD88" s="39">
        <f t="shared" si="50"/>
        <v>0.161806456512122</v>
      </c>
      <c r="FE88" s="39">
        <f t="shared" si="50"/>
        <v>0.12556806364303</v>
      </c>
      <c r="FF88" s="39">
        <f t="shared" si="50"/>
        <v>0.108465043022329</v>
      </c>
      <c r="FG88" s="39">
        <f t="shared" si="50"/>
        <v>0.11010655779853901</v>
      </c>
      <c r="FH88" s="39">
        <f t="shared" si="50"/>
        <v>0.13219665664410701</v>
      </c>
      <c r="FI88" s="39">
        <f t="shared" si="50"/>
        <v>0.15081612424854501</v>
      </c>
      <c r="FK88" s="39">
        <f t="shared" si="68"/>
        <v>0.73598408856274744</v>
      </c>
      <c r="FL88" s="39">
        <f t="shared" si="68"/>
        <v>0.73615110454018207</v>
      </c>
      <c r="FM88" s="39">
        <f t="shared" si="68"/>
        <v>0.73504548420838678</v>
      </c>
      <c r="FN88" s="39">
        <f t="shared" si="68"/>
        <v>0.73416451262876614</v>
      </c>
      <c r="FO88" s="39">
        <f t="shared" si="68"/>
        <v>0.73327868550876818</v>
      </c>
      <c r="FP88" s="39">
        <f t="shared" si="68"/>
        <v>0.73201056951886434</v>
      </c>
      <c r="FQ88" s="39">
        <f t="shared" si="68"/>
        <v>0.73073386657989292</v>
      </c>
      <c r="FR88" s="39">
        <f t="shared" si="68"/>
        <v>0.72826608015832106</v>
      </c>
      <c r="FS88" s="39">
        <f t="shared" si="68"/>
        <v>0.72433353508530973</v>
      </c>
      <c r="FT88" s="39">
        <f t="shared" si="68"/>
        <v>0.71981606356532524</v>
      </c>
      <c r="FU88" s="39">
        <f t="shared" si="68"/>
        <v>0.7143271457999647</v>
      </c>
      <c r="FV88" s="39">
        <f t="shared" si="68"/>
        <v>0.71097813308698443</v>
      </c>
      <c r="FW88" s="39">
        <f t="shared" si="68"/>
        <v>0.99999999999999989</v>
      </c>
      <c r="FX88" s="39">
        <f t="shared" si="68"/>
        <v>0.71065424244864939</v>
      </c>
      <c r="FY88" s="39">
        <f t="shared" si="68"/>
        <v>0.71322037869463994</v>
      </c>
      <c r="FZ88" s="39">
        <f t="shared" si="58"/>
        <v>0.71941029301158932</v>
      </c>
      <c r="GA88" s="39">
        <f t="shared" si="55"/>
        <v>0.72447676237236125</v>
      </c>
      <c r="GB88" s="39">
        <f t="shared" si="55"/>
        <v>0.72889306642956697</v>
      </c>
      <c r="GC88" s="39">
        <f t="shared" si="51"/>
        <v>0.73164894451557538</v>
      </c>
      <c r="GD88" s="39">
        <f t="shared" si="51"/>
        <v>0.73410552731810019</v>
      </c>
      <c r="GE88" s="39">
        <f t="shared" si="51"/>
        <v>0.73588291092082891</v>
      </c>
      <c r="GF88" s="39">
        <f t="shared" si="51"/>
        <v>0.73682867823183751</v>
      </c>
      <c r="GG88" s="39">
        <f t="shared" si="51"/>
        <v>0.73838161850177464</v>
      </c>
      <c r="GH88" s="39">
        <f t="shared" si="51"/>
        <v>0.73845573090677374</v>
      </c>
      <c r="GI88" s="39">
        <f t="shared" si="51"/>
        <v>0.73974191093812913</v>
      </c>
      <c r="GJ88" s="39">
        <f t="shared" si="72"/>
        <v>11.5</v>
      </c>
      <c r="GK88" s="39">
        <f t="shared" si="65"/>
        <v>-2.6626314937960736</v>
      </c>
      <c r="GL88" s="39">
        <f t="shared" si="65"/>
        <v>-2.6606606389984826</v>
      </c>
      <c r="GM88" s="39">
        <f t="shared" si="65"/>
        <v>-2.6737157236348934</v>
      </c>
      <c r="GN88" s="39">
        <f t="shared" si="65"/>
        <v>-2.6841322370651284</v>
      </c>
      <c r="GO88" s="39">
        <f t="shared" si="65"/>
        <v>-2.69461877248545</v>
      </c>
      <c r="GP88" s="39">
        <f t="shared" si="65"/>
        <v>-2.7096529621496659</v>
      </c>
      <c r="GQ88" s="39">
        <f t="shared" si="65"/>
        <v>-2.7248152876670768</v>
      </c>
      <c r="GR88" s="39">
        <f t="shared" si="65"/>
        <v>-2.7541983469292637</v>
      </c>
      <c r="GS88" s="39">
        <f t="shared" si="64"/>
        <v>-2.801228148661326</v>
      </c>
      <c r="GT88" s="39">
        <f t="shared" si="64"/>
        <v>-2.8555693153754778</v>
      </c>
      <c r="GU88" s="39">
        <f t="shared" si="64"/>
        <v>-2.9220569107914933</v>
      </c>
      <c r="GV88" s="39">
        <f t="shared" si="64"/>
        <v>-2.9628751253680448</v>
      </c>
      <c r="GW88" s="39">
        <f t="shared" si="64"/>
        <v>-9.6432746655328714E-16</v>
      </c>
      <c r="GX88" s="39">
        <f t="shared" si="64"/>
        <v>-2.9668329395490796</v>
      </c>
      <c r="GY88" s="39">
        <f t="shared" si="64"/>
        <v>-2.9355251263052344</v>
      </c>
      <c r="GZ88" s="39">
        <f t="shared" si="64"/>
        <v>-2.8604670555056604</v>
      </c>
      <c r="HA88" s="39">
        <f t="shared" si="47"/>
        <v>-2.7995107997237536</v>
      </c>
      <c r="HB88" s="39">
        <f t="shared" si="47"/>
        <v>-2.7467236192641842</v>
      </c>
      <c r="HC88" s="39">
        <f t="shared" si="47"/>
        <v>-2.7139449916862182</v>
      </c>
      <c r="HD88" s="39">
        <f t="shared" si="45"/>
        <v>-2.6848301194505857</v>
      </c>
      <c r="HE88" s="39">
        <f t="shared" si="45"/>
        <v>-2.6638256476608406</v>
      </c>
      <c r="HF88" s="39">
        <f t="shared" si="45"/>
        <v>-2.6526695846862292</v>
      </c>
      <c r="HG88" s="39">
        <f t="shared" si="45"/>
        <v>-2.6343824661491979</v>
      </c>
      <c r="HH88" s="39">
        <f t="shared" si="45"/>
        <v>-2.6335106948990568</v>
      </c>
      <c r="HI88" s="39">
        <f t="shared" si="45"/>
        <v>-2.61839550284349</v>
      </c>
    </row>
    <row r="89" spans="1:217" s="39" customFormat="1">
      <c r="A89" s="20"/>
      <c r="B89" s="184"/>
      <c r="C89" s="40">
        <v>11.55</v>
      </c>
      <c r="D89" s="41">
        <v>4.8552038095238093</v>
      </c>
      <c r="E89" s="42">
        <v>4.8570000000000002</v>
      </c>
      <c r="F89" s="42">
        <v>4.8819999999999997</v>
      </c>
      <c r="G89" s="42">
        <v>4.9009999999999998</v>
      </c>
      <c r="H89" s="42">
        <v>4.9189999999999996</v>
      </c>
      <c r="I89" s="42">
        <v>4.9400000000000004</v>
      </c>
      <c r="J89" s="42">
        <v>4.9649999999999999</v>
      </c>
      <c r="K89" s="42">
        <v>5.0060000000000002</v>
      </c>
      <c r="L89" s="42">
        <v>5.0720000000000001</v>
      </c>
      <c r="M89" s="42">
        <v>5.1520000000000001</v>
      </c>
      <c r="N89" s="42">
        <v>5.2489999999999997</v>
      </c>
      <c r="O89" s="43">
        <v>5.3129999999999997</v>
      </c>
      <c r="P89" s="20"/>
      <c r="Q89" s="41">
        <v>5.319</v>
      </c>
      <c r="R89" s="42">
        <v>5.2670000000000003</v>
      </c>
      <c r="S89" s="42">
        <v>5.1580000000000004</v>
      </c>
      <c r="T89" s="42">
        <v>5.0679999999999996</v>
      </c>
      <c r="U89" s="42">
        <v>4.99</v>
      </c>
      <c r="V89" s="42">
        <v>4.9450000000000003</v>
      </c>
      <c r="W89" s="42">
        <v>4.8959999999999999</v>
      </c>
      <c r="X89" s="42">
        <v>4.8650000000000002</v>
      </c>
      <c r="Y89" s="42">
        <v>4.8460000000000001</v>
      </c>
      <c r="Z89" s="42">
        <v>4.8129999999999997</v>
      </c>
      <c r="AA89" s="42">
        <v>4.8079999999999998</v>
      </c>
      <c r="AB89" s="43">
        <v>4.7788419047619053</v>
      </c>
      <c r="AD89" s="20"/>
      <c r="AE89" s="184"/>
      <c r="AF89" s="40">
        <v>11.55</v>
      </c>
      <c r="AG89" s="41">
        <v>0.11987857142857136</v>
      </c>
      <c r="AH89" s="42">
        <v>9.017E-2</v>
      </c>
      <c r="AI89" s="42">
        <v>7.3029999999999998E-2</v>
      </c>
      <c r="AJ89" s="42">
        <v>7.2739999999999999E-2</v>
      </c>
      <c r="AK89" s="42">
        <v>8.2500000000000004E-2</v>
      </c>
      <c r="AL89" s="42">
        <v>9.8809999999999995E-2</v>
      </c>
      <c r="AM89" s="42">
        <v>0.13270000000000001</v>
      </c>
      <c r="AN89" s="42">
        <v>0.18149999999999999</v>
      </c>
      <c r="AO89" s="42">
        <v>0.2419</v>
      </c>
      <c r="AP89" s="42">
        <v>0.30149999999999999</v>
      </c>
      <c r="AQ89" s="42">
        <v>0.3503</v>
      </c>
      <c r="AR89" s="43">
        <v>0.37140000000000001</v>
      </c>
      <c r="AS89" s="20"/>
      <c r="AT89" s="41">
        <v>0.37369999999999998</v>
      </c>
      <c r="AU89" s="42">
        <v>0.35880000000000001</v>
      </c>
      <c r="AV89" s="42">
        <v>0.30320000000000003</v>
      </c>
      <c r="AW89" s="42">
        <v>0.2447</v>
      </c>
      <c r="AX89" s="42">
        <v>0.18629999999999999</v>
      </c>
      <c r="AY89" s="42">
        <v>0.13450000000000001</v>
      </c>
      <c r="AZ89" s="42">
        <v>0.1012</v>
      </c>
      <c r="BA89" s="42">
        <v>7.8810000000000005E-2</v>
      </c>
      <c r="BB89" s="42">
        <v>6.5820000000000004E-2</v>
      </c>
      <c r="BC89" s="42">
        <v>6.5210000000000004E-2</v>
      </c>
      <c r="BD89" s="42">
        <v>8.0379999999999993E-2</v>
      </c>
      <c r="BE89" s="43">
        <v>9.8443809523809461E-2</v>
      </c>
      <c r="BH89" s="118" t="str">
        <f t="shared" si="37"/>
        <v>4.85520380952381+0.119878571428571i</v>
      </c>
      <c r="BI89" s="118" t="str">
        <f t="shared" si="37"/>
        <v>4.857+0.09017i</v>
      </c>
      <c r="BJ89" s="118" t="str">
        <f t="shared" si="37"/>
        <v>4.882+0.07303i</v>
      </c>
      <c r="BK89" s="118" t="str">
        <f t="shared" si="37"/>
        <v>4.901+0.07274i</v>
      </c>
      <c r="BL89" s="118" t="str">
        <f t="shared" si="37"/>
        <v>4.919+0.0825i</v>
      </c>
      <c r="BM89" s="118" t="str">
        <f t="shared" si="37"/>
        <v>4.94+0.09881i</v>
      </c>
      <c r="BN89" s="118" t="str">
        <f t="shared" si="37"/>
        <v>4.965+0.1327i</v>
      </c>
      <c r="BO89" s="118" t="str">
        <f t="shared" si="37"/>
        <v>5.006+0.1815i</v>
      </c>
      <c r="BP89" s="118" t="str">
        <f t="shared" si="37"/>
        <v>5.072+0.2419i</v>
      </c>
      <c r="BQ89" s="118" t="str">
        <f t="shared" si="59"/>
        <v>5.152+0.3015i</v>
      </c>
      <c r="BR89" s="118" t="str">
        <f t="shared" si="59"/>
        <v>5.249+0.3503i</v>
      </c>
      <c r="BS89" s="118" t="str">
        <f t="shared" si="59"/>
        <v>5.313+0.3714i</v>
      </c>
      <c r="BT89" s="118" t="str">
        <f t="shared" si="59"/>
        <v>0</v>
      </c>
      <c r="BU89" s="118" t="str">
        <f t="shared" si="59"/>
        <v>5.319+0.3737i</v>
      </c>
      <c r="BV89" s="118" t="str">
        <f t="shared" si="59"/>
        <v>5.267+0.3588i</v>
      </c>
      <c r="BW89" s="118" t="str">
        <f t="shared" si="59"/>
        <v>5.158+0.3032i</v>
      </c>
      <c r="BX89" s="118" t="str">
        <f t="shared" si="59"/>
        <v>5.068+0.2447i</v>
      </c>
      <c r="BY89" s="118" t="str">
        <f t="shared" si="59"/>
        <v>4.99+0.1863i</v>
      </c>
      <c r="BZ89" s="118" t="str">
        <f t="shared" si="46"/>
        <v>4.945+0.1345i</v>
      </c>
      <c r="CA89" s="118" t="str">
        <f t="shared" si="46"/>
        <v>4.896+0.1012i</v>
      </c>
      <c r="CB89" s="118" t="str">
        <f t="shared" si="46"/>
        <v>4.865+0.07881i</v>
      </c>
      <c r="CC89" s="118" t="str">
        <f t="shared" si="44"/>
        <v>4.846+0.06582i</v>
      </c>
      <c r="CD89" s="118" t="str">
        <f t="shared" si="44"/>
        <v>4.813+0.06521i</v>
      </c>
      <c r="CE89" s="118" t="str">
        <f t="shared" si="44"/>
        <v>4.808+0.08038i</v>
      </c>
      <c r="CF89" s="118" t="str">
        <f t="shared" si="44"/>
        <v>4.77884190476191+0.0984438095238095i</v>
      </c>
      <c r="CG89" s="118" t="str">
        <f t="shared" si="44"/>
        <v>0</v>
      </c>
      <c r="CH89" s="39">
        <f t="shared" si="69"/>
        <v>11550000000</v>
      </c>
      <c r="CI89" s="121">
        <f t="shared" si="70"/>
        <v>1.5565796682262829</v>
      </c>
      <c r="CJ89" s="121" t="str">
        <f t="shared" si="66"/>
        <v>7.55751153499956+0.186600546941726i</v>
      </c>
      <c r="CK89" s="121" t="str">
        <f t="shared" si="66"/>
        <v>7.56030744857506+0.140356788683964i</v>
      </c>
      <c r="CL89" s="121" t="str">
        <f t="shared" si="66"/>
        <v>7.59922194028071+0.113677013170565i</v>
      </c>
      <c r="CM89" s="121" t="str">
        <f t="shared" si="66"/>
        <v>7.62879695397701+0.11322560506678i</v>
      </c>
      <c r="CN89" s="121" t="str">
        <f t="shared" si="66"/>
        <v>7.65681538800508+0.128417822628668i</v>
      </c>
      <c r="CO89" s="121" t="str">
        <f t="shared" si="66"/>
        <v>7.68950356103784+0.153805637017439i</v>
      </c>
      <c r="CP89" s="121" t="str">
        <f t="shared" si="66"/>
        <v>7.72841805274349+0.206558121973628i</v>
      </c>
      <c r="CQ89" s="121" t="str">
        <f t="shared" si="66"/>
        <v>7.79223781914077+0.28251920978307i</v>
      </c>
      <c r="CR89" s="121" t="str">
        <f t="shared" si="66"/>
        <v>7.89497207724371+0.376536621743938i</v>
      </c>
      <c r="CS89" s="121" t="str">
        <f t="shared" si="66"/>
        <v>8.01949845070181+0.469308769970224i</v>
      </c>
      <c r="CT89" s="121" t="str">
        <f t="shared" si="66"/>
        <v>8.17048667851976+0.545269857779667i</v>
      </c>
      <c r="CU89" s="121" t="str">
        <f t="shared" si="66"/>
        <v>8.27010777728624+0.578113688779242i</v>
      </c>
      <c r="CV89" s="121" t="str">
        <f t="shared" si="66"/>
        <v>0</v>
      </c>
      <c r="CW89" s="121" t="str">
        <f t="shared" si="66"/>
        <v>8.2794472552956+0.581693822016162i</v>
      </c>
      <c r="CX89" s="121" t="str">
        <f t="shared" si="66"/>
        <v>8.19850511254783+0.55850078495959i</v>
      </c>
      <c r="CY89" s="121" t="str">
        <f t="shared" si="56"/>
        <v>8.02883792871117+0.471954955406209i</v>
      </c>
      <c r="CZ89" s="121" t="str">
        <f t="shared" si="52"/>
        <v>7.8887457585708+0.380895044814971i</v>
      </c>
      <c r="DA89" s="121" t="str">
        <f t="shared" si="52"/>
        <v>7.76733254444915+0.289990792190557i</v>
      </c>
      <c r="DB89" s="121" t="str">
        <f t="shared" si="48"/>
        <v>7.69728645937897+0.209359965376435i</v>
      </c>
      <c r="DC89" s="121" t="str">
        <f t="shared" si="48"/>
        <v>7.62101405563588+0.1575258624245i</v>
      </c>
      <c r="DD89" s="121" t="str">
        <f t="shared" si="48"/>
        <v>7.57276008592087+0.122674043652913i</v>
      </c>
      <c r="DE89" s="121" t="str">
        <f t="shared" si="48"/>
        <v>7.54318507222457+0.102454073762654i</v>
      </c>
      <c r="DF89" s="121" t="str">
        <f t="shared" si="48"/>
        <v>7.4918179431731+0.101504560165036i</v>
      </c>
      <c r="DG89" s="121" t="str">
        <f t="shared" si="48"/>
        <v>7.48403504483197+0.125117873732029i</v>
      </c>
      <c r="DH89" s="121" t="str">
        <f t="shared" si="48"/>
        <v>7.43864814662015+0.153235632367503i</v>
      </c>
      <c r="DI89" s="121"/>
      <c r="DK89" s="39">
        <f t="shared" si="67"/>
        <v>7.5575115349995601</v>
      </c>
      <c r="DL89" s="39">
        <f t="shared" si="67"/>
        <v>7.5603074485750597</v>
      </c>
      <c r="DM89" s="39">
        <f t="shared" si="67"/>
        <v>7.5992219402807102</v>
      </c>
      <c r="DN89" s="39">
        <f t="shared" si="67"/>
        <v>7.6287969539770097</v>
      </c>
      <c r="DO89" s="39">
        <f t="shared" si="67"/>
        <v>7.6568153880050804</v>
      </c>
      <c r="DP89" s="39">
        <f t="shared" si="67"/>
        <v>7.6895035610378404</v>
      </c>
      <c r="DQ89" s="39">
        <f t="shared" si="67"/>
        <v>7.72841805274349</v>
      </c>
      <c r="DR89" s="39">
        <f t="shared" si="67"/>
        <v>7.7922378191407704</v>
      </c>
      <c r="DS89" s="39">
        <f t="shared" si="67"/>
        <v>7.8949720772437102</v>
      </c>
      <c r="DT89" s="39">
        <f t="shared" si="67"/>
        <v>8.0194984507018106</v>
      </c>
      <c r="DU89" s="39">
        <f t="shared" si="67"/>
        <v>8.1704866785197598</v>
      </c>
      <c r="DV89" s="39">
        <f t="shared" si="67"/>
        <v>8.2701077772862401</v>
      </c>
      <c r="DW89" s="39">
        <f t="shared" si="67"/>
        <v>0</v>
      </c>
      <c r="DX89" s="39">
        <f t="shared" si="67"/>
        <v>8.2794472552956009</v>
      </c>
      <c r="DY89" s="39">
        <f t="shared" si="67"/>
        <v>8.1985051125478297</v>
      </c>
      <c r="DZ89" s="39">
        <f t="shared" si="57"/>
        <v>8.0288379287111695</v>
      </c>
      <c r="EA89" s="39">
        <f t="shared" si="53"/>
        <v>7.8887457585708001</v>
      </c>
      <c r="EB89" s="39">
        <f t="shared" si="53"/>
        <v>7.7673325444491503</v>
      </c>
      <c r="EC89" s="39">
        <f t="shared" si="49"/>
        <v>7.6972864593789696</v>
      </c>
      <c r="ED89" s="39">
        <f t="shared" si="49"/>
        <v>7.6210140556358796</v>
      </c>
      <c r="EE89" s="39">
        <f t="shared" si="49"/>
        <v>7.5727600859208701</v>
      </c>
      <c r="EF89" s="39">
        <f t="shared" si="49"/>
        <v>7.5431850722245697</v>
      </c>
      <c r="EG89" s="39">
        <f t="shared" si="49"/>
        <v>7.4918179431730998</v>
      </c>
      <c r="EH89" s="39">
        <f t="shared" si="49"/>
        <v>7.4840350448319697</v>
      </c>
      <c r="EI89" s="39">
        <f t="shared" si="49"/>
        <v>7.4386481466201504</v>
      </c>
      <c r="EK89" s="39">
        <f t="shared" si="73"/>
        <v>0.18660054694172601</v>
      </c>
      <c r="EL89" s="39">
        <f t="shared" si="71"/>
        <v>0.14035678868396401</v>
      </c>
      <c r="EM89" s="39">
        <f t="shared" si="71"/>
        <v>0.113677013170565</v>
      </c>
      <c r="EN89" s="39">
        <f t="shared" si="71"/>
        <v>0.11322560506678001</v>
      </c>
      <c r="EO89" s="39">
        <f t="shared" si="71"/>
        <v>0.12841782262866799</v>
      </c>
      <c r="EP89" s="39">
        <f t="shared" si="71"/>
        <v>0.15380563701743899</v>
      </c>
      <c r="EQ89" s="39">
        <f t="shared" si="71"/>
        <v>0.20655812197362799</v>
      </c>
      <c r="ER89" s="39">
        <f t="shared" si="71"/>
        <v>0.28251920978306999</v>
      </c>
      <c r="ES89" s="39">
        <f t="shared" si="71"/>
        <v>0.37653662174393798</v>
      </c>
      <c r="ET89" s="39">
        <f t="shared" si="71"/>
        <v>0.46930876997022403</v>
      </c>
      <c r="EU89" s="39">
        <f t="shared" si="71"/>
        <v>0.54526985777966697</v>
      </c>
      <c r="EV89" s="39">
        <f t="shared" si="71"/>
        <v>0.57811368877924196</v>
      </c>
      <c r="EW89" s="39">
        <f t="shared" si="71"/>
        <v>0</v>
      </c>
      <c r="EX89" s="39">
        <f t="shared" si="71"/>
        <v>0.58169382201616204</v>
      </c>
      <c r="EY89" s="39">
        <f t="shared" si="62"/>
        <v>0.55850078495958999</v>
      </c>
      <c r="EZ89" s="39">
        <f t="shared" si="62"/>
        <v>0.47195495540620902</v>
      </c>
      <c r="FA89" s="39">
        <f t="shared" si="62"/>
        <v>0.380895044814971</v>
      </c>
      <c r="FB89" s="39">
        <f t="shared" si="54"/>
        <v>0.28999079219055701</v>
      </c>
      <c r="FC89" s="39">
        <f t="shared" si="50"/>
        <v>0.209359965376435</v>
      </c>
      <c r="FD89" s="39">
        <f t="shared" si="50"/>
        <v>0.15752586242450001</v>
      </c>
      <c r="FE89" s="39">
        <f t="shared" si="50"/>
        <v>0.122674043652913</v>
      </c>
      <c r="FF89" s="39">
        <f t="shared" si="50"/>
        <v>0.102454073762654</v>
      </c>
      <c r="FG89" s="39">
        <f t="shared" si="50"/>
        <v>0.10150456016503601</v>
      </c>
      <c r="FH89" s="39">
        <f t="shared" si="50"/>
        <v>0.12511787373202901</v>
      </c>
      <c r="FI89" s="39">
        <f t="shared" si="50"/>
        <v>0.15323563236750301</v>
      </c>
      <c r="FK89" s="39">
        <f t="shared" si="68"/>
        <v>0.73695399552333329</v>
      </c>
      <c r="FL89" s="39">
        <f t="shared" si="68"/>
        <v>0.73706007527593276</v>
      </c>
      <c r="FM89" s="39">
        <f t="shared" si="68"/>
        <v>0.73597209204967218</v>
      </c>
      <c r="FN89" s="39">
        <f t="shared" si="68"/>
        <v>0.73508268052836367</v>
      </c>
      <c r="FO89" s="39">
        <f t="shared" si="68"/>
        <v>0.7341937179370811</v>
      </c>
      <c r="FP89" s="39">
        <f t="shared" si="68"/>
        <v>0.73312180769066415</v>
      </c>
      <c r="FQ89" s="39">
        <f t="shared" si="68"/>
        <v>0.73171703659538689</v>
      </c>
      <c r="FR89" s="39">
        <f t="shared" si="68"/>
        <v>0.72934523843617016</v>
      </c>
      <c r="FS89" s="39">
        <f t="shared" si="68"/>
        <v>0.72551805798942037</v>
      </c>
      <c r="FT89" s="39">
        <f t="shared" si="68"/>
        <v>0.7208671966185507</v>
      </c>
      <c r="FU89" s="39">
        <f t="shared" si="68"/>
        <v>0.71548891684723537</v>
      </c>
      <c r="FV89" s="39">
        <f t="shared" si="68"/>
        <v>0.7121299974172931</v>
      </c>
      <c r="FW89" s="39">
        <f t="shared" si="68"/>
        <v>0.99999999999999989</v>
      </c>
      <c r="FX89" s="39">
        <f t="shared" si="68"/>
        <v>0.71180762615693804</v>
      </c>
      <c r="FY89" s="39">
        <f t="shared" si="68"/>
        <v>0.71449187748887566</v>
      </c>
      <c r="FZ89" s="39">
        <f t="shared" si="58"/>
        <v>0.72056098598099172</v>
      </c>
      <c r="GA89" s="39">
        <f t="shared" si="55"/>
        <v>0.72566258551353435</v>
      </c>
      <c r="GB89" s="39">
        <f t="shared" si="55"/>
        <v>0.73003666627607966</v>
      </c>
      <c r="GC89" s="39">
        <f t="shared" si="51"/>
        <v>0.73263617043681983</v>
      </c>
      <c r="GD89" s="39">
        <f t="shared" si="51"/>
        <v>0.73516644392818187</v>
      </c>
      <c r="GE89" s="39">
        <f t="shared" si="51"/>
        <v>0.7367430363320846</v>
      </c>
      <c r="GF89" s="39">
        <f t="shared" si="51"/>
        <v>0.73769283105471761</v>
      </c>
      <c r="GG89" s="39">
        <f t="shared" si="51"/>
        <v>0.739247568959288</v>
      </c>
      <c r="GH89" s="39">
        <f t="shared" si="51"/>
        <v>0.73941528042357429</v>
      </c>
      <c r="GI89" s="39">
        <f t="shared" si="51"/>
        <v>0.74069005478051708</v>
      </c>
      <c r="GJ89" s="39">
        <f t="shared" si="72"/>
        <v>11.55</v>
      </c>
      <c r="GK89" s="39">
        <f t="shared" si="65"/>
        <v>-2.6511924440118535</v>
      </c>
      <c r="GL89" s="39">
        <f t="shared" si="65"/>
        <v>-2.6499422564542767</v>
      </c>
      <c r="GM89" s="39">
        <f t="shared" si="65"/>
        <v>-2.6627730746257043</v>
      </c>
      <c r="GN89" s="39">
        <f t="shared" si="65"/>
        <v>-2.6732761930713957</v>
      </c>
      <c r="GO89" s="39">
        <f t="shared" si="65"/>
        <v>-2.6837867163609537</v>
      </c>
      <c r="GP89" s="39">
        <f t="shared" si="65"/>
        <v>-2.6964772326076734</v>
      </c>
      <c r="GQ89" s="39">
        <f t="shared" si="65"/>
        <v>-2.7131366630814395</v>
      </c>
      <c r="GR89" s="39">
        <f t="shared" si="65"/>
        <v>-2.7413369602256035</v>
      </c>
      <c r="GS89" s="39">
        <f t="shared" si="64"/>
        <v>-2.7870354718974815</v>
      </c>
      <c r="GT89" s="39">
        <f t="shared" si="64"/>
        <v>-2.8428947357956105</v>
      </c>
      <c r="GU89" s="39">
        <f t="shared" si="64"/>
        <v>-2.9079417842578987</v>
      </c>
      <c r="GV89" s="39">
        <f t="shared" si="64"/>
        <v>-2.948814396711553</v>
      </c>
      <c r="GW89" s="39">
        <f t="shared" si="64"/>
        <v>-9.6432746655328714E-16</v>
      </c>
      <c r="GX89" s="39">
        <f t="shared" si="64"/>
        <v>-2.9527472673533701</v>
      </c>
      <c r="GY89" s="39">
        <f t="shared" si="64"/>
        <v>-2.9200540801281409</v>
      </c>
      <c r="GZ89" s="39">
        <f t="shared" si="64"/>
        <v>-2.8465851199242902</v>
      </c>
      <c r="HA89" s="39">
        <f t="shared" si="47"/>
        <v>-2.7853053631975238</v>
      </c>
      <c r="HB89" s="39">
        <f t="shared" si="47"/>
        <v>-2.733106535632686</v>
      </c>
      <c r="HC89" s="39">
        <f t="shared" si="47"/>
        <v>-2.7022328782303746</v>
      </c>
      <c r="HD89" s="39">
        <f t="shared" si="45"/>
        <v>-2.6722864837286524</v>
      </c>
      <c r="HE89" s="39">
        <f t="shared" si="45"/>
        <v>-2.6536792078801783</v>
      </c>
      <c r="HF89" s="39">
        <f t="shared" si="45"/>
        <v>-2.6424887404435085</v>
      </c>
      <c r="HG89" s="39">
        <f t="shared" si="45"/>
        <v>-2.6242018998327015</v>
      </c>
      <c r="HH89" s="39">
        <f t="shared" si="45"/>
        <v>-2.6222315747154057</v>
      </c>
      <c r="HI89" s="39">
        <f t="shared" si="45"/>
        <v>-2.6072697313218027</v>
      </c>
    </row>
    <row r="90" spans="1:217" s="39" customFormat="1">
      <c r="A90" s="20"/>
      <c r="B90" s="184"/>
      <c r="C90" s="40">
        <v>11.6</v>
      </c>
      <c r="D90" s="41">
        <v>4.8591519047619043</v>
      </c>
      <c r="E90" s="42">
        <v>4.8550000000000004</v>
      </c>
      <c r="F90" s="42">
        <v>4.8780000000000001</v>
      </c>
      <c r="G90" s="42">
        <v>4.8979999999999997</v>
      </c>
      <c r="H90" s="42">
        <v>4.9189999999999996</v>
      </c>
      <c r="I90" s="42">
        <v>4.9409999999999998</v>
      </c>
      <c r="J90" s="42">
        <v>4.9619999999999997</v>
      </c>
      <c r="K90" s="42">
        <v>5.0090000000000003</v>
      </c>
      <c r="L90" s="42">
        <v>5.0739999999999998</v>
      </c>
      <c r="M90" s="42">
        <v>5.1539999999999999</v>
      </c>
      <c r="N90" s="42">
        <v>5.2489999999999997</v>
      </c>
      <c r="O90" s="43">
        <v>5.3159999999999998</v>
      </c>
      <c r="P90" s="20"/>
      <c r="Q90" s="41">
        <v>5.3220000000000001</v>
      </c>
      <c r="R90" s="42">
        <v>5.2720000000000002</v>
      </c>
      <c r="S90" s="42">
        <v>5.157</v>
      </c>
      <c r="T90" s="42">
        <v>5.0720000000000001</v>
      </c>
      <c r="U90" s="42">
        <v>4.992</v>
      </c>
      <c r="V90" s="42">
        <v>4.9420000000000002</v>
      </c>
      <c r="W90" s="42">
        <v>4.8959999999999999</v>
      </c>
      <c r="X90" s="42">
        <v>4.8630000000000004</v>
      </c>
      <c r="Y90" s="42">
        <v>4.843</v>
      </c>
      <c r="Z90" s="42">
        <v>4.8090000000000002</v>
      </c>
      <c r="AA90" s="42">
        <v>4.806</v>
      </c>
      <c r="AB90" s="43">
        <v>4.7779219047619046</v>
      </c>
      <c r="AD90" s="20"/>
      <c r="AE90" s="184"/>
      <c r="AF90" s="40">
        <v>11.6</v>
      </c>
      <c r="AG90" s="41">
        <v>0.11956380952380954</v>
      </c>
      <c r="AH90" s="42">
        <v>8.7359999999999993E-2</v>
      </c>
      <c r="AI90" s="42">
        <v>7.1330000000000005E-2</v>
      </c>
      <c r="AJ90" s="42">
        <v>7.1029999999999996E-2</v>
      </c>
      <c r="AK90" s="42">
        <v>8.3940000000000001E-2</v>
      </c>
      <c r="AL90" s="42">
        <v>9.9000000000000005E-2</v>
      </c>
      <c r="AM90" s="42">
        <v>0.12959999999999999</v>
      </c>
      <c r="AN90" s="42">
        <v>0.18329999999999999</v>
      </c>
      <c r="AO90" s="42">
        <v>0.2455</v>
      </c>
      <c r="AP90" s="42">
        <v>0.29970000000000002</v>
      </c>
      <c r="AQ90" s="42">
        <v>0.35370000000000001</v>
      </c>
      <c r="AR90" s="43">
        <v>0.37640000000000001</v>
      </c>
      <c r="AS90" s="20"/>
      <c r="AT90" s="41">
        <v>0.37880000000000003</v>
      </c>
      <c r="AU90" s="42">
        <v>0.36349999999999999</v>
      </c>
      <c r="AV90" s="42">
        <v>0.30249999999999999</v>
      </c>
      <c r="AW90" s="42">
        <v>0.2487</v>
      </c>
      <c r="AX90" s="42">
        <v>0.191</v>
      </c>
      <c r="AY90" s="42">
        <v>0.1343</v>
      </c>
      <c r="AZ90" s="42">
        <v>0.10050000000000001</v>
      </c>
      <c r="BA90" s="42">
        <v>7.9589999999999994E-2</v>
      </c>
      <c r="BB90" s="42">
        <v>6.4140000000000003E-2</v>
      </c>
      <c r="BC90" s="42">
        <v>6.2920000000000004E-2</v>
      </c>
      <c r="BD90" s="42">
        <v>7.596E-2</v>
      </c>
      <c r="BE90" s="43">
        <v>9.8115714285714375E-2</v>
      </c>
      <c r="BH90" s="118" t="str">
        <f t="shared" si="37"/>
        <v>4.8591519047619+0.11956380952381i</v>
      </c>
      <c r="BI90" s="118" t="str">
        <f t="shared" si="37"/>
        <v>4.855+0.08736i</v>
      </c>
      <c r="BJ90" s="118" t="str">
        <f t="shared" si="37"/>
        <v>4.878+0.07133i</v>
      </c>
      <c r="BK90" s="118" t="str">
        <f t="shared" si="37"/>
        <v>4.898+0.07103i</v>
      </c>
      <c r="BL90" s="118" t="str">
        <f t="shared" si="37"/>
        <v>4.919+0.08394i</v>
      </c>
      <c r="BM90" s="118" t="str">
        <f t="shared" ref="BM90:BS128" si="74">COMPLEX(I90,AL90)</f>
        <v>4.941+0.099i</v>
      </c>
      <c r="BN90" s="118" t="str">
        <f t="shared" si="74"/>
        <v>4.962+0.1296i</v>
      </c>
      <c r="BO90" s="118" t="str">
        <f t="shared" si="74"/>
        <v>5.009+0.1833i</v>
      </c>
      <c r="BP90" s="118" t="str">
        <f t="shared" si="74"/>
        <v>5.074+0.2455i</v>
      </c>
      <c r="BQ90" s="118" t="str">
        <f t="shared" si="59"/>
        <v>5.154+0.2997i</v>
      </c>
      <c r="BR90" s="118" t="str">
        <f t="shared" si="59"/>
        <v>5.249+0.3537i</v>
      </c>
      <c r="BS90" s="118" t="str">
        <f t="shared" si="59"/>
        <v>5.316+0.3764i</v>
      </c>
      <c r="BT90" s="118" t="str">
        <f t="shared" si="59"/>
        <v>0</v>
      </c>
      <c r="BU90" s="118" t="str">
        <f t="shared" si="59"/>
        <v>5.322+0.3788i</v>
      </c>
      <c r="BV90" s="118" t="str">
        <f t="shared" si="59"/>
        <v>5.272+0.3635i</v>
      </c>
      <c r="BW90" s="118" t="str">
        <f t="shared" si="59"/>
        <v>5.157+0.3025i</v>
      </c>
      <c r="BX90" s="118" t="str">
        <f t="shared" si="59"/>
        <v>5.072+0.2487i</v>
      </c>
      <c r="BY90" s="118" t="str">
        <f t="shared" si="59"/>
        <v>4.992+0.191i</v>
      </c>
      <c r="BZ90" s="118" t="str">
        <f t="shared" si="46"/>
        <v>4.942+0.1343i</v>
      </c>
      <c r="CA90" s="118" t="str">
        <f t="shared" si="46"/>
        <v>4.896+0.1005i</v>
      </c>
      <c r="CB90" s="118" t="str">
        <f t="shared" si="46"/>
        <v>4.863+0.07959i</v>
      </c>
      <c r="CC90" s="118" t="str">
        <f t="shared" si="44"/>
        <v>4.843+0.06414i</v>
      </c>
      <c r="CD90" s="118" t="str">
        <f t="shared" si="44"/>
        <v>4.809+0.06292i</v>
      </c>
      <c r="CE90" s="118" t="str">
        <f t="shared" si="44"/>
        <v>4.806+0.07596i</v>
      </c>
      <c r="CF90" s="118" t="str">
        <f t="shared" si="44"/>
        <v>4.7779219047619+0.0981157142857144i</v>
      </c>
      <c r="CG90" s="118" t="str">
        <f t="shared" si="44"/>
        <v>0</v>
      </c>
      <c r="CH90" s="39">
        <f t="shared" si="69"/>
        <v>11600000000</v>
      </c>
      <c r="CI90" s="121">
        <f t="shared" si="70"/>
        <v>1.5498702731046181</v>
      </c>
      <c r="CJ90" s="121" t="str">
        <f t="shared" si="66"/>
        <v>7.53105508969015+0.185308394120096i</v>
      </c>
      <c r="CK90" s="121" t="str">
        <f t="shared" si="66"/>
        <v>7.52462017592292+0.135396667058419i</v>
      </c>
      <c r="CL90" s="121" t="str">
        <f t="shared" si="66"/>
        <v>7.56026719220433+0.110552246580552i</v>
      </c>
      <c r="CM90" s="121" t="str">
        <f t="shared" si="66"/>
        <v>7.59126459766642+0.110087285498621i</v>
      </c>
      <c r="CN90" s="121" t="str">
        <f t="shared" si="66"/>
        <v>7.62381187340162+0.130096110724402i</v>
      </c>
      <c r="CO90" s="121" t="str">
        <f t="shared" si="66"/>
        <v>7.65790901940992+0.153437157037357i</v>
      </c>
      <c r="CP90" s="121" t="str">
        <f t="shared" si="66"/>
        <v>7.69045629514511+0.200863187394358i</v>
      </c>
      <c r="CQ90" s="121" t="str">
        <f t="shared" si="66"/>
        <v>7.76330019798103+0.284091221060077i</v>
      </c>
      <c r="CR90" s="121" t="str">
        <f t="shared" si="66"/>
        <v>7.86404176573283+0.380493152047184i</v>
      </c>
      <c r="CS90" s="121" t="str">
        <f t="shared" si="66"/>
        <v>7.9880313875812+0.464496120849454i</v>
      </c>
      <c r="CT90" s="121" t="str">
        <f t="shared" si="66"/>
        <v>8.13526906352614+0.548189115597103i</v>
      </c>
      <c r="CU90" s="121" t="str">
        <f t="shared" si="66"/>
        <v>8.23911037182415+0.583371170796578i</v>
      </c>
      <c r="CV90" s="121" t="str">
        <f t="shared" si="66"/>
        <v>0</v>
      </c>
      <c r="CW90" s="121" t="str">
        <f t="shared" si="66"/>
        <v>8.24840959346278+0.587090859452029i</v>
      </c>
      <c r="CX90" s="121" t="str">
        <f t="shared" si="66"/>
        <v>8.17091607980755+0.563377844273529i</v>
      </c>
      <c r="CY90" s="121" t="str">
        <f t="shared" si="56"/>
        <v>7.99268099840052+0.468835757614147i</v>
      </c>
      <c r="CZ90" s="121" t="str">
        <f t="shared" si="52"/>
        <v>7.86094202518662+0.385452736921119i</v>
      </c>
      <c r="DA90" s="121" t="str">
        <f t="shared" si="52"/>
        <v>7.73695240333825+0.296025222162982i</v>
      </c>
      <c r="DB90" s="121" t="str">
        <f t="shared" si="48"/>
        <v>7.65945888968302+0.20814757767795i</v>
      </c>
      <c r="DC90" s="121" t="str">
        <f t="shared" si="48"/>
        <v>7.58816485712021+0.155761962447014i</v>
      </c>
      <c r="DD90" s="121" t="str">
        <f t="shared" si="48"/>
        <v>7.53701913810776+0.123354175036397i</v>
      </c>
      <c r="DE90" s="121" t="str">
        <f t="shared" si="48"/>
        <v>7.50602173264567+0.0994086793169302i</v>
      </c>
      <c r="DF90" s="121" t="str">
        <f t="shared" si="48"/>
        <v>7.45332614336011+0.0975178375837426i</v>
      </c>
      <c r="DG90" s="121" t="str">
        <f t="shared" si="48"/>
        <v>7.44867653254079+0.117728145945027i</v>
      </c>
      <c r="DH90" s="121" t="str">
        <f t="shared" si="48"/>
        <v>7.40515912740586+0.152066628895855i</v>
      </c>
      <c r="DI90" s="121"/>
      <c r="DK90" s="39">
        <f t="shared" si="67"/>
        <v>7.5310550896901498</v>
      </c>
      <c r="DL90" s="39">
        <f t="shared" si="67"/>
        <v>7.5246201759229203</v>
      </c>
      <c r="DM90" s="39">
        <f t="shared" si="67"/>
        <v>7.5602671922043303</v>
      </c>
      <c r="DN90" s="39">
        <f t="shared" si="67"/>
        <v>7.5912645976664201</v>
      </c>
      <c r="DO90" s="39">
        <f t="shared" si="67"/>
        <v>7.6238118734016203</v>
      </c>
      <c r="DP90" s="39">
        <f t="shared" si="67"/>
        <v>7.65790901940992</v>
      </c>
      <c r="DQ90" s="39">
        <f t="shared" si="67"/>
        <v>7.6904562951451103</v>
      </c>
      <c r="DR90" s="39">
        <f t="shared" si="67"/>
        <v>7.7633001979810299</v>
      </c>
      <c r="DS90" s="39">
        <f t="shared" si="67"/>
        <v>7.8640417657328303</v>
      </c>
      <c r="DT90" s="39">
        <f t="shared" si="67"/>
        <v>7.9880313875812003</v>
      </c>
      <c r="DU90" s="39">
        <f t="shared" si="67"/>
        <v>8.13526906352614</v>
      </c>
      <c r="DV90" s="39">
        <f t="shared" si="67"/>
        <v>8.2391103718241503</v>
      </c>
      <c r="DW90" s="39">
        <f t="shared" si="67"/>
        <v>0</v>
      </c>
      <c r="DX90" s="39">
        <f t="shared" si="67"/>
        <v>8.2484095934627799</v>
      </c>
      <c r="DY90" s="39">
        <f t="shared" si="67"/>
        <v>8.1709160798075509</v>
      </c>
      <c r="DZ90" s="39">
        <f t="shared" si="57"/>
        <v>7.9926809984005196</v>
      </c>
      <c r="EA90" s="39">
        <f t="shared" si="53"/>
        <v>7.8609420251866204</v>
      </c>
      <c r="EB90" s="39">
        <f t="shared" si="53"/>
        <v>7.7369524033382504</v>
      </c>
      <c r="EC90" s="39">
        <f t="shared" si="49"/>
        <v>7.6594588896830196</v>
      </c>
      <c r="ED90" s="39">
        <f t="shared" si="49"/>
        <v>7.5881648571202103</v>
      </c>
      <c r="EE90" s="39">
        <f t="shared" si="49"/>
        <v>7.5370191381077598</v>
      </c>
      <c r="EF90" s="39">
        <f t="shared" si="49"/>
        <v>7.50602173264567</v>
      </c>
      <c r="EG90" s="39">
        <f t="shared" si="49"/>
        <v>7.4533261433601101</v>
      </c>
      <c r="EH90" s="39">
        <f t="shared" si="49"/>
        <v>7.44867653254079</v>
      </c>
      <c r="EI90" s="39">
        <f t="shared" si="49"/>
        <v>7.4051591274058604</v>
      </c>
      <c r="EK90" s="39">
        <f t="shared" si="73"/>
        <v>0.185308394120096</v>
      </c>
      <c r="EL90" s="39">
        <f t="shared" si="71"/>
        <v>0.13539666705841899</v>
      </c>
      <c r="EM90" s="39">
        <f t="shared" si="71"/>
        <v>0.110552246580552</v>
      </c>
      <c r="EN90" s="39">
        <f t="shared" si="71"/>
        <v>0.110087285498621</v>
      </c>
      <c r="EO90" s="39">
        <f t="shared" si="71"/>
        <v>0.130096110724402</v>
      </c>
      <c r="EP90" s="39">
        <f t="shared" si="71"/>
        <v>0.153437157037357</v>
      </c>
      <c r="EQ90" s="39">
        <f t="shared" si="71"/>
        <v>0.20086318739435799</v>
      </c>
      <c r="ER90" s="39">
        <f t="shared" si="71"/>
        <v>0.284091221060077</v>
      </c>
      <c r="ES90" s="39">
        <f t="shared" si="71"/>
        <v>0.38049315204718398</v>
      </c>
      <c r="ET90" s="39">
        <f t="shared" si="71"/>
        <v>0.46449612084945402</v>
      </c>
      <c r="EU90" s="39">
        <f t="shared" si="71"/>
        <v>0.54818911559710304</v>
      </c>
      <c r="EV90" s="39">
        <f t="shared" si="71"/>
        <v>0.58337117079657796</v>
      </c>
      <c r="EW90" s="39">
        <f t="shared" si="71"/>
        <v>0</v>
      </c>
      <c r="EX90" s="39">
        <f t="shared" si="71"/>
        <v>0.58709085945202899</v>
      </c>
      <c r="EY90" s="39">
        <f t="shared" si="62"/>
        <v>0.56337784427352899</v>
      </c>
      <c r="EZ90" s="39">
        <f t="shared" si="62"/>
        <v>0.46883575761414698</v>
      </c>
      <c r="FA90" s="39">
        <f t="shared" si="62"/>
        <v>0.38545273692111898</v>
      </c>
      <c r="FB90" s="39">
        <f t="shared" si="54"/>
        <v>0.29602522216298199</v>
      </c>
      <c r="FC90" s="39">
        <f t="shared" si="50"/>
        <v>0.20814757767795</v>
      </c>
      <c r="FD90" s="39">
        <f t="shared" si="50"/>
        <v>0.15576196244701401</v>
      </c>
      <c r="FE90" s="39">
        <f t="shared" si="50"/>
        <v>0.12335417503639701</v>
      </c>
      <c r="FF90" s="39">
        <f t="shared" si="50"/>
        <v>9.9408679316930204E-2</v>
      </c>
      <c r="FG90" s="39">
        <f t="shared" si="50"/>
        <v>9.7517837583742606E-2</v>
      </c>
      <c r="FH90" s="39">
        <f t="shared" si="50"/>
        <v>0.11772814594502699</v>
      </c>
      <c r="FI90" s="39">
        <f t="shared" si="50"/>
        <v>0.15206662889585501</v>
      </c>
      <c r="FK90" s="39">
        <f t="shared" si="68"/>
        <v>0.73775833063856611</v>
      </c>
      <c r="FL90" s="39">
        <f t="shared" si="68"/>
        <v>0.73815461018164497</v>
      </c>
      <c r="FM90" s="39">
        <f t="shared" si="68"/>
        <v>0.73715549807006975</v>
      </c>
      <c r="FN90" s="39">
        <f t="shared" si="68"/>
        <v>0.73622199746384875</v>
      </c>
      <c r="FO90" s="39">
        <f t="shared" si="68"/>
        <v>0.73518122990072665</v>
      </c>
      <c r="FP90" s="39">
        <f t="shared" si="68"/>
        <v>0.73407252305122983</v>
      </c>
      <c r="FQ90" s="39">
        <f t="shared" si="68"/>
        <v>0.73288467856210271</v>
      </c>
      <c r="FR90" s="39">
        <f t="shared" si="68"/>
        <v>0.73019931813205874</v>
      </c>
      <c r="FS90" s="39">
        <f t="shared" si="68"/>
        <v>0.72640123470285822</v>
      </c>
      <c r="FT90" s="39">
        <f t="shared" si="68"/>
        <v>0.72185226688802862</v>
      </c>
      <c r="FU90" s="39">
        <f t="shared" si="68"/>
        <v>0.71648431136557</v>
      </c>
      <c r="FV90" s="39">
        <f t="shared" si="68"/>
        <v>0.71296293668630639</v>
      </c>
      <c r="FW90" s="39">
        <f t="shared" si="68"/>
        <v>0.99999999999999989</v>
      </c>
      <c r="FX90" s="39">
        <f t="shared" si="68"/>
        <v>0.71263900347251541</v>
      </c>
      <c r="FY90" s="39">
        <f t="shared" si="68"/>
        <v>0.71523484285140548</v>
      </c>
      <c r="FZ90" s="39">
        <f t="shared" si="58"/>
        <v>0.72166534504328939</v>
      </c>
      <c r="GA90" s="39">
        <f t="shared" si="55"/>
        <v>0.726446691177288</v>
      </c>
      <c r="GB90" s="39">
        <f t="shared" si="55"/>
        <v>0.73090166635566745</v>
      </c>
      <c r="GC90" s="39">
        <f t="shared" si="51"/>
        <v>0.73377833060358522</v>
      </c>
      <c r="GD90" s="39">
        <f t="shared" si="51"/>
        <v>0.73616272802795968</v>
      </c>
      <c r="GE90" s="39">
        <f t="shared" si="51"/>
        <v>0.73781947380700308</v>
      </c>
      <c r="GF90" s="39">
        <f t="shared" si="51"/>
        <v>0.73882338140491921</v>
      </c>
      <c r="GG90" s="39">
        <f t="shared" si="51"/>
        <v>0.74042265696198228</v>
      </c>
      <c r="GH90" s="39">
        <f t="shared" si="51"/>
        <v>0.74050831999319289</v>
      </c>
      <c r="GI90" s="39">
        <f t="shared" si="51"/>
        <v>0.7417096560076013</v>
      </c>
      <c r="GJ90" s="39">
        <f t="shared" si="72"/>
        <v>11.6</v>
      </c>
      <c r="GK90" s="39">
        <f t="shared" si="65"/>
        <v>-2.641717556453429</v>
      </c>
      <c r="GL90" s="39">
        <f t="shared" si="65"/>
        <v>-2.6370532698759201</v>
      </c>
      <c r="GM90" s="39">
        <f t="shared" si="65"/>
        <v>-2.6488178186515938</v>
      </c>
      <c r="GN90" s="39">
        <f t="shared" si="65"/>
        <v>-2.6598242095490088</v>
      </c>
      <c r="GO90" s="39">
        <f t="shared" si="65"/>
        <v>-2.6721117912691672</v>
      </c>
      <c r="GP90" s="39">
        <f t="shared" si="65"/>
        <v>-2.6852206326033978</v>
      </c>
      <c r="GQ90" s="39">
        <f t="shared" si="65"/>
        <v>-2.6992871484954035</v>
      </c>
      <c r="GR90" s="39">
        <f t="shared" si="65"/>
        <v>-2.7311715386987814</v>
      </c>
      <c r="GS90" s="39">
        <f t="shared" si="64"/>
        <v>-2.7764685258577519</v>
      </c>
      <c r="GT90" s="39">
        <f t="shared" si="64"/>
        <v>-2.8310335067868069</v>
      </c>
      <c r="GU90" s="39">
        <f t="shared" si="64"/>
        <v>-2.8958662954780912</v>
      </c>
      <c r="GV90" s="39">
        <f t="shared" si="64"/>
        <v>-2.9386609264127781</v>
      </c>
      <c r="GW90" s="39">
        <f t="shared" si="64"/>
        <v>-9.6432746655328714E-16</v>
      </c>
      <c r="GX90" s="39">
        <f t="shared" si="64"/>
        <v>-2.9426082389328538</v>
      </c>
      <c r="GY90" s="39">
        <f t="shared" si="64"/>
        <v>-2.9110267385629056</v>
      </c>
      <c r="GZ90" s="39">
        <f t="shared" si="64"/>
        <v>-2.8332829875136141</v>
      </c>
      <c r="HA90" s="39">
        <f t="shared" si="47"/>
        <v>-2.7759250003953442</v>
      </c>
      <c r="HB90" s="39">
        <f t="shared" si="47"/>
        <v>-2.7228209596595394</v>
      </c>
      <c r="HC90" s="39">
        <f t="shared" si="47"/>
        <v>-2.6887023530526473</v>
      </c>
      <c r="HD90" s="39">
        <f t="shared" si="45"/>
        <v>-2.6605234938738298</v>
      </c>
      <c r="HE90" s="39">
        <f t="shared" si="45"/>
        <v>-2.6409977261444215</v>
      </c>
      <c r="HF90" s="39">
        <f t="shared" si="45"/>
        <v>-2.6291873795667193</v>
      </c>
      <c r="HG90" s="39">
        <f t="shared" si="45"/>
        <v>-2.6104060057566558</v>
      </c>
      <c r="HH90" s="39">
        <f t="shared" si="45"/>
        <v>-2.6094011518538536</v>
      </c>
      <c r="HI90" s="39">
        <f t="shared" si="45"/>
        <v>-2.5953213410659504</v>
      </c>
    </row>
    <row r="91" spans="1:217" s="39" customFormat="1">
      <c r="A91" s="20"/>
      <c r="B91" s="184"/>
      <c r="C91" s="40">
        <v>11.65</v>
      </c>
      <c r="D91" s="41">
        <v>4.858148571428571</v>
      </c>
      <c r="E91" s="42">
        <v>4.8540000000000001</v>
      </c>
      <c r="F91" s="42">
        <v>4.88</v>
      </c>
      <c r="G91" s="42">
        <v>4.9009999999999998</v>
      </c>
      <c r="H91" s="42">
        <v>4.9169999999999998</v>
      </c>
      <c r="I91" s="42">
        <v>4.9420000000000002</v>
      </c>
      <c r="J91" s="42">
        <v>4.9669999999999996</v>
      </c>
      <c r="K91" s="42">
        <v>5.0110000000000001</v>
      </c>
      <c r="L91" s="42">
        <v>5.0739999999999998</v>
      </c>
      <c r="M91" s="42">
        <v>5.1550000000000002</v>
      </c>
      <c r="N91" s="42">
        <v>5.2489999999999997</v>
      </c>
      <c r="O91" s="43">
        <v>5.3129999999999997</v>
      </c>
      <c r="P91" s="20"/>
      <c r="Q91" s="41">
        <v>5.319</v>
      </c>
      <c r="R91" s="42">
        <v>5.27</v>
      </c>
      <c r="S91" s="42">
        <v>5.16</v>
      </c>
      <c r="T91" s="42">
        <v>5.07</v>
      </c>
      <c r="U91" s="42">
        <v>4.9930000000000003</v>
      </c>
      <c r="V91" s="42">
        <v>4.9459999999999997</v>
      </c>
      <c r="W91" s="42">
        <v>4.8959999999999999</v>
      </c>
      <c r="X91" s="42">
        <v>4.8620000000000001</v>
      </c>
      <c r="Y91" s="42">
        <v>4.8449999999999998</v>
      </c>
      <c r="Z91" s="42">
        <v>4.8129999999999997</v>
      </c>
      <c r="AA91" s="42">
        <v>4.8099999999999996</v>
      </c>
      <c r="AB91" s="43">
        <v>4.7762099999999998</v>
      </c>
      <c r="AD91" s="20"/>
      <c r="AE91" s="184"/>
      <c r="AF91" s="40">
        <v>11.65</v>
      </c>
      <c r="AG91" s="41">
        <v>0.1177885714285712</v>
      </c>
      <c r="AH91" s="42">
        <v>9.4130000000000005E-2</v>
      </c>
      <c r="AI91" s="42">
        <v>7.6899999999999996E-2</v>
      </c>
      <c r="AJ91" s="42">
        <v>7.3319999999999996E-2</v>
      </c>
      <c r="AK91" s="42">
        <v>8.337E-2</v>
      </c>
      <c r="AL91" s="42">
        <v>0.1016</v>
      </c>
      <c r="AM91" s="42">
        <v>0.13850000000000001</v>
      </c>
      <c r="AN91" s="42">
        <v>0.18540000000000001</v>
      </c>
      <c r="AO91" s="42">
        <v>0.24529999999999999</v>
      </c>
      <c r="AP91" s="42">
        <v>0.30630000000000002</v>
      </c>
      <c r="AQ91" s="42">
        <v>0.35580000000000001</v>
      </c>
      <c r="AR91" s="43">
        <v>0.37659999999999999</v>
      </c>
      <c r="AS91" s="20"/>
      <c r="AT91" s="41">
        <v>0.37890000000000001</v>
      </c>
      <c r="AU91" s="42">
        <v>0.36499999999999999</v>
      </c>
      <c r="AV91" s="42">
        <v>0.30840000000000001</v>
      </c>
      <c r="AW91" s="42">
        <v>0.2487</v>
      </c>
      <c r="AX91" s="42">
        <v>0.1915</v>
      </c>
      <c r="AY91" s="42">
        <v>0.14149999999999999</v>
      </c>
      <c r="AZ91" s="42">
        <v>0.1048</v>
      </c>
      <c r="BA91" s="42">
        <v>7.9219999999999999E-2</v>
      </c>
      <c r="BB91" s="42">
        <v>6.6369999999999998E-2</v>
      </c>
      <c r="BC91" s="42">
        <v>6.9440000000000002E-2</v>
      </c>
      <c r="BD91" s="42">
        <v>8.3210000000000006E-2</v>
      </c>
      <c r="BE91" s="43">
        <v>9.861571428571432E-2</v>
      </c>
      <c r="BH91" s="118" t="str">
        <f t="shared" ref="BH91:BM139" si="75">COMPLEX(D91,AG91)</f>
        <v>4.85814857142857+0.117788571428571i</v>
      </c>
      <c r="BI91" s="118" t="str">
        <f t="shared" si="75"/>
        <v>4.854+0.09413i</v>
      </c>
      <c r="BJ91" s="118" t="str">
        <f t="shared" si="75"/>
        <v>4.88+0.0769i</v>
      </c>
      <c r="BK91" s="118" t="str">
        <f t="shared" si="75"/>
        <v>4.901+0.07332i</v>
      </c>
      <c r="BL91" s="118" t="str">
        <f t="shared" si="75"/>
        <v>4.917+0.08337i</v>
      </c>
      <c r="BM91" s="118" t="str">
        <f t="shared" si="74"/>
        <v>4.942+0.1016i</v>
      </c>
      <c r="BN91" s="118" t="str">
        <f t="shared" si="74"/>
        <v>4.967+0.1385i</v>
      </c>
      <c r="BO91" s="118" t="str">
        <f t="shared" si="74"/>
        <v>5.011+0.1854i</v>
      </c>
      <c r="BP91" s="118" t="str">
        <f t="shared" si="74"/>
        <v>5.074+0.2453i</v>
      </c>
      <c r="BQ91" s="118" t="str">
        <f t="shared" si="59"/>
        <v>5.155+0.3063i</v>
      </c>
      <c r="BR91" s="118" t="str">
        <f t="shared" si="59"/>
        <v>5.249+0.3558i</v>
      </c>
      <c r="BS91" s="118" t="str">
        <f t="shared" si="59"/>
        <v>5.313+0.3766i</v>
      </c>
      <c r="BT91" s="118" t="str">
        <f t="shared" si="59"/>
        <v>0</v>
      </c>
      <c r="BU91" s="118" t="str">
        <f t="shared" si="59"/>
        <v>5.319+0.3789i</v>
      </c>
      <c r="BV91" s="118" t="str">
        <f t="shared" si="59"/>
        <v>5.27+0.365i</v>
      </c>
      <c r="BW91" s="118" t="str">
        <f t="shared" si="59"/>
        <v>5.16+0.3084i</v>
      </c>
      <c r="BX91" s="118" t="str">
        <f t="shared" si="59"/>
        <v>5.07+0.2487i</v>
      </c>
      <c r="BY91" s="118" t="str">
        <f t="shared" si="59"/>
        <v>4.993+0.1915i</v>
      </c>
      <c r="BZ91" s="118" t="str">
        <f t="shared" si="46"/>
        <v>4.946+0.1415i</v>
      </c>
      <c r="CA91" s="118" t="str">
        <f t="shared" si="46"/>
        <v>4.896+0.1048i</v>
      </c>
      <c r="CB91" s="118" t="str">
        <f t="shared" si="46"/>
        <v>4.862+0.07922i</v>
      </c>
      <c r="CC91" s="118" t="str">
        <f t="shared" si="44"/>
        <v>4.845+0.06637i</v>
      </c>
      <c r="CD91" s="118" t="str">
        <f t="shared" si="44"/>
        <v>4.813+0.06944i</v>
      </c>
      <c r="CE91" s="118" t="str">
        <f t="shared" si="44"/>
        <v>4.81+0.08321i</v>
      </c>
      <c r="CF91" s="118" t="str">
        <f t="shared" si="44"/>
        <v>4.77621+0.0986157142857143i</v>
      </c>
      <c r="CG91" s="118" t="str">
        <f t="shared" si="44"/>
        <v>0</v>
      </c>
      <c r="CH91" s="39">
        <f t="shared" si="69"/>
        <v>11650000000</v>
      </c>
      <c r="CI91" s="121">
        <f t="shared" si="70"/>
        <v>1.5432184693573878</v>
      </c>
      <c r="CJ91" s="121" t="str">
        <f t="shared" si="66"/>
        <v>7.49718460231078+0.181773498907793i</v>
      </c>
      <c r="CK91" s="121" t="str">
        <f t="shared" si="66"/>
        <v>7.49078245026076+0.145263154520611i</v>
      </c>
      <c r="CL91" s="121" t="str">
        <f t="shared" si="66"/>
        <v>7.53090613046405+0.118673500293583i</v>
      </c>
      <c r="CM91" s="121" t="str">
        <f t="shared" si="66"/>
        <v>7.56331371832056+0.113148778173284i</v>
      </c>
      <c r="CN91" s="121" t="str">
        <f t="shared" si="66"/>
        <v>7.58800521383028+0.128658123790325i</v>
      </c>
      <c r="CO91" s="121" t="str">
        <f t="shared" si="66"/>
        <v>7.62658567556421+0.156790996486711i</v>
      </c>
      <c r="CP91" s="121" t="str">
        <f t="shared" si="66"/>
        <v>7.66516613729814+0.213735758005998i</v>
      </c>
      <c r="CQ91" s="121" t="str">
        <f t="shared" si="66"/>
        <v>7.73306774994987+0.28611270421886i</v>
      </c>
      <c r="CR91" s="121" t="str">
        <f t="shared" si="66"/>
        <v>7.83029051351939+0.378551490533367i</v>
      </c>
      <c r="CS91" s="121" t="str">
        <f t="shared" si="66"/>
        <v>7.95529120953733+0.472687817164168i</v>
      </c>
      <c r="CT91" s="121" t="str">
        <f t="shared" si="66"/>
        <v>8.10035374565693+0.549077131397359i</v>
      </c>
      <c r="CU91" s="121" t="str">
        <f t="shared" si="66"/>
        <v>8.1991197276958+0.581176075559992i</v>
      </c>
      <c r="CV91" s="121" t="str">
        <f t="shared" si="66"/>
        <v>0</v>
      </c>
      <c r="CW91" s="121" t="str">
        <f t="shared" si="66"/>
        <v>8.20837903851195+0.584725478039514i</v>
      </c>
      <c r="CX91" s="121" t="str">
        <f t="shared" si="66"/>
        <v>8.13276133351343+0.563274741315447i</v>
      </c>
      <c r="CY91" s="121" t="str">
        <f t="shared" si="56"/>
        <v>7.96300730188412+0.475928575949818i</v>
      </c>
      <c r="CZ91" s="121" t="str">
        <f t="shared" si="52"/>
        <v>7.82411763964196+0.383798433329182i</v>
      </c>
      <c r="DA91" s="121" t="str">
        <f t="shared" si="52"/>
        <v>7.70528981750144+0.29552633688194i</v>
      </c>
      <c r="DB91" s="121" t="str">
        <f t="shared" si="48"/>
        <v>7.63275854944164+0.21836541341407i</v>
      </c>
      <c r="DC91" s="121" t="str">
        <f t="shared" si="48"/>
        <v>7.55559762597377+0.161729295588654i</v>
      </c>
      <c r="DD91" s="121" t="str">
        <f t="shared" si="48"/>
        <v>7.50312819801562+0.122253767142492i</v>
      </c>
      <c r="DE91" s="121" t="str">
        <f t="shared" si="48"/>
        <v>7.47689348403654+0.10242340981125i</v>
      </c>
      <c r="DF91" s="121" t="str">
        <f t="shared" si="48"/>
        <v>7.42751049301711+0.107161090512177i</v>
      </c>
      <c r="DG91" s="121" t="str">
        <f t="shared" si="48"/>
        <v>7.42288083760903+0.128411208835228i</v>
      </c>
      <c r="DH91" s="121" t="str">
        <f t="shared" si="48"/>
        <v>7.37073548552945+0.152185591654586i</v>
      </c>
      <c r="DI91" s="121"/>
      <c r="DK91" s="39">
        <f t="shared" si="67"/>
        <v>7.4971846023107798</v>
      </c>
      <c r="DL91" s="39">
        <f t="shared" si="67"/>
        <v>7.4907824502607596</v>
      </c>
      <c r="DM91" s="39">
        <f t="shared" si="67"/>
        <v>7.5309061304640501</v>
      </c>
      <c r="DN91" s="39">
        <f t="shared" si="67"/>
        <v>7.5633137183205603</v>
      </c>
      <c r="DO91" s="39">
        <f t="shared" si="67"/>
        <v>7.5880052138302796</v>
      </c>
      <c r="DP91" s="39">
        <f t="shared" si="67"/>
        <v>7.6265856755642103</v>
      </c>
      <c r="DQ91" s="39">
        <f t="shared" si="67"/>
        <v>7.6651661372981401</v>
      </c>
      <c r="DR91" s="39">
        <f t="shared" si="67"/>
        <v>7.7330677499498703</v>
      </c>
      <c r="DS91" s="39">
        <f t="shared" si="67"/>
        <v>7.8302905135193903</v>
      </c>
      <c r="DT91" s="39">
        <f t="shared" si="67"/>
        <v>7.9552912095373296</v>
      </c>
      <c r="DU91" s="39">
        <f t="shared" si="67"/>
        <v>8.1003537456569301</v>
      </c>
      <c r="DV91" s="39">
        <f t="shared" si="67"/>
        <v>8.1991197276958001</v>
      </c>
      <c r="DW91" s="39">
        <f t="shared" si="67"/>
        <v>0</v>
      </c>
      <c r="DX91" s="39">
        <f t="shared" si="67"/>
        <v>8.2083790385119499</v>
      </c>
      <c r="DY91" s="39">
        <f t="shared" si="67"/>
        <v>8.1327613335134306</v>
      </c>
      <c r="DZ91" s="39">
        <f t="shared" si="57"/>
        <v>7.9630073018841196</v>
      </c>
      <c r="EA91" s="39">
        <f t="shared" si="53"/>
        <v>7.8241176396419601</v>
      </c>
      <c r="EB91" s="39">
        <f t="shared" si="53"/>
        <v>7.7052898175014404</v>
      </c>
      <c r="EC91" s="39">
        <f t="shared" si="49"/>
        <v>7.6327585494416397</v>
      </c>
      <c r="ED91" s="39">
        <f t="shared" si="49"/>
        <v>7.5555976259737703</v>
      </c>
      <c r="EE91" s="39">
        <f t="shared" si="49"/>
        <v>7.5031281980156201</v>
      </c>
      <c r="EF91" s="39">
        <f t="shared" si="49"/>
        <v>7.4768934840365402</v>
      </c>
      <c r="EG91" s="39">
        <f t="shared" si="49"/>
        <v>7.4275104930171096</v>
      </c>
      <c r="EH91" s="39">
        <f t="shared" si="49"/>
        <v>7.4228808376090303</v>
      </c>
      <c r="EI91" s="39">
        <f t="shared" si="49"/>
        <v>7.3707354855294502</v>
      </c>
      <c r="EK91" s="39">
        <f t="shared" si="73"/>
        <v>0.18177349890779301</v>
      </c>
      <c r="EL91" s="39">
        <f t="shared" si="71"/>
        <v>0.145263154520611</v>
      </c>
      <c r="EM91" s="39">
        <f t="shared" si="71"/>
        <v>0.11867350029358301</v>
      </c>
      <c r="EN91" s="39">
        <f t="shared" si="71"/>
        <v>0.113148778173284</v>
      </c>
      <c r="EO91" s="39">
        <f t="shared" si="71"/>
        <v>0.12865812379032501</v>
      </c>
      <c r="EP91" s="39">
        <f t="shared" si="71"/>
        <v>0.15679099648671099</v>
      </c>
      <c r="EQ91" s="39">
        <f t="shared" si="71"/>
        <v>0.21373575800599801</v>
      </c>
      <c r="ER91" s="39">
        <f t="shared" si="71"/>
        <v>0.28611270421885998</v>
      </c>
      <c r="ES91" s="39">
        <f t="shared" si="71"/>
        <v>0.37855149053336701</v>
      </c>
      <c r="ET91" s="39">
        <f t="shared" si="71"/>
        <v>0.47268781716416802</v>
      </c>
      <c r="EU91" s="39">
        <f t="shared" si="71"/>
        <v>0.54907713139735903</v>
      </c>
      <c r="EV91" s="39">
        <f t="shared" si="71"/>
        <v>0.58117607555999196</v>
      </c>
      <c r="EW91" s="39">
        <f t="shared" si="71"/>
        <v>0</v>
      </c>
      <c r="EX91" s="39">
        <f t="shared" si="71"/>
        <v>0.58472547803951402</v>
      </c>
      <c r="EY91" s="39">
        <f t="shared" si="62"/>
        <v>0.56327474131544697</v>
      </c>
      <c r="EZ91" s="39">
        <f t="shared" si="62"/>
        <v>0.47592857594981802</v>
      </c>
      <c r="FA91" s="39">
        <f t="shared" si="62"/>
        <v>0.38379843332918201</v>
      </c>
      <c r="FB91" s="39">
        <f t="shared" si="54"/>
        <v>0.29552633688194002</v>
      </c>
      <c r="FC91" s="39">
        <f t="shared" si="50"/>
        <v>0.21836541341407001</v>
      </c>
      <c r="FD91" s="39">
        <f t="shared" si="50"/>
        <v>0.16172929558865401</v>
      </c>
      <c r="FE91" s="39">
        <f t="shared" si="50"/>
        <v>0.122253767142492</v>
      </c>
      <c r="FF91" s="39">
        <f t="shared" si="50"/>
        <v>0.10242340981125</v>
      </c>
      <c r="FG91" s="39">
        <f t="shared" si="50"/>
        <v>0.107161090512177</v>
      </c>
      <c r="FH91" s="39">
        <f t="shared" si="50"/>
        <v>0.128411208835228</v>
      </c>
      <c r="FI91" s="39">
        <f t="shared" si="50"/>
        <v>0.15218559165458601</v>
      </c>
      <c r="FK91" s="39">
        <f t="shared" si="68"/>
        <v>0.73879779199608087</v>
      </c>
      <c r="FL91" s="39">
        <f t="shared" si="68"/>
        <v>0.73914229395130671</v>
      </c>
      <c r="FM91" s="39">
        <f t="shared" si="68"/>
        <v>0.73801837525058833</v>
      </c>
      <c r="FN91" s="39">
        <f t="shared" si="68"/>
        <v>0.73705626230444954</v>
      </c>
      <c r="FO91" s="39">
        <f t="shared" si="68"/>
        <v>0.73626447818092455</v>
      </c>
      <c r="FP91" s="39">
        <f t="shared" si="68"/>
        <v>0.73500164994718908</v>
      </c>
      <c r="FQ91" s="39">
        <f t="shared" si="68"/>
        <v>0.7335773785098505</v>
      </c>
      <c r="FR91" s="39">
        <f t="shared" si="68"/>
        <v>0.73108973596195592</v>
      </c>
      <c r="FS91" s="39">
        <f t="shared" si="68"/>
        <v>0.72742445801147437</v>
      </c>
      <c r="FT91" s="39">
        <f t="shared" si="68"/>
        <v>0.7227275231089938</v>
      </c>
      <c r="FU91" s="39">
        <f t="shared" si="68"/>
        <v>0.71749869887765427</v>
      </c>
      <c r="FV91" s="39">
        <f t="shared" si="68"/>
        <v>0.71416372761734659</v>
      </c>
      <c r="FW91" s="39">
        <f t="shared" si="68"/>
        <v>0.99999999999999989</v>
      </c>
      <c r="FX91" s="39">
        <f t="shared" si="68"/>
        <v>0.71384302951218859</v>
      </c>
      <c r="FY91" s="39">
        <f t="shared" si="68"/>
        <v>0.71635584446038714</v>
      </c>
      <c r="FZ91" s="39">
        <f t="shared" si="58"/>
        <v>0.72246153860989659</v>
      </c>
      <c r="GA91" s="39">
        <f t="shared" si="55"/>
        <v>0.72755901812550572</v>
      </c>
      <c r="GB91" s="39">
        <f t="shared" si="55"/>
        <v>0.73185362619854677</v>
      </c>
      <c r="GC91" s="39">
        <f t="shared" si="51"/>
        <v>0.73452634402687567</v>
      </c>
      <c r="GD91" s="39">
        <f t="shared" si="51"/>
        <v>0.73712083352910385</v>
      </c>
      <c r="GE91" s="39">
        <f t="shared" si="51"/>
        <v>0.7388468451758835</v>
      </c>
      <c r="GF91" s="39">
        <f t="shared" si="51"/>
        <v>0.73969672786343543</v>
      </c>
      <c r="GG91" s="39">
        <f t="shared" si="51"/>
        <v>0.74117983999514414</v>
      </c>
      <c r="GH91" s="39">
        <f t="shared" si="51"/>
        <v>0.74125660847708852</v>
      </c>
      <c r="GI91" s="39">
        <f t="shared" si="51"/>
        <v>0.74275383235870762</v>
      </c>
      <c r="GJ91" s="39">
        <f t="shared" si="72"/>
        <v>11.65</v>
      </c>
      <c r="GK91" s="39">
        <f t="shared" si="65"/>
        <v>-2.6294882236329742</v>
      </c>
      <c r="GL91" s="39">
        <f t="shared" si="65"/>
        <v>-2.6254389309101702</v>
      </c>
      <c r="GM91" s="39">
        <f t="shared" si="65"/>
        <v>-2.6386564987536261</v>
      </c>
      <c r="GN91" s="39">
        <f t="shared" si="65"/>
        <v>-2.6499871905597505</v>
      </c>
      <c r="GO91" s="39">
        <f t="shared" si="65"/>
        <v>-2.6593230398249106</v>
      </c>
      <c r="GP91" s="39">
        <f t="shared" si="65"/>
        <v>-2.6742337200261597</v>
      </c>
      <c r="GQ91" s="39">
        <f t="shared" si="65"/>
        <v>-2.6910813913577956</v>
      </c>
      <c r="GR91" s="39">
        <f t="shared" si="65"/>
        <v>-2.7205862654596729</v>
      </c>
      <c r="GS91" s="39">
        <f t="shared" si="64"/>
        <v>-2.7642420172112474</v>
      </c>
      <c r="GT91" s="39">
        <f t="shared" si="64"/>
        <v>-2.820508120894992</v>
      </c>
      <c r="GU91" s="39">
        <f t="shared" si="64"/>
        <v>-2.8835776429809314</v>
      </c>
      <c r="GV91" s="39">
        <f t="shared" si="64"/>
        <v>-2.9240442280809216</v>
      </c>
      <c r="GW91" s="39">
        <f t="shared" si="64"/>
        <v>-9.6432746655328714E-16</v>
      </c>
      <c r="GX91" s="39">
        <f t="shared" si="64"/>
        <v>-2.9279455379052082</v>
      </c>
      <c r="GY91" s="39">
        <f t="shared" si="64"/>
        <v>-2.8974238305025182</v>
      </c>
      <c r="GZ91" s="39">
        <f t="shared" si="64"/>
        <v>-2.8237053662822946</v>
      </c>
      <c r="HA91" s="39">
        <f t="shared" si="47"/>
        <v>-2.7626354363494539</v>
      </c>
      <c r="HB91" s="39">
        <f t="shared" si="47"/>
        <v>-2.7115154195673972</v>
      </c>
      <c r="HC91" s="39">
        <f t="shared" si="47"/>
        <v>-2.679852469623385</v>
      </c>
      <c r="HD91" s="39">
        <f t="shared" si="45"/>
        <v>-2.6492262799024275</v>
      </c>
      <c r="HE91" s="39">
        <f t="shared" si="45"/>
        <v>-2.6289115349006495</v>
      </c>
      <c r="HF91" s="39">
        <f t="shared" si="45"/>
        <v>-2.6189260489440547</v>
      </c>
      <c r="HG91" s="39">
        <f t="shared" si="45"/>
        <v>-2.6015280390308422</v>
      </c>
      <c r="HH91" s="39">
        <f t="shared" si="45"/>
        <v>-2.6006284354584475</v>
      </c>
      <c r="HI91" s="39">
        <f t="shared" si="45"/>
        <v>-2.5831019741158401</v>
      </c>
    </row>
    <row r="92" spans="1:217" s="39" customFormat="1">
      <c r="A92" s="20"/>
      <c r="B92" s="184"/>
      <c r="C92" s="40">
        <v>11.7</v>
      </c>
      <c r="D92" s="41">
        <v>4.856136666666667</v>
      </c>
      <c r="E92" s="42">
        <v>4.8570000000000002</v>
      </c>
      <c r="F92" s="42">
        <v>4.8819999999999997</v>
      </c>
      <c r="G92" s="42">
        <v>4.899</v>
      </c>
      <c r="H92" s="42">
        <v>4.9189999999999996</v>
      </c>
      <c r="I92" s="42">
        <v>4.9450000000000003</v>
      </c>
      <c r="J92" s="42">
        <v>4.968</v>
      </c>
      <c r="K92" s="42">
        <v>5.0119999999999996</v>
      </c>
      <c r="L92" s="42">
        <v>5.0759999999999996</v>
      </c>
      <c r="M92" s="42">
        <v>5.157</v>
      </c>
      <c r="N92" s="42">
        <v>5.2519999999999998</v>
      </c>
      <c r="O92" s="43">
        <v>5.3140000000000001</v>
      </c>
      <c r="P92" s="20"/>
      <c r="Q92" s="41">
        <v>5.3209999999999997</v>
      </c>
      <c r="R92" s="42">
        <v>5.2729999999999997</v>
      </c>
      <c r="S92" s="42">
        <v>5.1609999999999996</v>
      </c>
      <c r="T92" s="42">
        <v>5.0730000000000004</v>
      </c>
      <c r="U92" s="42">
        <v>4.9939999999999998</v>
      </c>
      <c r="V92" s="42">
        <v>4.9459999999999997</v>
      </c>
      <c r="W92" s="42">
        <v>4.899</v>
      </c>
      <c r="X92" s="42">
        <v>4.8639999999999999</v>
      </c>
      <c r="Y92" s="42">
        <v>4.8440000000000003</v>
      </c>
      <c r="Z92" s="42">
        <v>4.8120000000000003</v>
      </c>
      <c r="AA92" s="42">
        <v>4.8120000000000003</v>
      </c>
      <c r="AB92" s="43">
        <v>4.777236666666667</v>
      </c>
      <c r="AD92" s="20"/>
      <c r="AE92" s="184"/>
      <c r="AF92" s="40">
        <v>11.7</v>
      </c>
      <c r="AG92" s="41">
        <v>0.11957333333333305</v>
      </c>
      <c r="AH92" s="42">
        <v>9.1920000000000002E-2</v>
      </c>
      <c r="AI92" s="42">
        <v>7.5509999999999994E-2</v>
      </c>
      <c r="AJ92" s="42">
        <v>7.2169999999999998E-2</v>
      </c>
      <c r="AK92" s="42">
        <v>8.4610000000000005E-2</v>
      </c>
      <c r="AL92" s="42">
        <v>0.10050000000000001</v>
      </c>
      <c r="AM92" s="42">
        <v>0.13439999999999999</v>
      </c>
      <c r="AN92" s="42">
        <v>0.1835</v>
      </c>
      <c r="AO92" s="42">
        <v>0.2432</v>
      </c>
      <c r="AP92" s="42">
        <v>0.30499999999999999</v>
      </c>
      <c r="AQ92" s="42">
        <v>0.35780000000000001</v>
      </c>
      <c r="AR92" s="43">
        <v>0.376</v>
      </c>
      <c r="AS92" s="20"/>
      <c r="AT92" s="41">
        <v>0.37840000000000001</v>
      </c>
      <c r="AU92" s="42">
        <v>0.36720000000000003</v>
      </c>
      <c r="AV92" s="42">
        <v>0.30790000000000001</v>
      </c>
      <c r="AW92" s="42">
        <v>0.24660000000000001</v>
      </c>
      <c r="AX92" s="42">
        <v>0.18990000000000001</v>
      </c>
      <c r="AY92" s="42">
        <v>0.13719999999999999</v>
      </c>
      <c r="AZ92" s="42">
        <v>0.1023</v>
      </c>
      <c r="BA92" s="42">
        <v>8.0780000000000005E-2</v>
      </c>
      <c r="BB92" s="42">
        <v>6.6409999999999997E-2</v>
      </c>
      <c r="BC92" s="42">
        <v>6.7519999999999997E-2</v>
      </c>
      <c r="BD92" s="42">
        <v>8.319E-2</v>
      </c>
      <c r="BE92" s="43">
        <v>9.9970000000000073E-2</v>
      </c>
      <c r="BH92" s="118" t="str">
        <f t="shared" si="75"/>
        <v>4.85613666666667+0.119573333333333i</v>
      </c>
      <c r="BI92" s="118" t="str">
        <f t="shared" si="75"/>
        <v>4.857+0.09192i</v>
      </c>
      <c r="BJ92" s="118" t="str">
        <f t="shared" si="75"/>
        <v>4.882+0.07551i</v>
      </c>
      <c r="BK92" s="118" t="str">
        <f t="shared" si="75"/>
        <v>4.899+0.07217i</v>
      </c>
      <c r="BL92" s="118" t="str">
        <f t="shared" si="75"/>
        <v>4.919+0.08461i</v>
      </c>
      <c r="BM92" s="118" t="str">
        <f t="shared" si="74"/>
        <v>4.945+0.1005i</v>
      </c>
      <c r="BN92" s="118" t="str">
        <f t="shared" si="74"/>
        <v>4.968+0.1344i</v>
      </c>
      <c r="BO92" s="118" t="str">
        <f t="shared" si="74"/>
        <v>5.012+0.1835i</v>
      </c>
      <c r="BP92" s="118" t="str">
        <f t="shared" si="74"/>
        <v>5.076+0.2432i</v>
      </c>
      <c r="BQ92" s="118" t="str">
        <f t="shared" si="59"/>
        <v>5.157+0.305i</v>
      </c>
      <c r="BR92" s="118" t="str">
        <f t="shared" si="59"/>
        <v>5.252+0.3578i</v>
      </c>
      <c r="BS92" s="118" t="str">
        <f t="shared" si="59"/>
        <v>5.314+0.376i</v>
      </c>
      <c r="BT92" s="118" t="str">
        <f t="shared" si="59"/>
        <v>0</v>
      </c>
      <c r="BU92" s="118" t="str">
        <f t="shared" si="59"/>
        <v>5.321+0.3784i</v>
      </c>
      <c r="BV92" s="118" t="str">
        <f t="shared" si="59"/>
        <v>5.273+0.3672i</v>
      </c>
      <c r="BW92" s="118" t="str">
        <f t="shared" si="59"/>
        <v>5.161+0.3079i</v>
      </c>
      <c r="BX92" s="118" t="str">
        <f t="shared" si="59"/>
        <v>5.073+0.2466i</v>
      </c>
      <c r="BY92" s="118" t="str">
        <f t="shared" si="59"/>
        <v>4.994+0.1899i</v>
      </c>
      <c r="BZ92" s="118" t="str">
        <f t="shared" si="46"/>
        <v>4.946+0.1372i</v>
      </c>
      <c r="CA92" s="118" t="str">
        <f t="shared" si="46"/>
        <v>4.899+0.1023i</v>
      </c>
      <c r="CB92" s="118" t="str">
        <f t="shared" si="46"/>
        <v>4.864+0.08078i</v>
      </c>
      <c r="CC92" s="118" t="str">
        <f t="shared" si="44"/>
        <v>4.844+0.06641i</v>
      </c>
      <c r="CD92" s="118" t="str">
        <f t="shared" si="44"/>
        <v>4.812+0.06752i</v>
      </c>
      <c r="CE92" s="118" t="str">
        <f t="shared" si="44"/>
        <v>4.812+0.08319i</v>
      </c>
      <c r="CF92" s="118" t="str">
        <f t="shared" si="44"/>
        <v>4.77723666666667+0.0999700000000001i</v>
      </c>
      <c r="CG92" s="118" t="str">
        <f t="shared" si="44"/>
        <v>0</v>
      </c>
      <c r="CH92" s="39">
        <f t="shared" si="69"/>
        <v>11700000000</v>
      </c>
      <c r="CI92" s="121">
        <f t="shared" si="70"/>
        <v>1.5366235186336383</v>
      </c>
      <c r="CJ92" s="121" t="str">
        <f t="shared" si="66"/>
        <v>7.46205381169917+0.183739196201419i</v>
      </c>
      <c r="CK92" s="121" t="str">
        <f t="shared" si="66"/>
        <v>7.46338043000358+0.141246433832804i</v>
      </c>
      <c r="CL92" s="121" t="str">
        <f t="shared" si="66"/>
        <v>7.50179601796942+0.116030441892026i</v>
      </c>
      <c r="CM92" s="121" t="str">
        <f t="shared" si="66"/>
        <v>7.52791861778619+0.11089811933979i</v>
      </c>
      <c r="CN92" s="121" t="str">
        <f t="shared" si="66"/>
        <v>7.55865108815887+0.130013715911592i</v>
      </c>
      <c r="CO92" s="121" t="str">
        <f t="shared" si="66"/>
        <v>7.59860329964334+0.154430663622681i</v>
      </c>
      <c r="CP92" s="121" t="str">
        <f t="shared" si="66"/>
        <v>7.63394564057192+0.206522200904361i</v>
      </c>
      <c r="CQ92" s="121" t="str">
        <f t="shared" si="66"/>
        <v>7.70155707539179+0.281970415669273i</v>
      </c>
      <c r="CR92" s="121" t="str">
        <f t="shared" si="66"/>
        <v>7.79990098058435+0.373706839731701i</v>
      </c>
      <c r="CS92" s="121" t="str">
        <f t="shared" si="66"/>
        <v>7.92436748559367+0.46867017318326i</v>
      </c>
      <c r="CT92" s="121" t="str">
        <f t="shared" si="66"/>
        <v>8.07034671986387+0.549803894967116i</v>
      </c>
      <c r="CU92" s="121" t="str">
        <f t="shared" si="66"/>
        <v>8.16561737801915+0.577770443006248i</v>
      </c>
      <c r="CV92" s="121" t="str">
        <f t="shared" si="66"/>
        <v>0</v>
      </c>
      <c r="CW92" s="121" t="str">
        <f t="shared" si="66"/>
        <v>8.17637374264959+0.581458339450969i</v>
      </c>
      <c r="CX92" s="121" t="str">
        <f t="shared" si="66"/>
        <v>8.10261581375517+0.564248156042272i</v>
      </c>
      <c r="CY92" s="121" t="str">
        <f t="shared" si="56"/>
        <v>7.93051397966821+0.473126381387297i</v>
      </c>
      <c r="CZ92" s="121" t="str">
        <f t="shared" si="52"/>
        <v>7.79529111002845+0.378931359695055i</v>
      </c>
      <c r="DA92" s="121" t="str">
        <f t="shared" si="52"/>
        <v>7.67389785205639+0.291804806188528i</v>
      </c>
      <c r="DB92" s="121" t="str">
        <f t="shared" si="48"/>
        <v>7.60013992316197+0.210824746756535i</v>
      </c>
      <c r="DC92" s="121" t="str">
        <f t="shared" si="48"/>
        <v>7.52791861778619+0.157196585956221i</v>
      </c>
      <c r="DD92" s="121" t="str">
        <f t="shared" si="48"/>
        <v>7.47413679463402+0.124128447835225i</v>
      </c>
      <c r="DE92" s="121" t="str">
        <f t="shared" si="48"/>
        <v>7.44340432426134+0.10204716787246i</v>
      </c>
      <c r="DF92" s="121" t="str">
        <f t="shared" si="48"/>
        <v>7.39423237166507+0.103752819978143i</v>
      </c>
      <c r="DG92" s="121" t="str">
        <f t="shared" si="48"/>
        <v>7.39423237166507+0.127831710515132i</v>
      </c>
      <c r="DH92" s="121" t="str">
        <f t="shared" si="48"/>
        <v>7.34081421607897+0.153616253157805i</v>
      </c>
      <c r="DI92" s="121"/>
      <c r="DK92" s="39">
        <f t="shared" si="67"/>
        <v>7.4620538116991701</v>
      </c>
      <c r="DL92" s="39">
        <f t="shared" si="67"/>
        <v>7.4633804300035802</v>
      </c>
      <c r="DM92" s="39">
        <f t="shared" si="67"/>
        <v>7.5017960179694203</v>
      </c>
      <c r="DN92" s="39">
        <f t="shared" si="67"/>
        <v>7.5279186177861899</v>
      </c>
      <c r="DO92" s="39">
        <f t="shared" si="67"/>
        <v>7.5586510881588698</v>
      </c>
      <c r="DP92" s="39">
        <f t="shared" si="67"/>
        <v>7.5986032996433401</v>
      </c>
      <c r="DQ92" s="39">
        <f t="shared" si="67"/>
        <v>7.6339456405719197</v>
      </c>
      <c r="DR92" s="39">
        <f t="shared" si="67"/>
        <v>7.7015570753917899</v>
      </c>
      <c r="DS92" s="39">
        <f t="shared" si="67"/>
        <v>7.7999009805843498</v>
      </c>
      <c r="DT92" s="39">
        <f t="shared" si="67"/>
        <v>7.9243674855936703</v>
      </c>
      <c r="DU92" s="39">
        <f t="shared" si="67"/>
        <v>8.0703467198638705</v>
      </c>
      <c r="DV92" s="39">
        <f t="shared" si="67"/>
        <v>8.1656173780191494</v>
      </c>
      <c r="DW92" s="39">
        <f t="shared" si="67"/>
        <v>0</v>
      </c>
      <c r="DX92" s="39">
        <f t="shared" si="67"/>
        <v>8.1763737426495897</v>
      </c>
      <c r="DY92" s="39">
        <f t="shared" si="67"/>
        <v>8.10261581375517</v>
      </c>
      <c r="DZ92" s="39">
        <f t="shared" si="57"/>
        <v>7.93051397966821</v>
      </c>
      <c r="EA92" s="39">
        <f t="shared" si="53"/>
        <v>7.7952911100284501</v>
      </c>
      <c r="EB92" s="39">
        <f t="shared" si="53"/>
        <v>7.6738978520563901</v>
      </c>
      <c r="EC92" s="39">
        <f t="shared" si="49"/>
        <v>7.6001399231619704</v>
      </c>
      <c r="ED92" s="39">
        <f t="shared" si="49"/>
        <v>7.5279186177861899</v>
      </c>
      <c r="EE92" s="39">
        <f t="shared" si="49"/>
        <v>7.4741367946340196</v>
      </c>
      <c r="EF92" s="39">
        <f t="shared" si="49"/>
        <v>7.4434043242613397</v>
      </c>
      <c r="EG92" s="39">
        <f t="shared" si="49"/>
        <v>7.39423237166507</v>
      </c>
      <c r="EH92" s="39">
        <f t="shared" si="49"/>
        <v>7.39423237166507</v>
      </c>
      <c r="EI92" s="39">
        <f t="shared" si="49"/>
        <v>7.3408142160789698</v>
      </c>
      <c r="EK92" s="39">
        <f t="shared" si="73"/>
        <v>0.18373919620141899</v>
      </c>
      <c r="EL92" s="39">
        <f t="shared" si="71"/>
        <v>0.141246433832804</v>
      </c>
      <c r="EM92" s="39">
        <f t="shared" si="71"/>
        <v>0.11603044189202601</v>
      </c>
      <c r="EN92" s="39">
        <f t="shared" si="71"/>
        <v>0.11089811933979001</v>
      </c>
      <c r="EO92" s="39">
        <f t="shared" si="71"/>
        <v>0.130013715911592</v>
      </c>
      <c r="EP92" s="39">
        <f t="shared" si="71"/>
        <v>0.15443066362268101</v>
      </c>
      <c r="EQ92" s="39">
        <f t="shared" si="71"/>
        <v>0.20652220090436099</v>
      </c>
      <c r="ER92" s="39">
        <f t="shared" si="71"/>
        <v>0.281970415669273</v>
      </c>
      <c r="ES92" s="39">
        <f t="shared" si="71"/>
        <v>0.37370683973170099</v>
      </c>
      <c r="ET92" s="39">
        <f t="shared" si="71"/>
        <v>0.46867017318325999</v>
      </c>
      <c r="EU92" s="39">
        <f t="shared" si="71"/>
        <v>0.54980389496711601</v>
      </c>
      <c r="EV92" s="39">
        <f t="shared" si="71"/>
        <v>0.57777044300624802</v>
      </c>
      <c r="EW92" s="39">
        <f t="shared" si="71"/>
        <v>0</v>
      </c>
      <c r="EX92" s="39">
        <f t="shared" si="71"/>
        <v>0.58145833945096903</v>
      </c>
      <c r="EY92" s="39">
        <f t="shared" si="62"/>
        <v>0.56424815604227196</v>
      </c>
      <c r="EZ92" s="39">
        <f t="shared" si="62"/>
        <v>0.47312638138729701</v>
      </c>
      <c r="FA92" s="39">
        <f t="shared" si="62"/>
        <v>0.37893135969505498</v>
      </c>
      <c r="FB92" s="39">
        <f t="shared" si="54"/>
        <v>0.291804806188528</v>
      </c>
      <c r="FC92" s="39">
        <f t="shared" si="50"/>
        <v>0.21082474675653501</v>
      </c>
      <c r="FD92" s="39">
        <f t="shared" si="50"/>
        <v>0.15719658595622099</v>
      </c>
      <c r="FE92" s="39">
        <f t="shared" si="50"/>
        <v>0.124128447835225</v>
      </c>
      <c r="FF92" s="39">
        <f t="shared" si="50"/>
        <v>0.10204716787246</v>
      </c>
      <c r="FG92" s="39">
        <f t="shared" si="50"/>
        <v>0.10375281997814299</v>
      </c>
      <c r="FH92" s="39">
        <f t="shared" si="50"/>
        <v>0.12783171051513201</v>
      </c>
      <c r="FI92" s="39">
        <f t="shared" si="50"/>
        <v>0.153616253157805</v>
      </c>
      <c r="FK92" s="39">
        <f t="shared" si="68"/>
        <v>0.73985113213261389</v>
      </c>
      <c r="FL92" s="39">
        <f t="shared" si="68"/>
        <v>0.73998589418460747</v>
      </c>
      <c r="FM92" s="39">
        <f t="shared" si="68"/>
        <v>0.73890586700222849</v>
      </c>
      <c r="FN92" s="39">
        <f t="shared" si="68"/>
        <v>0.73813114323469897</v>
      </c>
      <c r="FO92" s="39">
        <f t="shared" si="68"/>
        <v>0.73714527469816515</v>
      </c>
      <c r="FP92" s="39">
        <f t="shared" si="68"/>
        <v>0.73585341059524534</v>
      </c>
      <c r="FQ92" s="39">
        <f t="shared" si="68"/>
        <v>0.7345536991405246</v>
      </c>
      <c r="FR92" s="39">
        <f t="shared" si="68"/>
        <v>0.73206305902438995</v>
      </c>
      <c r="FS92" s="39">
        <f t="shared" si="68"/>
        <v>0.72837548817432207</v>
      </c>
      <c r="FT92" s="39">
        <f t="shared" si="68"/>
        <v>0.72368995472627018</v>
      </c>
      <c r="FU92" s="39">
        <f t="shared" si="68"/>
        <v>0.71837189855097716</v>
      </c>
      <c r="FV92" s="39">
        <f t="shared" si="68"/>
        <v>0.7151927439350878</v>
      </c>
      <c r="FW92" s="39">
        <f t="shared" si="68"/>
        <v>0.99999999999999989</v>
      </c>
      <c r="FX92" s="39">
        <f t="shared" si="68"/>
        <v>0.7148260886224963</v>
      </c>
      <c r="FY92" s="39">
        <f t="shared" si="68"/>
        <v>0.71722821197592157</v>
      </c>
      <c r="FZ92" s="39">
        <f t="shared" si="58"/>
        <v>0.72345641069826783</v>
      </c>
      <c r="GA92" s="39">
        <f t="shared" si="55"/>
        <v>0.7284643730573962</v>
      </c>
      <c r="GB92" s="39">
        <f t="shared" si="55"/>
        <v>0.73282212152293813</v>
      </c>
      <c r="GC92" s="39">
        <f t="shared" si="51"/>
        <v>0.73554840834493962</v>
      </c>
      <c r="GD92" s="39">
        <f t="shared" si="51"/>
        <v>0.73797448946291999</v>
      </c>
      <c r="GE92" s="39">
        <f t="shared" si="51"/>
        <v>0.73971788454291332</v>
      </c>
      <c r="GF92" s="39">
        <f t="shared" si="51"/>
        <v>0.74071174980637855</v>
      </c>
      <c r="GG92" s="39">
        <f t="shared" si="51"/>
        <v>0.74219834803467655</v>
      </c>
      <c r="GH92" s="39">
        <f t="shared" si="51"/>
        <v>0.74212739805221606</v>
      </c>
      <c r="GI92" s="39">
        <f t="shared" si="51"/>
        <v>0.74365727385339087</v>
      </c>
      <c r="GJ92" s="39">
        <f t="shared" si="72"/>
        <v>11.7</v>
      </c>
      <c r="GK92" s="39">
        <f t="shared" si="65"/>
        <v>-2.6171131458499937</v>
      </c>
      <c r="GL92" s="39">
        <f t="shared" si="65"/>
        <v>-2.6155311766284717</v>
      </c>
      <c r="GM92" s="39">
        <f t="shared" si="65"/>
        <v>-2.6282177015333792</v>
      </c>
      <c r="GN92" s="39">
        <f t="shared" si="65"/>
        <v>-2.6373294106039076</v>
      </c>
      <c r="GO92" s="39">
        <f t="shared" si="65"/>
        <v>-2.6489382812895226</v>
      </c>
      <c r="GP92" s="39">
        <f t="shared" si="65"/>
        <v>-2.664173857552238</v>
      </c>
      <c r="GQ92" s="39">
        <f t="shared" si="65"/>
        <v>-2.679528997121905</v>
      </c>
      <c r="GR92" s="39">
        <f t="shared" si="65"/>
        <v>-2.7090301546030249</v>
      </c>
      <c r="GS92" s="39">
        <f t="shared" si="64"/>
        <v>-2.752893556547126</v>
      </c>
      <c r="GT92" s="39">
        <f t="shared" si="64"/>
        <v>-2.8089491122772658</v>
      </c>
      <c r="GU92" s="39">
        <f t="shared" si="64"/>
        <v>-2.8730132969416133</v>
      </c>
      <c r="GV92" s="39">
        <f t="shared" si="64"/>
        <v>-2.9115380074233514</v>
      </c>
      <c r="GW92" s="39">
        <f t="shared" si="64"/>
        <v>-9.6432746655328714E-16</v>
      </c>
      <c r="GX92" s="39">
        <f t="shared" si="64"/>
        <v>-2.9159921133101561</v>
      </c>
      <c r="GY92" s="39">
        <f t="shared" si="64"/>
        <v>-2.8868527183796773</v>
      </c>
      <c r="GZ92" s="39">
        <f t="shared" si="64"/>
        <v>-2.8117526126265524</v>
      </c>
      <c r="HA92" s="39">
        <f t="shared" si="47"/>
        <v>-2.7518336675279178</v>
      </c>
      <c r="HB92" s="39">
        <f t="shared" si="47"/>
        <v>-2.7000285840111093</v>
      </c>
      <c r="HC92" s="39">
        <f t="shared" si="47"/>
        <v>-2.6677747990345164</v>
      </c>
      <c r="HD92" s="39">
        <f t="shared" si="45"/>
        <v>-2.6391730149476973</v>
      </c>
      <c r="HE92" s="39">
        <f t="shared" si="45"/>
        <v>-2.6186776201648279</v>
      </c>
      <c r="HF92" s="39">
        <f t="shared" si="45"/>
        <v>-2.6070153228287696</v>
      </c>
      <c r="HG92" s="39">
        <f t="shared" si="45"/>
        <v>-2.5896003325451105</v>
      </c>
      <c r="HH92" s="39">
        <f t="shared" si="45"/>
        <v>-2.5904306943704287</v>
      </c>
      <c r="HI92" s="39">
        <f t="shared" si="45"/>
        <v>-2.572543395737652</v>
      </c>
    </row>
    <row r="93" spans="1:217" s="39" customFormat="1">
      <c r="A93" s="20"/>
      <c r="B93" s="184"/>
      <c r="C93" s="40">
        <v>11.75</v>
      </c>
      <c r="D93" s="41">
        <v>4.8584466666666666</v>
      </c>
      <c r="E93" s="42">
        <v>4.8600000000000003</v>
      </c>
      <c r="F93" s="42">
        <v>4.8840000000000003</v>
      </c>
      <c r="G93" s="42">
        <v>4.9020000000000001</v>
      </c>
      <c r="H93" s="42">
        <v>4.9210000000000003</v>
      </c>
      <c r="I93" s="42">
        <v>4.944</v>
      </c>
      <c r="J93" s="42">
        <v>4.9669999999999996</v>
      </c>
      <c r="K93" s="42">
        <v>5.0110000000000001</v>
      </c>
      <c r="L93" s="42">
        <v>5.0759999999999996</v>
      </c>
      <c r="M93" s="42">
        <v>5.1559999999999997</v>
      </c>
      <c r="N93" s="42">
        <v>5.2510000000000003</v>
      </c>
      <c r="O93" s="43">
        <v>5.3170000000000002</v>
      </c>
      <c r="P93" s="20"/>
      <c r="Q93" s="41">
        <v>5.3220000000000001</v>
      </c>
      <c r="R93" s="42">
        <v>5.2720000000000002</v>
      </c>
      <c r="S93" s="42">
        <v>5.16</v>
      </c>
      <c r="T93" s="42">
        <v>5.0720000000000001</v>
      </c>
      <c r="U93" s="42">
        <v>4.9950000000000001</v>
      </c>
      <c r="V93" s="42">
        <v>4.9470000000000001</v>
      </c>
      <c r="W93" s="42">
        <v>4.9000000000000004</v>
      </c>
      <c r="X93" s="42">
        <v>4.8659999999999997</v>
      </c>
      <c r="Y93" s="42">
        <v>4.8460000000000001</v>
      </c>
      <c r="Z93" s="42">
        <v>4.8150000000000004</v>
      </c>
      <c r="AA93" s="42">
        <v>4.8109999999999999</v>
      </c>
      <c r="AB93" s="43">
        <v>4.7769419047619044</v>
      </c>
      <c r="AD93" s="20"/>
      <c r="AE93" s="184"/>
      <c r="AF93" s="40">
        <v>11.75</v>
      </c>
      <c r="AG93" s="41">
        <v>0.11976714285714286</v>
      </c>
      <c r="AH93" s="42">
        <v>9.1450000000000004E-2</v>
      </c>
      <c r="AI93" s="42">
        <v>7.6359999999999997E-2</v>
      </c>
      <c r="AJ93" s="42">
        <v>7.3590000000000003E-2</v>
      </c>
      <c r="AK93" s="42">
        <v>8.5070000000000007E-2</v>
      </c>
      <c r="AL93" s="42">
        <v>0.1007</v>
      </c>
      <c r="AM93" s="42">
        <v>0.13600000000000001</v>
      </c>
      <c r="AN93" s="42">
        <v>0.18509999999999999</v>
      </c>
      <c r="AO93" s="42">
        <v>0.24690000000000001</v>
      </c>
      <c r="AP93" s="42">
        <v>0.30649999999999999</v>
      </c>
      <c r="AQ93" s="42">
        <v>0.35920000000000002</v>
      </c>
      <c r="AR93" s="43">
        <v>0.38030000000000003</v>
      </c>
      <c r="AS93" s="20"/>
      <c r="AT93" s="41">
        <v>0.38219999999999998</v>
      </c>
      <c r="AU93" s="42">
        <v>0.36899999999999999</v>
      </c>
      <c r="AV93" s="42">
        <v>0.30980000000000002</v>
      </c>
      <c r="AW93" s="42">
        <v>0.24879999999999999</v>
      </c>
      <c r="AX93" s="42">
        <v>0.193</v>
      </c>
      <c r="AY93" s="42">
        <v>0.13900000000000001</v>
      </c>
      <c r="AZ93" s="42">
        <v>0.1019</v>
      </c>
      <c r="BA93" s="42">
        <v>8.1250000000000003E-2</v>
      </c>
      <c r="BB93" s="42">
        <v>6.8080000000000002E-2</v>
      </c>
      <c r="BC93" s="42">
        <v>6.9440000000000002E-2</v>
      </c>
      <c r="BD93" s="42">
        <v>8.3949999999999997E-2</v>
      </c>
      <c r="BE93" s="43">
        <v>9.8500952380952536E-2</v>
      </c>
      <c r="BH93" s="118" t="str">
        <f t="shared" si="75"/>
        <v>4.85844666666667+0.119767142857143i</v>
      </c>
      <c r="BI93" s="118" t="str">
        <f t="shared" si="75"/>
        <v>4.86+0.09145i</v>
      </c>
      <c r="BJ93" s="118" t="str">
        <f t="shared" si="75"/>
        <v>4.884+0.07636i</v>
      </c>
      <c r="BK93" s="118" t="str">
        <f t="shared" si="75"/>
        <v>4.902+0.07359i</v>
      </c>
      <c r="BL93" s="118" t="str">
        <f t="shared" si="75"/>
        <v>4.921+0.08507i</v>
      </c>
      <c r="BM93" s="118" t="str">
        <f t="shared" si="74"/>
        <v>4.944+0.1007i</v>
      </c>
      <c r="BN93" s="118" t="str">
        <f t="shared" si="74"/>
        <v>4.967+0.136i</v>
      </c>
      <c r="BO93" s="118" t="str">
        <f t="shared" si="74"/>
        <v>5.011+0.1851i</v>
      </c>
      <c r="BP93" s="118" t="str">
        <f t="shared" si="74"/>
        <v>5.076+0.2469i</v>
      </c>
      <c r="BQ93" s="118" t="str">
        <f t="shared" si="59"/>
        <v>5.156+0.3065i</v>
      </c>
      <c r="BR93" s="118" t="str">
        <f t="shared" si="59"/>
        <v>5.251+0.3592i</v>
      </c>
      <c r="BS93" s="118" t="str">
        <f t="shared" si="59"/>
        <v>5.317+0.3803i</v>
      </c>
      <c r="BT93" s="118" t="str">
        <f t="shared" ref="BT93:BZ133" si="76">COMPLEX(P93,AS93)</f>
        <v>0</v>
      </c>
      <c r="BU93" s="118" t="str">
        <f t="shared" si="76"/>
        <v>5.322+0.3822i</v>
      </c>
      <c r="BV93" s="118" t="str">
        <f t="shared" si="76"/>
        <v>5.272+0.369i</v>
      </c>
      <c r="BW93" s="118" t="str">
        <f t="shared" si="76"/>
        <v>5.16+0.3098i</v>
      </c>
      <c r="BX93" s="118" t="str">
        <f t="shared" si="76"/>
        <v>5.072+0.2488i</v>
      </c>
      <c r="BY93" s="118" t="str">
        <f t="shared" si="76"/>
        <v>4.995+0.193i</v>
      </c>
      <c r="BZ93" s="118" t="str">
        <f t="shared" si="46"/>
        <v>4.947+0.139i</v>
      </c>
      <c r="CA93" s="118" t="str">
        <f t="shared" si="46"/>
        <v>4.9+0.1019i</v>
      </c>
      <c r="CB93" s="118" t="str">
        <f t="shared" si="46"/>
        <v>4.866+0.08125i</v>
      </c>
      <c r="CC93" s="118" t="str">
        <f t="shared" si="44"/>
        <v>4.846+0.06808i</v>
      </c>
      <c r="CD93" s="118" t="str">
        <f t="shared" si="44"/>
        <v>4.815+0.06944i</v>
      </c>
      <c r="CE93" s="118" t="str">
        <f t="shared" si="44"/>
        <v>4.811+0.08395i</v>
      </c>
      <c r="CF93" s="118" t="str">
        <f t="shared" si="44"/>
        <v>4.7769419047619+0.0985009523809525i</v>
      </c>
      <c r="CG93" s="118" t="str">
        <f t="shared" si="44"/>
        <v>0</v>
      </c>
      <c r="CH93" s="39">
        <f t="shared" si="69"/>
        <v>11750000000</v>
      </c>
      <c r="CI93" s="121">
        <f t="shared" si="70"/>
        <v>1.530084695150091</v>
      </c>
      <c r="CJ93" s="121" t="str">
        <f t="shared" si="66"/>
        <v>7.43383488686965+0.183253872267569i</v>
      </c>
      <c r="CK93" s="121" t="str">
        <f t="shared" si="66"/>
        <v>7.43621161842944+0.139926245371476i</v>
      </c>
      <c r="CL93" s="121" t="str">
        <f t="shared" si="66"/>
        <v>7.47293365111305+0.116837267321661i</v>
      </c>
      <c r="CM93" s="121" t="str">
        <f t="shared" si="66"/>
        <v>7.50047517562575+0.112598932716095i</v>
      </c>
      <c r="CN93" s="121" t="str">
        <f t="shared" si="66"/>
        <v>7.5295467848336+0.130164305016418i</v>
      </c>
      <c r="CO93" s="121" t="str">
        <f t="shared" si="66"/>
        <v>7.56473873282205+0.154079528801614i</v>
      </c>
      <c r="CP93" s="121" t="str">
        <f t="shared" si="66"/>
        <v>7.5999306808105+0.208091518540412i</v>
      </c>
      <c r="CQ93" s="121" t="str">
        <f t="shared" si="66"/>
        <v>7.66725440739711+0.283218677072282i</v>
      </c>
      <c r="CR93" s="121" t="str">
        <f t="shared" si="66"/>
        <v>7.76670991258186+0.377777911232557i</v>
      </c>
      <c r="CS93" s="121" t="str">
        <f t="shared" si="66"/>
        <v>7.88911668819387+0.468970959063503i</v>
      </c>
      <c r="CT93" s="121" t="str">
        <f t="shared" si="66"/>
        <v>8.03447473423313+0.549606422497913i</v>
      </c>
      <c r="CU93" s="121" t="str">
        <f t="shared" si="66"/>
        <v>8.13546032411304+0.58189120956558i</v>
      </c>
      <c r="CV93" s="121" t="str">
        <f t="shared" si="66"/>
        <v>0</v>
      </c>
      <c r="CW93" s="121" t="str">
        <f t="shared" si="66"/>
        <v>8.14311074758878+0.584798370486365i</v>
      </c>
      <c r="CX93" s="121" t="str">
        <f t="shared" si="66"/>
        <v>8.06660651283128+0.564601252510384i</v>
      </c>
      <c r="CY93" s="121" t="str">
        <f t="shared" si="56"/>
        <v>7.89523702697447+0.474020238557498i</v>
      </c>
      <c r="CZ93" s="121" t="str">
        <f t="shared" si="52"/>
        <v>7.76058957380126+0.380685072153343i</v>
      </c>
      <c r="DA93" s="121" t="str">
        <f t="shared" si="52"/>
        <v>7.6427730522747+0.295306346163968i</v>
      </c>
      <c r="DB93" s="121" t="str">
        <f t="shared" si="48"/>
        <v>7.5693289869075+0.212681772625863i</v>
      </c>
      <c r="DC93" s="121" t="str">
        <f t="shared" si="48"/>
        <v>7.49741500623545+0.155915630435794i</v>
      </c>
      <c r="DD93" s="121" t="str">
        <f t="shared" si="48"/>
        <v>7.44539212660034+0.124319381480945i</v>
      </c>
      <c r="DE93" s="121" t="str">
        <f t="shared" si="48"/>
        <v>7.41479043269734+0.104168166045818i</v>
      </c>
      <c r="DF93" s="121" t="str">
        <f t="shared" si="48"/>
        <v>7.36735780714769+0.106249081231222i</v>
      </c>
      <c r="DG93" s="121" t="str">
        <f t="shared" si="48"/>
        <v>7.36123746836709+0.12845061015785i</v>
      </c>
      <c r="DH93" s="121" t="str">
        <f t="shared" si="48"/>
        <v>7.30912569809731+0.150714799695803i</v>
      </c>
      <c r="DI93" s="121"/>
      <c r="DK93" s="39">
        <f t="shared" si="67"/>
        <v>7.4338348868696498</v>
      </c>
      <c r="DL93" s="39">
        <f t="shared" si="67"/>
        <v>7.4362116184294402</v>
      </c>
      <c r="DM93" s="39">
        <f t="shared" si="67"/>
        <v>7.47293365111305</v>
      </c>
      <c r="DN93" s="39">
        <f t="shared" si="67"/>
        <v>7.5004751756257502</v>
      </c>
      <c r="DO93" s="39">
        <f t="shared" si="67"/>
        <v>7.5295467848335997</v>
      </c>
      <c r="DP93" s="39">
        <f t="shared" si="67"/>
        <v>7.5647387328220503</v>
      </c>
      <c r="DQ93" s="39">
        <f t="shared" si="67"/>
        <v>7.5999306808105</v>
      </c>
      <c r="DR93" s="39">
        <f t="shared" si="67"/>
        <v>7.6672544073971096</v>
      </c>
      <c r="DS93" s="39">
        <f t="shared" si="67"/>
        <v>7.7667099125818604</v>
      </c>
      <c r="DT93" s="39">
        <f t="shared" si="67"/>
        <v>7.8891166881938704</v>
      </c>
      <c r="DU93" s="39">
        <f t="shared" si="67"/>
        <v>8.0344747342331306</v>
      </c>
      <c r="DV93" s="39">
        <f t="shared" si="67"/>
        <v>8.1354603241130405</v>
      </c>
      <c r="DW93" s="39">
        <f t="shared" si="67"/>
        <v>0</v>
      </c>
      <c r="DX93" s="39">
        <f t="shared" si="67"/>
        <v>8.1431107475887803</v>
      </c>
      <c r="DY93" s="39">
        <f t="shared" si="67"/>
        <v>8.0666065128312798</v>
      </c>
      <c r="DZ93" s="39">
        <f t="shared" si="57"/>
        <v>7.8952370269744696</v>
      </c>
      <c r="EA93" s="39">
        <f t="shared" si="53"/>
        <v>7.7605895738012602</v>
      </c>
      <c r="EB93" s="39">
        <f t="shared" si="53"/>
        <v>7.6427730522747002</v>
      </c>
      <c r="EC93" s="39">
        <f t="shared" si="49"/>
        <v>7.5693289869075002</v>
      </c>
      <c r="ED93" s="39">
        <f t="shared" si="49"/>
        <v>7.4974150062354497</v>
      </c>
      <c r="EE93" s="39">
        <f t="shared" si="49"/>
        <v>7.44539212660034</v>
      </c>
      <c r="EF93" s="39">
        <f t="shared" si="49"/>
        <v>7.4147904326973402</v>
      </c>
      <c r="EG93" s="39">
        <f t="shared" si="49"/>
        <v>7.3673578071476902</v>
      </c>
      <c r="EH93" s="39">
        <f t="shared" si="49"/>
        <v>7.36123746836709</v>
      </c>
      <c r="EI93" s="39">
        <f t="shared" si="49"/>
        <v>7.3091256980973096</v>
      </c>
      <c r="EK93" s="39">
        <f t="shared" si="73"/>
        <v>0.18325387226756901</v>
      </c>
      <c r="EL93" s="39">
        <f t="shared" si="71"/>
        <v>0.13992624537147599</v>
      </c>
      <c r="EM93" s="39">
        <f t="shared" si="71"/>
        <v>0.116837267321661</v>
      </c>
      <c r="EN93" s="39">
        <f t="shared" si="71"/>
        <v>0.112598932716095</v>
      </c>
      <c r="EO93" s="39">
        <f t="shared" si="71"/>
        <v>0.13016430501641801</v>
      </c>
      <c r="EP93" s="39">
        <f t="shared" si="71"/>
        <v>0.15407952880161399</v>
      </c>
      <c r="EQ93" s="39">
        <f t="shared" si="71"/>
        <v>0.208091518540412</v>
      </c>
      <c r="ER93" s="39">
        <f t="shared" si="71"/>
        <v>0.28321867707228199</v>
      </c>
      <c r="ES93" s="39">
        <f t="shared" si="71"/>
        <v>0.377777911232557</v>
      </c>
      <c r="ET93" s="39">
        <f t="shared" si="71"/>
        <v>0.468970959063503</v>
      </c>
      <c r="EU93" s="39">
        <f t="shared" si="71"/>
        <v>0.54960642249791303</v>
      </c>
      <c r="EV93" s="39">
        <f t="shared" si="71"/>
        <v>0.58189120956558005</v>
      </c>
      <c r="EW93" s="39">
        <f t="shared" si="71"/>
        <v>0</v>
      </c>
      <c r="EX93" s="39">
        <f t="shared" si="71"/>
        <v>0.58479837048636496</v>
      </c>
      <c r="EY93" s="39">
        <f t="shared" si="62"/>
        <v>0.56460125251038396</v>
      </c>
      <c r="EZ93" s="39">
        <f t="shared" si="62"/>
        <v>0.47402023855749797</v>
      </c>
      <c r="FA93" s="39">
        <f t="shared" si="62"/>
        <v>0.38068507215334302</v>
      </c>
      <c r="FB93" s="39">
        <f t="shared" si="54"/>
        <v>0.295306346163968</v>
      </c>
      <c r="FC93" s="39">
        <f t="shared" si="50"/>
        <v>0.21268177262586299</v>
      </c>
      <c r="FD93" s="39">
        <f t="shared" si="50"/>
        <v>0.15591563043579401</v>
      </c>
      <c r="FE93" s="39">
        <f t="shared" si="50"/>
        <v>0.124319381480945</v>
      </c>
      <c r="FF93" s="39">
        <f t="shared" si="50"/>
        <v>0.10416816604581799</v>
      </c>
      <c r="FG93" s="39">
        <f t="shared" si="50"/>
        <v>0.106249081231222</v>
      </c>
      <c r="FH93" s="39">
        <f t="shared" si="50"/>
        <v>0.12845061015785</v>
      </c>
      <c r="FI93" s="39">
        <f t="shared" si="50"/>
        <v>0.15071479969580301</v>
      </c>
      <c r="FK93" s="39">
        <f t="shared" si="68"/>
        <v>0.74070772446015409</v>
      </c>
      <c r="FL93" s="39">
        <f t="shared" si="68"/>
        <v>0.7408133742585189</v>
      </c>
      <c r="FM93" s="39">
        <f t="shared" si="68"/>
        <v>0.73977654339752497</v>
      </c>
      <c r="FN93" s="39">
        <f t="shared" si="68"/>
        <v>0.73895572150352773</v>
      </c>
      <c r="FO93" s="39">
        <f t="shared" si="68"/>
        <v>0.738023344704967</v>
      </c>
      <c r="FP93" s="39">
        <f t="shared" si="68"/>
        <v>0.73687552713321181</v>
      </c>
      <c r="FQ93" s="39">
        <f t="shared" si="68"/>
        <v>0.73556908456005687</v>
      </c>
      <c r="FR93" s="39">
        <f t="shared" si="68"/>
        <v>0.73308311210700328</v>
      </c>
      <c r="FS93" s="39">
        <f t="shared" si="68"/>
        <v>0.72932823793815438</v>
      </c>
      <c r="FT93" s="39">
        <f t="shared" si="68"/>
        <v>0.72473210748660488</v>
      </c>
      <c r="FU93" s="39">
        <f t="shared" si="68"/>
        <v>0.71943112667032416</v>
      </c>
      <c r="FV93" s="39">
        <f t="shared" si="68"/>
        <v>0.71601980585272607</v>
      </c>
      <c r="FW93" s="39">
        <f t="shared" si="68"/>
        <v>0.99999999999999989</v>
      </c>
      <c r="FX93" s="39">
        <f t="shared" si="68"/>
        <v>0.71575451451607508</v>
      </c>
      <c r="FY93" s="39">
        <f t="shared" si="68"/>
        <v>0.7182824449762204</v>
      </c>
      <c r="FZ93" s="39">
        <f t="shared" si="58"/>
        <v>0.7244920902663009</v>
      </c>
      <c r="GA93" s="39">
        <f t="shared" si="55"/>
        <v>0.72948369429904225</v>
      </c>
      <c r="GB93" s="39">
        <f t="shared" si="55"/>
        <v>0.73373067440162887</v>
      </c>
      <c r="GC93" s="39">
        <f t="shared" si="51"/>
        <v>0.73646665322399651</v>
      </c>
      <c r="GD93" s="39">
        <f t="shared" si="51"/>
        <v>0.7389011925617861</v>
      </c>
      <c r="GE93" s="39">
        <f t="shared" si="51"/>
        <v>0.74058757164737454</v>
      </c>
      <c r="GF93" s="39">
        <f t="shared" si="51"/>
        <v>0.74157355326078445</v>
      </c>
      <c r="GG93" s="39">
        <f t="shared" si="51"/>
        <v>0.74300767028465309</v>
      </c>
      <c r="GH93" s="39">
        <f t="shared" si="51"/>
        <v>0.74312718173980885</v>
      </c>
      <c r="GI93" s="39">
        <f t="shared" si="51"/>
        <v>0.74463229956925725</v>
      </c>
      <c r="GJ93" s="39">
        <f t="shared" si="72"/>
        <v>11.75</v>
      </c>
      <c r="GK93" s="39">
        <f t="shared" si="65"/>
        <v>-2.6070625258170765</v>
      </c>
      <c r="GL93" s="39">
        <f t="shared" si="65"/>
        <v>-2.6058237145828258</v>
      </c>
      <c r="GM93" s="39">
        <f t="shared" si="65"/>
        <v>-2.6179888655090515</v>
      </c>
      <c r="GN93" s="39">
        <f t="shared" si="65"/>
        <v>-2.6276316781875146</v>
      </c>
      <c r="GO93" s="39">
        <f t="shared" si="65"/>
        <v>-2.6385980124226354</v>
      </c>
      <c r="GP93" s="39">
        <f t="shared" si="65"/>
        <v>-2.6521173376536735</v>
      </c>
      <c r="GQ93" s="39">
        <f t="shared" si="65"/>
        <v>-2.6675306427063923</v>
      </c>
      <c r="GR93" s="39">
        <f t="shared" si="65"/>
        <v>-2.6969357027228651</v>
      </c>
      <c r="GS93" s="39">
        <f t="shared" si="64"/>
        <v>-2.7415394242478204</v>
      </c>
      <c r="GT93" s="39">
        <f t="shared" si="64"/>
        <v>-2.796449957976205</v>
      </c>
      <c r="GU93" s="39">
        <f t="shared" si="64"/>
        <v>-2.8602155213781808</v>
      </c>
      <c r="GV93" s="39">
        <f t="shared" si="64"/>
        <v>-2.901499289776325</v>
      </c>
      <c r="GW93" s="39">
        <f t="shared" si="64"/>
        <v>-9.6432746655328714E-16</v>
      </c>
      <c r="GX93" s="39">
        <f t="shared" si="64"/>
        <v>-2.9047180809861879</v>
      </c>
      <c r="GY93" s="39">
        <f t="shared" si="64"/>
        <v>-2.8740949543111434</v>
      </c>
      <c r="GZ93" s="39">
        <f t="shared" si="64"/>
        <v>-2.7993270326332373</v>
      </c>
      <c r="HA93" s="39">
        <f t="shared" si="47"/>
        <v>-2.7396882235968252</v>
      </c>
      <c r="HB93" s="39">
        <f t="shared" si="47"/>
        <v>-2.6892664879363117</v>
      </c>
      <c r="HC93" s="39">
        <f t="shared" si="47"/>
        <v>-2.6569382594868318</v>
      </c>
      <c r="HD93" s="39">
        <f t="shared" si="45"/>
        <v>-2.6282726500783054</v>
      </c>
      <c r="HE93" s="39">
        <f t="shared" si="45"/>
        <v>-2.6084716089033959</v>
      </c>
      <c r="HF93" s="39">
        <f t="shared" si="45"/>
        <v>-2.5969153366484794</v>
      </c>
      <c r="HG93" s="39">
        <f t="shared" si="45"/>
        <v>-2.5801340573563243</v>
      </c>
      <c r="HH93" s="39">
        <f t="shared" si="45"/>
        <v>-2.5787370598889798</v>
      </c>
      <c r="HI93" s="39">
        <f t="shared" si="45"/>
        <v>-2.5611625903820996</v>
      </c>
    </row>
    <row r="94" spans="1:217" s="39" customFormat="1">
      <c r="A94" s="20"/>
      <c r="B94" s="184"/>
      <c r="C94" s="40">
        <v>11.8</v>
      </c>
      <c r="D94" s="41">
        <v>4.8616342857142856</v>
      </c>
      <c r="E94" s="42">
        <v>4.8559999999999999</v>
      </c>
      <c r="F94" s="42">
        <v>4.88</v>
      </c>
      <c r="G94" s="42">
        <v>4.9020000000000001</v>
      </c>
      <c r="H94" s="42">
        <v>4.92</v>
      </c>
      <c r="I94" s="42">
        <v>4.944</v>
      </c>
      <c r="J94" s="42">
        <v>4.968</v>
      </c>
      <c r="K94" s="42">
        <v>5.0119999999999996</v>
      </c>
      <c r="L94" s="42">
        <v>5.077</v>
      </c>
      <c r="M94" s="42">
        <v>5.1580000000000004</v>
      </c>
      <c r="N94" s="42">
        <v>5.2519999999999998</v>
      </c>
      <c r="O94" s="43">
        <v>5.3170000000000002</v>
      </c>
      <c r="P94" s="20"/>
      <c r="Q94" s="41">
        <v>5.3230000000000004</v>
      </c>
      <c r="R94" s="42">
        <v>5.2720000000000002</v>
      </c>
      <c r="S94" s="42">
        <v>5.1639999999999997</v>
      </c>
      <c r="T94" s="42">
        <v>5.0750000000000002</v>
      </c>
      <c r="U94" s="42">
        <v>4.9960000000000004</v>
      </c>
      <c r="V94" s="42">
        <v>4.9470000000000001</v>
      </c>
      <c r="W94" s="42">
        <v>4.899</v>
      </c>
      <c r="X94" s="42">
        <v>4.8639999999999999</v>
      </c>
      <c r="Y94" s="42">
        <v>4.8449999999999998</v>
      </c>
      <c r="Z94" s="42">
        <v>4.8099999999999996</v>
      </c>
      <c r="AA94" s="42">
        <v>4.806</v>
      </c>
      <c r="AB94" s="43">
        <v>4.774018571428571</v>
      </c>
      <c r="AD94" s="20"/>
      <c r="AE94" s="184"/>
      <c r="AF94" s="40">
        <v>11.8</v>
      </c>
      <c r="AG94" s="41">
        <v>0.11990428571428549</v>
      </c>
      <c r="AH94" s="42">
        <v>9.2259999999999995E-2</v>
      </c>
      <c r="AI94" s="42">
        <v>7.6450000000000004E-2</v>
      </c>
      <c r="AJ94" s="42">
        <v>7.5179999999999997E-2</v>
      </c>
      <c r="AK94" s="42">
        <v>8.5930000000000006E-2</v>
      </c>
      <c r="AL94" s="42">
        <v>0.10290000000000001</v>
      </c>
      <c r="AM94" s="42">
        <v>0.1353</v>
      </c>
      <c r="AN94" s="42">
        <v>0.1845</v>
      </c>
      <c r="AO94" s="42">
        <v>0.24640000000000001</v>
      </c>
      <c r="AP94" s="42">
        <v>0.3049</v>
      </c>
      <c r="AQ94" s="42">
        <v>0.35749999999999998</v>
      </c>
      <c r="AR94" s="43">
        <v>0.377</v>
      </c>
      <c r="AS94" s="20"/>
      <c r="AT94" s="41">
        <v>0.38</v>
      </c>
      <c r="AU94" s="42">
        <v>0.36670000000000003</v>
      </c>
      <c r="AV94" s="42">
        <v>0.30890000000000001</v>
      </c>
      <c r="AW94" s="42">
        <v>0.2505</v>
      </c>
      <c r="AX94" s="42">
        <v>0.1928</v>
      </c>
      <c r="AY94" s="42">
        <v>0.13780000000000001</v>
      </c>
      <c r="AZ94" s="42">
        <v>0.1045</v>
      </c>
      <c r="BA94" s="42">
        <v>8.2170000000000007E-2</v>
      </c>
      <c r="BB94" s="42">
        <v>6.7750000000000005E-2</v>
      </c>
      <c r="BC94" s="42">
        <v>6.8500000000000005E-2</v>
      </c>
      <c r="BD94" s="42">
        <v>8.3519999999999997E-2</v>
      </c>
      <c r="BE94" s="43">
        <v>9.9427142857143366E-2</v>
      </c>
      <c r="BH94" s="118" t="str">
        <f t="shared" si="75"/>
        <v>4.86163428571429+0.119904285714285i</v>
      </c>
      <c r="BI94" s="118" t="str">
        <f t="shared" si="75"/>
        <v>4.856+0.09226i</v>
      </c>
      <c r="BJ94" s="118" t="str">
        <f t="shared" si="75"/>
        <v>4.88+0.07645i</v>
      </c>
      <c r="BK94" s="118" t="str">
        <f t="shared" si="75"/>
        <v>4.902+0.07518i</v>
      </c>
      <c r="BL94" s="118" t="str">
        <f t="shared" si="75"/>
        <v>4.92+0.08593i</v>
      </c>
      <c r="BM94" s="118" t="str">
        <f t="shared" si="74"/>
        <v>4.944+0.1029i</v>
      </c>
      <c r="BN94" s="118" t="str">
        <f t="shared" si="74"/>
        <v>4.968+0.1353i</v>
      </c>
      <c r="BO94" s="118" t="str">
        <f t="shared" si="74"/>
        <v>5.012+0.1845i</v>
      </c>
      <c r="BP94" s="118" t="str">
        <f t="shared" si="74"/>
        <v>5.077+0.2464i</v>
      </c>
      <c r="BQ94" s="118" t="str">
        <f t="shared" si="74"/>
        <v>5.158+0.3049i</v>
      </c>
      <c r="BR94" s="118" t="str">
        <f t="shared" si="74"/>
        <v>5.252+0.3575i</v>
      </c>
      <c r="BS94" s="118" t="str">
        <f t="shared" si="74"/>
        <v>5.317+0.377i</v>
      </c>
      <c r="BT94" s="118" t="str">
        <f t="shared" si="76"/>
        <v>0</v>
      </c>
      <c r="BU94" s="118" t="str">
        <f t="shared" si="76"/>
        <v>5.323+0.38i</v>
      </c>
      <c r="BV94" s="118" t="str">
        <f t="shared" si="76"/>
        <v>5.272+0.3667i</v>
      </c>
      <c r="BW94" s="118" t="str">
        <f t="shared" si="76"/>
        <v>5.164+0.3089i</v>
      </c>
      <c r="BX94" s="118" t="str">
        <f t="shared" si="76"/>
        <v>5.075+0.2505i</v>
      </c>
      <c r="BY94" s="118" t="str">
        <f t="shared" si="76"/>
        <v>4.996+0.1928i</v>
      </c>
      <c r="BZ94" s="118" t="str">
        <f t="shared" si="46"/>
        <v>4.947+0.1378i</v>
      </c>
      <c r="CA94" s="118" t="str">
        <f t="shared" si="46"/>
        <v>4.899+0.1045i</v>
      </c>
      <c r="CB94" s="118" t="str">
        <f t="shared" si="46"/>
        <v>4.864+0.08217i</v>
      </c>
      <c r="CC94" s="118" t="str">
        <f t="shared" si="44"/>
        <v>4.845+0.06775i</v>
      </c>
      <c r="CD94" s="118" t="str">
        <f t="shared" si="44"/>
        <v>4.81+0.0685i</v>
      </c>
      <c r="CE94" s="118" t="str">
        <f t="shared" si="44"/>
        <v>4.806+0.08352i</v>
      </c>
      <c r="CF94" s="118" t="str">
        <f t="shared" si="44"/>
        <v>4.77401857142857+0.0994271428571434i</v>
      </c>
      <c r="CG94" s="118" t="str">
        <f t="shared" si="44"/>
        <v>0</v>
      </c>
      <c r="CH94" s="39">
        <f t="shared" si="69"/>
        <v>11800000000</v>
      </c>
      <c r="CI94" s="121">
        <f t="shared" si="70"/>
        <v>1.5236012854248786</v>
      </c>
      <c r="CJ94" s="121" t="str">
        <f t="shared" si="66"/>
        <v>7.40719224697995+0.182686323842237i</v>
      </c>
      <c r="CK94" s="121" t="str">
        <f t="shared" si="66"/>
        <v>7.39860784202321+0.140567454593299i</v>
      </c>
      <c r="CL94" s="121" t="str">
        <f t="shared" si="66"/>
        <v>7.43517427287341+0.116479318270732i</v>
      </c>
      <c r="CM94" s="121" t="str">
        <f t="shared" si="66"/>
        <v>7.46869350115275+0.114544344638242i</v>
      </c>
      <c r="CN94" s="121" t="str">
        <f t="shared" si="66"/>
        <v>7.4961183242904+0.13092305845656i</v>
      </c>
      <c r="CO94" s="121" t="str">
        <f t="shared" si="66"/>
        <v>7.5326847551406+0.15677857227022i</v>
      </c>
      <c r="CP94" s="121" t="str">
        <f t="shared" si="66"/>
        <v>7.5692511859908+0.206143253917986i</v>
      </c>
      <c r="CQ94" s="121" t="str">
        <f t="shared" si="66"/>
        <v>7.63628964254949+0.28110443716089i</v>
      </c>
      <c r="CR94" s="121" t="str">
        <f t="shared" si="66"/>
        <v>7.73532372610211+0.37541535672869i</v>
      </c>
      <c r="CS94" s="121" t="str">
        <f t="shared" si="66"/>
        <v>7.85873543022152+0.464546031926045i</v>
      </c>
      <c r="CT94" s="121" t="str">
        <f t="shared" si="66"/>
        <v>8.00195395105146+0.544687459539394i</v>
      </c>
      <c r="CU94" s="121" t="str">
        <f t="shared" si="66"/>
        <v>8.10098803460408+0.574397684605179i</v>
      </c>
      <c r="CV94" s="121" t="str">
        <f t="shared" si="66"/>
        <v>0</v>
      </c>
      <c r="CW94" s="121" t="str">
        <f t="shared" si="66"/>
        <v>8.11012964231663+0.578968488461454i</v>
      </c>
      <c r="CX94" s="121" t="str">
        <f t="shared" si="66"/>
        <v>8.03242597675996+0.558704591365303i</v>
      </c>
      <c r="CY94" s="121" t="str">
        <f t="shared" si="56"/>
        <v>7.86787703793407+0.470640437067745i</v>
      </c>
      <c r="CZ94" s="121" t="str">
        <f t="shared" si="52"/>
        <v>7.73227652353126+0.381662121998932i</v>
      </c>
      <c r="DA94" s="121" t="str">
        <f t="shared" si="52"/>
        <v>7.61191202198269+0.293750327829917i</v>
      </c>
      <c r="DB94" s="121" t="str">
        <f t="shared" si="48"/>
        <v>7.53725555899687+0.209952257131548i</v>
      </c>
      <c r="DC94" s="121" t="str">
        <f t="shared" si="48"/>
        <v>7.46412269729648+0.1592163343269i</v>
      </c>
      <c r="DD94" s="121" t="str">
        <f t="shared" si="48"/>
        <v>7.41079665230661+0.125194317623362i</v>
      </c>
      <c r="DE94" s="121" t="str">
        <f t="shared" si="48"/>
        <v>7.38184822788354+0.103223987087536i</v>
      </c>
      <c r="DF94" s="121" t="str">
        <f t="shared" si="48"/>
        <v>7.32852218289367+0.104366688051604i</v>
      </c>
      <c r="DG94" s="121" t="str">
        <f t="shared" si="48"/>
        <v>7.32242777775197+0.127251179358686i</v>
      </c>
      <c r="DH94" s="121" t="str">
        <f t="shared" si="48"/>
        <v>7.27370083207081+0.151487322663267i</v>
      </c>
      <c r="DI94" s="121"/>
      <c r="DK94" s="39">
        <f t="shared" si="67"/>
        <v>7.4071922469799496</v>
      </c>
      <c r="DL94" s="39">
        <f t="shared" si="67"/>
        <v>7.3986078420232104</v>
      </c>
      <c r="DM94" s="39">
        <f t="shared" si="67"/>
        <v>7.43517427287341</v>
      </c>
      <c r="DN94" s="39">
        <f t="shared" si="67"/>
        <v>7.4686935011527504</v>
      </c>
      <c r="DO94" s="39">
        <f t="shared" si="67"/>
        <v>7.4961183242903999</v>
      </c>
      <c r="DP94" s="39">
        <f t="shared" si="67"/>
        <v>7.5326847551406004</v>
      </c>
      <c r="DQ94" s="39">
        <f t="shared" si="67"/>
        <v>7.5692511859908</v>
      </c>
      <c r="DR94" s="39">
        <f t="shared" si="67"/>
        <v>7.6362896425494897</v>
      </c>
      <c r="DS94" s="39">
        <f t="shared" si="67"/>
        <v>7.7353237261021102</v>
      </c>
      <c r="DT94" s="39">
        <f t="shared" si="67"/>
        <v>7.85873543022152</v>
      </c>
      <c r="DU94" s="39">
        <f t="shared" si="67"/>
        <v>8.0019539510514601</v>
      </c>
      <c r="DV94" s="39">
        <f t="shared" si="67"/>
        <v>8.1009880346040806</v>
      </c>
      <c r="DW94" s="39">
        <f t="shared" si="67"/>
        <v>0</v>
      </c>
      <c r="DX94" s="39">
        <f t="shared" si="67"/>
        <v>8.1101296423166307</v>
      </c>
      <c r="DY94" s="39">
        <f t="shared" si="67"/>
        <v>8.03242597675996</v>
      </c>
      <c r="DZ94" s="39">
        <f t="shared" si="57"/>
        <v>7.8678770379340701</v>
      </c>
      <c r="EA94" s="39">
        <f t="shared" si="53"/>
        <v>7.7322765235312598</v>
      </c>
      <c r="EB94" s="39">
        <f t="shared" si="53"/>
        <v>7.6119120219826897</v>
      </c>
      <c r="EC94" s="39">
        <f t="shared" si="49"/>
        <v>7.5372555589968702</v>
      </c>
      <c r="ED94" s="39">
        <f t="shared" si="49"/>
        <v>7.4641226972964798</v>
      </c>
      <c r="EE94" s="39">
        <f t="shared" si="49"/>
        <v>7.41079665230661</v>
      </c>
      <c r="EF94" s="39">
        <f t="shared" si="49"/>
        <v>7.3818482278835402</v>
      </c>
      <c r="EG94" s="39">
        <f t="shared" si="49"/>
        <v>7.3285221828936704</v>
      </c>
      <c r="EH94" s="39">
        <f t="shared" si="49"/>
        <v>7.3224277777519697</v>
      </c>
      <c r="EI94" s="39">
        <f t="shared" si="49"/>
        <v>7.2737008320708103</v>
      </c>
      <c r="EK94" s="39">
        <f t="shared" si="73"/>
        <v>0.18268632384223699</v>
      </c>
      <c r="EL94" s="39">
        <f t="shared" si="71"/>
        <v>0.140567454593299</v>
      </c>
      <c r="EM94" s="39">
        <f t="shared" si="71"/>
        <v>0.116479318270732</v>
      </c>
      <c r="EN94" s="39">
        <f t="shared" si="71"/>
        <v>0.11454434463824199</v>
      </c>
      <c r="EO94" s="39">
        <f t="shared" si="71"/>
        <v>0.13092305845655999</v>
      </c>
      <c r="EP94" s="39">
        <f t="shared" si="71"/>
        <v>0.15677857227021999</v>
      </c>
      <c r="EQ94" s="39">
        <f t="shared" si="71"/>
        <v>0.20614325391798599</v>
      </c>
      <c r="ER94" s="39">
        <f t="shared" si="71"/>
        <v>0.28110443716089001</v>
      </c>
      <c r="ES94" s="39">
        <f t="shared" si="71"/>
        <v>0.37541535672868998</v>
      </c>
      <c r="ET94" s="39">
        <f t="shared" si="71"/>
        <v>0.46454603192604499</v>
      </c>
      <c r="EU94" s="39">
        <f t="shared" si="71"/>
        <v>0.54468745953939401</v>
      </c>
      <c r="EV94" s="39">
        <f t="shared" si="71"/>
        <v>0.57439768460517904</v>
      </c>
      <c r="EW94" s="39">
        <f t="shared" si="71"/>
        <v>0</v>
      </c>
      <c r="EX94" s="39">
        <f t="shared" si="71"/>
        <v>0.57896848846145399</v>
      </c>
      <c r="EY94" s="39">
        <f t="shared" si="62"/>
        <v>0.55870459136530304</v>
      </c>
      <c r="EZ94" s="39">
        <f t="shared" si="62"/>
        <v>0.470640437067745</v>
      </c>
      <c r="FA94" s="39">
        <f t="shared" si="62"/>
        <v>0.38166212199893201</v>
      </c>
      <c r="FB94" s="39">
        <f t="shared" si="54"/>
        <v>0.293750327829917</v>
      </c>
      <c r="FC94" s="39">
        <f t="shared" si="50"/>
        <v>0.209952257131548</v>
      </c>
      <c r="FD94" s="39">
        <f t="shared" si="50"/>
        <v>0.15921633432689999</v>
      </c>
      <c r="FE94" s="39">
        <f t="shared" si="50"/>
        <v>0.125194317623362</v>
      </c>
      <c r="FF94" s="39">
        <f t="shared" si="50"/>
        <v>0.103223987087536</v>
      </c>
      <c r="FG94" s="39">
        <f t="shared" si="50"/>
        <v>0.104366688051604</v>
      </c>
      <c r="FH94" s="39">
        <f t="shared" si="50"/>
        <v>0.12725117935868599</v>
      </c>
      <c r="FI94" s="39">
        <f t="shared" si="50"/>
        <v>0.151487322663267</v>
      </c>
      <c r="FK94" s="39">
        <f t="shared" si="68"/>
        <v>0.74151774782428448</v>
      </c>
      <c r="FL94" s="39">
        <f t="shared" si="68"/>
        <v>0.74195116045874943</v>
      </c>
      <c r="FM94" s="39">
        <f t="shared" si="68"/>
        <v>0.7409211035386809</v>
      </c>
      <c r="FN94" s="39">
        <f t="shared" si="68"/>
        <v>0.73991159727000078</v>
      </c>
      <c r="FO94" s="39">
        <f t="shared" si="68"/>
        <v>0.7390310326020334</v>
      </c>
      <c r="FP94" s="39">
        <f t="shared" si="68"/>
        <v>0.73783222972035578</v>
      </c>
      <c r="FQ94" s="39">
        <f t="shared" si="68"/>
        <v>0.73650344499868969</v>
      </c>
      <c r="FR94" s="39">
        <f t="shared" si="68"/>
        <v>0.73402782486606866</v>
      </c>
      <c r="FS94" s="39">
        <f t="shared" si="68"/>
        <v>0.73028808785747534</v>
      </c>
      <c r="FT94" s="39">
        <f t="shared" si="68"/>
        <v>0.72568506080694162</v>
      </c>
      <c r="FU94" s="39">
        <f t="shared" si="68"/>
        <v>0.72045555761922242</v>
      </c>
      <c r="FV94" s="39">
        <f t="shared" si="68"/>
        <v>0.71713655185969427</v>
      </c>
      <c r="FW94" s="39">
        <f t="shared" si="68"/>
        <v>0.99999999999999989</v>
      </c>
      <c r="FX94" s="39">
        <f t="shared" si="68"/>
        <v>0.71680437446206868</v>
      </c>
      <c r="FY94" s="39">
        <f t="shared" si="68"/>
        <v>0.71936922186935714</v>
      </c>
      <c r="FZ94" s="39">
        <f t="shared" si="58"/>
        <v>0.72534346100605174</v>
      </c>
      <c r="GA94" s="39">
        <f t="shared" si="55"/>
        <v>0.7303204770454258</v>
      </c>
      <c r="GB94" s="39">
        <f t="shared" si="55"/>
        <v>0.73466945026867303</v>
      </c>
      <c r="GC94" s="39">
        <f t="shared" si="51"/>
        <v>0.73744839547247831</v>
      </c>
      <c r="GD94" s="39">
        <f t="shared" si="51"/>
        <v>0.73989503478424168</v>
      </c>
      <c r="GE94" s="39">
        <f t="shared" si="51"/>
        <v>0.74163338190080597</v>
      </c>
      <c r="GF94" s="39">
        <f t="shared" si="51"/>
        <v>0.7425756717418166</v>
      </c>
      <c r="GG94" s="39">
        <f t="shared" si="51"/>
        <v>0.74419325265457248</v>
      </c>
      <c r="GH94" s="39">
        <f t="shared" si="51"/>
        <v>0.74431092790144981</v>
      </c>
      <c r="GI94" s="39">
        <f t="shared" si="51"/>
        <v>0.74570796520230442</v>
      </c>
      <c r="GJ94" s="39">
        <f t="shared" si="72"/>
        <v>11.8</v>
      </c>
      <c r="GK94" s="39">
        <f t="shared" si="65"/>
        <v>-2.5975689981762851</v>
      </c>
      <c r="GL94" s="39">
        <f t="shared" si="65"/>
        <v>-2.5924936313832254</v>
      </c>
      <c r="GM94" s="39">
        <f t="shared" si="65"/>
        <v>-2.6045607020067596</v>
      </c>
      <c r="GN94" s="39">
        <f t="shared" si="65"/>
        <v>-2.6164033110904752</v>
      </c>
      <c r="GO94" s="39">
        <f t="shared" si="65"/>
        <v>-2.6267464958421511</v>
      </c>
      <c r="GP94" s="39">
        <f t="shared" si="65"/>
        <v>-2.6408475600105676</v>
      </c>
      <c r="GQ94" s="39">
        <f t="shared" si="65"/>
        <v>-2.6565043480380854</v>
      </c>
      <c r="GR94" s="39">
        <f t="shared" si="65"/>
        <v>-2.6857495385518266</v>
      </c>
      <c r="GS94" s="39">
        <f t="shared" si="64"/>
        <v>-2.7301156664797439</v>
      </c>
      <c r="GT94" s="39">
        <f t="shared" si="64"/>
        <v>-2.7850363471301067</v>
      </c>
      <c r="GU94" s="39">
        <f t="shared" si="64"/>
        <v>-2.8478560825940131</v>
      </c>
      <c r="GV94" s="39">
        <f t="shared" si="64"/>
        <v>-2.8879628260383692</v>
      </c>
      <c r="GW94" s="39">
        <f t="shared" si="64"/>
        <v>-9.6432746655328714E-16</v>
      </c>
      <c r="GX94" s="39">
        <f t="shared" si="64"/>
        <v>-2.8919870591356798</v>
      </c>
      <c r="GY94" s="39">
        <f t="shared" si="64"/>
        <v>-2.8609629472043467</v>
      </c>
      <c r="GZ94" s="39">
        <f t="shared" si="64"/>
        <v>-2.789125995515545</v>
      </c>
      <c r="HA94" s="39">
        <f t="shared" si="47"/>
        <v>-2.7297304449785003</v>
      </c>
      <c r="HB94" s="39">
        <f t="shared" si="47"/>
        <v>-2.6781603806158785</v>
      </c>
      <c r="HC94" s="39">
        <f t="shared" si="47"/>
        <v>-2.6453672994210469</v>
      </c>
      <c r="HD94" s="39">
        <f t="shared" si="45"/>
        <v>-2.6165977417955757</v>
      </c>
      <c r="HE94" s="39">
        <f t="shared" si="45"/>
        <v>-2.5962146050750423</v>
      </c>
      <c r="HF94" s="39">
        <f t="shared" si="45"/>
        <v>-2.5851856645822506</v>
      </c>
      <c r="HG94" s="39">
        <f t="shared" si="45"/>
        <v>-2.5662854379201923</v>
      </c>
      <c r="HH94" s="39">
        <f t="shared" si="45"/>
        <v>-2.5649120938302126</v>
      </c>
      <c r="HI94" s="39">
        <f t="shared" si="45"/>
        <v>-2.5486243602619791</v>
      </c>
    </row>
    <row r="95" spans="1:217" s="39" customFormat="1">
      <c r="A95" s="20"/>
      <c r="B95" s="184"/>
      <c r="C95" s="40">
        <v>11.85</v>
      </c>
      <c r="D95" s="41">
        <v>4.857442857142857</v>
      </c>
      <c r="E95" s="42">
        <v>4.859</v>
      </c>
      <c r="F95" s="42">
        <v>4.8840000000000003</v>
      </c>
      <c r="G95" s="42">
        <v>4.9050000000000002</v>
      </c>
      <c r="H95" s="42">
        <v>4.9240000000000004</v>
      </c>
      <c r="I95" s="42">
        <v>4.9480000000000004</v>
      </c>
      <c r="J95" s="42">
        <v>4.9710000000000001</v>
      </c>
      <c r="K95" s="42">
        <v>5.0140000000000002</v>
      </c>
      <c r="L95" s="42">
        <v>5.0780000000000003</v>
      </c>
      <c r="M95" s="42">
        <v>5.1580000000000004</v>
      </c>
      <c r="N95" s="42">
        <v>5.2530000000000001</v>
      </c>
      <c r="O95" s="43">
        <v>5.3159999999999998</v>
      </c>
      <c r="P95" s="20"/>
      <c r="Q95" s="41">
        <v>5.3220000000000001</v>
      </c>
      <c r="R95" s="42">
        <v>5.2729999999999997</v>
      </c>
      <c r="S95" s="42">
        <v>5.1639999999999997</v>
      </c>
      <c r="T95" s="42">
        <v>5.0739999999999998</v>
      </c>
      <c r="U95" s="42">
        <v>4.9969999999999999</v>
      </c>
      <c r="V95" s="42">
        <v>4.9509999999999996</v>
      </c>
      <c r="W95" s="42">
        <v>4.9029999999999996</v>
      </c>
      <c r="X95" s="42">
        <v>4.8680000000000003</v>
      </c>
      <c r="Y95" s="42">
        <v>4.8490000000000002</v>
      </c>
      <c r="Z95" s="42">
        <v>4.8140000000000001</v>
      </c>
      <c r="AA95" s="42">
        <v>4.8109999999999999</v>
      </c>
      <c r="AB95" s="43">
        <v>4.7735038095238096</v>
      </c>
      <c r="AD95" s="20"/>
      <c r="AE95" s="184"/>
      <c r="AF95" s="40">
        <v>11.85</v>
      </c>
      <c r="AG95" s="41">
        <v>0.11870857142857132</v>
      </c>
      <c r="AH95" s="42">
        <v>9.2050000000000007E-2</v>
      </c>
      <c r="AI95" s="42">
        <v>7.6530000000000001E-2</v>
      </c>
      <c r="AJ95" s="42">
        <v>7.5560000000000002E-2</v>
      </c>
      <c r="AK95" s="42">
        <v>8.6110000000000006E-2</v>
      </c>
      <c r="AL95" s="42">
        <v>0.1017</v>
      </c>
      <c r="AM95" s="42">
        <v>0.13370000000000001</v>
      </c>
      <c r="AN95" s="42">
        <v>0.1852</v>
      </c>
      <c r="AO95" s="42">
        <v>0.24490000000000001</v>
      </c>
      <c r="AP95" s="42">
        <v>0.3049</v>
      </c>
      <c r="AQ95" s="42">
        <v>0.35720000000000002</v>
      </c>
      <c r="AR95" s="43">
        <v>0.37669999999999998</v>
      </c>
      <c r="AS95" s="20"/>
      <c r="AT95" s="41">
        <v>0.379</v>
      </c>
      <c r="AU95" s="42">
        <v>0.36649999999999999</v>
      </c>
      <c r="AV95" s="42">
        <v>0.30990000000000001</v>
      </c>
      <c r="AW95" s="42">
        <v>0.24759999999999999</v>
      </c>
      <c r="AX95" s="42">
        <v>0.19270000000000001</v>
      </c>
      <c r="AY95" s="42">
        <v>0.13819999999999999</v>
      </c>
      <c r="AZ95" s="42">
        <v>0.1032</v>
      </c>
      <c r="BA95" s="42">
        <v>8.1659999999999996E-2</v>
      </c>
      <c r="BB95" s="42">
        <v>6.7680000000000004E-2</v>
      </c>
      <c r="BC95" s="42">
        <v>6.8709999999999993E-2</v>
      </c>
      <c r="BD95" s="42">
        <v>8.2419999999999993E-2</v>
      </c>
      <c r="BE95" s="43">
        <v>9.961857142857139E-2</v>
      </c>
      <c r="BH95" s="118" t="str">
        <f t="shared" si="75"/>
        <v>4.85744285714286+0.118708571428571i</v>
      </c>
      <c r="BI95" s="118" t="str">
        <f t="shared" si="75"/>
        <v>4.859+0.09205i</v>
      </c>
      <c r="BJ95" s="118" t="str">
        <f t="shared" si="75"/>
        <v>4.884+0.07653i</v>
      </c>
      <c r="BK95" s="118" t="str">
        <f t="shared" si="75"/>
        <v>4.905+0.07556i</v>
      </c>
      <c r="BL95" s="118" t="str">
        <f t="shared" si="75"/>
        <v>4.924+0.08611i</v>
      </c>
      <c r="BM95" s="118" t="str">
        <f t="shared" si="74"/>
        <v>4.948+0.1017i</v>
      </c>
      <c r="BN95" s="118" t="str">
        <f t="shared" si="74"/>
        <v>4.971+0.1337i</v>
      </c>
      <c r="BO95" s="118" t="str">
        <f t="shared" si="74"/>
        <v>5.014+0.1852i</v>
      </c>
      <c r="BP95" s="118" t="str">
        <f t="shared" si="74"/>
        <v>5.078+0.2449i</v>
      </c>
      <c r="BQ95" s="118" t="str">
        <f t="shared" si="74"/>
        <v>5.158+0.3049i</v>
      </c>
      <c r="BR95" s="118" t="str">
        <f t="shared" si="74"/>
        <v>5.253+0.3572i</v>
      </c>
      <c r="BS95" s="118" t="str">
        <f t="shared" si="74"/>
        <v>5.316+0.3767i</v>
      </c>
      <c r="BT95" s="118" t="str">
        <f t="shared" si="76"/>
        <v>0</v>
      </c>
      <c r="BU95" s="118" t="str">
        <f t="shared" si="76"/>
        <v>5.322+0.379i</v>
      </c>
      <c r="BV95" s="118" t="str">
        <f t="shared" si="76"/>
        <v>5.273+0.3665i</v>
      </c>
      <c r="BW95" s="118" t="str">
        <f t="shared" si="76"/>
        <v>5.164+0.3099i</v>
      </c>
      <c r="BX95" s="118" t="str">
        <f t="shared" si="76"/>
        <v>5.074+0.2476i</v>
      </c>
      <c r="BY95" s="118" t="str">
        <f t="shared" si="76"/>
        <v>4.997+0.1927i</v>
      </c>
      <c r="BZ95" s="118" t="str">
        <f t="shared" si="46"/>
        <v>4.951+0.1382i</v>
      </c>
      <c r="CA95" s="118" t="str">
        <f t="shared" si="46"/>
        <v>4.903+0.1032i</v>
      </c>
      <c r="CB95" s="118" t="str">
        <f t="shared" si="46"/>
        <v>4.868+0.08166i</v>
      </c>
      <c r="CC95" s="118" t="str">
        <f t="shared" si="44"/>
        <v>4.849+0.06768i</v>
      </c>
      <c r="CD95" s="118" t="str">
        <f t="shared" si="44"/>
        <v>4.814+0.06871i</v>
      </c>
      <c r="CE95" s="118" t="str">
        <f t="shared" si="44"/>
        <v>4.811+0.08242i</v>
      </c>
      <c r="CF95" s="118" t="str">
        <f t="shared" si="44"/>
        <v>4.77350380952381+0.0996185714285714i</v>
      </c>
      <c r="CG95" s="118" t="str">
        <f t="shared" si="44"/>
        <v>0</v>
      </c>
      <c r="CH95" s="39">
        <f t="shared" si="69"/>
        <v>11850000000</v>
      </c>
      <c r="CI95" s="121">
        <f t="shared" si="70"/>
        <v>1.5171725880180227</v>
      </c>
      <c r="CJ95" s="121" t="str">
        <f t="shared" si="66"/>
        <v>7.36957915072109+0.180101390534207i</v>
      </c>
      <c r="CK95" s="121" t="str">
        <f t="shared" si="66"/>
        <v>7.37194160517957+0.139655736727059i</v>
      </c>
      <c r="CL95" s="121" t="str">
        <f t="shared" si="66"/>
        <v>7.40987091988002+0.116109218161019i</v>
      </c>
      <c r="CM95" s="121" t="str">
        <f t="shared" si="66"/>
        <v>7.4417315442284+0.114637560750642i</v>
      </c>
      <c r="CN95" s="121" t="str">
        <f t="shared" si="66"/>
        <v>7.47055782340074+0.130643731554232i</v>
      </c>
      <c r="CO95" s="121" t="str">
        <f t="shared" si="66"/>
        <v>7.50696996551318+0.154296452201433i</v>
      </c>
      <c r="CP95" s="121" t="str">
        <f t="shared" si="66"/>
        <v>7.54186493503759+0.20284597501801i</v>
      </c>
      <c r="CQ95" s="121" t="str">
        <f t="shared" si="66"/>
        <v>7.60710335632237+0.280980363300938i</v>
      </c>
      <c r="CR95" s="121" t="str">
        <f t="shared" si="66"/>
        <v>7.70420240195552+0.371555566805614i</v>
      </c>
      <c r="CS95" s="121" t="str">
        <f t="shared" si="66"/>
        <v>7.82557620899696+0.462585922086695i</v>
      </c>
      <c r="CT95" s="121" t="str">
        <f t="shared" si="66"/>
        <v>7.96970760485867+0.541934048440038i</v>
      </c>
      <c r="CU95" s="121" t="str">
        <f t="shared" si="66"/>
        <v>8.06528947790381+0.571518913906389i</v>
      </c>
      <c r="CV95" s="121" t="str">
        <f t="shared" si="66"/>
        <v>0</v>
      </c>
      <c r="CW95" s="121" t="str">
        <f t="shared" si="66"/>
        <v>8.07439251343192+0.575008410858831i</v>
      </c>
      <c r="CX95" s="121" t="str">
        <f t="shared" si="66"/>
        <v>8.00005105661903+0.556043753508605i</v>
      </c>
      <c r="CY95" s="121" t="str">
        <f t="shared" si="56"/>
        <v>7.83467924452507+0.470171785026785i</v>
      </c>
      <c r="CZ95" s="121" t="str">
        <f t="shared" si="52"/>
        <v>7.69813371160345+0.375651932793262i</v>
      </c>
      <c r="DA95" s="121" t="str">
        <f t="shared" si="52"/>
        <v>7.58131142232606+0.292359157711073i</v>
      </c>
      <c r="DB95" s="121" t="str">
        <f t="shared" si="48"/>
        <v>7.51152148327723+0.209673251664091i</v>
      </c>
      <c r="DC95" s="121" t="str">
        <f t="shared" si="48"/>
        <v>7.43869719905236+0.15657221108346i</v>
      </c>
      <c r="DD95" s="121" t="str">
        <f t="shared" si="48"/>
        <v>7.38559615847173+0.123892313537552i</v>
      </c>
      <c r="DE95" s="121" t="str">
        <f t="shared" si="48"/>
        <v>7.35676987929939+0.10268224075706i</v>
      </c>
      <c r="DF95" s="121" t="str">
        <f t="shared" si="48"/>
        <v>7.30366883871876+0.104244928522718i</v>
      </c>
      <c r="DG95" s="121" t="str">
        <f t="shared" si="48"/>
        <v>7.29911732095471+0.125045364704445i</v>
      </c>
      <c r="DH95" s="121" t="str">
        <f t="shared" si="48"/>
        <v>7.24222912860913+0.151138565828944i</v>
      </c>
      <c r="DI95" s="121"/>
      <c r="DK95" s="39">
        <f t="shared" si="67"/>
        <v>7.3695791507210897</v>
      </c>
      <c r="DL95" s="39">
        <f t="shared" si="67"/>
        <v>7.3719416051795701</v>
      </c>
      <c r="DM95" s="39">
        <f t="shared" si="67"/>
        <v>7.4098709198800199</v>
      </c>
      <c r="DN95" s="39">
        <f t="shared" si="67"/>
        <v>7.4417315442284</v>
      </c>
      <c r="DO95" s="39">
        <f t="shared" si="67"/>
        <v>7.4705578234007399</v>
      </c>
      <c r="DP95" s="39">
        <f t="shared" si="67"/>
        <v>7.5069699655131803</v>
      </c>
      <c r="DQ95" s="39">
        <f t="shared" si="67"/>
        <v>7.5418649350375899</v>
      </c>
      <c r="DR95" s="39">
        <f t="shared" si="67"/>
        <v>7.6071033563223702</v>
      </c>
      <c r="DS95" s="39">
        <f t="shared" si="67"/>
        <v>7.70420240195552</v>
      </c>
      <c r="DT95" s="39">
        <f t="shared" si="67"/>
        <v>7.82557620899696</v>
      </c>
      <c r="DU95" s="39">
        <f t="shared" si="67"/>
        <v>7.9697076048586704</v>
      </c>
      <c r="DV95" s="39">
        <f t="shared" si="67"/>
        <v>8.0652894779038107</v>
      </c>
      <c r="DW95" s="39">
        <f t="shared" si="67"/>
        <v>0</v>
      </c>
      <c r="DX95" s="39">
        <f t="shared" si="67"/>
        <v>8.0743925134319205</v>
      </c>
      <c r="DY95" s="39">
        <f t="shared" si="67"/>
        <v>8.0000510566190304</v>
      </c>
      <c r="DZ95" s="39">
        <f t="shared" si="57"/>
        <v>7.8346792445250699</v>
      </c>
      <c r="EA95" s="39">
        <f t="shared" si="53"/>
        <v>7.6981337116034503</v>
      </c>
      <c r="EB95" s="39">
        <f t="shared" si="53"/>
        <v>7.5813114223260598</v>
      </c>
      <c r="EC95" s="39">
        <f t="shared" si="49"/>
        <v>7.5115214832772299</v>
      </c>
      <c r="ED95" s="39">
        <f t="shared" si="49"/>
        <v>7.4386971990523598</v>
      </c>
      <c r="EE95" s="39">
        <f t="shared" si="49"/>
        <v>7.3855961584717296</v>
      </c>
      <c r="EF95" s="39">
        <f t="shared" si="49"/>
        <v>7.3567698792993896</v>
      </c>
      <c r="EG95" s="39">
        <f t="shared" si="49"/>
        <v>7.3036688387187603</v>
      </c>
      <c r="EH95" s="39">
        <f t="shared" si="49"/>
        <v>7.2991173209547098</v>
      </c>
      <c r="EI95" s="39">
        <f t="shared" si="49"/>
        <v>7.2422291286091296</v>
      </c>
      <c r="EK95" s="39">
        <f t="shared" si="73"/>
        <v>0.18010139053420701</v>
      </c>
      <c r="EL95" s="39">
        <f t="shared" si="71"/>
        <v>0.139655736727059</v>
      </c>
      <c r="EM95" s="39">
        <f t="shared" si="71"/>
        <v>0.116109218161019</v>
      </c>
      <c r="EN95" s="39">
        <f t="shared" si="71"/>
        <v>0.11463756075064201</v>
      </c>
      <c r="EO95" s="39">
        <f t="shared" si="71"/>
        <v>0.13064373155423201</v>
      </c>
      <c r="EP95" s="39">
        <f t="shared" si="71"/>
        <v>0.15429645220143301</v>
      </c>
      <c r="EQ95" s="39">
        <f t="shared" si="71"/>
        <v>0.20284597501800999</v>
      </c>
      <c r="ER95" s="39">
        <f t="shared" si="71"/>
        <v>0.28098036330093801</v>
      </c>
      <c r="ES95" s="39">
        <f t="shared" si="71"/>
        <v>0.37155556680561402</v>
      </c>
      <c r="ET95" s="39">
        <f t="shared" si="71"/>
        <v>0.46258592208669502</v>
      </c>
      <c r="EU95" s="39">
        <f t="shared" si="71"/>
        <v>0.54193404844003801</v>
      </c>
      <c r="EV95" s="39">
        <f t="shared" si="71"/>
        <v>0.57151891390638898</v>
      </c>
      <c r="EW95" s="39">
        <f t="shared" si="71"/>
        <v>0</v>
      </c>
      <c r="EX95" s="39">
        <f t="shared" si="71"/>
        <v>0.57500841085883103</v>
      </c>
      <c r="EY95" s="39">
        <f t="shared" si="62"/>
        <v>0.55604375350860502</v>
      </c>
      <c r="EZ95" s="39">
        <f t="shared" si="62"/>
        <v>0.47017178502678503</v>
      </c>
      <c r="FA95" s="39">
        <f t="shared" si="62"/>
        <v>0.37565193279326198</v>
      </c>
      <c r="FB95" s="39">
        <f t="shared" si="54"/>
        <v>0.29235915771107301</v>
      </c>
      <c r="FC95" s="39">
        <f t="shared" si="50"/>
        <v>0.20967325166409101</v>
      </c>
      <c r="FD95" s="39">
        <f t="shared" si="50"/>
        <v>0.15657221108346001</v>
      </c>
      <c r="FE95" s="39">
        <f t="shared" si="50"/>
        <v>0.12389231353755201</v>
      </c>
      <c r="FF95" s="39">
        <f t="shared" si="50"/>
        <v>0.10268224075706001</v>
      </c>
      <c r="FG95" s="39">
        <f t="shared" si="50"/>
        <v>0.10424492852271799</v>
      </c>
      <c r="FH95" s="39">
        <f t="shared" si="50"/>
        <v>0.12504536470444499</v>
      </c>
      <c r="FI95" s="39">
        <f t="shared" si="50"/>
        <v>0.151138565828944</v>
      </c>
      <c r="FK95" s="39">
        <f t="shared" si="68"/>
        <v>0.74267080684857334</v>
      </c>
      <c r="FL95" s="39">
        <f t="shared" si="68"/>
        <v>0.74276378500995199</v>
      </c>
      <c r="FM95" s="39">
        <f t="shared" si="68"/>
        <v>0.74168932436656332</v>
      </c>
      <c r="FN95" s="39">
        <f t="shared" si="68"/>
        <v>0.74072781641804797</v>
      </c>
      <c r="FO95" s="39">
        <f t="shared" si="68"/>
        <v>0.73980517345752561</v>
      </c>
      <c r="FP95" s="39">
        <f t="shared" si="68"/>
        <v>0.73861873793405419</v>
      </c>
      <c r="FQ95" s="39">
        <f t="shared" si="68"/>
        <v>0.73734628609066044</v>
      </c>
      <c r="FR95" s="39">
        <f t="shared" si="68"/>
        <v>0.73490601909210185</v>
      </c>
      <c r="FS95" s="39">
        <f t="shared" si="68"/>
        <v>0.73125483919978795</v>
      </c>
      <c r="FT95" s="39">
        <f t="shared" si="68"/>
        <v>0.7266932970434431</v>
      </c>
      <c r="FU95" s="39">
        <f t="shared" si="68"/>
        <v>0.72144409671497245</v>
      </c>
      <c r="FV95" s="39">
        <f t="shared" si="68"/>
        <v>0.71822612597825675</v>
      </c>
      <c r="FW95" s="39">
        <f t="shared" si="68"/>
        <v>0.99999999999999989</v>
      </c>
      <c r="FX95" s="39">
        <f t="shared" si="68"/>
        <v>0.71790995454770434</v>
      </c>
      <c r="FY95" s="39">
        <f t="shared" si="68"/>
        <v>0.72035980309268455</v>
      </c>
      <c r="FZ95" s="39">
        <f t="shared" si="58"/>
        <v>0.72633544063324007</v>
      </c>
      <c r="GA95" s="39">
        <f t="shared" si="55"/>
        <v>0.73139841198280331</v>
      </c>
      <c r="GB95" s="39">
        <f t="shared" si="55"/>
        <v>0.735600152636254</v>
      </c>
      <c r="GC95" s="39">
        <f t="shared" si="51"/>
        <v>0.73822671009891316</v>
      </c>
      <c r="GD95" s="39">
        <f t="shared" si="51"/>
        <v>0.7406754560278217</v>
      </c>
      <c r="GE95" s="39">
        <f t="shared" si="51"/>
        <v>0.74240212581997289</v>
      </c>
      <c r="GF95" s="39">
        <f t="shared" si="51"/>
        <v>0.74333886544095917</v>
      </c>
      <c r="GG95" s="39">
        <f t="shared" si="51"/>
        <v>0.7449499117756041</v>
      </c>
      <c r="GH95" s="39">
        <f t="shared" si="51"/>
        <v>0.74502746745472515</v>
      </c>
      <c r="GI95" s="39">
        <f t="shared" si="51"/>
        <v>0.7466687197038725</v>
      </c>
      <c r="GJ95" s="39">
        <f t="shared" si="72"/>
        <v>11.85</v>
      </c>
      <c r="GK95" s="39">
        <f t="shared" si="65"/>
        <v>-2.5840729428205278</v>
      </c>
      <c r="GL95" s="39">
        <f t="shared" si="65"/>
        <v>-2.5829855868992828</v>
      </c>
      <c r="GM95" s="39">
        <f t="shared" si="65"/>
        <v>-2.5955594407175804</v>
      </c>
      <c r="GN95" s="39">
        <f t="shared" si="65"/>
        <v>-2.6068269211969981</v>
      </c>
      <c r="GO95" s="39">
        <f t="shared" si="65"/>
        <v>-2.6176527197744903</v>
      </c>
      <c r="GP95" s="39">
        <f t="shared" si="65"/>
        <v>-2.6315935795676326</v>
      </c>
      <c r="GQ95" s="39">
        <f t="shared" si="65"/>
        <v>-2.6465700577900404</v>
      </c>
      <c r="GR95" s="39">
        <f t="shared" si="65"/>
        <v>-2.6753639121762509</v>
      </c>
      <c r="GS95" s="39">
        <f t="shared" si="64"/>
        <v>-2.718624937694456</v>
      </c>
      <c r="GT95" s="39">
        <f t="shared" si="64"/>
        <v>-2.7729769136652989</v>
      </c>
      <c r="GU95" s="39">
        <f t="shared" si="64"/>
        <v>-2.8359463178499227</v>
      </c>
      <c r="GV95" s="39">
        <f t="shared" si="64"/>
        <v>-2.8747760231345119</v>
      </c>
      <c r="GW95" s="39">
        <f t="shared" si="64"/>
        <v>-9.6432746655328714E-16</v>
      </c>
      <c r="GX95" s="39">
        <f t="shared" si="64"/>
        <v>-2.8786004938571601</v>
      </c>
      <c r="GY95" s="39">
        <f t="shared" si="64"/>
        <v>-2.8490105861810191</v>
      </c>
      <c r="GZ95" s="39">
        <f t="shared" si="64"/>
        <v>-2.777255289264549</v>
      </c>
      <c r="HA95" s="39">
        <f t="shared" si="47"/>
        <v>-2.7169197388015558</v>
      </c>
      <c r="HB95" s="39">
        <f t="shared" si="47"/>
        <v>-2.6671637863660984</v>
      </c>
      <c r="HC95" s="39">
        <f t="shared" si="47"/>
        <v>-2.6362049092035109</v>
      </c>
      <c r="HD95" s="39">
        <f t="shared" si="45"/>
        <v>-2.6074409289821299</v>
      </c>
      <c r="HE95" s="39">
        <f t="shared" si="45"/>
        <v>-2.5872158642709038</v>
      </c>
      <c r="HF95" s="39">
        <f t="shared" si="45"/>
        <v>-2.5762631906979738</v>
      </c>
      <c r="HG95" s="39">
        <f t="shared" si="45"/>
        <v>-2.5574585388798354</v>
      </c>
      <c r="HH95" s="39">
        <f t="shared" si="45"/>
        <v>-2.556554310292678</v>
      </c>
      <c r="HI95" s="39">
        <f t="shared" si="45"/>
        <v>-2.5374408449911403</v>
      </c>
    </row>
    <row r="96" spans="1:217" s="39" customFormat="1">
      <c r="A96" s="20"/>
      <c r="B96" s="184"/>
      <c r="C96" s="40">
        <v>11.9</v>
      </c>
      <c r="D96" s="41">
        <v>4.8568614285714284</v>
      </c>
      <c r="E96" s="42">
        <v>4.8609999999999998</v>
      </c>
      <c r="F96" s="42">
        <v>4.8849999999999998</v>
      </c>
      <c r="G96" s="42">
        <v>4.9059999999999997</v>
      </c>
      <c r="H96" s="42">
        <v>4.923</v>
      </c>
      <c r="I96" s="42">
        <v>4.9470000000000001</v>
      </c>
      <c r="J96" s="42">
        <v>4.97</v>
      </c>
      <c r="K96" s="42">
        <v>5.016</v>
      </c>
      <c r="L96" s="42">
        <v>5.0780000000000003</v>
      </c>
      <c r="M96" s="42">
        <v>5.1550000000000002</v>
      </c>
      <c r="N96" s="42">
        <v>5.25</v>
      </c>
      <c r="O96" s="43">
        <v>5.3109999999999999</v>
      </c>
      <c r="P96" s="20"/>
      <c r="Q96" s="41">
        <v>5.32</v>
      </c>
      <c r="R96" s="42">
        <v>5.2670000000000003</v>
      </c>
      <c r="S96" s="42">
        <v>5.16</v>
      </c>
      <c r="T96" s="42">
        <v>5.0750000000000002</v>
      </c>
      <c r="U96" s="42">
        <v>4.9969999999999999</v>
      </c>
      <c r="V96" s="42">
        <v>4.9480000000000004</v>
      </c>
      <c r="W96" s="42">
        <v>4.9020000000000001</v>
      </c>
      <c r="X96" s="42">
        <v>4.8680000000000003</v>
      </c>
      <c r="Y96" s="42">
        <v>4.8499999999999996</v>
      </c>
      <c r="Z96" s="42">
        <v>4.8159999999999998</v>
      </c>
      <c r="AA96" s="42">
        <v>4.8140000000000001</v>
      </c>
      <c r="AB96" s="43">
        <v>4.7737190476190481</v>
      </c>
      <c r="AD96" s="20"/>
      <c r="AE96" s="184"/>
      <c r="AF96" s="40">
        <v>11.9</v>
      </c>
      <c r="AG96" s="41">
        <v>0.12083666666666693</v>
      </c>
      <c r="AH96" s="42">
        <v>9.4089999999999993E-2</v>
      </c>
      <c r="AI96" s="42">
        <v>7.8740000000000004E-2</v>
      </c>
      <c r="AJ96" s="42">
        <v>7.739E-2</v>
      </c>
      <c r="AK96" s="42">
        <v>8.6610000000000006E-2</v>
      </c>
      <c r="AL96" s="42">
        <v>0.1028</v>
      </c>
      <c r="AM96" s="42">
        <v>0.13500000000000001</v>
      </c>
      <c r="AN96" s="42">
        <v>0.18609999999999999</v>
      </c>
      <c r="AO96" s="42">
        <v>0.24379999999999999</v>
      </c>
      <c r="AP96" s="42">
        <v>0.3044</v>
      </c>
      <c r="AQ96" s="42">
        <v>0.35799999999999998</v>
      </c>
      <c r="AR96" s="43">
        <v>0.376</v>
      </c>
      <c r="AS96" s="20"/>
      <c r="AT96" s="41">
        <v>0.37780000000000002</v>
      </c>
      <c r="AU96" s="42">
        <v>0.36599999999999999</v>
      </c>
      <c r="AV96" s="42">
        <v>0.30769999999999997</v>
      </c>
      <c r="AW96" s="42">
        <v>0.2472</v>
      </c>
      <c r="AX96" s="42">
        <v>0.19309999999999999</v>
      </c>
      <c r="AY96" s="42">
        <v>0.1411</v>
      </c>
      <c r="AZ96" s="42">
        <v>0.1036</v>
      </c>
      <c r="BA96" s="42">
        <v>8.1850000000000006E-2</v>
      </c>
      <c r="BB96" s="42">
        <v>7.0139999999999994E-2</v>
      </c>
      <c r="BC96" s="42">
        <v>7.0889999999999995E-2</v>
      </c>
      <c r="BD96" s="42">
        <v>8.4620000000000001E-2</v>
      </c>
      <c r="BE96" s="43">
        <v>0.10018428571428561</v>
      </c>
      <c r="BH96" s="118" t="str">
        <f t="shared" si="75"/>
        <v>4.85686142857143+0.120836666666667i</v>
      </c>
      <c r="BI96" s="118" t="str">
        <f t="shared" si="75"/>
        <v>4.861+0.09409i</v>
      </c>
      <c r="BJ96" s="118" t="str">
        <f t="shared" si="75"/>
        <v>4.885+0.07874i</v>
      </c>
      <c r="BK96" s="118" t="str">
        <f t="shared" si="75"/>
        <v>4.906+0.07739i</v>
      </c>
      <c r="BL96" s="118" t="str">
        <f t="shared" si="75"/>
        <v>4.923+0.08661i</v>
      </c>
      <c r="BM96" s="118" t="str">
        <f t="shared" si="74"/>
        <v>4.947+0.1028i</v>
      </c>
      <c r="BN96" s="118" t="str">
        <f t="shared" si="74"/>
        <v>4.97+0.135i</v>
      </c>
      <c r="BO96" s="118" t="str">
        <f t="shared" si="74"/>
        <v>5.016+0.1861i</v>
      </c>
      <c r="BP96" s="118" t="str">
        <f t="shared" si="74"/>
        <v>5.078+0.2438i</v>
      </c>
      <c r="BQ96" s="118" t="str">
        <f t="shared" si="74"/>
        <v>5.155+0.3044i</v>
      </c>
      <c r="BR96" s="118" t="str">
        <f t="shared" si="74"/>
        <v>5.25+0.358i</v>
      </c>
      <c r="BS96" s="118" t="str">
        <f t="shared" si="74"/>
        <v>5.311+0.376i</v>
      </c>
      <c r="BT96" s="118" t="str">
        <f t="shared" si="76"/>
        <v>0</v>
      </c>
      <c r="BU96" s="118" t="str">
        <f t="shared" si="76"/>
        <v>5.32+0.3778i</v>
      </c>
      <c r="BV96" s="118" t="str">
        <f t="shared" si="76"/>
        <v>5.267+0.366i</v>
      </c>
      <c r="BW96" s="118" t="str">
        <f t="shared" si="76"/>
        <v>5.16+0.3077i</v>
      </c>
      <c r="BX96" s="118" t="str">
        <f t="shared" si="76"/>
        <v>5.075+0.2472i</v>
      </c>
      <c r="BY96" s="118" t="str">
        <f t="shared" si="76"/>
        <v>4.997+0.1931i</v>
      </c>
      <c r="BZ96" s="118" t="str">
        <f t="shared" si="46"/>
        <v>4.948+0.1411i</v>
      </c>
      <c r="CA96" s="118" t="str">
        <f t="shared" si="46"/>
        <v>4.902+0.1036i</v>
      </c>
      <c r="CB96" s="118" t="str">
        <f t="shared" si="46"/>
        <v>4.868+0.08185i</v>
      </c>
      <c r="CC96" s="118" t="str">
        <f t="shared" si="44"/>
        <v>4.85+0.07014i</v>
      </c>
      <c r="CD96" s="118" t="str">
        <f t="shared" si="44"/>
        <v>4.816+0.07089i</v>
      </c>
      <c r="CE96" s="118" t="str">
        <f t="shared" si="44"/>
        <v>4.814+0.08462i</v>
      </c>
      <c r="CF96" s="118" t="str">
        <f t="shared" si="44"/>
        <v>4.77371904761905+0.100184285714286i</v>
      </c>
      <c r="CG96" s="118" t="str">
        <f t="shared" si="44"/>
        <v>0</v>
      </c>
      <c r="CH96" s="39">
        <f t="shared" si="69"/>
        <v>11900000000</v>
      </c>
      <c r="CI96" s="121">
        <f t="shared" si="70"/>
        <v>1.510797913278451</v>
      </c>
      <c r="CJ96" s="121" t="str">
        <f t="shared" si="66"/>
        <v>7.33773611136831+0.182559783847524i</v>
      </c>
      <c r="CK96" s="121" t="str">
        <f t="shared" si="66"/>
        <v>7.34398865644655+0.142150975660369i</v>
      </c>
      <c r="CL96" s="121" t="str">
        <f t="shared" si="66"/>
        <v>7.38024780636523+0.118960227691545i</v>
      </c>
      <c r="CM96" s="121" t="str">
        <f t="shared" si="66"/>
        <v>7.41197456254408+0.116920650508619i</v>
      </c>
      <c r="CN96" s="121" t="str">
        <f t="shared" si="66"/>
        <v>7.43765812706981+0.130850207269047i</v>
      </c>
      <c r="CO96" s="121" t="str">
        <f t="shared" si="66"/>
        <v>7.4739172769885+0.155310025485025i</v>
      </c>
      <c r="CP96" s="121" t="str">
        <f t="shared" si="66"/>
        <v>7.5086656289939+0.203957718292591i</v>
      </c>
      <c r="CQ96" s="121" t="str">
        <f t="shared" si="66"/>
        <v>7.57816233300471+0.28115949166112i</v>
      </c>
      <c r="CR96" s="121" t="str">
        <f t="shared" si="66"/>
        <v>7.67183180362797+0.368332531257286i</v>
      </c>
      <c r="CS96" s="121" t="str">
        <f t="shared" si="66"/>
        <v>7.78816324295042+0.45988688480196i</v>
      </c>
      <c r="CT96" s="121" t="str">
        <f t="shared" si="66"/>
        <v>7.93168904471187+0.540865652953685i</v>
      </c>
      <c r="CU96" s="121" t="str">
        <f t="shared" si="66"/>
        <v>8.02384771742185+0.568060015392698i</v>
      </c>
      <c r="CV96" s="121" t="str">
        <f t="shared" si="66"/>
        <v>0</v>
      </c>
      <c r="CW96" s="121" t="str">
        <f t="shared" si="66"/>
        <v>8.03744489864136+0.570779451636599i</v>
      </c>
      <c r="CX96" s="121" t="str">
        <f t="shared" si="66"/>
        <v>7.9573726092376+0.552952036259913i</v>
      </c>
      <c r="CY96" s="121" t="str">
        <f t="shared" si="56"/>
        <v>7.79571723251681+0.464872517915779i</v>
      </c>
      <c r="CZ96" s="121" t="str">
        <f t="shared" si="52"/>
        <v>7.66729940988814+0.373469244162433i</v>
      </c>
      <c r="DA96" s="121" t="str">
        <f t="shared" si="52"/>
        <v>7.54945717265242+0.291735077054069i</v>
      </c>
      <c r="DB96" s="121" t="str">
        <f t="shared" si="48"/>
        <v>7.47542807490178+0.213173585563589i</v>
      </c>
      <c r="DC96" s="121" t="str">
        <f t="shared" si="48"/>
        <v>7.40593137089097+0.156518663815648i</v>
      </c>
      <c r="DD96" s="121" t="str">
        <f t="shared" si="48"/>
        <v>7.3545642418395+0.123658809201841i</v>
      </c>
      <c r="DE96" s="121" t="str">
        <f t="shared" si="48"/>
        <v>7.32736987940049+0.105967365637351i</v>
      </c>
      <c r="DF96" s="121" t="str">
        <f t="shared" si="48"/>
        <v>7.27600275034902+0.107100464072309i</v>
      </c>
      <c r="DG96" s="121" t="str">
        <f t="shared" si="48"/>
        <v>7.27298115452246+0.127843719421623i</v>
      </c>
      <c r="DH96" s="121" t="str">
        <f t="shared" si="48"/>
        <v>7.21212477572046+0.151358209800435i</v>
      </c>
      <c r="DI96" s="121"/>
      <c r="DK96" s="39">
        <f t="shared" si="67"/>
        <v>7.3377361113683097</v>
      </c>
      <c r="DL96" s="39">
        <f t="shared" si="67"/>
        <v>7.34398865644655</v>
      </c>
      <c r="DM96" s="39">
        <f t="shared" si="67"/>
        <v>7.3802478063652304</v>
      </c>
      <c r="DN96" s="39">
        <f t="shared" si="67"/>
        <v>7.4119745625440796</v>
      </c>
      <c r="DO96" s="39">
        <f t="shared" si="67"/>
        <v>7.4376581270698097</v>
      </c>
      <c r="DP96" s="39">
        <f t="shared" si="67"/>
        <v>7.4739172769884998</v>
      </c>
      <c r="DQ96" s="39">
        <f t="shared" si="67"/>
        <v>7.5086656289939002</v>
      </c>
      <c r="DR96" s="39">
        <f t="shared" si="67"/>
        <v>7.5781623330047099</v>
      </c>
      <c r="DS96" s="39">
        <f t="shared" si="67"/>
        <v>7.6718318036279696</v>
      </c>
      <c r="DT96" s="39">
        <f t="shared" si="67"/>
        <v>7.7881632429504197</v>
      </c>
      <c r="DU96" s="39">
        <f t="shared" si="67"/>
        <v>7.9316890447118702</v>
      </c>
      <c r="DV96" s="39">
        <f t="shared" si="67"/>
        <v>8.0238477174218499</v>
      </c>
      <c r="DW96" s="39">
        <f t="shared" si="67"/>
        <v>0</v>
      </c>
      <c r="DX96" s="39">
        <f t="shared" si="67"/>
        <v>8.0374448986413594</v>
      </c>
      <c r="DY96" s="39">
        <f t="shared" si="67"/>
        <v>7.9573726092376003</v>
      </c>
      <c r="DZ96" s="39">
        <f t="shared" si="57"/>
        <v>7.79571723251681</v>
      </c>
      <c r="EA96" s="39">
        <f t="shared" si="53"/>
        <v>7.6672994098881402</v>
      </c>
      <c r="EB96" s="39">
        <f t="shared" si="53"/>
        <v>7.5494571726524198</v>
      </c>
      <c r="EC96" s="39">
        <f t="shared" si="49"/>
        <v>7.4754280749017799</v>
      </c>
      <c r="ED96" s="39">
        <f t="shared" si="49"/>
        <v>7.4059313708909702</v>
      </c>
      <c r="EE96" s="39">
        <f t="shared" si="49"/>
        <v>7.3545642418395003</v>
      </c>
      <c r="EF96" s="39">
        <f t="shared" si="49"/>
        <v>7.3273698794004902</v>
      </c>
      <c r="EG96" s="39">
        <f t="shared" si="49"/>
        <v>7.2760027503490203</v>
      </c>
      <c r="EH96" s="39">
        <f t="shared" si="49"/>
        <v>7.2729811545224603</v>
      </c>
      <c r="EI96" s="39">
        <f t="shared" si="49"/>
        <v>7.2121247757204596</v>
      </c>
      <c r="EK96" s="39">
        <f t="shared" si="73"/>
        <v>0.182559783847524</v>
      </c>
      <c r="EL96" s="39">
        <f t="shared" si="71"/>
        <v>0.14215097566036899</v>
      </c>
      <c r="EM96" s="39">
        <f t="shared" si="71"/>
        <v>0.118960227691545</v>
      </c>
      <c r="EN96" s="39">
        <f t="shared" si="71"/>
        <v>0.116920650508619</v>
      </c>
      <c r="EO96" s="39">
        <f t="shared" si="71"/>
        <v>0.130850207269047</v>
      </c>
      <c r="EP96" s="39">
        <f t="shared" si="71"/>
        <v>0.15531002548502501</v>
      </c>
      <c r="EQ96" s="39">
        <f t="shared" si="71"/>
        <v>0.20395771829259099</v>
      </c>
      <c r="ER96" s="39">
        <f t="shared" si="71"/>
        <v>0.28115949166111998</v>
      </c>
      <c r="ES96" s="39">
        <f t="shared" si="71"/>
        <v>0.36833253125728599</v>
      </c>
      <c r="ET96" s="39">
        <f t="shared" si="71"/>
        <v>0.45988688480195999</v>
      </c>
      <c r="EU96" s="39">
        <f t="shared" si="71"/>
        <v>0.54086565295368505</v>
      </c>
      <c r="EV96" s="39">
        <f t="shared" si="71"/>
        <v>0.56806001539269801</v>
      </c>
      <c r="EW96" s="39">
        <f t="shared" si="71"/>
        <v>0</v>
      </c>
      <c r="EX96" s="39">
        <f t="shared" si="71"/>
        <v>0.57077945163659904</v>
      </c>
      <c r="EY96" s="39">
        <f t="shared" si="62"/>
        <v>0.55295203625991296</v>
      </c>
      <c r="EZ96" s="39">
        <f t="shared" si="62"/>
        <v>0.46487251791577899</v>
      </c>
      <c r="FA96" s="39">
        <f t="shared" si="62"/>
        <v>0.37346924416243299</v>
      </c>
      <c r="FB96" s="39">
        <f t="shared" si="54"/>
        <v>0.29173507705406898</v>
      </c>
      <c r="FC96" s="39">
        <f t="shared" si="50"/>
        <v>0.21317358556358901</v>
      </c>
      <c r="FD96" s="39">
        <f t="shared" si="50"/>
        <v>0.156518663815648</v>
      </c>
      <c r="FE96" s="39">
        <f t="shared" si="50"/>
        <v>0.123658809201841</v>
      </c>
      <c r="FF96" s="39">
        <f t="shared" si="50"/>
        <v>0.105967365637351</v>
      </c>
      <c r="FG96" s="39">
        <f t="shared" si="50"/>
        <v>0.107100464072309</v>
      </c>
      <c r="FH96" s="39">
        <f t="shared" si="50"/>
        <v>0.12784371942162301</v>
      </c>
      <c r="FI96" s="39">
        <f t="shared" si="50"/>
        <v>0.15135820980043499</v>
      </c>
      <c r="FK96" s="39">
        <f t="shared" si="68"/>
        <v>0.74362668874636551</v>
      </c>
      <c r="FL96" s="39">
        <f t="shared" si="68"/>
        <v>0.74360405106300176</v>
      </c>
      <c r="FM96" s="39">
        <f t="shared" si="68"/>
        <v>0.74257974127590931</v>
      </c>
      <c r="FN96" s="39">
        <f t="shared" si="68"/>
        <v>0.74162311860212371</v>
      </c>
      <c r="FO96" s="39">
        <f t="shared" si="68"/>
        <v>0.7408007320076111</v>
      </c>
      <c r="FP96" s="39">
        <f t="shared" si="68"/>
        <v>0.73961421033405161</v>
      </c>
      <c r="FQ96" s="39">
        <f t="shared" si="68"/>
        <v>0.73834280907219907</v>
      </c>
      <c r="FR96" s="39">
        <f t="shared" si="68"/>
        <v>0.73577558081756356</v>
      </c>
      <c r="FS96" s="39">
        <f t="shared" si="68"/>
        <v>0.73225395092951751</v>
      </c>
      <c r="FT96" s="39">
        <f t="shared" si="68"/>
        <v>0.72783775708173226</v>
      </c>
      <c r="FU96" s="39">
        <f t="shared" si="68"/>
        <v>0.72258218879198577</v>
      </c>
      <c r="FV96" s="39">
        <f t="shared" si="68"/>
        <v>0.71949417970130414</v>
      </c>
      <c r="FW96" s="39">
        <f t="shared" si="68"/>
        <v>0.99999999999999989</v>
      </c>
      <c r="FX96" s="39">
        <f t="shared" si="68"/>
        <v>0.71905605448593846</v>
      </c>
      <c r="FY96" s="39">
        <f t="shared" si="68"/>
        <v>0.7216616156967488</v>
      </c>
      <c r="FZ96" s="39">
        <f t="shared" si="58"/>
        <v>0.72755587133899735</v>
      </c>
      <c r="GA96" s="39">
        <f t="shared" si="55"/>
        <v>0.73234227780621697</v>
      </c>
      <c r="GB96" s="39">
        <f t="shared" si="55"/>
        <v>0.7365639723878703</v>
      </c>
      <c r="GC96" s="39">
        <f t="shared" si="51"/>
        <v>0.73929871815197612</v>
      </c>
      <c r="GD96" s="39">
        <f t="shared" si="51"/>
        <v>0.74166877390152264</v>
      </c>
      <c r="GE96" s="39">
        <f t="shared" si="51"/>
        <v>0.74334534211424019</v>
      </c>
      <c r="GF96" s="39">
        <f t="shared" si="51"/>
        <v>0.74422400381832521</v>
      </c>
      <c r="GG96" s="39">
        <f t="shared" si="51"/>
        <v>0.74578488206969851</v>
      </c>
      <c r="GH96" s="39">
        <f t="shared" si="51"/>
        <v>0.74581451218586159</v>
      </c>
      <c r="GI96" s="39">
        <f t="shared" si="51"/>
        <v>0.74758657204668111</v>
      </c>
      <c r="GJ96" s="39">
        <f t="shared" si="72"/>
        <v>11.9</v>
      </c>
      <c r="GK96" s="39">
        <f t="shared" si="65"/>
        <v>-2.5729006360104023</v>
      </c>
      <c r="GL96" s="39">
        <f t="shared" si="65"/>
        <v>-2.573165058220233</v>
      </c>
      <c r="GM96" s="39">
        <f t="shared" si="65"/>
        <v>-2.5851380634710166</v>
      </c>
      <c r="GN96" s="39">
        <f t="shared" si="65"/>
        <v>-2.5963348079929434</v>
      </c>
      <c r="GO96" s="39">
        <f t="shared" si="65"/>
        <v>-2.6059719437279183</v>
      </c>
      <c r="GP96" s="39">
        <f t="shared" si="65"/>
        <v>-2.6198950651740711</v>
      </c>
      <c r="GQ96" s="39">
        <f t="shared" si="65"/>
        <v>-2.6348390095854581</v>
      </c>
      <c r="GR96" s="39">
        <f t="shared" si="65"/>
        <v>-2.6650925957180038</v>
      </c>
      <c r="GS96" s="39">
        <f t="shared" si="64"/>
        <v>-2.7067655274507629</v>
      </c>
      <c r="GT96" s="39">
        <f t="shared" si="64"/>
        <v>-2.7593083768390043</v>
      </c>
      <c r="GU96" s="39">
        <f t="shared" si="64"/>
        <v>-2.8222549545764037</v>
      </c>
      <c r="GV96" s="39">
        <f t="shared" si="64"/>
        <v>-2.8594542981703288</v>
      </c>
      <c r="GW96" s="39">
        <f t="shared" si="64"/>
        <v>-9.6432746655328714E-16</v>
      </c>
      <c r="GX96" s="39">
        <f t="shared" si="64"/>
        <v>-2.8647450517297717</v>
      </c>
      <c r="GY96" s="39">
        <f t="shared" si="64"/>
        <v>-2.8333278736597958</v>
      </c>
      <c r="GZ96" s="39">
        <f t="shared" si="64"/>
        <v>-2.7626730040226652</v>
      </c>
      <c r="HA96" s="39">
        <f t="shared" si="47"/>
        <v>-2.7057178700978839</v>
      </c>
      <c r="HB96" s="39">
        <f t="shared" si="47"/>
        <v>-2.6557905528423009</v>
      </c>
      <c r="HC96" s="39">
        <f t="shared" si="47"/>
        <v>-2.6236009362418895</v>
      </c>
      <c r="HD96" s="39">
        <f t="shared" si="45"/>
        <v>-2.5958001096047143</v>
      </c>
      <c r="HE96" s="39">
        <f t="shared" si="45"/>
        <v>-2.5761875113182442</v>
      </c>
      <c r="HF96" s="39">
        <f t="shared" si="45"/>
        <v>-2.5659265315537483</v>
      </c>
      <c r="HG96" s="39">
        <f t="shared" si="45"/>
        <v>-2.5477284908338356</v>
      </c>
      <c r="HH96" s="39">
        <f t="shared" si="45"/>
        <v>-2.5473834063292689</v>
      </c>
      <c r="HI96" s="39">
        <f t="shared" si="45"/>
        <v>-2.526770158127432</v>
      </c>
    </row>
    <row r="97" spans="1:217" s="39" customFormat="1">
      <c r="A97" s="20"/>
      <c r="B97" s="184"/>
      <c r="C97" s="40">
        <v>11.95</v>
      </c>
      <c r="D97" s="41">
        <v>4.8625342857142861</v>
      </c>
      <c r="E97" s="42">
        <v>4.8630000000000004</v>
      </c>
      <c r="F97" s="42">
        <v>4.8860000000000001</v>
      </c>
      <c r="G97" s="42">
        <v>4.9050000000000002</v>
      </c>
      <c r="H97" s="42">
        <v>4.9240000000000004</v>
      </c>
      <c r="I97" s="42">
        <v>4.9489999999999998</v>
      </c>
      <c r="J97" s="42">
        <v>4.9690000000000003</v>
      </c>
      <c r="K97" s="42">
        <v>5.0119999999999996</v>
      </c>
      <c r="L97" s="42">
        <v>5.077</v>
      </c>
      <c r="M97" s="42">
        <v>5.1539999999999999</v>
      </c>
      <c r="N97" s="42">
        <v>5.2469999999999999</v>
      </c>
      <c r="O97" s="43">
        <v>5.31</v>
      </c>
      <c r="P97" s="20"/>
      <c r="Q97" s="41">
        <v>5.3159999999999998</v>
      </c>
      <c r="R97" s="42">
        <v>5.2679999999999998</v>
      </c>
      <c r="S97" s="42">
        <v>5.1589999999999998</v>
      </c>
      <c r="T97" s="42">
        <v>5.0730000000000004</v>
      </c>
      <c r="U97" s="42">
        <v>4.9950000000000001</v>
      </c>
      <c r="V97" s="42">
        <v>4.9480000000000004</v>
      </c>
      <c r="W97" s="42">
        <v>4.9020000000000001</v>
      </c>
      <c r="X97" s="42">
        <v>4.8680000000000003</v>
      </c>
      <c r="Y97" s="42">
        <v>4.8460000000000001</v>
      </c>
      <c r="Z97" s="42">
        <v>4.8159999999999998</v>
      </c>
      <c r="AA97" s="42">
        <v>4.8150000000000004</v>
      </c>
      <c r="AB97" s="43">
        <v>4.7728071428571432</v>
      </c>
      <c r="AD97" s="20"/>
      <c r="AE97" s="184"/>
      <c r="AF97" s="40">
        <v>11.95</v>
      </c>
      <c r="AG97" s="41">
        <v>0.12116285714285714</v>
      </c>
      <c r="AH97" s="42">
        <v>9.4600000000000004E-2</v>
      </c>
      <c r="AI97" s="42">
        <v>7.8420000000000004E-2</v>
      </c>
      <c r="AJ97" s="42">
        <v>7.4569999999999997E-2</v>
      </c>
      <c r="AK97" s="42">
        <v>8.5190000000000002E-2</v>
      </c>
      <c r="AL97" s="42">
        <v>0.10340000000000001</v>
      </c>
      <c r="AM97" s="42">
        <v>0.1361</v>
      </c>
      <c r="AN97" s="42">
        <v>0.1852</v>
      </c>
      <c r="AO97" s="42">
        <v>0.24610000000000001</v>
      </c>
      <c r="AP97" s="42">
        <v>0.30530000000000002</v>
      </c>
      <c r="AQ97" s="42">
        <v>0.35920000000000002</v>
      </c>
      <c r="AR97" s="43">
        <v>0.37559999999999999</v>
      </c>
      <c r="AS97" s="20"/>
      <c r="AT97" s="41">
        <v>0.37790000000000001</v>
      </c>
      <c r="AU97" s="42">
        <v>0.36730000000000002</v>
      </c>
      <c r="AV97" s="42">
        <v>0.311</v>
      </c>
      <c r="AW97" s="42">
        <v>0.24990000000000001</v>
      </c>
      <c r="AX97" s="42">
        <v>0.19339999999999999</v>
      </c>
      <c r="AY97" s="42">
        <v>0.13969999999999999</v>
      </c>
      <c r="AZ97" s="42">
        <v>0.10539999999999999</v>
      </c>
      <c r="BA97" s="42">
        <v>8.2750000000000004E-2</v>
      </c>
      <c r="BB97" s="42">
        <v>6.7839999999999998E-2</v>
      </c>
      <c r="BC97" s="42">
        <v>7.0709999999999995E-2</v>
      </c>
      <c r="BD97" s="42">
        <v>8.6019999999999999E-2</v>
      </c>
      <c r="BE97" s="43">
        <v>9.9702857142857149E-2</v>
      </c>
      <c r="BH97" s="118" t="str">
        <f t="shared" si="75"/>
        <v>4.86253428571429+0.121162857142857i</v>
      </c>
      <c r="BI97" s="118" t="str">
        <f t="shared" si="75"/>
        <v>4.863+0.0946i</v>
      </c>
      <c r="BJ97" s="118" t="str">
        <f t="shared" si="75"/>
        <v>4.886+0.07842i</v>
      </c>
      <c r="BK97" s="118" t="str">
        <f t="shared" si="75"/>
        <v>4.905+0.07457i</v>
      </c>
      <c r="BL97" s="118" t="str">
        <f t="shared" si="75"/>
        <v>4.924+0.08519i</v>
      </c>
      <c r="BM97" s="118" t="str">
        <f t="shared" si="74"/>
        <v>4.949+0.1034i</v>
      </c>
      <c r="BN97" s="118" t="str">
        <f t="shared" si="74"/>
        <v>4.969+0.1361i</v>
      </c>
      <c r="BO97" s="118" t="str">
        <f t="shared" si="74"/>
        <v>5.012+0.1852i</v>
      </c>
      <c r="BP97" s="118" t="str">
        <f t="shared" si="74"/>
        <v>5.077+0.2461i</v>
      </c>
      <c r="BQ97" s="118" t="str">
        <f t="shared" si="74"/>
        <v>5.154+0.3053i</v>
      </c>
      <c r="BR97" s="118" t="str">
        <f t="shared" si="74"/>
        <v>5.247+0.3592i</v>
      </c>
      <c r="BS97" s="118" t="str">
        <f t="shared" si="74"/>
        <v>5.31+0.3756i</v>
      </c>
      <c r="BT97" s="118" t="str">
        <f t="shared" si="76"/>
        <v>0</v>
      </c>
      <c r="BU97" s="118" t="str">
        <f t="shared" si="76"/>
        <v>5.316+0.3779i</v>
      </c>
      <c r="BV97" s="118" t="str">
        <f t="shared" si="76"/>
        <v>5.268+0.3673i</v>
      </c>
      <c r="BW97" s="118" t="str">
        <f t="shared" si="76"/>
        <v>5.159+0.311i</v>
      </c>
      <c r="BX97" s="118" t="str">
        <f t="shared" si="76"/>
        <v>5.073+0.2499i</v>
      </c>
      <c r="BY97" s="118" t="str">
        <f t="shared" si="76"/>
        <v>4.995+0.1934i</v>
      </c>
      <c r="BZ97" s="118" t="str">
        <f t="shared" si="46"/>
        <v>4.948+0.1397i</v>
      </c>
      <c r="CA97" s="118" t="str">
        <f t="shared" si="46"/>
        <v>4.902+0.1054i</v>
      </c>
      <c r="CB97" s="118" t="str">
        <f t="shared" si="46"/>
        <v>4.868+0.08275i</v>
      </c>
      <c r="CC97" s="118" t="str">
        <f t="shared" si="44"/>
        <v>4.846+0.06784i</v>
      </c>
      <c r="CD97" s="118" t="str">
        <f t="shared" si="44"/>
        <v>4.816+0.07071i</v>
      </c>
      <c r="CE97" s="118" t="str">
        <f t="shared" si="44"/>
        <v>4.815+0.08602i</v>
      </c>
      <c r="CF97" s="118" t="str">
        <f t="shared" si="44"/>
        <v>4.77280714285714+0.0997028571428571i</v>
      </c>
      <c r="CG97" s="118" t="str">
        <f t="shared" si="44"/>
        <v>0</v>
      </c>
      <c r="CH97" s="39">
        <f t="shared" si="69"/>
        <v>11950000000</v>
      </c>
      <c r="CI97" s="121">
        <f t="shared" si="70"/>
        <v>1.5044765830973699</v>
      </c>
      <c r="CJ97" s="121" t="str">
        <f t="shared" si="66"/>
        <v>7.31556896736524+0.1822866813126i</v>
      </c>
      <c r="CK97" s="121" t="str">
        <f t="shared" si="66"/>
        <v>7.31626962360251+0.142323484761011i</v>
      </c>
      <c r="CL97" s="121" t="str">
        <f t="shared" si="66"/>
        <v>7.35087258501375+0.117981053646496i</v>
      </c>
      <c r="CM97" s="121" t="str">
        <f t="shared" si="66"/>
        <v>7.3794576400926+0.112188818801571i</v>
      </c>
      <c r="CN97" s="121" t="str">
        <f t="shared" si="66"/>
        <v>7.40804269517145+0.128166360114065i</v>
      </c>
      <c r="CO97" s="121" t="str">
        <f t="shared" si="66"/>
        <v>7.44565460974888+0.155562878692268i</v>
      </c>
      <c r="CP97" s="121" t="str">
        <f t="shared" si="66"/>
        <v>7.47574414141083+0.204759262959552i</v>
      </c>
      <c r="CQ97" s="121" t="str">
        <f t="shared" si="66"/>
        <v>7.54043663448402+0.278629063189633i</v>
      </c>
      <c r="CR97" s="121" t="str">
        <f t="shared" si="66"/>
        <v>7.63822761238535+0.370251687100263i</v>
      </c>
      <c r="CS97" s="121" t="str">
        <f t="shared" si="66"/>
        <v>7.75407230928384+0.459316700819627i</v>
      </c>
      <c r="CT97" s="121" t="str">
        <f t="shared" si="66"/>
        <v>7.8939886315119+0.540407988648575i</v>
      </c>
      <c r="CU97" s="121" t="str">
        <f t="shared" si="66"/>
        <v>7.98877065624703+0.565081404611372i</v>
      </c>
      <c r="CV97" s="121" t="str">
        <f t="shared" si="66"/>
        <v>0</v>
      </c>
      <c r="CW97" s="121" t="str">
        <f t="shared" si="66"/>
        <v>7.99779751574562+0.568541700752496i</v>
      </c>
      <c r="CX97" s="121" t="str">
        <f t="shared" si="66"/>
        <v>7.92558263975694+0.552594248971664i</v>
      </c>
      <c r="CY97" s="121" t="str">
        <f t="shared" si="56"/>
        <v>7.76159469219933+0.467892217343282i</v>
      </c>
      <c r="CZ97" s="121" t="str">
        <f t="shared" si="52"/>
        <v>7.63220970605296+0.375968698116033i</v>
      </c>
      <c r="DA97" s="121" t="str">
        <f t="shared" si="52"/>
        <v>7.51486053257136+0.290965771171031i</v>
      </c>
      <c r="DB97" s="121" t="str">
        <f t="shared" si="48"/>
        <v>7.44415013316579+0.210175378658703i</v>
      </c>
      <c r="DC97" s="121" t="str">
        <f t="shared" si="48"/>
        <v>7.37494421034331+0.158571831858463i</v>
      </c>
      <c r="DD97" s="121" t="str">
        <f t="shared" si="48"/>
        <v>7.323792006518+0.124495437251307i</v>
      </c>
      <c r="DE97" s="121" t="str">
        <f t="shared" si="48"/>
        <v>7.29069352168985+0.102063691397326i</v>
      </c>
      <c r="DF97" s="121" t="str">
        <f t="shared" si="48"/>
        <v>7.24555922419693+0.106381539190815i</v>
      </c>
      <c r="DG97" s="121" t="str">
        <f t="shared" si="48"/>
        <v>7.24405474761384+0.129415075678036i</v>
      </c>
      <c r="DH97" s="121" t="str">
        <f t="shared" si="48"/>
        <v>7.18057658206843+0.150000613839331i</v>
      </c>
      <c r="DI97" s="121"/>
      <c r="DK97" s="39">
        <f t="shared" si="67"/>
        <v>7.3155689673652402</v>
      </c>
      <c r="DL97" s="39">
        <f t="shared" si="67"/>
        <v>7.3162696236025102</v>
      </c>
      <c r="DM97" s="39">
        <f t="shared" si="67"/>
        <v>7.3508725850137502</v>
      </c>
      <c r="DN97" s="39">
        <f t="shared" si="67"/>
        <v>7.3794576400925997</v>
      </c>
      <c r="DO97" s="39">
        <f t="shared" si="67"/>
        <v>7.4080426951714502</v>
      </c>
      <c r="DP97" s="39">
        <f t="shared" si="67"/>
        <v>7.44565460974888</v>
      </c>
      <c r="DQ97" s="39">
        <f t="shared" si="67"/>
        <v>7.4757441414108303</v>
      </c>
      <c r="DR97" s="39">
        <f t="shared" si="67"/>
        <v>7.5404366344840197</v>
      </c>
      <c r="DS97" s="39">
        <f t="shared" si="67"/>
        <v>7.6382276123853501</v>
      </c>
      <c r="DT97" s="39">
        <f t="shared" si="67"/>
        <v>7.7540723092838402</v>
      </c>
      <c r="DU97" s="39">
        <f t="shared" si="67"/>
        <v>7.8939886315118999</v>
      </c>
      <c r="DV97" s="39">
        <f t="shared" si="67"/>
        <v>7.9887706562470298</v>
      </c>
      <c r="DW97" s="39">
        <f t="shared" si="67"/>
        <v>0</v>
      </c>
      <c r="DX97" s="39">
        <f t="shared" si="67"/>
        <v>7.9977975157456198</v>
      </c>
      <c r="DY97" s="39">
        <f t="shared" si="67"/>
        <v>7.9255826397569402</v>
      </c>
      <c r="DZ97" s="39">
        <f t="shared" si="57"/>
        <v>7.7615946921993304</v>
      </c>
      <c r="EA97" s="39">
        <f t="shared" si="53"/>
        <v>7.6322097060529597</v>
      </c>
      <c r="EB97" s="39">
        <f t="shared" si="53"/>
        <v>7.51486053257136</v>
      </c>
      <c r="EC97" s="39">
        <f t="shared" si="49"/>
        <v>7.44415013316579</v>
      </c>
      <c r="ED97" s="39">
        <f t="shared" si="49"/>
        <v>7.37494421034331</v>
      </c>
      <c r="EE97" s="39">
        <f t="shared" si="49"/>
        <v>7.3237920065180004</v>
      </c>
      <c r="EF97" s="39">
        <f t="shared" si="49"/>
        <v>7.2906935216898496</v>
      </c>
      <c r="EG97" s="39">
        <f t="shared" si="49"/>
        <v>7.2455592241969304</v>
      </c>
      <c r="EH97" s="39">
        <f t="shared" si="49"/>
        <v>7.2440547476138404</v>
      </c>
      <c r="EI97" s="39">
        <f t="shared" si="49"/>
        <v>7.1805765820684302</v>
      </c>
      <c r="EK97" s="39">
        <f t="shared" si="73"/>
        <v>0.18228668131260001</v>
      </c>
      <c r="EL97" s="39">
        <f t="shared" si="71"/>
        <v>0.142323484761011</v>
      </c>
      <c r="EM97" s="39">
        <f t="shared" si="71"/>
        <v>0.117981053646496</v>
      </c>
      <c r="EN97" s="39">
        <f t="shared" si="71"/>
        <v>0.112188818801571</v>
      </c>
      <c r="EO97" s="39">
        <f t="shared" si="71"/>
        <v>0.12816636011406499</v>
      </c>
      <c r="EP97" s="39">
        <f t="shared" si="71"/>
        <v>0.15556287869226801</v>
      </c>
      <c r="EQ97" s="39">
        <f t="shared" si="71"/>
        <v>0.20475926295955199</v>
      </c>
      <c r="ER97" s="39">
        <f t="shared" si="71"/>
        <v>0.27862906318963299</v>
      </c>
      <c r="ES97" s="39">
        <f t="shared" si="71"/>
        <v>0.37025168710026302</v>
      </c>
      <c r="ET97" s="39">
        <f t="shared" si="71"/>
        <v>0.459316700819627</v>
      </c>
      <c r="EU97" s="39">
        <f t="shared" si="71"/>
        <v>0.54040798864857498</v>
      </c>
      <c r="EV97" s="39">
        <f t="shared" si="71"/>
        <v>0.56508140461137202</v>
      </c>
      <c r="EW97" s="39">
        <f t="shared" si="71"/>
        <v>0</v>
      </c>
      <c r="EX97" s="39">
        <f t="shared" si="71"/>
        <v>0.56854170075249599</v>
      </c>
      <c r="EY97" s="39">
        <f t="shared" si="62"/>
        <v>0.55259424897166398</v>
      </c>
      <c r="EZ97" s="39">
        <f t="shared" si="62"/>
        <v>0.46789221734328201</v>
      </c>
      <c r="FA97" s="39">
        <f t="shared" si="62"/>
        <v>0.37596869811603301</v>
      </c>
      <c r="FB97" s="39">
        <f t="shared" si="54"/>
        <v>0.29096577117103101</v>
      </c>
      <c r="FC97" s="39">
        <f t="shared" si="50"/>
        <v>0.210175378658703</v>
      </c>
      <c r="FD97" s="39">
        <f t="shared" si="50"/>
        <v>0.15857183185846299</v>
      </c>
      <c r="FE97" s="39">
        <f t="shared" si="50"/>
        <v>0.124495437251307</v>
      </c>
      <c r="FF97" s="39">
        <f t="shared" si="50"/>
        <v>0.102063691397326</v>
      </c>
      <c r="FG97" s="39">
        <f t="shared" si="50"/>
        <v>0.106381539190815</v>
      </c>
      <c r="FH97" s="39">
        <f t="shared" si="50"/>
        <v>0.12941507567803601</v>
      </c>
      <c r="FI97" s="39">
        <f t="shared" si="50"/>
        <v>0.150000613839331</v>
      </c>
      <c r="FK97" s="39">
        <f t="shared" si="68"/>
        <v>0.74430192433925002</v>
      </c>
      <c r="FL97" s="39">
        <f t="shared" si="68"/>
        <v>0.74444635789183844</v>
      </c>
      <c r="FM97" s="39">
        <f t="shared" si="68"/>
        <v>0.74347503110367719</v>
      </c>
      <c r="FN97" s="39">
        <f t="shared" si="68"/>
        <v>0.74262366464522478</v>
      </c>
      <c r="FO97" s="39">
        <f t="shared" si="68"/>
        <v>0.74170733578322801</v>
      </c>
      <c r="FP97" s="39">
        <f t="shared" si="68"/>
        <v>0.74046872329118307</v>
      </c>
      <c r="FQ97" s="39">
        <f t="shared" si="68"/>
        <v>0.73933364230582521</v>
      </c>
      <c r="FR97" s="39">
        <f t="shared" si="68"/>
        <v>0.73692987263915</v>
      </c>
      <c r="FS97" s="39">
        <f t="shared" si="68"/>
        <v>0.73324379431306863</v>
      </c>
      <c r="FT97" s="39">
        <f t="shared" si="68"/>
        <v>0.72886038804602227</v>
      </c>
      <c r="FU97" s="39">
        <f t="shared" si="68"/>
        <v>0.72370429060226571</v>
      </c>
      <c r="FV97" s="39">
        <f t="shared" si="68"/>
        <v>0.72056949973576279</v>
      </c>
      <c r="FW97" s="39">
        <f t="shared" si="68"/>
        <v>0.99999999999999989</v>
      </c>
      <c r="FX97" s="39">
        <f t="shared" si="68"/>
        <v>0.72025554118572677</v>
      </c>
      <c r="FY97" s="39">
        <f t="shared" si="68"/>
        <v>0.72260629516807495</v>
      </c>
      <c r="FZ97" s="39">
        <f t="shared" si="58"/>
        <v>0.72853776293301142</v>
      </c>
      <c r="GA97" s="39">
        <f t="shared" si="55"/>
        <v>0.73337105815578307</v>
      </c>
      <c r="GB97" s="39">
        <f t="shared" si="55"/>
        <v>0.73761265071984305</v>
      </c>
      <c r="GC97" s="39">
        <f t="shared" si="51"/>
        <v>0.7402610833315777</v>
      </c>
      <c r="GD97" s="39">
        <f t="shared" si="51"/>
        <v>0.74260077487268727</v>
      </c>
      <c r="GE97" s="39">
        <f t="shared" si="51"/>
        <v>0.74427829065948647</v>
      </c>
      <c r="GF97" s="39">
        <f t="shared" si="51"/>
        <v>0.74535079763312817</v>
      </c>
      <c r="GG97" s="39">
        <f t="shared" si="51"/>
        <v>0.74671508333041237</v>
      </c>
      <c r="GH97" s="39">
        <f t="shared" si="51"/>
        <v>0.74669125935526526</v>
      </c>
      <c r="GI97" s="39">
        <f t="shared" si="51"/>
        <v>0.74855564719897538</v>
      </c>
      <c r="GJ97" s="39">
        <f t="shared" si="72"/>
        <v>11.95</v>
      </c>
      <c r="GK97" s="39">
        <f t="shared" si="65"/>
        <v>-2.5650171633887622</v>
      </c>
      <c r="GL97" s="39">
        <f t="shared" si="65"/>
        <v>-2.5633318094350734</v>
      </c>
      <c r="GM97" s="39">
        <f t="shared" si="65"/>
        <v>-2.5746722452206443</v>
      </c>
      <c r="GN97" s="39">
        <f t="shared" si="65"/>
        <v>-2.5846243108941014</v>
      </c>
      <c r="GO97" s="39">
        <f t="shared" si="65"/>
        <v>-2.5953485124047626</v>
      </c>
      <c r="GP97" s="39">
        <f t="shared" si="65"/>
        <v>-2.6098656189910452</v>
      </c>
      <c r="GQ97" s="39">
        <f t="shared" si="65"/>
        <v>-2.6231906282380812</v>
      </c>
      <c r="GR97" s="39">
        <f t="shared" si="65"/>
        <v>-2.6514767658832206</v>
      </c>
      <c r="GS97" s="39">
        <f t="shared" si="64"/>
        <v>-2.6950320782198158</v>
      </c>
      <c r="GT97" s="39">
        <f t="shared" si="64"/>
        <v>-2.7471130415388432</v>
      </c>
      <c r="GU97" s="39">
        <f t="shared" si="64"/>
        <v>-2.808777051572771</v>
      </c>
      <c r="GV97" s="39">
        <f t="shared" si="64"/>
        <v>-2.8464824928060928</v>
      </c>
      <c r="GW97" s="39">
        <f t="shared" si="64"/>
        <v>-9.6432746655328714E-16</v>
      </c>
      <c r="GX97" s="39">
        <f t="shared" si="64"/>
        <v>-2.8502678370113217</v>
      </c>
      <c r="GY97" s="39">
        <f t="shared" si="64"/>
        <v>-2.8219651856990184</v>
      </c>
      <c r="GZ97" s="39">
        <f t="shared" si="64"/>
        <v>-2.7509586429209687</v>
      </c>
      <c r="HA97" s="39">
        <f t="shared" si="47"/>
        <v>-2.6935246617448665</v>
      </c>
      <c r="HB97" s="39">
        <f t="shared" si="47"/>
        <v>-2.6434328669978422</v>
      </c>
      <c r="HC97" s="39">
        <f t="shared" si="47"/>
        <v>-2.6123016309864</v>
      </c>
      <c r="HD97" s="39">
        <f t="shared" si="45"/>
        <v>-2.5848920388318146</v>
      </c>
      <c r="HE97" s="39">
        <f t="shared" si="45"/>
        <v>-2.5652929691963582</v>
      </c>
      <c r="HF97" s="39">
        <f t="shared" si="45"/>
        <v>-2.5527855888128888</v>
      </c>
      <c r="HG97" s="39">
        <f t="shared" si="45"/>
        <v>-2.536901520347794</v>
      </c>
      <c r="HH97" s="39">
        <f t="shared" si="45"/>
        <v>-2.5371786484313845</v>
      </c>
      <c r="HI97" s="39">
        <f t="shared" si="45"/>
        <v>-2.5155181783454825</v>
      </c>
    </row>
    <row r="98" spans="1:217" s="39" customFormat="1">
      <c r="A98" s="44" t="s">
        <v>12</v>
      </c>
      <c r="B98" s="184"/>
      <c r="C98" s="40">
        <v>12</v>
      </c>
      <c r="D98" s="41">
        <v>4.8628885714285719</v>
      </c>
      <c r="E98" s="42">
        <v>4.8600000000000003</v>
      </c>
      <c r="F98" s="42">
        <v>4.8869999999999996</v>
      </c>
      <c r="G98" s="42">
        <v>4.9080000000000004</v>
      </c>
      <c r="H98" s="42">
        <v>4.9260000000000002</v>
      </c>
      <c r="I98" s="42">
        <v>4.9470000000000001</v>
      </c>
      <c r="J98" s="42">
        <v>4.97</v>
      </c>
      <c r="K98" s="42">
        <v>5.0149999999999997</v>
      </c>
      <c r="L98" s="42">
        <v>5.0789999999999997</v>
      </c>
      <c r="M98" s="42">
        <v>5.1559999999999997</v>
      </c>
      <c r="N98" s="42">
        <v>5.2530000000000001</v>
      </c>
      <c r="O98" s="43">
        <v>5.3170000000000002</v>
      </c>
      <c r="P98" s="44" t="s">
        <v>13</v>
      </c>
      <c r="Q98" s="41">
        <v>5.3220000000000001</v>
      </c>
      <c r="R98" s="42">
        <v>5.2720000000000002</v>
      </c>
      <c r="S98" s="42">
        <v>5.16</v>
      </c>
      <c r="T98" s="42">
        <v>5.077</v>
      </c>
      <c r="U98" s="42">
        <v>4.9960000000000004</v>
      </c>
      <c r="V98" s="42">
        <v>4.95</v>
      </c>
      <c r="W98" s="42">
        <v>4.9039999999999999</v>
      </c>
      <c r="X98" s="42">
        <v>4.8680000000000003</v>
      </c>
      <c r="Y98" s="42">
        <v>4.8490000000000002</v>
      </c>
      <c r="Z98" s="42">
        <v>4.8129999999999997</v>
      </c>
      <c r="AA98" s="42">
        <v>4.8120000000000003</v>
      </c>
      <c r="AB98" s="43">
        <v>4.7728219047619049</v>
      </c>
      <c r="AD98" s="44" t="s">
        <v>14</v>
      </c>
      <c r="AE98" s="184"/>
      <c r="AF98" s="40">
        <v>12</v>
      </c>
      <c r="AG98" s="41">
        <v>0.12054000000000008</v>
      </c>
      <c r="AH98" s="42">
        <v>9.3659999999999993E-2</v>
      </c>
      <c r="AI98" s="42">
        <v>7.8520000000000006E-2</v>
      </c>
      <c r="AJ98" s="42">
        <v>7.7929999999999999E-2</v>
      </c>
      <c r="AK98" s="42">
        <v>8.8849999999999998E-2</v>
      </c>
      <c r="AL98" s="42">
        <v>0.1057</v>
      </c>
      <c r="AM98" s="42">
        <v>0.13850000000000001</v>
      </c>
      <c r="AN98" s="42">
        <v>0.18640000000000001</v>
      </c>
      <c r="AO98" s="42">
        <v>0.2485</v>
      </c>
      <c r="AP98" s="42">
        <v>0.30590000000000001</v>
      </c>
      <c r="AQ98" s="42">
        <v>0.35809999999999997</v>
      </c>
      <c r="AR98" s="43">
        <v>0.37880000000000003</v>
      </c>
      <c r="AS98" s="44" t="s">
        <v>15</v>
      </c>
      <c r="AT98" s="41">
        <v>0.38279999999999997</v>
      </c>
      <c r="AU98" s="42">
        <v>0.36880000000000002</v>
      </c>
      <c r="AV98" s="42">
        <v>0.31180000000000002</v>
      </c>
      <c r="AW98" s="42">
        <v>0.25309999999999999</v>
      </c>
      <c r="AX98" s="42">
        <v>0.19489999999999999</v>
      </c>
      <c r="AY98" s="42">
        <v>0.14219999999999999</v>
      </c>
      <c r="AZ98" s="42">
        <v>0.1079</v>
      </c>
      <c r="BA98" s="42">
        <v>8.4809999999999997E-2</v>
      </c>
      <c r="BB98" s="42">
        <v>7.0330000000000004E-2</v>
      </c>
      <c r="BC98" s="42">
        <v>7.3480000000000004E-2</v>
      </c>
      <c r="BD98" s="42">
        <v>8.5110000000000005E-2</v>
      </c>
      <c r="BE98" s="43">
        <v>9.8864761904761927E-2</v>
      </c>
      <c r="BH98" s="118" t="str">
        <f t="shared" si="75"/>
        <v>4.86288857142857+0.12054i</v>
      </c>
      <c r="BI98" s="118" t="str">
        <f t="shared" si="75"/>
        <v>4.86+0.09366i</v>
      </c>
      <c r="BJ98" s="118" t="str">
        <f t="shared" si="75"/>
        <v>4.887+0.07852i</v>
      </c>
      <c r="BK98" s="118" t="str">
        <f t="shared" si="75"/>
        <v>4.908+0.07793i</v>
      </c>
      <c r="BL98" s="118" t="str">
        <f t="shared" si="75"/>
        <v>4.926+0.08885i</v>
      </c>
      <c r="BM98" s="118" t="str">
        <f t="shared" si="74"/>
        <v>4.947+0.1057i</v>
      </c>
      <c r="BN98" s="118" t="str">
        <f t="shared" si="74"/>
        <v>4.97+0.1385i</v>
      </c>
      <c r="BO98" s="118" t="str">
        <f t="shared" si="74"/>
        <v>5.015+0.1864i</v>
      </c>
      <c r="BP98" s="118" t="str">
        <f t="shared" si="74"/>
        <v>5.079+0.2485i</v>
      </c>
      <c r="BQ98" s="118" t="str">
        <f t="shared" si="74"/>
        <v>5.156+0.3059i</v>
      </c>
      <c r="BR98" s="118" t="str">
        <f t="shared" si="74"/>
        <v>5.253+0.3581i</v>
      </c>
      <c r="BS98" s="118" t="str">
        <f t="shared" si="74"/>
        <v>5.317+0.3788i</v>
      </c>
      <c r="BT98" s="118" t="e">
        <f t="shared" si="76"/>
        <v>#VALUE!</v>
      </c>
      <c r="BU98" s="118" t="str">
        <f t="shared" si="76"/>
        <v>5.322+0.3828i</v>
      </c>
      <c r="BV98" s="118" t="str">
        <f t="shared" si="76"/>
        <v>5.272+0.3688i</v>
      </c>
      <c r="BW98" s="118" t="str">
        <f t="shared" si="76"/>
        <v>5.16+0.3118i</v>
      </c>
      <c r="BX98" s="118" t="str">
        <f t="shared" si="76"/>
        <v>5.077+0.2531i</v>
      </c>
      <c r="BY98" s="118" t="str">
        <f t="shared" si="76"/>
        <v>4.996+0.1949i</v>
      </c>
      <c r="BZ98" s="118" t="str">
        <f t="shared" si="46"/>
        <v>4.95+0.1422i</v>
      </c>
      <c r="CA98" s="118" t="str">
        <f t="shared" si="46"/>
        <v>4.904+0.1079i</v>
      </c>
      <c r="CB98" s="118" t="str">
        <f t="shared" si="46"/>
        <v>4.868+0.08481i</v>
      </c>
      <c r="CC98" s="118" t="str">
        <f t="shared" si="44"/>
        <v>4.849+0.07033i</v>
      </c>
      <c r="CD98" s="118" t="str">
        <f t="shared" si="44"/>
        <v>4.813+0.07348i</v>
      </c>
      <c r="CE98" s="118" t="str">
        <f t="shared" si="44"/>
        <v>4.812+0.08511i</v>
      </c>
      <c r="CF98" s="118" t="str">
        <f t="shared" si="44"/>
        <v>4.7728219047619+0.0988647619047619i</v>
      </c>
      <c r="CG98" s="118" t="str">
        <f t="shared" si="44"/>
        <v>0</v>
      </c>
      <c r="CH98" s="39">
        <f t="shared" si="69"/>
        <v>12000000000</v>
      </c>
      <c r="CI98" s="121">
        <f t="shared" si="70"/>
        <v>1.4982079306677973</v>
      </c>
      <c r="CJ98" s="121" t="str">
        <f t="shared" si="66"/>
        <v>7.28561822366808+0.180593983962696i</v>
      </c>
      <c r="CK98" s="121" t="str">
        <f t="shared" si="66"/>
        <v>7.2812905430455+0.140322154786346i</v>
      </c>
      <c r="CL98" s="121" t="str">
        <f t="shared" si="66"/>
        <v>7.32174215717353+0.117639286716035i</v>
      </c>
      <c r="CM98" s="121" t="str">
        <f t="shared" si="66"/>
        <v>7.35320452371755+0.116755344036941i</v>
      </c>
      <c r="CN98" s="121" t="str">
        <f t="shared" si="66"/>
        <v>7.38017226646957+0.133115774639834i</v>
      </c>
      <c r="CO98" s="121" t="str">
        <f t="shared" si="66"/>
        <v>7.41163463301359+0.158360578271586i</v>
      </c>
      <c r="CP98" s="121" t="str">
        <f t="shared" si="66"/>
        <v>7.44609341541895+0.20750179839749i</v>
      </c>
      <c r="CQ98" s="121" t="str">
        <f t="shared" si="66"/>
        <v>7.513512772299+0.279265958276477i</v>
      </c>
      <c r="CR98" s="121" t="str">
        <f t="shared" si="66"/>
        <v>7.60939807986174+0.372304670770948i</v>
      </c>
      <c r="CS98" s="121" t="str">
        <f t="shared" si="66"/>
        <v>7.72476009052316+0.458301805991279i</v>
      </c>
      <c r="CT98" s="121" t="str">
        <f t="shared" si="66"/>
        <v>7.87008625979794+0.536508259972138i</v>
      </c>
      <c r="CU98" s="121" t="str">
        <f t="shared" si="66"/>
        <v>7.96597156736068+0.567521164136962i</v>
      </c>
      <c r="CV98" s="121" t="e">
        <f t="shared" si="66"/>
        <v>#VALUE!</v>
      </c>
      <c r="CW98" s="121" t="str">
        <f t="shared" si="66"/>
        <v>7.97346260701402+0.573513995859633i</v>
      </c>
      <c r="CX98" s="121" t="str">
        <f t="shared" si="66"/>
        <v>7.89855221048063+0.552539084830284i</v>
      </c>
      <c r="CY98" s="121" t="str">
        <f t="shared" si="56"/>
        <v>7.73075292224583+0.467141232782219i</v>
      </c>
      <c r="CZ98" s="121" t="str">
        <f t="shared" si="52"/>
        <v>7.60640166400041+0.37919642725202i</v>
      </c>
      <c r="DA98" s="121" t="str">
        <f t="shared" si="52"/>
        <v>7.48504682161632+0.292000725687154i</v>
      </c>
      <c r="DB98" s="121" t="str">
        <f t="shared" si="48"/>
        <v>7.4161292568056+0.213045167740961i</v>
      </c>
      <c r="DC98" s="121" t="str">
        <f t="shared" si="48"/>
        <v>7.34721169199488+0.161656635719055i</v>
      </c>
      <c r="DD98" s="121" t="str">
        <f t="shared" si="48"/>
        <v>7.29327620649084+0.127063014599936i</v>
      </c>
      <c r="DE98" s="121" t="str">
        <f t="shared" ref="DE98:DH161" si="77">IMPRODUCT(CC98, $CI98)</f>
        <v>7.26481025580815+0.105368963763866i</v>
      </c>
      <c r="DF98" s="121" t="str">
        <f t="shared" si="77"/>
        <v>7.21087477030411+0.11008831874547i</v>
      </c>
      <c r="DG98" s="121" t="str">
        <f t="shared" si="77"/>
        <v>7.20937656237344+0.127512476979136i</v>
      </c>
      <c r="DH98" s="121" t="str">
        <f t="shared" si="77"/>
        <v>7.15067962937926+0.148119970349298i</v>
      </c>
      <c r="DI98" s="121"/>
      <c r="DK98" s="39">
        <f t="shared" si="67"/>
        <v>7.28561822366808</v>
      </c>
      <c r="DL98" s="39">
        <f t="shared" si="67"/>
        <v>7.2812905430455004</v>
      </c>
      <c r="DM98" s="39">
        <f t="shared" si="67"/>
        <v>7.3217421571735297</v>
      </c>
      <c r="DN98" s="39">
        <f t="shared" si="67"/>
        <v>7.3532045237175501</v>
      </c>
      <c r="DO98" s="39">
        <f t="shared" si="67"/>
        <v>7.3801722664695699</v>
      </c>
      <c r="DP98" s="39">
        <f t="shared" si="67"/>
        <v>7.4116346330135903</v>
      </c>
      <c r="DQ98" s="39">
        <f t="shared" si="67"/>
        <v>7.4460934154189502</v>
      </c>
      <c r="DR98" s="39">
        <f t="shared" si="67"/>
        <v>7.5135127722990003</v>
      </c>
      <c r="DS98" s="39">
        <f t="shared" si="67"/>
        <v>7.60939807986174</v>
      </c>
      <c r="DT98" s="39">
        <f t="shared" si="67"/>
        <v>7.7247600905231604</v>
      </c>
      <c r="DU98" s="39">
        <f t="shared" si="67"/>
        <v>7.8700862597979402</v>
      </c>
      <c r="DV98" s="39">
        <f t="shared" si="67"/>
        <v>7.9659715673606799</v>
      </c>
      <c r="DW98" s="39" t="e">
        <f t="shared" si="67"/>
        <v>#VALUE!</v>
      </c>
      <c r="DX98" s="39">
        <f t="shared" si="67"/>
        <v>7.97346260701402</v>
      </c>
      <c r="DY98" s="39">
        <f t="shared" si="67"/>
        <v>7.8985522104806298</v>
      </c>
      <c r="DZ98" s="39">
        <f t="shared" si="57"/>
        <v>7.7307529222458298</v>
      </c>
      <c r="EA98" s="39">
        <f t="shared" si="53"/>
        <v>7.6064016640004102</v>
      </c>
      <c r="EB98" s="39">
        <f t="shared" si="53"/>
        <v>7.4850468216163204</v>
      </c>
      <c r="EC98" s="39">
        <f t="shared" si="49"/>
        <v>7.4161292568055996</v>
      </c>
      <c r="ED98" s="39">
        <f t="shared" si="49"/>
        <v>7.3472116919948798</v>
      </c>
      <c r="EE98" s="39">
        <f t="shared" si="49"/>
        <v>7.2932762064908401</v>
      </c>
      <c r="EF98" s="39">
        <f t="shared" ref="EF98:EI161" si="78">IMREAL(DE98)</f>
        <v>7.2648102558081504</v>
      </c>
      <c r="EG98" s="39">
        <f t="shared" si="78"/>
        <v>7.2108747703041098</v>
      </c>
      <c r="EH98" s="39">
        <f t="shared" si="78"/>
        <v>7.20937656237344</v>
      </c>
      <c r="EI98" s="39">
        <f t="shared" si="78"/>
        <v>7.15067962937926</v>
      </c>
      <c r="EK98" s="39">
        <f t="shared" si="73"/>
        <v>0.18059398396269599</v>
      </c>
      <c r="EL98" s="39">
        <f t="shared" si="71"/>
        <v>0.14032215478634599</v>
      </c>
      <c r="EM98" s="39">
        <f t="shared" si="71"/>
        <v>0.117639286716035</v>
      </c>
      <c r="EN98" s="39">
        <f t="shared" si="71"/>
        <v>0.116755344036941</v>
      </c>
      <c r="EO98" s="39">
        <f t="shared" si="71"/>
        <v>0.13311577463983401</v>
      </c>
      <c r="EP98" s="39">
        <f t="shared" si="71"/>
        <v>0.15836057827158601</v>
      </c>
      <c r="EQ98" s="39">
        <f t="shared" si="71"/>
        <v>0.20750179839749</v>
      </c>
      <c r="ER98" s="39">
        <f t="shared" si="71"/>
        <v>0.27926595827647699</v>
      </c>
      <c r="ES98" s="39">
        <f t="shared" si="71"/>
        <v>0.37230467077094798</v>
      </c>
      <c r="ET98" s="39">
        <f t="shared" si="71"/>
        <v>0.45830180599127901</v>
      </c>
      <c r="EU98" s="39">
        <f t="shared" si="71"/>
        <v>0.53650825997213802</v>
      </c>
      <c r="EV98" s="39">
        <f t="shared" si="71"/>
        <v>0.56752116413696196</v>
      </c>
      <c r="EW98" s="39" t="e">
        <f t="shared" si="71"/>
        <v>#VALUE!</v>
      </c>
      <c r="EX98" s="39">
        <f t="shared" si="71"/>
        <v>0.57351399585963303</v>
      </c>
      <c r="EY98" s="39">
        <f t="shared" si="62"/>
        <v>0.55253908483028402</v>
      </c>
      <c r="EZ98" s="39">
        <f t="shared" si="62"/>
        <v>0.46714123278221897</v>
      </c>
      <c r="FA98" s="39">
        <f t="shared" si="62"/>
        <v>0.37919642725202002</v>
      </c>
      <c r="FB98" s="39">
        <f t="shared" si="54"/>
        <v>0.29200072568715402</v>
      </c>
      <c r="FC98" s="39">
        <f t="shared" si="50"/>
        <v>0.21304516774096099</v>
      </c>
      <c r="FD98" s="39">
        <f t="shared" si="50"/>
        <v>0.161656635719055</v>
      </c>
      <c r="FE98" s="39">
        <f t="shared" si="50"/>
        <v>0.12706301459993599</v>
      </c>
      <c r="FF98" s="39">
        <f t="shared" ref="FF98:FI161" si="79">IMAGINARY(DE98)</f>
        <v>0.10536896376386599</v>
      </c>
      <c r="FG98" s="39">
        <f t="shared" si="79"/>
        <v>0.11008831874547</v>
      </c>
      <c r="FH98" s="39">
        <f t="shared" si="79"/>
        <v>0.12751247697913601</v>
      </c>
      <c r="FI98" s="39">
        <f t="shared" si="79"/>
        <v>0.148119970349298</v>
      </c>
      <c r="FK98" s="39">
        <f t="shared" si="68"/>
        <v>0.74522122802246415</v>
      </c>
      <c r="FL98" s="39">
        <f t="shared" si="68"/>
        <v>0.74551847607479838</v>
      </c>
      <c r="FM98" s="39">
        <f t="shared" si="68"/>
        <v>0.74436186241762026</v>
      </c>
      <c r="FN98" s="39">
        <f t="shared" si="68"/>
        <v>0.74340782974048047</v>
      </c>
      <c r="FO98" s="39">
        <f t="shared" si="68"/>
        <v>0.74253659975652186</v>
      </c>
      <c r="FP98" s="39">
        <f t="shared" si="68"/>
        <v>0.74148846240782029</v>
      </c>
      <c r="FQ98" s="39">
        <f t="shared" si="68"/>
        <v>0.74021640932227462</v>
      </c>
      <c r="FR98" s="39">
        <f t="shared" si="68"/>
        <v>0.73773739830696028</v>
      </c>
      <c r="FS98" s="39">
        <f t="shared" si="68"/>
        <v>0.73409001726296297</v>
      </c>
      <c r="FT98" s="39">
        <f t="shared" si="68"/>
        <v>0.72974660437813621</v>
      </c>
      <c r="FU98" s="39">
        <f t="shared" si="68"/>
        <v>0.72446408629510117</v>
      </c>
      <c r="FV98" s="39">
        <f t="shared" si="68"/>
        <v>0.72120886041994958</v>
      </c>
      <c r="FW98" s="39" t="e">
        <f t="shared" si="68"/>
        <v>#VALUE!</v>
      </c>
      <c r="FX98" s="39">
        <f t="shared" si="68"/>
        <v>0.72090452870036625</v>
      </c>
      <c r="FY98" s="39">
        <f t="shared" si="68"/>
        <v>0.72340699453126711</v>
      </c>
      <c r="FZ98" s="39">
        <f t="shared" si="58"/>
        <v>0.72946638237338335</v>
      </c>
      <c r="GA98" s="39">
        <f t="shared" si="55"/>
        <v>0.73411521284344028</v>
      </c>
      <c r="GB98" s="39">
        <f t="shared" si="55"/>
        <v>0.73850488220177068</v>
      </c>
      <c r="GC98" s="39">
        <f t="shared" si="51"/>
        <v>0.74109431007065119</v>
      </c>
      <c r="GD98" s="39">
        <f t="shared" si="51"/>
        <v>0.74343050729052962</v>
      </c>
      <c r="GE98" s="39">
        <f t="shared" si="51"/>
        <v>0.74519881563403456</v>
      </c>
      <c r="GF98" s="39">
        <f t="shared" ref="GF98:GI161" si="80">(SQRT((EF98-$FK$15)^2 + FF98^2))/(SQRT(EF98+$FK$15)^2+FF98^2)</f>
        <v>0.74613074675821323</v>
      </c>
      <c r="GG98" s="39">
        <f t="shared" si="80"/>
        <v>0.74776350730542995</v>
      </c>
      <c r="GH98" s="39">
        <f t="shared" si="80"/>
        <v>0.74775601322854568</v>
      </c>
      <c r="GI98" s="39">
        <f t="shared" si="80"/>
        <v>0.74947723247644626</v>
      </c>
      <c r="GJ98" s="39">
        <f t="shared" si="72"/>
        <v>12</v>
      </c>
      <c r="GK98" s="39">
        <f t="shared" si="65"/>
        <v>-2.5542956498124756</v>
      </c>
      <c r="GL98" s="39">
        <f t="shared" si="65"/>
        <v>-2.5508317804262566</v>
      </c>
      <c r="GM98" s="39">
        <f t="shared" si="65"/>
        <v>-2.5643177233422527</v>
      </c>
      <c r="GN98" s="39">
        <f t="shared" si="65"/>
        <v>-2.5754573825573139</v>
      </c>
      <c r="GO98" s="39">
        <f t="shared" si="65"/>
        <v>-2.5856427006714426</v>
      </c>
      <c r="GP98" s="39">
        <f t="shared" si="65"/>
        <v>-2.5979120444746631</v>
      </c>
      <c r="GQ98" s="39">
        <f t="shared" si="65"/>
        <v>-2.6128258314778492</v>
      </c>
      <c r="GR98" s="39">
        <f t="shared" si="65"/>
        <v>-2.6419640036896235</v>
      </c>
      <c r="GS98" s="39">
        <f t="shared" si="64"/>
        <v>-2.6850136353694354</v>
      </c>
      <c r="GT98" s="39">
        <f t="shared" si="64"/>
        <v>-2.7365583434695759</v>
      </c>
      <c r="GU98" s="39">
        <f t="shared" si="64"/>
        <v>-2.7996627769535056</v>
      </c>
      <c r="GV98" s="39">
        <f t="shared" si="64"/>
        <v>-2.8387789277377533</v>
      </c>
      <c r="GW98" s="39" t="e">
        <f t="shared" si="64"/>
        <v>#VALUE!</v>
      </c>
      <c r="GX98" s="39">
        <f t="shared" si="64"/>
        <v>-2.842444924862316</v>
      </c>
      <c r="GY98" s="39">
        <f t="shared" si="64"/>
        <v>-2.8123459283072445</v>
      </c>
      <c r="GZ98" s="39">
        <f t="shared" ref="GZ98:HC161" si="81">20*LOG(FZ98)</f>
        <v>-2.739894357416079</v>
      </c>
      <c r="HA98" s="39">
        <f t="shared" si="47"/>
        <v>-2.6847155216903302</v>
      </c>
      <c r="HB98" s="39">
        <f t="shared" si="47"/>
        <v>-2.6329325850696139</v>
      </c>
      <c r="HC98" s="39">
        <f t="shared" si="47"/>
        <v>-2.6025304224100427</v>
      </c>
      <c r="HD98" s="39">
        <f t="shared" si="45"/>
        <v>-2.575192424771255</v>
      </c>
      <c r="HE98" s="39">
        <f t="shared" si="45"/>
        <v>-2.5545568802397884</v>
      </c>
      <c r="HF98" s="39">
        <f t="shared" si="45"/>
        <v>-2.5437012623365778</v>
      </c>
      <c r="HG98" s="39">
        <f t="shared" si="45"/>
        <v>-2.5247146660269966</v>
      </c>
      <c r="HH98" s="39">
        <f t="shared" si="45"/>
        <v>-2.5248017163447796</v>
      </c>
      <c r="HI98" s="39">
        <f t="shared" si="45"/>
        <v>-2.504831111151387</v>
      </c>
    </row>
    <row r="99" spans="1:217" s="39" customFormat="1">
      <c r="A99" s="20"/>
      <c r="B99" s="184"/>
      <c r="C99" s="40">
        <v>12.05</v>
      </c>
      <c r="D99" s="41">
        <v>4.8583233333333338</v>
      </c>
      <c r="E99" s="42">
        <v>4.8600000000000003</v>
      </c>
      <c r="F99" s="42">
        <v>4.8860000000000001</v>
      </c>
      <c r="G99" s="42">
        <v>4.9080000000000004</v>
      </c>
      <c r="H99" s="42">
        <v>4.9249999999999998</v>
      </c>
      <c r="I99" s="42">
        <v>4.9509999999999996</v>
      </c>
      <c r="J99" s="42">
        <v>4.9740000000000002</v>
      </c>
      <c r="K99" s="42">
        <v>5.0170000000000003</v>
      </c>
      <c r="L99" s="42">
        <v>5.0819999999999999</v>
      </c>
      <c r="M99" s="42">
        <v>5.1609999999999996</v>
      </c>
      <c r="N99" s="42">
        <v>5.2569999999999997</v>
      </c>
      <c r="O99" s="43">
        <v>5.32</v>
      </c>
      <c r="P99" s="20"/>
      <c r="Q99" s="41">
        <v>5.3250000000000002</v>
      </c>
      <c r="R99" s="42">
        <v>5.2750000000000004</v>
      </c>
      <c r="S99" s="42">
        <v>5.1660000000000004</v>
      </c>
      <c r="T99" s="42">
        <v>5.0789999999999997</v>
      </c>
      <c r="U99" s="42">
        <v>5.0010000000000003</v>
      </c>
      <c r="V99" s="42">
        <v>4.9539999999999997</v>
      </c>
      <c r="W99" s="42">
        <v>4.9059999999999997</v>
      </c>
      <c r="X99" s="42">
        <v>4.8710000000000004</v>
      </c>
      <c r="Y99" s="42">
        <v>4.8490000000000002</v>
      </c>
      <c r="Z99" s="42">
        <v>4.8150000000000004</v>
      </c>
      <c r="AA99" s="42">
        <v>4.8090000000000002</v>
      </c>
      <c r="AB99" s="43">
        <v>4.7737299999999996</v>
      </c>
      <c r="AD99" s="20"/>
      <c r="AE99" s="184"/>
      <c r="AF99" s="40">
        <v>12.05</v>
      </c>
      <c r="AG99" s="41">
        <v>0.12310666666666679</v>
      </c>
      <c r="AH99" s="42">
        <v>9.325E-2</v>
      </c>
      <c r="AI99" s="42">
        <v>7.7259999999999995E-2</v>
      </c>
      <c r="AJ99" s="42">
        <v>7.7060000000000003E-2</v>
      </c>
      <c r="AK99" s="42">
        <v>8.8300000000000003E-2</v>
      </c>
      <c r="AL99" s="42">
        <v>0.1045</v>
      </c>
      <c r="AM99" s="42">
        <v>0.13830000000000001</v>
      </c>
      <c r="AN99" s="42">
        <v>0.18970000000000001</v>
      </c>
      <c r="AO99" s="42">
        <v>0.2482</v>
      </c>
      <c r="AP99" s="42">
        <v>0.31109999999999999</v>
      </c>
      <c r="AQ99" s="42">
        <v>0.3634</v>
      </c>
      <c r="AR99" s="43">
        <v>0.38369999999999999</v>
      </c>
      <c r="AS99" s="20"/>
      <c r="AT99" s="41">
        <v>0.38669999999999999</v>
      </c>
      <c r="AU99" s="42">
        <v>0.37369999999999998</v>
      </c>
      <c r="AV99" s="42">
        <v>0.31590000000000001</v>
      </c>
      <c r="AW99" s="42">
        <v>0.25330000000000003</v>
      </c>
      <c r="AX99" s="42">
        <v>0.1958</v>
      </c>
      <c r="AY99" s="42">
        <v>0.1426</v>
      </c>
      <c r="AZ99" s="42">
        <v>0.1055</v>
      </c>
      <c r="BA99" s="42">
        <v>8.2830000000000001E-2</v>
      </c>
      <c r="BB99" s="42">
        <v>7.0370000000000002E-2</v>
      </c>
      <c r="BC99" s="42">
        <v>6.9790000000000005E-2</v>
      </c>
      <c r="BD99" s="42">
        <v>8.3720000000000003E-2</v>
      </c>
      <c r="BE99" s="43">
        <v>0.10105000000000007</v>
      </c>
      <c r="BH99" s="118" t="str">
        <f t="shared" si="75"/>
        <v>4.85832333333333+0.123106666666667i</v>
      </c>
      <c r="BI99" s="118" t="str">
        <f t="shared" si="75"/>
        <v>4.86+0.09325i</v>
      </c>
      <c r="BJ99" s="118" t="str">
        <f t="shared" si="75"/>
        <v>4.886+0.07726i</v>
      </c>
      <c r="BK99" s="118" t="str">
        <f t="shared" si="75"/>
        <v>4.908+0.07706i</v>
      </c>
      <c r="BL99" s="118" t="str">
        <f t="shared" si="75"/>
        <v>4.925+0.0883i</v>
      </c>
      <c r="BM99" s="118" t="str">
        <f t="shared" si="74"/>
        <v>4.951+0.1045i</v>
      </c>
      <c r="BN99" s="118" t="str">
        <f t="shared" si="74"/>
        <v>4.974+0.1383i</v>
      </c>
      <c r="BO99" s="118" t="str">
        <f t="shared" si="74"/>
        <v>5.017+0.1897i</v>
      </c>
      <c r="BP99" s="118" t="str">
        <f t="shared" si="74"/>
        <v>5.082+0.2482i</v>
      </c>
      <c r="BQ99" s="118" t="str">
        <f t="shared" si="74"/>
        <v>5.161+0.3111i</v>
      </c>
      <c r="BR99" s="118" t="str">
        <f t="shared" si="74"/>
        <v>5.257+0.3634i</v>
      </c>
      <c r="BS99" s="118" t="str">
        <f t="shared" si="74"/>
        <v>5.32+0.3837i</v>
      </c>
      <c r="BT99" s="118" t="str">
        <f t="shared" si="76"/>
        <v>0</v>
      </c>
      <c r="BU99" s="118" t="str">
        <f t="shared" si="76"/>
        <v>5.325+0.3867i</v>
      </c>
      <c r="BV99" s="118" t="str">
        <f t="shared" si="76"/>
        <v>5.275+0.3737i</v>
      </c>
      <c r="BW99" s="118" t="str">
        <f t="shared" si="76"/>
        <v>5.166+0.3159i</v>
      </c>
      <c r="BX99" s="118" t="str">
        <f t="shared" si="76"/>
        <v>5.079+0.2533i</v>
      </c>
      <c r="BY99" s="118" t="str">
        <f t="shared" si="76"/>
        <v>5.001+0.1958i</v>
      </c>
      <c r="BZ99" s="118" t="str">
        <f t="shared" si="46"/>
        <v>4.954+0.1426i</v>
      </c>
      <c r="CA99" s="118" t="str">
        <f t="shared" si="46"/>
        <v>4.906+0.1055i</v>
      </c>
      <c r="CB99" s="118" t="str">
        <f t="shared" si="46"/>
        <v>4.871+0.08283i</v>
      </c>
      <c r="CC99" s="118" t="str">
        <f t="shared" si="44"/>
        <v>4.849+0.07037i</v>
      </c>
      <c r="CD99" s="118" t="str">
        <f t="shared" si="44"/>
        <v>4.815+0.06979i</v>
      </c>
      <c r="CE99" s="118" t="str">
        <f t="shared" si="44"/>
        <v>4.809+0.08372i</v>
      </c>
      <c r="CF99" s="118" t="str">
        <f t="shared" si="44"/>
        <v>4.77373+0.10105i</v>
      </c>
      <c r="CG99" s="118" t="str">
        <f t="shared" si="44"/>
        <v>0</v>
      </c>
      <c r="CH99" s="39">
        <f t="shared" si="69"/>
        <v>12050000000</v>
      </c>
      <c r="CI99" s="121">
        <f t="shared" si="70"/>
        <v>1.4919913002500886</v>
      </c>
      <c r="CJ99" s="121" t="str">
        <f t="shared" ref="CJ99:CX115" si="82">IMPRODUCT(BH99, $CI99)</f>
        <v>7.24857614713534+0.183674075669455i</v>
      </c>
      <c r="CK99" s="121" t="str">
        <f t="shared" si="82"/>
        <v>7.25107771921543+0.139128188748321i</v>
      </c>
      <c r="CL99" s="121" t="str">
        <f t="shared" si="82"/>
        <v>7.28986949302193+0.115271247857322i</v>
      </c>
      <c r="CM99" s="121" t="str">
        <f t="shared" si="82"/>
        <v>7.32269330162744+0.114972849597272i</v>
      </c>
      <c r="CN99" s="121" t="str">
        <f t="shared" si="82"/>
        <v>7.34805715373169+0.131742831812083i</v>
      </c>
      <c r="CO99" s="121" t="str">
        <f t="shared" si="82"/>
        <v>7.38684892753819+0.155913090876134i</v>
      </c>
      <c r="CP99" s="121" t="str">
        <f t="shared" si="82"/>
        <v>7.42116472744394+0.206342396824587i</v>
      </c>
      <c r="CQ99" s="121" t="str">
        <f t="shared" si="82"/>
        <v>7.4853203533547+0.283030749657442i</v>
      </c>
      <c r="CR99" s="121" t="str">
        <f t="shared" si="82"/>
        <v>7.58229978787095+0.370312240722072i</v>
      </c>
      <c r="CS99" s="121" t="str">
        <f t="shared" si="82"/>
        <v>7.70016710059071+0.464158493507803i</v>
      </c>
      <c r="CT99" s="121" t="str">
        <f t="shared" si="82"/>
        <v>7.84339826541472+0.542189638510882i</v>
      </c>
      <c r="CU99" s="121" t="str">
        <f t="shared" si="82"/>
        <v>7.93739371733047+0.572477061905959i</v>
      </c>
      <c r="CV99" s="121" t="str">
        <f t="shared" si="82"/>
        <v>0</v>
      </c>
      <c r="CW99" s="121" t="str">
        <f t="shared" si="82"/>
        <v>7.94485367383172+0.576953035806709i</v>
      </c>
      <c r="CX99" s="121" t="str">
        <f t="shared" si="82"/>
        <v>7.87025410881922+0.557557148903458i</v>
      </c>
      <c r="CY99" s="121" t="str">
        <f t="shared" si="56"/>
        <v>7.70762705709196+0.471320051749003i</v>
      </c>
      <c r="CZ99" s="121" t="str">
        <f t="shared" si="52"/>
        <v>7.5778238139702+0.377921396353347i</v>
      </c>
      <c r="DA99" s="121" t="str">
        <f t="shared" si="52"/>
        <v>7.46144849255069+0.292131896588967i</v>
      </c>
      <c r="DB99" s="121" t="str">
        <f t="shared" si="52"/>
        <v>7.39132490143894+0.212757959415663i</v>
      </c>
      <c r="DC99" s="121" t="str">
        <f t="shared" si="52"/>
        <v>7.31970931902693+0.157405082176384i</v>
      </c>
      <c r="DD99" s="121" t="str">
        <f t="shared" si="52"/>
        <v>7.26748962351818+0.123581639399715i</v>
      </c>
      <c r="DE99" s="121" t="str">
        <f t="shared" si="77"/>
        <v>7.23466581491268+0.104991427798599i</v>
      </c>
      <c r="DF99" s="121" t="str">
        <f t="shared" si="77"/>
        <v>7.18393811070418+0.104126072844454i</v>
      </c>
      <c r="DG99" s="121" t="str">
        <f t="shared" si="77"/>
        <v>7.17498616290268+0.124909511656937i</v>
      </c>
      <c r="DH99" s="121" t="str">
        <f t="shared" si="77"/>
        <v>7.12236362974286+0.150765720890271i</v>
      </c>
      <c r="DI99" s="121"/>
      <c r="DK99" s="39">
        <f t="shared" ref="DK99:DY115" si="83">IMREAL(CJ99)</f>
        <v>7.2485761471353403</v>
      </c>
      <c r="DL99" s="39">
        <f t="shared" si="83"/>
        <v>7.2510777192154299</v>
      </c>
      <c r="DM99" s="39">
        <f t="shared" si="83"/>
        <v>7.2898694930219303</v>
      </c>
      <c r="DN99" s="39">
        <f t="shared" si="83"/>
        <v>7.3226933016274396</v>
      </c>
      <c r="DO99" s="39">
        <f t="shared" si="83"/>
        <v>7.3480571537316903</v>
      </c>
      <c r="DP99" s="39">
        <f t="shared" si="83"/>
        <v>7.3868489275381899</v>
      </c>
      <c r="DQ99" s="39">
        <f t="shared" si="83"/>
        <v>7.4211647274439398</v>
      </c>
      <c r="DR99" s="39">
        <f t="shared" si="83"/>
        <v>7.4853203533546999</v>
      </c>
      <c r="DS99" s="39">
        <f t="shared" si="83"/>
        <v>7.5822997878709497</v>
      </c>
      <c r="DT99" s="39">
        <f t="shared" si="83"/>
        <v>7.7001671005907104</v>
      </c>
      <c r="DU99" s="39">
        <f t="shared" si="83"/>
        <v>7.8433982654147201</v>
      </c>
      <c r="DV99" s="39">
        <f t="shared" si="83"/>
        <v>7.9373937173304698</v>
      </c>
      <c r="DW99" s="39">
        <f t="shared" si="83"/>
        <v>0</v>
      </c>
      <c r="DX99" s="39">
        <f t="shared" si="83"/>
        <v>7.9448536738317204</v>
      </c>
      <c r="DY99" s="39">
        <f t="shared" si="83"/>
        <v>7.8702541088192204</v>
      </c>
      <c r="DZ99" s="39">
        <f t="shared" si="57"/>
        <v>7.7076270570919601</v>
      </c>
      <c r="EA99" s="39">
        <f t="shared" si="53"/>
        <v>7.5778238139702001</v>
      </c>
      <c r="EB99" s="39">
        <f t="shared" si="53"/>
        <v>7.4614484925506899</v>
      </c>
      <c r="EC99" s="39">
        <f t="shared" si="53"/>
        <v>7.3913249014389404</v>
      </c>
      <c r="ED99" s="39">
        <f t="shared" si="53"/>
        <v>7.3197093190269298</v>
      </c>
      <c r="EE99" s="39">
        <f t="shared" si="53"/>
        <v>7.2674896235181796</v>
      </c>
      <c r="EF99" s="39">
        <f t="shared" si="78"/>
        <v>7.2346658149126801</v>
      </c>
      <c r="EG99" s="39">
        <f t="shared" si="78"/>
        <v>7.1839381107041804</v>
      </c>
      <c r="EH99" s="39">
        <f t="shared" si="78"/>
        <v>7.1749861629026803</v>
      </c>
      <c r="EI99" s="39">
        <f t="shared" si="78"/>
        <v>7.1223636297428596</v>
      </c>
      <c r="EK99" s="39">
        <f t="shared" si="73"/>
        <v>0.18367407566945501</v>
      </c>
      <c r="EL99" s="39">
        <f t="shared" si="71"/>
        <v>0.139128188748321</v>
      </c>
      <c r="EM99" s="39">
        <f t="shared" si="71"/>
        <v>0.115271247857322</v>
      </c>
      <c r="EN99" s="39">
        <f t="shared" si="71"/>
        <v>0.114972849597272</v>
      </c>
      <c r="EO99" s="39">
        <f t="shared" si="71"/>
        <v>0.13174283181208299</v>
      </c>
      <c r="EP99" s="39">
        <f t="shared" si="71"/>
        <v>0.155913090876134</v>
      </c>
      <c r="EQ99" s="39">
        <f t="shared" si="71"/>
        <v>0.20634239682458699</v>
      </c>
      <c r="ER99" s="39">
        <f t="shared" si="71"/>
        <v>0.28303074965744202</v>
      </c>
      <c r="ES99" s="39">
        <f t="shared" si="71"/>
        <v>0.37031224072207197</v>
      </c>
      <c r="ET99" s="39">
        <f t="shared" si="71"/>
        <v>0.46415849350780303</v>
      </c>
      <c r="EU99" s="39">
        <f t="shared" si="71"/>
        <v>0.54218963851088198</v>
      </c>
      <c r="EV99" s="39">
        <f t="shared" si="71"/>
        <v>0.57247706190595904</v>
      </c>
      <c r="EW99" s="39">
        <f t="shared" si="71"/>
        <v>0</v>
      </c>
      <c r="EX99" s="39">
        <f t="shared" si="71"/>
        <v>0.57695303580670898</v>
      </c>
      <c r="EY99" s="39">
        <f t="shared" si="62"/>
        <v>0.55755714890345798</v>
      </c>
      <c r="EZ99" s="39">
        <f t="shared" si="62"/>
        <v>0.47132005174900299</v>
      </c>
      <c r="FA99" s="39">
        <f t="shared" si="62"/>
        <v>0.37792139635334698</v>
      </c>
      <c r="FB99" s="39">
        <f t="shared" si="54"/>
        <v>0.29213189658896699</v>
      </c>
      <c r="FC99" s="39">
        <f t="shared" si="54"/>
        <v>0.212757959415663</v>
      </c>
      <c r="FD99" s="39">
        <f t="shared" si="54"/>
        <v>0.15740508217638399</v>
      </c>
      <c r="FE99" s="39">
        <f t="shared" si="54"/>
        <v>0.123581639399715</v>
      </c>
      <c r="FF99" s="39">
        <f t="shared" si="79"/>
        <v>0.104991427798599</v>
      </c>
      <c r="FG99" s="39">
        <f t="shared" si="79"/>
        <v>0.10412607284445401</v>
      </c>
      <c r="FH99" s="39">
        <f t="shared" si="79"/>
        <v>0.12490951165693701</v>
      </c>
      <c r="FI99" s="39">
        <f t="shared" si="79"/>
        <v>0.15076572089027099</v>
      </c>
      <c r="FK99" s="39">
        <f t="shared" ref="FK99:FY115" si="84">(SQRT((DK99-$FK$15)^2 + EK99^2))/(SQRT(DK99+$FK$15)^2+EK99^2)</f>
        <v>0.74633541640542989</v>
      </c>
      <c r="FL99" s="39">
        <f t="shared" si="84"/>
        <v>0.74644359080162237</v>
      </c>
      <c r="FM99" s="39">
        <f t="shared" si="84"/>
        <v>0.74533914589109951</v>
      </c>
      <c r="FN99" s="39">
        <f t="shared" si="84"/>
        <v>0.74434085087488655</v>
      </c>
      <c r="FO99" s="39">
        <f t="shared" si="84"/>
        <v>0.74351676096502162</v>
      </c>
      <c r="FP99" s="39">
        <f t="shared" si="84"/>
        <v>0.74225007677260779</v>
      </c>
      <c r="FQ99" s="39">
        <f t="shared" si="84"/>
        <v>0.74097742042830228</v>
      </c>
      <c r="FR99" s="39">
        <f t="shared" si="84"/>
        <v>0.73856173979883577</v>
      </c>
      <c r="FS99" s="39">
        <f t="shared" si="84"/>
        <v>0.73492264088230563</v>
      </c>
      <c r="FT99" s="39">
        <f t="shared" si="84"/>
        <v>0.73041411961213387</v>
      </c>
      <c r="FU99" s="39">
        <f t="shared" si="84"/>
        <v>0.7251805469221454</v>
      </c>
      <c r="FV99" s="39">
        <f t="shared" si="84"/>
        <v>0.72198425350542617</v>
      </c>
      <c r="FW99" s="39">
        <f t="shared" si="84"/>
        <v>0.99999999999999989</v>
      </c>
      <c r="FX99" s="39">
        <f t="shared" si="84"/>
        <v>0.7217011513036885</v>
      </c>
      <c r="FY99" s="39">
        <f t="shared" si="84"/>
        <v>0.72417705620685924</v>
      </c>
      <c r="FZ99" s="39">
        <f t="shared" si="58"/>
        <v>0.73010818773592268</v>
      </c>
      <c r="GA99" s="39">
        <f t="shared" si="55"/>
        <v>0.73498584481296902</v>
      </c>
      <c r="GB99" s="39">
        <f t="shared" si="55"/>
        <v>0.73921681713011422</v>
      </c>
      <c r="GC99" s="39">
        <f t="shared" si="55"/>
        <v>0.74184776022478915</v>
      </c>
      <c r="GD99" s="39">
        <f t="shared" si="55"/>
        <v>0.74428396087192561</v>
      </c>
      <c r="GE99" s="39">
        <f t="shared" si="55"/>
        <v>0.74599561104219247</v>
      </c>
      <c r="GF99" s="39">
        <f t="shared" si="80"/>
        <v>0.74705124177831306</v>
      </c>
      <c r="GG99" s="39">
        <f t="shared" si="80"/>
        <v>0.74860307604015885</v>
      </c>
      <c r="GH99" s="39">
        <f t="shared" si="80"/>
        <v>0.74881544477228956</v>
      </c>
      <c r="GI99" s="39">
        <f t="shared" si="80"/>
        <v>0.75033390408498235</v>
      </c>
      <c r="GJ99" s="39">
        <f t="shared" si="72"/>
        <v>12.05</v>
      </c>
      <c r="GK99" s="39">
        <f t="shared" si="65"/>
        <v>-2.5413189798795184</v>
      </c>
      <c r="GL99" s="39">
        <f t="shared" si="65"/>
        <v>-2.5400601319668663</v>
      </c>
      <c r="GM99" s="39">
        <f t="shared" si="65"/>
        <v>-2.5529213725763649</v>
      </c>
      <c r="GN99" s="39">
        <f t="shared" si="65"/>
        <v>-2.564562908549068</v>
      </c>
      <c r="GO99" s="39">
        <f t="shared" si="65"/>
        <v>-2.5741847361808796</v>
      </c>
      <c r="GP99" s="39">
        <f t="shared" si="65"/>
        <v>-2.5889949762370561</v>
      </c>
      <c r="GQ99" s="39">
        <f t="shared" si="65"/>
        <v>-2.6039005187616393</v>
      </c>
      <c r="GR99" s="39">
        <f t="shared" ref="GR99:GY130" si="85">20*LOG(FR99)</f>
        <v>-2.6322638829189042</v>
      </c>
      <c r="GS99" s="39">
        <f t="shared" si="85"/>
        <v>-2.6751674606588258</v>
      </c>
      <c r="GT99" s="39">
        <f t="shared" si="85"/>
        <v>-2.7286168011956708</v>
      </c>
      <c r="GU99" s="39">
        <f t="shared" si="85"/>
        <v>-2.7910770887087812</v>
      </c>
      <c r="GV99" s="39">
        <f t="shared" si="85"/>
        <v>-2.8294454860110236</v>
      </c>
      <c r="GW99" s="39">
        <f t="shared" si="85"/>
        <v>-9.6432746655328714E-16</v>
      </c>
      <c r="GX99" s="39">
        <f t="shared" si="85"/>
        <v>-2.8328520377485624</v>
      </c>
      <c r="GY99" s="39">
        <f t="shared" si="85"/>
        <v>-2.8031047773616846</v>
      </c>
      <c r="GZ99" s="39">
        <f t="shared" si="81"/>
        <v>-2.7322556234704583</v>
      </c>
      <c r="HA99" s="39">
        <f t="shared" si="47"/>
        <v>-2.6744204993723035</v>
      </c>
      <c r="HB99" s="39">
        <f t="shared" si="47"/>
        <v>-2.6245632301385564</v>
      </c>
      <c r="HC99" s="39">
        <f t="shared" si="47"/>
        <v>-2.5937042037992897</v>
      </c>
      <c r="HD99" s="39">
        <f t="shared" si="45"/>
        <v>-2.5652267968351818</v>
      </c>
      <c r="HE99" s="39">
        <f t="shared" si="45"/>
        <v>-2.5452745525778369</v>
      </c>
      <c r="HF99" s="39">
        <f t="shared" si="45"/>
        <v>-2.5329921602563537</v>
      </c>
      <c r="HG99" s="39">
        <f t="shared" si="45"/>
        <v>-2.5149678536886189</v>
      </c>
      <c r="HH99" s="39">
        <f t="shared" si="45"/>
        <v>-2.5125041318144836</v>
      </c>
      <c r="HI99" s="39">
        <f t="shared" si="45"/>
        <v>-2.494908587340714</v>
      </c>
    </row>
    <row r="100" spans="1:217" s="39" customFormat="1">
      <c r="A100" s="20"/>
      <c r="B100" s="184"/>
      <c r="C100" s="40">
        <v>12.1</v>
      </c>
      <c r="D100" s="41">
        <v>4.861795714285714</v>
      </c>
      <c r="E100" s="42">
        <v>4.8600000000000003</v>
      </c>
      <c r="F100" s="42">
        <v>4.8860000000000001</v>
      </c>
      <c r="G100" s="42">
        <v>4.9109999999999996</v>
      </c>
      <c r="H100" s="42">
        <v>4.9279999999999999</v>
      </c>
      <c r="I100" s="42">
        <v>4.9560000000000004</v>
      </c>
      <c r="J100" s="42">
        <v>4.9749999999999996</v>
      </c>
      <c r="K100" s="42">
        <v>5.0209999999999999</v>
      </c>
      <c r="L100" s="42">
        <v>5.0830000000000002</v>
      </c>
      <c r="M100" s="42">
        <v>5.1609999999999996</v>
      </c>
      <c r="N100" s="42">
        <v>5.258</v>
      </c>
      <c r="O100" s="43">
        <v>5.3179999999999996</v>
      </c>
      <c r="P100" s="20"/>
      <c r="Q100" s="41">
        <v>5.3280000000000003</v>
      </c>
      <c r="R100" s="42">
        <v>5.2770000000000001</v>
      </c>
      <c r="S100" s="42">
        <v>5.1669999999999998</v>
      </c>
      <c r="T100" s="42">
        <v>5.0789999999999997</v>
      </c>
      <c r="U100" s="42">
        <v>5.0019999999999998</v>
      </c>
      <c r="V100" s="42">
        <v>4.9550000000000001</v>
      </c>
      <c r="W100" s="42">
        <v>4.9080000000000004</v>
      </c>
      <c r="X100" s="42">
        <v>4.8730000000000002</v>
      </c>
      <c r="Y100" s="42">
        <v>4.8550000000000004</v>
      </c>
      <c r="Z100" s="42">
        <v>4.8159999999999998</v>
      </c>
      <c r="AA100" s="42">
        <v>4.8120000000000003</v>
      </c>
      <c r="AB100" s="43">
        <v>4.774044285714286</v>
      </c>
      <c r="AD100" s="20"/>
      <c r="AE100" s="184"/>
      <c r="AF100" s="40">
        <v>12.1</v>
      </c>
      <c r="AG100" s="41">
        <v>0.12467428571428571</v>
      </c>
      <c r="AH100" s="42">
        <v>9.4509999999999997E-2</v>
      </c>
      <c r="AI100" s="42">
        <v>7.9369999999999996E-2</v>
      </c>
      <c r="AJ100" s="42">
        <v>7.9159999999999994E-2</v>
      </c>
      <c r="AK100" s="42">
        <v>8.9749999999999996E-2</v>
      </c>
      <c r="AL100" s="42">
        <v>0.10589999999999999</v>
      </c>
      <c r="AM100" s="42">
        <v>0.13789999999999999</v>
      </c>
      <c r="AN100" s="42">
        <v>0.18890000000000001</v>
      </c>
      <c r="AO100" s="42">
        <v>0.25030000000000002</v>
      </c>
      <c r="AP100" s="42">
        <v>0.30940000000000001</v>
      </c>
      <c r="AQ100" s="42">
        <v>0.36080000000000001</v>
      </c>
      <c r="AR100" s="43">
        <v>0.37859999999999999</v>
      </c>
      <c r="AS100" s="20"/>
      <c r="AT100" s="41">
        <v>0.38340000000000002</v>
      </c>
      <c r="AU100" s="42">
        <v>0.37180000000000002</v>
      </c>
      <c r="AV100" s="42">
        <v>0.31309999999999999</v>
      </c>
      <c r="AW100" s="42">
        <v>0.25309999999999999</v>
      </c>
      <c r="AX100" s="42">
        <v>0.19570000000000001</v>
      </c>
      <c r="AY100" s="42">
        <v>0.14099999999999999</v>
      </c>
      <c r="AZ100" s="42">
        <v>0.10639999999999999</v>
      </c>
      <c r="BA100" s="42">
        <v>8.3250000000000005E-2</v>
      </c>
      <c r="BB100" s="42">
        <v>6.9839999999999999E-2</v>
      </c>
      <c r="BC100" s="42">
        <v>7.0489999999999997E-2</v>
      </c>
      <c r="BD100" s="42">
        <v>8.5669999999999996E-2</v>
      </c>
      <c r="BE100" s="43">
        <v>0.10070428571428572</v>
      </c>
      <c r="BH100" s="118" t="str">
        <f t="shared" si="75"/>
        <v>4.86179571428571+0.124674285714286i</v>
      </c>
      <c r="BI100" s="118" t="str">
        <f t="shared" si="75"/>
        <v>4.86+0.09451i</v>
      </c>
      <c r="BJ100" s="118" t="str">
        <f t="shared" si="75"/>
        <v>4.886+0.07937i</v>
      </c>
      <c r="BK100" s="118" t="str">
        <f t="shared" si="75"/>
        <v>4.911+0.07916i</v>
      </c>
      <c r="BL100" s="118" t="str">
        <f t="shared" si="75"/>
        <v>4.928+0.08975i</v>
      </c>
      <c r="BM100" s="118" t="str">
        <f t="shared" si="74"/>
        <v>4.956+0.1059i</v>
      </c>
      <c r="BN100" s="118" t="str">
        <f t="shared" si="74"/>
        <v>4.975+0.1379i</v>
      </c>
      <c r="BO100" s="118" t="str">
        <f t="shared" si="74"/>
        <v>5.021+0.1889i</v>
      </c>
      <c r="BP100" s="118" t="str">
        <f t="shared" si="74"/>
        <v>5.083+0.2503i</v>
      </c>
      <c r="BQ100" s="118" t="str">
        <f t="shared" si="74"/>
        <v>5.161+0.3094i</v>
      </c>
      <c r="BR100" s="118" t="str">
        <f t="shared" si="74"/>
        <v>5.258+0.3608i</v>
      </c>
      <c r="BS100" s="118" t="str">
        <f t="shared" si="74"/>
        <v>5.318+0.3786i</v>
      </c>
      <c r="BT100" s="118" t="str">
        <f t="shared" si="76"/>
        <v>0</v>
      </c>
      <c r="BU100" s="118" t="str">
        <f t="shared" si="76"/>
        <v>5.328+0.3834i</v>
      </c>
      <c r="BV100" s="118" t="str">
        <f t="shared" si="76"/>
        <v>5.277+0.3718i</v>
      </c>
      <c r="BW100" s="118" t="str">
        <f t="shared" si="76"/>
        <v>5.167+0.3131i</v>
      </c>
      <c r="BX100" s="118" t="str">
        <f t="shared" si="76"/>
        <v>5.079+0.2531i</v>
      </c>
      <c r="BY100" s="118" t="str">
        <f t="shared" si="76"/>
        <v>5.002+0.1957i</v>
      </c>
      <c r="BZ100" s="118" t="str">
        <f t="shared" si="46"/>
        <v>4.955+0.141i</v>
      </c>
      <c r="CA100" s="118" t="str">
        <f t="shared" si="46"/>
        <v>4.908+0.1064i</v>
      </c>
      <c r="CB100" s="118" t="str">
        <f t="shared" si="46"/>
        <v>4.873+0.08325i</v>
      </c>
      <c r="CC100" s="118" t="str">
        <f t="shared" si="44"/>
        <v>4.855+0.06984i</v>
      </c>
      <c r="CD100" s="118" t="str">
        <f t="shared" si="44"/>
        <v>4.816+0.07049i</v>
      </c>
      <c r="CE100" s="118" t="str">
        <f t="shared" si="44"/>
        <v>4.812+0.08567i</v>
      </c>
      <c r="CF100" s="118" t="str">
        <f t="shared" si="44"/>
        <v>4.77404428571429+0.100704285714286i</v>
      </c>
      <c r="CG100" s="118" t="str">
        <f t="shared" si="44"/>
        <v>0</v>
      </c>
      <c r="CH100" s="39">
        <f t="shared" si="69"/>
        <v>12100000000</v>
      </c>
      <c r="CI100" s="121">
        <f t="shared" si="70"/>
        <v>1.4858260469432703</v>
      </c>
      <c r="CJ100" s="121" t="str">
        <f t="shared" si="82"/>
        <v>7.22378270720287+0.185244301098333i</v>
      </c>
      <c r="CK100" s="121" t="str">
        <f t="shared" si="82"/>
        <v>7.22111458814429+0.140425419696608i</v>
      </c>
      <c r="CL100" s="121" t="str">
        <f t="shared" si="82"/>
        <v>7.25974606536482+0.117930013345887i</v>
      </c>
      <c r="CM100" s="121" t="str">
        <f t="shared" si="82"/>
        <v>7.2968917165384+0.117617989876029i</v>
      </c>
      <c r="CN100" s="121" t="str">
        <f t="shared" si="82"/>
        <v>7.32215075933644+0.133352887713159i</v>
      </c>
      <c r="CO100" s="121" t="str">
        <f t="shared" si="82"/>
        <v>7.36375388865085+0.157348978371292i</v>
      </c>
      <c r="CP100" s="121" t="str">
        <f t="shared" si="82"/>
        <v>7.39198458354277+0.204895411873477i</v>
      </c>
      <c r="CQ100" s="121" t="str">
        <f t="shared" si="82"/>
        <v>7.46033258170216+0.280672540267584i</v>
      </c>
      <c r="CR100" s="121" t="str">
        <f t="shared" si="82"/>
        <v>7.55245379661264+0.371902259549901i</v>
      </c>
      <c r="CS100" s="121" t="str">
        <f t="shared" si="82"/>
        <v>7.66834822827422+0.459714578924248i</v>
      </c>
      <c r="CT100" s="121" t="str">
        <f t="shared" si="82"/>
        <v>7.81247335482772+0.536086037737132i</v>
      </c>
      <c r="CU100" s="121" t="str">
        <f t="shared" si="82"/>
        <v>7.90162291764431+0.562533741372722i</v>
      </c>
      <c r="CV100" s="121" t="str">
        <f t="shared" si="82"/>
        <v>0</v>
      </c>
      <c r="CW100" s="121" t="str">
        <f t="shared" si="82"/>
        <v>7.91648117811374+0.56966570639805i</v>
      </c>
      <c r="CX100" s="121" t="str">
        <f t="shared" si="82"/>
        <v>7.84070404971964+0.552430124253508i</v>
      </c>
      <c r="CY100" s="121" t="str">
        <f t="shared" si="56"/>
        <v>7.67726318455588+0.465212135297938i</v>
      </c>
      <c r="CZ100" s="121" t="str">
        <f t="shared" si="52"/>
        <v>7.54651049242487+0.376062572481342i</v>
      </c>
      <c r="DA100" s="121" t="str">
        <f t="shared" si="52"/>
        <v>7.43210188681024+0.290776157386798i</v>
      </c>
      <c r="DB100" s="121" t="str">
        <f t="shared" si="52"/>
        <v>7.3622680626039+0.209501472619001i</v>
      </c>
      <c r="DC100" s="121" t="str">
        <f t="shared" si="52"/>
        <v>7.29243423839757+0.158091891394764i</v>
      </c>
      <c r="DD100" s="121" t="str">
        <f t="shared" si="52"/>
        <v>7.24043032675456+0.123695018408027i</v>
      </c>
      <c r="DE100" s="121" t="str">
        <f t="shared" si="77"/>
        <v>7.21368545790958+0.103770091118518i</v>
      </c>
      <c r="DF100" s="121" t="str">
        <f t="shared" si="77"/>
        <v>7.15573824207879+0.104735878049031i</v>
      </c>
      <c r="DG100" s="121" t="str">
        <f t="shared" si="77"/>
        <v>7.14979493789102+0.12729071744163i</v>
      </c>
      <c r="DH100" s="121" t="str">
        <f t="shared" si="77"/>
        <v>7.09339934897497+0.149629050753103i</v>
      </c>
      <c r="DI100" s="121"/>
      <c r="DK100" s="39">
        <f t="shared" si="83"/>
        <v>7.2237827072028704</v>
      </c>
      <c r="DL100" s="39">
        <f t="shared" si="83"/>
        <v>7.2211145881442897</v>
      </c>
      <c r="DM100" s="39">
        <f t="shared" si="83"/>
        <v>7.25974606536482</v>
      </c>
      <c r="DN100" s="39">
        <f t="shared" si="83"/>
        <v>7.2968917165383997</v>
      </c>
      <c r="DO100" s="39">
        <f t="shared" si="83"/>
        <v>7.3221507593364397</v>
      </c>
      <c r="DP100" s="39">
        <f t="shared" si="83"/>
        <v>7.3637538886508498</v>
      </c>
      <c r="DQ100" s="39">
        <f t="shared" si="83"/>
        <v>7.3919845835427704</v>
      </c>
      <c r="DR100" s="39">
        <f t="shared" si="83"/>
        <v>7.4603325817021604</v>
      </c>
      <c r="DS100" s="39">
        <f t="shared" si="83"/>
        <v>7.5524537966126397</v>
      </c>
      <c r="DT100" s="39">
        <f t="shared" si="83"/>
        <v>7.6683482282742199</v>
      </c>
      <c r="DU100" s="39">
        <f t="shared" si="83"/>
        <v>7.8124733548277199</v>
      </c>
      <c r="DV100" s="39">
        <f t="shared" si="83"/>
        <v>7.9016229176443096</v>
      </c>
      <c r="DW100" s="39">
        <f t="shared" si="83"/>
        <v>0</v>
      </c>
      <c r="DX100" s="39">
        <f t="shared" si="83"/>
        <v>7.9164811781137399</v>
      </c>
      <c r="DY100" s="39">
        <f t="shared" si="83"/>
        <v>7.8407040497196396</v>
      </c>
      <c r="DZ100" s="39">
        <f t="shared" si="57"/>
        <v>7.6772631845558799</v>
      </c>
      <c r="EA100" s="39">
        <f t="shared" si="53"/>
        <v>7.5465104924248703</v>
      </c>
      <c r="EB100" s="39">
        <f t="shared" si="53"/>
        <v>7.4321018868102398</v>
      </c>
      <c r="EC100" s="39">
        <f t="shared" si="53"/>
        <v>7.3622680626039001</v>
      </c>
      <c r="ED100" s="39">
        <f t="shared" si="53"/>
        <v>7.2924342383975702</v>
      </c>
      <c r="EE100" s="39">
        <f t="shared" si="53"/>
        <v>7.2404303267545602</v>
      </c>
      <c r="EF100" s="39">
        <f t="shared" si="78"/>
        <v>7.2136854579095804</v>
      </c>
      <c r="EG100" s="39">
        <f t="shared" si="78"/>
        <v>7.1557382420787903</v>
      </c>
      <c r="EH100" s="39">
        <f t="shared" si="78"/>
        <v>7.1497949378910199</v>
      </c>
      <c r="EI100" s="39">
        <f t="shared" si="78"/>
        <v>7.0933993489749696</v>
      </c>
      <c r="EK100" s="39">
        <f t="shared" si="73"/>
        <v>0.18524430109833301</v>
      </c>
      <c r="EL100" s="39">
        <f t="shared" si="71"/>
        <v>0.14042541969660799</v>
      </c>
      <c r="EM100" s="39">
        <f t="shared" si="71"/>
        <v>0.117930013345887</v>
      </c>
      <c r="EN100" s="39">
        <f t="shared" si="71"/>
        <v>0.11761798987602901</v>
      </c>
      <c r="EO100" s="39">
        <f t="shared" si="71"/>
        <v>0.13335288771315901</v>
      </c>
      <c r="EP100" s="39">
        <f t="shared" si="71"/>
        <v>0.157348978371292</v>
      </c>
      <c r="EQ100" s="39">
        <f t="shared" si="71"/>
        <v>0.20489541187347701</v>
      </c>
      <c r="ER100" s="39">
        <f t="shared" si="71"/>
        <v>0.28067254026758398</v>
      </c>
      <c r="ES100" s="39">
        <f t="shared" si="71"/>
        <v>0.37190225954990103</v>
      </c>
      <c r="ET100" s="39">
        <f t="shared" si="71"/>
        <v>0.459714578924248</v>
      </c>
      <c r="EU100" s="39">
        <f t="shared" si="71"/>
        <v>0.53608603773713204</v>
      </c>
      <c r="EV100" s="39">
        <f t="shared" si="71"/>
        <v>0.56253374137272205</v>
      </c>
      <c r="EW100" s="39">
        <f t="shared" si="71"/>
        <v>0</v>
      </c>
      <c r="EX100" s="39">
        <f t="shared" si="71"/>
        <v>0.56966570639805003</v>
      </c>
      <c r="EY100" s="39">
        <f t="shared" si="62"/>
        <v>0.55243012425350801</v>
      </c>
      <c r="EZ100" s="39">
        <f t="shared" si="62"/>
        <v>0.46521213529793798</v>
      </c>
      <c r="FA100" s="39">
        <f t="shared" si="62"/>
        <v>0.37606257248134201</v>
      </c>
      <c r="FB100" s="39">
        <f t="shared" si="54"/>
        <v>0.29077615738679802</v>
      </c>
      <c r="FC100" s="39">
        <f t="shared" si="54"/>
        <v>0.20950147261900101</v>
      </c>
      <c r="FD100" s="39">
        <f t="shared" si="54"/>
        <v>0.15809189139476401</v>
      </c>
      <c r="FE100" s="39">
        <f t="shared" si="54"/>
        <v>0.123695018408027</v>
      </c>
      <c r="FF100" s="39">
        <f t="shared" si="79"/>
        <v>0.103770091118518</v>
      </c>
      <c r="FG100" s="39">
        <f t="shared" si="79"/>
        <v>0.10473587804903101</v>
      </c>
      <c r="FH100" s="39">
        <f t="shared" si="79"/>
        <v>0.12729071744163001</v>
      </c>
      <c r="FI100" s="39">
        <f t="shared" si="79"/>
        <v>0.14962905075310301</v>
      </c>
      <c r="FK100" s="39">
        <f t="shared" si="84"/>
        <v>0.7470841640073137</v>
      </c>
      <c r="FL100" s="39">
        <f t="shared" si="84"/>
        <v>0.74735312164202938</v>
      </c>
      <c r="FM100" s="39">
        <f t="shared" si="84"/>
        <v>0.74624917357920739</v>
      </c>
      <c r="FN100" s="39">
        <f t="shared" si="84"/>
        <v>0.74511829564697829</v>
      </c>
      <c r="FO100" s="39">
        <f t="shared" si="84"/>
        <v>0.74429903886153614</v>
      </c>
      <c r="FP100" s="39">
        <f t="shared" si="84"/>
        <v>0.74294548742309841</v>
      </c>
      <c r="FQ100" s="39">
        <f t="shared" si="84"/>
        <v>0.74186949826351056</v>
      </c>
      <c r="FR100" s="39">
        <f t="shared" si="84"/>
        <v>0.7393335348259491</v>
      </c>
      <c r="FS100" s="39">
        <f t="shared" si="84"/>
        <v>0.73580538081504498</v>
      </c>
      <c r="FT100" s="39">
        <f t="shared" si="84"/>
        <v>0.73141634031150238</v>
      </c>
      <c r="FU100" s="39">
        <f t="shared" si="84"/>
        <v>0.72617957135094346</v>
      </c>
      <c r="FV100" s="39">
        <f t="shared" si="84"/>
        <v>0.72317988867304905</v>
      </c>
      <c r="FW100" s="39">
        <f t="shared" si="84"/>
        <v>0.99999999999999989</v>
      </c>
      <c r="FX100" s="39">
        <f t="shared" si="84"/>
        <v>0.72264168126820205</v>
      </c>
      <c r="FY100" s="39">
        <f t="shared" si="84"/>
        <v>0.72512296502188311</v>
      </c>
      <c r="FZ100" s="39">
        <f t="shared" si="58"/>
        <v>0.73108652818847819</v>
      </c>
      <c r="GA100" s="39">
        <f t="shared" si="55"/>
        <v>0.73594515326100896</v>
      </c>
      <c r="GB100" s="39">
        <f t="shared" si="55"/>
        <v>0.74011419755636632</v>
      </c>
      <c r="GC100" s="39">
        <f t="shared" si="55"/>
        <v>0.74274690075844718</v>
      </c>
      <c r="GD100" s="39">
        <f t="shared" si="55"/>
        <v>0.74511122342204439</v>
      </c>
      <c r="GE100" s="39">
        <f t="shared" si="55"/>
        <v>0.74682041430237844</v>
      </c>
      <c r="GF100" s="39">
        <f t="shared" si="80"/>
        <v>0.74769504329805392</v>
      </c>
      <c r="GG100" s="39">
        <f t="shared" si="80"/>
        <v>0.74946400429717286</v>
      </c>
      <c r="GH100" s="39">
        <f t="shared" si="80"/>
        <v>0.74957834599350448</v>
      </c>
      <c r="GI100" s="39">
        <f t="shared" si="80"/>
        <v>0.75122593775348301</v>
      </c>
      <c r="GJ100" s="39">
        <f t="shared" si="72"/>
        <v>12.1</v>
      </c>
      <c r="GK100" s="39">
        <f t="shared" ref="GK100:GX133" si="86">20*LOG(FK100)</f>
        <v>-2.5326093852458991</v>
      </c>
      <c r="GL100" s="39">
        <f t="shared" si="86"/>
        <v>-2.5294829424301164</v>
      </c>
      <c r="GM100" s="39">
        <f t="shared" si="86"/>
        <v>-2.5423227362850227</v>
      </c>
      <c r="GN100" s="39">
        <f t="shared" si="86"/>
        <v>-2.5554954559517835</v>
      </c>
      <c r="GO100" s="39">
        <f t="shared" si="86"/>
        <v>-2.5650508365377056</v>
      </c>
      <c r="GP100" s="39">
        <f t="shared" si="86"/>
        <v>-2.5808610163056778</v>
      </c>
      <c r="GQ100" s="39">
        <f t="shared" si="86"/>
        <v>-2.5934496887234348</v>
      </c>
      <c r="GR100" s="39">
        <f t="shared" si="85"/>
        <v>-2.6231918909405434</v>
      </c>
      <c r="GS100" s="39">
        <f t="shared" si="85"/>
        <v>-2.6647408114857773</v>
      </c>
      <c r="GT100" s="39">
        <f t="shared" si="85"/>
        <v>-2.7167068294304428</v>
      </c>
      <c r="GU100" s="39">
        <f t="shared" si="85"/>
        <v>-2.7791194536663206</v>
      </c>
      <c r="GV100" s="39">
        <f t="shared" si="85"/>
        <v>-2.8150731982137396</v>
      </c>
      <c r="GW100" s="39">
        <f t="shared" si="85"/>
        <v>-9.6432746655328714E-16</v>
      </c>
      <c r="GX100" s="39">
        <f t="shared" si="85"/>
        <v>-2.8215398472581441</v>
      </c>
      <c r="GY100" s="39">
        <f t="shared" si="85"/>
        <v>-2.7917668064498913</v>
      </c>
      <c r="GZ100" s="39">
        <f t="shared" si="81"/>
        <v>-2.7206243762772186</v>
      </c>
      <c r="HA100" s="39">
        <f t="shared" si="47"/>
        <v>-2.6630910100885616</v>
      </c>
      <c r="HB100" s="39">
        <f t="shared" si="47"/>
        <v>-2.614025293430033</v>
      </c>
      <c r="HC100" s="39">
        <f t="shared" si="47"/>
        <v>-2.5831830338064017</v>
      </c>
      <c r="HD100" s="39">
        <f t="shared" si="45"/>
        <v>-2.555577897702515</v>
      </c>
      <c r="HE100" s="39">
        <f t="shared" si="45"/>
        <v>-2.5356763828121487</v>
      </c>
      <c r="HF100" s="39">
        <f t="shared" si="45"/>
        <v>-2.5255099683273152</v>
      </c>
      <c r="HG100" s="39">
        <f t="shared" si="45"/>
        <v>-2.5049844173684228</v>
      </c>
      <c r="HH100" s="39">
        <f t="shared" si="45"/>
        <v>-2.5036593589308156</v>
      </c>
      <c r="HI100" s="39">
        <f t="shared" si="45"/>
        <v>-2.4845885099203726</v>
      </c>
    </row>
    <row r="101" spans="1:217" s="39" customFormat="1">
      <c r="A101" s="20"/>
      <c r="B101" s="184"/>
      <c r="C101" s="40">
        <v>12.15</v>
      </c>
      <c r="D101" s="41">
        <v>4.8657090476190472</v>
      </c>
      <c r="E101" s="42">
        <v>4.8639999999999999</v>
      </c>
      <c r="F101" s="42">
        <v>4.891</v>
      </c>
      <c r="G101" s="42">
        <v>4.9130000000000003</v>
      </c>
      <c r="H101" s="42">
        <v>4.93</v>
      </c>
      <c r="I101" s="42">
        <v>4.9550000000000001</v>
      </c>
      <c r="J101" s="42">
        <v>4.9740000000000002</v>
      </c>
      <c r="K101" s="42">
        <v>5.0199999999999996</v>
      </c>
      <c r="L101" s="42">
        <v>5.0830000000000002</v>
      </c>
      <c r="M101" s="42">
        <v>5.1619999999999999</v>
      </c>
      <c r="N101" s="42">
        <v>5.2549999999999999</v>
      </c>
      <c r="O101" s="43">
        <v>5.319</v>
      </c>
      <c r="P101" s="20"/>
      <c r="Q101" s="41">
        <v>5.3239999999999998</v>
      </c>
      <c r="R101" s="42">
        <v>5.274</v>
      </c>
      <c r="S101" s="42">
        <v>5.165</v>
      </c>
      <c r="T101" s="42">
        <v>5.0789999999999997</v>
      </c>
      <c r="U101" s="42">
        <v>5.0019999999999998</v>
      </c>
      <c r="V101" s="42">
        <v>4.9539999999999997</v>
      </c>
      <c r="W101" s="42">
        <v>4.9080000000000004</v>
      </c>
      <c r="X101" s="42">
        <v>4.8760000000000003</v>
      </c>
      <c r="Y101" s="42">
        <v>4.8550000000000004</v>
      </c>
      <c r="Z101" s="42">
        <v>4.8209999999999997</v>
      </c>
      <c r="AA101" s="42">
        <v>4.819</v>
      </c>
      <c r="AB101" s="43">
        <v>4.7714552380952373</v>
      </c>
      <c r="AD101" s="20"/>
      <c r="AE101" s="184"/>
      <c r="AF101" s="40">
        <v>12.15</v>
      </c>
      <c r="AG101" s="41">
        <v>0.12602666666666679</v>
      </c>
      <c r="AH101" s="42">
        <v>9.9860000000000004E-2</v>
      </c>
      <c r="AI101" s="42">
        <v>8.3489999999999995E-2</v>
      </c>
      <c r="AJ101" s="42">
        <v>8.251E-2</v>
      </c>
      <c r="AK101" s="42">
        <v>9.4939999999999997E-2</v>
      </c>
      <c r="AL101" s="42">
        <v>0.1099</v>
      </c>
      <c r="AM101" s="42">
        <v>0.14269999999999999</v>
      </c>
      <c r="AN101" s="42">
        <v>0.19359999999999999</v>
      </c>
      <c r="AO101" s="42">
        <v>0.25269999999999998</v>
      </c>
      <c r="AP101" s="42">
        <v>0.31259999999999999</v>
      </c>
      <c r="AQ101" s="42">
        <v>0.36030000000000001</v>
      </c>
      <c r="AR101" s="43">
        <v>0.37840000000000001</v>
      </c>
      <c r="AS101" s="20"/>
      <c r="AT101" s="41">
        <v>0.38129999999999997</v>
      </c>
      <c r="AU101" s="42">
        <v>0.3705</v>
      </c>
      <c r="AV101" s="42">
        <v>0.31569999999999998</v>
      </c>
      <c r="AW101" s="42">
        <v>0.25679999999999997</v>
      </c>
      <c r="AX101" s="42">
        <v>0.20019999999999999</v>
      </c>
      <c r="AY101" s="42">
        <v>0.1462</v>
      </c>
      <c r="AZ101" s="42">
        <v>0.11</v>
      </c>
      <c r="BA101" s="42">
        <v>8.7709999999999996E-2</v>
      </c>
      <c r="BB101" s="42">
        <v>7.3889999999999997E-2</v>
      </c>
      <c r="BC101" s="42">
        <v>7.553E-2</v>
      </c>
      <c r="BD101" s="42">
        <v>8.9010000000000006E-2</v>
      </c>
      <c r="BE101" s="43">
        <v>0.10076000000000014</v>
      </c>
      <c r="BH101" s="118" t="str">
        <f t="shared" si="75"/>
        <v>4.86570904761905+0.126026666666667i</v>
      </c>
      <c r="BI101" s="118" t="str">
        <f t="shared" si="75"/>
        <v>4.864+0.09986i</v>
      </c>
      <c r="BJ101" s="118" t="str">
        <f t="shared" si="75"/>
        <v>4.891+0.08349i</v>
      </c>
      <c r="BK101" s="118" t="str">
        <f t="shared" si="75"/>
        <v>4.913+0.08251i</v>
      </c>
      <c r="BL101" s="118" t="str">
        <f t="shared" si="75"/>
        <v>4.93+0.09494i</v>
      </c>
      <c r="BM101" s="118" t="str">
        <f t="shared" si="74"/>
        <v>4.955+0.1099i</v>
      </c>
      <c r="BN101" s="118" t="str">
        <f t="shared" si="74"/>
        <v>4.974+0.1427i</v>
      </c>
      <c r="BO101" s="118" t="str">
        <f t="shared" si="74"/>
        <v>5.02+0.1936i</v>
      </c>
      <c r="BP101" s="118" t="str">
        <f t="shared" si="74"/>
        <v>5.083+0.2527i</v>
      </c>
      <c r="BQ101" s="118" t="str">
        <f t="shared" si="74"/>
        <v>5.162+0.3126i</v>
      </c>
      <c r="BR101" s="118" t="str">
        <f t="shared" si="74"/>
        <v>5.255+0.3603i</v>
      </c>
      <c r="BS101" s="118" t="str">
        <f t="shared" si="74"/>
        <v>5.319+0.3784i</v>
      </c>
      <c r="BT101" s="118" t="str">
        <f t="shared" si="76"/>
        <v>0</v>
      </c>
      <c r="BU101" s="118" t="str">
        <f t="shared" si="76"/>
        <v>5.324+0.3813i</v>
      </c>
      <c r="BV101" s="118" t="str">
        <f t="shared" si="76"/>
        <v>5.274+0.3705i</v>
      </c>
      <c r="BW101" s="118" t="str">
        <f t="shared" si="76"/>
        <v>5.165+0.3157i</v>
      </c>
      <c r="BX101" s="118" t="str">
        <f t="shared" si="76"/>
        <v>5.079+0.2568i</v>
      </c>
      <c r="BY101" s="118" t="str">
        <f t="shared" si="76"/>
        <v>5.002+0.2002i</v>
      </c>
      <c r="BZ101" s="118" t="str">
        <f t="shared" si="46"/>
        <v>4.954+0.1462i</v>
      </c>
      <c r="CA101" s="118" t="str">
        <f t="shared" si="46"/>
        <v>4.908+0.11i</v>
      </c>
      <c r="CB101" s="118" t="str">
        <f t="shared" si="46"/>
        <v>4.876+0.08771i</v>
      </c>
      <c r="CC101" s="118" t="str">
        <f t="shared" si="44"/>
        <v>4.855+0.07389i</v>
      </c>
      <c r="CD101" s="118" t="str">
        <f t="shared" si="44"/>
        <v>4.821+0.07553i</v>
      </c>
      <c r="CE101" s="118" t="str">
        <f t="shared" si="44"/>
        <v>4.819+0.08901i</v>
      </c>
      <c r="CF101" s="118" t="str">
        <f t="shared" si="44"/>
        <v>4.77145523809524+0.10076i</v>
      </c>
      <c r="CG101" s="118" t="str">
        <f t="shared" si="44"/>
        <v>0</v>
      </c>
      <c r="CH101" s="39">
        <f t="shared" si="69"/>
        <v>12150000000</v>
      </c>
      <c r="CI101" s="121">
        <f t="shared" si="70"/>
        <v>1.4797115364620221</v>
      </c>
      <c r="CJ101" s="121" t="str">
        <f t="shared" si="82"/>
        <v>7.19984581082955+0.186483112568521i</v>
      </c>
      <c r="CK101" s="121" t="str">
        <f t="shared" si="82"/>
        <v>7.19731691335128+0.147763994031098i</v>
      </c>
      <c r="CL101" s="121" t="str">
        <f t="shared" si="82"/>
        <v>7.23726912483575+0.123541116179214i</v>
      </c>
      <c r="CM101" s="121" t="str">
        <f t="shared" si="82"/>
        <v>7.26982277863792+0.122090998873481i</v>
      </c>
      <c r="CN101" s="121" t="str">
        <f t="shared" si="82"/>
        <v>7.29497787475777+0.140483813271704i</v>
      </c>
      <c r="CO101" s="121" t="str">
        <f t="shared" si="82"/>
        <v>7.33197066316932+0.162620297857176i</v>
      </c>
      <c r="CP101" s="121" t="str">
        <f t="shared" si="82"/>
        <v>7.3600851823621+0.211154836253131i</v>
      </c>
      <c r="CQ101" s="121" t="str">
        <f t="shared" si="82"/>
        <v>7.42815191303935+0.286472153459047i</v>
      </c>
      <c r="CR101" s="121" t="str">
        <f t="shared" si="82"/>
        <v>7.52137373983646+0.373923105263953i</v>
      </c>
      <c r="CS101" s="121" t="str">
        <f t="shared" si="82"/>
        <v>7.63827095121696+0.462557826298028i</v>
      </c>
      <c r="CT101" s="121" t="str">
        <f t="shared" si="82"/>
        <v>7.77588412410793+0.533140066587267i</v>
      </c>
      <c r="CU101" s="121" t="str">
        <f t="shared" si="82"/>
        <v>7.8705856624415+0.559922845397229i</v>
      </c>
      <c r="CV101" s="121" t="str">
        <f t="shared" si="82"/>
        <v>0</v>
      </c>
      <c r="CW101" s="121" t="str">
        <f t="shared" si="82"/>
        <v>7.87798422012381+0.564214008852969i</v>
      </c>
      <c r="CX101" s="121" t="str">
        <f t="shared" si="82"/>
        <v>7.80399864330071+0.548233124259179i</v>
      </c>
      <c r="CY101" s="121" t="str">
        <f t="shared" si="56"/>
        <v>7.64271008582634+0.46714493206106i</v>
      </c>
      <c r="CZ101" s="121" t="str">
        <f t="shared" si="52"/>
        <v>7.51545489369061+0.379989922563447i</v>
      </c>
      <c r="DA101" s="121" t="str">
        <f t="shared" si="52"/>
        <v>7.40151710538303+0.296238249599697i</v>
      </c>
      <c r="DB101" s="121" t="str">
        <f t="shared" si="52"/>
        <v>7.33049095163286+0.216333826630748i</v>
      </c>
      <c r="DC101" s="121" t="str">
        <f t="shared" si="52"/>
        <v>7.26242422095561+0.162768269010822i</v>
      </c>
      <c r="DD101" s="121" t="str">
        <f t="shared" si="52"/>
        <v>7.21507345178882+0.129785498863084i</v>
      </c>
      <c r="DE101" s="121" t="str">
        <f t="shared" si="77"/>
        <v>7.18399950952312+0.109335885429179i</v>
      </c>
      <c r="DF101" s="121" t="str">
        <f t="shared" si="77"/>
        <v>7.13368931728341+0.111762612348977i</v>
      </c>
      <c r="DG101" s="121" t="str">
        <f t="shared" si="77"/>
        <v>7.13072989421048+0.131709123860485i</v>
      </c>
      <c r="DH101" s="121" t="str">
        <f t="shared" si="77"/>
        <v>7.06037736152167+0.149095734413913i</v>
      </c>
      <c r="DI101" s="121"/>
      <c r="DK101" s="39">
        <f t="shared" si="83"/>
        <v>7.19984581082955</v>
      </c>
      <c r="DL101" s="39">
        <f t="shared" si="83"/>
        <v>7.1973169133512798</v>
      </c>
      <c r="DM101" s="39">
        <f t="shared" si="83"/>
        <v>7.2372691248357501</v>
      </c>
      <c r="DN101" s="39">
        <f t="shared" si="83"/>
        <v>7.2698227786379199</v>
      </c>
      <c r="DO101" s="39">
        <f t="shared" si="83"/>
        <v>7.2949778747577696</v>
      </c>
      <c r="DP101" s="39">
        <f t="shared" si="83"/>
        <v>7.3319706631693196</v>
      </c>
      <c r="DQ101" s="39">
        <f t="shared" si="83"/>
        <v>7.3600851823621003</v>
      </c>
      <c r="DR101" s="39">
        <f t="shared" si="83"/>
        <v>7.4281519130393496</v>
      </c>
      <c r="DS101" s="39">
        <f t="shared" si="83"/>
        <v>7.5213737398364602</v>
      </c>
      <c r="DT101" s="39">
        <f t="shared" si="83"/>
        <v>7.6382709512169598</v>
      </c>
      <c r="DU101" s="39">
        <f t="shared" si="83"/>
        <v>7.7758841241079297</v>
      </c>
      <c r="DV101" s="39">
        <f t="shared" si="83"/>
        <v>7.8705856624415</v>
      </c>
      <c r="DW101" s="39">
        <f t="shared" si="83"/>
        <v>0</v>
      </c>
      <c r="DX101" s="39">
        <f t="shared" si="83"/>
        <v>7.8779842201238104</v>
      </c>
      <c r="DY101" s="39">
        <f t="shared" si="83"/>
        <v>7.8039986433007096</v>
      </c>
      <c r="DZ101" s="39">
        <f t="shared" si="57"/>
        <v>7.6427100858263399</v>
      </c>
      <c r="EA101" s="39">
        <f t="shared" si="53"/>
        <v>7.5154548936906096</v>
      </c>
      <c r="EB101" s="39">
        <f t="shared" si="53"/>
        <v>7.4015171053830304</v>
      </c>
      <c r="EC101" s="39">
        <f t="shared" si="53"/>
        <v>7.3304909516328598</v>
      </c>
      <c r="ED101" s="39">
        <f t="shared" si="53"/>
        <v>7.2624242209556096</v>
      </c>
      <c r="EE101" s="39">
        <f t="shared" si="53"/>
        <v>7.21507345178882</v>
      </c>
      <c r="EF101" s="39">
        <f t="shared" si="78"/>
        <v>7.1839995095231197</v>
      </c>
      <c r="EG101" s="39">
        <f t="shared" si="78"/>
        <v>7.1336893172834097</v>
      </c>
      <c r="EH101" s="39">
        <f t="shared" si="78"/>
        <v>7.1307298942104804</v>
      </c>
      <c r="EI101" s="39">
        <f t="shared" si="78"/>
        <v>7.0603773615216703</v>
      </c>
      <c r="EK101" s="39">
        <f t="shared" si="73"/>
        <v>0.18648311256852099</v>
      </c>
      <c r="EL101" s="39">
        <f t="shared" si="71"/>
        <v>0.14776399403109799</v>
      </c>
      <c r="EM101" s="39">
        <f t="shared" si="71"/>
        <v>0.123541116179214</v>
      </c>
      <c r="EN101" s="39">
        <f t="shared" si="71"/>
        <v>0.122090998873481</v>
      </c>
      <c r="EO101" s="39">
        <f t="shared" si="71"/>
        <v>0.14048381327170401</v>
      </c>
      <c r="EP101" s="39">
        <f t="shared" si="71"/>
        <v>0.16262029785717599</v>
      </c>
      <c r="EQ101" s="39">
        <f t="shared" si="71"/>
        <v>0.211154836253131</v>
      </c>
      <c r="ER101" s="39">
        <f t="shared" si="71"/>
        <v>0.28647215345904697</v>
      </c>
      <c r="ES101" s="39">
        <f t="shared" si="71"/>
        <v>0.373923105263953</v>
      </c>
      <c r="ET101" s="39">
        <f t="shared" si="71"/>
        <v>0.462557826298028</v>
      </c>
      <c r="EU101" s="39">
        <f t="shared" si="71"/>
        <v>0.53314006658726698</v>
      </c>
      <c r="EV101" s="39">
        <f t="shared" si="71"/>
        <v>0.55992284539722903</v>
      </c>
      <c r="EW101" s="39">
        <f t="shared" si="71"/>
        <v>0</v>
      </c>
      <c r="EX101" s="39">
        <f t="shared" si="71"/>
        <v>0.56421400885296902</v>
      </c>
      <c r="EY101" s="39">
        <f t="shared" si="62"/>
        <v>0.54823312425917903</v>
      </c>
      <c r="EZ101" s="39">
        <f t="shared" si="62"/>
        <v>0.46714493206106</v>
      </c>
      <c r="FA101" s="39">
        <f t="shared" si="62"/>
        <v>0.37998992256344699</v>
      </c>
      <c r="FB101" s="39">
        <f t="shared" si="54"/>
        <v>0.29623824959969702</v>
      </c>
      <c r="FC101" s="39">
        <f t="shared" si="54"/>
        <v>0.21633382663074799</v>
      </c>
      <c r="FD101" s="39">
        <f t="shared" si="54"/>
        <v>0.162768269010822</v>
      </c>
      <c r="FE101" s="39">
        <f t="shared" si="54"/>
        <v>0.12978549886308399</v>
      </c>
      <c r="FF101" s="39">
        <f t="shared" si="79"/>
        <v>0.10933588542917901</v>
      </c>
      <c r="FG101" s="39">
        <f t="shared" si="79"/>
        <v>0.111762612348977</v>
      </c>
      <c r="FH101" s="39">
        <f t="shared" si="79"/>
        <v>0.131709123860485</v>
      </c>
      <c r="FI101" s="39">
        <f t="shared" si="79"/>
        <v>0.14909573441391299</v>
      </c>
      <c r="FK101" s="39">
        <f t="shared" si="84"/>
        <v>0.74780891581311471</v>
      </c>
      <c r="FL101" s="39">
        <f t="shared" si="84"/>
        <v>0.74805265913609165</v>
      </c>
      <c r="FM101" s="39">
        <f t="shared" si="84"/>
        <v>0.74691735343212895</v>
      </c>
      <c r="FN101" s="39">
        <f t="shared" si="84"/>
        <v>0.74592919258680834</v>
      </c>
      <c r="FO101" s="39">
        <f t="shared" si="84"/>
        <v>0.74510104874926786</v>
      </c>
      <c r="FP101" s="39">
        <f t="shared" si="84"/>
        <v>0.74388977572535109</v>
      </c>
      <c r="FQ101" s="39">
        <f t="shared" si="84"/>
        <v>0.74280431347156994</v>
      </c>
      <c r="FR101" s="39">
        <f t="shared" si="84"/>
        <v>0.7402651782443459</v>
      </c>
      <c r="FS101" s="39">
        <f t="shared" si="84"/>
        <v>0.73672205408129521</v>
      </c>
      <c r="FT101" s="39">
        <f t="shared" si="84"/>
        <v>0.73228385241195137</v>
      </c>
      <c r="FU101" s="39">
        <f t="shared" si="84"/>
        <v>0.72730610590714739</v>
      </c>
      <c r="FV101" s="39">
        <f t="shared" si="84"/>
        <v>0.72413486763987811</v>
      </c>
      <c r="FW101" s="39">
        <f t="shared" si="84"/>
        <v>0.99999999999999989</v>
      </c>
      <c r="FX101" s="39">
        <f t="shared" si="84"/>
        <v>0.72385664861266275</v>
      </c>
      <c r="FY101" s="39">
        <f t="shared" si="84"/>
        <v>0.72626940092206194</v>
      </c>
      <c r="FZ101" s="39">
        <f t="shared" si="58"/>
        <v>0.73209785180655784</v>
      </c>
      <c r="GA101" s="39">
        <f t="shared" si="55"/>
        <v>0.73684281976323229</v>
      </c>
      <c r="GB101" s="39">
        <f t="shared" si="55"/>
        <v>0.74099931718019796</v>
      </c>
      <c r="GC101" s="39">
        <f t="shared" si="55"/>
        <v>0.74367500627079342</v>
      </c>
      <c r="GD101" s="39">
        <f t="shared" si="55"/>
        <v>0.7460061636138261</v>
      </c>
      <c r="GE101" s="39">
        <f t="shared" si="55"/>
        <v>0.7475745195140594</v>
      </c>
      <c r="GF101" s="39">
        <f t="shared" si="80"/>
        <v>0.74858687045020034</v>
      </c>
      <c r="GG101" s="39">
        <f t="shared" si="80"/>
        <v>0.75011936456868689</v>
      </c>
      <c r="GH101" s="39">
        <f t="shared" si="80"/>
        <v>0.75014724104332642</v>
      </c>
      <c r="GI101" s="39">
        <f t="shared" si="80"/>
        <v>0.75224107335741763</v>
      </c>
      <c r="GJ101" s="39">
        <f t="shared" si="72"/>
        <v>12.15</v>
      </c>
      <c r="GK101" s="39">
        <f t="shared" si="86"/>
        <v>-2.5241872247872363</v>
      </c>
      <c r="GL101" s="39">
        <f t="shared" si="86"/>
        <v>-2.5213565783456335</v>
      </c>
      <c r="GM101" s="39">
        <f t="shared" si="86"/>
        <v>-2.5345490061038767</v>
      </c>
      <c r="GN101" s="39">
        <f t="shared" si="86"/>
        <v>-2.5460479204746305</v>
      </c>
      <c r="GO101" s="39">
        <f t="shared" si="86"/>
        <v>-2.5556965064222155</v>
      </c>
      <c r="GP101" s="39">
        <f t="shared" si="86"/>
        <v>-2.5698282068399205</v>
      </c>
      <c r="GQ101" s="39">
        <f t="shared" si="86"/>
        <v>-2.5825116594566282</v>
      </c>
      <c r="GR101" s="39">
        <f t="shared" si="85"/>
        <v>-2.6122535832599865</v>
      </c>
      <c r="GS101" s="39">
        <f t="shared" si="85"/>
        <v>-2.6539265832892234</v>
      </c>
      <c r="GT101" s="39">
        <f t="shared" si="85"/>
        <v>-2.7064108476659476</v>
      </c>
      <c r="GU101" s="39">
        <f t="shared" si="85"/>
        <v>-2.7656553281629552</v>
      </c>
      <c r="GV101" s="39">
        <f t="shared" si="85"/>
        <v>-2.8036108081839908</v>
      </c>
      <c r="GW101" s="39">
        <f t="shared" si="85"/>
        <v>-9.6432746655328714E-16</v>
      </c>
      <c r="GX101" s="39">
        <f t="shared" si="85"/>
        <v>-2.8069486451370622</v>
      </c>
      <c r="GY101" s="39">
        <f t="shared" si="85"/>
        <v>-2.7780450617160906</v>
      </c>
      <c r="GZ101" s="39">
        <f t="shared" si="81"/>
        <v>-2.7086173498847281</v>
      </c>
      <c r="HA101" s="39">
        <f t="shared" si="47"/>
        <v>-2.6525028829739696</v>
      </c>
      <c r="HB101" s="39">
        <f t="shared" si="47"/>
        <v>-2.603643844327304</v>
      </c>
      <c r="HC101" s="39">
        <f t="shared" si="47"/>
        <v>-2.5723362842231099</v>
      </c>
      <c r="HD101" s="39">
        <f t="shared" si="45"/>
        <v>-2.5451516861387131</v>
      </c>
      <c r="HE101" s="39">
        <f t="shared" si="45"/>
        <v>-2.5269101924940358</v>
      </c>
      <c r="HF101" s="39">
        <f t="shared" si="45"/>
        <v>-2.5151558858968697</v>
      </c>
      <c r="HG101" s="39">
        <f t="shared" ref="HG101:HI164" si="87">20*LOG(GG101)</f>
        <v>-2.4973924588656398</v>
      </c>
      <c r="HH101" s="39">
        <f t="shared" si="87"/>
        <v>-2.4970696735935562</v>
      </c>
      <c r="HI101" s="39">
        <f t="shared" si="87"/>
        <v>-2.4728591442632606</v>
      </c>
    </row>
    <row r="102" spans="1:217" s="39" customFormat="1">
      <c r="A102" s="20"/>
      <c r="B102" s="184"/>
      <c r="C102" s="40">
        <v>12.2</v>
      </c>
      <c r="D102" s="41">
        <v>4.8615776190476199</v>
      </c>
      <c r="E102" s="42">
        <v>4.8650000000000002</v>
      </c>
      <c r="F102" s="42">
        <v>4.891</v>
      </c>
      <c r="G102" s="42">
        <v>4.9130000000000003</v>
      </c>
      <c r="H102" s="42">
        <v>4.931</v>
      </c>
      <c r="I102" s="42">
        <v>4.9550000000000001</v>
      </c>
      <c r="J102" s="42">
        <v>4.9740000000000002</v>
      </c>
      <c r="K102" s="42">
        <v>5.0190000000000001</v>
      </c>
      <c r="L102" s="42">
        <v>5.0830000000000002</v>
      </c>
      <c r="M102" s="42">
        <v>5.1589999999999998</v>
      </c>
      <c r="N102" s="42">
        <v>5.2519999999999998</v>
      </c>
      <c r="O102" s="43">
        <v>5.3170000000000002</v>
      </c>
      <c r="P102" s="20"/>
      <c r="Q102" s="41">
        <v>5.3230000000000004</v>
      </c>
      <c r="R102" s="42">
        <v>5.2720000000000002</v>
      </c>
      <c r="S102" s="42">
        <v>5.1619999999999999</v>
      </c>
      <c r="T102" s="42">
        <v>5.0759999999999996</v>
      </c>
      <c r="U102" s="42">
        <v>5.0019999999999998</v>
      </c>
      <c r="V102" s="42">
        <v>4.9550000000000001</v>
      </c>
      <c r="W102" s="42">
        <v>4.91</v>
      </c>
      <c r="X102" s="42">
        <v>4.8769999999999998</v>
      </c>
      <c r="Y102" s="42">
        <v>4.8570000000000002</v>
      </c>
      <c r="Z102" s="42">
        <v>4.8230000000000004</v>
      </c>
      <c r="AA102" s="42">
        <v>4.82</v>
      </c>
      <c r="AB102" s="43">
        <v>4.7730323809523814</v>
      </c>
      <c r="AD102" s="20"/>
      <c r="AE102" s="184"/>
      <c r="AF102" s="40">
        <v>12.2</v>
      </c>
      <c r="AG102" s="41">
        <v>0.1264219047619049</v>
      </c>
      <c r="AH102" s="42">
        <v>0.1046</v>
      </c>
      <c r="AI102" s="42">
        <v>8.9770000000000003E-2</v>
      </c>
      <c r="AJ102" s="42">
        <v>8.7559999999999999E-2</v>
      </c>
      <c r="AK102" s="42">
        <v>9.8320000000000005E-2</v>
      </c>
      <c r="AL102" s="42">
        <v>0.1147</v>
      </c>
      <c r="AM102" s="42">
        <v>0.14449999999999999</v>
      </c>
      <c r="AN102" s="42">
        <v>0.19109999999999999</v>
      </c>
      <c r="AO102" s="42">
        <v>0.2492</v>
      </c>
      <c r="AP102" s="42">
        <v>0.30630000000000002</v>
      </c>
      <c r="AQ102" s="42">
        <v>0.35639999999999999</v>
      </c>
      <c r="AR102" s="43">
        <v>0.37590000000000001</v>
      </c>
      <c r="AS102" s="20"/>
      <c r="AT102" s="41">
        <v>0.37809999999999999</v>
      </c>
      <c r="AU102" s="42">
        <v>0.36680000000000001</v>
      </c>
      <c r="AV102" s="42">
        <v>0.31080000000000002</v>
      </c>
      <c r="AW102" s="42">
        <v>0.25140000000000001</v>
      </c>
      <c r="AX102" s="42">
        <v>0.1973</v>
      </c>
      <c r="AY102" s="42">
        <v>0.14760000000000001</v>
      </c>
      <c r="AZ102" s="42">
        <v>0.1147</v>
      </c>
      <c r="BA102" s="42">
        <v>9.1439999999999994E-2</v>
      </c>
      <c r="BB102" s="42">
        <v>7.6980000000000007E-2</v>
      </c>
      <c r="BC102" s="42">
        <v>7.8969999999999999E-2</v>
      </c>
      <c r="BD102" s="42">
        <v>9.3920000000000003E-2</v>
      </c>
      <c r="BE102" s="43">
        <v>0.10336761904761903</v>
      </c>
      <c r="BH102" s="118" t="str">
        <f t="shared" si="75"/>
        <v>4.86157761904762+0.126421904761905i</v>
      </c>
      <c r="BI102" s="118" t="str">
        <f t="shared" si="75"/>
        <v>4.865+0.1046i</v>
      </c>
      <c r="BJ102" s="118" t="str">
        <f t="shared" si="75"/>
        <v>4.891+0.08977i</v>
      </c>
      <c r="BK102" s="118" t="str">
        <f t="shared" si="75"/>
        <v>4.913+0.08756i</v>
      </c>
      <c r="BL102" s="118" t="str">
        <f t="shared" si="75"/>
        <v>4.931+0.09832i</v>
      </c>
      <c r="BM102" s="118" t="str">
        <f t="shared" si="74"/>
        <v>4.955+0.1147i</v>
      </c>
      <c r="BN102" s="118" t="str">
        <f t="shared" si="74"/>
        <v>4.974+0.1445i</v>
      </c>
      <c r="BO102" s="118" t="str">
        <f t="shared" si="74"/>
        <v>5.019+0.1911i</v>
      </c>
      <c r="BP102" s="118" t="str">
        <f t="shared" si="74"/>
        <v>5.083+0.2492i</v>
      </c>
      <c r="BQ102" s="118" t="str">
        <f t="shared" si="74"/>
        <v>5.159+0.3063i</v>
      </c>
      <c r="BR102" s="118" t="str">
        <f t="shared" si="74"/>
        <v>5.252+0.3564i</v>
      </c>
      <c r="BS102" s="118" t="str">
        <f t="shared" si="74"/>
        <v>5.317+0.3759i</v>
      </c>
      <c r="BT102" s="118" t="str">
        <f t="shared" si="76"/>
        <v>0</v>
      </c>
      <c r="BU102" s="118" t="str">
        <f t="shared" si="76"/>
        <v>5.323+0.3781i</v>
      </c>
      <c r="BV102" s="118" t="str">
        <f t="shared" si="76"/>
        <v>5.272+0.3668i</v>
      </c>
      <c r="BW102" s="118" t="str">
        <f t="shared" si="76"/>
        <v>5.162+0.3108i</v>
      </c>
      <c r="BX102" s="118" t="str">
        <f t="shared" si="76"/>
        <v>5.076+0.2514i</v>
      </c>
      <c r="BY102" s="118" t="str">
        <f t="shared" si="76"/>
        <v>5.002+0.1973i</v>
      </c>
      <c r="BZ102" s="118" t="str">
        <f t="shared" si="46"/>
        <v>4.955+0.1476i</v>
      </c>
      <c r="CA102" s="118" t="str">
        <f t="shared" si="46"/>
        <v>4.91+0.1147i</v>
      </c>
      <c r="CB102" s="118" t="str">
        <f t="shared" si="46"/>
        <v>4.877+0.09144i</v>
      </c>
      <c r="CC102" s="118" t="str">
        <f t="shared" si="44"/>
        <v>4.857+0.07698i</v>
      </c>
      <c r="CD102" s="118" t="str">
        <f t="shared" si="44"/>
        <v>4.823+0.07897i</v>
      </c>
      <c r="CE102" s="118" t="str">
        <f t="shared" si="44"/>
        <v>4.82+0.09392i</v>
      </c>
      <c r="CF102" s="118" t="str">
        <f t="shared" si="44"/>
        <v>4.77303238095238+0.103367619047619i</v>
      </c>
      <c r="CG102" s="118" t="str">
        <f t="shared" si="44"/>
        <v>0</v>
      </c>
      <c r="CH102" s="39">
        <f t="shared" si="69"/>
        <v>12200000000</v>
      </c>
      <c r="CI102" s="121">
        <f t="shared" si="70"/>
        <v>1.4736471449191451</v>
      </c>
      <c r="CJ102" s="121" t="str">
        <f t="shared" si="82"/>
        <v>7.16424997811234+0.186301279007621i</v>
      </c>
      <c r="CK102" s="121" t="str">
        <f t="shared" si="82"/>
        <v>7.16929336003164+0.154143491358543i</v>
      </c>
      <c r="CL102" s="121" t="str">
        <f t="shared" si="82"/>
        <v>7.20760818579954+0.132289304199392i</v>
      </c>
      <c r="CM102" s="121" t="str">
        <f t="shared" si="82"/>
        <v>7.24002842298776+0.12903254400912i</v>
      </c>
      <c r="CN102" s="121" t="str">
        <f t="shared" si="82"/>
        <v>7.2665540715963+0.14488898728845i</v>
      </c>
      <c r="CO102" s="121" t="str">
        <f t="shared" si="82"/>
        <v>7.30192160307436+0.169027327522226i</v>
      </c>
      <c r="CP102" s="121" t="str">
        <f t="shared" si="82"/>
        <v>7.32992089882783+0.212942012440816i</v>
      </c>
      <c r="CQ102" s="121" t="str">
        <f t="shared" si="82"/>
        <v>7.39623502034919+0.281613969394049i</v>
      </c>
      <c r="CR102" s="121" t="str">
        <f t="shared" si="82"/>
        <v>7.49054843762401+0.367232868513851i</v>
      </c>
      <c r="CS102" s="121" t="str">
        <f t="shared" si="82"/>
        <v>7.60254562063787+0.451378120488734i</v>
      </c>
      <c r="CT102" s="121" t="str">
        <f t="shared" si="82"/>
        <v>7.73959480511535+0.525207842449183i</v>
      </c>
      <c r="CU102" s="121" t="str">
        <f t="shared" si="82"/>
        <v>7.83538186953509+0.553943961775107i</v>
      </c>
      <c r="CV102" s="121" t="str">
        <f t="shared" si="82"/>
        <v>0</v>
      </c>
      <c r="CW102" s="121" t="str">
        <f t="shared" si="82"/>
        <v>7.84422375240461+0.557185985493929i</v>
      </c>
      <c r="CX102" s="121" t="str">
        <f t="shared" si="82"/>
        <v>7.76906774801373+0.540533772756342i</v>
      </c>
      <c r="CY102" s="121" t="str">
        <f t="shared" si="56"/>
        <v>7.60696656207263+0.45800953264087i</v>
      </c>
      <c r="CZ102" s="121" t="str">
        <f t="shared" si="52"/>
        <v>7.48023290760958+0.370474892232673i</v>
      </c>
      <c r="DA102" s="121" t="str">
        <f t="shared" si="52"/>
        <v>7.37118301888556+0.290750581692547i</v>
      </c>
      <c r="DB102" s="121" t="str">
        <f t="shared" si="52"/>
        <v>7.30192160307436+0.217510318590066i</v>
      </c>
      <c r="DC102" s="121" t="str">
        <f t="shared" si="52"/>
        <v>7.235607481553+0.169027327522226i</v>
      </c>
      <c r="DD102" s="121" t="str">
        <f t="shared" si="52"/>
        <v>7.18697712577067+0.134750294931407i</v>
      </c>
      <c r="DE102" s="121" t="str">
        <f t="shared" si="77"/>
        <v>7.15750418287229+0.113441357215876i</v>
      </c>
      <c r="DF102" s="121" t="str">
        <f t="shared" si="77"/>
        <v>7.10740017994504+0.116373915034265i</v>
      </c>
      <c r="DG102" s="121" t="str">
        <f t="shared" si="77"/>
        <v>7.10297923851028+0.138404939850806i</v>
      </c>
      <c r="DH102" s="121" t="str">
        <f t="shared" si="77"/>
        <v>7.0337655407971+0.152327396686614i</v>
      </c>
      <c r="DI102" s="121"/>
      <c r="DK102" s="39">
        <f t="shared" si="83"/>
        <v>7.1642499781123403</v>
      </c>
      <c r="DL102" s="39">
        <f t="shared" si="83"/>
        <v>7.1692933600316398</v>
      </c>
      <c r="DM102" s="39">
        <f t="shared" si="83"/>
        <v>7.2076081857995398</v>
      </c>
      <c r="DN102" s="39">
        <f t="shared" si="83"/>
        <v>7.2400284229877601</v>
      </c>
      <c r="DO102" s="39">
        <f t="shared" si="83"/>
        <v>7.2665540715962997</v>
      </c>
      <c r="DP102" s="39">
        <f t="shared" si="83"/>
        <v>7.3019216030743603</v>
      </c>
      <c r="DQ102" s="39">
        <f t="shared" si="83"/>
        <v>7.3299208988278304</v>
      </c>
      <c r="DR102" s="39">
        <f t="shared" si="83"/>
        <v>7.3962350203491898</v>
      </c>
      <c r="DS102" s="39">
        <f t="shared" si="83"/>
        <v>7.4905484376240103</v>
      </c>
      <c r="DT102" s="39">
        <f t="shared" si="83"/>
        <v>7.6025456206378701</v>
      </c>
      <c r="DU102" s="39">
        <f t="shared" si="83"/>
        <v>7.7395948051153498</v>
      </c>
      <c r="DV102" s="39">
        <f t="shared" si="83"/>
        <v>7.8353818695350901</v>
      </c>
      <c r="DW102" s="39">
        <f t="shared" si="83"/>
        <v>0</v>
      </c>
      <c r="DX102" s="39">
        <f t="shared" si="83"/>
        <v>7.8442237524046101</v>
      </c>
      <c r="DY102" s="39">
        <f t="shared" si="83"/>
        <v>7.7690677480137298</v>
      </c>
      <c r="DZ102" s="39">
        <f t="shared" si="57"/>
        <v>7.6069665620726301</v>
      </c>
      <c r="EA102" s="39">
        <f t="shared" si="53"/>
        <v>7.4802329076095804</v>
      </c>
      <c r="EB102" s="39">
        <f t="shared" si="53"/>
        <v>7.37118301888556</v>
      </c>
      <c r="EC102" s="39">
        <f t="shared" si="53"/>
        <v>7.3019216030743603</v>
      </c>
      <c r="ED102" s="39">
        <f t="shared" si="53"/>
        <v>7.235607481553</v>
      </c>
      <c r="EE102" s="39">
        <f t="shared" si="53"/>
        <v>7.18697712577067</v>
      </c>
      <c r="EF102" s="39">
        <f t="shared" si="78"/>
        <v>7.1575041828722901</v>
      </c>
      <c r="EG102" s="39">
        <f t="shared" si="78"/>
        <v>7.1074001799450404</v>
      </c>
      <c r="EH102" s="39">
        <f t="shared" si="78"/>
        <v>7.1029792385102803</v>
      </c>
      <c r="EI102" s="39">
        <f t="shared" si="78"/>
        <v>7.0337655407971003</v>
      </c>
      <c r="EK102" s="39">
        <f t="shared" si="73"/>
        <v>0.186301279007621</v>
      </c>
      <c r="EL102" s="39">
        <f t="shared" si="71"/>
        <v>0.15414349135854299</v>
      </c>
      <c r="EM102" s="39">
        <f t="shared" si="71"/>
        <v>0.132289304199392</v>
      </c>
      <c r="EN102" s="39">
        <f t="shared" si="71"/>
        <v>0.12903254400912001</v>
      </c>
      <c r="EO102" s="39">
        <f t="shared" si="71"/>
        <v>0.14488898728845001</v>
      </c>
      <c r="EP102" s="39">
        <f t="shared" si="71"/>
        <v>0.16902732752222599</v>
      </c>
      <c r="EQ102" s="39">
        <f t="shared" si="71"/>
        <v>0.21294201244081601</v>
      </c>
      <c r="ER102" s="39">
        <f t="shared" si="71"/>
        <v>0.28161396939404898</v>
      </c>
      <c r="ES102" s="39">
        <f t="shared" si="71"/>
        <v>0.36723286851385101</v>
      </c>
      <c r="ET102" s="39">
        <f t="shared" ref="ET102:FE138" si="88">IMAGINARY(CS102)</f>
        <v>0.45137812048873399</v>
      </c>
      <c r="EU102" s="39">
        <f t="shared" si="88"/>
        <v>0.52520784244918295</v>
      </c>
      <c r="EV102" s="39">
        <f t="shared" si="88"/>
        <v>0.55394396177510696</v>
      </c>
      <c r="EW102" s="39">
        <f t="shared" si="88"/>
        <v>0</v>
      </c>
      <c r="EX102" s="39">
        <f t="shared" si="88"/>
        <v>0.55718598549392895</v>
      </c>
      <c r="EY102" s="39">
        <f t="shared" si="62"/>
        <v>0.54053377275634196</v>
      </c>
      <c r="EZ102" s="39">
        <f t="shared" si="62"/>
        <v>0.45800953264087002</v>
      </c>
      <c r="FA102" s="39">
        <f t="shared" si="62"/>
        <v>0.37047489223267299</v>
      </c>
      <c r="FB102" s="39">
        <f t="shared" si="54"/>
        <v>0.29075058169254703</v>
      </c>
      <c r="FC102" s="39">
        <f t="shared" si="54"/>
        <v>0.217510318590066</v>
      </c>
      <c r="FD102" s="39">
        <f t="shared" si="54"/>
        <v>0.16902732752222599</v>
      </c>
      <c r="FE102" s="39">
        <f t="shared" si="54"/>
        <v>0.134750294931407</v>
      </c>
      <c r="FF102" s="39">
        <f t="shared" si="79"/>
        <v>0.113441357215876</v>
      </c>
      <c r="FG102" s="39">
        <f t="shared" si="79"/>
        <v>0.116373915034265</v>
      </c>
      <c r="FH102" s="39">
        <f t="shared" si="79"/>
        <v>0.13840493985080601</v>
      </c>
      <c r="FI102" s="39">
        <f t="shared" si="79"/>
        <v>0.15232739668661399</v>
      </c>
      <c r="FK102" s="39">
        <f t="shared" si="84"/>
        <v>0.74889747191661571</v>
      </c>
      <c r="FL102" s="39">
        <f t="shared" si="84"/>
        <v>0.7488843720470495</v>
      </c>
      <c r="FM102" s="39">
        <f t="shared" si="84"/>
        <v>0.74779405941457955</v>
      </c>
      <c r="FN102" s="39">
        <f t="shared" si="84"/>
        <v>0.74681535654373277</v>
      </c>
      <c r="FO102" s="39">
        <f t="shared" si="84"/>
        <v>0.74595080209550446</v>
      </c>
      <c r="FP102" s="39">
        <f t="shared" si="84"/>
        <v>0.74477667269192782</v>
      </c>
      <c r="FQ102" s="39">
        <f t="shared" si="84"/>
        <v>0.74371090548390051</v>
      </c>
      <c r="FR102" s="39">
        <f t="shared" si="84"/>
        <v>0.74126653947764276</v>
      </c>
      <c r="FS102" s="39">
        <f t="shared" si="84"/>
        <v>0.73771343120274802</v>
      </c>
      <c r="FT102" s="39">
        <f t="shared" si="84"/>
        <v>0.73348174859204207</v>
      </c>
      <c r="FU102" s="39">
        <f t="shared" si="84"/>
        <v>0.7284900378108119</v>
      </c>
      <c r="FV102" s="39">
        <f t="shared" si="84"/>
        <v>0.72526032352909409</v>
      </c>
      <c r="FW102" s="39">
        <f t="shared" si="84"/>
        <v>0.99999999999999989</v>
      </c>
      <c r="FX102" s="39">
        <f t="shared" si="84"/>
        <v>0.72495383613375053</v>
      </c>
      <c r="FY102" s="39">
        <f t="shared" si="84"/>
        <v>0.72741105952674123</v>
      </c>
      <c r="FZ102" s="39">
        <f t="shared" si="58"/>
        <v>0.73327392767115296</v>
      </c>
      <c r="GA102" s="39">
        <f t="shared" si="55"/>
        <v>0.73799440162880114</v>
      </c>
      <c r="GB102" s="39">
        <f t="shared" si="55"/>
        <v>0.74195936115404693</v>
      </c>
      <c r="GC102" s="39">
        <f t="shared" si="55"/>
        <v>0.74453712220103141</v>
      </c>
      <c r="GD102" s="39">
        <f t="shared" si="55"/>
        <v>0.74679718216427637</v>
      </c>
      <c r="GE102" s="39">
        <f t="shared" si="55"/>
        <v>0.74841594386557575</v>
      </c>
      <c r="GF102" s="39">
        <f t="shared" si="80"/>
        <v>0.74938545376679322</v>
      </c>
      <c r="GG102" s="39">
        <f t="shared" si="80"/>
        <v>0.75091123125224446</v>
      </c>
      <c r="GH102" s="39">
        <f t="shared" si="80"/>
        <v>0.75097409987206598</v>
      </c>
      <c r="GI102" s="39">
        <f t="shared" si="80"/>
        <v>0.75304568574496955</v>
      </c>
      <c r="GJ102" s="39">
        <f t="shared" si="72"/>
        <v>12.2</v>
      </c>
      <c r="GK102" s="39">
        <f t="shared" si="86"/>
        <v>-2.5115527095282553</v>
      </c>
      <c r="GL102" s="39">
        <f t="shared" si="86"/>
        <v>-2.5117046462362431</v>
      </c>
      <c r="GM102" s="39">
        <f t="shared" si="86"/>
        <v>-2.524359785340053</v>
      </c>
      <c r="GN102" s="39">
        <f t="shared" si="86"/>
        <v>-2.5357352072381163</v>
      </c>
      <c r="GO102" s="39">
        <f t="shared" si="86"/>
        <v>-2.5457962945954051</v>
      </c>
      <c r="GP102" s="39">
        <f t="shared" si="86"/>
        <v>-2.5594786888647834</v>
      </c>
      <c r="GQ102" s="39">
        <f t="shared" si="86"/>
        <v>-2.5719170028506859</v>
      </c>
      <c r="GR102" s="39">
        <f t="shared" si="85"/>
        <v>-2.6005120668541126</v>
      </c>
      <c r="GS102" s="39">
        <f t="shared" si="85"/>
        <v>-2.6422461894703848</v>
      </c>
      <c r="GT102" s="39">
        <f t="shared" si="85"/>
        <v>-2.6922137668674302</v>
      </c>
      <c r="GU102" s="39">
        <f t="shared" si="85"/>
        <v>-2.7515276576567542</v>
      </c>
      <c r="GV102" s="39">
        <f t="shared" si="85"/>
        <v>-2.7901216125932482</v>
      </c>
      <c r="GW102" s="39">
        <f t="shared" si="85"/>
        <v>-9.6432746655328714E-16</v>
      </c>
      <c r="GX102" s="39">
        <f t="shared" si="85"/>
        <v>-2.7937929541165785</v>
      </c>
      <c r="GY102" s="39">
        <f t="shared" si="85"/>
        <v>-2.7644020047264126</v>
      </c>
      <c r="GZ102" s="39">
        <f t="shared" si="81"/>
        <v>-2.6946751305759409</v>
      </c>
      <c r="HA102" s="39">
        <f t="shared" si="47"/>
        <v>-2.6389386538085802</v>
      </c>
      <c r="HB102" s="39">
        <f t="shared" si="47"/>
        <v>-2.5923976278395173</v>
      </c>
      <c r="HC102" s="39">
        <f t="shared" si="47"/>
        <v>-2.5622728738803917</v>
      </c>
      <c r="HD102" s="39">
        <f t="shared" si="47"/>
        <v>-2.5359465882356846</v>
      </c>
      <c r="HE102" s="39">
        <f t="shared" si="47"/>
        <v>-2.5171393817761221</v>
      </c>
      <c r="HF102" s="39">
        <f t="shared" si="47"/>
        <v>-2.5058948239937751</v>
      </c>
      <c r="HG102" s="39">
        <f t="shared" si="87"/>
        <v>-2.4882279990889185</v>
      </c>
      <c r="HH102" s="39">
        <f t="shared" si="87"/>
        <v>-2.4875008198796014</v>
      </c>
      <c r="HI102" s="39">
        <f t="shared" si="87"/>
        <v>-2.4635735048021576</v>
      </c>
    </row>
    <row r="103" spans="1:217" s="39" customFormat="1">
      <c r="A103" s="20"/>
      <c r="B103" s="184"/>
      <c r="C103" s="40">
        <v>12.25</v>
      </c>
      <c r="D103" s="41">
        <v>4.8590271428571432</v>
      </c>
      <c r="E103" s="42">
        <v>4.8650000000000002</v>
      </c>
      <c r="F103" s="42">
        <v>4.8920000000000003</v>
      </c>
      <c r="G103" s="42">
        <v>4.9109999999999996</v>
      </c>
      <c r="H103" s="42">
        <v>4.93</v>
      </c>
      <c r="I103" s="42">
        <v>4.9530000000000003</v>
      </c>
      <c r="J103" s="42">
        <v>4.9729999999999999</v>
      </c>
      <c r="K103" s="42">
        <v>5.0140000000000002</v>
      </c>
      <c r="L103" s="42">
        <v>5.0759999999999996</v>
      </c>
      <c r="M103" s="42">
        <v>5.1559999999999997</v>
      </c>
      <c r="N103" s="42">
        <v>5.25</v>
      </c>
      <c r="O103" s="43">
        <v>5.3109999999999999</v>
      </c>
      <c r="P103" s="20"/>
      <c r="Q103" s="41">
        <v>5.3170000000000002</v>
      </c>
      <c r="R103" s="42">
        <v>5.2670000000000003</v>
      </c>
      <c r="S103" s="42">
        <v>5.16</v>
      </c>
      <c r="T103" s="42">
        <v>5.0730000000000004</v>
      </c>
      <c r="U103" s="42">
        <v>4.9960000000000004</v>
      </c>
      <c r="V103" s="42">
        <v>4.9530000000000003</v>
      </c>
      <c r="W103" s="42">
        <v>4.9080000000000004</v>
      </c>
      <c r="X103" s="42">
        <v>4.8760000000000003</v>
      </c>
      <c r="Y103" s="42">
        <v>4.8559999999999999</v>
      </c>
      <c r="Z103" s="42">
        <v>4.8239999999999998</v>
      </c>
      <c r="AA103" s="42">
        <v>4.819</v>
      </c>
      <c r="AB103" s="43">
        <v>4.7762842857142855</v>
      </c>
      <c r="AD103" s="20"/>
      <c r="AE103" s="184"/>
      <c r="AF103" s="40">
        <v>12.25</v>
      </c>
      <c r="AG103" s="41">
        <v>0.13007142857142859</v>
      </c>
      <c r="AH103" s="42">
        <v>0.1055</v>
      </c>
      <c r="AI103" s="42">
        <v>9.0990000000000001E-2</v>
      </c>
      <c r="AJ103" s="42">
        <v>8.9639999999999997E-2</v>
      </c>
      <c r="AK103" s="42">
        <v>9.7269999999999995E-2</v>
      </c>
      <c r="AL103" s="42">
        <v>0.1106</v>
      </c>
      <c r="AM103" s="42">
        <v>0.14169999999999999</v>
      </c>
      <c r="AN103" s="42">
        <v>0.18809999999999999</v>
      </c>
      <c r="AO103" s="42">
        <v>0.24460000000000001</v>
      </c>
      <c r="AP103" s="42">
        <v>0.30230000000000001</v>
      </c>
      <c r="AQ103" s="42">
        <v>0.35549999999999998</v>
      </c>
      <c r="AR103" s="43">
        <v>0.37359999999999999</v>
      </c>
      <c r="AS103" s="20"/>
      <c r="AT103" s="41">
        <v>0.37630000000000002</v>
      </c>
      <c r="AU103" s="42">
        <v>0.36559999999999998</v>
      </c>
      <c r="AV103" s="42">
        <v>0.30890000000000001</v>
      </c>
      <c r="AW103" s="42">
        <v>0.24790000000000001</v>
      </c>
      <c r="AX103" s="42">
        <v>0.19450000000000001</v>
      </c>
      <c r="AY103" s="42">
        <v>0.14410000000000001</v>
      </c>
      <c r="AZ103" s="42">
        <v>0.1113</v>
      </c>
      <c r="BA103" s="42">
        <v>8.9520000000000002E-2</v>
      </c>
      <c r="BB103" s="42">
        <v>7.7340000000000006E-2</v>
      </c>
      <c r="BC103" s="42">
        <v>7.9259999999999997E-2</v>
      </c>
      <c r="BD103" s="42">
        <v>9.4310000000000005E-2</v>
      </c>
      <c r="BE103" s="43">
        <v>0.10382571428571429</v>
      </c>
      <c r="BH103" s="118" t="str">
        <f t="shared" si="75"/>
        <v>4.85902714285714+0.130071428571429i</v>
      </c>
      <c r="BI103" s="118" t="str">
        <f t="shared" si="75"/>
        <v>4.865+0.1055i</v>
      </c>
      <c r="BJ103" s="118" t="str">
        <f t="shared" si="75"/>
        <v>4.892+0.09099i</v>
      </c>
      <c r="BK103" s="118" t="str">
        <f t="shared" si="75"/>
        <v>4.911+0.08964i</v>
      </c>
      <c r="BL103" s="118" t="str">
        <f t="shared" si="75"/>
        <v>4.93+0.09727i</v>
      </c>
      <c r="BM103" s="118" t="str">
        <f t="shared" si="74"/>
        <v>4.953+0.1106i</v>
      </c>
      <c r="BN103" s="118" t="str">
        <f t="shared" si="74"/>
        <v>4.973+0.1417i</v>
      </c>
      <c r="BO103" s="118" t="str">
        <f t="shared" si="74"/>
        <v>5.014+0.1881i</v>
      </c>
      <c r="BP103" s="118" t="str">
        <f t="shared" si="74"/>
        <v>5.076+0.2446i</v>
      </c>
      <c r="BQ103" s="118" t="str">
        <f t="shared" si="74"/>
        <v>5.156+0.3023i</v>
      </c>
      <c r="BR103" s="118" t="str">
        <f t="shared" si="74"/>
        <v>5.25+0.3555i</v>
      </c>
      <c r="BS103" s="118" t="str">
        <f t="shared" si="74"/>
        <v>5.311+0.3736i</v>
      </c>
      <c r="BT103" s="118" t="str">
        <f t="shared" si="76"/>
        <v>0</v>
      </c>
      <c r="BU103" s="118" t="str">
        <f t="shared" si="76"/>
        <v>5.317+0.3763i</v>
      </c>
      <c r="BV103" s="118" t="str">
        <f t="shared" si="76"/>
        <v>5.267+0.3656i</v>
      </c>
      <c r="BW103" s="118" t="str">
        <f t="shared" si="76"/>
        <v>5.16+0.3089i</v>
      </c>
      <c r="BX103" s="118" t="str">
        <f t="shared" si="76"/>
        <v>5.073+0.2479i</v>
      </c>
      <c r="BY103" s="118" t="str">
        <f t="shared" si="76"/>
        <v>4.996+0.1945i</v>
      </c>
      <c r="BZ103" s="118" t="str">
        <f t="shared" si="46"/>
        <v>4.953+0.1441i</v>
      </c>
      <c r="CA103" s="118" t="str">
        <f t="shared" si="46"/>
        <v>4.908+0.1113i</v>
      </c>
      <c r="CB103" s="118" t="str">
        <f t="shared" si="46"/>
        <v>4.876+0.08952i</v>
      </c>
      <c r="CC103" s="118" t="str">
        <f t="shared" si="44"/>
        <v>4.856+0.07734i</v>
      </c>
      <c r="CD103" s="118" t="str">
        <f t="shared" si="44"/>
        <v>4.824+0.07926i</v>
      </c>
      <c r="CE103" s="118" t="str">
        <f t="shared" si="44"/>
        <v>4.819+0.09431i</v>
      </c>
      <c r="CF103" s="118" t="str">
        <f t="shared" si="44"/>
        <v>4.77628428571429+0.103825714285714i</v>
      </c>
      <c r="CG103" s="118" t="str">
        <f t="shared" si="44"/>
        <v>0</v>
      </c>
      <c r="CH103" s="39">
        <f t="shared" si="69"/>
        <v>12250000000</v>
      </c>
      <c r="CI103" s="121">
        <f t="shared" si="70"/>
        <v>1.4676322586133526</v>
      </c>
      <c r="CJ103" s="121" t="str">
        <f t="shared" si="82"/>
        <v>7.13126498033501+0.190897024495352i</v>
      </c>
      <c r="CK103" s="121" t="str">
        <f t="shared" si="82"/>
        <v>7.14003093815396+0.154835203283709i</v>
      </c>
      <c r="CL103" s="121" t="str">
        <f t="shared" si="82"/>
        <v>7.17965700913652+0.133539859211229i</v>
      </c>
      <c r="CM103" s="121" t="str">
        <f t="shared" si="82"/>
        <v>7.20754202205017+0.131558555662101i</v>
      </c>
      <c r="CN103" s="121" t="str">
        <f t="shared" si="82"/>
        <v>7.23542703496383+0.142756589795321i</v>
      </c>
      <c r="CO103" s="121" t="str">
        <f t="shared" si="82"/>
        <v>7.26918257691194+0.162320127802637i</v>
      </c>
      <c r="CP103" s="121" t="str">
        <f t="shared" si="82"/>
        <v>7.2985352220842+0.207963491045512i</v>
      </c>
      <c r="CQ103" s="121" t="str">
        <f t="shared" si="82"/>
        <v>7.35870814468735+0.276061627845172i</v>
      </c>
      <c r="CR103" s="121" t="str">
        <f t="shared" si="82"/>
        <v>7.44970134472138+0.358982850456826i</v>
      </c>
      <c r="CS103" s="121" t="str">
        <f t="shared" si="82"/>
        <v>7.56711192541045+0.443665231778817i</v>
      </c>
      <c r="CT103" s="121" t="str">
        <f t="shared" si="82"/>
        <v>7.7050693577201+0.521743267937047i</v>
      </c>
      <c r="CU103" s="121" t="str">
        <f t="shared" si="82"/>
        <v>7.79459492549551+0.548307411817949i</v>
      </c>
      <c r="CV103" s="121" t="str">
        <f t="shared" si="82"/>
        <v>0</v>
      </c>
      <c r="CW103" s="121" t="str">
        <f t="shared" si="82"/>
        <v>7.8034007190472+0.552270018916205i</v>
      </c>
      <c r="CX103" s="121" t="str">
        <f t="shared" si="82"/>
        <v>7.73001910611653+0.536566353749042i</v>
      </c>
      <c r="CY103" s="121" t="str">
        <f t="shared" si="56"/>
        <v>7.5729824544449+0.453351604685665i</v>
      </c>
      <c r="CZ103" s="121" t="str">
        <f t="shared" si="52"/>
        <v>7.44529844794554+0.36382603691025i</v>
      </c>
      <c r="DA103" s="121" t="str">
        <f t="shared" si="52"/>
        <v>7.33229076403231+0.285454474300297i</v>
      </c>
      <c r="DB103" s="121" t="str">
        <f t="shared" si="52"/>
        <v>7.26918257691194+0.211485808466184i</v>
      </c>
      <c r="DC103" s="121" t="str">
        <f t="shared" si="52"/>
        <v>7.20313912527434+0.163347470383666i</v>
      </c>
      <c r="DD103" s="121" t="str">
        <f t="shared" si="52"/>
        <v>7.15617489299871+0.131382439791067i</v>
      </c>
      <c r="DE103" s="121" t="str">
        <f t="shared" si="77"/>
        <v>7.12682224782644+0.113506678881157i</v>
      </c>
      <c r="DF103" s="121" t="str">
        <f t="shared" si="77"/>
        <v>7.07985801555081+0.116324532817694i</v>
      </c>
      <c r="DG103" s="121" t="str">
        <f t="shared" si="77"/>
        <v>7.07251985425775+0.138412398309825i</v>
      </c>
      <c r="DH103" s="121" t="str">
        <f t="shared" si="77"/>
        <v>7.00982889402233+0.152377967559287i</v>
      </c>
      <c r="DI103" s="121"/>
      <c r="DK103" s="39">
        <f t="shared" si="83"/>
        <v>7.1312649803350103</v>
      </c>
      <c r="DL103" s="39">
        <f t="shared" si="83"/>
        <v>7.1400309381539602</v>
      </c>
      <c r="DM103" s="39">
        <f t="shared" si="83"/>
        <v>7.1796570091365197</v>
      </c>
      <c r="DN103" s="39">
        <f t="shared" si="83"/>
        <v>7.2075420220501698</v>
      </c>
      <c r="DO103" s="39">
        <f t="shared" si="83"/>
        <v>7.2354270349638297</v>
      </c>
      <c r="DP103" s="39">
        <f t="shared" si="83"/>
        <v>7.2691825769119403</v>
      </c>
      <c r="DQ103" s="39">
        <f t="shared" si="83"/>
        <v>7.2985352220842001</v>
      </c>
      <c r="DR103" s="39">
        <f t="shared" si="83"/>
        <v>7.3587081446873501</v>
      </c>
      <c r="DS103" s="39">
        <f t="shared" si="83"/>
        <v>7.4497013447213796</v>
      </c>
      <c r="DT103" s="39">
        <f t="shared" si="83"/>
        <v>7.5671119254104502</v>
      </c>
      <c r="DU103" s="39">
        <f t="shared" si="83"/>
        <v>7.7050693577200997</v>
      </c>
      <c r="DV103" s="39">
        <f t="shared" si="83"/>
        <v>7.7945949254955096</v>
      </c>
      <c r="DW103" s="39">
        <f t="shared" si="83"/>
        <v>0</v>
      </c>
      <c r="DX103" s="39">
        <f t="shared" si="83"/>
        <v>7.8034007190472003</v>
      </c>
      <c r="DY103" s="39">
        <f t="shared" si="83"/>
        <v>7.7300191061165302</v>
      </c>
      <c r="DZ103" s="39">
        <f t="shared" si="57"/>
        <v>7.5729824544449</v>
      </c>
      <c r="EA103" s="39">
        <f t="shared" si="53"/>
        <v>7.4452984479455404</v>
      </c>
      <c r="EB103" s="39">
        <f t="shared" si="53"/>
        <v>7.3322907640323098</v>
      </c>
      <c r="EC103" s="39">
        <f t="shared" si="53"/>
        <v>7.2691825769119403</v>
      </c>
      <c r="ED103" s="39">
        <f t="shared" si="53"/>
        <v>7.2031391252743404</v>
      </c>
      <c r="EE103" s="39">
        <f t="shared" si="53"/>
        <v>7.1561748929987097</v>
      </c>
      <c r="EF103" s="39">
        <f t="shared" si="78"/>
        <v>7.12682224782644</v>
      </c>
      <c r="EG103" s="39">
        <f t="shared" si="78"/>
        <v>7.0798580155508102</v>
      </c>
      <c r="EH103" s="39">
        <f t="shared" si="78"/>
        <v>7.0725198542577496</v>
      </c>
      <c r="EI103" s="39">
        <f t="shared" si="78"/>
        <v>7.0098288940223297</v>
      </c>
      <c r="EK103" s="39">
        <f t="shared" si="73"/>
        <v>0.19089702449535201</v>
      </c>
      <c r="EL103" s="39">
        <f t="shared" si="73"/>
        <v>0.15483520328370901</v>
      </c>
      <c r="EM103" s="39">
        <f t="shared" si="73"/>
        <v>0.13353985921122899</v>
      </c>
      <c r="EN103" s="39">
        <f t="shared" si="73"/>
        <v>0.13155855566210101</v>
      </c>
      <c r="EO103" s="39">
        <f t="shared" si="73"/>
        <v>0.14275658979532099</v>
      </c>
      <c r="EP103" s="39">
        <f t="shared" si="73"/>
        <v>0.16232012780263699</v>
      </c>
      <c r="EQ103" s="39">
        <f t="shared" si="73"/>
        <v>0.20796349104551201</v>
      </c>
      <c r="ER103" s="39">
        <f t="shared" si="73"/>
        <v>0.27606162784517202</v>
      </c>
      <c r="ES103" s="39">
        <f t="shared" si="73"/>
        <v>0.35898285045682599</v>
      </c>
      <c r="ET103" s="39">
        <f t="shared" si="88"/>
        <v>0.443665231778817</v>
      </c>
      <c r="EU103" s="39">
        <f t="shared" si="88"/>
        <v>0.52174326793704695</v>
      </c>
      <c r="EV103" s="39">
        <f t="shared" si="88"/>
        <v>0.54830741181794895</v>
      </c>
      <c r="EW103" s="39">
        <f t="shared" si="88"/>
        <v>0</v>
      </c>
      <c r="EX103" s="39">
        <f t="shared" si="88"/>
        <v>0.55227001891620497</v>
      </c>
      <c r="EY103" s="39">
        <f t="shared" si="62"/>
        <v>0.53656635374904205</v>
      </c>
      <c r="EZ103" s="39">
        <f t="shared" si="62"/>
        <v>0.45335160468566499</v>
      </c>
      <c r="FA103" s="39">
        <f t="shared" si="62"/>
        <v>0.36382603691025001</v>
      </c>
      <c r="FB103" s="39">
        <f t="shared" si="54"/>
        <v>0.28545447430029702</v>
      </c>
      <c r="FC103" s="39">
        <f t="shared" si="54"/>
        <v>0.21148580846618401</v>
      </c>
      <c r="FD103" s="39">
        <f t="shared" si="54"/>
        <v>0.16334747038366601</v>
      </c>
      <c r="FE103" s="39">
        <f t="shared" si="54"/>
        <v>0.13138243979106701</v>
      </c>
      <c r="FF103" s="39">
        <f t="shared" si="79"/>
        <v>0.11350667888115699</v>
      </c>
      <c r="FG103" s="39">
        <f t="shared" si="79"/>
        <v>0.116324532817694</v>
      </c>
      <c r="FH103" s="39">
        <f t="shared" si="79"/>
        <v>0.13841239830982499</v>
      </c>
      <c r="FI103" s="39">
        <f t="shared" si="79"/>
        <v>0.15237796755928701</v>
      </c>
      <c r="FK103" s="39">
        <f t="shared" si="84"/>
        <v>0.74988420148971091</v>
      </c>
      <c r="FL103" s="39">
        <f t="shared" si="84"/>
        <v>0.74977687147155714</v>
      </c>
      <c r="FM103" s="39">
        <f t="shared" si="84"/>
        <v>0.74864388790668357</v>
      </c>
      <c r="FN103" s="39">
        <f t="shared" si="84"/>
        <v>0.74779856037883163</v>
      </c>
      <c r="FO103" s="39">
        <f t="shared" si="84"/>
        <v>0.74690784863856652</v>
      </c>
      <c r="FP103" s="39">
        <f t="shared" si="84"/>
        <v>0.74580207955278388</v>
      </c>
      <c r="FQ103" s="39">
        <f t="shared" si="84"/>
        <v>0.74469205836620767</v>
      </c>
      <c r="FR103" s="39">
        <f t="shared" si="84"/>
        <v>0.74244356611727935</v>
      </c>
      <c r="FS103" s="39">
        <f t="shared" si="84"/>
        <v>0.73902170399446787</v>
      </c>
      <c r="FT103" s="39">
        <f t="shared" si="84"/>
        <v>0.73463132047043611</v>
      </c>
      <c r="FU103" s="39">
        <f t="shared" si="84"/>
        <v>0.72956414397031066</v>
      </c>
      <c r="FV103" s="39">
        <f t="shared" si="84"/>
        <v>0.72654781205433694</v>
      </c>
      <c r="FW103" s="39">
        <f t="shared" si="84"/>
        <v>0.99999999999999989</v>
      </c>
      <c r="FX103" s="39">
        <f t="shared" si="84"/>
        <v>0.72623254273728988</v>
      </c>
      <c r="FY103" s="39">
        <f t="shared" si="84"/>
        <v>0.72862633516875241</v>
      </c>
      <c r="FZ103" s="39">
        <f t="shared" si="58"/>
        <v>0.73434637742635089</v>
      </c>
      <c r="GA103" s="39">
        <f t="shared" si="55"/>
        <v>0.73911046435730632</v>
      </c>
      <c r="GB103" s="39">
        <f t="shared" si="55"/>
        <v>0.74317816726092945</v>
      </c>
      <c r="GC103" s="39">
        <f t="shared" si="55"/>
        <v>0.74556668085349442</v>
      </c>
      <c r="GD103" s="39">
        <f t="shared" si="55"/>
        <v>0.74781244234212918</v>
      </c>
      <c r="GE103" s="39">
        <f t="shared" si="55"/>
        <v>0.7493694514490522</v>
      </c>
      <c r="GF103" s="39">
        <f t="shared" si="80"/>
        <v>0.7503246165776688</v>
      </c>
      <c r="GG103" s="39">
        <f t="shared" si="80"/>
        <v>0.75175602745615222</v>
      </c>
      <c r="GH103" s="39">
        <f t="shared" si="80"/>
        <v>0.75190824491864638</v>
      </c>
      <c r="GI103" s="39">
        <f t="shared" si="80"/>
        <v>0.75378123227288163</v>
      </c>
      <c r="GJ103" s="39">
        <f t="shared" si="72"/>
        <v>12.25</v>
      </c>
      <c r="GK103" s="39">
        <f t="shared" si="86"/>
        <v>-2.5001159198145162</v>
      </c>
      <c r="GL103" s="39">
        <f t="shared" si="86"/>
        <v>-2.5013592096630495</v>
      </c>
      <c r="GM103" s="39">
        <f t="shared" si="86"/>
        <v>-2.5144943347873543</v>
      </c>
      <c r="GN103" s="39">
        <f t="shared" si="86"/>
        <v>-2.5243075052228061</v>
      </c>
      <c r="GO103" s="39">
        <f t="shared" si="86"/>
        <v>-2.534659537895418</v>
      </c>
      <c r="GP103" s="39">
        <f t="shared" si="86"/>
        <v>-2.5475282002118576</v>
      </c>
      <c r="GQ103" s="39">
        <f t="shared" si="86"/>
        <v>-2.5604655517380621</v>
      </c>
      <c r="GR103" s="39">
        <f t="shared" si="85"/>
        <v>-2.5867310383377844</v>
      </c>
      <c r="GS103" s="39">
        <f t="shared" si="85"/>
        <v>-2.6268561363898608</v>
      </c>
      <c r="GT103" s="39">
        <f t="shared" si="85"/>
        <v>-2.6786111953518095</v>
      </c>
      <c r="GU103" s="39">
        <f t="shared" si="85"/>
        <v>-2.7387303701962225</v>
      </c>
      <c r="GV103" s="39">
        <f t="shared" si="85"/>
        <v>-2.7747160147073515</v>
      </c>
      <c r="GW103" s="39">
        <f t="shared" si="85"/>
        <v>-9.6432746655328714E-16</v>
      </c>
      <c r="GX103" s="39">
        <f t="shared" si="85"/>
        <v>-2.7784858819527258</v>
      </c>
      <c r="GY103" s="39">
        <f t="shared" si="85"/>
        <v>-2.749902717007624</v>
      </c>
      <c r="GZ103" s="39">
        <f t="shared" si="81"/>
        <v>-2.6819808637526883</v>
      </c>
      <c r="HA103" s="39">
        <f t="shared" si="47"/>
        <v>-2.6258129783647761</v>
      </c>
      <c r="HB103" s="39">
        <f t="shared" si="47"/>
        <v>-2.5781411465255992</v>
      </c>
      <c r="HC103" s="39">
        <f t="shared" si="47"/>
        <v>-2.5502701741545</v>
      </c>
      <c r="HD103" s="39">
        <f t="shared" si="47"/>
        <v>-2.5241462638292269</v>
      </c>
      <c r="HE103" s="39">
        <f t="shared" si="47"/>
        <v>-2.5060803037748562</v>
      </c>
      <c r="HF103" s="39">
        <f t="shared" si="47"/>
        <v>-2.4950161004923452</v>
      </c>
      <c r="HG103" s="39">
        <f t="shared" si="87"/>
        <v>-2.4784616222355567</v>
      </c>
      <c r="HH103" s="39">
        <f t="shared" si="87"/>
        <v>-2.4767030593581678</v>
      </c>
      <c r="HI103" s="39">
        <f t="shared" si="87"/>
        <v>-2.4550935972611314</v>
      </c>
    </row>
    <row r="104" spans="1:217" s="39" customFormat="1">
      <c r="A104" s="20"/>
      <c r="B104" s="184"/>
      <c r="C104" s="40">
        <v>12.3</v>
      </c>
      <c r="D104" s="41">
        <v>4.8614142857142859</v>
      </c>
      <c r="E104" s="42">
        <v>4.8620000000000001</v>
      </c>
      <c r="F104" s="42">
        <v>4.8879999999999999</v>
      </c>
      <c r="G104" s="42">
        <v>4.907</v>
      </c>
      <c r="H104" s="42">
        <v>4.9249999999999998</v>
      </c>
      <c r="I104" s="42">
        <v>4.95</v>
      </c>
      <c r="J104" s="42">
        <v>4.9720000000000004</v>
      </c>
      <c r="K104" s="42">
        <v>5.0110000000000001</v>
      </c>
      <c r="L104" s="42">
        <v>5.0780000000000003</v>
      </c>
      <c r="M104" s="42">
        <v>5.157</v>
      </c>
      <c r="N104" s="42">
        <v>5.25</v>
      </c>
      <c r="O104" s="43">
        <v>5.3129999999999997</v>
      </c>
      <c r="P104" s="20"/>
      <c r="Q104" s="41">
        <v>5.319</v>
      </c>
      <c r="R104" s="42">
        <v>5.2670000000000003</v>
      </c>
      <c r="S104" s="42">
        <v>5.16</v>
      </c>
      <c r="T104" s="42">
        <v>5.0750000000000002</v>
      </c>
      <c r="U104" s="42">
        <v>4.9939999999999998</v>
      </c>
      <c r="V104" s="42">
        <v>4.9509999999999996</v>
      </c>
      <c r="W104" s="42">
        <v>4.907</v>
      </c>
      <c r="X104" s="42">
        <v>4.875</v>
      </c>
      <c r="Y104" s="42">
        <v>4.8550000000000004</v>
      </c>
      <c r="Z104" s="42">
        <v>4.82</v>
      </c>
      <c r="AA104" s="42">
        <v>4.8150000000000004</v>
      </c>
      <c r="AB104" s="43">
        <v>4.7731623809523809</v>
      </c>
      <c r="AD104" s="20"/>
      <c r="AE104" s="184"/>
      <c r="AF104" s="40">
        <v>12.3</v>
      </c>
      <c r="AG104" s="41">
        <v>0.13687666666666676</v>
      </c>
      <c r="AH104" s="42">
        <v>0.10730000000000001</v>
      </c>
      <c r="AI104" s="42">
        <v>9.2960000000000001E-2</v>
      </c>
      <c r="AJ104" s="42">
        <v>8.992E-2</v>
      </c>
      <c r="AK104" s="42">
        <v>9.9489999999999995E-2</v>
      </c>
      <c r="AL104" s="42">
        <v>0.112</v>
      </c>
      <c r="AM104" s="42">
        <v>0.1429</v>
      </c>
      <c r="AN104" s="42">
        <v>0.18809999999999999</v>
      </c>
      <c r="AO104" s="42">
        <v>0.2465</v>
      </c>
      <c r="AP104" s="42">
        <v>0.30530000000000002</v>
      </c>
      <c r="AQ104" s="42">
        <v>0.35809999999999997</v>
      </c>
      <c r="AR104" s="43">
        <v>0.378</v>
      </c>
      <c r="AS104" s="20"/>
      <c r="AT104" s="41">
        <v>0.38030000000000003</v>
      </c>
      <c r="AU104" s="42">
        <v>0.36980000000000002</v>
      </c>
      <c r="AV104" s="42">
        <v>0.31130000000000002</v>
      </c>
      <c r="AW104" s="42">
        <v>0.25230000000000002</v>
      </c>
      <c r="AX104" s="42">
        <v>0.19620000000000001</v>
      </c>
      <c r="AY104" s="42">
        <v>0.14599999999999999</v>
      </c>
      <c r="AZ104" s="42">
        <v>0.1142</v>
      </c>
      <c r="BA104" s="42">
        <v>9.196E-2</v>
      </c>
      <c r="BB104" s="42">
        <v>7.782E-2</v>
      </c>
      <c r="BC104" s="42">
        <v>7.9219999999999999E-2</v>
      </c>
      <c r="BD104" s="42">
        <v>9.4320000000000001E-2</v>
      </c>
      <c r="BE104" s="43">
        <v>0.1035933333333333</v>
      </c>
      <c r="BH104" s="118" t="str">
        <f t="shared" si="75"/>
        <v>4.86141428571429+0.136876666666667i</v>
      </c>
      <c r="BI104" s="118" t="str">
        <f t="shared" si="75"/>
        <v>4.862+0.1073i</v>
      </c>
      <c r="BJ104" s="118" t="str">
        <f t="shared" si="75"/>
        <v>4.888+0.09296i</v>
      </c>
      <c r="BK104" s="118" t="str">
        <f t="shared" si="75"/>
        <v>4.907+0.08992i</v>
      </c>
      <c r="BL104" s="118" t="str">
        <f t="shared" si="75"/>
        <v>4.925+0.09949i</v>
      </c>
      <c r="BM104" s="118" t="str">
        <f t="shared" si="74"/>
        <v>4.95+0.112i</v>
      </c>
      <c r="BN104" s="118" t="str">
        <f t="shared" si="74"/>
        <v>4.972+0.1429i</v>
      </c>
      <c r="BO104" s="118" t="str">
        <f t="shared" si="74"/>
        <v>5.011+0.1881i</v>
      </c>
      <c r="BP104" s="118" t="str">
        <f t="shared" si="74"/>
        <v>5.078+0.2465i</v>
      </c>
      <c r="BQ104" s="118" t="str">
        <f t="shared" si="74"/>
        <v>5.157+0.3053i</v>
      </c>
      <c r="BR104" s="118" t="str">
        <f t="shared" si="74"/>
        <v>5.25+0.3581i</v>
      </c>
      <c r="BS104" s="118" t="str">
        <f t="shared" si="74"/>
        <v>5.313+0.378i</v>
      </c>
      <c r="BT104" s="118" t="str">
        <f t="shared" si="76"/>
        <v>0</v>
      </c>
      <c r="BU104" s="118" t="str">
        <f t="shared" si="76"/>
        <v>5.319+0.3803i</v>
      </c>
      <c r="BV104" s="118" t="str">
        <f t="shared" si="76"/>
        <v>5.267+0.3698i</v>
      </c>
      <c r="BW104" s="118" t="str">
        <f t="shared" si="76"/>
        <v>5.16+0.3113i</v>
      </c>
      <c r="BX104" s="118" t="str">
        <f t="shared" si="76"/>
        <v>5.075+0.2523i</v>
      </c>
      <c r="BY104" s="118" t="str">
        <f t="shared" si="76"/>
        <v>4.994+0.1962i</v>
      </c>
      <c r="BZ104" s="118" t="str">
        <f t="shared" si="46"/>
        <v>4.951+0.146i</v>
      </c>
      <c r="CA104" s="118" t="str">
        <f t="shared" si="46"/>
        <v>4.907+0.1142i</v>
      </c>
      <c r="CB104" s="118" t="str">
        <f t="shared" si="46"/>
        <v>4.875+0.09196i</v>
      </c>
      <c r="CC104" s="118" t="str">
        <f t="shared" si="44"/>
        <v>4.855+0.07782i</v>
      </c>
      <c r="CD104" s="118" t="str">
        <f t="shared" si="44"/>
        <v>4.82+0.07922i</v>
      </c>
      <c r="CE104" s="118" t="str">
        <f t="shared" si="44"/>
        <v>4.815+0.09432i</v>
      </c>
      <c r="CF104" s="118" t="str">
        <f t="shared" si="44"/>
        <v>4.77316238095238+0.103593333333333i</v>
      </c>
      <c r="CG104" s="118" t="str">
        <f t="shared" si="44"/>
        <v>0</v>
      </c>
      <c r="CH104" s="39">
        <f t="shared" si="69"/>
        <v>12300000000</v>
      </c>
      <c r="CI104" s="121">
        <f t="shared" si="70"/>
        <v>1.4616662738222415</v>
      </c>
      <c r="CJ104" s="121" t="str">
        <f t="shared" si="82"/>
        <v>7.10576530450622+0.200068007339876i</v>
      </c>
      <c r="CK104" s="121" t="str">
        <f t="shared" si="82"/>
        <v>7.10662142332374+0.156836791181127i</v>
      </c>
      <c r="CL104" s="121" t="str">
        <f t="shared" si="82"/>
        <v>7.14462474644312+0.135876496814516i</v>
      </c>
      <c r="CM104" s="121" t="str">
        <f t="shared" si="82"/>
        <v>7.17239640564574+0.131433031342096i</v>
      </c>
      <c r="CN104" s="121" t="str">
        <f t="shared" si="82"/>
        <v>7.19870639857454+0.145421177582575i</v>
      </c>
      <c r="CO104" s="121" t="str">
        <f t="shared" si="82"/>
        <v>7.2352480554201+0.163706622668091i</v>
      </c>
      <c r="CP104" s="121" t="str">
        <f t="shared" si="82"/>
        <v>7.26740471344419+0.208872110529198i</v>
      </c>
      <c r="CQ104" s="121" t="str">
        <f t="shared" si="82"/>
        <v>7.32440969812325+0.274939426105964i</v>
      </c>
      <c r="CR104" s="121" t="str">
        <f t="shared" si="82"/>
        <v>7.42234133846934+0.360300736497183i</v>
      </c>
      <c r="CS104" s="121" t="str">
        <f t="shared" si="82"/>
        <v>7.5378129741013+0.44624671339793i</v>
      </c>
      <c r="CT104" s="121" t="str">
        <f t="shared" si="82"/>
        <v>7.67374793756677+0.523422692655745i</v>
      </c>
      <c r="CU104" s="121" t="str">
        <f t="shared" si="82"/>
        <v>7.76583291281757+0.552509851504807i</v>
      </c>
      <c r="CV104" s="121" t="str">
        <f t="shared" si="82"/>
        <v>0</v>
      </c>
      <c r="CW104" s="121" t="str">
        <f t="shared" si="82"/>
        <v>7.7746029104605+0.555871683934599i</v>
      </c>
      <c r="CX104" s="121" t="str">
        <f t="shared" si="82"/>
        <v>7.69859626422175+0.540524188059465i</v>
      </c>
      <c r="CY104" s="121" t="str">
        <f t="shared" si="56"/>
        <v>7.54219797292277+0.455016711040864i</v>
      </c>
      <c r="CZ104" s="121" t="str">
        <f t="shared" si="52"/>
        <v>7.41795633964788+0.368778400885352i</v>
      </c>
      <c r="DA104" s="121" t="str">
        <f t="shared" si="52"/>
        <v>7.29956137146827+0.286778922923924i</v>
      </c>
      <c r="DB104" s="121" t="str">
        <f t="shared" si="52"/>
        <v>7.23670972169392+0.213403275978047i</v>
      </c>
      <c r="DC104" s="121" t="str">
        <f t="shared" si="52"/>
        <v>7.17239640564574+0.1669222884705i</v>
      </c>
      <c r="DD104" s="121" t="str">
        <f t="shared" si="52"/>
        <v>7.12562308488343+0.134414830540693i</v>
      </c>
      <c r="DE104" s="121" t="str">
        <f t="shared" si="77"/>
        <v>7.09638975940698+0.113746869428847i</v>
      </c>
      <c r="DF104" s="121" t="str">
        <f t="shared" si="77"/>
        <v>7.0452314398232+0.115793202212198i</v>
      </c>
      <c r="DG104" s="121" t="str">
        <f t="shared" si="77"/>
        <v>7.03792310845409+0.137864362946914i</v>
      </c>
      <c r="DH104" s="121" t="str">
        <f t="shared" si="77"/>
        <v>6.97677047171516+0.151418881526158i</v>
      </c>
      <c r="DI104" s="121"/>
      <c r="DK104" s="39">
        <f t="shared" si="83"/>
        <v>7.1057653045062201</v>
      </c>
      <c r="DL104" s="39">
        <f t="shared" si="83"/>
        <v>7.1066214233237401</v>
      </c>
      <c r="DM104" s="39">
        <f t="shared" si="83"/>
        <v>7.1446247464431201</v>
      </c>
      <c r="DN104" s="39">
        <f t="shared" si="83"/>
        <v>7.1723964056457401</v>
      </c>
      <c r="DO104" s="39">
        <f t="shared" si="83"/>
        <v>7.1987063985745401</v>
      </c>
      <c r="DP104" s="39">
        <f t="shared" si="83"/>
        <v>7.2352480554201</v>
      </c>
      <c r="DQ104" s="39">
        <f t="shared" si="83"/>
        <v>7.2674047134441899</v>
      </c>
      <c r="DR104" s="39">
        <f t="shared" si="83"/>
        <v>7.32440969812325</v>
      </c>
      <c r="DS104" s="39">
        <f t="shared" si="83"/>
        <v>7.42234133846934</v>
      </c>
      <c r="DT104" s="39">
        <f t="shared" si="83"/>
        <v>7.5378129741012998</v>
      </c>
      <c r="DU104" s="39">
        <f t="shared" si="83"/>
        <v>7.6737479375667697</v>
      </c>
      <c r="DV104" s="39">
        <f t="shared" si="83"/>
        <v>7.7658329128175696</v>
      </c>
      <c r="DW104" s="39">
        <f t="shared" si="83"/>
        <v>0</v>
      </c>
      <c r="DX104" s="39">
        <f t="shared" si="83"/>
        <v>7.7746029104604997</v>
      </c>
      <c r="DY104" s="39">
        <f t="shared" si="83"/>
        <v>7.6985962642217496</v>
      </c>
      <c r="DZ104" s="39">
        <f t="shared" si="57"/>
        <v>7.5421979729227697</v>
      </c>
      <c r="EA104" s="39">
        <f t="shared" si="53"/>
        <v>7.4179563396478798</v>
      </c>
      <c r="EB104" s="39">
        <f t="shared" si="53"/>
        <v>7.2995613714682701</v>
      </c>
      <c r="EC104" s="39">
        <f t="shared" si="53"/>
        <v>7.23670972169392</v>
      </c>
      <c r="ED104" s="39">
        <f t="shared" si="53"/>
        <v>7.1723964056457401</v>
      </c>
      <c r="EE104" s="39">
        <f t="shared" si="53"/>
        <v>7.1256230848834301</v>
      </c>
      <c r="EF104" s="39">
        <f t="shared" si="78"/>
        <v>7.0963897594069802</v>
      </c>
      <c r="EG104" s="39">
        <f t="shared" si="78"/>
        <v>7.0452314398232003</v>
      </c>
      <c r="EH104" s="39">
        <f t="shared" si="78"/>
        <v>7.0379231084540903</v>
      </c>
      <c r="EI104" s="39">
        <f t="shared" si="78"/>
        <v>6.9767704717151604</v>
      </c>
      <c r="EK104" s="39">
        <f t="shared" si="73"/>
        <v>0.20006800733987601</v>
      </c>
      <c r="EL104" s="39">
        <f t="shared" si="73"/>
        <v>0.15683679118112701</v>
      </c>
      <c r="EM104" s="39">
        <f t="shared" si="73"/>
        <v>0.135876496814516</v>
      </c>
      <c r="EN104" s="39">
        <f t="shared" si="73"/>
        <v>0.131433031342096</v>
      </c>
      <c r="EO104" s="39">
        <f t="shared" si="73"/>
        <v>0.145421177582575</v>
      </c>
      <c r="EP104" s="39">
        <f t="shared" si="73"/>
        <v>0.163706622668091</v>
      </c>
      <c r="EQ104" s="39">
        <f t="shared" si="73"/>
        <v>0.20887211052919799</v>
      </c>
      <c r="ER104" s="39">
        <f t="shared" si="73"/>
        <v>0.274939426105964</v>
      </c>
      <c r="ES104" s="39">
        <f t="shared" si="73"/>
        <v>0.36030073649718303</v>
      </c>
      <c r="ET104" s="39">
        <f t="shared" si="88"/>
        <v>0.44624671339792998</v>
      </c>
      <c r="EU104" s="39">
        <f t="shared" si="88"/>
        <v>0.52342269265574504</v>
      </c>
      <c r="EV104" s="39">
        <f t="shared" si="88"/>
        <v>0.55250985150480703</v>
      </c>
      <c r="EW104" s="39">
        <f t="shared" si="88"/>
        <v>0</v>
      </c>
      <c r="EX104" s="39">
        <f t="shared" si="88"/>
        <v>0.55587168393459896</v>
      </c>
      <c r="EY104" s="39">
        <f t="shared" si="62"/>
        <v>0.54052418805946501</v>
      </c>
      <c r="EZ104" s="39">
        <f t="shared" si="62"/>
        <v>0.455016711040864</v>
      </c>
      <c r="FA104" s="39">
        <f t="shared" si="62"/>
        <v>0.36877840088535202</v>
      </c>
      <c r="FB104" s="39">
        <f t="shared" si="54"/>
        <v>0.28677892292392398</v>
      </c>
      <c r="FC104" s="39">
        <f t="shared" si="54"/>
        <v>0.21340327597804701</v>
      </c>
      <c r="FD104" s="39">
        <f t="shared" si="54"/>
        <v>0.1669222884705</v>
      </c>
      <c r="FE104" s="39">
        <f t="shared" si="54"/>
        <v>0.134414830540693</v>
      </c>
      <c r="FF104" s="39">
        <f t="shared" si="79"/>
        <v>0.113746869428847</v>
      </c>
      <c r="FG104" s="39">
        <f t="shared" si="79"/>
        <v>0.11579320221219799</v>
      </c>
      <c r="FH104" s="39">
        <f t="shared" si="79"/>
        <v>0.13786436294691401</v>
      </c>
      <c r="FI104" s="39">
        <f t="shared" si="79"/>
        <v>0.15141888152615801</v>
      </c>
      <c r="FK104" s="39">
        <f t="shared" si="84"/>
        <v>0.75061871377796419</v>
      </c>
      <c r="FL104" s="39">
        <f t="shared" si="84"/>
        <v>0.75079205216015565</v>
      </c>
      <c r="FM104" s="39">
        <f t="shared" si="84"/>
        <v>0.74970742098401066</v>
      </c>
      <c r="FN104" s="39">
        <f t="shared" si="84"/>
        <v>0.74887308295399879</v>
      </c>
      <c r="FO104" s="39">
        <f t="shared" si="84"/>
        <v>0.74801905039299865</v>
      </c>
      <c r="FP104" s="39">
        <f t="shared" si="84"/>
        <v>0.74683087388655223</v>
      </c>
      <c r="FQ104" s="39">
        <f t="shared" si="84"/>
        <v>0.74563489892074053</v>
      </c>
      <c r="FR104" s="39">
        <f t="shared" si="84"/>
        <v>0.74349259437204618</v>
      </c>
      <c r="FS104" s="39">
        <f t="shared" si="84"/>
        <v>0.73983643034184432</v>
      </c>
      <c r="FT104" s="39">
        <f t="shared" si="84"/>
        <v>0.7354827798300243</v>
      </c>
      <c r="FU104" s="39">
        <f t="shared" si="84"/>
        <v>0.73047721131391863</v>
      </c>
      <c r="FV104" s="39">
        <f t="shared" si="84"/>
        <v>0.72734597554036207</v>
      </c>
      <c r="FW104" s="39">
        <f t="shared" si="84"/>
        <v>0.99999999999999989</v>
      </c>
      <c r="FX104" s="39">
        <f t="shared" si="84"/>
        <v>0.72703927651685896</v>
      </c>
      <c r="FY104" s="39">
        <f t="shared" si="84"/>
        <v>0.72951027097622501</v>
      </c>
      <c r="FZ104" s="39">
        <f t="shared" si="58"/>
        <v>0.73525195280586686</v>
      </c>
      <c r="GA104" s="39">
        <f t="shared" si="55"/>
        <v>0.73989079239322242</v>
      </c>
      <c r="GB104" s="39">
        <f t="shared" si="55"/>
        <v>0.74416276606179133</v>
      </c>
      <c r="GC104" s="39">
        <f t="shared" si="55"/>
        <v>0.74654578415945372</v>
      </c>
      <c r="GD104" s="39">
        <f t="shared" si="55"/>
        <v>0.74873661926598756</v>
      </c>
      <c r="GE104" s="39">
        <f t="shared" si="55"/>
        <v>0.75029434206628332</v>
      </c>
      <c r="GF104" s="39">
        <f t="shared" si="80"/>
        <v>0.75125662381880454</v>
      </c>
      <c r="GG104" s="39">
        <f t="shared" si="80"/>
        <v>0.75282069471114843</v>
      </c>
      <c r="GH104" s="39">
        <f t="shared" si="80"/>
        <v>0.75297248424486718</v>
      </c>
      <c r="GI104" s="39">
        <f t="shared" si="80"/>
        <v>0.75480217231416602</v>
      </c>
      <c r="GJ104" s="39">
        <f t="shared" si="72"/>
        <v>12.3</v>
      </c>
      <c r="GK104" s="39">
        <f t="shared" si="86"/>
        <v>-2.4916122466550172</v>
      </c>
      <c r="GL104" s="39">
        <f t="shared" si="86"/>
        <v>-2.489606668836339</v>
      </c>
      <c r="GM104" s="39">
        <f t="shared" si="86"/>
        <v>-2.5021638053145079</v>
      </c>
      <c r="GN104" s="39">
        <f t="shared" si="86"/>
        <v>-2.5118355830792236</v>
      </c>
      <c r="GO104" s="39">
        <f t="shared" si="86"/>
        <v>-2.5217468294700547</v>
      </c>
      <c r="GP104" s="39">
        <f t="shared" si="86"/>
        <v>-2.5355547335429875</v>
      </c>
      <c r="GQ104" s="39">
        <f t="shared" si="86"/>
        <v>-2.5494754665685209</v>
      </c>
      <c r="GR104" s="39">
        <f t="shared" si="85"/>
        <v>-2.5744670590308036</v>
      </c>
      <c r="GS104" s="39">
        <f t="shared" si="85"/>
        <v>-2.6172857473306701</v>
      </c>
      <c r="GT104" s="39">
        <f t="shared" si="85"/>
        <v>-2.6685498227629392</v>
      </c>
      <c r="GU104" s="39">
        <f t="shared" si="85"/>
        <v>-2.7278665639295308</v>
      </c>
      <c r="GV104" s="39">
        <f t="shared" si="85"/>
        <v>-2.7651791961194014</v>
      </c>
      <c r="GW104" s="39">
        <f t="shared" si="85"/>
        <v>-9.6432746655328714E-16</v>
      </c>
      <c r="GX104" s="39">
        <f t="shared" si="85"/>
        <v>-2.7688425362226798</v>
      </c>
      <c r="GY104" s="39">
        <f t="shared" si="85"/>
        <v>-2.7393717835148568</v>
      </c>
      <c r="GZ104" s="39">
        <f t="shared" si="81"/>
        <v>-2.6712762669398344</v>
      </c>
      <c r="HA104" s="39">
        <f t="shared" si="47"/>
        <v>-2.6166475448677744</v>
      </c>
      <c r="HB104" s="39">
        <f t="shared" si="47"/>
        <v>-2.5666412710367914</v>
      </c>
      <c r="HC104" s="39">
        <f t="shared" si="47"/>
        <v>-2.5388710542089941</v>
      </c>
      <c r="HD104" s="39">
        <f t="shared" si="47"/>
        <v>-2.5134185169173158</v>
      </c>
      <c r="HE104" s="39">
        <f t="shared" si="47"/>
        <v>-2.4953665706277004</v>
      </c>
      <c r="HF104" s="39">
        <f t="shared" si="47"/>
        <v>-2.484233716082942</v>
      </c>
      <c r="HG104" s="39">
        <f t="shared" si="87"/>
        <v>-2.4661690170324984</v>
      </c>
      <c r="HH104" s="39">
        <f t="shared" si="87"/>
        <v>-2.464417877286369</v>
      </c>
      <c r="HI104" s="39">
        <f t="shared" si="87"/>
        <v>-2.4433371721904114</v>
      </c>
    </row>
    <row r="105" spans="1:217" s="39" customFormat="1">
      <c r="A105" s="20"/>
      <c r="B105" s="184"/>
      <c r="C105" s="40">
        <v>12.35</v>
      </c>
      <c r="D105" s="41">
        <v>4.8608123809523809</v>
      </c>
      <c r="E105" s="42">
        <v>4.8630000000000004</v>
      </c>
      <c r="F105" s="42">
        <v>4.8860000000000001</v>
      </c>
      <c r="G105" s="42">
        <v>4.9059999999999997</v>
      </c>
      <c r="H105" s="42">
        <v>4.9249999999999998</v>
      </c>
      <c r="I105" s="42">
        <v>4.9480000000000004</v>
      </c>
      <c r="J105" s="42">
        <v>4.9710000000000001</v>
      </c>
      <c r="K105" s="42">
        <v>5.016</v>
      </c>
      <c r="L105" s="42">
        <v>5.08</v>
      </c>
      <c r="M105" s="42">
        <v>5.1559999999999997</v>
      </c>
      <c r="N105" s="42">
        <v>5.2510000000000003</v>
      </c>
      <c r="O105" s="43">
        <v>5.3150000000000004</v>
      </c>
      <c r="P105" s="20"/>
      <c r="Q105" s="41">
        <v>5.3209999999999997</v>
      </c>
      <c r="R105" s="42">
        <v>5.2690000000000001</v>
      </c>
      <c r="S105" s="42">
        <v>5.1619999999999999</v>
      </c>
      <c r="T105" s="42">
        <v>5.0750000000000002</v>
      </c>
      <c r="U105" s="42">
        <v>5</v>
      </c>
      <c r="V105" s="42">
        <v>4.9530000000000003</v>
      </c>
      <c r="W105" s="42">
        <v>4.9029999999999996</v>
      </c>
      <c r="X105" s="42">
        <v>4.8739999999999997</v>
      </c>
      <c r="Y105" s="42">
        <v>4.8570000000000002</v>
      </c>
      <c r="Z105" s="42">
        <v>4.8250000000000002</v>
      </c>
      <c r="AA105" s="42">
        <v>4.82</v>
      </c>
      <c r="AB105" s="43">
        <v>4.7724890476190476</v>
      </c>
      <c r="AD105" s="20"/>
      <c r="AE105" s="184"/>
      <c r="AF105" s="40">
        <v>12.35</v>
      </c>
      <c r="AG105" s="41">
        <v>0.14035428571428563</v>
      </c>
      <c r="AH105" s="42">
        <v>0.1072</v>
      </c>
      <c r="AI105" s="42">
        <v>9.3179999999999999E-2</v>
      </c>
      <c r="AJ105" s="42">
        <v>9.0759999999999993E-2</v>
      </c>
      <c r="AK105" s="42">
        <v>9.8549999999999999E-2</v>
      </c>
      <c r="AL105" s="42">
        <v>0.1109</v>
      </c>
      <c r="AM105" s="42">
        <v>0.13980000000000001</v>
      </c>
      <c r="AN105" s="42">
        <v>0.1883</v>
      </c>
      <c r="AO105" s="42">
        <v>0.24560000000000001</v>
      </c>
      <c r="AP105" s="42">
        <v>0.30759999999999998</v>
      </c>
      <c r="AQ105" s="42">
        <v>0.35830000000000001</v>
      </c>
      <c r="AR105" s="43">
        <v>0.37709999999999999</v>
      </c>
      <c r="AS105" s="20"/>
      <c r="AT105" s="41">
        <v>0.37930000000000003</v>
      </c>
      <c r="AU105" s="42">
        <v>0.36880000000000002</v>
      </c>
      <c r="AV105" s="42">
        <v>0.31290000000000001</v>
      </c>
      <c r="AW105" s="42">
        <v>0.25269999999999998</v>
      </c>
      <c r="AX105" s="42">
        <v>0.19689999999999999</v>
      </c>
      <c r="AY105" s="42">
        <v>0.14499999999999999</v>
      </c>
      <c r="AZ105" s="42">
        <v>0.1125</v>
      </c>
      <c r="BA105" s="42">
        <v>9.4229999999999994E-2</v>
      </c>
      <c r="BB105" s="42">
        <v>8.2720000000000002E-2</v>
      </c>
      <c r="BC105" s="42">
        <v>8.1540000000000001E-2</v>
      </c>
      <c r="BD105" s="42">
        <v>9.4140000000000001E-2</v>
      </c>
      <c r="BE105" s="43">
        <v>0.10797999999999984</v>
      </c>
      <c r="BH105" s="118" t="str">
        <f t="shared" si="75"/>
        <v>4.86081238095238+0.140354285714286i</v>
      </c>
      <c r="BI105" s="118" t="str">
        <f t="shared" si="75"/>
        <v>4.863+0.1072i</v>
      </c>
      <c r="BJ105" s="118" t="str">
        <f t="shared" si="75"/>
        <v>4.886+0.09318i</v>
      </c>
      <c r="BK105" s="118" t="str">
        <f t="shared" si="75"/>
        <v>4.906+0.09076i</v>
      </c>
      <c r="BL105" s="118" t="str">
        <f t="shared" si="75"/>
        <v>4.925+0.09855i</v>
      </c>
      <c r="BM105" s="118" t="str">
        <f t="shared" si="74"/>
        <v>4.948+0.1109i</v>
      </c>
      <c r="BN105" s="118" t="str">
        <f t="shared" si="74"/>
        <v>4.971+0.1398i</v>
      </c>
      <c r="BO105" s="118" t="str">
        <f t="shared" si="74"/>
        <v>5.016+0.1883i</v>
      </c>
      <c r="BP105" s="118" t="str">
        <f t="shared" si="74"/>
        <v>5.08+0.2456i</v>
      </c>
      <c r="BQ105" s="118" t="str">
        <f t="shared" si="74"/>
        <v>5.156+0.3076i</v>
      </c>
      <c r="BR105" s="118" t="str">
        <f t="shared" si="74"/>
        <v>5.251+0.3583i</v>
      </c>
      <c r="BS105" s="118" t="str">
        <f t="shared" si="74"/>
        <v>5.315+0.3771i</v>
      </c>
      <c r="BT105" s="118" t="str">
        <f t="shared" si="76"/>
        <v>0</v>
      </c>
      <c r="BU105" s="118" t="str">
        <f t="shared" si="76"/>
        <v>5.321+0.3793i</v>
      </c>
      <c r="BV105" s="118" t="str">
        <f t="shared" si="76"/>
        <v>5.269+0.3688i</v>
      </c>
      <c r="BW105" s="118" t="str">
        <f t="shared" si="76"/>
        <v>5.162+0.3129i</v>
      </c>
      <c r="BX105" s="118" t="str">
        <f t="shared" si="76"/>
        <v>5.075+0.2527i</v>
      </c>
      <c r="BY105" s="118" t="str">
        <f t="shared" si="76"/>
        <v>5+0.1969i</v>
      </c>
      <c r="BZ105" s="118" t="str">
        <f t="shared" si="46"/>
        <v>4.953+0.145i</v>
      </c>
      <c r="CA105" s="118" t="str">
        <f t="shared" si="46"/>
        <v>4.903+0.1125i</v>
      </c>
      <c r="CB105" s="118" t="str">
        <f t="shared" si="46"/>
        <v>4.874+0.09423i</v>
      </c>
      <c r="CC105" s="118" t="str">
        <f t="shared" si="44"/>
        <v>4.857+0.08272i</v>
      </c>
      <c r="CD105" s="118" t="str">
        <f t="shared" si="44"/>
        <v>4.825+0.08154i</v>
      </c>
      <c r="CE105" s="118" t="str">
        <f t="shared" si="44"/>
        <v>4.82+0.09414i</v>
      </c>
      <c r="CF105" s="118" t="str">
        <f t="shared" si="44"/>
        <v>4.77248904761905+0.10798i</v>
      </c>
      <c r="CG105" s="118" t="str">
        <f t="shared" si="44"/>
        <v>0</v>
      </c>
      <c r="CH105" s="39">
        <f t="shared" si="69"/>
        <v>12350000000</v>
      </c>
      <c r="CI105" s="121">
        <f t="shared" si="70"/>
        <v>1.455748596600289</v>
      </c>
      <c r="CJ105" s="121" t="str">
        <f t="shared" si="82"/>
        <v>7.07612080190874+0.204320554455408i</v>
      </c>
      <c r="CK105" s="121" t="str">
        <f t="shared" si="82"/>
        <v>7.07930542526721+0.156056249555551i</v>
      </c>
      <c r="CL105" s="121" t="str">
        <f t="shared" si="82"/>
        <v>7.11278764298901+0.135646654231215i</v>
      </c>
      <c r="CM105" s="121" t="str">
        <f t="shared" si="82"/>
        <v>7.14190261492102+0.132123742627442i</v>
      </c>
      <c r="CN105" s="121" t="str">
        <f t="shared" si="82"/>
        <v>7.16956183825642+0.143464024194958i</v>
      </c>
      <c r="CO105" s="121" t="str">
        <f t="shared" si="82"/>
        <v>7.20304405597823+0.161442519362972i</v>
      </c>
      <c r="CP105" s="121" t="str">
        <f t="shared" si="82"/>
        <v>7.23652627370004+0.20351365380472i</v>
      </c>
      <c r="CQ105" s="121" t="str">
        <f t="shared" si="82"/>
        <v>7.30203496054705+0.274117460739834i</v>
      </c>
      <c r="CR105" s="121" t="str">
        <f t="shared" si="82"/>
        <v>7.39520287072947+0.357531855325031i</v>
      </c>
      <c r="CS105" s="121" t="str">
        <f t="shared" si="82"/>
        <v>7.50583976407109+0.447788268314249i</v>
      </c>
      <c r="CT105" s="121" t="str">
        <f t="shared" si="82"/>
        <v>7.64413588074812+0.521594722161884i</v>
      </c>
      <c r="CU105" s="121" t="str">
        <f t="shared" si="82"/>
        <v>7.73730379093054+0.548962795777969i</v>
      </c>
      <c r="CV105" s="121" t="str">
        <f t="shared" si="82"/>
        <v>0</v>
      </c>
      <c r="CW105" s="121" t="str">
        <f t="shared" si="82"/>
        <v>7.74603828251014+0.55216544269049i</v>
      </c>
      <c r="CX105" s="121" t="str">
        <f t="shared" si="82"/>
        <v>7.67033935548692+0.536880082426187i</v>
      </c>
      <c r="CY105" s="121" t="str">
        <f t="shared" si="56"/>
        <v>7.51457425565069+0.45550373587623i</v>
      </c>
      <c r="CZ105" s="121" t="str">
        <f t="shared" si="52"/>
        <v>7.38792412774647+0.367867670360893i</v>
      </c>
      <c r="DA105" s="121" t="str">
        <f t="shared" si="52"/>
        <v>7.27874298300144+0.286636898670597i</v>
      </c>
      <c r="DB105" s="121" t="str">
        <f t="shared" si="52"/>
        <v>7.21032279896123+0.211083546507042i</v>
      </c>
      <c r="DC105" s="121" t="str">
        <f t="shared" si="52"/>
        <v>7.13753536913122+0.163771717117533i</v>
      </c>
      <c r="DD105" s="121" t="str">
        <f t="shared" si="52"/>
        <v>7.09531865982981+0.137175190257645i</v>
      </c>
      <c r="DE105" s="121" t="str">
        <f t="shared" si="77"/>
        <v>7.0705709336876+0.120419523910776i</v>
      </c>
      <c r="DF105" s="121" t="str">
        <f t="shared" si="77"/>
        <v>7.02398697859639+0.118701740566788i</v>
      </c>
      <c r="DG105" s="121" t="str">
        <f t="shared" si="77"/>
        <v>7.01670823561339+0.137044172883951i</v>
      </c>
      <c r="DH105" s="121" t="str">
        <f t="shared" si="77"/>
        <v>6.94754423336168+0.157191733460899i</v>
      </c>
      <c r="DI105" s="121"/>
      <c r="DK105" s="39">
        <f t="shared" si="83"/>
        <v>7.0761208019087398</v>
      </c>
      <c r="DL105" s="39">
        <f t="shared" si="83"/>
        <v>7.0793054252672096</v>
      </c>
      <c r="DM105" s="39">
        <f t="shared" si="83"/>
        <v>7.1127876429890096</v>
      </c>
      <c r="DN105" s="39">
        <f t="shared" si="83"/>
        <v>7.1419026149210199</v>
      </c>
      <c r="DO105" s="39">
        <f t="shared" si="83"/>
        <v>7.1695618382564197</v>
      </c>
      <c r="DP105" s="39">
        <f t="shared" si="83"/>
        <v>7.2030440559782303</v>
      </c>
      <c r="DQ105" s="39">
        <f t="shared" si="83"/>
        <v>7.23652627370004</v>
      </c>
      <c r="DR105" s="39">
        <f t="shared" si="83"/>
        <v>7.3020349605470498</v>
      </c>
      <c r="DS105" s="39">
        <f t="shared" si="83"/>
        <v>7.3952028707294701</v>
      </c>
      <c r="DT105" s="39">
        <f t="shared" si="83"/>
        <v>7.5058397640710899</v>
      </c>
      <c r="DU105" s="39">
        <f t="shared" si="83"/>
        <v>7.6441358807481201</v>
      </c>
      <c r="DV105" s="39">
        <f t="shared" si="83"/>
        <v>7.7373037909305404</v>
      </c>
      <c r="DW105" s="39">
        <f t="shared" si="83"/>
        <v>0</v>
      </c>
      <c r="DX105" s="39">
        <f t="shared" si="83"/>
        <v>7.7460382825101401</v>
      </c>
      <c r="DY105" s="39">
        <f t="shared" si="83"/>
        <v>7.6703393554869201</v>
      </c>
      <c r="DZ105" s="39">
        <f t="shared" si="57"/>
        <v>7.5145742556506896</v>
      </c>
      <c r="EA105" s="39">
        <f t="shared" si="53"/>
        <v>7.3879241277464702</v>
      </c>
      <c r="EB105" s="39">
        <f t="shared" si="53"/>
        <v>7.2787429830014396</v>
      </c>
      <c r="EC105" s="39">
        <f t="shared" si="53"/>
        <v>7.2103227989612302</v>
      </c>
      <c r="ED105" s="39">
        <f t="shared" si="53"/>
        <v>7.1375353691312204</v>
      </c>
      <c r="EE105" s="39">
        <f t="shared" si="53"/>
        <v>7.0953186598298101</v>
      </c>
      <c r="EF105" s="39">
        <f t="shared" si="78"/>
        <v>7.0705709336876001</v>
      </c>
      <c r="EG105" s="39">
        <f t="shared" si="78"/>
        <v>7.0239869785963904</v>
      </c>
      <c r="EH105" s="39">
        <f t="shared" si="78"/>
        <v>7.0167082356133896</v>
      </c>
      <c r="EI105" s="39">
        <f t="shared" si="78"/>
        <v>6.9475442333616799</v>
      </c>
      <c r="EK105" s="39">
        <f t="shared" si="73"/>
        <v>0.204320554455408</v>
      </c>
      <c r="EL105" s="39">
        <f t="shared" si="73"/>
        <v>0.156056249555551</v>
      </c>
      <c r="EM105" s="39">
        <f t="shared" si="73"/>
        <v>0.135646654231215</v>
      </c>
      <c r="EN105" s="39">
        <f t="shared" si="73"/>
        <v>0.132123742627442</v>
      </c>
      <c r="EO105" s="39">
        <f t="shared" si="73"/>
        <v>0.14346402419495799</v>
      </c>
      <c r="EP105" s="39">
        <f t="shared" si="73"/>
        <v>0.16144251936297199</v>
      </c>
      <c r="EQ105" s="39">
        <f t="shared" si="73"/>
        <v>0.20351365380472</v>
      </c>
      <c r="ER105" s="39">
        <f t="shared" si="73"/>
        <v>0.27411746073983401</v>
      </c>
      <c r="ES105" s="39">
        <f t="shared" si="73"/>
        <v>0.35753185532503101</v>
      </c>
      <c r="ET105" s="39">
        <f t="shared" si="88"/>
        <v>0.44778826831424901</v>
      </c>
      <c r="EU105" s="39">
        <f t="shared" si="88"/>
        <v>0.52159472216188396</v>
      </c>
      <c r="EV105" s="39">
        <f t="shared" si="88"/>
        <v>0.54896279577796903</v>
      </c>
      <c r="EW105" s="39">
        <f t="shared" si="88"/>
        <v>0</v>
      </c>
      <c r="EX105" s="39">
        <f t="shared" si="88"/>
        <v>0.55216544269048995</v>
      </c>
      <c r="EY105" s="39">
        <f t="shared" si="62"/>
        <v>0.53688008242618701</v>
      </c>
      <c r="EZ105" s="39">
        <f t="shared" si="62"/>
        <v>0.45550373587623</v>
      </c>
      <c r="FA105" s="39">
        <f t="shared" si="62"/>
        <v>0.36786767036089302</v>
      </c>
      <c r="FB105" s="39">
        <f t="shared" si="54"/>
        <v>0.286636898670597</v>
      </c>
      <c r="FC105" s="39">
        <f t="shared" si="54"/>
        <v>0.211083546507042</v>
      </c>
      <c r="FD105" s="39">
        <f t="shared" si="54"/>
        <v>0.16377171711753299</v>
      </c>
      <c r="FE105" s="39">
        <f t="shared" si="54"/>
        <v>0.13717519025764499</v>
      </c>
      <c r="FF105" s="39">
        <f t="shared" si="79"/>
        <v>0.120419523910776</v>
      </c>
      <c r="FG105" s="39">
        <f t="shared" si="79"/>
        <v>0.11870174056678801</v>
      </c>
      <c r="FH105" s="39">
        <f t="shared" si="79"/>
        <v>0.13704417288395099</v>
      </c>
      <c r="FI105" s="39">
        <f t="shared" si="79"/>
        <v>0.15719173346089901</v>
      </c>
      <c r="FK105" s="39">
        <f t="shared" si="84"/>
        <v>0.75150504072451152</v>
      </c>
      <c r="FL105" s="39">
        <f t="shared" si="84"/>
        <v>0.75163271576343715</v>
      </c>
      <c r="FM105" s="39">
        <f t="shared" si="84"/>
        <v>0.75068327180057148</v>
      </c>
      <c r="FN105" s="39">
        <f t="shared" si="84"/>
        <v>0.74980373411305212</v>
      </c>
      <c r="FO105" s="39">
        <f t="shared" si="84"/>
        <v>0.74891713176368846</v>
      </c>
      <c r="FP105" s="39">
        <f t="shared" si="84"/>
        <v>0.74782330416690068</v>
      </c>
      <c r="FQ105" s="39">
        <f t="shared" si="84"/>
        <v>0.74660427632081894</v>
      </c>
      <c r="FR105" s="39">
        <f t="shared" si="84"/>
        <v>0.744178232566442</v>
      </c>
      <c r="FS105" s="39">
        <f t="shared" si="84"/>
        <v>0.74068239918147893</v>
      </c>
      <c r="FT105" s="39">
        <f t="shared" si="84"/>
        <v>0.73642703912839247</v>
      </c>
      <c r="FU105" s="39">
        <f t="shared" si="84"/>
        <v>0.73138565460941951</v>
      </c>
      <c r="FV105" s="39">
        <f t="shared" si="84"/>
        <v>0.72824318323059811</v>
      </c>
      <c r="FW105" s="39">
        <f t="shared" si="84"/>
        <v>0.99999999999999989</v>
      </c>
      <c r="FX105" s="39">
        <f t="shared" si="84"/>
        <v>0.72793963888872026</v>
      </c>
      <c r="FY105" s="39">
        <f t="shared" si="84"/>
        <v>0.73040204785905705</v>
      </c>
      <c r="FZ105" s="39">
        <f t="shared" si="58"/>
        <v>0.73607679689185812</v>
      </c>
      <c r="GA105" s="39">
        <f t="shared" si="55"/>
        <v>0.74080764172938851</v>
      </c>
      <c r="GB105" s="39">
        <f t="shared" si="55"/>
        <v>0.74479681882453608</v>
      </c>
      <c r="GC105" s="39">
        <f t="shared" si="55"/>
        <v>0.74736334337168531</v>
      </c>
      <c r="GD105" s="39">
        <f t="shared" si="55"/>
        <v>0.74981649572582709</v>
      </c>
      <c r="GE105" s="39">
        <f t="shared" si="55"/>
        <v>0.75121333988666628</v>
      </c>
      <c r="GF105" s="39">
        <f t="shared" si="80"/>
        <v>0.75202844820234882</v>
      </c>
      <c r="GG105" s="39">
        <f t="shared" si="80"/>
        <v>0.75346468797160859</v>
      </c>
      <c r="GH105" s="39">
        <f t="shared" si="80"/>
        <v>0.75362744723252195</v>
      </c>
      <c r="GI105" s="39">
        <f t="shared" si="80"/>
        <v>0.75567912636087076</v>
      </c>
      <c r="GJ105" s="39">
        <f t="shared" si="72"/>
        <v>12.35</v>
      </c>
      <c r="GK105" s="39">
        <f t="shared" si="86"/>
        <v>-2.481362040689878</v>
      </c>
      <c r="GL105" s="39">
        <f t="shared" si="86"/>
        <v>-2.4798864988833813</v>
      </c>
      <c r="GM105" s="39">
        <f t="shared" si="86"/>
        <v>-2.4908652365726343</v>
      </c>
      <c r="GN105" s="39">
        <f t="shared" si="86"/>
        <v>-2.5010480214033874</v>
      </c>
      <c r="GO105" s="39">
        <f t="shared" si="86"/>
        <v>-2.5113246929745836</v>
      </c>
      <c r="GP105" s="39">
        <f t="shared" si="86"/>
        <v>-2.5240201039517896</v>
      </c>
      <c r="GQ105" s="39">
        <f t="shared" si="86"/>
        <v>-2.5381905379340171</v>
      </c>
      <c r="GR105" s="39">
        <f t="shared" si="85"/>
        <v>-2.5664607474167189</v>
      </c>
      <c r="GS105" s="39">
        <f t="shared" si="85"/>
        <v>-2.6073595071080091</v>
      </c>
      <c r="GT105" s="39">
        <f t="shared" si="85"/>
        <v>-2.6574054808000853</v>
      </c>
      <c r="GU105" s="39">
        <f t="shared" si="85"/>
        <v>-2.7170712432372639</v>
      </c>
      <c r="GV105" s="39">
        <f t="shared" si="85"/>
        <v>-2.7544714384807807</v>
      </c>
      <c r="GW105" s="39">
        <f t="shared" si="85"/>
        <v>-9.6432746655328714E-16</v>
      </c>
      <c r="GX105" s="39">
        <f t="shared" si="85"/>
        <v>-2.758092622101338</v>
      </c>
      <c r="GY105" s="39">
        <f t="shared" si="85"/>
        <v>-2.7287603564455383</v>
      </c>
      <c r="GZ105" s="39">
        <f t="shared" si="81"/>
        <v>-2.6615374435102379</v>
      </c>
      <c r="HA105" s="39">
        <f t="shared" si="47"/>
        <v>-2.6058909276080682</v>
      </c>
      <c r="HB105" s="39">
        <f t="shared" si="47"/>
        <v>-2.559243739618605</v>
      </c>
      <c r="HC105" s="39">
        <f t="shared" si="47"/>
        <v>-2.5293641442262018</v>
      </c>
      <c r="HD105" s="39">
        <f t="shared" si="47"/>
        <v>-2.5009001893616958</v>
      </c>
      <c r="HE105" s="39">
        <f t="shared" si="47"/>
        <v>-2.4847341712891562</v>
      </c>
      <c r="HF105" s="39">
        <f t="shared" si="47"/>
        <v>-2.4753146066880909</v>
      </c>
      <c r="HG105" s="39">
        <f t="shared" si="87"/>
        <v>-2.4587419321080333</v>
      </c>
      <c r="HH105" s="39">
        <f t="shared" si="87"/>
        <v>-2.4568658570488648</v>
      </c>
      <c r="HI105" s="39">
        <f t="shared" si="87"/>
        <v>-2.4332514770813698</v>
      </c>
    </row>
    <row r="106" spans="1:217" s="39" customFormat="1">
      <c r="A106" s="20"/>
      <c r="B106" s="184"/>
      <c r="C106" s="40">
        <v>12.4</v>
      </c>
      <c r="D106" s="41">
        <v>4.8485500000000004</v>
      </c>
      <c r="E106" s="42">
        <v>4.8540000000000001</v>
      </c>
      <c r="F106" s="42">
        <v>4.88</v>
      </c>
      <c r="G106" s="42">
        <v>4.9009999999999998</v>
      </c>
      <c r="H106" s="42">
        <v>4.92</v>
      </c>
      <c r="I106" s="42">
        <v>4.9450000000000003</v>
      </c>
      <c r="J106" s="42">
        <v>4.97</v>
      </c>
      <c r="K106" s="42">
        <v>5.016</v>
      </c>
      <c r="L106" s="42">
        <v>5.08</v>
      </c>
      <c r="M106" s="42">
        <v>5.1589999999999998</v>
      </c>
      <c r="N106" s="42">
        <v>5.2539999999999996</v>
      </c>
      <c r="O106" s="43">
        <v>5.3170000000000002</v>
      </c>
      <c r="P106" s="20"/>
      <c r="Q106" s="41">
        <v>5.3230000000000004</v>
      </c>
      <c r="R106" s="42">
        <v>5.2709999999999999</v>
      </c>
      <c r="S106" s="42">
        <v>5.1630000000000003</v>
      </c>
      <c r="T106" s="42">
        <v>5.0750000000000002</v>
      </c>
      <c r="U106" s="42">
        <v>4.9980000000000002</v>
      </c>
      <c r="V106" s="42">
        <v>4.9509999999999996</v>
      </c>
      <c r="W106" s="42">
        <v>4.9009999999999998</v>
      </c>
      <c r="X106" s="42">
        <v>4.867</v>
      </c>
      <c r="Y106" s="42">
        <v>4.851</v>
      </c>
      <c r="Z106" s="42">
        <v>4.8209999999999997</v>
      </c>
      <c r="AA106" s="42">
        <v>4.8170000000000002</v>
      </c>
      <c r="AB106" s="43">
        <v>4.7742199999999997</v>
      </c>
      <c r="AD106" s="20"/>
      <c r="AE106" s="184"/>
      <c r="AF106" s="40">
        <v>12.4</v>
      </c>
      <c r="AG106" s="41">
        <v>0.14029</v>
      </c>
      <c r="AH106" s="42">
        <v>0.105</v>
      </c>
      <c r="AI106" s="42">
        <v>8.9050000000000004E-2</v>
      </c>
      <c r="AJ106" s="42">
        <v>8.5849999999999996E-2</v>
      </c>
      <c r="AK106" s="42">
        <v>9.3979999999999994E-2</v>
      </c>
      <c r="AL106" s="42">
        <v>0.1076</v>
      </c>
      <c r="AM106" s="42">
        <v>0.1399</v>
      </c>
      <c r="AN106" s="42">
        <v>0.1862</v>
      </c>
      <c r="AO106" s="42">
        <v>0.2455</v>
      </c>
      <c r="AP106" s="42">
        <v>0.30730000000000002</v>
      </c>
      <c r="AQ106" s="42">
        <v>0.35820000000000002</v>
      </c>
      <c r="AR106" s="43">
        <v>0.37790000000000001</v>
      </c>
      <c r="AS106" s="20"/>
      <c r="AT106" s="41">
        <v>0.37980000000000003</v>
      </c>
      <c r="AU106" s="42">
        <v>0.36909999999999998</v>
      </c>
      <c r="AV106" s="42">
        <v>0.31119999999999998</v>
      </c>
      <c r="AW106" s="42">
        <v>0.2525</v>
      </c>
      <c r="AX106" s="42">
        <v>0.1938</v>
      </c>
      <c r="AY106" s="42">
        <v>0.14399999999999999</v>
      </c>
      <c r="AZ106" s="42">
        <v>0.1116</v>
      </c>
      <c r="BA106" s="42">
        <v>9.2679999999999998E-2</v>
      </c>
      <c r="BB106" s="42">
        <v>8.201E-2</v>
      </c>
      <c r="BC106" s="42">
        <v>8.4370000000000001E-2</v>
      </c>
      <c r="BD106" s="42">
        <v>9.647E-2</v>
      </c>
      <c r="BE106" s="43">
        <v>0.111</v>
      </c>
      <c r="BH106" s="118" t="str">
        <f t="shared" si="75"/>
        <v>4.84855+0.14029i</v>
      </c>
      <c r="BI106" s="118" t="str">
        <f t="shared" si="75"/>
        <v>4.854+0.105i</v>
      </c>
      <c r="BJ106" s="118" t="str">
        <f t="shared" si="75"/>
        <v>4.88+0.08905i</v>
      </c>
      <c r="BK106" s="118" t="str">
        <f t="shared" si="75"/>
        <v>4.901+0.08585i</v>
      </c>
      <c r="BL106" s="118" t="str">
        <f t="shared" si="75"/>
        <v>4.92+0.09398i</v>
      </c>
      <c r="BM106" s="118" t="str">
        <f t="shared" si="74"/>
        <v>4.945+0.1076i</v>
      </c>
      <c r="BN106" s="118" t="str">
        <f t="shared" si="74"/>
        <v>4.97+0.1399i</v>
      </c>
      <c r="BO106" s="118" t="str">
        <f t="shared" si="74"/>
        <v>5.016+0.1862i</v>
      </c>
      <c r="BP106" s="118" t="str">
        <f t="shared" si="74"/>
        <v>5.08+0.2455i</v>
      </c>
      <c r="BQ106" s="118" t="str">
        <f t="shared" si="74"/>
        <v>5.159+0.3073i</v>
      </c>
      <c r="BR106" s="118" t="str">
        <f t="shared" si="74"/>
        <v>5.254+0.3582i</v>
      </c>
      <c r="BS106" s="118" t="str">
        <f t="shared" si="74"/>
        <v>5.317+0.3779i</v>
      </c>
      <c r="BT106" s="118" t="str">
        <f t="shared" si="76"/>
        <v>0</v>
      </c>
      <c r="BU106" s="118" t="str">
        <f t="shared" si="76"/>
        <v>5.323+0.3798i</v>
      </c>
      <c r="BV106" s="118" t="str">
        <f t="shared" si="76"/>
        <v>5.271+0.3691i</v>
      </c>
      <c r="BW106" s="118" t="str">
        <f t="shared" si="76"/>
        <v>5.163+0.3112i</v>
      </c>
      <c r="BX106" s="118" t="str">
        <f t="shared" si="76"/>
        <v>5.075+0.2525i</v>
      </c>
      <c r="BY106" s="118" t="str">
        <f t="shared" si="76"/>
        <v>4.998+0.1938i</v>
      </c>
      <c r="BZ106" s="118" t="str">
        <f t="shared" si="46"/>
        <v>4.951+0.144i</v>
      </c>
      <c r="CA106" s="118" t="str">
        <f t="shared" si="46"/>
        <v>4.901+0.1116i</v>
      </c>
      <c r="CB106" s="118" t="str">
        <f t="shared" si="46"/>
        <v>4.867+0.09268i</v>
      </c>
      <c r="CC106" s="118" t="str">
        <f t="shared" si="44"/>
        <v>4.851+0.08201i</v>
      </c>
      <c r="CD106" s="118" t="str">
        <f t="shared" si="44"/>
        <v>4.821+0.08437i</v>
      </c>
      <c r="CE106" s="118" t="str">
        <f t="shared" si="44"/>
        <v>4.817+0.09647i</v>
      </c>
      <c r="CF106" s="118" t="str">
        <f t="shared" si="44"/>
        <v>4.77422+0.111i</v>
      </c>
      <c r="CG106" s="118" t="str">
        <f t="shared" si="44"/>
        <v>0</v>
      </c>
      <c r="CH106" s="39">
        <f t="shared" si="69"/>
        <v>12400000000</v>
      </c>
      <c r="CI106" s="121">
        <f t="shared" si="70"/>
        <v>1.4498786425817396</v>
      </c>
      <c r="CJ106" s="121" t="str">
        <f t="shared" si="82"/>
        <v>7.02980909248969+0.203403474767792i</v>
      </c>
      <c r="CK106" s="121" t="str">
        <f t="shared" si="82"/>
        <v>7.03771093109176+0.152237257471083i</v>
      </c>
      <c r="CL106" s="121" t="str">
        <f t="shared" si="82"/>
        <v>7.07540777579889+0.129111693121904i</v>
      </c>
      <c r="CM106" s="121" t="str">
        <f t="shared" si="82"/>
        <v>7.10585522729311+0.124472081465642i</v>
      </c>
      <c r="CN106" s="121" t="str">
        <f t="shared" si="82"/>
        <v>7.13340292150216+0.136259594829832i</v>
      </c>
      <c r="CO106" s="121" t="str">
        <f t="shared" si="82"/>
        <v>7.1696498875667+0.156006941941795i</v>
      </c>
      <c r="CP106" s="121" t="str">
        <f t="shared" si="82"/>
        <v>7.20589685363125+0.202838022097185i</v>
      </c>
      <c r="CQ106" s="121" t="str">
        <f t="shared" si="82"/>
        <v>7.27259127119001+0.26996740324872i</v>
      </c>
      <c r="CR106" s="121" t="str">
        <f t="shared" si="82"/>
        <v>7.36538350431524+0.355945206753817i</v>
      </c>
      <c r="CS106" s="121" t="str">
        <f t="shared" si="82"/>
        <v>7.47992391707919+0.445547706865369i</v>
      </c>
      <c r="CT106" s="121" t="str">
        <f t="shared" si="82"/>
        <v>7.61766238812446+0.519346529772779i</v>
      </c>
      <c r="CU106" s="121" t="str">
        <f t="shared" si="82"/>
        <v>7.70900474260711+0.547909139031639i</v>
      </c>
      <c r="CV106" s="121" t="str">
        <f t="shared" si="82"/>
        <v>0</v>
      </c>
      <c r="CW106" s="121" t="str">
        <f t="shared" si="82"/>
        <v>7.7177040144626+0.550663908452545i</v>
      </c>
      <c r="CX106" s="121" t="str">
        <f t="shared" si="82"/>
        <v>7.64231032504835+0.53515020697692i</v>
      </c>
      <c r="CY106" s="121" t="str">
        <f t="shared" si="56"/>
        <v>7.48572343164952+0.451202233571437i</v>
      </c>
      <c r="CZ106" s="121" t="str">
        <f t="shared" si="52"/>
        <v>7.35813411110233+0.366094357251889i</v>
      </c>
      <c r="DA106" s="121" t="str">
        <f t="shared" si="52"/>
        <v>7.24649345562353+0.280986480932341i</v>
      </c>
      <c r="DB106" s="121" t="str">
        <f t="shared" si="52"/>
        <v>7.17834915942219+0.20878252453177i</v>
      </c>
      <c r="DC106" s="121" t="str">
        <f t="shared" si="52"/>
        <v>7.10585522729311+0.161806456512122i</v>
      </c>
      <c r="DD106" s="121" t="str">
        <f t="shared" si="52"/>
        <v>7.05655935344533+0.134374752594476i</v>
      </c>
      <c r="DE106" s="121" t="str">
        <f t="shared" si="77"/>
        <v>7.03336129516402+0.118904547478128i</v>
      </c>
      <c r="DF106" s="121" t="str">
        <f t="shared" si="77"/>
        <v>6.98986493588657+0.122326261074621i</v>
      </c>
      <c r="DG106" s="121" t="str">
        <f t="shared" si="77"/>
        <v>6.98406542131624+0.13986979264986i</v>
      </c>
      <c r="DH106" s="121" t="str">
        <f t="shared" si="77"/>
        <v>6.92203961298659+0.160936529326573i</v>
      </c>
      <c r="DI106" s="121"/>
      <c r="DK106" s="39">
        <f t="shared" si="83"/>
        <v>7.0298090924896899</v>
      </c>
      <c r="DL106" s="39">
        <f t="shared" si="83"/>
        <v>7.0377109310917598</v>
      </c>
      <c r="DM106" s="39">
        <f t="shared" si="83"/>
        <v>7.0754077757988902</v>
      </c>
      <c r="DN106" s="39">
        <f t="shared" si="83"/>
        <v>7.1058552272931097</v>
      </c>
      <c r="DO106" s="39">
        <f t="shared" si="83"/>
        <v>7.1334029215021602</v>
      </c>
      <c r="DP106" s="39">
        <f t="shared" si="83"/>
        <v>7.1696498875666999</v>
      </c>
      <c r="DQ106" s="39">
        <f t="shared" si="83"/>
        <v>7.2058968536312502</v>
      </c>
      <c r="DR106" s="39">
        <f t="shared" si="83"/>
        <v>7.2725912711900103</v>
      </c>
      <c r="DS106" s="39">
        <f t="shared" si="83"/>
        <v>7.3653835043152398</v>
      </c>
      <c r="DT106" s="39">
        <f t="shared" si="83"/>
        <v>7.4799239170791898</v>
      </c>
      <c r="DU106" s="39">
        <f t="shared" si="83"/>
        <v>7.6176623881244598</v>
      </c>
      <c r="DV106" s="39">
        <f t="shared" si="83"/>
        <v>7.7090047426071102</v>
      </c>
      <c r="DW106" s="39">
        <f t="shared" si="83"/>
        <v>0</v>
      </c>
      <c r="DX106" s="39">
        <f t="shared" si="83"/>
        <v>7.7177040144626003</v>
      </c>
      <c r="DY106" s="39">
        <f t="shared" si="83"/>
        <v>7.6423103250483502</v>
      </c>
      <c r="DZ106" s="39">
        <f t="shared" si="57"/>
        <v>7.4857234316495198</v>
      </c>
      <c r="EA106" s="39">
        <f t="shared" si="53"/>
        <v>7.3581341111023297</v>
      </c>
      <c r="EB106" s="39">
        <f t="shared" si="53"/>
        <v>7.2464934556235301</v>
      </c>
      <c r="EC106" s="39">
        <f t="shared" si="53"/>
        <v>7.17834915942219</v>
      </c>
      <c r="ED106" s="39">
        <f t="shared" si="53"/>
        <v>7.1058552272931097</v>
      </c>
      <c r="EE106" s="39">
        <f t="shared" si="53"/>
        <v>7.0565593534453299</v>
      </c>
      <c r="EF106" s="39">
        <f t="shared" si="78"/>
        <v>7.0333612951640196</v>
      </c>
      <c r="EG106" s="39">
        <f t="shared" si="78"/>
        <v>6.9898649358865699</v>
      </c>
      <c r="EH106" s="39">
        <f t="shared" si="78"/>
        <v>6.9840654213162399</v>
      </c>
      <c r="EI106" s="39">
        <f t="shared" si="78"/>
        <v>6.9220396129865902</v>
      </c>
      <c r="EK106" s="39">
        <f t="shared" si="73"/>
        <v>0.203403474767792</v>
      </c>
      <c r="EL106" s="39">
        <f t="shared" si="73"/>
        <v>0.15223725747108299</v>
      </c>
      <c r="EM106" s="39">
        <f t="shared" si="73"/>
        <v>0.12911169312190399</v>
      </c>
      <c r="EN106" s="39">
        <f t="shared" si="73"/>
        <v>0.124472081465642</v>
      </c>
      <c r="EO106" s="39">
        <f t="shared" si="73"/>
        <v>0.13625959482983199</v>
      </c>
      <c r="EP106" s="39">
        <f t="shared" si="73"/>
        <v>0.15600694194179501</v>
      </c>
      <c r="EQ106" s="39">
        <f t="shared" si="73"/>
        <v>0.20283802209718499</v>
      </c>
      <c r="ER106" s="39">
        <f t="shared" si="73"/>
        <v>0.26996740324871998</v>
      </c>
      <c r="ES106" s="39">
        <f t="shared" si="73"/>
        <v>0.35594520675381702</v>
      </c>
      <c r="ET106" s="39">
        <f t="shared" si="88"/>
        <v>0.44554770686536899</v>
      </c>
      <c r="EU106" s="39">
        <f t="shared" si="88"/>
        <v>0.51934652977277895</v>
      </c>
      <c r="EV106" s="39">
        <f t="shared" si="88"/>
        <v>0.54790913903163896</v>
      </c>
      <c r="EW106" s="39">
        <f t="shared" si="88"/>
        <v>0</v>
      </c>
      <c r="EX106" s="39">
        <f t="shared" si="88"/>
        <v>0.55066390845254498</v>
      </c>
      <c r="EY106" s="39">
        <f t="shared" si="62"/>
        <v>0.53515020697691995</v>
      </c>
      <c r="EZ106" s="39">
        <f t="shared" si="62"/>
        <v>0.45120223357143702</v>
      </c>
      <c r="FA106" s="39">
        <f t="shared" si="62"/>
        <v>0.36609435725188899</v>
      </c>
      <c r="FB106" s="39">
        <f t="shared" si="54"/>
        <v>0.28098648093234102</v>
      </c>
      <c r="FC106" s="39">
        <f t="shared" si="54"/>
        <v>0.20878252453176999</v>
      </c>
      <c r="FD106" s="39">
        <f t="shared" si="54"/>
        <v>0.161806456512122</v>
      </c>
      <c r="FE106" s="39">
        <f t="shared" si="54"/>
        <v>0.13437475259447601</v>
      </c>
      <c r="FF106" s="39">
        <f t="shared" si="79"/>
        <v>0.11890454747812799</v>
      </c>
      <c r="FG106" s="39">
        <f t="shared" si="79"/>
        <v>0.122326261074621</v>
      </c>
      <c r="FH106" s="39">
        <f t="shared" si="79"/>
        <v>0.13986979264985999</v>
      </c>
      <c r="FI106" s="39">
        <f t="shared" si="79"/>
        <v>0.16093652932657301</v>
      </c>
      <c r="FK106" s="39">
        <f t="shared" si="84"/>
        <v>0.75293117759350536</v>
      </c>
      <c r="FL106" s="39">
        <f t="shared" si="84"/>
        <v>0.75292483114630981</v>
      </c>
      <c r="FM106" s="39">
        <f t="shared" si="84"/>
        <v>0.75185188909068801</v>
      </c>
      <c r="FN106" s="39">
        <f t="shared" si="84"/>
        <v>0.75093334590594119</v>
      </c>
      <c r="FO106" s="39">
        <f t="shared" si="84"/>
        <v>0.7500496298275795</v>
      </c>
      <c r="FP106" s="39">
        <f t="shared" si="84"/>
        <v>0.7488660205740274</v>
      </c>
      <c r="FQ106" s="39">
        <f t="shared" si="84"/>
        <v>0.74754229682714712</v>
      </c>
      <c r="FR106" s="39">
        <f t="shared" si="84"/>
        <v>0.74510260116774329</v>
      </c>
      <c r="FS106" s="39">
        <f t="shared" si="84"/>
        <v>0.74159957248963482</v>
      </c>
      <c r="FT106" s="39">
        <f t="shared" si="84"/>
        <v>0.73723236638876577</v>
      </c>
      <c r="FU106" s="39">
        <f t="shared" si="84"/>
        <v>0.73220652135980435</v>
      </c>
      <c r="FV106" s="39">
        <f t="shared" si="84"/>
        <v>0.72910051674300369</v>
      </c>
      <c r="FW106" s="39">
        <f t="shared" si="84"/>
        <v>0.99999999999999989</v>
      </c>
      <c r="FX106" s="39">
        <f t="shared" si="84"/>
        <v>0.72880386710215139</v>
      </c>
      <c r="FY106" s="39">
        <f t="shared" si="84"/>
        <v>0.73126227549365697</v>
      </c>
      <c r="FZ106" s="39">
        <f t="shared" si="58"/>
        <v>0.73699396110327364</v>
      </c>
      <c r="GA106" s="39">
        <f t="shared" si="55"/>
        <v>0.74172614111143598</v>
      </c>
      <c r="GB106" s="39">
        <f t="shared" si="55"/>
        <v>0.74581939144957432</v>
      </c>
      <c r="GC106" s="39">
        <f t="shared" si="55"/>
        <v>0.74835212390721917</v>
      </c>
      <c r="GD106" s="39">
        <f t="shared" si="55"/>
        <v>0.75079504499077143</v>
      </c>
      <c r="GE106" s="39">
        <f t="shared" si="55"/>
        <v>0.75241243738241581</v>
      </c>
      <c r="GF106" s="39">
        <f t="shared" si="80"/>
        <v>0.75317592431371927</v>
      </c>
      <c r="GG106" s="39">
        <f t="shared" si="80"/>
        <v>0.7545029085779057</v>
      </c>
      <c r="GH106" s="39">
        <f t="shared" si="80"/>
        <v>0.75462146439817734</v>
      </c>
      <c r="GI106" s="39">
        <f t="shared" si="80"/>
        <v>0.75644985357765737</v>
      </c>
      <c r="GJ106" s="125">
        <f t="shared" si="72"/>
        <v>12.4</v>
      </c>
      <c r="GK106" s="125">
        <f t="shared" si="86"/>
        <v>-2.4648943818918481</v>
      </c>
      <c r="GL106" s="125">
        <f t="shared" si="86"/>
        <v>-2.464967595452261</v>
      </c>
      <c r="GM106" s="125">
        <f t="shared" si="86"/>
        <v>-2.4773540947078447</v>
      </c>
      <c r="GN106" s="125">
        <f t="shared" si="86"/>
        <v>-2.487972199728147</v>
      </c>
      <c r="GO106" s="125">
        <f t="shared" si="86"/>
        <v>-2.4981999789089104</v>
      </c>
      <c r="GP106" s="125">
        <f t="shared" si="86"/>
        <v>-2.5119174972829317</v>
      </c>
      <c r="GQ106" s="125">
        <f t="shared" si="86"/>
        <v>-2.5272845882594321</v>
      </c>
      <c r="GR106" s="125">
        <f t="shared" si="85"/>
        <v>-2.5556784093848735</v>
      </c>
      <c r="GS106" s="125">
        <f t="shared" si="85"/>
        <v>-2.5966105844299263</v>
      </c>
      <c r="GT106" s="125">
        <f t="shared" si="85"/>
        <v>-2.6479121278906255</v>
      </c>
      <c r="GU106" s="125">
        <f t="shared" si="85"/>
        <v>-2.7073281483149629</v>
      </c>
      <c r="GV106" s="125">
        <f t="shared" si="85"/>
        <v>-2.7442518792498936</v>
      </c>
      <c r="GW106" s="125">
        <f t="shared" si="85"/>
        <v>-9.6432746655328714E-16</v>
      </c>
      <c r="GX106" s="125">
        <f t="shared" si="85"/>
        <v>-2.7477866324281224</v>
      </c>
      <c r="GY106" s="125">
        <f t="shared" si="85"/>
        <v>-2.7185366093908563</v>
      </c>
      <c r="GZ106" s="125">
        <f t="shared" si="81"/>
        <v>-2.6507214143324029</v>
      </c>
      <c r="HA106" s="125">
        <f t="shared" si="47"/>
        <v>-2.5951282922088792</v>
      </c>
      <c r="HB106" s="125">
        <f t="shared" si="47"/>
        <v>-2.5473265817344126</v>
      </c>
      <c r="HC106" s="125">
        <f t="shared" si="47"/>
        <v>-2.5178800885392643</v>
      </c>
      <c r="HD106" s="125">
        <f t="shared" si="47"/>
        <v>-2.4895720449420828</v>
      </c>
      <c r="HE106" s="125">
        <f t="shared" si="47"/>
        <v>-2.470880683435063</v>
      </c>
      <c r="HF106" s="125">
        <f t="shared" si="47"/>
        <v>-2.4620714179511336</v>
      </c>
      <c r="HG106" s="125">
        <f t="shared" si="87"/>
        <v>-2.4467816339533837</v>
      </c>
      <c r="HH106" s="125">
        <f t="shared" si="87"/>
        <v>-2.4454169183720995</v>
      </c>
      <c r="HI106" s="125">
        <f t="shared" si="87"/>
        <v>-2.4243971369892265</v>
      </c>
    </row>
    <row r="107" spans="1:217" s="39" customFormat="1">
      <c r="A107" s="20"/>
      <c r="B107" s="184"/>
      <c r="C107" s="40">
        <v>12.45</v>
      </c>
      <c r="D107" s="41"/>
      <c r="E107" s="42">
        <v>4.851</v>
      </c>
      <c r="F107" s="42">
        <v>4.8760000000000003</v>
      </c>
      <c r="G107" s="42">
        <v>4.9000000000000004</v>
      </c>
      <c r="H107" s="42">
        <v>4.923</v>
      </c>
      <c r="I107" s="42">
        <v>4.9480000000000004</v>
      </c>
      <c r="J107" s="42">
        <v>4.9720000000000004</v>
      </c>
      <c r="K107" s="42">
        <v>5.016</v>
      </c>
      <c r="L107" s="42">
        <v>5.0810000000000004</v>
      </c>
      <c r="M107" s="42">
        <v>5.16</v>
      </c>
      <c r="N107" s="42">
        <v>5.2530000000000001</v>
      </c>
      <c r="O107" s="43">
        <v>5.3150000000000004</v>
      </c>
      <c r="P107" s="20"/>
      <c r="Q107" s="41">
        <v>5.3220000000000001</v>
      </c>
      <c r="R107" s="42">
        <v>5.2679999999999998</v>
      </c>
      <c r="S107" s="42">
        <v>5.1639999999999997</v>
      </c>
      <c r="T107" s="42">
        <v>5.0750000000000002</v>
      </c>
      <c r="U107" s="42">
        <v>4.9989999999999997</v>
      </c>
      <c r="V107" s="42">
        <v>4.9509999999999996</v>
      </c>
      <c r="W107" s="42">
        <v>4.9029999999999996</v>
      </c>
      <c r="X107" s="42">
        <v>4.8689999999999998</v>
      </c>
      <c r="Y107" s="42">
        <v>4.8470000000000004</v>
      </c>
      <c r="Z107" s="42">
        <v>4.8140000000000001</v>
      </c>
      <c r="AA107" s="42">
        <v>4.8120000000000003</v>
      </c>
      <c r="AB107" s="43"/>
      <c r="AD107" s="20"/>
      <c r="AE107" s="184"/>
      <c r="AF107" s="40">
        <v>12.45</v>
      </c>
      <c r="AG107" s="41"/>
      <c r="AH107" s="42">
        <v>0.1047</v>
      </c>
      <c r="AI107" s="42">
        <v>8.6019999999999999E-2</v>
      </c>
      <c r="AJ107" s="42">
        <v>8.301E-2</v>
      </c>
      <c r="AK107" s="42">
        <v>9.2189999999999994E-2</v>
      </c>
      <c r="AL107" s="42">
        <v>0.10580000000000001</v>
      </c>
      <c r="AM107" s="42">
        <v>0.13980000000000001</v>
      </c>
      <c r="AN107" s="42">
        <v>0.1885</v>
      </c>
      <c r="AO107" s="42">
        <v>0.24679999999999999</v>
      </c>
      <c r="AP107" s="42">
        <v>0.30649999999999999</v>
      </c>
      <c r="AQ107" s="42">
        <v>0.3589</v>
      </c>
      <c r="AR107" s="43">
        <v>0.37759999999999999</v>
      </c>
      <c r="AS107" s="20"/>
      <c r="AT107" s="41">
        <v>0.38009999999999999</v>
      </c>
      <c r="AU107" s="42">
        <v>0.36899999999999999</v>
      </c>
      <c r="AV107" s="42">
        <v>0.31319999999999998</v>
      </c>
      <c r="AW107" s="42">
        <v>0.252</v>
      </c>
      <c r="AX107" s="42">
        <v>0.1961</v>
      </c>
      <c r="AY107" s="42">
        <v>0.14460000000000001</v>
      </c>
      <c r="AZ107" s="42">
        <v>0.1106</v>
      </c>
      <c r="BA107" s="42">
        <v>9.0690000000000007E-2</v>
      </c>
      <c r="BB107" s="42">
        <v>8.0310000000000006E-2</v>
      </c>
      <c r="BC107" s="42">
        <v>8.616E-2</v>
      </c>
      <c r="BD107" s="42">
        <v>0.10059999999999999</v>
      </c>
      <c r="BE107" s="43"/>
      <c r="BH107" s="118" t="str">
        <f t="shared" si="75"/>
        <v>0</v>
      </c>
      <c r="BI107" s="118" t="str">
        <f t="shared" si="75"/>
        <v>4.851+0.1047i</v>
      </c>
      <c r="BJ107" s="118" t="str">
        <f t="shared" si="75"/>
        <v>4.876+0.08602i</v>
      </c>
      <c r="BK107" s="118" t="str">
        <f t="shared" si="75"/>
        <v>4.9+0.08301i</v>
      </c>
      <c r="BL107" s="118" t="str">
        <f t="shared" si="75"/>
        <v>4.923+0.09219i</v>
      </c>
      <c r="BM107" s="118" t="str">
        <f t="shared" si="74"/>
        <v>4.948+0.1058i</v>
      </c>
      <c r="BN107" s="118" t="str">
        <f t="shared" si="74"/>
        <v>4.972+0.1398i</v>
      </c>
      <c r="BO107" s="118" t="str">
        <f t="shared" si="74"/>
        <v>5.016+0.1885i</v>
      </c>
      <c r="BP107" s="118" t="str">
        <f t="shared" si="74"/>
        <v>5.081+0.2468i</v>
      </c>
      <c r="BQ107" s="118" t="str">
        <f t="shared" si="74"/>
        <v>5.16+0.3065i</v>
      </c>
      <c r="BR107" s="118" t="str">
        <f t="shared" si="74"/>
        <v>5.253+0.3589i</v>
      </c>
      <c r="BS107" s="118" t="str">
        <f t="shared" si="74"/>
        <v>5.315+0.3776i</v>
      </c>
      <c r="BT107" s="118" t="str">
        <f t="shared" si="76"/>
        <v>0</v>
      </c>
      <c r="BU107" s="118" t="str">
        <f t="shared" si="76"/>
        <v>5.322+0.3801i</v>
      </c>
      <c r="BV107" s="118" t="str">
        <f t="shared" si="76"/>
        <v>5.268+0.369i</v>
      </c>
      <c r="BW107" s="118" t="str">
        <f t="shared" si="76"/>
        <v>5.164+0.3132i</v>
      </c>
      <c r="BX107" s="118" t="str">
        <f t="shared" si="76"/>
        <v>5.075+0.252i</v>
      </c>
      <c r="BY107" s="118" t="str">
        <f t="shared" si="76"/>
        <v>4.999+0.1961i</v>
      </c>
      <c r="BZ107" s="118" t="str">
        <f t="shared" si="46"/>
        <v>4.951+0.1446i</v>
      </c>
      <c r="CA107" s="118" t="str">
        <f t="shared" si="46"/>
        <v>4.903+0.1106i</v>
      </c>
      <c r="CB107" s="118" t="str">
        <f t="shared" si="46"/>
        <v>4.869+0.09069i</v>
      </c>
      <c r="CC107" s="118" t="str">
        <f t="shared" si="44"/>
        <v>4.847+0.08031i</v>
      </c>
      <c r="CD107" s="118" t="str">
        <f t="shared" si="44"/>
        <v>4.814+0.08616i</v>
      </c>
      <c r="CE107" s="118" t="str">
        <f t="shared" si="44"/>
        <v>4.812+0.1006i</v>
      </c>
      <c r="CF107" s="118" t="str">
        <f t="shared" si="44"/>
        <v>0</v>
      </c>
      <c r="CG107" s="118" t="str">
        <f t="shared" si="44"/>
        <v>0</v>
      </c>
      <c r="CH107" s="39">
        <f t="shared" si="69"/>
        <v>12450000000</v>
      </c>
      <c r="CI107" s="121">
        <f t="shared" si="70"/>
        <v>1.4440558367882386</v>
      </c>
      <c r="CJ107" s="121" t="str">
        <f t="shared" si="82"/>
        <v>0</v>
      </c>
      <c r="CK107" s="121" t="str">
        <f t="shared" si="82"/>
        <v>7.00511486425975+0.151192646111729i</v>
      </c>
      <c r="CL107" s="121" t="str">
        <f t="shared" si="82"/>
        <v>7.04121626017945+0.124217683080524i</v>
      </c>
      <c r="CM107" s="121" t="str">
        <f t="shared" si="82"/>
        <v>7.07587360026237+0.119871075011792i</v>
      </c>
      <c r="CN107" s="121" t="str">
        <f t="shared" si="82"/>
        <v>7.1090868845085+0.133127507593508i</v>
      </c>
      <c r="CO107" s="121" t="str">
        <f t="shared" si="82"/>
        <v>7.14518828042821+0.152781107532196i</v>
      </c>
      <c r="CP107" s="121" t="str">
        <f t="shared" si="82"/>
        <v>7.17984562051112+0.201879005982996i</v>
      </c>
      <c r="CQ107" s="121" t="str">
        <f t="shared" si="82"/>
        <v>7.2433840773298+0.272204525234583i</v>
      </c>
      <c r="CR107" s="121" t="str">
        <f t="shared" si="82"/>
        <v>7.33724770672104+0.356392980519337i</v>
      </c>
      <c r="CS107" s="121" t="str">
        <f t="shared" si="82"/>
        <v>7.45132811782731+0.442603113975595i</v>
      </c>
      <c r="CT107" s="121" t="str">
        <f t="shared" si="82"/>
        <v>7.58562531064862+0.518271639823299i</v>
      </c>
      <c r="CU107" s="121" t="str">
        <f t="shared" si="82"/>
        <v>7.67515677252949+0.545275483971239i</v>
      </c>
      <c r="CV107" s="121" t="str">
        <f t="shared" si="82"/>
        <v>0</v>
      </c>
      <c r="CW107" s="121" t="str">
        <f t="shared" si="82"/>
        <v>7.68526516338701+0.548885623563209i</v>
      </c>
      <c r="CX107" s="121" t="str">
        <f t="shared" si="82"/>
        <v>7.60728614820044+0.53285660377486i</v>
      </c>
      <c r="CY107" s="121" t="str">
        <f t="shared" si="56"/>
        <v>7.45710434117446+0.452278288082076i</v>
      </c>
      <c r="CZ107" s="121" t="str">
        <f t="shared" si="52"/>
        <v>7.32858337170031+0.363902070870636i</v>
      </c>
      <c r="DA107" s="121" t="str">
        <f t="shared" si="52"/>
        <v>7.2188351281044+0.283179349594174i</v>
      </c>
      <c r="DB107" s="121" t="str">
        <f t="shared" si="52"/>
        <v>7.14952044793857+0.208810473999579i</v>
      </c>
      <c r="DC107" s="121" t="str">
        <f t="shared" si="52"/>
        <v>7.08020576777273+0.159712575548779i</v>
      </c>
      <c r="DD107" s="121" t="str">
        <f t="shared" si="52"/>
        <v>7.03110786932193+0.130961423838325i</v>
      </c>
      <c r="DE107" s="121" t="str">
        <f t="shared" si="77"/>
        <v>6.99933864091259+0.115972124252463i</v>
      </c>
      <c r="DF107" s="121" t="str">
        <f t="shared" si="77"/>
        <v>6.95168479829858+0.124419850897675i</v>
      </c>
      <c r="DG107" s="121" t="str">
        <f t="shared" si="77"/>
        <v>6.948796686625+0.145272017180897i</v>
      </c>
      <c r="DH107" s="121" t="str">
        <f t="shared" si="77"/>
        <v>0</v>
      </c>
      <c r="DI107" s="121"/>
      <c r="DK107" s="39">
        <f t="shared" si="83"/>
        <v>0</v>
      </c>
      <c r="DL107" s="39">
        <f t="shared" si="83"/>
        <v>7.0051148642597498</v>
      </c>
      <c r="DM107" s="39">
        <f t="shared" si="83"/>
        <v>7.0412162601794499</v>
      </c>
      <c r="DN107" s="39">
        <f t="shared" si="83"/>
        <v>7.0758736002623701</v>
      </c>
      <c r="DO107" s="39">
        <f t="shared" si="83"/>
        <v>7.1090868845084998</v>
      </c>
      <c r="DP107" s="39">
        <f t="shared" si="83"/>
        <v>7.1451882804282096</v>
      </c>
      <c r="DQ107" s="39">
        <f t="shared" si="83"/>
        <v>7.1798456205111201</v>
      </c>
      <c r="DR107" s="39">
        <f t="shared" si="83"/>
        <v>7.2433840773298002</v>
      </c>
      <c r="DS107" s="39">
        <f t="shared" si="83"/>
        <v>7.3372477067210404</v>
      </c>
      <c r="DT107" s="39">
        <f t="shared" si="83"/>
        <v>7.4513281178273099</v>
      </c>
      <c r="DU107" s="39">
        <f t="shared" si="83"/>
        <v>7.58562531064862</v>
      </c>
      <c r="DV107" s="39">
        <f t="shared" si="83"/>
        <v>7.6751567725294896</v>
      </c>
      <c r="DW107" s="39">
        <f t="shared" si="83"/>
        <v>0</v>
      </c>
      <c r="DX107" s="39">
        <f t="shared" si="83"/>
        <v>7.6852651633870099</v>
      </c>
      <c r="DY107" s="39">
        <f t="shared" si="83"/>
        <v>7.6072861482004397</v>
      </c>
      <c r="DZ107" s="39">
        <f t="shared" si="57"/>
        <v>7.4571043411744604</v>
      </c>
      <c r="EA107" s="39">
        <f t="shared" si="53"/>
        <v>7.3285833717003097</v>
      </c>
      <c r="EB107" s="39">
        <f t="shared" si="53"/>
        <v>7.2188351281044003</v>
      </c>
      <c r="EC107" s="39">
        <f t="shared" si="53"/>
        <v>7.1495204479385697</v>
      </c>
      <c r="ED107" s="39">
        <f t="shared" si="53"/>
        <v>7.0802057677727301</v>
      </c>
      <c r="EE107" s="39">
        <f t="shared" si="53"/>
        <v>7.0311078693219304</v>
      </c>
      <c r="EF107" s="39">
        <f t="shared" si="78"/>
        <v>6.9993386409125904</v>
      </c>
      <c r="EG107" s="39">
        <f t="shared" si="78"/>
        <v>6.9516847982985803</v>
      </c>
      <c r="EH107" s="39">
        <f t="shared" si="78"/>
        <v>6.9487966866250002</v>
      </c>
      <c r="EI107" s="39">
        <f t="shared" si="78"/>
        <v>0</v>
      </c>
      <c r="EK107" s="39">
        <f t="shared" si="73"/>
        <v>0</v>
      </c>
      <c r="EL107" s="39">
        <f t="shared" si="73"/>
        <v>0.151192646111729</v>
      </c>
      <c r="EM107" s="39">
        <f t="shared" si="73"/>
        <v>0.124217683080524</v>
      </c>
      <c r="EN107" s="39">
        <f t="shared" si="73"/>
        <v>0.11987107501179201</v>
      </c>
      <c r="EO107" s="39">
        <f t="shared" si="73"/>
        <v>0.133127507593508</v>
      </c>
      <c r="EP107" s="39">
        <f t="shared" si="73"/>
        <v>0.15278110753219601</v>
      </c>
      <c r="EQ107" s="39">
        <f t="shared" si="73"/>
        <v>0.20187900598299599</v>
      </c>
      <c r="ER107" s="39">
        <f t="shared" si="73"/>
        <v>0.27220452523458299</v>
      </c>
      <c r="ES107" s="39">
        <f t="shared" si="73"/>
        <v>0.35639298051933699</v>
      </c>
      <c r="ET107" s="39">
        <f t="shared" si="88"/>
        <v>0.44260311397559499</v>
      </c>
      <c r="EU107" s="39">
        <f t="shared" si="88"/>
        <v>0.51827163982329905</v>
      </c>
      <c r="EV107" s="39">
        <f t="shared" si="88"/>
        <v>0.54527548397123904</v>
      </c>
      <c r="EW107" s="39">
        <f t="shared" si="88"/>
        <v>0</v>
      </c>
      <c r="EX107" s="39">
        <f t="shared" si="88"/>
        <v>0.54888562356320902</v>
      </c>
      <c r="EY107" s="39">
        <f t="shared" si="62"/>
        <v>0.53285660377485999</v>
      </c>
      <c r="EZ107" s="39">
        <f t="shared" si="62"/>
        <v>0.45227828808207599</v>
      </c>
      <c r="FA107" s="39">
        <f t="shared" si="62"/>
        <v>0.36390207087063597</v>
      </c>
      <c r="FB107" s="39">
        <f t="shared" si="54"/>
        <v>0.28317934959417401</v>
      </c>
      <c r="FC107" s="39">
        <f t="shared" si="54"/>
        <v>0.208810473999579</v>
      </c>
      <c r="FD107" s="39">
        <f t="shared" si="54"/>
        <v>0.15971257554877899</v>
      </c>
      <c r="FE107" s="39">
        <f t="shared" si="54"/>
        <v>0.13096142383832499</v>
      </c>
      <c r="FF107" s="39">
        <f t="shared" si="79"/>
        <v>0.115972124252463</v>
      </c>
      <c r="FG107" s="39">
        <f t="shared" si="79"/>
        <v>0.124419850897675</v>
      </c>
      <c r="FH107" s="39">
        <f t="shared" si="79"/>
        <v>0.145272017180897</v>
      </c>
      <c r="FI107" s="39">
        <f t="shared" si="79"/>
        <v>0</v>
      </c>
      <c r="FK107" s="39">
        <f t="shared" si="84"/>
        <v>0.99999999999999989</v>
      </c>
      <c r="FL107" s="39">
        <f t="shared" si="84"/>
        <v>0.75393088505458383</v>
      </c>
      <c r="FM107" s="39">
        <f t="shared" si="84"/>
        <v>0.75291777771147861</v>
      </c>
      <c r="FN107" s="39">
        <f t="shared" si="84"/>
        <v>0.7518674254277482</v>
      </c>
      <c r="FO107" s="39">
        <f t="shared" si="84"/>
        <v>0.75080544242811298</v>
      </c>
      <c r="FP107" s="39">
        <f t="shared" si="84"/>
        <v>0.74962717770295917</v>
      </c>
      <c r="FQ107" s="39">
        <f t="shared" si="84"/>
        <v>0.74834289923892994</v>
      </c>
      <c r="FR107" s="39">
        <f t="shared" si="84"/>
        <v>0.74597632089506305</v>
      </c>
      <c r="FS107" s="39">
        <f t="shared" si="84"/>
        <v>0.74244823047091413</v>
      </c>
      <c r="FT107" s="39">
        <f t="shared" si="84"/>
        <v>0.73812700250544938</v>
      </c>
      <c r="FU107" s="39">
        <f t="shared" si="84"/>
        <v>0.73317958645897219</v>
      </c>
      <c r="FV107" s="39">
        <f t="shared" si="84"/>
        <v>0.73014564756740474</v>
      </c>
      <c r="FW107" s="39">
        <f t="shared" si="84"/>
        <v>0.99999999999999989</v>
      </c>
      <c r="FX107" s="39">
        <f t="shared" si="84"/>
        <v>0.72979512470758745</v>
      </c>
      <c r="FY107" s="39">
        <f t="shared" si="84"/>
        <v>0.73234008383772831</v>
      </c>
      <c r="FZ107" s="39">
        <f t="shared" si="58"/>
        <v>0.73784382392171421</v>
      </c>
      <c r="GA107" s="39">
        <f t="shared" si="55"/>
        <v>0.74264217943217536</v>
      </c>
      <c r="GB107" s="39">
        <f t="shared" si="55"/>
        <v>0.7466462400999615</v>
      </c>
      <c r="GC107" s="39">
        <f t="shared" si="55"/>
        <v>0.74923324031308125</v>
      </c>
      <c r="GD107" s="39">
        <f t="shared" si="55"/>
        <v>0.75159013834671917</v>
      </c>
      <c r="GE107" s="39">
        <f t="shared" si="55"/>
        <v>0.75320601600594428</v>
      </c>
      <c r="GF107" s="39">
        <f t="shared" si="80"/>
        <v>0.75423109662165233</v>
      </c>
      <c r="GG107" s="39">
        <f t="shared" si="80"/>
        <v>0.75567206001964438</v>
      </c>
      <c r="GH107" s="39">
        <f t="shared" si="80"/>
        <v>0.75568761622916814</v>
      </c>
      <c r="GI107" s="39">
        <f t="shared" si="80"/>
        <v>0.99999999999999989</v>
      </c>
      <c r="GJ107" s="39">
        <f t="shared" si="72"/>
        <v>12.45</v>
      </c>
      <c r="GK107" s="39">
        <f t="shared" si="86"/>
        <v>-9.6432746655328714E-16</v>
      </c>
      <c r="GL107" s="39">
        <f t="shared" si="86"/>
        <v>-2.4533693058195163</v>
      </c>
      <c r="GM107" s="39">
        <f t="shared" si="86"/>
        <v>-2.465048965651448</v>
      </c>
      <c r="GN107" s="39">
        <f t="shared" si="86"/>
        <v>-2.4771746105344534</v>
      </c>
      <c r="GO107" s="39">
        <f t="shared" si="86"/>
        <v>-2.4894517586288782</v>
      </c>
      <c r="GP107" s="39">
        <f t="shared" si="86"/>
        <v>-2.5030935301200117</v>
      </c>
      <c r="GQ107" s="39">
        <f t="shared" si="86"/>
        <v>-2.5179871570461678</v>
      </c>
      <c r="GR107" s="39">
        <f t="shared" si="85"/>
        <v>-2.5454991574587877</v>
      </c>
      <c r="GS107" s="39">
        <f t="shared" si="85"/>
        <v>-2.5866764699699103</v>
      </c>
      <c r="GT107" s="39">
        <f t="shared" si="85"/>
        <v>-2.6373781363872495</v>
      </c>
      <c r="GU107" s="39">
        <f t="shared" si="85"/>
        <v>-2.6957927075745407</v>
      </c>
      <c r="GV107" s="39">
        <f t="shared" si="85"/>
        <v>-2.7318099859322182</v>
      </c>
      <c r="GW107" s="39">
        <f t="shared" si="85"/>
        <v>-9.6432746655328714E-16</v>
      </c>
      <c r="GX107" s="39">
        <f t="shared" si="85"/>
        <v>-2.7359808440825111</v>
      </c>
      <c r="GY107" s="39">
        <f t="shared" si="85"/>
        <v>-2.7057438915325118</v>
      </c>
      <c r="GZ107" s="39">
        <f t="shared" si="81"/>
        <v>-2.6407110721232776</v>
      </c>
      <c r="HA107" s="39">
        <f t="shared" si="47"/>
        <v>-2.584407760575147</v>
      </c>
      <c r="HB107" s="39">
        <f t="shared" si="47"/>
        <v>-2.5377023509211667</v>
      </c>
      <c r="HC107" s="39">
        <f t="shared" si="47"/>
        <v>-2.5076592611653385</v>
      </c>
      <c r="HD107" s="39">
        <f t="shared" si="47"/>
        <v>-2.4803785386920816</v>
      </c>
      <c r="HE107" s="39">
        <f t="shared" si="47"/>
        <v>-2.4617243969059022</v>
      </c>
      <c r="HF107" s="39">
        <f t="shared" si="47"/>
        <v>-2.4499113157551196</v>
      </c>
      <c r="HG107" s="39">
        <f t="shared" si="87"/>
        <v>-2.4333326990509434</v>
      </c>
      <c r="HH107" s="39">
        <f t="shared" si="87"/>
        <v>-2.433153893805259</v>
      </c>
      <c r="HI107" s="39">
        <f t="shared" si="87"/>
        <v>-9.6432746655328714E-16</v>
      </c>
    </row>
    <row r="108" spans="1:217" s="39" customFormat="1">
      <c r="A108" s="20"/>
      <c r="B108" s="184"/>
      <c r="C108" s="40">
        <v>12.5</v>
      </c>
      <c r="D108" s="41"/>
      <c r="E108" s="42">
        <v>4.8520000000000003</v>
      </c>
      <c r="F108" s="42">
        <v>4.8769999999999998</v>
      </c>
      <c r="G108" s="42">
        <v>4.9009999999999998</v>
      </c>
      <c r="H108" s="42">
        <v>4.9219999999999997</v>
      </c>
      <c r="I108" s="42">
        <v>4.9480000000000004</v>
      </c>
      <c r="J108" s="42">
        <v>4.9720000000000004</v>
      </c>
      <c r="K108" s="42">
        <v>5.0179999999999998</v>
      </c>
      <c r="L108" s="42">
        <v>5.0780000000000003</v>
      </c>
      <c r="M108" s="42">
        <v>5.16</v>
      </c>
      <c r="N108" s="42">
        <v>5.25</v>
      </c>
      <c r="O108" s="43">
        <v>5.3159999999999998</v>
      </c>
      <c r="P108" s="20"/>
      <c r="Q108" s="41">
        <v>5.3209999999999997</v>
      </c>
      <c r="R108" s="42">
        <v>5.2670000000000003</v>
      </c>
      <c r="S108" s="42">
        <v>5.1630000000000003</v>
      </c>
      <c r="T108" s="42">
        <v>5.0739999999999998</v>
      </c>
      <c r="U108" s="42">
        <v>5</v>
      </c>
      <c r="V108" s="42">
        <v>4.9530000000000003</v>
      </c>
      <c r="W108" s="42">
        <v>4.9029999999999996</v>
      </c>
      <c r="X108" s="42">
        <v>4.8680000000000003</v>
      </c>
      <c r="Y108" s="42">
        <v>4.8449999999999998</v>
      </c>
      <c r="Z108" s="42">
        <v>4.8079999999999998</v>
      </c>
      <c r="AA108" s="42">
        <v>4.8070000000000004</v>
      </c>
      <c r="AB108" s="43"/>
      <c r="AD108" s="20"/>
      <c r="AE108" s="184"/>
      <c r="AF108" s="40">
        <v>12.5</v>
      </c>
      <c r="AG108" s="41"/>
      <c r="AH108" s="42">
        <v>0.1011</v>
      </c>
      <c r="AI108" s="42">
        <v>8.4159999999999999E-2</v>
      </c>
      <c r="AJ108" s="42">
        <v>8.4209999999999993E-2</v>
      </c>
      <c r="AK108" s="42">
        <v>9.3369999999999995E-2</v>
      </c>
      <c r="AL108" s="42">
        <v>0.1075</v>
      </c>
      <c r="AM108" s="42">
        <v>0.1401</v>
      </c>
      <c r="AN108" s="42">
        <v>0.19020000000000001</v>
      </c>
      <c r="AO108" s="42">
        <v>0.24709999999999999</v>
      </c>
      <c r="AP108" s="42">
        <v>0.30980000000000002</v>
      </c>
      <c r="AQ108" s="42">
        <v>0.3614</v>
      </c>
      <c r="AR108" s="43">
        <v>0.38</v>
      </c>
      <c r="AS108" s="20"/>
      <c r="AT108" s="41">
        <v>0.38319999999999999</v>
      </c>
      <c r="AU108" s="42">
        <v>0.3725</v>
      </c>
      <c r="AV108" s="42">
        <v>0.31440000000000001</v>
      </c>
      <c r="AW108" s="42">
        <v>0.25369999999999998</v>
      </c>
      <c r="AX108" s="42">
        <v>0.1978</v>
      </c>
      <c r="AY108" s="42">
        <v>0.14530000000000001</v>
      </c>
      <c r="AZ108" s="42">
        <v>0.1108</v>
      </c>
      <c r="BA108" s="42">
        <v>8.9969999999999994E-2</v>
      </c>
      <c r="BB108" s="42">
        <v>7.9680000000000001E-2</v>
      </c>
      <c r="BC108" s="42">
        <v>8.4690000000000001E-2</v>
      </c>
      <c r="BD108" s="42">
        <v>9.783E-2</v>
      </c>
      <c r="BE108" s="43"/>
      <c r="BH108" s="118" t="str">
        <f t="shared" si="75"/>
        <v>0</v>
      </c>
      <c r="BI108" s="118" t="str">
        <f t="shared" si="75"/>
        <v>4.852+0.1011i</v>
      </c>
      <c r="BJ108" s="118" t="str">
        <f t="shared" si="75"/>
        <v>4.877+0.08416i</v>
      </c>
      <c r="BK108" s="118" t="str">
        <f t="shared" si="75"/>
        <v>4.901+0.08421i</v>
      </c>
      <c r="BL108" s="118" t="str">
        <f t="shared" si="75"/>
        <v>4.922+0.09337i</v>
      </c>
      <c r="BM108" s="118" t="str">
        <f t="shared" si="74"/>
        <v>4.948+0.1075i</v>
      </c>
      <c r="BN108" s="118" t="str">
        <f t="shared" si="74"/>
        <v>4.972+0.1401i</v>
      </c>
      <c r="BO108" s="118" t="str">
        <f t="shared" si="74"/>
        <v>5.018+0.1902i</v>
      </c>
      <c r="BP108" s="118" t="str">
        <f t="shared" si="74"/>
        <v>5.078+0.2471i</v>
      </c>
      <c r="BQ108" s="118" t="str">
        <f t="shared" si="74"/>
        <v>5.16+0.3098i</v>
      </c>
      <c r="BR108" s="118" t="str">
        <f t="shared" si="74"/>
        <v>5.25+0.3614i</v>
      </c>
      <c r="BS108" s="118" t="str">
        <f t="shared" si="74"/>
        <v>5.316+0.38i</v>
      </c>
      <c r="BT108" s="118" t="str">
        <f t="shared" si="76"/>
        <v>0</v>
      </c>
      <c r="BU108" s="118" t="str">
        <f t="shared" si="76"/>
        <v>5.321+0.3832i</v>
      </c>
      <c r="BV108" s="118" t="str">
        <f t="shared" si="76"/>
        <v>5.267+0.3725i</v>
      </c>
      <c r="BW108" s="118" t="str">
        <f t="shared" si="76"/>
        <v>5.163+0.3144i</v>
      </c>
      <c r="BX108" s="118" t="str">
        <f t="shared" si="76"/>
        <v>5.074+0.2537i</v>
      </c>
      <c r="BY108" s="118" t="str">
        <f t="shared" si="76"/>
        <v>5+0.1978i</v>
      </c>
      <c r="BZ108" s="118" t="str">
        <f t="shared" si="46"/>
        <v>4.953+0.1453i</v>
      </c>
      <c r="CA108" s="118" t="str">
        <f t="shared" si="46"/>
        <v>4.903+0.1108i</v>
      </c>
      <c r="CB108" s="118" t="str">
        <f t="shared" si="46"/>
        <v>4.868+0.08997i</v>
      </c>
      <c r="CC108" s="118" t="str">
        <f t="shared" si="44"/>
        <v>4.845+0.07968i</v>
      </c>
      <c r="CD108" s="118" t="str">
        <f t="shared" si="44"/>
        <v>4.808+0.08469i</v>
      </c>
      <c r="CE108" s="118" t="str">
        <f t="shared" si="44"/>
        <v>4.807+0.09783i</v>
      </c>
      <c r="CF108" s="118" t="str">
        <f t="shared" si="44"/>
        <v>0</v>
      </c>
      <c r="CG108" s="118" t="str">
        <f t="shared" si="44"/>
        <v>0</v>
      </c>
      <c r="CH108" s="39">
        <f t="shared" si="69"/>
        <v>12500000000</v>
      </c>
      <c r="CI108" s="121">
        <f t="shared" si="70"/>
        <v>1.4382796134410853</v>
      </c>
      <c r="CJ108" s="121" t="str">
        <f t="shared" si="82"/>
        <v>0</v>
      </c>
      <c r="CK108" s="121" t="str">
        <f t="shared" si="82"/>
        <v>6.97853268441615+0.145410068918894i</v>
      </c>
      <c r="CL108" s="121" t="str">
        <f t="shared" si="82"/>
        <v>7.01448967475217+0.121045612267202i</v>
      </c>
      <c r="CM108" s="121" t="str">
        <f t="shared" si="82"/>
        <v>7.04900838547476+0.121117526247874i</v>
      </c>
      <c r="CN108" s="121" t="str">
        <f t="shared" si="82"/>
        <v>7.07921225735702+0.134292167506994i</v>
      </c>
      <c r="CO108" s="121" t="str">
        <f t="shared" si="82"/>
        <v>7.11660752730649+0.154615058444917i</v>
      </c>
      <c r="CP108" s="121" t="str">
        <f t="shared" si="82"/>
        <v>7.15112623802908+0.201502973843096i</v>
      </c>
      <c r="CQ108" s="121" t="str">
        <f t="shared" si="82"/>
        <v>7.21728710024737+0.273560782476494i</v>
      </c>
      <c r="CR108" s="121" t="str">
        <f t="shared" si="82"/>
        <v>7.30358387705383+0.355398892481292i</v>
      </c>
      <c r="CS108" s="121" t="str">
        <f t="shared" si="82"/>
        <v>7.421522805356+0.445579024244048i</v>
      </c>
      <c r="CT108" s="121" t="str">
        <f t="shared" si="82"/>
        <v>7.5509679705657+0.519794252297608i</v>
      </c>
      <c r="CU108" s="121" t="str">
        <f t="shared" si="82"/>
        <v>7.64589442505281+0.546546253107612i</v>
      </c>
      <c r="CV108" s="121" t="str">
        <f t="shared" si="82"/>
        <v>0</v>
      </c>
      <c r="CW108" s="121" t="str">
        <f t="shared" si="82"/>
        <v>7.65308582312001+0.551148747870624i</v>
      </c>
      <c r="CX108" s="121" t="str">
        <f t="shared" si="82"/>
        <v>7.5754187239942+0.535759156006804i</v>
      </c>
      <c r="CY108" s="121" t="str">
        <f t="shared" si="56"/>
        <v>7.42583764419632+0.452195110465877i</v>
      </c>
      <c r="CZ108" s="121" t="str">
        <f t="shared" si="52"/>
        <v>7.29783075860007+0.364891537930003i</v>
      </c>
      <c r="DA108" s="121" t="str">
        <f t="shared" si="52"/>
        <v>7.19139806720543+0.284491707538647i</v>
      </c>
      <c r="DB108" s="121" t="str">
        <f t="shared" si="52"/>
        <v>7.1237989253737+0.20898202783299i</v>
      </c>
      <c r="DC108" s="121" t="str">
        <f t="shared" si="52"/>
        <v>7.05188494470164+0.159361381169272i</v>
      </c>
      <c r="DD108" s="121" t="str">
        <f t="shared" si="52"/>
        <v>7.0015451582312+0.129402016821294i</v>
      </c>
      <c r="DE108" s="121" t="str">
        <f t="shared" si="77"/>
        <v>6.96846472712206+0.114602119598986i</v>
      </c>
      <c r="DF108" s="121" t="str">
        <f t="shared" si="77"/>
        <v>6.91524838142474+0.121807900462326i</v>
      </c>
      <c r="DG108" s="121" t="str">
        <f t="shared" si="77"/>
        <v>6.9138101018113+0.140706894582941i</v>
      </c>
      <c r="DH108" s="121" t="str">
        <f t="shared" si="77"/>
        <v>0</v>
      </c>
      <c r="DI108" s="121"/>
      <c r="DK108" s="39">
        <f t="shared" si="83"/>
        <v>0</v>
      </c>
      <c r="DL108" s="39">
        <f t="shared" si="83"/>
        <v>6.9785326844161499</v>
      </c>
      <c r="DM108" s="39">
        <f t="shared" si="83"/>
        <v>7.0144896747521699</v>
      </c>
      <c r="DN108" s="39">
        <f t="shared" si="83"/>
        <v>7.0490083854747603</v>
      </c>
      <c r="DO108" s="39">
        <f t="shared" si="83"/>
        <v>7.0792122573570202</v>
      </c>
      <c r="DP108" s="39">
        <f t="shared" si="83"/>
        <v>7.1166075273064902</v>
      </c>
      <c r="DQ108" s="39">
        <f t="shared" si="83"/>
        <v>7.1511262380290797</v>
      </c>
      <c r="DR108" s="39">
        <f t="shared" si="83"/>
        <v>7.2172871002473702</v>
      </c>
      <c r="DS108" s="39">
        <f t="shared" si="83"/>
        <v>7.3035838770538302</v>
      </c>
      <c r="DT108" s="39">
        <f t="shared" si="83"/>
        <v>7.4215228053560001</v>
      </c>
      <c r="DU108" s="39">
        <f t="shared" si="83"/>
        <v>7.5509679705656998</v>
      </c>
      <c r="DV108" s="39">
        <f t="shared" si="83"/>
        <v>7.64589442505281</v>
      </c>
      <c r="DW108" s="39">
        <f t="shared" si="83"/>
        <v>0</v>
      </c>
      <c r="DX108" s="39">
        <f t="shared" si="83"/>
        <v>7.6530858231200103</v>
      </c>
      <c r="DY108" s="39">
        <f t="shared" si="83"/>
        <v>7.5754187239941997</v>
      </c>
      <c r="DZ108" s="39">
        <f t="shared" si="57"/>
        <v>7.4258376441963199</v>
      </c>
      <c r="EA108" s="39">
        <f t="shared" si="53"/>
        <v>7.2978307586000701</v>
      </c>
      <c r="EB108" s="39">
        <f t="shared" si="53"/>
        <v>7.1913980672054301</v>
      </c>
      <c r="EC108" s="39">
        <f t="shared" si="53"/>
        <v>7.1237989253737002</v>
      </c>
      <c r="ED108" s="39">
        <f t="shared" si="53"/>
        <v>7.0518849447016398</v>
      </c>
      <c r="EE108" s="39">
        <f t="shared" si="53"/>
        <v>7.0015451582311998</v>
      </c>
      <c r="EF108" s="39">
        <f t="shared" si="78"/>
        <v>6.9684647271220603</v>
      </c>
      <c r="EG108" s="39">
        <f t="shared" si="78"/>
        <v>6.9152483814247399</v>
      </c>
      <c r="EH108" s="39">
        <f t="shared" si="78"/>
        <v>6.9138101018112996</v>
      </c>
      <c r="EI108" s="39">
        <f t="shared" si="78"/>
        <v>0</v>
      </c>
      <c r="EK108" s="39">
        <f t="shared" si="73"/>
        <v>0</v>
      </c>
      <c r="EL108" s="39">
        <f t="shared" si="73"/>
        <v>0.14541006891889399</v>
      </c>
      <c r="EM108" s="39">
        <f t="shared" si="73"/>
        <v>0.12104561226720199</v>
      </c>
      <c r="EN108" s="39">
        <f t="shared" si="73"/>
        <v>0.121117526247874</v>
      </c>
      <c r="EO108" s="39">
        <f t="shared" si="73"/>
        <v>0.13429216750699399</v>
      </c>
      <c r="EP108" s="39">
        <f t="shared" si="73"/>
        <v>0.15461505844491699</v>
      </c>
      <c r="EQ108" s="39">
        <f t="shared" si="73"/>
        <v>0.20150297384309601</v>
      </c>
      <c r="ER108" s="39">
        <f t="shared" si="73"/>
        <v>0.27356078247649401</v>
      </c>
      <c r="ES108" s="39">
        <f t="shared" si="73"/>
        <v>0.35539889248129197</v>
      </c>
      <c r="ET108" s="39">
        <f t="shared" si="88"/>
        <v>0.44557902424404799</v>
      </c>
      <c r="EU108" s="39">
        <f t="shared" si="88"/>
        <v>0.51979425229760801</v>
      </c>
      <c r="EV108" s="39">
        <f t="shared" si="88"/>
        <v>0.54654625310761196</v>
      </c>
      <c r="EW108" s="39">
        <f t="shared" si="88"/>
        <v>0</v>
      </c>
      <c r="EX108" s="39">
        <f t="shared" si="88"/>
        <v>0.55114874787062396</v>
      </c>
      <c r="EY108" s="39">
        <f t="shared" si="62"/>
        <v>0.53575915600680402</v>
      </c>
      <c r="EZ108" s="39">
        <f t="shared" si="62"/>
        <v>0.45219511046587701</v>
      </c>
      <c r="FA108" s="39">
        <f t="shared" si="62"/>
        <v>0.36489153793000301</v>
      </c>
      <c r="FB108" s="39">
        <f t="shared" si="54"/>
        <v>0.284491707538647</v>
      </c>
      <c r="FC108" s="39">
        <f t="shared" si="54"/>
        <v>0.20898202783299</v>
      </c>
      <c r="FD108" s="39">
        <f t="shared" si="54"/>
        <v>0.15936138116927201</v>
      </c>
      <c r="FE108" s="39">
        <f t="shared" si="54"/>
        <v>0.12940201682129401</v>
      </c>
      <c r="FF108" s="39">
        <f t="shared" si="79"/>
        <v>0.114602119598986</v>
      </c>
      <c r="FG108" s="39">
        <f t="shared" si="79"/>
        <v>0.12180790046232599</v>
      </c>
      <c r="FH108" s="39">
        <f t="shared" si="79"/>
        <v>0.140706894582941</v>
      </c>
      <c r="FI108" s="39">
        <f t="shared" si="79"/>
        <v>0</v>
      </c>
      <c r="FK108" s="39">
        <f t="shared" si="84"/>
        <v>0.99999999999999989</v>
      </c>
      <c r="FL108" s="39">
        <f t="shared" si="84"/>
        <v>0.75477117572710517</v>
      </c>
      <c r="FM108" s="39">
        <f t="shared" si="84"/>
        <v>0.7537493895615377</v>
      </c>
      <c r="FN108" s="39">
        <f t="shared" si="84"/>
        <v>0.75268829506268697</v>
      </c>
      <c r="FO108" s="39">
        <f t="shared" si="84"/>
        <v>0.75171747070771067</v>
      </c>
      <c r="FP108" s="39">
        <f t="shared" si="84"/>
        <v>0.75049502870904383</v>
      </c>
      <c r="FQ108" s="39">
        <f t="shared" si="84"/>
        <v>0.74922279484378851</v>
      </c>
      <c r="FR108" s="39">
        <f t="shared" si="84"/>
        <v>0.74676212972290779</v>
      </c>
      <c r="FS108" s="39">
        <f t="shared" si="84"/>
        <v>0.74347858875457107</v>
      </c>
      <c r="FT108" s="39">
        <f t="shared" si="84"/>
        <v>0.73899274024233719</v>
      </c>
      <c r="FU108" s="39">
        <f t="shared" si="84"/>
        <v>0.73419866992615601</v>
      </c>
      <c r="FV108" s="39">
        <f t="shared" si="84"/>
        <v>0.73100213851427154</v>
      </c>
      <c r="FW108" s="39">
        <f t="shared" si="84"/>
        <v>0.99999999999999989</v>
      </c>
      <c r="FX108" s="39">
        <f t="shared" si="84"/>
        <v>0.73072466999161123</v>
      </c>
      <c r="FY108" s="39">
        <f t="shared" si="84"/>
        <v>0.7332554916534193</v>
      </c>
      <c r="FZ108" s="39">
        <f t="shared" si="58"/>
        <v>0.73878758926186061</v>
      </c>
      <c r="GA108" s="39">
        <f t="shared" si="55"/>
        <v>0.74356611626241997</v>
      </c>
      <c r="GB108" s="39">
        <f t="shared" si="55"/>
        <v>0.74747342304494868</v>
      </c>
      <c r="GC108" s="39">
        <f t="shared" si="55"/>
        <v>0.75001934770075418</v>
      </c>
      <c r="GD108" s="39">
        <f t="shared" si="55"/>
        <v>0.7524606982954809</v>
      </c>
      <c r="GE108" s="39">
        <f t="shared" si="55"/>
        <v>0.75412029238245259</v>
      </c>
      <c r="GF108" s="39">
        <f t="shared" si="80"/>
        <v>0.75518569338585595</v>
      </c>
      <c r="GG108" s="39">
        <f t="shared" si="80"/>
        <v>0.75680412897299043</v>
      </c>
      <c r="GH108" s="39">
        <f t="shared" si="80"/>
        <v>0.75678357234541849</v>
      </c>
      <c r="GI108" s="39">
        <f t="shared" si="80"/>
        <v>0.99999999999999989</v>
      </c>
      <c r="GJ108" s="39">
        <f t="shared" si="72"/>
        <v>12.5</v>
      </c>
      <c r="GK108" s="39">
        <f t="shared" si="86"/>
        <v>-9.6432746655328714E-16</v>
      </c>
      <c r="GL108" s="39">
        <f t="shared" si="86"/>
        <v>-2.4436938728896576</v>
      </c>
      <c r="GM108" s="39">
        <f t="shared" si="86"/>
        <v>-2.4554605314680331</v>
      </c>
      <c r="GN108" s="39">
        <f t="shared" si="86"/>
        <v>-2.4676967511681704</v>
      </c>
      <c r="GO108" s="39">
        <f t="shared" si="86"/>
        <v>-2.4789071234861586</v>
      </c>
      <c r="GP108" s="39">
        <f t="shared" si="86"/>
        <v>-2.4930436036941845</v>
      </c>
      <c r="GQ108" s="39">
        <f t="shared" si="86"/>
        <v>-2.5077803567348682</v>
      </c>
      <c r="GR108" s="39">
        <f t="shared" si="85"/>
        <v>-2.5363542876620215</v>
      </c>
      <c r="GS108" s="39">
        <f t="shared" si="85"/>
        <v>-2.5746306819027005</v>
      </c>
      <c r="GT108" s="39">
        <f t="shared" si="85"/>
        <v>-2.6271965606063148</v>
      </c>
      <c r="GU108" s="39">
        <f t="shared" si="85"/>
        <v>-2.6837281319785378</v>
      </c>
      <c r="GV108" s="39">
        <f t="shared" si="85"/>
        <v>-2.7216270506214753</v>
      </c>
      <c r="GW108" s="39">
        <f t="shared" si="85"/>
        <v>-9.6432746655328714E-16</v>
      </c>
      <c r="GX108" s="39">
        <f t="shared" si="85"/>
        <v>-2.7249246038725845</v>
      </c>
      <c r="GY108" s="39">
        <f t="shared" si="85"/>
        <v>-2.6948935144873691</v>
      </c>
      <c r="GZ108" s="39">
        <f t="shared" si="81"/>
        <v>-2.6296081758530887</v>
      </c>
      <c r="HA108" s="39">
        <f t="shared" si="47"/>
        <v>-2.5736081783131532</v>
      </c>
      <c r="HB108" s="39">
        <f t="shared" si="47"/>
        <v>-2.5280848876323461</v>
      </c>
      <c r="HC108" s="39">
        <f t="shared" si="47"/>
        <v>-2.498550665731432</v>
      </c>
      <c r="HD108" s="39">
        <f t="shared" si="47"/>
        <v>-2.4703235747261347</v>
      </c>
      <c r="HE108" s="39">
        <f t="shared" si="47"/>
        <v>-2.4511874552566524</v>
      </c>
      <c r="HF108" s="39">
        <f t="shared" si="47"/>
        <v>-2.4389249224632787</v>
      </c>
      <c r="HG108" s="39">
        <f t="shared" si="87"/>
        <v>-2.4203301435075666</v>
      </c>
      <c r="HH108" s="39">
        <f t="shared" si="87"/>
        <v>-2.4205660764479258</v>
      </c>
      <c r="HI108" s="39">
        <f t="shared" si="87"/>
        <v>-9.6432746655328714E-16</v>
      </c>
    </row>
    <row r="109" spans="1:217" s="39" customFormat="1">
      <c r="A109" s="20"/>
      <c r="B109" s="184"/>
      <c r="C109" s="40">
        <v>12.55</v>
      </c>
      <c r="D109" s="41"/>
      <c r="E109" s="42">
        <v>4.8520000000000003</v>
      </c>
      <c r="F109" s="42">
        <v>4.8789999999999996</v>
      </c>
      <c r="G109" s="42">
        <v>4.9029999999999996</v>
      </c>
      <c r="H109" s="42">
        <v>4.92</v>
      </c>
      <c r="I109" s="42">
        <v>4.9480000000000004</v>
      </c>
      <c r="J109" s="42">
        <v>4.9729999999999999</v>
      </c>
      <c r="K109" s="42">
        <v>5.0149999999999997</v>
      </c>
      <c r="L109" s="42">
        <v>5.0830000000000002</v>
      </c>
      <c r="M109" s="42">
        <v>5.1580000000000004</v>
      </c>
      <c r="N109" s="42">
        <v>5.2519999999999998</v>
      </c>
      <c r="O109" s="43">
        <v>5.3150000000000004</v>
      </c>
      <c r="P109" s="20"/>
      <c r="Q109" s="41">
        <v>5.3209999999999997</v>
      </c>
      <c r="R109" s="42">
        <v>5.2670000000000003</v>
      </c>
      <c r="S109" s="42">
        <v>5.1619999999999999</v>
      </c>
      <c r="T109" s="42">
        <v>5.0759999999999996</v>
      </c>
      <c r="U109" s="42">
        <v>4.9980000000000002</v>
      </c>
      <c r="V109" s="42">
        <v>4.9530000000000003</v>
      </c>
      <c r="W109" s="42">
        <v>4.9029999999999996</v>
      </c>
      <c r="X109" s="42">
        <v>4.8659999999999997</v>
      </c>
      <c r="Y109" s="42">
        <v>4.8460000000000001</v>
      </c>
      <c r="Z109" s="42">
        <v>4.8070000000000004</v>
      </c>
      <c r="AA109" s="42">
        <v>4.8010000000000002</v>
      </c>
      <c r="AB109" s="43"/>
      <c r="AD109" s="20"/>
      <c r="AE109" s="184"/>
      <c r="AF109" s="40">
        <v>12.55</v>
      </c>
      <c r="AG109" s="41"/>
      <c r="AH109" s="42">
        <v>0.10290000000000001</v>
      </c>
      <c r="AI109" s="42">
        <v>8.7489999999999998E-2</v>
      </c>
      <c r="AJ109" s="42">
        <v>8.4760000000000002E-2</v>
      </c>
      <c r="AK109" s="42">
        <v>9.3479999999999994E-2</v>
      </c>
      <c r="AL109" s="42">
        <v>0.1099</v>
      </c>
      <c r="AM109" s="42">
        <v>0.14330000000000001</v>
      </c>
      <c r="AN109" s="42">
        <v>0.19089999999999999</v>
      </c>
      <c r="AO109" s="42">
        <v>0.251</v>
      </c>
      <c r="AP109" s="42">
        <v>0.31109999999999999</v>
      </c>
      <c r="AQ109" s="42">
        <v>0.36420000000000002</v>
      </c>
      <c r="AR109" s="43">
        <v>0.38340000000000002</v>
      </c>
      <c r="AS109" s="20"/>
      <c r="AT109" s="41">
        <v>0.38569999999999999</v>
      </c>
      <c r="AU109" s="42">
        <v>0.37509999999999999</v>
      </c>
      <c r="AV109" s="42">
        <v>0.31780000000000003</v>
      </c>
      <c r="AW109" s="42">
        <v>0.25600000000000001</v>
      </c>
      <c r="AX109" s="42">
        <v>0.1993</v>
      </c>
      <c r="AY109" s="42">
        <v>0.1467</v>
      </c>
      <c r="AZ109" s="42">
        <v>0.1139</v>
      </c>
      <c r="BA109" s="42">
        <v>8.9340000000000003E-2</v>
      </c>
      <c r="BB109" s="42">
        <v>7.8609999999999999E-2</v>
      </c>
      <c r="BC109" s="42">
        <v>8.4379999999999997E-2</v>
      </c>
      <c r="BD109" s="42">
        <v>9.9320000000000006E-2</v>
      </c>
      <c r="BE109" s="43"/>
      <c r="BH109" s="118" t="str">
        <f t="shared" si="75"/>
        <v>0</v>
      </c>
      <c r="BI109" s="118" t="str">
        <f t="shared" si="75"/>
        <v>4.852+0.1029i</v>
      </c>
      <c r="BJ109" s="118" t="str">
        <f t="shared" si="75"/>
        <v>4.879+0.08749i</v>
      </c>
      <c r="BK109" s="118" t="str">
        <f t="shared" si="75"/>
        <v>4.903+0.08476i</v>
      </c>
      <c r="BL109" s="118" t="str">
        <f t="shared" si="75"/>
        <v>4.92+0.09348i</v>
      </c>
      <c r="BM109" s="118" t="str">
        <f t="shared" si="74"/>
        <v>4.948+0.1099i</v>
      </c>
      <c r="BN109" s="118" t="str">
        <f t="shared" si="74"/>
        <v>4.973+0.1433i</v>
      </c>
      <c r="BO109" s="118" t="str">
        <f t="shared" si="74"/>
        <v>5.015+0.1909i</v>
      </c>
      <c r="BP109" s="118" t="str">
        <f t="shared" si="74"/>
        <v>5.083+0.251i</v>
      </c>
      <c r="BQ109" s="118" t="str">
        <f t="shared" si="74"/>
        <v>5.158+0.3111i</v>
      </c>
      <c r="BR109" s="118" t="str">
        <f t="shared" si="74"/>
        <v>5.252+0.3642i</v>
      </c>
      <c r="BS109" s="118" t="str">
        <f t="shared" si="74"/>
        <v>5.315+0.3834i</v>
      </c>
      <c r="BT109" s="118" t="str">
        <f t="shared" si="76"/>
        <v>0</v>
      </c>
      <c r="BU109" s="118" t="str">
        <f t="shared" si="76"/>
        <v>5.321+0.3857i</v>
      </c>
      <c r="BV109" s="118" t="str">
        <f t="shared" si="76"/>
        <v>5.267+0.3751i</v>
      </c>
      <c r="BW109" s="118" t="str">
        <f t="shared" si="76"/>
        <v>5.162+0.3178i</v>
      </c>
      <c r="BX109" s="118" t="str">
        <f t="shared" si="76"/>
        <v>5.076+0.256i</v>
      </c>
      <c r="BY109" s="118" t="str">
        <f t="shared" si="76"/>
        <v>4.998+0.1993i</v>
      </c>
      <c r="BZ109" s="118" t="str">
        <f t="shared" si="46"/>
        <v>4.953+0.1467i</v>
      </c>
      <c r="CA109" s="118" t="str">
        <f t="shared" si="46"/>
        <v>4.903+0.1139i</v>
      </c>
      <c r="CB109" s="118" t="str">
        <f t="shared" si="46"/>
        <v>4.866+0.08934i</v>
      </c>
      <c r="CC109" s="118" t="str">
        <f t="shared" si="44"/>
        <v>4.846+0.07861i</v>
      </c>
      <c r="CD109" s="118" t="str">
        <f t="shared" si="44"/>
        <v>4.807+0.08438i</v>
      </c>
      <c r="CE109" s="118" t="str">
        <f t="shared" si="44"/>
        <v>4.801+0.09932i</v>
      </c>
      <c r="CF109" s="118" t="str">
        <f t="shared" si="44"/>
        <v>0</v>
      </c>
      <c r="CG109" s="118" t="str">
        <f t="shared" si="44"/>
        <v>0</v>
      </c>
      <c r="CH109" s="39">
        <f t="shared" si="69"/>
        <v>12550000000</v>
      </c>
      <c r="CI109" s="121">
        <f t="shared" si="70"/>
        <v>1.4325494157779737</v>
      </c>
      <c r="CJ109" s="121" t="str">
        <f t="shared" si="82"/>
        <v>0</v>
      </c>
      <c r="CK109" s="121" t="str">
        <f t="shared" si="82"/>
        <v>6.95072976535473+0.147409334883554i</v>
      </c>
      <c r="CL109" s="121" t="str">
        <f t="shared" si="82"/>
        <v>6.98940859958073+0.125333748386415i</v>
      </c>
      <c r="CM109" s="121" t="str">
        <f t="shared" si="82"/>
        <v>7.0237897855594+0.121422888481341i</v>
      </c>
      <c r="CN109" s="121" t="str">
        <f t="shared" si="82"/>
        <v>7.04814312562763+0.133914719386925i</v>
      </c>
      <c r="CO109" s="121" t="str">
        <f t="shared" si="82"/>
        <v>7.08825450926941+0.157437180793999i</v>
      </c>
      <c r="CP109" s="121" t="str">
        <f t="shared" si="82"/>
        <v>7.12406824466386+0.205284331280984i</v>
      </c>
      <c r="CQ109" s="121" t="str">
        <f t="shared" si="82"/>
        <v>7.18423532012654+0.273473683472015i</v>
      </c>
      <c r="CR109" s="121" t="str">
        <f t="shared" si="82"/>
        <v>7.28164868039944+0.359569903360271i</v>
      </c>
      <c r="CS109" s="121" t="str">
        <f t="shared" si="82"/>
        <v>7.38908988658279+0.445666123248528i</v>
      </c>
      <c r="CT109" s="121" t="str">
        <f t="shared" si="82"/>
        <v>7.52374953166592+0.521734497226338i</v>
      </c>
      <c r="CU109" s="121" t="str">
        <f t="shared" si="82"/>
        <v>7.61400014485993+0.549239446009275i</v>
      </c>
      <c r="CV109" s="121" t="str">
        <f t="shared" si="82"/>
        <v>0</v>
      </c>
      <c r="CW109" s="121" t="str">
        <f t="shared" si="82"/>
        <v>7.6225954413546+0.552534309665564i</v>
      </c>
      <c r="CX109" s="121" t="str">
        <f t="shared" si="82"/>
        <v>7.54523777290259+0.537349285858318i</v>
      </c>
      <c r="CY109" s="121" t="str">
        <f t="shared" si="56"/>
        <v>7.3948200842459+0.45526420433424i</v>
      </c>
      <c r="CZ109" s="121" t="str">
        <f t="shared" si="52"/>
        <v>7.27162083448899+0.366732650439161i</v>
      </c>
      <c r="DA109" s="121" t="str">
        <f t="shared" si="52"/>
        <v>7.15988198005831+0.28550709856455i</v>
      </c>
      <c r="DB109" s="121" t="str">
        <f t="shared" si="52"/>
        <v>7.0954172563483+0.210154999294629i</v>
      </c>
      <c r="DC109" s="121" t="str">
        <f t="shared" si="52"/>
        <v>7.0237897855594+0.163167378457111i</v>
      </c>
      <c r="DD109" s="121" t="str">
        <f t="shared" si="52"/>
        <v>6.97078545717562+0.127983964805604i</v>
      </c>
      <c r="DE109" s="121" t="str">
        <f t="shared" si="77"/>
        <v>6.94213446886006+0.112612709574307i</v>
      </c>
      <c r="DF109" s="121" t="str">
        <f t="shared" si="77"/>
        <v>6.88626504164472+0.120878519703345i</v>
      </c>
      <c r="DG109" s="121" t="str">
        <f t="shared" si="77"/>
        <v>6.87766974515005+0.142280807975068i</v>
      </c>
      <c r="DH109" s="121" t="str">
        <f t="shared" si="77"/>
        <v>0</v>
      </c>
      <c r="DI109" s="121"/>
      <c r="DK109" s="39">
        <f t="shared" si="83"/>
        <v>0</v>
      </c>
      <c r="DL109" s="39">
        <f t="shared" si="83"/>
        <v>6.9507297653547298</v>
      </c>
      <c r="DM109" s="39">
        <f t="shared" si="83"/>
        <v>6.98940859958073</v>
      </c>
      <c r="DN109" s="39">
        <f t="shared" si="83"/>
        <v>7.0237897855593996</v>
      </c>
      <c r="DO109" s="39">
        <f t="shared" si="83"/>
        <v>7.0481431256276297</v>
      </c>
      <c r="DP109" s="39">
        <f t="shared" si="83"/>
        <v>7.0882545092694098</v>
      </c>
      <c r="DQ109" s="39">
        <f t="shared" si="83"/>
        <v>7.1240682446638601</v>
      </c>
      <c r="DR109" s="39">
        <f t="shared" si="83"/>
        <v>7.1842353201265396</v>
      </c>
      <c r="DS109" s="39">
        <f t="shared" si="83"/>
        <v>7.2816486803994396</v>
      </c>
      <c r="DT109" s="39">
        <f t="shared" si="83"/>
        <v>7.3890898865827896</v>
      </c>
      <c r="DU109" s="39">
        <f t="shared" si="83"/>
        <v>7.5237495316659198</v>
      </c>
      <c r="DV109" s="39">
        <f t="shared" si="83"/>
        <v>7.6140001448599302</v>
      </c>
      <c r="DW109" s="39">
        <f t="shared" si="83"/>
        <v>0</v>
      </c>
      <c r="DX109" s="39">
        <f t="shared" si="83"/>
        <v>7.6225954413546004</v>
      </c>
      <c r="DY109" s="39">
        <f t="shared" si="83"/>
        <v>7.5452377729025901</v>
      </c>
      <c r="DZ109" s="39">
        <f t="shared" si="57"/>
        <v>7.3948200842459002</v>
      </c>
      <c r="EA109" s="39">
        <f t="shared" si="53"/>
        <v>7.2716208344889903</v>
      </c>
      <c r="EB109" s="39">
        <f t="shared" si="53"/>
        <v>7.1598819800583096</v>
      </c>
      <c r="EC109" s="39">
        <f t="shared" si="53"/>
        <v>7.0954172563483002</v>
      </c>
      <c r="ED109" s="39">
        <f t="shared" si="53"/>
        <v>7.0237897855593996</v>
      </c>
      <c r="EE109" s="39">
        <f t="shared" si="53"/>
        <v>6.9707854571756203</v>
      </c>
      <c r="EF109" s="39">
        <f t="shared" si="78"/>
        <v>6.9421344688600604</v>
      </c>
      <c r="EG109" s="39">
        <f t="shared" si="78"/>
        <v>6.8862650416447204</v>
      </c>
      <c r="EH109" s="39">
        <f t="shared" si="78"/>
        <v>6.8776697451500501</v>
      </c>
      <c r="EI109" s="39">
        <f t="shared" si="78"/>
        <v>0</v>
      </c>
      <c r="EK109" s="39">
        <f t="shared" si="73"/>
        <v>0</v>
      </c>
      <c r="EL109" s="39">
        <f t="shared" si="73"/>
        <v>0.14740933488355401</v>
      </c>
      <c r="EM109" s="39">
        <f t="shared" si="73"/>
        <v>0.12533374838641501</v>
      </c>
      <c r="EN109" s="39">
        <f t="shared" si="73"/>
        <v>0.121422888481341</v>
      </c>
      <c r="EO109" s="39">
        <f t="shared" si="73"/>
        <v>0.13391471938692501</v>
      </c>
      <c r="EP109" s="39">
        <f t="shared" si="73"/>
        <v>0.15743718079399899</v>
      </c>
      <c r="EQ109" s="39">
        <f t="shared" si="73"/>
        <v>0.205284331280984</v>
      </c>
      <c r="ER109" s="39">
        <f t="shared" si="73"/>
        <v>0.27347368347201501</v>
      </c>
      <c r="ES109" s="39">
        <f t="shared" si="73"/>
        <v>0.359569903360271</v>
      </c>
      <c r="ET109" s="39">
        <f t="shared" si="88"/>
        <v>0.445666123248528</v>
      </c>
      <c r="EU109" s="39">
        <f t="shared" si="88"/>
        <v>0.52173449722633802</v>
      </c>
      <c r="EV109" s="39">
        <f t="shared" si="88"/>
        <v>0.54923944600927499</v>
      </c>
      <c r="EW109" s="39">
        <f t="shared" si="88"/>
        <v>0</v>
      </c>
      <c r="EX109" s="39">
        <f t="shared" si="88"/>
        <v>0.55253430966556405</v>
      </c>
      <c r="EY109" s="39">
        <f t="shared" si="62"/>
        <v>0.53734928585831798</v>
      </c>
      <c r="EZ109" s="39">
        <f t="shared" si="62"/>
        <v>0.45526420433423997</v>
      </c>
      <c r="FA109" s="39">
        <f t="shared" si="62"/>
        <v>0.36673265043916098</v>
      </c>
      <c r="FB109" s="39">
        <f t="shared" si="54"/>
        <v>0.28550709856454998</v>
      </c>
      <c r="FC109" s="39">
        <f t="shared" si="54"/>
        <v>0.210154999294629</v>
      </c>
      <c r="FD109" s="39">
        <f t="shared" si="54"/>
        <v>0.16316737845711099</v>
      </c>
      <c r="FE109" s="39">
        <f t="shared" si="54"/>
        <v>0.12798396480560401</v>
      </c>
      <c r="FF109" s="39">
        <f t="shared" si="79"/>
        <v>0.112612709574307</v>
      </c>
      <c r="FG109" s="39">
        <f t="shared" si="79"/>
        <v>0.120878519703345</v>
      </c>
      <c r="FH109" s="39">
        <f t="shared" si="79"/>
        <v>0.14228080797506801</v>
      </c>
      <c r="FI109" s="39">
        <f t="shared" si="79"/>
        <v>0</v>
      </c>
      <c r="FK109" s="39">
        <f t="shared" si="84"/>
        <v>0.99999999999999989</v>
      </c>
      <c r="FL109" s="39">
        <f t="shared" si="84"/>
        <v>0.75561987598052371</v>
      </c>
      <c r="FM109" s="39">
        <f t="shared" si="84"/>
        <v>0.7545072471454829</v>
      </c>
      <c r="FN109" s="39">
        <f t="shared" si="84"/>
        <v>0.75346225185431548</v>
      </c>
      <c r="FO109" s="39">
        <f t="shared" si="84"/>
        <v>0.75267248835547695</v>
      </c>
      <c r="FP109" s="39">
        <f t="shared" si="84"/>
        <v>0.75135264318870665</v>
      </c>
      <c r="FQ109" s="39">
        <f t="shared" si="84"/>
        <v>0.75003088824209518</v>
      </c>
      <c r="FR109" s="39">
        <f t="shared" si="84"/>
        <v>0.74777101781511912</v>
      </c>
      <c r="FS109" s="39">
        <f t="shared" si="84"/>
        <v>0.74410670128892442</v>
      </c>
      <c r="FT109" s="39">
        <f t="shared" si="84"/>
        <v>0.73997111536787397</v>
      </c>
      <c r="FU109" s="39">
        <f t="shared" si="84"/>
        <v>0.73499007898255586</v>
      </c>
      <c r="FV109" s="39">
        <f t="shared" si="84"/>
        <v>0.73191871124060714</v>
      </c>
      <c r="FW109" s="39">
        <f t="shared" si="84"/>
        <v>0.99999999999999989</v>
      </c>
      <c r="FX109" s="39">
        <f t="shared" si="84"/>
        <v>0.73161661474951212</v>
      </c>
      <c r="FY109" s="39">
        <f t="shared" si="84"/>
        <v>0.73413867095176844</v>
      </c>
      <c r="FZ109" s="39">
        <f t="shared" si="58"/>
        <v>0.73968870771179107</v>
      </c>
      <c r="GA109" s="39">
        <f t="shared" si="55"/>
        <v>0.74434498723814735</v>
      </c>
      <c r="GB109" s="39">
        <f t="shared" si="55"/>
        <v>0.74842809870357685</v>
      </c>
      <c r="GC109" s="39">
        <f t="shared" si="55"/>
        <v>0.75088223685679534</v>
      </c>
      <c r="GD109" s="39">
        <f t="shared" si="55"/>
        <v>0.75330777493043943</v>
      </c>
      <c r="GE109" s="39">
        <f t="shared" si="55"/>
        <v>0.75507185891563711</v>
      </c>
      <c r="GF109" s="39">
        <f t="shared" si="80"/>
        <v>0.75600301692625305</v>
      </c>
      <c r="GG109" s="39">
        <f t="shared" si="80"/>
        <v>0.75770193614658132</v>
      </c>
      <c r="GH109" s="39">
        <f t="shared" si="80"/>
        <v>0.7578936075417646</v>
      </c>
      <c r="GI109" s="39">
        <f t="shared" si="80"/>
        <v>0.99999999999999989</v>
      </c>
      <c r="GJ109" s="39">
        <f t="shared" si="72"/>
        <v>12.55</v>
      </c>
      <c r="GK109" s="39">
        <f t="shared" si="86"/>
        <v>-9.6432746655328714E-16</v>
      </c>
      <c r="GL109" s="39">
        <f t="shared" si="86"/>
        <v>-2.4339325365728062</v>
      </c>
      <c r="GM109" s="39">
        <f t="shared" si="86"/>
        <v>-2.4467316882071346</v>
      </c>
      <c r="GN109" s="39">
        <f t="shared" si="86"/>
        <v>-2.4587700155477727</v>
      </c>
      <c r="GO109" s="39">
        <f t="shared" si="86"/>
        <v>-2.46787915968563</v>
      </c>
      <c r="GP109" s="39">
        <f t="shared" si="86"/>
        <v>-2.4831236288905711</v>
      </c>
      <c r="GQ109" s="39">
        <f t="shared" si="86"/>
        <v>-2.4984170170494724</v>
      </c>
      <c r="GR109" s="39">
        <f t="shared" si="85"/>
        <v>-2.5246274257029642</v>
      </c>
      <c r="GS109" s="39">
        <f t="shared" si="85"/>
        <v>-2.5672956853624473</v>
      </c>
      <c r="GT109" s="39">
        <f t="shared" si="85"/>
        <v>-2.6157046508176602</v>
      </c>
      <c r="GU109" s="39">
        <f t="shared" si="85"/>
        <v>-2.6743704610973298</v>
      </c>
      <c r="GV109" s="39">
        <f t="shared" si="85"/>
        <v>-2.7107430023296368</v>
      </c>
      <c r="GW109" s="39">
        <f t="shared" si="85"/>
        <v>-9.6432746655328714E-16</v>
      </c>
      <c r="GX109" s="39">
        <f t="shared" si="85"/>
        <v>-2.7143288082509116</v>
      </c>
      <c r="GY109" s="39">
        <f t="shared" si="85"/>
        <v>-2.6844379749495078</v>
      </c>
      <c r="GZ109" s="39">
        <f t="shared" si="81"/>
        <v>-2.6190202260940914</v>
      </c>
      <c r="HA109" s="39">
        <f t="shared" si="47"/>
        <v>-2.5645146404808612</v>
      </c>
      <c r="HB109" s="39">
        <f t="shared" si="47"/>
        <v>-2.5169983175390391</v>
      </c>
      <c r="HC109" s="39">
        <f t="shared" si="47"/>
        <v>-2.4885633875752484</v>
      </c>
      <c r="HD109" s="39">
        <f t="shared" si="47"/>
        <v>-2.4605510033471907</v>
      </c>
      <c r="HE109" s="39">
        <f t="shared" si="47"/>
        <v>-2.4402343066086436</v>
      </c>
      <c r="HF109" s="39">
        <f t="shared" si="47"/>
        <v>-2.4295294277586823</v>
      </c>
      <c r="HG109" s="39">
        <f t="shared" si="87"/>
        <v>-2.4100320600344696</v>
      </c>
      <c r="HH109" s="39">
        <f t="shared" si="87"/>
        <v>-2.407835119562924</v>
      </c>
      <c r="HI109" s="39">
        <f t="shared" si="87"/>
        <v>-9.6432746655328714E-16</v>
      </c>
    </row>
    <row r="110" spans="1:217" s="39" customFormat="1">
      <c r="A110" s="20"/>
      <c r="B110" s="184"/>
      <c r="C110" s="40">
        <v>12.6</v>
      </c>
      <c r="D110" s="41"/>
      <c r="E110" s="42">
        <v>4.851</v>
      </c>
      <c r="F110" s="42">
        <v>4.8789999999999996</v>
      </c>
      <c r="G110" s="42">
        <v>4.9029999999999996</v>
      </c>
      <c r="H110" s="42">
        <v>4.9240000000000004</v>
      </c>
      <c r="I110" s="42">
        <v>4.9480000000000004</v>
      </c>
      <c r="J110" s="42">
        <v>4.9729999999999999</v>
      </c>
      <c r="K110" s="42">
        <v>5.016</v>
      </c>
      <c r="L110" s="42">
        <v>5.0810000000000004</v>
      </c>
      <c r="M110" s="42">
        <v>5.16</v>
      </c>
      <c r="N110" s="42">
        <v>5.2549999999999999</v>
      </c>
      <c r="O110" s="43">
        <v>5.3179999999999996</v>
      </c>
      <c r="P110" s="20"/>
      <c r="Q110" s="41">
        <v>5.3259999999999996</v>
      </c>
      <c r="R110" s="42">
        <v>5.2709999999999999</v>
      </c>
      <c r="S110" s="42">
        <v>5.1630000000000003</v>
      </c>
      <c r="T110" s="42">
        <v>5.0750000000000002</v>
      </c>
      <c r="U110" s="42">
        <v>4.9989999999999997</v>
      </c>
      <c r="V110" s="42">
        <v>4.9539999999999997</v>
      </c>
      <c r="W110" s="42">
        <v>4.9050000000000002</v>
      </c>
      <c r="X110" s="42">
        <v>4.87</v>
      </c>
      <c r="Y110" s="42">
        <v>4.8470000000000004</v>
      </c>
      <c r="Z110" s="42">
        <v>4.8070000000000004</v>
      </c>
      <c r="AA110" s="42">
        <v>4.8</v>
      </c>
      <c r="AB110" s="43"/>
      <c r="AD110" s="20"/>
      <c r="AE110" s="184"/>
      <c r="AF110" s="40">
        <v>12.6</v>
      </c>
      <c r="AG110" s="41"/>
      <c r="AH110" s="42">
        <v>0.1024</v>
      </c>
      <c r="AI110" s="42">
        <v>8.5999999999999993E-2</v>
      </c>
      <c r="AJ110" s="42">
        <v>8.3510000000000001E-2</v>
      </c>
      <c r="AK110" s="42">
        <v>9.4159999999999994E-2</v>
      </c>
      <c r="AL110" s="42">
        <v>0.10929999999999999</v>
      </c>
      <c r="AM110" s="42">
        <v>0.1426</v>
      </c>
      <c r="AN110" s="42">
        <v>0.193</v>
      </c>
      <c r="AO110" s="42">
        <v>0.25309999999999999</v>
      </c>
      <c r="AP110" s="42">
        <v>0.30990000000000001</v>
      </c>
      <c r="AQ110" s="42">
        <v>0.36030000000000001</v>
      </c>
      <c r="AR110" s="43">
        <v>0.37940000000000002</v>
      </c>
      <c r="AS110" s="20"/>
      <c r="AT110" s="41">
        <v>0.38269999999999998</v>
      </c>
      <c r="AU110" s="42">
        <v>0.37180000000000002</v>
      </c>
      <c r="AV110" s="42">
        <v>0.31469999999999998</v>
      </c>
      <c r="AW110" s="42">
        <v>0.2586</v>
      </c>
      <c r="AX110" s="42">
        <v>0.2011</v>
      </c>
      <c r="AY110" s="42">
        <v>0.14849999999999999</v>
      </c>
      <c r="AZ110" s="42">
        <v>0.1129</v>
      </c>
      <c r="BA110" s="42">
        <v>9.0279999999999999E-2</v>
      </c>
      <c r="BB110" s="42">
        <v>7.7969999999999998E-2</v>
      </c>
      <c r="BC110" s="42">
        <v>8.1479999999999997E-2</v>
      </c>
      <c r="BD110" s="42">
        <v>9.6019999999999994E-2</v>
      </c>
      <c r="BE110" s="43"/>
      <c r="BH110" s="118" t="str">
        <f t="shared" si="75"/>
        <v>0</v>
      </c>
      <c r="BI110" s="118" t="str">
        <f t="shared" si="75"/>
        <v>4.851+0.1024i</v>
      </c>
      <c r="BJ110" s="118" t="str">
        <f t="shared" si="75"/>
        <v>4.879+0.086i</v>
      </c>
      <c r="BK110" s="118" t="str">
        <f t="shared" si="75"/>
        <v>4.903+0.08351i</v>
      </c>
      <c r="BL110" s="118" t="str">
        <f t="shared" si="75"/>
        <v>4.924+0.09416i</v>
      </c>
      <c r="BM110" s="118" t="str">
        <f t="shared" si="74"/>
        <v>4.948+0.1093i</v>
      </c>
      <c r="BN110" s="118" t="str">
        <f t="shared" si="74"/>
        <v>4.973+0.1426i</v>
      </c>
      <c r="BO110" s="118" t="str">
        <f t="shared" si="74"/>
        <v>5.016+0.193i</v>
      </c>
      <c r="BP110" s="118" t="str">
        <f t="shared" si="74"/>
        <v>5.081+0.2531i</v>
      </c>
      <c r="BQ110" s="118" t="str">
        <f t="shared" si="74"/>
        <v>5.16+0.3099i</v>
      </c>
      <c r="BR110" s="118" t="str">
        <f t="shared" si="74"/>
        <v>5.255+0.3603i</v>
      </c>
      <c r="BS110" s="118" t="str">
        <f t="shared" si="74"/>
        <v>5.318+0.3794i</v>
      </c>
      <c r="BT110" s="118" t="str">
        <f t="shared" si="76"/>
        <v>0</v>
      </c>
      <c r="BU110" s="118" t="str">
        <f t="shared" si="76"/>
        <v>5.326+0.3827i</v>
      </c>
      <c r="BV110" s="118" t="str">
        <f t="shared" si="76"/>
        <v>5.271+0.3718i</v>
      </c>
      <c r="BW110" s="118" t="str">
        <f t="shared" si="76"/>
        <v>5.163+0.3147i</v>
      </c>
      <c r="BX110" s="118" t="str">
        <f t="shared" si="76"/>
        <v>5.075+0.2586i</v>
      </c>
      <c r="BY110" s="118" t="str">
        <f t="shared" si="76"/>
        <v>4.999+0.2011i</v>
      </c>
      <c r="BZ110" s="118" t="str">
        <f t="shared" si="46"/>
        <v>4.954+0.1485i</v>
      </c>
      <c r="CA110" s="118" t="str">
        <f t="shared" si="46"/>
        <v>4.905+0.1129i</v>
      </c>
      <c r="CB110" s="118" t="str">
        <f t="shared" si="46"/>
        <v>4.87+0.09028i</v>
      </c>
      <c r="CC110" s="118" t="str">
        <f t="shared" si="46"/>
        <v>4.847+0.07797i</v>
      </c>
      <c r="CD110" s="118" t="str">
        <f t="shared" si="46"/>
        <v>4.807+0.08148i</v>
      </c>
      <c r="CE110" s="118" t="str">
        <f t="shared" si="46"/>
        <v>4.8+0.09602i</v>
      </c>
      <c r="CF110" s="118" t="str">
        <f t="shared" si="46"/>
        <v>0</v>
      </c>
      <c r="CG110" s="118" t="str">
        <f t="shared" si="46"/>
        <v>0</v>
      </c>
      <c r="CH110" s="39">
        <f t="shared" si="69"/>
        <v>12600000000</v>
      </c>
      <c r="CI110" s="121">
        <f t="shared" si="70"/>
        <v>1.4268646958740927</v>
      </c>
      <c r="CJ110" s="121" t="str">
        <f t="shared" si="82"/>
        <v>0</v>
      </c>
      <c r="CK110" s="121" t="str">
        <f t="shared" si="82"/>
        <v>6.92172063968522+0.146110944857507i</v>
      </c>
      <c r="CL110" s="121" t="str">
        <f t="shared" si="82"/>
        <v>6.9616728511697+0.122710363845172i</v>
      </c>
      <c r="CM110" s="121" t="str">
        <f t="shared" si="82"/>
        <v>6.99591760387068+0.119157470752445i</v>
      </c>
      <c r="CN110" s="121" t="str">
        <f t="shared" si="82"/>
        <v>7.02588176248403+0.134353579763505i</v>
      </c>
      <c r="CO110" s="121" t="str">
        <f t="shared" si="82"/>
        <v>7.06012651518501+0.155956311259038i</v>
      </c>
      <c r="CP110" s="121" t="str">
        <f t="shared" si="82"/>
        <v>7.09579813258186+0.203470905631646i</v>
      </c>
      <c r="CQ110" s="121" t="str">
        <f t="shared" si="82"/>
        <v>7.15715331450445+0.2753848863037i</v>
      </c>
      <c r="CR110" s="121" t="str">
        <f t="shared" si="82"/>
        <v>7.24989951973627+0.361139454525733i</v>
      </c>
      <c r="CS110" s="121" t="str">
        <f t="shared" si="82"/>
        <v>7.36262183071032+0.442185369251381i</v>
      </c>
      <c r="CT110" s="121" t="str">
        <f t="shared" si="82"/>
        <v>7.49817397681836+0.514099349923436i</v>
      </c>
      <c r="CU110" s="121" t="str">
        <f t="shared" si="82"/>
        <v>7.58806645265842+0.541352465614631i</v>
      </c>
      <c r="CV110" s="121" t="str">
        <f t="shared" si="82"/>
        <v>0</v>
      </c>
      <c r="CW110" s="121" t="str">
        <f t="shared" si="82"/>
        <v>7.59948137022542+0.546061119111015i</v>
      </c>
      <c r="CX110" s="121" t="str">
        <f t="shared" si="82"/>
        <v>7.52100381195234+0.530508293925988i</v>
      </c>
      <c r="CY110" s="121" t="str">
        <f t="shared" si="56"/>
        <v>7.36690242479794+0.449034319791577i</v>
      </c>
      <c r="CZ110" s="121" t="str">
        <f t="shared" si="52"/>
        <v>7.24133833156102+0.36898721035304i</v>
      </c>
      <c r="DA110" s="121" t="str">
        <f t="shared" si="52"/>
        <v>7.13289661467459+0.28694249034028i</v>
      </c>
      <c r="DB110" s="121" t="str">
        <f t="shared" si="52"/>
        <v>7.06868770336026+0.211889407337303i</v>
      </c>
      <c r="DC110" s="121" t="str">
        <f t="shared" si="52"/>
        <v>6.99877133326243+0.161093024164185i</v>
      </c>
      <c r="DD110" s="121" t="str">
        <f t="shared" si="52"/>
        <v>6.94883106890683+0.128817344743513i</v>
      </c>
      <c r="DE110" s="121" t="str">
        <f t="shared" si="77"/>
        <v>6.91601318090173+0.111252640337303i</v>
      </c>
      <c r="DF110" s="121" t="str">
        <f t="shared" si="77"/>
        <v>6.85893859306676+0.116260935419821i</v>
      </c>
      <c r="DG110" s="121" t="str">
        <f t="shared" si="77"/>
        <v>6.84895054019564+0.13700754809783i</v>
      </c>
      <c r="DH110" s="121" t="str">
        <f t="shared" si="77"/>
        <v>0</v>
      </c>
      <c r="DI110" s="121"/>
      <c r="DK110" s="39">
        <f t="shared" si="83"/>
        <v>0</v>
      </c>
      <c r="DL110" s="39">
        <f t="shared" si="83"/>
        <v>6.92172063968522</v>
      </c>
      <c r="DM110" s="39">
        <f t="shared" si="83"/>
        <v>6.9616728511697001</v>
      </c>
      <c r="DN110" s="39">
        <f t="shared" si="83"/>
        <v>6.9959176038706801</v>
      </c>
      <c r="DO110" s="39">
        <f t="shared" si="83"/>
        <v>7.0258817624840297</v>
      </c>
      <c r="DP110" s="39">
        <f t="shared" si="83"/>
        <v>7.0601265151850097</v>
      </c>
      <c r="DQ110" s="39">
        <f t="shared" si="83"/>
        <v>7.0957981325818604</v>
      </c>
      <c r="DR110" s="39">
        <f t="shared" si="83"/>
        <v>7.1571533145044501</v>
      </c>
      <c r="DS110" s="39">
        <f t="shared" si="83"/>
        <v>7.2498995197362701</v>
      </c>
      <c r="DT110" s="39">
        <f t="shared" si="83"/>
        <v>7.3626218307103199</v>
      </c>
      <c r="DU110" s="39">
        <f t="shared" si="83"/>
        <v>7.49817397681836</v>
      </c>
      <c r="DV110" s="39">
        <f t="shared" si="83"/>
        <v>7.5880664526584196</v>
      </c>
      <c r="DW110" s="39">
        <f t="shared" si="83"/>
        <v>0</v>
      </c>
      <c r="DX110" s="39">
        <f t="shared" si="83"/>
        <v>7.59948137022542</v>
      </c>
      <c r="DY110" s="39">
        <f t="shared" si="83"/>
        <v>7.5210038119523404</v>
      </c>
      <c r="DZ110" s="39">
        <f t="shared" si="57"/>
        <v>7.3669024247979404</v>
      </c>
      <c r="EA110" s="39">
        <f t="shared" si="53"/>
        <v>7.2413383315610202</v>
      </c>
      <c r="EB110" s="39">
        <f t="shared" si="53"/>
        <v>7.13289661467459</v>
      </c>
      <c r="EC110" s="39">
        <f t="shared" si="53"/>
        <v>7.0686877033602604</v>
      </c>
      <c r="ED110" s="39">
        <f t="shared" si="53"/>
        <v>6.9987713332624297</v>
      </c>
      <c r="EE110" s="39">
        <f t="shared" si="53"/>
        <v>6.9488310689068298</v>
      </c>
      <c r="EF110" s="39">
        <f t="shared" si="78"/>
        <v>6.9160131809017296</v>
      </c>
      <c r="EG110" s="39">
        <f t="shared" si="78"/>
        <v>6.8589385930667603</v>
      </c>
      <c r="EH110" s="39">
        <f t="shared" si="78"/>
        <v>6.8489505401956396</v>
      </c>
      <c r="EI110" s="39">
        <f t="shared" si="78"/>
        <v>0</v>
      </c>
      <c r="EK110" s="39">
        <f t="shared" si="73"/>
        <v>0</v>
      </c>
      <c r="EL110" s="39">
        <f t="shared" si="73"/>
        <v>0.146110944857507</v>
      </c>
      <c r="EM110" s="39">
        <f t="shared" si="73"/>
        <v>0.122710363845172</v>
      </c>
      <c r="EN110" s="39">
        <f t="shared" si="73"/>
        <v>0.119157470752445</v>
      </c>
      <c r="EO110" s="39">
        <f t="shared" si="73"/>
        <v>0.13435357976350501</v>
      </c>
      <c r="EP110" s="39">
        <f t="shared" si="73"/>
        <v>0.155956311259038</v>
      </c>
      <c r="EQ110" s="39">
        <f t="shared" si="73"/>
        <v>0.20347090563164599</v>
      </c>
      <c r="ER110" s="39">
        <f t="shared" si="73"/>
        <v>0.2753848863037</v>
      </c>
      <c r="ES110" s="39">
        <f t="shared" si="73"/>
        <v>0.36113945452573298</v>
      </c>
      <c r="ET110" s="39">
        <f t="shared" si="88"/>
        <v>0.44218536925138102</v>
      </c>
      <c r="EU110" s="39">
        <f t="shared" si="88"/>
        <v>0.51409934992343598</v>
      </c>
      <c r="EV110" s="39">
        <f t="shared" si="88"/>
        <v>0.54135246561463102</v>
      </c>
      <c r="EW110" s="39">
        <f t="shared" si="88"/>
        <v>0</v>
      </c>
      <c r="EX110" s="39">
        <f t="shared" si="88"/>
        <v>0.54606111911101496</v>
      </c>
      <c r="EY110" s="39">
        <f t="shared" si="62"/>
        <v>0.53050829392598797</v>
      </c>
      <c r="EZ110" s="39">
        <f t="shared" si="62"/>
        <v>0.44903431979157699</v>
      </c>
      <c r="FA110" s="39">
        <f t="shared" si="62"/>
        <v>0.36898721035304</v>
      </c>
      <c r="FB110" s="39">
        <f t="shared" si="54"/>
        <v>0.28694249034028002</v>
      </c>
      <c r="FC110" s="39">
        <f t="shared" si="54"/>
        <v>0.21188940733730299</v>
      </c>
      <c r="FD110" s="39">
        <f t="shared" si="54"/>
        <v>0.161093024164185</v>
      </c>
      <c r="FE110" s="39">
        <f t="shared" si="54"/>
        <v>0.128817344743513</v>
      </c>
      <c r="FF110" s="39">
        <f t="shared" si="79"/>
        <v>0.111252640337303</v>
      </c>
      <c r="FG110" s="39">
        <f t="shared" si="79"/>
        <v>0.11626093541982099</v>
      </c>
      <c r="FH110" s="39">
        <f t="shared" si="79"/>
        <v>0.13700754809783</v>
      </c>
      <c r="FI110" s="39">
        <f t="shared" si="79"/>
        <v>0</v>
      </c>
      <c r="FK110" s="39">
        <f t="shared" si="84"/>
        <v>0.99999999999999989</v>
      </c>
      <c r="FL110" s="39">
        <f t="shared" si="84"/>
        <v>0.75651923695213719</v>
      </c>
      <c r="FM110" s="39">
        <f t="shared" si="84"/>
        <v>0.75536980740271442</v>
      </c>
      <c r="FN110" s="39">
        <f t="shared" si="84"/>
        <v>0.75432660755361325</v>
      </c>
      <c r="FO110" s="39">
        <f t="shared" si="84"/>
        <v>0.75335493650909713</v>
      </c>
      <c r="FP110" s="39">
        <f t="shared" si="84"/>
        <v>0.75222162140450188</v>
      </c>
      <c r="FQ110" s="39">
        <f t="shared" si="84"/>
        <v>0.7509063348310675</v>
      </c>
      <c r="FR110" s="39">
        <f t="shared" si="84"/>
        <v>0.748584542277139</v>
      </c>
      <c r="FS110" s="39">
        <f t="shared" si="84"/>
        <v>0.74505727637234687</v>
      </c>
      <c r="FT110" s="39">
        <f t="shared" si="84"/>
        <v>0.74081031484007742</v>
      </c>
      <c r="FU110" s="39">
        <f t="shared" si="84"/>
        <v>0.735857272151338</v>
      </c>
      <c r="FV110" s="39">
        <f t="shared" si="84"/>
        <v>0.73280167704357857</v>
      </c>
      <c r="FW110" s="39">
        <f t="shared" si="84"/>
        <v>0.99999999999999989</v>
      </c>
      <c r="FX110" s="39">
        <f t="shared" si="84"/>
        <v>0.73239629602257472</v>
      </c>
      <c r="FY110" s="39">
        <f t="shared" si="84"/>
        <v>0.73495697829248308</v>
      </c>
      <c r="FZ110" s="39">
        <f t="shared" si="58"/>
        <v>0.74060357454081693</v>
      </c>
      <c r="GA110" s="39">
        <f t="shared" si="55"/>
        <v>0.74524441225840177</v>
      </c>
      <c r="GB110" s="39">
        <f t="shared" si="55"/>
        <v>0.74924214731546224</v>
      </c>
      <c r="GC110" s="39">
        <f t="shared" si="55"/>
        <v>0.75169218182220865</v>
      </c>
      <c r="GD110" s="39">
        <f t="shared" si="55"/>
        <v>0.75408574879949919</v>
      </c>
      <c r="GE110" s="39">
        <f t="shared" si="55"/>
        <v>0.75574546614844018</v>
      </c>
      <c r="GF110" s="39">
        <f t="shared" si="80"/>
        <v>0.75681272925926379</v>
      </c>
      <c r="GG110" s="39">
        <f t="shared" si="80"/>
        <v>0.75856085186125888</v>
      </c>
      <c r="GH110" s="39">
        <f t="shared" si="80"/>
        <v>0.75880069999234445</v>
      </c>
      <c r="GI110" s="39">
        <f t="shared" si="80"/>
        <v>0.99999999999999989</v>
      </c>
      <c r="GJ110" s="39">
        <f t="shared" si="72"/>
        <v>12.6</v>
      </c>
      <c r="GK110" s="39">
        <f t="shared" si="86"/>
        <v>-9.6432746655328714E-16</v>
      </c>
      <c r="GL110" s="39">
        <f t="shared" si="86"/>
        <v>-2.4236004831280962</v>
      </c>
      <c r="GM110" s="39">
        <f t="shared" si="86"/>
        <v>-2.436807563599817</v>
      </c>
      <c r="GN110" s="39">
        <f t="shared" si="86"/>
        <v>-2.4488114606908371</v>
      </c>
      <c r="GO110" s="39">
        <f t="shared" si="86"/>
        <v>-2.4600072316530999</v>
      </c>
      <c r="GP110" s="39">
        <f t="shared" si="86"/>
        <v>-2.473083752712335</v>
      </c>
      <c r="GQ110" s="39">
        <f t="shared" si="86"/>
        <v>-2.4882846368256519</v>
      </c>
      <c r="GR110" s="39">
        <f t="shared" si="85"/>
        <v>-2.515182899843432</v>
      </c>
      <c r="GS110" s="39">
        <f t="shared" si="85"/>
        <v>-2.5562067905025461</v>
      </c>
      <c r="GT110" s="39">
        <f t="shared" si="85"/>
        <v>-2.6058595857303173</v>
      </c>
      <c r="GU110" s="39">
        <f t="shared" si="85"/>
        <v>-2.664128276514544</v>
      </c>
      <c r="GV110" s="39">
        <f t="shared" si="85"/>
        <v>-2.7002709088036108</v>
      </c>
      <c r="GW110" s="39">
        <f t="shared" si="85"/>
        <v>-9.6432746655328714E-16</v>
      </c>
      <c r="GX110" s="39">
        <f t="shared" si="85"/>
        <v>-2.7050772147968978</v>
      </c>
      <c r="GY110" s="39">
        <f t="shared" si="85"/>
        <v>-2.6747616438131172</v>
      </c>
      <c r="GZ110" s="39">
        <f t="shared" si="81"/>
        <v>-2.6082839229768453</v>
      </c>
      <c r="HA110" s="39">
        <f t="shared" si="47"/>
        <v>-2.5540254312857673</v>
      </c>
      <c r="HB110" s="39">
        <f t="shared" si="47"/>
        <v>-2.5075560025595229</v>
      </c>
      <c r="HC110" s="39">
        <f t="shared" si="47"/>
        <v>-2.4791993345521064</v>
      </c>
      <c r="HD110" s="39">
        <f t="shared" si="47"/>
        <v>-2.4515853342481115</v>
      </c>
      <c r="HE110" s="39">
        <f t="shared" si="47"/>
        <v>-2.4324889910444663</v>
      </c>
      <c r="HF110" s="39">
        <f t="shared" si="47"/>
        <v>-2.4202314380299934</v>
      </c>
      <c r="HG110" s="39">
        <f t="shared" si="87"/>
        <v>-2.4001914862723477</v>
      </c>
      <c r="HH110" s="39">
        <f t="shared" si="87"/>
        <v>-2.3974455429455097</v>
      </c>
      <c r="HI110" s="39">
        <f t="shared" si="87"/>
        <v>-9.6432746655328714E-16</v>
      </c>
    </row>
    <row r="111" spans="1:217" s="39" customFormat="1">
      <c r="A111" s="20"/>
      <c r="B111" s="184"/>
      <c r="C111" s="40">
        <v>12.65</v>
      </c>
      <c r="D111" s="41"/>
      <c r="E111" s="42">
        <v>4.8540000000000001</v>
      </c>
      <c r="F111" s="42">
        <v>4.8819999999999997</v>
      </c>
      <c r="G111" s="42">
        <v>4.9059999999999997</v>
      </c>
      <c r="H111" s="42">
        <v>4.9249999999999998</v>
      </c>
      <c r="I111" s="42">
        <v>4.9509999999999996</v>
      </c>
      <c r="J111" s="42">
        <v>4.9740000000000002</v>
      </c>
      <c r="K111" s="42">
        <v>5.0190000000000001</v>
      </c>
      <c r="L111" s="42">
        <v>5.085</v>
      </c>
      <c r="M111" s="42">
        <v>5.1639999999999997</v>
      </c>
      <c r="N111" s="42">
        <v>5.2569999999999997</v>
      </c>
      <c r="O111" s="43">
        <v>5.3220000000000001</v>
      </c>
      <c r="P111" s="20"/>
      <c r="Q111" s="41">
        <v>5.3280000000000003</v>
      </c>
      <c r="R111" s="42">
        <v>5.2720000000000002</v>
      </c>
      <c r="S111" s="42">
        <v>5.1630000000000003</v>
      </c>
      <c r="T111" s="42">
        <v>5.0789999999999997</v>
      </c>
      <c r="U111" s="42">
        <v>5.0010000000000003</v>
      </c>
      <c r="V111" s="42">
        <v>4.9539999999999997</v>
      </c>
      <c r="W111" s="42">
        <v>4.9039999999999999</v>
      </c>
      <c r="X111" s="42">
        <v>4.87</v>
      </c>
      <c r="Y111" s="42">
        <v>4.8499999999999996</v>
      </c>
      <c r="Z111" s="42">
        <v>4.8109999999999999</v>
      </c>
      <c r="AA111" s="42">
        <v>4.806</v>
      </c>
      <c r="AB111" s="43"/>
      <c r="AD111" s="20"/>
      <c r="AE111" s="184"/>
      <c r="AF111" s="40">
        <v>12.65</v>
      </c>
      <c r="AG111" s="41"/>
      <c r="AH111" s="42">
        <v>0.1017</v>
      </c>
      <c r="AI111" s="42">
        <v>8.5150000000000003E-2</v>
      </c>
      <c r="AJ111" s="42">
        <v>8.5089999999999999E-2</v>
      </c>
      <c r="AK111" s="42">
        <v>9.7320000000000004E-2</v>
      </c>
      <c r="AL111" s="42">
        <v>0.1129</v>
      </c>
      <c r="AM111" s="42">
        <v>0.14419999999999999</v>
      </c>
      <c r="AN111" s="42">
        <v>0.19020000000000001</v>
      </c>
      <c r="AO111" s="42">
        <v>0.24840000000000001</v>
      </c>
      <c r="AP111" s="42">
        <v>0.30780000000000002</v>
      </c>
      <c r="AQ111" s="42">
        <v>0.3604</v>
      </c>
      <c r="AR111" s="43">
        <v>0.38</v>
      </c>
      <c r="AS111" s="20"/>
      <c r="AT111" s="41">
        <v>0.38300000000000001</v>
      </c>
      <c r="AU111" s="42">
        <v>0.37140000000000001</v>
      </c>
      <c r="AV111" s="42">
        <v>0.31330000000000002</v>
      </c>
      <c r="AW111" s="42">
        <v>0.25340000000000001</v>
      </c>
      <c r="AX111" s="42">
        <v>0.1988</v>
      </c>
      <c r="AY111" s="42">
        <v>0.14949999999999999</v>
      </c>
      <c r="AZ111" s="42">
        <v>0.1154</v>
      </c>
      <c r="BA111" s="42">
        <v>9.2840000000000006E-2</v>
      </c>
      <c r="BB111" s="42">
        <v>7.9839999999999994E-2</v>
      </c>
      <c r="BC111" s="42">
        <v>7.936E-2</v>
      </c>
      <c r="BD111" s="42">
        <v>9.4670000000000004E-2</v>
      </c>
      <c r="BE111" s="43"/>
      <c r="BH111" s="118" t="str">
        <f t="shared" si="75"/>
        <v>0</v>
      </c>
      <c r="BI111" s="118" t="str">
        <f t="shared" si="75"/>
        <v>4.854+0.1017i</v>
      </c>
      <c r="BJ111" s="118" t="str">
        <f t="shared" si="75"/>
        <v>4.882+0.08515i</v>
      </c>
      <c r="BK111" s="118" t="str">
        <f t="shared" si="75"/>
        <v>4.906+0.08509i</v>
      </c>
      <c r="BL111" s="118" t="str">
        <f t="shared" si="75"/>
        <v>4.925+0.09732i</v>
      </c>
      <c r="BM111" s="118" t="str">
        <f t="shared" si="74"/>
        <v>4.951+0.1129i</v>
      </c>
      <c r="BN111" s="118" t="str">
        <f t="shared" si="74"/>
        <v>4.974+0.1442i</v>
      </c>
      <c r="BO111" s="118" t="str">
        <f t="shared" si="74"/>
        <v>5.019+0.1902i</v>
      </c>
      <c r="BP111" s="118" t="str">
        <f t="shared" si="74"/>
        <v>5.085+0.2484i</v>
      </c>
      <c r="BQ111" s="118" t="str">
        <f t="shared" si="74"/>
        <v>5.164+0.3078i</v>
      </c>
      <c r="BR111" s="118" t="str">
        <f t="shared" si="74"/>
        <v>5.257+0.3604i</v>
      </c>
      <c r="BS111" s="118" t="str">
        <f t="shared" si="74"/>
        <v>5.322+0.38i</v>
      </c>
      <c r="BT111" s="118" t="str">
        <f t="shared" si="76"/>
        <v>0</v>
      </c>
      <c r="BU111" s="118" t="str">
        <f t="shared" si="76"/>
        <v>5.328+0.383i</v>
      </c>
      <c r="BV111" s="118" t="str">
        <f t="shared" si="76"/>
        <v>5.272+0.3714i</v>
      </c>
      <c r="BW111" s="118" t="str">
        <f t="shared" si="76"/>
        <v>5.163+0.3133i</v>
      </c>
      <c r="BX111" s="118" t="str">
        <f t="shared" si="76"/>
        <v>5.079+0.2534i</v>
      </c>
      <c r="BY111" s="118" t="str">
        <f t="shared" si="76"/>
        <v>5.001+0.1988i</v>
      </c>
      <c r="BZ111" s="118" t="str">
        <f t="shared" si="46"/>
        <v>4.954+0.1495i</v>
      </c>
      <c r="CA111" s="118" t="str">
        <f t="shared" si="46"/>
        <v>4.904+0.1154i</v>
      </c>
      <c r="CB111" s="118" t="str">
        <f t="shared" si="46"/>
        <v>4.87+0.09284i</v>
      </c>
      <c r="CC111" s="118" t="str">
        <f t="shared" si="46"/>
        <v>4.85+0.07984i</v>
      </c>
      <c r="CD111" s="118" t="str">
        <f t="shared" si="46"/>
        <v>4.811+0.07936i</v>
      </c>
      <c r="CE111" s="118" t="str">
        <f t="shared" si="46"/>
        <v>4.806+0.09467i</v>
      </c>
      <c r="CF111" s="118" t="str">
        <f t="shared" si="46"/>
        <v>0</v>
      </c>
      <c r="CG111" s="118" t="str">
        <f t="shared" si="46"/>
        <v>0</v>
      </c>
      <c r="CH111" s="39">
        <f t="shared" si="69"/>
        <v>12650000000</v>
      </c>
      <c r="CI111" s="121">
        <f t="shared" si="70"/>
        <v>1.4212249144674758</v>
      </c>
      <c r="CJ111" s="121" t="str">
        <f t="shared" si="82"/>
        <v>0</v>
      </c>
      <c r="CK111" s="121" t="str">
        <f t="shared" si="82"/>
        <v>6.89862573482513+0.144538573801342i</v>
      </c>
      <c r="CL111" s="121" t="str">
        <f t="shared" si="82"/>
        <v>6.93842003243022+0.121017301466906i</v>
      </c>
      <c r="CM111" s="121" t="str">
        <f t="shared" si="82"/>
        <v>6.97252943037744+0.120932027972038i</v>
      </c>
      <c r="CN111" s="121" t="str">
        <f t="shared" si="82"/>
        <v>6.99953270375232+0.138313608675975i</v>
      </c>
      <c r="CO111" s="121" t="str">
        <f t="shared" si="82"/>
        <v>7.03648455152847+0.160456292843378i</v>
      </c>
      <c r="CP111" s="121" t="str">
        <f t="shared" si="82"/>
        <v>7.06917272456123+0.20494063266621i</v>
      </c>
      <c r="CQ111" s="121" t="str">
        <f t="shared" si="82"/>
        <v>7.13312784571226+0.270316978731714i</v>
      </c>
      <c r="CR111" s="121" t="str">
        <f t="shared" si="82"/>
        <v>7.22692869006711+0.353032268753721i</v>
      </c>
      <c r="CS111" s="121" t="str">
        <f t="shared" si="82"/>
        <v>7.33920545831004+0.437453028673089i</v>
      </c>
      <c r="CT111" s="121" t="str">
        <f t="shared" si="82"/>
        <v>7.47137937535552+0.512209459174078i</v>
      </c>
      <c r="CU111" s="121" t="str">
        <f t="shared" si="82"/>
        <v>7.56375899479591+0.540065467497641i</v>
      </c>
      <c r="CV111" s="121" t="str">
        <f t="shared" si="82"/>
        <v>0</v>
      </c>
      <c r="CW111" s="121" t="str">
        <f t="shared" si="82"/>
        <v>7.57228634428271+0.544329142241043i</v>
      </c>
      <c r="CX111" s="121" t="str">
        <f t="shared" si="82"/>
        <v>7.49269774907253+0.527842933233221i</v>
      </c>
      <c r="CY111" s="121" t="str">
        <f t="shared" si="56"/>
        <v>7.33778423339558+0.44526976570266i</v>
      </c>
      <c r="CZ111" s="121" t="str">
        <f t="shared" si="52"/>
        <v>7.21840134058031+0.360138393326058i</v>
      </c>
      <c r="DA111" s="121" t="str">
        <f t="shared" si="52"/>
        <v>7.10754579725185+0.282539512996134i</v>
      </c>
      <c r="DB111" s="121" t="str">
        <f t="shared" si="52"/>
        <v>7.04074822627187+0.212473124712888i</v>
      </c>
      <c r="DC111" s="121" t="str">
        <f t="shared" si="52"/>
        <v>6.9696869805485+0.164009355129547i</v>
      </c>
      <c r="DD111" s="121" t="str">
        <f t="shared" si="52"/>
        <v>6.92136533345661+0.13194652105916i</v>
      </c>
      <c r="DE111" s="121" t="str">
        <f t="shared" si="77"/>
        <v>6.89294083516726+0.113470597171083i</v>
      </c>
      <c r="DF111" s="121" t="str">
        <f t="shared" si="77"/>
        <v>6.83751306350303+0.112788409212139i</v>
      </c>
      <c r="DG111" s="121" t="str">
        <f t="shared" si="77"/>
        <v>6.83040693893069+0.134547362652636i</v>
      </c>
      <c r="DH111" s="121" t="str">
        <f t="shared" si="77"/>
        <v>0</v>
      </c>
      <c r="DI111" s="121"/>
      <c r="DK111" s="39">
        <f t="shared" si="83"/>
        <v>0</v>
      </c>
      <c r="DL111" s="39">
        <f t="shared" si="83"/>
        <v>6.8986257348251296</v>
      </c>
      <c r="DM111" s="39">
        <f t="shared" si="83"/>
        <v>6.9384200324302201</v>
      </c>
      <c r="DN111" s="39">
        <f t="shared" si="83"/>
        <v>6.9725294303774401</v>
      </c>
      <c r="DO111" s="39">
        <f t="shared" si="83"/>
        <v>6.9995327037523198</v>
      </c>
      <c r="DP111" s="39">
        <f t="shared" si="83"/>
        <v>7.0364845515284697</v>
      </c>
      <c r="DQ111" s="39">
        <f t="shared" si="83"/>
        <v>7.0691727245612297</v>
      </c>
      <c r="DR111" s="39">
        <f t="shared" si="83"/>
        <v>7.1331278457122602</v>
      </c>
      <c r="DS111" s="39">
        <f t="shared" si="83"/>
        <v>7.2269286900671101</v>
      </c>
      <c r="DT111" s="39">
        <f t="shared" si="83"/>
        <v>7.3392054583100403</v>
      </c>
      <c r="DU111" s="39">
        <f t="shared" si="83"/>
        <v>7.4713793753555198</v>
      </c>
      <c r="DV111" s="39">
        <f t="shared" si="83"/>
        <v>7.5637589947959096</v>
      </c>
      <c r="DW111" s="39">
        <f t="shared" si="83"/>
        <v>0</v>
      </c>
      <c r="DX111" s="39">
        <f t="shared" si="83"/>
        <v>7.57228634428271</v>
      </c>
      <c r="DY111" s="39">
        <f t="shared" si="83"/>
        <v>7.4926977490725299</v>
      </c>
      <c r="DZ111" s="39">
        <f t="shared" si="57"/>
        <v>7.3377842333955803</v>
      </c>
      <c r="EA111" s="39">
        <f t="shared" si="53"/>
        <v>7.2184013405803098</v>
      </c>
      <c r="EB111" s="39">
        <f t="shared" si="53"/>
        <v>7.1075457972518503</v>
      </c>
      <c r="EC111" s="39">
        <f t="shared" si="53"/>
        <v>7.0407482262718704</v>
      </c>
      <c r="ED111" s="39">
        <f t="shared" si="53"/>
        <v>6.9696869805485004</v>
      </c>
      <c r="EE111" s="39">
        <f t="shared" si="53"/>
        <v>6.9213653334566096</v>
      </c>
      <c r="EF111" s="39">
        <f t="shared" si="78"/>
        <v>6.8929408351672601</v>
      </c>
      <c r="EG111" s="39">
        <f t="shared" si="78"/>
        <v>6.8375130635030299</v>
      </c>
      <c r="EH111" s="39">
        <f t="shared" si="78"/>
        <v>6.8304069389306896</v>
      </c>
      <c r="EI111" s="39">
        <f t="shared" si="78"/>
        <v>0</v>
      </c>
      <c r="EK111" s="39">
        <f t="shared" si="73"/>
        <v>0</v>
      </c>
      <c r="EL111" s="39">
        <f t="shared" si="73"/>
        <v>0.144538573801342</v>
      </c>
      <c r="EM111" s="39">
        <f t="shared" si="73"/>
        <v>0.12101730146690599</v>
      </c>
      <c r="EN111" s="39">
        <f t="shared" si="73"/>
        <v>0.120932027972038</v>
      </c>
      <c r="EO111" s="39">
        <f t="shared" si="73"/>
        <v>0.138313608675975</v>
      </c>
      <c r="EP111" s="39">
        <f t="shared" si="73"/>
        <v>0.16045629284337801</v>
      </c>
      <c r="EQ111" s="39">
        <f t="shared" si="73"/>
        <v>0.20494063266620999</v>
      </c>
      <c r="ER111" s="39">
        <f t="shared" si="73"/>
        <v>0.27031697873171401</v>
      </c>
      <c r="ES111" s="39">
        <f t="shared" si="73"/>
        <v>0.35303226875372101</v>
      </c>
      <c r="ET111" s="39">
        <f t="shared" si="88"/>
        <v>0.43745302867308899</v>
      </c>
      <c r="EU111" s="39">
        <f t="shared" si="88"/>
        <v>0.51220945917407801</v>
      </c>
      <c r="EV111" s="39">
        <f t="shared" si="88"/>
        <v>0.54006546749764095</v>
      </c>
      <c r="EW111" s="39">
        <f t="shared" si="88"/>
        <v>0</v>
      </c>
      <c r="EX111" s="39">
        <f t="shared" si="88"/>
        <v>0.54432914224104301</v>
      </c>
      <c r="EY111" s="39">
        <f t="shared" si="62"/>
        <v>0.52784293323322096</v>
      </c>
      <c r="EZ111" s="39">
        <f t="shared" si="62"/>
        <v>0.44526976570266003</v>
      </c>
      <c r="FA111" s="39">
        <f t="shared" si="62"/>
        <v>0.36013839332605802</v>
      </c>
      <c r="FB111" s="39">
        <f t="shared" si="54"/>
        <v>0.282539512996134</v>
      </c>
      <c r="FC111" s="39">
        <f t="shared" si="54"/>
        <v>0.21247312471288801</v>
      </c>
      <c r="FD111" s="39">
        <f t="shared" si="54"/>
        <v>0.16400935512954701</v>
      </c>
      <c r="FE111" s="39">
        <f t="shared" si="54"/>
        <v>0.13194652105915999</v>
      </c>
      <c r="FF111" s="39">
        <f t="shared" si="79"/>
        <v>0.113470597171083</v>
      </c>
      <c r="FG111" s="39">
        <f t="shared" si="79"/>
        <v>0.11278840921213899</v>
      </c>
      <c r="FH111" s="39">
        <f t="shared" si="79"/>
        <v>0.134547362652636</v>
      </c>
      <c r="FI111" s="39">
        <f t="shared" si="79"/>
        <v>0</v>
      </c>
      <c r="FK111" s="39">
        <f t="shared" si="84"/>
        <v>0.99999999999999989</v>
      </c>
      <c r="FL111" s="39">
        <f t="shared" si="84"/>
        <v>0.75723791744068547</v>
      </c>
      <c r="FM111" s="39">
        <f t="shared" si="84"/>
        <v>0.75609187759220686</v>
      </c>
      <c r="FN111" s="39">
        <f t="shared" si="84"/>
        <v>0.75504104880257983</v>
      </c>
      <c r="FO111" s="39">
        <f t="shared" si="84"/>
        <v>0.75415113596515826</v>
      </c>
      <c r="FP111" s="39">
        <f t="shared" si="84"/>
        <v>0.75292911780668259</v>
      </c>
      <c r="FQ111" s="39">
        <f t="shared" si="84"/>
        <v>0.75171483779691495</v>
      </c>
      <c r="FR111" s="39">
        <f t="shared" si="84"/>
        <v>0.74935452999617047</v>
      </c>
      <c r="FS111" s="39">
        <f t="shared" si="84"/>
        <v>0.74583024119780372</v>
      </c>
      <c r="FT111" s="39">
        <f t="shared" si="84"/>
        <v>0.74157160095904773</v>
      </c>
      <c r="FU111" s="39">
        <f t="shared" si="84"/>
        <v>0.73668718758922691</v>
      </c>
      <c r="FV111" s="39">
        <f t="shared" si="84"/>
        <v>0.73354700948396345</v>
      </c>
      <c r="FW111" s="39">
        <f t="shared" si="84"/>
        <v>0.99999999999999989</v>
      </c>
      <c r="FX111" s="39">
        <f t="shared" si="84"/>
        <v>0.73323390439430247</v>
      </c>
      <c r="FY111" s="39">
        <f t="shared" si="84"/>
        <v>0.7358423250657371</v>
      </c>
      <c r="FZ111" s="39">
        <f t="shared" si="58"/>
        <v>0.74152709148930418</v>
      </c>
      <c r="GA111" s="39">
        <f t="shared" si="55"/>
        <v>0.74602495495130761</v>
      </c>
      <c r="GB111" s="39">
        <f t="shared" si="55"/>
        <v>0.75004990575474872</v>
      </c>
      <c r="GC111" s="39">
        <f t="shared" si="55"/>
        <v>0.75254629312566113</v>
      </c>
      <c r="GD111" s="39">
        <f t="shared" si="55"/>
        <v>0.75496847373911891</v>
      </c>
      <c r="GE111" s="39">
        <f t="shared" si="55"/>
        <v>0.75658172435594073</v>
      </c>
      <c r="GF111" s="39">
        <f t="shared" si="80"/>
        <v>0.75751849682575223</v>
      </c>
      <c r="GG111" s="39">
        <f t="shared" si="80"/>
        <v>0.75923406192805987</v>
      </c>
      <c r="GH111" s="39">
        <f t="shared" si="80"/>
        <v>0.75938318850161668</v>
      </c>
      <c r="GI111" s="39">
        <f t="shared" si="80"/>
        <v>0.99999999999999989</v>
      </c>
      <c r="GJ111" s="39">
        <f t="shared" si="72"/>
        <v>12.65</v>
      </c>
      <c r="GK111" s="39">
        <f t="shared" si="86"/>
        <v>-9.6432746655328714E-16</v>
      </c>
      <c r="GL111" s="39">
        <f t="shared" si="86"/>
        <v>-2.4153529516671051</v>
      </c>
      <c r="GM111" s="39">
        <f t="shared" si="86"/>
        <v>-2.4285085474669406</v>
      </c>
      <c r="GN111" s="39">
        <f t="shared" si="86"/>
        <v>-2.4405887347317612</v>
      </c>
      <c r="GO111" s="39">
        <f t="shared" si="86"/>
        <v>-2.4508322089124914</v>
      </c>
      <c r="GP111" s="39">
        <f t="shared" si="86"/>
        <v>-2.4649181438318832</v>
      </c>
      <c r="GQ111" s="39">
        <f t="shared" si="86"/>
        <v>-2.4789375461030851</v>
      </c>
      <c r="GR111" s="39">
        <f t="shared" si="85"/>
        <v>-2.5062532590282309</v>
      </c>
      <c r="GS111" s="39">
        <f t="shared" si="85"/>
        <v>-2.5472002253653825</v>
      </c>
      <c r="GT111" s="39">
        <f t="shared" si="85"/>
        <v>-2.5969382035639352</v>
      </c>
      <c r="GU111" s="39">
        <f t="shared" si="85"/>
        <v>-2.6543376659588076</v>
      </c>
      <c r="GV111" s="39">
        <f t="shared" si="85"/>
        <v>-2.6914409818730469</v>
      </c>
      <c r="GW111" s="39">
        <f t="shared" si="85"/>
        <v>-9.6432746655328714E-16</v>
      </c>
      <c r="GX111" s="39">
        <f t="shared" si="85"/>
        <v>-2.6951492334183014</v>
      </c>
      <c r="GY111" s="39">
        <f t="shared" si="85"/>
        <v>-2.6643047102598416</v>
      </c>
      <c r="GZ111" s="39">
        <f t="shared" si="81"/>
        <v>-2.597459550314662</v>
      </c>
      <c r="HA111" s="39">
        <f t="shared" si="47"/>
        <v>-2.5449328978286125</v>
      </c>
      <c r="HB111" s="39">
        <f t="shared" si="47"/>
        <v>-2.4981967835570247</v>
      </c>
      <c r="HC111" s="39">
        <f t="shared" si="47"/>
        <v>-2.4693355829711807</v>
      </c>
      <c r="HD111" s="39">
        <f t="shared" si="47"/>
        <v>-2.4414236685288957</v>
      </c>
      <c r="HE111" s="39">
        <f t="shared" si="47"/>
        <v>-2.422883070731443</v>
      </c>
      <c r="HF111" s="39">
        <f t="shared" si="47"/>
        <v>-2.4121351648621441</v>
      </c>
      <c r="HG111" s="39">
        <f t="shared" si="87"/>
        <v>-2.392486323112553</v>
      </c>
      <c r="HH111" s="39">
        <f t="shared" si="87"/>
        <v>-2.390780433147436</v>
      </c>
      <c r="HI111" s="39">
        <f t="shared" si="87"/>
        <v>-9.6432746655328714E-16</v>
      </c>
    </row>
    <row r="112" spans="1:217" s="39" customFormat="1">
      <c r="A112" s="20"/>
      <c r="B112" s="184"/>
      <c r="C112" s="40">
        <v>12.7</v>
      </c>
      <c r="D112" s="41"/>
      <c r="E112" s="42">
        <v>4.8529999999999998</v>
      </c>
      <c r="F112" s="42">
        <v>4.8810000000000002</v>
      </c>
      <c r="G112" s="42">
        <v>4.9059999999999997</v>
      </c>
      <c r="H112" s="42">
        <v>4.9279999999999999</v>
      </c>
      <c r="I112" s="42">
        <v>4.9539999999999997</v>
      </c>
      <c r="J112" s="42">
        <v>4.976</v>
      </c>
      <c r="K112" s="42">
        <v>5.0199999999999996</v>
      </c>
      <c r="L112" s="42">
        <v>5.0839999999999996</v>
      </c>
      <c r="M112" s="42">
        <v>5.1609999999999996</v>
      </c>
      <c r="N112" s="42">
        <v>5.2560000000000002</v>
      </c>
      <c r="O112" s="43">
        <v>5.319</v>
      </c>
      <c r="P112" s="20"/>
      <c r="Q112" s="41">
        <v>5.3250000000000002</v>
      </c>
      <c r="R112" s="42">
        <v>5.2709999999999999</v>
      </c>
      <c r="S112" s="42">
        <v>5.1619999999999999</v>
      </c>
      <c r="T112" s="42">
        <v>5.08</v>
      </c>
      <c r="U112" s="42">
        <v>5.0010000000000003</v>
      </c>
      <c r="V112" s="42">
        <v>4.9560000000000004</v>
      </c>
      <c r="W112" s="42">
        <v>4.91</v>
      </c>
      <c r="X112" s="42">
        <v>4.8739999999999997</v>
      </c>
      <c r="Y112" s="42">
        <v>4.8529999999999998</v>
      </c>
      <c r="Z112" s="42">
        <v>4.8129999999999997</v>
      </c>
      <c r="AA112" s="42">
        <v>4.8079999999999998</v>
      </c>
      <c r="AB112" s="43"/>
      <c r="AD112" s="20"/>
      <c r="AE112" s="184"/>
      <c r="AF112" s="40">
        <v>12.7</v>
      </c>
      <c r="AG112" s="41"/>
      <c r="AH112" s="42">
        <v>0.10580000000000001</v>
      </c>
      <c r="AI112" s="42">
        <v>8.8410000000000002E-2</v>
      </c>
      <c r="AJ112" s="42">
        <v>8.6480000000000001E-2</v>
      </c>
      <c r="AK112" s="42">
        <v>9.5579999999999998E-2</v>
      </c>
      <c r="AL112" s="42">
        <v>0.1096</v>
      </c>
      <c r="AM112" s="42">
        <v>0.1424</v>
      </c>
      <c r="AN112" s="42">
        <v>0.189</v>
      </c>
      <c r="AO112" s="42">
        <v>0.24829999999999999</v>
      </c>
      <c r="AP112" s="42">
        <v>0.30449999999999999</v>
      </c>
      <c r="AQ112" s="42">
        <v>0.35749999999999998</v>
      </c>
      <c r="AR112" s="43">
        <v>0.37840000000000001</v>
      </c>
      <c r="AS112" s="20"/>
      <c r="AT112" s="41">
        <v>0.37980000000000003</v>
      </c>
      <c r="AU112" s="42">
        <v>0.36980000000000002</v>
      </c>
      <c r="AV112" s="42">
        <v>0.31009999999999999</v>
      </c>
      <c r="AW112" s="42">
        <v>0.2545</v>
      </c>
      <c r="AX112" s="42">
        <v>0.19919999999999999</v>
      </c>
      <c r="AY112" s="42">
        <v>0.14760000000000001</v>
      </c>
      <c r="AZ112" s="42">
        <v>0.1135</v>
      </c>
      <c r="BA112" s="42">
        <v>9.1770000000000004E-2</v>
      </c>
      <c r="BB112" s="42">
        <v>8.1159999999999996E-2</v>
      </c>
      <c r="BC112" s="42">
        <v>8.319E-2</v>
      </c>
      <c r="BD112" s="42">
        <v>9.8650000000000002E-2</v>
      </c>
      <c r="BE112" s="43"/>
      <c r="BH112" s="118" t="str">
        <f t="shared" si="75"/>
        <v>0</v>
      </c>
      <c r="BI112" s="118" t="str">
        <f t="shared" si="75"/>
        <v>4.853+0.1058i</v>
      </c>
      <c r="BJ112" s="118" t="str">
        <f t="shared" si="75"/>
        <v>4.881+0.08841i</v>
      </c>
      <c r="BK112" s="118" t="str">
        <f t="shared" si="75"/>
        <v>4.906+0.08648i</v>
      </c>
      <c r="BL112" s="118" t="str">
        <f t="shared" si="75"/>
        <v>4.928+0.09558i</v>
      </c>
      <c r="BM112" s="118" t="str">
        <f t="shared" si="74"/>
        <v>4.954+0.1096i</v>
      </c>
      <c r="BN112" s="118" t="str">
        <f t="shared" si="74"/>
        <v>4.976+0.1424i</v>
      </c>
      <c r="BO112" s="118" t="str">
        <f t="shared" si="74"/>
        <v>5.02+0.189i</v>
      </c>
      <c r="BP112" s="118" t="str">
        <f t="shared" si="74"/>
        <v>5.084+0.2483i</v>
      </c>
      <c r="BQ112" s="118" t="str">
        <f t="shared" si="74"/>
        <v>5.161+0.3045i</v>
      </c>
      <c r="BR112" s="118" t="str">
        <f t="shared" si="74"/>
        <v>5.256+0.3575i</v>
      </c>
      <c r="BS112" s="118" t="str">
        <f t="shared" si="74"/>
        <v>5.319+0.3784i</v>
      </c>
      <c r="BT112" s="118" t="str">
        <f t="shared" si="76"/>
        <v>0</v>
      </c>
      <c r="BU112" s="118" t="str">
        <f t="shared" si="76"/>
        <v>5.325+0.3798i</v>
      </c>
      <c r="BV112" s="118" t="str">
        <f t="shared" si="76"/>
        <v>5.271+0.3698i</v>
      </c>
      <c r="BW112" s="118" t="str">
        <f t="shared" si="76"/>
        <v>5.162+0.3101i</v>
      </c>
      <c r="BX112" s="118" t="str">
        <f t="shared" si="76"/>
        <v>5.08+0.2545i</v>
      </c>
      <c r="BY112" s="118" t="str">
        <f t="shared" si="76"/>
        <v>5.001+0.1992i</v>
      </c>
      <c r="BZ112" s="118" t="str">
        <f t="shared" si="46"/>
        <v>4.956+0.1476i</v>
      </c>
      <c r="CA112" s="118" t="str">
        <f t="shared" si="46"/>
        <v>4.91+0.1135i</v>
      </c>
      <c r="CB112" s="118" t="str">
        <f t="shared" si="46"/>
        <v>4.874+0.09177i</v>
      </c>
      <c r="CC112" s="118" t="str">
        <f t="shared" si="46"/>
        <v>4.853+0.08116i</v>
      </c>
      <c r="CD112" s="118" t="str">
        <f t="shared" si="46"/>
        <v>4.813+0.08319i</v>
      </c>
      <c r="CE112" s="118" t="str">
        <f t="shared" si="46"/>
        <v>4.808+0.09865i</v>
      </c>
      <c r="CF112" s="118" t="str">
        <f t="shared" si="46"/>
        <v>0</v>
      </c>
      <c r="CG112" s="118" t="str">
        <f t="shared" si="46"/>
        <v>0</v>
      </c>
      <c r="CH112" s="39">
        <f t="shared" si="69"/>
        <v>12700000000</v>
      </c>
      <c r="CI112" s="121">
        <f t="shared" si="70"/>
        <v>1.41562954078847</v>
      </c>
      <c r="CJ112" s="121" t="str">
        <f t="shared" si="82"/>
        <v>0</v>
      </c>
      <c r="CK112" s="121" t="str">
        <f t="shared" si="82"/>
        <v>6.87005016144644+0.14977360541542i</v>
      </c>
      <c r="CL112" s="121" t="str">
        <f t="shared" si="82"/>
        <v>6.90968778858852+0.125155807701109i</v>
      </c>
      <c r="CM112" s="121" t="str">
        <f t="shared" si="82"/>
        <v>6.94507852710823+0.122423642687387i</v>
      </c>
      <c r="CN112" s="121" t="str">
        <f t="shared" si="82"/>
        <v>6.97622237700558+0.135305871508562i</v>
      </c>
      <c r="CO112" s="121" t="str">
        <f t="shared" si="82"/>
        <v>7.01302874506608+0.155152997670416i</v>
      </c>
      <c r="CP112" s="121" t="str">
        <f t="shared" si="82"/>
        <v>7.04417259496343+0.201585646608278i</v>
      </c>
      <c r="CQ112" s="121" t="str">
        <f t="shared" si="82"/>
        <v>7.10646029475812+0.267553983209021i</v>
      </c>
      <c r="CR112" s="121" t="str">
        <f t="shared" si="82"/>
        <v>7.19706058536858+0.351500814977777i</v>
      </c>
      <c r="CS112" s="121" t="str">
        <f t="shared" si="82"/>
        <v>7.30606406000929+0.431059195170089i</v>
      </c>
      <c r="CT112" s="121" t="str">
        <f t="shared" si="82"/>
        <v>7.4405488663842+0.506087560831878i</v>
      </c>
      <c r="CU112" s="121" t="str">
        <f t="shared" si="82"/>
        <v>7.52973352745387+0.535674218234357i</v>
      </c>
      <c r="CV112" s="121" t="str">
        <f t="shared" si="82"/>
        <v>0</v>
      </c>
      <c r="CW112" s="121" t="str">
        <f t="shared" si="82"/>
        <v>7.5382273046986+0.537656099591461i</v>
      </c>
      <c r="CX112" s="121" t="str">
        <f t="shared" si="82"/>
        <v>7.46178330949603+0.523499804183576i</v>
      </c>
      <c r="CY112" s="121" t="str">
        <f t="shared" si="56"/>
        <v>7.30747968955008+0.438986720598505i</v>
      </c>
      <c r="CZ112" s="121" t="str">
        <f t="shared" si="52"/>
        <v>7.19139806720543+0.360277718130666i</v>
      </c>
      <c r="DA112" s="121" t="str">
        <f t="shared" si="52"/>
        <v>7.07956333348314+0.281993404525063i</v>
      </c>
      <c r="DB112" s="121" t="str">
        <f t="shared" si="52"/>
        <v>7.01586000414766+0.208946920220378i</v>
      </c>
      <c r="DC112" s="121" t="str">
        <f t="shared" si="52"/>
        <v>6.95074104527139+0.160673952879491i</v>
      </c>
      <c r="DD112" s="121" t="str">
        <f t="shared" si="52"/>
        <v>6.899778381803+0.129912322958158i</v>
      </c>
      <c r="DE112" s="121" t="str">
        <f t="shared" si="77"/>
        <v>6.87005016144644+0.114892493530392i</v>
      </c>
      <c r="DF112" s="121" t="str">
        <f t="shared" si="77"/>
        <v>6.81342497981491+0.117766221498193i</v>
      </c>
      <c r="DG112" s="121" t="str">
        <f t="shared" si="77"/>
        <v>6.80634683211096+0.139651854198783i</v>
      </c>
      <c r="DH112" s="121" t="str">
        <f t="shared" si="77"/>
        <v>0</v>
      </c>
      <c r="DI112" s="121"/>
      <c r="DK112" s="39">
        <f t="shared" si="83"/>
        <v>0</v>
      </c>
      <c r="DL112" s="39">
        <f t="shared" si="83"/>
        <v>6.8700501614464402</v>
      </c>
      <c r="DM112" s="39">
        <f t="shared" si="83"/>
        <v>6.9096877885885197</v>
      </c>
      <c r="DN112" s="39">
        <f t="shared" si="83"/>
        <v>6.9450785271082296</v>
      </c>
      <c r="DO112" s="39">
        <f t="shared" si="83"/>
        <v>6.9762223770055796</v>
      </c>
      <c r="DP112" s="39">
        <f t="shared" si="83"/>
        <v>7.0130287450660802</v>
      </c>
      <c r="DQ112" s="39">
        <f t="shared" si="83"/>
        <v>7.0441725949634302</v>
      </c>
      <c r="DR112" s="39">
        <f t="shared" si="83"/>
        <v>7.1064602947581204</v>
      </c>
      <c r="DS112" s="39">
        <f t="shared" si="83"/>
        <v>7.1970605853685798</v>
      </c>
      <c r="DT112" s="39">
        <f t="shared" si="83"/>
        <v>7.3060640600092901</v>
      </c>
      <c r="DU112" s="39">
        <f t="shared" si="83"/>
        <v>7.4405488663841997</v>
      </c>
      <c r="DV112" s="39">
        <f t="shared" si="83"/>
        <v>7.5297335274538701</v>
      </c>
      <c r="DW112" s="39">
        <f t="shared" si="83"/>
        <v>0</v>
      </c>
      <c r="DX112" s="39">
        <f t="shared" si="83"/>
        <v>7.5382273046985997</v>
      </c>
      <c r="DY112" s="39">
        <f t="shared" si="83"/>
        <v>7.4617833094960302</v>
      </c>
      <c r="DZ112" s="39">
        <f t="shared" si="57"/>
        <v>7.30747968955008</v>
      </c>
      <c r="EA112" s="39">
        <f t="shared" si="53"/>
        <v>7.1913980672054301</v>
      </c>
      <c r="EB112" s="39">
        <f t="shared" si="53"/>
        <v>7.07956333348314</v>
      </c>
      <c r="EC112" s="39">
        <f t="shared" si="53"/>
        <v>7.01586000414766</v>
      </c>
      <c r="ED112" s="39">
        <f t="shared" si="53"/>
        <v>6.95074104527139</v>
      </c>
      <c r="EE112" s="39">
        <f t="shared" si="53"/>
        <v>6.8997783818030003</v>
      </c>
      <c r="EF112" s="39">
        <f t="shared" si="78"/>
        <v>6.8700501614464402</v>
      </c>
      <c r="EG112" s="39">
        <f t="shared" si="78"/>
        <v>6.8134249798149096</v>
      </c>
      <c r="EH112" s="39">
        <f t="shared" si="78"/>
        <v>6.8063468321109601</v>
      </c>
      <c r="EI112" s="39">
        <f t="shared" si="78"/>
        <v>0</v>
      </c>
      <c r="EK112" s="39">
        <f t="shared" si="73"/>
        <v>0</v>
      </c>
      <c r="EL112" s="39">
        <f t="shared" si="73"/>
        <v>0.14977360541542001</v>
      </c>
      <c r="EM112" s="39">
        <f t="shared" si="73"/>
        <v>0.12515580770110901</v>
      </c>
      <c r="EN112" s="39">
        <f t="shared" si="73"/>
        <v>0.12242364268738699</v>
      </c>
      <c r="EO112" s="39">
        <f t="shared" si="73"/>
        <v>0.13530587150856199</v>
      </c>
      <c r="EP112" s="39">
        <f t="shared" si="73"/>
        <v>0.15515299767041599</v>
      </c>
      <c r="EQ112" s="39">
        <f t="shared" si="73"/>
        <v>0.20158564660827799</v>
      </c>
      <c r="ER112" s="39">
        <f t="shared" si="73"/>
        <v>0.26755398320902102</v>
      </c>
      <c r="ES112" s="39">
        <f t="shared" si="73"/>
        <v>0.35150081497777702</v>
      </c>
      <c r="ET112" s="39">
        <f t="shared" si="88"/>
        <v>0.431059195170089</v>
      </c>
      <c r="EU112" s="39">
        <f t="shared" si="88"/>
        <v>0.506087560831878</v>
      </c>
      <c r="EV112" s="39">
        <f t="shared" si="88"/>
        <v>0.53567421823435701</v>
      </c>
      <c r="EW112" s="39">
        <f t="shared" si="88"/>
        <v>0</v>
      </c>
      <c r="EX112" s="39">
        <f t="shared" si="88"/>
        <v>0.53765609959146099</v>
      </c>
      <c r="EY112" s="39">
        <f t="shared" si="62"/>
        <v>0.523499804183576</v>
      </c>
      <c r="EZ112" s="39">
        <f t="shared" si="62"/>
        <v>0.43898672059850502</v>
      </c>
      <c r="FA112" s="39">
        <f t="shared" si="62"/>
        <v>0.360277718130666</v>
      </c>
      <c r="FB112" s="39">
        <f t="shared" si="54"/>
        <v>0.281993404525063</v>
      </c>
      <c r="FC112" s="39">
        <f t="shared" si="54"/>
        <v>0.208946920220378</v>
      </c>
      <c r="FD112" s="39">
        <f t="shared" si="54"/>
        <v>0.16067395287949099</v>
      </c>
      <c r="FE112" s="39">
        <f t="shared" si="54"/>
        <v>0.12991232295815799</v>
      </c>
      <c r="FF112" s="39">
        <f t="shared" si="79"/>
        <v>0.11489249353039201</v>
      </c>
      <c r="FG112" s="39">
        <f t="shared" si="79"/>
        <v>0.11776622149819301</v>
      </c>
      <c r="FH112" s="39">
        <f t="shared" si="79"/>
        <v>0.13965185419878301</v>
      </c>
      <c r="FI112" s="39">
        <f t="shared" si="79"/>
        <v>0</v>
      </c>
      <c r="FK112" s="39">
        <f t="shared" si="84"/>
        <v>0.99999999999999989</v>
      </c>
      <c r="FL112" s="39">
        <f t="shared" si="84"/>
        <v>0.75810033507577912</v>
      </c>
      <c r="FM112" s="39">
        <f t="shared" si="84"/>
        <v>0.7569649133937677</v>
      </c>
      <c r="FN112" s="39">
        <f t="shared" si="84"/>
        <v>0.75588212041502545</v>
      </c>
      <c r="FO112" s="39">
        <f t="shared" si="84"/>
        <v>0.75487929004115084</v>
      </c>
      <c r="FP112" s="39">
        <f t="shared" si="84"/>
        <v>0.75367173906787088</v>
      </c>
      <c r="FQ112" s="39">
        <f t="shared" si="84"/>
        <v>0.75249967346167213</v>
      </c>
      <c r="FR112" s="39">
        <f t="shared" si="84"/>
        <v>0.7501895845994242</v>
      </c>
      <c r="FS112" s="39">
        <f t="shared" si="84"/>
        <v>0.74675374389976079</v>
      </c>
      <c r="FT112" s="39">
        <f t="shared" si="84"/>
        <v>0.74264600292073046</v>
      </c>
      <c r="FU112" s="39">
        <f t="shared" si="84"/>
        <v>0.73769348348148933</v>
      </c>
      <c r="FV112" s="39">
        <f t="shared" si="84"/>
        <v>0.73462613655045583</v>
      </c>
      <c r="FW112" s="39">
        <f t="shared" si="84"/>
        <v>0.99999999999999989</v>
      </c>
      <c r="FX112" s="39">
        <f t="shared" si="84"/>
        <v>0.73434477269816234</v>
      </c>
      <c r="FY112" s="39">
        <f t="shared" si="84"/>
        <v>0.73682899974458949</v>
      </c>
      <c r="FZ112" s="39">
        <f t="shared" si="58"/>
        <v>0.74251542326615871</v>
      </c>
      <c r="GA112" s="39">
        <f t="shared" si="55"/>
        <v>0.74684618212400122</v>
      </c>
      <c r="GB112" s="39">
        <f t="shared" si="55"/>
        <v>0.75091062192498648</v>
      </c>
      <c r="GC112" s="39">
        <f t="shared" si="55"/>
        <v>0.75333000926100213</v>
      </c>
      <c r="GD112" s="39">
        <f t="shared" si="55"/>
        <v>0.75556616510556684</v>
      </c>
      <c r="GE112" s="39">
        <f t="shared" si="55"/>
        <v>0.75725491876962947</v>
      </c>
      <c r="GF112" s="39">
        <f t="shared" si="80"/>
        <v>0.75822148925989441</v>
      </c>
      <c r="GG112" s="39">
        <f t="shared" si="80"/>
        <v>0.75996466932907414</v>
      </c>
      <c r="GH112" s="39">
        <f t="shared" si="80"/>
        <v>0.76010969174126086</v>
      </c>
      <c r="GI112" s="39">
        <f t="shared" si="80"/>
        <v>0.99999999999999989</v>
      </c>
      <c r="GJ112" s="39">
        <f t="shared" si="72"/>
        <v>12.7</v>
      </c>
      <c r="GK112" s="39">
        <f t="shared" si="86"/>
        <v>-9.6432746655328714E-16</v>
      </c>
      <c r="GL112" s="39">
        <f t="shared" si="86"/>
        <v>-2.4054662280967367</v>
      </c>
      <c r="GM112" s="39">
        <f t="shared" si="86"/>
        <v>-2.4184850063689973</v>
      </c>
      <c r="GN112" s="39">
        <f t="shared" si="86"/>
        <v>-2.4309185461916272</v>
      </c>
      <c r="GO112" s="39">
        <f t="shared" si="86"/>
        <v>-2.442449784906386</v>
      </c>
      <c r="GP112" s="39">
        <f t="shared" si="86"/>
        <v>-2.4563553890577512</v>
      </c>
      <c r="GQ112" s="39">
        <f t="shared" si="86"/>
        <v>-2.4698736838205786</v>
      </c>
      <c r="GR112" s="39">
        <f t="shared" si="85"/>
        <v>-2.496579395078812</v>
      </c>
      <c r="GS112" s="39">
        <f t="shared" si="85"/>
        <v>-2.5364518270798024</v>
      </c>
      <c r="GT112" s="39">
        <f t="shared" si="85"/>
        <v>-2.5843630414425012</v>
      </c>
      <c r="GU112" s="39">
        <f t="shared" si="85"/>
        <v>-2.6424810585138605</v>
      </c>
      <c r="GV112" s="39">
        <f t="shared" si="85"/>
        <v>-2.67867248747815</v>
      </c>
      <c r="GW112" s="39">
        <f t="shared" si="85"/>
        <v>-9.6432746655328714E-16</v>
      </c>
      <c r="GX112" s="39">
        <f t="shared" si="85"/>
        <v>-2.6819998445873501</v>
      </c>
      <c r="GY112" s="39">
        <f t="shared" si="85"/>
        <v>-2.6526657946278966</v>
      </c>
      <c r="GZ112" s="39">
        <f t="shared" si="81"/>
        <v>-2.5858904181323488</v>
      </c>
      <c r="HA112" s="39">
        <f t="shared" si="47"/>
        <v>-2.535376695511935</v>
      </c>
      <c r="HB112" s="39">
        <f t="shared" si="47"/>
        <v>-2.4882350472608508</v>
      </c>
      <c r="HC112" s="39">
        <f t="shared" si="47"/>
        <v>-2.4602946378909616</v>
      </c>
      <c r="HD112" s="39">
        <f t="shared" si="47"/>
        <v>-2.4345499678086062</v>
      </c>
      <c r="HE112" s="39">
        <f t="shared" si="47"/>
        <v>-2.4151579402898529</v>
      </c>
      <c r="HF112" s="39">
        <f t="shared" si="47"/>
        <v>-2.4040782221236436</v>
      </c>
      <c r="HG112" s="39">
        <f t="shared" si="87"/>
        <v>-2.3841319510180665</v>
      </c>
      <c r="HH112" s="39">
        <f t="shared" si="87"/>
        <v>-2.3824745996366055</v>
      </c>
      <c r="HI112" s="39">
        <f t="shared" si="87"/>
        <v>-9.6432746655328714E-16</v>
      </c>
    </row>
    <row r="113" spans="1:217" s="39" customFormat="1">
      <c r="A113" s="20"/>
      <c r="B113" s="184"/>
      <c r="C113" s="40">
        <v>12.75</v>
      </c>
      <c r="D113" s="41"/>
      <c r="E113" s="42">
        <v>4.8540000000000001</v>
      </c>
      <c r="F113" s="42">
        <v>4.8819999999999997</v>
      </c>
      <c r="G113" s="42">
        <v>4.907</v>
      </c>
      <c r="H113" s="42">
        <v>4.9249999999999998</v>
      </c>
      <c r="I113" s="42">
        <v>4.9509999999999996</v>
      </c>
      <c r="J113" s="42">
        <v>4.9749999999999996</v>
      </c>
      <c r="K113" s="42">
        <v>5.0179999999999998</v>
      </c>
      <c r="L113" s="42">
        <v>5.0819999999999999</v>
      </c>
      <c r="M113" s="42">
        <v>5.16</v>
      </c>
      <c r="N113" s="42">
        <v>5.2549999999999999</v>
      </c>
      <c r="O113" s="43">
        <v>5.3179999999999996</v>
      </c>
      <c r="P113" s="20"/>
      <c r="Q113" s="41">
        <v>5.3230000000000004</v>
      </c>
      <c r="R113" s="42">
        <v>5.2690000000000001</v>
      </c>
      <c r="S113" s="42">
        <v>5.16</v>
      </c>
      <c r="T113" s="42">
        <v>5.0739999999999998</v>
      </c>
      <c r="U113" s="42">
        <v>5</v>
      </c>
      <c r="V113" s="42">
        <v>4.9530000000000003</v>
      </c>
      <c r="W113" s="42">
        <v>4.9059999999999997</v>
      </c>
      <c r="X113" s="42">
        <v>4.87</v>
      </c>
      <c r="Y113" s="42">
        <v>4.8499999999999996</v>
      </c>
      <c r="Z113" s="42">
        <v>4.8129999999999997</v>
      </c>
      <c r="AA113" s="42">
        <v>4.8079999999999998</v>
      </c>
      <c r="AB113" s="43"/>
      <c r="AD113" s="20"/>
      <c r="AE113" s="184"/>
      <c r="AF113" s="40">
        <v>12.75</v>
      </c>
      <c r="AG113" s="41"/>
      <c r="AH113" s="42">
        <v>0.10340000000000001</v>
      </c>
      <c r="AI113" s="42">
        <v>8.6779999999999996E-2</v>
      </c>
      <c r="AJ113" s="42">
        <v>8.5110000000000005E-2</v>
      </c>
      <c r="AK113" s="42">
        <v>9.4630000000000006E-2</v>
      </c>
      <c r="AL113" s="42">
        <v>0.1095</v>
      </c>
      <c r="AM113" s="42">
        <v>0.1389</v>
      </c>
      <c r="AN113" s="42">
        <v>0.1862</v>
      </c>
      <c r="AO113" s="42">
        <v>0.24579999999999999</v>
      </c>
      <c r="AP113" s="42">
        <v>0.3039</v>
      </c>
      <c r="AQ113" s="42">
        <v>0.35370000000000001</v>
      </c>
      <c r="AR113" s="43">
        <v>0.374</v>
      </c>
      <c r="AS113" s="20"/>
      <c r="AT113" s="41">
        <v>0.37659999999999999</v>
      </c>
      <c r="AU113" s="42">
        <v>0.3659</v>
      </c>
      <c r="AV113" s="42">
        <v>0.3085</v>
      </c>
      <c r="AW113" s="42">
        <v>0.252</v>
      </c>
      <c r="AX113" s="42">
        <v>0.19750000000000001</v>
      </c>
      <c r="AY113" s="42">
        <v>0.1439</v>
      </c>
      <c r="AZ113" s="42">
        <v>0.11310000000000001</v>
      </c>
      <c r="BA113" s="42">
        <v>9.1429999999999997E-2</v>
      </c>
      <c r="BB113" s="42">
        <v>7.8619999999999995E-2</v>
      </c>
      <c r="BC113" s="42">
        <v>8.0640000000000003E-2</v>
      </c>
      <c r="BD113" s="42">
        <v>9.5570000000000002E-2</v>
      </c>
      <c r="BE113" s="43"/>
      <c r="BH113" s="118" t="str">
        <f t="shared" si="75"/>
        <v>0</v>
      </c>
      <c r="BI113" s="118" t="str">
        <f t="shared" si="75"/>
        <v>4.854+0.1034i</v>
      </c>
      <c r="BJ113" s="118" t="str">
        <f t="shared" si="75"/>
        <v>4.882+0.08678i</v>
      </c>
      <c r="BK113" s="118" t="str">
        <f t="shared" si="75"/>
        <v>4.907+0.08511i</v>
      </c>
      <c r="BL113" s="118" t="str">
        <f t="shared" si="75"/>
        <v>4.925+0.09463i</v>
      </c>
      <c r="BM113" s="118" t="str">
        <f t="shared" si="74"/>
        <v>4.951+0.1095i</v>
      </c>
      <c r="BN113" s="118" t="str">
        <f t="shared" si="74"/>
        <v>4.975+0.1389i</v>
      </c>
      <c r="BO113" s="118" t="str">
        <f t="shared" si="74"/>
        <v>5.018+0.1862i</v>
      </c>
      <c r="BP113" s="118" t="str">
        <f t="shared" si="74"/>
        <v>5.082+0.2458i</v>
      </c>
      <c r="BQ113" s="118" t="str">
        <f t="shared" si="74"/>
        <v>5.16+0.3039i</v>
      </c>
      <c r="BR113" s="118" t="str">
        <f t="shared" si="74"/>
        <v>5.255+0.3537i</v>
      </c>
      <c r="BS113" s="118" t="str">
        <f t="shared" si="74"/>
        <v>5.318+0.374i</v>
      </c>
      <c r="BT113" s="118" t="str">
        <f t="shared" si="76"/>
        <v>0</v>
      </c>
      <c r="BU113" s="118" t="str">
        <f t="shared" si="76"/>
        <v>5.323+0.3766i</v>
      </c>
      <c r="BV113" s="118" t="str">
        <f t="shared" si="76"/>
        <v>5.269+0.3659i</v>
      </c>
      <c r="BW113" s="118" t="str">
        <f t="shared" si="76"/>
        <v>5.16+0.3085i</v>
      </c>
      <c r="BX113" s="118" t="str">
        <f t="shared" si="76"/>
        <v>5.074+0.252i</v>
      </c>
      <c r="BY113" s="118" t="str">
        <f t="shared" si="76"/>
        <v>5+0.1975i</v>
      </c>
      <c r="BZ113" s="118" t="str">
        <f t="shared" si="46"/>
        <v>4.953+0.1439i</v>
      </c>
      <c r="CA113" s="118" t="str">
        <f t="shared" si="46"/>
        <v>4.906+0.1131i</v>
      </c>
      <c r="CB113" s="118" t="str">
        <f t="shared" si="46"/>
        <v>4.87+0.09143i</v>
      </c>
      <c r="CC113" s="118" t="str">
        <f t="shared" si="46"/>
        <v>4.85+0.07862i</v>
      </c>
      <c r="CD113" s="118" t="str">
        <f t="shared" si="46"/>
        <v>4.813+0.08064i</v>
      </c>
      <c r="CE113" s="118" t="str">
        <f t="shared" si="46"/>
        <v>4.808+0.09557i</v>
      </c>
      <c r="CF113" s="118" t="str">
        <f t="shared" si="46"/>
        <v>0</v>
      </c>
      <c r="CG113" s="118" t="str">
        <f t="shared" si="46"/>
        <v>0</v>
      </c>
      <c r="CH113" s="39">
        <f t="shared" si="69"/>
        <v>12750000000</v>
      </c>
      <c r="CI113" s="121">
        <f t="shared" si="70"/>
        <v>1.4100780523932213</v>
      </c>
      <c r="CJ113" s="121" t="str">
        <f t="shared" si="82"/>
        <v>0</v>
      </c>
      <c r="CK113" s="121" t="str">
        <f t="shared" si="82"/>
        <v>6.8445188663167+0.145802070617459i</v>
      </c>
      <c r="CL113" s="121" t="str">
        <f t="shared" si="82"/>
        <v>6.88400105178371+0.122366573386684i</v>
      </c>
      <c r="CM113" s="121" t="str">
        <f t="shared" si="82"/>
        <v>6.91925300309354+0.120011743039187i</v>
      </c>
      <c r="CN113" s="121" t="str">
        <f t="shared" si="82"/>
        <v>6.94463440803661+0.133435686097971i</v>
      </c>
      <c r="CO113" s="121" t="str">
        <f t="shared" si="82"/>
        <v>6.98129643739884+0.154403546737058i</v>
      </c>
      <c r="CP113" s="121" t="str">
        <f t="shared" si="82"/>
        <v>7.01513831065628+0.195859841477418i</v>
      </c>
      <c r="CQ113" s="121" t="str">
        <f t="shared" si="82"/>
        <v>7.07577166690918+0.262556533355618i</v>
      </c>
      <c r="CR113" s="121" t="str">
        <f t="shared" si="82"/>
        <v>7.16601666226235+0.346597185278254i</v>
      </c>
      <c r="CS113" s="121" t="str">
        <f t="shared" si="82"/>
        <v>7.27600275034902+0.4285227201223i</v>
      </c>
      <c r="CT113" s="121" t="str">
        <f t="shared" si="82"/>
        <v>7.40996016532638+0.498744607131482i</v>
      </c>
      <c r="CU113" s="121" t="str">
        <f t="shared" si="82"/>
        <v>7.49879508262715+0.527369191595065i</v>
      </c>
      <c r="CV113" s="121" t="str">
        <f t="shared" si="82"/>
        <v>0</v>
      </c>
      <c r="CW113" s="121" t="str">
        <f t="shared" si="82"/>
        <v>7.50584547288912+0.531035394531287i</v>
      </c>
      <c r="CX113" s="121" t="str">
        <f t="shared" si="82"/>
        <v>7.42970125805988+0.51594755937068i</v>
      </c>
      <c r="CY113" s="121" t="str">
        <f t="shared" si="56"/>
        <v>7.27600275034902+0.435009079163309i</v>
      </c>
      <c r="CZ113" s="121" t="str">
        <f t="shared" si="52"/>
        <v>7.1547360378432+0.355339669203092i</v>
      </c>
      <c r="DA113" s="121" t="str">
        <f t="shared" si="52"/>
        <v>7.05039026196611+0.278490415347661i</v>
      </c>
      <c r="DB113" s="121" t="str">
        <f t="shared" si="52"/>
        <v>6.98411659350363+0.202910231739385i</v>
      </c>
      <c r="DC113" s="121" t="str">
        <f t="shared" si="52"/>
        <v>6.91784292504114+0.159479827725673i</v>
      </c>
      <c r="DD113" s="121" t="str">
        <f t="shared" si="52"/>
        <v>6.86708011515499+0.128923436330312i</v>
      </c>
      <c r="DE113" s="121" t="str">
        <f t="shared" si="77"/>
        <v>6.83887855410712+0.110860336479155i</v>
      </c>
      <c r="DF113" s="121" t="str">
        <f t="shared" si="77"/>
        <v>6.78670566616857+0.113708694144989i</v>
      </c>
      <c r="DG113" s="121" t="str">
        <f t="shared" si="77"/>
        <v>6.77965527590661+0.13476115946722i</v>
      </c>
      <c r="DH113" s="121" t="str">
        <f t="shared" si="77"/>
        <v>0</v>
      </c>
      <c r="DI113" s="121"/>
      <c r="DK113" s="39">
        <f t="shared" si="83"/>
        <v>0</v>
      </c>
      <c r="DL113" s="39">
        <f t="shared" si="83"/>
        <v>6.8445188663167</v>
      </c>
      <c r="DM113" s="39">
        <f t="shared" si="83"/>
        <v>6.8840010517837102</v>
      </c>
      <c r="DN113" s="39">
        <f t="shared" si="83"/>
        <v>6.91925300309354</v>
      </c>
      <c r="DO113" s="39">
        <f t="shared" si="83"/>
        <v>6.9446344080366096</v>
      </c>
      <c r="DP113" s="39">
        <f t="shared" si="83"/>
        <v>6.9812964373988402</v>
      </c>
      <c r="DQ113" s="39">
        <f t="shared" si="83"/>
        <v>7.0151383106562797</v>
      </c>
      <c r="DR113" s="39">
        <f t="shared" si="83"/>
        <v>7.0757716669091799</v>
      </c>
      <c r="DS113" s="39">
        <f t="shared" si="83"/>
        <v>7.1660166622623498</v>
      </c>
      <c r="DT113" s="39">
        <f t="shared" si="83"/>
        <v>7.2760027503490203</v>
      </c>
      <c r="DU113" s="39">
        <f t="shared" si="83"/>
        <v>7.40996016532638</v>
      </c>
      <c r="DV113" s="39">
        <f t="shared" si="83"/>
        <v>7.4987950826271499</v>
      </c>
      <c r="DW113" s="39">
        <f t="shared" si="83"/>
        <v>0</v>
      </c>
      <c r="DX113" s="39">
        <f t="shared" si="83"/>
        <v>7.5058454728891197</v>
      </c>
      <c r="DY113" s="39">
        <f t="shared" si="83"/>
        <v>7.4297012580598798</v>
      </c>
      <c r="DZ113" s="39">
        <f t="shared" si="57"/>
        <v>7.2760027503490203</v>
      </c>
      <c r="EA113" s="39">
        <f t="shared" si="53"/>
        <v>7.1547360378432003</v>
      </c>
      <c r="EB113" s="39">
        <f t="shared" si="53"/>
        <v>7.0503902619661103</v>
      </c>
      <c r="EC113" s="39">
        <f t="shared" si="53"/>
        <v>6.9841165935036296</v>
      </c>
      <c r="ED113" s="39">
        <f t="shared" si="53"/>
        <v>6.91784292504114</v>
      </c>
      <c r="EE113" s="39">
        <f t="shared" si="53"/>
        <v>6.8670801151549901</v>
      </c>
      <c r="EF113" s="39">
        <f t="shared" si="78"/>
        <v>6.8388785541071204</v>
      </c>
      <c r="EG113" s="39">
        <f t="shared" si="78"/>
        <v>6.7867056661685696</v>
      </c>
      <c r="EH113" s="39">
        <f t="shared" si="78"/>
        <v>6.7796552759066104</v>
      </c>
      <c r="EI113" s="39">
        <f t="shared" si="78"/>
        <v>0</v>
      </c>
      <c r="EK113" s="39">
        <f t="shared" si="73"/>
        <v>0</v>
      </c>
      <c r="EL113" s="39">
        <f t="shared" si="73"/>
        <v>0.14580207061745901</v>
      </c>
      <c r="EM113" s="39">
        <f t="shared" si="73"/>
        <v>0.122366573386684</v>
      </c>
      <c r="EN113" s="39">
        <f t="shared" si="73"/>
        <v>0.120011743039187</v>
      </c>
      <c r="EO113" s="39">
        <f t="shared" si="73"/>
        <v>0.13343568609797099</v>
      </c>
      <c r="EP113" s="39">
        <f t="shared" si="73"/>
        <v>0.154403546737058</v>
      </c>
      <c r="EQ113" s="39">
        <f t="shared" si="73"/>
        <v>0.195859841477418</v>
      </c>
      <c r="ER113" s="39">
        <f t="shared" si="73"/>
        <v>0.26255653335561802</v>
      </c>
      <c r="ES113" s="39">
        <f t="shared" si="73"/>
        <v>0.34659718527825401</v>
      </c>
      <c r="ET113" s="39">
        <f t="shared" si="88"/>
        <v>0.42852272012230003</v>
      </c>
      <c r="EU113" s="39">
        <f t="shared" si="88"/>
        <v>0.498744607131482</v>
      </c>
      <c r="EV113" s="39">
        <f t="shared" si="88"/>
        <v>0.52736919159506501</v>
      </c>
      <c r="EW113" s="39">
        <f t="shared" si="88"/>
        <v>0</v>
      </c>
      <c r="EX113" s="39">
        <f t="shared" si="88"/>
        <v>0.53103539453128701</v>
      </c>
      <c r="EY113" s="39">
        <f t="shared" si="62"/>
        <v>0.51594755937068004</v>
      </c>
      <c r="EZ113" s="39">
        <f t="shared" si="62"/>
        <v>0.435009079163309</v>
      </c>
      <c r="FA113" s="39">
        <f t="shared" si="62"/>
        <v>0.35533966920309201</v>
      </c>
      <c r="FB113" s="39">
        <f t="shared" si="54"/>
        <v>0.278490415347661</v>
      </c>
      <c r="FC113" s="39">
        <f t="shared" si="54"/>
        <v>0.20291023173938499</v>
      </c>
      <c r="FD113" s="39">
        <f t="shared" si="54"/>
        <v>0.15947982772567301</v>
      </c>
      <c r="FE113" s="39">
        <f t="shared" si="54"/>
        <v>0.128923436330312</v>
      </c>
      <c r="FF113" s="39">
        <f t="shared" si="79"/>
        <v>0.110860336479155</v>
      </c>
      <c r="FG113" s="39">
        <f t="shared" si="79"/>
        <v>0.11370869414498901</v>
      </c>
      <c r="FH113" s="39">
        <f t="shared" si="79"/>
        <v>0.13476115946722</v>
      </c>
      <c r="FI113" s="39">
        <f t="shared" si="79"/>
        <v>0</v>
      </c>
      <c r="FK113" s="39">
        <f t="shared" si="84"/>
        <v>0.99999999999999989</v>
      </c>
      <c r="FL113" s="39">
        <f t="shared" si="84"/>
        <v>0.75890508535073964</v>
      </c>
      <c r="FM113" s="39">
        <f t="shared" si="84"/>
        <v>0.7577671279867142</v>
      </c>
      <c r="FN113" s="39">
        <f t="shared" si="84"/>
        <v>0.75668624358740144</v>
      </c>
      <c r="FO113" s="39">
        <f t="shared" si="84"/>
        <v>0.75585899667030287</v>
      </c>
      <c r="FP113" s="39">
        <f t="shared" si="84"/>
        <v>0.75465094903279351</v>
      </c>
      <c r="FQ113" s="39">
        <f t="shared" si="84"/>
        <v>0.75342105855265251</v>
      </c>
      <c r="FR113" s="39">
        <f t="shared" si="84"/>
        <v>0.75116372318431457</v>
      </c>
      <c r="FS113" s="39">
        <f t="shared" si="84"/>
        <v>0.74774423439031634</v>
      </c>
      <c r="FT113" s="39">
        <f t="shared" si="84"/>
        <v>0.74358541669826905</v>
      </c>
      <c r="FU113" s="39">
        <f t="shared" si="84"/>
        <v>0.7387082137441684</v>
      </c>
      <c r="FV113" s="39">
        <f t="shared" si="84"/>
        <v>0.7356654105607775</v>
      </c>
      <c r="FW113" s="39">
        <f t="shared" si="84"/>
        <v>0.99999999999999989</v>
      </c>
      <c r="FX113" s="39">
        <f t="shared" si="84"/>
        <v>0.73540505228042519</v>
      </c>
      <c r="FY113" s="39">
        <f t="shared" si="84"/>
        <v>0.73789338451750719</v>
      </c>
      <c r="FZ113" s="39">
        <f t="shared" si="58"/>
        <v>0.74351407954397264</v>
      </c>
      <c r="GA113" s="39">
        <f t="shared" si="55"/>
        <v>0.74800956194367885</v>
      </c>
      <c r="GB113" s="39">
        <f t="shared" si="55"/>
        <v>0.75183014157293593</v>
      </c>
      <c r="GC113" s="39">
        <f t="shared" si="55"/>
        <v>0.75433834031720659</v>
      </c>
      <c r="GD113" s="39">
        <f t="shared" si="55"/>
        <v>0.75658540776203254</v>
      </c>
      <c r="GE113" s="39">
        <f t="shared" si="55"/>
        <v>0.75826838834679855</v>
      </c>
      <c r="GF113" s="39">
        <f t="shared" si="80"/>
        <v>0.75919747836779361</v>
      </c>
      <c r="GG113" s="39">
        <f t="shared" si="80"/>
        <v>0.7608049538150744</v>
      </c>
      <c r="GH113" s="39">
        <f t="shared" si="80"/>
        <v>0.76095452215285697</v>
      </c>
      <c r="GI113" s="39">
        <f t="shared" si="80"/>
        <v>0.99999999999999989</v>
      </c>
      <c r="GJ113" s="39">
        <f t="shared" si="72"/>
        <v>12.75</v>
      </c>
      <c r="GK113" s="39">
        <f t="shared" si="86"/>
        <v>-9.6432746655328714E-16</v>
      </c>
      <c r="GL113" s="39">
        <f t="shared" si="86"/>
        <v>-2.3962507399566353</v>
      </c>
      <c r="GM113" s="39">
        <f t="shared" si="86"/>
        <v>-2.4092847678033746</v>
      </c>
      <c r="GN113" s="39">
        <f t="shared" si="86"/>
        <v>-2.421683227041894</v>
      </c>
      <c r="GO113" s="39">
        <f t="shared" si="86"/>
        <v>-2.4311842666809684</v>
      </c>
      <c r="GP113" s="39">
        <f t="shared" si="86"/>
        <v>-2.4450775491766539</v>
      </c>
      <c r="GQ113" s="39">
        <f t="shared" si="86"/>
        <v>-2.4592449036425448</v>
      </c>
      <c r="GR113" s="39">
        <f t="shared" si="85"/>
        <v>-2.4853078823921564</v>
      </c>
      <c r="GS113" s="39">
        <f t="shared" si="85"/>
        <v>-2.5249385397108597</v>
      </c>
      <c r="GT113" s="39">
        <f t="shared" si="85"/>
        <v>-2.5733827252210566</v>
      </c>
      <c r="GU113" s="39">
        <f t="shared" si="85"/>
        <v>-2.6305414400774598</v>
      </c>
      <c r="GV113" s="39">
        <f t="shared" si="85"/>
        <v>-2.6663932617987181</v>
      </c>
      <c r="GW113" s="39">
        <f t="shared" si="85"/>
        <v>-9.6432746655328714E-16</v>
      </c>
      <c r="GX113" s="39">
        <f t="shared" si="85"/>
        <v>-2.669467816512761</v>
      </c>
      <c r="GY113" s="39">
        <f t="shared" si="85"/>
        <v>-2.640127664910727</v>
      </c>
      <c r="GZ113" s="39">
        <f t="shared" si="81"/>
        <v>-2.5742160610554827</v>
      </c>
      <c r="HA113" s="39">
        <f t="shared" si="47"/>
        <v>-2.5218570086777907</v>
      </c>
      <c r="HB113" s="39">
        <f t="shared" si="47"/>
        <v>-2.4776053400313343</v>
      </c>
      <c r="HC113" s="39">
        <f t="shared" si="47"/>
        <v>-2.4486763617878404</v>
      </c>
      <c r="HD113" s="39">
        <f t="shared" si="47"/>
        <v>-2.4228407837188235</v>
      </c>
      <c r="HE113" s="39">
        <f t="shared" si="47"/>
        <v>-2.4035409810920738</v>
      </c>
      <c r="HF113" s="39">
        <f t="shared" si="47"/>
        <v>-2.3929048612667851</v>
      </c>
      <c r="HG113" s="39">
        <f t="shared" si="87"/>
        <v>-2.374533364957883</v>
      </c>
      <c r="HH113" s="39">
        <f t="shared" si="87"/>
        <v>-2.3728259544241843</v>
      </c>
      <c r="HI113" s="39">
        <f t="shared" si="87"/>
        <v>-9.6432746655328714E-16</v>
      </c>
    </row>
    <row r="114" spans="1:217" s="39" customFormat="1">
      <c r="A114" s="20"/>
      <c r="B114" s="184"/>
      <c r="C114" s="40">
        <v>12.8</v>
      </c>
      <c r="D114" s="41"/>
      <c r="E114" s="42">
        <v>4.859</v>
      </c>
      <c r="F114" s="42">
        <v>4.8849999999999998</v>
      </c>
      <c r="G114" s="42">
        <v>4.9080000000000004</v>
      </c>
      <c r="H114" s="42">
        <v>4.9279999999999999</v>
      </c>
      <c r="I114" s="42">
        <v>4.9509999999999996</v>
      </c>
      <c r="J114" s="42">
        <v>4.9749999999999996</v>
      </c>
      <c r="K114" s="42">
        <v>5.0190000000000001</v>
      </c>
      <c r="L114" s="42">
        <v>5.0830000000000002</v>
      </c>
      <c r="M114" s="42">
        <v>5.1589999999999998</v>
      </c>
      <c r="N114" s="42">
        <v>5.2519999999999998</v>
      </c>
      <c r="O114" s="43">
        <v>5.3159999999999998</v>
      </c>
      <c r="P114" s="20"/>
      <c r="Q114" s="41">
        <v>5.3220000000000001</v>
      </c>
      <c r="R114" s="42">
        <v>5.266</v>
      </c>
      <c r="S114" s="42">
        <v>5.1589999999999998</v>
      </c>
      <c r="T114" s="42">
        <v>5.077</v>
      </c>
      <c r="U114" s="42">
        <v>5.0010000000000003</v>
      </c>
      <c r="V114" s="42">
        <v>4.9550000000000001</v>
      </c>
      <c r="W114" s="42">
        <v>4.907</v>
      </c>
      <c r="X114" s="42">
        <v>4.8730000000000002</v>
      </c>
      <c r="Y114" s="42">
        <v>4.8529999999999998</v>
      </c>
      <c r="Z114" s="42">
        <v>4.8150000000000004</v>
      </c>
      <c r="AA114" s="42">
        <v>4.8099999999999996</v>
      </c>
      <c r="AB114" s="43"/>
      <c r="AD114" s="20"/>
      <c r="AE114" s="184"/>
      <c r="AF114" s="40">
        <v>12.8</v>
      </c>
      <c r="AG114" s="41"/>
      <c r="AH114" s="42">
        <v>9.8619999999999999E-2</v>
      </c>
      <c r="AI114" s="42">
        <v>8.1699999999999995E-2</v>
      </c>
      <c r="AJ114" s="42">
        <v>8.1269999999999995E-2</v>
      </c>
      <c r="AK114" s="42">
        <v>9.2979999999999993E-2</v>
      </c>
      <c r="AL114" s="42">
        <v>0.108</v>
      </c>
      <c r="AM114" s="42">
        <v>0.13769999999999999</v>
      </c>
      <c r="AN114" s="42">
        <v>0.18479999999999999</v>
      </c>
      <c r="AO114" s="42">
        <v>0.2447</v>
      </c>
      <c r="AP114" s="42">
        <v>0.30380000000000001</v>
      </c>
      <c r="AQ114" s="42">
        <v>0.35639999999999999</v>
      </c>
      <c r="AR114" s="43">
        <v>0.37580000000000002</v>
      </c>
      <c r="AS114" s="20"/>
      <c r="AT114" s="41">
        <v>0.37809999999999999</v>
      </c>
      <c r="AU114" s="42">
        <v>0.3679</v>
      </c>
      <c r="AV114" s="42">
        <v>0.31019999999999998</v>
      </c>
      <c r="AW114" s="42">
        <v>0.25069999999999998</v>
      </c>
      <c r="AX114" s="42">
        <v>0.19550000000000001</v>
      </c>
      <c r="AY114" s="42">
        <v>0.14169999999999999</v>
      </c>
      <c r="AZ114" s="42">
        <v>0.11070000000000001</v>
      </c>
      <c r="BA114" s="42">
        <v>8.9169999999999999E-2</v>
      </c>
      <c r="BB114" s="42">
        <v>7.5359999999999996E-2</v>
      </c>
      <c r="BC114" s="42">
        <v>7.5550000000000006E-2</v>
      </c>
      <c r="BD114" s="42">
        <v>9.0340000000000004E-2</v>
      </c>
      <c r="BE114" s="43"/>
      <c r="BH114" s="118" t="str">
        <f t="shared" si="75"/>
        <v>0</v>
      </c>
      <c r="BI114" s="118" t="str">
        <f t="shared" si="75"/>
        <v>4.859+0.09862i</v>
      </c>
      <c r="BJ114" s="118" t="str">
        <f t="shared" si="75"/>
        <v>4.885+0.0817i</v>
      </c>
      <c r="BK114" s="118" t="str">
        <f t="shared" si="75"/>
        <v>4.908+0.08127i</v>
      </c>
      <c r="BL114" s="118" t="str">
        <f t="shared" si="75"/>
        <v>4.928+0.09298i</v>
      </c>
      <c r="BM114" s="118" t="str">
        <f t="shared" si="74"/>
        <v>4.951+0.108i</v>
      </c>
      <c r="BN114" s="118" t="str">
        <f t="shared" si="74"/>
        <v>4.975+0.1377i</v>
      </c>
      <c r="BO114" s="118" t="str">
        <f t="shared" si="74"/>
        <v>5.019+0.1848i</v>
      </c>
      <c r="BP114" s="118" t="str">
        <f t="shared" si="74"/>
        <v>5.083+0.2447i</v>
      </c>
      <c r="BQ114" s="118" t="str">
        <f t="shared" si="74"/>
        <v>5.159+0.3038i</v>
      </c>
      <c r="BR114" s="118" t="str">
        <f t="shared" si="74"/>
        <v>5.252+0.3564i</v>
      </c>
      <c r="BS114" s="118" t="str">
        <f t="shared" si="74"/>
        <v>5.316+0.3758i</v>
      </c>
      <c r="BT114" s="118" t="str">
        <f t="shared" si="76"/>
        <v>0</v>
      </c>
      <c r="BU114" s="118" t="str">
        <f t="shared" si="76"/>
        <v>5.322+0.3781i</v>
      </c>
      <c r="BV114" s="118" t="str">
        <f t="shared" si="76"/>
        <v>5.266+0.3679i</v>
      </c>
      <c r="BW114" s="118" t="str">
        <f t="shared" si="76"/>
        <v>5.159+0.3102i</v>
      </c>
      <c r="BX114" s="118" t="str">
        <f t="shared" si="76"/>
        <v>5.077+0.2507i</v>
      </c>
      <c r="BY114" s="118" t="str">
        <f t="shared" si="76"/>
        <v>5.001+0.1955i</v>
      </c>
      <c r="BZ114" s="118" t="str">
        <f t="shared" si="46"/>
        <v>4.955+0.1417i</v>
      </c>
      <c r="CA114" s="118" t="str">
        <f t="shared" si="46"/>
        <v>4.907+0.1107i</v>
      </c>
      <c r="CB114" s="118" t="str">
        <f t="shared" si="46"/>
        <v>4.873+0.08917i</v>
      </c>
      <c r="CC114" s="118" t="str">
        <f t="shared" si="46"/>
        <v>4.853+0.07536i</v>
      </c>
      <c r="CD114" s="118" t="str">
        <f t="shared" si="46"/>
        <v>4.815+0.07555i</v>
      </c>
      <c r="CE114" s="118" t="str">
        <f t="shared" si="46"/>
        <v>4.81+0.09034i</v>
      </c>
      <c r="CF114" s="118" t="str">
        <f t="shared" si="46"/>
        <v>0</v>
      </c>
      <c r="CG114" s="118" t="str">
        <f t="shared" si="46"/>
        <v>0</v>
      </c>
      <c r="CH114" s="39">
        <f t="shared" si="69"/>
        <v>12800000000</v>
      </c>
      <c r="CI114" s="121">
        <f t="shared" si="70"/>
        <v>1.4045699350010601</v>
      </c>
      <c r="CJ114" s="121" t="str">
        <f t="shared" si="82"/>
        <v>0</v>
      </c>
      <c r="CK114" s="121" t="str">
        <f t="shared" si="82"/>
        <v>6.82480531417015+0.138518686989805i</v>
      </c>
      <c r="CL114" s="121" t="str">
        <f t="shared" si="82"/>
        <v>6.86132413248018+0.114753363689587i</v>
      </c>
      <c r="CM114" s="121" t="str">
        <f t="shared" si="82"/>
        <v>6.8936292409852+0.114149398617536i</v>
      </c>
      <c r="CN114" s="121" t="str">
        <f t="shared" si="82"/>
        <v>6.92172063968522+0.130596912556399i</v>
      </c>
      <c r="CO114" s="121" t="str">
        <f t="shared" si="82"/>
        <v>6.95402574819025+0.151693552980114i</v>
      </c>
      <c r="CP114" s="121" t="str">
        <f t="shared" si="82"/>
        <v>6.98773542663027+0.193409280049646i</v>
      </c>
      <c r="CQ114" s="121" t="str">
        <f t="shared" si="82"/>
        <v>7.04953650377032+0.259564523988196i</v>
      </c>
      <c r="CR114" s="121" t="str">
        <f t="shared" si="82"/>
        <v>7.13942897961039+0.343698263094759i</v>
      </c>
      <c r="CS114" s="121" t="str">
        <f t="shared" si="82"/>
        <v>7.24617629467047+0.426708346253322i</v>
      </c>
      <c r="CT114" s="121" t="str">
        <f t="shared" si="82"/>
        <v>7.37680129862557+0.500588724834378i</v>
      </c>
      <c r="CU114" s="121" t="str">
        <f t="shared" si="82"/>
        <v>7.46669377446563+0.527837381573398i</v>
      </c>
      <c r="CV114" s="121" t="str">
        <f t="shared" si="82"/>
        <v>0</v>
      </c>
      <c r="CW114" s="121" t="str">
        <f t="shared" si="82"/>
        <v>7.47512119407564+0.531067892423901i</v>
      </c>
      <c r="CX114" s="121" t="str">
        <f t="shared" si="82"/>
        <v>7.39646527771558+0.51674127908689i</v>
      </c>
      <c r="CY114" s="121" t="str">
        <f t="shared" si="56"/>
        <v>7.24617629467047+0.435697593837329i</v>
      </c>
      <c r="CZ114" s="121" t="str">
        <f t="shared" si="52"/>
        <v>7.13100156000038+0.352125682704766i</v>
      </c>
      <c r="DA114" s="121" t="str">
        <f t="shared" si="52"/>
        <v>7.0242542449403+0.274593422292707i</v>
      </c>
      <c r="DB114" s="121" t="str">
        <f t="shared" si="52"/>
        <v>6.95964402793025+0.19902755978965i</v>
      </c>
      <c r="DC114" s="121" t="str">
        <f t="shared" si="52"/>
        <v>6.8922246710502+0.155485891804617i</v>
      </c>
      <c r="DD114" s="121" t="str">
        <f t="shared" si="52"/>
        <v>6.84446929326017+0.125245501104045i</v>
      </c>
      <c r="DE114" s="121" t="str">
        <f t="shared" si="77"/>
        <v>6.81637789456014+0.10584839030168i</v>
      </c>
      <c r="DF114" s="121" t="str">
        <f t="shared" si="77"/>
        <v>6.7630042370301+0.10611525858933i</v>
      </c>
      <c r="DG114" s="121" t="str">
        <f t="shared" si="77"/>
        <v>6.7559813873551+0.126888847927996i</v>
      </c>
      <c r="DH114" s="121" t="str">
        <f t="shared" si="77"/>
        <v>0</v>
      </c>
      <c r="DI114" s="121"/>
      <c r="DK114" s="39">
        <f t="shared" si="83"/>
        <v>0</v>
      </c>
      <c r="DL114" s="39">
        <f t="shared" si="83"/>
        <v>6.8248053141701499</v>
      </c>
      <c r="DM114" s="39">
        <f t="shared" si="83"/>
        <v>6.8613241324801804</v>
      </c>
      <c r="DN114" s="39">
        <f t="shared" si="83"/>
        <v>6.8936292409851996</v>
      </c>
      <c r="DO114" s="39">
        <f t="shared" si="83"/>
        <v>6.92172063968522</v>
      </c>
      <c r="DP114" s="39">
        <f t="shared" si="83"/>
        <v>6.9540257481902499</v>
      </c>
      <c r="DQ114" s="39">
        <f t="shared" si="83"/>
        <v>6.9877354266302696</v>
      </c>
      <c r="DR114" s="39">
        <f t="shared" si="83"/>
        <v>7.0495365037703204</v>
      </c>
      <c r="DS114" s="39">
        <f t="shared" si="83"/>
        <v>7.1394289796103898</v>
      </c>
      <c r="DT114" s="39">
        <f t="shared" si="83"/>
        <v>7.2461762946704704</v>
      </c>
      <c r="DU114" s="39">
        <f t="shared" si="83"/>
        <v>7.37680129862557</v>
      </c>
      <c r="DV114" s="39">
        <f t="shared" si="83"/>
        <v>7.4666937744656297</v>
      </c>
      <c r="DW114" s="39">
        <f t="shared" si="83"/>
        <v>0</v>
      </c>
      <c r="DX114" s="39">
        <f t="shared" si="83"/>
        <v>7.4751211940756397</v>
      </c>
      <c r="DY114" s="39">
        <f t="shared" si="83"/>
        <v>7.3964652777155804</v>
      </c>
      <c r="DZ114" s="39">
        <f t="shared" si="57"/>
        <v>7.2461762946704704</v>
      </c>
      <c r="EA114" s="39">
        <f t="shared" si="53"/>
        <v>7.1310015600003798</v>
      </c>
      <c r="EB114" s="39">
        <f t="shared" si="53"/>
        <v>7.0242542449403</v>
      </c>
      <c r="EC114" s="39">
        <f t="shared" si="53"/>
        <v>6.9596440279302501</v>
      </c>
      <c r="ED114" s="39">
        <f t="shared" si="53"/>
        <v>6.8922246710502</v>
      </c>
      <c r="EE114" s="39">
        <f t="shared" si="53"/>
        <v>6.8444692932601701</v>
      </c>
      <c r="EF114" s="39">
        <f t="shared" si="78"/>
        <v>6.8163778945601399</v>
      </c>
      <c r="EG114" s="39">
        <f t="shared" si="78"/>
        <v>6.7630042370301</v>
      </c>
      <c r="EH114" s="39">
        <f t="shared" si="78"/>
        <v>6.7559813873551002</v>
      </c>
      <c r="EI114" s="39">
        <f t="shared" si="78"/>
        <v>0</v>
      </c>
      <c r="EK114" s="39">
        <f t="shared" si="73"/>
        <v>0</v>
      </c>
      <c r="EL114" s="39">
        <f t="shared" si="73"/>
        <v>0.13851868698980499</v>
      </c>
      <c r="EM114" s="39">
        <f t="shared" si="73"/>
        <v>0.114753363689587</v>
      </c>
      <c r="EN114" s="39">
        <f t="shared" si="73"/>
        <v>0.11414939861753599</v>
      </c>
      <c r="EO114" s="39">
        <f t="shared" si="73"/>
        <v>0.13059691255639899</v>
      </c>
      <c r="EP114" s="39">
        <f t="shared" si="73"/>
        <v>0.151693552980114</v>
      </c>
      <c r="EQ114" s="39">
        <f t="shared" si="73"/>
        <v>0.193409280049646</v>
      </c>
      <c r="ER114" s="39">
        <f t="shared" si="73"/>
        <v>0.25956452398819602</v>
      </c>
      <c r="ES114" s="39">
        <f t="shared" si="73"/>
        <v>0.34369826309475898</v>
      </c>
      <c r="ET114" s="39">
        <f t="shared" si="88"/>
        <v>0.42670834625332199</v>
      </c>
      <c r="EU114" s="39">
        <f t="shared" si="88"/>
        <v>0.500588724834378</v>
      </c>
      <c r="EV114" s="39">
        <f t="shared" si="88"/>
        <v>0.52783738157339799</v>
      </c>
      <c r="EW114" s="39">
        <f t="shared" si="88"/>
        <v>0</v>
      </c>
      <c r="EX114" s="39">
        <f t="shared" si="88"/>
        <v>0.53106789242390096</v>
      </c>
      <c r="EY114" s="39">
        <f t="shared" si="62"/>
        <v>0.51674127908689005</v>
      </c>
      <c r="EZ114" s="39">
        <f t="shared" si="62"/>
        <v>0.43569759383732898</v>
      </c>
      <c r="FA114" s="39">
        <f t="shared" si="62"/>
        <v>0.35212568270476602</v>
      </c>
      <c r="FB114" s="39">
        <f t="shared" si="54"/>
        <v>0.274593422292707</v>
      </c>
      <c r="FC114" s="39">
        <f t="shared" si="54"/>
        <v>0.19902755978965</v>
      </c>
      <c r="FD114" s="39">
        <f t="shared" si="54"/>
        <v>0.155485891804617</v>
      </c>
      <c r="FE114" s="39">
        <f t="shared" si="54"/>
        <v>0.125245501104045</v>
      </c>
      <c r="FF114" s="39">
        <f t="shared" si="79"/>
        <v>0.10584839030168</v>
      </c>
      <c r="FG114" s="39">
        <f t="shared" si="79"/>
        <v>0.10611525858933001</v>
      </c>
      <c r="FH114" s="39">
        <f t="shared" si="79"/>
        <v>0.12688884792799601</v>
      </c>
      <c r="FI114" s="39">
        <f t="shared" si="79"/>
        <v>0</v>
      </c>
      <c r="FK114" s="39">
        <f t="shared" si="84"/>
        <v>0.99999999999999989</v>
      </c>
      <c r="FL114" s="39">
        <f t="shared" si="84"/>
        <v>0.7595422982760196</v>
      </c>
      <c r="FM114" s="39">
        <f t="shared" si="84"/>
        <v>0.75849166513884714</v>
      </c>
      <c r="FN114" s="39">
        <f t="shared" si="84"/>
        <v>0.75749521071696446</v>
      </c>
      <c r="FO114" s="39">
        <f t="shared" si="84"/>
        <v>0.75657539905076865</v>
      </c>
      <c r="FP114" s="39">
        <f t="shared" si="84"/>
        <v>0.75550158521411304</v>
      </c>
      <c r="FQ114" s="39">
        <f t="shared" si="84"/>
        <v>0.75427605212025373</v>
      </c>
      <c r="FR114" s="39">
        <f t="shared" si="84"/>
        <v>0.75198829249197563</v>
      </c>
      <c r="FS114" s="39">
        <f t="shared" si="84"/>
        <v>0.74858151383788207</v>
      </c>
      <c r="FT114" s="39">
        <f t="shared" si="84"/>
        <v>0.74451073046251681</v>
      </c>
      <c r="FU114" s="39">
        <f t="shared" si="84"/>
        <v>0.73968538071500134</v>
      </c>
      <c r="FV114" s="39">
        <f t="shared" si="84"/>
        <v>0.73662405163518374</v>
      </c>
      <c r="FW114" s="39">
        <f t="shared" si="84"/>
        <v>0.99999999999999989</v>
      </c>
      <c r="FX114" s="39">
        <f t="shared" si="84"/>
        <v>0.73632773787252992</v>
      </c>
      <c r="FY114" s="39">
        <f t="shared" si="84"/>
        <v>0.7388847041181299</v>
      </c>
      <c r="FZ114" s="39">
        <f t="shared" si="58"/>
        <v>0.74441181913124443</v>
      </c>
      <c r="GA114" s="39">
        <f t="shared" si="55"/>
        <v>0.74876341009536029</v>
      </c>
      <c r="GB114" s="39">
        <f t="shared" si="55"/>
        <v>0.75265993124858499</v>
      </c>
      <c r="GC114" s="39">
        <f t="shared" si="55"/>
        <v>0.75511189381012911</v>
      </c>
      <c r="GD114" s="39">
        <f t="shared" si="55"/>
        <v>0.75739251491219528</v>
      </c>
      <c r="GE114" s="39">
        <f t="shared" si="55"/>
        <v>0.75897984970771359</v>
      </c>
      <c r="GF114" s="39">
        <f t="shared" si="80"/>
        <v>0.75990831351898913</v>
      </c>
      <c r="GG114" s="39">
        <f t="shared" si="80"/>
        <v>0.76156206020996964</v>
      </c>
      <c r="GH114" s="39">
        <f t="shared" si="80"/>
        <v>0.76171602526223359</v>
      </c>
      <c r="GI114" s="39">
        <f t="shared" si="80"/>
        <v>0.99999999999999989</v>
      </c>
      <c r="GJ114" s="39">
        <f t="shared" si="72"/>
        <v>12.8</v>
      </c>
      <c r="GK114" s="39">
        <f t="shared" si="86"/>
        <v>-9.6432746655328714E-16</v>
      </c>
      <c r="GL114" s="39">
        <f t="shared" si="86"/>
        <v>-2.3889607126175134</v>
      </c>
      <c r="GM114" s="39">
        <f t="shared" si="86"/>
        <v>-2.4009837439285202</v>
      </c>
      <c r="GN114" s="39">
        <f t="shared" si="86"/>
        <v>-2.4124021731011314</v>
      </c>
      <c r="GO114" s="39">
        <f t="shared" si="86"/>
        <v>-2.4229556883093566</v>
      </c>
      <c r="GP114" s="39">
        <f t="shared" si="86"/>
        <v>-2.4352924015085229</v>
      </c>
      <c r="GQ114" s="39">
        <f t="shared" si="86"/>
        <v>-2.4493936138669752</v>
      </c>
      <c r="GR114" s="39">
        <f t="shared" si="85"/>
        <v>-2.4757784154467104</v>
      </c>
      <c r="GS114" s="39">
        <f t="shared" si="85"/>
        <v>-2.5152180391508643</v>
      </c>
      <c r="GT114" s="39">
        <f t="shared" si="85"/>
        <v>-2.5625807695973881</v>
      </c>
      <c r="GU114" s="39">
        <f t="shared" si="85"/>
        <v>-2.6190592938689941</v>
      </c>
      <c r="GV114" s="39">
        <f t="shared" si="85"/>
        <v>-2.6550821005558549</v>
      </c>
      <c r="GW114" s="39">
        <f t="shared" si="85"/>
        <v>-9.6432746655328714E-16</v>
      </c>
      <c r="GX114" s="39">
        <f t="shared" si="85"/>
        <v>-2.6585767820433333</v>
      </c>
      <c r="GY114" s="39">
        <f t="shared" si="85"/>
        <v>-2.6284664762641268</v>
      </c>
      <c r="GZ114" s="39">
        <f t="shared" si="81"/>
        <v>-2.5637348026381046</v>
      </c>
      <c r="HA114" s="39">
        <f t="shared" si="47"/>
        <v>-2.5131077293611135</v>
      </c>
      <c r="HB114" s="39">
        <f t="shared" si="47"/>
        <v>-2.4680240707274956</v>
      </c>
      <c r="HC114" s="39">
        <f t="shared" si="47"/>
        <v>-2.4397737816232796</v>
      </c>
      <c r="HD114" s="39">
        <f t="shared" si="47"/>
        <v>-2.4135798239762329</v>
      </c>
      <c r="HE114" s="39">
        <f t="shared" si="47"/>
        <v>-2.3953950822726262</v>
      </c>
      <c r="HF114" s="39">
        <f t="shared" si="47"/>
        <v>-2.3847760842484225</v>
      </c>
      <c r="HG114" s="39">
        <f t="shared" si="87"/>
        <v>-2.3658939986659093</v>
      </c>
      <c r="HH114" s="39">
        <f t="shared" si="87"/>
        <v>-2.3641381492653406</v>
      </c>
      <c r="HI114" s="39">
        <f t="shared" si="87"/>
        <v>-9.6432746655328714E-16</v>
      </c>
    </row>
    <row r="115" spans="1:217" s="39" customFormat="1">
      <c r="A115" s="20"/>
      <c r="B115" s="184"/>
      <c r="C115" s="40">
        <v>12.85</v>
      </c>
      <c r="D115" s="41"/>
      <c r="E115" s="42">
        <v>4.859</v>
      </c>
      <c r="F115" s="42">
        <v>4.8869999999999996</v>
      </c>
      <c r="G115" s="42">
        <v>4.91</v>
      </c>
      <c r="H115" s="42">
        <v>4.93</v>
      </c>
      <c r="I115" s="42">
        <v>4.9560000000000004</v>
      </c>
      <c r="J115" s="42">
        <v>4.9779999999999998</v>
      </c>
      <c r="K115" s="42">
        <v>5.0190000000000001</v>
      </c>
      <c r="L115" s="42">
        <v>5.0839999999999996</v>
      </c>
      <c r="M115" s="42">
        <v>5.1619999999999999</v>
      </c>
      <c r="N115" s="42">
        <v>5.2569999999999997</v>
      </c>
      <c r="O115" s="43">
        <v>5.32</v>
      </c>
      <c r="P115" s="20"/>
      <c r="Q115" s="41">
        <v>5.3259999999999996</v>
      </c>
      <c r="R115" s="42">
        <v>5.27</v>
      </c>
      <c r="S115" s="42">
        <v>5.1630000000000003</v>
      </c>
      <c r="T115" s="42">
        <v>5.0780000000000003</v>
      </c>
      <c r="U115" s="42">
        <v>5.0019999999999998</v>
      </c>
      <c r="V115" s="42">
        <v>4.9589999999999996</v>
      </c>
      <c r="W115" s="42">
        <v>4.9119999999999999</v>
      </c>
      <c r="X115" s="42">
        <v>4.8769999999999998</v>
      </c>
      <c r="Y115" s="42">
        <v>4.8540000000000001</v>
      </c>
      <c r="Z115" s="42">
        <v>4.8159999999999998</v>
      </c>
      <c r="AA115" s="42">
        <v>4.8090000000000002</v>
      </c>
      <c r="AB115" s="43"/>
      <c r="AD115" s="20"/>
      <c r="AE115" s="184"/>
      <c r="AF115" s="40">
        <v>12.85</v>
      </c>
      <c r="AG115" s="41"/>
      <c r="AH115" s="42">
        <v>9.9930000000000005E-2</v>
      </c>
      <c r="AI115" s="42">
        <v>8.3059999999999995E-2</v>
      </c>
      <c r="AJ115" s="42">
        <v>7.8630000000000005E-2</v>
      </c>
      <c r="AK115" s="42">
        <v>8.8400000000000006E-2</v>
      </c>
      <c r="AL115" s="42">
        <v>0.1046</v>
      </c>
      <c r="AM115" s="42">
        <v>0.13700000000000001</v>
      </c>
      <c r="AN115" s="42">
        <v>0.1845</v>
      </c>
      <c r="AO115" s="42">
        <v>0.2432</v>
      </c>
      <c r="AP115" s="42">
        <v>0.30359999999999998</v>
      </c>
      <c r="AQ115" s="42">
        <v>0.3589</v>
      </c>
      <c r="AR115" s="43">
        <v>0.38009999999999999</v>
      </c>
      <c r="AS115" s="20"/>
      <c r="AT115" s="41">
        <v>0.38200000000000001</v>
      </c>
      <c r="AU115" s="42">
        <v>0.36969999999999997</v>
      </c>
      <c r="AV115" s="42">
        <v>0.313</v>
      </c>
      <c r="AW115" s="42">
        <v>0.24940000000000001</v>
      </c>
      <c r="AX115" s="42">
        <v>0.1946</v>
      </c>
      <c r="AY115" s="42">
        <v>0.14219999999999999</v>
      </c>
      <c r="AZ115" s="42">
        <v>0.1085</v>
      </c>
      <c r="BA115" s="42">
        <v>8.5419999999999996E-2</v>
      </c>
      <c r="BB115" s="42">
        <v>7.2569999999999996E-2</v>
      </c>
      <c r="BC115" s="42">
        <v>7.6700000000000004E-2</v>
      </c>
      <c r="BD115" s="42">
        <v>9.0480000000000005E-2</v>
      </c>
      <c r="BE115" s="43"/>
      <c r="BH115" s="118" t="str">
        <f t="shared" si="75"/>
        <v>0</v>
      </c>
      <c r="BI115" s="118" t="str">
        <f t="shared" si="75"/>
        <v>4.859+0.09993i</v>
      </c>
      <c r="BJ115" s="118" t="str">
        <f t="shared" si="75"/>
        <v>4.887+0.08306i</v>
      </c>
      <c r="BK115" s="118" t="str">
        <f t="shared" si="75"/>
        <v>4.91+0.07863i</v>
      </c>
      <c r="BL115" s="118" t="str">
        <f t="shared" si="75"/>
        <v>4.93+0.0884i</v>
      </c>
      <c r="BM115" s="118" t="str">
        <f t="shared" si="74"/>
        <v>4.956+0.1046i</v>
      </c>
      <c r="BN115" s="118" t="str">
        <f t="shared" si="74"/>
        <v>4.978+0.137i</v>
      </c>
      <c r="BO115" s="118" t="str">
        <f t="shared" si="74"/>
        <v>5.019+0.1845i</v>
      </c>
      <c r="BP115" s="118" t="str">
        <f t="shared" si="74"/>
        <v>5.084+0.2432i</v>
      </c>
      <c r="BQ115" s="118" t="str">
        <f t="shared" si="74"/>
        <v>5.162+0.3036i</v>
      </c>
      <c r="BR115" s="118" t="str">
        <f t="shared" si="74"/>
        <v>5.257+0.3589i</v>
      </c>
      <c r="BS115" s="118" t="str">
        <f t="shared" si="74"/>
        <v>5.32+0.3801i</v>
      </c>
      <c r="BT115" s="118" t="str">
        <f t="shared" si="76"/>
        <v>0</v>
      </c>
      <c r="BU115" s="118" t="str">
        <f t="shared" si="76"/>
        <v>5.326+0.382i</v>
      </c>
      <c r="BV115" s="118" t="str">
        <f t="shared" si="76"/>
        <v>5.27+0.3697i</v>
      </c>
      <c r="BW115" s="118" t="str">
        <f t="shared" si="76"/>
        <v>5.163+0.313i</v>
      </c>
      <c r="BX115" s="118" t="str">
        <f t="shared" si="76"/>
        <v>5.078+0.2494i</v>
      </c>
      <c r="BY115" s="118" t="str">
        <f t="shared" si="76"/>
        <v>5.002+0.1946i</v>
      </c>
      <c r="BZ115" s="118" t="str">
        <f t="shared" si="46"/>
        <v>4.959+0.1422i</v>
      </c>
      <c r="CA115" s="118" t="str">
        <f t="shared" si="46"/>
        <v>4.912+0.1085i</v>
      </c>
      <c r="CB115" s="118" t="str">
        <f t="shared" si="46"/>
        <v>4.877+0.08542i</v>
      </c>
      <c r="CC115" s="118" t="str">
        <f t="shared" si="46"/>
        <v>4.854+0.07257i</v>
      </c>
      <c r="CD115" s="118" t="str">
        <f t="shared" si="46"/>
        <v>4.816+0.0767i</v>
      </c>
      <c r="CE115" s="118" t="str">
        <f t="shared" si="46"/>
        <v>4.809+0.09048i</v>
      </c>
      <c r="CF115" s="118" t="str">
        <f t="shared" si="46"/>
        <v>0</v>
      </c>
      <c r="CG115" s="118" t="str">
        <f t="shared" si="46"/>
        <v>0</v>
      </c>
      <c r="CH115" s="39">
        <f t="shared" si="69"/>
        <v>12850000000</v>
      </c>
      <c r="CI115" s="121">
        <f t="shared" si="70"/>
        <v>1.3991046823356863</v>
      </c>
      <c r="CJ115" s="121" t="str">
        <f t="shared" si="82"/>
        <v>0</v>
      </c>
      <c r="CK115" s="121" t="str">
        <f t="shared" si="82"/>
        <v>6.7982496514691+0.139812530905805i</v>
      </c>
      <c r="CL115" s="121" t="str">
        <f t="shared" si="82"/>
        <v>6.8374245825745+0.116209634914802i</v>
      </c>
      <c r="CM115" s="121" t="str">
        <f t="shared" si="82"/>
        <v>6.86960399026822+0.110011601172055i</v>
      </c>
      <c r="CN115" s="121" t="str">
        <f t="shared" si="82"/>
        <v>6.89758608391493+0.123680853918475i</v>
      </c>
      <c r="CO115" s="121" t="str">
        <f t="shared" si="82"/>
        <v>6.93396280565566+0.146346349772313i</v>
      </c>
      <c r="CP115" s="121" t="str">
        <f t="shared" si="82"/>
        <v>6.96474310866705+0.191677341479989i</v>
      </c>
      <c r="CQ115" s="121" t="str">
        <f t="shared" si="82"/>
        <v>7.02210640064281+0.258134813890934i</v>
      </c>
      <c r="CR115" s="121" t="str">
        <f t="shared" si="82"/>
        <v>7.11304820499463+0.340262258744039i</v>
      </c>
      <c r="CS115" s="121" t="str">
        <f t="shared" si="82"/>
        <v>7.22217837021681+0.424768181557114i</v>
      </c>
      <c r="CT115" s="121" t="str">
        <f t="shared" si="82"/>
        <v>7.3550933150387+0.502138670490278i</v>
      </c>
      <c r="CU115" s="121" t="str">
        <f t="shared" si="82"/>
        <v>7.44323691002585+0.531799689755794i</v>
      </c>
      <c r="CV115" s="121" t="str">
        <f t="shared" si="82"/>
        <v>0</v>
      </c>
      <c r="CW115" s="121" t="str">
        <f t="shared" si="82"/>
        <v>7.45163153811987+0.534457988652232i</v>
      </c>
      <c r="CX115" s="121" t="str">
        <f t="shared" si="82"/>
        <v>7.37328167590907+0.517249001059503i</v>
      </c>
      <c r="CY115" s="121" t="str">
        <f t="shared" si="56"/>
        <v>7.22357747489915+0.43791976557107i</v>
      </c>
      <c r="CZ115" s="121" t="str">
        <f t="shared" si="52"/>
        <v>7.10465357690062+0.34893670777452i</v>
      </c>
      <c r="DA115" s="121" t="str">
        <f t="shared" si="52"/>
        <v>6.9983216210431+0.272265771182525i</v>
      </c>
      <c r="DB115" s="121" t="str">
        <f t="shared" si="52"/>
        <v>6.93816011970267+0.198952685828135i</v>
      </c>
      <c r="DC115" s="121" t="str">
        <f t="shared" si="52"/>
        <v>6.87240219963289+0.151802858033422i</v>
      </c>
      <c r="DD115" s="121" t="str">
        <f t="shared" si="52"/>
        <v>6.82343353575114+0.119511521965114i</v>
      </c>
      <c r="DE115" s="121" t="str">
        <f t="shared" si="77"/>
        <v>6.79125412805742+0.101533026797101i</v>
      </c>
      <c r="DF115" s="121" t="str">
        <f t="shared" si="77"/>
        <v>6.73808815012867+0.107311329135147i</v>
      </c>
      <c r="DG115" s="121" t="str">
        <f t="shared" si="77"/>
        <v>6.72829441735232+0.126590991657733i</v>
      </c>
      <c r="DH115" s="121" t="str">
        <f t="shared" si="77"/>
        <v>0</v>
      </c>
      <c r="DI115" s="121"/>
      <c r="DK115" s="39">
        <f t="shared" si="83"/>
        <v>0</v>
      </c>
      <c r="DL115" s="39">
        <f t="shared" si="83"/>
        <v>6.7982496514691002</v>
      </c>
      <c r="DM115" s="39">
        <f t="shared" si="83"/>
        <v>6.8374245825745001</v>
      </c>
      <c r="DN115" s="39">
        <f t="shared" si="83"/>
        <v>6.86960399026822</v>
      </c>
      <c r="DO115" s="39">
        <f t="shared" si="83"/>
        <v>6.8975860839149297</v>
      </c>
      <c r="DP115" s="39">
        <f t="shared" si="83"/>
        <v>6.9339628056556597</v>
      </c>
      <c r="DQ115" s="39">
        <f t="shared" si="83"/>
        <v>6.9647431086670499</v>
      </c>
      <c r="DR115" s="39">
        <f t="shared" si="83"/>
        <v>7.0221064006428104</v>
      </c>
      <c r="DS115" s="39">
        <f t="shared" si="83"/>
        <v>7.1130482049946302</v>
      </c>
      <c r="DT115" s="39">
        <f t="shared" si="83"/>
        <v>7.2221783702168096</v>
      </c>
      <c r="DU115" s="39">
        <f t="shared" si="83"/>
        <v>7.3550933150387001</v>
      </c>
      <c r="DV115" s="39">
        <f t="shared" si="83"/>
        <v>7.44323691002585</v>
      </c>
      <c r="DW115" s="39">
        <f t="shared" si="83"/>
        <v>0</v>
      </c>
      <c r="DX115" s="39">
        <f t="shared" si="83"/>
        <v>7.4516315381198703</v>
      </c>
      <c r="DY115" s="39">
        <f t="shared" si="83"/>
        <v>7.3732816759090696</v>
      </c>
      <c r="DZ115" s="39">
        <f t="shared" si="57"/>
        <v>7.2235774748991499</v>
      </c>
      <c r="EA115" s="39">
        <f t="shared" si="53"/>
        <v>7.1046535769006196</v>
      </c>
      <c r="EB115" s="39">
        <f t="shared" si="53"/>
        <v>6.9983216210431003</v>
      </c>
      <c r="EC115" s="39">
        <f t="shared" si="53"/>
        <v>6.9381601197026699</v>
      </c>
      <c r="ED115" s="39">
        <f t="shared" si="53"/>
        <v>6.8724021996328899</v>
      </c>
      <c r="EE115" s="39">
        <f t="shared" si="53"/>
        <v>6.82343353575114</v>
      </c>
      <c r="EF115" s="39">
        <f t="shared" si="78"/>
        <v>6.7912541280574201</v>
      </c>
      <c r="EG115" s="39">
        <f t="shared" si="78"/>
        <v>6.7380881501286698</v>
      </c>
      <c r="EH115" s="39">
        <f t="shared" si="78"/>
        <v>6.7282944173523198</v>
      </c>
      <c r="EI115" s="39">
        <f t="shared" si="78"/>
        <v>0</v>
      </c>
      <c r="EK115" s="39">
        <f t="shared" si="73"/>
        <v>0</v>
      </c>
      <c r="EL115" s="39">
        <f t="shared" si="73"/>
        <v>0.139812530905805</v>
      </c>
      <c r="EM115" s="39">
        <f t="shared" si="73"/>
        <v>0.116209634914802</v>
      </c>
      <c r="EN115" s="39">
        <f t="shared" si="73"/>
        <v>0.110011601172055</v>
      </c>
      <c r="EO115" s="39">
        <f t="shared" si="73"/>
        <v>0.123680853918475</v>
      </c>
      <c r="EP115" s="39">
        <f t="shared" si="73"/>
        <v>0.14634634977231301</v>
      </c>
      <c r="EQ115" s="39">
        <f t="shared" si="73"/>
        <v>0.19167734147998899</v>
      </c>
      <c r="ER115" s="39">
        <f t="shared" si="73"/>
        <v>0.25813481389093401</v>
      </c>
      <c r="ES115" s="39">
        <f t="shared" si="73"/>
        <v>0.34026225874403898</v>
      </c>
      <c r="ET115" s="39">
        <f t="shared" si="88"/>
        <v>0.42476818155711399</v>
      </c>
      <c r="EU115" s="39">
        <f t="shared" si="88"/>
        <v>0.50213867049027805</v>
      </c>
      <c r="EV115" s="39">
        <f t="shared" si="88"/>
        <v>0.53179968975579395</v>
      </c>
      <c r="EW115" s="39">
        <f t="shared" si="88"/>
        <v>0</v>
      </c>
      <c r="EX115" s="39">
        <f t="shared" si="88"/>
        <v>0.53445798865223204</v>
      </c>
      <c r="EY115" s="39">
        <f t="shared" si="62"/>
        <v>0.517249001059503</v>
      </c>
      <c r="EZ115" s="39">
        <f t="shared" si="62"/>
        <v>0.43791976557106999</v>
      </c>
      <c r="FA115" s="39">
        <f t="shared" si="62"/>
        <v>0.34893670777452002</v>
      </c>
      <c r="FB115" s="39">
        <f t="shared" si="54"/>
        <v>0.27226577118252498</v>
      </c>
      <c r="FC115" s="39">
        <f t="shared" si="54"/>
        <v>0.198952685828135</v>
      </c>
      <c r="FD115" s="39">
        <f t="shared" si="54"/>
        <v>0.151802858033422</v>
      </c>
      <c r="FE115" s="39">
        <f t="shared" si="54"/>
        <v>0.119511521965114</v>
      </c>
      <c r="FF115" s="39">
        <f t="shared" si="79"/>
        <v>0.10153302679710099</v>
      </c>
      <c r="FG115" s="39">
        <f t="shared" si="79"/>
        <v>0.107311329135147</v>
      </c>
      <c r="FH115" s="39">
        <f t="shared" si="79"/>
        <v>0.12659099165773299</v>
      </c>
      <c r="FI115" s="39">
        <f t="shared" si="79"/>
        <v>0</v>
      </c>
      <c r="FK115" s="39">
        <f t="shared" si="84"/>
        <v>0.99999999999999989</v>
      </c>
      <c r="FL115" s="39">
        <f t="shared" si="84"/>
        <v>0.76035993502209309</v>
      </c>
      <c r="FM115" s="39">
        <f t="shared" si="84"/>
        <v>0.75922649668650677</v>
      </c>
      <c r="FN115" s="39">
        <f t="shared" si="84"/>
        <v>0.75824968927486247</v>
      </c>
      <c r="FO115" s="39">
        <f t="shared" si="84"/>
        <v>0.75734331251869202</v>
      </c>
      <c r="FP115" s="39">
        <f t="shared" si="84"/>
        <v>0.75614078607524515</v>
      </c>
      <c r="FQ115" s="39">
        <f t="shared" si="84"/>
        <v>0.75499234845171936</v>
      </c>
      <c r="FR115" s="39">
        <f t="shared" si="84"/>
        <v>0.75283968104667576</v>
      </c>
      <c r="FS115" s="39">
        <f t="shared" si="84"/>
        <v>0.74941780434278749</v>
      </c>
      <c r="FT115" s="39">
        <f t="shared" si="84"/>
        <v>0.74526111571518006</v>
      </c>
      <c r="FU115" s="39">
        <f t="shared" si="84"/>
        <v>0.7403212763010204</v>
      </c>
      <c r="FV115" s="39">
        <f t="shared" si="84"/>
        <v>0.73727697143317272</v>
      </c>
      <c r="FW115" s="39">
        <f t="shared" si="84"/>
        <v>0.99999999999999989</v>
      </c>
      <c r="FX115" s="39">
        <f t="shared" si="84"/>
        <v>0.73698877644195093</v>
      </c>
      <c r="FY115" s="39">
        <f t="shared" si="84"/>
        <v>0.73957744510812584</v>
      </c>
      <c r="FZ115" s="39">
        <f t="shared" si="58"/>
        <v>0.7450736285213394</v>
      </c>
      <c r="GA115" s="39">
        <f t="shared" si="55"/>
        <v>0.74959735074700362</v>
      </c>
      <c r="GB115" s="39">
        <f t="shared" si="55"/>
        <v>0.75347282433787188</v>
      </c>
      <c r="GC115" s="39">
        <f t="shared" si="55"/>
        <v>0.75577405743511017</v>
      </c>
      <c r="GD115" s="39">
        <f t="shared" si="55"/>
        <v>0.75801962653630861</v>
      </c>
      <c r="GE115" s="39">
        <f t="shared" si="55"/>
        <v>0.75964930498378958</v>
      </c>
      <c r="GF115" s="39">
        <f t="shared" si="80"/>
        <v>0.76069852339550459</v>
      </c>
      <c r="GG115" s="39">
        <f t="shared" si="80"/>
        <v>0.76233210439150845</v>
      </c>
      <c r="GH115" s="39">
        <f t="shared" si="80"/>
        <v>0.76257660650599213</v>
      </c>
      <c r="GI115" s="39">
        <f t="shared" si="80"/>
        <v>0.99999999999999989</v>
      </c>
      <c r="GJ115" s="39">
        <f t="shared" si="72"/>
        <v>12.85</v>
      </c>
      <c r="GK115" s="39">
        <f t="shared" si="86"/>
        <v>-9.6432746655328714E-16</v>
      </c>
      <c r="GL115" s="39">
        <f t="shared" si="86"/>
        <v>-2.3796155020244703</v>
      </c>
      <c r="GM115" s="39">
        <f t="shared" si="86"/>
        <v>-2.3925728724178259</v>
      </c>
      <c r="GN115" s="39">
        <f t="shared" si="86"/>
        <v>-2.4037551797588432</v>
      </c>
      <c r="GO115" s="39">
        <f t="shared" si="86"/>
        <v>-2.4141441026475481</v>
      </c>
      <c r="GP115" s="39">
        <f t="shared" si="86"/>
        <v>-2.4279467110559301</v>
      </c>
      <c r="GQ115" s="39">
        <f t="shared" si="86"/>
        <v>-2.4411489950198115</v>
      </c>
      <c r="GR115" s="39">
        <f t="shared" si="85"/>
        <v>-2.4659499593782148</v>
      </c>
      <c r="GS115" s="39">
        <f t="shared" si="85"/>
        <v>-2.5055198667986431</v>
      </c>
      <c r="GT115" s="39">
        <f t="shared" si="85"/>
        <v>-2.5538307531991271</v>
      </c>
      <c r="GU115" s="39">
        <f t="shared" si="85"/>
        <v>-2.6115953825478</v>
      </c>
      <c r="GV115" s="39">
        <f t="shared" si="85"/>
        <v>-2.6473866181726469</v>
      </c>
      <c r="GW115" s="39">
        <f t="shared" si="85"/>
        <v>-9.6432746655328714E-16</v>
      </c>
      <c r="GX115" s="39">
        <f t="shared" si="85"/>
        <v>-2.6507825187061695</v>
      </c>
      <c r="GY115" s="39">
        <f t="shared" si="85"/>
        <v>-2.6203268397771802</v>
      </c>
      <c r="GZ115" s="39">
        <f t="shared" si="81"/>
        <v>-2.5560161589801291</v>
      </c>
      <c r="HA115" s="39">
        <f t="shared" si="47"/>
        <v>-2.503439140324204</v>
      </c>
      <c r="HB115" s="39">
        <f t="shared" si="47"/>
        <v>-2.4586481371379811</v>
      </c>
      <c r="HC115" s="39">
        <f t="shared" si="47"/>
        <v>-2.4321603935546148</v>
      </c>
      <c r="HD115" s="39">
        <f t="shared" si="47"/>
        <v>-2.4063909906288612</v>
      </c>
      <c r="HE115" s="39">
        <f t="shared" si="47"/>
        <v>-2.3877371033587922</v>
      </c>
      <c r="HF115" s="39">
        <f t="shared" si="47"/>
        <v>-2.3757485352074035</v>
      </c>
      <c r="HG115" s="39">
        <f t="shared" si="87"/>
        <v>-2.3571158046128922</v>
      </c>
      <c r="HH115" s="39">
        <f t="shared" si="87"/>
        <v>-2.354330433415651</v>
      </c>
      <c r="HI115" s="39">
        <f t="shared" si="87"/>
        <v>-9.6432746655328714E-16</v>
      </c>
    </row>
    <row r="116" spans="1:217" s="39" customFormat="1">
      <c r="A116" s="20"/>
      <c r="B116" s="184"/>
      <c r="C116" s="40">
        <v>12.9</v>
      </c>
      <c r="D116" s="41"/>
      <c r="E116" s="42">
        <v>4.8600000000000003</v>
      </c>
      <c r="F116" s="42">
        <v>4.8869999999999996</v>
      </c>
      <c r="G116" s="42">
        <v>4.9089999999999998</v>
      </c>
      <c r="H116" s="42">
        <v>4.93</v>
      </c>
      <c r="I116" s="42">
        <v>4.9560000000000004</v>
      </c>
      <c r="J116" s="42">
        <v>4.9800000000000004</v>
      </c>
      <c r="K116" s="42">
        <v>5.0229999999999997</v>
      </c>
      <c r="L116" s="42">
        <v>5.0869999999999997</v>
      </c>
      <c r="M116" s="42">
        <v>5.1660000000000004</v>
      </c>
      <c r="N116" s="42">
        <v>5.258</v>
      </c>
      <c r="O116" s="43">
        <v>5.3230000000000004</v>
      </c>
      <c r="P116" s="20"/>
      <c r="Q116" s="41">
        <v>5.3280000000000003</v>
      </c>
      <c r="R116" s="42">
        <v>5.2720000000000002</v>
      </c>
      <c r="S116" s="42">
        <v>5.1669999999999998</v>
      </c>
      <c r="T116" s="42">
        <v>5.0819999999999999</v>
      </c>
      <c r="U116" s="42">
        <v>5.0049999999999999</v>
      </c>
      <c r="V116" s="42">
        <v>4.9610000000000003</v>
      </c>
      <c r="W116" s="42">
        <v>4.9130000000000003</v>
      </c>
      <c r="X116" s="42">
        <v>4.8769999999999998</v>
      </c>
      <c r="Y116" s="42">
        <v>4.8550000000000004</v>
      </c>
      <c r="Z116" s="42">
        <v>4.8179999999999996</v>
      </c>
      <c r="AA116" s="42">
        <v>4.8129999999999997</v>
      </c>
      <c r="AB116" s="43"/>
      <c r="AD116" s="20"/>
      <c r="AE116" s="184"/>
      <c r="AF116" s="40">
        <v>12.9</v>
      </c>
      <c r="AG116" s="41"/>
      <c r="AH116" s="42">
        <v>9.8780000000000007E-2</v>
      </c>
      <c r="AI116" s="42">
        <v>8.1409999999999996E-2</v>
      </c>
      <c r="AJ116" s="42">
        <v>8.0619999999999997E-2</v>
      </c>
      <c r="AK116" s="42">
        <v>9.0480000000000005E-2</v>
      </c>
      <c r="AL116" s="42">
        <v>0.1053</v>
      </c>
      <c r="AM116" s="42">
        <v>0.13800000000000001</v>
      </c>
      <c r="AN116" s="42">
        <v>0.18820000000000001</v>
      </c>
      <c r="AO116" s="42">
        <v>0.24809999999999999</v>
      </c>
      <c r="AP116" s="42">
        <v>0.30930000000000002</v>
      </c>
      <c r="AQ116" s="42">
        <v>0.36399999999999999</v>
      </c>
      <c r="AR116" s="43">
        <v>0.38479999999999998</v>
      </c>
      <c r="AS116" s="20"/>
      <c r="AT116" s="41">
        <v>0.38729999999999998</v>
      </c>
      <c r="AU116" s="42">
        <v>0.3755</v>
      </c>
      <c r="AV116" s="42">
        <v>0.31669999999999998</v>
      </c>
      <c r="AW116" s="42">
        <v>0.25629999999999997</v>
      </c>
      <c r="AX116" s="42">
        <v>0.1988</v>
      </c>
      <c r="AY116" s="42">
        <v>0.14610000000000001</v>
      </c>
      <c r="AZ116" s="42">
        <v>0.10929999999999999</v>
      </c>
      <c r="BA116" s="42">
        <v>8.7370000000000003E-2</v>
      </c>
      <c r="BB116" s="42">
        <v>7.4370000000000006E-2</v>
      </c>
      <c r="BC116" s="42">
        <v>7.5740000000000002E-2</v>
      </c>
      <c r="BD116" s="42">
        <v>9.0010000000000007E-2</v>
      </c>
      <c r="BE116" s="43"/>
      <c r="BH116" s="118" t="str">
        <f t="shared" si="75"/>
        <v>0</v>
      </c>
      <c r="BI116" s="118" t="str">
        <f t="shared" si="75"/>
        <v>4.86+0.09878i</v>
      </c>
      <c r="BJ116" s="118" t="str">
        <f t="shared" si="75"/>
        <v>4.887+0.08141i</v>
      </c>
      <c r="BK116" s="118" t="str">
        <f t="shared" si="75"/>
        <v>4.909+0.08062i</v>
      </c>
      <c r="BL116" s="118" t="str">
        <f t="shared" si="75"/>
        <v>4.93+0.09048i</v>
      </c>
      <c r="BM116" s="118" t="str">
        <f t="shared" si="74"/>
        <v>4.956+0.1053i</v>
      </c>
      <c r="BN116" s="118" t="str">
        <f t="shared" si="74"/>
        <v>4.98+0.138i</v>
      </c>
      <c r="BO116" s="118" t="str">
        <f t="shared" si="74"/>
        <v>5.023+0.1882i</v>
      </c>
      <c r="BP116" s="118" t="str">
        <f t="shared" si="74"/>
        <v>5.087+0.2481i</v>
      </c>
      <c r="BQ116" s="118" t="str">
        <f t="shared" si="74"/>
        <v>5.166+0.3093i</v>
      </c>
      <c r="BR116" s="118" t="str">
        <f t="shared" si="74"/>
        <v>5.258+0.364i</v>
      </c>
      <c r="BS116" s="118" t="str">
        <f t="shared" si="74"/>
        <v>5.323+0.3848i</v>
      </c>
      <c r="BT116" s="118" t="str">
        <f t="shared" si="76"/>
        <v>0</v>
      </c>
      <c r="BU116" s="118" t="str">
        <f t="shared" si="76"/>
        <v>5.328+0.3873i</v>
      </c>
      <c r="BV116" s="118" t="str">
        <f t="shared" si="76"/>
        <v>5.272+0.3755i</v>
      </c>
      <c r="BW116" s="118" t="str">
        <f t="shared" si="76"/>
        <v>5.167+0.3167i</v>
      </c>
      <c r="BX116" s="118" t="str">
        <f t="shared" si="76"/>
        <v>5.082+0.2563i</v>
      </c>
      <c r="BY116" s="118" t="str">
        <f t="shared" si="76"/>
        <v>5.005+0.1988i</v>
      </c>
      <c r="BZ116" s="118" t="str">
        <f t="shared" si="46"/>
        <v>4.961+0.1461i</v>
      </c>
      <c r="CA116" s="118" t="str">
        <f t="shared" si="46"/>
        <v>4.913+0.1093i</v>
      </c>
      <c r="CB116" s="118" t="str">
        <f t="shared" si="46"/>
        <v>4.877+0.08737i</v>
      </c>
      <c r="CC116" s="118" t="str">
        <f t="shared" si="46"/>
        <v>4.855+0.07437i</v>
      </c>
      <c r="CD116" s="118" t="str">
        <f t="shared" si="46"/>
        <v>4.818+0.07574i</v>
      </c>
      <c r="CE116" s="118" t="str">
        <f t="shared" si="46"/>
        <v>4.813+0.09001i</v>
      </c>
      <c r="CF116" s="118" t="str">
        <f t="shared" si="46"/>
        <v>0</v>
      </c>
      <c r="CG116" s="118" t="str">
        <f t="shared" si="46"/>
        <v>0</v>
      </c>
      <c r="CH116" s="39">
        <f t="shared" si="69"/>
        <v>12900000000</v>
      </c>
      <c r="CI116" s="121">
        <f t="shared" si="70"/>
        <v>1.393681795970044</v>
      </c>
      <c r="CJ116" s="121" t="str">
        <f t="shared" ref="CJ116:CY132" si="89">IMPRODUCT(BH116, $CI116)</f>
        <v>0</v>
      </c>
      <c r="CK116" s="121" t="str">
        <f t="shared" si="89"/>
        <v>6.77329352841441+0.137667887805921i</v>
      </c>
      <c r="CL116" s="121" t="str">
        <f t="shared" si="89"/>
        <v>6.8109229369056+0.113459635009921i</v>
      </c>
      <c r="CM116" s="121" t="str">
        <f t="shared" si="89"/>
        <v>6.84158393641695+0.112358626391105i</v>
      </c>
      <c r="CN116" s="121" t="str">
        <f t="shared" si="89"/>
        <v>6.87085125413232+0.12610032889937i</v>
      </c>
      <c r="CO116" s="121" t="str">
        <f t="shared" si="89"/>
        <v>6.90708698082754+0.146754693115646i</v>
      </c>
      <c r="CP116" s="121" t="str">
        <f t="shared" si="89"/>
        <v>6.94053534393082+0.192328087843866i</v>
      </c>
      <c r="CQ116" s="121" t="str">
        <f t="shared" si="89"/>
        <v>7.00046366115753+0.262290914001562i</v>
      </c>
      <c r="CR116" s="121" t="str">
        <f t="shared" si="89"/>
        <v>7.08965929609961+0.345772453580168i</v>
      </c>
      <c r="CS116" s="121" t="str">
        <f t="shared" si="89"/>
        <v>7.19976015798125+0.431065779493535i</v>
      </c>
      <c r="CT116" s="121" t="str">
        <f t="shared" si="89"/>
        <v>7.32797888321049+0.507300173733096i</v>
      </c>
      <c r="CU116" s="121" t="str">
        <f t="shared" si="89"/>
        <v>7.41856819994855+0.536288755089273i</v>
      </c>
      <c r="CV116" s="121" t="str">
        <f t="shared" si="89"/>
        <v>0</v>
      </c>
      <c r="CW116" s="121" t="str">
        <f t="shared" si="89"/>
        <v>7.42553660892839+0.539772959579198i</v>
      </c>
      <c r="CX116" s="121" t="str">
        <f t="shared" si="89"/>
        <v>7.34749042835407+0.523327514386752i</v>
      </c>
      <c r="CY116" s="121" t="str">
        <f t="shared" si="56"/>
        <v>7.20115383977722+0.441379024783713i</v>
      </c>
      <c r="CZ116" s="121" t="str">
        <f t="shared" si="52"/>
        <v>7.08269088711976+0.357200644307122i</v>
      </c>
      <c r="DA116" s="121" t="str">
        <f t="shared" si="52"/>
        <v>6.97537738883007+0.277063941038845i</v>
      </c>
      <c r="DB116" s="121" t="str">
        <f t="shared" si="52"/>
        <v>6.91405538980739+0.203616910391223i</v>
      </c>
      <c r="DC116" s="121" t="str">
        <f t="shared" si="52"/>
        <v>6.84715866360083+0.152329420299526i</v>
      </c>
      <c r="DD116" s="121" t="str">
        <f t="shared" si="52"/>
        <v>6.7969861189459+0.121765978513903i</v>
      </c>
      <c r="DE116" s="121" t="str">
        <f t="shared" si="77"/>
        <v>6.76632511943456+0.103648115166292i</v>
      </c>
      <c r="DF116" s="121" t="str">
        <f t="shared" si="77"/>
        <v>6.71475889298367+0.105557459226771i</v>
      </c>
      <c r="DG116" s="121" t="str">
        <f t="shared" si="77"/>
        <v>6.70779048400382+0.125445298455264i</v>
      </c>
      <c r="DH116" s="121" t="str">
        <f t="shared" si="77"/>
        <v>0</v>
      </c>
      <c r="DI116" s="121"/>
      <c r="DK116" s="39">
        <f t="shared" ref="DK116:DZ132" si="90">IMREAL(CJ116)</f>
        <v>0</v>
      </c>
      <c r="DL116" s="39">
        <f t="shared" si="90"/>
        <v>6.7732935284144098</v>
      </c>
      <c r="DM116" s="39">
        <f t="shared" si="90"/>
        <v>6.8109229369055999</v>
      </c>
      <c r="DN116" s="39">
        <f t="shared" si="90"/>
        <v>6.8415839364169502</v>
      </c>
      <c r="DO116" s="39">
        <f t="shared" si="90"/>
        <v>6.8708512541323197</v>
      </c>
      <c r="DP116" s="39">
        <f t="shared" si="90"/>
        <v>6.9070869808275397</v>
      </c>
      <c r="DQ116" s="39">
        <f t="shared" si="90"/>
        <v>6.9405353439308204</v>
      </c>
      <c r="DR116" s="39">
        <f t="shared" si="90"/>
        <v>7.0004636611575304</v>
      </c>
      <c r="DS116" s="39">
        <f t="shared" si="90"/>
        <v>7.0896592960996099</v>
      </c>
      <c r="DT116" s="39">
        <f t="shared" si="90"/>
        <v>7.1997601579812498</v>
      </c>
      <c r="DU116" s="39">
        <f t="shared" si="90"/>
        <v>7.3279788832104904</v>
      </c>
      <c r="DV116" s="39">
        <f t="shared" si="90"/>
        <v>7.4185681999485498</v>
      </c>
      <c r="DW116" s="39">
        <f t="shared" si="90"/>
        <v>0</v>
      </c>
      <c r="DX116" s="39">
        <f t="shared" si="90"/>
        <v>7.4255366089283896</v>
      </c>
      <c r="DY116" s="39">
        <f t="shared" si="90"/>
        <v>7.3474904283540701</v>
      </c>
      <c r="DZ116" s="39">
        <f t="shared" si="57"/>
        <v>7.2011538397772199</v>
      </c>
      <c r="EA116" s="39">
        <f t="shared" si="53"/>
        <v>7.0826908871197602</v>
      </c>
      <c r="EB116" s="39">
        <f t="shared" si="53"/>
        <v>6.9753773888300703</v>
      </c>
      <c r="EC116" s="39">
        <f t="shared" si="53"/>
        <v>6.9140553898073902</v>
      </c>
      <c r="ED116" s="39">
        <f t="shared" si="53"/>
        <v>6.8471586636008297</v>
      </c>
      <c r="EE116" s="39">
        <f t="shared" si="53"/>
        <v>6.7969861189458998</v>
      </c>
      <c r="EF116" s="39">
        <f t="shared" si="78"/>
        <v>6.7663251194345602</v>
      </c>
      <c r="EG116" s="39">
        <f t="shared" si="78"/>
        <v>6.7147588929836699</v>
      </c>
      <c r="EH116" s="39">
        <f t="shared" si="78"/>
        <v>6.7077904840038203</v>
      </c>
      <c r="EI116" s="39">
        <f t="shared" si="78"/>
        <v>0</v>
      </c>
      <c r="EK116" s="39">
        <f t="shared" si="73"/>
        <v>0</v>
      </c>
      <c r="EL116" s="39">
        <f t="shared" si="73"/>
        <v>0.13766788780592101</v>
      </c>
      <c r="EM116" s="39">
        <f t="shared" si="73"/>
        <v>0.113459635009921</v>
      </c>
      <c r="EN116" s="39">
        <f t="shared" si="73"/>
        <v>0.112358626391105</v>
      </c>
      <c r="EO116" s="39">
        <f t="shared" si="73"/>
        <v>0.12610032889937001</v>
      </c>
      <c r="EP116" s="39">
        <f t="shared" si="73"/>
        <v>0.14675469311564601</v>
      </c>
      <c r="EQ116" s="39">
        <f t="shared" si="73"/>
        <v>0.19232808784386601</v>
      </c>
      <c r="ER116" s="39">
        <f t="shared" si="73"/>
        <v>0.26229091400156201</v>
      </c>
      <c r="ES116" s="39">
        <f t="shared" si="73"/>
        <v>0.345772453580168</v>
      </c>
      <c r="ET116" s="39">
        <f t="shared" si="88"/>
        <v>0.43106577949353497</v>
      </c>
      <c r="EU116" s="39">
        <f t="shared" si="88"/>
        <v>0.50730017373309599</v>
      </c>
      <c r="EV116" s="39">
        <f t="shared" si="88"/>
        <v>0.53628875508927298</v>
      </c>
      <c r="EW116" s="39">
        <f t="shared" si="88"/>
        <v>0</v>
      </c>
      <c r="EX116" s="39">
        <f t="shared" si="88"/>
        <v>0.53977295957919802</v>
      </c>
      <c r="EY116" s="39">
        <f t="shared" si="62"/>
        <v>0.52332751438675196</v>
      </c>
      <c r="EZ116" s="39">
        <f t="shared" si="62"/>
        <v>0.44137902478371299</v>
      </c>
      <c r="FA116" s="39">
        <f t="shared" si="62"/>
        <v>0.35720064430712201</v>
      </c>
      <c r="FB116" s="39">
        <f t="shared" si="54"/>
        <v>0.27706394103884502</v>
      </c>
      <c r="FC116" s="39">
        <f t="shared" si="54"/>
        <v>0.20361691039122301</v>
      </c>
      <c r="FD116" s="39">
        <f t="shared" si="54"/>
        <v>0.15232942029952601</v>
      </c>
      <c r="FE116" s="39">
        <f t="shared" si="54"/>
        <v>0.121765978513903</v>
      </c>
      <c r="FF116" s="39">
        <f t="shared" si="79"/>
        <v>0.10364811516629199</v>
      </c>
      <c r="FG116" s="39">
        <f t="shared" si="79"/>
        <v>0.105557459226771</v>
      </c>
      <c r="FH116" s="39">
        <f t="shared" si="79"/>
        <v>0.125445298455264</v>
      </c>
      <c r="FI116" s="39">
        <f t="shared" si="79"/>
        <v>0</v>
      </c>
      <c r="FK116" s="39">
        <f t="shared" ref="FK116:FZ132" si="91">(SQRT((DK116-$FK$15)^2 + EK116^2))/(SQRT(DK116+$FK$15)^2+EK116^2)</f>
        <v>0.99999999999999989</v>
      </c>
      <c r="FL116" s="39">
        <f t="shared" si="91"/>
        <v>0.76114133100132719</v>
      </c>
      <c r="FM116" s="39">
        <f t="shared" si="91"/>
        <v>0.76005527816343887</v>
      </c>
      <c r="FN116" s="39">
        <f t="shared" si="91"/>
        <v>0.75910937003891443</v>
      </c>
      <c r="FO116" s="39">
        <f t="shared" si="91"/>
        <v>0.75816127937451028</v>
      </c>
      <c r="FP116" s="39">
        <f t="shared" si="91"/>
        <v>0.75696828660388205</v>
      </c>
      <c r="FQ116" s="39">
        <f t="shared" si="91"/>
        <v>0.75573471902856626</v>
      </c>
      <c r="FR116" s="39">
        <f t="shared" si="91"/>
        <v>0.75347632263704467</v>
      </c>
      <c r="FS116" s="39">
        <f t="shared" si="91"/>
        <v>0.75008425893770514</v>
      </c>
      <c r="FT116" s="39">
        <f t="shared" si="91"/>
        <v>0.74587400067088405</v>
      </c>
      <c r="FU116" s="39">
        <f t="shared" si="91"/>
        <v>0.74107476247188153</v>
      </c>
      <c r="FV116" s="39">
        <f t="shared" si="91"/>
        <v>0.73795931987125185</v>
      </c>
      <c r="FW116" s="39">
        <f t="shared" si="91"/>
        <v>0.99999999999999989</v>
      </c>
      <c r="FX116" s="39">
        <f t="shared" si="91"/>
        <v>0.73770232401410696</v>
      </c>
      <c r="FY116" s="39">
        <f t="shared" si="91"/>
        <v>0.7402761473132351</v>
      </c>
      <c r="FZ116" s="39">
        <f t="shared" si="58"/>
        <v>0.74571651244635362</v>
      </c>
      <c r="GA116" s="39">
        <f t="shared" si="55"/>
        <v>0.75019372717534072</v>
      </c>
      <c r="GB116" s="39">
        <f t="shared" si="55"/>
        <v>0.75414372416167896</v>
      </c>
      <c r="GC116" s="39">
        <f t="shared" si="55"/>
        <v>0.75649259880392561</v>
      </c>
      <c r="GD116" s="39">
        <f t="shared" si="55"/>
        <v>0.75879786912240621</v>
      </c>
      <c r="GE116" s="39">
        <f t="shared" si="55"/>
        <v>0.76046130444543314</v>
      </c>
      <c r="GF116" s="39">
        <f t="shared" si="80"/>
        <v>0.76146586301410124</v>
      </c>
      <c r="GG116" s="39">
        <f t="shared" si="80"/>
        <v>0.76306182619106744</v>
      </c>
      <c r="GH116" s="39">
        <f t="shared" si="80"/>
        <v>0.7632175491853147</v>
      </c>
      <c r="GI116" s="39">
        <f t="shared" si="80"/>
        <v>0.99999999999999989</v>
      </c>
      <c r="GJ116" s="39">
        <f t="shared" si="72"/>
        <v>12.9</v>
      </c>
      <c r="GK116" s="39">
        <f t="shared" si="86"/>
        <v>-9.6432746655328714E-16</v>
      </c>
      <c r="GL116" s="39">
        <f t="shared" si="86"/>
        <v>-2.3706938928381667</v>
      </c>
      <c r="GM116" s="39">
        <f t="shared" si="86"/>
        <v>-2.3830964141650717</v>
      </c>
      <c r="GN116" s="39">
        <f t="shared" si="86"/>
        <v>-2.3939129568602433</v>
      </c>
      <c r="GO116" s="39">
        <f t="shared" si="86"/>
        <v>-2.4047679904732444</v>
      </c>
      <c r="GP116" s="39">
        <f t="shared" si="86"/>
        <v>-2.4184463001291459</v>
      </c>
      <c r="GQ116" s="39">
        <f t="shared" si="86"/>
        <v>-2.4326125100929707</v>
      </c>
      <c r="GR116" s="39">
        <f t="shared" si="85"/>
        <v>-2.458607809512332</v>
      </c>
      <c r="GS116" s="39">
        <f t="shared" si="85"/>
        <v>-2.4977989685309412</v>
      </c>
      <c r="GT116" s="39">
        <f t="shared" si="85"/>
        <v>-2.5466906203870816</v>
      </c>
      <c r="GU116" s="39">
        <f t="shared" si="85"/>
        <v>-2.6027595302611743</v>
      </c>
      <c r="GV116" s="39">
        <f t="shared" si="85"/>
        <v>-2.6393515614356975</v>
      </c>
      <c r="GW116" s="39">
        <f t="shared" si="85"/>
        <v>-9.6432746655328714E-16</v>
      </c>
      <c r="GX116" s="39">
        <f t="shared" si="85"/>
        <v>-2.6423769672723516</v>
      </c>
      <c r="GY116" s="39">
        <f t="shared" si="85"/>
        <v>-2.612124878819035</v>
      </c>
      <c r="GZ116" s="39">
        <f t="shared" si="81"/>
        <v>-2.5485248038719184</v>
      </c>
      <c r="HA116" s="39">
        <f t="shared" si="47"/>
        <v>-2.4965314313925377</v>
      </c>
      <c r="HB116" s="39">
        <f t="shared" si="47"/>
        <v>-2.4509175743257705</v>
      </c>
      <c r="HC116" s="39">
        <f t="shared" si="47"/>
        <v>-2.4239063313839844</v>
      </c>
      <c r="HD116" s="39">
        <f t="shared" si="47"/>
        <v>-2.3974779475937003</v>
      </c>
      <c r="HE116" s="39">
        <f t="shared" si="47"/>
        <v>-2.3784575965425372</v>
      </c>
      <c r="HF116" s="39">
        <f t="shared" si="47"/>
        <v>-2.3669912316386919</v>
      </c>
      <c r="HG116" s="39">
        <f t="shared" si="87"/>
        <v>-2.3488054483516159</v>
      </c>
      <c r="HH116" s="39">
        <f t="shared" si="87"/>
        <v>-2.347033043156793</v>
      </c>
      <c r="HI116" s="39">
        <f t="shared" si="87"/>
        <v>-9.6432746655328714E-16</v>
      </c>
    </row>
    <row r="117" spans="1:217" s="39" customFormat="1">
      <c r="A117" s="20"/>
      <c r="B117" s="184"/>
      <c r="C117" s="40">
        <v>12.95</v>
      </c>
      <c r="D117" s="41"/>
      <c r="E117" s="42">
        <v>4.8620000000000001</v>
      </c>
      <c r="F117" s="42">
        <v>4.8899999999999997</v>
      </c>
      <c r="G117" s="42">
        <v>4.9139999999999997</v>
      </c>
      <c r="H117" s="42">
        <v>4.9340000000000002</v>
      </c>
      <c r="I117" s="42">
        <v>4.9569999999999999</v>
      </c>
      <c r="J117" s="42">
        <v>4.9809999999999999</v>
      </c>
      <c r="K117" s="42">
        <v>5.0250000000000004</v>
      </c>
      <c r="L117" s="42">
        <v>5.0869999999999997</v>
      </c>
      <c r="M117" s="42">
        <v>5.1639999999999997</v>
      </c>
      <c r="N117" s="42">
        <v>5.258</v>
      </c>
      <c r="O117" s="43">
        <v>5.319</v>
      </c>
      <c r="P117" s="20"/>
      <c r="Q117" s="41">
        <v>5.3239999999999998</v>
      </c>
      <c r="R117" s="42">
        <v>5.2709999999999999</v>
      </c>
      <c r="S117" s="42">
        <v>5.1639999999999997</v>
      </c>
      <c r="T117" s="42">
        <v>5.08</v>
      </c>
      <c r="U117" s="42">
        <v>5.0069999999999997</v>
      </c>
      <c r="V117" s="42">
        <v>4.9619999999999997</v>
      </c>
      <c r="W117" s="42">
        <v>4.9139999999999997</v>
      </c>
      <c r="X117" s="42">
        <v>4.8819999999999997</v>
      </c>
      <c r="Y117" s="42">
        <v>4.8609999999999998</v>
      </c>
      <c r="Z117" s="42">
        <v>4.8239999999999998</v>
      </c>
      <c r="AA117" s="42">
        <v>4.8179999999999996</v>
      </c>
      <c r="AB117" s="43"/>
      <c r="AD117" s="20"/>
      <c r="AE117" s="184"/>
      <c r="AF117" s="40">
        <v>12.95</v>
      </c>
      <c r="AG117" s="41"/>
      <c r="AH117" s="42">
        <v>0.10050000000000001</v>
      </c>
      <c r="AI117" s="42">
        <v>8.2960000000000006E-2</v>
      </c>
      <c r="AJ117" s="42">
        <v>8.1479999999999997E-2</v>
      </c>
      <c r="AK117" s="42">
        <v>9.4789999999999999E-2</v>
      </c>
      <c r="AL117" s="42">
        <v>0.1099</v>
      </c>
      <c r="AM117" s="42">
        <v>0.1419</v>
      </c>
      <c r="AN117" s="42">
        <v>0.1915</v>
      </c>
      <c r="AO117" s="42">
        <v>0.25080000000000002</v>
      </c>
      <c r="AP117" s="42">
        <v>0.31090000000000001</v>
      </c>
      <c r="AQ117" s="42">
        <v>0.36459999999999998</v>
      </c>
      <c r="AR117" s="43">
        <v>0.3846</v>
      </c>
      <c r="AS117" s="20"/>
      <c r="AT117" s="41">
        <v>0.38690000000000002</v>
      </c>
      <c r="AU117" s="42">
        <v>0.37630000000000002</v>
      </c>
      <c r="AV117" s="42">
        <v>0.31850000000000001</v>
      </c>
      <c r="AW117" s="42">
        <v>0.25679999999999997</v>
      </c>
      <c r="AX117" s="42">
        <v>0.2026</v>
      </c>
      <c r="AY117" s="42">
        <v>0.14940000000000001</v>
      </c>
      <c r="AZ117" s="42">
        <v>0.115</v>
      </c>
      <c r="BA117" s="42">
        <v>9.2920000000000003E-2</v>
      </c>
      <c r="BB117" s="42">
        <v>7.7520000000000006E-2</v>
      </c>
      <c r="BC117" s="42">
        <v>7.7460000000000001E-2</v>
      </c>
      <c r="BD117" s="42">
        <v>9.2160000000000006E-2</v>
      </c>
      <c r="BE117" s="43"/>
      <c r="BH117" s="118" t="str">
        <f t="shared" si="75"/>
        <v>0</v>
      </c>
      <c r="BI117" s="118" t="str">
        <f t="shared" si="75"/>
        <v>4.862+0.1005i</v>
      </c>
      <c r="BJ117" s="118" t="str">
        <f t="shared" si="75"/>
        <v>4.89+0.08296i</v>
      </c>
      <c r="BK117" s="118" t="str">
        <f t="shared" si="75"/>
        <v>4.914+0.08148i</v>
      </c>
      <c r="BL117" s="118" t="str">
        <f t="shared" si="75"/>
        <v>4.934+0.09479i</v>
      </c>
      <c r="BM117" s="118" t="str">
        <f t="shared" si="74"/>
        <v>4.957+0.1099i</v>
      </c>
      <c r="BN117" s="118" t="str">
        <f t="shared" si="74"/>
        <v>4.981+0.1419i</v>
      </c>
      <c r="BO117" s="118" t="str">
        <f t="shared" si="74"/>
        <v>5.025+0.1915i</v>
      </c>
      <c r="BP117" s="118" t="str">
        <f t="shared" si="74"/>
        <v>5.087+0.2508i</v>
      </c>
      <c r="BQ117" s="118" t="str">
        <f t="shared" si="74"/>
        <v>5.164+0.3109i</v>
      </c>
      <c r="BR117" s="118" t="str">
        <f t="shared" si="74"/>
        <v>5.258+0.3646i</v>
      </c>
      <c r="BS117" s="118" t="str">
        <f t="shared" si="74"/>
        <v>5.319+0.3846i</v>
      </c>
      <c r="BT117" s="118" t="str">
        <f t="shared" si="76"/>
        <v>0</v>
      </c>
      <c r="BU117" s="118" t="str">
        <f t="shared" si="76"/>
        <v>5.324+0.3869i</v>
      </c>
      <c r="BV117" s="118" t="str">
        <f t="shared" si="76"/>
        <v>5.271+0.3763i</v>
      </c>
      <c r="BW117" s="118" t="str">
        <f t="shared" si="76"/>
        <v>5.164+0.3185i</v>
      </c>
      <c r="BX117" s="118" t="str">
        <f t="shared" si="76"/>
        <v>5.08+0.2568i</v>
      </c>
      <c r="BY117" s="118" t="str">
        <f t="shared" si="76"/>
        <v>5.007+0.2026i</v>
      </c>
      <c r="BZ117" s="118" t="str">
        <f t="shared" si="46"/>
        <v>4.962+0.1494i</v>
      </c>
      <c r="CA117" s="118" t="str">
        <f t="shared" si="46"/>
        <v>4.914+0.115i</v>
      </c>
      <c r="CB117" s="118" t="str">
        <f t="shared" si="46"/>
        <v>4.882+0.09292i</v>
      </c>
      <c r="CC117" s="118" t="str">
        <f t="shared" si="46"/>
        <v>4.861+0.07752i</v>
      </c>
      <c r="CD117" s="118" t="str">
        <f t="shared" si="46"/>
        <v>4.824+0.07746i</v>
      </c>
      <c r="CE117" s="118" t="str">
        <f t="shared" si="46"/>
        <v>4.818+0.09216i</v>
      </c>
      <c r="CF117" s="118" t="str">
        <f t="shared" si="46"/>
        <v>0</v>
      </c>
      <c r="CG117" s="118" t="str">
        <f t="shared" si="46"/>
        <v>0</v>
      </c>
      <c r="CH117" s="39">
        <f t="shared" si="69"/>
        <v>12950000000</v>
      </c>
      <c r="CI117" s="121">
        <f t="shared" si="70"/>
        <v>1.3883007851747928</v>
      </c>
      <c r="CJ117" s="121" t="str">
        <f t="shared" si="89"/>
        <v>0</v>
      </c>
      <c r="CK117" s="121" t="str">
        <f t="shared" si="89"/>
        <v>6.74991841751984+0.139524228910067i</v>
      </c>
      <c r="CL117" s="121" t="str">
        <f t="shared" si="89"/>
        <v>6.78879083950474+0.115173433138101i</v>
      </c>
      <c r="CM117" s="121" t="str">
        <f t="shared" si="89"/>
        <v>6.82211005834893+0.113118747976042i</v>
      </c>
      <c r="CN117" s="121" t="str">
        <f t="shared" si="89"/>
        <v>6.84987607405243+0.131597031426719i</v>
      </c>
      <c r="CO117" s="121" t="str">
        <f t="shared" si="89"/>
        <v>6.88180699211145+0.15257425629071i</v>
      </c>
      <c r="CP117" s="121" t="str">
        <f t="shared" si="89"/>
        <v>6.91512621095564+0.196999881416303i</v>
      </c>
      <c r="CQ117" s="121" t="str">
        <f t="shared" si="89"/>
        <v>6.97621144550333+0.265859600360973i</v>
      </c>
      <c r="CR117" s="121" t="str">
        <f t="shared" si="89"/>
        <v>7.06228609418417+0.348185836921838i</v>
      </c>
      <c r="CS117" s="121" t="str">
        <f t="shared" si="89"/>
        <v>7.16918525464263+0.431622714110843i</v>
      </c>
      <c r="CT117" s="121" t="str">
        <f t="shared" si="89"/>
        <v>7.29968552844906+0.506174466274729i</v>
      </c>
      <c r="CU117" s="121" t="str">
        <f t="shared" si="89"/>
        <v>7.38437187634472+0.533940481978225i</v>
      </c>
      <c r="CV117" s="121" t="str">
        <f t="shared" si="89"/>
        <v>0</v>
      </c>
      <c r="CW117" s="121" t="str">
        <f t="shared" si="89"/>
        <v>7.3913133802706+0.537133573784127i</v>
      </c>
      <c r="CX117" s="121" t="str">
        <f t="shared" si="89"/>
        <v>7.31773343865633+0.522417585461275i</v>
      </c>
      <c r="CY117" s="121" t="str">
        <f t="shared" si="56"/>
        <v>7.16918525464263+0.442173800078172i</v>
      </c>
      <c r="CZ117" s="121" t="str">
        <f t="shared" si="52"/>
        <v>7.05256798868795+0.356515641632887i</v>
      </c>
      <c r="DA117" s="121" t="str">
        <f t="shared" si="52"/>
        <v>6.95122203137019+0.281269739076413i</v>
      </c>
      <c r="DB117" s="121" t="str">
        <f t="shared" si="52"/>
        <v>6.88874849603732+0.207412137305114i</v>
      </c>
      <c r="DC117" s="121" t="str">
        <f t="shared" si="52"/>
        <v>6.82211005834893+0.159654590295101i</v>
      </c>
      <c r="DD117" s="121" t="str">
        <f t="shared" si="52"/>
        <v>6.77768443322334+0.129000908958442i</v>
      </c>
      <c r="DE117" s="121" t="str">
        <f t="shared" si="77"/>
        <v>6.74853011673467+0.10762107686675i</v>
      </c>
      <c r="DF117" s="121" t="str">
        <f t="shared" si="77"/>
        <v>6.6971629876832+0.107537778819639i</v>
      </c>
      <c r="DG117" s="121" t="str">
        <f t="shared" si="77"/>
        <v>6.68883318297215+0.127945800361709i</v>
      </c>
      <c r="DH117" s="121" t="str">
        <f t="shared" si="77"/>
        <v>0</v>
      </c>
      <c r="DI117" s="121"/>
      <c r="DK117" s="39">
        <f t="shared" si="90"/>
        <v>0</v>
      </c>
      <c r="DL117" s="39">
        <f t="shared" si="90"/>
        <v>6.7499184175198401</v>
      </c>
      <c r="DM117" s="39">
        <f t="shared" si="90"/>
        <v>6.78879083950474</v>
      </c>
      <c r="DN117" s="39">
        <f t="shared" si="90"/>
        <v>6.8221100583489296</v>
      </c>
      <c r="DO117" s="39">
        <f t="shared" si="90"/>
        <v>6.84987607405243</v>
      </c>
      <c r="DP117" s="39">
        <f t="shared" si="90"/>
        <v>6.88180699211145</v>
      </c>
      <c r="DQ117" s="39">
        <f t="shared" si="90"/>
        <v>6.9151262109556404</v>
      </c>
      <c r="DR117" s="39">
        <f t="shared" si="90"/>
        <v>6.9762114455033304</v>
      </c>
      <c r="DS117" s="39">
        <f t="shared" si="90"/>
        <v>7.0622860941841701</v>
      </c>
      <c r="DT117" s="39">
        <f t="shared" si="90"/>
        <v>7.1691852546426302</v>
      </c>
      <c r="DU117" s="39">
        <f t="shared" si="90"/>
        <v>7.2996855284490598</v>
      </c>
      <c r="DV117" s="39">
        <f t="shared" si="90"/>
        <v>7.3843718763447201</v>
      </c>
      <c r="DW117" s="39">
        <f t="shared" si="90"/>
        <v>0</v>
      </c>
      <c r="DX117" s="39">
        <f t="shared" si="90"/>
        <v>7.3913133802706001</v>
      </c>
      <c r="DY117" s="39">
        <f t="shared" si="90"/>
        <v>7.3177334386563304</v>
      </c>
      <c r="DZ117" s="39">
        <f t="shared" si="57"/>
        <v>7.1691852546426302</v>
      </c>
      <c r="EA117" s="39">
        <f t="shared" si="53"/>
        <v>7.05256798868795</v>
      </c>
      <c r="EB117" s="39">
        <f t="shared" si="53"/>
        <v>6.9512220313701896</v>
      </c>
      <c r="EC117" s="39">
        <f t="shared" si="53"/>
        <v>6.8887484960373202</v>
      </c>
      <c r="ED117" s="39">
        <f t="shared" si="53"/>
        <v>6.8221100583489296</v>
      </c>
      <c r="EE117" s="39">
        <f t="shared" si="53"/>
        <v>6.7776844332233397</v>
      </c>
      <c r="EF117" s="39">
        <f t="shared" si="78"/>
        <v>6.7485301167346696</v>
      </c>
      <c r="EG117" s="39">
        <f t="shared" si="78"/>
        <v>6.6971629876831997</v>
      </c>
      <c r="EH117" s="39">
        <f t="shared" si="78"/>
        <v>6.6888331829721501</v>
      </c>
      <c r="EI117" s="39">
        <f t="shared" si="78"/>
        <v>0</v>
      </c>
      <c r="EK117" s="39">
        <f t="shared" si="73"/>
        <v>0</v>
      </c>
      <c r="EL117" s="39">
        <f t="shared" si="73"/>
        <v>0.13952422891006699</v>
      </c>
      <c r="EM117" s="39">
        <f t="shared" si="73"/>
        <v>0.11517343313810099</v>
      </c>
      <c r="EN117" s="39">
        <f t="shared" si="73"/>
        <v>0.113118747976042</v>
      </c>
      <c r="EO117" s="39">
        <f t="shared" si="73"/>
        <v>0.131597031426719</v>
      </c>
      <c r="EP117" s="39">
        <f t="shared" si="73"/>
        <v>0.15257425629071</v>
      </c>
      <c r="EQ117" s="39">
        <f t="shared" si="73"/>
        <v>0.19699988141630301</v>
      </c>
      <c r="ER117" s="39">
        <f t="shared" si="73"/>
        <v>0.265859600360973</v>
      </c>
      <c r="ES117" s="39">
        <f t="shared" si="73"/>
        <v>0.34818583692183802</v>
      </c>
      <c r="ET117" s="39">
        <f t="shared" si="88"/>
        <v>0.43162271411084302</v>
      </c>
      <c r="EU117" s="39">
        <f t="shared" si="88"/>
        <v>0.50617446627472895</v>
      </c>
      <c r="EV117" s="39">
        <f t="shared" si="88"/>
        <v>0.53394048197822497</v>
      </c>
      <c r="EW117" s="39">
        <f t="shared" si="88"/>
        <v>0</v>
      </c>
      <c r="EX117" s="39">
        <f t="shared" si="88"/>
        <v>0.53713357378412696</v>
      </c>
      <c r="EY117" s="39">
        <f t="shared" si="62"/>
        <v>0.52241758546127504</v>
      </c>
      <c r="EZ117" s="39">
        <f t="shared" si="62"/>
        <v>0.44217380007817197</v>
      </c>
      <c r="FA117" s="39">
        <f t="shared" si="62"/>
        <v>0.35651564163288701</v>
      </c>
      <c r="FB117" s="39">
        <f t="shared" si="54"/>
        <v>0.28126973907641301</v>
      </c>
      <c r="FC117" s="39">
        <f t="shared" si="54"/>
        <v>0.20741213730511401</v>
      </c>
      <c r="FD117" s="39">
        <f t="shared" si="54"/>
        <v>0.15965459029510101</v>
      </c>
      <c r="FE117" s="39">
        <f t="shared" si="54"/>
        <v>0.12900090895844199</v>
      </c>
      <c r="FF117" s="39">
        <f t="shared" si="79"/>
        <v>0.10762107686675</v>
      </c>
      <c r="FG117" s="39">
        <f t="shared" si="79"/>
        <v>0.107537778819639</v>
      </c>
      <c r="FH117" s="39">
        <f t="shared" si="79"/>
        <v>0.12794580036170899</v>
      </c>
      <c r="FI117" s="39">
        <f t="shared" si="79"/>
        <v>0</v>
      </c>
      <c r="FK117" s="39">
        <f t="shared" si="91"/>
        <v>0.99999999999999989</v>
      </c>
      <c r="FL117" s="39">
        <f t="shared" si="91"/>
        <v>0.76185969440322232</v>
      </c>
      <c r="FM117" s="39">
        <f t="shared" si="91"/>
        <v>0.76073589365745431</v>
      </c>
      <c r="FN117" s="39">
        <f t="shared" si="91"/>
        <v>0.75970985482271502</v>
      </c>
      <c r="FO117" s="39">
        <f t="shared" si="91"/>
        <v>0.7587911706380196</v>
      </c>
      <c r="FP117" s="39">
        <f t="shared" si="91"/>
        <v>0.75772599709179433</v>
      </c>
      <c r="FQ117" s="39">
        <f t="shared" si="91"/>
        <v>0.75649424469770388</v>
      </c>
      <c r="FR117" s="39">
        <f t="shared" si="91"/>
        <v>0.75419725557397577</v>
      </c>
      <c r="FS117" s="39">
        <f t="shared" si="91"/>
        <v>0.75090036456343756</v>
      </c>
      <c r="FT117" s="39">
        <f t="shared" si="91"/>
        <v>0.74679850903998923</v>
      </c>
      <c r="FU117" s="39">
        <f t="shared" si="91"/>
        <v>0.74194506362119261</v>
      </c>
      <c r="FV117" s="39">
        <f t="shared" si="91"/>
        <v>0.73902148090252162</v>
      </c>
      <c r="FW117" s="39">
        <f t="shared" si="91"/>
        <v>0.99999999999999989</v>
      </c>
      <c r="FX117" s="39">
        <f t="shared" si="91"/>
        <v>0.73876908362478022</v>
      </c>
      <c r="FY117" s="39">
        <f t="shared" si="91"/>
        <v>0.74118734391400243</v>
      </c>
      <c r="FZ117" s="39">
        <f t="shared" si="58"/>
        <v>0.74668036166486296</v>
      </c>
      <c r="GA117" s="39">
        <f t="shared" si="55"/>
        <v>0.7511220455846962</v>
      </c>
      <c r="GB117" s="39">
        <f t="shared" si="55"/>
        <v>0.75485611402343167</v>
      </c>
      <c r="GC117" s="39">
        <f t="shared" si="55"/>
        <v>0.75725296674794673</v>
      </c>
      <c r="GD117" s="39">
        <f t="shared" si="55"/>
        <v>0.75954280178148914</v>
      </c>
      <c r="GE117" s="39">
        <f t="shared" si="55"/>
        <v>0.76103567681482198</v>
      </c>
      <c r="GF117" s="39">
        <f t="shared" si="80"/>
        <v>0.76200701406715032</v>
      </c>
      <c r="GG117" s="39">
        <f t="shared" si="80"/>
        <v>0.7636032857002909</v>
      </c>
      <c r="GH117" s="39">
        <f t="shared" si="80"/>
        <v>0.76379861583401432</v>
      </c>
      <c r="GI117" s="39">
        <f t="shared" si="80"/>
        <v>0.99999999999999989</v>
      </c>
      <c r="GJ117" s="39">
        <f t="shared" si="72"/>
        <v>12.95</v>
      </c>
      <c r="GK117" s="39">
        <f t="shared" si="86"/>
        <v>-9.6432746655328714E-16</v>
      </c>
      <c r="GL117" s="39">
        <f t="shared" si="86"/>
        <v>-2.3625000366456455</v>
      </c>
      <c r="GM117" s="39">
        <f t="shared" si="86"/>
        <v>-2.3753218405468015</v>
      </c>
      <c r="GN117" s="39">
        <f t="shared" si="86"/>
        <v>-2.3870447993497068</v>
      </c>
      <c r="GO117" s="39">
        <f t="shared" si="86"/>
        <v>-2.3975546248687736</v>
      </c>
      <c r="GP117" s="39">
        <f t="shared" si="86"/>
        <v>-2.409756242610043</v>
      </c>
      <c r="GQ117" s="39">
        <f t="shared" si="86"/>
        <v>-2.4238874335967693</v>
      </c>
      <c r="GR117" s="39">
        <f t="shared" si="85"/>
        <v>-2.4503010453766514</v>
      </c>
      <c r="GS117" s="39">
        <f t="shared" si="85"/>
        <v>-2.4883536964266835</v>
      </c>
      <c r="GT117" s="39">
        <f t="shared" si="85"/>
        <v>-2.535931155550557</v>
      </c>
      <c r="GU117" s="39">
        <f t="shared" si="85"/>
        <v>-2.5925650062641648</v>
      </c>
      <c r="GV117" s="39">
        <f t="shared" si="85"/>
        <v>-2.6268587584404801</v>
      </c>
      <c r="GW117" s="39">
        <f t="shared" si="85"/>
        <v>-9.6432746655328714E-16</v>
      </c>
      <c r="GX117" s="39">
        <f t="shared" si="85"/>
        <v>-2.6298257484502283</v>
      </c>
      <c r="GY117" s="39">
        <f t="shared" si="85"/>
        <v>-2.6014401010195796</v>
      </c>
      <c r="GZ117" s="39">
        <f t="shared" si="81"/>
        <v>-2.5373054167920706</v>
      </c>
      <c r="HA117" s="39">
        <f t="shared" si="47"/>
        <v>-2.485789824028406</v>
      </c>
      <c r="HB117" s="39">
        <f t="shared" si="47"/>
        <v>-2.4427164598901383</v>
      </c>
      <c r="HC117" s="39">
        <f t="shared" si="47"/>
        <v>-2.4151803304603754</v>
      </c>
      <c r="HD117" s="39">
        <f t="shared" si="47"/>
        <v>-2.3889549546873741</v>
      </c>
      <c r="HE117" s="39">
        <f t="shared" si="47"/>
        <v>-2.3718996666746461</v>
      </c>
      <c r="HF117" s="39">
        <f t="shared" si="47"/>
        <v>-2.3608206215901566</v>
      </c>
      <c r="HG117" s="39">
        <f t="shared" si="87"/>
        <v>-2.3426442310667488</v>
      </c>
      <c r="HH117" s="39">
        <f t="shared" si="87"/>
        <v>-2.3404226599242031</v>
      </c>
      <c r="HI117" s="39">
        <f t="shared" si="87"/>
        <v>-9.6432746655328714E-16</v>
      </c>
    </row>
    <row r="118" spans="1:217" s="39" customFormat="1">
      <c r="A118" s="20"/>
      <c r="B118" s="184"/>
      <c r="C118" s="40">
        <v>13</v>
      </c>
      <c r="D118" s="41"/>
      <c r="E118" s="42">
        <v>4.8579999999999997</v>
      </c>
      <c r="F118" s="42">
        <v>4.8869999999999996</v>
      </c>
      <c r="G118" s="42">
        <v>4.9109999999999996</v>
      </c>
      <c r="H118" s="42">
        <v>4.931</v>
      </c>
      <c r="I118" s="42">
        <v>4.9550000000000001</v>
      </c>
      <c r="J118" s="42">
        <v>4.9770000000000003</v>
      </c>
      <c r="K118" s="42">
        <v>5.0220000000000002</v>
      </c>
      <c r="L118" s="42">
        <v>5.0819999999999999</v>
      </c>
      <c r="M118" s="42">
        <v>5.16</v>
      </c>
      <c r="N118" s="42">
        <v>5.2530000000000001</v>
      </c>
      <c r="O118" s="43">
        <v>5.3150000000000004</v>
      </c>
      <c r="P118" s="20"/>
      <c r="Q118" s="41">
        <v>5.32</v>
      </c>
      <c r="R118" s="42">
        <v>5.2649999999999997</v>
      </c>
      <c r="S118" s="42">
        <v>5.16</v>
      </c>
      <c r="T118" s="42">
        <v>5.0739999999999998</v>
      </c>
      <c r="U118" s="42">
        <v>5.0030000000000001</v>
      </c>
      <c r="V118" s="42">
        <v>4.9569999999999999</v>
      </c>
      <c r="W118" s="42">
        <v>4.9109999999999996</v>
      </c>
      <c r="X118" s="42">
        <v>4.8789999999999996</v>
      </c>
      <c r="Y118" s="42">
        <v>4.8579999999999997</v>
      </c>
      <c r="Z118" s="42">
        <v>4.8209999999999997</v>
      </c>
      <c r="AA118" s="42">
        <v>4.8159999999999998</v>
      </c>
      <c r="AB118" s="43"/>
      <c r="AD118" s="20"/>
      <c r="AE118" s="184"/>
      <c r="AF118" s="40">
        <v>13</v>
      </c>
      <c r="AG118" s="41"/>
      <c r="AH118" s="42">
        <v>0.1013</v>
      </c>
      <c r="AI118" s="42">
        <v>8.6279999999999996E-2</v>
      </c>
      <c r="AJ118" s="42">
        <v>8.4029999999999994E-2</v>
      </c>
      <c r="AK118" s="42">
        <v>9.7019999999999995E-2</v>
      </c>
      <c r="AL118" s="42">
        <v>0.1119</v>
      </c>
      <c r="AM118" s="42">
        <v>0.14449999999999999</v>
      </c>
      <c r="AN118" s="42">
        <v>0.1918</v>
      </c>
      <c r="AO118" s="42">
        <v>0.251</v>
      </c>
      <c r="AP118" s="42">
        <v>0.31059999999999999</v>
      </c>
      <c r="AQ118" s="42">
        <v>0.36259999999999998</v>
      </c>
      <c r="AR118" s="43">
        <v>0.38109999999999999</v>
      </c>
      <c r="AS118" s="20"/>
      <c r="AT118" s="41">
        <v>0.3831</v>
      </c>
      <c r="AU118" s="42">
        <v>0.374</v>
      </c>
      <c r="AV118" s="42">
        <v>0.31659999999999999</v>
      </c>
      <c r="AW118" s="42">
        <v>0.2576</v>
      </c>
      <c r="AX118" s="42">
        <v>0.2034</v>
      </c>
      <c r="AY118" s="42">
        <v>0.1512</v>
      </c>
      <c r="AZ118" s="42">
        <v>0.1168</v>
      </c>
      <c r="BA118" s="42">
        <v>9.5409999999999995E-2</v>
      </c>
      <c r="BB118" s="42">
        <v>8.0299999999999996E-2</v>
      </c>
      <c r="BC118" s="42">
        <v>8.1210000000000004E-2</v>
      </c>
      <c r="BD118" s="42">
        <v>9.4259999999999997E-2</v>
      </c>
      <c r="BE118" s="43"/>
      <c r="BH118" s="118" t="str">
        <f t="shared" si="75"/>
        <v>0</v>
      </c>
      <c r="BI118" s="118" t="str">
        <f t="shared" si="75"/>
        <v>4.858+0.1013i</v>
      </c>
      <c r="BJ118" s="118" t="str">
        <f t="shared" si="75"/>
        <v>4.887+0.08628i</v>
      </c>
      <c r="BK118" s="118" t="str">
        <f t="shared" si="75"/>
        <v>4.911+0.08403i</v>
      </c>
      <c r="BL118" s="118" t="str">
        <f t="shared" si="75"/>
        <v>4.931+0.09702i</v>
      </c>
      <c r="BM118" s="118" t="str">
        <f t="shared" si="74"/>
        <v>4.955+0.1119i</v>
      </c>
      <c r="BN118" s="118" t="str">
        <f t="shared" si="74"/>
        <v>4.977+0.1445i</v>
      </c>
      <c r="BO118" s="118" t="str">
        <f t="shared" si="74"/>
        <v>5.022+0.1918i</v>
      </c>
      <c r="BP118" s="118" t="str">
        <f t="shared" si="74"/>
        <v>5.082+0.251i</v>
      </c>
      <c r="BQ118" s="118" t="str">
        <f t="shared" si="74"/>
        <v>5.16+0.3106i</v>
      </c>
      <c r="BR118" s="118" t="str">
        <f t="shared" si="74"/>
        <v>5.253+0.3626i</v>
      </c>
      <c r="BS118" s="118" t="str">
        <f t="shared" si="74"/>
        <v>5.315+0.3811i</v>
      </c>
      <c r="BT118" s="118" t="str">
        <f t="shared" si="76"/>
        <v>0</v>
      </c>
      <c r="BU118" s="118" t="str">
        <f t="shared" si="76"/>
        <v>5.32+0.3831i</v>
      </c>
      <c r="BV118" s="118" t="str">
        <f t="shared" si="76"/>
        <v>5.265+0.374i</v>
      </c>
      <c r="BW118" s="118" t="str">
        <f t="shared" si="76"/>
        <v>5.16+0.3166i</v>
      </c>
      <c r="BX118" s="118" t="str">
        <f t="shared" si="76"/>
        <v>5.074+0.2576i</v>
      </c>
      <c r="BY118" s="118" t="str">
        <f t="shared" si="76"/>
        <v>5.003+0.2034i</v>
      </c>
      <c r="BZ118" s="118" t="str">
        <f t="shared" si="46"/>
        <v>4.957+0.1512i</v>
      </c>
      <c r="CA118" s="118" t="str">
        <f t="shared" si="46"/>
        <v>4.911+0.1168i</v>
      </c>
      <c r="CB118" s="118" t="str">
        <f t="shared" si="46"/>
        <v>4.879+0.09541i</v>
      </c>
      <c r="CC118" s="118" t="str">
        <f t="shared" si="46"/>
        <v>4.858+0.0803i</v>
      </c>
      <c r="CD118" s="118" t="str">
        <f t="shared" si="46"/>
        <v>4.821+0.08121i</v>
      </c>
      <c r="CE118" s="118" t="str">
        <f t="shared" si="46"/>
        <v>4.816+0.09426i</v>
      </c>
      <c r="CF118" s="118" t="str">
        <f t="shared" si="46"/>
        <v>0</v>
      </c>
      <c r="CG118" s="118" t="str">
        <f t="shared" si="46"/>
        <v>0</v>
      </c>
      <c r="CH118" s="39">
        <f t="shared" si="69"/>
        <v>13000000000</v>
      </c>
      <c r="CI118" s="121">
        <f t="shared" si="70"/>
        <v>1.3829611667702746</v>
      </c>
      <c r="CJ118" s="121" t="str">
        <f t="shared" si="89"/>
        <v>0</v>
      </c>
      <c r="CK118" s="121" t="str">
        <f t="shared" si="89"/>
        <v>6.71842534816999+0.140093966193829i</v>
      </c>
      <c r="CL118" s="121" t="str">
        <f t="shared" si="89"/>
        <v>6.75853122200633+0.119321889468939i</v>
      </c>
      <c r="CM118" s="121" t="str">
        <f t="shared" si="89"/>
        <v>6.79172229000882+0.116210226843706i</v>
      </c>
      <c r="CN118" s="121" t="str">
        <f t="shared" si="89"/>
        <v>6.81938151334422+0.134174892400052i</v>
      </c>
      <c r="CO118" s="121" t="str">
        <f t="shared" si="89"/>
        <v>6.85257258134671+0.154753354561594i</v>
      </c>
      <c r="CP118" s="121" t="str">
        <f t="shared" si="89"/>
        <v>6.88299772701566+0.199837888598305i</v>
      </c>
      <c r="CQ118" s="121" t="str">
        <f t="shared" si="89"/>
        <v>6.94523097952032+0.265251951786539i</v>
      </c>
      <c r="CR118" s="121" t="str">
        <f t="shared" si="89"/>
        <v>7.02820864952654+0.347123252859339i</v>
      </c>
      <c r="CS118" s="121" t="str">
        <f t="shared" si="89"/>
        <v>7.13607962053462+0.429547738398847i</v>
      </c>
      <c r="CT118" s="121" t="str">
        <f t="shared" si="89"/>
        <v>7.26469500904425+0.501461719070902i</v>
      </c>
      <c r="CU118" s="121" t="str">
        <f t="shared" si="89"/>
        <v>7.35043860138401+0.527046500656152i</v>
      </c>
      <c r="CV118" s="121" t="str">
        <f t="shared" si="89"/>
        <v>0</v>
      </c>
      <c r="CW118" s="121" t="str">
        <f t="shared" si="89"/>
        <v>7.35735340721786+0.529812422989692i</v>
      </c>
      <c r="CX118" s="121" t="str">
        <f t="shared" si="89"/>
        <v>7.2812905430455+0.517227476372083i</v>
      </c>
      <c r="CY118" s="121" t="str">
        <f t="shared" si="56"/>
        <v>7.13607962053462+0.437845505399469i</v>
      </c>
      <c r="CZ118" s="121" t="str">
        <f t="shared" si="52"/>
        <v>7.01714496019237+0.356250796560023i</v>
      </c>
      <c r="DA118" s="121" t="str">
        <f t="shared" si="52"/>
        <v>6.91895471735168+0.281294301321074i</v>
      </c>
      <c r="DB118" s="121" t="str">
        <f t="shared" si="52"/>
        <v>6.85533850368025+0.209103728415666i</v>
      </c>
      <c r="DC118" s="121" t="str">
        <f t="shared" si="52"/>
        <v>6.79172229000882+0.161529864278768i</v>
      </c>
      <c r="DD118" s="121" t="str">
        <f t="shared" si="52"/>
        <v>6.74746753267217+0.131948324921552i</v>
      </c>
      <c r="DE118" s="121" t="str">
        <f t="shared" si="77"/>
        <v>6.71842534816999+0.111051781691653i</v>
      </c>
      <c r="DF118" s="121" t="str">
        <f t="shared" si="77"/>
        <v>6.66725578499949+0.112310276353414i</v>
      </c>
      <c r="DG118" s="121" t="str">
        <f t="shared" si="77"/>
        <v>6.66034097916564+0.130357919579766i</v>
      </c>
      <c r="DH118" s="121" t="str">
        <f t="shared" si="77"/>
        <v>0</v>
      </c>
      <c r="DI118" s="121"/>
      <c r="DK118" s="39">
        <f t="shared" si="90"/>
        <v>0</v>
      </c>
      <c r="DL118" s="39">
        <f t="shared" si="90"/>
        <v>6.7184253481699896</v>
      </c>
      <c r="DM118" s="39">
        <f t="shared" si="90"/>
        <v>6.7585312220063303</v>
      </c>
      <c r="DN118" s="39">
        <f t="shared" si="90"/>
        <v>6.7917222900088197</v>
      </c>
      <c r="DO118" s="39">
        <f t="shared" si="90"/>
        <v>6.8193815133442204</v>
      </c>
      <c r="DP118" s="39">
        <f t="shared" si="90"/>
        <v>6.8525725813467098</v>
      </c>
      <c r="DQ118" s="39">
        <f t="shared" si="90"/>
        <v>6.8829977270156597</v>
      </c>
      <c r="DR118" s="39">
        <f t="shared" si="90"/>
        <v>6.9452309795203204</v>
      </c>
      <c r="DS118" s="39">
        <f t="shared" si="90"/>
        <v>7.0282086495265403</v>
      </c>
      <c r="DT118" s="39">
        <f t="shared" si="90"/>
        <v>7.1360796205346197</v>
      </c>
      <c r="DU118" s="39">
        <f t="shared" si="90"/>
        <v>7.2646950090442504</v>
      </c>
      <c r="DV118" s="39">
        <f t="shared" si="90"/>
        <v>7.3504386013840097</v>
      </c>
      <c r="DW118" s="39">
        <f t="shared" si="90"/>
        <v>0</v>
      </c>
      <c r="DX118" s="39">
        <f t="shared" si="90"/>
        <v>7.3573534072178601</v>
      </c>
      <c r="DY118" s="39">
        <f t="shared" si="90"/>
        <v>7.2812905430455004</v>
      </c>
      <c r="DZ118" s="39">
        <f t="shared" si="57"/>
        <v>7.1360796205346197</v>
      </c>
      <c r="EA118" s="39">
        <f t="shared" si="53"/>
        <v>7.0171449601923701</v>
      </c>
      <c r="EB118" s="39">
        <f t="shared" si="53"/>
        <v>6.9189547173516797</v>
      </c>
      <c r="EC118" s="39">
        <f t="shared" si="53"/>
        <v>6.8553385036802501</v>
      </c>
      <c r="ED118" s="39">
        <f t="shared" si="53"/>
        <v>6.7917222900088197</v>
      </c>
      <c r="EE118" s="39">
        <f t="shared" si="53"/>
        <v>6.7474675326721698</v>
      </c>
      <c r="EF118" s="39">
        <f t="shared" si="78"/>
        <v>6.7184253481699896</v>
      </c>
      <c r="EG118" s="39">
        <f t="shared" si="78"/>
        <v>6.6672557849994902</v>
      </c>
      <c r="EH118" s="39">
        <f t="shared" si="78"/>
        <v>6.6603409791656398</v>
      </c>
      <c r="EI118" s="39">
        <f t="shared" si="78"/>
        <v>0</v>
      </c>
      <c r="EK118" s="39">
        <f t="shared" si="73"/>
        <v>0</v>
      </c>
      <c r="EL118" s="39">
        <f t="shared" si="73"/>
        <v>0.14009396619382899</v>
      </c>
      <c r="EM118" s="39">
        <f t="shared" si="73"/>
        <v>0.119321889468939</v>
      </c>
      <c r="EN118" s="39">
        <f t="shared" si="73"/>
        <v>0.11621022684370599</v>
      </c>
      <c r="EO118" s="39">
        <f t="shared" si="73"/>
        <v>0.13417489240005201</v>
      </c>
      <c r="EP118" s="39">
        <f t="shared" si="73"/>
        <v>0.154753354561594</v>
      </c>
      <c r="EQ118" s="39">
        <f t="shared" si="73"/>
        <v>0.19983788859830501</v>
      </c>
      <c r="ER118" s="39">
        <f t="shared" si="73"/>
        <v>0.26525195178653899</v>
      </c>
      <c r="ES118" s="39">
        <f t="shared" si="73"/>
        <v>0.34712325285933898</v>
      </c>
      <c r="ET118" s="39">
        <f t="shared" si="88"/>
        <v>0.42954773839884702</v>
      </c>
      <c r="EU118" s="39">
        <f t="shared" si="88"/>
        <v>0.50146171907090198</v>
      </c>
      <c r="EV118" s="39">
        <f t="shared" si="88"/>
        <v>0.52704650065615199</v>
      </c>
      <c r="EW118" s="39">
        <f t="shared" si="88"/>
        <v>0</v>
      </c>
      <c r="EX118" s="39">
        <f t="shared" si="88"/>
        <v>0.529812422989692</v>
      </c>
      <c r="EY118" s="39">
        <f t="shared" si="62"/>
        <v>0.51722747637208299</v>
      </c>
      <c r="EZ118" s="39">
        <f t="shared" si="62"/>
        <v>0.43784550539946898</v>
      </c>
      <c r="FA118" s="39">
        <f t="shared" si="62"/>
        <v>0.35625079656002301</v>
      </c>
      <c r="FB118" s="39">
        <f t="shared" si="54"/>
        <v>0.28129430132107403</v>
      </c>
      <c r="FC118" s="39">
        <f t="shared" si="54"/>
        <v>0.20910372841566599</v>
      </c>
      <c r="FD118" s="39">
        <f t="shared" si="54"/>
        <v>0.161529864278768</v>
      </c>
      <c r="FE118" s="39">
        <f t="shared" si="54"/>
        <v>0.13194832492155201</v>
      </c>
      <c r="FF118" s="39">
        <f t="shared" si="79"/>
        <v>0.111051781691653</v>
      </c>
      <c r="FG118" s="39">
        <f t="shared" si="79"/>
        <v>0.11231027635341399</v>
      </c>
      <c r="FH118" s="39">
        <f t="shared" si="79"/>
        <v>0.130357919579766</v>
      </c>
      <c r="FI118" s="39">
        <f t="shared" si="79"/>
        <v>0</v>
      </c>
      <c r="FK118" s="39">
        <f t="shared" si="91"/>
        <v>0.99999999999999989</v>
      </c>
      <c r="FL118" s="39">
        <f t="shared" si="91"/>
        <v>0.76283552408876532</v>
      </c>
      <c r="FM118" s="39">
        <f t="shared" si="91"/>
        <v>0.76166151869861565</v>
      </c>
      <c r="FN118" s="39">
        <f t="shared" si="91"/>
        <v>0.76064186671155198</v>
      </c>
      <c r="FO118" s="39">
        <f t="shared" si="91"/>
        <v>0.75972579299634502</v>
      </c>
      <c r="FP118" s="39">
        <f t="shared" si="91"/>
        <v>0.75862067583616588</v>
      </c>
      <c r="FQ118" s="39">
        <f t="shared" si="91"/>
        <v>0.75747090266961437</v>
      </c>
      <c r="FR118" s="39">
        <f t="shared" si="91"/>
        <v>0.75515462375000919</v>
      </c>
      <c r="FS118" s="39">
        <f t="shared" si="91"/>
        <v>0.75195395413875743</v>
      </c>
      <c r="FT118" s="39">
        <f t="shared" si="91"/>
        <v>0.74783026410338749</v>
      </c>
      <c r="FU118" s="39">
        <f t="shared" si="91"/>
        <v>0.74306504193461886</v>
      </c>
      <c r="FV118" s="39">
        <f t="shared" si="91"/>
        <v>0.74013773627126356</v>
      </c>
      <c r="FW118" s="39">
        <f t="shared" si="91"/>
        <v>0.99999999999999989</v>
      </c>
      <c r="FX118" s="39">
        <f t="shared" si="91"/>
        <v>0.73989203962391847</v>
      </c>
      <c r="FY118" s="39">
        <f t="shared" si="91"/>
        <v>0.74235830429035521</v>
      </c>
      <c r="FZ118" s="39">
        <f t="shared" si="58"/>
        <v>0.74773783944321071</v>
      </c>
      <c r="GA118" s="39">
        <f t="shared" si="55"/>
        <v>0.75220997007977786</v>
      </c>
      <c r="GB118" s="39">
        <f t="shared" si="55"/>
        <v>0.75584936737125208</v>
      </c>
      <c r="GC118" s="39">
        <f t="shared" si="55"/>
        <v>0.75827555030025517</v>
      </c>
      <c r="GD118" s="39">
        <f t="shared" si="55"/>
        <v>0.76047592218832205</v>
      </c>
      <c r="GE118" s="39">
        <f t="shared" si="55"/>
        <v>0.7619629485040964</v>
      </c>
      <c r="GF118" s="39">
        <f t="shared" si="80"/>
        <v>0.76293211589058541</v>
      </c>
      <c r="GG118" s="39">
        <f t="shared" si="80"/>
        <v>0.76451992973568694</v>
      </c>
      <c r="GH118" s="39">
        <f t="shared" si="80"/>
        <v>0.76467702132559123</v>
      </c>
      <c r="GI118" s="39">
        <f t="shared" si="80"/>
        <v>0.99999999999999989</v>
      </c>
      <c r="GJ118" s="39">
        <f t="shared" si="72"/>
        <v>13</v>
      </c>
      <c r="GK118" s="39">
        <f t="shared" si="86"/>
        <v>-9.6432746655328714E-16</v>
      </c>
      <c r="GL118" s="39">
        <f t="shared" si="86"/>
        <v>-2.351381814447945</v>
      </c>
      <c r="GM118" s="39">
        <f t="shared" si="86"/>
        <v>-2.3647597128405877</v>
      </c>
      <c r="GN118" s="39">
        <f t="shared" si="86"/>
        <v>-2.3763954827380136</v>
      </c>
      <c r="GO118" s="39">
        <f t="shared" si="86"/>
        <v>-2.3868625774604335</v>
      </c>
      <c r="GP118" s="39">
        <f t="shared" si="86"/>
        <v>-2.399506499756844</v>
      </c>
      <c r="GQ118" s="39">
        <f t="shared" si="86"/>
        <v>-2.4126809080705174</v>
      </c>
      <c r="GR118" s="39">
        <f t="shared" si="85"/>
        <v>-2.4392822822252289</v>
      </c>
      <c r="GS118" s="39">
        <f t="shared" si="85"/>
        <v>-2.4761750518828851</v>
      </c>
      <c r="GT118" s="39">
        <f t="shared" si="85"/>
        <v>-2.5239392653919852</v>
      </c>
      <c r="GU118" s="39">
        <f t="shared" si="85"/>
        <v>-2.5794633986246125</v>
      </c>
      <c r="GV118" s="39">
        <f t="shared" si="85"/>
        <v>-2.6137490503457794</v>
      </c>
      <c r="GW118" s="39">
        <f t="shared" si="85"/>
        <v>-9.6432746655328714E-16</v>
      </c>
      <c r="GX118" s="39">
        <f t="shared" si="85"/>
        <v>-2.6166329031136675</v>
      </c>
      <c r="GY118" s="39">
        <f t="shared" si="85"/>
        <v>-2.5877285785949415</v>
      </c>
      <c r="GZ118" s="39">
        <f t="shared" si="81"/>
        <v>-2.5250128245261356</v>
      </c>
      <c r="HA118" s="39">
        <f t="shared" si="47"/>
        <v>-2.4732182913929437</v>
      </c>
      <c r="HB118" s="39">
        <f t="shared" si="47"/>
        <v>-2.4312949216602462</v>
      </c>
      <c r="HC118" s="39">
        <f t="shared" si="47"/>
        <v>-2.4034589420086916</v>
      </c>
      <c r="HD118" s="39">
        <f t="shared" si="47"/>
        <v>-2.3782906361982556</v>
      </c>
      <c r="HE118" s="39">
        <f t="shared" si="47"/>
        <v>-2.3613229262641759</v>
      </c>
      <c r="HF118" s="39">
        <f t="shared" si="47"/>
        <v>-2.3502820588761422</v>
      </c>
      <c r="HG118" s="39">
        <f t="shared" si="87"/>
        <v>-2.3322237756959239</v>
      </c>
      <c r="HH118" s="39">
        <f t="shared" si="87"/>
        <v>-2.3304392047590938</v>
      </c>
      <c r="HI118" s="39">
        <f t="shared" si="87"/>
        <v>-9.6432746655328714E-16</v>
      </c>
    </row>
    <row r="119" spans="1:217" s="39" customFormat="1">
      <c r="A119" s="20"/>
      <c r="B119" s="184"/>
      <c r="C119" s="40">
        <v>13.05</v>
      </c>
      <c r="D119" s="41"/>
      <c r="E119" s="42">
        <v>4.8600000000000003</v>
      </c>
      <c r="F119" s="42">
        <v>4.8869999999999996</v>
      </c>
      <c r="G119" s="42">
        <v>4.9109999999999996</v>
      </c>
      <c r="H119" s="42">
        <v>4.931</v>
      </c>
      <c r="I119" s="42">
        <v>4.9539999999999997</v>
      </c>
      <c r="J119" s="42">
        <v>4.9770000000000003</v>
      </c>
      <c r="K119" s="42">
        <v>5.0209999999999999</v>
      </c>
      <c r="L119" s="42">
        <v>5.0839999999999996</v>
      </c>
      <c r="M119" s="42">
        <v>5.16</v>
      </c>
      <c r="N119" s="42">
        <v>5.2510000000000003</v>
      </c>
      <c r="O119" s="43">
        <v>5.3150000000000004</v>
      </c>
      <c r="P119" s="20"/>
      <c r="Q119" s="41">
        <v>5.32</v>
      </c>
      <c r="R119" s="42">
        <v>5.2629999999999999</v>
      </c>
      <c r="S119" s="42">
        <v>5.1580000000000004</v>
      </c>
      <c r="T119" s="42">
        <v>5.0759999999999996</v>
      </c>
      <c r="U119" s="42">
        <v>5.0010000000000003</v>
      </c>
      <c r="V119" s="42">
        <v>4.9569999999999999</v>
      </c>
      <c r="W119" s="42">
        <v>4.91</v>
      </c>
      <c r="X119" s="42">
        <v>4.8789999999999996</v>
      </c>
      <c r="Y119" s="42">
        <v>4.8559999999999999</v>
      </c>
      <c r="Z119" s="42">
        <v>4.819</v>
      </c>
      <c r="AA119" s="42">
        <v>4.8150000000000004</v>
      </c>
      <c r="AB119" s="43"/>
      <c r="AD119" s="20"/>
      <c r="AE119" s="184"/>
      <c r="AF119" s="40">
        <v>13.05</v>
      </c>
      <c r="AG119" s="41"/>
      <c r="AH119" s="42">
        <v>0.10630000000000001</v>
      </c>
      <c r="AI119" s="42">
        <v>8.9080000000000006E-2</v>
      </c>
      <c r="AJ119" s="42">
        <v>8.788E-2</v>
      </c>
      <c r="AK119" s="42">
        <v>9.9629999999999996E-2</v>
      </c>
      <c r="AL119" s="42">
        <v>0.1133</v>
      </c>
      <c r="AM119" s="42">
        <v>0.14510000000000001</v>
      </c>
      <c r="AN119" s="42">
        <v>0.19040000000000001</v>
      </c>
      <c r="AO119" s="42">
        <v>0.24779999999999999</v>
      </c>
      <c r="AP119" s="42">
        <v>0.3075</v>
      </c>
      <c r="AQ119" s="42">
        <v>0.36149999999999999</v>
      </c>
      <c r="AR119" s="43">
        <v>0.37869999999999998</v>
      </c>
      <c r="AS119" s="20"/>
      <c r="AT119" s="41">
        <v>0.38019999999999998</v>
      </c>
      <c r="AU119" s="42">
        <v>0.37209999999999999</v>
      </c>
      <c r="AV119" s="42">
        <v>0.31680000000000003</v>
      </c>
      <c r="AW119" s="42">
        <v>0.25480000000000003</v>
      </c>
      <c r="AX119" s="42">
        <v>0.2009</v>
      </c>
      <c r="AY119" s="42">
        <v>0.14899999999999999</v>
      </c>
      <c r="AZ119" s="42">
        <v>0.1177</v>
      </c>
      <c r="BA119" s="42">
        <v>9.7250000000000003E-2</v>
      </c>
      <c r="BB119" s="42">
        <v>8.3049999999999999E-2</v>
      </c>
      <c r="BC119" s="42">
        <v>8.3349999999999994E-2</v>
      </c>
      <c r="BD119" s="42">
        <v>9.7269999999999995E-2</v>
      </c>
      <c r="BE119" s="43"/>
      <c r="BH119" s="118" t="str">
        <f t="shared" si="75"/>
        <v>0</v>
      </c>
      <c r="BI119" s="118" t="str">
        <f t="shared" si="75"/>
        <v>4.86+0.1063i</v>
      </c>
      <c r="BJ119" s="118" t="str">
        <f t="shared" si="75"/>
        <v>4.887+0.08908i</v>
      </c>
      <c r="BK119" s="118" t="str">
        <f t="shared" si="75"/>
        <v>4.911+0.08788i</v>
      </c>
      <c r="BL119" s="118" t="str">
        <f t="shared" si="75"/>
        <v>4.931+0.09963i</v>
      </c>
      <c r="BM119" s="118" t="str">
        <f t="shared" si="74"/>
        <v>4.954+0.1133i</v>
      </c>
      <c r="BN119" s="118" t="str">
        <f t="shared" si="74"/>
        <v>4.977+0.1451i</v>
      </c>
      <c r="BO119" s="118" t="str">
        <f t="shared" si="74"/>
        <v>5.021+0.1904i</v>
      </c>
      <c r="BP119" s="118" t="str">
        <f t="shared" si="74"/>
        <v>5.084+0.2478i</v>
      </c>
      <c r="BQ119" s="118" t="str">
        <f t="shared" si="74"/>
        <v>5.16+0.3075i</v>
      </c>
      <c r="BR119" s="118" t="str">
        <f t="shared" si="74"/>
        <v>5.251+0.3615i</v>
      </c>
      <c r="BS119" s="118" t="str">
        <f t="shared" si="74"/>
        <v>5.315+0.3787i</v>
      </c>
      <c r="BT119" s="118" t="str">
        <f t="shared" si="76"/>
        <v>0</v>
      </c>
      <c r="BU119" s="118" t="str">
        <f t="shared" si="76"/>
        <v>5.32+0.3802i</v>
      </c>
      <c r="BV119" s="118" t="str">
        <f t="shared" si="76"/>
        <v>5.263+0.3721i</v>
      </c>
      <c r="BW119" s="118" t="str">
        <f t="shared" si="76"/>
        <v>5.158+0.3168i</v>
      </c>
      <c r="BX119" s="118" t="str">
        <f t="shared" si="76"/>
        <v>5.076+0.2548i</v>
      </c>
      <c r="BY119" s="118" t="str">
        <f t="shared" si="76"/>
        <v>5.001+0.2009i</v>
      </c>
      <c r="BZ119" s="118" t="str">
        <f t="shared" si="46"/>
        <v>4.957+0.149i</v>
      </c>
      <c r="CA119" s="118" t="str">
        <f t="shared" si="46"/>
        <v>4.91+0.1177i</v>
      </c>
      <c r="CB119" s="118" t="str">
        <f t="shared" si="46"/>
        <v>4.879+0.09725i</v>
      </c>
      <c r="CC119" s="118" t="str">
        <f t="shared" si="46"/>
        <v>4.856+0.08305i</v>
      </c>
      <c r="CD119" s="118" t="str">
        <f t="shared" si="46"/>
        <v>4.819+0.08335i</v>
      </c>
      <c r="CE119" s="118" t="str">
        <f t="shared" si="46"/>
        <v>4.815+0.09727i</v>
      </c>
      <c r="CF119" s="118" t="str">
        <f t="shared" si="46"/>
        <v>0</v>
      </c>
      <c r="CG119" s="118" t="str">
        <f t="shared" si="46"/>
        <v>0</v>
      </c>
      <c r="CH119" s="39">
        <f t="shared" si="69"/>
        <v>13050000000</v>
      </c>
      <c r="CI119" s="121">
        <f t="shared" si="70"/>
        <v>1.3776624649818827</v>
      </c>
      <c r="CJ119" s="121" t="str">
        <f t="shared" si="89"/>
        <v>0</v>
      </c>
      <c r="CK119" s="121" t="str">
        <f t="shared" si="89"/>
        <v>6.69543957981195+0.146445520027574i</v>
      </c>
      <c r="CL119" s="121" t="str">
        <f t="shared" si="89"/>
        <v>6.73263646636646+0.122722172380586i</v>
      </c>
      <c r="CM119" s="121" t="str">
        <f t="shared" si="89"/>
        <v>6.76570036552603+0.121068977422608i</v>
      </c>
      <c r="CN119" s="121" t="str">
        <f t="shared" si="89"/>
        <v>6.79325361482566+0.137256511386145i</v>
      </c>
      <c r="CO119" s="121" t="str">
        <f t="shared" si="89"/>
        <v>6.82493985152025+0.156089157282447i</v>
      </c>
      <c r="CP119" s="121" t="str">
        <f t="shared" si="89"/>
        <v>6.85662608821483+0.199898823668871i</v>
      </c>
      <c r="CQ119" s="121" t="str">
        <f t="shared" si="89"/>
        <v>6.91724323667403+0.262306933332551i</v>
      </c>
      <c r="CR119" s="121" t="str">
        <f t="shared" si="89"/>
        <v>7.00403597196789+0.341384758822511i</v>
      </c>
      <c r="CS119" s="121" t="str">
        <f t="shared" si="89"/>
        <v>7.10873831930652+0.423631207981929i</v>
      </c>
      <c r="CT119" s="121" t="str">
        <f t="shared" si="89"/>
        <v>7.23410560361987+0.498024981090951i</v>
      </c>
      <c r="CU119" s="121" t="str">
        <f t="shared" si="89"/>
        <v>7.32227600137871+0.521720775488639i</v>
      </c>
      <c r="CV119" s="121" t="str">
        <f t="shared" si="89"/>
        <v>0</v>
      </c>
      <c r="CW119" s="121" t="str">
        <f t="shared" si="89"/>
        <v>7.32916431370362+0.523787269186112i</v>
      </c>
      <c r="CX119" s="121" t="str">
        <f t="shared" si="89"/>
        <v>7.25063755319965+0.512628203219759i</v>
      </c>
      <c r="CY119" s="121" t="str">
        <f t="shared" si="56"/>
        <v>7.10598299437655+0.43644346890626i</v>
      </c>
      <c r="CZ119" s="121" t="str">
        <f t="shared" si="52"/>
        <v>6.99301467224804+0.351028396077384i</v>
      </c>
      <c r="DA119" s="121" t="str">
        <f t="shared" si="52"/>
        <v>6.8896899873744+0.27677238921486i</v>
      </c>
      <c r="DB119" s="121" t="str">
        <f t="shared" si="52"/>
        <v>6.82907283891519+0.205271707282301i</v>
      </c>
      <c r="DC119" s="121" t="str">
        <f t="shared" si="52"/>
        <v>6.76432270306104+0.162150872128368i</v>
      </c>
      <c r="DD119" s="121" t="str">
        <f t="shared" si="52"/>
        <v>6.7216151666466+0.133977674719488i</v>
      </c>
      <c r="DE119" s="121" t="str">
        <f t="shared" si="77"/>
        <v>6.68992892995202+0.114414867716745i</v>
      </c>
      <c r="DF119" s="121" t="str">
        <f t="shared" si="77"/>
        <v>6.63895541874769+0.11482816645624i</v>
      </c>
      <c r="DG119" s="121" t="str">
        <f t="shared" si="77"/>
        <v>6.63344476888777+0.134005227968788i</v>
      </c>
      <c r="DH119" s="121" t="str">
        <f t="shared" si="77"/>
        <v>0</v>
      </c>
      <c r="DI119" s="121"/>
      <c r="DK119" s="39">
        <f t="shared" si="90"/>
        <v>0</v>
      </c>
      <c r="DL119" s="39">
        <f t="shared" si="90"/>
        <v>6.6954395798119499</v>
      </c>
      <c r="DM119" s="39">
        <f t="shared" si="90"/>
        <v>6.7326364663664604</v>
      </c>
      <c r="DN119" s="39">
        <f t="shared" si="90"/>
        <v>6.7657003655260297</v>
      </c>
      <c r="DO119" s="39">
        <f t="shared" si="90"/>
        <v>6.7932536148256597</v>
      </c>
      <c r="DP119" s="39">
        <f t="shared" si="90"/>
        <v>6.8249398515202504</v>
      </c>
      <c r="DQ119" s="39">
        <f t="shared" si="90"/>
        <v>6.8566260882148304</v>
      </c>
      <c r="DR119" s="39">
        <f t="shared" si="90"/>
        <v>6.9172432366740297</v>
      </c>
      <c r="DS119" s="39">
        <f t="shared" si="90"/>
        <v>7.0040359719678902</v>
      </c>
      <c r="DT119" s="39">
        <f t="shared" si="90"/>
        <v>7.1087383193065197</v>
      </c>
      <c r="DU119" s="39">
        <f t="shared" si="90"/>
        <v>7.2341056036198701</v>
      </c>
      <c r="DV119" s="39">
        <f t="shared" si="90"/>
        <v>7.32227600137871</v>
      </c>
      <c r="DW119" s="39">
        <f t="shared" si="90"/>
        <v>0</v>
      </c>
      <c r="DX119" s="39">
        <f t="shared" si="90"/>
        <v>7.32916431370362</v>
      </c>
      <c r="DY119" s="39">
        <f t="shared" si="90"/>
        <v>7.2506375531996499</v>
      </c>
      <c r="DZ119" s="39">
        <f t="shared" si="57"/>
        <v>7.10598299437655</v>
      </c>
      <c r="EA119" s="39">
        <f t="shared" si="53"/>
        <v>6.99301467224804</v>
      </c>
      <c r="EB119" s="39">
        <f t="shared" si="53"/>
        <v>6.8896899873743997</v>
      </c>
      <c r="EC119" s="39">
        <f t="shared" si="53"/>
        <v>6.8290728389151898</v>
      </c>
      <c r="ED119" s="39">
        <f t="shared" si="53"/>
        <v>6.7643227030610404</v>
      </c>
      <c r="EE119" s="39">
        <f t="shared" si="53"/>
        <v>6.7216151666466004</v>
      </c>
      <c r="EF119" s="39">
        <f t="shared" si="78"/>
        <v>6.6899289299520204</v>
      </c>
      <c r="EG119" s="39">
        <f t="shared" si="78"/>
        <v>6.63895541874769</v>
      </c>
      <c r="EH119" s="39">
        <f t="shared" si="78"/>
        <v>6.6334447688877702</v>
      </c>
      <c r="EI119" s="39">
        <f t="shared" si="78"/>
        <v>0</v>
      </c>
      <c r="EK119" s="39">
        <f t="shared" si="73"/>
        <v>0</v>
      </c>
      <c r="EL119" s="39">
        <f t="shared" si="73"/>
        <v>0.14644552002757399</v>
      </c>
      <c r="EM119" s="39">
        <f t="shared" si="73"/>
        <v>0.122722172380586</v>
      </c>
      <c r="EN119" s="39">
        <f t="shared" si="73"/>
        <v>0.121068977422608</v>
      </c>
      <c r="EO119" s="39">
        <f t="shared" si="73"/>
        <v>0.137256511386145</v>
      </c>
      <c r="EP119" s="39">
        <f t="shared" si="73"/>
        <v>0.15608915728244699</v>
      </c>
      <c r="EQ119" s="39">
        <f t="shared" si="73"/>
        <v>0.19989882366887099</v>
      </c>
      <c r="ER119" s="39">
        <f t="shared" si="73"/>
        <v>0.26230693333255101</v>
      </c>
      <c r="ES119" s="39">
        <f t="shared" si="73"/>
        <v>0.34138475882251101</v>
      </c>
      <c r="ET119" s="39">
        <f t="shared" si="88"/>
        <v>0.42363120798192899</v>
      </c>
      <c r="EU119" s="39">
        <f t="shared" si="88"/>
        <v>0.498024981090951</v>
      </c>
      <c r="EV119" s="39">
        <f t="shared" si="88"/>
        <v>0.52172077548863904</v>
      </c>
      <c r="EW119" s="39">
        <f t="shared" si="88"/>
        <v>0</v>
      </c>
      <c r="EX119" s="39">
        <f t="shared" si="88"/>
        <v>0.52378726918611196</v>
      </c>
      <c r="EY119" s="39">
        <f t="shared" si="62"/>
        <v>0.51262820321975899</v>
      </c>
      <c r="EZ119" s="39">
        <f t="shared" si="62"/>
        <v>0.43644346890626001</v>
      </c>
      <c r="FA119" s="39">
        <f t="shared" si="62"/>
        <v>0.35102839607738401</v>
      </c>
      <c r="FB119" s="39">
        <f t="shared" si="54"/>
        <v>0.27677238921486003</v>
      </c>
      <c r="FC119" s="39">
        <f t="shared" si="54"/>
        <v>0.20527170728230101</v>
      </c>
      <c r="FD119" s="39">
        <f t="shared" si="54"/>
        <v>0.16215087212836801</v>
      </c>
      <c r="FE119" s="39">
        <f t="shared" si="54"/>
        <v>0.13397767471948799</v>
      </c>
      <c r="FF119" s="39">
        <f t="shared" si="79"/>
        <v>0.114414867716745</v>
      </c>
      <c r="FG119" s="39">
        <f t="shared" si="79"/>
        <v>0.11482816645624</v>
      </c>
      <c r="FH119" s="39">
        <f t="shared" si="79"/>
        <v>0.134005227968788</v>
      </c>
      <c r="FI119" s="39">
        <f t="shared" si="79"/>
        <v>0</v>
      </c>
      <c r="FK119" s="39">
        <f t="shared" si="91"/>
        <v>0.99999999999999989</v>
      </c>
      <c r="FL119" s="39">
        <f t="shared" si="91"/>
        <v>0.76352584202595186</v>
      </c>
      <c r="FM119" s="39">
        <f t="shared" si="91"/>
        <v>0.76245450850594088</v>
      </c>
      <c r="FN119" s="39">
        <f t="shared" si="91"/>
        <v>0.76143354187714729</v>
      </c>
      <c r="FO119" s="39">
        <f t="shared" si="91"/>
        <v>0.76052407408089517</v>
      </c>
      <c r="FP119" s="39">
        <f t="shared" si="91"/>
        <v>0.75947002877677783</v>
      </c>
      <c r="FQ119" s="39">
        <f t="shared" si="91"/>
        <v>0.75828516834286608</v>
      </c>
      <c r="FR119" s="39">
        <f t="shared" si="91"/>
        <v>0.75603690139129487</v>
      </c>
      <c r="FS119" s="39">
        <f t="shared" si="91"/>
        <v>0.75274655209451613</v>
      </c>
      <c r="FT119" s="39">
        <f t="shared" si="91"/>
        <v>0.74872927437510561</v>
      </c>
      <c r="FU119" s="39">
        <f t="shared" si="91"/>
        <v>0.74403629102120339</v>
      </c>
      <c r="FV119" s="39">
        <f t="shared" si="91"/>
        <v>0.74105923485707981</v>
      </c>
      <c r="FW119" s="39">
        <f t="shared" si="91"/>
        <v>0.99999999999999989</v>
      </c>
      <c r="FX119" s="39">
        <f t="shared" si="91"/>
        <v>0.74082368994148728</v>
      </c>
      <c r="FY119" s="39">
        <f t="shared" si="91"/>
        <v>0.74334706640708836</v>
      </c>
      <c r="FZ119" s="39">
        <f t="shared" si="58"/>
        <v>0.74867160945276057</v>
      </c>
      <c r="GA119" s="39">
        <f t="shared" si="55"/>
        <v>0.75299811718324094</v>
      </c>
      <c r="GB119" s="39">
        <f t="shared" si="55"/>
        <v>0.75678434086631585</v>
      </c>
      <c r="GC119" s="39">
        <f t="shared" si="55"/>
        <v>0.75910844343103456</v>
      </c>
      <c r="GD119" s="39">
        <f t="shared" si="55"/>
        <v>0.76132263927066535</v>
      </c>
      <c r="GE119" s="39">
        <f t="shared" si="55"/>
        <v>0.76275861598659134</v>
      </c>
      <c r="GF119" s="39">
        <f t="shared" si="80"/>
        <v>0.76380803762287708</v>
      </c>
      <c r="GG119" s="39">
        <f t="shared" si="80"/>
        <v>0.76539378591960539</v>
      </c>
      <c r="GH119" s="39">
        <f t="shared" si="80"/>
        <v>0.76550201074504642</v>
      </c>
      <c r="GI119" s="39">
        <f t="shared" si="80"/>
        <v>0.99999999999999989</v>
      </c>
      <c r="GJ119" s="39">
        <f t="shared" si="72"/>
        <v>13.05</v>
      </c>
      <c r="GK119" s="39">
        <f t="shared" si="86"/>
        <v>-9.6432746655328714E-16</v>
      </c>
      <c r="GL119" s="39">
        <f t="shared" si="86"/>
        <v>-2.3435251876235181</v>
      </c>
      <c r="GM119" s="39">
        <f t="shared" si="86"/>
        <v>-2.3557212637341935</v>
      </c>
      <c r="GN119" s="39">
        <f t="shared" si="86"/>
        <v>-2.3673599202437297</v>
      </c>
      <c r="GO119" s="39">
        <f t="shared" si="86"/>
        <v>-2.3777406795566778</v>
      </c>
      <c r="GP119" s="39">
        <f t="shared" si="86"/>
        <v>-2.3897872034680567</v>
      </c>
      <c r="GQ119" s="39">
        <f t="shared" si="86"/>
        <v>-2.4033487700180465</v>
      </c>
      <c r="GR119" s="39">
        <f t="shared" si="85"/>
        <v>-2.4291401302007514</v>
      </c>
      <c r="GS119" s="39">
        <f t="shared" si="85"/>
        <v>-2.4670245013523551</v>
      </c>
      <c r="GT119" s="39">
        <f t="shared" si="85"/>
        <v>-2.5135037234143391</v>
      </c>
      <c r="GU119" s="39">
        <f t="shared" si="85"/>
        <v>-2.5681176168817013</v>
      </c>
      <c r="GV119" s="39">
        <f t="shared" si="85"/>
        <v>-2.6029415261519078</v>
      </c>
      <c r="GW119" s="39">
        <f t="shared" si="85"/>
        <v>-9.6432746655328714E-16</v>
      </c>
      <c r="GX119" s="39">
        <f t="shared" si="85"/>
        <v>-2.6057027660914969</v>
      </c>
      <c r="GY119" s="39">
        <f t="shared" si="85"/>
        <v>-2.5761673632132331</v>
      </c>
      <c r="GZ119" s="39">
        <f t="shared" si="81"/>
        <v>-2.5141727108005947</v>
      </c>
      <c r="HA119" s="39">
        <f t="shared" si="47"/>
        <v>-2.4641221943910665</v>
      </c>
      <c r="HB119" s="39">
        <f t="shared" si="47"/>
        <v>-2.4205572558490731</v>
      </c>
      <c r="HC119" s="39">
        <f t="shared" si="47"/>
        <v>-2.3939235593096559</v>
      </c>
      <c r="HD119" s="39">
        <f t="shared" si="47"/>
        <v>-2.3686251100542917</v>
      </c>
      <c r="HE119" s="39">
        <f t="shared" si="47"/>
        <v>-2.3522575588818997</v>
      </c>
      <c r="HF119" s="39">
        <f t="shared" si="47"/>
        <v>-2.3403155163502065</v>
      </c>
      <c r="HG119" s="39">
        <f t="shared" si="87"/>
        <v>-2.3223013609599623</v>
      </c>
      <c r="HH119" s="39">
        <f t="shared" si="87"/>
        <v>-2.3210732840477464</v>
      </c>
      <c r="HI119" s="39">
        <f t="shared" si="87"/>
        <v>-9.6432746655328714E-16</v>
      </c>
    </row>
    <row r="120" spans="1:217" s="39" customFormat="1">
      <c r="A120" s="20"/>
      <c r="B120" s="184"/>
      <c r="C120" s="40">
        <v>13.1</v>
      </c>
      <c r="D120" s="41"/>
      <c r="E120" s="42">
        <v>4.8600000000000003</v>
      </c>
      <c r="F120" s="42">
        <v>4.8869999999999996</v>
      </c>
      <c r="G120" s="42">
        <v>4.9109999999999996</v>
      </c>
      <c r="H120" s="42">
        <v>4.9320000000000004</v>
      </c>
      <c r="I120" s="42">
        <v>4.9560000000000004</v>
      </c>
      <c r="J120" s="42">
        <v>4.9790000000000001</v>
      </c>
      <c r="K120" s="42">
        <v>5.0220000000000002</v>
      </c>
      <c r="L120" s="42">
        <v>5.0830000000000002</v>
      </c>
      <c r="M120" s="42">
        <v>5.1609999999999996</v>
      </c>
      <c r="N120" s="42">
        <v>5.2539999999999996</v>
      </c>
      <c r="O120" s="43">
        <v>5.3170000000000002</v>
      </c>
      <c r="P120" s="20"/>
      <c r="Q120" s="41">
        <v>5.3230000000000004</v>
      </c>
      <c r="R120" s="42">
        <v>5.2670000000000003</v>
      </c>
      <c r="S120" s="42">
        <v>5.1609999999999996</v>
      </c>
      <c r="T120" s="42">
        <v>5.0750000000000002</v>
      </c>
      <c r="U120" s="42">
        <v>5.0010000000000003</v>
      </c>
      <c r="V120" s="42">
        <v>4.9580000000000002</v>
      </c>
      <c r="W120" s="42">
        <v>4.91</v>
      </c>
      <c r="X120" s="42">
        <v>4.8769999999999998</v>
      </c>
      <c r="Y120" s="42">
        <v>4.8559999999999999</v>
      </c>
      <c r="Z120" s="42">
        <v>4.8179999999999996</v>
      </c>
      <c r="AA120" s="42">
        <v>4.8140000000000001</v>
      </c>
      <c r="AB120" s="43"/>
      <c r="AD120" s="20"/>
      <c r="AE120" s="184"/>
      <c r="AF120" s="40">
        <v>13.1</v>
      </c>
      <c r="AG120" s="41"/>
      <c r="AH120" s="42">
        <v>0.10680000000000001</v>
      </c>
      <c r="AI120" s="42">
        <v>8.967E-2</v>
      </c>
      <c r="AJ120" s="42">
        <v>8.7770000000000001E-2</v>
      </c>
      <c r="AK120" s="42">
        <v>9.7699999999999995E-2</v>
      </c>
      <c r="AL120" s="42">
        <v>0.1118</v>
      </c>
      <c r="AM120" s="42">
        <v>0.14399999999999999</v>
      </c>
      <c r="AN120" s="42">
        <v>0.1905</v>
      </c>
      <c r="AO120" s="42">
        <v>0.2472</v>
      </c>
      <c r="AP120" s="42">
        <v>0.30649999999999999</v>
      </c>
      <c r="AQ120" s="42">
        <v>0.35849999999999999</v>
      </c>
      <c r="AR120" s="43">
        <v>0.37830000000000003</v>
      </c>
      <c r="AS120" s="20"/>
      <c r="AT120" s="41">
        <v>0.38030000000000003</v>
      </c>
      <c r="AU120" s="42">
        <v>0.36930000000000002</v>
      </c>
      <c r="AV120" s="42">
        <v>0.31240000000000001</v>
      </c>
      <c r="AW120" s="42">
        <v>0.25290000000000001</v>
      </c>
      <c r="AX120" s="42">
        <v>0.2</v>
      </c>
      <c r="AY120" s="42">
        <v>0.1487</v>
      </c>
      <c r="AZ120" s="42">
        <v>0.1152</v>
      </c>
      <c r="BA120" s="42">
        <v>9.5060000000000006E-2</v>
      </c>
      <c r="BB120" s="42">
        <v>8.1759999999999999E-2</v>
      </c>
      <c r="BC120" s="42">
        <v>8.2669999999999993E-2</v>
      </c>
      <c r="BD120" s="42">
        <v>9.7530000000000006E-2</v>
      </c>
      <c r="BE120" s="43"/>
      <c r="BH120" s="118" t="str">
        <f t="shared" si="75"/>
        <v>0</v>
      </c>
      <c r="BI120" s="118" t="str">
        <f t="shared" si="75"/>
        <v>4.86+0.1068i</v>
      </c>
      <c r="BJ120" s="118" t="str">
        <f t="shared" si="75"/>
        <v>4.887+0.08967i</v>
      </c>
      <c r="BK120" s="118" t="str">
        <f t="shared" si="75"/>
        <v>4.911+0.08777i</v>
      </c>
      <c r="BL120" s="118" t="str">
        <f t="shared" si="75"/>
        <v>4.932+0.0977i</v>
      </c>
      <c r="BM120" s="118" t="str">
        <f t="shared" si="74"/>
        <v>4.956+0.1118i</v>
      </c>
      <c r="BN120" s="118" t="str">
        <f t="shared" si="74"/>
        <v>4.979+0.144i</v>
      </c>
      <c r="BO120" s="118" t="str">
        <f t="shared" si="74"/>
        <v>5.022+0.1905i</v>
      </c>
      <c r="BP120" s="118" t="str">
        <f t="shared" si="74"/>
        <v>5.083+0.2472i</v>
      </c>
      <c r="BQ120" s="118" t="str">
        <f t="shared" si="74"/>
        <v>5.161+0.3065i</v>
      </c>
      <c r="BR120" s="118" t="str">
        <f t="shared" si="74"/>
        <v>5.254+0.3585i</v>
      </c>
      <c r="BS120" s="118" t="str">
        <f t="shared" si="74"/>
        <v>5.317+0.3783i</v>
      </c>
      <c r="BT120" s="118" t="str">
        <f t="shared" si="76"/>
        <v>0</v>
      </c>
      <c r="BU120" s="118" t="str">
        <f t="shared" si="76"/>
        <v>5.323+0.3803i</v>
      </c>
      <c r="BV120" s="118" t="str">
        <f t="shared" si="76"/>
        <v>5.267+0.3693i</v>
      </c>
      <c r="BW120" s="118" t="str">
        <f t="shared" si="76"/>
        <v>5.161+0.3124i</v>
      </c>
      <c r="BX120" s="118" t="str">
        <f t="shared" si="76"/>
        <v>5.075+0.2529i</v>
      </c>
      <c r="BY120" s="118" t="str">
        <f t="shared" si="76"/>
        <v>5.001+0.2i</v>
      </c>
      <c r="BZ120" s="118" t="str">
        <f t="shared" si="46"/>
        <v>4.958+0.1487i</v>
      </c>
      <c r="CA120" s="118" t="str">
        <f t="shared" si="46"/>
        <v>4.91+0.1152i</v>
      </c>
      <c r="CB120" s="118" t="str">
        <f t="shared" si="46"/>
        <v>4.877+0.09506i</v>
      </c>
      <c r="CC120" s="118" t="str">
        <f t="shared" si="46"/>
        <v>4.856+0.08176i</v>
      </c>
      <c r="CD120" s="118" t="str">
        <f t="shared" si="46"/>
        <v>4.818+0.08267i</v>
      </c>
      <c r="CE120" s="118" t="str">
        <f t="shared" si="46"/>
        <v>4.814+0.09753i</v>
      </c>
      <c r="CF120" s="118" t="str">
        <f t="shared" si="46"/>
        <v>0</v>
      </c>
      <c r="CG120" s="118" t="str">
        <f t="shared" si="46"/>
        <v>0</v>
      </c>
      <c r="CH120" s="39">
        <f t="shared" si="69"/>
        <v>13100000000</v>
      </c>
      <c r="CI120" s="121">
        <f t="shared" si="70"/>
        <v>1.3724042112987458</v>
      </c>
      <c r="CJ120" s="121" t="str">
        <f t="shared" si="89"/>
        <v>0</v>
      </c>
      <c r="CK120" s="121" t="str">
        <f t="shared" si="89"/>
        <v>6.66988446691191+0.146572769766706i</v>
      </c>
      <c r="CL120" s="121" t="str">
        <f t="shared" si="89"/>
        <v>6.70693938061697+0.123063485627159i</v>
      </c>
      <c r="CM120" s="121" t="str">
        <f t="shared" si="89"/>
        <v>6.73987708168814+0.120455917625691i</v>
      </c>
      <c r="CN120" s="121" t="str">
        <f t="shared" si="89"/>
        <v>6.76869757012541+0.134083891443887i</v>
      </c>
      <c r="CO120" s="121" t="str">
        <f t="shared" si="89"/>
        <v>6.80163527119658+0.1534347908232i</v>
      </c>
      <c r="CP120" s="121" t="str">
        <f t="shared" si="89"/>
        <v>6.83320056805646+0.197626206427019i</v>
      </c>
      <c r="CQ120" s="121" t="str">
        <f t="shared" si="89"/>
        <v>6.8922139491423+0.261443002252411i</v>
      </c>
      <c r="CR120" s="121" t="str">
        <f t="shared" si="89"/>
        <v>6.97593060603153+0.33925832103305i</v>
      </c>
      <c r="CS120" s="121" t="str">
        <f t="shared" si="89"/>
        <v>7.08297813451283+0.420641890763066i</v>
      </c>
      <c r="CT120" s="121" t="str">
        <f t="shared" si="89"/>
        <v>7.21061172616361+0.4920069097506i</v>
      </c>
      <c r="CU120" s="121" t="str">
        <f t="shared" si="89"/>
        <v>7.29707319147543+0.519180513134316i</v>
      </c>
      <c r="CV120" s="121" t="str">
        <f t="shared" si="89"/>
        <v>0</v>
      </c>
      <c r="CW120" s="121" t="str">
        <f t="shared" si="89"/>
        <v>7.30530761674322+0.521925321556913i</v>
      </c>
      <c r="CX120" s="121" t="str">
        <f t="shared" si="89"/>
        <v>7.22845298091049+0.506828875232627i</v>
      </c>
      <c r="CY120" s="121" t="str">
        <f t="shared" si="56"/>
        <v>7.08297813451283+0.428739075609728i</v>
      </c>
      <c r="CZ120" s="121" t="str">
        <f t="shared" si="52"/>
        <v>6.96495137234113+0.347081025037453i</v>
      </c>
      <c r="DA120" s="121" t="str">
        <f t="shared" si="52"/>
        <v>6.86339346070503+0.274480842259749i</v>
      </c>
      <c r="DB120" s="121" t="str">
        <f t="shared" si="52"/>
        <v>6.80438007961918+0.204076506220123i</v>
      </c>
      <c r="DC120" s="121" t="str">
        <f t="shared" si="52"/>
        <v>6.73850467747684+0.158100965141616i</v>
      </c>
      <c r="DD120" s="121" t="str">
        <f t="shared" si="52"/>
        <v>6.69321533850398+0.130460744326059i</v>
      </c>
      <c r="DE120" s="121" t="str">
        <f t="shared" si="77"/>
        <v>6.66439485006671+0.112207768315785i</v>
      </c>
      <c r="DF120" s="121" t="str">
        <f t="shared" si="77"/>
        <v>6.61224349003736+0.113456656148067i</v>
      </c>
      <c r="DG120" s="121" t="str">
        <f t="shared" si="77"/>
        <v>6.60675387319216+0.133850582727967i</v>
      </c>
      <c r="DH120" s="121" t="str">
        <f t="shared" si="77"/>
        <v>0</v>
      </c>
      <c r="DI120" s="121"/>
      <c r="DK120" s="39">
        <f t="shared" si="90"/>
        <v>0</v>
      </c>
      <c r="DL120" s="39">
        <f t="shared" si="90"/>
        <v>6.6698844669119097</v>
      </c>
      <c r="DM120" s="39">
        <f t="shared" si="90"/>
        <v>6.7069393806169701</v>
      </c>
      <c r="DN120" s="39">
        <f t="shared" si="90"/>
        <v>6.7398770816881397</v>
      </c>
      <c r="DO120" s="39">
        <f t="shared" si="90"/>
        <v>6.7686975701254104</v>
      </c>
      <c r="DP120" s="39">
        <f t="shared" si="90"/>
        <v>6.80163527119658</v>
      </c>
      <c r="DQ120" s="39">
        <f t="shared" si="90"/>
        <v>6.8332005680564603</v>
      </c>
      <c r="DR120" s="39">
        <f t="shared" si="90"/>
        <v>6.8922139491422998</v>
      </c>
      <c r="DS120" s="39">
        <f t="shared" si="90"/>
        <v>6.9759306060315298</v>
      </c>
      <c r="DT120" s="39">
        <f t="shared" si="90"/>
        <v>7.08297813451283</v>
      </c>
      <c r="DU120" s="39">
        <f t="shared" si="90"/>
        <v>7.2106117261636102</v>
      </c>
      <c r="DV120" s="39">
        <f t="shared" si="90"/>
        <v>7.2970731914754303</v>
      </c>
      <c r="DW120" s="39">
        <f t="shared" si="90"/>
        <v>0</v>
      </c>
      <c r="DX120" s="39">
        <f t="shared" si="90"/>
        <v>7.30530761674322</v>
      </c>
      <c r="DY120" s="39">
        <f t="shared" si="90"/>
        <v>7.2284529809104896</v>
      </c>
      <c r="DZ120" s="39">
        <f t="shared" si="57"/>
        <v>7.08297813451283</v>
      </c>
      <c r="EA120" s="39">
        <f t="shared" si="53"/>
        <v>6.9649513723411296</v>
      </c>
      <c r="EB120" s="39">
        <f t="shared" si="53"/>
        <v>6.86339346070503</v>
      </c>
      <c r="EC120" s="39">
        <f t="shared" si="53"/>
        <v>6.8043800796191798</v>
      </c>
      <c r="ED120" s="39">
        <f t="shared" si="53"/>
        <v>6.7385046774768398</v>
      </c>
      <c r="EE120" s="39">
        <f t="shared" si="53"/>
        <v>6.6932153385039799</v>
      </c>
      <c r="EF120" s="39">
        <f t="shared" si="78"/>
        <v>6.6643948500667101</v>
      </c>
      <c r="EG120" s="39">
        <f t="shared" si="78"/>
        <v>6.6122434900373603</v>
      </c>
      <c r="EH120" s="39">
        <f t="shared" si="78"/>
        <v>6.6067538731921598</v>
      </c>
      <c r="EI120" s="39">
        <f t="shared" si="78"/>
        <v>0</v>
      </c>
      <c r="EK120" s="39">
        <f t="shared" si="73"/>
        <v>0</v>
      </c>
      <c r="EL120" s="39">
        <f t="shared" si="73"/>
        <v>0.146572769766706</v>
      </c>
      <c r="EM120" s="39">
        <f t="shared" si="73"/>
        <v>0.12306348562715901</v>
      </c>
      <c r="EN120" s="39">
        <f t="shared" si="73"/>
        <v>0.12045591762569099</v>
      </c>
      <c r="EO120" s="39">
        <f t="shared" si="73"/>
        <v>0.13408389144388699</v>
      </c>
      <c r="EP120" s="39">
        <f t="shared" si="73"/>
        <v>0.1534347908232</v>
      </c>
      <c r="EQ120" s="39">
        <f t="shared" si="73"/>
        <v>0.197626206427019</v>
      </c>
      <c r="ER120" s="39">
        <f t="shared" si="73"/>
        <v>0.26144300225241102</v>
      </c>
      <c r="ES120" s="39">
        <f t="shared" si="73"/>
        <v>0.33925832103304998</v>
      </c>
      <c r="ET120" s="39">
        <f t="shared" si="88"/>
        <v>0.42064189076306602</v>
      </c>
      <c r="EU120" s="39">
        <f t="shared" si="88"/>
        <v>0.49200690975060002</v>
      </c>
      <c r="EV120" s="39">
        <f t="shared" si="88"/>
        <v>0.51918051313431601</v>
      </c>
      <c r="EW120" s="39">
        <f t="shared" si="88"/>
        <v>0</v>
      </c>
      <c r="EX120" s="39">
        <f t="shared" si="88"/>
        <v>0.52192532155691296</v>
      </c>
      <c r="EY120" s="39">
        <f t="shared" si="62"/>
        <v>0.50682887523262699</v>
      </c>
      <c r="EZ120" s="39">
        <f t="shared" si="62"/>
        <v>0.42873907560972802</v>
      </c>
      <c r="FA120" s="39">
        <f t="shared" si="62"/>
        <v>0.34708102503745297</v>
      </c>
      <c r="FB120" s="39">
        <f t="shared" si="54"/>
        <v>0.274480842259749</v>
      </c>
      <c r="FC120" s="39">
        <f t="shared" si="54"/>
        <v>0.20407650622012299</v>
      </c>
      <c r="FD120" s="39">
        <f t="shared" si="54"/>
        <v>0.15810096514161601</v>
      </c>
      <c r="FE120" s="39">
        <f t="shared" si="54"/>
        <v>0.130460744326059</v>
      </c>
      <c r="FF120" s="39">
        <f t="shared" si="79"/>
        <v>0.11220776831578499</v>
      </c>
      <c r="FG120" s="39">
        <f t="shared" si="79"/>
        <v>0.11345665614806701</v>
      </c>
      <c r="FH120" s="39">
        <f t="shared" si="79"/>
        <v>0.13385058272796699</v>
      </c>
      <c r="FI120" s="39">
        <f t="shared" si="79"/>
        <v>0</v>
      </c>
      <c r="FK120" s="39">
        <f t="shared" si="91"/>
        <v>0.99999999999999989</v>
      </c>
      <c r="FL120" s="39">
        <f t="shared" si="91"/>
        <v>0.76432030013413055</v>
      </c>
      <c r="FM120" s="39">
        <f t="shared" si="91"/>
        <v>0.76325184959010106</v>
      </c>
      <c r="FN120" s="39">
        <f t="shared" si="91"/>
        <v>0.76223694991749924</v>
      </c>
      <c r="FO120" s="39">
        <f t="shared" si="91"/>
        <v>0.76129672244507363</v>
      </c>
      <c r="FP120" s="39">
        <f t="shared" si="91"/>
        <v>0.76020241578820658</v>
      </c>
      <c r="FQ120" s="39">
        <f t="shared" si="91"/>
        <v>0.75902125801578935</v>
      </c>
      <c r="FR120" s="39">
        <f t="shared" si="91"/>
        <v>0.7568144346568445</v>
      </c>
      <c r="FS120" s="39">
        <f t="shared" si="91"/>
        <v>0.75362818560479117</v>
      </c>
      <c r="FT120" s="39">
        <f t="shared" si="91"/>
        <v>0.74954846128061037</v>
      </c>
      <c r="FU120" s="39">
        <f t="shared" si="91"/>
        <v>0.74482539248966273</v>
      </c>
      <c r="FV120" s="39">
        <f t="shared" si="91"/>
        <v>0.74185494294383125</v>
      </c>
      <c r="FW120" s="39">
        <f t="shared" si="91"/>
        <v>0.99999999999999989</v>
      </c>
      <c r="FX120" s="39">
        <f t="shared" si="91"/>
        <v>0.74156960591571275</v>
      </c>
      <c r="FY120" s="39">
        <f t="shared" si="91"/>
        <v>0.74409507461989977</v>
      </c>
      <c r="FZ120" s="39">
        <f t="shared" si="58"/>
        <v>0.74945984155328726</v>
      </c>
      <c r="GA120" s="39">
        <f t="shared" si="55"/>
        <v>0.75389566684746523</v>
      </c>
      <c r="GB120" s="39">
        <f t="shared" si="55"/>
        <v>0.75761221544914659</v>
      </c>
      <c r="GC120" s="39">
        <f t="shared" si="55"/>
        <v>0.75987899324276886</v>
      </c>
      <c r="GD120" s="39">
        <f t="shared" si="55"/>
        <v>0.76214087861398438</v>
      </c>
      <c r="GE120" s="39">
        <f t="shared" si="55"/>
        <v>0.76365370207312699</v>
      </c>
      <c r="GF120" s="39">
        <f t="shared" si="80"/>
        <v>0.76460930458282317</v>
      </c>
      <c r="GG120" s="39">
        <f t="shared" si="80"/>
        <v>0.76623074689462356</v>
      </c>
      <c r="GH120" s="39">
        <f t="shared" si="80"/>
        <v>0.76633475616512525</v>
      </c>
      <c r="GI120" s="39">
        <f t="shared" si="80"/>
        <v>0.99999999999999989</v>
      </c>
      <c r="GJ120" s="39">
        <f t="shared" si="72"/>
        <v>13.1</v>
      </c>
      <c r="GK120" s="39">
        <f t="shared" si="86"/>
        <v>-9.6432746655328714E-16</v>
      </c>
      <c r="GL120" s="39">
        <f t="shared" si="86"/>
        <v>-2.334492110429125</v>
      </c>
      <c r="GM120" s="39">
        <f t="shared" si="86"/>
        <v>-2.3466426920225949</v>
      </c>
      <c r="GN120" s="39">
        <f t="shared" si="86"/>
        <v>-2.3582000470859361</v>
      </c>
      <c r="GO120" s="39">
        <f t="shared" si="86"/>
        <v>-2.3689207987766872</v>
      </c>
      <c r="GP120" s="39">
        <f t="shared" si="86"/>
        <v>-2.3814150924004593</v>
      </c>
      <c r="GQ120" s="39">
        <f t="shared" si="86"/>
        <v>-2.39492121174341</v>
      </c>
      <c r="GR120" s="39">
        <f t="shared" si="85"/>
        <v>-2.4202118653168077</v>
      </c>
      <c r="GS120" s="39">
        <f t="shared" si="85"/>
        <v>-2.4568573469860695</v>
      </c>
      <c r="GT120" s="39">
        <f t="shared" si="85"/>
        <v>-2.5040056609472137</v>
      </c>
      <c r="GU120" s="39">
        <f t="shared" si="85"/>
        <v>-2.5589105172753959</v>
      </c>
      <c r="GV120" s="39">
        <f t="shared" si="85"/>
        <v>-2.5936201056780583</v>
      </c>
      <c r="GW120" s="39">
        <f t="shared" si="85"/>
        <v>-9.6432746655328714E-16</v>
      </c>
      <c r="GX120" s="39">
        <f t="shared" si="85"/>
        <v>-2.5969615711652811</v>
      </c>
      <c r="GY120" s="39">
        <f t="shared" si="85"/>
        <v>-2.5674314034695529</v>
      </c>
      <c r="GZ120" s="39">
        <f t="shared" si="81"/>
        <v>-2.5050326614924745</v>
      </c>
      <c r="HA120" s="39">
        <f t="shared" si="47"/>
        <v>-2.4537750573430621</v>
      </c>
      <c r="HB120" s="39">
        <f t="shared" si="47"/>
        <v>-2.411060631009351</v>
      </c>
      <c r="HC120" s="39">
        <f t="shared" si="47"/>
        <v>-2.3851112267809409</v>
      </c>
      <c r="HD120" s="39">
        <f t="shared" si="47"/>
        <v>-2.3592948737426895</v>
      </c>
      <c r="HE120" s="39">
        <f t="shared" si="47"/>
        <v>-2.3420707702097081</v>
      </c>
      <c r="HF120" s="39">
        <f t="shared" si="47"/>
        <v>-2.3312084265127346</v>
      </c>
      <c r="HG120" s="39">
        <f t="shared" si="87"/>
        <v>-2.312808497365479</v>
      </c>
      <c r="HH120" s="39">
        <f t="shared" si="87"/>
        <v>-2.3116295421501927</v>
      </c>
      <c r="HI120" s="39">
        <f t="shared" si="87"/>
        <v>-9.6432746655328714E-16</v>
      </c>
    </row>
    <row r="121" spans="1:217" s="39" customFormat="1">
      <c r="A121" s="20"/>
      <c r="B121" s="184"/>
      <c r="C121" s="40">
        <v>13.15</v>
      </c>
      <c r="D121" s="41"/>
      <c r="E121" s="42">
        <v>4.859</v>
      </c>
      <c r="F121" s="42">
        <v>4.8879999999999999</v>
      </c>
      <c r="G121" s="42">
        <v>4.9119999999999999</v>
      </c>
      <c r="H121" s="42">
        <v>4.9290000000000003</v>
      </c>
      <c r="I121" s="42">
        <v>4.9569999999999999</v>
      </c>
      <c r="J121" s="42">
        <v>4.9800000000000004</v>
      </c>
      <c r="K121" s="42">
        <v>5.0220000000000002</v>
      </c>
      <c r="L121" s="42">
        <v>5.0860000000000003</v>
      </c>
      <c r="M121" s="42">
        <v>5.1639999999999997</v>
      </c>
      <c r="N121" s="42">
        <v>5.258</v>
      </c>
      <c r="O121" s="43">
        <v>5.3220000000000001</v>
      </c>
      <c r="P121" s="20"/>
      <c r="Q121" s="41">
        <v>5.3280000000000003</v>
      </c>
      <c r="R121" s="42">
        <v>5.27</v>
      </c>
      <c r="S121" s="42">
        <v>5.1630000000000003</v>
      </c>
      <c r="T121" s="42">
        <v>5.0780000000000003</v>
      </c>
      <c r="U121" s="42">
        <v>5.0030000000000001</v>
      </c>
      <c r="V121" s="42">
        <v>4.9589999999999996</v>
      </c>
      <c r="W121" s="42">
        <v>4.9130000000000003</v>
      </c>
      <c r="X121" s="42">
        <v>4.8760000000000003</v>
      </c>
      <c r="Y121" s="42">
        <v>4.8559999999999999</v>
      </c>
      <c r="Z121" s="42">
        <v>4.82</v>
      </c>
      <c r="AA121" s="42">
        <v>4.8120000000000003</v>
      </c>
      <c r="AB121" s="43"/>
      <c r="AD121" s="20"/>
      <c r="AE121" s="184"/>
      <c r="AF121" s="40">
        <v>13.15</v>
      </c>
      <c r="AG121" s="41"/>
      <c r="AH121" s="42">
        <v>0.1042</v>
      </c>
      <c r="AI121" s="42">
        <v>8.6540000000000006E-2</v>
      </c>
      <c r="AJ121" s="42">
        <v>8.5180000000000006E-2</v>
      </c>
      <c r="AK121" s="42">
        <v>9.4479999999999995E-2</v>
      </c>
      <c r="AL121" s="42">
        <v>0.1085</v>
      </c>
      <c r="AM121" s="42">
        <v>0.1411</v>
      </c>
      <c r="AN121" s="42">
        <v>0.18729999999999999</v>
      </c>
      <c r="AO121" s="42">
        <v>0.24729999999999999</v>
      </c>
      <c r="AP121" s="42">
        <v>0.30599999999999999</v>
      </c>
      <c r="AQ121" s="42">
        <v>0.35899999999999999</v>
      </c>
      <c r="AR121" s="43">
        <v>0.38019999999999998</v>
      </c>
      <c r="AS121" s="20"/>
      <c r="AT121" s="41">
        <v>0.38190000000000002</v>
      </c>
      <c r="AU121" s="42">
        <v>0.36980000000000002</v>
      </c>
      <c r="AV121" s="42">
        <v>0.31190000000000001</v>
      </c>
      <c r="AW121" s="42">
        <v>0.25430000000000003</v>
      </c>
      <c r="AX121" s="42">
        <v>0.1993</v>
      </c>
      <c r="AY121" s="42">
        <v>0.1484</v>
      </c>
      <c r="AZ121" s="42">
        <v>0.114</v>
      </c>
      <c r="BA121" s="42">
        <v>9.2310000000000003E-2</v>
      </c>
      <c r="BB121" s="42">
        <v>7.9509999999999997E-2</v>
      </c>
      <c r="BC121" s="42">
        <v>8.0280000000000004E-2</v>
      </c>
      <c r="BD121" s="42">
        <v>9.4799999999999995E-2</v>
      </c>
      <c r="BE121" s="43"/>
      <c r="BH121" s="118" t="str">
        <f t="shared" si="75"/>
        <v>0</v>
      </c>
      <c r="BI121" s="118" t="str">
        <f t="shared" si="75"/>
        <v>4.859+0.1042i</v>
      </c>
      <c r="BJ121" s="118" t="str">
        <f t="shared" si="75"/>
        <v>4.888+0.08654i</v>
      </c>
      <c r="BK121" s="118" t="str">
        <f t="shared" si="75"/>
        <v>4.912+0.08518i</v>
      </c>
      <c r="BL121" s="118" t="str">
        <f t="shared" si="75"/>
        <v>4.929+0.09448i</v>
      </c>
      <c r="BM121" s="118" t="str">
        <f t="shared" si="74"/>
        <v>4.957+0.1085i</v>
      </c>
      <c r="BN121" s="118" t="str">
        <f t="shared" si="74"/>
        <v>4.98+0.1411i</v>
      </c>
      <c r="BO121" s="118" t="str">
        <f t="shared" si="74"/>
        <v>5.022+0.1873i</v>
      </c>
      <c r="BP121" s="118" t="str">
        <f t="shared" si="74"/>
        <v>5.086+0.2473i</v>
      </c>
      <c r="BQ121" s="118" t="str">
        <f t="shared" si="74"/>
        <v>5.164+0.306i</v>
      </c>
      <c r="BR121" s="118" t="str">
        <f t="shared" si="74"/>
        <v>5.258+0.359i</v>
      </c>
      <c r="BS121" s="118" t="str">
        <f t="shared" si="74"/>
        <v>5.322+0.3802i</v>
      </c>
      <c r="BT121" s="118" t="str">
        <f t="shared" si="76"/>
        <v>0</v>
      </c>
      <c r="BU121" s="118" t="str">
        <f t="shared" si="76"/>
        <v>5.328+0.3819i</v>
      </c>
      <c r="BV121" s="118" t="str">
        <f t="shared" si="76"/>
        <v>5.27+0.3698i</v>
      </c>
      <c r="BW121" s="118" t="str">
        <f t="shared" si="76"/>
        <v>5.163+0.3119i</v>
      </c>
      <c r="BX121" s="118" t="str">
        <f t="shared" si="76"/>
        <v>5.078+0.2543i</v>
      </c>
      <c r="BY121" s="118" t="str">
        <f t="shared" si="76"/>
        <v>5.003+0.1993i</v>
      </c>
      <c r="BZ121" s="118" t="str">
        <f t="shared" si="46"/>
        <v>4.959+0.1484i</v>
      </c>
      <c r="CA121" s="118" t="str">
        <f t="shared" si="46"/>
        <v>4.913+0.114i</v>
      </c>
      <c r="CB121" s="118" t="str">
        <f t="shared" si="46"/>
        <v>4.876+0.09231i</v>
      </c>
      <c r="CC121" s="118" t="str">
        <f t="shared" si="46"/>
        <v>4.856+0.07951i</v>
      </c>
      <c r="CD121" s="118" t="str">
        <f t="shared" si="46"/>
        <v>4.82+0.08028i</v>
      </c>
      <c r="CE121" s="118" t="str">
        <f t="shared" si="46"/>
        <v>4.812+0.0948i</v>
      </c>
      <c r="CF121" s="118" t="str">
        <f t="shared" si="46"/>
        <v>0</v>
      </c>
      <c r="CG121" s="118" t="str">
        <f t="shared" si="46"/>
        <v>0</v>
      </c>
      <c r="CH121" s="39">
        <f t="shared" si="69"/>
        <v>13150000000</v>
      </c>
      <c r="CI121" s="121">
        <f t="shared" si="70"/>
        <v>1.3671859443356327</v>
      </c>
      <c r="CJ121" s="121" t="str">
        <f t="shared" si="89"/>
        <v>0</v>
      </c>
      <c r="CK121" s="121" t="str">
        <f t="shared" si="89"/>
        <v>6.64315650352684+0.142460775399773i</v>
      </c>
      <c r="CL121" s="121" t="str">
        <f t="shared" si="89"/>
        <v>6.68280489591257+0.118316271622806i</v>
      </c>
      <c r="CM121" s="121" t="str">
        <f t="shared" si="89"/>
        <v>6.71561735857663+0.116456898738509i</v>
      </c>
      <c r="CN121" s="121" t="str">
        <f t="shared" si="89"/>
        <v>6.73885951963033+0.129171728020831i</v>
      </c>
      <c r="CO121" s="121" t="str">
        <f t="shared" si="89"/>
        <v>6.77714072607173+0.148339674960416i</v>
      </c>
      <c r="CP121" s="121" t="str">
        <f t="shared" si="89"/>
        <v>6.80858600279145+0.192909936745758i</v>
      </c>
      <c r="CQ121" s="121" t="str">
        <f t="shared" si="89"/>
        <v>6.86600781245355+0.256073927374064i</v>
      </c>
      <c r="CR121" s="121" t="str">
        <f t="shared" si="89"/>
        <v>6.95350771289103+0.338105084034202i</v>
      </c>
      <c r="CS121" s="121" t="str">
        <f t="shared" si="89"/>
        <v>7.06014821654921+0.418358898966704i</v>
      </c>
      <c r="CT121" s="121" t="str">
        <f t="shared" si="89"/>
        <v>7.18866369531676+0.490819754016492i</v>
      </c>
      <c r="CU121" s="121" t="str">
        <f t="shared" si="89"/>
        <v>7.27616359575424+0.519804096036408i</v>
      </c>
      <c r="CV121" s="121" t="str">
        <f t="shared" si="89"/>
        <v>0</v>
      </c>
      <c r="CW121" s="121" t="str">
        <f t="shared" si="89"/>
        <v>7.28436671142025+0.522128312141778i</v>
      </c>
      <c r="CX121" s="121" t="str">
        <f t="shared" si="89"/>
        <v>7.20506992664878+0.505585362215317i</v>
      </c>
      <c r="CY121" s="121" t="str">
        <f t="shared" si="56"/>
        <v>7.05878103060487+0.426425296038284i</v>
      </c>
      <c r="CZ121" s="121" t="str">
        <f t="shared" si="52"/>
        <v>6.94257022533634+0.347675385644551i</v>
      </c>
      <c r="DA121" s="121" t="str">
        <f t="shared" si="52"/>
        <v>6.84003127951117+0.272480158706092i</v>
      </c>
      <c r="DB121" s="121" t="str">
        <f t="shared" si="52"/>
        <v>6.7798750979604+0.202890394139408i</v>
      </c>
      <c r="DC121" s="121" t="str">
        <f t="shared" si="52"/>
        <v>6.71698454452096+0.155859197654262i</v>
      </c>
      <c r="DD121" s="121" t="str">
        <f t="shared" si="52"/>
        <v>6.66639866458055+0.126204934521622i</v>
      </c>
      <c r="DE121" s="121" t="str">
        <f t="shared" si="77"/>
        <v>6.63905494569383+0.108704954434126i</v>
      </c>
      <c r="DF121" s="121" t="str">
        <f t="shared" si="77"/>
        <v>6.58983625169775+0.109757687611265i</v>
      </c>
      <c r="DG121" s="121" t="str">
        <f t="shared" si="77"/>
        <v>6.57889876414306+0.129609227523018i</v>
      </c>
      <c r="DH121" s="121" t="str">
        <f t="shared" si="77"/>
        <v>0</v>
      </c>
      <c r="DI121" s="121"/>
      <c r="DK121" s="39">
        <f t="shared" si="90"/>
        <v>0</v>
      </c>
      <c r="DL121" s="39">
        <f t="shared" si="90"/>
        <v>6.6431565035268401</v>
      </c>
      <c r="DM121" s="39">
        <f t="shared" si="90"/>
        <v>6.6828048959125699</v>
      </c>
      <c r="DN121" s="39">
        <f t="shared" si="90"/>
        <v>6.7156173585766297</v>
      </c>
      <c r="DO121" s="39">
        <f t="shared" si="90"/>
        <v>6.7388595196303296</v>
      </c>
      <c r="DP121" s="39">
        <f t="shared" si="90"/>
        <v>6.77714072607173</v>
      </c>
      <c r="DQ121" s="39">
        <f t="shared" si="90"/>
        <v>6.8085860027914498</v>
      </c>
      <c r="DR121" s="39">
        <f t="shared" si="90"/>
        <v>6.8660078124535504</v>
      </c>
      <c r="DS121" s="39">
        <f t="shared" si="90"/>
        <v>6.9535077128910299</v>
      </c>
      <c r="DT121" s="39">
        <f t="shared" si="90"/>
        <v>7.0601482165492104</v>
      </c>
      <c r="DU121" s="39">
        <f t="shared" si="90"/>
        <v>7.1886636953167597</v>
      </c>
      <c r="DV121" s="39">
        <f t="shared" si="90"/>
        <v>7.2761635957542401</v>
      </c>
      <c r="DW121" s="39">
        <f t="shared" si="90"/>
        <v>0</v>
      </c>
      <c r="DX121" s="39">
        <f t="shared" si="90"/>
        <v>7.2843667114202502</v>
      </c>
      <c r="DY121" s="39">
        <f t="shared" si="90"/>
        <v>7.2050699266487799</v>
      </c>
      <c r="DZ121" s="39">
        <f t="shared" si="57"/>
        <v>7.0587810306048704</v>
      </c>
      <c r="EA121" s="39">
        <f t="shared" si="53"/>
        <v>6.9425702253363397</v>
      </c>
      <c r="EB121" s="39">
        <f t="shared" si="53"/>
        <v>6.8400312795111704</v>
      </c>
      <c r="EC121" s="39">
        <f t="shared" si="53"/>
        <v>6.7798750979604003</v>
      </c>
      <c r="ED121" s="39">
        <f t="shared" si="53"/>
        <v>6.7169845445209599</v>
      </c>
      <c r="EE121" s="39">
        <f t="shared" si="53"/>
        <v>6.6663986645805497</v>
      </c>
      <c r="EF121" s="39">
        <f t="shared" si="78"/>
        <v>6.6390549456938297</v>
      </c>
      <c r="EG121" s="39">
        <f t="shared" si="78"/>
        <v>6.5898362516977498</v>
      </c>
      <c r="EH121" s="39">
        <f t="shared" si="78"/>
        <v>6.5788987641430596</v>
      </c>
      <c r="EI121" s="39">
        <f t="shared" si="78"/>
        <v>0</v>
      </c>
      <c r="EK121" s="39">
        <f t="shared" si="73"/>
        <v>0</v>
      </c>
      <c r="EL121" s="39">
        <f t="shared" si="73"/>
        <v>0.142460775399773</v>
      </c>
      <c r="EM121" s="39">
        <f t="shared" si="73"/>
        <v>0.118316271622806</v>
      </c>
      <c r="EN121" s="39">
        <f t="shared" si="73"/>
        <v>0.11645689873850899</v>
      </c>
      <c r="EO121" s="39">
        <f t="shared" si="73"/>
        <v>0.12917172802083099</v>
      </c>
      <c r="EP121" s="39">
        <f t="shared" si="73"/>
        <v>0.148339674960416</v>
      </c>
      <c r="EQ121" s="39">
        <f t="shared" si="73"/>
        <v>0.19290993674575799</v>
      </c>
      <c r="ER121" s="39">
        <f t="shared" si="73"/>
        <v>0.25607392737406398</v>
      </c>
      <c r="ES121" s="39">
        <f t="shared" si="73"/>
        <v>0.33810508403420197</v>
      </c>
      <c r="ET121" s="39">
        <f t="shared" si="88"/>
        <v>0.41835889896670397</v>
      </c>
      <c r="EU121" s="39">
        <f t="shared" si="88"/>
        <v>0.49081975401649203</v>
      </c>
      <c r="EV121" s="39">
        <f t="shared" si="88"/>
        <v>0.51980409603640798</v>
      </c>
      <c r="EW121" s="39">
        <f t="shared" si="88"/>
        <v>0</v>
      </c>
      <c r="EX121" s="39">
        <f t="shared" si="88"/>
        <v>0.52212831214177802</v>
      </c>
      <c r="EY121" s="39">
        <f t="shared" si="62"/>
        <v>0.50558536221531702</v>
      </c>
      <c r="EZ121" s="39">
        <f t="shared" si="62"/>
        <v>0.426425296038284</v>
      </c>
      <c r="FA121" s="39">
        <f t="shared" si="62"/>
        <v>0.34767538564455103</v>
      </c>
      <c r="FB121" s="39">
        <f t="shared" si="54"/>
        <v>0.27248015870609199</v>
      </c>
      <c r="FC121" s="39">
        <f t="shared" si="54"/>
        <v>0.20289039413940799</v>
      </c>
      <c r="FD121" s="39">
        <f t="shared" si="54"/>
        <v>0.15585919765426201</v>
      </c>
      <c r="FE121" s="39">
        <f t="shared" si="54"/>
        <v>0.12620493452162199</v>
      </c>
      <c r="FF121" s="39">
        <f t="shared" si="79"/>
        <v>0.10870495443412601</v>
      </c>
      <c r="FG121" s="39">
        <f t="shared" si="79"/>
        <v>0.109757687611265</v>
      </c>
      <c r="FH121" s="39">
        <f t="shared" si="79"/>
        <v>0.12960922752301801</v>
      </c>
      <c r="FI121" s="39">
        <f t="shared" si="79"/>
        <v>0</v>
      </c>
      <c r="FK121" s="39">
        <f t="shared" si="91"/>
        <v>0.99999999999999989</v>
      </c>
      <c r="FL121" s="39">
        <f t="shared" si="91"/>
        <v>0.76516831108638905</v>
      </c>
      <c r="FM121" s="39">
        <f t="shared" si="91"/>
        <v>0.76401761492512399</v>
      </c>
      <c r="FN121" s="39">
        <f t="shared" si="91"/>
        <v>0.76300309003023636</v>
      </c>
      <c r="FO121" s="39">
        <f t="shared" si="91"/>
        <v>0.7622397676716699</v>
      </c>
      <c r="FP121" s="39">
        <f t="shared" si="91"/>
        <v>0.76098176352618496</v>
      </c>
      <c r="FQ121" s="39">
        <f t="shared" si="91"/>
        <v>0.75980713814940726</v>
      </c>
      <c r="FR121" s="39">
        <f t="shared" si="91"/>
        <v>0.75765947536702127</v>
      </c>
      <c r="FS121" s="39">
        <f t="shared" si="91"/>
        <v>0.7543273598539868</v>
      </c>
      <c r="FT121" s="39">
        <f t="shared" si="91"/>
        <v>0.75027099528642538</v>
      </c>
      <c r="FU121" s="39">
        <f t="shared" si="91"/>
        <v>0.74550708740362359</v>
      </c>
      <c r="FV121" s="39">
        <f t="shared" si="91"/>
        <v>0.74247960239045552</v>
      </c>
      <c r="FW121" s="39">
        <f t="shared" si="91"/>
        <v>0.99999999999999989</v>
      </c>
      <c r="FX121" s="39">
        <f t="shared" si="91"/>
        <v>0.74220052496235001</v>
      </c>
      <c r="FY121" s="39">
        <f t="shared" si="91"/>
        <v>0.74482083517643527</v>
      </c>
      <c r="FZ121" s="39">
        <f t="shared" si="58"/>
        <v>0.75022486724305659</v>
      </c>
      <c r="GA121" s="39">
        <f t="shared" si="55"/>
        <v>0.75457818700420587</v>
      </c>
      <c r="GB121" s="39">
        <f t="shared" si="55"/>
        <v>0.75834801602068869</v>
      </c>
      <c r="GC121" s="39">
        <f t="shared" si="55"/>
        <v>0.76064432145793692</v>
      </c>
      <c r="GD121" s="39">
        <f t="shared" si="55"/>
        <v>0.76281850958236574</v>
      </c>
      <c r="GE121" s="39">
        <f t="shared" si="55"/>
        <v>0.76450258670125815</v>
      </c>
      <c r="GF121" s="39">
        <f t="shared" si="80"/>
        <v>0.76540889846138038</v>
      </c>
      <c r="GG121" s="39">
        <f t="shared" si="80"/>
        <v>0.76694096028101832</v>
      </c>
      <c r="GH121" s="39">
        <f t="shared" si="80"/>
        <v>0.76721900660816245</v>
      </c>
      <c r="GI121" s="39">
        <f t="shared" si="80"/>
        <v>0.99999999999999989</v>
      </c>
      <c r="GJ121" s="39">
        <f t="shared" si="72"/>
        <v>13.15</v>
      </c>
      <c r="GK121" s="39">
        <f t="shared" si="86"/>
        <v>-9.6432746655328714E-16</v>
      </c>
      <c r="GL121" s="39">
        <f t="shared" si="86"/>
        <v>-2.324860485526651</v>
      </c>
      <c r="GM121" s="39">
        <f t="shared" si="86"/>
        <v>-2.3379325673188927</v>
      </c>
      <c r="GN121" s="39">
        <f t="shared" si="86"/>
        <v>-2.3494740644839589</v>
      </c>
      <c r="GO121" s="39">
        <f t="shared" si="86"/>
        <v>-2.3581679380986738</v>
      </c>
      <c r="GP121" s="39">
        <f t="shared" si="86"/>
        <v>-2.3725150142559683</v>
      </c>
      <c r="GQ121" s="39">
        <f t="shared" si="86"/>
        <v>-2.3859326140377486</v>
      </c>
      <c r="GR121" s="39">
        <f t="shared" si="85"/>
        <v>-2.4105188213344464</v>
      </c>
      <c r="GS121" s="39">
        <f t="shared" si="85"/>
        <v>-2.4488027981371161</v>
      </c>
      <c r="GT121" s="39">
        <f t="shared" si="85"/>
        <v>-2.4956368521652235</v>
      </c>
      <c r="GU121" s="39">
        <f t="shared" si="85"/>
        <v>-2.5509644686153439</v>
      </c>
      <c r="GV121" s="39">
        <f t="shared" si="85"/>
        <v>-2.5863094581530648</v>
      </c>
      <c r="GW121" s="39">
        <f t="shared" si="85"/>
        <v>-9.6432746655328714E-16</v>
      </c>
      <c r="GX121" s="39">
        <f t="shared" si="85"/>
        <v>-2.5895748561669407</v>
      </c>
      <c r="GY121" s="39">
        <f t="shared" si="85"/>
        <v>-2.5589636632089796</v>
      </c>
      <c r="GZ121" s="39">
        <f t="shared" si="81"/>
        <v>-2.4961708930833661</v>
      </c>
      <c r="HA121" s="39">
        <f t="shared" si="47"/>
        <v>-2.445915066735191</v>
      </c>
      <c r="HB121" s="39">
        <f t="shared" si="47"/>
        <v>-2.4026289018264277</v>
      </c>
      <c r="HC121" s="39">
        <f t="shared" si="47"/>
        <v>-2.3763674516464874</v>
      </c>
      <c r="HD121" s="39">
        <f t="shared" si="47"/>
        <v>-2.3515755492286718</v>
      </c>
      <c r="HE121" s="39">
        <f t="shared" si="47"/>
        <v>-2.3324208161991535</v>
      </c>
      <c r="HF121" s="39">
        <f t="shared" si="47"/>
        <v>-2.3221298615611801</v>
      </c>
      <c r="HG121" s="39">
        <f t="shared" si="87"/>
        <v>-2.3047613419084971</v>
      </c>
      <c r="HH121" s="39">
        <f t="shared" si="87"/>
        <v>-2.3016129352359087</v>
      </c>
      <c r="HI121" s="39">
        <f t="shared" si="87"/>
        <v>-9.6432746655328714E-16</v>
      </c>
    </row>
    <row r="122" spans="1:217" s="39" customFormat="1">
      <c r="A122" s="20"/>
      <c r="B122" s="184"/>
      <c r="C122" s="40">
        <v>13.2</v>
      </c>
      <c r="D122" s="41"/>
      <c r="E122" s="42">
        <v>4.859</v>
      </c>
      <c r="F122" s="42">
        <v>4.8869999999999996</v>
      </c>
      <c r="G122" s="42">
        <v>4.9109999999999996</v>
      </c>
      <c r="H122" s="42">
        <v>4.93</v>
      </c>
      <c r="I122" s="42">
        <v>4.9550000000000001</v>
      </c>
      <c r="J122" s="42">
        <v>4.9800000000000004</v>
      </c>
      <c r="K122" s="42">
        <v>5.024</v>
      </c>
      <c r="L122" s="42">
        <v>5.0869999999999997</v>
      </c>
      <c r="M122" s="42">
        <v>5.1710000000000003</v>
      </c>
      <c r="N122" s="42">
        <v>5.2629999999999999</v>
      </c>
      <c r="O122" s="43">
        <v>5.3250000000000002</v>
      </c>
      <c r="P122" s="20"/>
      <c r="Q122" s="41">
        <v>5.3310000000000004</v>
      </c>
      <c r="R122" s="42">
        <v>5.2729999999999997</v>
      </c>
      <c r="S122" s="42">
        <v>5.1680000000000001</v>
      </c>
      <c r="T122" s="42">
        <v>5.0839999999999996</v>
      </c>
      <c r="U122" s="42">
        <v>5.0019999999999998</v>
      </c>
      <c r="V122" s="42">
        <v>4.9580000000000002</v>
      </c>
      <c r="W122" s="42">
        <v>4.91</v>
      </c>
      <c r="X122" s="42">
        <v>4.8760000000000003</v>
      </c>
      <c r="Y122" s="42">
        <v>4.8550000000000004</v>
      </c>
      <c r="Z122" s="42">
        <v>4.8179999999999996</v>
      </c>
      <c r="AA122" s="42">
        <v>4.8140000000000001</v>
      </c>
      <c r="AB122" s="43"/>
      <c r="AD122" s="20"/>
      <c r="AE122" s="184"/>
      <c r="AF122" s="40">
        <v>13.2</v>
      </c>
      <c r="AG122" s="41"/>
      <c r="AH122" s="42">
        <v>0.1065</v>
      </c>
      <c r="AI122" s="42">
        <v>8.6809999999999998E-2</v>
      </c>
      <c r="AJ122" s="42">
        <v>8.2830000000000001E-2</v>
      </c>
      <c r="AK122" s="42">
        <v>9.4469999999999998E-2</v>
      </c>
      <c r="AL122" s="42">
        <v>0.1103</v>
      </c>
      <c r="AM122" s="42">
        <v>0.14199999999999999</v>
      </c>
      <c r="AN122" s="42">
        <v>0.18720000000000001</v>
      </c>
      <c r="AO122" s="42">
        <v>0.24210000000000001</v>
      </c>
      <c r="AP122" s="42">
        <v>0.30780000000000002</v>
      </c>
      <c r="AQ122" s="42">
        <v>0.3614</v>
      </c>
      <c r="AR122" s="43">
        <v>0.3805</v>
      </c>
      <c r="AS122" s="20"/>
      <c r="AT122" s="41">
        <v>0.3821</v>
      </c>
      <c r="AU122" s="42">
        <v>0.37080000000000002</v>
      </c>
      <c r="AV122" s="42">
        <v>0.31430000000000002</v>
      </c>
      <c r="AW122" s="42">
        <v>0.25159999999999999</v>
      </c>
      <c r="AX122" s="42">
        <v>0.19800000000000001</v>
      </c>
      <c r="AY122" s="42">
        <v>0.1487</v>
      </c>
      <c r="AZ122" s="42">
        <v>0.11600000000000001</v>
      </c>
      <c r="BA122" s="42">
        <v>9.3729999999999994E-2</v>
      </c>
      <c r="BB122" s="42">
        <v>7.8570000000000001E-2</v>
      </c>
      <c r="BC122" s="42">
        <v>8.1699999999999995E-2</v>
      </c>
      <c r="BD122" s="42">
        <v>9.7769999999999996E-2</v>
      </c>
      <c r="BE122" s="43"/>
      <c r="BH122" s="118" t="str">
        <f t="shared" si="75"/>
        <v>0</v>
      </c>
      <c r="BI122" s="118" t="str">
        <f t="shared" si="75"/>
        <v>4.859+0.1065i</v>
      </c>
      <c r="BJ122" s="118" t="str">
        <f t="shared" si="75"/>
        <v>4.887+0.08681i</v>
      </c>
      <c r="BK122" s="118" t="str">
        <f t="shared" si="75"/>
        <v>4.911+0.08283i</v>
      </c>
      <c r="BL122" s="118" t="str">
        <f t="shared" si="75"/>
        <v>4.93+0.09447i</v>
      </c>
      <c r="BM122" s="118" t="str">
        <f t="shared" si="74"/>
        <v>4.955+0.1103i</v>
      </c>
      <c r="BN122" s="118" t="str">
        <f t="shared" si="74"/>
        <v>4.98+0.142i</v>
      </c>
      <c r="BO122" s="118" t="str">
        <f t="shared" si="74"/>
        <v>5.024+0.1872i</v>
      </c>
      <c r="BP122" s="118" t="str">
        <f t="shared" si="74"/>
        <v>5.087+0.2421i</v>
      </c>
      <c r="BQ122" s="118" t="str">
        <f t="shared" si="74"/>
        <v>5.171+0.3078i</v>
      </c>
      <c r="BR122" s="118" t="str">
        <f t="shared" si="74"/>
        <v>5.263+0.3614i</v>
      </c>
      <c r="BS122" s="118" t="str">
        <f t="shared" si="74"/>
        <v>5.325+0.3805i</v>
      </c>
      <c r="BT122" s="118" t="str">
        <f t="shared" si="76"/>
        <v>0</v>
      </c>
      <c r="BU122" s="118" t="str">
        <f t="shared" si="76"/>
        <v>5.331+0.3821i</v>
      </c>
      <c r="BV122" s="118" t="str">
        <f t="shared" si="76"/>
        <v>5.273+0.3708i</v>
      </c>
      <c r="BW122" s="118" t="str">
        <f t="shared" si="76"/>
        <v>5.168+0.3143i</v>
      </c>
      <c r="BX122" s="118" t="str">
        <f t="shared" si="76"/>
        <v>5.084+0.2516i</v>
      </c>
      <c r="BY122" s="118" t="str">
        <f t="shared" si="76"/>
        <v>5.002+0.198i</v>
      </c>
      <c r="BZ122" s="118" t="str">
        <f t="shared" si="46"/>
        <v>4.958+0.1487i</v>
      </c>
      <c r="CA122" s="118" t="str">
        <f t="shared" si="46"/>
        <v>4.91+0.116i</v>
      </c>
      <c r="CB122" s="118" t="str">
        <f t="shared" si="46"/>
        <v>4.876+0.09373i</v>
      </c>
      <c r="CC122" s="118" t="str">
        <f t="shared" si="46"/>
        <v>4.855+0.07857i</v>
      </c>
      <c r="CD122" s="118" t="str">
        <f t="shared" si="46"/>
        <v>4.818+0.0817i</v>
      </c>
      <c r="CE122" s="118" t="str">
        <f t="shared" si="46"/>
        <v>4.814+0.09777i</v>
      </c>
      <c r="CF122" s="118" t="str">
        <f t="shared" si="46"/>
        <v>0</v>
      </c>
      <c r="CG122" s="118" t="str">
        <f t="shared" si="46"/>
        <v>0</v>
      </c>
      <c r="CH122" s="39">
        <f t="shared" si="69"/>
        <v>13200000000</v>
      </c>
      <c r="CI122" s="121">
        <f t="shared" si="70"/>
        <v>1.3620072096979976</v>
      </c>
      <c r="CJ122" s="121" t="str">
        <f t="shared" si="89"/>
        <v>0</v>
      </c>
      <c r="CK122" s="121" t="str">
        <f t="shared" si="89"/>
        <v>6.61799303192257+0.145053767832837i</v>
      </c>
      <c r="CL122" s="121" t="str">
        <f t="shared" si="89"/>
        <v>6.65612923379411+0.118235845873883i</v>
      </c>
      <c r="CM122" s="121" t="str">
        <f t="shared" si="89"/>
        <v>6.68881740682687+0.112815057179285i</v>
      </c>
      <c r="CN122" s="121" t="str">
        <f t="shared" si="89"/>
        <v>6.71469554381113+0.12866882110017i</v>
      </c>
      <c r="CO122" s="121" t="str">
        <f t="shared" si="89"/>
        <v>6.74874572405358+0.150229395229689i</v>
      </c>
      <c r="CP122" s="121" t="str">
        <f t="shared" si="89"/>
        <v>6.78279590429603+0.193405023777116i</v>
      </c>
      <c r="CQ122" s="121" t="str">
        <f t="shared" si="89"/>
        <v>6.84272422152274+0.254967749655465i</v>
      </c>
      <c r="CR122" s="121" t="str">
        <f t="shared" si="89"/>
        <v>6.92853067573371+0.329741945467885i</v>
      </c>
      <c r="CS122" s="121" t="str">
        <f t="shared" si="89"/>
        <v>7.04293928134835+0.419225819145044i</v>
      </c>
      <c r="CT122" s="121" t="str">
        <f t="shared" si="89"/>
        <v>7.16824394464056+0.492229405584856i</v>
      </c>
      <c r="CU122" s="121" t="str">
        <f t="shared" si="89"/>
        <v>7.25268839164184+0.518243743290088i</v>
      </c>
      <c r="CV122" s="121" t="str">
        <f t="shared" si="89"/>
        <v>0</v>
      </c>
      <c r="CW122" s="121" t="str">
        <f t="shared" si="89"/>
        <v>7.26086043490003+0.520422954825605i</v>
      </c>
      <c r="CX122" s="121" t="str">
        <f t="shared" si="89"/>
        <v>7.18186401673754+0.505032273356018i</v>
      </c>
      <c r="CY122" s="121" t="str">
        <f t="shared" si="56"/>
        <v>7.03885325971925+0.428078866008081i</v>
      </c>
      <c r="CZ122" s="121" t="str">
        <f t="shared" si="52"/>
        <v>6.92444465410462+0.342681013960016i</v>
      </c>
      <c r="DA122" s="121" t="str">
        <f t="shared" si="52"/>
        <v>6.81276006290938+0.269677427520204i</v>
      </c>
      <c r="DB122" s="121" t="str">
        <f t="shared" si="52"/>
        <v>6.75283174568267+0.202530472082092i</v>
      </c>
      <c r="DC122" s="121" t="str">
        <f t="shared" si="52"/>
        <v>6.68745539961717+0.157992836324968i</v>
      </c>
      <c r="DD122" s="121" t="str">
        <f t="shared" si="52"/>
        <v>6.64114715448744+0.127660935764993i</v>
      </c>
      <c r="DE122" s="121" t="str">
        <f t="shared" si="77"/>
        <v>6.61254500308378+0.107012906465972i</v>
      </c>
      <c r="DF122" s="121" t="str">
        <f t="shared" si="77"/>
        <v>6.56215073632495+0.111275989032326i</v>
      </c>
      <c r="DG122" s="121" t="str">
        <f t="shared" si="77"/>
        <v>6.55670270748616+0.133163444892173i</v>
      </c>
      <c r="DH122" s="121" t="str">
        <f t="shared" si="77"/>
        <v>0</v>
      </c>
      <c r="DI122" s="121"/>
      <c r="DK122" s="39">
        <f t="shared" si="90"/>
        <v>0</v>
      </c>
      <c r="DL122" s="39">
        <f t="shared" si="90"/>
        <v>6.6179930319225697</v>
      </c>
      <c r="DM122" s="39">
        <f t="shared" si="90"/>
        <v>6.6561292337941103</v>
      </c>
      <c r="DN122" s="39">
        <f t="shared" si="90"/>
        <v>6.6888174068268702</v>
      </c>
      <c r="DO122" s="39">
        <f t="shared" si="90"/>
        <v>6.7146955438111302</v>
      </c>
      <c r="DP122" s="39">
        <f t="shared" si="90"/>
        <v>6.7487457240535802</v>
      </c>
      <c r="DQ122" s="39">
        <f t="shared" si="90"/>
        <v>6.7827959042960302</v>
      </c>
      <c r="DR122" s="39">
        <f t="shared" si="90"/>
        <v>6.8427242215227402</v>
      </c>
      <c r="DS122" s="39">
        <f t="shared" si="90"/>
        <v>6.9285306757337102</v>
      </c>
      <c r="DT122" s="39">
        <f t="shared" si="90"/>
        <v>7.0429392813483496</v>
      </c>
      <c r="DU122" s="39">
        <f t="shared" si="90"/>
        <v>7.1682439446405599</v>
      </c>
      <c r="DV122" s="39">
        <f t="shared" si="90"/>
        <v>7.2526883916418399</v>
      </c>
      <c r="DW122" s="39">
        <f t="shared" si="90"/>
        <v>0</v>
      </c>
      <c r="DX122" s="39">
        <f t="shared" si="90"/>
        <v>7.2608604349000299</v>
      </c>
      <c r="DY122" s="39">
        <f t="shared" si="90"/>
        <v>7.1818640167375403</v>
      </c>
      <c r="DZ122" s="39">
        <f t="shared" si="57"/>
        <v>7.0388532597192501</v>
      </c>
      <c r="EA122" s="39">
        <f t="shared" si="53"/>
        <v>6.9244446541046196</v>
      </c>
      <c r="EB122" s="39">
        <f t="shared" si="53"/>
        <v>6.8127600629093799</v>
      </c>
      <c r="EC122" s="39">
        <f t="shared" si="53"/>
        <v>6.7528317456826699</v>
      </c>
      <c r="ED122" s="39">
        <f t="shared" si="53"/>
        <v>6.6874553996171704</v>
      </c>
      <c r="EE122" s="39">
        <f t="shared" si="53"/>
        <v>6.6411471544874399</v>
      </c>
      <c r="EF122" s="39">
        <f t="shared" si="78"/>
        <v>6.6125450030837802</v>
      </c>
      <c r="EG122" s="39">
        <f t="shared" si="78"/>
        <v>6.5621507363249503</v>
      </c>
      <c r="EH122" s="39">
        <f t="shared" si="78"/>
        <v>6.5567027074861599</v>
      </c>
      <c r="EI122" s="39">
        <f t="shared" si="78"/>
        <v>0</v>
      </c>
      <c r="EK122" s="39">
        <f t="shared" si="73"/>
        <v>0</v>
      </c>
      <c r="EL122" s="39">
        <f t="shared" si="73"/>
        <v>0.14505376783283699</v>
      </c>
      <c r="EM122" s="39">
        <f t="shared" si="73"/>
        <v>0.118235845873883</v>
      </c>
      <c r="EN122" s="39">
        <f t="shared" si="73"/>
        <v>0.112815057179285</v>
      </c>
      <c r="EO122" s="39">
        <f t="shared" si="73"/>
        <v>0.12866882110017</v>
      </c>
      <c r="EP122" s="39">
        <f t="shared" si="73"/>
        <v>0.15022939522968901</v>
      </c>
      <c r="EQ122" s="39">
        <f t="shared" si="73"/>
        <v>0.19340502377711599</v>
      </c>
      <c r="ER122" s="39">
        <f t="shared" si="73"/>
        <v>0.25496774965546498</v>
      </c>
      <c r="ES122" s="39">
        <f t="shared" si="73"/>
        <v>0.32974194546788499</v>
      </c>
      <c r="ET122" s="39">
        <f t="shared" si="88"/>
        <v>0.41922581914504398</v>
      </c>
      <c r="EU122" s="39">
        <f t="shared" si="88"/>
        <v>0.49222940558485601</v>
      </c>
      <c r="EV122" s="39">
        <f t="shared" si="88"/>
        <v>0.51824374329008804</v>
      </c>
      <c r="EW122" s="39">
        <f t="shared" si="88"/>
        <v>0</v>
      </c>
      <c r="EX122" s="39">
        <f t="shared" si="88"/>
        <v>0.52042295482560497</v>
      </c>
      <c r="EY122" s="39">
        <f t="shared" si="62"/>
        <v>0.50503227335601797</v>
      </c>
      <c r="EZ122" s="39">
        <f t="shared" si="62"/>
        <v>0.42807886600808098</v>
      </c>
      <c r="FA122" s="39">
        <f t="shared" si="62"/>
        <v>0.34268101396001599</v>
      </c>
      <c r="FB122" s="39">
        <f t="shared" si="54"/>
        <v>0.26967742752020402</v>
      </c>
      <c r="FC122" s="39">
        <f t="shared" si="54"/>
        <v>0.20253047208209199</v>
      </c>
      <c r="FD122" s="39">
        <f t="shared" si="54"/>
        <v>0.15799283632496799</v>
      </c>
      <c r="FE122" s="39">
        <f t="shared" si="54"/>
        <v>0.12766093576499299</v>
      </c>
      <c r="FF122" s="39">
        <f t="shared" si="79"/>
        <v>0.107012906465972</v>
      </c>
      <c r="FG122" s="39">
        <f t="shared" si="79"/>
        <v>0.11127598903232599</v>
      </c>
      <c r="FH122" s="39">
        <f t="shared" si="79"/>
        <v>0.13316344489217299</v>
      </c>
      <c r="FI122" s="39">
        <f t="shared" si="79"/>
        <v>0</v>
      </c>
      <c r="FK122" s="39">
        <f t="shared" si="91"/>
        <v>0.99999999999999989</v>
      </c>
      <c r="FL122" s="39">
        <f t="shared" si="91"/>
        <v>0.7659426140007618</v>
      </c>
      <c r="FM122" s="39">
        <f t="shared" si="91"/>
        <v>0.76484822130960428</v>
      </c>
      <c r="FN122" s="39">
        <f t="shared" si="91"/>
        <v>0.76384743648044562</v>
      </c>
      <c r="FO122" s="39">
        <f t="shared" si="91"/>
        <v>0.76299208587727141</v>
      </c>
      <c r="FP122" s="39">
        <f t="shared" si="91"/>
        <v>0.76185509332950485</v>
      </c>
      <c r="FQ122" s="39">
        <f t="shared" si="91"/>
        <v>0.76060337317881443</v>
      </c>
      <c r="FR122" s="39">
        <f t="shared" si="91"/>
        <v>0.75838601937110894</v>
      </c>
      <c r="FS122" s="39">
        <f t="shared" si="91"/>
        <v>0.75516830902057985</v>
      </c>
      <c r="FT122" s="39">
        <f t="shared" si="91"/>
        <v>0.75078801427386699</v>
      </c>
      <c r="FU122" s="39">
        <f t="shared" si="91"/>
        <v>0.74611019209954488</v>
      </c>
      <c r="FV122" s="39">
        <f t="shared" si="91"/>
        <v>0.74321127951505683</v>
      </c>
      <c r="FW122" s="39">
        <f t="shared" si="91"/>
        <v>0.99999999999999989</v>
      </c>
      <c r="FX122" s="39">
        <f t="shared" si="91"/>
        <v>0.74293489694974368</v>
      </c>
      <c r="FY122" s="39">
        <f t="shared" si="91"/>
        <v>0.74553289172301562</v>
      </c>
      <c r="FZ122" s="39">
        <f t="shared" si="58"/>
        <v>0.75081613328898444</v>
      </c>
      <c r="GA122" s="39">
        <f t="shared" si="55"/>
        <v>0.75518061861384167</v>
      </c>
      <c r="GB122" s="39">
        <f t="shared" si="55"/>
        <v>0.75921091593635137</v>
      </c>
      <c r="GC122" s="39">
        <f t="shared" si="55"/>
        <v>0.76148460139454188</v>
      </c>
      <c r="GD122" s="39">
        <f t="shared" si="55"/>
        <v>0.76372750351785046</v>
      </c>
      <c r="GE122" s="39">
        <f t="shared" si="55"/>
        <v>0.76528408908528434</v>
      </c>
      <c r="GF122" s="39">
        <f t="shared" si="80"/>
        <v>0.76624027702412434</v>
      </c>
      <c r="GG122" s="39">
        <f t="shared" si="80"/>
        <v>0.76780115409680472</v>
      </c>
      <c r="GH122" s="39">
        <f t="shared" si="80"/>
        <v>0.76789986887654182</v>
      </c>
      <c r="GI122" s="39">
        <f t="shared" si="80"/>
        <v>0.99999999999999989</v>
      </c>
      <c r="GJ122" s="39">
        <f t="shared" si="72"/>
        <v>13.2</v>
      </c>
      <c r="GK122" s="39">
        <f t="shared" si="86"/>
        <v>-9.6432746655328714E-16</v>
      </c>
      <c r="GL122" s="39">
        <f t="shared" si="86"/>
        <v>-2.3160753477240044</v>
      </c>
      <c r="GM122" s="39">
        <f t="shared" si="86"/>
        <v>-2.328494778956975</v>
      </c>
      <c r="GN122" s="39">
        <f t="shared" si="86"/>
        <v>-2.3398674910793478</v>
      </c>
      <c r="GO122" s="39">
        <f t="shared" si="86"/>
        <v>-2.3495993346810407</v>
      </c>
      <c r="GP122" s="39">
        <f t="shared" si="86"/>
        <v>-2.362552493206215</v>
      </c>
      <c r="GQ122" s="39">
        <f t="shared" si="86"/>
        <v>-2.3768350575921415</v>
      </c>
      <c r="GR122" s="39">
        <f t="shared" si="85"/>
        <v>-2.4021936338097634</v>
      </c>
      <c r="GS122" s="39">
        <f t="shared" si="85"/>
        <v>-2.4391248738362443</v>
      </c>
      <c r="GT122" s="39">
        <f t="shared" si="85"/>
        <v>-2.4896533831414347</v>
      </c>
      <c r="GU122" s="39">
        <f t="shared" si="85"/>
        <v>-2.543940547417296</v>
      </c>
      <c r="GV122" s="39">
        <f t="shared" si="85"/>
        <v>-2.5777541559079125</v>
      </c>
      <c r="GW122" s="39">
        <f t="shared" si="85"/>
        <v>-9.6432746655328714E-16</v>
      </c>
      <c r="GX122" s="39">
        <f t="shared" si="85"/>
        <v>-2.5809848320363966</v>
      </c>
      <c r="GY122" s="39">
        <f t="shared" si="85"/>
        <v>-2.5506638281582337</v>
      </c>
      <c r="GZ122" s="39">
        <f t="shared" si="81"/>
        <v>-2.4893280794820565</v>
      </c>
      <c r="HA122" s="39">
        <f t="shared" si="47"/>
        <v>-2.4389832909654152</v>
      </c>
      <c r="HB122" s="39">
        <f t="shared" si="47"/>
        <v>-2.3927511249756299</v>
      </c>
      <c r="HC122" s="39">
        <f t="shared" si="47"/>
        <v>-2.366777489290119</v>
      </c>
      <c r="HD122" s="39">
        <f t="shared" si="47"/>
        <v>-2.3412313842042369</v>
      </c>
      <c r="HE122" s="39">
        <f t="shared" si="47"/>
        <v>-2.3235463186532139</v>
      </c>
      <c r="HF122" s="39">
        <f t="shared" si="47"/>
        <v>-2.3127004657592836</v>
      </c>
      <c r="HG122" s="39">
        <f t="shared" si="87"/>
        <v>-2.2950247884333046</v>
      </c>
      <c r="HH122" s="39">
        <f t="shared" si="87"/>
        <v>-2.293908131387699</v>
      </c>
      <c r="HI122" s="39">
        <f t="shared" si="87"/>
        <v>-9.6432746655328714E-16</v>
      </c>
    </row>
    <row r="123" spans="1:217" s="39" customFormat="1">
      <c r="A123" s="20"/>
      <c r="B123" s="184"/>
      <c r="C123" s="40">
        <v>13.25</v>
      </c>
      <c r="D123" s="41"/>
      <c r="E123" s="42">
        <v>4.8609999999999998</v>
      </c>
      <c r="F123" s="42">
        <v>4.8890000000000002</v>
      </c>
      <c r="G123" s="42">
        <v>4.9130000000000003</v>
      </c>
      <c r="H123" s="42">
        <v>4.9329999999999998</v>
      </c>
      <c r="I123" s="42">
        <v>4.9649999999999999</v>
      </c>
      <c r="J123" s="42">
        <v>4.9850000000000003</v>
      </c>
      <c r="K123" s="42">
        <v>5.0289999999999999</v>
      </c>
      <c r="L123" s="42">
        <v>5.093</v>
      </c>
      <c r="M123" s="42">
        <v>5.1719999999999997</v>
      </c>
      <c r="N123" s="42">
        <v>5.26</v>
      </c>
      <c r="O123" s="43">
        <v>5.3120000000000003</v>
      </c>
      <c r="P123" s="20"/>
      <c r="Q123" s="41">
        <v>5.3179999999999996</v>
      </c>
      <c r="R123" s="42">
        <v>5.2619999999999996</v>
      </c>
      <c r="S123" s="42">
        <v>5.1689999999999996</v>
      </c>
      <c r="T123" s="42">
        <v>5.0839999999999996</v>
      </c>
      <c r="U123" s="42">
        <v>5.008</v>
      </c>
      <c r="V123" s="42">
        <v>4.9649999999999999</v>
      </c>
      <c r="W123" s="42">
        <v>4.9189999999999996</v>
      </c>
      <c r="X123" s="42">
        <v>4.883</v>
      </c>
      <c r="Y123" s="42">
        <v>4.8579999999999997</v>
      </c>
      <c r="Z123" s="42">
        <v>4.8220000000000001</v>
      </c>
      <c r="AA123" s="42">
        <v>4.8170000000000002</v>
      </c>
      <c r="AB123" s="43"/>
      <c r="AD123" s="20"/>
      <c r="AE123" s="184"/>
      <c r="AF123" s="40">
        <v>13.25</v>
      </c>
      <c r="AG123" s="41"/>
      <c r="AH123" s="42">
        <v>0.1003</v>
      </c>
      <c r="AI123" s="42">
        <v>8.5050000000000001E-2</v>
      </c>
      <c r="AJ123" s="42">
        <v>8.3720000000000003E-2</v>
      </c>
      <c r="AK123" s="42">
        <v>9.0440000000000006E-2</v>
      </c>
      <c r="AL123" s="42">
        <v>0.109</v>
      </c>
      <c r="AM123" s="42">
        <v>0.14269999999999999</v>
      </c>
      <c r="AN123" s="42">
        <v>0.1895</v>
      </c>
      <c r="AO123" s="42">
        <v>0.25009999999999999</v>
      </c>
      <c r="AP123" s="42">
        <v>0.31219999999999998</v>
      </c>
      <c r="AQ123" s="42">
        <v>0.37719999999999998</v>
      </c>
      <c r="AR123" s="43">
        <v>0.39100000000000001</v>
      </c>
      <c r="AS123" s="20"/>
      <c r="AT123" s="41">
        <v>0.39290000000000003</v>
      </c>
      <c r="AU123" s="42">
        <v>0.38719999999999999</v>
      </c>
      <c r="AV123" s="42">
        <v>0.32069999999999999</v>
      </c>
      <c r="AW123" s="42">
        <v>0.2571</v>
      </c>
      <c r="AX123" s="42">
        <v>0.20300000000000001</v>
      </c>
      <c r="AY123" s="42">
        <v>0.14990000000000001</v>
      </c>
      <c r="AZ123" s="42">
        <v>0.11700000000000001</v>
      </c>
      <c r="BA123" s="42">
        <v>8.9749999999999996E-2</v>
      </c>
      <c r="BB123" s="42">
        <v>7.9799999999999996E-2</v>
      </c>
      <c r="BC123" s="42">
        <v>8.0570000000000003E-2</v>
      </c>
      <c r="BD123" s="42">
        <v>9.2670000000000002E-2</v>
      </c>
      <c r="BE123" s="43"/>
      <c r="BH123" s="118" t="str">
        <f t="shared" si="75"/>
        <v>0</v>
      </c>
      <c r="BI123" s="118" t="str">
        <f t="shared" si="75"/>
        <v>4.861+0.1003i</v>
      </c>
      <c r="BJ123" s="118" t="str">
        <f t="shared" si="75"/>
        <v>4.889+0.08505i</v>
      </c>
      <c r="BK123" s="118" t="str">
        <f t="shared" si="75"/>
        <v>4.913+0.08372i</v>
      </c>
      <c r="BL123" s="118" t="str">
        <f t="shared" si="75"/>
        <v>4.933+0.09044i</v>
      </c>
      <c r="BM123" s="118" t="str">
        <f t="shared" si="74"/>
        <v>4.965+0.109i</v>
      </c>
      <c r="BN123" s="118" t="str">
        <f t="shared" si="74"/>
        <v>4.985+0.1427i</v>
      </c>
      <c r="BO123" s="118" t="str">
        <f t="shared" si="74"/>
        <v>5.029+0.1895i</v>
      </c>
      <c r="BP123" s="118" t="str">
        <f t="shared" si="74"/>
        <v>5.093+0.2501i</v>
      </c>
      <c r="BQ123" s="118" t="str">
        <f t="shared" si="74"/>
        <v>5.172+0.3122i</v>
      </c>
      <c r="BR123" s="118" t="str">
        <f t="shared" si="74"/>
        <v>5.26+0.3772i</v>
      </c>
      <c r="BS123" s="118" t="str">
        <f t="shared" si="74"/>
        <v>5.312+0.391i</v>
      </c>
      <c r="BT123" s="118" t="str">
        <f t="shared" si="76"/>
        <v>0</v>
      </c>
      <c r="BU123" s="118" t="str">
        <f t="shared" si="76"/>
        <v>5.318+0.3929i</v>
      </c>
      <c r="BV123" s="118" t="str">
        <f t="shared" si="76"/>
        <v>5.262+0.3872i</v>
      </c>
      <c r="BW123" s="118" t="str">
        <f t="shared" si="76"/>
        <v>5.169+0.3207i</v>
      </c>
      <c r="BX123" s="118" t="str">
        <f t="shared" si="76"/>
        <v>5.084+0.2571i</v>
      </c>
      <c r="BY123" s="118" t="str">
        <f t="shared" si="76"/>
        <v>5.008+0.203i</v>
      </c>
      <c r="BZ123" s="118" t="str">
        <f t="shared" si="46"/>
        <v>4.965+0.1499i</v>
      </c>
      <c r="CA123" s="118" t="str">
        <f t="shared" ref="CA123:CG159" si="92">COMPLEX(W123,AZ123)</f>
        <v>4.919+0.117i</v>
      </c>
      <c r="CB123" s="118" t="str">
        <f t="shared" si="92"/>
        <v>4.883+0.08975i</v>
      </c>
      <c r="CC123" s="118" t="str">
        <f t="shared" si="92"/>
        <v>4.858+0.0798i</v>
      </c>
      <c r="CD123" s="118" t="str">
        <f t="shared" si="92"/>
        <v>4.822+0.08057i</v>
      </c>
      <c r="CE123" s="118" t="str">
        <f t="shared" si="92"/>
        <v>4.817+0.09267i</v>
      </c>
      <c r="CF123" s="118" t="str">
        <f t="shared" si="92"/>
        <v>0</v>
      </c>
      <c r="CG123" s="118" t="str">
        <f t="shared" si="92"/>
        <v>0</v>
      </c>
      <c r="CH123" s="39">
        <f t="shared" si="69"/>
        <v>13250000000</v>
      </c>
      <c r="CI123" s="121">
        <f t="shared" si="70"/>
        <v>1.3568675598500808</v>
      </c>
      <c r="CJ123" s="121" t="str">
        <f t="shared" si="89"/>
        <v>0</v>
      </c>
      <c r="CK123" s="121" t="str">
        <f t="shared" si="89"/>
        <v>6.59573320843124+0.136093816252963i</v>
      </c>
      <c r="CL123" s="121" t="str">
        <f t="shared" si="89"/>
        <v>6.63372550010705+0.115401585965249i</v>
      </c>
      <c r="CM123" s="121" t="str">
        <f t="shared" si="89"/>
        <v>6.66629032154345+0.113596952110649i</v>
      </c>
      <c r="CN123" s="121" t="str">
        <f t="shared" si="89"/>
        <v>6.69342767274045+0.122715102112841i</v>
      </c>
      <c r="CO123" s="121" t="str">
        <f t="shared" si="89"/>
        <v>6.73684743465565+0.147898564023659i</v>
      </c>
      <c r="CP123" s="121" t="str">
        <f t="shared" si="89"/>
        <v>6.76398478585265+0.193625000790607i</v>
      </c>
      <c r="CQ123" s="121" t="str">
        <f t="shared" si="89"/>
        <v>6.82368695848606+0.25712640259159i</v>
      </c>
      <c r="CR123" s="121" t="str">
        <f t="shared" si="89"/>
        <v>6.91052648231646+0.339352576718505i</v>
      </c>
      <c r="CS123" s="121" t="str">
        <f t="shared" si="89"/>
        <v>7.01771901954462+0.423614052185195i</v>
      </c>
      <c r="CT123" s="121" t="str">
        <f t="shared" si="89"/>
        <v>7.13712336481142+0.51181044357545i</v>
      </c>
      <c r="CU123" s="121" t="str">
        <f t="shared" si="89"/>
        <v>7.20768047792363+0.530535215901382i</v>
      </c>
      <c r="CV123" s="121" t="str">
        <f t="shared" si="89"/>
        <v>0</v>
      </c>
      <c r="CW123" s="121" t="str">
        <f t="shared" si="89"/>
        <v>7.21582168328273+0.533113264265097i</v>
      </c>
      <c r="CX123" s="121" t="str">
        <f t="shared" si="89"/>
        <v>7.13983709993112+0.525379119173951i</v>
      </c>
      <c r="CY123" s="121" t="str">
        <f t="shared" si="56"/>
        <v>7.01364841686507+0.435147426443921i</v>
      </c>
      <c r="CZ123" s="121" t="str">
        <f t="shared" si="52"/>
        <v>6.89831467427781+0.348850649637456i</v>
      </c>
      <c r="DA123" s="121" t="str">
        <f t="shared" si="52"/>
        <v>6.7951927397292+0.275444114649566i</v>
      </c>
      <c r="DB123" s="121" t="str">
        <f t="shared" si="52"/>
        <v>6.73684743465565+0.203394447221527i</v>
      </c>
      <c r="DC123" s="121" t="str">
        <f t="shared" si="52"/>
        <v>6.67443152690255+0.158753504502459i</v>
      </c>
      <c r="DD123" s="121" t="str">
        <f t="shared" si="52"/>
        <v>6.62558429474794+0.121778863496545i</v>
      </c>
      <c r="DE123" s="121" t="str">
        <f t="shared" si="77"/>
        <v>6.59166260575169+0.108278031276036i</v>
      </c>
      <c r="DF123" s="121" t="str">
        <f t="shared" si="77"/>
        <v>6.54281537359709+0.109322819297121i</v>
      </c>
      <c r="DG123" s="121" t="str">
        <f t="shared" si="77"/>
        <v>6.53603103579784+0.125740916771307i</v>
      </c>
      <c r="DH123" s="121" t="str">
        <f t="shared" si="77"/>
        <v>0</v>
      </c>
      <c r="DI123" s="121"/>
      <c r="DK123" s="39">
        <f t="shared" si="90"/>
        <v>0</v>
      </c>
      <c r="DL123" s="39">
        <f t="shared" si="90"/>
        <v>6.5957332084312403</v>
      </c>
      <c r="DM123" s="39">
        <f t="shared" si="90"/>
        <v>6.6337255001070501</v>
      </c>
      <c r="DN123" s="39">
        <f t="shared" si="90"/>
        <v>6.6662903215434497</v>
      </c>
      <c r="DO123" s="39">
        <f t="shared" si="90"/>
        <v>6.6934276727404498</v>
      </c>
      <c r="DP123" s="39">
        <f t="shared" si="90"/>
        <v>6.7368474346556502</v>
      </c>
      <c r="DQ123" s="39">
        <f t="shared" si="90"/>
        <v>6.7639847858526503</v>
      </c>
      <c r="DR123" s="39">
        <f t="shared" si="90"/>
        <v>6.8236869584860598</v>
      </c>
      <c r="DS123" s="39">
        <f t="shared" si="90"/>
        <v>6.9105264823164596</v>
      </c>
      <c r="DT123" s="39">
        <f t="shared" si="90"/>
        <v>7.0177190195446197</v>
      </c>
      <c r="DU123" s="39">
        <f t="shared" si="90"/>
        <v>7.1371233648114201</v>
      </c>
      <c r="DV123" s="39">
        <f t="shared" si="90"/>
        <v>7.2076804779236303</v>
      </c>
      <c r="DW123" s="39">
        <f t="shared" si="90"/>
        <v>0</v>
      </c>
      <c r="DX123" s="39">
        <f t="shared" si="90"/>
        <v>7.21582168328273</v>
      </c>
      <c r="DY123" s="39">
        <f t="shared" si="90"/>
        <v>7.1398370999311203</v>
      </c>
      <c r="DZ123" s="39">
        <f t="shared" si="57"/>
        <v>7.0136484168650703</v>
      </c>
      <c r="EA123" s="39">
        <f t="shared" si="53"/>
        <v>6.8983146742778096</v>
      </c>
      <c r="EB123" s="39">
        <f t="shared" si="53"/>
        <v>6.7951927397291998</v>
      </c>
      <c r="EC123" s="39">
        <f t="shared" si="53"/>
        <v>6.7368474346556502</v>
      </c>
      <c r="ED123" s="39">
        <f t="shared" si="53"/>
        <v>6.6744315269025503</v>
      </c>
      <c r="EE123" s="39">
        <f t="shared" si="53"/>
        <v>6.6255842947479398</v>
      </c>
      <c r="EF123" s="39">
        <f t="shared" si="78"/>
        <v>6.5916626057516901</v>
      </c>
      <c r="EG123" s="39">
        <f t="shared" si="78"/>
        <v>6.5428153735970902</v>
      </c>
      <c r="EH123" s="39">
        <f t="shared" si="78"/>
        <v>6.5360310357978397</v>
      </c>
      <c r="EI123" s="39">
        <f t="shared" si="78"/>
        <v>0</v>
      </c>
      <c r="EK123" s="39">
        <f t="shared" si="73"/>
        <v>0</v>
      </c>
      <c r="EL123" s="39">
        <f t="shared" si="73"/>
        <v>0.13609381625296299</v>
      </c>
      <c r="EM123" s="39">
        <f t="shared" si="73"/>
        <v>0.11540158596524901</v>
      </c>
      <c r="EN123" s="39">
        <f t="shared" si="73"/>
        <v>0.113596952110649</v>
      </c>
      <c r="EO123" s="39">
        <f t="shared" si="73"/>
        <v>0.12271510211284101</v>
      </c>
      <c r="EP123" s="39">
        <f t="shared" si="73"/>
        <v>0.147898564023659</v>
      </c>
      <c r="EQ123" s="39">
        <f t="shared" si="73"/>
        <v>0.19362500079060699</v>
      </c>
      <c r="ER123" s="39">
        <f t="shared" si="73"/>
        <v>0.25712640259158998</v>
      </c>
      <c r="ES123" s="39">
        <f t="shared" si="73"/>
        <v>0.33935257671850499</v>
      </c>
      <c r="ET123" s="39">
        <f t="shared" si="88"/>
        <v>0.42361405218519499</v>
      </c>
      <c r="EU123" s="39">
        <f t="shared" si="88"/>
        <v>0.51181044357545002</v>
      </c>
      <c r="EV123" s="39">
        <f t="shared" si="88"/>
        <v>0.53053521590138197</v>
      </c>
      <c r="EW123" s="39">
        <f t="shared" si="88"/>
        <v>0</v>
      </c>
      <c r="EX123" s="39">
        <f t="shared" si="88"/>
        <v>0.53311326426509698</v>
      </c>
      <c r="EY123" s="39">
        <f t="shared" si="62"/>
        <v>0.52537911917395097</v>
      </c>
      <c r="EZ123" s="39">
        <f t="shared" si="62"/>
        <v>0.43514742644392101</v>
      </c>
      <c r="FA123" s="39">
        <f t="shared" si="62"/>
        <v>0.34885064963745599</v>
      </c>
      <c r="FB123" s="39">
        <f t="shared" si="54"/>
        <v>0.27544411464956597</v>
      </c>
      <c r="FC123" s="39">
        <f t="shared" si="54"/>
        <v>0.203394447221527</v>
      </c>
      <c r="FD123" s="39">
        <f t="shared" si="54"/>
        <v>0.15875350450245901</v>
      </c>
      <c r="FE123" s="39">
        <f t="shared" si="54"/>
        <v>0.121778863496545</v>
      </c>
      <c r="FF123" s="39">
        <f t="shared" si="79"/>
        <v>0.108278031276036</v>
      </c>
      <c r="FG123" s="39">
        <f t="shared" si="79"/>
        <v>0.109322819297121</v>
      </c>
      <c r="FH123" s="39">
        <f t="shared" si="79"/>
        <v>0.125740916771307</v>
      </c>
      <c r="FI123" s="39">
        <f t="shared" si="79"/>
        <v>0</v>
      </c>
      <c r="FK123" s="39">
        <f t="shared" si="91"/>
        <v>0.99999999999999989</v>
      </c>
      <c r="FL123" s="39">
        <f t="shared" si="91"/>
        <v>0.7666705206080503</v>
      </c>
      <c r="FM123" s="39">
        <f t="shared" si="91"/>
        <v>0.76555501805522541</v>
      </c>
      <c r="FN123" s="39">
        <f t="shared" si="91"/>
        <v>0.7645461246666504</v>
      </c>
      <c r="FO123" s="39">
        <f t="shared" si="91"/>
        <v>0.76367310672012023</v>
      </c>
      <c r="FP123" s="39">
        <f t="shared" si="91"/>
        <v>0.76223361421605484</v>
      </c>
      <c r="FQ123" s="39">
        <f t="shared" si="91"/>
        <v>0.76118531156305713</v>
      </c>
      <c r="FR123" s="39">
        <f t="shared" si="91"/>
        <v>0.75895991803787344</v>
      </c>
      <c r="FS123" s="39">
        <f t="shared" si="91"/>
        <v>0.75563859581239923</v>
      </c>
      <c r="FT123" s="39">
        <f t="shared" si="91"/>
        <v>0.75151218135966036</v>
      </c>
      <c r="FU123" s="39">
        <f t="shared" si="91"/>
        <v>0.74680530084000096</v>
      </c>
      <c r="FV123" s="39">
        <f t="shared" si="91"/>
        <v>0.74441193822439911</v>
      </c>
      <c r="FW123" s="39">
        <f t="shared" si="91"/>
        <v>0.99999999999999989</v>
      </c>
      <c r="FX123" s="39">
        <f t="shared" si="91"/>
        <v>0.7441300214030494</v>
      </c>
      <c r="FY123" s="39">
        <f t="shared" si="91"/>
        <v>0.74654255087535304</v>
      </c>
      <c r="FZ123" s="39">
        <f t="shared" si="58"/>
        <v>0.75150870987328278</v>
      </c>
      <c r="GA123" s="39">
        <f t="shared" si="55"/>
        <v>0.75592929476550841</v>
      </c>
      <c r="GB123" s="39">
        <f t="shared" si="55"/>
        <v>0.75971299991612917</v>
      </c>
      <c r="GC123" s="39">
        <f t="shared" si="55"/>
        <v>0.76197586261689809</v>
      </c>
      <c r="GD123" s="39">
        <f t="shared" si="55"/>
        <v>0.76412943282686518</v>
      </c>
      <c r="GE123" s="39">
        <f t="shared" si="55"/>
        <v>0.76578865337082258</v>
      </c>
      <c r="GF123" s="39">
        <f t="shared" si="80"/>
        <v>0.76688825422783635</v>
      </c>
      <c r="GG123" s="39">
        <f t="shared" si="80"/>
        <v>0.76841130382969614</v>
      </c>
      <c r="GH123" s="39">
        <f t="shared" si="80"/>
        <v>0.76857179984609703</v>
      </c>
      <c r="GI123" s="39">
        <f t="shared" si="80"/>
        <v>0.99999999999999989</v>
      </c>
      <c r="GJ123" s="39">
        <f t="shared" si="72"/>
        <v>13.25</v>
      </c>
      <c r="GK123" s="39">
        <f t="shared" si="86"/>
        <v>-9.6432746655328714E-16</v>
      </c>
      <c r="GL123" s="39">
        <f t="shared" si="86"/>
        <v>-2.3078247112256616</v>
      </c>
      <c r="GM123" s="39">
        <f t="shared" si="86"/>
        <v>-2.3204718490420628</v>
      </c>
      <c r="GN123" s="39">
        <f t="shared" si="86"/>
        <v>-2.3319261740602162</v>
      </c>
      <c r="GO123" s="39">
        <f t="shared" si="86"/>
        <v>-2.3418500622102316</v>
      </c>
      <c r="GP123" s="39">
        <f t="shared" si="86"/>
        <v>-2.3582380583605298</v>
      </c>
      <c r="GQ123" s="39">
        <f t="shared" si="86"/>
        <v>-2.3701920159152627</v>
      </c>
      <c r="GR123" s="39">
        <f t="shared" si="85"/>
        <v>-2.3956231865600595</v>
      </c>
      <c r="GS123" s="39">
        <f t="shared" si="85"/>
        <v>-2.433717353800624</v>
      </c>
      <c r="GT123" s="39">
        <f t="shared" si="85"/>
        <v>-2.4812795096743474</v>
      </c>
      <c r="GU123" s="39">
        <f t="shared" si="85"/>
        <v>-2.5358521616099203</v>
      </c>
      <c r="GV123" s="39">
        <f t="shared" si="85"/>
        <v>-2.5637334130444831</v>
      </c>
      <c r="GW123" s="39">
        <f t="shared" si="85"/>
        <v>-9.6432746655328714E-16</v>
      </c>
      <c r="GX123" s="39">
        <f t="shared" si="85"/>
        <v>-2.567023476063262</v>
      </c>
      <c r="GY123" s="39">
        <f t="shared" si="85"/>
        <v>-2.5389086728122718</v>
      </c>
      <c r="GZ123" s="39">
        <f t="shared" si="81"/>
        <v>-2.4813196327993574</v>
      </c>
      <c r="HA123" s="39">
        <f t="shared" si="47"/>
        <v>-2.4303764796374776</v>
      </c>
      <c r="HB123" s="39">
        <f t="shared" si="47"/>
        <v>-2.3870088410459185</v>
      </c>
      <c r="HC123" s="39">
        <f t="shared" si="47"/>
        <v>-2.3611757148961692</v>
      </c>
      <c r="HD123" s="39">
        <f t="shared" ref="HD123:HI178" si="93">20*LOG(GD123)</f>
        <v>-2.3366614357779247</v>
      </c>
      <c r="HE123" s="39">
        <f t="shared" si="93"/>
        <v>-2.3178214569446607</v>
      </c>
      <c r="HF123" s="39">
        <f t="shared" si="93"/>
        <v>-2.3053582779389838</v>
      </c>
      <c r="HG123" s="39">
        <f t="shared" si="87"/>
        <v>-2.2881251001852099</v>
      </c>
      <c r="HH123" s="39">
        <f t="shared" si="87"/>
        <v>-2.2863110910558442</v>
      </c>
      <c r="HI123" s="39">
        <f t="shared" si="87"/>
        <v>-9.6432746655328714E-16</v>
      </c>
    </row>
    <row r="124" spans="1:217" s="39" customFormat="1">
      <c r="A124" s="20"/>
      <c r="B124" s="184"/>
      <c r="C124" s="40">
        <v>13.3</v>
      </c>
      <c r="D124" s="41"/>
      <c r="E124" s="42">
        <v>4.8630000000000004</v>
      </c>
      <c r="F124" s="42">
        <v>4.8929999999999998</v>
      </c>
      <c r="G124" s="42">
        <v>4.9169999999999998</v>
      </c>
      <c r="H124" s="42">
        <v>4.9379999999999997</v>
      </c>
      <c r="I124" s="42">
        <v>4.9669999999999996</v>
      </c>
      <c r="J124" s="42">
        <v>4.9889999999999999</v>
      </c>
      <c r="K124" s="42">
        <v>5.0209999999999999</v>
      </c>
      <c r="L124" s="42">
        <v>5.0830000000000002</v>
      </c>
      <c r="M124" s="42">
        <v>5.1609999999999996</v>
      </c>
      <c r="N124" s="42">
        <v>5.258</v>
      </c>
      <c r="O124" s="43">
        <v>5.3230000000000004</v>
      </c>
      <c r="P124" s="20"/>
      <c r="Q124" s="41">
        <v>5.3289999999999997</v>
      </c>
      <c r="R124" s="42">
        <v>5.2709999999999999</v>
      </c>
      <c r="S124" s="42">
        <v>5.1639999999999997</v>
      </c>
      <c r="T124" s="42">
        <v>5.0739999999999998</v>
      </c>
      <c r="U124" s="42">
        <v>4.9939999999999998</v>
      </c>
      <c r="V124" s="42">
        <v>4.9710000000000001</v>
      </c>
      <c r="W124" s="42">
        <v>4.9219999999999997</v>
      </c>
      <c r="X124" s="42">
        <v>4.8840000000000003</v>
      </c>
      <c r="Y124" s="42">
        <v>4.8620000000000001</v>
      </c>
      <c r="Z124" s="42">
        <v>4.8250000000000002</v>
      </c>
      <c r="AA124" s="42">
        <v>4.819</v>
      </c>
      <c r="AB124" s="43"/>
      <c r="AD124" s="20"/>
      <c r="AE124" s="184"/>
      <c r="AF124" s="40">
        <v>13.3</v>
      </c>
      <c r="AG124" s="41"/>
      <c r="AH124" s="42">
        <v>0.1052</v>
      </c>
      <c r="AI124" s="42">
        <v>8.7569999999999995E-2</v>
      </c>
      <c r="AJ124" s="42">
        <v>8.4699999999999998E-2</v>
      </c>
      <c r="AK124" s="42">
        <v>9.7339999999999996E-2</v>
      </c>
      <c r="AL124" s="42">
        <v>0.112</v>
      </c>
      <c r="AM124" s="42">
        <v>0.1474</v>
      </c>
      <c r="AN124" s="42">
        <v>0.2077</v>
      </c>
      <c r="AO124" s="42">
        <v>0.25090000000000001</v>
      </c>
      <c r="AP124" s="42">
        <v>0.30559999999999998</v>
      </c>
      <c r="AQ124" s="42">
        <v>0.36349999999999999</v>
      </c>
      <c r="AR124" s="43">
        <v>0.38379999999999997</v>
      </c>
      <c r="AS124" s="20"/>
      <c r="AT124" s="41">
        <v>0.38519999999999999</v>
      </c>
      <c r="AU124" s="42">
        <v>0.37390000000000001</v>
      </c>
      <c r="AV124" s="42">
        <v>0.31059999999999999</v>
      </c>
      <c r="AW124" s="42">
        <v>0.25469999999999998</v>
      </c>
      <c r="AX124" s="42">
        <v>0.20880000000000001</v>
      </c>
      <c r="AY124" s="42">
        <v>0.15579999999999999</v>
      </c>
      <c r="AZ124" s="42">
        <v>0.11940000000000001</v>
      </c>
      <c r="BA124" s="42">
        <v>9.6890000000000004E-2</v>
      </c>
      <c r="BB124" s="42">
        <v>8.1729999999999997E-2</v>
      </c>
      <c r="BC124" s="42">
        <v>8.2849999999999993E-2</v>
      </c>
      <c r="BD124" s="42">
        <v>9.74E-2</v>
      </c>
      <c r="BE124" s="43"/>
      <c r="BH124" s="118" t="str">
        <f t="shared" si="75"/>
        <v>0</v>
      </c>
      <c r="BI124" s="118" t="str">
        <f t="shared" si="75"/>
        <v>4.863+0.1052i</v>
      </c>
      <c r="BJ124" s="118" t="str">
        <f t="shared" si="75"/>
        <v>4.893+0.08757i</v>
      </c>
      <c r="BK124" s="118" t="str">
        <f t="shared" si="75"/>
        <v>4.917+0.0847i</v>
      </c>
      <c r="BL124" s="118" t="str">
        <f t="shared" si="75"/>
        <v>4.938+0.09734i</v>
      </c>
      <c r="BM124" s="118" t="str">
        <f t="shared" si="74"/>
        <v>4.967+0.112i</v>
      </c>
      <c r="BN124" s="118" t="str">
        <f t="shared" si="74"/>
        <v>4.989+0.1474i</v>
      </c>
      <c r="BO124" s="118" t="str">
        <f t="shared" si="74"/>
        <v>5.021+0.2077i</v>
      </c>
      <c r="BP124" s="118" t="str">
        <f t="shared" si="74"/>
        <v>5.083+0.2509i</v>
      </c>
      <c r="BQ124" s="118" t="str">
        <f t="shared" si="74"/>
        <v>5.161+0.3056i</v>
      </c>
      <c r="BR124" s="118" t="str">
        <f t="shared" si="74"/>
        <v>5.258+0.3635i</v>
      </c>
      <c r="BS124" s="118" t="str">
        <f t="shared" si="74"/>
        <v>5.323+0.3838i</v>
      </c>
      <c r="BT124" s="118" t="str">
        <f t="shared" si="76"/>
        <v>0</v>
      </c>
      <c r="BU124" s="118" t="str">
        <f t="shared" si="76"/>
        <v>5.329+0.3852i</v>
      </c>
      <c r="BV124" s="118" t="str">
        <f t="shared" si="76"/>
        <v>5.271+0.3739i</v>
      </c>
      <c r="BW124" s="118" t="str">
        <f t="shared" si="76"/>
        <v>5.164+0.3106i</v>
      </c>
      <c r="BX124" s="118" t="str">
        <f t="shared" si="76"/>
        <v>5.074+0.2547i</v>
      </c>
      <c r="BY124" s="118" t="str">
        <f t="shared" si="76"/>
        <v>4.994+0.2088i</v>
      </c>
      <c r="BZ124" s="118" t="str">
        <f t="shared" si="76"/>
        <v>4.971+0.1558i</v>
      </c>
      <c r="CA124" s="118" t="str">
        <f t="shared" si="92"/>
        <v>4.922+0.1194i</v>
      </c>
      <c r="CB124" s="118" t="str">
        <f t="shared" si="92"/>
        <v>4.884+0.09689i</v>
      </c>
      <c r="CC124" s="118" t="str">
        <f t="shared" si="92"/>
        <v>4.862+0.08173i</v>
      </c>
      <c r="CD124" s="118" t="str">
        <f t="shared" si="92"/>
        <v>4.825+0.08285i</v>
      </c>
      <c r="CE124" s="118" t="str">
        <f t="shared" si="92"/>
        <v>4.819+0.0974i</v>
      </c>
      <c r="CF124" s="118" t="str">
        <f t="shared" si="92"/>
        <v>0</v>
      </c>
      <c r="CG124" s="118" t="str">
        <f t="shared" si="92"/>
        <v>0</v>
      </c>
      <c r="CH124" s="39">
        <f t="shared" si="69"/>
        <v>13300000000</v>
      </c>
      <c r="CI124" s="121">
        <f t="shared" si="70"/>
        <v>1.3517665539859824</v>
      </c>
      <c r="CJ124" s="121" t="str">
        <f t="shared" si="89"/>
        <v>0</v>
      </c>
      <c r="CK124" s="121" t="str">
        <f t="shared" si="89"/>
        <v>6.57364075203383+0.142205841479325i</v>
      </c>
      <c r="CL124" s="121" t="str">
        <f t="shared" si="89"/>
        <v>6.61419374865341+0.118374197132552i</v>
      </c>
      <c r="CM124" s="121" t="str">
        <f t="shared" si="89"/>
        <v>6.64663614594908+0.114494627122613i</v>
      </c>
      <c r="CN124" s="121" t="str">
        <f t="shared" si="89"/>
        <v>6.67502324358278+0.131580956364996i</v>
      </c>
      <c r="CO124" s="121" t="str">
        <f t="shared" si="89"/>
        <v>6.71422447364837+0.15139785404643i</v>
      </c>
      <c r="CP124" s="121" t="str">
        <f t="shared" si="89"/>
        <v>6.74396333783607+0.199250390057534i</v>
      </c>
      <c r="CQ124" s="121" t="str">
        <f t="shared" si="89"/>
        <v>6.78721986756362+0.280761913262889i</v>
      </c>
      <c r="CR124" s="121" t="str">
        <f t="shared" si="89"/>
        <v>6.87102939391075+0.339158228395083i</v>
      </c>
      <c r="CS124" s="121" t="str">
        <f t="shared" si="89"/>
        <v>6.97646718512165+0.413099858898116i</v>
      </c>
      <c r="CT124" s="121" t="str">
        <f t="shared" si="89"/>
        <v>7.1075885408583+0.491367142373905i</v>
      </c>
      <c r="CU124" s="121" t="str">
        <f t="shared" si="89"/>
        <v>7.19545336686739+0.51880800341982i</v>
      </c>
      <c r="CV124" s="121" t="str">
        <f t="shared" si="89"/>
        <v>0</v>
      </c>
      <c r="CW124" s="121" t="str">
        <f t="shared" si="89"/>
        <v>7.2035639661913+0.5207004765954i</v>
      </c>
      <c r="CX124" s="121" t="str">
        <f t="shared" si="89"/>
        <v>7.12516150606011+0.505425514535359i</v>
      </c>
      <c r="CY124" s="121" t="str">
        <f t="shared" si="56"/>
        <v>6.98052248478361+0.419858691668046i</v>
      </c>
      <c r="CZ124" s="121" t="str">
        <f t="shared" si="52"/>
        <v>6.85886349492487+0.34429494130023i</v>
      </c>
      <c r="DA124" s="121" t="str">
        <f t="shared" si="52"/>
        <v>6.750722170606+0.282248856472273i</v>
      </c>
      <c r="DB124" s="121" t="str">
        <f t="shared" si="52"/>
        <v>6.71963153986432+0.210605229111016i</v>
      </c>
      <c r="DC124" s="121" t="str">
        <f t="shared" si="52"/>
        <v>6.653394978719+0.161400926545926i</v>
      </c>
      <c r="DD124" s="121" t="str">
        <f t="shared" si="52"/>
        <v>6.60202784966754+0.130972661415702i</v>
      </c>
      <c r="DE124" s="121" t="str">
        <f t="shared" si="77"/>
        <v>6.57228898547985+0.110479880457274i</v>
      </c>
      <c r="DF124" s="121" t="str">
        <f t="shared" si="77"/>
        <v>6.52227362298237+0.111993858997739i</v>
      </c>
      <c r="DG124" s="121" t="str">
        <f t="shared" si="77"/>
        <v>6.51416302365845+0.131662062358235i</v>
      </c>
      <c r="DH124" s="121" t="str">
        <f t="shared" si="77"/>
        <v>0</v>
      </c>
      <c r="DI124" s="121"/>
      <c r="DK124" s="39">
        <f t="shared" si="90"/>
        <v>0</v>
      </c>
      <c r="DL124" s="39">
        <f t="shared" si="90"/>
        <v>6.57364075203383</v>
      </c>
      <c r="DM124" s="39">
        <f t="shared" si="90"/>
        <v>6.6141937486534097</v>
      </c>
      <c r="DN124" s="39">
        <f t="shared" si="90"/>
        <v>6.6466361459490804</v>
      </c>
      <c r="DO124" s="39">
        <f t="shared" si="90"/>
        <v>6.6750232435827801</v>
      </c>
      <c r="DP124" s="39">
        <f t="shared" si="90"/>
        <v>6.7142244736483701</v>
      </c>
      <c r="DQ124" s="39">
        <f t="shared" si="90"/>
        <v>6.7439633378360702</v>
      </c>
      <c r="DR124" s="39">
        <f t="shared" si="90"/>
        <v>6.7872198675636204</v>
      </c>
      <c r="DS124" s="39">
        <f t="shared" si="90"/>
        <v>6.8710293939107503</v>
      </c>
      <c r="DT124" s="39">
        <f t="shared" si="90"/>
        <v>6.97646718512165</v>
      </c>
      <c r="DU124" s="39">
        <f t="shared" si="90"/>
        <v>7.1075885408583002</v>
      </c>
      <c r="DV124" s="39">
        <f t="shared" si="90"/>
        <v>7.1954533668673903</v>
      </c>
      <c r="DW124" s="39">
        <f t="shared" si="90"/>
        <v>0</v>
      </c>
      <c r="DX124" s="39">
        <f t="shared" si="90"/>
        <v>7.2035639661913002</v>
      </c>
      <c r="DY124" s="39">
        <f t="shared" si="90"/>
        <v>7.1251615060601097</v>
      </c>
      <c r="DZ124" s="39">
        <f t="shared" si="57"/>
        <v>6.9805224847836103</v>
      </c>
      <c r="EA124" s="39">
        <f t="shared" si="53"/>
        <v>6.8588634949248704</v>
      </c>
      <c r="EB124" s="39">
        <f t="shared" si="53"/>
        <v>6.7507221706060001</v>
      </c>
      <c r="EC124" s="39">
        <f t="shared" si="53"/>
        <v>6.71963153986432</v>
      </c>
      <c r="ED124" s="39">
        <f t="shared" si="53"/>
        <v>6.6533949787189997</v>
      </c>
      <c r="EE124" s="39">
        <f t="shared" si="53"/>
        <v>6.6020278496675404</v>
      </c>
      <c r="EF124" s="39">
        <f t="shared" si="78"/>
        <v>6.5722889854798501</v>
      </c>
      <c r="EG124" s="39">
        <f t="shared" si="78"/>
        <v>6.5222736229823699</v>
      </c>
      <c r="EH124" s="39">
        <f t="shared" si="78"/>
        <v>6.5141630236584502</v>
      </c>
      <c r="EI124" s="39">
        <f t="shared" si="78"/>
        <v>0</v>
      </c>
      <c r="EK124" s="39">
        <f t="shared" si="73"/>
        <v>0</v>
      </c>
      <c r="EL124" s="39">
        <f t="shared" si="73"/>
        <v>0.142205841479325</v>
      </c>
      <c r="EM124" s="39">
        <f t="shared" si="73"/>
        <v>0.118374197132552</v>
      </c>
      <c r="EN124" s="39">
        <f t="shared" si="73"/>
        <v>0.114494627122613</v>
      </c>
      <c r="EO124" s="39">
        <f t="shared" si="73"/>
        <v>0.131580956364996</v>
      </c>
      <c r="EP124" s="39">
        <f t="shared" si="73"/>
        <v>0.15139785404643</v>
      </c>
      <c r="EQ124" s="39">
        <f t="shared" si="73"/>
        <v>0.199250390057534</v>
      </c>
      <c r="ER124" s="39">
        <f t="shared" si="73"/>
        <v>0.28076191326288902</v>
      </c>
      <c r="ES124" s="39">
        <f t="shared" si="73"/>
        <v>0.33915822839508297</v>
      </c>
      <c r="ET124" s="39">
        <f t="shared" si="88"/>
        <v>0.41309985889811601</v>
      </c>
      <c r="EU124" s="39">
        <f t="shared" si="88"/>
        <v>0.491367142373905</v>
      </c>
      <c r="EV124" s="39">
        <f t="shared" si="88"/>
        <v>0.51880800341982003</v>
      </c>
      <c r="EW124" s="39">
        <f t="shared" si="88"/>
        <v>0</v>
      </c>
      <c r="EX124" s="39">
        <f t="shared" si="88"/>
        <v>0.52070047659539997</v>
      </c>
      <c r="EY124" s="39">
        <f t="shared" si="62"/>
        <v>0.505425514535359</v>
      </c>
      <c r="EZ124" s="39">
        <f t="shared" si="62"/>
        <v>0.41985869166804601</v>
      </c>
      <c r="FA124" s="39">
        <f t="shared" si="62"/>
        <v>0.34429494130022997</v>
      </c>
      <c r="FB124" s="39">
        <f t="shared" si="54"/>
        <v>0.28224885647227299</v>
      </c>
      <c r="FC124" s="39">
        <f t="shared" si="54"/>
        <v>0.21060522911101601</v>
      </c>
      <c r="FD124" s="39">
        <f t="shared" si="54"/>
        <v>0.161400926545926</v>
      </c>
      <c r="FE124" s="39">
        <f t="shared" si="54"/>
        <v>0.13097266141570199</v>
      </c>
      <c r="FF124" s="39">
        <f t="shared" si="79"/>
        <v>0.110479880457274</v>
      </c>
      <c r="FG124" s="39">
        <f t="shared" si="79"/>
        <v>0.111993858997739</v>
      </c>
      <c r="FH124" s="39">
        <f t="shared" si="79"/>
        <v>0.13166206235823499</v>
      </c>
      <c r="FI124" s="39">
        <f t="shared" si="79"/>
        <v>0</v>
      </c>
      <c r="FK124" s="39">
        <f t="shared" si="91"/>
        <v>0.99999999999999989</v>
      </c>
      <c r="FL124" s="39">
        <f t="shared" si="91"/>
        <v>0.76733747419966425</v>
      </c>
      <c r="FM124" s="39">
        <f t="shared" si="91"/>
        <v>0.76615472482040692</v>
      </c>
      <c r="FN124" s="39">
        <f t="shared" si="91"/>
        <v>0.76515548940644351</v>
      </c>
      <c r="FO124" s="39">
        <f t="shared" si="91"/>
        <v>0.76421574798395497</v>
      </c>
      <c r="FP124" s="39">
        <f t="shared" si="91"/>
        <v>0.76292241519649873</v>
      </c>
      <c r="FQ124" s="39">
        <f t="shared" si="91"/>
        <v>0.76177711112526469</v>
      </c>
      <c r="FR124" s="39">
        <f t="shared" si="91"/>
        <v>0.7599208032628717</v>
      </c>
      <c r="FS124" s="39">
        <f t="shared" si="91"/>
        <v>0.75685713078994454</v>
      </c>
      <c r="FT124" s="39">
        <f t="shared" si="91"/>
        <v>0.75289038184950152</v>
      </c>
      <c r="FU124" s="39">
        <f t="shared" si="91"/>
        <v>0.74796776359516381</v>
      </c>
      <c r="FV124" s="39">
        <f t="shared" si="91"/>
        <v>0.74494000375156388</v>
      </c>
      <c r="FW124" s="39">
        <f t="shared" si="91"/>
        <v>0.99999999999999989</v>
      </c>
      <c r="FX124" s="39">
        <f t="shared" si="91"/>
        <v>0.74466867722838304</v>
      </c>
      <c r="FY124" s="39">
        <f t="shared" si="91"/>
        <v>0.74725264585525808</v>
      </c>
      <c r="FZ124" s="39">
        <f t="shared" si="58"/>
        <v>0.75269300339779532</v>
      </c>
      <c r="GA124" s="39">
        <f t="shared" si="55"/>
        <v>0.75718633072591468</v>
      </c>
      <c r="GB124" s="39">
        <f t="shared" si="55"/>
        <v>0.76104002467463017</v>
      </c>
      <c r="GC124" s="39">
        <f t="shared" si="55"/>
        <v>0.76247078189233397</v>
      </c>
      <c r="GD124" s="39">
        <f t="shared" si="55"/>
        <v>0.76477293181420392</v>
      </c>
      <c r="GE124" s="39">
        <f t="shared" si="55"/>
        <v>0.76649235277454375</v>
      </c>
      <c r="GF124" s="39">
        <f t="shared" si="80"/>
        <v>0.76748677718176661</v>
      </c>
      <c r="GG124" s="39">
        <f t="shared" si="80"/>
        <v>0.76904593495879559</v>
      </c>
      <c r="GH124" s="39">
        <f t="shared" si="80"/>
        <v>0.76923552162442976</v>
      </c>
      <c r="GI124" s="39">
        <f t="shared" si="80"/>
        <v>0.99999999999999989</v>
      </c>
      <c r="GJ124" s="39">
        <f t="shared" si="72"/>
        <v>13.3</v>
      </c>
      <c r="GK124" s="39">
        <f t="shared" si="86"/>
        <v>-9.6432746655328714E-16</v>
      </c>
      <c r="GL124" s="39">
        <f t="shared" si="86"/>
        <v>-2.3002718357841969</v>
      </c>
      <c r="GM124" s="39">
        <f t="shared" si="86"/>
        <v>-2.3136703162216774</v>
      </c>
      <c r="GN124" s="39">
        <f t="shared" si="86"/>
        <v>-2.3250060334125928</v>
      </c>
      <c r="GO124" s="39">
        <f t="shared" si="86"/>
        <v>-2.3356803433666236</v>
      </c>
      <c r="GP124" s="39">
        <f t="shared" si="86"/>
        <v>-2.3503925008042996</v>
      </c>
      <c r="GQ124" s="39">
        <f t="shared" si="86"/>
        <v>-2.363441611745944</v>
      </c>
      <c r="GR124" s="39">
        <f t="shared" si="85"/>
        <v>-2.384633325387211</v>
      </c>
      <c r="GS124" s="39">
        <f t="shared" si="85"/>
        <v>-2.4197218595472032</v>
      </c>
      <c r="GT124" s="39">
        <f t="shared" si="85"/>
        <v>-2.4653650184396976</v>
      </c>
      <c r="GU124" s="39">
        <f t="shared" si="85"/>
        <v>-2.5223423848076982</v>
      </c>
      <c r="GV124" s="39">
        <f t="shared" si="85"/>
        <v>-2.5575740641981142</v>
      </c>
      <c r="GW124" s="39">
        <f t="shared" si="85"/>
        <v>-9.6432746655328714E-16</v>
      </c>
      <c r="GX124" s="39">
        <f t="shared" si="85"/>
        <v>-2.5607382673776251</v>
      </c>
      <c r="GY124" s="39">
        <f t="shared" si="85"/>
        <v>-2.5306507709177173</v>
      </c>
      <c r="GZ124" s="39">
        <f t="shared" si="81"/>
        <v>-2.4676424179847145</v>
      </c>
      <c r="HA124" s="39">
        <f t="shared" si="81"/>
        <v>-2.4159446966976081</v>
      </c>
      <c r="HB124" s="39">
        <f t="shared" si="81"/>
        <v>-2.3718500436100127</v>
      </c>
      <c r="HC124" s="39">
        <f t="shared" si="81"/>
        <v>-2.3555358791266414</v>
      </c>
      <c r="HD124" s="39">
        <f t="shared" si="93"/>
        <v>-2.3293498354487681</v>
      </c>
      <c r="HE124" s="39">
        <f t="shared" si="93"/>
        <v>-2.3098434741017062</v>
      </c>
      <c r="HF124" s="39">
        <f t="shared" si="93"/>
        <v>-2.2985819625259416</v>
      </c>
      <c r="HG124" s="39">
        <f t="shared" si="87"/>
        <v>-2.2809543820380709</v>
      </c>
      <c r="HH124" s="39">
        <f t="shared" si="87"/>
        <v>-2.2788133839055931</v>
      </c>
      <c r="HI124" s="39">
        <f t="shared" si="87"/>
        <v>-9.6432746655328714E-16</v>
      </c>
    </row>
    <row r="125" spans="1:217" s="39" customFormat="1">
      <c r="A125" s="20"/>
      <c r="B125" s="184"/>
      <c r="C125" s="40">
        <v>13.35</v>
      </c>
      <c r="D125" s="41"/>
      <c r="E125" s="42">
        <v>4.867</v>
      </c>
      <c r="F125" s="42">
        <v>4.9029999999999996</v>
      </c>
      <c r="G125" s="42">
        <v>4.9009999999999998</v>
      </c>
      <c r="H125" s="42">
        <v>4.9189999999999996</v>
      </c>
      <c r="I125" s="42">
        <v>4.9470000000000001</v>
      </c>
      <c r="J125" s="42">
        <v>4.976</v>
      </c>
      <c r="K125" s="42">
        <v>5.0220000000000002</v>
      </c>
      <c r="L125" s="42">
        <v>5.0869999999999997</v>
      </c>
      <c r="M125" s="42">
        <v>5.1660000000000004</v>
      </c>
      <c r="N125" s="42">
        <v>5.25</v>
      </c>
      <c r="O125" s="43">
        <v>5.3150000000000004</v>
      </c>
      <c r="P125" s="20"/>
      <c r="Q125" s="41">
        <v>5.32</v>
      </c>
      <c r="R125" s="42">
        <v>5.2619999999999996</v>
      </c>
      <c r="S125" s="42">
        <v>5.1559999999999997</v>
      </c>
      <c r="T125" s="42">
        <v>5.0789999999999997</v>
      </c>
      <c r="U125" s="42">
        <v>5.0030000000000001</v>
      </c>
      <c r="V125" s="42">
        <v>4.9589999999999996</v>
      </c>
      <c r="W125" s="42">
        <v>4.9020000000000001</v>
      </c>
      <c r="X125" s="42">
        <v>4.867</v>
      </c>
      <c r="Y125" s="42">
        <v>4.8440000000000003</v>
      </c>
      <c r="Z125" s="42">
        <v>4.8339999999999996</v>
      </c>
      <c r="AA125" s="42">
        <v>4.82</v>
      </c>
      <c r="AB125" s="43"/>
      <c r="AD125" s="20"/>
      <c r="AE125" s="184"/>
      <c r="AF125" s="40">
        <v>13.35</v>
      </c>
      <c r="AG125" s="41"/>
      <c r="AH125" s="42">
        <v>0.11219999999999999</v>
      </c>
      <c r="AI125" s="42">
        <v>9.8809999999999995E-2</v>
      </c>
      <c r="AJ125" s="42">
        <v>0.105</v>
      </c>
      <c r="AK125" s="42">
        <v>0.1011</v>
      </c>
      <c r="AL125" s="42">
        <v>0.1104</v>
      </c>
      <c r="AM125" s="42">
        <v>0.1318</v>
      </c>
      <c r="AN125" s="42">
        <v>0.18509999999999999</v>
      </c>
      <c r="AO125" s="42">
        <v>0.24279999999999999</v>
      </c>
      <c r="AP125" s="42">
        <v>0.31069999999999998</v>
      </c>
      <c r="AQ125" s="42">
        <v>0.36109999999999998</v>
      </c>
      <c r="AR125" s="43">
        <v>0.38059999999999999</v>
      </c>
      <c r="AS125" s="20"/>
      <c r="AT125" s="41">
        <v>0.3821</v>
      </c>
      <c r="AU125" s="42">
        <v>0.3705</v>
      </c>
      <c r="AV125" s="42">
        <v>0.31990000000000002</v>
      </c>
      <c r="AW125" s="42">
        <v>0.252</v>
      </c>
      <c r="AX125" s="42">
        <v>0.1971</v>
      </c>
      <c r="AY125" s="42">
        <v>0.14269999999999999</v>
      </c>
      <c r="AZ125" s="42">
        <v>0.1135</v>
      </c>
      <c r="BA125" s="42">
        <v>9.7979999999999998E-2</v>
      </c>
      <c r="BB125" s="42">
        <v>9.4500000000000001E-2</v>
      </c>
      <c r="BC125" s="42">
        <v>0.10009999999999999</v>
      </c>
      <c r="BD125" s="42">
        <v>0.10390000000000001</v>
      </c>
      <c r="BE125" s="43"/>
      <c r="BH125" s="118" t="str">
        <f t="shared" si="75"/>
        <v>0</v>
      </c>
      <c r="BI125" s="118" t="str">
        <f t="shared" si="75"/>
        <v>4.867+0.1122i</v>
      </c>
      <c r="BJ125" s="118" t="str">
        <f t="shared" si="75"/>
        <v>4.903+0.09881i</v>
      </c>
      <c r="BK125" s="118" t="str">
        <f t="shared" si="75"/>
        <v>4.901+0.105i</v>
      </c>
      <c r="BL125" s="118" t="str">
        <f t="shared" si="75"/>
        <v>4.919+0.1011i</v>
      </c>
      <c r="BM125" s="118" t="str">
        <f t="shared" si="74"/>
        <v>4.947+0.1104i</v>
      </c>
      <c r="BN125" s="118" t="str">
        <f t="shared" si="74"/>
        <v>4.976+0.1318i</v>
      </c>
      <c r="BO125" s="118" t="str">
        <f t="shared" si="74"/>
        <v>5.022+0.1851i</v>
      </c>
      <c r="BP125" s="118" t="str">
        <f t="shared" si="74"/>
        <v>5.087+0.2428i</v>
      </c>
      <c r="BQ125" s="118" t="str">
        <f t="shared" si="74"/>
        <v>5.166+0.3107i</v>
      </c>
      <c r="BR125" s="118" t="str">
        <f t="shared" si="74"/>
        <v>5.25+0.3611i</v>
      </c>
      <c r="BS125" s="118" t="str">
        <f t="shared" si="74"/>
        <v>5.315+0.3806i</v>
      </c>
      <c r="BT125" s="118" t="str">
        <f t="shared" si="76"/>
        <v>0</v>
      </c>
      <c r="BU125" s="118" t="str">
        <f t="shared" si="76"/>
        <v>5.32+0.3821i</v>
      </c>
      <c r="BV125" s="118" t="str">
        <f t="shared" si="76"/>
        <v>5.262+0.3705i</v>
      </c>
      <c r="BW125" s="118" t="str">
        <f t="shared" si="76"/>
        <v>5.156+0.3199i</v>
      </c>
      <c r="BX125" s="118" t="str">
        <f t="shared" si="76"/>
        <v>5.079+0.252i</v>
      </c>
      <c r="BY125" s="118" t="str">
        <f t="shared" si="76"/>
        <v>5.003+0.1971i</v>
      </c>
      <c r="BZ125" s="118" t="str">
        <f t="shared" si="76"/>
        <v>4.959+0.1427i</v>
      </c>
      <c r="CA125" s="118" t="str">
        <f t="shared" si="92"/>
        <v>4.902+0.1135i</v>
      </c>
      <c r="CB125" s="118" t="str">
        <f t="shared" si="92"/>
        <v>4.867+0.09798i</v>
      </c>
      <c r="CC125" s="118" t="str">
        <f t="shared" si="92"/>
        <v>4.844+0.0945i</v>
      </c>
      <c r="CD125" s="118" t="str">
        <f t="shared" si="92"/>
        <v>4.834+0.1001i</v>
      </c>
      <c r="CE125" s="118" t="str">
        <f t="shared" si="92"/>
        <v>4.82+0.1039i</v>
      </c>
      <c r="CF125" s="118" t="str">
        <f t="shared" si="92"/>
        <v>0</v>
      </c>
      <c r="CG125" s="118" t="str">
        <f t="shared" si="92"/>
        <v>0</v>
      </c>
      <c r="CH125" s="39">
        <f t="shared" si="69"/>
        <v>13350000000</v>
      </c>
      <c r="CI125" s="121">
        <f t="shared" si="70"/>
        <v>1.3467037579036381</v>
      </c>
      <c r="CJ125" s="121" t="str">
        <f t="shared" si="89"/>
        <v>0</v>
      </c>
      <c r="CK125" s="121" t="str">
        <f t="shared" si="89"/>
        <v>6.55440718971701+0.151100161636788i</v>
      </c>
      <c r="CL125" s="121" t="str">
        <f t="shared" si="89"/>
        <v>6.60288852500154+0.133067798318458i</v>
      </c>
      <c r="CM125" s="121" t="str">
        <f t="shared" si="89"/>
        <v>6.60019511748573+0.141403894579882i</v>
      </c>
      <c r="CN125" s="121" t="str">
        <f t="shared" si="89"/>
        <v>6.62443578512799+0.136151749924058i</v>
      </c>
      <c r="CO125" s="121" t="str">
        <f t="shared" si="89"/>
        <v>6.6621434903493+0.148676094872562i</v>
      </c>
      <c r="CP125" s="121" t="str">
        <f t="shared" si="89"/>
        <v>6.7011978993285+0.177495555291699i</v>
      </c>
      <c r="CQ125" s="121" t="str">
        <f t="shared" si="89"/>
        <v>6.76314627219207+0.249274865587963i</v>
      </c>
      <c r="CR125" s="121" t="str">
        <f t="shared" si="89"/>
        <v>6.85068201645581+0.326979672419003i</v>
      </c>
      <c r="CS125" s="121" t="str">
        <f t="shared" si="89"/>
        <v>6.95707161333019+0.41842085758066i</v>
      </c>
      <c r="CT125" s="121" t="str">
        <f t="shared" si="89"/>
        <v>7.0701947289941+0.486294726979004i</v>
      </c>
      <c r="CU125" s="121" t="str">
        <f t="shared" si="89"/>
        <v>7.15773047325784+0.512555450258125i</v>
      </c>
      <c r="CV125" s="121" t="str">
        <f t="shared" si="89"/>
        <v>0</v>
      </c>
      <c r="CW125" s="121" t="str">
        <f t="shared" si="89"/>
        <v>7.16446399204735+0.51457550589498i</v>
      </c>
      <c r="CX125" s="121" t="str">
        <f t="shared" si="89"/>
        <v>7.08635517408894+0.498953742303298i</v>
      </c>
      <c r="CY125" s="121" t="str">
        <f t="shared" si="56"/>
        <v>6.94360457575116+0.430810532153374i</v>
      </c>
      <c r="CZ125" s="121" t="str">
        <f t="shared" si="52"/>
        <v>6.83990838639258+0.339369346991717i</v>
      </c>
      <c r="DA125" s="121" t="str">
        <f t="shared" si="52"/>
        <v>6.7375589007919+0.265435310682807i</v>
      </c>
      <c r="DB125" s="121" t="str">
        <f t="shared" si="52"/>
        <v>6.67830393544414+0.192174626252849i</v>
      </c>
      <c r="DC125" s="121" t="str">
        <f t="shared" si="52"/>
        <v>6.60154182124363+0.152850876522063i</v>
      </c>
      <c r="DD125" s="121" t="str">
        <f t="shared" si="52"/>
        <v>6.55440718971701+0.131950034199398i</v>
      </c>
      <c r="DE125" s="121" t="str">
        <f t="shared" si="77"/>
        <v>6.52343300328522+0.127263505121894i</v>
      </c>
      <c r="DF125" s="121" t="str">
        <f t="shared" si="77"/>
        <v>6.50996596570619+0.134805046166154i</v>
      </c>
      <c r="DG125" s="121" t="str">
        <f t="shared" si="77"/>
        <v>6.49111211309554+0.139922520446188i</v>
      </c>
      <c r="DH125" s="121" t="str">
        <f t="shared" si="77"/>
        <v>0</v>
      </c>
      <c r="DI125" s="121"/>
      <c r="DK125" s="39">
        <f t="shared" si="90"/>
        <v>0</v>
      </c>
      <c r="DL125" s="39">
        <f t="shared" si="90"/>
        <v>6.5544071897170104</v>
      </c>
      <c r="DM125" s="39">
        <f t="shared" si="90"/>
        <v>6.6028885250015401</v>
      </c>
      <c r="DN125" s="39">
        <f t="shared" si="90"/>
        <v>6.6001951174857298</v>
      </c>
      <c r="DO125" s="39">
        <f t="shared" si="90"/>
        <v>6.6244357851279903</v>
      </c>
      <c r="DP125" s="39">
        <f t="shared" si="90"/>
        <v>6.6621434903493002</v>
      </c>
      <c r="DQ125" s="39">
        <f t="shared" si="90"/>
        <v>6.7011978993285002</v>
      </c>
      <c r="DR125" s="39">
        <f t="shared" si="90"/>
        <v>6.7631462721920697</v>
      </c>
      <c r="DS125" s="39">
        <f t="shared" si="90"/>
        <v>6.85068201645581</v>
      </c>
      <c r="DT125" s="39">
        <f t="shared" si="90"/>
        <v>6.9570716133301902</v>
      </c>
      <c r="DU125" s="39">
        <f t="shared" si="90"/>
        <v>7.0701947289940996</v>
      </c>
      <c r="DV125" s="39">
        <f t="shared" si="90"/>
        <v>7.15773047325784</v>
      </c>
      <c r="DW125" s="39">
        <f t="shared" si="90"/>
        <v>0</v>
      </c>
      <c r="DX125" s="39">
        <f t="shared" si="90"/>
        <v>7.1644639920473496</v>
      </c>
      <c r="DY125" s="39">
        <f t="shared" si="90"/>
        <v>7.0863551740889399</v>
      </c>
      <c r="DZ125" s="39">
        <f t="shared" si="57"/>
        <v>6.9436045757511602</v>
      </c>
      <c r="EA125" s="39">
        <f t="shared" si="53"/>
        <v>6.8399083863925796</v>
      </c>
      <c r="EB125" s="39">
        <f t="shared" si="53"/>
        <v>6.7375589007918997</v>
      </c>
      <c r="EC125" s="39">
        <f t="shared" si="53"/>
        <v>6.6783039354441396</v>
      </c>
      <c r="ED125" s="39">
        <f t="shared" si="53"/>
        <v>6.6015418212436296</v>
      </c>
      <c r="EE125" s="39">
        <f t="shared" si="53"/>
        <v>6.5544071897170104</v>
      </c>
      <c r="EF125" s="39">
        <f t="shared" si="78"/>
        <v>6.5234330032852199</v>
      </c>
      <c r="EG125" s="39">
        <f t="shared" si="78"/>
        <v>6.5099659657061899</v>
      </c>
      <c r="EH125" s="39">
        <f t="shared" si="78"/>
        <v>6.4911121130955403</v>
      </c>
      <c r="EI125" s="39">
        <f t="shared" si="78"/>
        <v>0</v>
      </c>
      <c r="EK125" s="39">
        <f t="shared" si="73"/>
        <v>0</v>
      </c>
      <c r="EL125" s="39">
        <f t="shared" si="73"/>
        <v>0.15110016163678799</v>
      </c>
      <c r="EM125" s="39">
        <f t="shared" si="73"/>
        <v>0.133067798318458</v>
      </c>
      <c r="EN125" s="39">
        <f t="shared" si="73"/>
        <v>0.14140389457988201</v>
      </c>
      <c r="EO125" s="39">
        <f t="shared" si="73"/>
        <v>0.13615174992405801</v>
      </c>
      <c r="EP125" s="39">
        <f t="shared" si="73"/>
        <v>0.148676094872562</v>
      </c>
      <c r="EQ125" s="39">
        <f t="shared" si="73"/>
        <v>0.177495555291699</v>
      </c>
      <c r="ER125" s="39">
        <f t="shared" si="73"/>
        <v>0.249274865587963</v>
      </c>
      <c r="ES125" s="39">
        <f t="shared" si="73"/>
        <v>0.326979672419003</v>
      </c>
      <c r="ET125" s="39">
        <f t="shared" si="88"/>
        <v>0.41842085758066</v>
      </c>
      <c r="EU125" s="39">
        <f t="shared" si="88"/>
        <v>0.486294726979004</v>
      </c>
      <c r="EV125" s="39">
        <f t="shared" si="88"/>
        <v>0.51255545025812499</v>
      </c>
      <c r="EW125" s="39">
        <f t="shared" si="88"/>
        <v>0</v>
      </c>
      <c r="EX125" s="39">
        <f t="shared" si="88"/>
        <v>0.51457550589498002</v>
      </c>
      <c r="EY125" s="39">
        <f t="shared" si="62"/>
        <v>0.49895374230329798</v>
      </c>
      <c r="EZ125" s="39">
        <f t="shared" si="62"/>
        <v>0.430810532153374</v>
      </c>
      <c r="FA125" s="39">
        <f t="shared" si="62"/>
        <v>0.339369346991717</v>
      </c>
      <c r="FB125" s="39">
        <f t="shared" si="54"/>
        <v>0.26543531068280701</v>
      </c>
      <c r="FC125" s="39">
        <f t="shared" si="54"/>
        <v>0.19217462625284901</v>
      </c>
      <c r="FD125" s="39">
        <f t="shared" si="54"/>
        <v>0.152850876522063</v>
      </c>
      <c r="FE125" s="39">
        <f t="shared" si="54"/>
        <v>0.13195003419939799</v>
      </c>
      <c r="FF125" s="39">
        <f t="shared" si="79"/>
        <v>0.12726350512189399</v>
      </c>
      <c r="FG125" s="39">
        <f t="shared" si="79"/>
        <v>0.13480504616615399</v>
      </c>
      <c r="FH125" s="39">
        <f t="shared" si="79"/>
        <v>0.139922520446188</v>
      </c>
      <c r="FI125" s="39">
        <f t="shared" si="79"/>
        <v>0</v>
      </c>
      <c r="FK125" s="39">
        <f t="shared" si="91"/>
        <v>0.99999999999999989</v>
      </c>
      <c r="FL125" s="39">
        <f t="shared" si="91"/>
        <v>0.76790343179951637</v>
      </c>
      <c r="FM125" s="39">
        <f t="shared" si="91"/>
        <v>0.76645812453925932</v>
      </c>
      <c r="FN125" s="39">
        <f t="shared" si="91"/>
        <v>0.76651164723518284</v>
      </c>
      <c r="FO125" s="39">
        <f t="shared" si="91"/>
        <v>0.76577509152955692</v>
      </c>
      <c r="FP125" s="39">
        <f t="shared" si="91"/>
        <v>0.76455299328390736</v>
      </c>
      <c r="FQ125" s="39">
        <f t="shared" si="91"/>
        <v>0.76321352486154137</v>
      </c>
      <c r="FR125" s="39">
        <f t="shared" si="91"/>
        <v>0.7608861598041694</v>
      </c>
      <c r="FS125" s="39">
        <f t="shared" si="91"/>
        <v>0.75759088505926175</v>
      </c>
      <c r="FT125" s="39">
        <f t="shared" si="91"/>
        <v>0.75342804118999518</v>
      </c>
      <c r="FU125" s="39">
        <f t="shared" si="91"/>
        <v>0.7491720250760463</v>
      </c>
      <c r="FV125" s="39">
        <f t="shared" si="91"/>
        <v>0.74616866064859999</v>
      </c>
      <c r="FW125" s="39">
        <f t="shared" si="91"/>
        <v>0.99999999999999989</v>
      </c>
      <c r="FX125" s="39">
        <f t="shared" si="91"/>
        <v>0.74593739597612974</v>
      </c>
      <c r="FY125" s="39">
        <f t="shared" si="91"/>
        <v>0.74851858947932037</v>
      </c>
      <c r="FZ125" s="39">
        <f t="shared" si="58"/>
        <v>0.75370474171360258</v>
      </c>
      <c r="GA125" s="39">
        <f t="shared" si="55"/>
        <v>0.75781520937322966</v>
      </c>
      <c r="GB125" s="39">
        <f t="shared" si="55"/>
        <v>0.76156956945211862</v>
      </c>
      <c r="GC125" s="39">
        <f t="shared" si="55"/>
        <v>0.76385335065135074</v>
      </c>
      <c r="GD125" s="39">
        <f t="shared" si="55"/>
        <v>0.76642472404534268</v>
      </c>
      <c r="GE125" s="39">
        <f t="shared" si="55"/>
        <v>0.76797590602009991</v>
      </c>
      <c r="GF125" s="39">
        <f t="shared" si="80"/>
        <v>0.76896070993402144</v>
      </c>
      <c r="GG125" s="39">
        <f t="shared" si="80"/>
        <v>0.76935565572852715</v>
      </c>
      <c r="GH125" s="39">
        <f t="shared" si="80"/>
        <v>0.76992711558353255</v>
      </c>
      <c r="GI125" s="39">
        <f t="shared" si="80"/>
        <v>0.99999999999999989</v>
      </c>
      <c r="GJ125" s="39">
        <f t="shared" si="72"/>
        <v>13.35</v>
      </c>
      <c r="GK125" s="39">
        <f t="shared" si="86"/>
        <v>-9.6432746655328714E-16</v>
      </c>
      <c r="GL125" s="39">
        <f t="shared" si="86"/>
        <v>-2.293867830451072</v>
      </c>
      <c r="GM125" s="39">
        <f t="shared" si="86"/>
        <v>-2.3102313570485271</v>
      </c>
      <c r="GN125" s="39">
        <f t="shared" si="86"/>
        <v>-2.3096248320684891</v>
      </c>
      <c r="GO125" s="39">
        <f t="shared" si="86"/>
        <v>-2.3179752822841775</v>
      </c>
      <c r="GP125" s="39">
        <f t="shared" si="86"/>
        <v>-2.3318481411181264</v>
      </c>
      <c r="GQ125" s="39">
        <f t="shared" si="86"/>
        <v>-2.3470788425810283</v>
      </c>
      <c r="GR125" s="39">
        <f t="shared" si="85"/>
        <v>-2.3736063091926414</v>
      </c>
      <c r="GS125" s="39">
        <f t="shared" si="85"/>
        <v>-2.4113051835877171</v>
      </c>
      <c r="GT125" s="39">
        <f t="shared" si="85"/>
        <v>-2.4591644039862062</v>
      </c>
      <c r="GU125" s="39">
        <f t="shared" si="85"/>
        <v>-2.508368960744793</v>
      </c>
      <c r="GV125" s="39">
        <f t="shared" si="85"/>
        <v>-2.5432599087233747</v>
      </c>
      <c r="GW125" s="39">
        <f t="shared" si="85"/>
        <v>-9.6432746655328714E-16</v>
      </c>
      <c r="GX125" s="39">
        <f t="shared" si="85"/>
        <v>-2.5459523975440268</v>
      </c>
      <c r="GY125" s="39">
        <f t="shared" si="85"/>
        <v>-2.5159481894369056</v>
      </c>
      <c r="GZ125" s="39">
        <f t="shared" si="81"/>
        <v>-2.4559750496504562</v>
      </c>
      <c r="HA125" s="39">
        <f t="shared" si="81"/>
        <v>-2.4087336534141874</v>
      </c>
      <c r="HB125" s="39">
        <f t="shared" si="81"/>
        <v>-2.3658083534763512</v>
      </c>
      <c r="HC125" s="39">
        <f t="shared" si="81"/>
        <v>-2.3398002399052755</v>
      </c>
      <c r="HD125" s="39">
        <f t="shared" si="93"/>
        <v>-2.3106098765215979</v>
      </c>
      <c r="HE125" s="39">
        <f t="shared" si="93"/>
        <v>-2.2930481005848518</v>
      </c>
      <c r="HF125" s="39">
        <f t="shared" si="93"/>
        <v>-2.2819169983737093</v>
      </c>
      <c r="HG125" s="39">
        <f t="shared" si="87"/>
        <v>-2.277456985159211</v>
      </c>
      <c r="HH125" s="39">
        <f t="shared" si="87"/>
        <v>-2.2710076990972721</v>
      </c>
      <c r="HI125" s="39">
        <f t="shared" si="87"/>
        <v>-9.6432746655328714E-16</v>
      </c>
    </row>
    <row r="126" spans="1:217" s="39" customFormat="1">
      <c r="A126" s="20"/>
      <c r="B126" s="184"/>
      <c r="C126" s="40">
        <v>13.4</v>
      </c>
      <c r="D126" s="41"/>
      <c r="E126" s="42">
        <v>4.87</v>
      </c>
      <c r="F126" s="42">
        <v>4.9009999999999998</v>
      </c>
      <c r="G126" s="42">
        <v>4.9249999999999998</v>
      </c>
      <c r="H126" s="42">
        <v>4.9459999999999997</v>
      </c>
      <c r="I126" s="42">
        <v>4.9729999999999999</v>
      </c>
      <c r="J126" s="42">
        <v>4.9790000000000001</v>
      </c>
      <c r="K126" s="42">
        <v>5.0179999999999998</v>
      </c>
      <c r="L126" s="42">
        <v>5.0789999999999997</v>
      </c>
      <c r="M126" s="42">
        <v>5.1689999999999996</v>
      </c>
      <c r="N126" s="42">
        <v>5.26</v>
      </c>
      <c r="O126" s="43">
        <v>5.3220000000000001</v>
      </c>
      <c r="P126" s="20"/>
      <c r="Q126" s="41">
        <v>5.327</v>
      </c>
      <c r="R126" s="42">
        <v>5.27</v>
      </c>
      <c r="S126" s="42">
        <v>5.1669999999999998</v>
      </c>
      <c r="T126" s="42">
        <v>5.0650000000000004</v>
      </c>
      <c r="U126" s="42">
        <v>4.9980000000000002</v>
      </c>
      <c r="V126" s="42">
        <v>4.9530000000000003</v>
      </c>
      <c r="W126" s="42">
        <v>4.9269999999999996</v>
      </c>
      <c r="X126" s="42">
        <v>4.8940000000000001</v>
      </c>
      <c r="Y126" s="42">
        <v>4.87</v>
      </c>
      <c r="Z126" s="42">
        <v>4.8330000000000002</v>
      </c>
      <c r="AA126" s="42">
        <v>4.8230000000000004</v>
      </c>
      <c r="AB126" s="43"/>
      <c r="AD126" s="20"/>
      <c r="AE126" s="184"/>
      <c r="AF126" s="40">
        <v>13.4</v>
      </c>
      <c r="AG126" s="41"/>
      <c r="AH126" s="42">
        <v>9.6780000000000005E-2</v>
      </c>
      <c r="AI126" s="42">
        <v>8.3690000000000001E-2</v>
      </c>
      <c r="AJ126" s="42">
        <v>8.3019999999999997E-2</v>
      </c>
      <c r="AK126" s="42">
        <v>9.7670000000000007E-2</v>
      </c>
      <c r="AL126" s="42">
        <v>0.1208</v>
      </c>
      <c r="AM126" s="42">
        <v>0.16339999999999999</v>
      </c>
      <c r="AN126" s="42">
        <v>0.19600000000000001</v>
      </c>
      <c r="AO126" s="42">
        <v>0.25469999999999998</v>
      </c>
      <c r="AP126" s="42">
        <v>0.2999</v>
      </c>
      <c r="AQ126" s="42">
        <v>0.36899999999999999</v>
      </c>
      <c r="AR126" s="43">
        <v>0.38700000000000001</v>
      </c>
      <c r="AS126" s="20"/>
      <c r="AT126" s="41">
        <v>0.38890000000000002</v>
      </c>
      <c r="AU126" s="42">
        <v>0.379</v>
      </c>
      <c r="AV126" s="42">
        <v>0.31490000000000001</v>
      </c>
      <c r="AW126" s="42">
        <v>0.25219999999999998</v>
      </c>
      <c r="AX126" s="42">
        <v>0.20849999999999999</v>
      </c>
      <c r="AY126" s="42">
        <v>0.16209999999999999</v>
      </c>
      <c r="AZ126" s="42">
        <v>0.13420000000000001</v>
      </c>
      <c r="BA126" s="42">
        <v>9.8750000000000004E-2</v>
      </c>
      <c r="BB126" s="42">
        <v>8.0689999999999998E-2</v>
      </c>
      <c r="BC126" s="42">
        <v>8.0579999999999999E-2</v>
      </c>
      <c r="BD126" s="42">
        <v>9.0670000000000001E-2</v>
      </c>
      <c r="BE126" s="43"/>
      <c r="BH126" s="118" t="str">
        <f t="shared" si="75"/>
        <v>0</v>
      </c>
      <c r="BI126" s="118" t="str">
        <f t="shared" si="75"/>
        <v>4.87+0.09678i</v>
      </c>
      <c r="BJ126" s="118" t="str">
        <f t="shared" si="75"/>
        <v>4.901+0.08369i</v>
      </c>
      <c r="BK126" s="118" t="str">
        <f t="shared" si="75"/>
        <v>4.925+0.08302i</v>
      </c>
      <c r="BL126" s="118" t="str">
        <f t="shared" si="75"/>
        <v>4.946+0.09767i</v>
      </c>
      <c r="BM126" s="118" t="str">
        <f t="shared" si="74"/>
        <v>4.973+0.1208i</v>
      </c>
      <c r="BN126" s="118" t="str">
        <f t="shared" si="74"/>
        <v>4.979+0.1634i</v>
      </c>
      <c r="BO126" s="118" t="str">
        <f t="shared" si="74"/>
        <v>5.018+0.196i</v>
      </c>
      <c r="BP126" s="118" t="str">
        <f t="shared" si="74"/>
        <v>5.079+0.2547i</v>
      </c>
      <c r="BQ126" s="118" t="str">
        <f t="shared" si="74"/>
        <v>5.169+0.2999i</v>
      </c>
      <c r="BR126" s="118" t="str">
        <f t="shared" si="74"/>
        <v>5.26+0.369i</v>
      </c>
      <c r="BS126" s="118" t="str">
        <f t="shared" si="74"/>
        <v>5.322+0.387i</v>
      </c>
      <c r="BT126" s="118" t="str">
        <f t="shared" si="76"/>
        <v>0</v>
      </c>
      <c r="BU126" s="118" t="str">
        <f t="shared" si="76"/>
        <v>5.327+0.3889i</v>
      </c>
      <c r="BV126" s="118" t="str">
        <f t="shared" si="76"/>
        <v>5.27+0.379i</v>
      </c>
      <c r="BW126" s="118" t="str">
        <f t="shared" si="76"/>
        <v>5.167+0.3149i</v>
      </c>
      <c r="BX126" s="118" t="str">
        <f t="shared" si="76"/>
        <v>5.065+0.2522i</v>
      </c>
      <c r="BY126" s="118" t="str">
        <f t="shared" si="76"/>
        <v>4.998+0.2085i</v>
      </c>
      <c r="BZ126" s="118" t="str">
        <f t="shared" si="76"/>
        <v>4.953+0.1621i</v>
      </c>
      <c r="CA126" s="118" t="str">
        <f t="shared" si="92"/>
        <v>4.927+0.1342i</v>
      </c>
      <c r="CB126" s="118" t="str">
        <f t="shared" si="92"/>
        <v>4.894+0.09875i</v>
      </c>
      <c r="CC126" s="118" t="str">
        <f t="shared" si="92"/>
        <v>4.87+0.08069i</v>
      </c>
      <c r="CD126" s="118" t="str">
        <f t="shared" si="92"/>
        <v>4.833+0.08058i</v>
      </c>
      <c r="CE126" s="118" t="str">
        <f t="shared" si="92"/>
        <v>4.823+0.09067i</v>
      </c>
      <c r="CF126" s="118" t="str">
        <f t="shared" si="92"/>
        <v>0</v>
      </c>
      <c r="CG126" s="118" t="str">
        <f t="shared" si="92"/>
        <v>0</v>
      </c>
      <c r="CH126" s="39">
        <f t="shared" si="69"/>
        <v>13400000000</v>
      </c>
      <c r="CI126" s="121">
        <f t="shared" si="70"/>
        <v>1.3416787438816096</v>
      </c>
      <c r="CJ126" s="121" t="str">
        <f t="shared" si="89"/>
        <v>0</v>
      </c>
      <c r="CK126" s="121" t="str">
        <f t="shared" si="89"/>
        <v>6.53397548270344+0.129847668832862i</v>
      </c>
      <c r="CL126" s="121" t="str">
        <f t="shared" si="89"/>
        <v>6.57556752376377+0.112285094075452i</v>
      </c>
      <c r="CM126" s="121" t="str">
        <f t="shared" si="89"/>
        <v>6.60776781361693+0.111386169317051i</v>
      </c>
      <c r="CN126" s="121" t="str">
        <f t="shared" si="89"/>
        <v>6.63594306723844+0.131041762914917i</v>
      </c>
      <c r="CO126" s="121" t="str">
        <f t="shared" si="89"/>
        <v>6.67216839332324+0.162074792260898i</v>
      </c>
      <c r="CP126" s="121" t="str">
        <f t="shared" si="89"/>
        <v>6.68021846578653+0.219230306750255i</v>
      </c>
      <c r="CQ126" s="121" t="str">
        <f t="shared" si="89"/>
        <v>6.73254393679792+0.262969033800796i</v>
      </c>
      <c r="CR126" s="121" t="str">
        <f t="shared" si="89"/>
        <v>6.81438634017469+0.341725576066646i</v>
      </c>
      <c r="CS126" s="121" t="str">
        <f t="shared" si="89"/>
        <v>6.93513742712404+0.402369455290095i</v>
      </c>
      <c r="CT126" s="121" t="str">
        <f t="shared" si="89"/>
        <v>7.05723019281727+0.495079456492314i</v>
      </c>
      <c r="CU126" s="121" t="str">
        <f t="shared" si="89"/>
        <v>7.14041427493793+0.519229673882183i</v>
      </c>
      <c r="CV126" s="121" t="str">
        <f t="shared" si="89"/>
        <v>0</v>
      </c>
      <c r="CW126" s="121" t="str">
        <f t="shared" si="89"/>
        <v>7.14712266865733+0.521778863495558i</v>
      </c>
      <c r="CX126" s="121" t="str">
        <f t="shared" si="89"/>
        <v>7.07064698025608+0.50849624393113i</v>
      </c>
      <c r="CY126" s="121" t="str">
        <f t="shared" si="56"/>
        <v>6.93245406963628+0.422494636448319i</v>
      </c>
      <c r="CZ126" s="121" t="str">
        <f t="shared" si="52"/>
        <v>6.79560283776035+0.338371379206942i</v>
      </c>
      <c r="DA126" s="121" t="str">
        <f t="shared" si="52"/>
        <v>6.70571036192028+0.279740018099316i</v>
      </c>
      <c r="DB126" s="121" t="str">
        <f t="shared" si="52"/>
        <v>6.64533481844561+0.217486124383209i</v>
      </c>
      <c r="DC126" s="121" t="str">
        <f t="shared" si="52"/>
        <v>6.61045117110469+0.180053287428912i</v>
      </c>
      <c r="DD126" s="121" t="str">
        <f t="shared" si="52"/>
        <v>6.5661757725566+0.132490775958309i</v>
      </c>
      <c r="DE126" s="121" t="str">
        <f t="shared" si="77"/>
        <v>6.53397548270344+0.108260057843807i</v>
      </c>
      <c r="DF126" s="121" t="str">
        <f t="shared" si="77"/>
        <v>6.48433336917982+0.10811247318198i</v>
      </c>
      <c r="DG126" s="121" t="str">
        <f t="shared" si="77"/>
        <v>6.470916581741+0.121650011707746i</v>
      </c>
      <c r="DH126" s="121" t="str">
        <f t="shared" si="77"/>
        <v>0</v>
      </c>
      <c r="DI126" s="121"/>
      <c r="DK126" s="39">
        <f t="shared" si="90"/>
        <v>0</v>
      </c>
      <c r="DL126" s="39">
        <f t="shared" si="90"/>
        <v>6.5339754827034398</v>
      </c>
      <c r="DM126" s="39">
        <f t="shared" si="90"/>
        <v>6.5755675237637696</v>
      </c>
      <c r="DN126" s="39">
        <f t="shared" si="90"/>
        <v>6.6077678136169302</v>
      </c>
      <c r="DO126" s="39">
        <f t="shared" si="90"/>
        <v>6.6359430672384399</v>
      </c>
      <c r="DP126" s="39">
        <f t="shared" si="90"/>
        <v>6.6721683933232399</v>
      </c>
      <c r="DQ126" s="39">
        <f t="shared" si="90"/>
        <v>6.6802184657865302</v>
      </c>
      <c r="DR126" s="39">
        <f t="shared" si="90"/>
        <v>6.7325439367979198</v>
      </c>
      <c r="DS126" s="39">
        <f t="shared" si="90"/>
        <v>6.81438634017469</v>
      </c>
      <c r="DT126" s="39">
        <f t="shared" si="90"/>
        <v>6.9351374271240402</v>
      </c>
      <c r="DU126" s="39">
        <f t="shared" si="90"/>
        <v>7.0572301928172703</v>
      </c>
      <c r="DV126" s="39">
        <f t="shared" si="90"/>
        <v>7.14041427493793</v>
      </c>
      <c r="DW126" s="39">
        <f t="shared" si="90"/>
        <v>0</v>
      </c>
      <c r="DX126" s="39">
        <f t="shared" si="90"/>
        <v>7.1471226686573299</v>
      </c>
      <c r="DY126" s="39">
        <f t="shared" si="90"/>
        <v>7.0706469802560798</v>
      </c>
      <c r="DZ126" s="39">
        <f t="shared" si="57"/>
        <v>6.9324540696362797</v>
      </c>
      <c r="EA126" s="39">
        <f t="shared" si="53"/>
        <v>6.7956028377603497</v>
      </c>
      <c r="EB126" s="39">
        <f t="shared" si="53"/>
        <v>6.7057103619202802</v>
      </c>
      <c r="EC126" s="39">
        <f t="shared" si="53"/>
        <v>6.64533481844561</v>
      </c>
      <c r="ED126" s="39">
        <f t="shared" si="53"/>
        <v>6.6104511711046898</v>
      </c>
      <c r="EE126" s="39">
        <f t="shared" si="53"/>
        <v>6.5661757725566003</v>
      </c>
      <c r="EF126" s="39">
        <f t="shared" si="78"/>
        <v>6.5339754827034398</v>
      </c>
      <c r="EG126" s="39">
        <f t="shared" si="78"/>
        <v>6.4843333691798204</v>
      </c>
      <c r="EH126" s="39">
        <f t="shared" si="78"/>
        <v>6.4709165817410002</v>
      </c>
      <c r="EI126" s="39">
        <f t="shared" si="78"/>
        <v>0</v>
      </c>
      <c r="EK126" s="39">
        <f t="shared" si="73"/>
        <v>0</v>
      </c>
      <c r="EL126" s="39">
        <f t="shared" si="73"/>
        <v>0.129847668832862</v>
      </c>
      <c r="EM126" s="39">
        <f t="shared" si="73"/>
        <v>0.11228509407545199</v>
      </c>
      <c r="EN126" s="39">
        <f t="shared" si="73"/>
        <v>0.111386169317051</v>
      </c>
      <c r="EO126" s="39">
        <f t="shared" si="73"/>
        <v>0.13104176291491701</v>
      </c>
      <c r="EP126" s="39">
        <f t="shared" si="73"/>
        <v>0.16207479226089799</v>
      </c>
      <c r="EQ126" s="39">
        <f t="shared" si="73"/>
        <v>0.21923030675025501</v>
      </c>
      <c r="ER126" s="39">
        <f t="shared" si="73"/>
        <v>0.262969033800796</v>
      </c>
      <c r="ES126" s="39">
        <f t="shared" si="73"/>
        <v>0.341725576066646</v>
      </c>
      <c r="ET126" s="39">
        <f t="shared" si="88"/>
        <v>0.40236945529009499</v>
      </c>
      <c r="EU126" s="39">
        <f t="shared" si="88"/>
        <v>0.495079456492314</v>
      </c>
      <c r="EV126" s="39">
        <f t="shared" si="88"/>
        <v>0.519229673882183</v>
      </c>
      <c r="EW126" s="39">
        <f t="shared" si="88"/>
        <v>0</v>
      </c>
      <c r="EX126" s="39">
        <f t="shared" si="88"/>
        <v>0.52177886349555802</v>
      </c>
      <c r="EY126" s="39">
        <f t="shared" si="62"/>
        <v>0.50849624393113002</v>
      </c>
      <c r="EZ126" s="39">
        <f t="shared" si="62"/>
        <v>0.42249463644831903</v>
      </c>
      <c r="FA126" s="39">
        <f t="shared" si="62"/>
        <v>0.33837137920694199</v>
      </c>
      <c r="FB126" s="39">
        <f t="shared" si="54"/>
        <v>0.27974001809931598</v>
      </c>
      <c r="FC126" s="39">
        <f t="shared" si="54"/>
        <v>0.217486124383209</v>
      </c>
      <c r="FD126" s="39">
        <f t="shared" si="54"/>
        <v>0.180053287428912</v>
      </c>
      <c r="FE126" s="39">
        <f t="shared" si="54"/>
        <v>0.13249077595830899</v>
      </c>
      <c r="FF126" s="39">
        <f t="shared" si="79"/>
        <v>0.108260057843807</v>
      </c>
      <c r="FG126" s="39">
        <f t="shared" si="79"/>
        <v>0.10811247318198</v>
      </c>
      <c r="FH126" s="39">
        <f t="shared" si="79"/>
        <v>0.121650011707746</v>
      </c>
      <c r="FI126" s="39">
        <f t="shared" si="79"/>
        <v>0</v>
      </c>
      <c r="FK126" s="39">
        <f t="shared" si="91"/>
        <v>0.99999999999999989</v>
      </c>
      <c r="FL126" s="39">
        <f t="shared" si="91"/>
        <v>0.76862203316069699</v>
      </c>
      <c r="FM126" s="39">
        <f t="shared" si="91"/>
        <v>0.76737900258089253</v>
      </c>
      <c r="FN126" s="39">
        <f t="shared" si="91"/>
        <v>0.76637656778551799</v>
      </c>
      <c r="FO126" s="39">
        <f t="shared" si="91"/>
        <v>0.76543460887228887</v>
      </c>
      <c r="FP126" s="39">
        <f t="shared" si="91"/>
        <v>0.7641857044609337</v>
      </c>
      <c r="FQ126" s="39">
        <f t="shared" si="91"/>
        <v>0.7636462089912267</v>
      </c>
      <c r="FR126" s="39">
        <f t="shared" si="91"/>
        <v>0.76174230241001772</v>
      </c>
      <c r="FS126" s="39">
        <f t="shared" si="91"/>
        <v>0.75858218261969568</v>
      </c>
      <c r="FT126" s="39">
        <f t="shared" si="91"/>
        <v>0.75427278401725373</v>
      </c>
      <c r="FU126" s="39">
        <f t="shared" si="91"/>
        <v>0.74945679625233697</v>
      </c>
      <c r="FV126" s="39">
        <f t="shared" si="91"/>
        <v>0.74660722011948599</v>
      </c>
      <c r="FW126" s="39">
        <f t="shared" si="91"/>
        <v>0.99999999999999989</v>
      </c>
      <c r="FX126" s="39">
        <f t="shared" si="91"/>
        <v>0.74636920345631352</v>
      </c>
      <c r="FY126" s="39">
        <f t="shared" si="91"/>
        <v>0.74887409786300729</v>
      </c>
      <c r="FZ126" s="39">
        <f t="shared" si="58"/>
        <v>0.75413933513639686</v>
      </c>
      <c r="GA126" s="39">
        <f t="shared" si="55"/>
        <v>0.75919254543518944</v>
      </c>
      <c r="GB126" s="39">
        <f t="shared" si="55"/>
        <v>0.76245456796611055</v>
      </c>
      <c r="GC126" s="39">
        <f t="shared" si="55"/>
        <v>0.76474149871933084</v>
      </c>
      <c r="GD126" s="39">
        <f t="shared" si="55"/>
        <v>0.76602619423040408</v>
      </c>
      <c r="GE126" s="39">
        <f t="shared" si="55"/>
        <v>0.76760628233576589</v>
      </c>
      <c r="GF126" s="39">
        <f t="shared" si="80"/>
        <v>0.76869085758272493</v>
      </c>
      <c r="GG126" s="39">
        <f t="shared" si="80"/>
        <v>0.77024540205910264</v>
      </c>
      <c r="GH126" s="39">
        <f t="shared" si="80"/>
        <v>0.77062409793197262</v>
      </c>
      <c r="GI126" s="39">
        <f t="shared" si="80"/>
        <v>0.99999999999999989</v>
      </c>
      <c r="GJ126" s="39">
        <f t="shared" si="72"/>
        <v>13.4</v>
      </c>
      <c r="GK126" s="39">
        <f t="shared" si="86"/>
        <v>-9.6432746655328714E-16</v>
      </c>
      <c r="GL126" s="39">
        <f t="shared" si="86"/>
        <v>-2.2857434059434585</v>
      </c>
      <c r="GM126" s="39">
        <f t="shared" si="86"/>
        <v>-2.2998017672839342</v>
      </c>
      <c r="GN126" s="39">
        <f t="shared" si="86"/>
        <v>-2.3111556484498785</v>
      </c>
      <c r="GO126" s="39">
        <f t="shared" si="86"/>
        <v>-2.3218381037287807</v>
      </c>
      <c r="GP126" s="39">
        <f t="shared" si="86"/>
        <v>-2.3360218174275356</v>
      </c>
      <c r="GQ126" s="39">
        <f t="shared" si="86"/>
        <v>-2.3421559978483191</v>
      </c>
      <c r="GR126" s="39">
        <f t="shared" si="85"/>
        <v>-2.3638385146753649</v>
      </c>
      <c r="GS126" s="39">
        <f t="shared" si="85"/>
        <v>-2.3999472421773884</v>
      </c>
      <c r="GT126" s="39">
        <f t="shared" si="85"/>
        <v>-2.4494312478915474</v>
      </c>
      <c r="GU126" s="39">
        <f t="shared" si="85"/>
        <v>-2.5050679551803317</v>
      </c>
      <c r="GV126" s="39">
        <f t="shared" si="85"/>
        <v>-2.5381562902599271</v>
      </c>
      <c r="GW126" s="39">
        <f t="shared" si="85"/>
        <v>-9.6432746655328714E-16</v>
      </c>
      <c r="GX126" s="39">
        <f t="shared" si="85"/>
        <v>-2.5409257733585284</v>
      </c>
      <c r="GY126" s="39">
        <f t="shared" si="85"/>
        <v>-2.5118238115496179</v>
      </c>
      <c r="GZ126" s="39">
        <f t="shared" si="81"/>
        <v>-2.4509681253002498</v>
      </c>
      <c r="HA126" s="39">
        <f t="shared" si="81"/>
        <v>-2.392961298555651</v>
      </c>
      <c r="HB126" s="39">
        <f t="shared" si="81"/>
        <v>-2.3557205863633524</v>
      </c>
      <c r="HC126" s="39">
        <f t="shared" si="81"/>
        <v>-2.3297068433823167</v>
      </c>
      <c r="HD126" s="39">
        <f t="shared" si="93"/>
        <v>-2.3151275886737981</v>
      </c>
      <c r="HE126" s="39">
        <f t="shared" si="93"/>
        <v>-2.2972295903365438</v>
      </c>
      <c r="HF126" s="39">
        <f t="shared" si="93"/>
        <v>-2.2849656835446712</v>
      </c>
      <c r="HG126" s="39">
        <f t="shared" si="87"/>
        <v>-2.2674177100437367</v>
      </c>
      <c r="HH126" s="39">
        <f t="shared" si="87"/>
        <v>-2.2631482886237073</v>
      </c>
      <c r="HI126" s="39">
        <f t="shared" si="87"/>
        <v>-9.6432746655328714E-16</v>
      </c>
    </row>
    <row r="127" spans="1:217" s="39" customFormat="1">
      <c r="A127" s="20"/>
      <c r="B127" s="184"/>
      <c r="C127" s="40">
        <v>13.45</v>
      </c>
      <c r="D127" s="41"/>
      <c r="E127" s="42">
        <v>4.8419999999999996</v>
      </c>
      <c r="F127" s="42">
        <v>4.8719999999999999</v>
      </c>
      <c r="G127" s="42">
        <v>4.899</v>
      </c>
      <c r="H127" s="42">
        <v>4.9139999999999997</v>
      </c>
      <c r="I127" s="42">
        <v>4.968</v>
      </c>
      <c r="J127" s="42">
        <v>4.992</v>
      </c>
      <c r="K127" s="42">
        <v>5.032</v>
      </c>
      <c r="L127" s="42">
        <v>5.0960000000000001</v>
      </c>
      <c r="M127" s="42">
        <v>5.1840000000000002</v>
      </c>
      <c r="N127" s="42">
        <v>5.27</v>
      </c>
      <c r="O127" s="43">
        <v>5.3330000000000002</v>
      </c>
      <c r="P127" s="20"/>
      <c r="Q127" s="41">
        <v>5.3380000000000001</v>
      </c>
      <c r="R127" s="42">
        <v>5.2779999999999996</v>
      </c>
      <c r="S127" s="42">
        <v>5.1779999999999999</v>
      </c>
      <c r="T127" s="42">
        <v>5.0880000000000001</v>
      </c>
      <c r="U127" s="42">
        <v>5.0110000000000001</v>
      </c>
      <c r="V127" s="42">
        <v>4.97</v>
      </c>
      <c r="W127" s="42">
        <v>4.9269999999999996</v>
      </c>
      <c r="X127" s="42">
        <v>4.8609999999999998</v>
      </c>
      <c r="Y127" s="42">
        <v>4.8440000000000003</v>
      </c>
      <c r="Z127" s="42">
        <v>4.806</v>
      </c>
      <c r="AA127" s="42">
        <v>4.7960000000000003</v>
      </c>
      <c r="AB127" s="43"/>
      <c r="AD127" s="20"/>
      <c r="AE127" s="184"/>
      <c r="AF127" s="40">
        <v>13.45</v>
      </c>
      <c r="AG127" s="41"/>
      <c r="AH127" s="42">
        <v>0.1147</v>
      </c>
      <c r="AI127" s="42">
        <v>9.1439999999999994E-2</v>
      </c>
      <c r="AJ127" s="42">
        <v>8.5400000000000004E-2</v>
      </c>
      <c r="AK127" s="42">
        <v>8.8919999999999999E-2</v>
      </c>
      <c r="AL127" s="42">
        <v>8.9990000000000001E-2</v>
      </c>
      <c r="AM127" s="42">
        <v>0.13730000000000001</v>
      </c>
      <c r="AN127" s="42">
        <v>0.18759999999999999</v>
      </c>
      <c r="AO127" s="42">
        <v>0.24210000000000001</v>
      </c>
      <c r="AP127" s="42">
        <v>0.30919999999999997</v>
      </c>
      <c r="AQ127" s="42">
        <v>0.36880000000000002</v>
      </c>
      <c r="AR127" s="43">
        <v>0.3891</v>
      </c>
      <c r="AS127" s="20"/>
      <c r="AT127" s="41">
        <v>0.39129999999999998</v>
      </c>
      <c r="AU127" s="42">
        <v>0.37830000000000003</v>
      </c>
      <c r="AV127" s="42">
        <v>0.31740000000000002</v>
      </c>
      <c r="AW127" s="42">
        <v>0.24479999999999999</v>
      </c>
      <c r="AX127" s="42">
        <v>0.19980000000000001</v>
      </c>
      <c r="AY127" s="42">
        <v>0.14829999999999999</v>
      </c>
      <c r="AZ127" s="42">
        <v>0.10580000000000001</v>
      </c>
      <c r="BA127" s="42">
        <v>8.1290000000000001E-2</v>
      </c>
      <c r="BB127" s="42">
        <v>8.2809999999999995E-2</v>
      </c>
      <c r="BC127" s="42">
        <v>8.8050000000000003E-2</v>
      </c>
      <c r="BD127" s="42">
        <v>0.10879999999999999</v>
      </c>
      <c r="BE127" s="43"/>
      <c r="BH127" s="118" t="str">
        <f t="shared" si="75"/>
        <v>0</v>
      </c>
      <c r="BI127" s="118" t="str">
        <f t="shared" si="75"/>
        <v>4.842+0.1147i</v>
      </c>
      <c r="BJ127" s="118" t="str">
        <f t="shared" si="75"/>
        <v>4.872+0.09144i</v>
      </c>
      <c r="BK127" s="118" t="str">
        <f t="shared" si="75"/>
        <v>4.899+0.0854i</v>
      </c>
      <c r="BL127" s="118" t="str">
        <f t="shared" si="75"/>
        <v>4.914+0.08892i</v>
      </c>
      <c r="BM127" s="118" t="str">
        <f t="shared" si="74"/>
        <v>4.968+0.08999i</v>
      </c>
      <c r="BN127" s="118" t="str">
        <f t="shared" si="74"/>
        <v>4.992+0.1373i</v>
      </c>
      <c r="BO127" s="118" t="str">
        <f t="shared" si="74"/>
        <v>5.032+0.1876i</v>
      </c>
      <c r="BP127" s="118" t="str">
        <f t="shared" si="74"/>
        <v>5.096+0.2421i</v>
      </c>
      <c r="BQ127" s="118" t="str">
        <f t="shared" si="74"/>
        <v>5.184+0.3092i</v>
      </c>
      <c r="BR127" s="118" t="str">
        <f t="shared" si="74"/>
        <v>5.27+0.3688i</v>
      </c>
      <c r="BS127" s="118" t="str">
        <f t="shared" si="74"/>
        <v>5.333+0.3891i</v>
      </c>
      <c r="BT127" s="118" t="str">
        <f t="shared" si="76"/>
        <v>0</v>
      </c>
      <c r="BU127" s="118" t="str">
        <f t="shared" si="76"/>
        <v>5.338+0.3913i</v>
      </c>
      <c r="BV127" s="118" t="str">
        <f t="shared" si="76"/>
        <v>5.278+0.3783i</v>
      </c>
      <c r="BW127" s="118" t="str">
        <f t="shared" si="76"/>
        <v>5.178+0.3174i</v>
      </c>
      <c r="BX127" s="118" t="str">
        <f t="shared" si="76"/>
        <v>5.088+0.2448i</v>
      </c>
      <c r="BY127" s="118" t="str">
        <f t="shared" si="76"/>
        <v>5.011+0.1998i</v>
      </c>
      <c r="BZ127" s="118" t="str">
        <f t="shared" si="76"/>
        <v>4.97+0.1483i</v>
      </c>
      <c r="CA127" s="118" t="str">
        <f t="shared" si="92"/>
        <v>4.927+0.1058i</v>
      </c>
      <c r="CB127" s="118" t="str">
        <f t="shared" si="92"/>
        <v>4.861+0.08129i</v>
      </c>
      <c r="CC127" s="118" t="str">
        <f t="shared" si="92"/>
        <v>4.844+0.08281i</v>
      </c>
      <c r="CD127" s="118" t="str">
        <f t="shared" si="92"/>
        <v>4.806+0.08805i</v>
      </c>
      <c r="CE127" s="118" t="str">
        <f t="shared" si="92"/>
        <v>4.796+0.1088i</v>
      </c>
      <c r="CF127" s="118" t="str">
        <f t="shared" si="92"/>
        <v>0</v>
      </c>
      <c r="CG127" s="118" t="str">
        <f t="shared" si="92"/>
        <v>0</v>
      </c>
      <c r="CH127" s="39">
        <f t="shared" si="69"/>
        <v>13450000000</v>
      </c>
      <c r="CI127" s="121">
        <f t="shared" si="70"/>
        <v>1.3366910905586298</v>
      </c>
      <c r="CJ127" s="121" t="str">
        <f t="shared" si="89"/>
        <v>0</v>
      </c>
      <c r="CK127" s="121" t="str">
        <f t="shared" si="89"/>
        <v>6.47225826048489+0.153318468087075i</v>
      </c>
      <c r="CL127" s="121" t="str">
        <f t="shared" si="89"/>
        <v>6.51235899320164+0.122227033320681i</v>
      </c>
      <c r="CM127" s="121" t="str">
        <f t="shared" si="89"/>
        <v>6.54844965264673+0.114153419133707i</v>
      </c>
      <c r="CN127" s="121" t="str">
        <f t="shared" si="89"/>
        <v>6.56850001900511+0.118858571772473i</v>
      </c>
      <c r="CO127" s="121" t="str">
        <f t="shared" si="89"/>
        <v>6.64068133789527+0.120288831239371i</v>
      </c>
      <c r="CP127" s="121" t="str">
        <f t="shared" si="89"/>
        <v>6.67276192406868+0.1835276867337i</v>
      </c>
      <c r="CQ127" s="121" t="str">
        <f t="shared" si="89"/>
        <v>6.72622956769102+0.250763248588799i</v>
      </c>
      <c r="CR127" s="121" t="str">
        <f t="shared" si="89"/>
        <v>6.81177779748678+0.323612913024244i</v>
      </c>
      <c r="CS127" s="121" t="str">
        <f t="shared" si="89"/>
        <v>6.92940661345594+0.413304885200728i</v>
      </c>
      <c r="CT127" s="121" t="str">
        <f t="shared" si="89"/>
        <v>7.04436204724398+0.492971674198023i</v>
      </c>
      <c r="CU127" s="121" t="str">
        <f t="shared" si="89"/>
        <v>7.12857358594917+0.520106503336363i</v>
      </c>
      <c r="CV127" s="121" t="str">
        <f t="shared" si="89"/>
        <v>0</v>
      </c>
      <c r="CW127" s="121" t="str">
        <f t="shared" si="89"/>
        <v>7.13525704140197+0.523047223735592i</v>
      </c>
      <c r="CX127" s="121" t="str">
        <f t="shared" si="89"/>
        <v>7.05505557596845+0.50567023955833i</v>
      </c>
      <c r="CY127" s="121" t="str">
        <f t="shared" si="56"/>
        <v>6.92138646691259+0.424265752143309i</v>
      </c>
      <c r="CZ127" s="121" t="str">
        <f t="shared" si="56"/>
        <v>6.80108426876231+0.327221978968753i</v>
      </c>
      <c r="DA127" s="121" t="str">
        <f t="shared" si="56"/>
        <v>6.69815905478929+0.267070879893614i</v>
      </c>
      <c r="DB127" s="121" t="str">
        <f t="shared" si="56"/>
        <v>6.64335472007639+0.198231288729845i</v>
      </c>
      <c r="DC127" s="121" t="str">
        <f t="shared" si="56"/>
        <v>6.58587700318237+0.141421917381103i</v>
      </c>
      <c r="DD127" s="121" t="str">
        <f t="shared" si="56"/>
        <v>6.4976553912055+0.108659618751511i</v>
      </c>
      <c r="DE127" s="121" t="str">
        <f t="shared" si="77"/>
        <v>6.474931642666+0.11069138920916i</v>
      </c>
      <c r="DF127" s="121" t="str">
        <f t="shared" si="77"/>
        <v>6.42413738122477+0.117695650523687i</v>
      </c>
      <c r="DG127" s="121" t="str">
        <f t="shared" si="77"/>
        <v>6.41077047031919+0.145431990652779i</v>
      </c>
      <c r="DH127" s="121" t="str">
        <f t="shared" si="77"/>
        <v>0</v>
      </c>
      <c r="DI127" s="121"/>
      <c r="DK127" s="39">
        <f t="shared" si="90"/>
        <v>0</v>
      </c>
      <c r="DL127" s="39">
        <f t="shared" si="90"/>
        <v>6.4722582604848897</v>
      </c>
      <c r="DM127" s="39">
        <f t="shared" si="90"/>
        <v>6.5123589932016399</v>
      </c>
      <c r="DN127" s="39">
        <f t="shared" si="90"/>
        <v>6.5484496526467302</v>
      </c>
      <c r="DO127" s="39">
        <f t="shared" si="90"/>
        <v>6.5685000190051097</v>
      </c>
      <c r="DP127" s="39">
        <f t="shared" si="90"/>
        <v>6.6406813378952698</v>
      </c>
      <c r="DQ127" s="39">
        <f t="shared" si="90"/>
        <v>6.6727619240686797</v>
      </c>
      <c r="DR127" s="39">
        <f t="shared" si="90"/>
        <v>6.7262295676910204</v>
      </c>
      <c r="DS127" s="39">
        <f t="shared" si="90"/>
        <v>6.8117777974867799</v>
      </c>
      <c r="DT127" s="39">
        <f t="shared" si="90"/>
        <v>6.9294066134559396</v>
      </c>
      <c r="DU127" s="39">
        <f t="shared" si="90"/>
        <v>7.0443620472439799</v>
      </c>
      <c r="DV127" s="39">
        <f t="shared" si="90"/>
        <v>7.1285735859491703</v>
      </c>
      <c r="DW127" s="39">
        <f t="shared" si="90"/>
        <v>0</v>
      </c>
      <c r="DX127" s="39">
        <f t="shared" si="90"/>
        <v>7.13525704140197</v>
      </c>
      <c r="DY127" s="39">
        <f t="shared" si="90"/>
        <v>7.0550555759684501</v>
      </c>
      <c r="DZ127" s="39">
        <f t="shared" si="57"/>
        <v>6.9213864669125904</v>
      </c>
      <c r="EA127" s="39">
        <f t="shared" si="57"/>
        <v>6.8010842687623096</v>
      </c>
      <c r="EB127" s="39">
        <f t="shared" si="57"/>
        <v>6.69815905478929</v>
      </c>
      <c r="EC127" s="39">
        <f t="shared" si="57"/>
        <v>6.6433547200763901</v>
      </c>
      <c r="ED127" s="39">
        <f t="shared" si="57"/>
        <v>6.5858770031823699</v>
      </c>
      <c r="EE127" s="39">
        <f t="shared" si="57"/>
        <v>6.4976553912055</v>
      </c>
      <c r="EF127" s="39">
        <f t="shared" si="78"/>
        <v>6.4749316426660002</v>
      </c>
      <c r="EG127" s="39">
        <f t="shared" si="78"/>
        <v>6.42413738122477</v>
      </c>
      <c r="EH127" s="39">
        <f t="shared" si="78"/>
        <v>6.4107704703191901</v>
      </c>
      <c r="EI127" s="39">
        <f t="shared" si="78"/>
        <v>0</v>
      </c>
      <c r="EK127" s="39">
        <f t="shared" si="73"/>
        <v>0</v>
      </c>
      <c r="EL127" s="39">
        <f t="shared" si="73"/>
        <v>0.153318468087075</v>
      </c>
      <c r="EM127" s="39">
        <f t="shared" si="73"/>
        <v>0.12222703332068099</v>
      </c>
      <c r="EN127" s="39">
        <f t="shared" si="73"/>
        <v>0.114153419133707</v>
      </c>
      <c r="EO127" s="39">
        <f t="shared" si="73"/>
        <v>0.118858571772473</v>
      </c>
      <c r="EP127" s="39">
        <f t="shared" si="73"/>
        <v>0.12028883123937099</v>
      </c>
      <c r="EQ127" s="39">
        <f t="shared" si="73"/>
        <v>0.18352768673370001</v>
      </c>
      <c r="ER127" s="39">
        <f t="shared" si="73"/>
        <v>0.250763248588799</v>
      </c>
      <c r="ES127" s="39">
        <f t="shared" si="73"/>
        <v>0.323612913024244</v>
      </c>
      <c r="ET127" s="39">
        <f t="shared" si="88"/>
        <v>0.413304885200728</v>
      </c>
      <c r="EU127" s="39">
        <f t="shared" si="88"/>
        <v>0.49297167419802301</v>
      </c>
      <c r="EV127" s="39">
        <f t="shared" si="88"/>
        <v>0.52010650333636299</v>
      </c>
      <c r="EW127" s="39">
        <f t="shared" si="88"/>
        <v>0</v>
      </c>
      <c r="EX127" s="39">
        <f t="shared" si="88"/>
        <v>0.52304722373559198</v>
      </c>
      <c r="EY127" s="39">
        <f t="shared" si="62"/>
        <v>0.50567023955833001</v>
      </c>
      <c r="EZ127" s="39">
        <f t="shared" si="62"/>
        <v>0.42426575214330903</v>
      </c>
      <c r="FA127" s="39">
        <f t="shared" si="62"/>
        <v>0.32722197896875299</v>
      </c>
      <c r="FB127" s="39">
        <f t="shared" si="62"/>
        <v>0.267070879893614</v>
      </c>
      <c r="FC127" s="39">
        <f t="shared" si="62"/>
        <v>0.198231288729845</v>
      </c>
      <c r="FD127" s="39">
        <f t="shared" si="62"/>
        <v>0.14142191738110299</v>
      </c>
      <c r="FE127" s="39">
        <f t="shared" si="62"/>
        <v>0.10865961875151101</v>
      </c>
      <c r="FF127" s="39">
        <f t="shared" si="79"/>
        <v>0.11069138920916</v>
      </c>
      <c r="FG127" s="39">
        <f t="shared" si="79"/>
        <v>0.117695650523687</v>
      </c>
      <c r="FH127" s="39">
        <f t="shared" si="79"/>
        <v>0.14543199065277901</v>
      </c>
      <c r="FI127" s="39">
        <f t="shared" si="79"/>
        <v>0</v>
      </c>
      <c r="FK127" s="39">
        <f t="shared" si="91"/>
        <v>0.99999999999999989</v>
      </c>
      <c r="FL127" s="39">
        <f t="shared" si="91"/>
        <v>0.77046504106465974</v>
      </c>
      <c r="FM127" s="39">
        <f t="shared" si="91"/>
        <v>0.76932409601239726</v>
      </c>
      <c r="FN127" s="39">
        <f t="shared" si="91"/>
        <v>0.76822070058972636</v>
      </c>
      <c r="FO127" s="39">
        <f t="shared" si="91"/>
        <v>0.76757946090536588</v>
      </c>
      <c r="FP127" s="39">
        <f t="shared" si="91"/>
        <v>0.76532292208939334</v>
      </c>
      <c r="FQ127" s="39">
        <f t="shared" si="91"/>
        <v>0.76406883343716403</v>
      </c>
      <c r="FR127" s="39">
        <f t="shared" si="91"/>
        <v>0.76202102192803611</v>
      </c>
      <c r="FS127" s="39">
        <f t="shared" si="91"/>
        <v>0.75882094385508347</v>
      </c>
      <c r="FT127" s="39">
        <f t="shared" si="91"/>
        <v>0.75433283245371241</v>
      </c>
      <c r="FU127" s="39">
        <f t="shared" si="91"/>
        <v>0.74987657431118138</v>
      </c>
      <c r="FV127" s="39">
        <f t="shared" si="91"/>
        <v>0.74695583880857352</v>
      </c>
      <c r="FW127" s="39">
        <f t="shared" si="91"/>
        <v>0.99999999999999989</v>
      </c>
      <c r="FX127" s="39">
        <f t="shared" si="91"/>
        <v>0.74671317914025603</v>
      </c>
      <c r="FY127" s="39">
        <f t="shared" si="91"/>
        <v>0.74938672841926779</v>
      </c>
      <c r="FZ127" s="39">
        <f t="shared" si="58"/>
        <v>0.75445981771383852</v>
      </c>
      <c r="GA127" s="39">
        <f t="shared" si="58"/>
        <v>0.7591205931469277</v>
      </c>
      <c r="GB127" s="39">
        <f t="shared" si="58"/>
        <v>0.76278063548077524</v>
      </c>
      <c r="GC127" s="39">
        <f t="shared" si="58"/>
        <v>0.76490951228787185</v>
      </c>
      <c r="GD127" s="39">
        <f t="shared" si="58"/>
        <v>0.76695840634455636</v>
      </c>
      <c r="GE127" s="39">
        <f t="shared" si="58"/>
        <v>0.76982647753607047</v>
      </c>
      <c r="GF127" s="39">
        <f t="shared" si="80"/>
        <v>0.77053246159177202</v>
      </c>
      <c r="GG127" s="39">
        <f t="shared" si="80"/>
        <v>0.77210442531712153</v>
      </c>
      <c r="GH127" s="39">
        <f t="shared" si="80"/>
        <v>0.77242580827500062</v>
      </c>
      <c r="GI127" s="39">
        <f t="shared" si="80"/>
        <v>0.99999999999999989</v>
      </c>
      <c r="GJ127" s="39">
        <f t="shared" si="72"/>
        <v>13.45</v>
      </c>
      <c r="GK127" s="39">
        <f t="shared" si="86"/>
        <v>-9.6432746655328714E-16</v>
      </c>
      <c r="GL127" s="39">
        <f t="shared" si="86"/>
        <v>-2.2649412418872168</v>
      </c>
      <c r="GM127" s="39">
        <f t="shared" si="86"/>
        <v>-2.2778132960953119</v>
      </c>
      <c r="GN127" s="39">
        <f t="shared" si="86"/>
        <v>-2.2902798889840432</v>
      </c>
      <c r="GO127" s="39">
        <f t="shared" si="86"/>
        <v>-2.2975330949586246</v>
      </c>
      <c r="GP127" s="39">
        <f t="shared" si="86"/>
        <v>-2.3231055795404107</v>
      </c>
      <c r="GQ127" s="39">
        <f t="shared" si="86"/>
        <v>-2.3373502987651089</v>
      </c>
      <c r="GR127" s="39">
        <f t="shared" si="85"/>
        <v>-2.3606609516485948</v>
      </c>
      <c r="GS127" s="39">
        <f t="shared" si="85"/>
        <v>-2.3972138172603592</v>
      </c>
      <c r="GT127" s="39">
        <f t="shared" si="85"/>
        <v>-2.4487397827576523</v>
      </c>
      <c r="GU127" s="39">
        <f t="shared" si="85"/>
        <v>-2.500204265678772</v>
      </c>
      <c r="GV127" s="39">
        <f t="shared" si="85"/>
        <v>-2.534101471822805</v>
      </c>
      <c r="GW127" s="39">
        <f t="shared" si="85"/>
        <v>-9.6432746655328714E-16</v>
      </c>
      <c r="GX127" s="39">
        <f t="shared" si="85"/>
        <v>-2.5369236701704043</v>
      </c>
      <c r="GY127" s="39">
        <f t="shared" si="85"/>
        <v>-2.5058800499128941</v>
      </c>
      <c r="GZ127" s="39">
        <f t="shared" si="81"/>
        <v>-2.4472777131252239</v>
      </c>
      <c r="HA127" s="39">
        <f t="shared" si="81"/>
        <v>-2.3937845406387686</v>
      </c>
      <c r="HB127" s="39">
        <f t="shared" si="81"/>
        <v>-2.3520068162068792</v>
      </c>
      <c r="HC127" s="39">
        <f t="shared" si="81"/>
        <v>-2.3277987645991014</v>
      </c>
      <c r="HD127" s="39">
        <f t="shared" si="93"/>
        <v>-2.3045637610426155</v>
      </c>
      <c r="HE127" s="39">
        <f t="shared" si="93"/>
        <v>-2.2721431158013425</v>
      </c>
      <c r="HF127" s="39">
        <f t="shared" si="93"/>
        <v>-2.2641812052782004</v>
      </c>
      <c r="HG127" s="39">
        <f t="shared" si="87"/>
        <v>-2.2464791675850861</v>
      </c>
      <c r="HH127" s="39">
        <f t="shared" si="87"/>
        <v>-2.2428644802409767</v>
      </c>
      <c r="HI127" s="39">
        <f t="shared" si="87"/>
        <v>-9.6432746655328714E-16</v>
      </c>
    </row>
    <row r="128" spans="1:217" s="39" customFormat="1">
      <c r="A128" s="20"/>
      <c r="B128" s="184"/>
      <c r="C128" s="40">
        <v>13.5</v>
      </c>
      <c r="D128" s="41"/>
      <c r="E128" s="42">
        <v>4.8769999999999998</v>
      </c>
      <c r="F128" s="42">
        <v>4.9050000000000002</v>
      </c>
      <c r="G128" s="42">
        <v>4.915</v>
      </c>
      <c r="H128" s="42">
        <v>4.9539999999999997</v>
      </c>
      <c r="I128" s="42">
        <v>4.9729999999999999</v>
      </c>
      <c r="J128" s="42">
        <v>4.9939999999999998</v>
      </c>
      <c r="K128" s="42">
        <v>5.032</v>
      </c>
      <c r="L128" s="42">
        <v>5.0949999999999998</v>
      </c>
      <c r="M128" s="42">
        <v>5.1680000000000001</v>
      </c>
      <c r="N128" s="42">
        <v>5.2530000000000001</v>
      </c>
      <c r="O128" s="43">
        <v>5.3529999999999998</v>
      </c>
      <c r="P128" s="20"/>
      <c r="Q128" s="41">
        <v>5.359</v>
      </c>
      <c r="R128" s="42">
        <v>5.2750000000000004</v>
      </c>
      <c r="S128" s="42">
        <v>5.1589999999999998</v>
      </c>
      <c r="T128" s="42">
        <v>5.0819999999999999</v>
      </c>
      <c r="U128" s="42">
        <v>5.0060000000000002</v>
      </c>
      <c r="V128" s="42">
        <v>4.968</v>
      </c>
      <c r="W128" s="42">
        <v>4.9260000000000002</v>
      </c>
      <c r="X128" s="42">
        <v>4.8949999999999996</v>
      </c>
      <c r="Y128" s="42">
        <v>4.8630000000000004</v>
      </c>
      <c r="Z128" s="42">
        <v>4.8369999999999997</v>
      </c>
      <c r="AA128" s="42">
        <v>4.8330000000000002</v>
      </c>
      <c r="AB128" s="43"/>
      <c r="AD128" s="20"/>
      <c r="AE128" s="184"/>
      <c r="AF128" s="40">
        <v>13.5</v>
      </c>
      <c r="AG128" s="41"/>
      <c r="AH128" s="42">
        <v>0.1099</v>
      </c>
      <c r="AI128" s="42">
        <v>9.4420000000000004E-2</v>
      </c>
      <c r="AJ128" s="42">
        <v>8.5569999999999993E-2</v>
      </c>
      <c r="AK128" s="42">
        <v>0.10390000000000001</v>
      </c>
      <c r="AL128" s="42">
        <v>0.1205</v>
      </c>
      <c r="AM128" s="42">
        <v>0.1527</v>
      </c>
      <c r="AN128" s="42">
        <v>0.19639999999999999</v>
      </c>
      <c r="AO128" s="42">
        <v>0.25069999999999998</v>
      </c>
      <c r="AP128" s="42">
        <v>0.312</v>
      </c>
      <c r="AQ128" s="42">
        <v>0.3468</v>
      </c>
      <c r="AR128" s="43">
        <v>0.36620000000000003</v>
      </c>
      <c r="AS128" s="20"/>
      <c r="AT128" s="41">
        <v>0.37280000000000002</v>
      </c>
      <c r="AU128" s="42">
        <v>0.34350000000000003</v>
      </c>
      <c r="AV128" s="42">
        <v>0.31280000000000002</v>
      </c>
      <c r="AW128" s="42">
        <v>0.25800000000000001</v>
      </c>
      <c r="AX128" s="42">
        <v>0.2031</v>
      </c>
      <c r="AY128" s="42">
        <v>0.16220000000000001</v>
      </c>
      <c r="AZ128" s="42">
        <v>0.12839999999999999</v>
      </c>
      <c r="BA128" s="42">
        <v>0.10539999999999999</v>
      </c>
      <c r="BB128" s="42">
        <v>8.2619999999999999E-2</v>
      </c>
      <c r="BC128" s="42">
        <v>9.307E-2</v>
      </c>
      <c r="BD128" s="42">
        <v>0.1056</v>
      </c>
      <c r="BE128" s="43"/>
      <c r="BH128" s="118" t="str">
        <f t="shared" si="75"/>
        <v>0</v>
      </c>
      <c r="BI128" s="118" t="str">
        <f t="shared" si="75"/>
        <v>4.877+0.1099i</v>
      </c>
      <c r="BJ128" s="118" t="str">
        <f t="shared" si="75"/>
        <v>4.905+0.09442i</v>
      </c>
      <c r="BK128" s="118" t="str">
        <f t="shared" si="75"/>
        <v>4.915+0.08557i</v>
      </c>
      <c r="BL128" s="118" t="str">
        <f t="shared" si="75"/>
        <v>4.954+0.1039i</v>
      </c>
      <c r="BM128" s="118" t="str">
        <f t="shared" si="74"/>
        <v>4.973+0.1205i</v>
      </c>
      <c r="BN128" s="118" t="str">
        <f t="shared" ref="BN128:BY152" si="94">COMPLEX(J128,AM128)</f>
        <v>4.994+0.1527i</v>
      </c>
      <c r="BO128" s="118" t="str">
        <f t="shared" si="94"/>
        <v>5.032+0.1964i</v>
      </c>
      <c r="BP128" s="118" t="str">
        <f t="shared" si="94"/>
        <v>5.095+0.2507i</v>
      </c>
      <c r="BQ128" s="118" t="str">
        <f t="shared" si="94"/>
        <v>5.168+0.312i</v>
      </c>
      <c r="BR128" s="118" t="str">
        <f t="shared" si="94"/>
        <v>5.253+0.3468i</v>
      </c>
      <c r="BS128" s="118" t="str">
        <f t="shared" si="94"/>
        <v>5.353+0.3662i</v>
      </c>
      <c r="BT128" s="118" t="str">
        <f t="shared" si="76"/>
        <v>0</v>
      </c>
      <c r="BU128" s="118" t="str">
        <f t="shared" si="76"/>
        <v>5.359+0.3728i</v>
      </c>
      <c r="BV128" s="118" t="str">
        <f t="shared" si="76"/>
        <v>5.275+0.3435i</v>
      </c>
      <c r="BW128" s="118" t="str">
        <f t="shared" si="76"/>
        <v>5.159+0.3128i</v>
      </c>
      <c r="BX128" s="118" t="str">
        <f t="shared" si="76"/>
        <v>5.082+0.258i</v>
      </c>
      <c r="BY128" s="118" t="str">
        <f t="shared" si="76"/>
        <v>5.006+0.2031i</v>
      </c>
      <c r="BZ128" s="118" t="str">
        <f t="shared" si="76"/>
        <v>4.968+0.1622i</v>
      </c>
      <c r="CA128" s="118" t="str">
        <f t="shared" si="92"/>
        <v>4.926+0.1284i</v>
      </c>
      <c r="CB128" s="118" t="str">
        <f t="shared" si="92"/>
        <v>4.895+0.1054i</v>
      </c>
      <c r="CC128" s="118" t="str">
        <f t="shared" si="92"/>
        <v>4.863+0.08262i</v>
      </c>
      <c r="CD128" s="118" t="str">
        <f t="shared" si="92"/>
        <v>4.837+0.09307i</v>
      </c>
      <c r="CE128" s="118" t="str">
        <f t="shared" si="92"/>
        <v>4.833+0.1056i</v>
      </c>
      <c r="CF128" s="118" t="str">
        <f t="shared" si="92"/>
        <v>0</v>
      </c>
      <c r="CG128" s="118" t="str">
        <f t="shared" si="92"/>
        <v>0</v>
      </c>
      <c r="CH128" s="39">
        <f t="shared" si="69"/>
        <v>13500000000</v>
      </c>
      <c r="CI128" s="121">
        <f t="shared" si="70"/>
        <v>1.3317403828158199</v>
      </c>
      <c r="CJ128" s="121" t="str">
        <f t="shared" si="89"/>
        <v>0</v>
      </c>
      <c r="CK128" s="121" t="str">
        <f t="shared" si="89"/>
        <v>6.49489784699275+0.146358268071459i</v>
      </c>
      <c r="CL128" s="121" t="str">
        <f t="shared" si="89"/>
        <v>6.5321865777116+0.12574292694547i</v>
      </c>
      <c r="CM128" s="121" t="str">
        <f t="shared" si="89"/>
        <v>6.54550398153975+0.11395702455755i</v>
      </c>
      <c r="CN128" s="121" t="str">
        <f t="shared" si="89"/>
        <v>6.59744185646957+0.138367825774564i</v>
      </c>
      <c r="CO128" s="121" t="str">
        <f t="shared" si="89"/>
        <v>6.62274492374307+0.160474716129306i</v>
      </c>
      <c r="CP128" s="121" t="str">
        <f t="shared" si="89"/>
        <v>6.6507114717822+0.203356756455976i</v>
      </c>
      <c r="CQ128" s="121" t="str">
        <f t="shared" si="89"/>
        <v>6.70131760632921+0.261553811185027i</v>
      </c>
      <c r="CR128" s="121" t="str">
        <f t="shared" si="89"/>
        <v>6.7852172504466+0.333867313971926i</v>
      </c>
      <c r="CS128" s="121" t="str">
        <f t="shared" si="89"/>
        <v>6.88243429839216+0.415502999438536i</v>
      </c>
      <c r="CT128" s="121" t="str">
        <f t="shared" si="89"/>
        <v>6.9956322309315+0.461847564760526i</v>
      </c>
      <c r="CU128" s="121" t="str">
        <f t="shared" si="89"/>
        <v>7.12880626921308+0.487683328187153i</v>
      </c>
      <c r="CV128" s="121" t="str">
        <f t="shared" si="89"/>
        <v>0</v>
      </c>
      <c r="CW128" s="121" t="str">
        <f t="shared" si="89"/>
        <v>7.13679671150998+0.496472814713738i</v>
      </c>
      <c r="CX128" s="121" t="str">
        <f t="shared" si="89"/>
        <v>7.02493051935345+0.457452821497234i</v>
      </c>
      <c r="CY128" s="121" t="str">
        <f t="shared" si="89"/>
        <v>6.87044863494681+0.416568391744788i</v>
      </c>
      <c r="CZ128" s="121" t="str">
        <f t="shared" ref="CZ128:DG172" si="95">IMPRODUCT(BX128, $CI128)</f>
        <v>6.76790462547+0.343589018766482i</v>
      </c>
      <c r="DA128" s="121" t="str">
        <f t="shared" si="95"/>
        <v>6.66669235637599+0.270476471749893i</v>
      </c>
      <c r="DB128" s="121" t="str">
        <f t="shared" si="95"/>
        <v>6.61608622182899+0.216008290092726i</v>
      </c>
      <c r="DC128" s="121" t="str">
        <f t="shared" si="95"/>
        <v>6.56015312575073+0.170995465153551i</v>
      </c>
      <c r="DD128" s="121" t="str">
        <f t="shared" si="95"/>
        <v>6.51886917388344+0.140365436348787i</v>
      </c>
      <c r="DE128" s="121" t="str">
        <f t="shared" si="77"/>
        <v>6.47625348163333+0.110028390428243i</v>
      </c>
      <c r="DF128" s="121" t="str">
        <f t="shared" si="77"/>
        <v>6.44162823168012+0.123945077428668i</v>
      </c>
      <c r="DG128" s="121" t="str">
        <f t="shared" si="77"/>
        <v>6.43630127014886+0.140631784425351i</v>
      </c>
      <c r="DH128" s="121" t="str">
        <f t="shared" si="77"/>
        <v>0</v>
      </c>
      <c r="DI128" s="121"/>
      <c r="DK128" s="39">
        <f t="shared" si="90"/>
        <v>0</v>
      </c>
      <c r="DL128" s="39">
        <f t="shared" si="90"/>
        <v>6.4948978469927496</v>
      </c>
      <c r="DM128" s="39">
        <f t="shared" si="90"/>
        <v>6.5321865777115997</v>
      </c>
      <c r="DN128" s="39">
        <f t="shared" si="90"/>
        <v>6.54550398153975</v>
      </c>
      <c r="DO128" s="39">
        <f t="shared" si="90"/>
        <v>6.5974418564695698</v>
      </c>
      <c r="DP128" s="39">
        <f t="shared" si="90"/>
        <v>6.6227449237430696</v>
      </c>
      <c r="DQ128" s="39">
        <f t="shared" si="90"/>
        <v>6.6507114717822002</v>
      </c>
      <c r="DR128" s="39">
        <f t="shared" si="90"/>
        <v>6.7013176063292104</v>
      </c>
      <c r="DS128" s="39">
        <f t="shared" si="90"/>
        <v>6.7852172504465997</v>
      </c>
      <c r="DT128" s="39">
        <f t="shared" si="90"/>
        <v>6.8824342983921598</v>
      </c>
      <c r="DU128" s="39">
        <f t="shared" si="90"/>
        <v>6.9956322309315002</v>
      </c>
      <c r="DV128" s="39">
        <f t="shared" si="90"/>
        <v>7.1288062692130802</v>
      </c>
      <c r="DW128" s="39">
        <f t="shared" si="90"/>
        <v>0</v>
      </c>
      <c r="DX128" s="39">
        <f t="shared" si="90"/>
        <v>7.1367967115099802</v>
      </c>
      <c r="DY128" s="39">
        <f t="shared" si="90"/>
        <v>7.0249305193534504</v>
      </c>
      <c r="DZ128" s="39">
        <f t="shared" si="90"/>
        <v>6.8704486349468104</v>
      </c>
      <c r="EA128" s="39">
        <f t="shared" ref="EA128:EH172" si="96">IMREAL(CZ128)</f>
        <v>6.7679046254699999</v>
      </c>
      <c r="EB128" s="39">
        <f t="shared" si="96"/>
        <v>6.6666923563759903</v>
      </c>
      <c r="EC128" s="39">
        <f t="shared" si="96"/>
        <v>6.61608622182899</v>
      </c>
      <c r="ED128" s="39">
        <f t="shared" si="96"/>
        <v>6.5601531257507304</v>
      </c>
      <c r="EE128" s="39">
        <f t="shared" si="96"/>
        <v>6.5188691738834397</v>
      </c>
      <c r="EF128" s="39">
        <f t="shared" si="78"/>
        <v>6.4762534816333304</v>
      </c>
      <c r="EG128" s="39">
        <f t="shared" si="78"/>
        <v>6.4416282316801201</v>
      </c>
      <c r="EH128" s="39">
        <f t="shared" si="78"/>
        <v>6.43630127014886</v>
      </c>
      <c r="EI128" s="39">
        <f t="shared" si="78"/>
        <v>0</v>
      </c>
      <c r="EK128" s="39">
        <f t="shared" si="73"/>
        <v>0</v>
      </c>
      <c r="EL128" s="39">
        <f t="shared" si="73"/>
        <v>0.14635826807145899</v>
      </c>
      <c r="EM128" s="39">
        <f t="shared" si="73"/>
        <v>0.12574292694547001</v>
      </c>
      <c r="EN128" s="39">
        <f t="shared" si="73"/>
        <v>0.11395702455755</v>
      </c>
      <c r="EO128" s="39">
        <f t="shared" si="73"/>
        <v>0.138367825774564</v>
      </c>
      <c r="EP128" s="39">
        <f t="shared" si="73"/>
        <v>0.160474716129306</v>
      </c>
      <c r="EQ128" s="39">
        <f t="shared" si="73"/>
        <v>0.20335675645597601</v>
      </c>
      <c r="ER128" s="39">
        <f t="shared" si="73"/>
        <v>0.26155381118502702</v>
      </c>
      <c r="ES128" s="39">
        <f t="shared" si="73"/>
        <v>0.33386731397192598</v>
      </c>
      <c r="ET128" s="39">
        <f t="shared" si="88"/>
        <v>0.41550299943853602</v>
      </c>
      <c r="EU128" s="39">
        <f t="shared" si="88"/>
        <v>0.46184756476052602</v>
      </c>
      <c r="EV128" s="39">
        <f t="shared" si="88"/>
        <v>0.48768332818715299</v>
      </c>
      <c r="EW128" s="39">
        <f t="shared" si="88"/>
        <v>0</v>
      </c>
      <c r="EX128" s="39">
        <f t="shared" si="88"/>
        <v>0.496472814713738</v>
      </c>
      <c r="EY128" s="39">
        <f t="shared" si="62"/>
        <v>0.45745282149723399</v>
      </c>
      <c r="EZ128" s="39">
        <f t="shared" si="62"/>
        <v>0.41656839174478799</v>
      </c>
      <c r="FA128" s="39">
        <f t="shared" si="62"/>
        <v>0.34358901876648201</v>
      </c>
      <c r="FB128" s="39">
        <f t="shared" si="62"/>
        <v>0.27047647174989298</v>
      </c>
      <c r="FC128" s="39">
        <f t="shared" si="62"/>
        <v>0.21600829009272601</v>
      </c>
      <c r="FD128" s="39">
        <f t="shared" si="62"/>
        <v>0.17099546515355099</v>
      </c>
      <c r="FE128" s="39">
        <f t="shared" si="62"/>
        <v>0.14036543634878701</v>
      </c>
      <c r="FF128" s="39">
        <f t="shared" si="79"/>
        <v>0.110028390428243</v>
      </c>
      <c r="FG128" s="39">
        <f t="shared" si="79"/>
        <v>0.123945077428668</v>
      </c>
      <c r="FH128" s="39">
        <f t="shared" si="79"/>
        <v>0.14063178442535099</v>
      </c>
      <c r="FI128" s="39">
        <f t="shared" si="79"/>
        <v>0</v>
      </c>
      <c r="FK128" s="39">
        <f t="shared" si="91"/>
        <v>0.99999999999999989</v>
      </c>
      <c r="FL128" s="39">
        <f t="shared" si="91"/>
        <v>0.76978383278584328</v>
      </c>
      <c r="FM128" s="39">
        <f t="shared" si="91"/>
        <v>0.76869203047510959</v>
      </c>
      <c r="FN128" s="39">
        <f t="shared" si="91"/>
        <v>0.7683133920139894</v>
      </c>
      <c r="FO128" s="39">
        <f t="shared" si="91"/>
        <v>0.76660887929850607</v>
      </c>
      <c r="FP128" s="39">
        <f t="shared" si="91"/>
        <v>0.76573173459083443</v>
      </c>
      <c r="FQ128" s="39">
        <f t="shared" si="91"/>
        <v>0.76465313396244716</v>
      </c>
      <c r="FR128" s="39">
        <f t="shared" si="91"/>
        <v>0.76272115249523242</v>
      </c>
      <c r="FS128" s="39">
        <f t="shared" si="91"/>
        <v>0.75955343793574515</v>
      </c>
      <c r="FT128" s="39">
        <f t="shared" si="91"/>
        <v>0.75575338587845176</v>
      </c>
      <c r="FU128" s="39">
        <f t="shared" si="91"/>
        <v>0.75175053357302257</v>
      </c>
      <c r="FV128" s="39">
        <f t="shared" si="91"/>
        <v>0.74736757292581202</v>
      </c>
      <c r="FW128" s="39">
        <f t="shared" si="91"/>
        <v>0.99999999999999989</v>
      </c>
      <c r="FX128" s="39">
        <f t="shared" si="91"/>
        <v>0.74701336307751209</v>
      </c>
      <c r="FY128" s="39">
        <f t="shared" si="91"/>
        <v>0.7509060826971663</v>
      </c>
      <c r="FZ128" s="39">
        <f t="shared" si="91"/>
        <v>0.75611071767754578</v>
      </c>
      <c r="GA128" s="39">
        <f t="shared" ref="GA128:GH172" si="97">(SQRT((EA128-$FK$15)^2 + FA128^2))/(SQRT(EA128+$FK$15)^2+FA128^2)</f>
        <v>0.76000233076303447</v>
      </c>
      <c r="GB128" s="39">
        <f t="shared" si="97"/>
        <v>0.7637339868578773</v>
      </c>
      <c r="GC128" s="39">
        <f t="shared" si="97"/>
        <v>0.76566094551093034</v>
      </c>
      <c r="GD128" s="39">
        <f t="shared" si="97"/>
        <v>0.76763827013162911</v>
      </c>
      <c r="GE128" s="39">
        <f t="shared" si="97"/>
        <v>0.76905652434353489</v>
      </c>
      <c r="GF128" s="39">
        <f t="shared" si="80"/>
        <v>0.77049299720864861</v>
      </c>
      <c r="GG128" s="39">
        <f t="shared" si="80"/>
        <v>0.77153506832004248</v>
      </c>
      <c r="GH128" s="39">
        <f t="shared" si="80"/>
        <v>0.77164278544323783</v>
      </c>
      <c r="GI128" s="39">
        <f t="shared" si="80"/>
        <v>0.99999999999999989</v>
      </c>
      <c r="GJ128" s="39">
        <f t="shared" si="72"/>
        <v>13.5</v>
      </c>
      <c r="GK128" s="39">
        <f t="shared" si="86"/>
        <v>-9.6432746655328714E-16</v>
      </c>
      <c r="GL128" s="39">
        <f t="shared" si="86"/>
        <v>-2.2726242863829214</v>
      </c>
      <c r="GM128" s="39">
        <f t="shared" si="86"/>
        <v>-2.284952430354604</v>
      </c>
      <c r="GN128" s="39">
        <f t="shared" si="86"/>
        <v>-2.2892319363399776</v>
      </c>
      <c r="GO128" s="39">
        <f t="shared" si="86"/>
        <v>-2.3085230961542895</v>
      </c>
      <c r="GP128" s="39">
        <f t="shared" si="86"/>
        <v>-2.3184670771341458</v>
      </c>
      <c r="GQ128" s="39">
        <f t="shared" si="86"/>
        <v>-2.330710543160829</v>
      </c>
      <c r="GR128" s="39">
        <f t="shared" si="85"/>
        <v>-2.3526841836830785</v>
      </c>
      <c r="GS128" s="39">
        <f t="shared" si="85"/>
        <v>-2.3888333238655379</v>
      </c>
      <c r="GT128" s="39">
        <f t="shared" si="85"/>
        <v>-2.432397968943123</v>
      </c>
      <c r="GU128" s="39">
        <f t="shared" si="85"/>
        <v>-2.4785250995276225</v>
      </c>
      <c r="GV128" s="39">
        <f t="shared" si="85"/>
        <v>-2.5293149883012624</v>
      </c>
      <c r="GW128" s="39">
        <f t="shared" si="85"/>
        <v>-9.6432746655328714E-16</v>
      </c>
      <c r="GX128" s="39">
        <f t="shared" si="85"/>
        <v>-2.5334325832658959</v>
      </c>
      <c r="GY128" s="39">
        <f t="shared" si="85"/>
        <v>-2.4882875533113786</v>
      </c>
      <c r="GZ128" s="39">
        <f t="shared" si="81"/>
        <v>-2.4282921176015964</v>
      </c>
      <c r="HA128" s="39">
        <f t="shared" si="81"/>
        <v>-2.3837015165954272</v>
      </c>
      <c r="HB128" s="39">
        <f t="shared" si="81"/>
        <v>-2.3411576493489692</v>
      </c>
      <c r="HC128" s="39">
        <f t="shared" si="81"/>
        <v>-2.3192700927735102</v>
      </c>
      <c r="HD128" s="39">
        <f t="shared" si="93"/>
        <v>-2.2968676382759075</v>
      </c>
      <c r="HE128" s="39">
        <f t="shared" si="93"/>
        <v>-2.2808347824280113</v>
      </c>
      <c r="HF128" s="39">
        <f t="shared" si="93"/>
        <v>-2.2646260821289514</v>
      </c>
      <c r="HG128" s="39">
        <f t="shared" si="87"/>
        <v>-2.2528865862679268</v>
      </c>
      <c r="HH128" s="39">
        <f t="shared" si="87"/>
        <v>-2.2516739988225556</v>
      </c>
      <c r="HI128" s="39">
        <f t="shared" si="87"/>
        <v>-9.6432746655328714E-16</v>
      </c>
    </row>
    <row r="129" spans="1:217" s="39" customFormat="1">
      <c r="A129" s="20"/>
      <c r="B129" s="184"/>
      <c r="C129" s="40">
        <v>13.55</v>
      </c>
      <c r="D129" s="41"/>
      <c r="E129" s="42">
        <v>4.8630000000000004</v>
      </c>
      <c r="F129" s="42">
        <v>4.8970000000000002</v>
      </c>
      <c r="G129" s="42">
        <v>4.9210000000000003</v>
      </c>
      <c r="H129" s="42">
        <v>4.9370000000000003</v>
      </c>
      <c r="I129" s="42">
        <v>4.9569999999999999</v>
      </c>
      <c r="J129" s="42">
        <v>4.9820000000000002</v>
      </c>
      <c r="K129" s="42">
        <v>5.0529999999999999</v>
      </c>
      <c r="L129" s="42">
        <v>5.0810000000000004</v>
      </c>
      <c r="M129" s="42">
        <v>5.1559999999999997</v>
      </c>
      <c r="N129" s="42">
        <v>5.2409999999999997</v>
      </c>
      <c r="O129" s="43">
        <v>5.3209999999999997</v>
      </c>
      <c r="P129" s="20"/>
      <c r="Q129" s="41">
        <v>5.3259999999999996</v>
      </c>
      <c r="R129" s="42">
        <v>5.26</v>
      </c>
      <c r="S129" s="42">
        <v>5.1470000000000002</v>
      </c>
      <c r="T129" s="42">
        <v>5.0679999999999996</v>
      </c>
      <c r="U129" s="42">
        <v>5.0030000000000001</v>
      </c>
      <c r="V129" s="42">
        <v>4.9779999999999998</v>
      </c>
      <c r="W129" s="42">
        <v>4.9080000000000004</v>
      </c>
      <c r="X129" s="42">
        <v>4.8810000000000002</v>
      </c>
      <c r="Y129" s="42">
        <v>4.8620000000000001</v>
      </c>
      <c r="Z129" s="42">
        <v>4.8280000000000003</v>
      </c>
      <c r="AA129" s="42">
        <v>4.82</v>
      </c>
      <c r="AB129" s="43"/>
      <c r="AD129" s="20"/>
      <c r="AE129" s="184"/>
      <c r="AF129" s="40">
        <v>13.55</v>
      </c>
      <c r="AG129" s="41"/>
      <c r="AH129" s="42">
        <v>0.1048</v>
      </c>
      <c r="AI129" s="42">
        <v>8.8539999999999994E-2</v>
      </c>
      <c r="AJ129" s="42">
        <v>9.0800000000000006E-2</v>
      </c>
      <c r="AK129" s="42">
        <v>0.1014</v>
      </c>
      <c r="AL129" s="42">
        <v>0.11260000000000001</v>
      </c>
      <c r="AM129" s="42">
        <v>0.13039999999999999</v>
      </c>
      <c r="AN129" s="42">
        <v>0.21379999999999999</v>
      </c>
      <c r="AO129" s="42">
        <v>0.2596</v>
      </c>
      <c r="AP129" s="42">
        <v>0.31530000000000002</v>
      </c>
      <c r="AQ129" s="42">
        <v>0.35399999999999998</v>
      </c>
      <c r="AR129" s="43">
        <v>0.3745</v>
      </c>
      <c r="AS129" s="20"/>
      <c r="AT129" s="41">
        <v>0.37680000000000002</v>
      </c>
      <c r="AU129" s="42">
        <v>0.35730000000000001</v>
      </c>
      <c r="AV129" s="42">
        <v>0.31830000000000003</v>
      </c>
      <c r="AW129" s="42">
        <v>0.26129999999999998</v>
      </c>
      <c r="AX129" s="42">
        <v>0.2248</v>
      </c>
      <c r="AY129" s="42">
        <v>0.13969999999999999</v>
      </c>
      <c r="AZ129" s="42">
        <v>0.11559999999999999</v>
      </c>
      <c r="BA129" s="42">
        <v>0.10150000000000001</v>
      </c>
      <c r="BB129" s="42">
        <v>8.9469999999999994E-2</v>
      </c>
      <c r="BC129" s="42">
        <v>8.7249999999999994E-2</v>
      </c>
      <c r="BD129" s="42">
        <v>0.10059999999999999</v>
      </c>
      <c r="BE129" s="43"/>
      <c r="BH129" s="118" t="str">
        <f t="shared" si="75"/>
        <v>0</v>
      </c>
      <c r="BI129" s="118" t="str">
        <f t="shared" si="75"/>
        <v>4.863+0.1048i</v>
      </c>
      <c r="BJ129" s="118" t="str">
        <f t="shared" si="75"/>
        <v>4.897+0.08854i</v>
      </c>
      <c r="BK129" s="118" t="str">
        <f t="shared" si="75"/>
        <v>4.921+0.0908i</v>
      </c>
      <c r="BL129" s="118" t="str">
        <f t="shared" si="75"/>
        <v>4.937+0.1014i</v>
      </c>
      <c r="BM129" s="118" t="str">
        <f t="shared" si="75"/>
        <v>4.957+0.1126i</v>
      </c>
      <c r="BN129" s="118" t="str">
        <f t="shared" si="94"/>
        <v>4.982+0.1304i</v>
      </c>
      <c r="BO129" s="118" t="str">
        <f t="shared" si="94"/>
        <v>5.053+0.2138i</v>
      </c>
      <c r="BP129" s="118" t="str">
        <f t="shared" si="94"/>
        <v>5.081+0.2596i</v>
      </c>
      <c r="BQ129" s="118" t="str">
        <f t="shared" si="94"/>
        <v>5.156+0.3153i</v>
      </c>
      <c r="BR129" s="118" t="str">
        <f t="shared" si="94"/>
        <v>5.241+0.354i</v>
      </c>
      <c r="BS129" s="118" t="str">
        <f t="shared" si="94"/>
        <v>5.321+0.3745i</v>
      </c>
      <c r="BT129" s="118" t="str">
        <f t="shared" si="76"/>
        <v>0</v>
      </c>
      <c r="BU129" s="118" t="str">
        <f t="shared" si="76"/>
        <v>5.326+0.3768i</v>
      </c>
      <c r="BV129" s="118" t="str">
        <f t="shared" si="76"/>
        <v>5.26+0.3573i</v>
      </c>
      <c r="BW129" s="118" t="str">
        <f t="shared" si="76"/>
        <v>5.147+0.3183i</v>
      </c>
      <c r="BX129" s="118" t="str">
        <f t="shared" si="76"/>
        <v>5.068+0.2613i</v>
      </c>
      <c r="BY129" s="118" t="str">
        <f t="shared" si="76"/>
        <v>5.003+0.2248i</v>
      </c>
      <c r="BZ129" s="118" t="str">
        <f t="shared" si="76"/>
        <v>4.978+0.1397i</v>
      </c>
      <c r="CA129" s="118" t="str">
        <f t="shared" si="92"/>
        <v>4.908+0.1156i</v>
      </c>
      <c r="CB129" s="118" t="str">
        <f t="shared" si="92"/>
        <v>4.881+0.1015i</v>
      </c>
      <c r="CC129" s="118" t="str">
        <f t="shared" si="92"/>
        <v>4.862+0.08947i</v>
      </c>
      <c r="CD129" s="118" t="str">
        <f t="shared" si="92"/>
        <v>4.828+0.08725i</v>
      </c>
      <c r="CE129" s="118" t="str">
        <f t="shared" si="92"/>
        <v>4.82+0.1006i</v>
      </c>
      <c r="CF129" s="118" t="str">
        <f t="shared" si="92"/>
        <v>0</v>
      </c>
      <c r="CG129" s="118" t="str">
        <f t="shared" si="92"/>
        <v>0</v>
      </c>
      <c r="CH129" s="39">
        <f t="shared" si="69"/>
        <v>13550000000</v>
      </c>
      <c r="CI129" s="121">
        <f t="shared" si="70"/>
        <v>1.3268262116615179</v>
      </c>
      <c r="CJ129" s="121" t="str">
        <f t="shared" si="89"/>
        <v>0</v>
      </c>
      <c r="CK129" s="121" t="str">
        <f t="shared" si="89"/>
        <v>6.45235586730996+0.139051386982127i</v>
      </c>
      <c r="CL129" s="121" t="str">
        <f t="shared" si="89"/>
        <v>6.49746795850645+0.117477192780511i</v>
      </c>
      <c r="CM129" s="121" t="str">
        <f t="shared" si="89"/>
        <v>6.52931178758633+0.120475820018866i</v>
      </c>
      <c r="CN129" s="121" t="str">
        <f t="shared" si="89"/>
        <v>6.55054100697291+0.134540177862478i</v>
      </c>
      <c r="CO129" s="121" t="str">
        <f t="shared" si="89"/>
        <v>6.57707753120614+0.149400631433087i</v>
      </c>
      <c r="CP129" s="121" t="str">
        <f t="shared" si="89"/>
        <v>6.61024818649768+0.173018138000662i</v>
      </c>
      <c r="CQ129" s="121" t="str">
        <f t="shared" si="89"/>
        <v>6.70445284752565+0.283675444053233i</v>
      </c>
      <c r="CR129" s="121" t="str">
        <f t="shared" si="89"/>
        <v>6.74160398145217+0.34444408454733i</v>
      </c>
      <c r="CS129" s="121" t="str">
        <f t="shared" si="89"/>
        <v>6.84111594732679+0.418348304536877i</v>
      </c>
      <c r="CT129" s="121" t="str">
        <f t="shared" si="89"/>
        <v>6.95389617531801+0.469696478928177i</v>
      </c>
      <c r="CU129" s="121" t="str">
        <f t="shared" si="89"/>
        <v>7.06004227225094+0.496896416267238i</v>
      </c>
      <c r="CV129" s="121" t="str">
        <f t="shared" si="89"/>
        <v>0</v>
      </c>
      <c r="CW129" s="121" t="str">
        <f t="shared" si="89"/>
        <v>7.06667640330924+0.49994811655406i</v>
      </c>
      <c r="CX129" s="121" t="str">
        <f t="shared" si="89"/>
        <v>6.97910587333958+0.47407500542666i</v>
      </c>
      <c r="CY129" s="121" t="str">
        <f t="shared" si="89"/>
        <v>6.82917451142183+0.422328783171861i</v>
      </c>
      <c r="CZ129" s="121" t="str">
        <f t="shared" si="95"/>
        <v>6.72435524070057+0.346699689107155i</v>
      </c>
      <c r="DA129" s="121" t="str">
        <f t="shared" si="95"/>
        <v>6.63811153694257+0.298270532381509i</v>
      </c>
      <c r="DB129" s="121" t="str">
        <f t="shared" si="95"/>
        <v>6.60494088165104+0.185357621769114i</v>
      </c>
      <c r="DC129" s="121" t="str">
        <f t="shared" si="95"/>
        <v>6.51206304683473+0.153381110068071i</v>
      </c>
      <c r="DD129" s="121" t="str">
        <f t="shared" si="95"/>
        <v>6.47623873911987+0.134672860483644i</v>
      </c>
      <c r="DE129" s="121" t="str">
        <f t="shared" si="77"/>
        <v>6.4510290410983+0.118711141157356i</v>
      </c>
      <c r="DF129" s="121" t="str">
        <f t="shared" si="77"/>
        <v>6.40591694990181+0.115765586967467i</v>
      </c>
      <c r="DG129" s="121" t="str">
        <f t="shared" si="77"/>
        <v>6.39530234020852+0.133478716893149i</v>
      </c>
      <c r="DH129" s="121" t="str">
        <f t="shared" si="77"/>
        <v>0</v>
      </c>
      <c r="DI129" s="121"/>
      <c r="DK129" s="39">
        <f t="shared" si="90"/>
        <v>0</v>
      </c>
      <c r="DL129" s="39">
        <f t="shared" si="90"/>
        <v>6.4523558673099597</v>
      </c>
      <c r="DM129" s="39">
        <f t="shared" si="90"/>
        <v>6.4974679585064496</v>
      </c>
      <c r="DN129" s="39">
        <f t="shared" si="90"/>
        <v>6.5293117875863302</v>
      </c>
      <c r="DO129" s="39">
        <f t="shared" si="90"/>
        <v>6.5505410069729102</v>
      </c>
      <c r="DP129" s="39">
        <f t="shared" si="90"/>
        <v>6.5770775312061396</v>
      </c>
      <c r="DQ129" s="39">
        <f t="shared" si="90"/>
        <v>6.6102481864976799</v>
      </c>
      <c r="DR129" s="39">
        <f t="shared" si="90"/>
        <v>6.7044528475256504</v>
      </c>
      <c r="DS129" s="39">
        <f t="shared" si="90"/>
        <v>6.7416039814521698</v>
      </c>
      <c r="DT129" s="39">
        <f t="shared" si="90"/>
        <v>6.8411159473267897</v>
      </c>
      <c r="DU129" s="39">
        <f t="shared" si="90"/>
        <v>6.9538961753180102</v>
      </c>
      <c r="DV129" s="39">
        <f t="shared" si="90"/>
        <v>7.0600422722509402</v>
      </c>
      <c r="DW129" s="39">
        <f t="shared" si="90"/>
        <v>0</v>
      </c>
      <c r="DX129" s="39">
        <f t="shared" si="90"/>
        <v>7.0666764033092404</v>
      </c>
      <c r="DY129" s="39">
        <f t="shared" si="90"/>
        <v>6.9791058733395799</v>
      </c>
      <c r="DZ129" s="39">
        <f t="shared" si="90"/>
        <v>6.8291745114218303</v>
      </c>
      <c r="EA129" s="39">
        <f t="shared" si="96"/>
        <v>6.7243552407005698</v>
      </c>
      <c r="EB129" s="39">
        <f t="shared" si="96"/>
        <v>6.6381115369425698</v>
      </c>
      <c r="EC129" s="39">
        <f t="shared" si="96"/>
        <v>6.6049408816510402</v>
      </c>
      <c r="ED129" s="39">
        <f t="shared" si="96"/>
        <v>6.5120630468347303</v>
      </c>
      <c r="EE129" s="39">
        <f t="shared" si="96"/>
        <v>6.4762387391198697</v>
      </c>
      <c r="EF129" s="39">
        <f t="shared" si="78"/>
        <v>6.4510290410983</v>
      </c>
      <c r="EG129" s="39">
        <f t="shared" si="78"/>
        <v>6.40591694990181</v>
      </c>
      <c r="EH129" s="39">
        <f t="shared" si="78"/>
        <v>6.3953023402085201</v>
      </c>
      <c r="EI129" s="39">
        <f t="shared" si="78"/>
        <v>0</v>
      </c>
      <c r="EK129" s="39">
        <f t="shared" si="73"/>
        <v>0</v>
      </c>
      <c r="EL129" s="39">
        <f t="shared" si="73"/>
        <v>0.13905138698212699</v>
      </c>
      <c r="EM129" s="39">
        <f t="shared" ref="EM129:FB150" si="98">IMAGINARY(CL129)</f>
        <v>0.117477192780511</v>
      </c>
      <c r="EN129" s="39">
        <f t="shared" si="98"/>
        <v>0.120475820018866</v>
      </c>
      <c r="EO129" s="39">
        <f t="shared" si="98"/>
        <v>0.13454017786247799</v>
      </c>
      <c r="EP129" s="39">
        <f t="shared" si="98"/>
        <v>0.14940063143308699</v>
      </c>
      <c r="EQ129" s="39">
        <f t="shared" si="98"/>
        <v>0.17301813800066199</v>
      </c>
      <c r="ER129" s="39">
        <f t="shared" si="98"/>
        <v>0.28367544405323297</v>
      </c>
      <c r="ES129" s="39">
        <f t="shared" si="98"/>
        <v>0.34444408454733</v>
      </c>
      <c r="ET129" s="39">
        <f t="shared" si="88"/>
        <v>0.41834830453687699</v>
      </c>
      <c r="EU129" s="39">
        <f t="shared" si="88"/>
        <v>0.46969647892817701</v>
      </c>
      <c r="EV129" s="39">
        <f t="shared" si="88"/>
        <v>0.49689641626723802</v>
      </c>
      <c r="EW129" s="39">
        <f t="shared" si="88"/>
        <v>0</v>
      </c>
      <c r="EX129" s="39">
        <f t="shared" si="88"/>
        <v>0.49994811655406002</v>
      </c>
      <c r="EY129" s="39">
        <f t="shared" si="88"/>
        <v>0.47407500542665998</v>
      </c>
      <c r="EZ129" s="39">
        <f t="shared" si="88"/>
        <v>0.42232878317186101</v>
      </c>
      <c r="FA129" s="39">
        <f t="shared" si="88"/>
        <v>0.34669968910715498</v>
      </c>
      <c r="FB129" s="39">
        <f t="shared" si="88"/>
        <v>0.29827053238150902</v>
      </c>
      <c r="FC129" s="39">
        <f t="shared" si="88"/>
        <v>0.18535762176911399</v>
      </c>
      <c r="FD129" s="39">
        <f t="shared" si="88"/>
        <v>0.15338111006807101</v>
      </c>
      <c r="FE129" s="39">
        <f t="shared" si="88"/>
        <v>0.13467286048364399</v>
      </c>
      <c r="FF129" s="39">
        <f t="shared" si="79"/>
        <v>0.118711141157356</v>
      </c>
      <c r="FG129" s="39">
        <f t="shared" si="79"/>
        <v>0.115765586967467</v>
      </c>
      <c r="FH129" s="39">
        <f t="shared" si="79"/>
        <v>0.133478716893149</v>
      </c>
      <c r="FI129" s="39">
        <f t="shared" si="79"/>
        <v>0</v>
      </c>
      <c r="FK129" s="39">
        <f t="shared" si="91"/>
        <v>0.99999999999999989</v>
      </c>
      <c r="FL129" s="39">
        <f t="shared" si="91"/>
        <v>0.7711450683091442</v>
      </c>
      <c r="FM129" s="39">
        <f t="shared" si="91"/>
        <v>0.76980559008304916</v>
      </c>
      <c r="FN129" s="39">
        <f t="shared" si="91"/>
        <v>0.76879932028259845</v>
      </c>
      <c r="FO129" s="39">
        <f t="shared" si="91"/>
        <v>0.7680875075925081</v>
      </c>
      <c r="FP129" s="39">
        <f t="shared" si="91"/>
        <v>0.76720214268325304</v>
      </c>
      <c r="FQ129" s="39">
        <f t="shared" si="91"/>
        <v>0.76606561132892048</v>
      </c>
      <c r="FR129" s="39">
        <f t="shared" si="91"/>
        <v>0.76246427681739548</v>
      </c>
      <c r="FS129" s="39">
        <f t="shared" si="91"/>
        <v>0.76080865940659936</v>
      </c>
      <c r="FT129" s="39">
        <f t="shared" si="91"/>
        <v>0.75699474214958562</v>
      </c>
      <c r="FU129" s="39">
        <f t="shared" si="91"/>
        <v>0.75293457815435605</v>
      </c>
      <c r="FV129" s="39">
        <f t="shared" si="91"/>
        <v>0.74934774760983547</v>
      </c>
      <c r="FW129" s="39">
        <f t="shared" si="91"/>
        <v>0.99999999999999989</v>
      </c>
      <c r="FX129" s="39">
        <f t="shared" si="91"/>
        <v>0.74910612309808888</v>
      </c>
      <c r="FY129" s="39">
        <f t="shared" si="91"/>
        <v>0.75210853591602833</v>
      </c>
      <c r="FZ129" s="39">
        <f t="shared" si="91"/>
        <v>0.75731901690003411</v>
      </c>
      <c r="GA129" s="39">
        <f t="shared" si="97"/>
        <v>0.76132239613829722</v>
      </c>
      <c r="GB129" s="39">
        <f t="shared" si="97"/>
        <v>0.76441298772306643</v>
      </c>
      <c r="GC129" s="39">
        <f t="shared" si="97"/>
        <v>0.76617218547119936</v>
      </c>
      <c r="GD129" s="39">
        <f t="shared" si="97"/>
        <v>0.76921826326460274</v>
      </c>
      <c r="GE129" s="39">
        <f t="shared" si="97"/>
        <v>0.77041243868725617</v>
      </c>
      <c r="GF129" s="39">
        <f t="shared" si="80"/>
        <v>0.7712572238571872</v>
      </c>
      <c r="GG129" s="39">
        <f t="shared" si="80"/>
        <v>0.77268279421099606</v>
      </c>
      <c r="GH129" s="39">
        <f t="shared" si="80"/>
        <v>0.77295676608124253</v>
      </c>
      <c r="GI129" s="39">
        <f t="shared" si="80"/>
        <v>0.99999999999999989</v>
      </c>
      <c r="GJ129" s="39">
        <f t="shared" si="72"/>
        <v>13.55</v>
      </c>
      <c r="GK129" s="39">
        <f t="shared" si="86"/>
        <v>-9.6432746655328714E-16</v>
      </c>
      <c r="GL129" s="39">
        <f t="shared" si="86"/>
        <v>-2.2572782900894008</v>
      </c>
      <c r="GM129" s="39">
        <f t="shared" si="86"/>
        <v>-2.2723787904350301</v>
      </c>
      <c r="GN129" s="39">
        <f t="shared" si="86"/>
        <v>-2.2837401862295352</v>
      </c>
      <c r="GO129" s="39">
        <f t="shared" si="86"/>
        <v>-2.2917859665681344</v>
      </c>
      <c r="GP129" s="39">
        <f t="shared" si="86"/>
        <v>-2.3018038582959841</v>
      </c>
      <c r="GQ129" s="39">
        <f t="shared" si="86"/>
        <v>-2.314680653879944</v>
      </c>
      <c r="GR129" s="39">
        <f t="shared" si="85"/>
        <v>-2.3556099837420224</v>
      </c>
      <c r="GS129" s="39">
        <f t="shared" si="85"/>
        <v>-2.3744910593965369</v>
      </c>
      <c r="GT129" s="39">
        <f t="shared" si="85"/>
        <v>-2.4181427392812846</v>
      </c>
      <c r="GU129" s="39">
        <f t="shared" si="85"/>
        <v>-2.4648551527691405</v>
      </c>
      <c r="GV129" s="39">
        <f t="shared" si="85"/>
        <v>-2.5063318751217261</v>
      </c>
      <c r="GW129" s="39">
        <f t="shared" si="85"/>
        <v>-9.6432746655328714E-16</v>
      </c>
      <c r="GX129" s="39">
        <f t="shared" si="85"/>
        <v>-2.5091330609334461</v>
      </c>
      <c r="GY129" s="39">
        <f t="shared" si="85"/>
        <v>-2.4743896469930795</v>
      </c>
      <c r="GZ129" s="39">
        <f t="shared" si="81"/>
        <v>-2.4144227509749947</v>
      </c>
      <c r="HA129" s="39">
        <f t="shared" si="81"/>
        <v>-2.3686278839390353</v>
      </c>
      <c r="HB129" s="39">
        <f t="shared" si="81"/>
        <v>-2.3334388538856894</v>
      </c>
      <c r="HC129" s="39">
        <f t="shared" si="81"/>
        <v>-2.3134723672268778</v>
      </c>
      <c r="HD129" s="39">
        <f t="shared" si="93"/>
        <v>-2.279008260359173</v>
      </c>
      <c r="HE129" s="39">
        <f t="shared" si="93"/>
        <v>-2.2655342785835262</v>
      </c>
      <c r="HF129" s="39">
        <f t="shared" si="93"/>
        <v>-2.256015103799724</v>
      </c>
      <c r="HG129" s="39">
        <f t="shared" si="87"/>
        <v>-2.2399751668353267</v>
      </c>
      <c r="HH129" s="39">
        <f t="shared" si="87"/>
        <v>-2.236895937350067</v>
      </c>
      <c r="HI129" s="39">
        <f t="shared" si="87"/>
        <v>-9.6432746655328714E-16</v>
      </c>
    </row>
    <row r="130" spans="1:217" s="39" customFormat="1">
      <c r="A130" s="20"/>
      <c r="B130" s="184"/>
      <c r="C130" s="40">
        <v>13.6</v>
      </c>
      <c r="D130" s="41"/>
      <c r="E130" s="42">
        <v>4.8689999999999998</v>
      </c>
      <c r="F130" s="42">
        <v>4.8849999999999998</v>
      </c>
      <c r="G130" s="42">
        <v>4.907</v>
      </c>
      <c r="H130" s="42">
        <v>4.923</v>
      </c>
      <c r="I130" s="42">
        <v>4.9450000000000003</v>
      </c>
      <c r="J130" s="42">
        <v>4.9640000000000004</v>
      </c>
      <c r="K130" s="42">
        <v>5.0190000000000001</v>
      </c>
      <c r="L130" s="42">
        <v>5.0810000000000004</v>
      </c>
      <c r="M130" s="42">
        <v>5.165</v>
      </c>
      <c r="N130" s="42">
        <v>5.2629999999999999</v>
      </c>
      <c r="O130" s="43">
        <v>5.32</v>
      </c>
      <c r="P130" s="20"/>
      <c r="Q130" s="41">
        <v>5.3239999999999998</v>
      </c>
      <c r="R130" s="42">
        <v>5.2709999999999999</v>
      </c>
      <c r="S130" s="42">
        <v>5.18</v>
      </c>
      <c r="T130" s="42">
        <v>5.0720000000000001</v>
      </c>
      <c r="U130" s="42">
        <v>4.9950000000000001</v>
      </c>
      <c r="V130" s="42">
        <v>4.9489999999999998</v>
      </c>
      <c r="W130" s="42">
        <v>4.8959999999999999</v>
      </c>
      <c r="X130" s="42">
        <v>4.867</v>
      </c>
      <c r="Y130" s="42">
        <v>4.8490000000000002</v>
      </c>
      <c r="Z130" s="42">
        <v>4.8150000000000004</v>
      </c>
      <c r="AA130" s="42">
        <v>4.8230000000000004</v>
      </c>
      <c r="AB130" s="43"/>
      <c r="AD130" s="20"/>
      <c r="AE130" s="184"/>
      <c r="AF130" s="40">
        <v>13.6</v>
      </c>
      <c r="AG130" s="41"/>
      <c r="AH130" s="42">
        <v>0.11559999999999999</v>
      </c>
      <c r="AI130" s="42">
        <v>0.10440000000000001</v>
      </c>
      <c r="AJ130" s="42">
        <v>9.9159999999999998E-2</v>
      </c>
      <c r="AK130" s="42">
        <v>0.1082</v>
      </c>
      <c r="AL130" s="42">
        <v>0.11990000000000001</v>
      </c>
      <c r="AM130" s="42">
        <v>0.14119999999999999</v>
      </c>
      <c r="AN130" s="42">
        <v>0.19020000000000001</v>
      </c>
      <c r="AO130" s="42">
        <v>0.24829999999999999</v>
      </c>
      <c r="AP130" s="42">
        <v>0.30359999999999998</v>
      </c>
      <c r="AQ130" s="42">
        <v>0.38140000000000002</v>
      </c>
      <c r="AR130" s="43">
        <v>0.40770000000000001</v>
      </c>
      <c r="AS130" s="20"/>
      <c r="AT130" s="41">
        <v>0.40899999999999997</v>
      </c>
      <c r="AU130" s="42">
        <v>0.39040000000000002</v>
      </c>
      <c r="AV130" s="42">
        <v>0.30980000000000002</v>
      </c>
      <c r="AW130" s="42">
        <v>0.25180000000000002</v>
      </c>
      <c r="AX130" s="42">
        <v>0.2026</v>
      </c>
      <c r="AY130" s="42">
        <v>0.14549999999999999</v>
      </c>
      <c r="AZ130" s="42">
        <v>0.125</v>
      </c>
      <c r="BA130" s="42">
        <v>0.1076</v>
      </c>
      <c r="BB130" s="42">
        <v>9.6519999999999995E-2</v>
      </c>
      <c r="BC130" s="42">
        <v>0.1016</v>
      </c>
      <c r="BD130" s="42">
        <v>0.1119</v>
      </c>
      <c r="BE130" s="43"/>
      <c r="BH130" s="118" t="str">
        <f t="shared" si="75"/>
        <v>0</v>
      </c>
      <c r="BI130" s="118" t="str">
        <f t="shared" si="75"/>
        <v>4.869+0.1156i</v>
      </c>
      <c r="BJ130" s="118" t="str">
        <f t="shared" si="75"/>
        <v>4.885+0.1044i</v>
      </c>
      <c r="BK130" s="118" t="str">
        <f t="shared" si="75"/>
        <v>4.907+0.09916i</v>
      </c>
      <c r="BL130" s="118" t="str">
        <f t="shared" si="75"/>
        <v>4.923+0.1082i</v>
      </c>
      <c r="BM130" s="118" t="str">
        <f t="shared" si="75"/>
        <v>4.945+0.1199i</v>
      </c>
      <c r="BN130" s="118" t="str">
        <f t="shared" si="94"/>
        <v>4.964+0.1412i</v>
      </c>
      <c r="BO130" s="118" t="str">
        <f t="shared" si="94"/>
        <v>5.019+0.1902i</v>
      </c>
      <c r="BP130" s="118" t="str">
        <f t="shared" si="94"/>
        <v>5.081+0.2483i</v>
      </c>
      <c r="BQ130" s="118" t="str">
        <f t="shared" si="94"/>
        <v>5.165+0.3036i</v>
      </c>
      <c r="BR130" s="118" t="str">
        <f t="shared" si="94"/>
        <v>5.263+0.3814i</v>
      </c>
      <c r="BS130" s="118" t="str">
        <f t="shared" si="94"/>
        <v>5.32+0.4077i</v>
      </c>
      <c r="BT130" s="118" t="str">
        <f t="shared" si="76"/>
        <v>0</v>
      </c>
      <c r="BU130" s="118" t="str">
        <f t="shared" si="76"/>
        <v>5.324+0.409i</v>
      </c>
      <c r="BV130" s="118" t="str">
        <f t="shared" si="76"/>
        <v>5.271+0.3904i</v>
      </c>
      <c r="BW130" s="118" t="str">
        <f t="shared" si="76"/>
        <v>5.18+0.3098i</v>
      </c>
      <c r="BX130" s="118" t="str">
        <f t="shared" si="76"/>
        <v>5.072+0.2518i</v>
      </c>
      <c r="BY130" s="118" t="str">
        <f t="shared" si="76"/>
        <v>4.995+0.2026i</v>
      </c>
      <c r="BZ130" s="118" t="str">
        <f t="shared" si="76"/>
        <v>4.949+0.1455i</v>
      </c>
      <c r="CA130" s="118" t="str">
        <f t="shared" si="92"/>
        <v>4.896+0.125i</v>
      </c>
      <c r="CB130" s="118" t="str">
        <f t="shared" si="92"/>
        <v>4.867+0.1076i</v>
      </c>
      <c r="CC130" s="118" t="str">
        <f t="shared" si="92"/>
        <v>4.849+0.09652i</v>
      </c>
      <c r="CD130" s="118" t="str">
        <f t="shared" si="92"/>
        <v>4.815+0.1016i</v>
      </c>
      <c r="CE130" s="118" t="str">
        <f t="shared" si="92"/>
        <v>4.823+0.1119i</v>
      </c>
      <c r="CF130" s="118" t="str">
        <f t="shared" si="92"/>
        <v>0</v>
      </c>
      <c r="CG130" s="118" t="str">
        <f t="shared" si="92"/>
        <v>0</v>
      </c>
      <c r="CH130" s="39">
        <f t="shared" si="69"/>
        <v>13600000000</v>
      </c>
      <c r="CI130" s="121">
        <f t="shared" si="70"/>
        <v>1.3219481741186447</v>
      </c>
      <c r="CJ130" s="121" t="str">
        <f t="shared" si="89"/>
        <v>0</v>
      </c>
      <c r="CK130" s="121" t="str">
        <f t="shared" si="89"/>
        <v>6.43656565978368+0.152817208928115i</v>
      </c>
      <c r="CL130" s="121" t="str">
        <f t="shared" si="89"/>
        <v>6.45771683056958+0.138011389377987i</v>
      </c>
      <c r="CM130" s="121" t="str">
        <f t="shared" si="89"/>
        <v>6.48679969040019+0.131084380945605i</v>
      </c>
      <c r="CN130" s="121" t="str">
        <f t="shared" si="89"/>
        <v>6.50795086118609+0.143034792439637i</v>
      </c>
      <c r="CO130" s="121" t="str">
        <f t="shared" si="89"/>
        <v>6.5370337210167+0.158501586076826i</v>
      </c>
      <c r="CP130" s="121" t="str">
        <f t="shared" si="89"/>
        <v>6.56215073632495+0.186659082185553i</v>
      </c>
      <c r="CQ130" s="121" t="str">
        <f t="shared" si="89"/>
        <v>6.63485788590148+0.251434542717366i</v>
      </c>
      <c r="CR130" s="121" t="str">
        <f t="shared" si="89"/>
        <v>6.71681867269683+0.328239731633659i</v>
      </c>
      <c r="CS130" s="121" t="str">
        <f t="shared" si="89"/>
        <v>6.8278623193228+0.401343465662421i</v>
      </c>
      <c r="CT130" s="121" t="str">
        <f t="shared" si="89"/>
        <v>6.95741324038643+0.504191033608851i</v>
      </c>
      <c r="CU130" s="121" t="str">
        <f t="shared" si="89"/>
        <v>7.03276428631119+0.538958270588171i</v>
      </c>
      <c r="CV130" s="121" t="str">
        <f t="shared" si="89"/>
        <v>0</v>
      </c>
      <c r="CW130" s="121" t="str">
        <f t="shared" si="89"/>
        <v>7.03805207900766+0.540676803214526i</v>
      </c>
      <c r="CX130" s="121" t="str">
        <f t="shared" si="89"/>
        <v>6.96798882577938+0.516088567175919i</v>
      </c>
      <c r="CY130" s="121" t="str">
        <f t="shared" si="89"/>
        <v>6.84769154193458+0.409539544341956i</v>
      </c>
      <c r="CZ130" s="121" t="str">
        <f t="shared" si="95"/>
        <v>6.70492113912977+0.332866550243075i</v>
      </c>
      <c r="DA130" s="121" t="str">
        <f t="shared" si="95"/>
        <v>6.60313112972263+0.267826700076437i</v>
      </c>
      <c r="DB130" s="121" t="str">
        <f t="shared" si="95"/>
        <v>6.54232151371317+0.192343459334263i</v>
      </c>
      <c r="DC130" s="121" t="str">
        <f t="shared" si="95"/>
        <v>6.47225826048488+0.165243521764831i</v>
      </c>
      <c r="DD130" s="121" t="str">
        <f t="shared" si="95"/>
        <v>6.43392176343544+0.142241623535166i</v>
      </c>
      <c r="DE130" s="121" t="str">
        <f t="shared" si="77"/>
        <v>6.41012669630131+0.127594437765932i</v>
      </c>
      <c r="DF130" s="121" t="str">
        <f t="shared" si="77"/>
        <v>6.36518045838127+0.134309934490454i</v>
      </c>
      <c r="DG130" s="121" t="str">
        <f t="shared" si="77"/>
        <v>6.37575604377422+0.147926000683876i</v>
      </c>
      <c r="DH130" s="121" t="str">
        <f t="shared" si="77"/>
        <v>0</v>
      </c>
      <c r="DI130" s="121"/>
      <c r="DK130" s="39">
        <f t="shared" si="90"/>
        <v>0</v>
      </c>
      <c r="DL130" s="39">
        <f t="shared" si="90"/>
        <v>6.43656565978368</v>
      </c>
      <c r="DM130" s="39">
        <f t="shared" si="90"/>
        <v>6.4577168305695798</v>
      </c>
      <c r="DN130" s="39">
        <f t="shared" si="90"/>
        <v>6.4867996904001899</v>
      </c>
      <c r="DO130" s="39">
        <f t="shared" si="90"/>
        <v>6.5079508611860897</v>
      </c>
      <c r="DP130" s="39">
        <f t="shared" si="90"/>
        <v>6.5370337210166998</v>
      </c>
      <c r="DQ130" s="39">
        <f t="shared" si="90"/>
        <v>6.5621507363249503</v>
      </c>
      <c r="DR130" s="39">
        <f t="shared" si="90"/>
        <v>6.6348578859014804</v>
      </c>
      <c r="DS130" s="39">
        <f t="shared" si="90"/>
        <v>6.7168186726968298</v>
      </c>
      <c r="DT130" s="39">
        <f t="shared" si="90"/>
        <v>6.8278623193227999</v>
      </c>
      <c r="DU130" s="39">
        <f t="shared" si="90"/>
        <v>6.9574132403864297</v>
      </c>
      <c r="DV130" s="39">
        <f t="shared" si="90"/>
        <v>7.0327642863111901</v>
      </c>
      <c r="DW130" s="39">
        <f t="shared" si="90"/>
        <v>0</v>
      </c>
      <c r="DX130" s="39">
        <f t="shared" si="90"/>
        <v>7.0380520790076604</v>
      </c>
      <c r="DY130" s="39">
        <f t="shared" si="90"/>
        <v>6.9679888257793801</v>
      </c>
      <c r="DZ130" s="39">
        <f t="shared" si="90"/>
        <v>6.8476915419345801</v>
      </c>
      <c r="EA130" s="39">
        <f t="shared" si="96"/>
        <v>6.7049211391297696</v>
      </c>
      <c r="EB130" s="39">
        <f t="shared" si="96"/>
        <v>6.6031311297226303</v>
      </c>
      <c r="EC130" s="39">
        <f t="shared" si="96"/>
        <v>6.5423215137131701</v>
      </c>
      <c r="ED130" s="39">
        <f t="shared" si="96"/>
        <v>6.47225826048488</v>
      </c>
      <c r="EE130" s="39">
        <f t="shared" si="96"/>
        <v>6.43392176343544</v>
      </c>
      <c r="EF130" s="39">
        <f t="shared" si="78"/>
        <v>6.4101266963013099</v>
      </c>
      <c r="EG130" s="39">
        <f t="shared" si="78"/>
        <v>6.3651804583812703</v>
      </c>
      <c r="EH130" s="39">
        <f t="shared" si="78"/>
        <v>6.3757560437742198</v>
      </c>
      <c r="EI130" s="39">
        <f t="shared" si="78"/>
        <v>0</v>
      </c>
      <c r="EK130" s="39">
        <f t="shared" ref="EK130:EU170" si="99">IMAGINARY(CJ130)</f>
        <v>0</v>
      </c>
      <c r="EL130" s="39">
        <f t="shared" si="99"/>
        <v>0.15281720892811501</v>
      </c>
      <c r="EM130" s="39">
        <f t="shared" si="98"/>
        <v>0.13801138937798699</v>
      </c>
      <c r="EN130" s="39">
        <f t="shared" si="98"/>
        <v>0.13108438094560501</v>
      </c>
      <c r="EO130" s="39">
        <f t="shared" si="98"/>
        <v>0.14303479243963699</v>
      </c>
      <c r="EP130" s="39">
        <f t="shared" si="98"/>
        <v>0.15850158607682599</v>
      </c>
      <c r="EQ130" s="39">
        <f t="shared" si="98"/>
        <v>0.18665908218555299</v>
      </c>
      <c r="ER130" s="39">
        <f t="shared" si="98"/>
        <v>0.25143454271736598</v>
      </c>
      <c r="ES130" s="39">
        <f t="shared" si="98"/>
        <v>0.32823973163365899</v>
      </c>
      <c r="ET130" s="39">
        <f t="shared" si="88"/>
        <v>0.40134346566242102</v>
      </c>
      <c r="EU130" s="39">
        <f t="shared" si="88"/>
        <v>0.50419103360885098</v>
      </c>
      <c r="EV130" s="39">
        <f t="shared" si="88"/>
        <v>0.53895827058817103</v>
      </c>
      <c r="EW130" s="39">
        <f t="shared" si="88"/>
        <v>0</v>
      </c>
      <c r="EX130" s="39">
        <f t="shared" si="88"/>
        <v>0.54067680321452605</v>
      </c>
      <c r="EY130" s="39">
        <f t="shared" si="88"/>
        <v>0.516088567175919</v>
      </c>
      <c r="EZ130" s="39">
        <f t="shared" si="88"/>
        <v>0.409539544341956</v>
      </c>
      <c r="FA130" s="39">
        <f t="shared" si="88"/>
        <v>0.33286655024307499</v>
      </c>
      <c r="FB130" s="39">
        <f t="shared" si="88"/>
        <v>0.267826700076437</v>
      </c>
      <c r="FC130" s="39">
        <f t="shared" si="88"/>
        <v>0.192343459334263</v>
      </c>
      <c r="FD130" s="39">
        <f t="shared" si="88"/>
        <v>0.16524352176483101</v>
      </c>
      <c r="FE130" s="39">
        <f t="shared" si="88"/>
        <v>0.14224162353516601</v>
      </c>
      <c r="FF130" s="39">
        <f t="shared" si="79"/>
        <v>0.12759443776593199</v>
      </c>
      <c r="FG130" s="39">
        <f t="shared" si="79"/>
        <v>0.134309934490454</v>
      </c>
      <c r="FH130" s="39">
        <f t="shared" si="79"/>
        <v>0.14792600068387601</v>
      </c>
      <c r="FI130" s="39">
        <f t="shared" si="79"/>
        <v>0</v>
      </c>
      <c r="FK130" s="39">
        <f t="shared" si="91"/>
        <v>0.99999999999999989</v>
      </c>
      <c r="FL130" s="39">
        <f t="shared" si="91"/>
        <v>0.77158634536490578</v>
      </c>
      <c r="FM130" s="39">
        <f t="shared" si="91"/>
        <v>0.7709808215796603</v>
      </c>
      <c r="FN130" s="39">
        <f t="shared" si="91"/>
        <v>0.77009434726432135</v>
      </c>
      <c r="FO130" s="39">
        <f t="shared" si="91"/>
        <v>0.76938807380896168</v>
      </c>
      <c r="FP130" s="39">
        <f t="shared" si="91"/>
        <v>0.7684158101623213</v>
      </c>
      <c r="FQ130" s="39">
        <f t="shared" si="91"/>
        <v>0.76750103689359128</v>
      </c>
      <c r="FR130" s="39">
        <f t="shared" si="91"/>
        <v>0.76485611429349687</v>
      </c>
      <c r="FS130" s="39">
        <f t="shared" si="91"/>
        <v>0.76172038856852653</v>
      </c>
      <c r="FT130" s="39">
        <f t="shared" si="91"/>
        <v>0.75758566472023214</v>
      </c>
      <c r="FU130" s="39">
        <f t="shared" si="91"/>
        <v>0.75239152927643072</v>
      </c>
      <c r="FV130" s="39">
        <f t="shared" si="91"/>
        <v>0.7496194485297053</v>
      </c>
      <c r="FW130" s="39">
        <f t="shared" si="91"/>
        <v>0.99999999999999989</v>
      </c>
      <c r="FX130" s="39">
        <f t="shared" si="91"/>
        <v>0.74943419855184412</v>
      </c>
      <c r="FY130" s="39">
        <f t="shared" si="91"/>
        <v>0.75191063010324288</v>
      </c>
      <c r="FZ130" s="39">
        <f t="shared" si="91"/>
        <v>0.75688745603959573</v>
      </c>
      <c r="GA130" s="39">
        <f t="shared" si="97"/>
        <v>0.76204890934712266</v>
      </c>
      <c r="GB130" s="39">
        <f t="shared" si="97"/>
        <v>0.76573093570408168</v>
      </c>
      <c r="GC130" s="39">
        <f t="shared" si="97"/>
        <v>0.76809169930989507</v>
      </c>
      <c r="GD130" s="39">
        <f t="shared" si="97"/>
        <v>0.77041400954506745</v>
      </c>
      <c r="GE130" s="39">
        <f t="shared" si="97"/>
        <v>0.77171132705232659</v>
      </c>
      <c r="GF130" s="39">
        <f t="shared" si="80"/>
        <v>0.77251170749465892</v>
      </c>
      <c r="GG130" s="39">
        <f t="shared" si="80"/>
        <v>0.77390093264677784</v>
      </c>
      <c r="GH130" s="39">
        <f t="shared" si="80"/>
        <v>0.77351634203312591</v>
      </c>
      <c r="GI130" s="39">
        <f t="shared" si="80"/>
        <v>0.99999999999999989</v>
      </c>
      <c r="GJ130" s="39">
        <f t="shared" si="72"/>
        <v>13.6</v>
      </c>
      <c r="GK130" s="39">
        <f t="shared" si="86"/>
        <v>-9.6432746655328714E-16</v>
      </c>
      <c r="GL130" s="39">
        <f t="shared" si="86"/>
        <v>-2.2523093319457939</v>
      </c>
      <c r="GM130" s="39">
        <f t="shared" si="86"/>
        <v>-2.2591285008672086</v>
      </c>
      <c r="GN130" s="39">
        <f t="shared" si="86"/>
        <v>-2.2691212891165393</v>
      </c>
      <c r="GO130" s="39">
        <f t="shared" si="86"/>
        <v>-2.2770909984603622</v>
      </c>
      <c r="GP130" s="39">
        <f t="shared" si="86"/>
        <v>-2.2880741621096146</v>
      </c>
      <c r="GQ130" s="39">
        <f t="shared" si="86"/>
        <v>-2.2984205823741939</v>
      </c>
      <c r="GR130" s="39">
        <f t="shared" si="85"/>
        <v>-2.3284051438746771</v>
      </c>
      <c r="GS130" s="39">
        <f t="shared" si="85"/>
        <v>-2.3640883943867337</v>
      </c>
      <c r="GT130" s="39">
        <f t="shared" si="85"/>
        <v>-2.4113650357398524</v>
      </c>
      <c r="GU130" s="39">
        <f t="shared" si="85"/>
        <v>-2.4711220510884759</v>
      </c>
      <c r="GV130" s="39">
        <f t="shared" si="85"/>
        <v>-2.503183088094934</v>
      </c>
      <c r="GW130" s="39">
        <f t="shared" si="85"/>
        <v>-9.6432746655328714E-16</v>
      </c>
      <c r="GX130" s="39">
        <f t="shared" si="85"/>
        <v>-2.5053298569907367</v>
      </c>
      <c r="GY130" s="39">
        <f t="shared" ref="GY130:HC178" si="100">20*LOG(FY130)</f>
        <v>-2.4766755062392178</v>
      </c>
      <c r="GZ130" s="39">
        <f t="shared" si="81"/>
        <v>-2.4193738460526628</v>
      </c>
      <c r="HA130" s="39">
        <f t="shared" si="81"/>
        <v>-2.3603430829740248</v>
      </c>
      <c r="HB130" s="39">
        <f t="shared" si="81"/>
        <v>-2.3184761391143067</v>
      </c>
      <c r="HC130" s="39">
        <f t="shared" si="81"/>
        <v>-2.2917385648138944</v>
      </c>
      <c r="HD130" s="39">
        <f t="shared" si="93"/>
        <v>-2.2655165682208809</v>
      </c>
      <c r="HE130" s="39">
        <f t="shared" si="93"/>
        <v>-2.2509025040013326</v>
      </c>
      <c r="HF130" s="39">
        <f t="shared" si="93"/>
        <v>-2.241898601511124</v>
      </c>
      <c r="HG130" s="39">
        <f t="shared" si="87"/>
        <v>-2.2262925992235143</v>
      </c>
      <c r="HH130" s="39">
        <f t="shared" si="87"/>
        <v>-2.2306101310870377</v>
      </c>
      <c r="HI130" s="39">
        <f t="shared" si="87"/>
        <v>-9.6432746655328714E-16</v>
      </c>
    </row>
    <row r="131" spans="1:217" s="39" customFormat="1">
      <c r="A131" s="20"/>
      <c r="B131" s="184"/>
      <c r="C131" s="40">
        <v>13.65</v>
      </c>
      <c r="D131" s="41"/>
      <c r="E131" s="42">
        <v>4.8570000000000002</v>
      </c>
      <c r="F131" s="42">
        <v>4.891</v>
      </c>
      <c r="G131" s="42">
        <v>4.9160000000000004</v>
      </c>
      <c r="H131" s="42">
        <v>4.9349999999999996</v>
      </c>
      <c r="I131" s="42">
        <v>4.9619999999999997</v>
      </c>
      <c r="J131" s="42">
        <v>4.9980000000000002</v>
      </c>
      <c r="K131" s="42">
        <v>5.0339999999999998</v>
      </c>
      <c r="L131" s="42">
        <v>5.0919999999999996</v>
      </c>
      <c r="M131" s="42">
        <v>5.1740000000000004</v>
      </c>
      <c r="N131" s="42">
        <v>5.2640000000000002</v>
      </c>
      <c r="O131" s="43">
        <v>5.34</v>
      </c>
      <c r="P131" s="20"/>
      <c r="Q131" s="41">
        <v>5.3460000000000001</v>
      </c>
      <c r="R131" s="42">
        <v>5.2759999999999998</v>
      </c>
      <c r="S131" s="42">
        <v>5.1689999999999996</v>
      </c>
      <c r="T131" s="42">
        <v>5.0830000000000002</v>
      </c>
      <c r="U131" s="42">
        <v>5.0060000000000002</v>
      </c>
      <c r="V131" s="42">
        <v>4.9720000000000004</v>
      </c>
      <c r="W131" s="42">
        <v>4.915</v>
      </c>
      <c r="X131" s="42">
        <v>4.8789999999999996</v>
      </c>
      <c r="Y131" s="42">
        <v>4.8579999999999997</v>
      </c>
      <c r="Z131" s="42">
        <v>4.8209999999999997</v>
      </c>
      <c r="AA131" s="42">
        <v>4.8109999999999999</v>
      </c>
      <c r="AB131" s="43"/>
      <c r="AD131" s="20"/>
      <c r="AE131" s="184"/>
      <c r="AF131" s="40">
        <v>13.65</v>
      </c>
      <c r="AG131" s="41"/>
      <c r="AH131" s="42">
        <v>9.7350000000000006E-2</v>
      </c>
      <c r="AI131" s="42">
        <v>8.2460000000000006E-2</v>
      </c>
      <c r="AJ131" s="42">
        <v>8.0670000000000006E-2</v>
      </c>
      <c r="AK131" s="42">
        <v>9.1679999999999998E-2</v>
      </c>
      <c r="AL131" s="42">
        <v>0.1041</v>
      </c>
      <c r="AM131" s="42">
        <v>0.13669999999999999</v>
      </c>
      <c r="AN131" s="42">
        <v>0.19550000000000001</v>
      </c>
      <c r="AO131" s="42">
        <v>0.24640000000000001</v>
      </c>
      <c r="AP131" s="42">
        <v>0.30880000000000002</v>
      </c>
      <c r="AQ131" s="42">
        <v>0.36149999999999999</v>
      </c>
      <c r="AR131" s="43">
        <v>0.38019999999999998</v>
      </c>
      <c r="AS131" s="20"/>
      <c r="AT131" s="41">
        <v>0.38240000000000002</v>
      </c>
      <c r="AU131" s="42">
        <v>0.36459999999999998</v>
      </c>
      <c r="AV131" s="42">
        <v>0.31419999999999998</v>
      </c>
      <c r="AW131" s="42">
        <v>0.25130000000000002</v>
      </c>
      <c r="AX131" s="42">
        <v>0.20669999999999999</v>
      </c>
      <c r="AY131" s="42">
        <v>0.153</v>
      </c>
      <c r="AZ131" s="42">
        <v>0.1094</v>
      </c>
      <c r="BA131" s="42">
        <v>9.1300000000000006E-2</v>
      </c>
      <c r="BB131" s="42">
        <v>7.9460000000000003E-2</v>
      </c>
      <c r="BC131" s="42">
        <v>8.0629999999999993E-2</v>
      </c>
      <c r="BD131" s="42">
        <v>9.2939999999999995E-2</v>
      </c>
      <c r="BE131" s="43"/>
      <c r="BH131" s="118" t="str">
        <f t="shared" si="75"/>
        <v>0</v>
      </c>
      <c r="BI131" s="118" t="str">
        <f t="shared" si="75"/>
        <v>4.857+0.09735i</v>
      </c>
      <c r="BJ131" s="118" t="str">
        <f t="shared" si="75"/>
        <v>4.891+0.08246i</v>
      </c>
      <c r="BK131" s="118" t="str">
        <f t="shared" si="75"/>
        <v>4.916+0.08067i</v>
      </c>
      <c r="BL131" s="118" t="str">
        <f t="shared" si="75"/>
        <v>4.935+0.09168i</v>
      </c>
      <c r="BM131" s="118" t="str">
        <f t="shared" si="75"/>
        <v>4.962+0.1041i</v>
      </c>
      <c r="BN131" s="118" t="str">
        <f t="shared" si="94"/>
        <v>4.998+0.1367i</v>
      </c>
      <c r="BO131" s="118" t="str">
        <f t="shared" si="94"/>
        <v>5.034+0.1955i</v>
      </c>
      <c r="BP131" s="118" t="str">
        <f t="shared" si="94"/>
        <v>5.092+0.2464i</v>
      </c>
      <c r="BQ131" s="118" t="str">
        <f t="shared" si="94"/>
        <v>5.174+0.3088i</v>
      </c>
      <c r="BR131" s="118" t="str">
        <f t="shared" si="94"/>
        <v>5.264+0.3615i</v>
      </c>
      <c r="BS131" s="118" t="str">
        <f t="shared" si="94"/>
        <v>5.34+0.3802i</v>
      </c>
      <c r="BT131" s="118" t="str">
        <f t="shared" si="76"/>
        <v>0</v>
      </c>
      <c r="BU131" s="118" t="str">
        <f t="shared" si="76"/>
        <v>5.346+0.3824i</v>
      </c>
      <c r="BV131" s="118" t="str">
        <f t="shared" si="76"/>
        <v>5.276+0.3646i</v>
      </c>
      <c r="BW131" s="118" t="str">
        <f t="shared" si="76"/>
        <v>5.169+0.3142i</v>
      </c>
      <c r="BX131" s="118" t="str">
        <f t="shared" si="76"/>
        <v>5.083+0.2513i</v>
      </c>
      <c r="BY131" s="118" t="str">
        <f t="shared" si="76"/>
        <v>5.006+0.2067i</v>
      </c>
      <c r="BZ131" s="118" t="str">
        <f t="shared" si="76"/>
        <v>4.972+0.153i</v>
      </c>
      <c r="CA131" s="118" t="str">
        <f t="shared" si="92"/>
        <v>4.915+0.1094i</v>
      </c>
      <c r="CB131" s="118" t="str">
        <f t="shared" si="92"/>
        <v>4.879+0.0913i</v>
      </c>
      <c r="CC131" s="118" t="str">
        <f t="shared" si="92"/>
        <v>4.858+0.07946i</v>
      </c>
      <c r="CD131" s="118" t="str">
        <f t="shared" si="92"/>
        <v>4.821+0.08063i</v>
      </c>
      <c r="CE131" s="118" t="str">
        <f t="shared" si="92"/>
        <v>4.811+0.09294i</v>
      </c>
      <c r="CF131" s="118" t="str">
        <f t="shared" si="92"/>
        <v>0</v>
      </c>
      <c r="CG131" s="118" t="str">
        <f t="shared" si="92"/>
        <v>0</v>
      </c>
      <c r="CH131" s="39">
        <f t="shared" si="69"/>
        <v>13650000000</v>
      </c>
      <c r="CI131" s="121">
        <f t="shared" si="70"/>
        <v>1.3171058731145471</v>
      </c>
      <c r="CJ131" s="121" t="str">
        <f t="shared" si="89"/>
        <v>0</v>
      </c>
      <c r="CK131" s="121" t="str">
        <f t="shared" si="89"/>
        <v>6.39718322571736+0.128220256747701i</v>
      </c>
      <c r="CL131" s="121" t="str">
        <f t="shared" si="89"/>
        <v>6.44196482540325+0.108608550297026i</v>
      </c>
      <c r="CM131" s="121" t="str">
        <f t="shared" si="89"/>
        <v>6.47489247223111+0.106250930784151i</v>
      </c>
      <c r="CN131" s="121" t="str">
        <f t="shared" si="89"/>
        <v>6.49991748382029+0.120752266447142i</v>
      </c>
      <c r="CO131" s="121" t="str">
        <f t="shared" si="89"/>
        <v>6.53547934239438+0.137110721391224i</v>
      </c>
      <c r="CP131" s="121" t="str">
        <f t="shared" si="89"/>
        <v>6.58289515382651+0.180048372854759i</v>
      </c>
      <c r="CQ131" s="121" t="str">
        <f t="shared" si="89"/>
        <v>6.63031096525863+0.257494198193894i</v>
      </c>
      <c r="CR131" s="121" t="str">
        <f t="shared" si="89"/>
        <v>6.70670310589927+0.324534887135424i</v>
      </c>
      <c r="CS131" s="121" t="str">
        <f t="shared" si="89"/>
        <v>6.81470578749467+0.406722293617772i</v>
      </c>
      <c r="CT131" s="121" t="str">
        <f t="shared" si="89"/>
        <v>6.93324531607498+0.476133773130909i</v>
      </c>
      <c r="CU131" s="121" t="str">
        <f t="shared" si="89"/>
        <v>7.03334536243168+0.500763652958151i</v>
      </c>
      <c r="CV131" s="121" t="str">
        <f t="shared" si="89"/>
        <v>0</v>
      </c>
      <c r="CW131" s="121" t="str">
        <f t="shared" si="89"/>
        <v>7.04124799767037+0.503661285879003i</v>
      </c>
      <c r="CX131" s="121" t="str">
        <f t="shared" si="89"/>
        <v>6.94905058655235+0.480216801337564i</v>
      </c>
      <c r="CY131" s="121" t="str">
        <f t="shared" si="89"/>
        <v>6.80812025812909+0.413834665332591i</v>
      </c>
      <c r="CZ131" s="121" t="str">
        <f t="shared" si="95"/>
        <v>6.69484915304124+0.330988705913686i</v>
      </c>
      <c r="DA131" s="121" t="str">
        <f t="shared" si="95"/>
        <v>6.59343200081142+0.272245783972777i</v>
      </c>
      <c r="DB131" s="121" t="str">
        <f t="shared" si="95"/>
        <v>6.54865040112553+0.201517198586526i</v>
      </c>
      <c r="DC131" s="121" t="str">
        <f t="shared" si="95"/>
        <v>6.473575366358+0.144091382518731i</v>
      </c>
      <c r="DD131" s="121" t="str">
        <f t="shared" si="95"/>
        <v>6.42615955492587+0.120251766215358i</v>
      </c>
      <c r="DE131" s="121" t="str">
        <f t="shared" si="77"/>
        <v>6.39850033159047+0.104657232677682i</v>
      </c>
      <c r="DF131" s="121" t="str">
        <f t="shared" si="77"/>
        <v>6.34976741428523+0.106198246549226i</v>
      </c>
      <c r="DG131" s="121" t="str">
        <f t="shared" si="77"/>
        <v>6.33659635555409+0.122411819847266i</v>
      </c>
      <c r="DH131" s="121" t="str">
        <f t="shared" si="77"/>
        <v>0</v>
      </c>
      <c r="DI131" s="121"/>
      <c r="DK131" s="39">
        <f t="shared" si="90"/>
        <v>0</v>
      </c>
      <c r="DL131" s="39">
        <f t="shared" si="90"/>
        <v>6.3971832257173604</v>
      </c>
      <c r="DM131" s="39">
        <f t="shared" si="90"/>
        <v>6.4419648254032502</v>
      </c>
      <c r="DN131" s="39">
        <f t="shared" si="90"/>
        <v>6.4748924722311099</v>
      </c>
      <c r="DO131" s="39">
        <f t="shared" si="90"/>
        <v>6.4999174838202904</v>
      </c>
      <c r="DP131" s="39">
        <f t="shared" si="90"/>
        <v>6.53547934239438</v>
      </c>
      <c r="DQ131" s="39">
        <f t="shared" si="90"/>
        <v>6.5828951538265104</v>
      </c>
      <c r="DR131" s="39">
        <f t="shared" si="90"/>
        <v>6.6303109652586301</v>
      </c>
      <c r="DS131" s="39">
        <f t="shared" si="90"/>
        <v>6.7067031058992699</v>
      </c>
      <c r="DT131" s="39">
        <f t="shared" si="90"/>
        <v>6.8147057874946704</v>
      </c>
      <c r="DU131" s="39">
        <f t="shared" si="90"/>
        <v>6.9332453160749798</v>
      </c>
      <c r="DV131" s="39">
        <f t="shared" si="90"/>
        <v>7.03334536243168</v>
      </c>
      <c r="DW131" s="39">
        <f t="shared" si="90"/>
        <v>0</v>
      </c>
      <c r="DX131" s="39">
        <f t="shared" si="90"/>
        <v>7.0412479976703697</v>
      </c>
      <c r="DY131" s="39">
        <f t="shared" si="90"/>
        <v>6.9490505865523504</v>
      </c>
      <c r="DZ131" s="39">
        <f t="shared" si="90"/>
        <v>6.8081202581290903</v>
      </c>
      <c r="EA131" s="39">
        <f t="shared" si="96"/>
        <v>6.6948491530412397</v>
      </c>
      <c r="EB131" s="39">
        <f t="shared" si="96"/>
        <v>6.5934320008114202</v>
      </c>
      <c r="EC131" s="39">
        <f t="shared" si="96"/>
        <v>6.5486504011255304</v>
      </c>
      <c r="ED131" s="39">
        <f t="shared" si="96"/>
        <v>6.4735753663580002</v>
      </c>
      <c r="EE131" s="39">
        <f t="shared" si="96"/>
        <v>6.4261595549258699</v>
      </c>
      <c r="EF131" s="39">
        <f t="shared" si="78"/>
        <v>6.39850033159047</v>
      </c>
      <c r="EG131" s="39">
        <f t="shared" si="78"/>
        <v>6.3497674142852301</v>
      </c>
      <c r="EH131" s="39">
        <f t="shared" si="78"/>
        <v>6.3365963555540903</v>
      </c>
      <c r="EI131" s="39">
        <f t="shared" si="78"/>
        <v>0</v>
      </c>
      <c r="EK131" s="39">
        <f t="shared" si="99"/>
        <v>0</v>
      </c>
      <c r="EL131" s="39">
        <f t="shared" si="99"/>
        <v>0.12822025674770099</v>
      </c>
      <c r="EM131" s="39">
        <f t="shared" si="98"/>
        <v>0.108608550297026</v>
      </c>
      <c r="EN131" s="39">
        <f t="shared" si="98"/>
        <v>0.106250930784151</v>
      </c>
      <c r="EO131" s="39">
        <f t="shared" si="98"/>
        <v>0.120752266447142</v>
      </c>
      <c r="EP131" s="39">
        <f t="shared" si="98"/>
        <v>0.13711072139122399</v>
      </c>
      <c r="EQ131" s="39">
        <f t="shared" si="98"/>
        <v>0.180048372854759</v>
      </c>
      <c r="ER131" s="39">
        <f t="shared" si="98"/>
        <v>0.25749419819389402</v>
      </c>
      <c r="ES131" s="39">
        <f t="shared" si="98"/>
        <v>0.324534887135424</v>
      </c>
      <c r="ET131" s="39">
        <f t="shared" si="88"/>
        <v>0.40672229361777201</v>
      </c>
      <c r="EU131" s="39">
        <f t="shared" si="88"/>
        <v>0.47613377313090899</v>
      </c>
      <c r="EV131" s="39">
        <f t="shared" si="88"/>
        <v>0.50076365295815095</v>
      </c>
      <c r="EW131" s="39">
        <f t="shared" si="88"/>
        <v>0</v>
      </c>
      <c r="EX131" s="39">
        <f t="shared" si="88"/>
        <v>0.50366128587900305</v>
      </c>
      <c r="EY131" s="39">
        <f t="shared" si="88"/>
        <v>0.480216801337564</v>
      </c>
      <c r="EZ131" s="39">
        <f t="shared" si="88"/>
        <v>0.413834665332591</v>
      </c>
      <c r="FA131" s="39">
        <f t="shared" si="88"/>
        <v>0.33098870591368601</v>
      </c>
      <c r="FB131" s="39">
        <f t="shared" si="88"/>
        <v>0.27224578397277699</v>
      </c>
      <c r="FC131" s="39">
        <f t="shared" si="88"/>
        <v>0.201517198586526</v>
      </c>
      <c r="FD131" s="39">
        <f t="shared" si="88"/>
        <v>0.14409138251873099</v>
      </c>
      <c r="FE131" s="39">
        <f t="shared" si="88"/>
        <v>0.12025176621535801</v>
      </c>
      <c r="FF131" s="39">
        <f t="shared" si="79"/>
        <v>0.104657232677682</v>
      </c>
      <c r="FG131" s="39">
        <f t="shared" si="79"/>
        <v>0.10619824654922599</v>
      </c>
      <c r="FH131" s="39">
        <f t="shared" si="79"/>
        <v>0.122411819847266</v>
      </c>
      <c r="FI131" s="39">
        <f t="shared" si="79"/>
        <v>0</v>
      </c>
      <c r="FK131" s="39">
        <f t="shared" si="91"/>
        <v>0.99999999999999989</v>
      </c>
      <c r="FL131" s="39">
        <f t="shared" si="91"/>
        <v>0.77291622962583451</v>
      </c>
      <c r="FM131" s="39">
        <f t="shared" si="91"/>
        <v>0.7715725238147364</v>
      </c>
      <c r="FN131" s="39">
        <f t="shared" si="91"/>
        <v>0.77054663422707648</v>
      </c>
      <c r="FO131" s="39">
        <f t="shared" si="91"/>
        <v>0.7697184120354772</v>
      </c>
      <c r="FP131" s="39">
        <f t="shared" si="91"/>
        <v>0.76854904567710391</v>
      </c>
      <c r="FQ131" s="39">
        <f t="shared" si="91"/>
        <v>0.76688578052077261</v>
      </c>
      <c r="FR131" s="39">
        <f t="shared" si="91"/>
        <v>0.76495667361037079</v>
      </c>
      <c r="FS131" s="39">
        <f t="shared" si="91"/>
        <v>0.76206599753841742</v>
      </c>
      <c r="FT131" s="39">
        <f t="shared" si="91"/>
        <v>0.75793457019254495</v>
      </c>
      <c r="FU131" s="39">
        <f t="shared" si="91"/>
        <v>0.75348889551660236</v>
      </c>
      <c r="FV131" s="39">
        <f t="shared" si="91"/>
        <v>0.75011330307392965</v>
      </c>
      <c r="FW131" s="39">
        <f t="shared" si="91"/>
        <v>0.99999999999999989</v>
      </c>
      <c r="FX131" s="39">
        <f t="shared" si="91"/>
        <v>0.74983440805646961</v>
      </c>
      <c r="FY131" s="39">
        <f t="shared" si="91"/>
        <v>0.75295356038544192</v>
      </c>
      <c r="FZ131" s="39">
        <f t="shared" si="91"/>
        <v>0.75806129688579305</v>
      </c>
      <c r="GA131" s="39">
        <f t="shared" si="97"/>
        <v>0.76237780329972427</v>
      </c>
      <c r="GB131" s="39">
        <f t="shared" si="97"/>
        <v>0.76600138758162473</v>
      </c>
      <c r="GC131" s="39">
        <f t="shared" si="97"/>
        <v>0.76784565148574302</v>
      </c>
      <c r="GD131" s="39">
        <f t="shared" si="97"/>
        <v>0.77046063221710315</v>
      </c>
      <c r="GE131" s="39">
        <f t="shared" si="97"/>
        <v>0.77203273711395137</v>
      </c>
      <c r="GF131" s="39">
        <f t="shared" si="80"/>
        <v>0.77294890470883837</v>
      </c>
      <c r="GG131" s="39">
        <f t="shared" si="80"/>
        <v>0.77447750301889517</v>
      </c>
      <c r="GH131" s="39">
        <f t="shared" si="80"/>
        <v>0.77484206219186558</v>
      </c>
      <c r="GI131" s="39">
        <f t="shared" si="80"/>
        <v>0.99999999999999989</v>
      </c>
      <c r="GJ131" s="39">
        <f t="shared" si="72"/>
        <v>13.65</v>
      </c>
      <c r="GK131" s="39">
        <f t="shared" si="86"/>
        <v>-9.6432746655328714E-16</v>
      </c>
      <c r="GL131" s="39">
        <f t="shared" si="86"/>
        <v>-2.2373514665934797</v>
      </c>
      <c r="GM131" s="39">
        <f t="shared" si="86"/>
        <v>-2.2524649250759623</v>
      </c>
      <c r="GN131" s="39">
        <f t="shared" si="86"/>
        <v>-2.2640214445670566</v>
      </c>
      <c r="GO131" s="39">
        <f t="shared" si="86"/>
        <v>-2.2733624956579943</v>
      </c>
      <c r="GP131" s="39">
        <f t="shared" si="86"/>
        <v>-2.2865682474157625</v>
      </c>
      <c r="GQ131" s="39">
        <f t="shared" si="86"/>
        <v>-2.3053862955557456</v>
      </c>
      <c r="GR131" s="39">
        <f t="shared" si="86"/>
        <v>-2.3272632431968812</v>
      </c>
      <c r="GS131" s="39">
        <f t="shared" si="86"/>
        <v>-2.3601483126938629</v>
      </c>
      <c r="GT131" s="39">
        <f t="shared" si="86"/>
        <v>-2.4073656770901248</v>
      </c>
      <c r="GU131" s="39">
        <f t="shared" si="86"/>
        <v>-2.4584628736598551</v>
      </c>
      <c r="GV131" s="39">
        <f t="shared" si="86"/>
        <v>-2.4974626472779295</v>
      </c>
      <c r="GW131" s="39">
        <f t="shared" si="86"/>
        <v>-9.6432746655328714E-16</v>
      </c>
      <c r="GX131" s="39">
        <f t="shared" si="86"/>
        <v>-2.5006926950352009</v>
      </c>
      <c r="GY131" s="39">
        <f t="shared" si="100"/>
        <v>-2.4646361755953579</v>
      </c>
      <c r="GZ131" s="39">
        <f t="shared" si="81"/>
        <v>-2.4059135173603821</v>
      </c>
      <c r="HA131" s="39">
        <f t="shared" si="81"/>
        <v>-2.3565951341936087</v>
      </c>
      <c r="HB131" s="39">
        <f t="shared" si="81"/>
        <v>-2.3154088731835087</v>
      </c>
      <c r="HC131" s="39">
        <f t="shared" si="81"/>
        <v>-2.2945214182466138</v>
      </c>
      <c r="HD131" s="39">
        <f t="shared" si="93"/>
        <v>-2.2649909454699033</v>
      </c>
      <c r="HE131" s="39">
        <f t="shared" si="93"/>
        <v>-2.2472856708371087</v>
      </c>
      <c r="HF131" s="39">
        <f t="shared" si="93"/>
        <v>-2.2369842778153322</v>
      </c>
      <c r="HG131" s="39">
        <f t="shared" si="87"/>
        <v>-2.2198238616889379</v>
      </c>
      <c r="HH131" s="39">
        <f t="shared" si="87"/>
        <v>-2.2157362339683453</v>
      </c>
      <c r="HI131" s="39">
        <f t="shared" si="87"/>
        <v>-9.6432746655328714E-16</v>
      </c>
    </row>
    <row r="132" spans="1:217" s="39" customFormat="1">
      <c r="A132" s="44"/>
      <c r="B132" s="184"/>
      <c r="C132" s="40">
        <v>13.7</v>
      </c>
      <c r="D132" s="41"/>
      <c r="E132" s="42">
        <v>4.8659999999999997</v>
      </c>
      <c r="F132" s="42">
        <v>4.8929999999999998</v>
      </c>
      <c r="G132" s="42">
        <v>4.9119999999999999</v>
      </c>
      <c r="H132" s="42">
        <v>4.931</v>
      </c>
      <c r="I132" s="42">
        <v>4.9580000000000002</v>
      </c>
      <c r="J132" s="42">
        <v>4.9820000000000002</v>
      </c>
      <c r="K132" s="42">
        <v>5.0279999999999996</v>
      </c>
      <c r="L132" s="42">
        <v>5.0999999999999996</v>
      </c>
      <c r="M132" s="42">
        <v>5.1769999999999996</v>
      </c>
      <c r="N132" s="42">
        <v>5.2759999999999998</v>
      </c>
      <c r="O132" s="43">
        <v>5.3289999999999997</v>
      </c>
      <c r="P132" s="44"/>
      <c r="Q132" s="41">
        <v>5.3339999999999996</v>
      </c>
      <c r="R132" s="42">
        <v>5.2839999999999998</v>
      </c>
      <c r="S132" s="42">
        <v>5.1740000000000004</v>
      </c>
      <c r="T132" s="42">
        <v>5.0890000000000004</v>
      </c>
      <c r="U132" s="42">
        <v>5.0119999999999996</v>
      </c>
      <c r="V132" s="42">
        <v>4.9580000000000002</v>
      </c>
      <c r="W132" s="42">
        <v>4.9119999999999999</v>
      </c>
      <c r="X132" s="42">
        <v>4.8769999999999998</v>
      </c>
      <c r="Y132" s="42">
        <v>4.8540000000000001</v>
      </c>
      <c r="Z132" s="42">
        <v>4.8230000000000004</v>
      </c>
      <c r="AA132" s="42">
        <v>4.82</v>
      </c>
      <c r="AB132" s="43"/>
      <c r="AD132" s="44"/>
      <c r="AE132" s="184"/>
      <c r="AF132" s="40">
        <v>13.7</v>
      </c>
      <c r="AG132" s="41"/>
      <c r="AH132" s="42">
        <v>0.1109</v>
      </c>
      <c r="AI132" s="42">
        <v>9.3450000000000005E-2</v>
      </c>
      <c r="AJ132" s="42">
        <v>9.4170000000000004E-2</v>
      </c>
      <c r="AK132" s="42">
        <v>0.10050000000000001</v>
      </c>
      <c r="AL132" s="42">
        <v>0.1153</v>
      </c>
      <c r="AM132" s="42">
        <v>0.14510000000000001</v>
      </c>
      <c r="AN132" s="42">
        <v>0.18640000000000001</v>
      </c>
      <c r="AO132" s="42">
        <v>0.25190000000000001</v>
      </c>
      <c r="AP132" s="42">
        <v>0.31509999999999999</v>
      </c>
      <c r="AQ132" s="42">
        <v>0.37990000000000002</v>
      </c>
      <c r="AR132" s="43">
        <v>0.41420000000000001</v>
      </c>
      <c r="AS132" s="44"/>
      <c r="AT132" s="41">
        <v>0.41589999999999999</v>
      </c>
      <c r="AU132" s="42">
        <v>0.39500000000000002</v>
      </c>
      <c r="AV132" s="42">
        <v>0.32090000000000002</v>
      </c>
      <c r="AW132" s="42">
        <v>0.25829999999999997</v>
      </c>
      <c r="AX132" s="42">
        <v>0.2</v>
      </c>
      <c r="AY132" s="42">
        <v>0.15240000000000001</v>
      </c>
      <c r="AZ132" s="42">
        <v>0.12379999999999999</v>
      </c>
      <c r="BA132" s="42">
        <v>0.1023</v>
      </c>
      <c r="BB132" s="42">
        <v>9.1910000000000006E-2</v>
      </c>
      <c r="BC132" s="42">
        <v>9.2660000000000006E-2</v>
      </c>
      <c r="BD132" s="42">
        <v>0.10730000000000001</v>
      </c>
      <c r="BE132" s="43"/>
      <c r="BH132" s="118" t="str">
        <f t="shared" si="75"/>
        <v>0</v>
      </c>
      <c r="BI132" s="118" t="str">
        <f t="shared" si="75"/>
        <v>4.866+0.1109i</v>
      </c>
      <c r="BJ132" s="118" t="str">
        <f t="shared" si="75"/>
        <v>4.893+0.09345i</v>
      </c>
      <c r="BK132" s="118" t="str">
        <f t="shared" si="75"/>
        <v>4.912+0.09417i</v>
      </c>
      <c r="BL132" s="118" t="str">
        <f t="shared" si="75"/>
        <v>4.931+0.1005i</v>
      </c>
      <c r="BM132" s="118" t="str">
        <f t="shared" si="75"/>
        <v>4.958+0.1153i</v>
      </c>
      <c r="BN132" s="118" t="str">
        <f t="shared" si="94"/>
        <v>4.982+0.1451i</v>
      </c>
      <c r="BO132" s="118" t="str">
        <f t="shared" si="94"/>
        <v>5.028+0.1864i</v>
      </c>
      <c r="BP132" s="118" t="str">
        <f t="shared" si="94"/>
        <v>5.1+0.2519i</v>
      </c>
      <c r="BQ132" s="118" t="str">
        <f t="shared" si="94"/>
        <v>5.177+0.3151i</v>
      </c>
      <c r="BR132" s="118" t="str">
        <f t="shared" si="94"/>
        <v>5.276+0.3799i</v>
      </c>
      <c r="BS132" s="118" t="str">
        <f t="shared" si="94"/>
        <v>5.329+0.4142i</v>
      </c>
      <c r="BT132" s="118" t="str">
        <f t="shared" si="76"/>
        <v>0</v>
      </c>
      <c r="BU132" s="118" t="str">
        <f t="shared" si="76"/>
        <v>5.334+0.4159i</v>
      </c>
      <c r="BV132" s="118" t="str">
        <f t="shared" si="76"/>
        <v>5.284+0.395i</v>
      </c>
      <c r="BW132" s="118" t="str">
        <f t="shared" si="76"/>
        <v>5.174+0.3209i</v>
      </c>
      <c r="BX132" s="118" t="str">
        <f t="shared" si="76"/>
        <v>5.089+0.2583i</v>
      </c>
      <c r="BY132" s="118" t="str">
        <f t="shared" si="76"/>
        <v>5.012+0.2i</v>
      </c>
      <c r="BZ132" s="118" t="str">
        <f t="shared" si="76"/>
        <v>4.958+0.1524i</v>
      </c>
      <c r="CA132" s="118" t="str">
        <f t="shared" si="92"/>
        <v>4.912+0.1238i</v>
      </c>
      <c r="CB132" s="118" t="str">
        <f t="shared" si="92"/>
        <v>4.877+0.1023i</v>
      </c>
      <c r="CC132" s="118" t="str">
        <f t="shared" si="92"/>
        <v>4.854+0.09191i</v>
      </c>
      <c r="CD132" s="118" t="str">
        <f t="shared" si="92"/>
        <v>4.823+0.09266i</v>
      </c>
      <c r="CE132" s="118" t="str">
        <f t="shared" si="92"/>
        <v>4.82+0.1073i</v>
      </c>
      <c r="CF132" s="118" t="str">
        <f t="shared" si="92"/>
        <v>0</v>
      </c>
      <c r="CG132" s="118" t="str">
        <f t="shared" si="92"/>
        <v>0</v>
      </c>
      <c r="CH132" s="39">
        <f t="shared" si="69"/>
        <v>13700000000</v>
      </c>
      <c r="CI132" s="121">
        <f t="shared" si="70"/>
        <v>1.3122989173732533</v>
      </c>
      <c r="CJ132" s="121" t="str">
        <f t="shared" si="89"/>
        <v>0</v>
      </c>
      <c r="CK132" s="121" t="str">
        <f t="shared" si="89"/>
        <v>6.38564653193825+0.145533949936694i</v>
      </c>
      <c r="CL132" s="121" t="str">
        <f t="shared" si="89"/>
        <v>6.42107860270733+0.122634333828531i</v>
      </c>
      <c r="CM132" s="121" t="str">
        <f t="shared" si="89"/>
        <v>6.44601228213742+0.123579189049039i</v>
      </c>
      <c r="CN132" s="121" t="str">
        <f t="shared" si="89"/>
        <v>6.47094596156751+0.131886041196012i</v>
      </c>
      <c r="CO132" s="121" t="str">
        <f t="shared" si="89"/>
        <v>6.50637803233659+0.151308065173136i</v>
      </c>
      <c r="CP132" s="121" t="str">
        <f t="shared" si="89"/>
        <v>6.53787320635355+0.190414572910859i</v>
      </c>
      <c r="CQ132" s="121" t="str">
        <f t="shared" si="89"/>
        <v>6.59823895655272+0.244612518198374i</v>
      </c>
      <c r="CR132" s="121" t="str">
        <f t="shared" si="89"/>
        <v>6.69272447860359+0.330568097286323i</v>
      </c>
      <c r="CS132" s="121" t="str">
        <f t="shared" si="89"/>
        <v>6.79377149524133+0.413505388864312i</v>
      </c>
      <c r="CT132" s="121" t="str">
        <f t="shared" si="89"/>
        <v>6.92368908806128+0.498542358710099i</v>
      </c>
      <c r="CU132" s="121" t="str">
        <f t="shared" ref="CU132:DD177" si="101">IMPRODUCT(BS132, $CI132)</f>
        <v>6.99324093068207+0.543554211576002i</v>
      </c>
      <c r="CV132" s="121" t="str">
        <f t="shared" si="101"/>
        <v>0</v>
      </c>
      <c r="CW132" s="121" t="str">
        <f t="shared" si="101"/>
        <v>6.99980242526893+0.545785119735536i</v>
      </c>
      <c r="CX132" s="121" t="str">
        <f t="shared" si="101"/>
        <v>6.93418747940027+0.518358072362435i</v>
      </c>
      <c r="CY132" s="121" t="str">
        <f t="shared" si="101"/>
        <v>6.78983459848921+0.421116722585077i</v>
      </c>
      <c r="CZ132" s="121" t="str">
        <f t="shared" si="95"/>
        <v>6.67828919051249+0.338966810357511i</v>
      </c>
      <c r="DA132" s="121" t="str">
        <f t="shared" si="95"/>
        <v>6.57724217387474+0.262459783474651i</v>
      </c>
      <c r="DB132" s="121" t="str">
        <f t="shared" si="95"/>
        <v>6.50637803233659+0.199994355007684i</v>
      </c>
      <c r="DC132" s="121" t="str">
        <f t="shared" si="95"/>
        <v>6.44601228213742+0.162462605970809i</v>
      </c>
      <c r="DD132" s="121" t="str">
        <f t="shared" si="95"/>
        <v>6.40008182002936+0.134248179247284i</v>
      </c>
      <c r="DE132" s="121" t="str">
        <f t="shared" si="77"/>
        <v>6.36989894492977+0.120613393495776i</v>
      </c>
      <c r="DF132" s="121" t="str">
        <f t="shared" si="77"/>
        <v>6.3292176784912+0.121597617683806i</v>
      </c>
      <c r="DG132" s="121" t="str">
        <f t="shared" si="77"/>
        <v>6.32528078173908+0.14080967383415i</v>
      </c>
      <c r="DH132" s="121" t="str">
        <f t="shared" si="77"/>
        <v>0</v>
      </c>
      <c r="DI132" s="121"/>
      <c r="DK132" s="39">
        <f t="shared" si="90"/>
        <v>0</v>
      </c>
      <c r="DL132" s="39">
        <f t="shared" si="90"/>
        <v>6.3856465319382503</v>
      </c>
      <c r="DM132" s="39">
        <f t="shared" si="90"/>
        <v>6.4210786027073299</v>
      </c>
      <c r="DN132" s="39">
        <f t="shared" si="90"/>
        <v>6.4460122821374197</v>
      </c>
      <c r="DO132" s="39">
        <f t="shared" si="90"/>
        <v>6.4709459615675096</v>
      </c>
      <c r="DP132" s="39">
        <f t="shared" si="90"/>
        <v>6.5063780323365901</v>
      </c>
      <c r="DQ132" s="39">
        <f t="shared" si="90"/>
        <v>6.5378732063535496</v>
      </c>
      <c r="DR132" s="39">
        <f t="shared" si="90"/>
        <v>6.59823895655272</v>
      </c>
      <c r="DS132" s="39">
        <f t="shared" si="90"/>
        <v>6.6927244786035898</v>
      </c>
      <c r="DT132" s="39">
        <f t="shared" si="90"/>
        <v>6.7937714952413302</v>
      </c>
      <c r="DU132" s="39">
        <f t="shared" si="90"/>
        <v>6.9236890880612796</v>
      </c>
      <c r="DV132" s="39">
        <f t="shared" ref="DV132:EE177" si="102">IMREAL(CU132)</f>
        <v>6.9932409306820702</v>
      </c>
      <c r="DW132" s="39">
        <f t="shared" si="102"/>
        <v>0</v>
      </c>
      <c r="DX132" s="39">
        <f t="shared" si="102"/>
        <v>6.9998024252689302</v>
      </c>
      <c r="DY132" s="39">
        <f t="shared" si="102"/>
        <v>6.9341874794002702</v>
      </c>
      <c r="DZ132" s="39">
        <f t="shared" si="102"/>
        <v>6.7898345984892101</v>
      </c>
      <c r="EA132" s="39">
        <f t="shared" si="96"/>
        <v>6.6782891905124897</v>
      </c>
      <c r="EB132" s="39">
        <f t="shared" si="96"/>
        <v>6.5772421738747404</v>
      </c>
      <c r="EC132" s="39">
        <f t="shared" si="96"/>
        <v>6.5063780323365901</v>
      </c>
      <c r="ED132" s="39">
        <f t="shared" si="96"/>
        <v>6.4460122821374197</v>
      </c>
      <c r="EE132" s="39">
        <f t="shared" si="96"/>
        <v>6.4000818200293601</v>
      </c>
      <c r="EF132" s="39">
        <f t="shared" si="78"/>
        <v>6.36989894492977</v>
      </c>
      <c r="EG132" s="39">
        <f t="shared" si="78"/>
        <v>6.3292176784912</v>
      </c>
      <c r="EH132" s="39">
        <f t="shared" si="78"/>
        <v>6.3252807817390799</v>
      </c>
      <c r="EI132" s="39">
        <f t="shared" si="78"/>
        <v>0</v>
      </c>
      <c r="EK132" s="39">
        <f t="shared" si="99"/>
        <v>0</v>
      </c>
      <c r="EL132" s="39">
        <f t="shared" si="99"/>
        <v>0.145533949936694</v>
      </c>
      <c r="EM132" s="39">
        <f t="shared" si="98"/>
        <v>0.12263433382853101</v>
      </c>
      <c r="EN132" s="39">
        <f t="shared" si="98"/>
        <v>0.123579189049039</v>
      </c>
      <c r="EO132" s="39">
        <f t="shared" si="98"/>
        <v>0.13188604119601199</v>
      </c>
      <c r="EP132" s="39">
        <f t="shared" si="98"/>
        <v>0.151308065173136</v>
      </c>
      <c r="EQ132" s="39">
        <f t="shared" si="98"/>
        <v>0.190414572910859</v>
      </c>
      <c r="ER132" s="39">
        <f t="shared" si="98"/>
        <v>0.24461251819837401</v>
      </c>
      <c r="ES132" s="39">
        <f t="shared" si="98"/>
        <v>0.33056809728632303</v>
      </c>
      <c r="ET132" s="39">
        <f t="shared" si="88"/>
        <v>0.41350538886431198</v>
      </c>
      <c r="EU132" s="39">
        <f t="shared" si="88"/>
        <v>0.498542358710099</v>
      </c>
      <c r="EV132" s="39">
        <f t="shared" si="88"/>
        <v>0.54355421157600203</v>
      </c>
      <c r="EW132" s="39">
        <f t="shared" si="88"/>
        <v>0</v>
      </c>
      <c r="EX132" s="39">
        <f t="shared" si="88"/>
        <v>0.54578511973553601</v>
      </c>
      <c r="EY132" s="39">
        <f t="shared" si="88"/>
        <v>0.51835807236243503</v>
      </c>
      <c r="EZ132" s="39">
        <f t="shared" si="88"/>
        <v>0.42111672258507699</v>
      </c>
      <c r="FA132" s="39">
        <f t="shared" si="88"/>
        <v>0.33896681035751097</v>
      </c>
      <c r="FB132" s="39">
        <f t="shared" si="88"/>
        <v>0.26245978347465099</v>
      </c>
      <c r="FC132" s="39">
        <f t="shared" si="88"/>
        <v>0.199994355007684</v>
      </c>
      <c r="FD132" s="39">
        <f t="shared" si="88"/>
        <v>0.162462605970809</v>
      </c>
      <c r="FE132" s="39">
        <f t="shared" si="88"/>
        <v>0.13424817924728399</v>
      </c>
      <c r="FF132" s="39">
        <f t="shared" si="79"/>
        <v>0.120613393495776</v>
      </c>
      <c r="FG132" s="39">
        <f t="shared" si="79"/>
        <v>0.121597617683806</v>
      </c>
      <c r="FH132" s="39">
        <f t="shared" si="79"/>
        <v>0.14080967383415</v>
      </c>
      <c r="FI132" s="39">
        <f t="shared" si="79"/>
        <v>0</v>
      </c>
      <c r="FK132" s="39">
        <f t="shared" si="91"/>
        <v>0.99999999999999989</v>
      </c>
      <c r="FL132" s="39">
        <f t="shared" si="91"/>
        <v>0.77321485464514494</v>
      </c>
      <c r="FM132" s="39">
        <f t="shared" si="91"/>
        <v>0.77218447441669857</v>
      </c>
      <c r="FN132" s="39">
        <f t="shared" si="91"/>
        <v>0.77139873337555753</v>
      </c>
      <c r="FO132" s="39">
        <f t="shared" si="91"/>
        <v>0.77058830052250238</v>
      </c>
      <c r="FP132" s="39">
        <f t="shared" si="91"/>
        <v>0.76940465518517331</v>
      </c>
      <c r="FQ132" s="39">
        <f t="shared" si="91"/>
        <v>0.76824059347330631</v>
      </c>
      <c r="FR132" s="39">
        <f t="shared" si="91"/>
        <v>0.76604175024153731</v>
      </c>
      <c r="FS132" s="39">
        <f t="shared" si="91"/>
        <v>0.76244740192512994</v>
      </c>
      <c r="FT132" s="39">
        <f t="shared" si="91"/>
        <v>0.75850769055941158</v>
      </c>
      <c r="FU132" s="39">
        <f t="shared" si="91"/>
        <v>0.7534985613916142</v>
      </c>
      <c r="FV132" s="39">
        <f t="shared" ref="FV132:GE177" si="103">(SQRT((DV132-$FK$15)^2 + EV132^2))/(SQRT(DV132+$FK$15)^2+EV132^2)</f>
        <v>0.7507623631428838</v>
      </c>
      <c r="FW132" s="39">
        <f t="shared" si="103"/>
        <v>0.99999999999999989</v>
      </c>
      <c r="FX132" s="39">
        <f t="shared" si="103"/>
        <v>0.7505305326118652</v>
      </c>
      <c r="FY132" s="39">
        <f t="shared" si="103"/>
        <v>0.75291541368392068</v>
      </c>
      <c r="FZ132" s="39">
        <f t="shared" si="103"/>
        <v>0.75854592136804555</v>
      </c>
      <c r="GA132" s="39">
        <f t="shared" si="97"/>
        <v>0.76282101180841044</v>
      </c>
      <c r="GB132" s="39">
        <f t="shared" si="97"/>
        <v>0.76657581146723508</v>
      </c>
      <c r="GC132" s="39">
        <f t="shared" si="97"/>
        <v>0.76917541011576607</v>
      </c>
      <c r="GD132" s="39">
        <f t="shared" si="97"/>
        <v>0.7712490668052906</v>
      </c>
      <c r="GE132" s="39">
        <f t="shared" si="97"/>
        <v>0.77280378930381144</v>
      </c>
      <c r="GF132" s="39">
        <f t="shared" si="80"/>
        <v>0.7737996992177365</v>
      </c>
      <c r="GG132" s="39">
        <f t="shared" si="80"/>
        <v>0.77507718256155111</v>
      </c>
      <c r="GH132" s="39">
        <f t="shared" si="80"/>
        <v>0.77513288453618956</v>
      </c>
      <c r="GI132" s="39">
        <f t="shared" si="80"/>
        <v>0.99999999999999989</v>
      </c>
      <c r="GJ132" s="39">
        <f t="shared" si="72"/>
        <v>13.7</v>
      </c>
      <c r="GK132" s="39">
        <f t="shared" si="86"/>
        <v>-9.6432746655328714E-16</v>
      </c>
      <c r="GL132" s="39">
        <f t="shared" si="86"/>
        <v>-2.2339962219838387</v>
      </c>
      <c r="GM132" s="39">
        <f t="shared" si="86"/>
        <v>-2.2455786914561764</v>
      </c>
      <c r="GN132" s="39">
        <f t="shared" si="86"/>
        <v>-2.254421571480369</v>
      </c>
      <c r="GO132" s="39">
        <f t="shared" si="86"/>
        <v>-2.2635517792111886</v>
      </c>
      <c r="GP132" s="39">
        <f t="shared" si="86"/>
        <v>-2.2769038075526935</v>
      </c>
      <c r="GQ132" s="39">
        <f t="shared" si="86"/>
        <v>-2.2900549729486888</v>
      </c>
      <c r="GR132" s="39">
        <f t="shared" si="86"/>
        <v>-2.3149512025071091</v>
      </c>
      <c r="GS132" s="39">
        <f t="shared" si="86"/>
        <v>-2.3558022223535064</v>
      </c>
      <c r="GT132" s="39">
        <f t="shared" si="86"/>
        <v>-2.40080023029167</v>
      </c>
      <c r="GU132" s="39">
        <f t="shared" si="86"/>
        <v>-2.4583514504051696</v>
      </c>
      <c r="GV132" s="39">
        <f t="shared" si="86"/>
        <v>-2.4899501469346235</v>
      </c>
      <c r="GW132" s="39">
        <f t="shared" si="86"/>
        <v>-9.6432746655328714E-16</v>
      </c>
      <c r="GX132" s="39">
        <f t="shared" si="86"/>
        <v>-2.4926327073182257</v>
      </c>
      <c r="GY132" s="39">
        <f t="shared" si="100"/>
        <v>-2.4650762378388151</v>
      </c>
      <c r="GZ132" s="39">
        <f t="shared" si="81"/>
        <v>-2.4003624493430893</v>
      </c>
      <c r="HA132" s="39">
        <f t="shared" si="81"/>
        <v>-2.351547057492624</v>
      </c>
      <c r="HB132" s="39">
        <f t="shared" si="81"/>
        <v>-2.3088977718665693</v>
      </c>
      <c r="HC132" s="39">
        <f t="shared" si="81"/>
        <v>-2.2794921647433055</v>
      </c>
      <c r="HD132" s="39">
        <f t="shared" si="93"/>
        <v>-2.256106968906499</v>
      </c>
      <c r="HE132" s="39">
        <f t="shared" si="93"/>
        <v>-2.2386151420556888</v>
      </c>
      <c r="HF132" s="39">
        <f t="shared" si="93"/>
        <v>-2.2274288685710699</v>
      </c>
      <c r="HG132" s="39">
        <f t="shared" si="87"/>
        <v>-2.2131009617045443</v>
      </c>
      <c r="HH132" s="39">
        <f t="shared" si="87"/>
        <v>-2.2124767608754965</v>
      </c>
      <c r="HI132" s="39">
        <f t="shared" si="87"/>
        <v>-9.6432746655328714E-16</v>
      </c>
    </row>
    <row r="133" spans="1:217" s="39" customFormat="1">
      <c r="A133" s="20"/>
      <c r="B133" s="184"/>
      <c r="C133" s="40">
        <v>13.75</v>
      </c>
      <c r="D133" s="41"/>
      <c r="E133" s="42">
        <v>4.8600000000000003</v>
      </c>
      <c r="F133" s="42">
        <v>4.8890000000000002</v>
      </c>
      <c r="G133" s="42">
        <v>4.9160000000000004</v>
      </c>
      <c r="H133" s="42">
        <v>4.9400000000000004</v>
      </c>
      <c r="I133" s="42">
        <v>4.968</v>
      </c>
      <c r="J133" s="42">
        <v>4.992</v>
      </c>
      <c r="K133" s="42">
        <v>5.0369999999999999</v>
      </c>
      <c r="L133" s="42">
        <v>5.0880000000000001</v>
      </c>
      <c r="M133" s="42">
        <v>5.1710000000000003</v>
      </c>
      <c r="N133" s="42">
        <v>5.2640000000000002</v>
      </c>
      <c r="O133" s="43">
        <v>5.3239999999999998</v>
      </c>
      <c r="P133" s="20"/>
      <c r="Q133" s="41">
        <v>5.3289999999999997</v>
      </c>
      <c r="R133" s="42">
        <v>5.2709999999999999</v>
      </c>
      <c r="S133" s="42">
        <v>5.1660000000000004</v>
      </c>
      <c r="T133" s="42">
        <v>5.08</v>
      </c>
      <c r="U133" s="42">
        <v>5.0110000000000001</v>
      </c>
      <c r="V133" s="42">
        <v>4.9660000000000002</v>
      </c>
      <c r="W133" s="42">
        <v>4.9180000000000001</v>
      </c>
      <c r="X133" s="42">
        <v>4.8849999999999998</v>
      </c>
      <c r="Y133" s="42">
        <v>4.8600000000000003</v>
      </c>
      <c r="Z133" s="42">
        <v>4.819</v>
      </c>
      <c r="AA133" s="42">
        <v>4.8140000000000001</v>
      </c>
      <c r="AB133" s="43"/>
      <c r="AD133" s="20"/>
      <c r="AE133" s="184"/>
      <c r="AF133" s="40">
        <v>13.75</v>
      </c>
      <c r="AG133" s="41"/>
      <c r="AH133" s="42">
        <v>0.10580000000000001</v>
      </c>
      <c r="AI133" s="42">
        <v>8.6889999999999995E-2</v>
      </c>
      <c r="AJ133" s="42">
        <v>7.9619999999999996E-2</v>
      </c>
      <c r="AK133" s="42">
        <v>9.5329999999999998E-2</v>
      </c>
      <c r="AL133" s="42">
        <v>0.1129</v>
      </c>
      <c r="AM133" s="42">
        <v>0.14380000000000001</v>
      </c>
      <c r="AN133" s="42">
        <v>0.1948</v>
      </c>
      <c r="AO133" s="42">
        <v>0.25380000000000003</v>
      </c>
      <c r="AP133" s="42">
        <v>0.3155</v>
      </c>
      <c r="AQ133" s="42">
        <v>0.37690000000000001</v>
      </c>
      <c r="AR133" s="43">
        <v>0.40050000000000002</v>
      </c>
      <c r="AS133" s="20"/>
      <c r="AT133" s="41">
        <v>0.40200000000000002</v>
      </c>
      <c r="AU133" s="42">
        <v>0.38519999999999999</v>
      </c>
      <c r="AV133" s="42">
        <v>0.32100000000000001</v>
      </c>
      <c r="AW133" s="42">
        <v>0.25490000000000002</v>
      </c>
      <c r="AX133" s="42">
        <v>0.2145</v>
      </c>
      <c r="AY133" s="42">
        <v>0.1537</v>
      </c>
      <c r="AZ133" s="42">
        <v>0.1222</v>
      </c>
      <c r="BA133" s="42">
        <v>9.9150000000000002E-2</v>
      </c>
      <c r="BB133" s="42">
        <v>8.0149999999999999E-2</v>
      </c>
      <c r="BC133" s="42">
        <v>8.5919999999999996E-2</v>
      </c>
      <c r="BD133" s="42">
        <v>0.1022</v>
      </c>
      <c r="BE133" s="43"/>
      <c r="BH133" s="118" t="str">
        <f t="shared" si="75"/>
        <v>0</v>
      </c>
      <c r="BI133" s="118" t="str">
        <f t="shared" si="75"/>
        <v>4.86+0.1058i</v>
      </c>
      <c r="BJ133" s="118" t="str">
        <f t="shared" si="75"/>
        <v>4.889+0.08689i</v>
      </c>
      <c r="BK133" s="118" t="str">
        <f t="shared" si="75"/>
        <v>4.916+0.07962i</v>
      </c>
      <c r="BL133" s="118" t="str">
        <f t="shared" si="75"/>
        <v>4.94+0.09533i</v>
      </c>
      <c r="BM133" s="118" t="str">
        <f t="shared" si="75"/>
        <v>4.968+0.1129i</v>
      </c>
      <c r="BN133" s="118" t="str">
        <f t="shared" si="94"/>
        <v>4.992+0.1438i</v>
      </c>
      <c r="BO133" s="118" t="str">
        <f t="shared" si="94"/>
        <v>5.037+0.1948i</v>
      </c>
      <c r="BP133" s="118" t="str">
        <f t="shared" si="94"/>
        <v>5.088+0.2538i</v>
      </c>
      <c r="BQ133" s="118" t="str">
        <f t="shared" si="94"/>
        <v>5.171+0.3155i</v>
      </c>
      <c r="BR133" s="118" t="str">
        <f t="shared" si="94"/>
        <v>5.264+0.3769i</v>
      </c>
      <c r="BS133" s="118" t="str">
        <f t="shared" si="94"/>
        <v>5.324+0.4005i</v>
      </c>
      <c r="BT133" s="118" t="str">
        <f t="shared" si="76"/>
        <v>0</v>
      </c>
      <c r="BU133" s="118" t="str">
        <f t="shared" si="76"/>
        <v>5.329+0.402i</v>
      </c>
      <c r="BV133" s="118" t="str">
        <f t="shared" si="76"/>
        <v>5.271+0.3852i</v>
      </c>
      <c r="BW133" s="118" t="str">
        <f t="shared" si="76"/>
        <v>5.166+0.321i</v>
      </c>
      <c r="BX133" s="118" t="str">
        <f t="shared" si="76"/>
        <v>5.08+0.2549i</v>
      </c>
      <c r="BY133" s="118" t="str">
        <f t="shared" si="76"/>
        <v>5.011+0.2145i</v>
      </c>
      <c r="BZ133" s="118" t="str">
        <f t="shared" ref="BZ133:CC178" si="104">COMPLEX(V133,AY133)</f>
        <v>4.966+0.1537i</v>
      </c>
      <c r="CA133" s="118" t="str">
        <f t="shared" si="92"/>
        <v>4.918+0.1222i</v>
      </c>
      <c r="CB133" s="118" t="str">
        <f t="shared" si="92"/>
        <v>4.885+0.09915i</v>
      </c>
      <c r="CC133" s="118" t="str">
        <f t="shared" si="92"/>
        <v>4.86+0.08015i</v>
      </c>
      <c r="CD133" s="118" t="str">
        <f t="shared" si="92"/>
        <v>4.819+0.08592i</v>
      </c>
      <c r="CE133" s="118" t="str">
        <f t="shared" si="92"/>
        <v>4.814+0.1022i</v>
      </c>
      <c r="CF133" s="118" t="str">
        <f t="shared" si="92"/>
        <v>0</v>
      </c>
      <c r="CG133" s="118" t="str">
        <f t="shared" si="92"/>
        <v>0</v>
      </c>
      <c r="CH133" s="39">
        <f t="shared" si="69"/>
        <v>13750000000</v>
      </c>
      <c r="CI133" s="121">
        <f t="shared" si="70"/>
        <v>1.3075269213100777</v>
      </c>
      <c r="CJ133" s="121" t="str">
        <f t="shared" ref="CJ133:CT156" si="105">IMPRODUCT(BH133, $CI133)</f>
        <v>0</v>
      </c>
      <c r="CK133" s="121" t="str">
        <f t="shared" si="105"/>
        <v>6.35458083756698+0.138336348274606i</v>
      </c>
      <c r="CL133" s="121" t="str">
        <f t="shared" si="105"/>
        <v>6.39249911828497+0.113611014192633i</v>
      </c>
      <c r="CM133" s="121" t="str">
        <f t="shared" si="105"/>
        <v>6.42780234516034+0.104105293474708i</v>
      </c>
      <c r="CN133" s="121" t="str">
        <f t="shared" si="105"/>
        <v>6.45918299127178+0.12464654140849i</v>
      </c>
      <c r="CO133" s="121" t="str">
        <f t="shared" si="105"/>
        <v>6.49579374506847+0.147619789415908i</v>
      </c>
      <c r="CP133" s="121" t="str">
        <f t="shared" si="105"/>
        <v>6.52717439117991+0.188022371284389i</v>
      </c>
      <c r="CQ133" s="121" t="str">
        <f t="shared" si="105"/>
        <v>6.58601310263886+0.254706244271203i</v>
      </c>
      <c r="CR133" s="121" t="str">
        <f t="shared" si="105"/>
        <v>6.65269697562568+0.331850332628498i</v>
      </c>
      <c r="CS133" s="121" t="str">
        <f t="shared" si="105"/>
        <v>6.76122171009441+0.41252474367333i</v>
      </c>
      <c r="CT133" s="121" t="str">
        <f t="shared" si="105"/>
        <v>6.88282171377625+0.492806896641768i</v>
      </c>
      <c r="CU133" s="121" t="str">
        <f t="shared" si="101"/>
        <v>6.96127332905485+0.523664531984686i</v>
      </c>
      <c r="CV133" s="121" t="str">
        <f t="shared" si="101"/>
        <v>0</v>
      </c>
      <c r="CW133" s="121" t="str">
        <f t="shared" si="101"/>
        <v>6.9678109636614+0.525625822366651i</v>
      </c>
      <c r="CX133" s="121" t="str">
        <f t="shared" si="101"/>
        <v>6.89197440222542+0.503659370088642i</v>
      </c>
      <c r="CY133" s="121" t="str">
        <f t="shared" si="101"/>
        <v>6.75468407548786+0.419716141740535i</v>
      </c>
      <c r="CZ133" s="121" t="str">
        <f t="shared" si="95"/>
        <v>6.6422367602552+0.333288612241939i</v>
      </c>
      <c r="DA133" s="121" t="str">
        <f t="shared" si="95"/>
        <v>6.5520174026848+0.280464524621012i</v>
      </c>
      <c r="DB133" s="121" t="str">
        <f t="shared" si="95"/>
        <v>6.49317869122585+0.200966887805359i</v>
      </c>
      <c r="DC133" s="121" t="str">
        <f t="shared" si="95"/>
        <v>6.43041739900296+0.159779789784091i</v>
      </c>
      <c r="DD133" s="121" t="str">
        <f t="shared" si="95"/>
        <v>6.38726901059973+0.129641294247894i</v>
      </c>
      <c r="DE133" s="121" t="str">
        <f t="shared" si="77"/>
        <v>6.35458083756698+0.104798282743003i</v>
      </c>
      <c r="DF133" s="121" t="str">
        <f t="shared" si="77"/>
        <v>6.30097223379326+0.112342713078962i</v>
      </c>
      <c r="DG133" s="121" t="str">
        <f t="shared" si="77"/>
        <v>6.29443459918671+0.13362925135789i</v>
      </c>
      <c r="DH133" s="121" t="str">
        <f t="shared" si="77"/>
        <v>0</v>
      </c>
      <c r="DI133" s="121"/>
      <c r="DK133" s="39">
        <f t="shared" ref="DK133:DU156" si="106">IMREAL(CJ133)</f>
        <v>0</v>
      </c>
      <c r="DL133" s="39">
        <f t="shared" si="106"/>
        <v>6.3545808375669797</v>
      </c>
      <c r="DM133" s="39">
        <f t="shared" si="106"/>
        <v>6.3924991182849702</v>
      </c>
      <c r="DN133" s="39">
        <f t="shared" si="106"/>
        <v>6.4278023451603401</v>
      </c>
      <c r="DO133" s="39">
        <f t="shared" si="106"/>
        <v>6.4591829912717804</v>
      </c>
      <c r="DP133" s="39">
        <f t="shared" si="106"/>
        <v>6.49579374506847</v>
      </c>
      <c r="DQ133" s="39">
        <f t="shared" si="106"/>
        <v>6.5271743911799103</v>
      </c>
      <c r="DR133" s="39">
        <f t="shared" si="106"/>
        <v>6.5860131026388604</v>
      </c>
      <c r="DS133" s="39">
        <f t="shared" si="106"/>
        <v>6.6526969756256804</v>
      </c>
      <c r="DT133" s="39">
        <f t="shared" si="106"/>
        <v>6.7612217100944099</v>
      </c>
      <c r="DU133" s="39">
        <f t="shared" si="106"/>
        <v>6.8828217137762504</v>
      </c>
      <c r="DV133" s="39">
        <f t="shared" si="102"/>
        <v>6.9612733290548503</v>
      </c>
      <c r="DW133" s="39">
        <f t="shared" si="102"/>
        <v>0</v>
      </c>
      <c r="DX133" s="39">
        <f t="shared" si="102"/>
        <v>6.9678109636613996</v>
      </c>
      <c r="DY133" s="39">
        <f t="shared" si="102"/>
        <v>6.8919744022254203</v>
      </c>
      <c r="DZ133" s="39">
        <f t="shared" si="102"/>
        <v>6.7546840754878597</v>
      </c>
      <c r="EA133" s="39">
        <f t="shared" si="96"/>
        <v>6.6422367602551997</v>
      </c>
      <c r="EB133" s="39">
        <f t="shared" si="96"/>
        <v>6.5520174026848004</v>
      </c>
      <c r="EC133" s="39">
        <f t="shared" si="96"/>
        <v>6.4931786912258502</v>
      </c>
      <c r="ED133" s="39">
        <f t="shared" si="96"/>
        <v>6.4304173990029598</v>
      </c>
      <c r="EE133" s="39">
        <f t="shared" si="96"/>
        <v>6.3872690105997298</v>
      </c>
      <c r="EF133" s="39">
        <f t="shared" si="78"/>
        <v>6.3545808375669797</v>
      </c>
      <c r="EG133" s="39">
        <f t="shared" si="78"/>
        <v>6.3009722337932601</v>
      </c>
      <c r="EH133" s="39">
        <f t="shared" si="78"/>
        <v>6.2944345991867099</v>
      </c>
      <c r="EI133" s="39">
        <f t="shared" si="78"/>
        <v>0</v>
      </c>
      <c r="EK133" s="39">
        <f t="shared" si="99"/>
        <v>0</v>
      </c>
      <c r="EL133" s="39">
        <f t="shared" si="99"/>
        <v>0.138336348274606</v>
      </c>
      <c r="EM133" s="39">
        <f t="shared" si="98"/>
        <v>0.113611014192633</v>
      </c>
      <c r="EN133" s="39">
        <f t="shared" si="98"/>
        <v>0.104105293474708</v>
      </c>
      <c r="EO133" s="39">
        <f t="shared" si="98"/>
        <v>0.12464654140849001</v>
      </c>
      <c r="EP133" s="39">
        <f t="shared" si="98"/>
        <v>0.147619789415908</v>
      </c>
      <c r="EQ133" s="39">
        <f t="shared" si="98"/>
        <v>0.18802237128438901</v>
      </c>
      <c r="ER133" s="39">
        <f t="shared" si="98"/>
        <v>0.25470624427120298</v>
      </c>
      <c r="ES133" s="39">
        <f t="shared" si="98"/>
        <v>0.331850332628498</v>
      </c>
      <c r="ET133" s="39">
        <f t="shared" si="88"/>
        <v>0.41252474367332997</v>
      </c>
      <c r="EU133" s="39">
        <f t="shared" si="88"/>
        <v>0.49280689664176802</v>
      </c>
      <c r="EV133" s="39">
        <f t="shared" si="88"/>
        <v>0.52366453198468599</v>
      </c>
      <c r="EW133" s="39">
        <f t="shared" si="88"/>
        <v>0</v>
      </c>
      <c r="EX133" s="39">
        <f t="shared" si="88"/>
        <v>0.52562582236665101</v>
      </c>
      <c r="EY133" s="39">
        <f t="shared" si="88"/>
        <v>0.50365937008864203</v>
      </c>
      <c r="EZ133" s="39">
        <f t="shared" si="88"/>
        <v>0.41971614174053501</v>
      </c>
      <c r="FA133" s="39">
        <f t="shared" si="88"/>
        <v>0.33328861224193901</v>
      </c>
      <c r="FB133" s="39">
        <f t="shared" si="88"/>
        <v>0.28046452462101201</v>
      </c>
      <c r="FC133" s="39">
        <f t="shared" si="88"/>
        <v>0.20096688780535901</v>
      </c>
      <c r="FD133" s="39">
        <f t="shared" si="88"/>
        <v>0.15977978978409099</v>
      </c>
      <c r="FE133" s="39">
        <f t="shared" si="88"/>
        <v>0.129641294247894</v>
      </c>
      <c r="FF133" s="39">
        <f t="shared" si="79"/>
        <v>0.104798282743003</v>
      </c>
      <c r="FG133" s="39">
        <f t="shared" si="79"/>
        <v>0.112342713078962</v>
      </c>
      <c r="FH133" s="39">
        <f t="shared" si="79"/>
        <v>0.13362925135789</v>
      </c>
      <c r="FI133" s="39">
        <f t="shared" si="79"/>
        <v>0</v>
      </c>
      <c r="FK133" s="39">
        <f t="shared" ref="FK133:FU156" si="107">(SQRT((DK133-$FK$15)^2 + EK133^2))/(SQRT(DK133+$FK$15)^2+EK133^2)</f>
        <v>0.99999999999999989</v>
      </c>
      <c r="FL133" s="39">
        <f t="shared" si="107"/>
        <v>0.77421962060456706</v>
      </c>
      <c r="FM133" s="39">
        <f t="shared" si="107"/>
        <v>0.77311115229479155</v>
      </c>
      <c r="FN133" s="39">
        <f t="shared" si="107"/>
        <v>0.77202997491284298</v>
      </c>
      <c r="FO133" s="39">
        <f t="shared" si="107"/>
        <v>0.7709820538454677</v>
      </c>
      <c r="FP133" s="39">
        <f t="shared" si="107"/>
        <v>0.76975080306152899</v>
      </c>
      <c r="FQ133" s="39">
        <f t="shared" si="107"/>
        <v>0.76858716658259696</v>
      </c>
      <c r="FR133" s="39">
        <f t="shared" si="107"/>
        <v>0.76635575023728064</v>
      </c>
      <c r="FS133" s="39">
        <f t="shared" si="107"/>
        <v>0.76367897206141833</v>
      </c>
      <c r="FT133" s="39">
        <f t="shared" si="107"/>
        <v>0.75952369607630044</v>
      </c>
      <c r="FU133" s="39">
        <f t="shared" si="107"/>
        <v>0.75482679930123964</v>
      </c>
      <c r="FV133" s="39">
        <f t="shared" si="103"/>
        <v>0.75201429082088789</v>
      </c>
      <c r="FW133" s="39">
        <f t="shared" si="103"/>
        <v>0.99999999999999989</v>
      </c>
      <c r="FX133" s="39">
        <f t="shared" si="103"/>
        <v>0.75178759052663202</v>
      </c>
      <c r="FY133" s="39">
        <f t="shared" si="103"/>
        <v>0.75440510220749002</v>
      </c>
      <c r="FZ133" s="39">
        <f t="shared" si="103"/>
        <v>0.75964711404936536</v>
      </c>
      <c r="GA133" s="39">
        <f t="shared" si="97"/>
        <v>0.76399135219958469</v>
      </c>
      <c r="GB133" s="39">
        <f t="shared" si="97"/>
        <v>0.7672323471455067</v>
      </c>
      <c r="GC133" s="39">
        <f t="shared" si="97"/>
        <v>0.76958324487181284</v>
      </c>
      <c r="GD133" s="39">
        <f t="shared" si="97"/>
        <v>0.771749973303824</v>
      </c>
      <c r="GE133" s="39">
        <f t="shared" si="97"/>
        <v>0.77322290977776209</v>
      </c>
      <c r="GF133" s="39">
        <f t="shared" si="80"/>
        <v>0.7743299677239498</v>
      </c>
      <c r="GG133" s="39">
        <f t="shared" si="80"/>
        <v>0.77599687309202814</v>
      </c>
      <c r="GH133" s="39">
        <f t="shared" si="80"/>
        <v>0.77613197078835172</v>
      </c>
      <c r="GI133" s="39">
        <f t="shared" si="80"/>
        <v>0.99999999999999989</v>
      </c>
      <c r="GJ133" s="39">
        <f t="shared" si="72"/>
        <v>13.75</v>
      </c>
      <c r="GK133" s="39">
        <f t="shared" si="86"/>
        <v>-9.6432746655328714E-16</v>
      </c>
      <c r="GL133" s="39">
        <f t="shared" si="86"/>
        <v>-2.2227165360240115</v>
      </c>
      <c r="GM133" s="39">
        <f t="shared" si="86"/>
        <v>-2.2351612378571866</v>
      </c>
      <c r="GN133" s="39">
        <f t="shared" si="86"/>
        <v>-2.2473167475204567</v>
      </c>
      <c r="GO133" s="39">
        <f t="shared" si="86"/>
        <v>-2.2591146181402268</v>
      </c>
      <c r="GP133" s="39">
        <f t="shared" si="86"/>
        <v>-2.2729969867217554</v>
      </c>
      <c r="GQ133" s="39">
        <f t="shared" si="86"/>
        <v>-2.2861374281097793</v>
      </c>
      <c r="GR133" s="39">
        <f t="shared" si="86"/>
        <v>-2.3113915917054748</v>
      </c>
      <c r="GS133" s="39">
        <f t="shared" si="86"/>
        <v>-2.3417833510597212</v>
      </c>
      <c r="GT133" s="39">
        <f t="shared" si="86"/>
        <v>-2.389173444196516</v>
      </c>
      <c r="GU133" s="39">
        <f t="shared" ref="GU133:GX178" si="108">20*LOG(FU133)</f>
        <v>-2.443053781640971</v>
      </c>
      <c r="GV133" s="39">
        <f t="shared" si="108"/>
        <v>-2.4754781252500928</v>
      </c>
      <c r="GW133" s="39">
        <f t="shared" si="108"/>
        <v>-9.6432746655328714E-16</v>
      </c>
      <c r="GX133" s="39">
        <f t="shared" si="108"/>
        <v>-2.4780969459553512</v>
      </c>
      <c r="GY133" s="39">
        <f t="shared" si="100"/>
        <v>-2.4479076606355248</v>
      </c>
      <c r="GZ133" s="39">
        <f t="shared" si="81"/>
        <v>-2.3877621547106873</v>
      </c>
      <c r="HA133" s="39">
        <f t="shared" si="81"/>
        <v>-2.3382311455871614</v>
      </c>
      <c r="HB133" s="39">
        <f t="shared" si="81"/>
        <v>-2.3014619047913083</v>
      </c>
      <c r="HC133" s="39">
        <f t="shared" si="81"/>
        <v>-2.2748879238468462</v>
      </c>
      <c r="HD133" s="39">
        <f t="shared" si="93"/>
        <v>-2.2504675373773892</v>
      </c>
      <c r="HE133" s="39">
        <f t="shared" si="93"/>
        <v>-2.2339057353253482</v>
      </c>
      <c r="HF133" s="39">
        <f t="shared" si="93"/>
        <v>-2.2214786513483347</v>
      </c>
      <c r="HG133" s="39">
        <f t="shared" si="87"/>
        <v>-2.2028005748778199</v>
      </c>
      <c r="HH133" s="39">
        <f t="shared" si="87"/>
        <v>-2.2012885307093049</v>
      </c>
      <c r="HI133" s="39">
        <f t="shared" si="87"/>
        <v>-9.6432746655328714E-16</v>
      </c>
    </row>
    <row r="134" spans="1:217" s="39" customFormat="1">
      <c r="A134" s="20"/>
      <c r="B134" s="184"/>
      <c r="C134" s="40">
        <v>13.8</v>
      </c>
      <c r="D134" s="41"/>
      <c r="E134" s="42">
        <v>4.8659999999999997</v>
      </c>
      <c r="F134" s="42">
        <v>4.8959999999999999</v>
      </c>
      <c r="G134" s="42">
        <v>4.9219999999999997</v>
      </c>
      <c r="H134" s="42">
        <v>4.9329999999999998</v>
      </c>
      <c r="I134" s="42">
        <v>4.9669999999999996</v>
      </c>
      <c r="J134" s="42">
        <v>4.992</v>
      </c>
      <c r="K134" s="42">
        <v>5.0350000000000001</v>
      </c>
      <c r="L134" s="42">
        <v>5.0949999999999998</v>
      </c>
      <c r="M134" s="42">
        <v>5.1710000000000003</v>
      </c>
      <c r="N134" s="42">
        <v>5.258</v>
      </c>
      <c r="O134" s="43">
        <v>5.3220000000000001</v>
      </c>
      <c r="P134" s="20"/>
      <c r="Q134" s="41">
        <v>5.3259999999999996</v>
      </c>
      <c r="R134" s="42">
        <v>5.2679999999999998</v>
      </c>
      <c r="S134" s="42">
        <v>5.165</v>
      </c>
      <c r="T134" s="42">
        <v>5.0839999999999996</v>
      </c>
      <c r="U134" s="42">
        <v>5.008</v>
      </c>
      <c r="V134" s="42">
        <v>4.9640000000000004</v>
      </c>
      <c r="W134" s="42">
        <v>4.9189999999999996</v>
      </c>
      <c r="X134" s="42">
        <v>4.875</v>
      </c>
      <c r="Y134" s="42">
        <v>4.8639999999999999</v>
      </c>
      <c r="Z134" s="42">
        <v>4.8259999999999996</v>
      </c>
      <c r="AA134" s="42">
        <v>4.8209999999999997</v>
      </c>
      <c r="AB134" s="43"/>
      <c r="AD134" s="20"/>
      <c r="AE134" s="184"/>
      <c r="AF134" s="40">
        <v>13.8</v>
      </c>
      <c r="AG134" s="41"/>
      <c r="AH134" s="42">
        <v>0.10879999999999999</v>
      </c>
      <c r="AI134" s="42">
        <v>9.1920000000000002E-2</v>
      </c>
      <c r="AJ134" s="42">
        <v>9.2670000000000002E-2</v>
      </c>
      <c r="AK134" s="42">
        <v>0.10349999999999999</v>
      </c>
      <c r="AL134" s="42">
        <v>0.1133</v>
      </c>
      <c r="AM134" s="42">
        <v>0.14910000000000001</v>
      </c>
      <c r="AN134" s="42">
        <v>0.19719999999999999</v>
      </c>
      <c r="AO134" s="42">
        <v>0.25609999999999999</v>
      </c>
      <c r="AP134" s="42">
        <v>0.3221</v>
      </c>
      <c r="AQ134" s="42">
        <v>0.38269999999999998</v>
      </c>
      <c r="AR134" s="43">
        <v>0.40810000000000002</v>
      </c>
      <c r="AS134" s="20"/>
      <c r="AT134" s="41">
        <v>0.40970000000000001</v>
      </c>
      <c r="AU134" s="42">
        <v>0.39090000000000003</v>
      </c>
      <c r="AV134" s="42">
        <v>0.32650000000000001</v>
      </c>
      <c r="AW134" s="42">
        <v>0.26069999999999999</v>
      </c>
      <c r="AX134" s="42">
        <v>0.20830000000000001</v>
      </c>
      <c r="AY134" s="42">
        <v>0.15840000000000001</v>
      </c>
      <c r="AZ134" s="42">
        <v>0.1235</v>
      </c>
      <c r="BA134" s="42">
        <v>0.10150000000000001</v>
      </c>
      <c r="BB134" s="42">
        <v>9.2939999999999995E-2</v>
      </c>
      <c r="BC134" s="42">
        <v>9.1509999999999994E-2</v>
      </c>
      <c r="BD134" s="42">
        <v>0.10489999999999999</v>
      </c>
      <c r="BE134" s="43"/>
      <c r="BH134" s="118" t="str">
        <f t="shared" si="75"/>
        <v>0</v>
      </c>
      <c r="BI134" s="118" t="str">
        <f t="shared" si="75"/>
        <v>4.866+0.1088i</v>
      </c>
      <c r="BJ134" s="118" t="str">
        <f t="shared" si="75"/>
        <v>4.896+0.09192i</v>
      </c>
      <c r="BK134" s="118" t="str">
        <f t="shared" si="75"/>
        <v>4.922+0.09267i</v>
      </c>
      <c r="BL134" s="118" t="str">
        <f t="shared" si="75"/>
        <v>4.933+0.1035i</v>
      </c>
      <c r="BM134" s="118" t="str">
        <f t="shared" si="75"/>
        <v>4.967+0.1133i</v>
      </c>
      <c r="BN134" s="118" t="str">
        <f t="shared" si="94"/>
        <v>4.992+0.1491i</v>
      </c>
      <c r="BO134" s="118" t="str">
        <f t="shared" si="94"/>
        <v>5.035+0.1972i</v>
      </c>
      <c r="BP134" s="118" t="str">
        <f t="shared" si="94"/>
        <v>5.095+0.2561i</v>
      </c>
      <c r="BQ134" s="118" t="str">
        <f t="shared" si="94"/>
        <v>5.171+0.3221i</v>
      </c>
      <c r="BR134" s="118" t="str">
        <f t="shared" si="94"/>
        <v>5.258+0.3827i</v>
      </c>
      <c r="BS134" s="118" t="str">
        <f t="shared" si="94"/>
        <v>5.322+0.4081i</v>
      </c>
      <c r="BT134" s="118" t="str">
        <f t="shared" si="94"/>
        <v>0</v>
      </c>
      <c r="BU134" s="118" t="str">
        <f t="shared" si="94"/>
        <v>5.326+0.4097i</v>
      </c>
      <c r="BV134" s="118" t="str">
        <f t="shared" si="94"/>
        <v>5.268+0.3909i</v>
      </c>
      <c r="BW134" s="118" t="str">
        <f t="shared" si="94"/>
        <v>5.165+0.3265i</v>
      </c>
      <c r="BX134" s="118" t="str">
        <f t="shared" si="94"/>
        <v>5.084+0.2607i</v>
      </c>
      <c r="BY134" s="118" t="str">
        <f t="shared" si="94"/>
        <v>5.008+0.2083i</v>
      </c>
      <c r="BZ134" s="118" t="str">
        <f t="shared" si="104"/>
        <v>4.964+0.1584i</v>
      </c>
      <c r="CA134" s="118" t="str">
        <f t="shared" si="92"/>
        <v>4.919+0.1235i</v>
      </c>
      <c r="CB134" s="118" t="str">
        <f t="shared" si="92"/>
        <v>4.875+0.1015i</v>
      </c>
      <c r="CC134" s="118" t="str">
        <f t="shared" si="92"/>
        <v>4.864+0.09294i</v>
      </c>
      <c r="CD134" s="118" t="str">
        <f t="shared" si="92"/>
        <v>4.826+0.09151i</v>
      </c>
      <c r="CE134" s="118" t="str">
        <f t="shared" si="92"/>
        <v>4.821+0.1049i</v>
      </c>
      <c r="CF134" s="118" t="str">
        <f t="shared" si="92"/>
        <v>0</v>
      </c>
      <c r="CG134" s="118" t="str">
        <f t="shared" si="92"/>
        <v>0</v>
      </c>
      <c r="CH134" s="39">
        <f t="shared" si="69"/>
        <v>13800000000</v>
      </c>
      <c r="CI134" s="121">
        <f t="shared" si="70"/>
        <v>1.3027895049285196</v>
      </c>
      <c r="CJ134" s="121" t="str">
        <f t="shared" si="105"/>
        <v>0</v>
      </c>
      <c r="CK134" s="121" t="str">
        <f t="shared" si="105"/>
        <v>6.33937373098218+0.141743498136223i</v>
      </c>
      <c r="CL134" s="121" t="str">
        <f t="shared" si="105"/>
        <v>6.37845741613003+0.11975241129303i</v>
      </c>
      <c r="CM134" s="121" t="str">
        <f t="shared" si="105"/>
        <v>6.41232994325817+0.120729503421726i</v>
      </c>
      <c r="CN134" s="121" t="str">
        <f t="shared" si="105"/>
        <v>6.42666062781239+0.134838713760102i</v>
      </c>
      <c r="CO134" s="121" t="str">
        <f t="shared" si="105"/>
        <v>6.47095547097996+0.147606050908401i</v>
      </c>
      <c r="CP134" s="121" t="str">
        <f t="shared" si="105"/>
        <v>6.50352520860317+0.194245915184842i</v>
      </c>
      <c r="CQ134" s="121" t="str">
        <f t="shared" si="105"/>
        <v>6.5595451573151+0.256910090371904i</v>
      </c>
      <c r="CR134" s="121" t="str">
        <f t="shared" si="105"/>
        <v>6.63771252761081+0.333644392212194i</v>
      </c>
      <c r="CS134" s="121" t="str">
        <f t="shared" si="105"/>
        <v>6.73672452998538+0.419628499537476i</v>
      </c>
      <c r="CT134" s="121" t="str">
        <f t="shared" si="105"/>
        <v>6.85006721691416+0.498577543536144i</v>
      </c>
      <c r="CU134" s="121" t="str">
        <f t="shared" si="101"/>
        <v>6.93344574522958+0.531668396961329i</v>
      </c>
      <c r="CV134" s="121" t="str">
        <f t="shared" si="101"/>
        <v>0</v>
      </c>
      <c r="CW134" s="121" t="str">
        <f t="shared" si="101"/>
        <v>6.93865690324929+0.533752860169215i</v>
      </c>
      <c r="CX134" s="121" t="str">
        <f t="shared" si="101"/>
        <v>6.86309511196344+0.509260417476558i</v>
      </c>
      <c r="CY134" s="121" t="str">
        <f t="shared" si="101"/>
        <v>6.7289077929558+0.425360773359162i</v>
      </c>
      <c r="CZ134" s="121" t="str">
        <f t="shared" si="95"/>
        <v>6.62338184305659+0.339637223934865i</v>
      </c>
      <c r="DA134" s="121" t="str">
        <f t="shared" si="95"/>
        <v>6.52436984068203+0.271371053876611i</v>
      </c>
      <c r="DB134" s="121" t="str">
        <f t="shared" si="95"/>
        <v>6.46704710246517+0.206361857580678i</v>
      </c>
      <c r="DC134" s="121" t="str">
        <f t="shared" si="95"/>
        <v>6.40842157474339+0.160894503858672i</v>
      </c>
      <c r="DD134" s="121" t="str">
        <f t="shared" si="95"/>
        <v>6.35109883652653+0.132233134750245i</v>
      </c>
      <c r="DE134" s="121" t="str">
        <f t="shared" si="77"/>
        <v>6.33676815197232+0.121081256588057i</v>
      </c>
      <c r="DF134" s="121" t="str">
        <f t="shared" si="77"/>
        <v>6.28726215078504+0.119218267596009i</v>
      </c>
      <c r="DG134" s="121" t="str">
        <f t="shared" si="77"/>
        <v>6.28074820326039+0.136662619067002i</v>
      </c>
      <c r="DH134" s="121" t="str">
        <f t="shared" si="77"/>
        <v>0</v>
      </c>
      <c r="DI134" s="121"/>
      <c r="DK134" s="39">
        <f t="shared" si="106"/>
        <v>0</v>
      </c>
      <c r="DL134" s="39">
        <f t="shared" si="106"/>
        <v>6.3393737309821798</v>
      </c>
      <c r="DM134" s="39">
        <f t="shared" si="106"/>
        <v>6.37845741613003</v>
      </c>
      <c r="DN134" s="39">
        <f t="shared" si="106"/>
        <v>6.41232994325817</v>
      </c>
      <c r="DO134" s="39">
        <f t="shared" si="106"/>
        <v>6.4266606278123897</v>
      </c>
      <c r="DP134" s="39">
        <f t="shared" si="106"/>
        <v>6.4709554709799599</v>
      </c>
      <c r="DQ134" s="39">
        <f t="shared" si="106"/>
        <v>6.5035252086031701</v>
      </c>
      <c r="DR134" s="39">
        <f t="shared" si="106"/>
        <v>6.5595451573150996</v>
      </c>
      <c r="DS134" s="39">
        <f t="shared" si="106"/>
        <v>6.6377125276108098</v>
      </c>
      <c r="DT134" s="39">
        <f t="shared" si="106"/>
        <v>6.7367245299853797</v>
      </c>
      <c r="DU134" s="39">
        <f t="shared" si="106"/>
        <v>6.8500672169141597</v>
      </c>
      <c r="DV134" s="39">
        <f t="shared" si="102"/>
        <v>6.9334457452295801</v>
      </c>
      <c r="DW134" s="39">
        <f t="shared" si="102"/>
        <v>0</v>
      </c>
      <c r="DX134" s="39">
        <f t="shared" si="102"/>
        <v>6.9386569032492904</v>
      </c>
      <c r="DY134" s="39">
        <f t="shared" si="102"/>
        <v>6.8630951119634398</v>
      </c>
      <c r="DZ134" s="39">
        <f t="shared" si="102"/>
        <v>6.7289077929558001</v>
      </c>
      <c r="EA134" s="39">
        <f t="shared" si="96"/>
        <v>6.6233818430565901</v>
      </c>
      <c r="EB134" s="39">
        <f t="shared" si="96"/>
        <v>6.5243698406820299</v>
      </c>
      <c r="EC134" s="39">
        <f t="shared" si="96"/>
        <v>6.4670471024651697</v>
      </c>
      <c r="ED134" s="39">
        <f t="shared" si="96"/>
        <v>6.4084215747433904</v>
      </c>
      <c r="EE134" s="39">
        <f t="shared" si="96"/>
        <v>6.3510988365265302</v>
      </c>
      <c r="EF134" s="39">
        <f t="shared" si="78"/>
        <v>6.3367681519723202</v>
      </c>
      <c r="EG134" s="39">
        <f t="shared" si="78"/>
        <v>6.2872621507850397</v>
      </c>
      <c r="EH134" s="39">
        <f t="shared" si="78"/>
        <v>6.2807482032603899</v>
      </c>
      <c r="EI134" s="39">
        <f t="shared" si="78"/>
        <v>0</v>
      </c>
      <c r="EK134" s="39">
        <f t="shared" si="99"/>
        <v>0</v>
      </c>
      <c r="EL134" s="39">
        <f t="shared" si="99"/>
        <v>0.141743498136223</v>
      </c>
      <c r="EM134" s="39">
        <f t="shared" si="98"/>
        <v>0.11975241129303001</v>
      </c>
      <c r="EN134" s="39">
        <f t="shared" si="98"/>
        <v>0.120729503421726</v>
      </c>
      <c r="EO134" s="39">
        <f t="shared" si="98"/>
        <v>0.13483871376010201</v>
      </c>
      <c r="EP134" s="39">
        <f t="shared" si="98"/>
        <v>0.14760605090840101</v>
      </c>
      <c r="EQ134" s="39">
        <f t="shared" si="98"/>
        <v>0.19424591518484199</v>
      </c>
      <c r="ER134" s="39">
        <f t="shared" si="98"/>
        <v>0.25691009037190399</v>
      </c>
      <c r="ES134" s="39">
        <f t="shared" si="98"/>
        <v>0.333644392212194</v>
      </c>
      <c r="ET134" s="39">
        <f t="shared" si="88"/>
        <v>0.419628499537476</v>
      </c>
      <c r="EU134" s="39">
        <f t="shared" si="88"/>
        <v>0.49857754353614397</v>
      </c>
      <c r="EV134" s="39">
        <f t="shared" si="88"/>
        <v>0.53166839696132895</v>
      </c>
      <c r="EW134" s="39">
        <f t="shared" si="88"/>
        <v>0</v>
      </c>
      <c r="EX134" s="39">
        <f t="shared" si="88"/>
        <v>0.53375286016921497</v>
      </c>
      <c r="EY134" s="39">
        <f t="shared" si="88"/>
        <v>0.50926041747655804</v>
      </c>
      <c r="EZ134" s="39">
        <f t="shared" si="88"/>
        <v>0.425360773359162</v>
      </c>
      <c r="FA134" s="39">
        <f t="shared" si="88"/>
        <v>0.33963722393486501</v>
      </c>
      <c r="FB134" s="39">
        <f t="shared" si="88"/>
        <v>0.27137105387661098</v>
      </c>
      <c r="FC134" s="39">
        <f t="shared" si="88"/>
        <v>0.20636185758067799</v>
      </c>
      <c r="FD134" s="39">
        <f t="shared" si="88"/>
        <v>0.16089450385867199</v>
      </c>
      <c r="FE134" s="39">
        <f t="shared" si="88"/>
        <v>0.13223313475024501</v>
      </c>
      <c r="FF134" s="39">
        <f t="shared" si="79"/>
        <v>0.121081256588057</v>
      </c>
      <c r="FG134" s="39">
        <f t="shared" si="79"/>
        <v>0.11921826759600899</v>
      </c>
      <c r="FH134" s="39">
        <f t="shared" si="79"/>
        <v>0.136662619067002</v>
      </c>
      <c r="FI134" s="39">
        <f t="shared" si="79"/>
        <v>0</v>
      </c>
      <c r="FK134" s="39">
        <f t="shared" si="107"/>
        <v>0.99999999999999989</v>
      </c>
      <c r="FL134" s="39">
        <f t="shared" si="107"/>
        <v>0.77468543022740954</v>
      </c>
      <c r="FM134" s="39">
        <f t="shared" si="107"/>
        <v>0.77353329614531974</v>
      </c>
      <c r="FN134" s="39">
        <f t="shared" si="107"/>
        <v>0.77246549009806798</v>
      </c>
      <c r="FO134" s="39">
        <f t="shared" si="107"/>
        <v>0.77196686847334206</v>
      </c>
      <c r="FP134" s="39">
        <f t="shared" si="107"/>
        <v>0.77052896474650101</v>
      </c>
      <c r="FQ134" s="39">
        <f t="shared" si="107"/>
        <v>0.76929504348430178</v>
      </c>
      <c r="FR134" s="39">
        <f t="shared" si="107"/>
        <v>0.76716634275575712</v>
      </c>
      <c r="FS134" s="39">
        <f t="shared" si="107"/>
        <v>0.76412883522746111</v>
      </c>
      <c r="FT134" s="39">
        <f t="shared" si="107"/>
        <v>0.76020334465118744</v>
      </c>
      <c r="FU134" s="39">
        <f t="shared" si="107"/>
        <v>0.75575894586331527</v>
      </c>
      <c r="FV134" s="39">
        <f t="shared" si="103"/>
        <v>0.75275705800539328</v>
      </c>
      <c r="FW134" s="39">
        <f t="shared" si="103"/>
        <v>0.99999999999999989</v>
      </c>
      <c r="FX134" s="39">
        <f t="shared" si="103"/>
        <v>0.75256868348590189</v>
      </c>
      <c r="FY134" s="39">
        <f t="shared" si="103"/>
        <v>0.75521826265337366</v>
      </c>
      <c r="FZ134" s="39">
        <f t="shared" si="103"/>
        <v>0.76038138840182734</v>
      </c>
      <c r="GA134" s="39">
        <f t="shared" si="97"/>
        <v>0.76452087961221438</v>
      </c>
      <c r="GB134" s="39">
        <f t="shared" si="97"/>
        <v>0.76816261707877742</v>
      </c>
      <c r="GC134" s="39">
        <f t="shared" si="97"/>
        <v>0.77037206265948532</v>
      </c>
      <c r="GD134" s="39">
        <f t="shared" si="97"/>
        <v>0.77243571189761784</v>
      </c>
      <c r="GE134" s="39">
        <f t="shared" si="97"/>
        <v>0.77435156295222218</v>
      </c>
      <c r="GF134" s="39">
        <f t="shared" si="80"/>
        <v>0.77484104029711343</v>
      </c>
      <c r="GG134" s="39">
        <f t="shared" si="80"/>
        <v>0.77640772836174199</v>
      </c>
      <c r="GH134" s="39">
        <f t="shared" si="80"/>
        <v>0.77655261117329888</v>
      </c>
      <c r="GI134" s="39">
        <f t="shared" si="80"/>
        <v>0.99999999999999989</v>
      </c>
      <c r="GJ134" s="39">
        <f t="shared" si="72"/>
        <v>13.8</v>
      </c>
      <c r="GK134" s="39">
        <f t="shared" ref="GK134:GT159" si="109">20*LOG(FK134)</f>
        <v>-9.6432746655328714E-16</v>
      </c>
      <c r="GL134" s="39">
        <f t="shared" si="109"/>
        <v>-2.2174922376124857</v>
      </c>
      <c r="GM134" s="39">
        <f t="shared" si="109"/>
        <v>-2.2304197538117405</v>
      </c>
      <c r="GN134" s="39">
        <f t="shared" si="109"/>
        <v>-2.2424182715837864</v>
      </c>
      <c r="GO134" s="39">
        <f t="shared" si="109"/>
        <v>-2.2480267691394897</v>
      </c>
      <c r="GP134" s="39">
        <f t="shared" si="109"/>
        <v>-2.2642206238394418</v>
      </c>
      <c r="GQ134" s="39">
        <f t="shared" si="109"/>
        <v>-2.2781413136615782</v>
      </c>
      <c r="GR134" s="39">
        <f t="shared" si="109"/>
        <v>-2.3022091771255715</v>
      </c>
      <c r="GS134" s="39">
        <f t="shared" si="109"/>
        <v>-2.3366682287167624</v>
      </c>
      <c r="GT134" s="39">
        <f t="shared" si="109"/>
        <v>-2.3814044794423261</v>
      </c>
      <c r="GU134" s="39">
        <f t="shared" si="108"/>
        <v>-2.4323340681546215</v>
      </c>
      <c r="GV134" s="39">
        <f t="shared" si="108"/>
        <v>-2.4669032752299924</v>
      </c>
      <c r="GW134" s="39">
        <f t="shared" si="108"/>
        <v>-9.6432746655328714E-16</v>
      </c>
      <c r="GX134" s="39">
        <f t="shared" si="108"/>
        <v>-2.469077157268103</v>
      </c>
      <c r="GY134" s="39">
        <f t="shared" si="100"/>
        <v>-2.438550329875429</v>
      </c>
      <c r="GZ134" s="39">
        <f t="shared" si="81"/>
        <v>-2.3793704351141716</v>
      </c>
      <c r="HA134" s="39">
        <f t="shared" si="81"/>
        <v>-2.3322129839333541</v>
      </c>
      <c r="HB134" s="39">
        <f t="shared" si="81"/>
        <v>-2.2909366352013865</v>
      </c>
      <c r="HC134" s="39">
        <f t="shared" si="81"/>
        <v>-2.2659895034654158</v>
      </c>
      <c r="HD134" s="39">
        <f t="shared" si="93"/>
        <v>-2.2427531152131759</v>
      </c>
      <c r="HE134" s="39">
        <f t="shared" si="93"/>
        <v>-2.2212364146253165</v>
      </c>
      <c r="HF134" s="39">
        <f t="shared" si="93"/>
        <v>-2.2157476892975345</v>
      </c>
      <c r="HG134" s="39">
        <f t="shared" si="87"/>
        <v>-2.1982030059065223</v>
      </c>
      <c r="HH134" s="39">
        <f t="shared" si="87"/>
        <v>-2.1965823127268576</v>
      </c>
      <c r="HI134" s="39">
        <f t="shared" si="87"/>
        <v>-9.6432746655328714E-16</v>
      </c>
    </row>
    <row r="135" spans="1:217" s="39" customFormat="1">
      <c r="A135" s="20"/>
      <c r="B135" s="184"/>
      <c r="C135" s="40">
        <v>13.85</v>
      </c>
      <c r="D135" s="41"/>
      <c r="E135" s="42">
        <v>4.8630000000000004</v>
      </c>
      <c r="F135" s="42">
        <v>4.8940000000000001</v>
      </c>
      <c r="G135" s="42">
        <v>4.9180000000000001</v>
      </c>
      <c r="H135" s="42">
        <v>4.9390000000000001</v>
      </c>
      <c r="I135" s="42">
        <v>4.9660000000000002</v>
      </c>
      <c r="J135" s="42">
        <v>4.99</v>
      </c>
      <c r="K135" s="42">
        <v>5.0330000000000004</v>
      </c>
      <c r="L135" s="42">
        <v>5.093</v>
      </c>
      <c r="M135" s="42">
        <v>5.1680000000000001</v>
      </c>
      <c r="N135" s="42">
        <v>5.2530000000000001</v>
      </c>
      <c r="O135" s="43">
        <v>5.3159999999999998</v>
      </c>
      <c r="P135" s="20"/>
      <c r="Q135" s="41">
        <v>5.3209999999999997</v>
      </c>
      <c r="R135" s="42">
        <v>5.2640000000000002</v>
      </c>
      <c r="S135" s="42">
        <v>5.1609999999999996</v>
      </c>
      <c r="T135" s="42">
        <v>5.0810000000000004</v>
      </c>
      <c r="U135" s="42">
        <v>5.0060000000000002</v>
      </c>
      <c r="V135" s="42">
        <v>4.9630000000000001</v>
      </c>
      <c r="W135" s="42">
        <v>4.915</v>
      </c>
      <c r="X135" s="42">
        <v>4.8810000000000002</v>
      </c>
      <c r="Y135" s="42">
        <v>4.859</v>
      </c>
      <c r="Z135" s="42">
        <v>4.8230000000000004</v>
      </c>
      <c r="AA135" s="42">
        <v>4.8170000000000002</v>
      </c>
      <c r="AB135" s="43"/>
      <c r="AD135" s="20"/>
      <c r="AE135" s="184"/>
      <c r="AF135" s="40">
        <v>13.85</v>
      </c>
      <c r="AG135" s="41"/>
      <c r="AH135" s="42">
        <v>0.1111</v>
      </c>
      <c r="AI135" s="42">
        <v>9.393E-2</v>
      </c>
      <c r="AJ135" s="42">
        <v>9.2149999999999996E-2</v>
      </c>
      <c r="AK135" s="42">
        <v>0.104</v>
      </c>
      <c r="AL135" s="42">
        <v>0.1157</v>
      </c>
      <c r="AM135" s="42">
        <v>0.14699999999999999</v>
      </c>
      <c r="AN135" s="42">
        <v>0.1963</v>
      </c>
      <c r="AO135" s="42">
        <v>0.25729999999999997</v>
      </c>
      <c r="AP135" s="42">
        <v>0.3251</v>
      </c>
      <c r="AQ135" s="42">
        <v>0.3831</v>
      </c>
      <c r="AR135" s="43">
        <v>0.40839999999999999</v>
      </c>
      <c r="AS135" s="20"/>
      <c r="AT135" s="41">
        <v>0.40960000000000002</v>
      </c>
      <c r="AU135" s="42">
        <v>0.39050000000000001</v>
      </c>
      <c r="AV135" s="42">
        <v>0.33090000000000003</v>
      </c>
      <c r="AW135" s="42">
        <v>0.26219999999999999</v>
      </c>
      <c r="AX135" s="42">
        <v>0.20880000000000001</v>
      </c>
      <c r="AY135" s="42">
        <v>0.15670000000000001</v>
      </c>
      <c r="AZ135" s="42">
        <v>0.1237</v>
      </c>
      <c r="BA135" s="42">
        <v>0.1043</v>
      </c>
      <c r="BB135" s="42">
        <v>9.0730000000000005E-2</v>
      </c>
      <c r="BC135" s="42">
        <v>9.3579999999999997E-2</v>
      </c>
      <c r="BD135" s="42">
        <v>0.1082</v>
      </c>
      <c r="BE135" s="43"/>
      <c r="BH135" s="118" t="str">
        <f t="shared" si="75"/>
        <v>0</v>
      </c>
      <c r="BI135" s="118" t="str">
        <f t="shared" si="75"/>
        <v>4.863+0.1111i</v>
      </c>
      <c r="BJ135" s="118" t="str">
        <f t="shared" si="75"/>
        <v>4.894+0.09393i</v>
      </c>
      <c r="BK135" s="118" t="str">
        <f t="shared" si="75"/>
        <v>4.918+0.09215i</v>
      </c>
      <c r="BL135" s="118" t="str">
        <f t="shared" si="75"/>
        <v>4.939+0.104i</v>
      </c>
      <c r="BM135" s="118" t="str">
        <f t="shared" si="75"/>
        <v>4.966+0.1157i</v>
      </c>
      <c r="BN135" s="118" t="str">
        <f t="shared" si="94"/>
        <v>4.99+0.147i</v>
      </c>
      <c r="BO135" s="118" t="str">
        <f t="shared" si="94"/>
        <v>5.033+0.1963i</v>
      </c>
      <c r="BP135" s="118" t="str">
        <f t="shared" si="94"/>
        <v>5.093+0.2573i</v>
      </c>
      <c r="BQ135" s="118" t="str">
        <f t="shared" si="94"/>
        <v>5.168+0.3251i</v>
      </c>
      <c r="BR135" s="118" t="str">
        <f t="shared" si="94"/>
        <v>5.253+0.3831i</v>
      </c>
      <c r="BS135" s="118" t="str">
        <f t="shared" si="94"/>
        <v>5.316+0.4084i</v>
      </c>
      <c r="BT135" s="118" t="str">
        <f t="shared" si="94"/>
        <v>0</v>
      </c>
      <c r="BU135" s="118" t="str">
        <f t="shared" si="94"/>
        <v>5.321+0.4096i</v>
      </c>
      <c r="BV135" s="118" t="str">
        <f t="shared" si="94"/>
        <v>5.264+0.3905i</v>
      </c>
      <c r="BW135" s="118" t="str">
        <f t="shared" si="94"/>
        <v>5.161+0.3309i</v>
      </c>
      <c r="BX135" s="118" t="str">
        <f t="shared" si="94"/>
        <v>5.081+0.2622i</v>
      </c>
      <c r="BY135" s="118" t="str">
        <f t="shared" si="94"/>
        <v>5.006+0.2088i</v>
      </c>
      <c r="BZ135" s="118" t="str">
        <f t="shared" si="104"/>
        <v>4.963+0.1567i</v>
      </c>
      <c r="CA135" s="118" t="str">
        <f t="shared" si="92"/>
        <v>4.915+0.1237i</v>
      </c>
      <c r="CB135" s="118" t="str">
        <f t="shared" si="92"/>
        <v>4.881+0.1043i</v>
      </c>
      <c r="CC135" s="118" t="str">
        <f t="shared" si="92"/>
        <v>4.859+0.09073i</v>
      </c>
      <c r="CD135" s="118" t="str">
        <f t="shared" si="92"/>
        <v>4.823+0.09358i</v>
      </c>
      <c r="CE135" s="118" t="str">
        <f t="shared" si="92"/>
        <v>4.817+0.1082i</v>
      </c>
      <c r="CF135" s="118" t="str">
        <f t="shared" si="92"/>
        <v>0</v>
      </c>
      <c r="CG135" s="118" t="str">
        <f t="shared" si="92"/>
        <v>0</v>
      </c>
      <c r="CH135" s="39">
        <f t="shared" si="69"/>
        <v>13850000000</v>
      </c>
      <c r="CI135" s="121">
        <f t="shared" si="70"/>
        <v>1.2980862937193913</v>
      </c>
      <c r="CJ135" s="121" t="str">
        <f t="shared" si="105"/>
        <v>0</v>
      </c>
      <c r="CK135" s="121" t="str">
        <f t="shared" si="105"/>
        <v>6.3125936463574+0.144217387232224i</v>
      </c>
      <c r="CL135" s="121" t="str">
        <f t="shared" si="105"/>
        <v>6.3528343214627+0.121929245569062i</v>
      </c>
      <c r="CM135" s="121" t="str">
        <f t="shared" si="105"/>
        <v>6.38398839251197+0.119618651966242i</v>
      </c>
      <c r="CN135" s="121" t="str">
        <f t="shared" si="105"/>
        <v>6.41124820468007+0.135000974546817i</v>
      </c>
      <c r="CO135" s="121" t="str">
        <f t="shared" si="105"/>
        <v>6.4462965346105+0.150188584183334i</v>
      </c>
      <c r="CP135" s="121" t="str">
        <f t="shared" si="105"/>
        <v>6.47745060565976+0.190818685176751i</v>
      </c>
      <c r="CQ135" s="121" t="str">
        <f t="shared" si="105"/>
        <v>6.5332683162897+0.254814339457117i</v>
      </c>
      <c r="CR135" s="121" t="str">
        <f t="shared" si="105"/>
        <v>6.61115349391286+0.333997603373999i</v>
      </c>
      <c r="CS135" s="121" t="str">
        <f t="shared" si="105"/>
        <v>6.70850996594181+0.422007854088174i</v>
      </c>
      <c r="CT135" s="121" t="str">
        <f t="shared" si="105"/>
        <v>6.81884730090796+0.497296859123899i</v>
      </c>
      <c r="CU135" s="121" t="str">
        <f t="shared" si="101"/>
        <v>6.90062673741228+0.530138442354999i</v>
      </c>
      <c r="CV135" s="121" t="str">
        <f t="shared" si="101"/>
        <v>0</v>
      </c>
      <c r="CW135" s="121" t="str">
        <f t="shared" si="101"/>
        <v>6.90711716888088+0.531696145907463i</v>
      </c>
      <c r="CX135" s="121" t="str">
        <f t="shared" si="101"/>
        <v>6.83312625013888+0.506902697697422i</v>
      </c>
      <c r="CY135" s="121" t="str">
        <f t="shared" si="101"/>
        <v>6.69942336188578+0.429536754591747i</v>
      </c>
      <c r="CZ135" s="121" t="str">
        <f t="shared" si="95"/>
        <v>6.59557645838823+0.340358226213224i</v>
      </c>
      <c r="DA135" s="121" t="str">
        <f t="shared" si="95"/>
        <v>6.49821998635927+0.271040418128609i</v>
      </c>
      <c r="DB135" s="121" t="str">
        <f t="shared" si="95"/>
        <v>6.44240227572934+0.203410122225829i</v>
      </c>
      <c r="DC135" s="121" t="str">
        <f t="shared" si="95"/>
        <v>6.38009413363081+0.160573274533089i</v>
      </c>
      <c r="DD135" s="121" t="str">
        <f t="shared" si="95"/>
        <v>6.33595919964435+0.135390400434933i</v>
      </c>
      <c r="DE135" s="121" t="str">
        <f t="shared" si="77"/>
        <v>6.30740130118252+0.11777536942916i</v>
      </c>
      <c r="DF135" s="121" t="str">
        <f t="shared" si="77"/>
        <v>6.26067019460862+0.121474915366261i</v>
      </c>
      <c r="DG135" s="121" t="str">
        <f t="shared" si="77"/>
        <v>6.25288167684631+0.140452936980438i</v>
      </c>
      <c r="DH135" s="121" t="str">
        <f t="shared" si="77"/>
        <v>0</v>
      </c>
      <c r="DI135" s="121"/>
      <c r="DK135" s="39">
        <f t="shared" si="106"/>
        <v>0</v>
      </c>
      <c r="DL135" s="39">
        <f t="shared" si="106"/>
        <v>6.3125936463574002</v>
      </c>
      <c r="DM135" s="39">
        <f t="shared" si="106"/>
        <v>6.3528343214626997</v>
      </c>
      <c r="DN135" s="39">
        <f t="shared" si="106"/>
        <v>6.38398839251197</v>
      </c>
      <c r="DO135" s="39">
        <f t="shared" si="106"/>
        <v>6.4112482046800698</v>
      </c>
      <c r="DP135" s="39">
        <f t="shared" si="106"/>
        <v>6.4462965346105001</v>
      </c>
      <c r="DQ135" s="39">
        <f t="shared" si="106"/>
        <v>6.4774506056597598</v>
      </c>
      <c r="DR135" s="39">
        <f t="shared" si="106"/>
        <v>6.5332683162896998</v>
      </c>
      <c r="DS135" s="39">
        <f t="shared" si="106"/>
        <v>6.6111534939128598</v>
      </c>
      <c r="DT135" s="39">
        <f t="shared" si="106"/>
        <v>6.7085099659418104</v>
      </c>
      <c r="DU135" s="39">
        <f t="shared" si="106"/>
        <v>6.8188473009079598</v>
      </c>
      <c r="DV135" s="39">
        <f t="shared" si="102"/>
        <v>6.9006267374122796</v>
      </c>
      <c r="DW135" s="39">
        <f t="shared" si="102"/>
        <v>0</v>
      </c>
      <c r="DX135" s="39">
        <f t="shared" si="102"/>
        <v>6.9071171688808803</v>
      </c>
      <c r="DY135" s="39">
        <f t="shared" si="102"/>
        <v>6.8331262501388803</v>
      </c>
      <c r="DZ135" s="39">
        <f t="shared" si="102"/>
        <v>6.6994233618857804</v>
      </c>
      <c r="EA135" s="39">
        <f t="shared" si="96"/>
        <v>6.5955764583882299</v>
      </c>
      <c r="EB135" s="39">
        <f t="shared" si="96"/>
        <v>6.4982199863592696</v>
      </c>
      <c r="EC135" s="39">
        <f t="shared" si="96"/>
        <v>6.4424022757293402</v>
      </c>
      <c r="ED135" s="39">
        <f t="shared" si="96"/>
        <v>6.3800941336308101</v>
      </c>
      <c r="EE135" s="39">
        <f t="shared" si="96"/>
        <v>6.3359591996443498</v>
      </c>
      <c r="EF135" s="39">
        <f t="shared" si="78"/>
        <v>6.3074013011825203</v>
      </c>
      <c r="EG135" s="39">
        <f t="shared" si="78"/>
        <v>6.2606701946086201</v>
      </c>
      <c r="EH135" s="39">
        <f t="shared" si="78"/>
        <v>6.25288167684631</v>
      </c>
      <c r="EI135" s="39">
        <f t="shared" si="78"/>
        <v>0</v>
      </c>
      <c r="EK135" s="39">
        <f t="shared" si="99"/>
        <v>0</v>
      </c>
      <c r="EL135" s="39">
        <f t="shared" si="99"/>
        <v>0.14421738723222399</v>
      </c>
      <c r="EM135" s="39">
        <f t="shared" si="98"/>
        <v>0.121929245569062</v>
      </c>
      <c r="EN135" s="39">
        <f t="shared" si="98"/>
        <v>0.119618651966242</v>
      </c>
      <c r="EO135" s="39">
        <f t="shared" si="98"/>
        <v>0.135000974546817</v>
      </c>
      <c r="EP135" s="39">
        <f t="shared" si="98"/>
        <v>0.150188584183334</v>
      </c>
      <c r="EQ135" s="39">
        <f t="shared" si="98"/>
        <v>0.19081868517675099</v>
      </c>
      <c r="ER135" s="39">
        <f t="shared" si="98"/>
        <v>0.25481433945711701</v>
      </c>
      <c r="ES135" s="39">
        <f t="shared" si="98"/>
        <v>0.33399760337399897</v>
      </c>
      <c r="ET135" s="39">
        <f t="shared" si="88"/>
        <v>0.42200785408817398</v>
      </c>
      <c r="EU135" s="39">
        <f t="shared" si="88"/>
        <v>0.49729685912389898</v>
      </c>
      <c r="EV135" s="39">
        <f t="shared" si="88"/>
        <v>0.53013844235499896</v>
      </c>
      <c r="EW135" s="39">
        <f t="shared" si="88"/>
        <v>0</v>
      </c>
      <c r="EX135" s="39">
        <f t="shared" si="88"/>
        <v>0.53169614590746295</v>
      </c>
      <c r="EY135" s="39">
        <f t="shared" si="88"/>
        <v>0.50690269769742202</v>
      </c>
      <c r="EZ135" s="39">
        <f t="shared" si="88"/>
        <v>0.42953675459174701</v>
      </c>
      <c r="FA135" s="39">
        <f t="shared" si="88"/>
        <v>0.34035822621322398</v>
      </c>
      <c r="FB135" s="39">
        <f t="shared" si="88"/>
        <v>0.27104041812860902</v>
      </c>
      <c r="FC135" s="39">
        <f t="shared" si="88"/>
        <v>0.20341012222582899</v>
      </c>
      <c r="FD135" s="39">
        <f t="shared" si="88"/>
        <v>0.16057327453308901</v>
      </c>
      <c r="FE135" s="39">
        <f t="shared" si="88"/>
        <v>0.135390400434933</v>
      </c>
      <c r="FF135" s="39">
        <f t="shared" si="79"/>
        <v>0.11777536942916</v>
      </c>
      <c r="FG135" s="39">
        <f t="shared" si="79"/>
        <v>0.121474915366261</v>
      </c>
      <c r="FH135" s="39">
        <f t="shared" si="79"/>
        <v>0.14045293698043801</v>
      </c>
      <c r="FI135" s="39">
        <f t="shared" si="79"/>
        <v>0</v>
      </c>
      <c r="FK135" s="39">
        <f t="shared" si="107"/>
        <v>0.99999999999999989</v>
      </c>
      <c r="FL135" s="39">
        <f t="shared" si="107"/>
        <v>0.77551950287200511</v>
      </c>
      <c r="FM135" s="39">
        <f t="shared" si="107"/>
        <v>0.77433237761126017</v>
      </c>
      <c r="FN135" s="39">
        <f t="shared" si="107"/>
        <v>0.773359798887155</v>
      </c>
      <c r="FO135" s="39">
        <f t="shared" si="107"/>
        <v>0.77245024940610751</v>
      </c>
      <c r="FP135" s="39">
        <f t="shared" si="107"/>
        <v>0.7712917828195982</v>
      </c>
      <c r="FQ135" s="39">
        <f t="shared" si="107"/>
        <v>0.77012905987222902</v>
      </c>
      <c r="FR135" s="39">
        <f t="shared" si="107"/>
        <v>0.76800109544978301</v>
      </c>
      <c r="FS135" s="39">
        <f t="shared" si="107"/>
        <v>0.76495170308536165</v>
      </c>
      <c r="FT135" s="39">
        <f t="shared" si="107"/>
        <v>0.76104999086791891</v>
      </c>
      <c r="FU135" s="39">
        <f t="shared" si="107"/>
        <v>0.7567360871562181</v>
      </c>
      <c r="FV135" s="39">
        <f t="shared" si="103"/>
        <v>0.75378405261080406</v>
      </c>
      <c r="FW135" s="39">
        <f t="shared" si="103"/>
        <v>0.99999999999999989</v>
      </c>
      <c r="FX135" s="39">
        <f t="shared" si="103"/>
        <v>0.75356356037527605</v>
      </c>
      <c r="FY135" s="39">
        <f t="shared" si="103"/>
        <v>0.75617081753111981</v>
      </c>
      <c r="FZ135" s="39">
        <f t="shared" si="103"/>
        <v>0.76124681836247243</v>
      </c>
      <c r="GA135" s="39">
        <f t="shared" si="97"/>
        <v>0.76537949238434677</v>
      </c>
      <c r="GB135" s="39">
        <f t="shared" si="97"/>
        <v>0.76898232730986238</v>
      </c>
      <c r="GC135" s="39">
        <f t="shared" si="97"/>
        <v>0.77116075187328259</v>
      </c>
      <c r="GD135" s="39">
        <f t="shared" si="97"/>
        <v>0.7733272317017269</v>
      </c>
      <c r="GE135" s="39">
        <f t="shared" si="97"/>
        <v>0.77481680436767186</v>
      </c>
      <c r="GF135" s="39">
        <f t="shared" si="80"/>
        <v>0.77577717296732729</v>
      </c>
      <c r="GG135" s="39">
        <f t="shared" si="80"/>
        <v>0.77723975321305416</v>
      </c>
      <c r="GH135" s="39">
        <f t="shared" si="80"/>
        <v>0.77741808663977052</v>
      </c>
      <c r="GI135" s="39">
        <f t="shared" si="80"/>
        <v>0.99999999999999989</v>
      </c>
      <c r="GJ135" s="39">
        <f t="shared" si="72"/>
        <v>13.85</v>
      </c>
      <c r="GK135" s="39">
        <f t="shared" si="109"/>
        <v>-9.6432746655328714E-16</v>
      </c>
      <c r="GL135" s="39">
        <f t="shared" si="109"/>
        <v>-2.2081455203037224</v>
      </c>
      <c r="GM135" s="39">
        <f t="shared" si="109"/>
        <v>-2.2214516189674143</v>
      </c>
      <c r="GN135" s="39">
        <f t="shared" si="109"/>
        <v>-2.2323681470757406</v>
      </c>
      <c r="GO135" s="39">
        <f t="shared" si="109"/>
        <v>-2.2425896452904497</v>
      </c>
      <c r="GP135" s="39">
        <f t="shared" si="109"/>
        <v>-2.2556259098976064</v>
      </c>
      <c r="GQ135" s="39">
        <f t="shared" si="109"/>
        <v>-2.2687297746388482</v>
      </c>
      <c r="GR135" s="39">
        <f t="shared" si="109"/>
        <v>-2.2927632101130762</v>
      </c>
      <c r="GS135" s="39">
        <f t="shared" si="109"/>
        <v>-2.3273196824351134</v>
      </c>
      <c r="GT135" s="39">
        <f t="shared" si="109"/>
        <v>-2.3717362983595547</v>
      </c>
      <c r="GU135" s="39">
        <f t="shared" si="108"/>
        <v>-2.4211110989197291</v>
      </c>
      <c r="GV135" s="39">
        <f t="shared" si="108"/>
        <v>-2.4550610983117567</v>
      </c>
      <c r="GW135" s="39">
        <f t="shared" si="108"/>
        <v>-9.6432746655328714E-16</v>
      </c>
      <c r="GX135" s="39">
        <f t="shared" si="108"/>
        <v>-2.4576022125458019</v>
      </c>
      <c r="GY135" s="39">
        <f t="shared" si="100"/>
        <v>-2.4276017425840757</v>
      </c>
      <c r="GZ135" s="39">
        <f t="shared" si="81"/>
        <v>-2.3694901898548411</v>
      </c>
      <c r="HA135" s="39">
        <f t="shared" si="81"/>
        <v>-2.3224635692654734</v>
      </c>
      <c r="HB135" s="39">
        <f t="shared" si="81"/>
        <v>-2.2816728200962517</v>
      </c>
      <c r="HC135" s="39">
        <f t="shared" si="81"/>
        <v>-2.2571016380850319</v>
      </c>
      <c r="HD135" s="39">
        <f t="shared" si="93"/>
        <v>-2.2327339288698571</v>
      </c>
      <c r="HE135" s="39">
        <f t="shared" si="93"/>
        <v>-2.2160193758626008</v>
      </c>
      <c r="HF135" s="39">
        <f t="shared" si="93"/>
        <v>-2.2052600709033108</v>
      </c>
      <c r="HG135" s="39">
        <f t="shared" si="87"/>
        <v>-2.188899895888063</v>
      </c>
      <c r="HH135" s="39">
        <f t="shared" si="87"/>
        <v>-2.1869071944327039</v>
      </c>
      <c r="HI135" s="39">
        <f t="shared" si="87"/>
        <v>-9.6432746655328714E-16</v>
      </c>
    </row>
    <row r="136" spans="1:217" s="39" customFormat="1">
      <c r="A136" s="20"/>
      <c r="B136" s="184"/>
      <c r="C136" s="40">
        <v>13.9</v>
      </c>
      <c r="D136" s="41"/>
      <c r="E136" s="42">
        <v>4.867</v>
      </c>
      <c r="F136" s="42">
        <v>4.8949999999999996</v>
      </c>
      <c r="G136" s="42">
        <v>4.92</v>
      </c>
      <c r="H136" s="42">
        <v>4.9400000000000004</v>
      </c>
      <c r="I136" s="42">
        <v>4.9649999999999999</v>
      </c>
      <c r="J136" s="42">
        <v>4.99</v>
      </c>
      <c r="K136" s="42">
        <v>5.03</v>
      </c>
      <c r="L136" s="42">
        <v>5.0940000000000003</v>
      </c>
      <c r="M136" s="42">
        <v>5.1689999999999996</v>
      </c>
      <c r="N136" s="42">
        <v>5.25</v>
      </c>
      <c r="O136" s="43">
        <v>5.3090000000000002</v>
      </c>
      <c r="P136" s="20"/>
      <c r="Q136" s="41">
        <v>5.3140000000000001</v>
      </c>
      <c r="R136" s="42">
        <v>5.26</v>
      </c>
      <c r="S136" s="42">
        <v>5.1639999999999997</v>
      </c>
      <c r="T136" s="42">
        <v>5.0819999999999999</v>
      </c>
      <c r="U136" s="42">
        <v>5.0060000000000002</v>
      </c>
      <c r="V136" s="42">
        <v>4.9619999999999997</v>
      </c>
      <c r="W136" s="42">
        <v>4.9160000000000004</v>
      </c>
      <c r="X136" s="42">
        <v>4.8810000000000002</v>
      </c>
      <c r="Y136" s="42">
        <v>4.8609999999999998</v>
      </c>
      <c r="Z136" s="42">
        <v>4.8230000000000004</v>
      </c>
      <c r="AA136" s="42">
        <v>4.8179999999999996</v>
      </c>
      <c r="AB136" s="43"/>
      <c r="AD136" s="20"/>
      <c r="AE136" s="184"/>
      <c r="AF136" s="40">
        <v>13.9</v>
      </c>
      <c r="AG136" s="41"/>
      <c r="AH136" s="42">
        <v>0.1105</v>
      </c>
      <c r="AI136" s="42">
        <v>9.3200000000000005E-2</v>
      </c>
      <c r="AJ136" s="42">
        <v>9.282E-2</v>
      </c>
      <c r="AK136" s="42">
        <v>0.10440000000000001</v>
      </c>
      <c r="AL136" s="42">
        <v>0.12</v>
      </c>
      <c r="AM136" s="42">
        <v>0.1517</v>
      </c>
      <c r="AN136" s="42">
        <v>0.2</v>
      </c>
      <c r="AO136" s="42">
        <v>0.26279999999999998</v>
      </c>
      <c r="AP136" s="42">
        <v>0.32919999999999999</v>
      </c>
      <c r="AQ136" s="42">
        <v>0.39029999999999998</v>
      </c>
      <c r="AR136" s="43">
        <v>0.41049999999999998</v>
      </c>
      <c r="AS136" s="20"/>
      <c r="AT136" s="41">
        <v>0.41139999999999999</v>
      </c>
      <c r="AU136" s="42">
        <v>0.39750000000000002</v>
      </c>
      <c r="AV136" s="42">
        <v>0.33239999999999997</v>
      </c>
      <c r="AW136" s="42">
        <v>0.26679999999999998</v>
      </c>
      <c r="AX136" s="42">
        <v>0.21299999999999999</v>
      </c>
      <c r="AY136" s="42">
        <v>0.16259999999999999</v>
      </c>
      <c r="AZ136" s="42">
        <v>0.12859999999999999</v>
      </c>
      <c r="BA136" s="42">
        <v>0.106</v>
      </c>
      <c r="BB136" s="42">
        <v>9.1189999999999993E-2</v>
      </c>
      <c r="BC136" s="42">
        <v>9.178E-2</v>
      </c>
      <c r="BD136" s="42">
        <v>0.1075</v>
      </c>
      <c r="BE136" s="43"/>
      <c r="BH136" s="118" t="str">
        <f t="shared" si="75"/>
        <v>0</v>
      </c>
      <c r="BI136" s="118" t="str">
        <f t="shared" si="75"/>
        <v>4.867+0.1105i</v>
      </c>
      <c r="BJ136" s="118" t="str">
        <f t="shared" si="75"/>
        <v>4.895+0.0932i</v>
      </c>
      <c r="BK136" s="118" t="str">
        <f t="shared" si="75"/>
        <v>4.92+0.09282i</v>
      </c>
      <c r="BL136" s="118" t="str">
        <f t="shared" si="75"/>
        <v>4.94+0.1044i</v>
      </c>
      <c r="BM136" s="118" t="str">
        <f t="shared" si="75"/>
        <v>4.965+0.12i</v>
      </c>
      <c r="BN136" s="118" t="str">
        <f t="shared" si="94"/>
        <v>4.99+0.1517i</v>
      </c>
      <c r="BO136" s="118" t="str">
        <f t="shared" si="94"/>
        <v>5.03+0.2i</v>
      </c>
      <c r="BP136" s="118" t="str">
        <f t="shared" si="94"/>
        <v>5.094+0.2628i</v>
      </c>
      <c r="BQ136" s="118" t="str">
        <f t="shared" si="94"/>
        <v>5.169+0.3292i</v>
      </c>
      <c r="BR136" s="118" t="str">
        <f t="shared" si="94"/>
        <v>5.25+0.3903i</v>
      </c>
      <c r="BS136" s="118" t="str">
        <f t="shared" si="94"/>
        <v>5.309+0.4105i</v>
      </c>
      <c r="BT136" s="118" t="str">
        <f t="shared" si="94"/>
        <v>0</v>
      </c>
      <c r="BU136" s="118" t="str">
        <f t="shared" si="94"/>
        <v>5.314+0.4114i</v>
      </c>
      <c r="BV136" s="118" t="str">
        <f t="shared" si="94"/>
        <v>5.26+0.3975i</v>
      </c>
      <c r="BW136" s="118" t="str">
        <f t="shared" si="94"/>
        <v>5.164+0.3324i</v>
      </c>
      <c r="BX136" s="118" t="str">
        <f t="shared" si="94"/>
        <v>5.082+0.2668i</v>
      </c>
      <c r="BY136" s="118" t="str">
        <f t="shared" si="94"/>
        <v>5.006+0.213i</v>
      </c>
      <c r="BZ136" s="118" t="str">
        <f t="shared" si="104"/>
        <v>4.962+0.1626i</v>
      </c>
      <c r="CA136" s="118" t="str">
        <f t="shared" si="92"/>
        <v>4.916+0.1286i</v>
      </c>
      <c r="CB136" s="118" t="str">
        <f t="shared" si="92"/>
        <v>4.881+0.106i</v>
      </c>
      <c r="CC136" s="118" t="str">
        <f t="shared" si="92"/>
        <v>4.861+0.09119i</v>
      </c>
      <c r="CD136" s="118" t="str">
        <f t="shared" si="92"/>
        <v>4.823+0.09178i</v>
      </c>
      <c r="CE136" s="118" t="str">
        <f t="shared" si="92"/>
        <v>4.818+0.1075i</v>
      </c>
      <c r="CF136" s="118" t="str">
        <f t="shared" si="92"/>
        <v>0</v>
      </c>
      <c r="CG136" s="118" t="str">
        <f t="shared" si="92"/>
        <v>0</v>
      </c>
      <c r="CH136" s="39">
        <f t="shared" si="69"/>
        <v>13900000000</v>
      </c>
      <c r="CI136" s="121">
        <f t="shared" si="70"/>
        <v>1.2934169185621274</v>
      </c>
      <c r="CJ136" s="121" t="str">
        <f t="shared" si="105"/>
        <v>0</v>
      </c>
      <c r="CK136" s="121" t="str">
        <f t="shared" si="105"/>
        <v>6.29506014264187+0.142922569501115i</v>
      </c>
      <c r="CL136" s="121" t="str">
        <f t="shared" si="105"/>
        <v>6.33127581636161+0.12054645680999i</v>
      </c>
      <c r="CM136" s="121" t="str">
        <f t="shared" si="105"/>
        <v>6.36361123932567+0.120054958380937i</v>
      </c>
      <c r="CN136" s="121" t="str">
        <f t="shared" si="105"/>
        <v>6.38947957769691+0.135032726297886i</v>
      </c>
      <c r="CO136" s="121" t="str">
        <f t="shared" si="105"/>
        <v>6.42181500066096+0.155210030227455i</v>
      </c>
      <c r="CP136" s="121" t="str">
        <f t="shared" si="105"/>
        <v>6.45415042362502+0.196211346545875i</v>
      </c>
      <c r="CQ136" s="121" t="str">
        <f t="shared" si="105"/>
        <v>6.5058871003675+0.258683383712425i</v>
      </c>
      <c r="CR136" s="121" t="str">
        <f t="shared" si="105"/>
        <v>6.58866578315548+0.339909966198127i</v>
      </c>
      <c r="CS136" s="121" t="str">
        <f t="shared" si="105"/>
        <v>6.68567205204764+0.425792849590652i</v>
      </c>
      <c r="CT136" s="121" t="str">
        <f t="shared" si="105"/>
        <v>6.79043882245117+0.504820623314798i</v>
      </c>
      <c r="CU136" s="121" t="str">
        <f t="shared" si="101"/>
        <v>6.86675042064633+0.530947645069753i</v>
      </c>
      <c r="CV136" s="121" t="str">
        <f t="shared" si="101"/>
        <v>0</v>
      </c>
      <c r="CW136" s="121" t="str">
        <f t="shared" si="101"/>
        <v>6.87321750523915+0.532111720296459i</v>
      </c>
      <c r="CX136" s="121" t="str">
        <f t="shared" si="101"/>
        <v>6.80337299163679+0.514133225128446i</v>
      </c>
      <c r="CY136" s="121" t="str">
        <f t="shared" si="101"/>
        <v>6.67920496745483+0.429931783730051i</v>
      </c>
      <c r="CZ136" s="121" t="str">
        <f t="shared" si="95"/>
        <v>6.57314478013273+0.345083633872376i</v>
      </c>
      <c r="DA136" s="121" t="str">
        <f t="shared" si="95"/>
        <v>6.47484509432201+0.275497803653733i</v>
      </c>
      <c r="DB136" s="121" t="str">
        <f t="shared" si="95"/>
        <v>6.41793474990528+0.210309590958202i</v>
      </c>
      <c r="DC136" s="121" t="str">
        <f t="shared" si="95"/>
        <v>6.35843757165142+0.16633341572709i</v>
      </c>
      <c r="DD136" s="121" t="str">
        <f t="shared" si="95"/>
        <v>6.31316797950174+0.137102193367586i</v>
      </c>
      <c r="DE136" s="121" t="str">
        <f t="shared" si="77"/>
        <v>6.2872996411305+0.11794668880368i</v>
      </c>
      <c r="DF136" s="121" t="str">
        <f t="shared" si="77"/>
        <v>6.23814979822514+0.118709804785632i</v>
      </c>
      <c r="DG136" s="121" t="str">
        <f t="shared" si="77"/>
        <v>6.23168271363233+0.139042318745429i</v>
      </c>
      <c r="DH136" s="121" t="str">
        <f t="shared" si="77"/>
        <v>0</v>
      </c>
      <c r="DI136" s="121"/>
      <c r="DK136" s="39">
        <f t="shared" si="106"/>
        <v>0</v>
      </c>
      <c r="DL136" s="39">
        <f t="shared" si="106"/>
        <v>6.2950601426418702</v>
      </c>
      <c r="DM136" s="39">
        <f t="shared" si="106"/>
        <v>6.3312758163616101</v>
      </c>
      <c r="DN136" s="39">
        <f t="shared" si="106"/>
        <v>6.3636112393256701</v>
      </c>
      <c r="DO136" s="39">
        <f t="shared" si="106"/>
        <v>6.3894795776969104</v>
      </c>
      <c r="DP136" s="39">
        <f t="shared" si="106"/>
        <v>6.4218150006609598</v>
      </c>
      <c r="DQ136" s="39">
        <f t="shared" si="106"/>
        <v>6.4541504236250198</v>
      </c>
      <c r="DR136" s="39">
        <f t="shared" si="106"/>
        <v>6.5058871003674996</v>
      </c>
      <c r="DS136" s="39">
        <f t="shared" si="106"/>
        <v>6.5886657831554798</v>
      </c>
      <c r="DT136" s="39">
        <f t="shared" si="106"/>
        <v>6.6856720520476403</v>
      </c>
      <c r="DU136" s="39">
        <f t="shared" si="106"/>
        <v>6.7904388224511703</v>
      </c>
      <c r="DV136" s="39">
        <f t="shared" si="102"/>
        <v>6.8667504206463299</v>
      </c>
      <c r="DW136" s="39">
        <f t="shared" si="102"/>
        <v>0</v>
      </c>
      <c r="DX136" s="39">
        <f t="shared" si="102"/>
        <v>6.8732175052391504</v>
      </c>
      <c r="DY136" s="39">
        <f t="shared" si="102"/>
        <v>6.80337299163679</v>
      </c>
      <c r="DZ136" s="39">
        <f t="shared" si="102"/>
        <v>6.6792049674548304</v>
      </c>
      <c r="EA136" s="39">
        <f t="shared" si="96"/>
        <v>6.5731447801327301</v>
      </c>
      <c r="EB136" s="39">
        <f t="shared" si="96"/>
        <v>6.4748450943220099</v>
      </c>
      <c r="EC136" s="39">
        <f t="shared" si="96"/>
        <v>6.4179347499052799</v>
      </c>
      <c r="ED136" s="39">
        <f t="shared" si="96"/>
        <v>6.3584375716514199</v>
      </c>
      <c r="EE136" s="39">
        <f t="shared" si="96"/>
        <v>6.3131679795017401</v>
      </c>
      <c r="EF136" s="39">
        <f t="shared" si="78"/>
        <v>6.2872996411304998</v>
      </c>
      <c r="EG136" s="39">
        <f t="shared" si="78"/>
        <v>6.2381497982251402</v>
      </c>
      <c r="EH136" s="39">
        <f t="shared" si="78"/>
        <v>6.2316827136323303</v>
      </c>
      <c r="EI136" s="39">
        <f t="shared" si="78"/>
        <v>0</v>
      </c>
      <c r="EK136" s="39">
        <f t="shared" si="99"/>
        <v>0</v>
      </c>
      <c r="EL136" s="39">
        <f t="shared" si="99"/>
        <v>0.14292256950111501</v>
      </c>
      <c r="EM136" s="39">
        <f t="shared" si="98"/>
        <v>0.12054645680999</v>
      </c>
      <c r="EN136" s="39">
        <f t="shared" si="98"/>
        <v>0.12005495838093699</v>
      </c>
      <c r="EO136" s="39">
        <f t="shared" si="98"/>
        <v>0.13503272629788601</v>
      </c>
      <c r="EP136" s="39">
        <f t="shared" si="98"/>
        <v>0.155210030227455</v>
      </c>
      <c r="EQ136" s="39">
        <f t="shared" si="98"/>
        <v>0.19621134654587499</v>
      </c>
      <c r="ER136" s="39">
        <f t="shared" si="98"/>
        <v>0.258683383712425</v>
      </c>
      <c r="ES136" s="39">
        <f t="shared" si="98"/>
        <v>0.33990996619812702</v>
      </c>
      <c r="ET136" s="39">
        <f t="shared" si="88"/>
        <v>0.425792849590652</v>
      </c>
      <c r="EU136" s="39">
        <f t="shared" si="88"/>
        <v>0.50482062331479804</v>
      </c>
      <c r="EV136" s="39">
        <f t="shared" si="88"/>
        <v>0.530947645069753</v>
      </c>
      <c r="EW136" s="39">
        <f t="shared" si="88"/>
        <v>0</v>
      </c>
      <c r="EX136" s="39">
        <f t="shared" si="88"/>
        <v>0.53211172029645903</v>
      </c>
      <c r="EY136" s="39">
        <f t="shared" si="88"/>
        <v>0.51413322512844595</v>
      </c>
      <c r="EZ136" s="39">
        <f t="shared" si="88"/>
        <v>0.42993178373005098</v>
      </c>
      <c r="FA136" s="39">
        <f t="shared" si="88"/>
        <v>0.34508363387237601</v>
      </c>
      <c r="FB136" s="39">
        <f t="shared" si="88"/>
        <v>0.275497803653733</v>
      </c>
      <c r="FC136" s="39">
        <f t="shared" si="88"/>
        <v>0.21030959095820201</v>
      </c>
      <c r="FD136" s="39">
        <f t="shared" si="88"/>
        <v>0.16633341572709001</v>
      </c>
      <c r="FE136" s="39">
        <f t="shared" si="88"/>
        <v>0.137102193367586</v>
      </c>
      <c r="FF136" s="39">
        <f t="shared" si="79"/>
        <v>0.11794668880368001</v>
      </c>
      <c r="FG136" s="39">
        <f t="shared" si="79"/>
        <v>0.11870980478563201</v>
      </c>
      <c r="FH136" s="39">
        <f t="shared" si="79"/>
        <v>0.13904231874542899</v>
      </c>
      <c r="FI136" s="39">
        <f t="shared" si="79"/>
        <v>0</v>
      </c>
      <c r="FK136" s="39">
        <f t="shared" si="107"/>
        <v>0.99999999999999989</v>
      </c>
      <c r="FL136" s="39">
        <f t="shared" si="107"/>
        <v>0.77607734342300716</v>
      </c>
      <c r="FM136" s="39">
        <f t="shared" si="107"/>
        <v>0.77501579418381128</v>
      </c>
      <c r="FN136" s="39">
        <f t="shared" si="107"/>
        <v>0.77399934372996892</v>
      </c>
      <c r="FO136" s="39">
        <f t="shared" si="107"/>
        <v>0.77313414841419181</v>
      </c>
      <c r="FP136" s="39">
        <f t="shared" si="107"/>
        <v>0.77203937612446838</v>
      </c>
      <c r="FQ136" s="39">
        <f t="shared" si="107"/>
        <v>0.77083111079675637</v>
      </c>
      <c r="FR136" s="39">
        <f t="shared" si="107"/>
        <v>0.76883023175329668</v>
      </c>
      <c r="FS136" s="39">
        <f t="shared" si="107"/>
        <v>0.76559869363192534</v>
      </c>
      <c r="FT136" s="39">
        <f t="shared" si="107"/>
        <v>0.76171492014242526</v>
      </c>
      <c r="FU136" s="39">
        <f t="shared" si="107"/>
        <v>0.75751241772671085</v>
      </c>
      <c r="FV136" s="39">
        <f t="shared" si="103"/>
        <v>0.75481245670758013</v>
      </c>
      <c r="FW136" s="39">
        <f t="shared" si="103"/>
        <v>0.99999999999999989</v>
      </c>
      <c r="FX136" s="39">
        <f t="shared" si="103"/>
        <v>0.75459782178771773</v>
      </c>
      <c r="FY136" s="39">
        <f t="shared" si="103"/>
        <v>0.75699006676296976</v>
      </c>
      <c r="FZ136" s="39">
        <f t="shared" si="103"/>
        <v>0.76186854781249691</v>
      </c>
      <c r="GA136" s="39">
        <f t="shared" si="97"/>
        <v>0.7660349255938651</v>
      </c>
      <c r="GB136" s="39">
        <f t="shared" si="97"/>
        <v>0.76968088505185195</v>
      </c>
      <c r="GC136" s="39">
        <f t="shared" si="97"/>
        <v>0.77188986251872149</v>
      </c>
      <c r="GD136" s="39">
        <f t="shared" si="97"/>
        <v>0.77398287906613161</v>
      </c>
      <c r="GE136" s="39">
        <f t="shared" si="97"/>
        <v>0.77552855045284363</v>
      </c>
      <c r="GF136" s="39">
        <f t="shared" si="80"/>
        <v>0.77641064298539808</v>
      </c>
      <c r="GG136" s="39">
        <f t="shared" si="80"/>
        <v>0.77796030516724124</v>
      </c>
      <c r="GH136" s="39">
        <f t="shared" si="80"/>
        <v>0.77809329779620018</v>
      </c>
      <c r="GI136" s="39">
        <f t="shared" si="80"/>
        <v>0.99999999999999989</v>
      </c>
      <c r="GJ136" s="39">
        <f t="shared" si="72"/>
        <v>13.9</v>
      </c>
      <c r="GK136" s="39">
        <f t="shared" si="109"/>
        <v>-9.6432746655328714E-16</v>
      </c>
      <c r="GL136" s="39">
        <f t="shared" si="109"/>
        <v>-2.2018999009187903</v>
      </c>
      <c r="GM136" s="39">
        <f t="shared" si="109"/>
        <v>-2.213788936790408</v>
      </c>
      <c r="GN136" s="39">
        <f t="shared" si="109"/>
        <v>-2.2251881510598217</v>
      </c>
      <c r="GO136" s="39">
        <f t="shared" si="109"/>
        <v>-2.2349028807192379</v>
      </c>
      <c r="GP136" s="39">
        <f t="shared" si="109"/>
        <v>-2.2472109778066955</v>
      </c>
      <c r="GQ136" s="39">
        <f t="shared" si="109"/>
        <v>-2.2608153101527155</v>
      </c>
      <c r="GR136" s="39">
        <f t="shared" si="109"/>
        <v>-2.2833909556587315</v>
      </c>
      <c r="GS136" s="39">
        <f t="shared" si="109"/>
        <v>-2.3199763256516919</v>
      </c>
      <c r="GT136" s="39">
        <f t="shared" si="109"/>
        <v>-2.3641507510163042</v>
      </c>
      <c r="GU136" s="39">
        <f t="shared" si="108"/>
        <v>-2.4122048695564384</v>
      </c>
      <c r="GV136" s="39">
        <f t="shared" si="108"/>
        <v>-2.4432188252898532</v>
      </c>
      <c r="GW136" s="39">
        <f t="shared" si="108"/>
        <v>-9.6432746655328714E-16</v>
      </c>
      <c r="GX136" s="39">
        <f t="shared" si="108"/>
        <v>-2.4456890552406172</v>
      </c>
      <c r="GY136" s="39">
        <f t="shared" si="100"/>
        <v>-2.4181963856480406</v>
      </c>
      <c r="GZ136" s="39">
        <f t="shared" si="81"/>
        <v>-2.3623991003582554</v>
      </c>
      <c r="HA136" s="39">
        <f t="shared" si="81"/>
        <v>-2.315028585235317</v>
      </c>
      <c r="HB136" s="39">
        <f t="shared" si="81"/>
        <v>-2.2737859793362052</v>
      </c>
      <c r="HC136" s="39">
        <f t="shared" si="81"/>
        <v>-2.2488932552718306</v>
      </c>
      <c r="HD136" s="39">
        <f t="shared" si="93"/>
        <v>-2.2253729209504809</v>
      </c>
      <c r="HE136" s="39">
        <f t="shared" si="93"/>
        <v>-2.2080441871587082</v>
      </c>
      <c r="HF136" s="39">
        <f t="shared" si="93"/>
        <v>-2.1981703992605932</v>
      </c>
      <c r="HG136" s="39">
        <f t="shared" si="87"/>
        <v>-2.1808512398110915</v>
      </c>
      <c r="HH136" s="39">
        <f t="shared" si="87"/>
        <v>-2.1793665103667763</v>
      </c>
      <c r="HI136" s="39">
        <f t="shared" si="87"/>
        <v>-9.6432746655328714E-16</v>
      </c>
    </row>
    <row r="137" spans="1:217" s="39" customFormat="1">
      <c r="A137" s="20"/>
      <c r="B137" s="184"/>
      <c r="C137" s="40">
        <v>13.95</v>
      </c>
      <c r="D137" s="41"/>
      <c r="E137" s="42">
        <v>4.8680000000000003</v>
      </c>
      <c r="F137" s="42">
        <v>4.8959999999999999</v>
      </c>
      <c r="G137" s="42">
        <v>4.92</v>
      </c>
      <c r="H137" s="42">
        <v>4.9409999999999998</v>
      </c>
      <c r="I137" s="42">
        <v>4.9669999999999996</v>
      </c>
      <c r="J137" s="42">
        <v>4.9930000000000003</v>
      </c>
      <c r="K137" s="42">
        <v>5.0350000000000001</v>
      </c>
      <c r="L137" s="42">
        <v>5.0970000000000004</v>
      </c>
      <c r="M137" s="42">
        <v>5.1669999999999998</v>
      </c>
      <c r="N137" s="42">
        <v>5.25</v>
      </c>
      <c r="O137" s="43">
        <v>5.3090000000000002</v>
      </c>
      <c r="P137" s="20"/>
      <c r="Q137" s="41">
        <v>5.3140000000000001</v>
      </c>
      <c r="R137" s="42">
        <v>5.2590000000000003</v>
      </c>
      <c r="S137" s="42">
        <v>5.1630000000000003</v>
      </c>
      <c r="T137" s="42">
        <v>5.0860000000000003</v>
      </c>
      <c r="U137" s="42">
        <v>5.01</v>
      </c>
      <c r="V137" s="42">
        <v>4.9669999999999996</v>
      </c>
      <c r="W137" s="42">
        <v>4.9189999999999996</v>
      </c>
      <c r="X137" s="42">
        <v>4.8819999999999997</v>
      </c>
      <c r="Y137" s="42">
        <v>4.8600000000000003</v>
      </c>
      <c r="Z137" s="42">
        <v>4.8230000000000004</v>
      </c>
      <c r="AA137" s="42">
        <v>4.8179999999999996</v>
      </c>
      <c r="AB137" s="43"/>
      <c r="AD137" s="20"/>
      <c r="AE137" s="184"/>
      <c r="AF137" s="40">
        <v>13.95</v>
      </c>
      <c r="AG137" s="41"/>
      <c r="AH137" s="42">
        <v>0.11360000000000001</v>
      </c>
      <c r="AI137" s="42">
        <v>9.6920000000000006E-2</v>
      </c>
      <c r="AJ137" s="42">
        <v>9.4E-2</v>
      </c>
      <c r="AK137" s="42">
        <v>0.10580000000000001</v>
      </c>
      <c r="AL137" s="42">
        <v>0.1192</v>
      </c>
      <c r="AM137" s="42">
        <v>0.1515</v>
      </c>
      <c r="AN137" s="42">
        <v>0.20100000000000001</v>
      </c>
      <c r="AO137" s="42">
        <v>0.26550000000000001</v>
      </c>
      <c r="AP137" s="42">
        <v>0.33179999999999998</v>
      </c>
      <c r="AQ137" s="42">
        <v>0.38769999999999999</v>
      </c>
      <c r="AR137" s="43">
        <v>0.40260000000000001</v>
      </c>
      <c r="AS137" s="20"/>
      <c r="AT137" s="41">
        <v>0.40529999999999999</v>
      </c>
      <c r="AU137" s="42">
        <v>0.39240000000000003</v>
      </c>
      <c r="AV137" s="42">
        <v>0.33510000000000001</v>
      </c>
      <c r="AW137" s="42">
        <v>0.26779999999999998</v>
      </c>
      <c r="AX137" s="42">
        <v>0.2135</v>
      </c>
      <c r="AY137" s="42">
        <v>0.16070000000000001</v>
      </c>
      <c r="AZ137" s="42">
        <v>0.12909999999999999</v>
      </c>
      <c r="BA137" s="42">
        <v>0.1067</v>
      </c>
      <c r="BB137" s="42">
        <v>9.2050000000000007E-2</v>
      </c>
      <c r="BC137" s="42">
        <v>9.5689999999999997E-2</v>
      </c>
      <c r="BD137" s="42">
        <v>0.1094</v>
      </c>
      <c r="BE137" s="43"/>
      <c r="BH137" s="118" t="str">
        <f t="shared" si="75"/>
        <v>0</v>
      </c>
      <c r="BI137" s="118" t="str">
        <f t="shared" si="75"/>
        <v>4.868+0.1136i</v>
      </c>
      <c r="BJ137" s="118" t="str">
        <f t="shared" si="75"/>
        <v>4.896+0.09692i</v>
      </c>
      <c r="BK137" s="118" t="str">
        <f t="shared" si="75"/>
        <v>4.92+0.094i</v>
      </c>
      <c r="BL137" s="118" t="str">
        <f t="shared" si="75"/>
        <v>4.941+0.1058i</v>
      </c>
      <c r="BM137" s="118" t="str">
        <f t="shared" si="75"/>
        <v>4.967+0.1192i</v>
      </c>
      <c r="BN137" s="118" t="str">
        <f t="shared" si="94"/>
        <v>4.993+0.1515i</v>
      </c>
      <c r="BO137" s="118" t="str">
        <f t="shared" si="94"/>
        <v>5.035+0.201i</v>
      </c>
      <c r="BP137" s="118" t="str">
        <f t="shared" si="94"/>
        <v>5.097+0.2655i</v>
      </c>
      <c r="BQ137" s="118" t="str">
        <f t="shared" si="94"/>
        <v>5.167+0.3318i</v>
      </c>
      <c r="BR137" s="118" t="str">
        <f t="shared" si="94"/>
        <v>5.25+0.3877i</v>
      </c>
      <c r="BS137" s="118" t="str">
        <f t="shared" si="94"/>
        <v>5.309+0.4026i</v>
      </c>
      <c r="BT137" s="118" t="str">
        <f t="shared" si="94"/>
        <v>0</v>
      </c>
      <c r="BU137" s="118" t="str">
        <f t="shared" si="94"/>
        <v>5.314+0.4053i</v>
      </c>
      <c r="BV137" s="118" t="str">
        <f t="shared" si="94"/>
        <v>5.259+0.3924i</v>
      </c>
      <c r="BW137" s="118" t="str">
        <f t="shared" si="94"/>
        <v>5.163+0.3351i</v>
      </c>
      <c r="BX137" s="118" t="str">
        <f t="shared" si="94"/>
        <v>5.086+0.2678i</v>
      </c>
      <c r="BY137" s="118" t="str">
        <f t="shared" si="94"/>
        <v>5.01+0.2135i</v>
      </c>
      <c r="BZ137" s="118" t="str">
        <f t="shared" si="104"/>
        <v>4.967+0.1607i</v>
      </c>
      <c r="CA137" s="118" t="str">
        <f t="shared" si="92"/>
        <v>4.919+0.1291i</v>
      </c>
      <c r="CB137" s="118" t="str">
        <f t="shared" si="92"/>
        <v>4.882+0.1067i</v>
      </c>
      <c r="CC137" s="118" t="str">
        <f t="shared" si="92"/>
        <v>4.86+0.09205i</v>
      </c>
      <c r="CD137" s="118" t="str">
        <f t="shared" si="92"/>
        <v>4.823+0.09569i</v>
      </c>
      <c r="CE137" s="118" t="str">
        <f t="shared" si="92"/>
        <v>4.818+0.1094i</v>
      </c>
      <c r="CF137" s="118" t="str">
        <f t="shared" si="92"/>
        <v>0</v>
      </c>
      <c r="CG137" s="118" t="str">
        <f t="shared" si="92"/>
        <v>0</v>
      </c>
      <c r="CH137" s="39">
        <f t="shared" si="69"/>
        <v>13950000000</v>
      </c>
      <c r="CI137" s="121">
        <f t="shared" si="70"/>
        <v>1.2887810156282129</v>
      </c>
      <c r="CJ137" s="121" t="str">
        <f t="shared" si="105"/>
        <v>0</v>
      </c>
      <c r="CK137" s="121" t="str">
        <f t="shared" si="105"/>
        <v>6.27378598407814+0.146405523375365i</v>
      </c>
      <c r="CL137" s="121" t="str">
        <f t="shared" si="105"/>
        <v>6.30987185251573+0.124908656034686i</v>
      </c>
      <c r="CM137" s="121" t="str">
        <f t="shared" si="105"/>
        <v>6.34080259689081+0.121145415469052i</v>
      </c>
      <c r="CN137" s="121" t="str">
        <f t="shared" si="105"/>
        <v>6.367866998219+0.136353031453465i</v>
      </c>
      <c r="CO137" s="121" t="str">
        <f t="shared" si="105"/>
        <v>6.40137530462533+0.153622697062883i</v>
      </c>
      <c r="CP137" s="121" t="str">
        <f t="shared" si="105"/>
        <v>6.43488361103167+0.195250323867674i</v>
      </c>
      <c r="CQ137" s="121" t="str">
        <f t="shared" si="105"/>
        <v>6.48901241368805+0.259044984141271i</v>
      </c>
      <c r="CR137" s="121" t="str">
        <f t="shared" si="105"/>
        <v>6.568916836657+0.342171359649291i</v>
      </c>
      <c r="CS137" s="121" t="str">
        <f t="shared" si="105"/>
        <v>6.65913150775098+0.427617540985441i</v>
      </c>
      <c r="CT137" s="121" t="str">
        <f t="shared" si="105"/>
        <v>6.76610033204812+0.499660399759058i</v>
      </c>
      <c r="CU137" s="121" t="str">
        <f t="shared" si="101"/>
        <v>6.84213841197018+0.518863236891918i</v>
      </c>
      <c r="CV137" s="121" t="str">
        <f t="shared" si="101"/>
        <v>0</v>
      </c>
      <c r="CW137" s="121" t="str">
        <f t="shared" si="101"/>
        <v>6.84858231704832+0.522342945634115i</v>
      </c>
      <c r="CX137" s="121" t="str">
        <f t="shared" si="101"/>
        <v>6.77769936118877+0.505717670532511i</v>
      </c>
      <c r="CY137" s="121" t="str">
        <f t="shared" si="101"/>
        <v>6.65397638368846+0.431870518337014i</v>
      </c>
      <c r="CZ137" s="121" t="str">
        <f t="shared" si="95"/>
        <v>6.55474024548509+0.345135555985235i</v>
      </c>
      <c r="DA137" s="121" t="str">
        <f t="shared" si="95"/>
        <v>6.45679288829735+0.275154746836623i</v>
      </c>
      <c r="DB137" s="121" t="str">
        <f t="shared" si="95"/>
        <v>6.40137530462533+0.207107109211454i</v>
      </c>
      <c r="DC137" s="121" t="str">
        <f t="shared" si="95"/>
        <v>6.33951381587518+0.166381629117602i</v>
      </c>
      <c r="DD137" s="121" t="str">
        <f t="shared" si="95"/>
        <v>6.29182891829694+0.13751293436753i</v>
      </c>
      <c r="DE137" s="121" t="str">
        <f t="shared" si="77"/>
        <v>6.26347573595312+0.118632292488577i</v>
      </c>
      <c r="DF137" s="121" t="str">
        <f t="shared" si="77"/>
        <v>6.21579083837487+0.123323455385464i</v>
      </c>
      <c r="DG137" s="121" t="str">
        <f t="shared" si="77"/>
        <v>6.20934693329673+0.140992643109726i</v>
      </c>
      <c r="DH137" s="121" t="str">
        <f t="shared" si="77"/>
        <v>0</v>
      </c>
      <c r="DI137" s="121"/>
      <c r="DK137" s="39">
        <f t="shared" si="106"/>
        <v>0</v>
      </c>
      <c r="DL137" s="39">
        <f t="shared" si="106"/>
        <v>6.27378598407814</v>
      </c>
      <c r="DM137" s="39">
        <f t="shared" si="106"/>
        <v>6.3098718525157302</v>
      </c>
      <c r="DN137" s="39">
        <f t="shared" si="106"/>
        <v>6.3408025968908097</v>
      </c>
      <c r="DO137" s="39">
        <f t="shared" si="106"/>
        <v>6.3678669982190002</v>
      </c>
      <c r="DP137" s="39">
        <f t="shared" si="106"/>
        <v>6.4013753046253301</v>
      </c>
      <c r="DQ137" s="39">
        <f t="shared" si="106"/>
        <v>6.4348836110316698</v>
      </c>
      <c r="DR137" s="39">
        <f t="shared" si="106"/>
        <v>6.4890124136880498</v>
      </c>
      <c r="DS137" s="39">
        <f t="shared" si="106"/>
        <v>6.5689168366570003</v>
      </c>
      <c r="DT137" s="39">
        <f t="shared" si="106"/>
        <v>6.6591315077509803</v>
      </c>
      <c r="DU137" s="39">
        <f t="shared" si="106"/>
        <v>6.7661003320481203</v>
      </c>
      <c r="DV137" s="39">
        <f t="shared" si="102"/>
        <v>6.84213841197018</v>
      </c>
      <c r="DW137" s="39">
        <f t="shared" si="102"/>
        <v>0</v>
      </c>
      <c r="DX137" s="39">
        <f t="shared" si="102"/>
        <v>6.8485823170483204</v>
      </c>
      <c r="DY137" s="39">
        <f t="shared" si="102"/>
        <v>6.7776993611887697</v>
      </c>
      <c r="DZ137" s="39">
        <f t="shared" si="102"/>
        <v>6.6539763836884598</v>
      </c>
      <c r="EA137" s="39">
        <f t="shared" si="96"/>
        <v>6.5547402454850898</v>
      </c>
      <c r="EB137" s="39">
        <f t="shared" si="96"/>
        <v>6.4567928882973504</v>
      </c>
      <c r="EC137" s="39">
        <f t="shared" si="96"/>
        <v>6.4013753046253301</v>
      </c>
      <c r="ED137" s="39">
        <f t="shared" si="96"/>
        <v>6.33951381587518</v>
      </c>
      <c r="EE137" s="39">
        <f t="shared" si="96"/>
        <v>6.2918289182969396</v>
      </c>
      <c r="EF137" s="39">
        <f t="shared" si="78"/>
        <v>6.2634757359531203</v>
      </c>
      <c r="EG137" s="39">
        <f t="shared" si="78"/>
        <v>6.2157908383748701</v>
      </c>
      <c r="EH137" s="39">
        <f t="shared" si="78"/>
        <v>6.2093469332967297</v>
      </c>
      <c r="EI137" s="39">
        <f t="shared" si="78"/>
        <v>0</v>
      </c>
      <c r="EK137" s="39">
        <f t="shared" si="99"/>
        <v>0</v>
      </c>
      <c r="EL137" s="39">
        <f t="shared" si="99"/>
        <v>0.146405523375365</v>
      </c>
      <c r="EM137" s="39">
        <f t="shared" si="98"/>
        <v>0.124908656034686</v>
      </c>
      <c r="EN137" s="39">
        <f t="shared" si="98"/>
        <v>0.121145415469052</v>
      </c>
      <c r="EO137" s="39">
        <f t="shared" si="98"/>
        <v>0.136353031453465</v>
      </c>
      <c r="EP137" s="39">
        <f t="shared" si="98"/>
        <v>0.15362269706288301</v>
      </c>
      <c r="EQ137" s="39">
        <f t="shared" si="98"/>
        <v>0.19525032386767399</v>
      </c>
      <c r="ER137" s="39">
        <f t="shared" si="98"/>
        <v>0.25904498414127097</v>
      </c>
      <c r="ES137" s="39">
        <f t="shared" si="98"/>
        <v>0.34217135964929102</v>
      </c>
      <c r="ET137" s="39">
        <f t="shared" si="88"/>
        <v>0.42761754098544102</v>
      </c>
      <c r="EU137" s="39">
        <f t="shared" si="88"/>
        <v>0.49966039975905802</v>
      </c>
      <c r="EV137" s="39">
        <f t="shared" si="88"/>
        <v>0.51886323689191804</v>
      </c>
      <c r="EW137" s="39">
        <f t="shared" si="88"/>
        <v>0</v>
      </c>
      <c r="EX137" s="39">
        <f t="shared" si="88"/>
        <v>0.52234294563411499</v>
      </c>
      <c r="EY137" s="39">
        <f t="shared" si="88"/>
        <v>0.50571767053251104</v>
      </c>
      <c r="EZ137" s="39">
        <f t="shared" si="88"/>
        <v>0.43187051833701401</v>
      </c>
      <c r="FA137" s="39">
        <f t="shared" si="88"/>
        <v>0.34513555598523499</v>
      </c>
      <c r="FB137" s="39">
        <f t="shared" si="88"/>
        <v>0.275154746836623</v>
      </c>
      <c r="FC137" s="39">
        <f t="shared" si="88"/>
        <v>0.207107109211454</v>
      </c>
      <c r="FD137" s="39">
        <f t="shared" si="88"/>
        <v>0.16638162911760199</v>
      </c>
      <c r="FE137" s="39">
        <f t="shared" si="88"/>
        <v>0.13751293436753001</v>
      </c>
      <c r="FF137" s="39">
        <f t="shared" si="79"/>
        <v>0.118632292488577</v>
      </c>
      <c r="FG137" s="39">
        <f t="shared" si="79"/>
        <v>0.12332345538546401</v>
      </c>
      <c r="FH137" s="39">
        <f t="shared" si="79"/>
        <v>0.14099264310972601</v>
      </c>
      <c r="FI137" s="39">
        <f t="shared" si="79"/>
        <v>0</v>
      </c>
      <c r="FK137" s="39">
        <f t="shared" si="107"/>
        <v>0.99999999999999989</v>
      </c>
      <c r="FL137" s="39">
        <f t="shared" si="107"/>
        <v>0.77673483963764167</v>
      </c>
      <c r="FM137" s="39">
        <f t="shared" si="107"/>
        <v>0.77567579249707264</v>
      </c>
      <c r="FN137" s="39">
        <f t="shared" si="107"/>
        <v>0.77471377056446822</v>
      </c>
      <c r="FO137" s="39">
        <f t="shared" si="107"/>
        <v>0.77380893776103299</v>
      </c>
      <c r="FP137" s="39">
        <f t="shared" si="107"/>
        <v>0.77268789504744884</v>
      </c>
      <c r="FQ137" s="39">
        <f t="shared" si="107"/>
        <v>0.77144031773699695</v>
      </c>
      <c r="FR137" s="39">
        <f t="shared" si="107"/>
        <v>0.76935548662023101</v>
      </c>
      <c r="FS137" s="39">
        <f t="shared" si="107"/>
        <v>0.7661932842925131</v>
      </c>
      <c r="FT137" s="39">
        <f t="shared" si="107"/>
        <v>0.76251692243065761</v>
      </c>
      <c r="FU137" s="39">
        <f t="shared" si="107"/>
        <v>0.75833043798252797</v>
      </c>
      <c r="FV137" s="39">
        <f t="shared" si="103"/>
        <v>0.75573375227966244</v>
      </c>
      <c r="FW137" s="39">
        <f t="shared" si="103"/>
        <v>0.99999999999999989</v>
      </c>
      <c r="FX137" s="39">
        <f t="shared" si="103"/>
        <v>0.75548849522325745</v>
      </c>
      <c r="FY137" s="39">
        <f t="shared" si="103"/>
        <v>0.75789311874905485</v>
      </c>
      <c r="FZ137" s="39">
        <f t="shared" si="103"/>
        <v>0.76262847344276441</v>
      </c>
      <c r="GA137" s="39">
        <f t="shared" si="97"/>
        <v>0.76660794868461535</v>
      </c>
      <c r="GB137" s="39">
        <f t="shared" si="97"/>
        <v>0.77024851443822018</v>
      </c>
      <c r="GC137" s="39">
        <f t="shared" si="97"/>
        <v>0.7724276997465076</v>
      </c>
      <c r="GD137" s="39">
        <f t="shared" si="97"/>
        <v>0.77457822620688388</v>
      </c>
      <c r="GE137" s="39">
        <f t="shared" si="97"/>
        <v>0.77619985795608115</v>
      </c>
      <c r="GF137" s="39">
        <f t="shared" si="80"/>
        <v>0.7771604423891677</v>
      </c>
      <c r="GG137" s="39">
        <f t="shared" si="80"/>
        <v>0.77865204634611063</v>
      </c>
      <c r="GH137" s="39">
        <f t="shared" si="80"/>
        <v>0.77879215611044494</v>
      </c>
      <c r="GI137" s="39">
        <f t="shared" si="80"/>
        <v>0.99999999999999989</v>
      </c>
      <c r="GJ137" s="39">
        <f t="shared" si="72"/>
        <v>13.95</v>
      </c>
      <c r="GK137" s="39">
        <f t="shared" si="109"/>
        <v>-9.6432746655328714E-16</v>
      </c>
      <c r="GL137" s="39">
        <f t="shared" si="109"/>
        <v>-2.1945442915780604</v>
      </c>
      <c r="GM137" s="39">
        <f t="shared" si="109"/>
        <v>-2.206395238513212</v>
      </c>
      <c r="GN137" s="39">
        <f t="shared" si="109"/>
        <v>-2.2171744873001082</v>
      </c>
      <c r="GO137" s="39">
        <f t="shared" si="109"/>
        <v>-2.2273251666847229</v>
      </c>
      <c r="GP137" s="39">
        <f t="shared" si="109"/>
        <v>-2.2399178274502862</v>
      </c>
      <c r="GQ137" s="39">
        <f t="shared" si="109"/>
        <v>-2.2539533474307389</v>
      </c>
      <c r="GR137" s="39">
        <f t="shared" si="109"/>
        <v>-2.2774588943622529</v>
      </c>
      <c r="GS137" s="39">
        <f t="shared" si="109"/>
        <v>-2.3132331788125575</v>
      </c>
      <c r="GT137" s="39">
        <f t="shared" si="109"/>
        <v>-2.3550102727591851</v>
      </c>
      <c r="GU137" s="39">
        <f t="shared" si="108"/>
        <v>-2.4028302377115942</v>
      </c>
      <c r="GV137" s="39">
        <f t="shared" si="108"/>
        <v>-2.4326236212401047</v>
      </c>
      <c r="GW137" s="39">
        <f t="shared" si="108"/>
        <v>-9.6432746655328714E-16</v>
      </c>
      <c r="GX137" s="39">
        <f t="shared" si="108"/>
        <v>-2.4354428964951018</v>
      </c>
      <c r="GY137" s="39">
        <f t="shared" si="100"/>
        <v>-2.4078407214057944</v>
      </c>
      <c r="GZ137" s="39">
        <f t="shared" si="81"/>
        <v>-2.3537396794314622</v>
      </c>
      <c r="HA137" s="39">
        <f t="shared" si="81"/>
        <v>-2.3085336402722549</v>
      </c>
      <c r="HB137" s="39">
        <f t="shared" si="81"/>
        <v>-2.267382612493221</v>
      </c>
      <c r="HC137" s="39">
        <f t="shared" si="81"/>
        <v>-2.2428432107643852</v>
      </c>
      <c r="HD137" s="39">
        <f t="shared" si="93"/>
        <v>-2.2186943084009689</v>
      </c>
      <c r="HE137" s="39">
        <f t="shared" si="93"/>
        <v>-2.2005288214304048</v>
      </c>
      <c r="HF137" s="39">
        <f t="shared" si="93"/>
        <v>-2.1897862635891592</v>
      </c>
      <c r="HG137" s="39">
        <f t="shared" si="87"/>
        <v>-2.1731314142200402</v>
      </c>
      <c r="HH137" s="39">
        <f t="shared" si="87"/>
        <v>-2.1715686257084692</v>
      </c>
      <c r="HI137" s="39">
        <f t="shared" si="87"/>
        <v>-9.6432746655328714E-16</v>
      </c>
    </row>
    <row r="138" spans="1:217" s="39" customFormat="1">
      <c r="A138" s="44" t="s">
        <v>16</v>
      </c>
      <c r="B138" s="184"/>
      <c r="C138" s="40">
        <v>14</v>
      </c>
      <c r="D138" s="41"/>
      <c r="E138" s="42">
        <v>4.8650000000000002</v>
      </c>
      <c r="F138" s="42">
        <v>4.8949999999999996</v>
      </c>
      <c r="G138" s="42">
        <v>4.9219999999999997</v>
      </c>
      <c r="H138" s="42">
        <v>4.944</v>
      </c>
      <c r="I138" s="42">
        <v>4.9720000000000004</v>
      </c>
      <c r="J138" s="42">
        <v>4.9950000000000001</v>
      </c>
      <c r="K138" s="42">
        <v>5.04</v>
      </c>
      <c r="L138" s="42">
        <v>5.0960000000000001</v>
      </c>
      <c r="M138" s="42">
        <v>5.16</v>
      </c>
      <c r="N138" s="42">
        <v>5.2439999999999998</v>
      </c>
      <c r="O138" s="43">
        <v>5.306</v>
      </c>
      <c r="P138" s="44" t="s">
        <v>17</v>
      </c>
      <c r="Q138" s="41">
        <v>5.3109999999999999</v>
      </c>
      <c r="R138" s="42">
        <v>5.2539999999999996</v>
      </c>
      <c r="S138" s="42">
        <v>5.1529999999999996</v>
      </c>
      <c r="T138" s="42">
        <v>5.0839999999999996</v>
      </c>
      <c r="U138" s="42">
        <v>5.01</v>
      </c>
      <c r="V138" s="42">
        <v>4.968</v>
      </c>
      <c r="W138" s="42">
        <v>4.9210000000000003</v>
      </c>
      <c r="X138" s="42">
        <v>4.8849999999999998</v>
      </c>
      <c r="Y138" s="42">
        <v>4.8600000000000003</v>
      </c>
      <c r="Z138" s="42">
        <v>4.8209999999999997</v>
      </c>
      <c r="AA138" s="42">
        <v>4.8150000000000004</v>
      </c>
      <c r="AB138" s="43"/>
      <c r="AD138" s="44" t="s">
        <v>18</v>
      </c>
      <c r="AE138" s="184"/>
      <c r="AF138" s="40">
        <v>14</v>
      </c>
      <c r="AG138" s="41"/>
      <c r="AH138" s="42">
        <v>0.1149</v>
      </c>
      <c r="AI138" s="42">
        <v>9.6299999999999997E-2</v>
      </c>
      <c r="AJ138" s="42">
        <v>9.3619999999999995E-2</v>
      </c>
      <c r="AK138" s="42">
        <v>0.1052</v>
      </c>
      <c r="AL138" s="42">
        <v>0.11899999999999999</v>
      </c>
      <c r="AM138" s="42">
        <v>0.15429999999999999</v>
      </c>
      <c r="AN138" s="42">
        <v>0.20580000000000001</v>
      </c>
      <c r="AO138" s="42">
        <v>0.27110000000000001</v>
      </c>
      <c r="AP138" s="42">
        <v>0.33460000000000001</v>
      </c>
      <c r="AQ138" s="42">
        <v>0.38109999999999999</v>
      </c>
      <c r="AR138" s="43">
        <v>0.40289999999999998</v>
      </c>
      <c r="AS138" s="44" t="s">
        <v>19</v>
      </c>
      <c r="AT138" s="41">
        <v>0.40410000000000001</v>
      </c>
      <c r="AU138" s="42">
        <v>0.38779999999999998</v>
      </c>
      <c r="AV138" s="42">
        <v>0.33169999999999999</v>
      </c>
      <c r="AW138" s="42">
        <v>0.27339999999999998</v>
      </c>
      <c r="AX138" s="42">
        <v>0.21740000000000001</v>
      </c>
      <c r="AY138" s="42">
        <v>0.1638</v>
      </c>
      <c r="AZ138" s="42">
        <v>0.1283</v>
      </c>
      <c r="BA138" s="42">
        <v>0.1071</v>
      </c>
      <c r="BB138" s="42">
        <v>9.2560000000000003E-2</v>
      </c>
      <c r="BC138" s="42">
        <v>9.5759999999999998E-2</v>
      </c>
      <c r="BD138" s="42">
        <v>0.11119999999999999</v>
      </c>
      <c r="BE138" s="43"/>
      <c r="BH138" s="118" t="str">
        <f t="shared" si="75"/>
        <v>0</v>
      </c>
      <c r="BI138" s="118" t="str">
        <f t="shared" si="75"/>
        <v>4.865+0.1149i</v>
      </c>
      <c r="BJ138" s="118" t="str">
        <f t="shared" si="75"/>
        <v>4.895+0.0963i</v>
      </c>
      <c r="BK138" s="118" t="str">
        <f t="shared" si="75"/>
        <v>4.922+0.09362i</v>
      </c>
      <c r="BL138" s="118" t="str">
        <f t="shared" si="75"/>
        <v>4.944+0.1052i</v>
      </c>
      <c r="BM138" s="118" t="str">
        <f t="shared" si="75"/>
        <v>4.972+0.119i</v>
      </c>
      <c r="BN138" s="118" t="str">
        <f t="shared" si="94"/>
        <v>4.995+0.1543i</v>
      </c>
      <c r="BO138" s="118" t="str">
        <f t="shared" si="94"/>
        <v>5.04+0.2058i</v>
      </c>
      <c r="BP138" s="118" t="str">
        <f t="shared" si="94"/>
        <v>5.096+0.2711i</v>
      </c>
      <c r="BQ138" s="118" t="str">
        <f t="shared" si="94"/>
        <v>5.16+0.3346i</v>
      </c>
      <c r="BR138" s="118" t="str">
        <f t="shared" si="94"/>
        <v>5.244+0.3811i</v>
      </c>
      <c r="BS138" s="118" t="str">
        <f t="shared" si="94"/>
        <v>5.306+0.4029i</v>
      </c>
      <c r="BT138" s="118" t="e">
        <f t="shared" si="94"/>
        <v>#VALUE!</v>
      </c>
      <c r="BU138" s="118" t="str">
        <f t="shared" si="94"/>
        <v>5.311+0.4041i</v>
      </c>
      <c r="BV138" s="118" t="str">
        <f t="shared" si="94"/>
        <v>5.254+0.3878i</v>
      </c>
      <c r="BW138" s="118" t="str">
        <f t="shared" si="94"/>
        <v>5.153+0.3317i</v>
      </c>
      <c r="BX138" s="118" t="str">
        <f t="shared" si="94"/>
        <v>5.084+0.2734i</v>
      </c>
      <c r="BY138" s="118" t="str">
        <f t="shared" si="94"/>
        <v>5.01+0.2174i</v>
      </c>
      <c r="BZ138" s="118" t="str">
        <f t="shared" si="104"/>
        <v>4.968+0.1638i</v>
      </c>
      <c r="CA138" s="118" t="str">
        <f t="shared" si="92"/>
        <v>4.921+0.1283i</v>
      </c>
      <c r="CB138" s="118" t="str">
        <f t="shared" si="92"/>
        <v>4.885+0.1071i</v>
      </c>
      <c r="CC138" s="118" t="str">
        <f t="shared" si="92"/>
        <v>4.86+0.09256i</v>
      </c>
      <c r="CD138" s="118" t="str">
        <f t="shared" si="92"/>
        <v>4.821+0.09576i</v>
      </c>
      <c r="CE138" s="118" t="str">
        <f t="shared" si="92"/>
        <v>4.815+0.1112i</v>
      </c>
      <c r="CF138" s="118" t="str">
        <f t="shared" si="92"/>
        <v>0</v>
      </c>
      <c r="CG138" s="118" t="str">
        <f t="shared" si="92"/>
        <v>0</v>
      </c>
      <c r="CH138" s="39">
        <f t="shared" si="69"/>
        <v>14000000000</v>
      </c>
      <c r="CI138" s="121">
        <f t="shared" si="70"/>
        <v>1.2841782262866834</v>
      </c>
      <c r="CJ138" s="121" t="str">
        <f t="shared" si="105"/>
        <v>0</v>
      </c>
      <c r="CK138" s="121" t="str">
        <f t="shared" si="105"/>
        <v>6.24752707088471+0.14755207820034i</v>
      </c>
      <c r="CL138" s="121" t="str">
        <f t="shared" si="105"/>
        <v>6.28605241767332+0.123666363191408i</v>
      </c>
      <c r="CM138" s="121" t="str">
        <f t="shared" si="105"/>
        <v>6.32072522978306+0.120224765544959i</v>
      </c>
      <c r="CN138" s="121" t="str">
        <f t="shared" si="105"/>
        <v>6.34897715076136+0.135095549405359i</v>
      </c>
      <c r="CO138" s="121" t="str">
        <f t="shared" si="105"/>
        <v>6.38493414109739+0.152817208928115i</v>
      </c>
      <c r="CP138" s="121" t="str">
        <f t="shared" si="105"/>
        <v>6.41447024030198+0.198148700316035i</v>
      </c>
      <c r="CQ138" s="121" t="str">
        <f t="shared" si="105"/>
        <v>6.47225826048488+0.264283878969799i</v>
      </c>
      <c r="CR138" s="121" t="str">
        <f t="shared" si="105"/>
        <v>6.54417224115694+0.34814071714632i</v>
      </c>
      <c r="CS138" s="121" t="str">
        <f t="shared" si="105"/>
        <v>6.62635964763929+0.429686034515524i</v>
      </c>
      <c r="CT138" s="121" t="str">
        <f t="shared" si="105"/>
        <v>6.73423061864737+0.489400322037855i</v>
      </c>
      <c r="CU138" s="121" t="str">
        <f t="shared" si="101"/>
        <v>6.81384966867714+0.517395407370905i</v>
      </c>
      <c r="CV138" s="121" t="e">
        <f t="shared" si="101"/>
        <v>#VALUE!</v>
      </c>
      <c r="CW138" s="121" t="str">
        <f t="shared" si="101"/>
        <v>6.82027055980858+0.518936421242449i</v>
      </c>
      <c r="CX138" s="121" t="str">
        <f t="shared" si="101"/>
        <v>6.74707240091023+0.498004316153976i</v>
      </c>
      <c r="CY138" s="121" t="str">
        <f t="shared" si="101"/>
        <v>6.61737040005528+0.425961917659293i</v>
      </c>
      <c r="CZ138" s="121" t="str">
        <f t="shared" si="95"/>
        <v>6.5287621024415+0.351094327066779i</v>
      </c>
      <c r="DA138" s="121" t="str">
        <f t="shared" si="95"/>
        <v>6.43373291369628+0.279180346394725i</v>
      </c>
      <c r="DB138" s="121" t="str">
        <f t="shared" si="95"/>
        <v>6.37979742819224+0.210348393465759i</v>
      </c>
      <c r="DC138" s="121" t="str">
        <f t="shared" si="95"/>
        <v>6.31944105155677+0.164760066432581i</v>
      </c>
      <c r="DD138" s="121" t="str">
        <f t="shared" si="95"/>
        <v>6.27321063541045+0.137535488035304i</v>
      </c>
      <c r="DE138" s="121" t="str">
        <f t="shared" si="77"/>
        <v>6.24110617975328+0.118863536625095i</v>
      </c>
      <c r="DF138" s="121" t="str">
        <f t="shared" si="77"/>
        <v>6.1910232289281+0.122972906949213i</v>
      </c>
      <c r="DG138" s="121" t="str">
        <f t="shared" si="77"/>
        <v>6.18331815957038+0.142800618763079i</v>
      </c>
      <c r="DH138" s="121" t="str">
        <f t="shared" si="77"/>
        <v>0</v>
      </c>
      <c r="DI138" s="121"/>
      <c r="DK138" s="39">
        <f t="shared" si="106"/>
        <v>0</v>
      </c>
      <c r="DL138" s="39">
        <f t="shared" si="106"/>
        <v>6.2475270708847104</v>
      </c>
      <c r="DM138" s="39">
        <f t="shared" si="106"/>
        <v>6.2860524176733197</v>
      </c>
      <c r="DN138" s="39">
        <f t="shared" si="106"/>
        <v>6.3207252297830596</v>
      </c>
      <c r="DO138" s="39">
        <f t="shared" si="106"/>
        <v>6.3489771507613604</v>
      </c>
      <c r="DP138" s="39">
        <f t="shared" si="106"/>
        <v>6.3849341410973901</v>
      </c>
      <c r="DQ138" s="39">
        <f t="shared" si="106"/>
        <v>6.4144702403019798</v>
      </c>
      <c r="DR138" s="39">
        <f t="shared" si="106"/>
        <v>6.47225826048488</v>
      </c>
      <c r="DS138" s="39">
        <f t="shared" si="106"/>
        <v>6.5441722411569403</v>
      </c>
      <c r="DT138" s="39">
        <f t="shared" si="106"/>
        <v>6.6263596476392896</v>
      </c>
      <c r="DU138" s="39">
        <f t="shared" si="106"/>
        <v>6.7342306186473699</v>
      </c>
      <c r="DV138" s="39">
        <f t="shared" si="102"/>
        <v>6.8138496686771397</v>
      </c>
      <c r="DW138" s="39" t="e">
        <f t="shared" si="102"/>
        <v>#VALUE!</v>
      </c>
      <c r="DX138" s="39">
        <f t="shared" si="102"/>
        <v>6.8202705598085798</v>
      </c>
      <c r="DY138" s="39">
        <f t="shared" si="102"/>
        <v>6.7470724009102296</v>
      </c>
      <c r="DZ138" s="39">
        <f t="shared" si="102"/>
        <v>6.6173704000552798</v>
      </c>
      <c r="EA138" s="39">
        <f t="shared" si="96"/>
        <v>6.5287621024415001</v>
      </c>
      <c r="EB138" s="39">
        <f t="shared" si="96"/>
        <v>6.4337329136962804</v>
      </c>
      <c r="EC138" s="39">
        <f t="shared" si="96"/>
        <v>6.3797974281922398</v>
      </c>
      <c r="ED138" s="39">
        <f t="shared" si="96"/>
        <v>6.3194410515567698</v>
      </c>
      <c r="EE138" s="39">
        <f t="shared" si="96"/>
        <v>6.2732106354104502</v>
      </c>
      <c r="EF138" s="39">
        <f t="shared" si="78"/>
        <v>6.2411061797532801</v>
      </c>
      <c r="EG138" s="39">
        <f t="shared" si="78"/>
        <v>6.1910232289281</v>
      </c>
      <c r="EH138" s="39">
        <f t="shared" si="78"/>
        <v>6.1833181595703799</v>
      </c>
      <c r="EI138" s="39">
        <f t="shared" si="78"/>
        <v>0</v>
      </c>
      <c r="EK138" s="39">
        <f t="shared" si="99"/>
        <v>0</v>
      </c>
      <c r="EL138" s="39">
        <f t="shared" si="99"/>
        <v>0.14755207820034</v>
      </c>
      <c r="EM138" s="39">
        <f t="shared" si="98"/>
        <v>0.123666363191408</v>
      </c>
      <c r="EN138" s="39">
        <f t="shared" si="98"/>
        <v>0.12022476554495901</v>
      </c>
      <c r="EO138" s="39">
        <f t="shared" si="98"/>
        <v>0.13509554940535901</v>
      </c>
      <c r="EP138" s="39">
        <f t="shared" si="98"/>
        <v>0.15281720892811501</v>
      </c>
      <c r="EQ138" s="39">
        <f t="shared" si="98"/>
        <v>0.19814870031603499</v>
      </c>
      <c r="ER138" s="39">
        <f t="shared" si="98"/>
        <v>0.26428387896979899</v>
      </c>
      <c r="ES138" s="39">
        <f t="shared" si="98"/>
        <v>0.34814071714632</v>
      </c>
      <c r="ET138" s="39">
        <f t="shared" si="88"/>
        <v>0.42968603451552401</v>
      </c>
      <c r="EU138" s="39">
        <f t="shared" si="88"/>
        <v>0.489400322037855</v>
      </c>
      <c r="EV138" s="39">
        <f t="shared" si="88"/>
        <v>0.51739540737090495</v>
      </c>
      <c r="EW138" s="39" t="e">
        <f t="shared" si="88"/>
        <v>#VALUE!</v>
      </c>
      <c r="EX138" s="39">
        <f t="shared" si="88"/>
        <v>0.51893642124244899</v>
      </c>
      <c r="EY138" s="39">
        <f t="shared" si="88"/>
        <v>0.498004316153976</v>
      </c>
      <c r="EZ138" s="39">
        <f t="shared" si="88"/>
        <v>0.42596191765929298</v>
      </c>
      <c r="FA138" s="39">
        <f t="shared" si="88"/>
        <v>0.35109432706677901</v>
      </c>
      <c r="FB138" s="39">
        <f t="shared" si="88"/>
        <v>0.279180346394725</v>
      </c>
      <c r="FC138" s="39">
        <f t="shared" si="88"/>
        <v>0.21034839346575901</v>
      </c>
      <c r="FD138" s="39">
        <f t="shared" si="88"/>
        <v>0.16476006643258101</v>
      </c>
      <c r="FE138" s="39">
        <f t="shared" si="88"/>
        <v>0.13753548803530399</v>
      </c>
      <c r="FF138" s="39">
        <f t="shared" si="79"/>
        <v>0.118863536625095</v>
      </c>
      <c r="FG138" s="39">
        <f t="shared" si="79"/>
        <v>0.12297290694921301</v>
      </c>
      <c r="FH138" s="39">
        <f t="shared" si="79"/>
        <v>0.14280061876307901</v>
      </c>
      <c r="FI138" s="39">
        <f t="shared" si="79"/>
        <v>0</v>
      </c>
      <c r="FK138" s="39">
        <f t="shared" si="107"/>
        <v>0.99999999999999989</v>
      </c>
      <c r="FL138" s="39">
        <f t="shared" si="107"/>
        <v>0.77755939302613908</v>
      </c>
      <c r="FM138" s="39">
        <f t="shared" si="107"/>
        <v>0.77643121840859652</v>
      </c>
      <c r="FN138" s="39">
        <f t="shared" si="107"/>
        <v>0.77534927247106877</v>
      </c>
      <c r="FO138" s="39">
        <f t="shared" si="107"/>
        <v>0.77440799350095313</v>
      </c>
      <c r="FP138" s="39">
        <f t="shared" si="107"/>
        <v>0.77320790454835697</v>
      </c>
      <c r="FQ138" s="39">
        <f t="shared" si="107"/>
        <v>0.77206550814792396</v>
      </c>
      <c r="FR138" s="39">
        <f t="shared" si="107"/>
        <v>0.76984301594532234</v>
      </c>
      <c r="FS138" s="39">
        <f t="shared" si="107"/>
        <v>0.7669096497108252</v>
      </c>
      <c r="FT138" s="39">
        <f t="shared" si="107"/>
        <v>0.76351017416232836</v>
      </c>
      <c r="FU138" s="39">
        <f t="shared" si="107"/>
        <v>0.75944697881441103</v>
      </c>
      <c r="FV138" s="39">
        <f t="shared" si="103"/>
        <v>0.75662366085933563</v>
      </c>
      <c r="FW138" s="39" t="e">
        <f t="shared" si="103"/>
        <v>#VALUE!</v>
      </c>
      <c r="FX138" s="39">
        <f t="shared" si="103"/>
        <v>0.75640525901197753</v>
      </c>
      <c r="FY138" s="39">
        <f t="shared" si="103"/>
        <v>0.75893908609059868</v>
      </c>
      <c r="FZ138" s="39">
        <f t="shared" si="103"/>
        <v>0.76383145577953659</v>
      </c>
      <c r="GA138" s="39">
        <f t="shared" si="97"/>
        <v>0.76736272630486624</v>
      </c>
      <c r="GB138" s="39">
        <f t="shared" si="97"/>
        <v>0.77094090592461662</v>
      </c>
      <c r="GC138" s="39">
        <f t="shared" si="97"/>
        <v>0.77308726478381407</v>
      </c>
      <c r="GD138" s="39">
        <f t="shared" si="97"/>
        <v>0.77521766726731578</v>
      </c>
      <c r="GE138" s="39">
        <f t="shared" si="97"/>
        <v>0.77678723948128281</v>
      </c>
      <c r="GF138" s="39">
        <f t="shared" si="80"/>
        <v>0.77786637055012264</v>
      </c>
      <c r="GG138" s="39">
        <f t="shared" si="80"/>
        <v>0.77943699793963117</v>
      </c>
      <c r="GH138" s="39">
        <f t="shared" si="80"/>
        <v>0.77960893327732228</v>
      </c>
      <c r="GI138" s="39">
        <f t="shared" si="80"/>
        <v>0.99999999999999989</v>
      </c>
      <c r="GJ138" s="39">
        <f t="shared" si="72"/>
        <v>14</v>
      </c>
      <c r="GK138" s="39">
        <f t="shared" si="109"/>
        <v>-9.6432746655328714E-16</v>
      </c>
      <c r="GL138" s="39">
        <f t="shared" si="109"/>
        <v>-2.1853285584761326</v>
      </c>
      <c r="GM138" s="39">
        <f t="shared" si="109"/>
        <v>-2.1979402201810463</v>
      </c>
      <c r="GN138" s="39">
        <f t="shared" si="109"/>
        <v>-2.2100523257085674</v>
      </c>
      <c r="GO138" s="39">
        <f t="shared" si="109"/>
        <v>-2.2206034570862752</v>
      </c>
      <c r="GP138" s="39">
        <f t="shared" si="109"/>
        <v>-2.2340742960723321</v>
      </c>
      <c r="GQ138" s="39">
        <f t="shared" si="109"/>
        <v>-2.246916982399922</v>
      </c>
      <c r="GR138" s="39">
        <f t="shared" si="109"/>
        <v>-2.2719565162770108</v>
      </c>
      <c r="GS138" s="39">
        <f t="shared" si="109"/>
        <v>-2.3051159529188112</v>
      </c>
      <c r="GT138" s="39">
        <f t="shared" si="109"/>
        <v>-2.3437034274722972</v>
      </c>
      <c r="GU138" s="39">
        <f t="shared" si="108"/>
        <v>-2.3900508247565067</v>
      </c>
      <c r="GV138" s="39">
        <f t="shared" si="108"/>
        <v>-2.4224016346435904</v>
      </c>
      <c r="GW138" s="39" t="e">
        <f t="shared" si="108"/>
        <v>#VALUE!</v>
      </c>
      <c r="GX138" s="39">
        <f t="shared" si="108"/>
        <v>-2.4249092064833131</v>
      </c>
      <c r="GY138" s="39">
        <f t="shared" si="100"/>
        <v>-2.3958616003076063</v>
      </c>
      <c r="GZ138" s="39">
        <f t="shared" si="81"/>
        <v>-2.3400492133053246</v>
      </c>
      <c r="HA138" s="39">
        <f t="shared" si="81"/>
        <v>-2.2999859988515361</v>
      </c>
      <c r="HB138" s="39">
        <f t="shared" si="81"/>
        <v>-2.2595782032981866</v>
      </c>
      <c r="HC138" s="39">
        <f t="shared" si="81"/>
        <v>-2.2354296177517763</v>
      </c>
      <c r="HD138" s="39">
        <f t="shared" si="93"/>
        <v>-2.2115267648302108</v>
      </c>
      <c r="HE138" s="39">
        <f t="shared" si="93"/>
        <v>-2.1939583465629116</v>
      </c>
      <c r="HF138" s="39">
        <f t="shared" si="93"/>
        <v>-2.1819000786454059</v>
      </c>
      <c r="HG138" s="39">
        <f t="shared" si="87"/>
        <v>-2.1643796634592434</v>
      </c>
      <c r="HH138" s="39">
        <f t="shared" si="87"/>
        <v>-2.1624638618215624</v>
      </c>
      <c r="HI138" s="39">
        <f t="shared" si="87"/>
        <v>-9.6432746655328714E-16</v>
      </c>
    </row>
    <row r="139" spans="1:217" s="39" customFormat="1">
      <c r="A139" s="20"/>
      <c r="B139" s="184"/>
      <c r="C139" s="40">
        <v>14.05</v>
      </c>
      <c r="D139" s="41"/>
      <c r="E139" s="42">
        <v>4.8719999999999999</v>
      </c>
      <c r="F139" s="42">
        <v>4.9020000000000001</v>
      </c>
      <c r="G139" s="42">
        <v>4.9290000000000003</v>
      </c>
      <c r="H139" s="42">
        <v>4.9489999999999998</v>
      </c>
      <c r="I139" s="42">
        <v>4.9779999999999998</v>
      </c>
      <c r="J139" s="42">
        <v>4.9989999999999997</v>
      </c>
      <c r="K139" s="42">
        <v>5.0380000000000003</v>
      </c>
      <c r="L139" s="42">
        <v>5.08</v>
      </c>
      <c r="M139" s="42">
        <v>5.1459999999999999</v>
      </c>
      <c r="N139" s="42">
        <v>5.234</v>
      </c>
      <c r="O139" s="43">
        <v>5.2939999999999996</v>
      </c>
      <c r="P139" s="20"/>
      <c r="Q139" s="41">
        <v>5.3</v>
      </c>
      <c r="R139" s="42">
        <v>5.242</v>
      </c>
      <c r="S139" s="42">
        <v>5.1420000000000003</v>
      </c>
      <c r="T139" s="42">
        <v>5.0659999999999998</v>
      </c>
      <c r="U139" s="42">
        <v>5.01</v>
      </c>
      <c r="V139" s="42">
        <v>4.9649999999999999</v>
      </c>
      <c r="W139" s="42">
        <v>4.9249999999999998</v>
      </c>
      <c r="X139" s="42">
        <v>4.8879999999999999</v>
      </c>
      <c r="Y139" s="42">
        <v>4.8659999999999997</v>
      </c>
      <c r="Z139" s="42">
        <v>4.827</v>
      </c>
      <c r="AA139" s="42">
        <v>4.8209999999999997</v>
      </c>
      <c r="AB139" s="43"/>
      <c r="AD139" s="20"/>
      <c r="AE139" s="184"/>
      <c r="AF139" s="40">
        <v>14.05</v>
      </c>
      <c r="AG139" s="41"/>
      <c r="AH139" s="42">
        <v>0.1123</v>
      </c>
      <c r="AI139" s="42">
        <v>9.5979999999999996E-2</v>
      </c>
      <c r="AJ139" s="42">
        <v>9.4530000000000003E-2</v>
      </c>
      <c r="AK139" s="42">
        <v>0.1062</v>
      </c>
      <c r="AL139" s="42">
        <v>0.123</v>
      </c>
      <c r="AM139" s="42">
        <v>0.1613</v>
      </c>
      <c r="AN139" s="42">
        <v>0.21149999999999999</v>
      </c>
      <c r="AO139" s="42">
        <v>0.27939999999999998</v>
      </c>
      <c r="AP139" s="42">
        <v>0.32929999999999998</v>
      </c>
      <c r="AQ139" s="42">
        <v>0.375</v>
      </c>
      <c r="AR139" s="43">
        <v>0.39219999999999999</v>
      </c>
      <c r="AS139" s="20"/>
      <c r="AT139" s="41">
        <v>0.39379999999999998</v>
      </c>
      <c r="AU139" s="42">
        <v>0.3795</v>
      </c>
      <c r="AV139" s="42">
        <v>0.32769999999999999</v>
      </c>
      <c r="AW139" s="42">
        <v>0.27660000000000001</v>
      </c>
      <c r="AX139" s="42">
        <v>0.22370000000000001</v>
      </c>
      <c r="AY139" s="42">
        <v>0.16600000000000001</v>
      </c>
      <c r="AZ139" s="42">
        <v>0.13270000000000001</v>
      </c>
      <c r="BA139" s="42">
        <v>0.1085</v>
      </c>
      <c r="BB139" s="42">
        <v>9.4259999999999997E-2</v>
      </c>
      <c r="BC139" s="42">
        <v>9.5390000000000003E-2</v>
      </c>
      <c r="BD139" s="42">
        <v>0.10920000000000001</v>
      </c>
      <c r="BE139" s="43"/>
      <c r="BH139" s="118" t="str">
        <f t="shared" si="75"/>
        <v>0</v>
      </c>
      <c r="BI139" s="118" t="str">
        <f t="shared" si="75"/>
        <v>4.872+0.1123i</v>
      </c>
      <c r="BJ139" s="118" t="str">
        <f t="shared" si="75"/>
        <v>4.902+0.09598i</v>
      </c>
      <c r="BK139" s="118" t="str">
        <f t="shared" si="75"/>
        <v>4.929+0.09453i</v>
      </c>
      <c r="BL139" s="118" t="str">
        <f t="shared" si="75"/>
        <v>4.949+0.1062i</v>
      </c>
      <c r="BM139" s="118" t="str">
        <f t="shared" ref="BM139:BP178" si="110">COMPLEX(I139,AL139)</f>
        <v>4.978+0.123i</v>
      </c>
      <c r="BN139" s="118" t="str">
        <f t="shared" si="94"/>
        <v>4.999+0.1613i</v>
      </c>
      <c r="BO139" s="118" t="str">
        <f t="shared" si="94"/>
        <v>5.038+0.2115i</v>
      </c>
      <c r="BP139" s="118" t="str">
        <f t="shared" si="94"/>
        <v>5.08+0.2794i</v>
      </c>
      <c r="BQ139" s="118" t="str">
        <f t="shared" si="94"/>
        <v>5.146+0.3293i</v>
      </c>
      <c r="BR139" s="118" t="str">
        <f t="shared" si="94"/>
        <v>5.234+0.375i</v>
      </c>
      <c r="BS139" s="118" t="str">
        <f t="shared" si="94"/>
        <v>5.294+0.3922i</v>
      </c>
      <c r="BT139" s="118" t="str">
        <f t="shared" si="94"/>
        <v>0</v>
      </c>
      <c r="BU139" s="118" t="str">
        <f t="shared" si="94"/>
        <v>5.3+0.3938i</v>
      </c>
      <c r="BV139" s="118" t="str">
        <f t="shared" si="94"/>
        <v>5.242+0.3795i</v>
      </c>
      <c r="BW139" s="118" t="str">
        <f t="shared" si="94"/>
        <v>5.142+0.3277i</v>
      </c>
      <c r="BX139" s="118" t="str">
        <f t="shared" si="94"/>
        <v>5.066+0.2766i</v>
      </c>
      <c r="BY139" s="118" t="str">
        <f t="shared" si="94"/>
        <v>5.01+0.2237i</v>
      </c>
      <c r="BZ139" s="118" t="str">
        <f t="shared" si="104"/>
        <v>4.965+0.166i</v>
      </c>
      <c r="CA139" s="118" t="str">
        <f t="shared" si="92"/>
        <v>4.925+0.1327i</v>
      </c>
      <c r="CB139" s="118" t="str">
        <f t="shared" si="92"/>
        <v>4.888+0.1085i</v>
      </c>
      <c r="CC139" s="118" t="str">
        <f t="shared" si="92"/>
        <v>4.866+0.09426i</v>
      </c>
      <c r="CD139" s="118" t="str">
        <f t="shared" si="92"/>
        <v>4.827+0.09539i</v>
      </c>
      <c r="CE139" s="118" t="str">
        <f t="shared" si="92"/>
        <v>4.821+0.1092i</v>
      </c>
      <c r="CF139" s="118" t="str">
        <f t="shared" si="92"/>
        <v>0</v>
      </c>
      <c r="CG139" s="118" t="str">
        <f t="shared" si="92"/>
        <v>0</v>
      </c>
      <c r="CH139" s="39">
        <f t="shared" si="69"/>
        <v>14050000000</v>
      </c>
      <c r="CI139" s="121">
        <f t="shared" si="70"/>
        <v>1.279608197011642</v>
      </c>
      <c r="CJ139" s="121" t="str">
        <f t="shared" si="105"/>
        <v>0</v>
      </c>
      <c r="CK139" s="121" t="str">
        <f t="shared" si="105"/>
        <v>6.23425113584072+0.143700000524407i</v>
      </c>
      <c r="CL139" s="121" t="str">
        <f t="shared" si="105"/>
        <v>6.27263938175107+0.122816794749177i</v>
      </c>
      <c r="CM139" s="121" t="str">
        <f t="shared" si="105"/>
        <v>6.30718880307038+0.120961362863511i</v>
      </c>
      <c r="CN139" s="121" t="str">
        <f t="shared" si="105"/>
        <v>6.33278096701062+0.135894390522636i</v>
      </c>
      <c r="CO139" s="121" t="str">
        <f t="shared" si="105"/>
        <v>6.36988960472395+0.157391808232432i</v>
      </c>
      <c r="CP139" s="121" t="str">
        <f t="shared" si="105"/>
        <v>6.3967613768612+0.206400802177978i</v>
      </c>
      <c r="CQ139" s="121" t="str">
        <f t="shared" si="105"/>
        <v>6.44666609654465+0.270637133667962i</v>
      </c>
      <c r="CR139" s="121" t="str">
        <f t="shared" si="105"/>
        <v>6.50040964081914+0.357522530245053i</v>
      </c>
      <c r="CS139" s="121" t="str">
        <f t="shared" si="105"/>
        <v>6.58486378182191+0.421374979275934i</v>
      </c>
      <c r="CT139" s="121" t="str">
        <f t="shared" si="105"/>
        <v>6.69746930315893+0.479853073879366i</v>
      </c>
      <c r="CU139" s="121" t="str">
        <f t="shared" si="101"/>
        <v>6.77424579497963+0.501862334867966i</v>
      </c>
      <c r="CV139" s="121" t="str">
        <f t="shared" si="101"/>
        <v>0</v>
      </c>
      <c r="CW139" s="121" t="str">
        <f t="shared" si="101"/>
        <v>6.7819234441617+0.503909707983185i</v>
      </c>
      <c r="CX139" s="121" t="str">
        <f t="shared" si="101"/>
        <v>6.70770616873503+0.485611310765918i</v>
      </c>
      <c r="CY139" s="121" t="str">
        <f t="shared" si="101"/>
        <v>6.57974534903386+0.419327606160715i</v>
      </c>
      <c r="CZ139" s="121" t="str">
        <f t="shared" si="95"/>
        <v>6.48249512606098+0.35393962729342i</v>
      </c>
      <c r="DA139" s="121" t="str">
        <f t="shared" si="95"/>
        <v>6.41083706702833+0.286248353671504i</v>
      </c>
      <c r="DB139" s="121" t="str">
        <f t="shared" si="95"/>
        <v>6.3532546981628+0.212414960703933i</v>
      </c>
      <c r="DC139" s="121" t="str">
        <f t="shared" si="95"/>
        <v>6.30207037028234+0.169804007743445i</v>
      </c>
      <c r="DD139" s="121" t="str">
        <f t="shared" si="95"/>
        <v>6.25472486699291+0.138837489375763i</v>
      </c>
      <c r="DE139" s="121" t="str">
        <f t="shared" si="77"/>
        <v>6.22657348665865+0.120615868650317i</v>
      </c>
      <c r="DF139" s="121" t="str">
        <f t="shared" si="77"/>
        <v>6.1766687669752+0.122061825912941i</v>
      </c>
      <c r="DG139" s="121" t="str">
        <f t="shared" si="77"/>
        <v>6.16899111779313+0.139733215113671i</v>
      </c>
      <c r="DH139" s="121" t="str">
        <f t="shared" si="77"/>
        <v>0</v>
      </c>
      <c r="DI139" s="121"/>
      <c r="DK139" s="39">
        <f t="shared" si="106"/>
        <v>0</v>
      </c>
      <c r="DL139" s="39">
        <f t="shared" si="106"/>
        <v>6.2342511358407204</v>
      </c>
      <c r="DM139" s="39">
        <f t="shared" si="106"/>
        <v>6.2726393817510697</v>
      </c>
      <c r="DN139" s="39">
        <f t="shared" si="106"/>
        <v>6.30718880307038</v>
      </c>
      <c r="DO139" s="39">
        <f t="shared" si="106"/>
        <v>6.3327809670106197</v>
      </c>
      <c r="DP139" s="39">
        <f t="shared" si="106"/>
        <v>6.3698896047239497</v>
      </c>
      <c r="DQ139" s="39">
        <f t="shared" si="106"/>
        <v>6.3967613768611997</v>
      </c>
      <c r="DR139" s="39">
        <f t="shared" si="106"/>
        <v>6.4466660965446501</v>
      </c>
      <c r="DS139" s="39">
        <f t="shared" si="106"/>
        <v>6.5004096408191403</v>
      </c>
      <c r="DT139" s="39">
        <f t="shared" si="106"/>
        <v>6.5848637818219098</v>
      </c>
      <c r="DU139" s="39">
        <f t="shared" si="106"/>
        <v>6.6974693031589299</v>
      </c>
      <c r="DV139" s="39">
        <f t="shared" si="102"/>
        <v>6.7742457949796302</v>
      </c>
      <c r="DW139" s="39">
        <f t="shared" si="102"/>
        <v>0</v>
      </c>
      <c r="DX139" s="39">
        <f t="shared" si="102"/>
        <v>6.7819234441617002</v>
      </c>
      <c r="DY139" s="39">
        <f t="shared" si="102"/>
        <v>6.7077061687350303</v>
      </c>
      <c r="DZ139" s="39">
        <f t="shared" si="102"/>
        <v>6.5797453490338604</v>
      </c>
      <c r="EA139" s="39">
        <f t="shared" si="96"/>
        <v>6.4824951260609804</v>
      </c>
      <c r="EB139" s="39">
        <f t="shared" si="96"/>
        <v>6.4108370670283303</v>
      </c>
      <c r="EC139" s="39">
        <f t="shared" si="96"/>
        <v>6.3532546981628002</v>
      </c>
      <c r="ED139" s="39">
        <f t="shared" si="96"/>
        <v>6.3020703702823404</v>
      </c>
      <c r="EE139" s="39">
        <f t="shared" si="96"/>
        <v>6.2547248669929099</v>
      </c>
      <c r="EF139" s="39">
        <f t="shared" si="78"/>
        <v>6.2265734866586504</v>
      </c>
      <c r="EG139" s="39">
        <f t="shared" si="78"/>
        <v>6.1766687669752001</v>
      </c>
      <c r="EH139" s="39">
        <f t="shared" si="78"/>
        <v>6.16899111779313</v>
      </c>
      <c r="EI139" s="39">
        <f t="shared" si="78"/>
        <v>0</v>
      </c>
      <c r="EK139" s="39">
        <f t="shared" si="99"/>
        <v>0</v>
      </c>
      <c r="EL139" s="39">
        <f t="shared" si="99"/>
        <v>0.14370000052440701</v>
      </c>
      <c r="EM139" s="39">
        <f t="shared" si="98"/>
        <v>0.12281679474917701</v>
      </c>
      <c r="EN139" s="39">
        <f t="shared" si="98"/>
        <v>0.120961362863511</v>
      </c>
      <c r="EO139" s="39">
        <f t="shared" si="98"/>
        <v>0.13589439052263599</v>
      </c>
      <c r="EP139" s="39">
        <f t="shared" si="98"/>
        <v>0.15739180823243201</v>
      </c>
      <c r="EQ139" s="39">
        <f t="shared" si="98"/>
        <v>0.20640080217797799</v>
      </c>
      <c r="ER139" s="39">
        <f t="shared" si="98"/>
        <v>0.27063713366796199</v>
      </c>
      <c r="ES139" s="39">
        <f t="shared" si="98"/>
        <v>0.35752253024505298</v>
      </c>
      <c r="ET139" s="39">
        <f t="shared" si="98"/>
        <v>0.42137497927593398</v>
      </c>
      <c r="EU139" s="39">
        <f t="shared" si="98"/>
        <v>0.47985307387936599</v>
      </c>
      <c r="EV139" s="39">
        <f t="shared" si="98"/>
        <v>0.50186233486796605</v>
      </c>
      <c r="EW139" s="39">
        <f t="shared" si="98"/>
        <v>0</v>
      </c>
      <c r="EX139" s="39">
        <f t="shared" si="98"/>
        <v>0.50390970798318502</v>
      </c>
      <c r="EY139" s="39">
        <f t="shared" si="98"/>
        <v>0.48561131076591801</v>
      </c>
      <c r="EZ139" s="39">
        <f t="shared" si="98"/>
        <v>0.41932760616071502</v>
      </c>
      <c r="FA139" s="39">
        <f t="shared" si="98"/>
        <v>0.35393962729341999</v>
      </c>
      <c r="FB139" s="39">
        <f t="shared" si="98"/>
        <v>0.28624835367150397</v>
      </c>
      <c r="FC139" s="39">
        <f t="shared" ref="FC139:FH178" si="111">IMAGINARY(DB139)</f>
        <v>0.21241496070393301</v>
      </c>
      <c r="FD139" s="39">
        <f t="shared" si="111"/>
        <v>0.16980400774344501</v>
      </c>
      <c r="FE139" s="39">
        <f t="shared" si="111"/>
        <v>0.13883748937576301</v>
      </c>
      <c r="FF139" s="39">
        <f t="shared" si="79"/>
        <v>0.120615868650317</v>
      </c>
      <c r="FG139" s="39">
        <f t="shared" si="79"/>
        <v>0.122061825912941</v>
      </c>
      <c r="FH139" s="39">
        <f t="shared" si="79"/>
        <v>0.13973321511367101</v>
      </c>
      <c r="FI139" s="39">
        <f t="shared" si="79"/>
        <v>0</v>
      </c>
      <c r="FK139" s="39">
        <f t="shared" si="107"/>
        <v>0.99999999999999989</v>
      </c>
      <c r="FL139" s="39">
        <f t="shared" si="107"/>
        <v>0.77799416819590428</v>
      </c>
      <c r="FM139" s="39">
        <f t="shared" si="107"/>
        <v>0.77685737662368715</v>
      </c>
      <c r="FN139" s="39">
        <f t="shared" si="107"/>
        <v>0.7757735506746386</v>
      </c>
      <c r="FO139" s="39">
        <f t="shared" si="107"/>
        <v>0.7749150523106586</v>
      </c>
      <c r="FP139" s="39">
        <f t="shared" si="107"/>
        <v>0.77366177757198895</v>
      </c>
      <c r="FQ139" s="39">
        <f t="shared" si="107"/>
        <v>0.7725765329337082</v>
      </c>
      <c r="FR139" s="39">
        <f t="shared" si="107"/>
        <v>0.7705987912452108</v>
      </c>
      <c r="FS139" s="39">
        <f t="shared" si="107"/>
        <v>0.76818678659052075</v>
      </c>
      <c r="FT139" s="39">
        <f t="shared" si="107"/>
        <v>0.76489304969655969</v>
      </c>
      <c r="FU139" s="39">
        <f t="shared" si="107"/>
        <v>0.76070468032239702</v>
      </c>
      <c r="FV139" s="39">
        <f t="shared" si="103"/>
        <v>0.75805041360870284</v>
      </c>
      <c r="FW139" s="39">
        <f t="shared" si="103"/>
        <v>0.99999999999999989</v>
      </c>
      <c r="FX139" s="39">
        <f t="shared" si="103"/>
        <v>0.75778681929216996</v>
      </c>
      <c r="FY139" s="39">
        <f t="shared" si="103"/>
        <v>0.76031502572943965</v>
      </c>
      <c r="FZ139" s="39">
        <f t="shared" si="103"/>
        <v>0.76507505794758324</v>
      </c>
      <c r="GA139" s="39">
        <f t="shared" si="97"/>
        <v>0.76878042421381187</v>
      </c>
      <c r="GB139" s="39">
        <f t="shared" si="97"/>
        <v>0.77160491176965051</v>
      </c>
      <c r="GC139" s="39">
        <f t="shared" si="97"/>
        <v>0.77390992774725642</v>
      </c>
      <c r="GD139" s="39">
        <f t="shared" si="97"/>
        <v>0.77574220579003961</v>
      </c>
      <c r="GE139" s="39">
        <f t="shared" si="97"/>
        <v>0.77736601086631874</v>
      </c>
      <c r="GF139" s="39">
        <f t="shared" si="80"/>
        <v>0.77832005098416024</v>
      </c>
      <c r="GG139" s="39">
        <f t="shared" si="80"/>
        <v>0.779894615774537</v>
      </c>
      <c r="GH139" s="39">
        <f t="shared" si="80"/>
        <v>0.78007454823523659</v>
      </c>
      <c r="GI139" s="39">
        <f t="shared" si="80"/>
        <v>0.99999999999999989</v>
      </c>
      <c r="GJ139" s="39">
        <f t="shared" si="72"/>
        <v>14.05</v>
      </c>
      <c r="GK139" s="39">
        <f t="shared" si="109"/>
        <v>-9.6432746655328714E-16</v>
      </c>
      <c r="GL139" s="39">
        <f t="shared" si="109"/>
        <v>-2.1804731689422332</v>
      </c>
      <c r="GM139" s="39">
        <f t="shared" si="109"/>
        <v>-2.1931741215573317</v>
      </c>
      <c r="GN139" s="39">
        <f t="shared" si="109"/>
        <v>-2.205300627533592</v>
      </c>
      <c r="GO139" s="39">
        <f t="shared" si="109"/>
        <v>-2.214918061738592</v>
      </c>
      <c r="GP139" s="39">
        <f t="shared" si="109"/>
        <v>-2.228977174897016</v>
      </c>
      <c r="GQ139" s="39">
        <f t="shared" si="109"/>
        <v>-2.2411697543230882</v>
      </c>
      <c r="GR139" s="39">
        <f t="shared" si="109"/>
        <v>-2.2634335310631775</v>
      </c>
      <c r="GS139" s="39">
        <f t="shared" si="109"/>
        <v>-2.2906633461811619</v>
      </c>
      <c r="GT139" s="39">
        <f t="shared" si="109"/>
        <v>-2.3279857066984979</v>
      </c>
      <c r="GU139" s="39">
        <f t="shared" si="108"/>
        <v>-2.3756782338075286</v>
      </c>
      <c r="GV139" s="39">
        <f t="shared" si="108"/>
        <v>-2.4060382191789262</v>
      </c>
      <c r="GW139" s="39">
        <f t="shared" si="108"/>
        <v>-9.6432746655328714E-16</v>
      </c>
      <c r="GX139" s="39">
        <f t="shared" si="108"/>
        <v>-2.4090590595647008</v>
      </c>
      <c r="GY139" s="39">
        <f t="shared" si="100"/>
        <v>-2.3801285336320031</v>
      </c>
      <c r="GZ139" s="39">
        <f t="shared" si="81"/>
        <v>-2.3259191229819267</v>
      </c>
      <c r="HA139" s="39">
        <f t="shared" si="81"/>
        <v>-2.2839536765134301</v>
      </c>
      <c r="HB139" s="39">
        <f t="shared" si="81"/>
        <v>-2.2521003290216903</v>
      </c>
      <c r="HC139" s="39">
        <f t="shared" si="81"/>
        <v>-2.2261916431544746</v>
      </c>
      <c r="HD139" s="39">
        <f t="shared" si="93"/>
        <v>-2.2056515852434928</v>
      </c>
      <c r="HE139" s="39">
        <f t="shared" si="93"/>
        <v>-2.1874890429632026</v>
      </c>
      <c r="HF139" s="39">
        <f t="shared" si="93"/>
        <v>-2.1768356233357973</v>
      </c>
      <c r="HG139" s="39">
        <f t="shared" si="87"/>
        <v>-2.1592815584897109</v>
      </c>
      <c r="HH139" s="39">
        <f t="shared" si="87"/>
        <v>-2.157277834904745</v>
      </c>
      <c r="HI139" s="39">
        <f t="shared" si="87"/>
        <v>-9.6432746655328714E-16</v>
      </c>
    </row>
    <row r="140" spans="1:217" s="39" customFormat="1">
      <c r="A140" s="20"/>
      <c r="B140" s="184"/>
      <c r="C140" s="40">
        <v>14.1</v>
      </c>
      <c r="D140" s="41"/>
      <c r="E140" s="42">
        <v>4.8689999999999998</v>
      </c>
      <c r="F140" s="42">
        <v>4.9009999999999998</v>
      </c>
      <c r="G140" s="42">
        <v>4.93</v>
      </c>
      <c r="H140" s="42">
        <v>4.944</v>
      </c>
      <c r="I140" s="42">
        <v>4.9690000000000003</v>
      </c>
      <c r="J140" s="42">
        <v>4.9909999999999997</v>
      </c>
      <c r="K140" s="42">
        <v>5.0199999999999996</v>
      </c>
      <c r="L140" s="42">
        <v>5.0679999999999996</v>
      </c>
      <c r="M140" s="42">
        <v>5.141</v>
      </c>
      <c r="N140" s="42">
        <v>5.2309999999999999</v>
      </c>
      <c r="O140" s="43">
        <v>5.2960000000000003</v>
      </c>
      <c r="P140" s="20"/>
      <c r="Q140" s="41">
        <v>5.3010000000000002</v>
      </c>
      <c r="R140" s="42">
        <v>5.242</v>
      </c>
      <c r="S140" s="42">
        <v>5.1369999999999996</v>
      </c>
      <c r="T140" s="42">
        <v>5.0570000000000004</v>
      </c>
      <c r="U140" s="42">
        <v>4.9909999999999997</v>
      </c>
      <c r="V140" s="42">
        <v>4.9589999999999996</v>
      </c>
      <c r="W140" s="42">
        <v>4.9130000000000003</v>
      </c>
      <c r="X140" s="42">
        <v>4.8789999999999996</v>
      </c>
      <c r="Y140" s="42">
        <v>4.867</v>
      </c>
      <c r="Z140" s="42">
        <v>4.8250000000000002</v>
      </c>
      <c r="AA140" s="42">
        <v>4.8179999999999996</v>
      </c>
      <c r="AB140" s="43"/>
      <c r="AD140" s="20"/>
      <c r="AE140" s="184"/>
      <c r="AF140" s="40">
        <v>14.1</v>
      </c>
      <c r="AG140" s="41"/>
      <c r="AH140" s="42">
        <v>0.11799999999999999</v>
      </c>
      <c r="AI140" s="42">
        <v>9.6829999999999999E-2</v>
      </c>
      <c r="AJ140" s="42">
        <v>9.8390000000000005E-2</v>
      </c>
      <c r="AK140" s="42">
        <v>0.1178</v>
      </c>
      <c r="AL140" s="42">
        <v>0.1313</v>
      </c>
      <c r="AM140" s="42">
        <v>0.16789999999999999</v>
      </c>
      <c r="AN140" s="42">
        <v>0.2167</v>
      </c>
      <c r="AO140" s="42">
        <v>0.26779999999999998</v>
      </c>
      <c r="AP140" s="42">
        <v>0.32340000000000002</v>
      </c>
      <c r="AQ140" s="42">
        <v>0.37390000000000001</v>
      </c>
      <c r="AR140" s="43">
        <v>0.39360000000000001</v>
      </c>
      <c r="AS140" s="20"/>
      <c r="AT140" s="41">
        <v>0.39539999999999997</v>
      </c>
      <c r="AU140" s="42">
        <v>0.38140000000000002</v>
      </c>
      <c r="AV140" s="42">
        <v>0.32429999999999998</v>
      </c>
      <c r="AW140" s="42">
        <v>0.26840000000000003</v>
      </c>
      <c r="AX140" s="42">
        <v>0.2225</v>
      </c>
      <c r="AY140" s="42">
        <v>0.17380000000000001</v>
      </c>
      <c r="AZ140" s="42">
        <v>0.1368</v>
      </c>
      <c r="BA140" s="42">
        <v>0.11650000000000001</v>
      </c>
      <c r="BB140" s="42">
        <v>9.7519999999999996E-2</v>
      </c>
      <c r="BC140" s="42">
        <v>9.536E-2</v>
      </c>
      <c r="BD140" s="42">
        <v>0.1147</v>
      </c>
      <c r="BE140" s="43"/>
      <c r="BH140" s="118" t="str">
        <f t="shared" ref="BH140:BL178" si="112">COMPLEX(D140,AG140)</f>
        <v>0</v>
      </c>
      <c r="BI140" s="118" t="str">
        <f t="shared" si="112"/>
        <v>4.869+0.118i</v>
      </c>
      <c r="BJ140" s="118" t="str">
        <f t="shared" si="112"/>
        <v>4.901+0.09683i</v>
      </c>
      <c r="BK140" s="118" t="str">
        <f t="shared" si="112"/>
        <v>4.93+0.09839i</v>
      </c>
      <c r="BL140" s="118" t="str">
        <f t="shared" si="112"/>
        <v>4.944+0.1178i</v>
      </c>
      <c r="BM140" s="118" t="str">
        <f t="shared" si="110"/>
        <v>4.969+0.1313i</v>
      </c>
      <c r="BN140" s="118" t="str">
        <f t="shared" si="94"/>
        <v>4.991+0.1679i</v>
      </c>
      <c r="BO140" s="118" t="str">
        <f t="shared" si="94"/>
        <v>5.02+0.2167i</v>
      </c>
      <c r="BP140" s="118" t="str">
        <f t="shared" si="94"/>
        <v>5.068+0.2678i</v>
      </c>
      <c r="BQ140" s="118" t="str">
        <f t="shared" si="94"/>
        <v>5.141+0.3234i</v>
      </c>
      <c r="BR140" s="118" t="str">
        <f t="shared" si="94"/>
        <v>5.231+0.3739i</v>
      </c>
      <c r="BS140" s="118" t="str">
        <f t="shared" si="94"/>
        <v>5.296+0.3936i</v>
      </c>
      <c r="BT140" s="118" t="str">
        <f t="shared" si="94"/>
        <v>0</v>
      </c>
      <c r="BU140" s="118" t="str">
        <f t="shared" si="94"/>
        <v>5.301+0.3954i</v>
      </c>
      <c r="BV140" s="118" t="str">
        <f t="shared" si="94"/>
        <v>5.242+0.3814i</v>
      </c>
      <c r="BW140" s="118" t="str">
        <f t="shared" si="94"/>
        <v>5.137+0.3243i</v>
      </c>
      <c r="BX140" s="118" t="str">
        <f t="shared" si="94"/>
        <v>5.057+0.2684i</v>
      </c>
      <c r="BY140" s="118" t="str">
        <f t="shared" si="94"/>
        <v>4.991+0.2225i</v>
      </c>
      <c r="BZ140" s="118" t="str">
        <f t="shared" si="104"/>
        <v>4.959+0.1738i</v>
      </c>
      <c r="CA140" s="118" t="str">
        <f t="shared" si="92"/>
        <v>4.913+0.1368i</v>
      </c>
      <c r="CB140" s="118" t="str">
        <f t="shared" si="92"/>
        <v>4.879+0.1165i</v>
      </c>
      <c r="CC140" s="118" t="str">
        <f t="shared" si="92"/>
        <v>4.867+0.09752i</v>
      </c>
      <c r="CD140" s="118" t="str">
        <f t="shared" si="92"/>
        <v>4.825+0.09536i</v>
      </c>
      <c r="CE140" s="118" t="str">
        <f t="shared" si="92"/>
        <v>4.818+0.1147i</v>
      </c>
      <c r="CF140" s="118" t="str">
        <f t="shared" si="92"/>
        <v>0</v>
      </c>
      <c r="CG140" s="118" t="str">
        <f t="shared" si="92"/>
        <v>0</v>
      </c>
      <c r="CH140" s="39">
        <f t="shared" si="69"/>
        <v>14100000000</v>
      </c>
      <c r="CI140" s="121">
        <f t="shared" si="70"/>
        <v>1.2750705792917425</v>
      </c>
      <c r="CJ140" s="121" t="str">
        <f t="shared" si="105"/>
        <v>0</v>
      </c>
      <c r="CK140" s="121" t="str">
        <f t="shared" si="105"/>
        <v>6.20831865057149+0.150458328356426i</v>
      </c>
      <c r="CL140" s="121" t="str">
        <f t="shared" si="105"/>
        <v>6.24912090910883+0.123465084192819i</v>
      </c>
      <c r="CM140" s="121" t="str">
        <f t="shared" si="105"/>
        <v>6.28609795590829+0.125454194296515i</v>
      </c>
      <c r="CN140" s="121" t="str">
        <f t="shared" si="105"/>
        <v>6.30394894401837+0.150203314240567i</v>
      </c>
      <c r="CO140" s="121" t="str">
        <f t="shared" si="105"/>
        <v>6.33582570850067+0.167416767061006i</v>
      </c>
      <c r="CP140" s="121" t="str">
        <f t="shared" si="105"/>
        <v>6.36387726124509+0.214084350263084i</v>
      </c>
      <c r="CQ140" s="121" t="str">
        <f t="shared" si="105"/>
        <v>6.40085430804455+0.276307794532521i</v>
      </c>
      <c r="CR140" s="121" t="str">
        <f t="shared" si="105"/>
        <v>6.46205769585055+0.341463901134329i</v>
      </c>
      <c r="CS140" s="121" t="str">
        <f t="shared" si="105"/>
        <v>6.55513784813885+0.41235782534295i</v>
      </c>
      <c r="CT140" s="121" t="str">
        <f t="shared" si="105"/>
        <v>6.66989420027511+0.476748889597183i</v>
      </c>
      <c r="CU140" s="121" t="str">
        <f t="shared" si="101"/>
        <v>6.75277378792907+0.50186778000923i</v>
      </c>
      <c r="CV140" s="121" t="str">
        <f t="shared" si="101"/>
        <v>0</v>
      </c>
      <c r="CW140" s="121" t="str">
        <f t="shared" si="101"/>
        <v>6.75914914082553+0.504162907051955i</v>
      </c>
      <c r="CX140" s="121" t="str">
        <f t="shared" si="101"/>
        <v>6.68391997664731+0.486311918941871i</v>
      </c>
      <c r="CY140" s="121" t="str">
        <f t="shared" si="101"/>
        <v>6.55003756582168+0.413505388864312i</v>
      </c>
      <c r="CZ140" s="121" t="str">
        <f t="shared" si="95"/>
        <v>6.44803191947834+0.342228943481904i</v>
      </c>
      <c r="DA140" s="121" t="str">
        <f t="shared" si="95"/>
        <v>6.36387726124509+0.283703203892413i</v>
      </c>
      <c r="DB140" s="121" t="str">
        <f t="shared" si="95"/>
        <v>6.32307500270775+0.221607266680905i</v>
      </c>
      <c r="DC140" s="121" t="str">
        <f t="shared" si="95"/>
        <v>6.26442175606033+0.17442965524711i</v>
      </c>
      <c r="DD140" s="121" t="str">
        <f t="shared" si="95"/>
        <v>6.22106935636441+0.148545722487488i</v>
      </c>
      <c r="DE140" s="121" t="str">
        <f t="shared" si="77"/>
        <v>6.20576850941291+0.124344882892531i</v>
      </c>
      <c r="DF140" s="121" t="str">
        <f t="shared" si="77"/>
        <v>6.15221554508266+0.121590730441261i</v>
      </c>
      <c r="DG140" s="121" t="str">
        <f t="shared" si="77"/>
        <v>6.14329005102761+0.146250595444763i</v>
      </c>
      <c r="DH140" s="121" t="str">
        <f t="shared" si="77"/>
        <v>0</v>
      </c>
      <c r="DI140" s="121"/>
      <c r="DK140" s="39">
        <f t="shared" si="106"/>
        <v>0</v>
      </c>
      <c r="DL140" s="39">
        <f t="shared" si="106"/>
        <v>6.2083186505714902</v>
      </c>
      <c r="DM140" s="39">
        <f t="shared" si="106"/>
        <v>6.2491209091088296</v>
      </c>
      <c r="DN140" s="39">
        <f t="shared" si="106"/>
        <v>6.2860979559082901</v>
      </c>
      <c r="DO140" s="39">
        <f t="shared" si="106"/>
        <v>6.3039489440183702</v>
      </c>
      <c r="DP140" s="39">
        <f t="shared" si="106"/>
        <v>6.3358257085006704</v>
      </c>
      <c r="DQ140" s="39">
        <f t="shared" si="106"/>
        <v>6.36387726124509</v>
      </c>
      <c r="DR140" s="39">
        <f t="shared" si="106"/>
        <v>6.4008543080445497</v>
      </c>
      <c r="DS140" s="39">
        <f t="shared" si="106"/>
        <v>6.4620576958505502</v>
      </c>
      <c r="DT140" s="39">
        <f t="shared" si="106"/>
        <v>6.55513784813885</v>
      </c>
      <c r="DU140" s="39">
        <f t="shared" si="106"/>
        <v>6.6698942002751096</v>
      </c>
      <c r="DV140" s="39">
        <f t="shared" si="102"/>
        <v>6.7527737879290699</v>
      </c>
      <c r="DW140" s="39">
        <f t="shared" si="102"/>
        <v>0</v>
      </c>
      <c r="DX140" s="39">
        <f t="shared" si="102"/>
        <v>6.7591491408255298</v>
      </c>
      <c r="DY140" s="39">
        <f t="shared" si="102"/>
        <v>6.6839199766473101</v>
      </c>
      <c r="DZ140" s="39">
        <f t="shared" si="102"/>
        <v>6.5500375658216798</v>
      </c>
      <c r="EA140" s="39">
        <f t="shared" si="96"/>
        <v>6.44803191947834</v>
      </c>
      <c r="EB140" s="39">
        <f t="shared" si="96"/>
        <v>6.36387726124509</v>
      </c>
      <c r="EC140" s="39">
        <f t="shared" si="96"/>
        <v>6.3230750027077498</v>
      </c>
      <c r="ED140" s="39">
        <f t="shared" si="96"/>
        <v>6.2644217560603304</v>
      </c>
      <c r="EE140" s="39">
        <f t="shared" si="96"/>
        <v>6.2210693563644099</v>
      </c>
      <c r="EF140" s="39">
        <f t="shared" si="78"/>
        <v>6.20576850941291</v>
      </c>
      <c r="EG140" s="39">
        <f t="shared" si="78"/>
        <v>6.1522155450826599</v>
      </c>
      <c r="EH140" s="39">
        <f t="shared" si="78"/>
        <v>6.1432900510276101</v>
      </c>
      <c r="EI140" s="39">
        <f t="shared" si="78"/>
        <v>0</v>
      </c>
      <c r="EK140" s="39">
        <f t="shared" si="99"/>
        <v>0</v>
      </c>
      <c r="EL140" s="39">
        <f t="shared" si="99"/>
        <v>0.150458328356426</v>
      </c>
      <c r="EM140" s="39">
        <f t="shared" si="98"/>
        <v>0.123465084192819</v>
      </c>
      <c r="EN140" s="39">
        <f t="shared" si="98"/>
        <v>0.125454194296515</v>
      </c>
      <c r="EO140" s="39">
        <f t="shared" si="98"/>
        <v>0.15020331424056699</v>
      </c>
      <c r="EP140" s="39">
        <f t="shared" si="98"/>
        <v>0.167416767061006</v>
      </c>
      <c r="EQ140" s="39">
        <f t="shared" si="98"/>
        <v>0.21408435026308401</v>
      </c>
      <c r="ER140" s="39">
        <f t="shared" si="98"/>
        <v>0.27630779453252102</v>
      </c>
      <c r="ES140" s="39">
        <f t="shared" si="98"/>
        <v>0.34146390113432901</v>
      </c>
      <c r="ET140" s="39">
        <f t="shared" si="98"/>
        <v>0.41235782534295001</v>
      </c>
      <c r="EU140" s="39">
        <f t="shared" si="98"/>
        <v>0.47674888959718298</v>
      </c>
      <c r="EV140" s="39">
        <f t="shared" si="98"/>
        <v>0.50186778000923005</v>
      </c>
      <c r="EW140" s="39">
        <f t="shared" si="98"/>
        <v>0</v>
      </c>
      <c r="EX140" s="39">
        <f t="shared" si="98"/>
        <v>0.50416290705195499</v>
      </c>
      <c r="EY140" s="39">
        <f t="shared" si="98"/>
        <v>0.48631191894187098</v>
      </c>
      <c r="EZ140" s="39">
        <f t="shared" si="98"/>
        <v>0.41350538886431198</v>
      </c>
      <c r="FA140" s="39">
        <f t="shared" si="98"/>
        <v>0.34222894348190402</v>
      </c>
      <c r="FB140" s="39">
        <f t="shared" si="98"/>
        <v>0.28370320389241299</v>
      </c>
      <c r="FC140" s="39">
        <f t="shared" si="111"/>
        <v>0.221607266680905</v>
      </c>
      <c r="FD140" s="39">
        <f t="shared" si="111"/>
        <v>0.17442965524710999</v>
      </c>
      <c r="FE140" s="39">
        <f t="shared" si="111"/>
        <v>0.14854572248748801</v>
      </c>
      <c r="FF140" s="39">
        <f t="shared" si="79"/>
        <v>0.124344882892531</v>
      </c>
      <c r="FG140" s="39">
        <f t="shared" si="79"/>
        <v>0.12159073044126099</v>
      </c>
      <c r="FH140" s="39">
        <f t="shared" si="79"/>
        <v>0.14625059544476299</v>
      </c>
      <c r="FI140" s="39">
        <f t="shared" si="79"/>
        <v>0</v>
      </c>
      <c r="FK140" s="39">
        <f t="shared" si="107"/>
        <v>0.99999999999999989</v>
      </c>
      <c r="FL140" s="39">
        <f t="shared" si="107"/>
        <v>0.77878703572797037</v>
      </c>
      <c r="FM140" s="39">
        <f t="shared" si="107"/>
        <v>0.77759792829143937</v>
      </c>
      <c r="FN140" s="39">
        <f t="shared" si="107"/>
        <v>0.77642372998060949</v>
      </c>
      <c r="FO140" s="39">
        <f t="shared" si="107"/>
        <v>0.77576809267556102</v>
      </c>
      <c r="FP140" s="39">
        <f t="shared" si="107"/>
        <v>0.77468966512453541</v>
      </c>
      <c r="FQ140" s="39">
        <f t="shared" si="107"/>
        <v>0.77356625987285499</v>
      </c>
      <c r="FR140" s="39">
        <f t="shared" si="107"/>
        <v>0.77199331751703837</v>
      </c>
      <c r="FS140" s="39">
        <f t="shared" si="107"/>
        <v>0.76953545632068354</v>
      </c>
      <c r="FT140" s="39">
        <f t="shared" si="107"/>
        <v>0.76591773691403531</v>
      </c>
      <c r="FU140" s="39">
        <f t="shared" si="107"/>
        <v>0.76159707152332246</v>
      </c>
      <c r="FV140" s="39">
        <f t="shared" si="103"/>
        <v>0.75871252359299524</v>
      </c>
      <c r="FW140" s="39">
        <f t="shared" si="103"/>
        <v>0.99999999999999989</v>
      </c>
      <c r="FX140" s="39">
        <f t="shared" si="103"/>
        <v>0.75848560946909005</v>
      </c>
      <c r="FY140" s="39">
        <f t="shared" si="103"/>
        <v>0.76104165123787293</v>
      </c>
      <c r="FZ140" s="39">
        <f t="shared" si="103"/>
        <v>0.76606391677105545</v>
      </c>
      <c r="GA140" s="39">
        <f t="shared" si="97"/>
        <v>0.76996720930720108</v>
      </c>
      <c r="GB140" s="39">
        <f t="shared" si="97"/>
        <v>0.77309834498571428</v>
      </c>
      <c r="GC140" s="39">
        <f t="shared" si="97"/>
        <v>0.77480564848059452</v>
      </c>
      <c r="GD140" s="39">
        <f t="shared" si="97"/>
        <v>0.77690815505089394</v>
      </c>
      <c r="GE140" s="39">
        <f t="shared" si="97"/>
        <v>0.77839157633780132</v>
      </c>
      <c r="GF140" s="39">
        <f t="shared" si="80"/>
        <v>0.77896566639029874</v>
      </c>
      <c r="GG140" s="39">
        <f t="shared" si="80"/>
        <v>0.78067109081401065</v>
      </c>
      <c r="GH140" s="39">
        <f t="shared" si="80"/>
        <v>0.78086360250154507</v>
      </c>
      <c r="GI140" s="39">
        <f t="shared" si="80"/>
        <v>0.99999999999999989</v>
      </c>
      <c r="GJ140" s="39">
        <f t="shared" si="72"/>
        <v>14.1</v>
      </c>
      <c r="GK140" s="39">
        <f t="shared" si="109"/>
        <v>-9.6432746655328714E-16</v>
      </c>
      <c r="GL140" s="39">
        <f t="shared" si="109"/>
        <v>-2.1716257336581797</v>
      </c>
      <c r="GM140" s="39">
        <f t="shared" si="109"/>
        <v>-2.1848981029112164</v>
      </c>
      <c r="GN140" s="39">
        <f t="shared" si="109"/>
        <v>-2.1980239931813847</v>
      </c>
      <c r="GO140" s="39">
        <f t="shared" si="109"/>
        <v>-2.2053617378206876</v>
      </c>
      <c r="GP140" s="39">
        <f t="shared" si="109"/>
        <v>-2.2174447554383185</v>
      </c>
      <c r="GQ140" s="39">
        <f t="shared" si="109"/>
        <v>-2.230049616934175</v>
      </c>
      <c r="GR140" s="39">
        <f t="shared" si="109"/>
        <v>-2.2477291792447689</v>
      </c>
      <c r="GS140" s="39">
        <f t="shared" si="109"/>
        <v>-2.2754273053524883</v>
      </c>
      <c r="GT140" s="39">
        <f t="shared" si="109"/>
        <v>-2.3163574617296483</v>
      </c>
      <c r="GU140" s="39">
        <f t="shared" si="108"/>
        <v>-2.3654946912034331</v>
      </c>
      <c r="GV140" s="39">
        <f t="shared" si="108"/>
        <v>-2.3984549449887838</v>
      </c>
      <c r="GW140" s="39">
        <f t="shared" si="108"/>
        <v>-9.6432746655328714E-16</v>
      </c>
      <c r="GX140" s="39">
        <f t="shared" si="108"/>
        <v>-2.4010530908858878</v>
      </c>
      <c r="GY140" s="39">
        <f t="shared" si="100"/>
        <v>-2.3718314793646909</v>
      </c>
      <c r="GZ140" s="39">
        <f t="shared" si="81"/>
        <v>-2.3146998673241481</v>
      </c>
      <c r="HA140" s="39">
        <f t="shared" si="81"/>
        <v>-2.2705553957756561</v>
      </c>
      <c r="HB140" s="39">
        <f t="shared" si="81"/>
        <v>-2.2353051289319783</v>
      </c>
      <c r="HC140" s="39">
        <f t="shared" si="81"/>
        <v>-2.2161444370396532</v>
      </c>
      <c r="HD140" s="39">
        <f t="shared" si="93"/>
        <v>-2.1926063964973035</v>
      </c>
      <c r="HE140" s="39">
        <f t="shared" si="93"/>
        <v>-2.1760374519627783</v>
      </c>
      <c r="HF140" s="39">
        <f t="shared" si="93"/>
        <v>-2.1696336764803625</v>
      </c>
      <c r="HG140" s="39">
        <f t="shared" si="87"/>
        <v>-2.1506380556526747</v>
      </c>
      <c r="HH140" s="39">
        <f t="shared" si="87"/>
        <v>-2.1484963993864503</v>
      </c>
      <c r="HI140" s="39">
        <f t="shared" si="87"/>
        <v>-9.6432746655328714E-16</v>
      </c>
    </row>
    <row r="141" spans="1:217" s="39" customFormat="1">
      <c r="A141" s="20"/>
      <c r="B141" s="184"/>
      <c r="C141" s="40">
        <v>14.15</v>
      </c>
      <c r="D141" s="41"/>
      <c r="E141" s="42">
        <v>4.8689999999999998</v>
      </c>
      <c r="F141" s="42">
        <v>4.9009999999999998</v>
      </c>
      <c r="G141" s="42">
        <v>4.9279999999999999</v>
      </c>
      <c r="H141" s="42">
        <v>4.95</v>
      </c>
      <c r="I141" s="42">
        <v>4.9720000000000004</v>
      </c>
      <c r="J141" s="42">
        <v>4.9770000000000003</v>
      </c>
      <c r="K141" s="42">
        <v>5.0119999999999996</v>
      </c>
      <c r="L141" s="42">
        <v>5.0709999999999997</v>
      </c>
      <c r="M141" s="42">
        <v>5.141</v>
      </c>
      <c r="N141" s="42">
        <v>5.2370000000000001</v>
      </c>
      <c r="O141" s="43">
        <v>5.3019999999999996</v>
      </c>
      <c r="P141" s="20"/>
      <c r="Q141" s="41">
        <v>5.3070000000000004</v>
      </c>
      <c r="R141" s="42">
        <v>5.2480000000000002</v>
      </c>
      <c r="S141" s="42">
        <v>5.14</v>
      </c>
      <c r="T141" s="42">
        <v>5.0579999999999998</v>
      </c>
      <c r="U141" s="42">
        <v>4.984</v>
      </c>
      <c r="V141" s="42">
        <v>4.9480000000000004</v>
      </c>
      <c r="W141" s="42">
        <v>4.915</v>
      </c>
      <c r="X141" s="42">
        <v>4.8860000000000001</v>
      </c>
      <c r="Y141" s="42">
        <v>4.8620000000000001</v>
      </c>
      <c r="Z141" s="42">
        <v>4.8239999999999998</v>
      </c>
      <c r="AA141" s="42">
        <v>4.8159999999999998</v>
      </c>
      <c r="AB141" s="43"/>
      <c r="AD141" s="20"/>
      <c r="AE141" s="184"/>
      <c r="AF141" s="40">
        <v>14.15</v>
      </c>
      <c r="AG141" s="41"/>
      <c r="AH141" s="42">
        <v>0.1149</v>
      </c>
      <c r="AI141" s="42">
        <v>9.8229999999999998E-2</v>
      </c>
      <c r="AJ141" s="42">
        <v>9.8830000000000001E-2</v>
      </c>
      <c r="AK141" s="42">
        <v>0.1143</v>
      </c>
      <c r="AL141" s="42">
        <v>0.13869999999999999</v>
      </c>
      <c r="AM141" s="42">
        <v>0.17199999999999999</v>
      </c>
      <c r="AN141" s="42">
        <v>0.21129999999999999</v>
      </c>
      <c r="AO141" s="42">
        <v>0.2651</v>
      </c>
      <c r="AP141" s="42">
        <v>0.32240000000000002</v>
      </c>
      <c r="AQ141" s="42">
        <v>0.37519999999999998</v>
      </c>
      <c r="AR141" s="43">
        <v>0.39929999999999999</v>
      </c>
      <c r="AS141" s="20"/>
      <c r="AT141" s="41">
        <v>0.40160000000000001</v>
      </c>
      <c r="AU141" s="42">
        <v>0.3836</v>
      </c>
      <c r="AV141" s="42">
        <v>0.32350000000000001</v>
      </c>
      <c r="AW141" s="42">
        <v>0.26819999999999999</v>
      </c>
      <c r="AX141" s="42">
        <v>0.21909999999999999</v>
      </c>
      <c r="AY141" s="42">
        <v>0.1759</v>
      </c>
      <c r="AZ141" s="42">
        <v>0.14249999999999999</v>
      </c>
      <c r="BA141" s="42">
        <v>0.1105</v>
      </c>
      <c r="BB141" s="42">
        <v>9.461E-2</v>
      </c>
      <c r="BC141" s="42">
        <v>9.5850000000000005E-2</v>
      </c>
      <c r="BD141" s="42">
        <v>0.1118</v>
      </c>
      <c r="BE141" s="43"/>
      <c r="BH141" s="118" t="str">
        <f t="shared" si="112"/>
        <v>0</v>
      </c>
      <c r="BI141" s="118" t="str">
        <f t="shared" si="112"/>
        <v>4.869+0.1149i</v>
      </c>
      <c r="BJ141" s="118" t="str">
        <f t="shared" si="112"/>
        <v>4.901+0.09823i</v>
      </c>
      <c r="BK141" s="118" t="str">
        <f t="shared" si="112"/>
        <v>4.928+0.09883i</v>
      </c>
      <c r="BL141" s="118" t="str">
        <f t="shared" si="112"/>
        <v>4.95+0.1143i</v>
      </c>
      <c r="BM141" s="118" t="str">
        <f t="shared" si="110"/>
        <v>4.972+0.1387i</v>
      </c>
      <c r="BN141" s="118" t="str">
        <f t="shared" si="94"/>
        <v>4.977+0.172i</v>
      </c>
      <c r="BO141" s="118" t="str">
        <f t="shared" si="94"/>
        <v>5.012+0.2113i</v>
      </c>
      <c r="BP141" s="118" t="str">
        <f t="shared" si="94"/>
        <v>5.071+0.2651i</v>
      </c>
      <c r="BQ141" s="118" t="str">
        <f t="shared" si="94"/>
        <v>5.141+0.3224i</v>
      </c>
      <c r="BR141" s="118" t="str">
        <f t="shared" si="94"/>
        <v>5.237+0.3752i</v>
      </c>
      <c r="BS141" s="118" t="str">
        <f t="shared" si="94"/>
        <v>5.302+0.3993i</v>
      </c>
      <c r="BT141" s="118" t="str">
        <f t="shared" si="94"/>
        <v>0</v>
      </c>
      <c r="BU141" s="118" t="str">
        <f t="shared" si="94"/>
        <v>5.307+0.4016i</v>
      </c>
      <c r="BV141" s="118" t="str">
        <f t="shared" si="94"/>
        <v>5.248+0.3836i</v>
      </c>
      <c r="BW141" s="118" t="str">
        <f t="shared" si="94"/>
        <v>5.14+0.3235i</v>
      </c>
      <c r="BX141" s="118" t="str">
        <f t="shared" si="94"/>
        <v>5.058+0.2682i</v>
      </c>
      <c r="BY141" s="118" t="str">
        <f t="shared" si="94"/>
        <v>4.984+0.2191i</v>
      </c>
      <c r="BZ141" s="118" t="str">
        <f t="shared" si="104"/>
        <v>4.948+0.1759i</v>
      </c>
      <c r="CA141" s="118" t="str">
        <f t="shared" si="92"/>
        <v>4.915+0.1425i</v>
      </c>
      <c r="CB141" s="118" t="str">
        <f t="shared" si="92"/>
        <v>4.886+0.1105i</v>
      </c>
      <c r="CC141" s="118" t="str">
        <f t="shared" si="92"/>
        <v>4.862+0.09461i</v>
      </c>
      <c r="CD141" s="118" t="str">
        <f t="shared" si="92"/>
        <v>4.824+0.09585i</v>
      </c>
      <c r="CE141" s="118" t="str">
        <f t="shared" si="92"/>
        <v>4.816+0.1118i</v>
      </c>
      <c r="CF141" s="118" t="str">
        <f t="shared" si="92"/>
        <v>0</v>
      </c>
      <c r="CG141" s="118" t="str">
        <f t="shared" si="92"/>
        <v>0</v>
      </c>
      <c r="CH141" s="39">
        <f t="shared" si="69"/>
        <v>14150000000</v>
      </c>
      <c r="CI141" s="121">
        <f t="shared" si="70"/>
        <v>1.2705650295415951</v>
      </c>
      <c r="CJ141" s="121" t="str">
        <f t="shared" si="105"/>
        <v>0</v>
      </c>
      <c r="CK141" s="121" t="str">
        <f t="shared" si="105"/>
        <v>6.18638112883803+0.145987921894329i</v>
      </c>
      <c r="CL141" s="121" t="str">
        <f t="shared" si="105"/>
        <v>6.22703920978336+0.124807602851871i</v>
      </c>
      <c r="CM141" s="121" t="str">
        <f t="shared" si="105"/>
        <v>6.26134446558098+0.125569941869596i</v>
      </c>
      <c r="CN141" s="121" t="str">
        <f t="shared" si="105"/>
        <v>6.2892968962309+0.145225582876604i</v>
      </c>
      <c r="CO141" s="121" t="str">
        <f t="shared" si="105"/>
        <v>6.31724932688081+0.176227369597419i</v>
      </c>
      <c r="CP141" s="121" t="str">
        <f t="shared" si="105"/>
        <v>6.32360215202852+0.218537185081154i</v>
      </c>
      <c r="CQ141" s="121" t="str">
        <f t="shared" si="105"/>
        <v>6.36807192806247+0.268470390742139i</v>
      </c>
      <c r="CR141" s="121" t="str">
        <f t="shared" si="105"/>
        <v>6.44303526480543+0.336826789331477i</v>
      </c>
      <c r="CS141" s="121" t="str">
        <f t="shared" si="105"/>
        <v>6.53197481687334+0.40963016552421i</v>
      </c>
      <c r="CT141" s="121" t="str">
        <f t="shared" si="105"/>
        <v>6.65394905970933+0.476715999084006i</v>
      </c>
      <c r="CU141" s="121" t="str">
        <f t="shared" si="101"/>
        <v>6.73653578662954+0.507336616295959i</v>
      </c>
      <c r="CV141" s="121" t="str">
        <f t="shared" si="101"/>
        <v>0</v>
      </c>
      <c r="CW141" s="121" t="str">
        <f t="shared" si="101"/>
        <v>6.74288861177725+0.510258915863905i</v>
      </c>
      <c r="CX141" s="121" t="str">
        <f t="shared" si="101"/>
        <v>6.66792527503429+0.487388745332156i</v>
      </c>
      <c r="CY141" s="121" t="str">
        <f t="shared" si="101"/>
        <v>6.5307042518438+0.411027787056706i</v>
      </c>
      <c r="CZ141" s="121" t="str">
        <f t="shared" si="95"/>
        <v>6.42651791942139+0.340765540923056i</v>
      </c>
      <c r="DA141" s="121" t="str">
        <f t="shared" si="95"/>
        <v>6.33249610723531+0.278380797972563i</v>
      </c>
      <c r="DB141" s="121" t="str">
        <f t="shared" si="95"/>
        <v>6.28675576617181+0.223492388696367i</v>
      </c>
      <c r="DC141" s="121" t="str">
        <f t="shared" si="95"/>
        <v>6.24482712019694+0.181055516709677i</v>
      </c>
      <c r="DD141" s="121" t="str">
        <f t="shared" si="95"/>
        <v>6.20798073434023+0.140397435764346i</v>
      </c>
      <c r="DE141" s="121" t="str">
        <f t="shared" si="77"/>
        <v>6.17748717363124+0.12020815744493i</v>
      </c>
      <c r="DF141" s="121" t="str">
        <f t="shared" si="77"/>
        <v>6.12920570250865+0.121783658081562i</v>
      </c>
      <c r="DG141" s="121" t="str">
        <f t="shared" si="77"/>
        <v>6.11904118227232+0.14204917030275i</v>
      </c>
      <c r="DH141" s="121" t="str">
        <f t="shared" si="77"/>
        <v>0</v>
      </c>
      <c r="DI141" s="121"/>
      <c r="DK141" s="39">
        <f t="shared" si="106"/>
        <v>0</v>
      </c>
      <c r="DL141" s="39">
        <f t="shared" si="106"/>
        <v>6.1863811288380299</v>
      </c>
      <c r="DM141" s="39">
        <f t="shared" si="106"/>
        <v>6.22703920978336</v>
      </c>
      <c r="DN141" s="39">
        <f t="shared" si="106"/>
        <v>6.2613444655809802</v>
      </c>
      <c r="DO141" s="39">
        <f t="shared" si="106"/>
        <v>6.2892968962309004</v>
      </c>
      <c r="DP141" s="39">
        <f t="shared" si="106"/>
        <v>6.3172493268808099</v>
      </c>
      <c r="DQ141" s="39">
        <f t="shared" si="106"/>
        <v>6.3236021520285197</v>
      </c>
      <c r="DR141" s="39">
        <f t="shared" si="106"/>
        <v>6.36807192806247</v>
      </c>
      <c r="DS141" s="39">
        <f t="shared" si="106"/>
        <v>6.4430352648054301</v>
      </c>
      <c r="DT141" s="39">
        <f t="shared" si="106"/>
        <v>6.5319748168733396</v>
      </c>
      <c r="DU141" s="39">
        <f t="shared" si="106"/>
        <v>6.6539490597093298</v>
      </c>
      <c r="DV141" s="39">
        <f t="shared" si="102"/>
        <v>6.7365357866295401</v>
      </c>
      <c r="DW141" s="39">
        <f t="shared" si="102"/>
        <v>0</v>
      </c>
      <c r="DX141" s="39">
        <f t="shared" si="102"/>
        <v>6.74288861177725</v>
      </c>
      <c r="DY141" s="39">
        <f t="shared" si="102"/>
        <v>6.6679252750342899</v>
      </c>
      <c r="DZ141" s="39">
        <f t="shared" si="102"/>
        <v>6.5307042518438001</v>
      </c>
      <c r="EA141" s="39">
        <f t="shared" si="96"/>
        <v>6.4265179194213902</v>
      </c>
      <c r="EB141" s="39">
        <f t="shared" si="96"/>
        <v>6.3324961072353103</v>
      </c>
      <c r="EC141" s="39">
        <f t="shared" si="96"/>
        <v>6.2867557661718099</v>
      </c>
      <c r="ED141" s="39">
        <f t="shared" si="96"/>
        <v>6.2448271201969403</v>
      </c>
      <c r="EE141" s="39">
        <f t="shared" si="96"/>
        <v>6.2079807343402296</v>
      </c>
      <c r="EF141" s="39">
        <f t="shared" si="78"/>
        <v>6.1774871736312402</v>
      </c>
      <c r="EG141" s="39">
        <f t="shared" si="78"/>
        <v>6.1292057025086502</v>
      </c>
      <c r="EH141" s="39">
        <f t="shared" si="78"/>
        <v>6.1190411822723201</v>
      </c>
      <c r="EI141" s="39">
        <f t="shared" si="78"/>
        <v>0</v>
      </c>
      <c r="EK141" s="39">
        <f t="shared" si="99"/>
        <v>0</v>
      </c>
      <c r="EL141" s="39">
        <f t="shared" si="99"/>
        <v>0.14598792189432899</v>
      </c>
      <c r="EM141" s="39">
        <f t="shared" si="98"/>
        <v>0.12480760285187099</v>
      </c>
      <c r="EN141" s="39">
        <f t="shared" si="98"/>
        <v>0.125569941869596</v>
      </c>
      <c r="EO141" s="39">
        <f t="shared" si="98"/>
        <v>0.145225582876604</v>
      </c>
      <c r="EP141" s="39">
        <f t="shared" si="98"/>
        <v>0.176227369597419</v>
      </c>
      <c r="EQ141" s="39">
        <f t="shared" si="98"/>
        <v>0.218537185081154</v>
      </c>
      <c r="ER141" s="39">
        <f t="shared" si="98"/>
        <v>0.26847039074213902</v>
      </c>
      <c r="ES141" s="39">
        <f t="shared" si="98"/>
        <v>0.33682678933147697</v>
      </c>
      <c r="ET141" s="39">
        <f t="shared" si="98"/>
        <v>0.40963016552421</v>
      </c>
      <c r="EU141" s="39">
        <f t="shared" si="98"/>
        <v>0.47671599908400603</v>
      </c>
      <c r="EV141" s="39">
        <f t="shared" si="98"/>
        <v>0.50733661629595905</v>
      </c>
      <c r="EW141" s="39">
        <f t="shared" si="98"/>
        <v>0</v>
      </c>
      <c r="EX141" s="39">
        <f t="shared" si="98"/>
        <v>0.51025891586390504</v>
      </c>
      <c r="EY141" s="39">
        <f t="shared" si="98"/>
        <v>0.48738874533215598</v>
      </c>
      <c r="EZ141" s="39">
        <f t="shared" si="98"/>
        <v>0.41102778705670601</v>
      </c>
      <c r="FA141" s="39">
        <f t="shared" si="98"/>
        <v>0.340765540923056</v>
      </c>
      <c r="FB141" s="39">
        <f t="shared" si="98"/>
        <v>0.27838079797256299</v>
      </c>
      <c r="FC141" s="39">
        <f t="shared" si="111"/>
        <v>0.22349238869636701</v>
      </c>
      <c r="FD141" s="39">
        <f t="shared" si="111"/>
        <v>0.18105551670967701</v>
      </c>
      <c r="FE141" s="39">
        <f t="shared" si="111"/>
        <v>0.14039743576434599</v>
      </c>
      <c r="FF141" s="39">
        <f t="shared" si="79"/>
        <v>0.12020815744493001</v>
      </c>
      <c r="FG141" s="39">
        <f t="shared" si="79"/>
        <v>0.121783658081562</v>
      </c>
      <c r="FH141" s="39">
        <f t="shared" si="79"/>
        <v>0.14204917030274999</v>
      </c>
      <c r="FI141" s="39">
        <f t="shared" si="79"/>
        <v>0</v>
      </c>
      <c r="FK141" s="39">
        <f t="shared" si="107"/>
        <v>0.99999999999999989</v>
      </c>
      <c r="FL141" s="39">
        <f t="shared" si="107"/>
        <v>0.77949937597582153</v>
      </c>
      <c r="FM141" s="39">
        <f t="shared" si="107"/>
        <v>0.7782912978978821</v>
      </c>
      <c r="FN141" s="39">
        <f t="shared" si="107"/>
        <v>0.77720469326706554</v>
      </c>
      <c r="FO141" s="39">
        <f t="shared" si="107"/>
        <v>0.77625010940724082</v>
      </c>
      <c r="FP141" s="39">
        <f t="shared" si="107"/>
        <v>0.77523371510207362</v>
      </c>
      <c r="FQ141" s="39">
        <f t="shared" si="107"/>
        <v>0.77480735021476166</v>
      </c>
      <c r="FR141" s="39">
        <f t="shared" si="107"/>
        <v>0.77308007426591674</v>
      </c>
      <c r="FS141" s="39">
        <f t="shared" si="107"/>
        <v>0.77017277673738804</v>
      </c>
      <c r="FT141" s="39">
        <f t="shared" si="107"/>
        <v>0.76666896468019075</v>
      </c>
      <c r="FU141" s="39">
        <f t="shared" si="107"/>
        <v>0.76209128519284375</v>
      </c>
      <c r="FV141" s="39">
        <f t="shared" si="103"/>
        <v>0.75914122187980093</v>
      </c>
      <c r="FW141" s="39">
        <f t="shared" si="103"/>
        <v>0.99999999999999989</v>
      </c>
      <c r="FX141" s="39">
        <f t="shared" si="103"/>
        <v>0.7589061794645735</v>
      </c>
      <c r="FY141" s="39">
        <f t="shared" si="103"/>
        <v>0.76152280827358332</v>
      </c>
      <c r="FZ141" s="39">
        <f t="shared" si="103"/>
        <v>0.76669327625901174</v>
      </c>
      <c r="GA141" s="39">
        <f t="shared" si="97"/>
        <v>0.77065406301158834</v>
      </c>
      <c r="GB141" s="39">
        <f t="shared" si="97"/>
        <v>0.774125109655323</v>
      </c>
      <c r="GC141" s="39">
        <f t="shared" si="97"/>
        <v>0.77593845528571659</v>
      </c>
      <c r="GD141" s="39">
        <f t="shared" si="97"/>
        <v>0.77749479515456288</v>
      </c>
      <c r="GE141" s="39">
        <f t="shared" si="97"/>
        <v>0.77883766217486039</v>
      </c>
      <c r="GF141" s="39">
        <f t="shared" si="80"/>
        <v>0.77987483434476523</v>
      </c>
      <c r="GG141" s="39">
        <f t="shared" si="80"/>
        <v>0.78140022884982563</v>
      </c>
      <c r="GH141" s="39">
        <f t="shared" si="80"/>
        <v>0.78164943152717103</v>
      </c>
      <c r="GI141" s="39">
        <f t="shared" si="80"/>
        <v>0.99999999999999989</v>
      </c>
      <c r="GJ141" s="39">
        <f t="shared" si="72"/>
        <v>14.15</v>
      </c>
      <c r="GK141" s="39">
        <f t="shared" si="109"/>
        <v>-9.6432746655328714E-16</v>
      </c>
      <c r="GL141" s="39">
        <f t="shared" si="109"/>
        <v>-2.1636845629438617</v>
      </c>
      <c r="GM141" s="39">
        <f t="shared" si="109"/>
        <v>-2.1771565077163122</v>
      </c>
      <c r="GN141" s="39">
        <f t="shared" si="109"/>
        <v>-2.1892917102398912</v>
      </c>
      <c r="GO141" s="39">
        <f t="shared" si="109"/>
        <v>-2.1999665120893583</v>
      </c>
      <c r="GP141" s="39">
        <f t="shared" si="109"/>
        <v>-2.2113469594867778</v>
      </c>
      <c r="GQ141" s="39">
        <f t="shared" si="109"/>
        <v>-2.2161253599214548</v>
      </c>
      <c r="GR141" s="39">
        <f t="shared" si="109"/>
        <v>-2.2355104059605551</v>
      </c>
      <c r="GS141" s="39">
        <f t="shared" si="109"/>
        <v>-2.2682367285914173</v>
      </c>
      <c r="GT141" s="39">
        <f t="shared" si="109"/>
        <v>-2.3078423389171183</v>
      </c>
      <c r="GU141" s="39">
        <f t="shared" si="108"/>
        <v>-2.3598600933899085</v>
      </c>
      <c r="GV141" s="39">
        <f t="shared" si="108"/>
        <v>-2.3935485090197846</v>
      </c>
      <c r="GW141" s="39">
        <f t="shared" si="108"/>
        <v>-9.6432746655328714E-16</v>
      </c>
      <c r="GX141" s="39">
        <f t="shared" si="108"/>
        <v>-2.3962382175143091</v>
      </c>
      <c r="GY141" s="39">
        <f t="shared" si="100"/>
        <v>-2.3663416926777954</v>
      </c>
      <c r="GZ141" s="39">
        <f t="shared" si="81"/>
        <v>-2.3075669079916059</v>
      </c>
      <c r="HA141" s="39">
        <f t="shared" si="81"/>
        <v>-2.262810551567326</v>
      </c>
      <c r="HB141" s="39">
        <f t="shared" si="81"/>
        <v>-2.2237769092854682</v>
      </c>
      <c r="HC141" s="39">
        <f t="shared" si="81"/>
        <v>-2.2034544817893793</v>
      </c>
      <c r="HD141" s="39">
        <f t="shared" si="93"/>
        <v>-2.1860501924718507</v>
      </c>
      <c r="HE141" s="39">
        <f t="shared" si="93"/>
        <v>-2.1710611101886097</v>
      </c>
      <c r="HF141" s="39">
        <f t="shared" si="93"/>
        <v>-2.1595018722237396</v>
      </c>
      <c r="HG141" s="39">
        <f t="shared" si="87"/>
        <v>-2.1425293183751375</v>
      </c>
      <c r="HH141" s="39">
        <f t="shared" si="87"/>
        <v>-2.1397596725652268</v>
      </c>
      <c r="HI141" s="39">
        <f t="shared" si="87"/>
        <v>-9.6432746655328714E-16</v>
      </c>
    </row>
    <row r="142" spans="1:217" s="39" customFormat="1">
      <c r="A142" s="20"/>
      <c r="B142" s="184"/>
      <c r="C142" s="40">
        <v>14.2</v>
      </c>
      <c r="D142" s="41"/>
      <c r="E142" s="42">
        <v>4.875</v>
      </c>
      <c r="F142" s="42">
        <v>4.907</v>
      </c>
      <c r="G142" s="42">
        <v>4.931</v>
      </c>
      <c r="H142" s="42">
        <v>4.9409999999999998</v>
      </c>
      <c r="I142" s="42">
        <v>4.944</v>
      </c>
      <c r="J142" s="42">
        <v>4.9660000000000002</v>
      </c>
      <c r="K142" s="42">
        <v>5.01</v>
      </c>
      <c r="L142" s="42">
        <v>5.0720000000000001</v>
      </c>
      <c r="M142" s="42">
        <v>5.1479999999999997</v>
      </c>
      <c r="N142" s="42">
        <v>5.2409999999999997</v>
      </c>
      <c r="O142" s="43">
        <v>5.3049999999999997</v>
      </c>
      <c r="P142" s="20"/>
      <c r="Q142" s="41">
        <v>5.3109999999999999</v>
      </c>
      <c r="R142" s="42">
        <v>5.25</v>
      </c>
      <c r="S142" s="42">
        <v>5.1449999999999996</v>
      </c>
      <c r="T142" s="42">
        <v>5.0609999999999999</v>
      </c>
      <c r="U142" s="42">
        <v>4.984</v>
      </c>
      <c r="V142" s="42">
        <v>4.9390000000000001</v>
      </c>
      <c r="W142" s="42">
        <v>4.8920000000000003</v>
      </c>
      <c r="X142" s="42">
        <v>4.8810000000000002</v>
      </c>
      <c r="Y142" s="42">
        <v>4.8659999999999997</v>
      </c>
      <c r="Z142" s="42">
        <v>4.8280000000000003</v>
      </c>
      <c r="AA142" s="42">
        <v>4.8209999999999997</v>
      </c>
      <c r="AB142" s="43"/>
      <c r="AD142" s="20"/>
      <c r="AE142" s="184"/>
      <c r="AF142" s="40">
        <v>14.2</v>
      </c>
      <c r="AG142" s="41"/>
      <c r="AH142" s="42">
        <v>0.1178</v>
      </c>
      <c r="AI142" s="42">
        <v>0.1057</v>
      </c>
      <c r="AJ142" s="42">
        <v>0.11360000000000001</v>
      </c>
      <c r="AK142" s="42">
        <v>0.1381</v>
      </c>
      <c r="AL142" s="42">
        <v>0.14849999999999999</v>
      </c>
      <c r="AM142" s="42">
        <v>0.1641</v>
      </c>
      <c r="AN142" s="42">
        <v>0.21</v>
      </c>
      <c r="AO142" s="42">
        <v>0.26329999999999998</v>
      </c>
      <c r="AP142" s="42">
        <v>0.32119999999999999</v>
      </c>
      <c r="AQ142" s="42">
        <v>0.37780000000000002</v>
      </c>
      <c r="AR142" s="43">
        <v>0.39579999999999999</v>
      </c>
      <c r="AS142" s="20"/>
      <c r="AT142" s="41">
        <v>0.39810000000000001</v>
      </c>
      <c r="AU142" s="42">
        <v>0.38350000000000001</v>
      </c>
      <c r="AV142" s="42">
        <v>0.3226</v>
      </c>
      <c r="AW142" s="42">
        <v>0.26490000000000002</v>
      </c>
      <c r="AX142" s="42">
        <v>0.2172</v>
      </c>
      <c r="AY142" s="42">
        <v>0.16900000000000001</v>
      </c>
      <c r="AZ142" s="42">
        <v>0.1487</v>
      </c>
      <c r="BA142" s="42">
        <v>0.1351</v>
      </c>
      <c r="BB142" s="42">
        <v>0.1047</v>
      </c>
      <c r="BC142" s="42">
        <v>9.9680000000000005E-2</v>
      </c>
      <c r="BD142" s="42">
        <v>0.1124</v>
      </c>
      <c r="BE142" s="43"/>
      <c r="BH142" s="118" t="str">
        <f t="shared" si="112"/>
        <v>0</v>
      </c>
      <c r="BI142" s="118" t="str">
        <f t="shared" si="112"/>
        <v>4.875+0.1178i</v>
      </c>
      <c r="BJ142" s="118" t="str">
        <f t="shared" si="112"/>
        <v>4.907+0.1057i</v>
      </c>
      <c r="BK142" s="118" t="str">
        <f t="shared" si="112"/>
        <v>4.931+0.1136i</v>
      </c>
      <c r="BL142" s="118" t="str">
        <f t="shared" si="112"/>
        <v>4.941+0.1381i</v>
      </c>
      <c r="BM142" s="118" t="str">
        <f t="shared" si="110"/>
        <v>4.944+0.1485i</v>
      </c>
      <c r="BN142" s="118" t="str">
        <f t="shared" si="94"/>
        <v>4.966+0.1641i</v>
      </c>
      <c r="BO142" s="118" t="str">
        <f t="shared" si="94"/>
        <v>5.01+0.21i</v>
      </c>
      <c r="BP142" s="118" t="str">
        <f t="shared" si="94"/>
        <v>5.072+0.2633i</v>
      </c>
      <c r="BQ142" s="118" t="str">
        <f t="shared" si="94"/>
        <v>5.148+0.3212i</v>
      </c>
      <c r="BR142" s="118" t="str">
        <f t="shared" si="94"/>
        <v>5.241+0.3778i</v>
      </c>
      <c r="BS142" s="118" t="str">
        <f t="shared" si="94"/>
        <v>5.305+0.3958i</v>
      </c>
      <c r="BT142" s="118" t="str">
        <f t="shared" si="94"/>
        <v>0</v>
      </c>
      <c r="BU142" s="118" t="str">
        <f t="shared" si="94"/>
        <v>5.311+0.3981i</v>
      </c>
      <c r="BV142" s="118" t="str">
        <f t="shared" si="94"/>
        <v>5.25+0.3835i</v>
      </c>
      <c r="BW142" s="118" t="str">
        <f t="shared" si="94"/>
        <v>5.145+0.3226i</v>
      </c>
      <c r="BX142" s="118" t="str">
        <f t="shared" si="94"/>
        <v>5.061+0.2649i</v>
      </c>
      <c r="BY142" s="118" t="str">
        <f t="shared" si="94"/>
        <v>4.984+0.2172i</v>
      </c>
      <c r="BZ142" s="118" t="str">
        <f t="shared" si="104"/>
        <v>4.939+0.169i</v>
      </c>
      <c r="CA142" s="118" t="str">
        <f t="shared" si="92"/>
        <v>4.892+0.1487i</v>
      </c>
      <c r="CB142" s="118" t="str">
        <f t="shared" si="92"/>
        <v>4.881+0.1351i</v>
      </c>
      <c r="CC142" s="118" t="str">
        <f t="shared" si="92"/>
        <v>4.866+0.1047i</v>
      </c>
      <c r="CD142" s="118" t="str">
        <f t="shared" si="92"/>
        <v>4.828+0.09968i</v>
      </c>
      <c r="CE142" s="118" t="str">
        <f t="shared" si="92"/>
        <v>4.821+0.1124i</v>
      </c>
      <c r="CF142" s="118" t="str">
        <f t="shared" si="92"/>
        <v>0</v>
      </c>
      <c r="CG142" s="118" t="str">
        <f t="shared" si="92"/>
        <v>0</v>
      </c>
      <c r="CH142" s="39">
        <f t="shared" si="69"/>
        <v>14200000000</v>
      </c>
      <c r="CI142" s="121">
        <f t="shared" si="70"/>
        <v>1.26609120901504</v>
      </c>
      <c r="CJ142" s="121" t="str">
        <f t="shared" si="105"/>
        <v>0</v>
      </c>
      <c r="CK142" s="121" t="str">
        <f t="shared" si="105"/>
        <v>6.17219464394832+0.149145544421972i</v>
      </c>
      <c r="CL142" s="121" t="str">
        <f t="shared" si="105"/>
        <v>6.2127095626368+0.13382584079289i</v>
      </c>
      <c r="CM142" s="121" t="str">
        <f t="shared" si="105"/>
        <v>6.24309575165316+0.143827961344109i</v>
      </c>
      <c r="CN142" s="121" t="str">
        <f t="shared" si="105"/>
        <v>6.25575666374331+0.174847195964977i</v>
      </c>
      <c r="CO142" s="121" t="str">
        <f t="shared" si="105"/>
        <v>6.25955493737036+0.188014544538733i</v>
      </c>
      <c r="CP142" s="121" t="str">
        <f t="shared" si="105"/>
        <v>6.28740894396869+0.207765567399368i</v>
      </c>
      <c r="CQ142" s="121" t="str">
        <f t="shared" si="105"/>
        <v>6.34311695716535+0.265879153893158i</v>
      </c>
      <c r="CR142" s="121" t="str">
        <f t="shared" si="105"/>
        <v>6.42161461212428+0.33336181533366i</v>
      </c>
      <c r="CS142" s="121" t="str">
        <f t="shared" si="105"/>
        <v>6.51783754400943+0.406668496335631i</v>
      </c>
      <c r="CT142" s="121" t="str">
        <f t="shared" si="105"/>
        <v>6.63558402644782+0.478329258765882i</v>
      </c>
      <c r="CU142" s="121" t="str">
        <f t="shared" si="101"/>
        <v>6.71661386382479+0.501118900528153i</v>
      </c>
      <c r="CV142" s="121" t="str">
        <f t="shared" si="101"/>
        <v>0</v>
      </c>
      <c r="CW142" s="121" t="str">
        <f t="shared" si="101"/>
        <v>6.72421041107888+0.504030910308887i</v>
      </c>
      <c r="CX142" s="121" t="str">
        <f t="shared" si="101"/>
        <v>6.64697884732896+0.485545978657268i</v>
      </c>
      <c r="CY142" s="121" t="str">
        <f t="shared" si="101"/>
        <v>6.51403927038238+0.408441024028252i</v>
      </c>
      <c r="CZ142" s="121" t="str">
        <f t="shared" si="95"/>
        <v>6.40768760882512+0.335387561268084i</v>
      </c>
      <c r="DA142" s="121" t="str">
        <f t="shared" si="95"/>
        <v>6.31019858573096+0.274995010598067i</v>
      </c>
      <c r="DB142" s="121" t="str">
        <f t="shared" si="95"/>
        <v>6.25322448132528+0.213969414323542i</v>
      </c>
      <c r="DC142" s="121" t="str">
        <f t="shared" si="95"/>
        <v>6.19371819450158+0.188267762780536i</v>
      </c>
      <c r="DD142" s="121" t="str">
        <f t="shared" si="95"/>
        <v>6.17979119120241+0.171048922337932i</v>
      </c>
      <c r="DE142" s="121" t="str">
        <f t="shared" si="77"/>
        <v>6.16079982306718+0.132559749583875i</v>
      </c>
      <c r="DF142" s="121" t="str">
        <f t="shared" si="77"/>
        <v>6.11268835712461+0.126203971714619i</v>
      </c>
      <c r="DG142" s="121" t="str">
        <f t="shared" si="77"/>
        <v>6.10382571866151+0.142308651893291i</v>
      </c>
      <c r="DH142" s="121" t="str">
        <f t="shared" si="77"/>
        <v>0</v>
      </c>
      <c r="DI142" s="121"/>
      <c r="DK142" s="39">
        <f t="shared" si="106"/>
        <v>0</v>
      </c>
      <c r="DL142" s="39">
        <f t="shared" si="106"/>
        <v>6.1721946439483197</v>
      </c>
      <c r="DM142" s="39">
        <f t="shared" si="106"/>
        <v>6.2127095626367996</v>
      </c>
      <c r="DN142" s="39">
        <f t="shared" si="106"/>
        <v>6.2430957516531604</v>
      </c>
      <c r="DO142" s="39">
        <f t="shared" si="106"/>
        <v>6.25575666374331</v>
      </c>
      <c r="DP142" s="39">
        <f t="shared" si="106"/>
        <v>6.2595549373703596</v>
      </c>
      <c r="DQ142" s="39">
        <f t="shared" si="106"/>
        <v>6.28740894396869</v>
      </c>
      <c r="DR142" s="39">
        <f t="shared" si="106"/>
        <v>6.3431169571653498</v>
      </c>
      <c r="DS142" s="39">
        <f t="shared" si="106"/>
        <v>6.4216146121242801</v>
      </c>
      <c r="DT142" s="39">
        <f t="shared" si="106"/>
        <v>6.5178375440094296</v>
      </c>
      <c r="DU142" s="39">
        <f t="shared" si="106"/>
        <v>6.6355840264478196</v>
      </c>
      <c r="DV142" s="39">
        <f t="shared" si="102"/>
        <v>6.7166138638247901</v>
      </c>
      <c r="DW142" s="39">
        <f t="shared" si="102"/>
        <v>0</v>
      </c>
      <c r="DX142" s="39">
        <f t="shared" si="102"/>
        <v>6.7242104110788796</v>
      </c>
      <c r="DY142" s="39">
        <f t="shared" si="102"/>
        <v>6.6469788473289597</v>
      </c>
      <c r="DZ142" s="39">
        <f t="shared" si="102"/>
        <v>6.51403927038238</v>
      </c>
      <c r="EA142" s="39">
        <f t="shared" si="96"/>
        <v>6.4076876088251202</v>
      </c>
      <c r="EB142" s="39">
        <f t="shared" si="96"/>
        <v>6.3101985857309604</v>
      </c>
      <c r="EC142" s="39">
        <f t="shared" si="96"/>
        <v>6.2532244813252804</v>
      </c>
      <c r="ED142" s="39">
        <f t="shared" si="96"/>
        <v>6.1937181945015798</v>
      </c>
      <c r="EE142" s="39">
        <f t="shared" si="96"/>
        <v>6.1797911912024102</v>
      </c>
      <c r="EF142" s="39">
        <f t="shared" si="78"/>
        <v>6.1607998230671797</v>
      </c>
      <c r="EG142" s="39">
        <f t="shared" si="78"/>
        <v>6.1126883571246102</v>
      </c>
      <c r="EH142" s="39">
        <f t="shared" si="78"/>
        <v>6.1038257186615104</v>
      </c>
      <c r="EI142" s="39">
        <f t="shared" si="78"/>
        <v>0</v>
      </c>
      <c r="EK142" s="39">
        <f t="shared" si="99"/>
        <v>0</v>
      </c>
      <c r="EL142" s="39">
        <f t="shared" si="99"/>
        <v>0.149145544421972</v>
      </c>
      <c r="EM142" s="39">
        <f t="shared" si="98"/>
        <v>0.13382584079289001</v>
      </c>
      <c r="EN142" s="39">
        <f t="shared" si="98"/>
        <v>0.143827961344109</v>
      </c>
      <c r="EO142" s="39">
        <f t="shared" si="98"/>
        <v>0.174847195964977</v>
      </c>
      <c r="EP142" s="39">
        <f t="shared" si="98"/>
        <v>0.18801454453873301</v>
      </c>
      <c r="EQ142" s="39">
        <f t="shared" si="98"/>
        <v>0.207765567399368</v>
      </c>
      <c r="ER142" s="39">
        <f t="shared" si="98"/>
        <v>0.26587915389315803</v>
      </c>
      <c r="ES142" s="39">
        <f t="shared" si="98"/>
        <v>0.33336181533365999</v>
      </c>
      <c r="ET142" s="39">
        <f t="shared" si="98"/>
        <v>0.40666849633563101</v>
      </c>
      <c r="EU142" s="39">
        <f t="shared" si="98"/>
        <v>0.478329258765882</v>
      </c>
      <c r="EV142" s="39">
        <f t="shared" si="98"/>
        <v>0.501118900528153</v>
      </c>
      <c r="EW142" s="39">
        <f t="shared" si="98"/>
        <v>0</v>
      </c>
      <c r="EX142" s="39">
        <f t="shared" si="98"/>
        <v>0.50403091030888703</v>
      </c>
      <c r="EY142" s="39">
        <f t="shared" si="98"/>
        <v>0.48554597865726801</v>
      </c>
      <c r="EZ142" s="39">
        <f t="shared" si="98"/>
        <v>0.408441024028252</v>
      </c>
      <c r="FA142" s="39">
        <f t="shared" si="98"/>
        <v>0.335387561268084</v>
      </c>
      <c r="FB142" s="39">
        <f t="shared" si="98"/>
        <v>0.27499501059806702</v>
      </c>
      <c r="FC142" s="39">
        <f t="shared" si="111"/>
        <v>0.213969414323542</v>
      </c>
      <c r="FD142" s="39">
        <f t="shared" si="111"/>
        <v>0.188267762780536</v>
      </c>
      <c r="FE142" s="39">
        <f t="shared" si="111"/>
        <v>0.17104892233793201</v>
      </c>
      <c r="FF142" s="39">
        <f t="shared" si="79"/>
        <v>0.13255974958387501</v>
      </c>
      <c r="FG142" s="39">
        <f t="shared" si="79"/>
        <v>0.126203971714619</v>
      </c>
      <c r="FH142" s="39">
        <f t="shared" si="79"/>
        <v>0.142308651893291</v>
      </c>
      <c r="FI142" s="39">
        <f t="shared" si="79"/>
        <v>0</v>
      </c>
      <c r="FK142" s="39">
        <f t="shared" si="107"/>
        <v>0.99999999999999989</v>
      </c>
      <c r="FL142" s="39">
        <f t="shared" si="107"/>
        <v>0.7799358775786206</v>
      </c>
      <c r="FM142" s="39">
        <f t="shared" si="107"/>
        <v>0.77871266194929734</v>
      </c>
      <c r="FN142" s="39">
        <f t="shared" si="107"/>
        <v>0.77771416868618748</v>
      </c>
      <c r="FO142" s="39">
        <f t="shared" si="107"/>
        <v>0.77717971955890053</v>
      </c>
      <c r="FP142" s="39">
        <f t="shared" si="107"/>
        <v>0.77699482047664503</v>
      </c>
      <c r="FQ142" s="39">
        <f t="shared" si="107"/>
        <v>0.7760099100468566</v>
      </c>
      <c r="FR142" s="39">
        <f t="shared" si="107"/>
        <v>0.77388309146660683</v>
      </c>
      <c r="FS142" s="39">
        <f t="shared" si="107"/>
        <v>0.77087466124382131</v>
      </c>
      <c r="FT142" s="39">
        <f t="shared" si="107"/>
        <v>0.76714178468613425</v>
      </c>
      <c r="FU142" s="39">
        <f t="shared" si="107"/>
        <v>0.76264001773498291</v>
      </c>
      <c r="FV142" s="39">
        <f t="shared" si="103"/>
        <v>0.75983866429464986</v>
      </c>
      <c r="FW142" s="39">
        <f t="shared" si="103"/>
        <v>0.99999999999999989</v>
      </c>
      <c r="FX142" s="39">
        <f t="shared" si="103"/>
        <v>0.75956560531236861</v>
      </c>
      <c r="FY142" s="39">
        <f t="shared" si="103"/>
        <v>0.76219508498764565</v>
      </c>
      <c r="FZ142" s="39">
        <f t="shared" si="103"/>
        <v>0.76724093920706238</v>
      </c>
      <c r="GA142" s="39">
        <f t="shared" si="97"/>
        <v>0.77129280914431819</v>
      </c>
      <c r="GB142" s="39">
        <f t="shared" si="97"/>
        <v>0.7748520141902876</v>
      </c>
      <c r="GC142" s="39">
        <f t="shared" si="97"/>
        <v>0.77705275482185265</v>
      </c>
      <c r="GD142" s="39">
        <f t="shared" si="97"/>
        <v>0.77907413291735106</v>
      </c>
      <c r="GE142" s="39">
        <f t="shared" si="97"/>
        <v>0.77959943254571962</v>
      </c>
      <c r="GF142" s="39">
        <f t="shared" si="80"/>
        <v>0.78036082394352879</v>
      </c>
      <c r="GG142" s="39">
        <f t="shared" si="80"/>
        <v>0.78190941422092852</v>
      </c>
      <c r="GH142" s="39">
        <f t="shared" si="80"/>
        <v>0.78213142979923633</v>
      </c>
      <c r="GI142" s="39">
        <f t="shared" si="80"/>
        <v>0.99999999999999989</v>
      </c>
      <c r="GJ142" s="39">
        <f t="shared" si="72"/>
        <v>14.2</v>
      </c>
      <c r="GK142" s="39">
        <f t="shared" si="109"/>
        <v>-9.6432746655328714E-16</v>
      </c>
      <c r="GL142" s="39">
        <f t="shared" si="109"/>
        <v>-2.1588220271776248</v>
      </c>
      <c r="GM142" s="39">
        <f t="shared" si="109"/>
        <v>-2.1724552714551684</v>
      </c>
      <c r="GN142" s="39">
        <f t="shared" si="109"/>
        <v>-2.1835997766857482</v>
      </c>
      <c r="GO142" s="39">
        <f t="shared" si="109"/>
        <v>-2.1895708160662277</v>
      </c>
      <c r="GP142" s="39">
        <f t="shared" si="109"/>
        <v>-2.1916375247773239</v>
      </c>
      <c r="GQ142" s="39">
        <f t="shared" si="109"/>
        <v>-2.2026546508366507</v>
      </c>
      <c r="GR142" s="39">
        <f t="shared" si="109"/>
        <v>-2.2264928423059742</v>
      </c>
      <c r="GS142" s="39">
        <f t="shared" si="109"/>
        <v>-2.260324588273281</v>
      </c>
      <c r="GT142" s="39">
        <f t="shared" si="109"/>
        <v>-2.3024872290744223</v>
      </c>
      <c r="GU142" s="39">
        <f t="shared" si="108"/>
        <v>-2.3536081977300549</v>
      </c>
      <c r="GV142" s="39">
        <f t="shared" si="108"/>
        <v>-2.3855722239812112</v>
      </c>
      <c r="GW142" s="39">
        <f t="shared" si="108"/>
        <v>-9.6432746655328714E-16</v>
      </c>
      <c r="GX142" s="39">
        <f t="shared" si="108"/>
        <v>-2.3886941846835126</v>
      </c>
      <c r="GY142" s="39">
        <f t="shared" si="100"/>
        <v>-2.3586771220255582</v>
      </c>
      <c r="GZ142" s="39">
        <f t="shared" si="81"/>
        <v>-2.3013646340221126</v>
      </c>
      <c r="HA142" s="39">
        <f t="shared" si="81"/>
        <v>-2.25561435196646</v>
      </c>
      <c r="HB142" s="39">
        <f t="shared" si="81"/>
        <v>-2.215624673936865</v>
      </c>
      <c r="HC142" s="39">
        <f t="shared" si="81"/>
        <v>-2.1909899109758437</v>
      </c>
      <c r="HD142" s="39">
        <f t="shared" si="93"/>
        <v>-2.1684243000763175</v>
      </c>
      <c r="HE142" s="39">
        <f t="shared" si="93"/>
        <v>-2.1625697133651935</v>
      </c>
      <c r="HF142" s="39">
        <f t="shared" si="93"/>
        <v>-2.1540908278930928</v>
      </c>
      <c r="HG142" s="39">
        <f t="shared" si="87"/>
        <v>-2.1368711583110476</v>
      </c>
      <c r="HH142" s="39">
        <f t="shared" si="87"/>
        <v>-2.1344052344428341</v>
      </c>
      <c r="HI142" s="39">
        <f t="shared" si="87"/>
        <v>-9.6432746655328714E-16</v>
      </c>
    </row>
    <row r="143" spans="1:217" s="39" customFormat="1">
      <c r="A143" s="20"/>
      <c r="B143" s="184"/>
      <c r="C143" s="40">
        <v>14.25</v>
      </c>
      <c r="D143" s="41"/>
      <c r="E143" s="42">
        <v>4.8620000000000001</v>
      </c>
      <c r="F143" s="42">
        <v>4.8860000000000001</v>
      </c>
      <c r="G143" s="42">
        <v>4.8970000000000002</v>
      </c>
      <c r="H143" s="42">
        <v>4.9119999999999999</v>
      </c>
      <c r="I143" s="42">
        <v>4.9379999999999997</v>
      </c>
      <c r="J143" s="42">
        <v>4.9630000000000001</v>
      </c>
      <c r="K143" s="42">
        <v>5.0110000000000001</v>
      </c>
      <c r="L143" s="42">
        <v>5.07</v>
      </c>
      <c r="M143" s="42">
        <v>5.1440000000000001</v>
      </c>
      <c r="N143" s="42">
        <v>5.2450000000000001</v>
      </c>
      <c r="O143" s="43">
        <v>5.3019999999999996</v>
      </c>
      <c r="P143" s="20"/>
      <c r="Q143" s="41">
        <v>5.3079999999999998</v>
      </c>
      <c r="R143" s="42">
        <v>5.2519999999999998</v>
      </c>
      <c r="S143" s="42">
        <v>5.15</v>
      </c>
      <c r="T143" s="42">
        <v>5.0599999999999996</v>
      </c>
      <c r="U143" s="42">
        <v>4.9850000000000003</v>
      </c>
      <c r="V143" s="42">
        <v>4.9370000000000003</v>
      </c>
      <c r="W143" s="42">
        <v>4.8849999999999998</v>
      </c>
      <c r="X143" s="42">
        <v>4.8540000000000001</v>
      </c>
      <c r="Y143" s="42">
        <v>4.84</v>
      </c>
      <c r="Z143" s="42">
        <v>4.8140000000000001</v>
      </c>
      <c r="AA143" s="42">
        <v>4.8099999999999996</v>
      </c>
      <c r="AB143" s="43"/>
      <c r="AD143" s="20"/>
      <c r="AE143" s="184"/>
      <c r="AF143" s="40">
        <v>14.25</v>
      </c>
      <c r="AG143" s="41"/>
      <c r="AH143" s="42">
        <v>0.13639999999999999</v>
      </c>
      <c r="AI143" s="42">
        <v>0.1249</v>
      </c>
      <c r="AJ143" s="42">
        <v>0.1215</v>
      </c>
      <c r="AK143" s="42">
        <v>0.12379999999999999</v>
      </c>
      <c r="AL143" s="42">
        <v>0.13059999999999999</v>
      </c>
      <c r="AM143" s="42">
        <v>0.15390000000000001</v>
      </c>
      <c r="AN143" s="42">
        <v>0.1996</v>
      </c>
      <c r="AO143" s="42">
        <v>0.25800000000000001</v>
      </c>
      <c r="AP143" s="42">
        <v>0.31480000000000002</v>
      </c>
      <c r="AQ143" s="42">
        <v>0.37430000000000002</v>
      </c>
      <c r="AR143" s="43">
        <v>0.39179999999999998</v>
      </c>
      <c r="AS143" s="20"/>
      <c r="AT143" s="41">
        <v>0.39350000000000002</v>
      </c>
      <c r="AU143" s="42">
        <v>0.38129999999999997</v>
      </c>
      <c r="AV143" s="42">
        <v>0.31169999999999998</v>
      </c>
      <c r="AW143" s="42">
        <v>0.2606</v>
      </c>
      <c r="AX143" s="42">
        <v>0.20910000000000001</v>
      </c>
      <c r="AY143" s="42">
        <v>0.15820000000000001</v>
      </c>
      <c r="AZ143" s="42">
        <v>0.1356</v>
      </c>
      <c r="BA143" s="42">
        <v>0.12280000000000001</v>
      </c>
      <c r="BB143" s="42">
        <v>0.1163</v>
      </c>
      <c r="BC143" s="42">
        <v>0.1153</v>
      </c>
      <c r="BD143" s="42">
        <v>0.12790000000000001</v>
      </c>
      <c r="BE143" s="43"/>
      <c r="BH143" s="118" t="str">
        <f t="shared" si="112"/>
        <v>0</v>
      </c>
      <c r="BI143" s="118" t="str">
        <f t="shared" si="112"/>
        <v>4.862+0.1364i</v>
      </c>
      <c r="BJ143" s="118" t="str">
        <f t="shared" si="112"/>
        <v>4.886+0.1249i</v>
      </c>
      <c r="BK143" s="118" t="str">
        <f t="shared" si="112"/>
        <v>4.897+0.1215i</v>
      </c>
      <c r="BL143" s="118" t="str">
        <f t="shared" si="112"/>
        <v>4.912+0.1238i</v>
      </c>
      <c r="BM143" s="118" t="str">
        <f t="shared" si="110"/>
        <v>4.938+0.1306i</v>
      </c>
      <c r="BN143" s="118" t="str">
        <f t="shared" si="94"/>
        <v>4.963+0.1539i</v>
      </c>
      <c r="BO143" s="118" t="str">
        <f t="shared" si="94"/>
        <v>5.011+0.1996i</v>
      </c>
      <c r="BP143" s="118" t="str">
        <f t="shared" si="94"/>
        <v>5.07+0.258i</v>
      </c>
      <c r="BQ143" s="118" t="str">
        <f t="shared" si="94"/>
        <v>5.144+0.3148i</v>
      </c>
      <c r="BR143" s="118" t="str">
        <f t="shared" si="94"/>
        <v>5.245+0.3743i</v>
      </c>
      <c r="BS143" s="118" t="str">
        <f t="shared" si="94"/>
        <v>5.302+0.3918i</v>
      </c>
      <c r="BT143" s="118" t="str">
        <f t="shared" si="94"/>
        <v>0</v>
      </c>
      <c r="BU143" s="118" t="str">
        <f t="shared" si="94"/>
        <v>5.308+0.3935i</v>
      </c>
      <c r="BV143" s="118" t="str">
        <f t="shared" si="94"/>
        <v>5.252+0.3813i</v>
      </c>
      <c r="BW143" s="118" t="str">
        <f t="shared" si="94"/>
        <v>5.15+0.3117i</v>
      </c>
      <c r="BX143" s="118" t="str">
        <f t="shared" si="94"/>
        <v>5.06+0.2606i</v>
      </c>
      <c r="BY143" s="118" t="str">
        <f t="shared" si="94"/>
        <v>4.985+0.2091i</v>
      </c>
      <c r="BZ143" s="118" t="str">
        <f t="shared" si="104"/>
        <v>4.937+0.1582i</v>
      </c>
      <c r="CA143" s="118" t="str">
        <f t="shared" si="92"/>
        <v>4.885+0.1356i</v>
      </c>
      <c r="CB143" s="118" t="str">
        <f t="shared" si="92"/>
        <v>4.854+0.1228i</v>
      </c>
      <c r="CC143" s="118" t="str">
        <f t="shared" si="92"/>
        <v>4.84+0.1163i</v>
      </c>
      <c r="CD143" s="118" t="str">
        <f t="shared" si="92"/>
        <v>4.814+0.1153i</v>
      </c>
      <c r="CE143" s="118" t="str">
        <f t="shared" si="92"/>
        <v>4.81+0.1279i</v>
      </c>
      <c r="CF143" s="118" t="str">
        <f t="shared" si="92"/>
        <v>0</v>
      </c>
      <c r="CG143" s="118" t="str">
        <f t="shared" si="92"/>
        <v>0</v>
      </c>
      <c r="CH143" s="39">
        <f t="shared" si="69"/>
        <v>14250000000</v>
      </c>
      <c r="CI143" s="121">
        <f t="shared" si="70"/>
        <v>1.2616487837202506</v>
      </c>
      <c r="CJ143" s="121" t="str">
        <f t="shared" si="105"/>
        <v>0</v>
      </c>
      <c r="CK143" s="121" t="str">
        <f t="shared" si="105"/>
        <v>6.13413638644786+0.172088894099442i</v>
      </c>
      <c r="CL143" s="121" t="str">
        <f t="shared" si="105"/>
        <v>6.16441595725714+0.157579933086659i</v>
      </c>
      <c r="CM143" s="121" t="str">
        <f t="shared" si="105"/>
        <v>6.17829409387807+0.15329032722201i</v>
      </c>
      <c r="CN143" s="121" t="str">
        <f t="shared" si="105"/>
        <v>6.19721882563387+0.156192119424567i</v>
      </c>
      <c r="CO143" s="121" t="str">
        <f t="shared" si="105"/>
        <v>6.2300216940106+0.164771331153865i</v>
      </c>
      <c r="CP143" s="121" t="str">
        <f t="shared" si="105"/>
        <v>6.2615629136036+0.194167747814547i</v>
      </c>
      <c r="CQ143" s="121" t="str">
        <f t="shared" si="105"/>
        <v>6.32212205522218+0.251825097230562i</v>
      </c>
      <c r="CR143" s="121" t="str">
        <f t="shared" si="105"/>
        <v>6.39655933346167+0.325505386199825i</v>
      </c>
      <c r="CS143" s="121" t="str">
        <f t="shared" si="105"/>
        <v>6.48992134345697+0.397167037115135i</v>
      </c>
      <c r="CT143" s="121" t="str">
        <f t="shared" si="105"/>
        <v>6.61734787061271+0.47223513974649i</v>
      </c>
      <c r="CU143" s="121" t="str">
        <f t="shared" si="101"/>
        <v>6.68926185128477+0.494313993461594i</v>
      </c>
      <c r="CV143" s="121" t="str">
        <f t="shared" si="101"/>
        <v>0</v>
      </c>
      <c r="CW143" s="121" t="str">
        <f t="shared" si="101"/>
        <v>6.69683174398709+0.496458796393919i</v>
      </c>
      <c r="CX143" s="121" t="str">
        <f t="shared" si="101"/>
        <v>6.62617941209876+0.481066681232531i</v>
      </c>
      <c r="CY143" s="121" t="str">
        <f t="shared" si="101"/>
        <v>6.49749123615929+0.393255925885602i</v>
      </c>
      <c r="CZ143" s="121" t="str">
        <f t="shared" si="95"/>
        <v>6.38394284562447+0.328785673037497i</v>
      </c>
      <c r="DA143" s="121" t="str">
        <f t="shared" si="95"/>
        <v>6.28931918684545+0.263810760675904i</v>
      </c>
      <c r="DB143" s="121" t="str">
        <f t="shared" si="95"/>
        <v>6.22876004522688+0.199592837584544i</v>
      </c>
      <c r="DC143" s="121" t="str">
        <f t="shared" si="95"/>
        <v>6.16315430847342+0.171079575072466i</v>
      </c>
      <c r="DD143" s="121" t="str">
        <f t="shared" si="95"/>
        <v>6.1240431961781+0.154930470640847i</v>
      </c>
      <c r="DE143" s="121" t="str">
        <f t="shared" si="77"/>
        <v>6.10638011320601+0.146729753546665i</v>
      </c>
      <c r="DF143" s="121" t="str">
        <f t="shared" si="77"/>
        <v>6.07357724482929+0.145468104762945i</v>
      </c>
      <c r="DG143" s="121" t="str">
        <f t="shared" si="77"/>
        <v>6.0685306496944+0.16136487943782i</v>
      </c>
      <c r="DH143" s="121" t="str">
        <f t="shared" si="77"/>
        <v>0</v>
      </c>
      <c r="DI143" s="121"/>
      <c r="DK143" s="39">
        <f t="shared" si="106"/>
        <v>0</v>
      </c>
      <c r="DL143" s="39">
        <f t="shared" si="106"/>
        <v>6.1341363864478602</v>
      </c>
      <c r="DM143" s="39">
        <f t="shared" si="106"/>
        <v>6.1644159572571402</v>
      </c>
      <c r="DN143" s="39">
        <f t="shared" si="106"/>
        <v>6.1782940938780699</v>
      </c>
      <c r="DO143" s="39">
        <f t="shared" si="106"/>
        <v>6.1972188256338701</v>
      </c>
      <c r="DP143" s="39">
        <f t="shared" si="106"/>
        <v>6.2300216940105999</v>
      </c>
      <c r="DQ143" s="39">
        <f t="shared" si="106"/>
        <v>6.2615629136036004</v>
      </c>
      <c r="DR143" s="39">
        <f t="shared" si="106"/>
        <v>6.32212205522218</v>
      </c>
      <c r="DS143" s="39">
        <f t="shared" si="106"/>
        <v>6.3965593334616697</v>
      </c>
      <c r="DT143" s="39">
        <f t="shared" si="106"/>
        <v>6.4899213434569702</v>
      </c>
      <c r="DU143" s="39">
        <f t="shared" si="106"/>
        <v>6.6173478706127096</v>
      </c>
      <c r="DV143" s="39">
        <f t="shared" si="102"/>
        <v>6.6892618512847699</v>
      </c>
      <c r="DW143" s="39">
        <f t="shared" si="102"/>
        <v>0</v>
      </c>
      <c r="DX143" s="39">
        <f t="shared" si="102"/>
        <v>6.6968317439870901</v>
      </c>
      <c r="DY143" s="39">
        <f t="shared" si="102"/>
        <v>6.62617941209876</v>
      </c>
      <c r="DZ143" s="39">
        <f t="shared" si="102"/>
        <v>6.4974912361592896</v>
      </c>
      <c r="EA143" s="39">
        <f t="shared" si="96"/>
        <v>6.3839428456244702</v>
      </c>
      <c r="EB143" s="39">
        <f t="shared" si="96"/>
        <v>6.2893191868454501</v>
      </c>
      <c r="EC143" s="39">
        <f t="shared" si="96"/>
        <v>6.2287600452268803</v>
      </c>
      <c r="ED143" s="39">
        <f t="shared" si="96"/>
        <v>6.1631543084734197</v>
      </c>
      <c r="EE143" s="39">
        <f t="shared" si="96"/>
        <v>6.1240431961780999</v>
      </c>
      <c r="EF143" s="39">
        <f t="shared" si="78"/>
        <v>6.1063801132060096</v>
      </c>
      <c r="EG143" s="39">
        <f t="shared" si="78"/>
        <v>6.0735772448292904</v>
      </c>
      <c r="EH143" s="39">
        <f t="shared" si="78"/>
        <v>6.0685306496943996</v>
      </c>
      <c r="EI143" s="39">
        <f t="shared" si="78"/>
        <v>0</v>
      </c>
      <c r="EK143" s="39">
        <f t="shared" si="99"/>
        <v>0</v>
      </c>
      <c r="EL143" s="39">
        <f t="shared" si="99"/>
        <v>0.172088894099442</v>
      </c>
      <c r="EM143" s="39">
        <f t="shared" si="98"/>
        <v>0.15757993308665899</v>
      </c>
      <c r="EN143" s="39">
        <f t="shared" si="98"/>
        <v>0.15329032722201</v>
      </c>
      <c r="EO143" s="39">
        <f t="shared" si="98"/>
        <v>0.15619211942456701</v>
      </c>
      <c r="EP143" s="39">
        <f t="shared" si="98"/>
        <v>0.164771331153865</v>
      </c>
      <c r="EQ143" s="39">
        <f t="shared" si="98"/>
        <v>0.19416774781454699</v>
      </c>
      <c r="ER143" s="39">
        <f t="shared" si="98"/>
        <v>0.25182509723056201</v>
      </c>
      <c r="ES143" s="39">
        <f t="shared" si="98"/>
        <v>0.325505386199825</v>
      </c>
      <c r="ET143" s="39">
        <f t="shared" si="98"/>
        <v>0.39716703711513501</v>
      </c>
      <c r="EU143" s="39">
        <f t="shared" si="98"/>
        <v>0.47223513974649001</v>
      </c>
      <c r="EV143" s="39">
        <f t="shared" si="98"/>
        <v>0.49431399346159399</v>
      </c>
      <c r="EW143" s="39">
        <f t="shared" si="98"/>
        <v>0</v>
      </c>
      <c r="EX143" s="39">
        <f t="shared" si="98"/>
        <v>0.49645879639391899</v>
      </c>
      <c r="EY143" s="39">
        <f t="shared" si="98"/>
        <v>0.48106668123253099</v>
      </c>
      <c r="EZ143" s="39">
        <f t="shared" si="98"/>
        <v>0.39325592588560199</v>
      </c>
      <c r="FA143" s="39">
        <f t="shared" si="98"/>
        <v>0.32878567303749701</v>
      </c>
      <c r="FB143" s="39">
        <f t="shared" si="98"/>
        <v>0.26381076067590398</v>
      </c>
      <c r="FC143" s="39">
        <f t="shared" si="111"/>
        <v>0.19959283758454399</v>
      </c>
      <c r="FD143" s="39">
        <f t="shared" si="111"/>
        <v>0.17107957507246599</v>
      </c>
      <c r="FE143" s="39">
        <f t="shared" si="111"/>
        <v>0.154930470640847</v>
      </c>
      <c r="FF143" s="39">
        <f t="shared" si="79"/>
        <v>0.14672975354666501</v>
      </c>
      <c r="FG143" s="39">
        <f t="shared" si="79"/>
        <v>0.145468104762945</v>
      </c>
      <c r="FH143" s="39">
        <f t="shared" si="79"/>
        <v>0.16136487943781999</v>
      </c>
      <c r="FI143" s="39">
        <f t="shared" si="79"/>
        <v>0</v>
      </c>
      <c r="FK143" s="39">
        <f t="shared" si="107"/>
        <v>0.99999999999999989</v>
      </c>
      <c r="FL143" s="39">
        <f t="shared" si="107"/>
        <v>0.78104115928957674</v>
      </c>
      <c r="FM143" s="39">
        <f t="shared" si="107"/>
        <v>0.78014690193899372</v>
      </c>
      <c r="FN143" s="39">
        <f t="shared" si="107"/>
        <v>0.77972556461037246</v>
      </c>
      <c r="FO143" s="39">
        <f t="shared" si="107"/>
        <v>0.77911422148863885</v>
      </c>
      <c r="FP143" s="39">
        <f t="shared" si="107"/>
        <v>0.77803926937811763</v>
      </c>
      <c r="FQ143" s="39">
        <f t="shared" si="107"/>
        <v>0.77689946437640811</v>
      </c>
      <c r="FR143" s="39">
        <f t="shared" si="107"/>
        <v>0.77464196473356206</v>
      </c>
      <c r="FS143" s="39">
        <f t="shared" si="107"/>
        <v>0.77172949016203507</v>
      </c>
      <c r="FT143" s="39">
        <f t="shared" si="107"/>
        <v>0.76811449966028589</v>
      </c>
      <c r="FU143" s="39">
        <f t="shared" si="107"/>
        <v>0.76328205754095113</v>
      </c>
      <c r="FV143" s="39">
        <f t="shared" si="103"/>
        <v>0.76077312323046997</v>
      </c>
      <c r="FW143" s="39">
        <f t="shared" si="103"/>
        <v>0.99999999999999989</v>
      </c>
      <c r="FX143" s="39">
        <f t="shared" si="103"/>
        <v>0.76051109965262742</v>
      </c>
      <c r="FY143" s="39">
        <f t="shared" si="103"/>
        <v>0.76289686553278668</v>
      </c>
      <c r="FZ143" s="39">
        <f t="shared" si="103"/>
        <v>0.76791953654503975</v>
      </c>
      <c r="GA143" s="39">
        <f t="shared" si="97"/>
        <v>0.77209628379314488</v>
      </c>
      <c r="GB143" s="39">
        <f t="shared" si="97"/>
        <v>0.77559116724605026</v>
      </c>
      <c r="GC143" s="39">
        <f t="shared" si="97"/>
        <v>0.77790627595942119</v>
      </c>
      <c r="GD143" s="39">
        <f t="shared" si="97"/>
        <v>0.78012617267998174</v>
      </c>
      <c r="GE143" s="39">
        <f t="shared" si="97"/>
        <v>0.78143823268722679</v>
      </c>
      <c r="GF143" s="39">
        <f t="shared" si="80"/>
        <v>0.78203277731207455</v>
      </c>
      <c r="GG143" s="39">
        <f t="shared" si="80"/>
        <v>0.78307992908382573</v>
      </c>
      <c r="GH143" s="39">
        <f t="shared" si="80"/>
        <v>0.78317324248883879</v>
      </c>
      <c r="GI143" s="39">
        <f t="shared" si="80"/>
        <v>0.99999999999999989</v>
      </c>
      <c r="GJ143" s="39">
        <f t="shared" si="72"/>
        <v>14.25</v>
      </c>
      <c r="GK143" s="39">
        <f t="shared" si="109"/>
        <v>-9.6432746655328714E-16</v>
      </c>
      <c r="GL143" s="39">
        <f t="shared" si="109"/>
        <v>-2.1465215815746301</v>
      </c>
      <c r="GM143" s="39">
        <f t="shared" si="109"/>
        <v>-2.1564722360762967</v>
      </c>
      <c r="GN143" s="39">
        <f t="shared" si="109"/>
        <v>-2.1611645294583322</v>
      </c>
      <c r="GO143" s="39">
        <f t="shared" si="109"/>
        <v>-2.1679773644987983</v>
      </c>
      <c r="GP143" s="39">
        <f t="shared" si="109"/>
        <v>-2.1799696529098633</v>
      </c>
      <c r="GQ143" s="39">
        <f t="shared" si="109"/>
        <v>-2.1927035594131259</v>
      </c>
      <c r="GR143" s="39">
        <f t="shared" si="109"/>
        <v>-2.2179795929435158</v>
      </c>
      <c r="GS143" s="39">
        <f t="shared" si="109"/>
        <v>-2.2506980740489042</v>
      </c>
      <c r="GT143" s="39">
        <f t="shared" si="109"/>
        <v>-2.2914807331148017</v>
      </c>
      <c r="GU143" s="39">
        <f t="shared" si="108"/>
        <v>-2.3462989290362839</v>
      </c>
      <c r="GV143" s="39">
        <f t="shared" si="108"/>
        <v>-2.3748967731183979</v>
      </c>
      <c r="GW143" s="39">
        <f t="shared" si="108"/>
        <v>-9.6432746655328714E-16</v>
      </c>
      <c r="GX143" s="39">
        <f t="shared" si="108"/>
        <v>-2.3778888608137581</v>
      </c>
      <c r="GY143" s="39">
        <f t="shared" si="100"/>
        <v>-2.3506833891973304</v>
      </c>
      <c r="GZ143" s="39">
        <f t="shared" si="81"/>
        <v>-2.2936856687759914</v>
      </c>
      <c r="HA143" s="39">
        <f t="shared" si="81"/>
        <v>-2.2465707572059563</v>
      </c>
      <c r="HB143" s="39">
        <f t="shared" si="81"/>
        <v>-2.2073429098177373</v>
      </c>
      <c r="HC143" s="39">
        <f t="shared" si="81"/>
        <v>-2.1814544942832144</v>
      </c>
      <c r="HD143" s="39">
        <f t="shared" si="93"/>
        <v>-2.1567030316453497</v>
      </c>
      <c r="HE143" s="39">
        <f t="shared" si="93"/>
        <v>-2.1421068855445173</v>
      </c>
      <c r="HF143" s="39">
        <f t="shared" si="93"/>
        <v>-2.1355008797890811</v>
      </c>
      <c r="HG143" s="39">
        <f t="shared" si="87"/>
        <v>-2.123878143555805</v>
      </c>
      <c r="HH143" s="39">
        <f t="shared" si="87"/>
        <v>-2.122843176855191</v>
      </c>
      <c r="HI143" s="39">
        <f t="shared" si="87"/>
        <v>-9.6432746655328714E-16</v>
      </c>
    </row>
    <row r="144" spans="1:217" s="39" customFormat="1">
      <c r="A144" s="20"/>
      <c r="B144" s="184"/>
      <c r="C144" s="40">
        <v>14.3</v>
      </c>
      <c r="D144" s="41"/>
      <c r="E144" s="42">
        <v>4.8490000000000002</v>
      </c>
      <c r="F144" s="42">
        <v>4.8730000000000002</v>
      </c>
      <c r="G144" s="42">
        <v>4.8970000000000002</v>
      </c>
      <c r="H144" s="42">
        <v>4.9180000000000001</v>
      </c>
      <c r="I144" s="42">
        <v>4.9550000000000001</v>
      </c>
      <c r="J144" s="42">
        <v>4.968</v>
      </c>
      <c r="K144" s="42">
        <v>5.0259999999999998</v>
      </c>
      <c r="L144" s="42">
        <v>5.08</v>
      </c>
      <c r="M144" s="42">
        <v>5.1520000000000001</v>
      </c>
      <c r="N144" s="42">
        <v>5.2409999999999997</v>
      </c>
      <c r="O144" s="43">
        <v>5.3040000000000003</v>
      </c>
      <c r="P144" s="20"/>
      <c r="Q144" s="41">
        <v>5.3090000000000002</v>
      </c>
      <c r="R144" s="42">
        <v>5.2510000000000003</v>
      </c>
      <c r="S144" s="42">
        <v>5.1479999999999997</v>
      </c>
      <c r="T144" s="42">
        <v>5.069</v>
      </c>
      <c r="U144" s="42">
        <v>4.9960000000000004</v>
      </c>
      <c r="V144" s="42">
        <v>4.9489999999999998</v>
      </c>
      <c r="W144" s="42">
        <v>4.8979999999999997</v>
      </c>
      <c r="X144" s="42">
        <v>4.8600000000000003</v>
      </c>
      <c r="Y144" s="42">
        <v>4.8330000000000002</v>
      </c>
      <c r="Z144" s="42">
        <v>4.8</v>
      </c>
      <c r="AA144" s="42">
        <v>4.8019999999999996</v>
      </c>
      <c r="AB144" s="43"/>
      <c r="AD144" s="20"/>
      <c r="AE144" s="184"/>
      <c r="AF144" s="40">
        <v>14.3</v>
      </c>
      <c r="AG144" s="41"/>
      <c r="AH144" s="42">
        <v>0.1363</v>
      </c>
      <c r="AI144" s="42">
        <v>0.1148</v>
      </c>
      <c r="AJ144" s="42">
        <v>0.1051</v>
      </c>
      <c r="AK144" s="42">
        <v>0.1079</v>
      </c>
      <c r="AL144" s="42">
        <v>0.1245</v>
      </c>
      <c r="AM144" s="42">
        <v>0.1469</v>
      </c>
      <c r="AN144" s="42">
        <v>0.19650000000000001</v>
      </c>
      <c r="AO144" s="42">
        <v>0.25490000000000002</v>
      </c>
      <c r="AP144" s="42">
        <v>0.31440000000000001</v>
      </c>
      <c r="AQ144" s="42">
        <v>0.37009999999999998</v>
      </c>
      <c r="AR144" s="43">
        <v>0.3876</v>
      </c>
      <c r="AS144" s="20"/>
      <c r="AT144" s="41">
        <v>0.3896</v>
      </c>
      <c r="AU144" s="42">
        <v>0.37509999999999999</v>
      </c>
      <c r="AV144" s="42">
        <v>0.316</v>
      </c>
      <c r="AW144" s="42">
        <v>0.25640000000000002</v>
      </c>
      <c r="AX144" s="42">
        <v>0.2064</v>
      </c>
      <c r="AY144" s="42">
        <v>0.14649999999999999</v>
      </c>
      <c r="AZ144" s="42">
        <v>0.13150000000000001</v>
      </c>
      <c r="BA144" s="42">
        <v>0.1013</v>
      </c>
      <c r="BB144" s="42">
        <v>0.1013</v>
      </c>
      <c r="BC144" s="42">
        <v>0.1154</v>
      </c>
      <c r="BD144" s="42">
        <v>0.13339999999999999</v>
      </c>
      <c r="BE144" s="43"/>
      <c r="BH144" s="118" t="str">
        <f t="shared" si="112"/>
        <v>0</v>
      </c>
      <c r="BI144" s="118" t="str">
        <f t="shared" si="112"/>
        <v>4.849+0.1363i</v>
      </c>
      <c r="BJ144" s="118" t="str">
        <f t="shared" si="112"/>
        <v>4.873+0.1148i</v>
      </c>
      <c r="BK144" s="118" t="str">
        <f t="shared" si="112"/>
        <v>4.897+0.1051i</v>
      </c>
      <c r="BL144" s="118" t="str">
        <f t="shared" si="112"/>
        <v>4.918+0.1079i</v>
      </c>
      <c r="BM144" s="118" t="str">
        <f t="shared" si="110"/>
        <v>4.955+0.1245i</v>
      </c>
      <c r="BN144" s="118" t="str">
        <f t="shared" si="94"/>
        <v>4.968+0.1469i</v>
      </c>
      <c r="BO144" s="118" t="str">
        <f t="shared" si="94"/>
        <v>5.026+0.1965i</v>
      </c>
      <c r="BP144" s="118" t="str">
        <f t="shared" si="94"/>
        <v>5.08+0.2549i</v>
      </c>
      <c r="BQ144" s="118" t="str">
        <f t="shared" si="94"/>
        <v>5.152+0.3144i</v>
      </c>
      <c r="BR144" s="118" t="str">
        <f t="shared" si="94"/>
        <v>5.241+0.3701i</v>
      </c>
      <c r="BS144" s="118" t="str">
        <f t="shared" si="94"/>
        <v>5.304+0.3876i</v>
      </c>
      <c r="BT144" s="118" t="str">
        <f t="shared" si="94"/>
        <v>0</v>
      </c>
      <c r="BU144" s="118" t="str">
        <f t="shared" si="94"/>
        <v>5.309+0.3896i</v>
      </c>
      <c r="BV144" s="118" t="str">
        <f t="shared" si="94"/>
        <v>5.251+0.3751i</v>
      </c>
      <c r="BW144" s="118" t="str">
        <f t="shared" si="94"/>
        <v>5.148+0.316i</v>
      </c>
      <c r="BX144" s="118" t="str">
        <f t="shared" si="94"/>
        <v>5.069+0.2564i</v>
      </c>
      <c r="BY144" s="118" t="str">
        <f t="shared" si="94"/>
        <v>4.996+0.2064i</v>
      </c>
      <c r="BZ144" s="118" t="str">
        <f t="shared" si="104"/>
        <v>4.949+0.1465i</v>
      </c>
      <c r="CA144" s="118" t="str">
        <f t="shared" si="92"/>
        <v>4.898+0.1315i</v>
      </c>
      <c r="CB144" s="118" t="str">
        <f t="shared" si="92"/>
        <v>4.86+0.1013i</v>
      </c>
      <c r="CC144" s="118" t="str">
        <f t="shared" si="92"/>
        <v>4.833+0.1013i</v>
      </c>
      <c r="CD144" s="118" t="str">
        <f t="shared" si="92"/>
        <v>4.8+0.1154i</v>
      </c>
      <c r="CE144" s="118" t="str">
        <f t="shared" si="92"/>
        <v>4.802+0.1334i</v>
      </c>
      <c r="CF144" s="118" t="str">
        <f t="shared" si="92"/>
        <v>0</v>
      </c>
      <c r="CG144" s="118" t="str">
        <f t="shared" si="92"/>
        <v>0</v>
      </c>
      <c r="CH144" s="39">
        <f t="shared" si="69"/>
        <v>14300000000</v>
      </c>
      <c r="CI144" s="121">
        <f t="shared" si="70"/>
        <v>1.2572374243366131</v>
      </c>
      <c r="CJ144" s="121" t="str">
        <f t="shared" si="105"/>
        <v>0</v>
      </c>
      <c r="CK144" s="121" t="str">
        <f t="shared" si="105"/>
        <v>6.09634427060824+0.17136146093708i</v>
      </c>
      <c r="CL144" s="121" t="str">
        <f t="shared" si="105"/>
        <v>6.12651796879232+0.144330856313843i</v>
      </c>
      <c r="CM144" s="121" t="str">
        <f t="shared" si="105"/>
        <v>6.15669166697639+0.132135653297778i</v>
      </c>
      <c r="CN144" s="121" t="str">
        <f t="shared" si="105"/>
        <v>6.18309365288746+0.135655918085921i</v>
      </c>
      <c r="CO144" s="121" t="str">
        <f t="shared" si="105"/>
        <v>6.22961143758792+0.156526059329908i</v>
      </c>
      <c r="CP144" s="121" t="str">
        <f t="shared" si="105"/>
        <v>6.24595552410429+0.184688177635048i</v>
      </c>
      <c r="CQ144" s="121" t="str">
        <f t="shared" si="105"/>
        <v>6.31887529471582+0.247047153882144i</v>
      </c>
      <c r="CR144" s="121" t="str">
        <f t="shared" si="105"/>
        <v>6.38676611563+0.320469819463403i</v>
      </c>
      <c r="CS144" s="121" t="str">
        <f t="shared" si="105"/>
        <v>6.47728721018223+0.395275446211431i</v>
      </c>
      <c r="CT144" s="121" t="str">
        <f t="shared" si="105"/>
        <v>6.58918134094819+0.46530357074698i</v>
      </c>
      <c r="CU144" s="121" t="str">
        <f t="shared" si="101"/>
        <v>6.6683872986814+0.487305225672871i</v>
      </c>
      <c r="CV144" s="121" t="str">
        <f t="shared" si="101"/>
        <v>0</v>
      </c>
      <c r="CW144" s="121" t="str">
        <f t="shared" si="101"/>
        <v>6.67467348580308+0.489819700521544i</v>
      </c>
      <c r="CX144" s="121" t="str">
        <f t="shared" si="101"/>
        <v>6.60175371519156+0.471589757868664i</v>
      </c>
      <c r="CY144" s="121" t="str">
        <f t="shared" si="101"/>
        <v>6.47225826048488+0.39728702609037i</v>
      </c>
      <c r="CZ144" s="121" t="str">
        <f t="shared" si="95"/>
        <v>6.37293650396229+0.322355675599908i</v>
      </c>
      <c r="DA144" s="121" t="str">
        <f t="shared" si="95"/>
        <v>6.28115817198572+0.259493804383077i</v>
      </c>
      <c r="DB144" s="121" t="str">
        <f t="shared" si="95"/>
        <v>6.2220680130419+0.184185282665314i</v>
      </c>
      <c r="DC144" s="121" t="str">
        <f t="shared" si="95"/>
        <v>6.15794890440073+0.165326721300265i</v>
      </c>
      <c r="DD144" s="121" t="str">
        <f t="shared" si="95"/>
        <v>6.11017388227594+0.127358151085299i</v>
      </c>
      <c r="DE144" s="121" t="str">
        <f t="shared" si="77"/>
        <v>6.07622847181885+0.127358151085299i</v>
      </c>
      <c r="DF144" s="121" t="str">
        <f t="shared" si="77"/>
        <v>6.03473963681574+0.145085198768445i</v>
      </c>
      <c r="DG144" s="121" t="str">
        <f t="shared" si="77"/>
        <v>6.03725411166442+0.167715472406504i</v>
      </c>
      <c r="DH144" s="121" t="str">
        <f t="shared" si="77"/>
        <v>0</v>
      </c>
      <c r="DI144" s="121"/>
      <c r="DK144" s="39">
        <f t="shared" si="106"/>
        <v>0</v>
      </c>
      <c r="DL144" s="39">
        <f t="shared" si="106"/>
        <v>6.09634427060824</v>
      </c>
      <c r="DM144" s="39">
        <f t="shared" si="106"/>
        <v>6.1265179687923199</v>
      </c>
      <c r="DN144" s="39">
        <f t="shared" si="106"/>
        <v>6.15669166697639</v>
      </c>
      <c r="DO144" s="39">
        <f t="shared" si="106"/>
        <v>6.18309365288746</v>
      </c>
      <c r="DP144" s="39">
        <f t="shared" si="106"/>
        <v>6.2296114375879199</v>
      </c>
      <c r="DQ144" s="39">
        <f t="shared" si="106"/>
        <v>6.2459555241042901</v>
      </c>
      <c r="DR144" s="39">
        <f t="shared" si="106"/>
        <v>6.31887529471582</v>
      </c>
      <c r="DS144" s="39">
        <f t="shared" si="106"/>
        <v>6.3867661156300004</v>
      </c>
      <c r="DT144" s="39">
        <f t="shared" si="106"/>
        <v>6.4772872101822303</v>
      </c>
      <c r="DU144" s="39">
        <f t="shared" si="106"/>
        <v>6.5891813409481896</v>
      </c>
      <c r="DV144" s="39">
        <f t="shared" si="102"/>
        <v>6.6683872986813997</v>
      </c>
      <c r="DW144" s="39">
        <f t="shared" si="102"/>
        <v>0</v>
      </c>
      <c r="DX144" s="39">
        <f t="shared" si="102"/>
        <v>6.6746734858030798</v>
      </c>
      <c r="DY144" s="39">
        <f t="shared" si="102"/>
        <v>6.6017537151915597</v>
      </c>
      <c r="DZ144" s="39">
        <f t="shared" si="102"/>
        <v>6.47225826048488</v>
      </c>
      <c r="EA144" s="39">
        <f t="shared" si="96"/>
        <v>6.3729365039622898</v>
      </c>
      <c r="EB144" s="39">
        <f t="shared" si="96"/>
        <v>6.2811581719857204</v>
      </c>
      <c r="EC144" s="39">
        <f t="shared" si="96"/>
        <v>6.2220680130419002</v>
      </c>
      <c r="ED144" s="39">
        <f t="shared" si="96"/>
        <v>6.1579489044007296</v>
      </c>
      <c r="EE144" s="39">
        <f t="shared" si="96"/>
        <v>6.1101738822759399</v>
      </c>
      <c r="EF144" s="39">
        <f t="shared" si="78"/>
        <v>6.0762284718188502</v>
      </c>
      <c r="EG144" s="39">
        <f t="shared" si="78"/>
        <v>6.0347396368157398</v>
      </c>
      <c r="EH144" s="39">
        <f t="shared" si="78"/>
        <v>6.0372541116644198</v>
      </c>
      <c r="EI144" s="39">
        <f t="shared" si="78"/>
        <v>0</v>
      </c>
      <c r="EK144" s="39">
        <f t="shared" si="99"/>
        <v>0</v>
      </c>
      <c r="EL144" s="39">
        <f t="shared" si="99"/>
        <v>0.17136146093707999</v>
      </c>
      <c r="EM144" s="39">
        <f t="shared" si="98"/>
        <v>0.14433085631384299</v>
      </c>
      <c r="EN144" s="39">
        <f t="shared" si="98"/>
        <v>0.13213565329777799</v>
      </c>
      <c r="EO144" s="39">
        <f t="shared" si="98"/>
        <v>0.13565591808592101</v>
      </c>
      <c r="EP144" s="39">
        <f t="shared" si="98"/>
        <v>0.15652605932990801</v>
      </c>
      <c r="EQ144" s="39">
        <f t="shared" si="98"/>
        <v>0.184688177635048</v>
      </c>
      <c r="ER144" s="39">
        <f t="shared" si="98"/>
        <v>0.24704715388214399</v>
      </c>
      <c r="ES144" s="39">
        <f t="shared" si="98"/>
        <v>0.32046981946340303</v>
      </c>
      <c r="ET144" s="39">
        <f t="shared" si="98"/>
        <v>0.39527544621143101</v>
      </c>
      <c r="EU144" s="39">
        <f t="shared" si="98"/>
        <v>0.46530357074697998</v>
      </c>
      <c r="EV144" s="39">
        <f t="shared" si="98"/>
        <v>0.48730522567287099</v>
      </c>
      <c r="EW144" s="39">
        <f t="shared" si="98"/>
        <v>0</v>
      </c>
      <c r="EX144" s="39">
        <f t="shared" si="98"/>
        <v>0.489819700521544</v>
      </c>
      <c r="EY144" s="39">
        <f t="shared" si="98"/>
        <v>0.47158975786866397</v>
      </c>
      <c r="EZ144" s="39">
        <f t="shared" si="98"/>
        <v>0.39728702609036998</v>
      </c>
      <c r="FA144" s="39">
        <f t="shared" si="98"/>
        <v>0.32235567559990802</v>
      </c>
      <c r="FB144" s="39">
        <f t="shared" si="98"/>
        <v>0.25949380438307701</v>
      </c>
      <c r="FC144" s="39">
        <f t="shared" si="111"/>
        <v>0.184185282665314</v>
      </c>
      <c r="FD144" s="39">
        <f t="shared" si="111"/>
        <v>0.16532672130026499</v>
      </c>
      <c r="FE144" s="39">
        <f t="shared" si="111"/>
        <v>0.12735815108529899</v>
      </c>
      <c r="FF144" s="39">
        <f t="shared" si="79"/>
        <v>0.12735815108529899</v>
      </c>
      <c r="FG144" s="39">
        <f t="shared" si="79"/>
        <v>0.145085198768445</v>
      </c>
      <c r="FH144" s="39">
        <f t="shared" si="79"/>
        <v>0.167715472406504</v>
      </c>
      <c r="FI144" s="39">
        <f t="shared" si="79"/>
        <v>0</v>
      </c>
      <c r="FK144" s="39">
        <f t="shared" si="107"/>
        <v>0.99999999999999989</v>
      </c>
      <c r="FL144" s="39">
        <f t="shared" si="107"/>
        <v>0.78224384006226588</v>
      </c>
      <c r="FM144" s="39">
        <f t="shared" si="107"/>
        <v>0.78140321724700423</v>
      </c>
      <c r="FN144" s="39">
        <f t="shared" si="107"/>
        <v>0.78049256250015864</v>
      </c>
      <c r="FO144" s="39">
        <f t="shared" si="107"/>
        <v>0.77964323581281658</v>
      </c>
      <c r="FP144" s="39">
        <f t="shared" si="107"/>
        <v>0.77808833879510375</v>
      </c>
      <c r="FQ144" s="39">
        <f t="shared" si="107"/>
        <v>0.77744107209993585</v>
      </c>
      <c r="FR144" s="39">
        <f t="shared" si="107"/>
        <v>0.77477642617633846</v>
      </c>
      <c r="FS144" s="39">
        <f t="shared" si="107"/>
        <v>0.77208041735819788</v>
      </c>
      <c r="FT144" s="39">
        <f t="shared" si="107"/>
        <v>0.7685289579176825</v>
      </c>
      <c r="FU144" s="39">
        <f t="shared" si="107"/>
        <v>0.76424233634278904</v>
      </c>
      <c r="FV144" s="39">
        <f t="shared" si="103"/>
        <v>0.76150957971112099</v>
      </c>
      <c r="FW144" s="39">
        <f t="shared" si="103"/>
        <v>0.99999999999999989</v>
      </c>
      <c r="FX144" s="39">
        <f t="shared" si="103"/>
        <v>0.76128265332203937</v>
      </c>
      <c r="FY144" s="39">
        <f t="shared" si="103"/>
        <v>0.76377399431959292</v>
      </c>
      <c r="FZ144" s="39">
        <f t="shared" si="103"/>
        <v>0.76866469282752892</v>
      </c>
      <c r="GA144" s="39">
        <f t="shared" si="97"/>
        <v>0.77249801730062218</v>
      </c>
      <c r="GB144" s="39">
        <f t="shared" si="97"/>
        <v>0.77587896137399093</v>
      </c>
      <c r="GC144" s="39">
        <f t="shared" si="97"/>
        <v>0.7781983341997798</v>
      </c>
      <c r="GD144" s="39">
        <f t="shared" si="97"/>
        <v>0.78031757406153412</v>
      </c>
      <c r="GE144" s="39">
        <f t="shared" si="97"/>
        <v>0.78198522631331735</v>
      </c>
      <c r="GF144" s="39">
        <f t="shared" si="80"/>
        <v>0.7830636259673518</v>
      </c>
      <c r="GG144" s="39">
        <f t="shared" si="80"/>
        <v>0.78431684329673579</v>
      </c>
      <c r="GH144" s="39">
        <f t="shared" si="80"/>
        <v>0.7841392275923732</v>
      </c>
      <c r="GI144" s="39">
        <f t="shared" si="80"/>
        <v>0.99999999999999989</v>
      </c>
      <c r="GJ144" s="39">
        <f t="shared" si="72"/>
        <v>14.3</v>
      </c>
      <c r="GK144" s="39">
        <f t="shared" si="109"/>
        <v>-9.6432746655328714E-16</v>
      </c>
      <c r="GL144" s="39">
        <f t="shared" si="109"/>
        <v>-2.1331569621652653</v>
      </c>
      <c r="GM144" s="39">
        <f t="shared" si="109"/>
        <v>-2.1424961000095739</v>
      </c>
      <c r="GN144" s="39">
        <f t="shared" si="109"/>
        <v>-2.1526246215515874</v>
      </c>
      <c r="GO144" s="39">
        <f t="shared" si="109"/>
        <v>-2.1620816939547298</v>
      </c>
      <c r="GP144" s="39">
        <f t="shared" si="109"/>
        <v>-2.1794218680900985</v>
      </c>
      <c r="GQ144" s="39">
        <f t="shared" si="109"/>
        <v>-2.1866503876741388</v>
      </c>
      <c r="GR144" s="39">
        <f t="shared" si="109"/>
        <v>-2.2164720372538262</v>
      </c>
      <c r="GS144" s="39">
        <f t="shared" si="109"/>
        <v>-2.2467492524556274</v>
      </c>
      <c r="GT144" s="39">
        <f t="shared" si="109"/>
        <v>-2.2867952756615799</v>
      </c>
      <c r="GU144" s="39">
        <f t="shared" si="108"/>
        <v>-2.335378151827475</v>
      </c>
      <c r="GV144" s="39">
        <f t="shared" si="108"/>
        <v>-2.3664925782853867</v>
      </c>
      <c r="GW144" s="39">
        <f t="shared" si="108"/>
        <v>-9.6432746655328714E-16</v>
      </c>
      <c r="GX144" s="39">
        <f t="shared" si="108"/>
        <v>-2.3690813196032905</v>
      </c>
      <c r="GY144" s="39">
        <f t="shared" si="100"/>
        <v>-2.3407026593894766</v>
      </c>
      <c r="GZ144" s="39">
        <f t="shared" si="81"/>
        <v>-2.2852613395183345</v>
      </c>
      <c r="HA144" s="39">
        <f t="shared" si="81"/>
        <v>-2.242052531305379</v>
      </c>
      <c r="HB144" s="39">
        <f t="shared" si="81"/>
        <v>-2.2041204848205238</v>
      </c>
      <c r="HC144" s="39">
        <f t="shared" si="81"/>
        <v>-2.1781940635167127</v>
      </c>
      <c r="HD144" s="39">
        <f t="shared" si="93"/>
        <v>-2.1545722386724582</v>
      </c>
      <c r="HE144" s="39">
        <f t="shared" si="93"/>
        <v>-2.1360290357649774</v>
      </c>
      <c r="HF144" s="39">
        <f t="shared" si="93"/>
        <v>-2.1240589789204782</v>
      </c>
      <c r="HG144" s="39">
        <f t="shared" si="87"/>
        <v>-2.1101691672906235</v>
      </c>
      <c r="HH144" s="39">
        <f t="shared" si="87"/>
        <v>-2.1121363889952147</v>
      </c>
      <c r="HI144" s="39">
        <f t="shared" si="87"/>
        <v>-9.6432746655328714E-16</v>
      </c>
    </row>
    <row r="145" spans="1:217" s="39" customFormat="1">
      <c r="A145" s="20"/>
      <c r="B145" s="184"/>
      <c r="C145" s="40">
        <v>14.35</v>
      </c>
      <c r="D145" s="41"/>
      <c r="E145" s="42">
        <v>4.8470000000000004</v>
      </c>
      <c r="F145" s="42">
        <v>4.8780000000000001</v>
      </c>
      <c r="G145" s="42">
        <v>4.9039999999999999</v>
      </c>
      <c r="H145" s="42">
        <v>4.923</v>
      </c>
      <c r="I145" s="42">
        <v>4.95</v>
      </c>
      <c r="J145" s="42">
        <v>4.9740000000000002</v>
      </c>
      <c r="K145" s="42">
        <v>5.0170000000000003</v>
      </c>
      <c r="L145" s="42">
        <v>5.0789999999999997</v>
      </c>
      <c r="M145" s="42">
        <v>5.1539999999999999</v>
      </c>
      <c r="N145" s="42">
        <v>5.2480000000000002</v>
      </c>
      <c r="O145" s="43">
        <v>5.3220000000000001</v>
      </c>
      <c r="P145" s="20"/>
      <c r="Q145" s="41">
        <v>5.3259999999999996</v>
      </c>
      <c r="R145" s="42">
        <v>5.2629999999999999</v>
      </c>
      <c r="S145" s="42">
        <v>5.1520000000000001</v>
      </c>
      <c r="T145" s="42">
        <v>5.0679999999999996</v>
      </c>
      <c r="U145" s="42">
        <v>4.992</v>
      </c>
      <c r="V145" s="42">
        <v>4.9459999999999997</v>
      </c>
      <c r="W145" s="42">
        <v>4.8979999999999997</v>
      </c>
      <c r="X145" s="42">
        <v>4.8639999999999999</v>
      </c>
      <c r="Y145" s="42">
        <v>4.8410000000000002</v>
      </c>
      <c r="Z145" s="42">
        <v>4.8</v>
      </c>
      <c r="AA145" s="42">
        <v>4.7939999999999996</v>
      </c>
      <c r="AB145" s="43"/>
      <c r="AD145" s="20"/>
      <c r="AE145" s="184"/>
      <c r="AF145" s="40">
        <v>14.35</v>
      </c>
      <c r="AG145" s="41"/>
      <c r="AH145" s="42">
        <v>0.122</v>
      </c>
      <c r="AI145" s="42">
        <v>0.1038</v>
      </c>
      <c r="AJ145" s="42">
        <v>0.1003</v>
      </c>
      <c r="AK145" s="42">
        <v>0.1115</v>
      </c>
      <c r="AL145" s="42">
        <v>0.12280000000000001</v>
      </c>
      <c r="AM145" s="42">
        <v>0.15040000000000001</v>
      </c>
      <c r="AN145" s="42">
        <v>0.19350000000000001</v>
      </c>
      <c r="AO145" s="42">
        <v>0.25380000000000003</v>
      </c>
      <c r="AP145" s="42">
        <v>0.31390000000000001</v>
      </c>
      <c r="AQ145" s="42">
        <v>0.36919999999999997</v>
      </c>
      <c r="AR145" s="43">
        <v>0.3987</v>
      </c>
      <c r="AS145" s="20"/>
      <c r="AT145" s="41">
        <v>0.40129999999999999</v>
      </c>
      <c r="AU145" s="42">
        <v>0.37630000000000002</v>
      </c>
      <c r="AV145" s="42">
        <v>0.31519999999999998</v>
      </c>
      <c r="AW145" s="42">
        <v>0.25290000000000001</v>
      </c>
      <c r="AX145" s="42">
        <v>0.2011</v>
      </c>
      <c r="AY145" s="42">
        <v>0.15260000000000001</v>
      </c>
      <c r="AZ145" s="42">
        <v>0.123</v>
      </c>
      <c r="BA145" s="42">
        <v>0.1055</v>
      </c>
      <c r="BB145" s="42">
        <v>9.4320000000000001E-2</v>
      </c>
      <c r="BC145" s="42">
        <v>0.10009999999999999</v>
      </c>
      <c r="BD145" s="42">
        <v>0.1187</v>
      </c>
      <c r="BE145" s="43"/>
      <c r="BH145" s="118" t="str">
        <f t="shared" si="112"/>
        <v>0</v>
      </c>
      <c r="BI145" s="118" t="str">
        <f t="shared" si="112"/>
        <v>4.847+0.122i</v>
      </c>
      <c r="BJ145" s="118" t="str">
        <f t="shared" si="112"/>
        <v>4.878+0.1038i</v>
      </c>
      <c r="BK145" s="118" t="str">
        <f t="shared" si="112"/>
        <v>4.904+0.1003i</v>
      </c>
      <c r="BL145" s="118" t="str">
        <f t="shared" si="112"/>
        <v>4.923+0.1115i</v>
      </c>
      <c r="BM145" s="118" t="str">
        <f t="shared" si="110"/>
        <v>4.95+0.1228i</v>
      </c>
      <c r="BN145" s="118" t="str">
        <f t="shared" si="94"/>
        <v>4.974+0.1504i</v>
      </c>
      <c r="BO145" s="118" t="str">
        <f t="shared" si="94"/>
        <v>5.017+0.1935i</v>
      </c>
      <c r="BP145" s="118" t="str">
        <f t="shared" si="94"/>
        <v>5.079+0.2538i</v>
      </c>
      <c r="BQ145" s="118" t="str">
        <f t="shared" si="94"/>
        <v>5.154+0.3139i</v>
      </c>
      <c r="BR145" s="118" t="str">
        <f t="shared" si="94"/>
        <v>5.248+0.3692i</v>
      </c>
      <c r="BS145" s="118" t="str">
        <f t="shared" si="94"/>
        <v>5.322+0.3987i</v>
      </c>
      <c r="BT145" s="118" t="str">
        <f t="shared" si="94"/>
        <v>0</v>
      </c>
      <c r="BU145" s="118" t="str">
        <f t="shared" si="94"/>
        <v>5.326+0.4013i</v>
      </c>
      <c r="BV145" s="118" t="str">
        <f t="shared" si="94"/>
        <v>5.263+0.3763i</v>
      </c>
      <c r="BW145" s="118" t="str">
        <f t="shared" si="94"/>
        <v>5.152+0.3152i</v>
      </c>
      <c r="BX145" s="118" t="str">
        <f t="shared" si="94"/>
        <v>5.068+0.2529i</v>
      </c>
      <c r="BY145" s="118" t="str">
        <f t="shared" si="94"/>
        <v>4.992+0.2011i</v>
      </c>
      <c r="BZ145" s="118" t="str">
        <f t="shared" si="104"/>
        <v>4.946+0.1526i</v>
      </c>
      <c r="CA145" s="118" t="str">
        <f t="shared" si="92"/>
        <v>4.898+0.123i</v>
      </c>
      <c r="CB145" s="118" t="str">
        <f t="shared" si="92"/>
        <v>4.864+0.1055i</v>
      </c>
      <c r="CC145" s="118" t="str">
        <f t="shared" si="92"/>
        <v>4.841+0.09432i</v>
      </c>
      <c r="CD145" s="118" t="str">
        <f t="shared" si="92"/>
        <v>4.8+0.1001i</v>
      </c>
      <c r="CE145" s="118" t="str">
        <f t="shared" si="92"/>
        <v>4.794+0.1187i</v>
      </c>
      <c r="CF145" s="118" t="str">
        <f t="shared" si="92"/>
        <v>0</v>
      </c>
      <c r="CG145" s="118" t="str">
        <f t="shared" si="92"/>
        <v>0</v>
      </c>
      <c r="CH145" s="39">
        <f t="shared" si="69"/>
        <v>14350000000</v>
      </c>
      <c r="CI145" s="121">
        <f t="shared" si="70"/>
        <v>1.2528568061333496</v>
      </c>
      <c r="CJ145" s="121" t="str">
        <f t="shared" si="105"/>
        <v>0</v>
      </c>
      <c r="CK145" s="121" t="str">
        <f t="shared" si="105"/>
        <v>6.07259693932835+0.152848530348269i</v>
      </c>
      <c r="CL145" s="121" t="str">
        <f t="shared" si="105"/>
        <v>6.11143550031848+0.130046536476642i</v>
      </c>
      <c r="CM145" s="121" t="str">
        <f t="shared" si="105"/>
        <v>6.14400977727795+0.125661537655175i</v>
      </c>
      <c r="CN145" s="121" t="str">
        <f t="shared" si="105"/>
        <v>6.16781405659448+0.139693533883868i</v>
      </c>
      <c r="CO145" s="121" t="str">
        <f t="shared" si="105"/>
        <v>6.20164119036008+0.153850815793175i</v>
      </c>
      <c r="CP145" s="121" t="str">
        <f t="shared" si="105"/>
        <v>6.23170975370728+0.188429663642456i</v>
      </c>
      <c r="CQ145" s="121" t="str">
        <f t="shared" si="105"/>
        <v>6.28558259637102+0.242427791986803i</v>
      </c>
      <c r="CR145" s="121" t="str">
        <f t="shared" si="105"/>
        <v>6.36325971835128+0.317975057396644i</v>
      </c>
      <c r="CS145" s="121" t="str">
        <f t="shared" si="105"/>
        <v>6.45722397881128+0.393271751445258i</v>
      </c>
      <c r="CT145" s="121" t="str">
        <f t="shared" si="105"/>
        <v>6.57499251858782+0.462554732824433i</v>
      </c>
      <c r="CU145" s="121" t="str">
        <f t="shared" si="101"/>
        <v>6.66770392224169+0.499514008605366i</v>
      </c>
      <c r="CV145" s="121" t="str">
        <f t="shared" si="101"/>
        <v>0</v>
      </c>
      <c r="CW145" s="121" t="str">
        <f t="shared" si="101"/>
        <v>6.67271534946622+0.502771436301313i</v>
      </c>
      <c r="CX145" s="121" t="str">
        <f t="shared" si="101"/>
        <v>6.59378537067982+0.471450016147979i</v>
      </c>
      <c r="CY145" s="121" t="str">
        <f t="shared" si="101"/>
        <v>6.45471826519902+0.394900465293232i</v>
      </c>
      <c r="CZ145" s="121" t="str">
        <f t="shared" si="95"/>
        <v>6.34947829348382+0.316847486271124i</v>
      </c>
      <c r="DA145" s="121" t="str">
        <f t="shared" si="95"/>
        <v>6.25426117621768+0.251949503713417i</v>
      </c>
      <c r="DB145" s="121" t="str">
        <f t="shared" si="95"/>
        <v>6.19662976313555+0.191185948615949i</v>
      </c>
      <c r="DC145" s="121" t="str">
        <f t="shared" si="95"/>
        <v>6.13649263644115+0.154101387154402i</v>
      </c>
      <c r="DD145" s="121" t="str">
        <f t="shared" si="95"/>
        <v>6.09389550503261+0.132176393047068i</v>
      </c>
      <c r="DE145" s="121" t="str">
        <f t="shared" si="77"/>
        <v>6.06507979849155+0.118169453954498i</v>
      </c>
      <c r="DF145" s="121" t="str">
        <f t="shared" si="77"/>
        <v>6.01371266944008+0.125410966293948i</v>
      </c>
      <c r="DG145" s="121" t="str">
        <f t="shared" si="77"/>
        <v>6.00619552860328+0.148714102888029i</v>
      </c>
      <c r="DH145" s="121" t="str">
        <f t="shared" si="77"/>
        <v>0</v>
      </c>
      <c r="DI145" s="121"/>
      <c r="DK145" s="39">
        <f t="shared" si="106"/>
        <v>0</v>
      </c>
      <c r="DL145" s="39">
        <f t="shared" si="106"/>
        <v>6.0725969393283501</v>
      </c>
      <c r="DM145" s="39">
        <f t="shared" si="106"/>
        <v>6.1114355003184802</v>
      </c>
      <c r="DN145" s="39">
        <f t="shared" si="106"/>
        <v>6.1440097772779501</v>
      </c>
      <c r="DO145" s="39">
        <f t="shared" si="106"/>
        <v>6.1678140565944801</v>
      </c>
      <c r="DP145" s="39">
        <f t="shared" si="106"/>
        <v>6.2016411903600801</v>
      </c>
      <c r="DQ145" s="39">
        <f t="shared" si="106"/>
        <v>6.2317097537072801</v>
      </c>
      <c r="DR145" s="39">
        <f t="shared" si="106"/>
        <v>6.2855825963710199</v>
      </c>
      <c r="DS145" s="39">
        <f t="shared" si="106"/>
        <v>6.36325971835128</v>
      </c>
      <c r="DT145" s="39">
        <f t="shared" si="106"/>
        <v>6.45722397881128</v>
      </c>
      <c r="DU145" s="39">
        <f t="shared" si="106"/>
        <v>6.5749925185878197</v>
      </c>
      <c r="DV145" s="39">
        <f t="shared" si="102"/>
        <v>6.6677039222416896</v>
      </c>
      <c r="DW145" s="39">
        <f t="shared" si="102"/>
        <v>0</v>
      </c>
      <c r="DX145" s="39">
        <f t="shared" si="102"/>
        <v>6.6727153494662197</v>
      </c>
      <c r="DY145" s="39">
        <f t="shared" si="102"/>
        <v>6.5937853706798197</v>
      </c>
      <c r="DZ145" s="39">
        <f t="shared" si="102"/>
        <v>6.4547182651990198</v>
      </c>
      <c r="EA145" s="39">
        <f t="shared" si="96"/>
        <v>6.3494782934838199</v>
      </c>
      <c r="EB145" s="39">
        <f t="shared" si="96"/>
        <v>6.2542611762176801</v>
      </c>
      <c r="EC145" s="39">
        <f t="shared" si="96"/>
        <v>6.19662976313555</v>
      </c>
      <c r="ED145" s="39">
        <f t="shared" si="96"/>
        <v>6.1364926364411501</v>
      </c>
      <c r="EE145" s="39">
        <f t="shared" si="96"/>
        <v>6.0938955050326102</v>
      </c>
      <c r="EF145" s="39">
        <f t="shared" si="78"/>
        <v>6.0650797984915501</v>
      </c>
      <c r="EG145" s="39">
        <f t="shared" si="78"/>
        <v>6.0137126694400802</v>
      </c>
      <c r="EH145" s="39">
        <f t="shared" si="78"/>
        <v>6.0061955286032802</v>
      </c>
      <c r="EI145" s="39">
        <f t="shared" si="78"/>
        <v>0</v>
      </c>
      <c r="EK145" s="39">
        <f t="shared" si="99"/>
        <v>0</v>
      </c>
      <c r="EL145" s="39">
        <f t="shared" si="99"/>
        <v>0.15284853034826901</v>
      </c>
      <c r="EM145" s="39">
        <f t="shared" si="98"/>
        <v>0.13004653647664199</v>
      </c>
      <c r="EN145" s="39">
        <f t="shared" si="98"/>
        <v>0.12566153765517499</v>
      </c>
      <c r="EO145" s="39">
        <f t="shared" si="98"/>
        <v>0.13969353388386799</v>
      </c>
      <c r="EP145" s="39">
        <f t="shared" si="98"/>
        <v>0.153850815793175</v>
      </c>
      <c r="EQ145" s="39">
        <f t="shared" si="98"/>
        <v>0.188429663642456</v>
      </c>
      <c r="ER145" s="39">
        <f t="shared" si="98"/>
        <v>0.242427791986803</v>
      </c>
      <c r="ES145" s="39">
        <f t="shared" si="98"/>
        <v>0.317975057396644</v>
      </c>
      <c r="ET145" s="39">
        <f t="shared" si="98"/>
        <v>0.393271751445258</v>
      </c>
      <c r="EU145" s="39">
        <f t="shared" si="98"/>
        <v>0.46255473282443299</v>
      </c>
      <c r="EV145" s="39">
        <f t="shared" si="98"/>
        <v>0.49951400860536599</v>
      </c>
      <c r="EW145" s="39">
        <f t="shared" si="98"/>
        <v>0</v>
      </c>
      <c r="EX145" s="39">
        <f t="shared" si="98"/>
        <v>0.50277143630131305</v>
      </c>
      <c r="EY145" s="39">
        <f t="shared" si="98"/>
        <v>0.47145001614797899</v>
      </c>
      <c r="EZ145" s="39">
        <f t="shared" si="98"/>
        <v>0.39490046529323197</v>
      </c>
      <c r="FA145" s="39">
        <f t="shared" si="98"/>
        <v>0.31684748627112402</v>
      </c>
      <c r="FB145" s="39">
        <f t="shared" si="98"/>
        <v>0.25194950371341701</v>
      </c>
      <c r="FC145" s="39">
        <f t="shared" si="111"/>
        <v>0.19118594861594901</v>
      </c>
      <c r="FD145" s="39">
        <f t="shared" si="111"/>
        <v>0.154101387154402</v>
      </c>
      <c r="FE145" s="39">
        <f t="shared" si="111"/>
        <v>0.13217639304706799</v>
      </c>
      <c r="FF145" s="39">
        <f t="shared" si="79"/>
        <v>0.118169453954498</v>
      </c>
      <c r="FG145" s="39">
        <f t="shared" si="79"/>
        <v>0.12541096629394799</v>
      </c>
      <c r="FH145" s="39">
        <f t="shared" si="79"/>
        <v>0.148714102888029</v>
      </c>
      <c r="FI145" s="39">
        <f t="shared" si="79"/>
        <v>0</v>
      </c>
      <c r="FK145" s="39">
        <f t="shared" si="107"/>
        <v>0.99999999999999989</v>
      </c>
      <c r="FL145" s="39">
        <f t="shared" si="107"/>
        <v>0.78308080095150867</v>
      </c>
      <c r="FM145" s="39">
        <f t="shared" si="107"/>
        <v>0.78193567146195919</v>
      </c>
      <c r="FN145" s="39">
        <f t="shared" si="107"/>
        <v>0.78091748518905113</v>
      </c>
      <c r="FO145" s="39">
        <f t="shared" si="107"/>
        <v>0.78011199037290191</v>
      </c>
      <c r="FP145" s="39">
        <f t="shared" si="107"/>
        <v>0.77898419841006383</v>
      </c>
      <c r="FQ145" s="39">
        <f t="shared" si="107"/>
        <v>0.77787207829839478</v>
      </c>
      <c r="FR145" s="39">
        <f t="shared" si="107"/>
        <v>0.77585572722671403</v>
      </c>
      <c r="FS145" s="39">
        <f t="shared" si="107"/>
        <v>0.77283958794510887</v>
      </c>
      <c r="FT145" s="39">
        <f t="shared" si="107"/>
        <v>0.76917683807540527</v>
      </c>
      <c r="FU145" s="39">
        <f t="shared" si="107"/>
        <v>0.7647169280698326</v>
      </c>
      <c r="FV145" s="39">
        <f t="shared" si="103"/>
        <v>0.76137197946631552</v>
      </c>
      <c r="FW145" s="39">
        <f t="shared" si="103"/>
        <v>0.99999999999999989</v>
      </c>
      <c r="FX145" s="39">
        <f t="shared" si="103"/>
        <v>0.7611739177258624</v>
      </c>
      <c r="FY145" s="39">
        <f t="shared" si="103"/>
        <v>0.76402309685523817</v>
      </c>
      <c r="FZ145" s="39">
        <f t="shared" si="103"/>
        <v>0.76923796242238218</v>
      </c>
      <c r="GA145" s="39">
        <f t="shared" si="97"/>
        <v>0.77328204945821244</v>
      </c>
      <c r="GB145" s="39">
        <f t="shared" si="97"/>
        <v>0.77677947602993636</v>
      </c>
      <c r="GC145" s="39">
        <f t="shared" si="97"/>
        <v>0.77896690242730116</v>
      </c>
      <c r="GD145" s="39">
        <f t="shared" si="97"/>
        <v>0.78104684303092153</v>
      </c>
      <c r="GE145" s="39">
        <f t="shared" si="97"/>
        <v>0.78248502036656753</v>
      </c>
      <c r="GF145" s="39">
        <f t="shared" si="80"/>
        <v>0.78344914832425949</v>
      </c>
      <c r="GG145" s="39">
        <f t="shared" si="80"/>
        <v>0.78505988382014835</v>
      </c>
      <c r="GH145" s="39">
        <f t="shared" si="80"/>
        <v>0.78521116759429122</v>
      </c>
      <c r="GI145" s="39">
        <f t="shared" si="80"/>
        <v>0.99999999999999989</v>
      </c>
      <c r="GJ145" s="39">
        <f t="shared" si="72"/>
        <v>14.35</v>
      </c>
      <c r="GK145" s="39">
        <f t="shared" si="109"/>
        <v>-9.6432746655328714E-16</v>
      </c>
      <c r="GL145" s="39">
        <f t="shared" si="109"/>
        <v>-2.1238684728415191</v>
      </c>
      <c r="GM145" s="39">
        <f t="shared" si="109"/>
        <v>-2.1365794830039446</v>
      </c>
      <c r="GN145" s="39">
        <f t="shared" si="109"/>
        <v>-2.1478970592088102</v>
      </c>
      <c r="GO145" s="39">
        <f t="shared" si="109"/>
        <v>-2.1568609382483657</v>
      </c>
      <c r="GP145" s="39">
        <f t="shared" si="109"/>
        <v>-2.1694270368675039</v>
      </c>
      <c r="GQ145" s="39">
        <f t="shared" si="109"/>
        <v>-2.181836344446884</v>
      </c>
      <c r="GR145" s="39">
        <f t="shared" si="109"/>
        <v>-2.2043805927379139</v>
      </c>
      <c r="GS145" s="39">
        <f t="shared" si="109"/>
        <v>-2.238212794331583</v>
      </c>
      <c r="GT145" s="39">
        <f t="shared" si="109"/>
        <v>-2.2794760395680105</v>
      </c>
      <c r="GU145" s="39">
        <f t="shared" si="108"/>
        <v>-2.3299859198791442</v>
      </c>
      <c r="GV145" s="39">
        <f t="shared" si="108"/>
        <v>-2.3680622086175696</v>
      </c>
      <c r="GW145" s="39">
        <f t="shared" si="108"/>
        <v>-9.6432746655328714E-16</v>
      </c>
      <c r="GX145" s="39">
        <f t="shared" si="108"/>
        <v>-2.3703220320251601</v>
      </c>
      <c r="GY145" s="39">
        <f t="shared" si="100"/>
        <v>-2.3378702451050821</v>
      </c>
      <c r="GZ145" s="39">
        <f t="shared" si="81"/>
        <v>-2.2787858234674534</v>
      </c>
      <c r="HA145" s="39">
        <f t="shared" si="81"/>
        <v>-2.2332414235366214</v>
      </c>
      <c r="HB145" s="39">
        <f t="shared" si="81"/>
        <v>-2.1940451564577597</v>
      </c>
      <c r="HC145" s="39">
        <f t="shared" si="81"/>
        <v>-2.1696198940083784</v>
      </c>
      <c r="HD145" s="39">
        <f t="shared" si="93"/>
        <v>-2.146458373419931</v>
      </c>
      <c r="HE145" s="39">
        <f t="shared" si="93"/>
        <v>-2.130479353826074</v>
      </c>
      <c r="HF145" s="39">
        <f t="shared" si="93"/>
        <v>-2.1197837444408547</v>
      </c>
      <c r="HG145" s="39">
        <f t="shared" si="87"/>
        <v>-2.1019442862232425</v>
      </c>
      <c r="HH145" s="39">
        <f t="shared" si="87"/>
        <v>-2.1002706462881284</v>
      </c>
      <c r="HI145" s="39">
        <f t="shared" si="87"/>
        <v>-9.6432746655328714E-16</v>
      </c>
    </row>
    <row r="146" spans="1:217" s="39" customFormat="1">
      <c r="A146" s="20"/>
      <c r="B146" s="184"/>
      <c r="C146" s="40">
        <v>14.4</v>
      </c>
      <c r="D146" s="41"/>
      <c r="E146" s="42">
        <v>4.8470000000000004</v>
      </c>
      <c r="F146" s="42">
        <v>4.8810000000000002</v>
      </c>
      <c r="G146" s="42">
        <v>4.9080000000000004</v>
      </c>
      <c r="H146" s="42">
        <v>4.9269999999999996</v>
      </c>
      <c r="I146" s="42">
        <v>4.9550000000000001</v>
      </c>
      <c r="J146" s="42">
        <v>4.9800000000000004</v>
      </c>
      <c r="K146" s="42">
        <v>5.03</v>
      </c>
      <c r="L146" s="42">
        <v>5.0720000000000001</v>
      </c>
      <c r="M146" s="42">
        <v>5.1539999999999999</v>
      </c>
      <c r="N146" s="42">
        <v>5.24</v>
      </c>
      <c r="O146" s="43">
        <v>5.306</v>
      </c>
      <c r="P146" s="20"/>
      <c r="Q146" s="41">
        <v>5.3109999999999999</v>
      </c>
      <c r="R146" s="42">
        <v>5.2510000000000003</v>
      </c>
      <c r="S146" s="42">
        <v>5.1509999999999998</v>
      </c>
      <c r="T146" s="42">
        <v>5.0659999999999998</v>
      </c>
      <c r="U146" s="42">
        <v>4.9980000000000002</v>
      </c>
      <c r="V146" s="42">
        <v>4.9550000000000001</v>
      </c>
      <c r="W146" s="42">
        <v>4.9050000000000002</v>
      </c>
      <c r="X146" s="42">
        <v>4.8680000000000003</v>
      </c>
      <c r="Y146" s="42">
        <v>4.8460000000000001</v>
      </c>
      <c r="Z146" s="42">
        <v>4.8049999999999997</v>
      </c>
      <c r="AA146" s="42">
        <v>4.7930000000000001</v>
      </c>
      <c r="AB146" s="43"/>
      <c r="AD146" s="20"/>
      <c r="AE146" s="184"/>
      <c r="AF146" s="40">
        <v>14.4</v>
      </c>
      <c r="AG146" s="41"/>
      <c r="AH146" s="42">
        <v>0.1174</v>
      </c>
      <c r="AI146" s="42">
        <v>9.8470000000000002E-2</v>
      </c>
      <c r="AJ146" s="42">
        <v>9.6479999999999996E-2</v>
      </c>
      <c r="AK146" s="42">
        <v>0.1067</v>
      </c>
      <c r="AL146" s="42">
        <v>0.1202</v>
      </c>
      <c r="AM146" s="42">
        <v>0.14860000000000001</v>
      </c>
      <c r="AN146" s="42">
        <v>0.19939999999999999</v>
      </c>
      <c r="AO146" s="42">
        <v>0.2591</v>
      </c>
      <c r="AP146" s="42">
        <v>0.31290000000000001</v>
      </c>
      <c r="AQ146" s="42">
        <v>0.36940000000000001</v>
      </c>
      <c r="AR146" s="43">
        <v>0.38829999999999998</v>
      </c>
      <c r="AS146" s="20"/>
      <c r="AT146" s="41">
        <v>0.3901</v>
      </c>
      <c r="AU146" s="42">
        <v>0.37509999999999999</v>
      </c>
      <c r="AV146" s="42">
        <v>0.31630000000000003</v>
      </c>
      <c r="AW146" s="42">
        <v>0.254</v>
      </c>
      <c r="AX146" s="42">
        <v>0.21740000000000001</v>
      </c>
      <c r="AY146" s="42">
        <v>0.15179999999999999</v>
      </c>
      <c r="AZ146" s="42">
        <v>0.1216</v>
      </c>
      <c r="BA146" s="42">
        <v>0.1019</v>
      </c>
      <c r="BB146" s="42">
        <v>8.9419999999999999E-2</v>
      </c>
      <c r="BC146" s="42">
        <v>9.2369999999999994E-2</v>
      </c>
      <c r="BD146" s="42">
        <v>0.11070000000000001</v>
      </c>
      <c r="BE146" s="43"/>
      <c r="BH146" s="118" t="str">
        <f t="shared" si="112"/>
        <v>0</v>
      </c>
      <c r="BI146" s="118" t="str">
        <f t="shared" si="112"/>
        <v>4.847+0.1174i</v>
      </c>
      <c r="BJ146" s="118" t="str">
        <f t="shared" si="112"/>
        <v>4.881+0.09847i</v>
      </c>
      <c r="BK146" s="118" t="str">
        <f t="shared" si="112"/>
        <v>4.908+0.09648i</v>
      </c>
      <c r="BL146" s="118" t="str">
        <f t="shared" si="112"/>
        <v>4.927+0.1067i</v>
      </c>
      <c r="BM146" s="118" t="str">
        <f t="shared" si="110"/>
        <v>4.955+0.1202i</v>
      </c>
      <c r="BN146" s="118" t="str">
        <f t="shared" si="94"/>
        <v>4.98+0.1486i</v>
      </c>
      <c r="BO146" s="118" t="str">
        <f t="shared" si="94"/>
        <v>5.03+0.1994i</v>
      </c>
      <c r="BP146" s="118" t="str">
        <f t="shared" si="94"/>
        <v>5.072+0.2591i</v>
      </c>
      <c r="BQ146" s="118" t="str">
        <f t="shared" si="94"/>
        <v>5.154+0.3129i</v>
      </c>
      <c r="BR146" s="118" t="str">
        <f t="shared" si="94"/>
        <v>5.24+0.3694i</v>
      </c>
      <c r="BS146" s="118" t="str">
        <f t="shared" si="94"/>
        <v>5.306+0.3883i</v>
      </c>
      <c r="BT146" s="118" t="str">
        <f t="shared" si="94"/>
        <v>0</v>
      </c>
      <c r="BU146" s="118" t="str">
        <f t="shared" si="94"/>
        <v>5.311+0.3901i</v>
      </c>
      <c r="BV146" s="118" t="str">
        <f t="shared" si="94"/>
        <v>5.251+0.3751i</v>
      </c>
      <c r="BW146" s="118" t="str">
        <f t="shared" si="94"/>
        <v>5.151+0.3163i</v>
      </c>
      <c r="BX146" s="118" t="str">
        <f t="shared" si="94"/>
        <v>5.066+0.254i</v>
      </c>
      <c r="BY146" s="118" t="str">
        <f t="shared" si="94"/>
        <v>4.998+0.2174i</v>
      </c>
      <c r="BZ146" s="118" t="str">
        <f t="shared" si="104"/>
        <v>4.955+0.1518i</v>
      </c>
      <c r="CA146" s="118" t="str">
        <f t="shared" si="92"/>
        <v>4.905+0.1216i</v>
      </c>
      <c r="CB146" s="118" t="str">
        <f t="shared" si="92"/>
        <v>4.868+0.1019i</v>
      </c>
      <c r="CC146" s="118" t="str">
        <f t="shared" si="92"/>
        <v>4.846+0.08942i</v>
      </c>
      <c r="CD146" s="118" t="str">
        <f t="shared" si="92"/>
        <v>4.805+0.09237i</v>
      </c>
      <c r="CE146" s="118" t="str">
        <f t="shared" si="92"/>
        <v>4.793+0.1107i</v>
      </c>
      <c r="CF146" s="118" t="str">
        <f t="shared" si="92"/>
        <v>0</v>
      </c>
      <c r="CG146" s="118" t="str">
        <f t="shared" si="92"/>
        <v>0</v>
      </c>
      <c r="CH146" s="39">
        <f t="shared" si="69"/>
        <v>14400000000</v>
      </c>
      <c r="CI146" s="121">
        <f t="shared" si="70"/>
        <v>1.2485066088898311</v>
      </c>
      <c r="CJ146" s="121" t="str">
        <f t="shared" si="105"/>
        <v>0</v>
      </c>
      <c r="CK146" s="121" t="str">
        <f t="shared" si="105"/>
        <v>6.05151153328901+0.146574675883666i</v>
      </c>
      <c r="CL146" s="121" t="str">
        <f t="shared" si="105"/>
        <v>6.09396075799127+0.122940445777382i</v>
      </c>
      <c r="CM146" s="121" t="str">
        <f t="shared" si="105"/>
        <v>6.12767043643129+0.120455917625691i</v>
      </c>
      <c r="CN146" s="121" t="str">
        <f t="shared" si="105"/>
        <v>6.1513920620002+0.133215655168545i</v>
      </c>
      <c r="CO146" s="121" t="str">
        <f t="shared" si="105"/>
        <v>6.18635024704911+0.150070494388558i</v>
      </c>
      <c r="CP146" s="121" t="str">
        <f t="shared" si="105"/>
        <v>6.21756291227136+0.185528082081029i</v>
      </c>
      <c r="CQ146" s="121" t="str">
        <f t="shared" si="105"/>
        <v>6.27998824271585+0.248952217812632i</v>
      </c>
      <c r="CR146" s="121" t="str">
        <f t="shared" si="105"/>
        <v>6.33242552028922+0.323488062363355i</v>
      </c>
      <c r="CS146" s="121" t="str">
        <f t="shared" si="105"/>
        <v>6.43480306221819+0.390657717921628i</v>
      </c>
      <c r="CT146" s="121" t="str">
        <f t="shared" si="105"/>
        <v>6.54217463058272+0.461198341323904i</v>
      </c>
      <c r="CU146" s="121" t="str">
        <f t="shared" si="101"/>
        <v>6.62457606676944+0.484795116231921i</v>
      </c>
      <c r="CV146" s="121" t="str">
        <f t="shared" si="101"/>
        <v>0</v>
      </c>
      <c r="CW146" s="121" t="str">
        <f t="shared" si="101"/>
        <v>6.63081859981389+0.487042428127923i</v>
      </c>
      <c r="CX146" s="121" t="str">
        <f t="shared" si="101"/>
        <v>6.5559082032805+0.468314828994576i</v>
      </c>
      <c r="CY146" s="121" t="str">
        <f t="shared" si="101"/>
        <v>6.43105754239152+0.394902640391854i</v>
      </c>
      <c r="CZ146" s="121" t="str">
        <f t="shared" si="95"/>
        <v>6.32493448063588+0.317120678658017i</v>
      </c>
      <c r="DA146" s="121" t="str">
        <f t="shared" si="95"/>
        <v>6.24003603123138+0.271425336772649i</v>
      </c>
      <c r="DB146" s="121" t="str">
        <f t="shared" si="95"/>
        <v>6.18635024704911+0.189523303229476i</v>
      </c>
      <c r="DC146" s="121" t="str">
        <f t="shared" si="95"/>
        <v>6.12392491660462+0.151818403641003i</v>
      </c>
      <c r="DD146" s="121" t="str">
        <f t="shared" si="95"/>
        <v>6.0777301720757+0.127222823445874i</v>
      </c>
      <c r="DE146" s="121" t="str">
        <f t="shared" si="77"/>
        <v>6.05026302668012+0.111641460966929i</v>
      </c>
      <c r="DF146" s="121" t="str">
        <f t="shared" si="77"/>
        <v>5.99907425571564+0.115324555463154i</v>
      </c>
      <c r="DG146" s="121" t="str">
        <f t="shared" si="77"/>
        <v>5.98409217640896+0.138209681604104i</v>
      </c>
      <c r="DH146" s="121" t="str">
        <f t="shared" si="77"/>
        <v>0</v>
      </c>
      <c r="DI146" s="121"/>
      <c r="DK146" s="39">
        <f t="shared" si="106"/>
        <v>0</v>
      </c>
      <c r="DL146" s="39">
        <f t="shared" si="106"/>
        <v>6.0515115332890099</v>
      </c>
      <c r="DM146" s="39">
        <f t="shared" si="106"/>
        <v>6.0939607579912698</v>
      </c>
      <c r="DN146" s="39">
        <f t="shared" si="106"/>
        <v>6.1276704364312904</v>
      </c>
      <c r="DO146" s="39">
        <f t="shared" si="106"/>
        <v>6.1513920620002001</v>
      </c>
      <c r="DP146" s="39">
        <f t="shared" si="106"/>
        <v>6.1863502470491101</v>
      </c>
      <c r="DQ146" s="39">
        <f t="shared" si="106"/>
        <v>6.2175629122713598</v>
      </c>
      <c r="DR146" s="39">
        <f t="shared" si="106"/>
        <v>6.2799882427158504</v>
      </c>
      <c r="DS146" s="39">
        <f t="shared" si="106"/>
        <v>6.3324255202892203</v>
      </c>
      <c r="DT146" s="39">
        <f t="shared" si="106"/>
        <v>6.4348030622181902</v>
      </c>
      <c r="DU146" s="39">
        <f t="shared" si="106"/>
        <v>6.5421746305827204</v>
      </c>
      <c r="DV146" s="39">
        <f t="shared" si="102"/>
        <v>6.62457606676944</v>
      </c>
      <c r="DW146" s="39">
        <f t="shared" si="102"/>
        <v>0</v>
      </c>
      <c r="DX146" s="39">
        <f t="shared" si="102"/>
        <v>6.6308185998138898</v>
      </c>
      <c r="DY146" s="39">
        <f t="shared" si="102"/>
        <v>6.5559082032804996</v>
      </c>
      <c r="DZ146" s="39">
        <f t="shared" si="102"/>
        <v>6.4310575423915202</v>
      </c>
      <c r="EA146" s="39">
        <f t="shared" si="96"/>
        <v>6.3249344806358803</v>
      </c>
      <c r="EB146" s="39">
        <f t="shared" si="96"/>
        <v>6.2400360312313801</v>
      </c>
      <c r="EC146" s="39">
        <f t="shared" si="96"/>
        <v>6.1863502470491101</v>
      </c>
      <c r="ED146" s="39">
        <f t="shared" si="96"/>
        <v>6.1239249166046203</v>
      </c>
      <c r="EE146" s="39">
        <f t="shared" si="96"/>
        <v>6.0777301720757002</v>
      </c>
      <c r="EF146" s="39">
        <f t="shared" si="78"/>
        <v>6.0502630266801196</v>
      </c>
      <c r="EG146" s="39">
        <f t="shared" si="78"/>
        <v>5.99907425571564</v>
      </c>
      <c r="EH146" s="39">
        <f t="shared" si="78"/>
        <v>5.9840921764089599</v>
      </c>
      <c r="EI146" s="39">
        <f t="shared" si="78"/>
        <v>0</v>
      </c>
      <c r="EK146" s="39">
        <f t="shared" si="99"/>
        <v>0</v>
      </c>
      <c r="EL146" s="39">
        <f t="shared" si="99"/>
        <v>0.14657467588366599</v>
      </c>
      <c r="EM146" s="39">
        <f t="shared" si="98"/>
        <v>0.122940445777382</v>
      </c>
      <c r="EN146" s="39">
        <f t="shared" si="98"/>
        <v>0.12045591762569099</v>
      </c>
      <c r="EO146" s="39">
        <f t="shared" si="98"/>
        <v>0.133215655168545</v>
      </c>
      <c r="EP146" s="39">
        <f t="shared" si="98"/>
        <v>0.15007049438855799</v>
      </c>
      <c r="EQ146" s="39">
        <f t="shared" si="98"/>
        <v>0.185528082081029</v>
      </c>
      <c r="ER146" s="39">
        <f t="shared" si="98"/>
        <v>0.24895221781263199</v>
      </c>
      <c r="ES146" s="39">
        <f t="shared" si="98"/>
        <v>0.32348806236335498</v>
      </c>
      <c r="ET146" s="39">
        <f t="shared" si="98"/>
        <v>0.39065771792162801</v>
      </c>
      <c r="EU146" s="39">
        <f t="shared" si="98"/>
        <v>0.46119834132390403</v>
      </c>
      <c r="EV146" s="39">
        <f t="shared" si="98"/>
        <v>0.48479511623192101</v>
      </c>
      <c r="EW146" s="39">
        <f t="shared" si="98"/>
        <v>0</v>
      </c>
      <c r="EX146" s="39">
        <f t="shared" si="98"/>
        <v>0.48704242812792298</v>
      </c>
      <c r="EY146" s="39">
        <f t="shared" si="98"/>
        <v>0.46831482899457599</v>
      </c>
      <c r="EZ146" s="39">
        <f t="shared" si="98"/>
        <v>0.39490264039185402</v>
      </c>
      <c r="FA146" s="39">
        <f t="shared" si="98"/>
        <v>0.31712067865801702</v>
      </c>
      <c r="FB146" s="39">
        <f t="shared" si="98"/>
        <v>0.27142533677264902</v>
      </c>
      <c r="FC146" s="39">
        <f t="shared" si="111"/>
        <v>0.189523303229476</v>
      </c>
      <c r="FD146" s="39">
        <f t="shared" si="111"/>
        <v>0.15181840364100299</v>
      </c>
      <c r="FE146" s="39">
        <f t="shared" si="111"/>
        <v>0.12722282344587399</v>
      </c>
      <c r="FF146" s="39">
        <f t="shared" si="79"/>
        <v>0.11164146096692899</v>
      </c>
      <c r="FG146" s="39">
        <f t="shared" si="79"/>
        <v>0.115324555463154</v>
      </c>
      <c r="FH146" s="39">
        <f t="shared" si="79"/>
        <v>0.13820968160410399</v>
      </c>
      <c r="FI146" s="39">
        <f t="shared" si="79"/>
        <v>0</v>
      </c>
      <c r="FK146" s="39">
        <f t="shared" si="107"/>
        <v>0.99999999999999989</v>
      </c>
      <c r="FL146" s="39">
        <f t="shared" si="107"/>
        <v>0.78377715272421611</v>
      </c>
      <c r="FM146" s="39">
        <f t="shared" si="107"/>
        <v>0.78251532887025421</v>
      </c>
      <c r="FN146" s="39">
        <f t="shared" si="107"/>
        <v>0.78145335423005768</v>
      </c>
      <c r="FO146" s="39">
        <f t="shared" si="107"/>
        <v>0.78065662906340405</v>
      </c>
      <c r="FP146" s="39">
        <f t="shared" si="107"/>
        <v>0.77948383718361636</v>
      </c>
      <c r="FQ146" s="39">
        <f t="shared" si="107"/>
        <v>0.77833397839482055</v>
      </c>
      <c r="FR146" s="39">
        <f t="shared" si="107"/>
        <v>0.77598855843120251</v>
      </c>
      <c r="FS146" s="39">
        <f t="shared" si="107"/>
        <v>0.77376044897324447</v>
      </c>
      <c r="FT146" s="39">
        <f t="shared" si="107"/>
        <v>0.76990523933194999</v>
      </c>
      <c r="FU146" s="39">
        <f t="shared" si="107"/>
        <v>0.76575395214033126</v>
      </c>
      <c r="FV146" s="39">
        <f t="shared" si="103"/>
        <v>0.76289898715225224</v>
      </c>
      <c r="FW146" s="39">
        <f t="shared" si="103"/>
        <v>0.99999999999999989</v>
      </c>
      <c r="FX146" s="39">
        <f t="shared" si="103"/>
        <v>0.76267662010562554</v>
      </c>
      <c r="FY146" s="39">
        <f t="shared" si="103"/>
        <v>0.76523896393355206</v>
      </c>
      <c r="FZ146" s="39">
        <f t="shared" si="103"/>
        <v>0.76997769364538882</v>
      </c>
      <c r="GA146" s="39">
        <f t="shared" si="97"/>
        <v>0.77405103706942513</v>
      </c>
      <c r="GB146" s="39">
        <f t="shared" si="97"/>
        <v>0.77708976169376065</v>
      </c>
      <c r="GC146" s="39">
        <f t="shared" si="97"/>
        <v>0.77930080341806207</v>
      </c>
      <c r="GD146" s="39">
        <f t="shared" si="97"/>
        <v>0.78145507789436763</v>
      </c>
      <c r="GE146" s="39">
        <f t="shared" si="97"/>
        <v>0.78301636531602337</v>
      </c>
      <c r="GF146" s="39">
        <f t="shared" si="80"/>
        <v>0.78394115385829122</v>
      </c>
      <c r="GG146" s="39">
        <f t="shared" si="80"/>
        <v>0.78555993480089636</v>
      </c>
      <c r="GH146" s="39">
        <f t="shared" si="80"/>
        <v>0.78595739984284652</v>
      </c>
      <c r="GI146" s="39">
        <f t="shared" si="80"/>
        <v>0.99999999999999989</v>
      </c>
      <c r="GJ146" s="39">
        <f t="shared" si="72"/>
        <v>14.4</v>
      </c>
      <c r="GK146" s="39">
        <f t="shared" si="109"/>
        <v>-9.6432746655328714E-16</v>
      </c>
      <c r="GL146" s="39">
        <f t="shared" si="109"/>
        <v>-2.1161480090546956</v>
      </c>
      <c r="GM146" s="39">
        <f t="shared" si="109"/>
        <v>-2.1301429241015968</v>
      </c>
      <c r="GN146" s="39">
        <f t="shared" si="109"/>
        <v>-2.141938807280753</v>
      </c>
      <c r="GO146" s="39">
        <f t="shared" si="109"/>
        <v>-2.1507989612308522</v>
      </c>
      <c r="GP146" s="39">
        <f t="shared" si="109"/>
        <v>-2.1638577119977684</v>
      </c>
      <c r="GQ146" s="39">
        <f t="shared" si="109"/>
        <v>-2.1766801977246346</v>
      </c>
      <c r="GR146" s="39">
        <f t="shared" si="109"/>
        <v>-2.2028936430533883</v>
      </c>
      <c r="GS146" s="39">
        <f t="shared" si="109"/>
        <v>-2.2278694631319942</v>
      </c>
      <c r="GT146" s="39">
        <f t="shared" si="109"/>
        <v>-2.2712544983106366</v>
      </c>
      <c r="GU146" s="39">
        <f t="shared" si="108"/>
        <v>-2.3182150614807924</v>
      </c>
      <c r="GV146" s="39">
        <f t="shared" si="108"/>
        <v>-2.3506592337344627</v>
      </c>
      <c r="GW146" s="39">
        <f t="shared" si="108"/>
        <v>-9.6432746655328714E-16</v>
      </c>
      <c r="GX146" s="39">
        <f t="shared" si="108"/>
        <v>-2.3531913345764419</v>
      </c>
      <c r="GY146" s="39">
        <f t="shared" si="100"/>
        <v>-2.3240584992272835</v>
      </c>
      <c r="GZ146" s="39">
        <f t="shared" si="81"/>
        <v>-2.2704371242657424</v>
      </c>
      <c r="HA146" s="39">
        <f t="shared" si="81"/>
        <v>-2.2246080631669782</v>
      </c>
      <c r="HB146" s="39">
        <f t="shared" si="81"/>
        <v>-2.1905762582999948</v>
      </c>
      <c r="HC146" s="39">
        <f t="shared" si="81"/>
        <v>-2.1658975205172273</v>
      </c>
      <c r="HD146" s="39">
        <f t="shared" si="93"/>
        <v>-2.1419196486945409</v>
      </c>
      <c r="HE146" s="39">
        <f t="shared" si="93"/>
        <v>-2.1245832188112517</v>
      </c>
      <c r="HF146" s="39">
        <f t="shared" si="93"/>
        <v>-2.1143307237039934</v>
      </c>
      <c r="HG146" s="39">
        <f t="shared" si="87"/>
        <v>-2.0964134916573722</v>
      </c>
      <c r="HH146" s="39">
        <f t="shared" si="87"/>
        <v>-2.0920198556638336</v>
      </c>
      <c r="HI146" s="39">
        <f t="shared" si="87"/>
        <v>-9.6432746655328714E-16</v>
      </c>
    </row>
    <row r="147" spans="1:217" s="39" customFormat="1">
      <c r="A147" s="20"/>
      <c r="B147" s="184"/>
      <c r="C147" s="40">
        <v>14.45</v>
      </c>
      <c r="D147" s="41"/>
      <c r="E147" s="42">
        <v>4.8579999999999997</v>
      </c>
      <c r="F147" s="42">
        <v>4.891</v>
      </c>
      <c r="G147" s="42">
        <v>4.9189999999999996</v>
      </c>
      <c r="H147" s="42">
        <v>4.9260000000000002</v>
      </c>
      <c r="I147" s="42">
        <v>4.9569999999999999</v>
      </c>
      <c r="J147" s="42">
        <v>4.9790000000000001</v>
      </c>
      <c r="K147" s="42">
        <v>5.0199999999999996</v>
      </c>
      <c r="L147" s="42">
        <v>5.077</v>
      </c>
      <c r="M147" s="42">
        <v>5.1520000000000001</v>
      </c>
      <c r="N147" s="42">
        <v>5.2450000000000001</v>
      </c>
      <c r="O147" s="43">
        <v>5.3079999999999998</v>
      </c>
      <c r="P147" s="20"/>
      <c r="Q147" s="41">
        <v>5.3129999999999997</v>
      </c>
      <c r="R147" s="42">
        <v>5.2560000000000002</v>
      </c>
      <c r="S147" s="42">
        <v>5.149</v>
      </c>
      <c r="T147" s="42">
        <v>5.0659999999999998</v>
      </c>
      <c r="U147" s="42">
        <v>4.9939999999999998</v>
      </c>
      <c r="V147" s="42">
        <v>4.95</v>
      </c>
      <c r="W147" s="42">
        <v>4.9059999999999997</v>
      </c>
      <c r="X147" s="42">
        <v>4.87</v>
      </c>
      <c r="Y147" s="42">
        <v>4.8529999999999998</v>
      </c>
      <c r="Z147" s="42">
        <v>4.8170000000000002</v>
      </c>
      <c r="AA147" s="42">
        <v>4.8049999999999997</v>
      </c>
      <c r="AB147" s="43"/>
      <c r="AD147" s="20"/>
      <c r="AE147" s="184"/>
      <c r="AF147" s="40">
        <v>14.45</v>
      </c>
      <c r="AG147" s="41"/>
      <c r="AH147" s="42">
        <v>0.1192</v>
      </c>
      <c r="AI147" s="42">
        <v>0.1021</v>
      </c>
      <c r="AJ147" s="42">
        <v>0.1085</v>
      </c>
      <c r="AK147" s="42">
        <v>0.1142</v>
      </c>
      <c r="AL147" s="42">
        <v>0.1244</v>
      </c>
      <c r="AM147" s="42">
        <v>0.15709999999999999</v>
      </c>
      <c r="AN147" s="42">
        <v>0.1973</v>
      </c>
      <c r="AO147" s="42">
        <v>0.25509999999999999</v>
      </c>
      <c r="AP147" s="42">
        <v>0.31359999999999999</v>
      </c>
      <c r="AQ147" s="42">
        <v>0.36709999999999998</v>
      </c>
      <c r="AR147" s="43">
        <v>0.3901</v>
      </c>
      <c r="AS147" s="20"/>
      <c r="AT147" s="41">
        <v>0.39240000000000003</v>
      </c>
      <c r="AU147" s="42">
        <v>0.37490000000000001</v>
      </c>
      <c r="AV147" s="42">
        <v>0.31519999999999998</v>
      </c>
      <c r="AW147" s="42">
        <v>0.25650000000000001</v>
      </c>
      <c r="AX147" s="42">
        <v>0.20580000000000001</v>
      </c>
      <c r="AY147" s="42">
        <v>0.15920000000000001</v>
      </c>
      <c r="AZ147" s="42">
        <v>0.12690000000000001</v>
      </c>
      <c r="BA147" s="42">
        <v>0.10680000000000001</v>
      </c>
      <c r="BB147" s="42">
        <v>0.1038</v>
      </c>
      <c r="BC147" s="42">
        <v>9.5280000000000004E-2</v>
      </c>
      <c r="BD147" s="42">
        <v>0.1114</v>
      </c>
      <c r="BE147" s="43"/>
      <c r="BH147" s="118" t="str">
        <f t="shared" si="112"/>
        <v>0</v>
      </c>
      <c r="BI147" s="118" t="str">
        <f t="shared" si="112"/>
        <v>4.858+0.1192i</v>
      </c>
      <c r="BJ147" s="118" t="str">
        <f t="shared" si="112"/>
        <v>4.891+0.1021i</v>
      </c>
      <c r="BK147" s="118" t="str">
        <f t="shared" si="112"/>
        <v>4.919+0.1085i</v>
      </c>
      <c r="BL147" s="118" t="str">
        <f t="shared" si="112"/>
        <v>4.926+0.1142i</v>
      </c>
      <c r="BM147" s="118" t="str">
        <f t="shared" si="110"/>
        <v>4.957+0.1244i</v>
      </c>
      <c r="BN147" s="118" t="str">
        <f t="shared" si="94"/>
        <v>4.979+0.1571i</v>
      </c>
      <c r="BO147" s="118" t="str">
        <f t="shared" si="94"/>
        <v>5.02+0.1973i</v>
      </c>
      <c r="BP147" s="118" t="str">
        <f t="shared" si="94"/>
        <v>5.077+0.2551i</v>
      </c>
      <c r="BQ147" s="118" t="str">
        <f t="shared" si="94"/>
        <v>5.152+0.3136i</v>
      </c>
      <c r="BR147" s="118" t="str">
        <f t="shared" si="94"/>
        <v>5.245+0.3671i</v>
      </c>
      <c r="BS147" s="118" t="str">
        <f t="shared" si="94"/>
        <v>5.308+0.3901i</v>
      </c>
      <c r="BT147" s="118" t="str">
        <f t="shared" si="94"/>
        <v>0</v>
      </c>
      <c r="BU147" s="118" t="str">
        <f t="shared" si="94"/>
        <v>5.313+0.3924i</v>
      </c>
      <c r="BV147" s="118" t="str">
        <f t="shared" si="94"/>
        <v>5.256+0.3749i</v>
      </c>
      <c r="BW147" s="118" t="str">
        <f t="shared" si="94"/>
        <v>5.149+0.3152i</v>
      </c>
      <c r="BX147" s="118" t="str">
        <f t="shared" si="94"/>
        <v>5.066+0.2565i</v>
      </c>
      <c r="BY147" s="118" t="str">
        <f t="shared" si="94"/>
        <v>4.994+0.2058i</v>
      </c>
      <c r="BZ147" s="118" t="str">
        <f t="shared" si="104"/>
        <v>4.95+0.1592i</v>
      </c>
      <c r="CA147" s="118" t="str">
        <f t="shared" si="92"/>
        <v>4.906+0.1269i</v>
      </c>
      <c r="CB147" s="118" t="str">
        <f t="shared" si="92"/>
        <v>4.87+0.1068i</v>
      </c>
      <c r="CC147" s="118" t="str">
        <f t="shared" si="92"/>
        <v>4.853+0.1038i</v>
      </c>
      <c r="CD147" s="118" t="str">
        <f t="shared" si="92"/>
        <v>4.817+0.09528i</v>
      </c>
      <c r="CE147" s="118" t="str">
        <f t="shared" si="92"/>
        <v>4.805+0.1114i</v>
      </c>
      <c r="CF147" s="118" t="str">
        <f t="shared" si="92"/>
        <v>0</v>
      </c>
      <c r="CG147" s="118" t="str">
        <f t="shared" si="92"/>
        <v>0</v>
      </c>
      <c r="CH147" s="39">
        <f t="shared" ref="CH147:CH178" si="113">AF147*1000000000</f>
        <v>14450000000</v>
      </c>
      <c r="CI147" s="121">
        <f t="shared" ref="CI147:CI178" si="114">1/(2*3.141*CH147*$CL$15)</f>
        <v>1.2441865168175479</v>
      </c>
      <c r="CJ147" s="121" t="str">
        <f t="shared" si="105"/>
        <v>0</v>
      </c>
      <c r="CK147" s="121" t="str">
        <f t="shared" si="105"/>
        <v>6.04425809869965+0.148307032804652i</v>
      </c>
      <c r="CL147" s="121" t="str">
        <f t="shared" si="105"/>
        <v>6.08531625375463+0.127031443367072i</v>
      </c>
      <c r="CM147" s="121" t="str">
        <f t="shared" si="105"/>
        <v>6.12015347622552+0.134994237074704i</v>
      </c>
      <c r="CN147" s="121" t="str">
        <f t="shared" si="105"/>
        <v>6.12886278184324+0.142086100220564i</v>
      </c>
      <c r="CO147" s="121" t="str">
        <f t="shared" si="105"/>
        <v>6.16743256386459+0.154776802692103i</v>
      </c>
      <c r="CP147" s="121" t="str">
        <f t="shared" si="105"/>
        <v>6.19480466723457+0.195461701792037i</v>
      </c>
      <c r="CQ147" s="121" t="str">
        <f t="shared" si="105"/>
        <v>6.24581631442409+0.245477999768102i</v>
      </c>
      <c r="CR147" s="121" t="str">
        <f t="shared" si="105"/>
        <v>6.31673494588269+0.317391980440156i</v>
      </c>
      <c r="CS147" s="121" t="str">
        <f t="shared" si="105"/>
        <v>6.41004893464401+0.390176891673983i</v>
      </c>
      <c r="CT147" s="121" t="str">
        <f t="shared" si="105"/>
        <v>6.52575828070804+0.456740870323722i</v>
      </c>
      <c r="CU147" s="121" t="str">
        <f t="shared" si="101"/>
        <v>6.60414203126754+0.485357160210525i</v>
      </c>
      <c r="CV147" s="121" t="str">
        <f t="shared" si="101"/>
        <v>0</v>
      </c>
      <c r="CW147" s="121" t="str">
        <f t="shared" si="101"/>
        <v>6.61036296385163+0.488218789199206i</v>
      </c>
      <c r="CX147" s="121" t="str">
        <f t="shared" si="101"/>
        <v>6.53944433239303+0.466445525154899i</v>
      </c>
      <c r="CY147" s="121" t="str">
        <f t="shared" si="101"/>
        <v>6.40631637509355+0.392167590100891i</v>
      </c>
      <c r="CZ147" s="121" t="str">
        <f t="shared" si="95"/>
        <v>6.3030488941977+0.319133841563701i</v>
      </c>
      <c r="DA147" s="121" t="str">
        <f t="shared" si="95"/>
        <v>6.21346746498683+0.256053585161051i</v>
      </c>
      <c r="DB147" s="121" t="str">
        <f t="shared" si="95"/>
        <v>6.15872325824686+0.198074493477354i</v>
      </c>
      <c r="DC147" s="121" t="str">
        <f t="shared" si="95"/>
        <v>6.10397905150689+0.157887268984147i</v>
      </c>
      <c r="DD147" s="121" t="str">
        <f t="shared" si="95"/>
        <v>6.05918833690146+0.132879119996114i</v>
      </c>
      <c r="DE147" s="121" t="str">
        <f t="shared" si="77"/>
        <v>6.03803716611556+0.129146560445661i</v>
      </c>
      <c r="DF147" s="121" t="str">
        <f t="shared" si="77"/>
        <v>5.99324645151013+0.118546091322376i</v>
      </c>
      <c r="DG147" s="121" t="str">
        <f t="shared" si="77"/>
        <v>5.97831621330832+0.138602377973475i</v>
      </c>
      <c r="DH147" s="121" t="str">
        <f t="shared" si="77"/>
        <v>0</v>
      </c>
      <c r="DI147" s="121"/>
      <c r="DK147" s="39">
        <f t="shared" si="106"/>
        <v>0</v>
      </c>
      <c r="DL147" s="39">
        <f t="shared" si="106"/>
        <v>6.0442580986996504</v>
      </c>
      <c r="DM147" s="39">
        <f t="shared" si="106"/>
        <v>6.0853162537546304</v>
      </c>
      <c r="DN147" s="39">
        <f t="shared" si="106"/>
        <v>6.1201534762255196</v>
      </c>
      <c r="DO147" s="39">
        <f t="shared" si="106"/>
        <v>6.1288627818432397</v>
      </c>
      <c r="DP147" s="39">
        <f t="shared" si="106"/>
        <v>6.1674325638645904</v>
      </c>
      <c r="DQ147" s="39">
        <f t="shared" si="106"/>
        <v>6.1948046672345702</v>
      </c>
      <c r="DR147" s="39">
        <f t="shared" si="106"/>
        <v>6.2458163144240899</v>
      </c>
      <c r="DS147" s="39">
        <f t="shared" si="106"/>
        <v>6.3167349458826898</v>
      </c>
      <c r="DT147" s="39">
        <f t="shared" si="106"/>
        <v>6.4100489346440099</v>
      </c>
      <c r="DU147" s="39">
        <f t="shared" si="106"/>
        <v>6.5257582807080396</v>
      </c>
      <c r="DV147" s="39">
        <f t="shared" si="102"/>
        <v>6.6041420312675401</v>
      </c>
      <c r="DW147" s="39">
        <f t="shared" si="102"/>
        <v>0</v>
      </c>
      <c r="DX147" s="39">
        <f t="shared" si="102"/>
        <v>6.6103629638516299</v>
      </c>
      <c r="DY147" s="39">
        <f t="shared" si="102"/>
        <v>6.53944433239303</v>
      </c>
      <c r="DZ147" s="39">
        <f t="shared" si="102"/>
        <v>6.4063163750935503</v>
      </c>
      <c r="EA147" s="39">
        <f t="shared" si="96"/>
        <v>6.3030488941977003</v>
      </c>
      <c r="EB147" s="39">
        <f t="shared" si="96"/>
        <v>6.21346746498683</v>
      </c>
      <c r="EC147" s="39">
        <f t="shared" si="96"/>
        <v>6.1587232582468596</v>
      </c>
      <c r="ED147" s="39">
        <f t="shared" si="96"/>
        <v>6.1039790515068901</v>
      </c>
      <c r="EE147" s="39">
        <f t="shared" si="96"/>
        <v>6.0591883369014603</v>
      </c>
      <c r="EF147" s="39">
        <f t="shared" si="78"/>
        <v>6.0380371661155596</v>
      </c>
      <c r="EG147" s="39">
        <f t="shared" si="78"/>
        <v>5.9932464515101298</v>
      </c>
      <c r="EH147" s="39">
        <f t="shared" si="78"/>
        <v>5.9783162133083199</v>
      </c>
      <c r="EI147" s="39">
        <f t="shared" si="78"/>
        <v>0</v>
      </c>
      <c r="EK147" s="39">
        <f t="shared" si="99"/>
        <v>0</v>
      </c>
      <c r="EL147" s="39">
        <f t="shared" si="99"/>
        <v>0.14830703280465199</v>
      </c>
      <c r="EM147" s="39">
        <f t="shared" si="98"/>
        <v>0.12703144336707201</v>
      </c>
      <c r="EN147" s="39">
        <f t="shared" si="98"/>
        <v>0.13499423707470401</v>
      </c>
      <c r="EO147" s="39">
        <f t="shared" si="98"/>
        <v>0.142086100220564</v>
      </c>
      <c r="EP147" s="39">
        <f t="shared" si="98"/>
        <v>0.154776802692103</v>
      </c>
      <c r="EQ147" s="39">
        <f t="shared" si="98"/>
        <v>0.19546170179203701</v>
      </c>
      <c r="ER147" s="39">
        <f t="shared" si="98"/>
        <v>0.245477999768102</v>
      </c>
      <c r="ES147" s="39">
        <f t="shared" si="98"/>
        <v>0.31739198044015599</v>
      </c>
      <c r="ET147" s="39">
        <f t="shared" si="98"/>
        <v>0.39017689167398301</v>
      </c>
      <c r="EU147" s="39">
        <f t="shared" si="98"/>
        <v>0.45674087032372201</v>
      </c>
      <c r="EV147" s="39">
        <f t="shared" si="98"/>
        <v>0.485357160210525</v>
      </c>
      <c r="EW147" s="39">
        <f t="shared" si="98"/>
        <v>0</v>
      </c>
      <c r="EX147" s="39">
        <f t="shared" si="98"/>
        <v>0.48821878919920603</v>
      </c>
      <c r="EY147" s="39">
        <f t="shared" si="98"/>
        <v>0.46644552515489901</v>
      </c>
      <c r="EZ147" s="39">
        <f t="shared" si="98"/>
        <v>0.39216759010089097</v>
      </c>
      <c r="FA147" s="39">
        <f t="shared" si="98"/>
        <v>0.319133841563701</v>
      </c>
      <c r="FB147" s="39">
        <f t="shared" si="98"/>
        <v>0.25605358516105098</v>
      </c>
      <c r="FC147" s="39">
        <f t="shared" si="111"/>
        <v>0.19807449347735401</v>
      </c>
      <c r="FD147" s="39">
        <f t="shared" si="111"/>
        <v>0.15788726898414701</v>
      </c>
      <c r="FE147" s="39">
        <f t="shared" si="111"/>
        <v>0.13287911999611399</v>
      </c>
      <c r="FF147" s="39">
        <f t="shared" si="79"/>
        <v>0.129146560445661</v>
      </c>
      <c r="FG147" s="39">
        <f t="shared" si="79"/>
        <v>0.11854609132237599</v>
      </c>
      <c r="FH147" s="39">
        <f t="shared" si="79"/>
        <v>0.13860237797347499</v>
      </c>
      <c r="FI147" s="39">
        <f t="shared" si="79"/>
        <v>0</v>
      </c>
      <c r="FK147" s="39">
        <f t="shared" si="107"/>
        <v>0.99999999999999989</v>
      </c>
      <c r="FL147" s="39">
        <f t="shared" si="107"/>
        <v>0.78400088617676966</v>
      </c>
      <c r="FM147" s="39">
        <f t="shared" si="107"/>
        <v>0.78277593430683834</v>
      </c>
      <c r="FN147" s="39">
        <f t="shared" si="107"/>
        <v>0.78164094835236531</v>
      </c>
      <c r="FO147" s="39">
        <f t="shared" si="107"/>
        <v>0.7813376421422521</v>
      </c>
      <c r="FP147" s="39">
        <f t="shared" si="107"/>
        <v>0.78006331452809197</v>
      </c>
      <c r="FQ147" s="39">
        <f t="shared" si="107"/>
        <v>0.77900207468373661</v>
      </c>
      <c r="FR147" s="39">
        <f t="shared" si="107"/>
        <v>0.77708971369354896</v>
      </c>
      <c r="FS147" s="39">
        <f t="shared" si="107"/>
        <v>0.77430654122665754</v>
      </c>
      <c r="FT147" s="39">
        <f t="shared" si="107"/>
        <v>0.77068484389056358</v>
      </c>
      <c r="FU147" s="39">
        <f t="shared" si="107"/>
        <v>0.76631926167023978</v>
      </c>
      <c r="FV147" s="39">
        <f t="shared" si="103"/>
        <v>0.76352552377881411</v>
      </c>
      <c r="FW147" s="39">
        <f t="shared" si="103"/>
        <v>0.99999999999999989</v>
      </c>
      <c r="FX147" s="39">
        <f t="shared" si="103"/>
        <v>0.76329569496750649</v>
      </c>
      <c r="FY147" s="39">
        <f t="shared" si="103"/>
        <v>0.76577420613146729</v>
      </c>
      <c r="FZ147" s="39">
        <f t="shared" si="103"/>
        <v>0.77078078828092611</v>
      </c>
      <c r="GA147" s="39">
        <f t="shared" si="97"/>
        <v>0.77472205608263389</v>
      </c>
      <c r="GB147" s="39">
        <f t="shared" si="97"/>
        <v>0.77803900488267796</v>
      </c>
      <c r="GC147" s="39">
        <f t="shared" si="97"/>
        <v>0.78013021671914484</v>
      </c>
      <c r="GD147" s="39">
        <f t="shared" si="97"/>
        <v>0.78206234357438231</v>
      </c>
      <c r="GE147" s="39">
        <f t="shared" si="97"/>
        <v>0.78358567469954921</v>
      </c>
      <c r="GF147" s="39">
        <f t="shared" si="80"/>
        <v>0.78427214811899038</v>
      </c>
      <c r="GG147" s="39">
        <f t="shared" si="80"/>
        <v>0.7857353150702221</v>
      </c>
      <c r="GH147" s="39">
        <f t="shared" si="80"/>
        <v>0.78614011138027518</v>
      </c>
      <c r="GI147" s="39">
        <f t="shared" si="80"/>
        <v>0.99999999999999989</v>
      </c>
      <c r="GJ147" s="39">
        <f t="shared" ref="GJ147:GJ178" si="115">C147</f>
        <v>14.45</v>
      </c>
      <c r="GK147" s="39">
        <f t="shared" si="109"/>
        <v>-9.6432746655328714E-16</v>
      </c>
      <c r="GL147" s="39">
        <f t="shared" si="109"/>
        <v>-2.1136689284167529</v>
      </c>
      <c r="GM147" s="39">
        <f t="shared" si="109"/>
        <v>-2.1272506954979948</v>
      </c>
      <c r="GN147" s="39">
        <f t="shared" si="109"/>
        <v>-2.1398539402983259</v>
      </c>
      <c r="GO147" s="39">
        <f t="shared" si="109"/>
        <v>-2.1432250476400068</v>
      </c>
      <c r="GP147" s="39">
        <f t="shared" si="109"/>
        <v>-2.1574029196716942</v>
      </c>
      <c r="GQ147" s="39">
        <f t="shared" si="109"/>
        <v>-2.1692277137502853</v>
      </c>
      <c r="GR147" s="39">
        <f t="shared" si="109"/>
        <v>-2.1905767948204522</v>
      </c>
      <c r="GS147" s="39">
        <f t="shared" si="109"/>
        <v>-2.2217414373138293</v>
      </c>
      <c r="GT147" s="39">
        <f t="shared" si="109"/>
        <v>-2.2624636332918193</v>
      </c>
      <c r="GU147" s="39">
        <f t="shared" si="108"/>
        <v>-2.3118051636159782</v>
      </c>
      <c r="GV147" s="39">
        <f t="shared" si="108"/>
        <v>-2.3435288080119059</v>
      </c>
      <c r="GW147" s="39">
        <f t="shared" si="108"/>
        <v>-9.6432746655328714E-16</v>
      </c>
      <c r="GX147" s="39">
        <f t="shared" si="108"/>
        <v>-2.3461437411569692</v>
      </c>
      <c r="GY147" s="39">
        <f t="shared" si="100"/>
        <v>-2.3179853250168589</v>
      </c>
      <c r="GZ147" s="39">
        <f t="shared" si="81"/>
        <v>-2.2613823735222032</v>
      </c>
      <c r="HA147" s="39">
        <f t="shared" si="81"/>
        <v>-2.2170815927185523</v>
      </c>
      <c r="HB147" s="39">
        <f t="shared" si="81"/>
        <v>-2.1799726056896001</v>
      </c>
      <c r="HC147" s="39">
        <f t="shared" si="81"/>
        <v>-2.1566580056123188</v>
      </c>
      <c r="HD147" s="39">
        <f t="shared" si="93"/>
        <v>-2.1351724991324108</v>
      </c>
      <c r="HE147" s="39">
        <f t="shared" si="93"/>
        <v>-2.1182702451694553</v>
      </c>
      <c r="HF147" s="39">
        <f t="shared" si="93"/>
        <v>-2.110664156587986</v>
      </c>
      <c r="HG147" s="39">
        <f t="shared" si="87"/>
        <v>-2.0944745388469337</v>
      </c>
      <c r="HH147" s="39">
        <f t="shared" si="87"/>
        <v>-2.0900008813374673</v>
      </c>
      <c r="HI147" s="39">
        <f t="shared" si="87"/>
        <v>-9.6432746655328714E-16</v>
      </c>
    </row>
    <row r="148" spans="1:217" s="39" customFormat="1">
      <c r="A148" s="20"/>
      <c r="B148" s="184"/>
      <c r="C148" s="40">
        <v>14.5</v>
      </c>
      <c r="D148" s="41"/>
      <c r="E148" s="42">
        <v>4.8540000000000001</v>
      </c>
      <c r="F148" s="42">
        <v>4.883</v>
      </c>
      <c r="G148" s="42">
        <v>4.91</v>
      </c>
      <c r="H148" s="42">
        <v>4.9340000000000002</v>
      </c>
      <c r="I148" s="42">
        <v>4.9610000000000003</v>
      </c>
      <c r="J148" s="42">
        <v>4.9790000000000001</v>
      </c>
      <c r="K148" s="42">
        <v>5.0250000000000004</v>
      </c>
      <c r="L148" s="42">
        <v>5.085</v>
      </c>
      <c r="M148" s="42">
        <v>5.157</v>
      </c>
      <c r="N148" s="42">
        <v>5.25</v>
      </c>
      <c r="O148" s="43">
        <v>5.3090000000000002</v>
      </c>
      <c r="P148" s="20"/>
      <c r="Q148" s="41">
        <v>5.3159999999999998</v>
      </c>
      <c r="R148" s="42">
        <v>5.2610000000000001</v>
      </c>
      <c r="S148" s="42">
        <v>5.1550000000000002</v>
      </c>
      <c r="T148" s="42">
        <v>5.0720000000000001</v>
      </c>
      <c r="U148" s="42">
        <v>5</v>
      </c>
      <c r="V148" s="42">
        <v>4.9530000000000003</v>
      </c>
      <c r="W148" s="42">
        <v>4.9089999999999998</v>
      </c>
      <c r="X148" s="42">
        <v>4.8760000000000003</v>
      </c>
      <c r="Y148" s="42">
        <v>4.8499999999999996</v>
      </c>
      <c r="Z148" s="42">
        <v>4.8079999999999998</v>
      </c>
      <c r="AA148" s="42">
        <v>4.8019999999999996</v>
      </c>
      <c r="AB148" s="43"/>
      <c r="AD148" s="20"/>
      <c r="AE148" s="184"/>
      <c r="AF148" s="40">
        <v>14.5</v>
      </c>
      <c r="AG148" s="41"/>
      <c r="AH148" s="42">
        <v>0.1225</v>
      </c>
      <c r="AI148" s="42">
        <v>0.1022</v>
      </c>
      <c r="AJ148" s="42">
        <v>9.7629999999999995E-2</v>
      </c>
      <c r="AK148" s="42">
        <v>0.1075</v>
      </c>
      <c r="AL148" s="42">
        <v>0.1225</v>
      </c>
      <c r="AM148" s="42">
        <v>0.151</v>
      </c>
      <c r="AN148" s="42">
        <v>0.1946</v>
      </c>
      <c r="AO148" s="42">
        <v>0.25530000000000003</v>
      </c>
      <c r="AP148" s="42">
        <v>0.31519999999999998</v>
      </c>
      <c r="AQ148" s="42">
        <v>0.37230000000000002</v>
      </c>
      <c r="AR148" s="43">
        <v>0.39760000000000001</v>
      </c>
      <c r="AS148" s="20"/>
      <c r="AT148" s="41">
        <v>0.3997</v>
      </c>
      <c r="AU148" s="42">
        <v>0.38100000000000001</v>
      </c>
      <c r="AV148" s="42">
        <v>0.31640000000000001</v>
      </c>
      <c r="AW148" s="42">
        <v>0.25600000000000001</v>
      </c>
      <c r="AX148" s="42">
        <v>0.20319999999999999</v>
      </c>
      <c r="AY148" s="42">
        <v>0.15440000000000001</v>
      </c>
      <c r="AZ148" s="42">
        <v>0.12570000000000001</v>
      </c>
      <c r="BA148" s="42">
        <v>0.1031</v>
      </c>
      <c r="BB148" s="42">
        <v>8.9700000000000002E-2</v>
      </c>
      <c r="BC148" s="42">
        <v>9.4329999999999997E-2</v>
      </c>
      <c r="BD148" s="42">
        <v>0.1137</v>
      </c>
      <c r="BE148" s="43"/>
      <c r="BH148" s="118" t="str">
        <f t="shared" si="112"/>
        <v>0</v>
      </c>
      <c r="BI148" s="118" t="str">
        <f t="shared" si="112"/>
        <v>4.854+0.1225i</v>
      </c>
      <c r="BJ148" s="118" t="str">
        <f t="shared" si="112"/>
        <v>4.883+0.1022i</v>
      </c>
      <c r="BK148" s="118" t="str">
        <f t="shared" si="112"/>
        <v>4.91+0.09763i</v>
      </c>
      <c r="BL148" s="118" t="str">
        <f t="shared" si="112"/>
        <v>4.934+0.1075i</v>
      </c>
      <c r="BM148" s="118" t="str">
        <f t="shared" si="110"/>
        <v>4.961+0.1225i</v>
      </c>
      <c r="BN148" s="118" t="str">
        <f t="shared" si="94"/>
        <v>4.979+0.151i</v>
      </c>
      <c r="BO148" s="118" t="str">
        <f t="shared" si="94"/>
        <v>5.025+0.1946i</v>
      </c>
      <c r="BP148" s="118" t="str">
        <f t="shared" si="94"/>
        <v>5.085+0.2553i</v>
      </c>
      <c r="BQ148" s="118" t="str">
        <f t="shared" si="94"/>
        <v>5.157+0.3152i</v>
      </c>
      <c r="BR148" s="118" t="str">
        <f t="shared" si="94"/>
        <v>5.25+0.3723i</v>
      </c>
      <c r="BS148" s="118" t="str">
        <f t="shared" si="94"/>
        <v>5.309+0.3976i</v>
      </c>
      <c r="BT148" s="118" t="str">
        <f t="shared" si="94"/>
        <v>0</v>
      </c>
      <c r="BU148" s="118" t="str">
        <f t="shared" si="94"/>
        <v>5.316+0.3997i</v>
      </c>
      <c r="BV148" s="118" t="str">
        <f t="shared" si="94"/>
        <v>5.261+0.381i</v>
      </c>
      <c r="BW148" s="118" t="str">
        <f t="shared" si="94"/>
        <v>5.155+0.3164i</v>
      </c>
      <c r="BX148" s="118" t="str">
        <f t="shared" si="94"/>
        <v>5.072+0.256i</v>
      </c>
      <c r="BY148" s="118" t="str">
        <f t="shared" si="94"/>
        <v>5+0.2032i</v>
      </c>
      <c r="BZ148" s="118" t="str">
        <f t="shared" si="104"/>
        <v>4.953+0.1544i</v>
      </c>
      <c r="CA148" s="118" t="str">
        <f t="shared" si="92"/>
        <v>4.909+0.1257i</v>
      </c>
      <c r="CB148" s="118" t="str">
        <f t="shared" si="92"/>
        <v>4.876+0.1031i</v>
      </c>
      <c r="CC148" s="118" t="str">
        <f t="shared" si="92"/>
        <v>4.85+0.0897i</v>
      </c>
      <c r="CD148" s="118" t="str">
        <f t="shared" si="92"/>
        <v>4.808+0.09433i</v>
      </c>
      <c r="CE148" s="118" t="str">
        <f t="shared" si="92"/>
        <v>4.802+0.1137i</v>
      </c>
      <c r="CF148" s="118" t="str">
        <f t="shared" si="92"/>
        <v>0</v>
      </c>
      <c r="CG148" s="118" t="str">
        <f t="shared" si="92"/>
        <v>0</v>
      </c>
      <c r="CH148" s="39">
        <f t="shared" si="113"/>
        <v>14500000000</v>
      </c>
      <c r="CI148" s="121">
        <f t="shared" si="114"/>
        <v>1.2398962184836944</v>
      </c>
      <c r="CJ148" s="121" t="str">
        <f t="shared" si="105"/>
        <v>0</v>
      </c>
      <c r="CK148" s="121" t="str">
        <f t="shared" si="105"/>
        <v>6.01845624451985+0.151887286764253i</v>
      </c>
      <c r="CL148" s="121" t="str">
        <f t="shared" si="105"/>
        <v>6.05441323485588+0.126717393529034i</v>
      </c>
      <c r="CM148" s="121" t="str">
        <f t="shared" si="105"/>
        <v>6.08789043275494+0.121051067810563i</v>
      </c>
      <c r="CN148" s="121" t="str">
        <f t="shared" si="105"/>
        <v>6.11764794199855+0.133288843486997i</v>
      </c>
      <c r="CO148" s="121" t="str">
        <f t="shared" si="105"/>
        <v>6.15112513989761+0.151887286764253i</v>
      </c>
      <c r="CP148" s="121" t="str">
        <f t="shared" si="105"/>
        <v>6.17344327183031+0.187224328991038i</v>
      </c>
      <c r="CQ148" s="121" t="str">
        <f t="shared" si="105"/>
        <v>6.23047849788056+0.241283804116927i</v>
      </c>
      <c r="CR148" s="121" t="str">
        <f t="shared" si="105"/>
        <v>6.30487227098959+0.316545504578887i</v>
      </c>
      <c r="CS148" s="121" t="str">
        <f t="shared" si="105"/>
        <v>6.39414479872041+0.39081528806606i</v>
      </c>
      <c r="CT148" s="121" t="str">
        <f t="shared" si="105"/>
        <v>6.5094551470394+0.461613362141479i</v>
      </c>
      <c r="CU148" s="121" t="str">
        <f t="shared" si="101"/>
        <v>6.58260902392993+0.492982736469117i</v>
      </c>
      <c r="CV148" s="121" t="str">
        <f t="shared" si="101"/>
        <v>0</v>
      </c>
      <c r="CW148" s="121" t="str">
        <f t="shared" si="101"/>
        <v>6.59128829745932+0.495586518527933i</v>
      </c>
      <c r="CX148" s="121" t="str">
        <f t="shared" si="101"/>
        <v>6.52309400544272+0.472400459242288i</v>
      </c>
      <c r="CY148" s="121" t="str">
        <f t="shared" si="101"/>
        <v>6.39166500628344+0.392303163528241i</v>
      </c>
      <c r="CZ148" s="121" t="str">
        <f t="shared" si="95"/>
        <v>6.2887536201493+0.317413431931826i</v>
      </c>
      <c r="DA148" s="121" t="str">
        <f t="shared" si="95"/>
        <v>6.19948109241847+0.251946911595887i</v>
      </c>
      <c r="DB148" s="121" t="str">
        <f t="shared" si="95"/>
        <v>6.14120597014974+0.191439976133882i</v>
      </c>
      <c r="DC148" s="121" t="str">
        <f t="shared" si="95"/>
        <v>6.08665053653645+0.1558549546634i</v>
      </c>
      <c r="DD148" s="121" t="str">
        <f t="shared" si="95"/>
        <v>6.04573396132649+0.127833300125669i</v>
      </c>
      <c r="DE148" s="121" t="str">
        <f t="shared" si="77"/>
        <v>6.01349665964592+0.111218690797987i</v>
      </c>
      <c r="DF148" s="121" t="str">
        <f t="shared" si="77"/>
        <v>5.9614210184696+0.116959410289567i</v>
      </c>
      <c r="DG148" s="121" t="str">
        <f t="shared" si="77"/>
        <v>5.9539816411587+0.140976200041596i</v>
      </c>
      <c r="DH148" s="121" t="str">
        <f t="shared" si="77"/>
        <v>0</v>
      </c>
      <c r="DI148" s="121"/>
      <c r="DK148" s="39">
        <f t="shared" si="106"/>
        <v>0</v>
      </c>
      <c r="DL148" s="39">
        <f t="shared" si="106"/>
        <v>6.0184562445198502</v>
      </c>
      <c r="DM148" s="39">
        <f t="shared" si="106"/>
        <v>6.0544132348558799</v>
      </c>
      <c r="DN148" s="39">
        <f t="shared" si="106"/>
        <v>6.0878904327549401</v>
      </c>
      <c r="DO148" s="39">
        <f t="shared" si="106"/>
        <v>6.1176479419985501</v>
      </c>
      <c r="DP148" s="39">
        <f t="shared" si="106"/>
        <v>6.1511251398976103</v>
      </c>
      <c r="DQ148" s="39">
        <f t="shared" si="106"/>
        <v>6.1734432718303101</v>
      </c>
      <c r="DR148" s="39">
        <f t="shared" si="106"/>
        <v>6.2304784978805596</v>
      </c>
      <c r="DS148" s="39">
        <f t="shared" si="106"/>
        <v>6.3048722709895904</v>
      </c>
      <c r="DT148" s="39">
        <f t="shared" si="106"/>
        <v>6.3941447987204096</v>
      </c>
      <c r="DU148" s="39">
        <f t="shared" si="106"/>
        <v>6.5094551470394002</v>
      </c>
      <c r="DV148" s="39">
        <f t="shared" si="102"/>
        <v>6.5826090239299297</v>
      </c>
      <c r="DW148" s="39">
        <f t="shared" si="102"/>
        <v>0</v>
      </c>
      <c r="DX148" s="39">
        <f t="shared" si="102"/>
        <v>6.5912882974593199</v>
      </c>
      <c r="DY148" s="39">
        <f t="shared" si="102"/>
        <v>6.5230940054427196</v>
      </c>
      <c r="DZ148" s="39">
        <f t="shared" si="102"/>
        <v>6.3916650062834401</v>
      </c>
      <c r="EA148" s="39">
        <f t="shared" si="96"/>
        <v>6.2887536201492997</v>
      </c>
      <c r="EB148" s="39">
        <f t="shared" si="96"/>
        <v>6.1994810924184698</v>
      </c>
      <c r="EC148" s="39">
        <f t="shared" si="96"/>
        <v>6.1412059701497403</v>
      </c>
      <c r="ED148" s="39">
        <f t="shared" si="96"/>
        <v>6.0866505365364496</v>
      </c>
      <c r="EE148" s="39">
        <f t="shared" si="96"/>
        <v>6.0457339613264898</v>
      </c>
      <c r="EF148" s="39">
        <f t="shared" si="78"/>
        <v>6.0134966596459201</v>
      </c>
      <c r="EG148" s="39">
        <f t="shared" si="78"/>
        <v>5.9614210184695997</v>
      </c>
      <c r="EH148" s="39">
        <f t="shared" si="78"/>
        <v>5.9539816411587001</v>
      </c>
      <c r="EI148" s="39">
        <f t="shared" si="78"/>
        <v>0</v>
      </c>
      <c r="EK148" s="39">
        <f t="shared" si="99"/>
        <v>0</v>
      </c>
      <c r="EL148" s="39">
        <f t="shared" si="99"/>
        <v>0.151887286764253</v>
      </c>
      <c r="EM148" s="39">
        <f t="shared" si="98"/>
        <v>0.12671739352903399</v>
      </c>
      <c r="EN148" s="39">
        <f t="shared" si="98"/>
        <v>0.121051067810563</v>
      </c>
      <c r="EO148" s="39">
        <f t="shared" si="98"/>
        <v>0.13328884348699699</v>
      </c>
      <c r="EP148" s="39">
        <f t="shared" si="98"/>
        <v>0.151887286764253</v>
      </c>
      <c r="EQ148" s="39">
        <f t="shared" si="98"/>
        <v>0.187224328991038</v>
      </c>
      <c r="ER148" s="39">
        <f t="shared" si="98"/>
        <v>0.24128380411692699</v>
      </c>
      <c r="ES148" s="39">
        <f t="shared" si="98"/>
        <v>0.31654550457888703</v>
      </c>
      <c r="ET148" s="39">
        <f t="shared" si="98"/>
        <v>0.39081528806605997</v>
      </c>
      <c r="EU148" s="39">
        <f t="shared" si="98"/>
        <v>0.46161336214147902</v>
      </c>
      <c r="EV148" s="39">
        <f t="shared" si="98"/>
        <v>0.492982736469117</v>
      </c>
      <c r="EW148" s="39">
        <f t="shared" si="98"/>
        <v>0</v>
      </c>
      <c r="EX148" s="39">
        <f t="shared" si="98"/>
        <v>0.49558651852793301</v>
      </c>
      <c r="EY148" s="39">
        <f t="shared" si="98"/>
        <v>0.47240045924228802</v>
      </c>
      <c r="EZ148" s="39">
        <f t="shared" si="98"/>
        <v>0.39230316352824102</v>
      </c>
      <c r="FA148" s="39">
        <f t="shared" si="98"/>
        <v>0.31741343193182597</v>
      </c>
      <c r="FB148" s="39">
        <f t="shared" si="98"/>
        <v>0.251946911595887</v>
      </c>
      <c r="FC148" s="39">
        <f t="shared" si="111"/>
        <v>0.191439976133882</v>
      </c>
      <c r="FD148" s="39">
        <f t="shared" si="111"/>
        <v>0.15585495466339999</v>
      </c>
      <c r="FE148" s="39">
        <f t="shared" si="111"/>
        <v>0.12783330012566901</v>
      </c>
      <c r="FF148" s="39">
        <f t="shared" si="79"/>
        <v>0.111218690797987</v>
      </c>
      <c r="FG148" s="39">
        <f t="shared" si="79"/>
        <v>0.116959410289567</v>
      </c>
      <c r="FH148" s="39">
        <f t="shared" si="79"/>
        <v>0.140976200041596</v>
      </c>
      <c r="FI148" s="39">
        <f t="shared" si="79"/>
        <v>0</v>
      </c>
      <c r="FK148" s="39">
        <f t="shared" si="107"/>
        <v>0.99999999999999989</v>
      </c>
      <c r="FL148" s="39">
        <f t="shared" si="107"/>
        <v>0.7848074305988475</v>
      </c>
      <c r="FM148" s="39">
        <f t="shared" si="107"/>
        <v>0.78375959827871011</v>
      </c>
      <c r="FN148" s="39">
        <f t="shared" si="107"/>
        <v>0.7827145338916015</v>
      </c>
      <c r="FO148" s="39">
        <f t="shared" si="107"/>
        <v>0.78172674731422365</v>
      </c>
      <c r="FP148" s="39">
        <f t="shared" si="107"/>
        <v>0.78059219196038454</v>
      </c>
      <c r="FQ148" s="39">
        <f t="shared" si="107"/>
        <v>0.77972120903622177</v>
      </c>
      <c r="FR148" s="39">
        <f t="shared" si="107"/>
        <v>0.77760170990948563</v>
      </c>
      <c r="FS148" s="39">
        <f t="shared" si="107"/>
        <v>0.77468695153189293</v>
      </c>
      <c r="FT148" s="39">
        <f t="shared" si="107"/>
        <v>0.77117615378313775</v>
      </c>
      <c r="FU148" s="39">
        <f t="shared" si="107"/>
        <v>0.76676737368434</v>
      </c>
      <c r="FV148" s="39">
        <f t="shared" si="103"/>
        <v>0.7640950265764378</v>
      </c>
      <c r="FW148" s="39">
        <f t="shared" si="103"/>
        <v>0.99999999999999989</v>
      </c>
      <c r="FX148" s="39">
        <f t="shared" si="103"/>
        <v>0.76379156784162183</v>
      </c>
      <c r="FY148" s="39">
        <f t="shared" si="103"/>
        <v>0.76620865015810768</v>
      </c>
      <c r="FZ148" s="39">
        <f t="shared" si="103"/>
        <v>0.7712381718653134</v>
      </c>
      <c r="GA148" s="39">
        <f t="shared" si="97"/>
        <v>0.77518678167044652</v>
      </c>
      <c r="GB148" s="39">
        <f t="shared" si="97"/>
        <v>0.77850942809362167</v>
      </c>
      <c r="GC148" s="39">
        <f t="shared" si="97"/>
        <v>0.78072065326193729</v>
      </c>
      <c r="GD148" s="39">
        <f t="shared" si="97"/>
        <v>0.7826214463456207</v>
      </c>
      <c r="GE148" s="39">
        <f t="shared" si="97"/>
        <v>0.78403183761108508</v>
      </c>
      <c r="GF148" s="39">
        <f t="shared" si="80"/>
        <v>0.78511314301191004</v>
      </c>
      <c r="GG148" s="39">
        <f t="shared" si="80"/>
        <v>0.78675578754123709</v>
      </c>
      <c r="GH148" s="39">
        <f t="shared" si="80"/>
        <v>0.7869074451735999</v>
      </c>
      <c r="GI148" s="39">
        <f t="shared" si="80"/>
        <v>0.99999999999999989</v>
      </c>
      <c r="GJ148" s="39">
        <f t="shared" si="115"/>
        <v>14.5</v>
      </c>
      <c r="GK148" s="39">
        <f t="shared" si="109"/>
        <v>-9.6432746655328714E-16</v>
      </c>
      <c r="GL148" s="39">
        <f t="shared" si="109"/>
        <v>-2.1047378737038596</v>
      </c>
      <c r="GM148" s="39">
        <f t="shared" si="109"/>
        <v>-2.1163425511937954</v>
      </c>
      <c r="GN148" s="39">
        <f t="shared" si="109"/>
        <v>-2.127932037533077</v>
      </c>
      <c r="GO148" s="39">
        <f t="shared" si="109"/>
        <v>-2.1389005621306998</v>
      </c>
      <c r="GP148" s="39">
        <f t="shared" si="109"/>
        <v>-2.1515159431215096</v>
      </c>
      <c r="GQ148" s="39">
        <f t="shared" si="109"/>
        <v>-2.1612130492757733</v>
      </c>
      <c r="GR148" s="39">
        <f t="shared" si="109"/>
        <v>-2.1848558617529803</v>
      </c>
      <c r="GS148" s="39">
        <f t="shared" si="109"/>
        <v>-2.217475180534402</v>
      </c>
      <c r="GT148" s="39">
        <f t="shared" si="109"/>
        <v>-2.2569281619933541</v>
      </c>
      <c r="GU148" s="39">
        <f t="shared" si="108"/>
        <v>-2.30672749674308</v>
      </c>
      <c r="GV148" s="39">
        <f t="shared" si="108"/>
        <v>-2.3370525417994044</v>
      </c>
      <c r="GW148" s="39">
        <f t="shared" si="108"/>
        <v>-9.6432746655328714E-16</v>
      </c>
      <c r="GX148" s="39">
        <f t="shared" si="108"/>
        <v>-2.340502809803072</v>
      </c>
      <c r="GY148" s="39">
        <f t="shared" si="100"/>
        <v>-2.3130589866378388</v>
      </c>
      <c r="GZ148" s="39">
        <f t="shared" si="81"/>
        <v>-2.2562296697546933</v>
      </c>
      <c r="HA148" s="39">
        <f t="shared" si="81"/>
        <v>-2.2118728279313986</v>
      </c>
      <c r="HB148" s="39">
        <f t="shared" si="81"/>
        <v>-2.1747224713137205</v>
      </c>
      <c r="HC148" s="39">
        <f t="shared" si="81"/>
        <v>-2.1500866322771368</v>
      </c>
      <c r="HD148" s="39">
        <f t="shared" si="93"/>
        <v>-2.1289651041235458</v>
      </c>
      <c r="HE148" s="39">
        <f t="shared" si="93"/>
        <v>-2.1133260264625271</v>
      </c>
      <c r="HF148" s="39">
        <f t="shared" si="93"/>
        <v>-2.1013550473888891</v>
      </c>
      <c r="HG148" s="39">
        <f t="shared" si="87"/>
        <v>-2.0832010728266974</v>
      </c>
      <c r="HH148" s="39">
        <f t="shared" si="87"/>
        <v>-2.0815269135349674</v>
      </c>
      <c r="HI148" s="39">
        <f t="shared" si="87"/>
        <v>-9.6432746655328714E-16</v>
      </c>
    </row>
    <row r="149" spans="1:217" s="39" customFormat="1">
      <c r="A149" s="20"/>
      <c r="B149" s="184"/>
      <c r="C149" s="40">
        <v>14.55</v>
      </c>
      <c r="D149" s="41"/>
      <c r="E149" s="42">
        <v>4.859</v>
      </c>
      <c r="F149" s="42">
        <v>4.8899999999999997</v>
      </c>
      <c r="G149" s="42">
        <v>4.915</v>
      </c>
      <c r="H149" s="42">
        <v>4.9349999999999996</v>
      </c>
      <c r="I149" s="42">
        <v>4.9619999999999997</v>
      </c>
      <c r="J149" s="42">
        <v>4.9820000000000002</v>
      </c>
      <c r="K149" s="42">
        <v>5.024</v>
      </c>
      <c r="L149" s="42">
        <v>5.0819999999999999</v>
      </c>
      <c r="M149" s="42">
        <v>5.1520000000000001</v>
      </c>
      <c r="N149" s="42">
        <v>5.2450000000000001</v>
      </c>
      <c r="O149" s="43">
        <v>5.3090000000000002</v>
      </c>
      <c r="P149" s="20"/>
      <c r="Q149" s="41">
        <v>5.3150000000000004</v>
      </c>
      <c r="R149" s="42">
        <v>5.2560000000000002</v>
      </c>
      <c r="S149" s="42">
        <v>5.15</v>
      </c>
      <c r="T149" s="42">
        <v>5.0709999999999997</v>
      </c>
      <c r="U149" s="42">
        <v>4.9989999999999997</v>
      </c>
      <c r="V149" s="42">
        <v>4.9550000000000001</v>
      </c>
      <c r="W149" s="42">
        <v>4.9109999999999996</v>
      </c>
      <c r="X149" s="42">
        <v>4.8780000000000001</v>
      </c>
      <c r="Y149" s="42">
        <v>4.8559999999999999</v>
      </c>
      <c r="Z149" s="42">
        <v>4.8170000000000002</v>
      </c>
      <c r="AA149" s="42">
        <v>4.8099999999999996</v>
      </c>
      <c r="AB149" s="43"/>
      <c r="AD149" s="20"/>
      <c r="AE149" s="184"/>
      <c r="AF149" s="40">
        <v>14.55</v>
      </c>
      <c r="AG149" s="41"/>
      <c r="AH149" s="42">
        <v>0.1171</v>
      </c>
      <c r="AI149" s="42">
        <v>9.9040000000000003E-2</v>
      </c>
      <c r="AJ149" s="42">
        <v>9.715E-2</v>
      </c>
      <c r="AK149" s="42">
        <v>0.1057</v>
      </c>
      <c r="AL149" s="42">
        <v>0.1203</v>
      </c>
      <c r="AM149" s="42">
        <v>0.1502</v>
      </c>
      <c r="AN149" s="42">
        <v>0.19719999999999999</v>
      </c>
      <c r="AO149" s="42">
        <v>0.2555</v>
      </c>
      <c r="AP149" s="42">
        <v>0.31509999999999999</v>
      </c>
      <c r="AQ149" s="42">
        <v>0.36849999999999999</v>
      </c>
      <c r="AR149" s="43">
        <v>0.3916</v>
      </c>
      <c r="AS149" s="20"/>
      <c r="AT149" s="41">
        <v>0.39290000000000003</v>
      </c>
      <c r="AU149" s="42">
        <v>0.3745</v>
      </c>
      <c r="AV149" s="42">
        <v>0.31469999999999998</v>
      </c>
      <c r="AW149" s="42">
        <v>0.25530000000000003</v>
      </c>
      <c r="AX149" s="42">
        <v>0.20730000000000001</v>
      </c>
      <c r="AY149" s="42">
        <v>0.1545</v>
      </c>
      <c r="AZ149" s="42">
        <v>0.1245</v>
      </c>
      <c r="BA149" s="42">
        <v>0.1024</v>
      </c>
      <c r="BB149" s="42">
        <v>8.9510000000000006E-2</v>
      </c>
      <c r="BC149" s="42">
        <v>9.1609999999999997E-2</v>
      </c>
      <c r="BD149" s="42">
        <v>0.1076</v>
      </c>
      <c r="BE149" s="43"/>
      <c r="BH149" s="118" t="str">
        <f t="shared" si="112"/>
        <v>0</v>
      </c>
      <c r="BI149" s="118" t="str">
        <f t="shared" si="112"/>
        <v>4.859+0.1171i</v>
      </c>
      <c r="BJ149" s="118" t="str">
        <f t="shared" si="112"/>
        <v>4.89+0.09904i</v>
      </c>
      <c r="BK149" s="118" t="str">
        <f t="shared" si="112"/>
        <v>4.915+0.09715i</v>
      </c>
      <c r="BL149" s="118" t="str">
        <f t="shared" si="112"/>
        <v>4.935+0.1057i</v>
      </c>
      <c r="BM149" s="118" t="str">
        <f t="shared" si="110"/>
        <v>4.962+0.1203i</v>
      </c>
      <c r="BN149" s="118" t="str">
        <f t="shared" si="94"/>
        <v>4.982+0.1502i</v>
      </c>
      <c r="BO149" s="118" t="str">
        <f t="shared" si="94"/>
        <v>5.024+0.1972i</v>
      </c>
      <c r="BP149" s="118" t="str">
        <f t="shared" si="94"/>
        <v>5.082+0.2555i</v>
      </c>
      <c r="BQ149" s="118" t="str">
        <f t="shared" si="94"/>
        <v>5.152+0.3151i</v>
      </c>
      <c r="BR149" s="118" t="str">
        <f t="shared" si="94"/>
        <v>5.245+0.3685i</v>
      </c>
      <c r="BS149" s="118" t="str">
        <f t="shared" si="94"/>
        <v>5.309+0.3916i</v>
      </c>
      <c r="BT149" s="118" t="str">
        <f t="shared" si="94"/>
        <v>0</v>
      </c>
      <c r="BU149" s="118" t="str">
        <f t="shared" si="94"/>
        <v>5.315+0.3929i</v>
      </c>
      <c r="BV149" s="118" t="str">
        <f t="shared" si="94"/>
        <v>5.256+0.3745i</v>
      </c>
      <c r="BW149" s="118" t="str">
        <f t="shared" si="94"/>
        <v>5.15+0.3147i</v>
      </c>
      <c r="BX149" s="118" t="str">
        <f t="shared" si="94"/>
        <v>5.071+0.2553i</v>
      </c>
      <c r="BY149" s="118" t="str">
        <f t="shared" si="94"/>
        <v>4.999+0.2073i</v>
      </c>
      <c r="BZ149" s="118" t="str">
        <f t="shared" si="104"/>
        <v>4.955+0.1545i</v>
      </c>
      <c r="CA149" s="118" t="str">
        <f t="shared" si="92"/>
        <v>4.911+0.1245i</v>
      </c>
      <c r="CB149" s="118" t="str">
        <f t="shared" si="92"/>
        <v>4.878+0.1024i</v>
      </c>
      <c r="CC149" s="118" t="str">
        <f t="shared" si="92"/>
        <v>4.856+0.08951i</v>
      </c>
      <c r="CD149" s="118" t="str">
        <f t="shared" si="92"/>
        <v>4.817+0.09161i</v>
      </c>
      <c r="CE149" s="118" t="str">
        <f t="shared" si="92"/>
        <v>4.81+0.1076i</v>
      </c>
      <c r="CF149" s="118" t="str">
        <f t="shared" si="92"/>
        <v>0</v>
      </c>
      <c r="CG149" s="118" t="str">
        <f t="shared" si="92"/>
        <v>0</v>
      </c>
      <c r="CH149" s="39">
        <f t="shared" si="113"/>
        <v>14550000000</v>
      </c>
      <c r="CI149" s="121">
        <f t="shared" si="114"/>
        <v>1.2356354067363278</v>
      </c>
      <c r="CJ149" s="121" t="str">
        <f t="shared" si="105"/>
        <v>0</v>
      </c>
      <c r="CK149" s="121" t="str">
        <f t="shared" si="105"/>
        <v>6.00395244133182+0.144692906128824i</v>
      </c>
      <c r="CL149" s="121" t="str">
        <f t="shared" si="105"/>
        <v>6.04225713894064+0.122377330683166i</v>
      </c>
      <c r="CM149" s="121" t="str">
        <f t="shared" si="105"/>
        <v>6.07314802410905+0.120041979764434i</v>
      </c>
      <c r="CN149" s="121" t="str">
        <f t="shared" si="105"/>
        <v>6.09786073224378+0.13060666249203i</v>
      </c>
      <c r="CO149" s="121" t="str">
        <f t="shared" si="105"/>
        <v>6.13122288822566+0.14864693943038i</v>
      </c>
      <c r="CP149" s="121" t="str">
        <f t="shared" si="105"/>
        <v>6.15593559636039+0.185592438091796i</v>
      </c>
      <c r="CQ149" s="121" t="str">
        <f t="shared" si="105"/>
        <v>6.20783228344331+0.243667302208404i</v>
      </c>
      <c r="CR149" s="121" t="str">
        <f t="shared" si="105"/>
        <v>6.27949913703402+0.315704846421132i</v>
      </c>
      <c r="CS149" s="121" t="str">
        <f t="shared" si="105"/>
        <v>6.36599361550556+0.389348716662617i</v>
      </c>
      <c r="CT149" s="121" t="str">
        <f t="shared" si="105"/>
        <v>6.48090770833204+0.455331647382337i</v>
      </c>
      <c r="CU149" s="121" t="str">
        <f t="shared" si="101"/>
        <v>6.55998837436316+0.483874825277946i</v>
      </c>
      <c r="CV149" s="121" t="str">
        <f t="shared" si="101"/>
        <v>0</v>
      </c>
      <c r="CW149" s="121" t="str">
        <f t="shared" si="101"/>
        <v>6.56740218680358+0.485481151306703i</v>
      </c>
      <c r="CX149" s="121" t="str">
        <f t="shared" si="101"/>
        <v>6.49449969780614+0.462745459822755i</v>
      </c>
      <c r="CY149" s="121" t="str">
        <f t="shared" si="101"/>
        <v>6.36352234469209+0.388854462499922i</v>
      </c>
      <c r="CZ149" s="121" t="str">
        <f t="shared" si="95"/>
        <v>6.26590714755992+0.315457719339785i</v>
      </c>
      <c r="DA149" s="121" t="str">
        <f t="shared" si="95"/>
        <v>6.1769413982749+0.256147219816441i</v>
      </c>
      <c r="DB149" s="121" t="str">
        <f t="shared" si="95"/>
        <v>6.1225734403785+0.190905670340763i</v>
      </c>
      <c r="DC149" s="121" t="str">
        <f t="shared" si="95"/>
        <v>6.0682054824821+0.153836608138673i</v>
      </c>
      <c r="DD149" s="121" t="str">
        <f t="shared" si="95"/>
        <v>6.02742951405981+0.1265290656498i</v>
      </c>
      <c r="DE149" s="121" t="str">
        <f t="shared" si="77"/>
        <v>6.00024553511161+0.110601725256969i</v>
      </c>
      <c r="DF149" s="121" t="str">
        <f t="shared" si="77"/>
        <v>5.95205575424889+0.113196559611115i</v>
      </c>
      <c r="DG149" s="121" t="str">
        <f t="shared" si="77"/>
        <v>5.94340630640174+0.132954369764829i</v>
      </c>
      <c r="DH149" s="121" t="str">
        <f t="shared" si="77"/>
        <v>0</v>
      </c>
      <c r="DI149" s="121"/>
      <c r="DK149" s="39">
        <f t="shared" si="106"/>
        <v>0</v>
      </c>
      <c r="DL149" s="39">
        <f t="shared" si="106"/>
        <v>6.0039524413318199</v>
      </c>
      <c r="DM149" s="39">
        <f t="shared" si="106"/>
        <v>6.0422571389406396</v>
      </c>
      <c r="DN149" s="39">
        <f t="shared" si="106"/>
        <v>6.0731480241090496</v>
      </c>
      <c r="DO149" s="39">
        <f t="shared" si="106"/>
        <v>6.0978607322437801</v>
      </c>
      <c r="DP149" s="39">
        <f t="shared" si="106"/>
        <v>6.1312228882256603</v>
      </c>
      <c r="DQ149" s="39">
        <f t="shared" si="106"/>
        <v>6.1559355963603899</v>
      </c>
      <c r="DR149" s="39">
        <f t="shared" si="106"/>
        <v>6.2078322834433104</v>
      </c>
      <c r="DS149" s="39">
        <f t="shared" si="106"/>
        <v>6.2794991370340201</v>
      </c>
      <c r="DT149" s="39">
        <f t="shared" si="106"/>
        <v>6.3659936155055599</v>
      </c>
      <c r="DU149" s="39">
        <f t="shared" si="106"/>
        <v>6.4809077083320403</v>
      </c>
      <c r="DV149" s="39">
        <f t="shared" si="102"/>
        <v>6.5599883743631597</v>
      </c>
      <c r="DW149" s="39">
        <f t="shared" si="102"/>
        <v>0</v>
      </c>
      <c r="DX149" s="39">
        <f t="shared" si="102"/>
        <v>6.5674021868035801</v>
      </c>
      <c r="DY149" s="39">
        <f t="shared" si="102"/>
        <v>6.4944996978061402</v>
      </c>
      <c r="DZ149" s="39">
        <f t="shared" si="102"/>
        <v>6.3635223446920897</v>
      </c>
      <c r="EA149" s="39">
        <f t="shared" si="96"/>
        <v>6.2659071475599202</v>
      </c>
      <c r="EB149" s="39">
        <f t="shared" si="96"/>
        <v>6.1769413982749004</v>
      </c>
      <c r="EC149" s="39">
        <f t="shared" si="96"/>
        <v>6.1225734403784999</v>
      </c>
      <c r="ED149" s="39">
        <f t="shared" si="96"/>
        <v>6.0682054824821003</v>
      </c>
      <c r="EE149" s="39">
        <f t="shared" si="96"/>
        <v>6.0274295140598104</v>
      </c>
      <c r="EF149" s="39">
        <f t="shared" si="78"/>
        <v>6.0002455351116097</v>
      </c>
      <c r="EG149" s="39">
        <f t="shared" si="78"/>
        <v>5.9520557542488897</v>
      </c>
      <c r="EH149" s="39">
        <f t="shared" si="78"/>
        <v>5.9434063064017399</v>
      </c>
      <c r="EI149" s="39">
        <f t="shared" si="78"/>
        <v>0</v>
      </c>
      <c r="EK149" s="39">
        <f t="shared" si="99"/>
        <v>0</v>
      </c>
      <c r="EL149" s="39">
        <f t="shared" si="99"/>
        <v>0.14469290612882399</v>
      </c>
      <c r="EM149" s="39">
        <f t="shared" si="98"/>
        <v>0.122377330683166</v>
      </c>
      <c r="EN149" s="39">
        <f t="shared" si="98"/>
        <v>0.120041979764434</v>
      </c>
      <c r="EO149" s="39">
        <f t="shared" si="98"/>
        <v>0.13060666249203001</v>
      </c>
      <c r="EP149" s="39">
        <f t="shared" si="98"/>
        <v>0.14864693943037999</v>
      </c>
      <c r="EQ149" s="39">
        <f t="shared" si="98"/>
        <v>0.18559243809179601</v>
      </c>
      <c r="ER149" s="39">
        <f t="shared" si="98"/>
        <v>0.24366730220840399</v>
      </c>
      <c r="ES149" s="39">
        <f t="shared" si="98"/>
        <v>0.315704846421132</v>
      </c>
      <c r="ET149" s="39">
        <f t="shared" si="98"/>
        <v>0.389348716662617</v>
      </c>
      <c r="EU149" s="39">
        <f t="shared" si="98"/>
        <v>0.455331647382337</v>
      </c>
      <c r="EV149" s="39">
        <f t="shared" si="98"/>
        <v>0.48387482527794601</v>
      </c>
      <c r="EW149" s="39">
        <f t="shared" si="98"/>
        <v>0</v>
      </c>
      <c r="EX149" s="39">
        <f t="shared" si="98"/>
        <v>0.485481151306703</v>
      </c>
      <c r="EY149" s="39">
        <f t="shared" si="98"/>
        <v>0.462745459822755</v>
      </c>
      <c r="EZ149" s="39">
        <f t="shared" si="98"/>
        <v>0.388854462499922</v>
      </c>
      <c r="FA149" s="39">
        <f t="shared" si="98"/>
        <v>0.315457719339785</v>
      </c>
      <c r="FB149" s="39">
        <f t="shared" si="98"/>
        <v>0.25614721981644101</v>
      </c>
      <c r="FC149" s="39">
        <f t="shared" si="111"/>
        <v>0.190905670340763</v>
      </c>
      <c r="FD149" s="39">
        <f t="shared" si="111"/>
        <v>0.153836608138673</v>
      </c>
      <c r="FE149" s="39">
        <f t="shared" si="111"/>
        <v>0.12652906564979999</v>
      </c>
      <c r="FF149" s="39">
        <f t="shared" si="79"/>
        <v>0.110601725256969</v>
      </c>
      <c r="FG149" s="39">
        <f t="shared" si="79"/>
        <v>0.11319655961111499</v>
      </c>
      <c r="FH149" s="39">
        <f t="shared" si="79"/>
        <v>0.13295436976482899</v>
      </c>
      <c r="FI149" s="39">
        <f t="shared" si="79"/>
        <v>0</v>
      </c>
      <c r="FK149" s="39">
        <f t="shared" si="107"/>
        <v>0.99999999999999989</v>
      </c>
      <c r="FL149" s="39">
        <f t="shared" si="107"/>
        <v>0.78529893916451221</v>
      </c>
      <c r="FM149" s="39">
        <f t="shared" si="107"/>
        <v>0.7841613041101263</v>
      </c>
      <c r="FN149" s="39">
        <f t="shared" si="107"/>
        <v>0.78318645857298697</v>
      </c>
      <c r="FO149" s="39">
        <f t="shared" si="107"/>
        <v>0.78236473392189043</v>
      </c>
      <c r="FP149" s="39">
        <f t="shared" si="107"/>
        <v>0.78123661947111556</v>
      </c>
      <c r="FQ149" s="39">
        <f t="shared" si="107"/>
        <v>0.78028404671330731</v>
      </c>
      <c r="FR149" s="39">
        <f t="shared" si="107"/>
        <v>0.77830140678822457</v>
      </c>
      <c r="FS149" s="39">
        <f t="shared" si="107"/>
        <v>0.77549282324296775</v>
      </c>
      <c r="FT149" s="39">
        <f t="shared" si="107"/>
        <v>0.77207372958948361</v>
      </c>
      <c r="FU149" s="39">
        <f t="shared" si="107"/>
        <v>0.76773380830482829</v>
      </c>
      <c r="FV149" s="39">
        <f t="shared" si="103"/>
        <v>0.76491552294281528</v>
      </c>
      <c r="FW149" s="39">
        <f t="shared" si="103"/>
        <v>0.99999999999999989</v>
      </c>
      <c r="FX149" s="39">
        <f t="shared" si="103"/>
        <v>0.76466452570729526</v>
      </c>
      <c r="FY149" s="39">
        <f t="shared" si="103"/>
        <v>0.767219361108742</v>
      </c>
      <c r="FZ149" s="39">
        <f t="shared" si="103"/>
        <v>0.77215639355184695</v>
      </c>
      <c r="GA149" s="39">
        <f t="shared" si="97"/>
        <v>0.77592307465142862</v>
      </c>
      <c r="GB149" s="39">
        <f t="shared" si="97"/>
        <v>0.7791930666512672</v>
      </c>
      <c r="GC149" s="39">
        <f t="shared" si="97"/>
        <v>0.78131425904777885</v>
      </c>
      <c r="GD149" s="39">
        <f t="shared" si="97"/>
        <v>0.78321622964139803</v>
      </c>
      <c r="GE149" s="39">
        <f t="shared" si="97"/>
        <v>0.78461909579428624</v>
      </c>
      <c r="GF149" s="39">
        <f t="shared" si="80"/>
        <v>0.78553734502661021</v>
      </c>
      <c r="GG149" s="39">
        <f t="shared" si="80"/>
        <v>0.78706678514759154</v>
      </c>
      <c r="GH149" s="39">
        <f t="shared" si="80"/>
        <v>0.78727558174787704</v>
      </c>
      <c r="GI149" s="39">
        <f t="shared" si="80"/>
        <v>0.99999999999999989</v>
      </c>
      <c r="GJ149" s="39">
        <f t="shared" si="115"/>
        <v>14.55</v>
      </c>
      <c r="GK149" s="39">
        <f t="shared" si="109"/>
        <v>-9.6432746655328714E-16</v>
      </c>
      <c r="GL149" s="39">
        <f t="shared" si="109"/>
        <v>-2.0992997844390873</v>
      </c>
      <c r="GM149" s="39">
        <f t="shared" si="109"/>
        <v>-2.1118918514299549</v>
      </c>
      <c r="GN149" s="39">
        <f t="shared" si="109"/>
        <v>-2.1226966033085359</v>
      </c>
      <c r="GO149" s="39">
        <f t="shared" si="109"/>
        <v>-2.1318146830263567</v>
      </c>
      <c r="GP149" s="39">
        <f t="shared" si="109"/>
        <v>-2.1443481581317294</v>
      </c>
      <c r="GQ149" s="39">
        <f t="shared" si="109"/>
        <v>-2.154945447110439</v>
      </c>
      <c r="GR149" s="39">
        <f t="shared" si="109"/>
        <v>-2.1770436911707702</v>
      </c>
      <c r="GS149" s="39">
        <f t="shared" si="109"/>
        <v>-2.2084443397386475</v>
      </c>
      <c r="GT149" s="39">
        <f t="shared" si="109"/>
        <v>-2.2468244900490921</v>
      </c>
      <c r="GU149" s="39">
        <f t="shared" si="108"/>
        <v>-2.2957866833186613</v>
      </c>
      <c r="GV149" s="39">
        <f t="shared" si="108"/>
        <v>-2.3277305111919615</v>
      </c>
      <c r="GW149" s="39">
        <f t="shared" si="108"/>
        <v>-9.6432746655328714E-16</v>
      </c>
      <c r="GX149" s="39">
        <f t="shared" si="108"/>
        <v>-2.3305811423945304</v>
      </c>
      <c r="GY149" s="39">
        <f t="shared" si="100"/>
        <v>-2.3016089218418547</v>
      </c>
      <c r="GZ149" s="39">
        <f t="shared" si="81"/>
        <v>-2.2458945638106913</v>
      </c>
      <c r="HA149" s="39">
        <f t="shared" si="81"/>
        <v>-2.2036266550012491</v>
      </c>
      <c r="HB149" s="39">
        <f t="shared" si="81"/>
        <v>-2.1670984102811266</v>
      </c>
      <c r="HC149" s="39">
        <f t="shared" si="81"/>
        <v>-2.1434849941806937</v>
      </c>
      <c r="HD149" s="39">
        <f t="shared" si="93"/>
        <v>-2.122366435061759</v>
      </c>
      <c r="HE149" s="39">
        <f t="shared" si="93"/>
        <v>-2.1068225273117451</v>
      </c>
      <c r="HF149" s="39">
        <f t="shared" si="93"/>
        <v>-2.096663269044083</v>
      </c>
      <c r="HG149" s="39">
        <f t="shared" si="87"/>
        <v>-2.0797682958815273</v>
      </c>
      <c r="HH149" s="39">
        <f t="shared" si="87"/>
        <v>-2.0774643697779664</v>
      </c>
      <c r="HI149" s="39">
        <f t="shared" si="87"/>
        <v>-9.6432746655328714E-16</v>
      </c>
    </row>
    <row r="150" spans="1:217" s="39" customFormat="1">
      <c r="A150" s="20"/>
      <c r="B150" s="184"/>
      <c r="C150" s="40">
        <v>14.6</v>
      </c>
      <c r="D150" s="41"/>
      <c r="E150" s="42">
        <v>4.8600000000000003</v>
      </c>
      <c r="F150" s="42">
        <v>4.891</v>
      </c>
      <c r="G150" s="42">
        <v>4.9119999999999999</v>
      </c>
      <c r="H150" s="42">
        <v>4.9320000000000004</v>
      </c>
      <c r="I150" s="42">
        <v>4.96</v>
      </c>
      <c r="J150" s="42">
        <v>4.9770000000000003</v>
      </c>
      <c r="K150" s="42">
        <v>5.0209999999999999</v>
      </c>
      <c r="L150" s="42">
        <v>5.0819999999999999</v>
      </c>
      <c r="M150" s="42">
        <v>5.1509999999999998</v>
      </c>
      <c r="N150" s="42">
        <v>5.2450000000000001</v>
      </c>
      <c r="O150" s="43">
        <v>5.3090000000000002</v>
      </c>
      <c r="P150" s="20"/>
      <c r="Q150" s="41">
        <v>5.3140000000000001</v>
      </c>
      <c r="R150" s="42">
        <v>5.2560000000000002</v>
      </c>
      <c r="S150" s="42">
        <v>5.1479999999999997</v>
      </c>
      <c r="T150" s="42">
        <v>5.0709999999999997</v>
      </c>
      <c r="U150" s="42">
        <v>4.9960000000000004</v>
      </c>
      <c r="V150" s="42">
        <v>4.95</v>
      </c>
      <c r="W150" s="42">
        <v>4.9080000000000004</v>
      </c>
      <c r="X150" s="42">
        <v>4.8769999999999998</v>
      </c>
      <c r="Y150" s="42">
        <v>4.8529999999999998</v>
      </c>
      <c r="Z150" s="42">
        <v>4.819</v>
      </c>
      <c r="AA150" s="42">
        <v>4.8129999999999997</v>
      </c>
      <c r="AB150" s="43"/>
      <c r="AD150" s="20"/>
      <c r="AE150" s="184"/>
      <c r="AF150" s="40">
        <v>14.6</v>
      </c>
      <c r="AG150" s="41"/>
      <c r="AH150" s="42">
        <v>0.1159</v>
      </c>
      <c r="AI150" s="42">
        <v>9.9099999999999994E-2</v>
      </c>
      <c r="AJ150" s="42">
        <v>9.7860000000000003E-2</v>
      </c>
      <c r="AK150" s="42">
        <v>0.1046</v>
      </c>
      <c r="AL150" s="42">
        <v>0.1203</v>
      </c>
      <c r="AM150" s="42">
        <v>0.14990000000000001</v>
      </c>
      <c r="AN150" s="42">
        <v>0.19370000000000001</v>
      </c>
      <c r="AO150" s="42">
        <v>0.25309999999999999</v>
      </c>
      <c r="AP150" s="42">
        <v>0.31380000000000002</v>
      </c>
      <c r="AQ150" s="42">
        <v>0.36480000000000001</v>
      </c>
      <c r="AR150" s="43">
        <v>0.38979999999999998</v>
      </c>
      <c r="AS150" s="20"/>
      <c r="AT150" s="41">
        <v>0.39129999999999998</v>
      </c>
      <c r="AU150" s="42">
        <v>0.37180000000000002</v>
      </c>
      <c r="AV150" s="42">
        <v>0.31269999999999998</v>
      </c>
      <c r="AW150" s="42">
        <v>0.25340000000000001</v>
      </c>
      <c r="AX150" s="42">
        <v>0.2001</v>
      </c>
      <c r="AY150" s="42">
        <v>0.15229999999999999</v>
      </c>
      <c r="AZ150" s="42">
        <v>0.125</v>
      </c>
      <c r="BA150" s="42">
        <v>0.1023</v>
      </c>
      <c r="BB150" s="42">
        <v>9.017E-2</v>
      </c>
      <c r="BC150" s="42">
        <v>9.221E-2</v>
      </c>
      <c r="BD150" s="42">
        <v>0.1066</v>
      </c>
      <c r="BE150" s="43"/>
      <c r="BH150" s="118" t="str">
        <f t="shared" si="112"/>
        <v>0</v>
      </c>
      <c r="BI150" s="118" t="str">
        <f t="shared" si="112"/>
        <v>4.86+0.1159i</v>
      </c>
      <c r="BJ150" s="118" t="str">
        <f t="shared" si="112"/>
        <v>4.891+0.0991i</v>
      </c>
      <c r="BK150" s="118" t="str">
        <f t="shared" si="112"/>
        <v>4.912+0.09786i</v>
      </c>
      <c r="BL150" s="118" t="str">
        <f t="shared" si="112"/>
        <v>4.932+0.1046i</v>
      </c>
      <c r="BM150" s="118" t="str">
        <f t="shared" si="110"/>
        <v>4.96+0.1203i</v>
      </c>
      <c r="BN150" s="118" t="str">
        <f t="shared" si="94"/>
        <v>4.977+0.1499i</v>
      </c>
      <c r="BO150" s="118" t="str">
        <f t="shared" si="94"/>
        <v>5.021+0.1937i</v>
      </c>
      <c r="BP150" s="118" t="str">
        <f t="shared" si="94"/>
        <v>5.082+0.2531i</v>
      </c>
      <c r="BQ150" s="118" t="str">
        <f t="shared" si="94"/>
        <v>5.151+0.3138i</v>
      </c>
      <c r="BR150" s="118" t="str">
        <f t="shared" si="94"/>
        <v>5.245+0.3648i</v>
      </c>
      <c r="BS150" s="118" t="str">
        <f t="shared" si="94"/>
        <v>5.309+0.3898i</v>
      </c>
      <c r="BT150" s="118" t="str">
        <f t="shared" si="94"/>
        <v>0</v>
      </c>
      <c r="BU150" s="118" t="str">
        <f t="shared" si="94"/>
        <v>5.314+0.3913i</v>
      </c>
      <c r="BV150" s="118" t="str">
        <f t="shared" si="94"/>
        <v>5.256+0.3718i</v>
      </c>
      <c r="BW150" s="118" t="str">
        <f t="shared" si="94"/>
        <v>5.148+0.3127i</v>
      </c>
      <c r="BX150" s="118" t="str">
        <f t="shared" si="94"/>
        <v>5.071+0.2534i</v>
      </c>
      <c r="BY150" s="118" t="str">
        <f t="shared" si="94"/>
        <v>4.996+0.2001i</v>
      </c>
      <c r="BZ150" s="118" t="str">
        <f t="shared" si="104"/>
        <v>4.95+0.1523i</v>
      </c>
      <c r="CA150" s="118" t="str">
        <f t="shared" si="92"/>
        <v>4.908+0.125i</v>
      </c>
      <c r="CB150" s="118" t="str">
        <f t="shared" si="92"/>
        <v>4.877+0.1023i</v>
      </c>
      <c r="CC150" s="118" t="str">
        <f t="shared" si="92"/>
        <v>4.853+0.09017i</v>
      </c>
      <c r="CD150" s="118" t="str">
        <f t="shared" si="92"/>
        <v>4.819+0.09221i</v>
      </c>
      <c r="CE150" s="118" t="str">
        <f t="shared" si="92"/>
        <v>4.813+0.1066i</v>
      </c>
      <c r="CF150" s="118" t="str">
        <f t="shared" si="92"/>
        <v>0</v>
      </c>
      <c r="CG150" s="118" t="str">
        <f t="shared" si="92"/>
        <v>0</v>
      </c>
      <c r="CH150" s="39">
        <f t="shared" si="113"/>
        <v>14600000000</v>
      </c>
      <c r="CI150" s="121">
        <f t="shared" si="114"/>
        <v>1.2314037786310663</v>
      </c>
      <c r="CJ150" s="121" t="str">
        <f t="shared" si="105"/>
        <v>0</v>
      </c>
      <c r="CK150" s="121" t="str">
        <f t="shared" si="105"/>
        <v>5.98462236414698+0.142719697943341i</v>
      </c>
      <c r="CL150" s="121" t="str">
        <f t="shared" si="105"/>
        <v>6.02279588128455+0.122032114462339i</v>
      </c>
      <c r="CM150" s="121" t="str">
        <f t="shared" si="105"/>
        <v>6.0486553606358+0.120505173776836i</v>
      </c>
      <c r="CN150" s="121" t="str">
        <f t="shared" si="105"/>
        <v>6.07328343620842+0.12880483524481i</v>
      </c>
      <c r="CO150" s="121" t="str">
        <f t="shared" si="105"/>
        <v>6.10776274201009+0.148137874569317i</v>
      </c>
      <c r="CP150" s="121" t="str">
        <f t="shared" si="105"/>
        <v>6.12869660624682+0.184587426416797i</v>
      </c>
      <c r="CQ150" s="121" t="str">
        <f t="shared" si="105"/>
        <v>6.18287837250658+0.238522911920838i</v>
      </c>
      <c r="CR150" s="121" t="str">
        <f t="shared" si="105"/>
        <v>6.25799400300308+0.311668296371523i</v>
      </c>
      <c r="CS150" s="121" t="str">
        <f t="shared" si="105"/>
        <v>6.34296086372862+0.386414505734429i</v>
      </c>
      <c r="CT150" s="121" t="str">
        <f t="shared" si="105"/>
        <v>6.45871281891994+0.449216098444613i</v>
      </c>
      <c r="CU150" s="121" t="str">
        <f t="shared" si="101"/>
        <v>6.53752266075233+0.48000119291039i</v>
      </c>
      <c r="CV150" s="121" t="str">
        <f t="shared" si="101"/>
        <v>0</v>
      </c>
      <c r="CW150" s="121" t="str">
        <f t="shared" si="101"/>
        <v>6.54367967964549+0.481848298578336i</v>
      </c>
      <c r="CX150" s="121" t="str">
        <f t="shared" si="101"/>
        <v>6.47225826048488+0.45783592489503i</v>
      </c>
      <c r="CY150" s="121" t="str">
        <f t="shared" si="101"/>
        <v>6.33926665239273+0.385059961577934i</v>
      </c>
      <c r="CZ150" s="121" t="str">
        <f t="shared" si="95"/>
        <v>6.24444856143814+0.312037717505112i</v>
      </c>
      <c r="DA150" s="121" t="str">
        <f t="shared" si="95"/>
        <v>6.15209327804081+0.246403896104076i</v>
      </c>
      <c r="DB150" s="121" t="str">
        <f t="shared" si="95"/>
        <v>6.09544870422378+0.187542795485511i</v>
      </c>
      <c r="DC150" s="121" t="str">
        <f t="shared" si="95"/>
        <v>6.04372974552127+0.153925472328883i</v>
      </c>
      <c r="DD150" s="121" t="str">
        <f t="shared" si="95"/>
        <v>6.00555622838371+0.125972606553958i</v>
      </c>
      <c r="DE150" s="121" t="str">
        <f t="shared" si="77"/>
        <v>5.97600253769656+0.111035678719163i</v>
      </c>
      <c r="DF150" s="121" t="str">
        <f t="shared" si="77"/>
        <v>5.93413480922311+0.113547742427571i</v>
      </c>
      <c r="DG150" s="121" t="str">
        <f t="shared" si="77"/>
        <v>5.92674638655132+0.131267642802072i</v>
      </c>
      <c r="DH150" s="121" t="str">
        <f t="shared" si="77"/>
        <v>0</v>
      </c>
      <c r="DI150" s="121"/>
      <c r="DK150" s="39">
        <f t="shared" si="106"/>
        <v>0</v>
      </c>
      <c r="DL150" s="39">
        <f t="shared" si="106"/>
        <v>5.98462236414698</v>
      </c>
      <c r="DM150" s="39">
        <f t="shared" si="106"/>
        <v>6.0227958812845497</v>
      </c>
      <c r="DN150" s="39">
        <f t="shared" si="106"/>
        <v>6.0486553606357996</v>
      </c>
      <c r="DO150" s="39">
        <f t="shared" si="106"/>
        <v>6.0732834362084196</v>
      </c>
      <c r="DP150" s="39">
        <f t="shared" si="106"/>
        <v>6.10776274201009</v>
      </c>
      <c r="DQ150" s="39">
        <f t="shared" si="106"/>
        <v>6.1286966062468196</v>
      </c>
      <c r="DR150" s="39">
        <f t="shared" si="106"/>
        <v>6.1828783725065799</v>
      </c>
      <c r="DS150" s="39">
        <f t="shared" si="106"/>
        <v>6.2579940030030796</v>
      </c>
      <c r="DT150" s="39">
        <f t="shared" si="106"/>
        <v>6.3429608637286199</v>
      </c>
      <c r="DU150" s="39">
        <f t="shared" si="106"/>
        <v>6.4587128189199401</v>
      </c>
      <c r="DV150" s="39">
        <f t="shared" si="102"/>
        <v>6.5375226607523302</v>
      </c>
      <c r="DW150" s="39">
        <f t="shared" si="102"/>
        <v>0</v>
      </c>
      <c r="DX150" s="39">
        <f t="shared" si="102"/>
        <v>6.5436796796454901</v>
      </c>
      <c r="DY150" s="39">
        <f t="shared" si="102"/>
        <v>6.47225826048488</v>
      </c>
      <c r="DZ150" s="39">
        <f t="shared" si="102"/>
        <v>6.3392666523927304</v>
      </c>
      <c r="EA150" s="39">
        <f t="shared" si="96"/>
        <v>6.2444485614381398</v>
      </c>
      <c r="EB150" s="39">
        <f t="shared" si="96"/>
        <v>6.1520932780408097</v>
      </c>
      <c r="EC150" s="39">
        <f t="shared" si="96"/>
        <v>6.0954487042237799</v>
      </c>
      <c r="ED150" s="39">
        <f t="shared" si="96"/>
        <v>6.0437297455212704</v>
      </c>
      <c r="EE150" s="39">
        <f t="shared" si="96"/>
        <v>6.0055562283837096</v>
      </c>
      <c r="EF150" s="39">
        <f t="shared" si="78"/>
        <v>5.9760025376965604</v>
      </c>
      <c r="EG150" s="39">
        <f t="shared" si="78"/>
        <v>5.9341348092231101</v>
      </c>
      <c r="EH150" s="39">
        <f t="shared" si="78"/>
        <v>5.9267463865513204</v>
      </c>
      <c r="EI150" s="39">
        <f t="shared" si="78"/>
        <v>0</v>
      </c>
      <c r="EK150" s="39">
        <f t="shared" si="99"/>
        <v>0</v>
      </c>
      <c r="EL150" s="39">
        <f t="shared" si="99"/>
        <v>0.142719697943341</v>
      </c>
      <c r="EM150" s="39">
        <f t="shared" si="98"/>
        <v>0.122032114462339</v>
      </c>
      <c r="EN150" s="39">
        <f t="shared" si="98"/>
        <v>0.12050517377683601</v>
      </c>
      <c r="EO150" s="39">
        <f t="shared" si="98"/>
        <v>0.12880483524481001</v>
      </c>
      <c r="EP150" s="39">
        <f t="shared" si="98"/>
        <v>0.14813787456931701</v>
      </c>
      <c r="EQ150" s="39">
        <f t="shared" si="98"/>
        <v>0.18458742641679701</v>
      </c>
      <c r="ER150" s="39">
        <f t="shared" si="98"/>
        <v>0.23852291192083799</v>
      </c>
      <c r="ES150" s="39">
        <f t="shared" si="98"/>
        <v>0.31166829637152299</v>
      </c>
      <c r="ET150" s="39">
        <f t="shared" si="98"/>
        <v>0.38641450573442898</v>
      </c>
      <c r="EU150" s="39">
        <f t="shared" si="98"/>
        <v>0.44921609844461302</v>
      </c>
      <c r="EV150" s="39">
        <f t="shared" ref="EV150:FB178" si="116">IMAGINARY(CU150)</f>
        <v>0.48000119291039001</v>
      </c>
      <c r="EW150" s="39">
        <f t="shared" si="116"/>
        <v>0</v>
      </c>
      <c r="EX150" s="39">
        <f t="shared" si="116"/>
        <v>0.481848298578336</v>
      </c>
      <c r="EY150" s="39">
        <f t="shared" si="116"/>
        <v>0.45783592489503</v>
      </c>
      <c r="EZ150" s="39">
        <f t="shared" si="116"/>
        <v>0.38505996157793398</v>
      </c>
      <c r="FA150" s="39">
        <f t="shared" si="116"/>
        <v>0.312037717505112</v>
      </c>
      <c r="FB150" s="39">
        <f t="shared" si="116"/>
        <v>0.24640389610407601</v>
      </c>
      <c r="FC150" s="39">
        <f t="shared" si="111"/>
        <v>0.187542795485511</v>
      </c>
      <c r="FD150" s="39">
        <f t="shared" si="111"/>
        <v>0.15392547232888301</v>
      </c>
      <c r="FE150" s="39">
        <f t="shared" si="111"/>
        <v>0.12597260655395801</v>
      </c>
      <c r="FF150" s="39">
        <f t="shared" si="79"/>
        <v>0.11103567871916301</v>
      </c>
      <c r="FG150" s="39">
        <f t="shared" si="79"/>
        <v>0.113547742427571</v>
      </c>
      <c r="FH150" s="39">
        <f t="shared" si="79"/>
        <v>0.13126764280207201</v>
      </c>
      <c r="FI150" s="39">
        <f t="shared" si="79"/>
        <v>0</v>
      </c>
      <c r="FK150" s="39">
        <f t="shared" si="107"/>
        <v>0.99999999999999989</v>
      </c>
      <c r="FL150" s="39">
        <f t="shared" si="107"/>
        <v>0.78592296893890479</v>
      </c>
      <c r="FM150" s="39">
        <f t="shared" si="107"/>
        <v>0.78478208545372485</v>
      </c>
      <c r="FN150" s="39">
        <f t="shared" si="107"/>
        <v>0.7839639546368159</v>
      </c>
      <c r="FO150" s="39">
        <f t="shared" si="107"/>
        <v>0.78315214815869338</v>
      </c>
      <c r="FP150" s="39">
        <f t="shared" si="107"/>
        <v>0.78198318041081682</v>
      </c>
      <c r="FQ150" s="39">
        <f t="shared" si="107"/>
        <v>0.78115257491144263</v>
      </c>
      <c r="FR150" s="39">
        <f t="shared" si="107"/>
        <v>0.77912426784833722</v>
      </c>
      <c r="FS150" s="39">
        <f t="shared" si="107"/>
        <v>0.77620467643842517</v>
      </c>
      <c r="FT150" s="39">
        <f t="shared" si="107"/>
        <v>0.77282686234626286</v>
      </c>
      <c r="FU150" s="39">
        <f t="shared" si="107"/>
        <v>0.76850007175869783</v>
      </c>
      <c r="FV150" s="39">
        <f t="shared" si="103"/>
        <v>0.7656635106542381</v>
      </c>
      <c r="FW150" s="39">
        <f t="shared" si="103"/>
        <v>0.99999999999999989</v>
      </c>
      <c r="FX150" s="39">
        <f t="shared" si="103"/>
        <v>0.7654484418758104</v>
      </c>
      <c r="FY150" s="39">
        <f t="shared" si="103"/>
        <v>0.76797303897732272</v>
      </c>
      <c r="FZ150" s="39">
        <f t="shared" si="103"/>
        <v>0.77295688548201469</v>
      </c>
      <c r="GA150" s="39">
        <f t="shared" si="97"/>
        <v>0.77662856977354633</v>
      </c>
      <c r="GB150" s="39">
        <f t="shared" si="97"/>
        <v>0.78004640736308983</v>
      </c>
      <c r="GC150" s="39">
        <f t="shared" si="97"/>
        <v>0.7821925192077126</v>
      </c>
      <c r="GD150" s="39">
        <f t="shared" si="97"/>
        <v>0.78399429772653983</v>
      </c>
      <c r="GE150" s="39">
        <f t="shared" si="97"/>
        <v>0.78531782918184334</v>
      </c>
      <c r="GF150" s="39">
        <f t="shared" si="80"/>
        <v>0.78630915298536253</v>
      </c>
      <c r="GG150" s="39">
        <f t="shared" si="80"/>
        <v>0.78763811302812115</v>
      </c>
      <c r="GH150" s="39">
        <f t="shared" si="80"/>
        <v>0.78781400612944086</v>
      </c>
      <c r="GI150" s="39">
        <f t="shared" si="80"/>
        <v>0.99999999999999989</v>
      </c>
      <c r="GJ150" s="39">
        <f t="shared" si="115"/>
        <v>14.6</v>
      </c>
      <c r="GK150" s="39">
        <f t="shared" si="109"/>
        <v>-9.6432746655328714E-16</v>
      </c>
      <c r="GL150" s="39">
        <f t="shared" si="109"/>
        <v>-2.0924003719394539</v>
      </c>
      <c r="GM150" s="39">
        <f t="shared" si="109"/>
        <v>-2.1050183867057162</v>
      </c>
      <c r="GN150" s="39">
        <f t="shared" si="109"/>
        <v>-2.1140780999388582</v>
      </c>
      <c r="GO150" s="39">
        <f t="shared" si="109"/>
        <v>-2.1230771295507638</v>
      </c>
      <c r="GP150" s="39">
        <f t="shared" si="109"/>
        <v>-2.1360517606272618</v>
      </c>
      <c r="GQ150" s="39">
        <f t="shared" si="109"/>
        <v>-2.1452826266666216</v>
      </c>
      <c r="GR150" s="39">
        <f t="shared" si="109"/>
        <v>-2.1678653642213019</v>
      </c>
      <c r="GS150" s="39">
        <f t="shared" si="109"/>
        <v>-2.200474901456666</v>
      </c>
      <c r="GT150" s="39">
        <f t="shared" si="109"/>
        <v>-2.2383558176172813</v>
      </c>
      <c r="GU150" s="39">
        <f t="shared" si="108"/>
        <v>-2.2871217522396976</v>
      </c>
      <c r="GV150" s="39">
        <f t="shared" si="108"/>
        <v>-2.3192409930597462</v>
      </c>
      <c r="GW150" s="39">
        <f t="shared" si="108"/>
        <v>-9.6432746655328714E-16</v>
      </c>
      <c r="GX150" s="39">
        <f t="shared" si="108"/>
        <v>-2.3216811329635796</v>
      </c>
      <c r="GY150" s="39">
        <f t="shared" si="100"/>
        <v>-2.2930805272058428</v>
      </c>
      <c r="GZ150" s="39">
        <f t="shared" si="81"/>
        <v>-2.2368945956167448</v>
      </c>
      <c r="HA150" s="39">
        <f t="shared" si="81"/>
        <v>-2.1957327427894535</v>
      </c>
      <c r="HB150" s="39">
        <f t="shared" si="81"/>
        <v>-2.1575911804936689</v>
      </c>
      <c r="HC150" s="39">
        <f t="shared" si="81"/>
        <v>-2.1337268380522576</v>
      </c>
      <c r="HD150" s="39">
        <f t="shared" si="93"/>
        <v>-2.1137419216914393</v>
      </c>
      <c r="HE150" s="39">
        <f t="shared" si="93"/>
        <v>-2.0990908517330142</v>
      </c>
      <c r="HF150" s="39">
        <f t="shared" si="93"/>
        <v>-2.088133378499748</v>
      </c>
      <c r="HG150" s="39">
        <f t="shared" si="87"/>
        <v>-2.0734655389129992</v>
      </c>
      <c r="HH150" s="39">
        <f t="shared" si="87"/>
        <v>-2.0715260473169934</v>
      </c>
      <c r="HI150" s="39">
        <f t="shared" si="87"/>
        <v>-9.6432746655328714E-16</v>
      </c>
    </row>
    <row r="151" spans="1:217" s="39" customFormat="1">
      <c r="A151" s="20"/>
      <c r="B151" s="184"/>
      <c r="C151" s="40">
        <v>14.65</v>
      </c>
      <c r="D151" s="41"/>
      <c r="E151" s="42">
        <v>4.8570000000000002</v>
      </c>
      <c r="F151" s="42">
        <v>4.8869999999999996</v>
      </c>
      <c r="G151" s="42">
        <v>4.9130000000000003</v>
      </c>
      <c r="H151" s="42">
        <v>4.9290000000000003</v>
      </c>
      <c r="I151" s="42">
        <v>4.9589999999999996</v>
      </c>
      <c r="J151" s="42">
        <v>4.984</v>
      </c>
      <c r="K151" s="42">
        <v>5.0250000000000004</v>
      </c>
      <c r="L151" s="42">
        <v>5.0839999999999996</v>
      </c>
      <c r="M151" s="42">
        <v>5.1589999999999998</v>
      </c>
      <c r="N151" s="42">
        <v>5.2389999999999999</v>
      </c>
      <c r="O151" s="43">
        <v>5.306</v>
      </c>
      <c r="P151" s="20"/>
      <c r="Q151" s="41">
        <v>5.3120000000000003</v>
      </c>
      <c r="R151" s="42">
        <v>5.25</v>
      </c>
      <c r="S151" s="42">
        <v>5.1520000000000001</v>
      </c>
      <c r="T151" s="42">
        <v>5.0739999999999998</v>
      </c>
      <c r="U151" s="42">
        <v>4.9980000000000002</v>
      </c>
      <c r="V151" s="42">
        <v>4.9569999999999999</v>
      </c>
      <c r="W151" s="42">
        <v>4.9080000000000004</v>
      </c>
      <c r="X151" s="42">
        <v>4.8719999999999999</v>
      </c>
      <c r="Y151" s="42">
        <v>4.8540000000000001</v>
      </c>
      <c r="Z151" s="42">
        <v>4.8159999999999998</v>
      </c>
      <c r="AA151" s="42">
        <v>4.8079999999999998</v>
      </c>
      <c r="AB151" s="43"/>
      <c r="AD151" s="20"/>
      <c r="AE151" s="184"/>
      <c r="AF151" s="40">
        <v>14.65</v>
      </c>
      <c r="AG151" s="41"/>
      <c r="AH151" s="42">
        <v>0.1166</v>
      </c>
      <c r="AI151" s="42">
        <v>9.8809999999999995E-2</v>
      </c>
      <c r="AJ151" s="42">
        <v>9.7140000000000004E-2</v>
      </c>
      <c r="AK151" s="42">
        <v>0.107</v>
      </c>
      <c r="AL151" s="42">
        <v>0.1171</v>
      </c>
      <c r="AM151" s="42">
        <v>0.1477</v>
      </c>
      <c r="AN151" s="42">
        <v>0.1968</v>
      </c>
      <c r="AO151" s="42">
        <v>0.25530000000000003</v>
      </c>
      <c r="AP151" s="42">
        <v>0.32019999999999998</v>
      </c>
      <c r="AQ151" s="42">
        <v>0.37840000000000001</v>
      </c>
      <c r="AR151" s="43">
        <v>0.3962</v>
      </c>
      <c r="AS151" s="20"/>
      <c r="AT151" s="41">
        <v>0.39789999999999998</v>
      </c>
      <c r="AU151" s="42">
        <v>0.38340000000000002</v>
      </c>
      <c r="AV151" s="42">
        <v>0.32550000000000001</v>
      </c>
      <c r="AW151" s="42">
        <v>0.25569999999999998</v>
      </c>
      <c r="AX151" s="42">
        <v>0.20319999999999999</v>
      </c>
      <c r="AY151" s="42">
        <v>0.15279999999999999</v>
      </c>
      <c r="AZ151" s="42">
        <v>0.1208</v>
      </c>
      <c r="BA151" s="42">
        <v>0.1028</v>
      </c>
      <c r="BB151" s="42">
        <v>9.1630000000000003E-2</v>
      </c>
      <c r="BC151" s="42">
        <v>9.2189999999999994E-2</v>
      </c>
      <c r="BD151" s="42">
        <v>0.1079</v>
      </c>
      <c r="BE151" s="43"/>
      <c r="BH151" s="118" t="str">
        <f t="shared" si="112"/>
        <v>0</v>
      </c>
      <c r="BI151" s="118" t="str">
        <f t="shared" si="112"/>
        <v>4.857+0.1166i</v>
      </c>
      <c r="BJ151" s="118" t="str">
        <f t="shared" si="112"/>
        <v>4.887+0.09881i</v>
      </c>
      <c r="BK151" s="118" t="str">
        <f t="shared" si="112"/>
        <v>4.913+0.09714i</v>
      </c>
      <c r="BL151" s="118" t="str">
        <f t="shared" si="112"/>
        <v>4.929+0.107i</v>
      </c>
      <c r="BM151" s="118" t="str">
        <f t="shared" si="110"/>
        <v>4.959+0.1171i</v>
      </c>
      <c r="BN151" s="118" t="str">
        <f t="shared" si="94"/>
        <v>4.984+0.1477i</v>
      </c>
      <c r="BO151" s="118" t="str">
        <f t="shared" si="94"/>
        <v>5.025+0.1968i</v>
      </c>
      <c r="BP151" s="118" t="str">
        <f t="shared" si="94"/>
        <v>5.084+0.2553i</v>
      </c>
      <c r="BQ151" s="118" t="str">
        <f t="shared" si="94"/>
        <v>5.159+0.3202i</v>
      </c>
      <c r="BR151" s="118" t="str">
        <f t="shared" si="94"/>
        <v>5.239+0.3784i</v>
      </c>
      <c r="BS151" s="118" t="str">
        <f t="shared" si="94"/>
        <v>5.306+0.3962i</v>
      </c>
      <c r="BT151" s="118" t="str">
        <f t="shared" si="94"/>
        <v>0</v>
      </c>
      <c r="BU151" s="118" t="str">
        <f t="shared" si="94"/>
        <v>5.312+0.3979i</v>
      </c>
      <c r="BV151" s="118" t="str">
        <f t="shared" si="94"/>
        <v>5.25+0.3834i</v>
      </c>
      <c r="BW151" s="118" t="str">
        <f t="shared" si="94"/>
        <v>5.152+0.3255i</v>
      </c>
      <c r="BX151" s="118" t="str">
        <f t="shared" si="94"/>
        <v>5.074+0.2557i</v>
      </c>
      <c r="BY151" s="118" t="str">
        <f t="shared" si="94"/>
        <v>4.998+0.2032i</v>
      </c>
      <c r="BZ151" s="118" t="str">
        <f t="shared" si="104"/>
        <v>4.957+0.1528i</v>
      </c>
      <c r="CA151" s="118" t="str">
        <f t="shared" si="92"/>
        <v>4.908+0.1208i</v>
      </c>
      <c r="CB151" s="118" t="str">
        <f t="shared" si="92"/>
        <v>4.872+0.1028i</v>
      </c>
      <c r="CC151" s="118" t="str">
        <f t="shared" si="92"/>
        <v>4.854+0.09163i</v>
      </c>
      <c r="CD151" s="118" t="str">
        <f t="shared" si="92"/>
        <v>4.816+0.09219i</v>
      </c>
      <c r="CE151" s="118" t="str">
        <f t="shared" si="92"/>
        <v>4.808+0.1079i</v>
      </c>
      <c r="CF151" s="118" t="str">
        <f t="shared" si="92"/>
        <v>0</v>
      </c>
      <c r="CG151" s="118" t="str">
        <f t="shared" si="92"/>
        <v>0</v>
      </c>
      <c r="CH151" s="39">
        <f t="shared" si="113"/>
        <v>14650000000</v>
      </c>
      <c r="CI151" s="121">
        <f t="shared" si="114"/>
        <v>1.2272010353592879</v>
      </c>
      <c r="CJ151" s="121" t="str">
        <f t="shared" si="105"/>
        <v>0</v>
      </c>
      <c r="CK151" s="121" t="str">
        <f t="shared" si="105"/>
        <v>5.96051542874006+0.143091640722893i</v>
      </c>
      <c r="CL151" s="121" t="str">
        <f t="shared" si="105"/>
        <v>5.99733145980084+0.121259734303851i</v>
      </c>
      <c r="CM151" s="121" t="str">
        <f t="shared" si="105"/>
        <v>6.02923868672018+0.119210308574801i</v>
      </c>
      <c r="CN151" s="121" t="str">
        <f t="shared" si="105"/>
        <v>6.04887390328593+0.131310510783444i</v>
      </c>
      <c r="CO151" s="121" t="str">
        <f t="shared" si="105"/>
        <v>6.08568993434671+0.143705241240573i</v>
      </c>
      <c r="CP151" s="121" t="str">
        <f t="shared" si="105"/>
        <v>6.11636996023069+0.181257592922567i</v>
      </c>
      <c r="CQ151" s="121" t="str">
        <f t="shared" si="105"/>
        <v>6.16668520268042+0.241513163758708i</v>
      </c>
      <c r="CR151" s="121" t="str">
        <f t="shared" si="105"/>
        <v>6.23909006376662+0.313304424327226i</v>
      </c>
      <c r="CS151" s="121" t="str">
        <f t="shared" si="105"/>
        <v>6.33113014141857+0.392949771522044i</v>
      </c>
      <c r="CT151" s="121" t="str">
        <f t="shared" si="105"/>
        <v>6.42930622424731+0.464372871779955i</v>
      </c>
      <c r="CU151" s="121" t="str">
        <f t="shared" si="101"/>
        <v>6.51152869361638+0.48621705020935i</v>
      </c>
      <c r="CV151" s="121" t="str">
        <f t="shared" si="101"/>
        <v>0</v>
      </c>
      <c r="CW151" s="121" t="str">
        <f t="shared" si="101"/>
        <v>6.51889189982854+0.488303291969461i</v>
      </c>
      <c r="CX151" s="121" t="str">
        <f t="shared" si="101"/>
        <v>6.44280543563626+0.470508876956751i</v>
      </c>
      <c r="CY151" s="121" t="str">
        <f t="shared" si="101"/>
        <v>6.32253973417105+0.399453937009448i</v>
      </c>
      <c r="CZ151" s="121" t="str">
        <f t="shared" si="95"/>
        <v>6.22681805341303+0.31379530474137i</v>
      </c>
      <c r="DA151" s="121" t="str">
        <f t="shared" si="95"/>
        <v>6.13355077472572+0.249367250385007i</v>
      </c>
      <c r="DB151" s="121" t="str">
        <f t="shared" si="95"/>
        <v>6.08323553227599+0.187516318202899i</v>
      </c>
      <c r="DC151" s="121" t="str">
        <f t="shared" si="95"/>
        <v>6.02310268154339+0.148245885071402i</v>
      </c>
      <c r="DD151" s="121" t="str">
        <f t="shared" si="95"/>
        <v>5.97892344427045+0.126156266434935i</v>
      </c>
      <c r="DE151" s="121" t="str">
        <f t="shared" si="77"/>
        <v>5.95683382563398+0.112448430869972i</v>
      </c>
      <c r="DF151" s="121" t="str">
        <f t="shared" si="77"/>
        <v>5.91020018629033+0.113135663449773i</v>
      </c>
      <c r="DG151" s="121" t="str">
        <f t="shared" si="77"/>
        <v>5.90038257800746+0.132414991715267i</v>
      </c>
      <c r="DH151" s="121" t="str">
        <f t="shared" si="77"/>
        <v>0</v>
      </c>
      <c r="DI151" s="121"/>
      <c r="DK151" s="39">
        <f t="shared" si="106"/>
        <v>0</v>
      </c>
      <c r="DL151" s="39">
        <f t="shared" si="106"/>
        <v>5.9605154287400604</v>
      </c>
      <c r="DM151" s="39">
        <f t="shared" si="106"/>
        <v>5.99733145980084</v>
      </c>
      <c r="DN151" s="39">
        <f t="shared" si="106"/>
        <v>6.0292386867201797</v>
      </c>
      <c r="DO151" s="39">
        <f t="shared" si="106"/>
        <v>6.04887390328593</v>
      </c>
      <c r="DP151" s="39">
        <f t="shared" si="106"/>
        <v>6.0856899343467097</v>
      </c>
      <c r="DQ151" s="39">
        <f t="shared" si="106"/>
        <v>6.1163699602306902</v>
      </c>
      <c r="DR151" s="39">
        <f t="shared" si="106"/>
        <v>6.1666852026804202</v>
      </c>
      <c r="DS151" s="39">
        <f t="shared" si="106"/>
        <v>6.2390900637666196</v>
      </c>
      <c r="DT151" s="39">
        <f t="shared" si="106"/>
        <v>6.3311301414185701</v>
      </c>
      <c r="DU151" s="39">
        <f t="shared" si="106"/>
        <v>6.42930622424731</v>
      </c>
      <c r="DV151" s="39">
        <f t="shared" si="102"/>
        <v>6.5115286936163796</v>
      </c>
      <c r="DW151" s="39">
        <f t="shared" si="102"/>
        <v>0</v>
      </c>
      <c r="DX151" s="39">
        <f t="shared" si="102"/>
        <v>6.5188918998285397</v>
      </c>
      <c r="DY151" s="39">
        <f t="shared" si="102"/>
        <v>6.4428054356362603</v>
      </c>
      <c r="DZ151" s="39">
        <f t="shared" si="102"/>
        <v>6.3225397341710501</v>
      </c>
      <c r="EA151" s="39">
        <f t="shared" si="96"/>
        <v>6.2268180534130302</v>
      </c>
      <c r="EB151" s="39">
        <f t="shared" si="96"/>
        <v>6.1335507747257196</v>
      </c>
      <c r="EC151" s="39">
        <f t="shared" si="96"/>
        <v>6.0832355322759897</v>
      </c>
      <c r="ED151" s="39">
        <f t="shared" si="96"/>
        <v>6.0231026815433903</v>
      </c>
      <c r="EE151" s="39">
        <f t="shared" si="96"/>
        <v>5.9789234442704497</v>
      </c>
      <c r="EF151" s="39">
        <f t="shared" si="78"/>
        <v>5.9568338256339803</v>
      </c>
      <c r="EG151" s="39">
        <f t="shared" si="78"/>
        <v>5.9102001862903304</v>
      </c>
      <c r="EH151" s="39">
        <f t="shared" si="78"/>
        <v>5.9003825780074601</v>
      </c>
      <c r="EI151" s="39">
        <f t="shared" si="78"/>
        <v>0</v>
      </c>
      <c r="EK151" s="39">
        <f t="shared" si="99"/>
        <v>0</v>
      </c>
      <c r="EL151" s="39">
        <f t="shared" si="99"/>
        <v>0.14309164072289299</v>
      </c>
      <c r="EM151" s="39">
        <f t="shared" si="99"/>
        <v>0.12125973430385099</v>
      </c>
      <c r="EN151" s="39">
        <f t="shared" si="99"/>
        <v>0.119210308574801</v>
      </c>
      <c r="EO151" s="39">
        <f t="shared" si="99"/>
        <v>0.131310510783444</v>
      </c>
      <c r="EP151" s="39">
        <f t="shared" si="99"/>
        <v>0.14370524124057299</v>
      </c>
      <c r="EQ151" s="39">
        <f t="shared" si="99"/>
        <v>0.18125759292256699</v>
      </c>
      <c r="ER151" s="39">
        <f t="shared" si="99"/>
        <v>0.24151316375870799</v>
      </c>
      <c r="ES151" s="39">
        <f t="shared" si="99"/>
        <v>0.31330442432722599</v>
      </c>
      <c r="ET151" s="39">
        <f t="shared" si="99"/>
        <v>0.39294977152204402</v>
      </c>
      <c r="EU151" s="39">
        <f t="shared" si="99"/>
        <v>0.46437287177995501</v>
      </c>
      <c r="EV151" s="39">
        <f t="shared" si="116"/>
        <v>0.48621705020935002</v>
      </c>
      <c r="EW151" s="39">
        <f t="shared" si="116"/>
        <v>0</v>
      </c>
      <c r="EX151" s="39">
        <f t="shared" si="116"/>
        <v>0.48830329196946098</v>
      </c>
      <c r="EY151" s="39">
        <f t="shared" si="116"/>
        <v>0.47050887695675098</v>
      </c>
      <c r="EZ151" s="39">
        <f t="shared" si="116"/>
        <v>0.39945393700944798</v>
      </c>
      <c r="FA151" s="39">
        <f t="shared" si="116"/>
        <v>0.31379530474137002</v>
      </c>
      <c r="FB151" s="39">
        <f t="shared" si="116"/>
        <v>0.24936725038500701</v>
      </c>
      <c r="FC151" s="39">
        <f t="shared" si="111"/>
        <v>0.18751631820289899</v>
      </c>
      <c r="FD151" s="39">
        <f t="shared" si="111"/>
        <v>0.14824588507140199</v>
      </c>
      <c r="FE151" s="39">
        <f t="shared" si="111"/>
        <v>0.12615626643493499</v>
      </c>
      <c r="FF151" s="39">
        <f t="shared" si="79"/>
        <v>0.112448430869972</v>
      </c>
      <c r="FG151" s="39">
        <f t="shared" si="79"/>
        <v>0.11313566344977299</v>
      </c>
      <c r="FH151" s="39">
        <f t="shared" si="79"/>
        <v>0.13241499171526699</v>
      </c>
      <c r="FI151" s="39">
        <f t="shared" si="79"/>
        <v>0</v>
      </c>
      <c r="FK151" s="39">
        <f t="shared" si="107"/>
        <v>0.99999999999999989</v>
      </c>
      <c r="FL151" s="39">
        <f t="shared" si="107"/>
        <v>0.78669056275105709</v>
      </c>
      <c r="FM151" s="39">
        <f t="shared" si="107"/>
        <v>0.7855960833940332</v>
      </c>
      <c r="FN151" s="39">
        <f t="shared" si="107"/>
        <v>0.78458630008104568</v>
      </c>
      <c r="FO151" s="39">
        <f t="shared" si="107"/>
        <v>0.78391950628355123</v>
      </c>
      <c r="FP151" s="39">
        <f t="shared" si="107"/>
        <v>0.78270199607780166</v>
      </c>
      <c r="FQ151" s="39">
        <f t="shared" si="107"/>
        <v>0.78156029649826497</v>
      </c>
      <c r="FR151" s="39">
        <f t="shared" si="107"/>
        <v>0.77961706306164913</v>
      </c>
      <c r="FS151" s="39">
        <f t="shared" si="107"/>
        <v>0.77678679168187348</v>
      </c>
      <c r="FT151" s="39">
        <f t="shared" si="107"/>
        <v>0.77312951316496215</v>
      </c>
      <c r="FU151" s="39">
        <f t="shared" si="107"/>
        <v>0.76923308378247945</v>
      </c>
      <c r="FV151" s="39">
        <f t="shared" si="103"/>
        <v>0.76639244612211876</v>
      </c>
      <c r="FW151" s="39">
        <f t="shared" si="103"/>
        <v>0.99999999999999989</v>
      </c>
      <c r="FX151" s="39">
        <f t="shared" si="103"/>
        <v>0.76613625692832277</v>
      </c>
      <c r="FY151" s="39">
        <f t="shared" si="103"/>
        <v>0.76873489787991012</v>
      </c>
      <c r="FZ151" s="39">
        <f t="shared" si="103"/>
        <v>0.77332968104591648</v>
      </c>
      <c r="GA151" s="39">
        <f t="shared" si="97"/>
        <v>0.77716972500135595</v>
      </c>
      <c r="GB151" s="39">
        <f t="shared" si="97"/>
        <v>0.78061365623998935</v>
      </c>
      <c r="GC151" s="39">
        <f t="shared" si="97"/>
        <v>0.78258051615064605</v>
      </c>
      <c r="GD151" s="39">
        <f t="shared" si="97"/>
        <v>0.78467454340873932</v>
      </c>
      <c r="GE151" s="39">
        <f t="shared" si="97"/>
        <v>0.78616633660212409</v>
      </c>
      <c r="GF151" s="39">
        <f t="shared" si="80"/>
        <v>0.78691656456989978</v>
      </c>
      <c r="GG151" s="39">
        <f t="shared" si="80"/>
        <v>0.78840450395788697</v>
      </c>
      <c r="GH151" s="39">
        <f t="shared" si="80"/>
        <v>0.78865270972292345</v>
      </c>
      <c r="GI151" s="39">
        <f t="shared" si="80"/>
        <v>0.99999999999999989</v>
      </c>
      <c r="GJ151" s="39">
        <f t="shared" si="115"/>
        <v>14.65</v>
      </c>
      <c r="GK151" s="39">
        <f t="shared" si="109"/>
        <v>-9.6432746655328714E-16</v>
      </c>
      <c r="GL151" s="39">
        <f t="shared" si="109"/>
        <v>-2.0839211931274484</v>
      </c>
      <c r="GM151" s="39">
        <f t="shared" si="109"/>
        <v>-2.0960138080015458</v>
      </c>
      <c r="GN151" s="39">
        <f t="shared" si="109"/>
        <v>-2.1071855899759435</v>
      </c>
      <c r="GO151" s="39">
        <f t="shared" si="109"/>
        <v>-2.1145705772189327</v>
      </c>
      <c r="GP151" s="39">
        <f t="shared" si="109"/>
        <v>-2.1280711724724184</v>
      </c>
      <c r="GQ151" s="39">
        <f t="shared" si="109"/>
        <v>-2.1407502204244455</v>
      </c>
      <c r="GR151" s="39">
        <f t="shared" si="109"/>
        <v>-2.1623732855874427</v>
      </c>
      <c r="GS151" s="39">
        <f t="shared" si="109"/>
        <v>-2.1939633537736034</v>
      </c>
      <c r="GT151" s="39">
        <f t="shared" si="109"/>
        <v>-2.2349549562665771</v>
      </c>
      <c r="GU151" s="39">
        <f t="shared" si="108"/>
        <v>-2.2788409110531229</v>
      </c>
      <c r="GV151" s="39">
        <f t="shared" si="108"/>
        <v>-2.3109756898545468</v>
      </c>
      <c r="GW151" s="39">
        <f t="shared" si="108"/>
        <v>-9.6432746655328714E-16</v>
      </c>
      <c r="GX151" s="39">
        <f t="shared" si="108"/>
        <v>-2.3138796890815443</v>
      </c>
      <c r="GY151" s="39">
        <f t="shared" si="100"/>
        <v>-2.2844680606061667</v>
      </c>
      <c r="GZ151" s="39">
        <f t="shared" si="81"/>
        <v>-2.2327064182653511</v>
      </c>
      <c r="HA151" s="39">
        <f t="shared" si="81"/>
        <v>-2.1896825176197217</v>
      </c>
      <c r="HB151" s="39">
        <f t="shared" si="81"/>
        <v>-2.151277106757894</v>
      </c>
      <c r="HC151" s="39">
        <f t="shared" si="81"/>
        <v>-2.1294193779680897</v>
      </c>
      <c r="HD151" s="39">
        <f t="shared" si="93"/>
        <v>-2.1062087328656292</v>
      </c>
      <c r="HE151" s="39">
        <f t="shared" si="93"/>
        <v>-2.0897111294471449</v>
      </c>
      <c r="HF151" s="39">
        <f t="shared" si="93"/>
        <v>-2.0814262541609372</v>
      </c>
      <c r="HG151" s="39">
        <f t="shared" si="87"/>
        <v>-2.0650180673934955</v>
      </c>
      <c r="HH151" s="39">
        <f t="shared" si="87"/>
        <v>-2.0622840031100482</v>
      </c>
      <c r="HI151" s="39">
        <f t="shared" si="87"/>
        <v>-9.6432746655328714E-16</v>
      </c>
    </row>
    <row r="152" spans="1:217" s="39" customFormat="1">
      <c r="A152" s="20"/>
      <c r="B152" s="184"/>
      <c r="C152" s="40">
        <v>14.7</v>
      </c>
      <c r="D152" s="41"/>
      <c r="E152" s="42">
        <v>4.867</v>
      </c>
      <c r="F152" s="42">
        <v>4.907</v>
      </c>
      <c r="G152" s="42">
        <v>4.915</v>
      </c>
      <c r="H152" s="42">
        <v>4.9260000000000002</v>
      </c>
      <c r="I152" s="42">
        <v>4.9610000000000003</v>
      </c>
      <c r="J152" s="42">
        <v>4.9779999999999998</v>
      </c>
      <c r="K152" s="42">
        <v>5.01</v>
      </c>
      <c r="L152" s="42">
        <v>5.0679999999999996</v>
      </c>
      <c r="M152" s="42">
        <v>5.141</v>
      </c>
      <c r="N152" s="42">
        <v>5.2350000000000003</v>
      </c>
      <c r="O152" s="43">
        <v>5.31</v>
      </c>
      <c r="P152" s="20"/>
      <c r="Q152" s="41">
        <v>5.3150000000000004</v>
      </c>
      <c r="R152" s="42">
        <v>5.2519999999999998</v>
      </c>
      <c r="S152" s="42">
        <v>5.1369999999999996</v>
      </c>
      <c r="T152" s="42">
        <v>5.0579999999999998</v>
      </c>
      <c r="U152" s="42">
        <v>4.9820000000000002</v>
      </c>
      <c r="V152" s="42">
        <v>4.9429999999999996</v>
      </c>
      <c r="W152" s="42">
        <v>4.9080000000000004</v>
      </c>
      <c r="X152" s="42">
        <v>4.87</v>
      </c>
      <c r="Y152" s="42">
        <v>4.8479999999999999</v>
      </c>
      <c r="Z152" s="42">
        <v>4.8339999999999996</v>
      </c>
      <c r="AA152" s="42">
        <v>4.8179999999999996</v>
      </c>
      <c r="AB152" s="43"/>
      <c r="AD152" s="20"/>
      <c r="AE152" s="184"/>
      <c r="AF152" s="40">
        <v>14.7</v>
      </c>
      <c r="AG152" s="41"/>
      <c r="AH152" s="42">
        <v>0.1145</v>
      </c>
      <c r="AI152" s="42">
        <v>0.104</v>
      </c>
      <c r="AJ152" s="42">
        <v>0.1195</v>
      </c>
      <c r="AK152" s="42">
        <v>0.11210000000000001</v>
      </c>
      <c r="AL152" s="42">
        <v>0.12740000000000001</v>
      </c>
      <c r="AM152" s="42">
        <v>0.1709</v>
      </c>
      <c r="AN152" s="42">
        <v>0.2051</v>
      </c>
      <c r="AO152" s="42">
        <v>0.25929999999999997</v>
      </c>
      <c r="AP152" s="42">
        <v>0.31709999999999999</v>
      </c>
      <c r="AQ152" s="42">
        <v>0.36380000000000001</v>
      </c>
      <c r="AR152" s="43">
        <v>0.3911</v>
      </c>
      <c r="AS152" s="20"/>
      <c r="AT152" s="41">
        <v>0.39350000000000002</v>
      </c>
      <c r="AU152" s="42">
        <v>0.37359999999999999</v>
      </c>
      <c r="AV152" s="42">
        <v>0.31769999999999998</v>
      </c>
      <c r="AW152" s="42">
        <v>0.26019999999999999</v>
      </c>
      <c r="AX152" s="42">
        <v>0.21049999999999999</v>
      </c>
      <c r="AY152" s="42">
        <v>0.17249999999999999</v>
      </c>
      <c r="AZ152" s="42">
        <v>0.1323</v>
      </c>
      <c r="BA152" s="42">
        <v>0.106</v>
      </c>
      <c r="BB152" s="42">
        <v>0.11269999999999999</v>
      </c>
      <c r="BC152" s="42">
        <v>0.1026</v>
      </c>
      <c r="BD152" s="42">
        <v>0.1072</v>
      </c>
      <c r="BE152" s="43"/>
      <c r="BH152" s="118" t="str">
        <f t="shared" si="112"/>
        <v>0</v>
      </c>
      <c r="BI152" s="118" t="str">
        <f t="shared" si="112"/>
        <v>4.867+0.1145i</v>
      </c>
      <c r="BJ152" s="118" t="str">
        <f t="shared" si="112"/>
        <v>4.907+0.104i</v>
      </c>
      <c r="BK152" s="118" t="str">
        <f t="shared" si="112"/>
        <v>4.915+0.1195i</v>
      </c>
      <c r="BL152" s="118" t="str">
        <f t="shared" si="112"/>
        <v>4.926+0.1121i</v>
      </c>
      <c r="BM152" s="118" t="str">
        <f t="shared" si="110"/>
        <v>4.961+0.1274i</v>
      </c>
      <c r="BN152" s="118" t="str">
        <f t="shared" si="94"/>
        <v>4.978+0.1709i</v>
      </c>
      <c r="BO152" s="118" t="str">
        <f t="shared" si="94"/>
        <v>5.01+0.2051i</v>
      </c>
      <c r="BP152" s="118" t="str">
        <f t="shared" si="94"/>
        <v>5.068+0.2593i</v>
      </c>
      <c r="BQ152" s="118" t="str">
        <f t="shared" ref="BQ152:BY178" si="117">COMPLEX(M152,AP152)</f>
        <v>5.141+0.3171i</v>
      </c>
      <c r="BR152" s="118" t="str">
        <f t="shared" si="117"/>
        <v>5.235+0.3638i</v>
      </c>
      <c r="BS152" s="118" t="str">
        <f t="shared" si="117"/>
        <v>5.31+0.3911i</v>
      </c>
      <c r="BT152" s="118" t="str">
        <f t="shared" si="117"/>
        <v>0</v>
      </c>
      <c r="BU152" s="118" t="str">
        <f t="shared" si="117"/>
        <v>5.315+0.3935i</v>
      </c>
      <c r="BV152" s="118" t="str">
        <f t="shared" si="117"/>
        <v>5.252+0.3736i</v>
      </c>
      <c r="BW152" s="118" t="str">
        <f t="shared" si="117"/>
        <v>5.137+0.3177i</v>
      </c>
      <c r="BX152" s="118" t="str">
        <f t="shared" si="117"/>
        <v>5.058+0.2602i</v>
      </c>
      <c r="BY152" s="118" t="str">
        <f t="shared" si="117"/>
        <v>4.982+0.2105i</v>
      </c>
      <c r="BZ152" s="118" t="str">
        <f t="shared" si="104"/>
        <v>4.943+0.1725i</v>
      </c>
      <c r="CA152" s="118" t="str">
        <f t="shared" si="92"/>
        <v>4.908+0.1323i</v>
      </c>
      <c r="CB152" s="118" t="str">
        <f t="shared" si="92"/>
        <v>4.87+0.106i</v>
      </c>
      <c r="CC152" s="118" t="str">
        <f t="shared" si="92"/>
        <v>4.848+0.1127i</v>
      </c>
      <c r="CD152" s="118" t="str">
        <f t="shared" si="92"/>
        <v>4.834+0.1026i</v>
      </c>
      <c r="CE152" s="118" t="str">
        <f t="shared" si="92"/>
        <v>4.818+0.1072i</v>
      </c>
      <c r="CF152" s="118" t="str">
        <f t="shared" si="92"/>
        <v>0</v>
      </c>
      <c r="CG152" s="118" t="str">
        <f t="shared" si="92"/>
        <v>0</v>
      </c>
      <c r="CH152" s="39">
        <f t="shared" si="113"/>
        <v>14700000000</v>
      </c>
      <c r="CI152" s="121">
        <f t="shared" si="114"/>
        <v>1.2230268821777937</v>
      </c>
      <c r="CJ152" s="121" t="str">
        <f t="shared" si="105"/>
        <v>0</v>
      </c>
      <c r="CK152" s="121" t="str">
        <f t="shared" si="105"/>
        <v>5.95247183555932+0.140036578009357i</v>
      </c>
      <c r="CL152" s="121" t="str">
        <f t="shared" si="105"/>
        <v>6.00139291084643+0.127194795746491i</v>
      </c>
      <c r="CM152" s="121" t="str">
        <f t="shared" si="105"/>
        <v>6.01117712590386+0.146151712420246i</v>
      </c>
      <c r="CN152" s="121" t="str">
        <f t="shared" si="105"/>
        <v>6.02463042160781+0.137101313492131i</v>
      </c>
      <c r="CO152" s="121" t="str">
        <f t="shared" si="105"/>
        <v>6.06743636248403+0.155813624789451i</v>
      </c>
      <c r="CP152" s="121" t="str">
        <f t="shared" si="105"/>
        <v>6.08822781948106+0.209015294164185i</v>
      </c>
      <c r="CQ152" s="121" t="str">
        <f t="shared" si="105"/>
        <v>6.12736467971075+0.250842813534665i</v>
      </c>
      <c r="CR152" s="121" t="str">
        <f t="shared" si="105"/>
        <v>6.19830023887706+0.317130870548702i</v>
      </c>
      <c r="CS152" s="121" t="str">
        <f t="shared" si="105"/>
        <v>6.28758120127604+0.387821824338578i</v>
      </c>
      <c r="CT152" s="121" t="str">
        <f t="shared" si="105"/>
        <v>6.40254572820075+0.444937179736281i</v>
      </c>
      <c r="CU152" s="121" t="str">
        <f t="shared" si="101"/>
        <v>6.49427274436408+0.478325813619735i</v>
      </c>
      <c r="CV152" s="121" t="str">
        <f t="shared" si="101"/>
        <v>0</v>
      </c>
      <c r="CW152" s="121" t="str">
        <f t="shared" si="101"/>
        <v>6.50038787877497+0.481261078136962i</v>
      </c>
      <c r="CX152" s="121" t="str">
        <f t="shared" si="101"/>
        <v>6.42333718519777+0.456922843181624i</v>
      </c>
      <c r="CY152" s="121" t="str">
        <f t="shared" si="101"/>
        <v>6.28268909374733+0.388555640467885i</v>
      </c>
      <c r="CZ152" s="121" t="str">
        <f t="shared" si="95"/>
        <v>6.18606997005528+0.318231594742662i</v>
      </c>
      <c r="DA152" s="121" t="str">
        <f t="shared" si="95"/>
        <v>6.09311992700977+0.257447158698426i</v>
      </c>
      <c r="DB152" s="121" t="str">
        <f t="shared" si="95"/>
        <v>6.04542187860483+0.210972137175669i</v>
      </c>
      <c r="DC152" s="121" t="str">
        <f t="shared" si="95"/>
        <v>6.00261593772861+0.161806456512122i</v>
      </c>
      <c r="DD152" s="121" t="str">
        <f t="shared" si="95"/>
        <v>5.95614091620586+0.129640849510846i</v>
      </c>
      <c r="DE152" s="121" t="str">
        <f t="shared" si="77"/>
        <v>5.92923432479794+0.137835129621437i</v>
      </c>
      <c r="DF152" s="121" t="str">
        <f t="shared" si="77"/>
        <v>5.91211194844745+0.125482558111442i</v>
      </c>
      <c r="DG152" s="121" t="str">
        <f t="shared" si="77"/>
        <v>5.89254351833261+0.131108481769459i</v>
      </c>
      <c r="DH152" s="121" t="str">
        <f t="shared" si="77"/>
        <v>0</v>
      </c>
      <c r="DI152" s="121"/>
      <c r="DK152" s="39">
        <f t="shared" si="106"/>
        <v>0</v>
      </c>
      <c r="DL152" s="39">
        <f t="shared" si="106"/>
        <v>5.9524718355593196</v>
      </c>
      <c r="DM152" s="39">
        <f t="shared" si="106"/>
        <v>6.0013929108464303</v>
      </c>
      <c r="DN152" s="39">
        <f t="shared" si="106"/>
        <v>6.0111771259038598</v>
      </c>
      <c r="DO152" s="39">
        <f t="shared" si="106"/>
        <v>6.0246304216078101</v>
      </c>
      <c r="DP152" s="39">
        <f t="shared" si="106"/>
        <v>6.0674363624840302</v>
      </c>
      <c r="DQ152" s="39">
        <f t="shared" si="106"/>
        <v>6.0882278194810597</v>
      </c>
      <c r="DR152" s="39">
        <f t="shared" si="106"/>
        <v>6.1273646797107499</v>
      </c>
      <c r="DS152" s="39">
        <f t="shared" si="106"/>
        <v>6.1983002388770601</v>
      </c>
      <c r="DT152" s="39">
        <f t="shared" si="106"/>
        <v>6.2875812012760397</v>
      </c>
      <c r="DU152" s="39">
        <f t="shared" si="106"/>
        <v>6.4025457282007503</v>
      </c>
      <c r="DV152" s="39">
        <f t="shared" si="102"/>
        <v>6.4942727443640802</v>
      </c>
      <c r="DW152" s="39">
        <f t="shared" si="102"/>
        <v>0</v>
      </c>
      <c r="DX152" s="39">
        <f t="shared" si="102"/>
        <v>6.50038787877497</v>
      </c>
      <c r="DY152" s="39">
        <f t="shared" si="102"/>
        <v>6.4233371851977701</v>
      </c>
      <c r="DZ152" s="39">
        <f t="shared" si="102"/>
        <v>6.2826890937473303</v>
      </c>
      <c r="EA152" s="39">
        <f t="shared" si="96"/>
        <v>6.1860699700552804</v>
      </c>
      <c r="EB152" s="39">
        <f t="shared" si="96"/>
        <v>6.09311992700977</v>
      </c>
      <c r="EC152" s="39">
        <f t="shared" si="96"/>
        <v>6.0454218786048299</v>
      </c>
      <c r="ED152" s="39">
        <f t="shared" si="96"/>
        <v>6.0026159377286099</v>
      </c>
      <c r="EE152" s="39">
        <f t="shared" si="96"/>
        <v>5.9561409162058601</v>
      </c>
      <c r="EF152" s="39">
        <f t="shared" si="78"/>
        <v>5.9292343247979398</v>
      </c>
      <c r="EG152" s="39">
        <f t="shared" si="78"/>
        <v>5.9121119484474498</v>
      </c>
      <c r="EH152" s="39">
        <f t="shared" si="78"/>
        <v>5.8925435183326096</v>
      </c>
      <c r="EI152" s="39">
        <f t="shared" si="78"/>
        <v>0</v>
      </c>
      <c r="EK152" s="39">
        <f t="shared" si="99"/>
        <v>0</v>
      </c>
      <c r="EL152" s="39">
        <f t="shared" si="99"/>
        <v>0.14003657800935701</v>
      </c>
      <c r="EM152" s="39">
        <f t="shared" si="99"/>
        <v>0.12719479574649101</v>
      </c>
      <c r="EN152" s="39">
        <f t="shared" si="99"/>
        <v>0.14615171242024599</v>
      </c>
      <c r="EO152" s="39">
        <f t="shared" si="99"/>
        <v>0.13710131349213101</v>
      </c>
      <c r="EP152" s="39">
        <f t="shared" si="99"/>
        <v>0.15581362478945099</v>
      </c>
      <c r="EQ152" s="39">
        <f t="shared" si="99"/>
        <v>0.20901529416418499</v>
      </c>
      <c r="ER152" s="39">
        <f t="shared" si="99"/>
        <v>0.25084281353466498</v>
      </c>
      <c r="ES152" s="39">
        <f t="shared" si="99"/>
        <v>0.31713087054870198</v>
      </c>
      <c r="ET152" s="39">
        <f t="shared" si="99"/>
        <v>0.38782182433857798</v>
      </c>
      <c r="EU152" s="39">
        <f t="shared" si="99"/>
        <v>0.444937179736281</v>
      </c>
      <c r="EV152" s="39">
        <f t="shared" si="116"/>
        <v>0.47832581361973497</v>
      </c>
      <c r="EW152" s="39">
        <f t="shared" si="116"/>
        <v>0</v>
      </c>
      <c r="EX152" s="39">
        <f t="shared" si="116"/>
        <v>0.48126107813696201</v>
      </c>
      <c r="EY152" s="39">
        <f t="shared" si="116"/>
        <v>0.45692284318162402</v>
      </c>
      <c r="EZ152" s="39">
        <f t="shared" si="116"/>
        <v>0.38855564046788499</v>
      </c>
      <c r="FA152" s="39">
        <f t="shared" si="116"/>
        <v>0.31823159474266199</v>
      </c>
      <c r="FB152" s="39">
        <f t="shared" si="116"/>
        <v>0.25744715869842599</v>
      </c>
      <c r="FC152" s="39">
        <f t="shared" si="111"/>
        <v>0.21097213717566901</v>
      </c>
      <c r="FD152" s="39">
        <f t="shared" si="111"/>
        <v>0.161806456512122</v>
      </c>
      <c r="FE152" s="39">
        <f t="shared" si="111"/>
        <v>0.12964084951084601</v>
      </c>
      <c r="FF152" s="39">
        <f t="shared" si="79"/>
        <v>0.13783512962143701</v>
      </c>
      <c r="FG152" s="39">
        <f t="shared" si="79"/>
        <v>0.12548255811144199</v>
      </c>
      <c r="FH152" s="39">
        <f t="shared" si="79"/>
        <v>0.131108481769459</v>
      </c>
      <c r="FI152" s="39">
        <f t="shared" si="79"/>
        <v>0</v>
      </c>
      <c r="FK152" s="39">
        <f t="shared" si="107"/>
        <v>0.99999999999999989</v>
      </c>
      <c r="FL152" s="39">
        <f t="shared" si="107"/>
        <v>0.78695930419620308</v>
      </c>
      <c r="FM152" s="39">
        <f t="shared" si="107"/>
        <v>0.78544624160956866</v>
      </c>
      <c r="FN152" s="39">
        <f t="shared" si="107"/>
        <v>0.78506288790017709</v>
      </c>
      <c r="FO152" s="39">
        <f t="shared" si="107"/>
        <v>0.78466977307962738</v>
      </c>
      <c r="FP152" s="39">
        <f t="shared" si="107"/>
        <v>0.78323225692179843</v>
      </c>
      <c r="FQ152" s="39">
        <f t="shared" si="107"/>
        <v>0.78230485199801236</v>
      </c>
      <c r="FR152" s="39">
        <f t="shared" si="107"/>
        <v>0.7807995814808637</v>
      </c>
      <c r="FS152" s="39">
        <f t="shared" si="107"/>
        <v>0.77804130083196676</v>
      </c>
      <c r="FT152" s="39">
        <f t="shared" si="107"/>
        <v>0.7745517073453595</v>
      </c>
      <c r="FU152" s="39">
        <f t="shared" si="107"/>
        <v>0.77030614951210441</v>
      </c>
      <c r="FV152" s="39">
        <f t="shared" si="103"/>
        <v>0.7670310853501201</v>
      </c>
      <c r="FW152" s="39">
        <f t="shared" si="103"/>
        <v>0.99999999999999989</v>
      </c>
      <c r="FX152" s="39">
        <f t="shared" si="103"/>
        <v>0.7668031127610746</v>
      </c>
      <c r="FY152" s="39">
        <f t="shared" si="103"/>
        <v>0.76951139409906322</v>
      </c>
      <c r="FZ152" s="39">
        <f t="shared" si="103"/>
        <v>0.77469783190972008</v>
      </c>
      <c r="GA152" s="39">
        <f t="shared" si="97"/>
        <v>0.77841810763928077</v>
      </c>
      <c r="GB152" s="39">
        <f t="shared" si="97"/>
        <v>0.78183947198110904</v>
      </c>
      <c r="GC152" s="39">
        <f t="shared" si="97"/>
        <v>0.78365374229049378</v>
      </c>
      <c r="GD152" s="39">
        <f t="shared" si="97"/>
        <v>0.78526907126557777</v>
      </c>
      <c r="GE152" s="39">
        <f t="shared" si="97"/>
        <v>0.78688101512457687</v>
      </c>
      <c r="GF152" s="39">
        <f t="shared" si="80"/>
        <v>0.78770997718982938</v>
      </c>
      <c r="GG152" s="39">
        <f t="shared" si="80"/>
        <v>0.78830243715216308</v>
      </c>
      <c r="GH152" s="39">
        <f t="shared" si="80"/>
        <v>0.7889082814515227</v>
      </c>
      <c r="GI152" s="39">
        <f t="shared" si="80"/>
        <v>0.99999999999999989</v>
      </c>
      <c r="GJ152" s="39">
        <f t="shared" si="115"/>
        <v>14.7</v>
      </c>
      <c r="GK152" s="39">
        <f t="shared" si="109"/>
        <v>-9.6432746655328714E-16</v>
      </c>
      <c r="GL152" s="39">
        <f t="shared" si="109"/>
        <v>-2.0809545121580246</v>
      </c>
      <c r="GM152" s="39">
        <f t="shared" si="109"/>
        <v>-2.0976706815131783</v>
      </c>
      <c r="GN152" s="39">
        <f t="shared" si="109"/>
        <v>-2.1019110491948223</v>
      </c>
      <c r="GO152" s="39">
        <f t="shared" si="109"/>
        <v>-2.1062615377877463</v>
      </c>
      <c r="GP152" s="39">
        <f t="shared" si="109"/>
        <v>-2.1221886938976477</v>
      </c>
      <c r="GQ152" s="39">
        <f t="shared" si="109"/>
        <v>-2.1324795234336276</v>
      </c>
      <c r="GR152" s="39">
        <f t="shared" si="109"/>
        <v>-2.1492085625803705</v>
      </c>
      <c r="GS152" s="39">
        <f t="shared" si="109"/>
        <v>-2.1799469741562354</v>
      </c>
      <c r="GT152" s="39">
        <f t="shared" si="109"/>
        <v>-2.2189916881101355</v>
      </c>
      <c r="GU152" s="39">
        <f t="shared" si="108"/>
        <v>-2.2667327012593148</v>
      </c>
      <c r="GV152" s="39">
        <f t="shared" si="108"/>
        <v>-2.3037407021817549</v>
      </c>
      <c r="GW152" s="39">
        <f t="shared" si="108"/>
        <v>-9.6432746655328714E-16</v>
      </c>
      <c r="GX152" s="39">
        <f t="shared" si="108"/>
        <v>-2.3063226563016621</v>
      </c>
      <c r="GY152" s="39">
        <f t="shared" si="100"/>
        <v>-2.2756989043637867</v>
      </c>
      <c r="GZ152" s="39">
        <f t="shared" si="81"/>
        <v>-2.2173531891968867</v>
      </c>
      <c r="HA152" s="39">
        <f t="shared" si="81"/>
        <v>-2.1757414004171096</v>
      </c>
      <c r="HB152" s="39">
        <f t="shared" si="81"/>
        <v>-2.1376481508088543</v>
      </c>
      <c r="HC152" s="39">
        <f t="shared" si="81"/>
        <v>-2.1175157623803731</v>
      </c>
      <c r="HD152" s="39">
        <f t="shared" si="93"/>
        <v>-2.0996301480682633</v>
      </c>
      <c r="HE152" s="39">
        <f t="shared" si="93"/>
        <v>-2.0818186534920908</v>
      </c>
      <c r="HF152" s="39">
        <f t="shared" si="93"/>
        <v>-2.072673073829455</v>
      </c>
      <c r="HG152" s="39">
        <f t="shared" si="87"/>
        <v>-2.0661426150038991</v>
      </c>
      <c r="HH152" s="39">
        <f t="shared" si="87"/>
        <v>-2.0594696994335981</v>
      </c>
      <c r="HI152" s="39">
        <f t="shared" si="87"/>
        <v>-9.6432746655328714E-16</v>
      </c>
    </row>
    <row r="153" spans="1:217" s="39" customFormat="1">
      <c r="A153" s="20"/>
      <c r="B153" s="184"/>
      <c r="C153" s="40">
        <v>14.75</v>
      </c>
      <c r="D153" s="41"/>
      <c r="E153" s="42">
        <v>4.8470000000000004</v>
      </c>
      <c r="F153" s="42">
        <v>4.8810000000000002</v>
      </c>
      <c r="G153" s="42">
        <v>4.907</v>
      </c>
      <c r="H153" s="42">
        <v>4.9210000000000003</v>
      </c>
      <c r="I153" s="42">
        <v>4.9459999999999997</v>
      </c>
      <c r="J153" s="42">
        <v>4.9829999999999997</v>
      </c>
      <c r="K153" s="42">
        <v>5.0220000000000002</v>
      </c>
      <c r="L153" s="42">
        <v>5.0819999999999999</v>
      </c>
      <c r="M153" s="42">
        <v>5.1639999999999997</v>
      </c>
      <c r="N153" s="42">
        <v>5.2329999999999997</v>
      </c>
      <c r="O153" s="43">
        <v>5.3010000000000002</v>
      </c>
      <c r="P153" s="20"/>
      <c r="Q153" s="41">
        <v>5.306</v>
      </c>
      <c r="R153" s="42">
        <v>5.2430000000000003</v>
      </c>
      <c r="S153" s="42">
        <v>5.1520000000000001</v>
      </c>
      <c r="T153" s="42">
        <v>5.0739999999999998</v>
      </c>
      <c r="U153" s="42">
        <v>4.9960000000000004</v>
      </c>
      <c r="V153" s="42">
        <v>4.9560000000000004</v>
      </c>
      <c r="W153" s="42">
        <v>4.9009999999999998</v>
      </c>
      <c r="X153" s="42">
        <v>4.8609999999999998</v>
      </c>
      <c r="Y153" s="42">
        <v>4.8440000000000003</v>
      </c>
      <c r="Z153" s="42">
        <v>4.8070000000000004</v>
      </c>
      <c r="AA153" s="42">
        <v>4.798</v>
      </c>
      <c r="AB153" s="43"/>
      <c r="AD153" s="20"/>
      <c r="AE153" s="184"/>
      <c r="AF153" s="40">
        <v>14.75</v>
      </c>
      <c r="AG153" s="41"/>
      <c r="AH153" s="42">
        <v>0.1176</v>
      </c>
      <c r="AI153" s="42">
        <v>9.9559999999999996E-2</v>
      </c>
      <c r="AJ153" s="42">
        <v>9.7220000000000001E-2</v>
      </c>
      <c r="AK153" s="42">
        <v>0.10730000000000001</v>
      </c>
      <c r="AL153" s="42">
        <v>0.1132</v>
      </c>
      <c r="AM153" s="42">
        <v>0.14779999999999999</v>
      </c>
      <c r="AN153" s="42">
        <v>0.2011</v>
      </c>
      <c r="AO153" s="42">
        <v>0.26029999999999998</v>
      </c>
      <c r="AP153" s="42">
        <v>0.3281</v>
      </c>
      <c r="AQ153" s="42">
        <v>0.38690000000000002</v>
      </c>
      <c r="AR153" s="43">
        <v>0.39850000000000002</v>
      </c>
      <c r="AS153" s="20"/>
      <c r="AT153" s="41">
        <v>0.4002</v>
      </c>
      <c r="AU153" s="42">
        <v>0.38850000000000001</v>
      </c>
      <c r="AV153" s="42">
        <v>0.33929999999999999</v>
      </c>
      <c r="AW153" s="42">
        <v>0.2621</v>
      </c>
      <c r="AX153" s="42">
        <v>0.21099999999999999</v>
      </c>
      <c r="AY153" s="42">
        <v>0.15459999999999999</v>
      </c>
      <c r="AZ153" s="42">
        <v>0.11550000000000001</v>
      </c>
      <c r="BA153" s="42">
        <v>0.1048</v>
      </c>
      <c r="BB153" s="42">
        <v>9.2780000000000001E-2</v>
      </c>
      <c r="BC153" s="42">
        <v>9.7119999999999998E-2</v>
      </c>
      <c r="BD153" s="42">
        <v>0.1124</v>
      </c>
      <c r="BE153" s="43"/>
      <c r="BH153" s="118" t="str">
        <f t="shared" si="112"/>
        <v>0</v>
      </c>
      <c r="BI153" s="118" t="str">
        <f t="shared" si="112"/>
        <v>4.847+0.1176i</v>
      </c>
      <c r="BJ153" s="118" t="str">
        <f t="shared" si="112"/>
        <v>4.881+0.09956i</v>
      </c>
      <c r="BK153" s="118" t="str">
        <f t="shared" si="112"/>
        <v>4.907+0.09722i</v>
      </c>
      <c r="BL153" s="118" t="str">
        <f t="shared" si="112"/>
        <v>4.921+0.1073i</v>
      </c>
      <c r="BM153" s="118" t="str">
        <f t="shared" si="110"/>
        <v>4.946+0.1132i</v>
      </c>
      <c r="BN153" s="118" t="str">
        <f t="shared" si="110"/>
        <v>4.983+0.1478i</v>
      </c>
      <c r="BO153" s="118" t="str">
        <f t="shared" si="110"/>
        <v>5.022+0.2011i</v>
      </c>
      <c r="BP153" s="118" t="str">
        <f t="shared" si="110"/>
        <v>5.082+0.2603i</v>
      </c>
      <c r="BQ153" s="118" t="str">
        <f t="shared" si="117"/>
        <v>5.164+0.3281i</v>
      </c>
      <c r="BR153" s="118" t="str">
        <f t="shared" si="117"/>
        <v>5.233+0.3869i</v>
      </c>
      <c r="BS153" s="118" t="str">
        <f t="shared" si="117"/>
        <v>5.301+0.3985i</v>
      </c>
      <c r="BT153" s="118" t="str">
        <f t="shared" si="117"/>
        <v>0</v>
      </c>
      <c r="BU153" s="118" t="str">
        <f t="shared" si="117"/>
        <v>5.306+0.4002i</v>
      </c>
      <c r="BV153" s="118" t="str">
        <f t="shared" si="117"/>
        <v>5.243+0.3885i</v>
      </c>
      <c r="BW153" s="118" t="str">
        <f t="shared" si="117"/>
        <v>5.152+0.3393i</v>
      </c>
      <c r="BX153" s="118" t="str">
        <f t="shared" si="117"/>
        <v>5.074+0.2621i</v>
      </c>
      <c r="BY153" s="118" t="str">
        <f t="shared" si="117"/>
        <v>4.996+0.211i</v>
      </c>
      <c r="BZ153" s="118" t="str">
        <f t="shared" si="104"/>
        <v>4.956+0.1546i</v>
      </c>
      <c r="CA153" s="118" t="str">
        <f t="shared" si="92"/>
        <v>4.901+0.1155i</v>
      </c>
      <c r="CB153" s="118" t="str">
        <f t="shared" si="92"/>
        <v>4.861+0.1048i</v>
      </c>
      <c r="CC153" s="118" t="str">
        <f t="shared" si="92"/>
        <v>4.844+0.09278i</v>
      </c>
      <c r="CD153" s="118" t="str">
        <f t="shared" si="92"/>
        <v>4.807+0.09712i</v>
      </c>
      <c r="CE153" s="118" t="str">
        <f t="shared" si="92"/>
        <v>4.798+0.1124i</v>
      </c>
      <c r="CF153" s="118" t="str">
        <f t="shared" si="92"/>
        <v>0</v>
      </c>
      <c r="CG153" s="118" t="str">
        <f t="shared" si="92"/>
        <v>0</v>
      </c>
      <c r="CH153" s="39">
        <f t="shared" si="113"/>
        <v>14750000000</v>
      </c>
      <c r="CI153" s="121">
        <f t="shared" si="114"/>
        <v>1.218881028339903</v>
      </c>
      <c r="CJ153" s="121" t="str">
        <f t="shared" si="105"/>
        <v>0</v>
      </c>
      <c r="CK153" s="121" t="str">
        <f t="shared" si="105"/>
        <v>5.90791634436351+0.143340408932773i</v>
      </c>
      <c r="CL153" s="121" t="str">
        <f t="shared" si="105"/>
        <v>5.94935829932707+0.121351795181521i</v>
      </c>
      <c r="CM153" s="121" t="str">
        <f t="shared" si="105"/>
        <v>5.9810492060639+0.118499613575205i</v>
      </c>
      <c r="CN153" s="121" t="str">
        <f t="shared" si="105"/>
        <v>5.99811354046066+0.130785934340872i</v>
      </c>
      <c r="CO153" s="121" t="str">
        <f t="shared" si="105"/>
        <v>6.02858556616916+0.137977332408077i</v>
      </c>
      <c r="CP153" s="121" t="str">
        <f t="shared" si="105"/>
        <v>6.07368416421774+0.180150615988638i</v>
      </c>
      <c r="CQ153" s="121" t="str">
        <f t="shared" si="105"/>
        <v>6.12122052432299+0.245116974799154i</v>
      </c>
      <c r="CR153" s="121" t="str">
        <f t="shared" si="105"/>
        <v>6.19435338602339+0.317274731676877i</v>
      </c>
      <c r="CS153" s="121" t="str">
        <f t="shared" si="105"/>
        <v>6.29430163034726+0.399914865398322i</v>
      </c>
      <c r="CT153" s="121" t="str">
        <f t="shared" si="105"/>
        <v>6.37840442130271+0.471585069864708i</v>
      </c>
      <c r="CU153" s="121" t="str">
        <f t="shared" si="101"/>
        <v>6.46128833122983+0.485724089793451i</v>
      </c>
      <c r="CV153" s="121" t="str">
        <f t="shared" si="101"/>
        <v>0</v>
      </c>
      <c r="CW153" s="121" t="str">
        <f t="shared" si="101"/>
        <v>6.46738273637153+0.487796187541629i</v>
      </c>
      <c r="CX153" s="121" t="str">
        <f t="shared" si="101"/>
        <v>6.39059323158611+0.473535279510052i</v>
      </c>
      <c r="CY153" s="121" t="str">
        <f t="shared" si="101"/>
        <v>6.27967505800718+0.413566332915729i</v>
      </c>
      <c r="CZ153" s="121" t="str">
        <f t="shared" si="95"/>
        <v>6.18460233779667+0.319468717527889i</v>
      </c>
      <c r="DA153" s="121" t="str">
        <f t="shared" si="95"/>
        <v>6.08952961758616+0.257183896979719i</v>
      </c>
      <c r="DB153" s="121" t="str">
        <f t="shared" si="95"/>
        <v>6.04077437645256+0.188439006981349i</v>
      </c>
      <c r="DC153" s="121" t="str">
        <f t="shared" si="95"/>
        <v>5.97373591989386+0.140780758773259i</v>
      </c>
      <c r="DD153" s="121" t="str">
        <f t="shared" si="95"/>
        <v>5.92498067876027+0.127738731770022i</v>
      </c>
      <c r="DE153" s="121" t="str">
        <f t="shared" si="77"/>
        <v>5.90425970127849+0.113087781809376i</v>
      </c>
      <c r="DF153" s="121" t="str">
        <f t="shared" si="77"/>
        <v>5.85916110322991+0.118377725472371i</v>
      </c>
      <c r="DG153" s="121" t="str">
        <f t="shared" si="77"/>
        <v>5.84819117397485+0.137002227585405i</v>
      </c>
      <c r="DH153" s="121" t="str">
        <f t="shared" si="77"/>
        <v>0</v>
      </c>
      <c r="DI153" s="121"/>
      <c r="DK153" s="39">
        <f t="shared" si="106"/>
        <v>0</v>
      </c>
      <c r="DL153" s="39">
        <f t="shared" si="106"/>
        <v>5.9079163443635103</v>
      </c>
      <c r="DM153" s="39">
        <f t="shared" si="106"/>
        <v>5.9493582993270699</v>
      </c>
      <c r="DN153" s="39">
        <f t="shared" si="106"/>
        <v>5.9810492060638998</v>
      </c>
      <c r="DO153" s="39">
        <f t="shared" si="106"/>
        <v>5.9981135404606603</v>
      </c>
      <c r="DP153" s="39">
        <f t="shared" si="106"/>
        <v>6.0285855661691601</v>
      </c>
      <c r="DQ153" s="39">
        <f t="shared" si="106"/>
        <v>6.0736841642177399</v>
      </c>
      <c r="DR153" s="39">
        <f t="shared" si="106"/>
        <v>6.1212205243229896</v>
      </c>
      <c r="DS153" s="39">
        <f t="shared" si="106"/>
        <v>6.1943533860233897</v>
      </c>
      <c r="DT153" s="39">
        <f t="shared" si="106"/>
        <v>6.2943016303472596</v>
      </c>
      <c r="DU153" s="39">
        <f t="shared" si="106"/>
        <v>6.3784044213027098</v>
      </c>
      <c r="DV153" s="39">
        <f t="shared" si="102"/>
        <v>6.4612883312298299</v>
      </c>
      <c r="DW153" s="39">
        <f t="shared" si="102"/>
        <v>0</v>
      </c>
      <c r="DX153" s="39">
        <f t="shared" si="102"/>
        <v>6.4673827363715297</v>
      </c>
      <c r="DY153" s="39">
        <f t="shared" si="102"/>
        <v>6.3905932315861103</v>
      </c>
      <c r="DZ153" s="39">
        <f t="shared" si="102"/>
        <v>6.2796750580071796</v>
      </c>
      <c r="EA153" s="39">
        <f t="shared" si="96"/>
        <v>6.1846023377966697</v>
      </c>
      <c r="EB153" s="39">
        <f t="shared" si="96"/>
        <v>6.0895296175861597</v>
      </c>
      <c r="EC153" s="39">
        <f t="shared" si="96"/>
        <v>6.0407743764525597</v>
      </c>
      <c r="ED153" s="39">
        <f t="shared" si="96"/>
        <v>5.9737359198938602</v>
      </c>
      <c r="EE153" s="39">
        <f t="shared" si="96"/>
        <v>5.9249806787602699</v>
      </c>
      <c r="EF153" s="39">
        <f t="shared" si="78"/>
        <v>5.9042597012784901</v>
      </c>
      <c r="EG153" s="39">
        <f t="shared" si="78"/>
        <v>5.8591611032299102</v>
      </c>
      <c r="EH153" s="39">
        <f t="shared" si="78"/>
        <v>5.8481911739748504</v>
      </c>
      <c r="EI153" s="39">
        <f t="shared" si="78"/>
        <v>0</v>
      </c>
      <c r="EK153" s="39">
        <f t="shared" si="99"/>
        <v>0</v>
      </c>
      <c r="EL153" s="39">
        <f t="shared" si="99"/>
        <v>0.143340408932773</v>
      </c>
      <c r="EM153" s="39">
        <f t="shared" si="99"/>
        <v>0.121351795181521</v>
      </c>
      <c r="EN153" s="39">
        <f t="shared" si="99"/>
        <v>0.118499613575205</v>
      </c>
      <c r="EO153" s="39">
        <f t="shared" si="99"/>
        <v>0.13078593434087199</v>
      </c>
      <c r="EP153" s="39">
        <f t="shared" si="99"/>
        <v>0.137977332408077</v>
      </c>
      <c r="EQ153" s="39">
        <f t="shared" si="99"/>
        <v>0.18015061598863799</v>
      </c>
      <c r="ER153" s="39">
        <f t="shared" si="99"/>
        <v>0.24511697479915401</v>
      </c>
      <c r="ES153" s="39">
        <f t="shared" si="99"/>
        <v>0.31727473167687698</v>
      </c>
      <c r="ET153" s="39">
        <f t="shared" si="99"/>
        <v>0.39991486539832199</v>
      </c>
      <c r="EU153" s="39">
        <f t="shared" si="99"/>
        <v>0.471585069864708</v>
      </c>
      <c r="EV153" s="39">
        <f t="shared" si="116"/>
        <v>0.485724089793451</v>
      </c>
      <c r="EW153" s="39">
        <f t="shared" si="116"/>
        <v>0</v>
      </c>
      <c r="EX153" s="39">
        <f t="shared" si="116"/>
        <v>0.48779618754162901</v>
      </c>
      <c r="EY153" s="39">
        <f t="shared" si="116"/>
        <v>0.47353527951005198</v>
      </c>
      <c r="EZ153" s="39">
        <f t="shared" si="116"/>
        <v>0.41356633291572897</v>
      </c>
      <c r="FA153" s="39">
        <f t="shared" si="116"/>
        <v>0.31946871752788902</v>
      </c>
      <c r="FB153" s="39">
        <f t="shared" si="116"/>
        <v>0.257183896979719</v>
      </c>
      <c r="FC153" s="39">
        <f t="shared" si="111"/>
        <v>0.18843900698134899</v>
      </c>
      <c r="FD153" s="39">
        <f t="shared" si="111"/>
        <v>0.14078075877325899</v>
      </c>
      <c r="FE153" s="39">
        <f t="shared" si="111"/>
        <v>0.12773873177002201</v>
      </c>
      <c r="FF153" s="39">
        <f t="shared" si="79"/>
        <v>0.113087781809376</v>
      </c>
      <c r="FG153" s="39">
        <f t="shared" si="79"/>
        <v>0.11837772547237101</v>
      </c>
      <c r="FH153" s="39">
        <f t="shared" si="79"/>
        <v>0.13700222758540501</v>
      </c>
      <c r="FI153" s="39">
        <f t="shared" si="79"/>
        <v>0</v>
      </c>
      <c r="FK153" s="39">
        <f t="shared" si="107"/>
        <v>0.99999999999999989</v>
      </c>
      <c r="FL153" s="39">
        <f t="shared" si="107"/>
        <v>0.78836990020929165</v>
      </c>
      <c r="FM153" s="39">
        <f t="shared" si="107"/>
        <v>0.78712640794722788</v>
      </c>
      <c r="FN153" s="39">
        <f t="shared" si="107"/>
        <v>0.78612444809499893</v>
      </c>
      <c r="FO153" s="39">
        <f t="shared" si="107"/>
        <v>0.78553796633818906</v>
      </c>
      <c r="FP153" s="39">
        <f t="shared" si="107"/>
        <v>0.78454050885258697</v>
      </c>
      <c r="FQ153" s="39">
        <f t="shared" si="107"/>
        <v>0.78292120072769633</v>
      </c>
      <c r="FR153" s="39">
        <f t="shared" si="107"/>
        <v>0.7810332242210265</v>
      </c>
      <c r="FS153" s="39">
        <f t="shared" si="107"/>
        <v>0.77816471489416084</v>
      </c>
      <c r="FT153" s="39">
        <f t="shared" si="107"/>
        <v>0.77421169758776009</v>
      </c>
      <c r="FU153" s="39">
        <f t="shared" si="107"/>
        <v>0.77073375294683044</v>
      </c>
      <c r="FV153" s="39">
        <f t="shared" si="103"/>
        <v>0.76796400051068714</v>
      </c>
      <c r="FW153" s="39">
        <f t="shared" si="103"/>
        <v>0.99999999999999989</v>
      </c>
      <c r="FX153" s="39">
        <f t="shared" si="103"/>
        <v>0.76774708436269201</v>
      </c>
      <c r="FY153" s="39">
        <f t="shared" si="103"/>
        <v>0.77032781871705913</v>
      </c>
      <c r="FZ153" s="39">
        <f t="shared" si="103"/>
        <v>0.77452133470668416</v>
      </c>
      <c r="GA153" s="39">
        <f t="shared" si="97"/>
        <v>0.77845372749699759</v>
      </c>
      <c r="GB153" s="39">
        <f t="shared" si="97"/>
        <v>0.78195525149133027</v>
      </c>
      <c r="GC153" s="39">
        <f t="shared" si="97"/>
        <v>0.78392551467541116</v>
      </c>
      <c r="GD153" s="39">
        <f t="shared" si="97"/>
        <v>0.78627779665012976</v>
      </c>
      <c r="GE153" s="39">
        <f t="shared" si="97"/>
        <v>0.7878831223443542</v>
      </c>
      <c r="GF153" s="39">
        <f t="shared" si="80"/>
        <v>0.7885946496828028</v>
      </c>
      <c r="GG153" s="39">
        <f t="shared" si="80"/>
        <v>0.79002129578086711</v>
      </c>
      <c r="GH153" s="39">
        <f t="shared" si="80"/>
        <v>0.79030648460747122</v>
      </c>
      <c r="GI153" s="39">
        <f t="shared" si="80"/>
        <v>0.99999999999999989</v>
      </c>
      <c r="GJ153" s="39">
        <f t="shared" si="115"/>
        <v>14.75</v>
      </c>
      <c r="GK153" s="39">
        <f t="shared" si="109"/>
        <v>-9.6432746655328714E-16</v>
      </c>
      <c r="GL153" s="39">
        <f t="shared" si="109"/>
        <v>-2.0653993068918233</v>
      </c>
      <c r="GM153" s="39">
        <f t="shared" si="109"/>
        <v>-2.0791103371759845</v>
      </c>
      <c r="GN153" s="39">
        <f t="shared" si="109"/>
        <v>-2.090173943264563</v>
      </c>
      <c r="GO153" s="39">
        <f t="shared" si="109"/>
        <v>-2.0966563990439431</v>
      </c>
      <c r="GP153" s="39">
        <f t="shared" si="109"/>
        <v>-2.1076925439768974</v>
      </c>
      <c r="GQ153" s="39">
        <f t="shared" si="109"/>
        <v>-2.1256389302656573</v>
      </c>
      <c r="GR153" s="39">
        <f t="shared" si="109"/>
        <v>-2.1466098272182768</v>
      </c>
      <c r="GS153" s="39">
        <f t="shared" si="109"/>
        <v>-2.1785693147519951</v>
      </c>
      <c r="GT153" s="39">
        <f t="shared" si="109"/>
        <v>-2.2228054239827837</v>
      </c>
      <c r="GU153" s="39">
        <f t="shared" si="108"/>
        <v>-2.2619124284911898</v>
      </c>
      <c r="GV153" s="39">
        <f t="shared" si="108"/>
        <v>-2.2931827542134302</v>
      </c>
      <c r="GW153" s="39">
        <f t="shared" si="108"/>
        <v>-9.6432746655328714E-16</v>
      </c>
      <c r="GX153" s="39">
        <f t="shared" si="108"/>
        <v>-2.2956364836333556</v>
      </c>
      <c r="GY153" s="39">
        <f t="shared" si="100"/>
        <v>-2.266488365061782</v>
      </c>
      <c r="GZ153" s="39">
        <f t="shared" si="81"/>
        <v>-2.2193322961775706</v>
      </c>
      <c r="HA153" s="39">
        <f t="shared" si="81"/>
        <v>-2.1753439493924027</v>
      </c>
      <c r="HB153" s="39">
        <f t="shared" si="81"/>
        <v>-2.1363619870497961</v>
      </c>
      <c r="HC153" s="39">
        <f t="shared" si="81"/>
        <v>-2.1145040040208167</v>
      </c>
      <c r="HD153" s="39">
        <f t="shared" si="93"/>
        <v>-2.0884797601956984</v>
      </c>
      <c r="HE153" s="39">
        <f t="shared" si="93"/>
        <v>-2.0707640533976357</v>
      </c>
      <c r="HF153" s="39">
        <f t="shared" si="93"/>
        <v>-2.0629234755404062</v>
      </c>
      <c r="HG153" s="39">
        <f t="shared" si="87"/>
        <v>-2.0472240345591635</v>
      </c>
      <c r="HH153" s="39">
        <f t="shared" si="87"/>
        <v>-2.044089091629572</v>
      </c>
      <c r="HI153" s="39">
        <f t="shared" si="87"/>
        <v>-9.6432746655328714E-16</v>
      </c>
    </row>
    <row r="154" spans="1:217" s="39" customFormat="1">
      <c r="A154" s="20"/>
      <c r="B154" s="184"/>
      <c r="C154" s="40">
        <v>14.8</v>
      </c>
      <c r="D154" s="41"/>
      <c r="E154" s="42">
        <v>4.8559999999999999</v>
      </c>
      <c r="F154" s="42">
        <v>4.8860000000000001</v>
      </c>
      <c r="G154" s="42">
        <v>4.915</v>
      </c>
      <c r="H154" s="42">
        <v>4.9379999999999997</v>
      </c>
      <c r="I154" s="42">
        <v>4.968</v>
      </c>
      <c r="J154" s="42">
        <v>4.9740000000000002</v>
      </c>
      <c r="K154" s="42">
        <v>5.0179999999999998</v>
      </c>
      <c r="L154" s="42">
        <v>5.0830000000000002</v>
      </c>
      <c r="M154" s="42">
        <v>5.1580000000000004</v>
      </c>
      <c r="N154" s="42">
        <v>5.2510000000000003</v>
      </c>
      <c r="O154" s="43">
        <v>5.3109999999999999</v>
      </c>
      <c r="P154" s="20"/>
      <c r="Q154" s="41">
        <v>5.3170000000000002</v>
      </c>
      <c r="R154" s="42">
        <v>5.2590000000000003</v>
      </c>
      <c r="S154" s="42">
        <v>5.1539999999999999</v>
      </c>
      <c r="T154" s="42">
        <v>5.0730000000000004</v>
      </c>
      <c r="U154" s="42">
        <v>4.9969999999999999</v>
      </c>
      <c r="V154" s="42">
        <v>4.9459999999999997</v>
      </c>
      <c r="W154" s="42">
        <v>4.9160000000000004</v>
      </c>
      <c r="X154" s="42">
        <v>4.8789999999999996</v>
      </c>
      <c r="Y154" s="42">
        <v>4.8529999999999998</v>
      </c>
      <c r="Z154" s="42">
        <v>4.8120000000000003</v>
      </c>
      <c r="AA154" s="42">
        <v>4.8049999999999997</v>
      </c>
      <c r="AB154" s="43"/>
      <c r="AD154" s="20"/>
      <c r="AE154" s="184"/>
      <c r="AF154" s="40">
        <v>14.8</v>
      </c>
      <c r="AG154" s="41"/>
      <c r="AH154" s="42">
        <v>0.1162</v>
      </c>
      <c r="AI154" s="42">
        <v>9.8739999999999994E-2</v>
      </c>
      <c r="AJ154" s="42">
        <v>9.6030000000000004E-2</v>
      </c>
      <c r="AK154" s="42">
        <v>0.1079</v>
      </c>
      <c r="AL154" s="42">
        <v>0.1293</v>
      </c>
      <c r="AM154" s="42">
        <v>0.1691</v>
      </c>
      <c r="AN154" s="42">
        <v>0.19939999999999999</v>
      </c>
      <c r="AO154" s="42">
        <v>0.25729999999999997</v>
      </c>
      <c r="AP154" s="42">
        <v>0.32</v>
      </c>
      <c r="AQ154" s="42">
        <v>0.37319999999999998</v>
      </c>
      <c r="AR154" s="43">
        <v>0.3947</v>
      </c>
      <c r="AS154" s="20"/>
      <c r="AT154" s="41">
        <v>0.39660000000000001</v>
      </c>
      <c r="AU154" s="42">
        <v>0.37940000000000002</v>
      </c>
      <c r="AV154" s="42">
        <v>0.31929999999999997</v>
      </c>
      <c r="AW154" s="42">
        <v>0.25919999999999999</v>
      </c>
      <c r="AX154" s="42">
        <v>0.20530000000000001</v>
      </c>
      <c r="AY154" s="42">
        <v>0.16400000000000001</v>
      </c>
      <c r="AZ154" s="42">
        <v>0.13930000000000001</v>
      </c>
      <c r="BA154" s="42">
        <v>0.106</v>
      </c>
      <c r="BB154" s="42">
        <v>9.0590000000000004E-2</v>
      </c>
      <c r="BC154" s="42">
        <v>9.5949999999999994E-2</v>
      </c>
      <c r="BD154" s="42">
        <v>0.111</v>
      </c>
      <c r="BE154" s="43"/>
      <c r="BH154" s="118" t="str">
        <f t="shared" si="112"/>
        <v>0</v>
      </c>
      <c r="BI154" s="118" t="str">
        <f t="shared" si="112"/>
        <v>4.856+0.1162i</v>
      </c>
      <c r="BJ154" s="118" t="str">
        <f t="shared" si="112"/>
        <v>4.886+0.09874i</v>
      </c>
      <c r="BK154" s="118" t="str">
        <f t="shared" si="112"/>
        <v>4.915+0.09603i</v>
      </c>
      <c r="BL154" s="118" t="str">
        <f t="shared" si="112"/>
        <v>4.938+0.1079i</v>
      </c>
      <c r="BM154" s="118" t="str">
        <f t="shared" si="110"/>
        <v>4.968+0.1293i</v>
      </c>
      <c r="BN154" s="118" t="str">
        <f t="shared" si="110"/>
        <v>4.974+0.1691i</v>
      </c>
      <c r="BO154" s="118" t="str">
        <f t="shared" si="110"/>
        <v>5.018+0.1994i</v>
      </c>
      <c r="BP154" s="118" t="str">
        <f t="shared" si="110"/>
        <v>5.083+0.2573i</v>
      </c>
      <c r="BQ154" s="118" t="str">
        <f t="shared" si="117"/>
        <v>5.158+0.32i</v>
      </c>
      <c r="BR154" s="118" t="str">
        <f t="shared" si="117"/>
        <v>5.251+0.3732i</v>
      </c>
      <c r="BS154" s="118" t="str">
        <f t="shared" si="117"/>
        <v>5.311+0.3947i</v>
      </c>
      <c r="BT154" s="118" t="str">
        <f t="shared" si="117"/>
        <v>0</v>
      </c>
      <c r="BU154" s="118" t="str">
        <f t="shared" si="117"/>
        <v>5.317+0.3966i</v>
      </c>
      <c r="BV154" s="118" t="str">
        <f t="shared" si="117"/>
        <v>5.259+0.3794i</v>
      </c>
      <c r="BW154" s="118" t="str">
        <f t="shared" si="117"/>
        <v>5.154+0.3193i</v>
      </c>
      <c r="BX154" s="118" t="str">
        <f t="shared" si="117"/>
        <v>5.073+0.2592i</v>
      </c>
      <c r="BY154" s="118" t="str">
        <f t="shared" si="117"/>
        <v>4.997+0.2053i</v>
      </c>
      <c r="BZ154" s="118" t="str">
        <f t="shared" si="104"/>
        <v>4.946+0.164i</v>
      </c>
      <c r="CA154" s="118" t="str">
        <f t="shared" si="92"/>
        <v>4.916+0.1393i</v>
      </c>
      <c r="CB154" s="118" t="str">
        <f t="shared" si="92"/>
        <v>4.879+0.106i</v>
      </c>
      <c r="CC154" s="118" t="str">
        <f t="shared" si="92"/>
        <v>4.853+0.09059i</v>
      </c>
      <c r="CD154" s="118" t="str">
        <f t="shared" si="92"/>
        <v>4.812+0.09595i</v>
      </c>
      <c r="CE154" s="118" t="str">
        <f t="shared" si="92"/>
        <v>4.805+0.111i</v>
      </c>
      <c r="CF154" s="118" t="str">
        <f t="shared" si="92"/>
        <v>0</v>
      </c>
      <c r="CG154" s="118" t="str">
        <f t="shared" si="92"/>
        <v>0</v>
      </c>
      <c r="CH154" s="39">
        <f t="shared" si="113"/>
        <v>14800000000</v>
      </c>
      <c r="CI154" s="121">
        <f t="shared" si="114"/>
        <v>1.2147631870279438</v>
      </c>
      <c r="CJ154" s="121" t="str">
        <f t="shared" si="105"/>
        <v>0</v>
      </c>
      <c r="CK154" s="121" t="str">
        <f t="shared" si="105"/>
        <v>5.8988900362077+0.141155482332647i</v>
      </c>
      <c r="CL154" s="121" t="str">
        <f t="shared" si="105"/>
        <v>5.93533293181853+0.119945717087139i</v>
      </c>
      <c r="CM154" s="121" t="str">
        <f t="shared" si="105"/>
        <v>5.97056106424234+0.116653708850293i</v>
      </c>
      <c r="CN154" s="121" t="str">
        <f t="shared" si="105"/>
        <v>5.99850061754399+0.131072947880315i</v>
      </c>
      <c r="CO154" s="121" t="str">
        <f t="shared" si="105"/>
        <v>6.03494351315482+0.157068880082713i</v>
      </c>
      <c r="CP154" s="121" t="str">
        <f t="shared" si="105"/>
        <v>6.04223209227699+0.205416454926425i</v>
      </c>
      <c r="CQ154" s="121" t="str">
        <f t="shared" si="105"/>
        <v>6.09568167250622+0.242223779493372i</v>
      </c>
      <c r="CR154" s="121" t="str">
        <f t="shared" si="105"/>
        <v>6.17464127966304+0.31255856802229i</v>
      </c>
      <c r="CS154" s="121" t="str">
        <f t="shared" si="105"/>
        <v>6.26574851869013+0.388724219848942i</v>
      </c>
      <c r="CT154" s="121" t="str">
        <f t="shared" si="105"/>
        <v>6.37872149508373+0.453349621398829i</v>
      </c>
      <c r="CU154" s="121" t="str">
        <f t="shared" si="101"/>
        <v>6.45160728630541+0.479467029919929i</v>
      </c>
      <c r="CV154" s="121" t="str">
        <f t="shared" si="101"/>
        <v>0</v>
      </c>
      <c r="CW154" s="121" t="str">
        <f t="shared" si="101"/>
        <v>6.45889586542758+0.481775079975283i</v>
      </c>
      <c r="CX154" s="121" t="str">
        <f t="shared" si="101"/>
        <v>6.38843960057996+0.460881153158402i</v>
      </c>
      <c r="CY154" s="121" t="str">
        <f t="shared" si="101"/>
        <v>6.26088946594202+0.387873885618022i</v>
      </c>
      <c r="CZ154" s="121" t="str">
        <f t="shared" si="95"/>
        <v>6.16249364779276+0.314866618077643i</v>
      </c>
      <c r="DA154" s="121" t="str">
        <f t="shared" si="95"/>
        <v>6.07017164557864+0.249390882296837i</v>
      </c>
      <c r="DB154" s="121" t="str">
        <f t="shared" si="95"/>
        <v>6.00821872304021+0.199221162672583i</v>
      </c>
      <c r="DC154" s="121" t="str">
        <f t="shared" si="95"/>
        <v>5.97177582742937+0.169216511952993i</v>
      </c>
      <c r="DD154" s="121" t="str">
        <f t="shared" si="95"/>
        <v>5.92682958950934+0.128764897824962i</v>
      </c>
      <c r="DE154" s="121" t="str">
        <f t="shared" si="77"/>
        <v>5.89524574664661+0.110045397112861i</v>
      </c>
      <c r="DF154" s="121" t="str">
        <f t="shared" si="77"/>
        <v>5.84544045597847+0.116556527795331i</v>
      </c>
      <c r="DG154" s="121" t="str">
        <f t="shared" si="77"/>
        <v>5.83693711366927+0.134838713760102i</v>
      </c>
      <c r="DH154" s="121" t="str">
        <f t="shared" si="77"/>
        <v>0</v>
      </c>
      <c r="DI154" s="121"/>
      <c r="DK154" s="39">
        <f t="shared" si="106"/>
        <v>0</v>
      </c>
      <c r="DL154" s="39">
        <f t="shared" si="106"/>
        <v>5.8988900362076997</v>
      </c>
      <c r="DM154" s="39">
        <f t="shared" si="106"/>
        <v>5.9353329318185297</v>
      </c>
      <c r="DN154" s="39">
        <f t="shared" si="106"/>
        <v>5.9705610642423403</v>
      </c>
      <c r="DO154" s="39">
        <f t="shared" si="106"/>
        <v>5.9985006175439901</v>
      </c>
      <c r="DP154" s="39">
        <f t="shared" si="106"/>
        <v>6.0349435131548201</v>
      </c>
      <c r="DQ154" s="39">
        <f t="shared" si="106"/>
        <v>6.0422320922769899</v>
      </c>
      <c r="DR154" s="39">
        <f t="shared" si="106"/>
        <v>6.0956816725062204</v>
      </c>
      <c r="DS154" s="39">
        <f t="shared" si="106"/>
        <v>6.1746412796630397</v>
      </c>
      <c r="DT154" s="39">
        <f t="shared" si="106"/>
        <v>6.2657485186901303</v>
      </c>
      <c r="DU154" s="39">
        <f t="shared" si="106"/>
        <v>6.3787214950837301</v>
      </c>
      <c r="DV154" s="39">
        <f t="shared" si="102"/>
        <v>6.4516072863054097</v>
      </c>
      <c r="DW154" s="39">
        <f t="shared" si="102"/>
        <v>0</v>
      </c>
      <c r="DX154" s="39">
        <f t="shared" si="102"/>
        <v>6.4588958654275803</v>
      </c>
      <c r="DY154" s="39">
        <f t="shared" si="102"/>
        <v>6.38843960057996</v>
      </c>
      <c r="DZ154" s="39">
        <f t="shared" si="102"/>
        <v>6.2608894659420198</v>
      </c>
      <c r="EA154" s="39">
        <f t="shared" si="96"/>
        <v>6.1624936477927603</v>
      </c>
      <c r="EB154" s="39">
        <f t="shared" si="96"/>
        <v>6.0701716455786396</v>
      </c>
      <c r="EC154" s="39">
        <f t="shared" si="96"/>
        <v>6.0082187230402102</v>
      </c>
      <c r="ED154" s="39">
        <f t="shared" si="96"/>
        <v>5.9717758274293704</v>
      </c>
      <c r="EE154" s="39">
        <f t="shared" si="96"/>
        <v>5.9268295895093397</v>
      </c>
      <c r="EF154" s="39">
        <f t="shared" si="78"/>
        <v>5.8952457466466104</v>
      </c>
      <c r="EG154" s="39">
        <f t="shared" si="78"/>
        <v>5.8454404559784701</v>
      </c>
      <c r="EH154" s="39">
        <f t="shared" si="78"/>
        <v>5.8369371136692703</v>
      </c>
      <c r="EI154" s="39">
        <f t="shared" si="78"/>
        <v>0</v>
      </c>
      <c r="EK154" s="39">
        <f t="shared" si="99"/>
        <v>0</v>
      </c>
      <c r="EL154" s="39">
        <f t="shared" si="99"/>
        <v>0.14115548233264699</v>
      </c>
      <c r="EM154" s="39">
        <f t="shared" si="99"/>
        <v>0.119945717087139</v>
      </c>
      <c r="EN154" s="39">
        <f t="shared" si="99"/>
        <v>0.116653708850293</v>
      </c>
      <c r="EO154" s="39">
        <f t="shared" si="99"/>
        <v>0.13107294788031501</v>
      </c>
      <c r="EP154" s="39">
        <f t="shared" si="99"/>
        <v>0.157068880082713</v>
      </c>
      <c r="EQ154" s="39">
        <f t="shared" si="99"/>
        <v>0.20541645492642499</v>
      </c>
      <c r="ER154" s="39">
        <f t="shared" si="99"/>
        <v>0.24222377949337201</v>
      </c>
      <c r="ES154" s="39">
        <f t="shared" si="99"/>
        <v>0.31255856802228998</v>
      </c>
      <c r="ET154" s="39">
        <f t="shared" si="99"/>
        <v>0.38872421984894201</v>
      </c>
      <c r="EU154" s="39">
        <f t="shared" si="99"/>
        <v>0.45334962139882901</v>
      </c>
      <c r="EV154" s="39">
        <f t="shared" si="116"/>
        <v>0.47946702991992901</v>
      </c>
      <c r="EW154" s="39">
        <f t="shared" si="116"/>
        <v>0</v>
      </c>
      <c r="EX154" s="39">
        <f t="shared" si="116"/>
        <v>0.48177507997528302</v>
      </c>
      <c r="EY154" s="39">
        <f t="shared" si="116"/>
        <v>0.460881153158402</v>
      </c>
      <c r="EZ154" s="39">
        <f t="shared" si="116"/>
        <v>0.387873885618022</v>
      </c>
      <c r="FA154" s="39">
        <f t="shared" si="116"/>
        <v>0.31486661807764299</v>
      </c>
      <c r="FB154" s="39">
        <f t="shared" si="116"/>
        <v>0.24939088229683701</v>
      </c>
      <c r="FC154" s="39">
        <f t="shared" si="111"/>
        <v>0.199221162672583</v>
      </c>
      <c r="FD154" s="39">
        <f t="shared" si="111"/>
        <v>0.169216511952993</v>
      </c>
      <c r="FE154" s="39">
        <f t="shared" si="111"/>
        <v>0.128764897824962</v>
      </c>
      <c r="FF154" s="39">
        <f t="shared" si="79"/>
        <v>0.110045397112861</v>
      </c>
      <c r="FG154" s="39">
        <f t="shared" si="79"/>
        <v>0.116556527795331</v>
      </c>
      <c r="FH154" s="39">
        <f t="shared" si="79"/>
        <v>0.13483871376010201</v>
      </c>
      <c r="FI154" s="39">
        <f t="shared" si="79"/>
        <v>0</v>
      </c>
      <c r="FK154" s="39">
        <f t="shared" si="107"/>
        <v>0.99999999999999989</v>
      </c>
      <c r="FL154" s="39">
        <f t="shared" si="107"/>
        <v>0.78866721222373504</v>
      </c>
      <c r="FM154" s="39">
        <f t="shared" si="107"/>
        <v>0.78757910476862092</v>
      </c>
      <c r="FN154" s="39">
        <f t="shared" si="107"/>
        <v>0.78646506925711812</v>
      </c>
      <c r="FO154" s="39">
        <f t="shared" si="107"/>
        <v>0.785524589301686</v>
      </c>
      <c r="FP154" s="39">
        <f t="shared" si="107"/>
        <v>0.78426042930263629</v>
      </c>
      <c r="FQ154" s="39">
        <f t="shared" si="107"/>
        <v>0.78378704076791839</v>
      </c>
      <c r="FR154" s="39">
        <f t="shared" si="107"/>
        <v>0.78186255124365711</v>
      </c>
      <c r="FS154" s="39">
        <f t="shared" si="107"/>
        <v>0.7788280679557974</v>
      </c>
      <c r="FT154" s="39">
        <f t="shared" si="107"/>
        <v>0.77522894481453852</v>
      </c>
      <c r="FU154" s="39">
        <f t="shared" si="107"/>
        <v>0.77095015422171231</v>
      </c>
      <c r="FV154" s="39">
        <f t="shared" si="103"/>
        <v>0.7683465545373156</v>
      </c>
      <c r="FW154" s="39">
        <f t="shared" si="103"/>
        <v>0.99999999999999989</v>
      </c>
      <c r="FX154" s="39">
        <f t="shared" si="103"/>
        <v>0.768089591959906</v>
      </c>
      <c r="FY154" s="39">
        <f t="shared" si="103"/>
        <v>0.77055370717819227</v>
      </c>
      <c r="FZ154" s="39">
        <f t="shared" si="103"/>
        <v>0.77539079396745836</v>
      </c>
      <c r="GA154" s="39">
        <f t="shared" si="97"/>
        <v>0.7791923821656318</v>
      </c>
      <c r="GB154" s="39">
        <f t="shared" si="97"/>
        <v>0.78262396969699854</v>
      </c>
      <c r="GC154" s="39">
        <f t="shared" si="97"/>
        <v>0.78490409547896356</v>
      </c>
      <c r="GD154" s="39">
        <f t="shared" si="97"/>
        <v>0.7862183385482171</v>
      </c>
      <c r="GE154" s="39">
        <f t="shared" si="97"/>
        <v>0.78782037991660514</v>
      </c>
      <c r="GF154" s="39">
        <f t="shared" si="80"/>
        <v>0.78889246252348844</v>
      </c>
      <c r="GG154" s="39">
        <f t="shared" si="80"/>
        <v>0.79046694222553471</v>
      </c>
      <c r="GH154" s="39">
        <f t="shared" si="80"/>
        <v>0.79067540887325072</v>
      </c>
      <c r="GI154" s="39">
        <f t="shared" si="80"/>
        <v>0.99999999999999989</v>
      </c>
      <c r="GJ154" s="39">
        <f t="shared" si="115"/>
        <v>14.8</v>
      </c>
      <c r="GK154" s="39">
        <f t="shared" si="109"/>
        <v>-9.6432746655328714E-16</v>
      </c>
      <c r="GL154" s="39">
        <f t="shared" si="109"/>
        <v>-2.0621242801270609</v>
      </c>
      <c r="GM154" s="39">
        <f t="shared" si="109"/>
        <v>-2.0741162926302672</v>
      </c>
      <c r="GN154" s="39">
        <f t="shared" si="109"/>
        <v>-2.08641123489575</v>
      </c>
      <c r="GO154" s="39">
        <f t="shared" si="109"/>
        <v>-2.0968043135395633</v>
      </c>
      <c r="GP154" s="39">
        <f t="shared" si="109"/>
        <v>-2.1107939445783757</v>
      </c>
      <c r="GQ154" s="39">
        <f t="shared" si="109"/>
        <v>-2.1160384295469576</v>
      </c>
      <c r="GR154" s="39">
        <f t="shared" si="109"/>
        <v>-2.1373917542263112</v>
      </c>
      <c r="GS154" s="39">
        <f t="shared" si="109"/>
        <v>-2.171168109176048</v>
      </c>
      <c r="GT154" s="39">
        <f t="shared" si="109"/>
        <v>-2.2114004070055642</v>
      </c>
      <c r="GU154" s="39">
        <f t="shared" si="108"/>
        <v>-2.2594740069772006</v>
      </c>
      <c r="GV154" s="39">
        <f t="shared" si="108"/>
        <v>-2.2888570374972996</v>
      </c>
      <c r="GW154" s="39">
        <f t="shared" si="108"/>
        <v>-9.6432746655328714E-16</v>
      </c>
      <c r="GX154" s="39">
        <f t="shared" si="108"/>
        <v>-2.2917623956072228</v>
      </c>
      <c r="GY154" s="39">
        <f t="shared" si="100"/>
        <v>-2.2639417159846182</v>
      </c>
      <c r="GZ154" s="39">
        <f t="shared" si="81"/>
        <v>-2.2095871914889278</v>
      </c>
      <c r="HA154" s="39">
        <f t="shared" si="81"/>
        <v>-2.1671060404430897</v>
      </c>
      <c r="HB154" s="39">
        <f t="shared" si="81"/>
        <v>-2.1289370988646112</v>
      </c>
      <c r="HC154" s="39">
        <f t="shared" si="81"/>
        <v>-2.1036680969102544</v>
      </c>
      <c r="HD154" s="39">
        <f t="shared" si="93"/>
        <v>-2.0891366095195067</v>
      </c>
      <c r="HE154" s="39">
        <f t="shared" si="93"/>
        <v>-2.0714557746542788</v>
      </c>
      <c r="HF154" s="39">
        <f t="shared" si="93"/>
        <v>-2.0596438677671185</v>
      </c>
      <c r="HG154" s="39">
        <f t="shared" si="87"/>
        <v>-2.0423257558558108</v>
      </c>
      <c r="HH154" s="39">
        <f t="shared" si="87"/>
        <v>-2.0400353633373731</v>
      </c>
      <c r="HI154" s="39">
        <f t="shared" si="87"/>
        <v>-9.6432746655328714E-16</v>
      </c>
    </row>
    <row r="155" spans="1:217" s="39" customFormat="1">
      <c r="A155" s="20"/>
      <c r="B155" s="184"/>
      <c r="C155" s="40">
        <v>14.85</v>
      </c>
      <c r="D155" s="41"/>
      <c r="E155" s="42">
        <v>4.8490000000000002</v>
      </c>
      <c r="F155" s="42">
        <v>4.88</v>
      </c>
      <c r="G155" s="42">
        <v>4.91</v>
      </c>
      <c r="H155" s="42">
        <v>4.9340000000000002</v>
      </c>
      <c r="I155" s="42">
        <v>4.9640000000000004</v>
      </c>
      <c r="J155" s="42">
        <v>4.9820000000000002</v>
      </c>
      <c r="K155" s="42">
        <v>5.024</v>
      </c>
      <c r="L155" s="42">
        <v>5.0869999999999997</v>
      </c>
      <c r="M155" s="42">
        <v>5.1550000000000002</v>
      </c>
      <c r="N155" s="42">
        <v>5.2510000000000003</v>
      </c>
      <c r="O155" s="43">
        <v>5.3140000000000001</v>
      </c>
      <c r="P155" s="20"/>
      <c r="Q155" s="41">
        <v>5.319</v>
      </c>
      <c r="R155" s="42">
        <v>5.2640000000000002</v>
      </c>
      <c r="S155" s="42">
        <v>5.1539999999999999</v>
      </c>
      <c r="T155" s="42">
        <v>5.0750000000000002</v>
      </c>
      <c r="U155" s="42">
        <v>4.9980000000000002</v>
      </c>
      <c r="V155" s="42">
        <v>4.9560000000000004</v>
      </c>
      <c r="W155" s="42">
        <v>4.9130000000000003</v>
      </c>
      <c r="X155" s="42">
        <v>4.875</v>
      </c>
      <c r="Y155" s="42">
        <v>4.8479999999999999</v>
      </c>
      <c r="Z155" s="42">
        <v>4.8040000000000003</v>
      </c>
      <c r="AA155" s="42">
        <v>4.7969999999999997</v>
      </c>
      <c r="AB155" s="43"/>
      <c r="AD155" s="20"/>
      <c r="AE155" s="184"/>
      <c r="AF155" s="40">
        <v>14.85</v>
      </c>
      <c r="AG155" s="41"/>
      <c r="AH155" s="42">
        <v>0.1196</v>
      </c>
      <c r="AI155" s="42">
        <v>9.7339999999999996E-2</v>
      </c>
      <c r="AJ155" s="42">
        <v>9.0490000000000001E-2</v>
      </c>
      <c r="AK155" s="42">
        <v>0.1032</v>
      </c>
      <c r="AL155" s="42">
        <v>0.12230000000000001</v>
      </c>
      <c r="AM155" s="42">
        <v>0.1542</v>
      </c>
      <c r="AN155" s="42">
        <v>0.2</v>
      </c>
      <c r="AO155" s="42">
        <v>0.25900000000000001</v>
      </c>
      <c r="AP155" s="42">
        <v>0.32050000000000001</v>
      </c>
      <c r="AQ155" s="42">
        <v>0.37659999999999999</v>
      </c>
      <c r="AR155" s="43">
        <v>0.39889999999999998</v>
      </c>
      <c r="AS155" s="20"/>
      <c r="AT155" s="41">
        <v>0.40050000000000002</v>
      </c>
      <c r="AU155" s="42">
        <v>0.3826</v>
      </c>
      <c r="AV155" s="42">
        <v>0.31879999999999997</v>
      </c>
      <c r="AW155" s="42">
        <v>0.2601</v>
      </c>
      <c r="AX155" s="42">
        <v>0.20699999999999999</v>
      </c>
      <c r="AY155" s="42">
        <v>0.15690000000000001</v>
      </c>
      <c r="AZ155" s="42">
        <v>0.1265</v>
      </c>
      <c r="BA155" s="42">
        <v>0.1002</v>
      </c>
      <c r="BB155" s="42">
        <v>8.4390000000000007E-2</v>
      </c>
      <c r="BC155" s="42">
        <v>9.2369999999999994E-2</v>
      </c>
      <c r="BD155" s="42">
        <v>0.11260000000000001</v>
      </c>
      <c r="BE155" s="43"/>
      <c r="BH155" s="118" t="str">
        <f t="shared" si="112"/>
        <v>0</v>
      </c>
      <c r="BI155" s="118" t="str">
        <f t="shared" si="112"/>
        <v>4.849+0.1196i</v>
      </c>
      <c r="BJ155" s="118" t="str">
        <f t="shared" si="112"/>
        <v>4.88+0.09734i</v>
      </c>
      <c r="BK155" s="118" t="str">
        <f t="shared" si="112"/>
        <v>4.91+0.09049i</v>
      </c>
      <c r="BL155" s="118" t="str">
        <f t="shared" si="112"/>
        <v>4.934+0.1032i</v>
      </c>
      <c r="BM155" s="118" t="str">
        <f t="shared" si="110"/>
        <v>4.964+0.1223i</v>
      </c>
      <c r="BN155" s="118" t="str">
        <f t="shared" si="110"/>
        <v>4.982+0.1542i</v>
      </c>
      <c r="BO155" s="118" t="str">
        <f t="shared" si="110"/>
        <v>5.024+0.2i</v>
      </c>
      <c r="BP155" s="118" t="str">
        <f t="shared" si="110"/>
        <v>5.087+0.259i</v>
      </c>
      <c r="BQ155" s="118" t="str">
        <f t="shared" si="117"/>
        <v>5.155+0.3205i</v>
      </c>
      <c r="BR155" s="118" t="str">
        <f t="shared" si="117"/>
        <v>5.251+0.3766i</v>
      </c>
      <c r="BS155" s="118" t="str">
        <f t="shared" si="117"/>
        <v>5.314+0.3989i</v>
      </c>
      <c r="BT155" s="118" t="str">
        <f t="shared" si="117"/>
        <v>0</v>
      </c>
      <c r="BU155" s="118" t="str">
        <f t="shared" si="117"/>
        <v>5.319+0.4005i</v>
      </c>
      <c r="BV155" s="118" t="str">
        <f t="shared" si="117"/>
        <v>5.264+0.3826i</v>
      </c>
      <c r="BW155" s="118" t="str">
        <f t="shared" si="117"/>
        <v>5.154+0.3188i</v>
      </c>
      <c r="BX155" s="118" t="str">
        <f t="shared" si="117"/>
        <v>5.075+0.2601i</v>
      </c>
      <c r="BY155" s="118" t="str">
        <f t="shared" si="117"/>
        <v>4.998+0.207i</v>
      </c>
      <c r="BZ155" s="118" t="str">
        <f t="shared" si="104"/>
        <v>4.956+0.1569i</v>
      </c>
      <c r="CA155" s="118" t="str">
        <f t="shared" si="92"/>
        <v>4.913+0.1265i</v>
      </c>
      <c r="CB155" s="118" t="str">
        <f t="shared" si="92"/>
        <v>4.875+0.1002i</v>
      </c>
      <c r="CC155" s="118" t="str">
        <f t="shared" si="92"/>
        <v>4.848+0.08439i</v>
      </c>
      <c r="CD155" s="118" t="str">
        <f t="shared" si="92"/>
        <v>4.804+0.09237i</v>
      </c>
      <c r="CE155" s="118" t="str">
        <f t="shared" si="92"/>
        <v>4.797+0.1126i</v>
      </c>
      <c r="CF155" s="118" t="str">
        <f t="shared" si="92"/>
        <v>0</v>
      </c>
      <c r="CG155" s="118" t="str">
        <f t="shared" si="92"/>
        <v>0</v>
      </c>
      <c r="CH155" s="39">
        <f t="shared" si="113"/>
        <v>14850000000</v>
      </c>
      <c r="CI155" s="121">
        <f t="shared" si="114"/>
        <v>1.2106730752871091</v>
      </c>
      <c r="CJ155" s="121" t="str">
        <f t="shared" si="105"/>
        <v>0</v>
      </c>
      <c r="CK155" s="121" t="str">
        <f t="shared" si="105"/>
        <v>5.87055374206719+0.144796499804338i</v>
      </c>
      <c r="CL155" s="121" t="str">
        <f t="shared" si="105"/>
        <v>5.90808460740109+0.117846917148447i</v>
      </c>
      <c r="CM155" s="121" t="str">
        <f t="shared" si="105"/>
        <v>5.94440479965971+0.109553806582731i</v>
      </c>
      <c r="CN155" s="121" t="str">
        <f t="shared" si="105"/>
        <v>5.9734609534666+0.12494146136963i</v>
      </c>
      <c r="CO155" s="121" t="str">
        <f t="shared" si="105"/>
        <v>6.00978114572521+0.148065317107613i</v>
      </c>
      <c r="CP155" s="121" t="str">
        <f t="shared" si="105"/>
        <v>6.03157326108038+0.186685788209272i</v>
      </c>
      <c r="CQ155" s="121" t="str">
        <f t="shared" si="105"/>
        <v>6.08242153024244+0.242134615057422i</v>
      </c>
      <c r="CR155" s="121" t="str">
        <f t="shared" si="105"/>
        <v>6.15869393398552+0.313564326499361i</v>
      </c>
      <c r="CS155" s="121" t="str">
        <f t="shared" si="105"/>
        <v>6.24101970310505+0.388020720629518i</v>
      </c>
      <c r="CT155" s="121" t="str">
        <f t="shared" si="105"/>
        <v>6.35724431833261+0.455939480153125i</v>
      </c>
      <c r="CU155" s="121" t="str">
        <f t="shared" si="101"/>
        <v>6.4335167220757+0.482937489732028i</v>
      </c>
      <c r="CV155" s="121" t="str">
        <f t="shared" si="101"/>
        <v>0</v>
      </c>
      <c r="CW155" s="121" t="str">
        <f t="shared" si="101"/>
        <v>6.43957008745213+0.484874566652487i</v>
      </c>
      <c r="CX155" s="121" t="str">
        <f t="shared" si="101"/>
        <v>6.37298306831134+0.463203518604848i</v>
      </c>
      <c r="CY155" s="121" t="str">
        <f t="shared" si="101"/>
        <v>6.23980903002976+0.38596257640153i</v>
      </c>
      <c r="CZ155" s="121" t="str">
        <f t="shared" si="95"/>
        <v>6.14416585708208+0.314896066882177i</v>
      </c>
      <c r="DA155" s="121" t="str">
        <f t="shared" si="95"/>
        <v>6.05094403028497+0.250609326584432i</v>
      </c>
      <c r="DB155" s="121" t="str">
        <f t="shared" si="95"/>
        <v>6.00009576112291+0.189954605512547i</v>
      </c>
      <c r="DC155" s="121" t="str">
        <f t="shared" si="95"/>
        <v>5.94803681888557+0.153150144023819i</v>
      </c>
      <c r="DD155" s="121" t="str">
        <f t="shared" si="95"/>
        <v>5.90203124202466+0.121309442143768i</v>
      </c>
      <c r="DE155" s="121" t="str">
        <f t="shared" si="77"/>
        <v>5.8693430689919+0.102168700823479i</v>
      </c>
      <c r="DF155" s="121" t="str">
        <f t="shared" si="77"/>
        <v>5.81607345367927+0.11182987196427i</v>
      </c>
      <c r="DG155" s="121" t="str">
        <f t="shared" si="77"/>
        <v>5.80759874215226+0.136321788277328i</v>
      </c>
      <c r="DH155" s="121" t="str">
        <f t="shared" si="77"/>
        <v>0</v>
      </c>
      <c r="DI155" s="121"/>
      <c r="DK155" s="39">
        <f t="shared" si="106"/>
        <v>0</v>
      </c>
      <c r="DL155" s="39">
        <f t="shared" si="106"/>
        <v>5.8705537420671901</v>
      </c>
      <c r="DM155" s="39">
        <f t="shared" si="106"/>
        <v>5.90808460740109</v>
      </c>
      <c r="DN155" s="39">
        <f t="shared" si="106"/>
        <v>5.9444047996597096</v>
      </c>
      <c r="DO155" s="39">
        <f t="shared" si="106"/>
        <v>5.9734609534666001</v>
      </c>
      <c r="DP155" s="39">
        <f t="shared" si="106"/>
        <v>6.0097811457252099</v>
      </c>
      <c r="DQ155" s="39">
        <f t="shared" si="106"/>
        <v>6.0315732610803803</v>
      </c>
      <c r="DR155" s="39">
        <f t="shared" si="106"/>
        <v>6.0824215302424403</v>
      </c>
      <c r="DS155" s="39">
        <f t="shared" si="106"/>
        <v>6.1586939339855196</v>
      </c>
      <c r="DT155" s="39">
        <f t="shared" si="106"/>
        <v>6.2410197031050503</v>
      </c>
      <c r="DU155" s="39">
        <f t="shared" si="106"/>
        <v>6.3572443183326097</v>
      </c>
      <c r="DV155" s="39">
        <f t="shared" si="102"/>
        <v>6.4335167220756997</v>
      </c>
      <c r="DW155" s="39">
        <f t="shared" si="102"/>
        <v>0</v>
      </c>
      <c r="DX155" s="39">
        <f t="shared" si="102"/>
        <v>6.4395700874521298</v>
      </c>
      <c r="DY155" s="39">
        <f t="shared" si="102"/>
        <v>6.3729830683113402</v>
      </c>
      <c r="DZ155" s="39">
        <f t="shared" si="102"/>
        <v>6.2398090300297602</v>
      </c>
      <c r="EA155" s="39">
        <f t="shared" si="96"/>
        <v>6.1441658570820801</v>
      </c>
      <c r="EB155" s="39">
        <f t="shared" si="96"/>
        <v>6.0509440302849704</v>
      </c>
      <c r="EC155" s="39">
        <f t="shared" si="96"/>
        <v>6.0000957611229104</v>
      </c>
      <c r="ED155" s="39">
        <f t="shared" si="96"/>
        <v>5.9480368188855701</v>
      </c>
      <c r="EE155" s="39">
        <f t="shared" si="96"/>
        <v>5.9020312420246599</v>
      </c>
      <c r="EF155" s="39">
        <f t="shared" si="78"/>
        <v>5.8693430689918999</v>
      </c>
      <c r="EG155" s="39">
        <f t="shared" si="78"/>
        <v>5.8160734536792704</v>
      </c>
      <c r="EH155" s="39">
        <f t="shared" si="78"/>
        <v>5.8075987421522601</v>
      </c>
      <c r="EI155" s="39">
        <f t="shared" si="78"/>
        <v>0</v>
      </c>
      <c r="EK155" s="39">
        <f t="shared" si="99"/>
        <v>0</v>
      </c>
      <c r="EL155" s="39">
        <f t="shared" si="99"/>
        <v>0.14479649980433801</v>
      </c>
      <c r="EM155" s="39">
        <f t="shared" si="99"/>
        <v>0.117846917148447</v>
      </c>
      <c r="EN155" s="39">
        <f t="shared" si="99"/>
        <v>0.10955380658273101</v>
      </c>
      <c r="EO155" s="39">
        <f t="shared" si="99"/>
        <v>0.12494146136963</v>
      </c>
      <c r="EP155" s="39">
        <f t="shared" si="99"/>
        <v>0.148065317107613</v>
      </c>
      <c r="EQ155" s="39">
        <f t="shared" si="99"/>
        <v>0.18668578820927201</v>
      </c>
      <c r="ER155" s="39">
        <f t="shared" si="99"/>
        <v>0.24213461505742201</v>
      </c>
      <c r="ES155" s="39">
        <f t="shared" si="99"/>
        <v>0.313564326499361</v>
      </c>
      <c r="ET155" s="39">
        <f t="shared" si="99"/>
        <v>0.38802072062951798</v>
      </c>
      <c r="EU155" s="39">
        <f t="shared" si="99"/>
        <v>0.45593948015312502</v>
      </c>
      <c r="EV155" s="39">
        <f t="shared" si="116"/>
        <v>0.48293748973202799</v>
      </c>
      <c r="EW155" s="39">
        <f t="shared" si="116"/>
        <v>0</v>
      </c>
      <c r="EX155" s="39">
        <f t="shared" si="116"/>
        <v>0.48487456665248702</v>
      </c>
      <c r="EY155" s="39">
        <f t="shared" si="116"/>
        <v>0.46320351860484799</v>
      </c>
      <c r="EZ155" s="39">
        <f t="shared" si="116"/>
        <v>0.38596257640152998</v>
      </c>
      <c r="FA155" s="39">
        <f t="shared" si="116"/>
        <v>0.31489606688217697</v>
      </c>
      <c r="FB155" s="39">
        <f t="shared" si="116"/>
        <v>0.25060932658443202</v>
      </c>
      <c r="FC155" s="39">
        <f t="shared" si="111"/>
        <v>0.189954605512547</v>
      </c>
      <c r="FD155" s="39">
        <f t="shared" si="111"/>
        <v>0.15315014402381899</v>
      </c>
      <c r="FE155" s="39">
        <f t="shared" si="111"/>
        <v>0.121309442143768</v>
      </c>
      <c r="FF155" s="39">
        <f t="shared" si="79"/>
        <v>0.10216870082347899</v>
      </c>
      <c r="FG155" s="39">
        <f t="shared" si="79"/>
        <v>0.11182987196426999</v>
      </c>
      <c r="FH155" s="39">
        <f t="shared" si="79"/>
        <v>0.13632178827732799</v>
      </c>
      <c r="FI155" s="39">
        <f t="shared" si="79"/>
        <v>0</v>
      </c>
      <c r="FK155" s="39">
        <f t="shared" si="107"/>
        <v>0.99999999999999989</v>
      </c>
      <c r="FL155" s="39">
        <f t="shared" si="107"/>
        <v>0.7895595609418038</v>
      </c>
      <c r="FM155" s="39">
        <f t="shared" si="107"/>
        <v>0.78845703945328338</v>
      </c>
      <c r="FN155" s="39">
        <f t="shared" si="107"/>
        <v>0.78732238014788503</v>
      </c>
      <c r="FO155" s="39">
        <f t="shared" si="107"/>
        <v>0.78634482212451451</v>
      </c>
      <c r="FP155" s="39">
        <f t="shared" si="107"/>
        <v>0.78509958679696967</v>
      </c>
      <c r="FQ155" s="39">
        <f t="shared" si="107"/>
        <v>0.78422733720077642</v>
      </c>
      <c r="FR155" s="39">
        <f t="shared" si="107"/>
        <v>0.7822840044214594</v>
      </c>
      <c r="FS155" s="39">
        <f t="shared" si="107"/>
        <v>0.77932372012468665</v>
      </c>
      <c r="FT155" s="39">
        <f t="shared" si="107"/>
        <v>0.77601480159230463</v>
      </c>
      <c r="FU155" s="39">
        <f t="shared" si="107"/>
        <v>0.77159092526967177</v>
      </c>
      <c r="FV155" s="39">
        <f t="shared" si="103"/>
        <v>0.76886646005975368</v>
      </c>
      <c r="FW155" s="39">
        <f t="shared" si="103"/>
        <v>0.99999999999999989</v>
      </c>
      <c r="FX155" s="39">
        <f t="shared" si="103"/>
        <v>0.76865248229492711</v>
      </c>
      <c r="FY155" s="39">
        <f t="shared" si="103"/>
        <v>0.77100851923493274</v>
      </c>
      <c r="FZ155" s="39">
        <f t="shared" si="103"/>
        <v>0.77607453144014216</v>
      </c>
      <c r="GA155" s="39">
        <f t="shared" si="97"/>
        <v>0.77977189899832666</v>
      </c>
      <c r="GB155" s="39">
        <f t="shared" si="97"/>
        <v>0.78322641450975283</v>
      </c>
      <c r="GC155" s="39">
        <f t="shared" si="97"/>
        <v>0.7852126150734412</v>
      </c>
      <c r="GD155" s="39">
        <f t="shared" si="97"/>
        <v>0.78704762003562689</v>
      </c>
      <c r="GE155" s="39">
        <f t="shared" si="97"/>
        <v>0.78863914307296867</v>
      </c>
      <c r="GF155" s="39">
        <f t="shared" si="80"/>
        <v>0.7897449489583992</v>
      </c>
      <c r="GG155" s="39">
        <f t="shared" si="80"/>
        <v>0.79142382920578402</v>
      </c>
      <c r="GH155" s="39">
        <f t="shared" si="80"/>
        <v>0.79161084705713036</v>
      </c>
      <c r="GI155" s="39">
        <f t="shared" si="80"/>
        <v>0.99999999999999989</v>
      </c>
      <c r="GJ155" s="39">
        <f t="shared" si="115"/>
        <v>14.85</v>
      </c>
      <c r="GK155" s="39">
        <f t="shared" si="109"/>
        <v>-9.6432746655328714E-16</v>
      </c>
      <c r="GL155" s="39">
        <f t="shared" si="109"/>
        <v>-2.052302062633911</v>
      </c>
      <c r="GM155" s="39">
        <f t="shared" si="109"/>
        <v>-2.0644393006435928</v>
      </c>
      <c r="GN155" s="39">
        <f t="shared" si="109"/>
        <v>-2.0769480656194905</v>
      </c>
      <c r="GO155" s="39">
        <f t="shared" si="109"/>
        <v>-2.087739371666566</v>
      </c>
      <c r="GP155" s="39">
        <f t="shared" si="109"/>
        <v>-2.1015050242482656</v>
      </c>
      <c r="GQ155" s="39">
        <f t="shared" si="109"/>
        <v>-2.111160456005277</v>
      </c>
      <c r="GR155" s="39">
        <f t="shared" si="109"/>
        <v>-2.1327109960641888</v>
      </c>
      <c r="GS155" s="39">
        <f t="shared" si="109"/>
        <v>-2.165642100457275</v>
      </c>
      <c r="GT155" s="39">
        <f t="shared" si="109"/>
        <v>-2.2025998998734697</v>
      </c>
      <c r="GU155" s="39">
        <f t="shared" si="108"/>
        <v>-2.2522577752671062</v>
      </c>
      <c r="GV155" s="39">
        <f t="shared" si="108"/>
        <v>-2.2829816745912841</v>
      </c>
      <c r="GW155" s="39">
        <f t="shared" si="108"/>
        <v>-9.6432746655328714E-16</v>
      </c>
      <c r="GX155" s="39">
        <f t="shared" si="108"/>
        <v>-2.2853993192928659</v>
      </c>
      <c r="GY155" s="39">
        <f t="shared" si="100"/>
        <v>-2.2588164639800685</v>
      </c>
      <c r="GZ155" s="39">
        <f t="shared" si="81"/>
        <v>-2.2019313728040162</v>
      </c>
      <c r="HA155" s="39">
        <f t="shared" si="81"/>
        <v>-2.160648394755035</v>
      </c>
      <c r="HB155" s="39">
        <f t="shared" si="81"/>
        <v>-2.1222534853245447</v>
      </c>
      <c r="HC155" s="39">
        <f t="shared" si="81"/>
        <v>-2.1002546345029165</v>
      </c>
      <c r="HD155" s="39">
        <f t="shared" si="93"/>
        <v>-2.079979800263783</v>
      </c>
      <c r="HE155" s="39">
        <f t="shared" si="93"/>
        <v>-2.0624334217785836</v>
      </c>
      <c r="HF155" s="39">
        <f t="shared" si="93"/>
        <v>-2.0502628613909977</v>
      </c>
      <c r="HG155" s="39">
        <f t="shared" si="87"/>
        <v>-2.0318175515342745</v>
      </c>
      <c r="HH155" s="39">
        <f t="shared" si="87"/>
        <v>-2.0297652699904054</v>
      </c>
      <c r="HI155" s="39">
        <f t="shared" si="87"/>
        <v>-9.6432746655328714E-16</v>
      </c>
    </row>
    <row r="156" spans="1:217" s="39" customFormat="1">
      <c r="A156" s="20"/>
      <c r="B156" s="184"/>
      <c r="C156" s="40">
        <v>14.9</v>
      </c>
      <c r="D156" s="41"/>
      <c r="E156" s="42">
        <v>4.8559999999999999</v>
      </c>
      <c r="F156" s="42">
        <v>4.8879999999999999</v>
      </c>
      <c r="G156" s="42">
        <v>4.9130000000000003</v>
      </c>
      <c r="H156" s="42">
        <v>4.931</v>
      </c>
      <c r="I156" s="42">
        <v>4.96</v>
      </c>
      <c r="J156" s="42">
        <v>4.9829999999999997</v>
      </c>
      <c r="K156" s="42">
        <v>5.0229999999999997</v>
      </c>
      <c r="L156" s="42">
        <v>5.0830000000000002</v>
      </c>
      <c r="M156" s="42">
        <v>5.1609999999999996</v>
      </c>
      <c r="N156" s="42">
        <v>5.2530000000000001</v>
      </c>
      <c r="O156" s="43">
        <v>5.3159999999999998</v>
      </c>
      <c r="P156" s="20"/>
      <c r="Q156" s="41">
        <v>5.3220000000000001</v>
      </c>
      <c r="R156" s="42">
        <v>5.2619999999999996</v>
      </c>
      <c r="S156" s="42">
        <v>5.1660000000000004</v>
      </c>
      <c r="T156" s="42">
        <v>5.0759999999999996</v>
      </c>
      <c r="U156" s="42">
        <v>4.9980000000000002</v>
      </c>
      <c r="V156" s="42">
        <v>4.9569999999999999</v>
      </c>
      <c r="W156" s="42">
        <v>4.907</v>
      </c>
      <c r="X156" s="42">
        <v>4.8719999999999999</v>
      </c>
      <c r="Y156" s="42">
        <v>4.8499999999999996</v>
      </c>
      <c r="Z156" s="42">
        <v>4.8109999999999999</v>
      </c>
      <c r="AA156" s="42">
        <v>4.8029999999999999</v>
      </c>
      <c r="AB156" s="43"/>
      <c r="AD156" s="20"/>
      <c r="AE156" s="184"/>
      <c r="AF156" s="40">
        <v>14.9</v>
      </c>
      <c r="AG156" s="41"/>
      <c r="AH156" s="42">
        <v>0.1203</v>
      </c>
      <c r="AI156" s="42">
        <v>0.1021</v>
      </c>
      <c r="AJ156" s="42">
        <v>0.10009999999999999</v>
      </c>
      <c r="AK156" s="42">
        <v>0.1104</v>
      </c>
      <c r="AL156" s="42">
        <v>0.1255</v>
      </c>
      <c r="AM156" s="42">
        <v>0.15010000000000001</v>
      </c>
      <c r="AN156" s="42">
        <v>0.19739999999999999</v>
      </c>
      <c r="AO156" s="42">
        <v>0.25159999999999999</v>
      </c>
      <c r="AP156" s="42">
        <v>0.3034</v>
      </c>
      <c r="AQ156" s="42">
        <v>0.375</v>
      </c>
      <c r="AR156" s="43">
        <v>0.3972</v>
      </c>
      <c r="AS156" s="20"/>
      <c r="AT156" s="41">
        <v>0.39960000000000001</v>
      </c>
      <c r="AU156" s="42">
        <v>0.38219999999999998</v>
      </c>
      <c r="AV156" s="42">
        <v>0.315</v>
      </c>
      <c r="AW156" s="42">
        <v>0.24990000000000001</v>
      </c>
      <c r="AX156" s="42">
        <v>0.2029</v>
      </c>
      <c r="AY156" s="42">
        <v>0.15390000000000001</v>
      </c>
      <c r="AZ156" s="42">
        <v>0.12570000000000001</v>
      </c>
      <c r="BA156" s="42">
        <v>0.1062</v>
      </c>
      <c r="BB156" s="42">
        <v>9.3219999999999997E-2</v>
      </c>
      <c r="BC156" s="42">
        <v>9.6939999999999998E-2</v>
      </c>
      <c r="BD156" s="42">
        <v>0.1129</v>
      </c>
      <c r="BE156" s="43"/>
      <c r="BH156" s="118" t="str">
        <f t="shared" si="112"/>
        <v>0</v>
      </c>
      <c r="BI156" s="118" t="str">
        <f t="shared" si="112"/>
        <v>4.856+0.1203i</v>
      </c>
      <c r="BJ156" s="118" t="str">
        <f t="shared" si="112"/>
        <v>4.888+0.1021i</v>
      </c>
      <c r="BK156" s="118" t="str">
        <f t="shared" si="112"/>
        <v>4.913+0.1001i</v>
      </c>
      <c r="BL156" s="118" t="str">
        <f t="shared" si="112"/>
        <v>4.931+0.1104i</v>
      </c>
      <c r="BM156" s="118" t="str">
        <f t="shared" si="110"/>
        <v>4.96+0.1255i</v>
      </c>
      <c r="BN156" s="118" t="str">
        <f t="shared" si="110"/>
        <v>4.983+0.1501i</v>
      </c>
      <c r="BO156" s="118" t="str">
        <f t="shared" si="110"/>
        <v>5.023+0.1974i</v>
      </c>
      <c r="BP156" s="118" t="str">
        <f t="shared" si="110"/>
        <v>5.083+0.2516i</v>
      </c>
      <c r="BQ156" s="118" t="str">
        <f t="shared" si="117"/>
        <v>5.161+0.3034i</v>
      </c>
      <c r="BR156" s="118" t="str">
        <f t="shared" si="117"/>
        <v>5.253+0.375i</v>
      </c>
      <c r="BS156" s="118" t="str">
        <f t="shared" si="117"/>
        <v>5.316+0.3972i</v>
      </c>
      <c r="BT156" s="118" t="str">
        <f t="shared" si="117"/>
        <v>0</v>
      </c>
      <c r="BU156" s="118" t="str">
        <f t="shared" si="117"/>
        <v>5.322+0.3996i</v>
      </c>
      <c r="BV156" s="118" t="str">
        <f t="shared" si="117"/>
        <v>5.262+0.3822i</v>
      </c>
      <c r="BW156" s="118" t="str">
        <f t="shared" si="117"/>
        <v>5.166+0.315i</v>
      </c>
      <c r="BX156" s="118" t="str">
        <f t="shared" si="117"/>
        <v>5.076+0.2499i</v>
      </c>
      <c r="BY156" s="118" t="str">
        <f t="shared" si="117"/>
        <v>4.998+0.2029i</v>
      </c>
      <c r="BZ156" s="118" t="str">
        <f t="shared" si="104"/>
        <v>4.957+0.1539i</v>
      </c>
      <c r="CA156" s="118" t="str">
        <f t="shared" si="92"/>
        <v>4.907+0.1257i</v>
      </c>
      <c r="CB156" s="118" t="str">
        <f t="shared" si="92"/>
        <v>4.872+0.1062i</v>
      </c>
      <c r="CC156" s="118" t="str">
        <f t="shared" si="92"/>
        <v>4.85+0.09322i</v>
      </c>
      <c r="CD156" s="118" t="str">
        <f t="shared" si="92"/>
        <v>4.811+0.09694i</v>
      </c>
      <c r="CE156" s="118" t="str">
        <f t="shared" si="92"/>
        <v>4.803+0.1129i</v>
      </c>
      <c r="CF156" s="118" t="str">
        <f t="shared" si="92"/>
        <v>0</v>
      </c>
      <c r="CG156" s="118" t="str">
        <f t="shared" si="92"/>
        <v>0</v>
      </c>
      <c r="CH156" s="39">
        <f t="shared" si="113"/>
        <v>14900000000</v>
      </c>
      <c r="CI156" s="121">
        <f t="shared" si="114"/>
        <v>1.2066104139606422</v>
      </c>
      <c r="CJ156" s="121" t="str">
        <f t="shared" si="105"/>
        <v>0</v>
      </c>
      <c r="CK156" s="121" t="str">
        <f t="shared" si="105"/>
        <v>5.85930017019288+0.145155232799465i</v>
      </c>
      <c r="CL156" s="121" t="str">
        <f t="shared" ref="CL156:DA178" si="118">IMPRODUCT(BJ156, $CI156)</f>
        <v>5.89791170343962+0.123194923265382i</v>
      </c>
      <c r="CM156" s="121" t="str">
        <f t="shared" si="118"/>
        <v>5.92807696378864+0.12078170243746i</v>
      </c>
      <c r="CN156" s="121" t="str">
        <f t="shared" si="118"/>
        <v>5.94979595123993+0.133209789701255i</v>
      </c>
      <c r="CO156" s="121" t="str">
        <f t="shared" si="118"/>
        <v>5.98478765324479+0.151429606952061i</v>
      </c>
      <c r="CP156" s="121" t="str">
        <f t="shared" si="118"/>
        <v>6.01253969276588+0.181112223135492i</v>
      </c>
      <c r="CQ156" s="121" t="str">
        <f t="shared" si="118"/>
        <v>6.06080410932431+0.238184895715831i</v>
      </c>
      <c r="CR156" s="121" t="str">
        <f t="shared" si="118"/>
        <v>6.13320073416194+0.303583180152498i</v>
      </c>
      <c r="CS156" s="121" t="str">
        <f t="shared" si="118"/>
        <v>6.22731634645087+0.366085599595659i</v>
      </c>
      <c r="CT156" s="121" t="str">
        <f t="shared" si="118"/>
        <v>6.33832450453525+0.452478905235241i</v>
      </c>
      <c r="CU156" s="121" t="str">
        <f t="shared" si="101"/>
        <v>6.41434096061477+0.479265656425167i</v>
      </c>
      <c r="CV156" s="121" t="str">
        <f t="shared" si="101"/>
        <v>0</v>
      </c>
      <c r="CW156" s="121" t="str">
        <f t="shared" si="101"/>
        <v>6.42158062309854+0.482161521418673i</v>
      </c>
      <c r="CX156" s="121" t="str">
        <f t="shared" si="101"/>
        <v>6.3491839982609+0.461166500215757i</v>
      </c>
      <c r="CY156" s="121" t="str">
        <f t="shared" si="101"/>
        <v>6.23334939852068+0.380082280397602i</v>
      </c>
      <c r="CZ156" s="121" t="str">
        <f t="shared" si="95"/>
        <v>6.12475446126422+0.301531942448764i</v>
      </c>
      <c r="DA156" s="121" t="str">
        <f t="shared" si="95"/>
        <v>6.03063884897529+0.244821252992614i</v>
      </c>
      <c r="DB156" s="121" t="str">
        <f t="shared" si="95"/>
        <v>5.9811678220029+0.185697342708543i</v>
      </c>
      <c r="DC156" s="121" t="str">
        <f t="shared" si="95"/>
        <v>5.92083730130487+0.151670929034853i</v>
      </c>
      <c r="DD156" s="121" t="str">
        <f t="shared" si="95"/>
        <v>5.87860593681625+0.12814202596262i</v>
      </c>
      <c r="DE156" s="121" t="str">
        <f t="shared" si="77"/>
        <v>5.85206050770911+0.112480222789411i</v>
      </c>
      <c r="DF156" s="121" t="str">
        <f t="shared" si="77"/>
        <v>5.80500270156465+0.116968813529345i</v>
      </c>
      <c r="DG156" s="121" t="str">
        <f t="shared" si="77"/>
        <v>5.79534981825296+0.136226315736157i</v>
      </c>
      <c r="DH156" s="121" t="str">
        <f t="shared" si="77"/>
        <v>0</v>
      </c>
      <c r="DI156" s="121"/>
      <c r="DK156" s="39">
        <f t="shared" si="106"/>
        <v>0</v>
      </c>
      <c r="DL156" s="39">
        <f t="shared" si="106"/>
        <v>5.8593001701928804</v>
      </c>
      <c r="DM156" s="39">
        <f t="shared" ref="DM156:EB178" si="119">IMREAL(CL156)</f>
        <v>5.89791170343962</v>
      </c>
      <c r="DN156" s="39">
        <f t="shared" si="119"/>
        <v>5.9280769637886399</v>
      </c>
      <c r="DO156" s="39">
        <f t="shared" si="119"/>
        <v>5.9497959512399303</v>
      </c>
      <c r="DP156" s="39">
        <f t="shared" si="119"/>
        <v>5.9847876532447897</v>
      </c>
      <c r="DQ156" s="39">
        <f t="shared" si="119"/>
        <v>6.0125396927658796</v>
      </c>
      <c r="DR156" s="39">
        <f t="shared" si="119"/>
        <v>6.0608041093243097</v>
      </c>
      <c r="DS156" s="39">
        <f t="shared" si="119"/>
        <v>6.1332007341619397</v>
      </c>
      <c r="DT156" s="39">
        <f t="shared" si="119"/>
        <v>6.2273163464508698</v>
      </c>
      <c r="DU156" s="39">
        <f t="shared" si="119"/>
        <v>6.3383245045352501</v>
      </c>
      <c r="DV156" s="39">
        <f t="shared" si="102"/>
        <v>6.4143409606147701</v>
      </c>
      <c r="DW156" s="39">
        <f t="shared" si="102"/>
        <v>0</v>
      </c>
      <c r="DX156" s="39">
        <f t="shared" si="102"/>
        <v>6.4215806230985404</v>
      </c>
      <c r="DY156" s="39">
        <f t="shared" si="102"/>
        <v>6.3491839982608997</v>
      </c>
      <c r="DZ156" s="39">
        <f t="shared" si="102"/>
        <v>6.23334939852068</v>
      </c>
      <c r="EA156" s="39">
        <f t="shared" si="96"/>
        <v>6.12475446126422</v>
      </c>
      <c r="EB156" s="39">
        <f t="shared" si="96"/>
        <v>6.0306388489752898</v>
      </c>
      <c r="EC156" s="39">
        <f t="shared" si="96"/>
        <v>5.9811678220028996</v>
      </c>
      <c r="ED156" s="39">
        <f t="shared" si="96"/>
        <v>5.9208373013048696</v>
      </c>
      <c r="EE156" s="39">
        <f t="shared" si="96"/>
        <v>5.8786059368162498</v>
      </c>
      <c r="EF156" s="39">
        <f t="shared" si="78"/>
        <v>5.8520605077091101</v>
      </c>
      <c r="EG156" s="39">
        <f t="shared" si="78"/>
        <v>5.8050027015646499</v>
      </c>
      <c r="EH156" s="39">
        <f t="shared" si="78"/>
        <v>5.7953498182529604</v>
      </c>
      <c r="EI156" s="39">
        <f t="shared" si="78"/>
        <v>0</v>
      </c>
      <c r="EK156" s="39">
        <f t="shared" si="99"/>
        <v>0</v>
      </c>
      <c r="EL156" s="39">
        <f t="shared" si="99"/>
        <v>0.14515523279946499</v>
      </c>
      <c r="EM156" s="39">
        <f t="shared" si="99"/>
        <v>0.12319492326538201</v>
      </c>
      <c r="EN156" s="39">
        <f t="shared" si="99"/>
        <v>0.12078170243746</v>
      </c>
      <c r="EO156" s="39">
        <f t="shared" si="99"/>
        <v>0.13320978970125499</v>
      </c>
      <c r="EP156" s="39">
        <f t="shared" si="99"/>
        <v>0.15142960695206101</v>
      </c>
      <c r="EQ156" s="39">
        <f t="shared" si="99"/>
        <v>0.181112223135492</v>
      </c>
      <c r="ER156" s="39">
        <f t="shared" si="99"/>
        <v>0.23818489571583101</v>
      </c>
      <c r="ES156" s="39">
        <f t="shared" si="99"/>
        <v>0.30358318015249802</v>
      </c>
      <c r="ET156" s="39">
        <f t="shared" si="99"/>
        <v>0.36608559959565901</v>
      </c>
      <c r="EU156" s="39">
        <f t="shared" si="99"/>
        <v>0.45247890523524098</v>
      </c>
      <c r="EV156" s="39">
        <f t="shared" si="116"/>
        <v>0.479265656425167</v>
      </c>
      <c r="EW156" s="39">
        <f t="shared" si="116"/>
        <v>0</v>
      </c>
      <c r="EX156" s="39">
        <f t="shared" si="116"/>
        <v>0.48216152141867302</v>
      </c>
      <c r="EY156" s="39">
        <f t="shared" si="116"/>
        <v>0.461166500215757</v>
      </c>
      <c r="EZ156" s="39">
        <f t="shared" si="116"/>
        <v>0.380082280397602</v>
      </c>
      <c r="FA156" s="39">
        <f t="shared" si="116"/>
        <v>0.30153194244876402</v>
      </c>
      <c r="FB156" s="39">
        <f t="shared" si="116"/>
        <v>0.24482125299261401</v>
      </c>
      <c r="FC156" s="39">
        <f t="shared" si="111"/>
        <v>0.18569734270854299</v>
      </c>
      <c r="FD156" s="39">
        <f t="shared" si="111"/>
        <v>0.15167092903485299</v>
      </c>
      <c r="FE156" s="39">
        <f t="shared" si="111"/>
        <v>0.12814202596262</v>
      </c>
      <c r="FF156" s="39">
        <f t="shared" si="79"/>
        <v>0.112480222789411</v>
      </c>
      <c r="FG156" s="39">
        <f t="shared" si="79"/>
        <v>0.116968813529345</v>
      </c>
      <c r="FH156" s="39">
        <f t="shared" si="79"/>
        <v>0.13622631573615701</v>
      </c>
      <c r="FI156" s="39">
        <f t="shared" si="79"/>
        <v>0</v>
      </c>
      <c r="FK156" s="39">
        <f t="shared" si="107"/>
        <v>0.99999999999999989</v>
      </c>
      <c r="FL156" s="39">
        <f t="shared" si="107"/>
        <v>0.78991850503045813</v>
      </c>
      <c r="FM156" s="39">
        <f t="shared" ref="FM156:GB178" si="120">(SQRT((DM156-$FK$15)^2 + EM156^2))/(SQRT(DM156+$FK$15)^2+EM156^2)</f>
        <v>0.78876451639584155</v>
      </c>
      <c r="FN156" s="39">
        <f t="shared" si="120"/>
        <v>0.78780816745283722</v>
      </c>
      <c r="FO156" s="39">
        <f t="shared" si="120"/>
        <v>0.7870705919068306</v>
      </c>
      <c r="FP156" s="39">
        <f t="shared" si="120"/>
        <v>0.78588226678897755</v>
      </c>
      <c r="FQ156" s="39">
        <f t="shared" si="120"/>
        <v>0.78486154448918688</v>
      </c>
      <c r="FR156" s="39">
        <f t="shared" si="120"/>
        <v>0.78299662586581831</v>
      </c>
      <c r="FS156" s="39">
        <f t="shared" si="120"/>
        <v>0.78021460460298808</v>
      </c>
      <c r="FT156" s="39">
        <f t="shared" si="120"/>
        <v>0.77667100087518304</v>
      </c>
      <c r="FU156" s="39">
        <f t="shared" si="120"/>
        <v>0.77222595901207247</v>
      </c>
      <c r="FV156" s="39">
        <f t="shared" si="103"/>
        <v>0.76951249628596019</v>
      </c>
      <c r="FW156" s="39">
        <f t="shared" si="103"/>
        <v>0.99999999999999989</v>
      </c>
      <c r="FX156" s="39">
        <f t="shared" si="103"/>
        <v>0.76924913049114918</v>
      </c>
      <c r="FY156" s="39">
        <f t="shared" si="103"/>
        <v>0.77177895405389263</v>
      </c>
      <c r="FZ156" s="39">
        <f t="shared" si="103"/>
        <v>0.77633912061965826</v>
      </c>
      <c r="GA156" s="39">
        <f t="shared" si="97"/>
        <v>0.78049904948067261</v>
      </c>
      <c r="GB156" s="39">
        <f t="shared" si="97"/>
        <v>0.78391140958373795</v>
      </c>
      <c r="GC156" s="39">
        <f t="shared" si="97"/>
        <v>0.78583793681393554</v>
      </c>
      <c r="GD156" s="39">
        <f t="shared" si="97"/>
        <v>0.78792271959344651</v>
      </c>
      <c r="GE156" s="39">
        <f t="shared" si="97"/>
        <v>0.78936504825068243</v>
      </c>
      <c r="GF156" s="39">
        <f t="shared" si="80"/>
        <v>0.79026779082226817</v>
      </c>
      <c r="GG156" s="39">
        <f t="shared" si="80"/>
        <v>0.79176269661778975</v>
      </c>
      <c r="GH156" s="39">
        <f t="shared" si="80"/>
        <v>0.79200439683258594</v>
      </c>
      <c r="GI156" s="39">
        <f t="shared" si="80"/>
        <v>0.99999999999999989</v>
      </c>
      <c r="GJ156" s="39">
        <f t="shared" si="115"/>
        <v>14.9</v>
      </c>
      <c r="GK156" s="39">
        <f t="shared" si="109"/>
        <v>-9.6432746655328714E-16</v>
      </c>
      <c r="GL156" s="39">
        <f t="shared" si="109"/>
        <v>-2.04835424105775</v>
      </c>
      <c r="GM156" s="39">
        <f t="shared" si="109"/>
        <v>-2.0610526986621034</v>
      </c>
      <c r="GN156" s="39">
        <f t="shared" si="109"/>
        <v>-2.071590420745423</v>
      </c>
      <c r="GO156" s="39">
        <f t="shared" si="109"/>
        <v>-2.0797262854558665</v>
      </c>
      <c r="GP156" s="39">
        <f t="shared" si="109"/>
        <v>-2.0928502169639427</v>
      </c>
      <c r="GQ156" s="39">
        <f t="shared" si="109"/>
        <v>-2.1041389865664821</v>
      </c>
      <c r="GR156" s="39">
        <f t="shared" si="109"/>
        <v>-2.1248021884966524</v>
      </c>
      <c r="GS156" s="39">
        <f t="shared" si="109"/>
        <v>-2.155718490401898</v>
      </c>
      <c r="GT156" s="39">
        <f t="shared" si="109"/>
        <v>-2.1952582021752747</v>
      </c>
      <c r="GU156" s="39">
        <f t="shared" si="108"/>
        <v>-2.2451120659926533</v>
      </c>
      <c r="GV156" s="39">
        <f t="shared" si="108"/>
        <v>-2.2756864633954463</v>
      </c>
      <c r="GW156" s="39">
        <f t="shared" si="108"/>
        <v>-9.6432746655328714E-16</v>
      </c>
      <c r="GX156" s="39">
        <f t="shared" si="108"/>
        <v>-2.2786597195654719</v>
      </c>
      <c r="GY156" s="39">
        <f t="shared" si="100"/>
        <v>-2.2501413710292342</v>
      </c>
      <c r="GZ156" s="39">
        <f t="shared" si="81"/>
        <v>-2.198970573751641</v>
      </c>
      <c r="HA156" s="39">
        <f t="shared" si="81"/>
        <v>-2.1525524300082166</v>
      </c>
      <c r="HB156" s="39">
        <f t="shared" si="81"/>
        <v>-2.1146602897514506</v>
      </c>
      <c r="HC156" s="39">
        <f t="shared" si="81"/>
        <v>-2.0933401836515153</v>
      </c>
      <c r="HD156" s="39">
        <f t="shared" si="93"/>
        <v>-2.0703275309194145</v>
      </c>
      <c r="HE156" s="39">
        <f t="shared" si="93"/>
        <v>-2.0544421467987832</v>
      </c>
      <c r="HF156" s="39">
        <f t="shared" si="93"/>
        <v>-2.0445143673704775</v>
      </c>
      <c r="HG156" s="39">
        <f t="shared" si="87"/>
        <v>-2.0280992720522835</v>
      </c>
      <c r="HH156" s="39">
        <f t="shared" si="87"/>
        <v>-2.0254481481386768</v>
      </c>
      <c r="HI156" s="39">
        <f t="shared" si="87"/>
        <v>-9.6432746655328714E-16</v>
      </c>
    </row>
    <row r="157" spans="1:217" s="39" customFormat="1">
      <c r="A157" s="20"/>
      <c r="B157" s="184"/>
      <c r="C157" s="40">
        <v>14.95</v>
      </c>
      <c r="D157" s="41"/>
      <c r="E157" s="42">
        <v>4.8570000000000002</v>
      </c>
      <c r="F157" s="42">
        <v>4.8879999999999999</v>
      </c>
      <c r="G157" s="42">
        <v>4.9119999999999999</v>
      </c>
      <c r="H157" s="42">
        <v>4.9320000000000004</v>
      </c>
      <c r="I157" s="42">
        <v>4.96</v>
      </c>
      <c r="J157" s="42">
        <v>4.992</v>
      </c>
      <c r="K157" s="42">
        <v>5.0270000000000001</v>
      </c>
      <c r="L157" s="42">
        <v>5.0860000000000003</v>
      </c>
      <c r="M157" s="42">
        <v>5.1619999999999999</v>
      </c>
      <c r="N157" s="42">
        <v>5.2510000000000003</v>
      </c>
      <c r="O157" s="43">
        <v>5.3079999999999998</v>
      </c>
      <c r="P157" s="20"/>
      <c r="Q157" s="41">
        <v>5.3129999999999997</v>
      </c>
      <c r="R157" s="42">
        <v>5.2619999999999996</v>
      </c>
      <c r="S157" s="42">
        <v>5.1589999999999998</v>
      </c>
      <c r="T157" s="42">
        <v>5.0759999999999996</v>
      </c>
      <c r="U157" s="42">
        <v>5</v>
      </c>
      <c r="V157" s="42">
        <v>4.9640000000000004</v>
      </c>
      <c r="W157" s="42">
        <v>4.9089999999999998</v>
      </c>
      <c r="X157" s="42">
        <v>4.8730000000000002</v>
      </c>
      <c r="Y157" s="42">
        <v>4.8499999999999996</v>
      </c>
      <c r="Z157" s="42">
        <v>4.8120000000000003</v>
      </c>
      <c r="AA157" s="42">
        <v>4.8029999999999999</v>
      </c>
      <c r="AB157" s="43"/>
      <c r="AD157" s="20"/>
      <c r="AE157" s="184"/>
      <c r="AF157" s="40">
        <v>14.95</v>
      </c>
      <c r="AG157" s="41"/>
      <c r="AH157" s="42">
        <v>0.1174</v>
      </c>
      <c r="AI157" s="42">
        <v>0.1007</v>
      </c>
      <c r="AJ157" s="42">
        <v>9.955E-2</v>
      </c>
      <c r="AK157" s="42">
        <v>0.1075</v>
      </c>
      <c r="AL157" s="42">
        <v>0.1193</v>
      </c>
      <c r="AM157" s="42">
        <v>0.14480000000000001</v>
      </c>
      <c r="AN157" s="42">
        <v>0.19839999999999999</v>
      </c>
      <c r="AO157" s="42">
        <v>0.25409999999999999</v>
      </c>
      <c r="AP157" s="42">
        <v>0.31309999999999999</v>
      </c>
      <c r="AQ157" s="42">
        <v>0.37509999999999999</v>
      </c>
      <c r="AR157" s="43">
        <v>0.40050000000000002</v>
      </c>
      <c r="AS157" s="20"/>
      <c r="AT157" s="41">
        <v>0.40200000000000002</v>
      </c>
      <c r="AU157" s="42">
        <v>0.38550000000000001</v>
      </c>
      <c r="AV157" s="42">
        <v>0.31519999999999998</v>
      </c>
      <c r="AW157" s="42">
        <v>0.25090000000000001</v>
      </c>
      <c r="AX157" s="42">
        <v>0.20530000000000001</v>
      </c>
      <c r="AY157" s="42">
        <v>0.15659999999999999</v>
      </c>
      <c r="AZ157" s="42">
        <v>0.11700000000000001</v>
      </c>
      <c r="BA157" s="42">
        <v>0.1016</v>
      </c>
      <c r="BB157" s="42">
        <v>8.992E-2</v>
      </c>
      <c r="BC157" s="42">
        <v>9.4689999999999996E-2</v>
      </c>
      <c r="BD157" s="42">
        <v>0.1094</v>
      </c>
      <c r="BE157" s="43"/>
      <c r="BH157" s="118" t="str">
        <f t="shared" si="112"/>
        <v>0</v>
      </c>
      <c r="BI157" s="118" t="str">
        <f t="shared" si="112"/>
        <v>4.857+0.1174i</v>
      </c>
      <c r="BJ157" s="118" t="str">
        <f t="shared" si="112"/>
        <v>4.888+0.1007i</v>
      </c>
      <c r="BK157" s="118" t="str">
        <f t="shared" si="112"/>
        <v>4.912+0.09955i</v>
      </c>
      <c r="BL157" s="118" t="str">
        <f t="shared" si="112"/>
        <v>4.932+0.1075i</v>
      </c>
      <c r="BM157" s="118" t="str">
        <f t="shared" si="110"/>
        <v>4.96+0.1193i</v>
      </c>
      <c r="BN157" s="118" t="str">
        <f t="shared" si="110"/>
        <v>4.992+0.1448i</v>
      </c>
      <c r="BO157" s="118" t="str">
        <f t="shared" si="110"/>
        <v>5.027+0.1984i</v>
      </c>
      <c r="BP157" s="118" t="str">
        <f t="shared" si="110"/>
        <v>5.086+0.2541i</v>
      </c>
      <c r="BQ157" s="118" t="str">
        <f t="shared" si="117"/>
        <v>5.162+0.3131i</v>
      </c>
      <c r="BR157" s="118" t="str">
        <f t="shared" si="117"/>
        <v>5.251+0.3751i</v>
      </c>
      <c r="BS157" s="118" t="str">
        <f t="shared" si="117"/>
        <v>5.308+0.4005i</v>
      </c>
      <c r="BT157" s="118" t="str">
        <f t="shared" si="117"/>
        <v>0</v>
      </c>
      <c r="BU157" s="118" t="str">
        <f t="shared" si="117"/>
        <v>5.313+0.402i</v>
      </c>
      <c r="BV157" s="118" t="str">
        <f t="shared" si="117"/>
        <v>5.262+0.3855i</v>
      </c>
      <c r="BW157" s="118" t="str">
        <f t="shared" si="117"/>
        <v>5.159+0.3152i</v>
      </c>
      <c r="BX157" s="118" t="str">
        <f t="shared" si="117"/>
        <v>5.076+0.2509i</v>
      </c>
      <c r="BY157" s="118" t="str">
        <f t="shared" si="117"/>
        <v>5+0.2053i</v>
      </c>
      <c r="BZ157" s="118" t="str">
        <f t="shared" si="104"/>
        <v>4.964+0.1566i</v>
      </c>
      <c r="CA157" s="118" t="str">
        <f t="shared" si="92"/>
        <v>4.909+0.117i</v>
      </c>
      <c r="CB157" s="118" t="str">
        <f t="shared" si="92"/>
        <v>4.873+0.1016i</v>
      </c>
      <c r="CC157" s="118" t="str">
        <f t="shared" si="92"/>
        <v>4.85+0.08992i</v>
      </c>
      <c r="CD157" s="118" t="str">
        <f t="shared" si="92"/>
        <v>4.812+0.09469i</v>
      </c>
      <c r="CE157" s="118" t="str">
        <f t="shared" si="92"/>
        <v>4.803+0.1094i</v>
      </c>
      <c r="CF157" s="118" t="str">
        <f t="shared" si="92"/>
        <v>0</v>
      </c>
      <c r="CG157" s="118" t="str">
        <f t="shared" si="92"/>
        <v>0</v>
      </c>
      <c r="CH157" s="39">
        <f t="shared" si="113"/>
        <v>14950000000</v>
      </c>
      <c r="CI157" s="121">
        <f t="shared" si="114"/>
        <v>1.2025749276263258</v>
      </c>
      <c r="CJ157" s="121" t="str">
        <f t="shared" ref="CJ157:CK178" si="121">IMPRODUCT(BH157, $CI157)</f>
        <v>0</v>
      </c>
      <c r="CK157" s="121" t="str">
        <f t="shared" si="121"/>
        <v>5.84090642348106+0.141182296503331i</v>
      </c>
      <c r="CL157" s="121" t="str">
        <f t="shared" si="118"/>
        <v>5.87818624623748+0.121099295211971i</v>
      </c>
      <c r="CM157" s="121" t="str">
        <f t="shared" si="118"/>
        <v>5.90704804450051+0.119716334045201i</v>
      </c>
      <c r="CN157" s="121" t="str">
        <f t="shared" si="118"/>
        <v>5.93109954305304+0.12927680471983i</v>
      </c>
      <c r="CO157" s="121" t="str">
        <f t="shared" si="118"/>
        <v>5.96477164102658+0.143467188865821i</v>
      </c>
      <c r="CP157" s="121" t="str">
        <f t="shared" si="118"/>
        <v>6.00325403871062+0.174132849520292i</v>
      </c>
      <c r="CQ157" s="121" t="str">
        <f t="shared" si="118"/>
        <v>6.04534416117754+0.238590865641063i</v>
      </c>
      <c r="CR157" s="121" t="str">
        <f t="shared" si="118"/>
        <v>6.11629608190749+0.305574289109849i</v>
      </c>
      <c r="CS157" s="121" t="str">
        <f t="shared" si="118"/>
        <v>6.20769177640709+0.376526209839803i</v>
      </c>
      <c r="CT157" s="121" t="str">
        <f t="shared" si="118"/>
        <v>6.31472094496584+0.451085855352635i</v>
      </c>
      <c r="CU157" s="121" t="str">
        <f t="shared" si="101"/>
        <v>6.38326771584054+0.481631258514344i</v>
      </c>
      <c r="CV157" s="121" t="str">
        <f t="shared" si="101"/>
        <v>0</v>
      </c>
      <c r="CW157" s="121" t="str">
        <f t="shared" si="101"/>
        <v>6.38928059047867+0.483435120905783i</v>
      </c>
      <c r="CX157" s="121" t="str">
        <f t="shared" si="101"/>
        <v>6.32794926916973+0.463592634599949i</v>
      </c>
      <c r="CY157" s="121" t="str">
        <f t="shared" si="101"/>
        <v>6.20408405162421+0.379051617187818i</v>
      </c>
      <c r="CZ157" s="121" t="str">
        <f t="shared" si="95"/>
        <v>6.10427033263123+0.301726049341445i</v>
      </c>
      <c r="DA157" s="121" t="str">
        <f t="shared" si="95"/>
        <v>6.01287463813163+0.246888632641685i</v>
      </c>
      <c r="DB157" s="121" t="str">
        <f t="shared" si="95"/>
        <v>5.96958194073708+0.188323233666283i</v>
      </c>
      <c r="DC157" s="121" t="str">
        <f t="shared" si="95"/>
        <v>5.90344031971763+0.14070126653228i</v>
      </c>
      <c r="DD157" s="121" t="str">
        <f t="shared" si="95"/>
        <v>5.86014762232309+0.122181612646835i</v>
      </c>
      <c r="DE157" s="121" t="str">
        <f t="shared" si="77"/>
        <v>5.83248839898768+0.108135537492159i</v>
      </c>
      <c r="DF157" s="121" t="str">
        <f t="shared" si="77"/>
        <v>5.78679055173788+0.113871819896937i</v>
      </c>
      <c r="DG157" s="121" t="str">
        <f t="shared" si="77"/>
        <v>5.77596737738924+0.13156169708232i</v>
      </c>
      <c r="DH157" s="121" t="str">
        <f t="shared" si="77"/>
        <v>0</v>
      </c>
      <c r="DI157" s="121"/>
      <c r="DK157" s="39">
        <f t="shared" ref="DK157:DL178" si="122">IMREAL(CJ157)</f>
        <v>0</v>
      </c>
      <c r="DL157" s="39">
        <f t="shared" si="122"/>
        <v>5.8409064234810604</v>
      </c>
      <c r="DM157" s="39">
        <f t="shared" si="119"/>
        <v>5.8781862462374797</v>
      </c>
      <c r="DN157" s="39">
        <f t="shared" si="119"/>
        <v>5.9070480445005096</v>
      </c>
      <c r="DO157" s="39">
        <f t="shared" si="119"/>
        <v>5.9310995430530404</v>
      </c>
      <c r="DP157" s="39">
        <f t="shared" si="119"/>
        <v>5.9647716410265801</v>
      </c>
      <c r="DQ157" s="39">
        <f t="shared" si="119"/>
        <v>6.0032540387106197</v>
      </c>
      <c r="DR157" s="39">
        <f t="shared" si="119"/>
        <v>6.0453441611775398</v>
      </c>
      <c r="DS157" s="39">
        <f t="shared" si="119"/>
        <v>6.1162960819074899</v>
      </c>
      <c r="DT157" s="39">
        <f t="shared" si="119"/>
        <v>6.2076917764070902</v>
      </c>
      <c r="DU157" s="39">
        <f t="shared" si="119"/>
        <v>6.3147209449658401</v>
      </c>
      <c r="DV157" s="39">
        <f t="shared" si="102"/>
        <v>6.3832677158405398</v>
      </c>
      <c r="DW157" s="39">
        <f t="shared" si="102"/>
        <v>0</v>
      </c>
      <c r="DX157" s="39">
        <f t="shared" si="102"/>
        <v>6.3892805904786698</v>
      </c>
      <c r="DY157" s="39">
        <f t="shared" si="102"/>
        <v>6.3279492691697303</v>
      </c>
      <c r="DZ157" s="39">
        <f t="shared" si="102"/>
        <v>6.2040840516242097</v>
      </c>
      <c r="EA157" s="39">
        <f t="shared" si="96"/>
        <v>6.1042703326312298</v>
      </c>
      <c r="EB157" s="39">
        <f t="shared" si="96"/>
        <v>6.0128746381316303</v>
      </c>
      <c r="EC157" s="39">
        <f t="shared" si="96"/>
        <v>5.96958194073708</v>
      </c>
      <c r="ED157" s="39">
        <f t="shared" si="96"/>
        <v>5.9034403197176299</v>
      </c>
      <c r="EE157" s="39">
        <f t="shared" si="96"/>
        <v>5.8601476223230904</v>
      </c>
      <c r="EF157" s="39">
        <f t="shared" si="78"/>
        <v>5.8324883989876799</v>
      </c>
      <c r="EG157" s="39">
        <f t="shared" si="78"/>
        <v>5.7867905517378802</v>
      </c>
      <c r="EH157" s="39">
        <f t="shared" si="78"/>
        <v>5.7759673773892404</v>
      </c>
      <c r="EI157" s="39">
        <f t="shared" si="78"/>
        <v>0</v>
      </c>
      <c r="EK157" s="39">
        <f t="shared" si="99"/>
        <v>0</v>
      </c>
      <c r="EL157" s="39">
        <f t="shared" si="99"/>
        <v>0.141182296503331</v>
      </c>
      <c r="EM157" s="39">
        <f t="shared" si="99"/>
        <v>0.12109929521197101</v>
      </c>
      <c r="EN157" s="39">
        <f t="shared" si="99"/>
        <v>0.119716334045201</v>
      </c>
      <c r="EO157" s="39">
        <f t="shared" si="99"/>
        <v>0.12927680471983</v>
      </c>
      <c r="EP157" s="39">
        <f t="shared" si="99"/>
        <v>0.14346718886582099</v>
      </c>
      <c r="EQ157" s="39">
        <f t="shared" si="99"/>
        <v>0.17413284952029201</v>
      </c>
      <c r="ER157" s="39">
        <f t="shared" si="99"/>
        <v>0.23859086564106299</v>
      </c>
      <c r="ES157" s="39">
        <f t="shared" si="99"/>
        <v>0.30557428910984902</v>
      </c>
      <c r="ET157" s="39">
        <f t="shared" si="99"/>
        <v>0.37652620983980301</v>
      </c>
      <c r="EU157" s="39">
        <f t="shared" si="99"/>
        <v>0.45108585535263501</v>
      </c>
      <c r="EV157" s="39">
        <f t="shared" si="116"/>
        <v>0.48163125851434402</v>
      </c>
      <c r="EW157" s="39">
        <f t="shared" si="116"/>
        <v>0</v>
      </c>
      <c r="EX157" s="39">
        <f t="shared" si="116"/>
        <v>0.483435120905783</v>
      </c>
      <c r="EY157" s="39">
        <f t="shared" si="116"/>
        <v>0.46359263459994898</v>
      </c>
      <c r="EZ157" s="39">
        <f t="shared" si="116"/>
        <v>0.37905161718781799</v>
      </c>
      <c r="FA157" s="39">
        <f t="shared" si="116"/>
        <v>0.30172604934144498</v>
      </c>
      <c r="FB157" s="39">
        <f t="shared" si="116"/>
        <v>0.24688863264168501</v>
      </c>
      <c r="FC157" s="39">
        <f t="shared" si="111"/>
        <v>0.18832323366628301</v>
      </c>
      <c r="FD157" s="39">
        <f t="shared" si="111"/>
        <v>0.14070126653227999</v>
      </c>
      <c r="FE157" s="39">
        <f t="shared" si="111"/>
        <v>0.122181612646835</v>
      </c>
      <c r="FF157" s="39">
        <f t="shared" si="79"/>
        <v>0.108135537492159</v>
      </c>
      <c r="FG157" s="39">
        <f t="shared" si="79"/>
        <v>0.113871819896937</v>
      </c>
      <c r="FH157" s="39">
        <f t="shared" si="79"/>
        <v>0.13156169708231999</v>
      </c>
      <c r="FI157" s="39">
        <f t="shared" si="79"/>
        <v>0</v>
      </c>
      <c r="FK157" s="39">
        <f t="shared" ref="FK157:FL178" si="123">(SQRT((DK157-$FK$15)^2 + EK157^2))/(SQRT(DK157+$FK$15)^2+EK157^2)</f>
        <v>0.99999999999999989</v>
      </c>
      <c r="FL157" s="39">
        <f t="shared" si="123"/>
        <v>0.79052374011365445</v>
      </c>
      <c r="FM157" s="39">
        <f t="shared" si="120"/>
        <v>0.78940291874049962</v>
      </c>
      <c r="FN157" s="39">
        <f t="shared" si="120"/>
        <v>0.78848401881215768</v>
      </c>
      <c r="FO157" s="39">
        <f t="shared" si="120"/>
        <v>0.78768209999881411</v>
      </c>
      <c r="FP157" s="39">
        <f t="shared" si="120"/>
        <v>0.78655324200013044</v>
      </c>
      <c r="FQ157" s="39">
        <f t="shared" si="120"/>
        <v>0.78519154890828013</v>
      </c>
      <c r="FR157" s="39">
        <f t="shared" si="120"/>
        <v>0.78348529514785359</v>
      </c>
      <c r="FS157" s="39">
        <f t="shared" si="120"/>
        <v>0.78073339435908817</v>
      </c>
      <c r="FT157" s="39">
        <f t="shared" si="120"/>
        <v>0.77718444781879381</v>
      </c>
      <c r="FU157" s="39">
        <f t="shared" si="120"/>
        <v>0.77298301033513572</v>
      </c>
      <c r="FV157" s="39">
        <f t="shared" si="103"/>
        <v>0.77045322353016021</v>
      </c>
      <c r="FW157" s="39">
        <f t="shared" si="103"/>
        <v>0.99999999999999989</v>
      </c>
      <c r="FX157" s="39">
        <f t="shared" si="103"/>
        <v>0.77024188834474583</v>
      </c>
      <c r="FY157" s="39">
        <f t="shared" si="103"/>
        <v>0.77241415692222504</v>
      </c>
      <c r="FZ157" s="39">
        <f t="shared" si="103"/>
        <v>0.77727229983294199</v>
      </c>
      <c r="GA157" s="39">
        <f t="shared" si="97"/>
        <v>0.78114645989238363</v>
      </c>
      <c r="GB157" s="39">
        <f t="shared" si="97"/>
        <v>0.78446254320326636</v>
      </c>
      <c r="GC157" s="39">
        <f t="shared" si="97"/>
        <v>0.78619379322726102</v>
      </c>
      <c r="GD157" s="39">
        <f t="shared" si="97"/>
        <v>0.78852345439647376</v>
      </c>
      <c r="GE157" s="39">
        <f t="shared" si="97"/>
        <v>0.78997693899906729</v>
      </c>
      <c r="GF157" s="39">
        <f t="shared" si="80"/>
        <v>0.7909086074113868</v>
      </c>
      <c r="GG157" s="39">
        <f t="shared" si="80"/>
        <v>0.79235749746174822</v>
      </c>
      <c r="GH157" s="39">
        <f t="shared" si="80"/>
        <v>0.79264441159525767</v>
      </c>
      <c r="GI157" s="39">
        <f t="shared" si="80"/>
        <v>0.99999999999999989</v>
      </c>
      <c r="GJ157" s="39">
        <f t="shared" si="115"/>
        <v>14.95</v>
      </c>
      <c r="GK157" s="39">
        <f t="shared" si="109"/>
        <v>-9.6432746655328714E-16</v>
      </c>
      <c r="GL157" s="39">
        <f t="shared" si="109"/>
        <v>-2.0417016659182714</v>
      </c>
      <c r="GM157" s="39">
        <f t="shared" si="109"/>
        <v>-2.0540254435187171</v>
      </c>
      <c r="GN157" s="39">
        <f t="shared" si="109"/>
        <v>-2.0641420926630123</v>
      </c>
      <c r="GO157" s="39">
        <f t="shared" si="109"/>
        <v>-2.0729804743910161</v>
      </c>
      <c r="GP157" s="39">
        <f t="shared" si="109"/>
        <v>-2.085437490712085</v>
      </c>
      <c r="GQ157" s="39">
        <f t="shared" si="109"/>
        <v>-2.1004876679982343</v>
      </c>
      <c r="GR157" s="39">
        <f t="shared" si="109"/>
        <v>-2.1193830035906314</v>
      </c>
      <c r="GS157" s="39">
        <f t="shared" si="109"/>
        <v>-2.1499448826510221</v>
      </c>
      <c r="GT157" s="39">
        <f t="shared" si="109"/>
        <v>-2.1895179724090266</v>
      </c>
      <c r="GU157" s="39">
        <f t="shared" si="108"/>
        <v>-2.2366010297521788</v>
      </c>
      <c r="GV157" s="39">
        <f t="shared" si="108"/>
        <v>-2.2650744686816777</v>
      </c>
      <c r="GW157" s="39">
        <f t="shared" si="108"/>
        <v>-9.6432746655328714E-16</v>
      </c>
      <c r="GX157" s="39">
        <f t="shared" si="108"/>
        <v>-2.2674573335256225</v>
      </c>
      <c r="GY157" s="39">
        <f t="shared" si="100"/>
        <v>-2.2429955001092154</v>
      </c>
      <c r="GZ157" s="39">
        <f t="shared" si="81"/>
        <v>-2.1885361851687732</v>
      </c>
      <c r="HA157" s="39">
        <f t="shared" si="81"/>
        <v>-2.1453506218192757</v>
      </c>
      <c r="HB157" s="39">
        <f t="shared" si="81"/>
        <v>-2.1085557685897864</v>
      </c>
      <c r="HC157" s="39">
        <f t="shared" si="81"/>
        <v>-2.0894077826358477</v>
      </c>
      <c r="HD157" s="39">
        <f t="shared" si="93"/>
        <v>-2.0637076836458421</v>
      </c>
      <c r="HE157" s="39">
        <f t="shared" si="93"/>
        <v>-2.0477117289160724</v>
      </c>
      <c r="HF157" s="39">
        <f t="shared" si="93"/>
        <v>-2.0374739606425671</v>
      </c>
      <c r="HG157" s="39">
        <f t="shared" si="87"/>
        <v>-2.0215765665791126</v>
      </c>
      <c r="HH157" s="39">
        <f t="shared" si="87"/>
        <v>-2.0184319589767568</v>
      </c>
      <c r="HI157" s="39">
        <f t="shared" si="87"/>
        <v>-9.6432746655328714E-16</v>
      </c>
    </row>
    <row r="158" spans="1:217" s="39" customFormat="1">
      <c r="A158" s="20"/>
      <c r="B158" s="184"/>
      <c r="C158" s="40">
        <v>15</v>
      </c>
      <c r="D158" s="41"/>
      <c r="E158" s="42">
        <v>4.8710000000000004</v>
      </c>
      <c r="F158" s="42">
        <v>4.899</v>
      </c>
      <c r="G158" s="42">
        <v>4.9219999999999997</v>
      </c>
      <c r="H158" s="42">
        <v>4.9370000000000003</v>
      </c>
      <c r="I158" s="42">
        <v>4.9649999999999999</v>
      </c>
      <c r="J158" s="42">
        <v>4.9859999999999998</v>
      </c>
      <c r="K158" s="42">
        <v>5.0250000000000004</v>
      </c>
      <c r="L158" s="42">
        <v>5.0810000000000004</v>
      </c>
      <c r="M158" s="42">
        <v>5.1529999999999996</v>
      </c>
      <c r="N158" s="42">
        <v>5.24</v>
      </c>
      <c r="O158" s="43">
        <v>5.3079999999999998</v>
      </c>
      <c r="P158" s="20"/>
      <c r="Q158" s="41">
        <v>5.3129999999999997</v>
      </c>
      <c r="R158" s="42">
        <v>5.2489999999999997</v>
      </c>
      <c r="S158" s="42">
        <v>5.15</v>
      </c>
      <c r="T158" s="42">
        <v>5.069</v>
      </c>
      <c r="U158" s="42">
        <v>4.9939999999999998</v>
      </c>
      <c r="V158" s="42">
        <v>4.9610000000000003</v>
      </c>
      <c r="W158" s="42">
        <v>4.9139999999999997</v>
      </c>
      <c r="X158" s="42">
        <v>4.8789999999999996</v>
      </c>
      <c r="Y158" s="42">
        <v>4.8620000000000001</v>
      </c>
      <c r="Z158" s="42">
        <v>4.8220000000000001</v>
      </c>
      <c r="AA158" s="42">
        <v>4.8159999999999998</v>
      </c>
      <c r="AB158" s="43"/>
      <c r="AD158" s="20"/>
      <c r="AE158" s="184"/>
      <c r="AF158" s="40">
        <v>15</v>
      </c>
      <c r="AG158" s="41"/>
      <c r="AH158" s="42">
        <v>0.1169</v>
      </c>
      <c r="AI158" s="42">
        <v>0.1017</v>
      </c>
      <c r="AJ158" s="42">
        <v>9.9750000000000005E-2</v>
      </c>
      <c r="AK158" s="42">
        <v>0.10780000000000001</v>
      </c>
      <c r="AL158" s="42">
        <v>0.1215</v>
      </c>
      <c r="AM158" s="42">
        <v>0.15160000000000001</v>
      </c>
      <c r="AN158" s="42">
        <v>0.20369999999999999</v>
      </c>
      <c r="AO158" s="42">
        <v>0.25609999999999999</v>
      </c>
      <c r="AP158" s="42">
        <v>0.31619999999999998</v>
      </c>
      <c r="AQ158" s="42">
        <v>0.37540000000000001</v>
      </c>
      <c r="AR158" s="43">
        <v>0.39360000000000001</v>
      </c>
      <c r="AS158" s="20"/>
      <c r="AT158" s="41">
        <v>0.39560000000000001</v>
      </c>
      <c r="AU158" s="42">
        <v>0.38240000000000002</v>
      </c>
      <c r="AV158" s="42">
        <v>0.31919999999999998</v>
      </c>
      <c r="AW158" s="42">
        <v>0.25659999999999999</v>
      </c>
      <c r="AX158" s="42">
        <v>0.21029999999999999</v>
      </c>
      <c r="AY158" s="42">
        <v>0.1583</v>
      </c>
      <c r="AZ158" s="42">
        <v>0.1263</v>
      </c>
      <c r="BA158" s="42">
        <v>0.10050000000000001</v>
      </c>
      <c r="BB158" s="42">
        <v>9.0819999999999998E-2</v>
      </c>
      <c r="BC158" s="42">
        <v>9.3679999999999999E-2</v>
      </c>
      <c r="BD158" s="42">
        <v>0.10780000000000001</v>
      </c>
      <c r="BE158" s="43"/>
      <c r="BH158" s="118" t="str">
        <f t="shared" si="112"/>
        <v>0</v>
      </c>
      <c r="BI158" s="118" t="str">
        <f t="shared" si="112"/>
        <v>4.871+0.1169i</v>
      </c>
      <c r="BJ158" s="118" t="str">
        <f t="shared" si="112"/>
        <v>4.899+0.1017i</v>
      </c>
      <c r="BK158" s="118" t="str">
        <f t="shared" si="112"/>
        <v>4.922+0.09975i</v>
      </c>
      <c r="BL158" s="118" t="str">
        <f t="shared" si="112"/>
        <v>4.937+0.1078i</v>
      </c>
      <c r="BM158" s="118" t="str">
        <f t="shared" si="110"/>
        <v>4.965+0.1215i</v>
      </c>
      <c r="BN158" s="118" t="str">
        <f t="shared" si="110"/>
        <v>4.986+0.1516i</v>
      </c>
      <c r="BO158" s="118" t="str">
        <f t="shared" si="110"/>
        <v>5.025+0.2037i</v>
      </c>
      <c r="BP158" s="118" t="str">
        <f t="shared" si="110"/>
        <v>5.081+0.2561i</v>
      </c>
      <c r="BQ158" s="118" t="str">
        <f t="shared" si="117"/>
        <v>5.153+0.3162i</v>
      </c>
      <c r="BR158" s="118" t="str">
        <f t="shared" si="117"/>
        <v>5.24+0.3754i</v>
      </c>
      <c r="BS158" s="118" t="str">
        <f t="shared" si="117"/>
        <v>5.308+0.3936i</v>
      </c>
      <c r="BT158" s="118" t="str">
        <f t="shared" si="117"/>
        <v>0</v>
      </c>
      <c r="BU158" s="118" t="str">
        <f t="shared" si="117"/>
        <v>5.313+0.3956i</v>
      </c>
      <c r="BV158" s="118" t="str">
        <f t="shared" si="117"/>
        <v>5.249+0.3824i</v>
      </c>
      <c r="BW158" s="118" t="str">
        <f t="shared" si="117"/>
        <v>5.15+0.3192i</v>
      </c>
      <c r="BX158" s="118" t="str">
        <f t="shared" si="117"/>
        <v>5.069+0.2566i</v>
      </c>
      <c r="BY158" s="118" t="str">
        <f t="shared" si="117"/>
        <v>4.994+0.2103i</v>
      </c>
      <c r="BZ158" s="118" t="str">
        <f t="shared" si="104"/>
        <v>4.961+0.1583i</v>
      </c>
      <c r="CA158" s="118" t="str">
        <f t="shared" si="92"/>
        <v>4.914+0.1263i</v>
      </c>
      <c r="CB158" s="118" t="str">
        <f t="shared" si="92"/>
        <v>4.879+0.1005i</v>
      </c>
      <c r="CC158" s="118" t="str">
        <f t="shared" si="92"/>
        <v>4.862+0.09082i</v>
      </c>
      <c r="CD158" s="118" t="str">
        <f t="shared" si="92"/>
        <v>4.822+0.09368i</v>
      </c>
      <c r="CE158" s="118" t="str">
        <f t="shared" si="92"/>
        <v>4.816+0.1078i</v>
      </c>
      <c r="CF158" s="118" t="str">
        <f t="shared" si="92"/>
        <v>0</v>
      </c>
      <c r="CG158" s="118" t="str">
        <f t="shared" si="92"/>
        <v>0</v>
      </c>
      <c r="CH158" s="39">
        <f t="shared" si="113"/>
        <v>15000000000</v>
      </c>
      <c r="CI158" s="121">
        <f t="shared" si="114"/>
        <v>1.1985663445342378</v>
      </c>
      <c r="CJ158" s="121" t="str">
        <f t="shared" si="121"/>
        <v>0</v>
      </c>
      <c r="CK158" s="121" t="str">
        <f t="shared" si="121"/>
        <v>5.83821666422627+0.140112405676052i</v>
      </c>
      <c r="CL158" s="121" t="str">
        <f t="shared" si="118"/>
        <v>5.87177652187323+0.121894197239132i</v>
      </c>
      <c r="CM158" s="121" t="str">
        <f t="shared" si="118"/>
        <v>5.89934354779752+0.11955699286729i</v>
      </c>
      <c r="CN158" s="121" t="str">
        <f t="shared" si="118"/>
        <v>5.91732204296553+0.129205451940791i</v>
      </c>
      <c r="CO158" s="121" t="str">
        <f t="shared" si="118"/>
        <v>5.95088190061249+0.14562581086091i</v>
      </c>
      <c r="CP158" s="121" t="str">
        <f t="shared" si="118"/>
        <v>5.97605179384771+0.18170265783139i</v>
      </c>
      <c r="CQ158" s="121" t="str">
        <f t="shared" si="118"/>
        <v>6.02279588128455+0.244147964381624i</v>
      </c>
      <c r="CR158" s="121" t="str">
        <f t="shared" si="118"/>
        <v>6.08991559657846+0.306952840835218i</v>
      </c>
      <c r="CS158" s="121" t="str">
        <f t="shared" si="118"/>
        <v>6.17621237338493+0.378986678141726i</v>
      </c>
      <c r="CT158" s="121" t="str">
        <f t="shared" si="118"/>
        <v>6.28048764535941+0.449941805738153i</v>
      </c>
      <c r="CU158" s="121" t="str">
        <f t="shared" si="101"/>
        <v>6.36199015678773+0.471755713208676i</v>
      </c>
      <c r="CV158" s="121" t="str">
        <f t="shared" si="101"/>
        <v>0</v>
      </c>
      <c r="CW158" s="121" t="str">
        <f t="shared" si="101"/>
        <v>6.36798298851041+0.474152845897744i</v>
      </c>
      <c r="CX158" s="121" t="str">
        <f t="shared" si="101"/>
        <v>6.29127474246021+0.458331770149893i</v>
      </c>
      <c r="CY158" s="121" t="str">
        <f t="shared" si="101"/>
        <v>6.17261667435133+0.382582377175329i</v>
      </c>
      <c r="CZ158" s="121" t="str">
        <f t="shared" si="95"/>
        <v>6.07553280044405+0.307552124007485i</v>
      </c>
      <c r="DA158" s="121" t="str">
        <f t="shared" si="95"/>
        <v>5.98564032460398+0.25205850225555i</v>
      </c>
      <c r="DB158" s="121" t="str">
        <f t="shared" si="95"/>
        <v>5.94608763523435+0.18973305233977i</v>
      </c>
      <c r="DC158" s="121" t="str">
        <f t="shared" si="95"/>
        <v>5.88975501704124+0.151378929314674i</v>
      </c>
      <c r="DD158" s="121" t="str">
        <f t="shared" si="95"/>
        <v>5.84780519498255+0.120455917625691i</v>
      </c>
      <c r="DE158" s="121" t="str">
        <f t="shared" si="77"/>
        <v>5.82742956712546+0.108853795410599i</v>
      </c>
      <c r="DF158" s="121" t="str">
        <f t="shared" si="77"/>
        <v>5.77948691334409+0.112281695155967i</v>
      </c>
      <c r="DG158" s="121" t="str">
        <f t="shared" si="77"/>
        <v>5.77229551527689+0.129205451940791i</v>
      </c>
      <c r="DH158" s="121" t="str">
        <f t="shared" si="77"/>
        <v>0</v>
      </c>
      <c r="DI158" s="121"/>
      <c r="DK158" s="39">
        <f t="shared" si="122"/>
        <v>0</v>
      </c>
      <c r="DL158" s="39">
        <f t="shared" si="122"/>
        <v>5.8382166642262696</v>
      </c>
      <c r="DM158" s="39">
        <f t="shared" si="119"/>
        <v>5.8717765218732296</v>
      </c>
      <c r="DN158" s="39">
        <f t="shared" si="119"/>
        <v>5.8993435477975202</v>
      </c>
      <c r="DO158" s="39">
        <f t="shared" si="119"/>
        <v>5.9173220429655302</v>
      </c>
      <c r="DP158" s="39">
        <f t="shared" si="119"/>
        <v>5.9508819006124902</v>
      </c>
      <c r="DQ158" s="39">
        <f t="shared" si="119"/>
        <v>5.9760517938477102</v>
      </c>
      <c r="DR158" s="39">
        <f t="shared" si="119"/>
        <v>6.0227958812845497</v>
      </c>
      <c r="DS158" s="39">
        <f t="shared" si="119"/>
        <v>6.0899155965784599</v>
      </c>
      <c r="DT158" s="39">
        <f t="shared" si="119"/>
        <v>6.1762123733849297</v>
      </c>
      <c r="DU158" s="39">
        <f t="shared" si="119"/>
        <v>6.2804876453594103</v>
      </c>
      <c r="DV158" s="39">
        <f t="shared" si="102"/>
        <v>6.3619901567877299</v>
      </c>
      <c r="DW158" s="39">
        <f t="shared" si="102"/>
        <v>0</v>
      </c>
      <c r="DX158" s="39">
        <f t="shared" si="102"/>
        <v>6.36798298851041</v>
      </c>
      <c r="DY158" s="39">
        <f t="shared" si="102"/>
        <v>6.2912747424602102</v>
      </c>
      <c r="DZ158" s="39">
        <f t="shared" si="102"/>
        <v>6.17261667435133</v>
      </c>
      <c r="EA158" s="39">
        <f t="shared" si="96"/>
        <v>6.0755328004440496</v>
      </c>
      <c r="EB158" s="39">
        <f t="shared" si="96"/>
        <v>5.9856403246039802</v>
      </c>
      <c r="EC158" s="39">
        <f t="shared" si="96"/>
        <v>5.9460876352343499</v>
      </c>
      <c r="ED158" s="39">
        <f t="shared" si="96"/>
        <v>5.8897550170412396</v>
      </c>
      <c r="EE158" s="39">
        <f t="shared" si="96"/>
        <v>5.8478051949825502</v>
      </c>
      <c r="EF158" s="39">
        <f t="shared" si="78"/>
        <v>5.8274295671254599</v>
      </c>
      <c r="EG158" s="39">
        <f t="shared" si="78"/>
        <v>5.7794869133440896</v>
      </c>
      <c r="EH158" s="39">
        <f t="shared" si="78"/>
        <v>5.7722955152768902</v>
      </c>
      <c r="EI158" s="39">
        <f t="shared" si="78"/>
        <v>0</v>
      </c>
      <c r="EK158" s="39">
        <f t="shared" si="99"/>
        <v>0</v>
      </c>
      <c r="EL158" s="39">
        <f t="shared" si="99"/>
        <v>0.14011240567605199</v>
      </c>
      <c r="EM158" s="39">
        <f t="shared" si="99"/>
        <v>0.121894197239132</v>
      </c>
      <c r="EN158" s="39">
        <f t="shared" si="99"/>
        <v>0.11955699286729</v>
      </c>
      <c r="EO158" s="39">
        <f t="shared" si="99"/>
        <v>0.129205451940791</v>
      </c>
      <c r="EP158" s="39">
        <f t="shared" si="99"/>
        <v>0.14562581086091</v>
      </c>
      <c r="EQ158" s="39">
        <f t="shared" si="99"/>
        <v>0.18170265783139</v>
      </c>
      <c r="ER158" s="39">
        <f t="shared" si="99"/>
        <v>0.24414796438162401</v>
      </c>
      <c r="ES158" s="39">
        <f t="shared" si="99"/>
        <v>0.30695284083521801</v>
      </c>
      <c r="ET158" s="39">
        <f t="shared" si="99"/>
        <v>0.37898667814172599</v>
      </c>
      <c r="EU158" s="39">
        <f t="shared" si="99"/>
        <v>0.44994180573815301</v>
      </c>
      <c r="EV158" s="39">
        <f t="shared" si="116"/>
        <v>0.47175571320867599</v>
      </c>
      <c r="EW158" s="39">
        <f t="shared" si="116"/>
        <v>0</v>
      </c>
      <c r="EX158" s="39">
        <f t="shared" si="116"/>
        <v>0.47415284589774398</v>
      </c>
      <c r="EY158" s="39">
        <f t="shared" si="116"/>
        <v>0.45833177014989301</v>
      </c>
      <c r="EZ158" s="39">
        <f t="shared" si="116"/>
        <v>0.382582377175329</v>
      </c>
      <c r="FA158" s="39">
        <f t="shared" si="116"/>
        <v>0.30755212400748499</v>
      </c>
      <c r="FB158" s="39">
        <f t="shared" si="116"/>
        <v>0.25205850225554999</v>
      </c>
      <c r="FC158" s="39">
        <f t="shared" si="111"/>
        <v>0.18973305233977</v>
      </c>
      <c r="FD158" s="39">
        <f t="shared" si="111"/>
        <v>0.151378929314674</v>
      </c>
      <c r="FE158" s="39">
        <f t="shared" si="111"/>
        <v>0.12045591762569099</v>
      </c>
      <c r="FF158" s="39">
        <f t="shared" si="79"/>
        <v>0.108853795410599</v>
      </c>
      <c r="FG158" s="39">
        <f t="shared" si="79"/>
        <v>0.112281695155967</v>
      </c>
      <c r="FH158" s="39">
        <f t="shared" si="79"/>
        <v>0.129205451940791</v>
      </c>
      <c r="FI158" s="39">
        <f t="shared" si="79"/>
        <v>0</v>
      </c>
      <c r="FK158" s="39">
        <f t="shared" si="123"/>
        <v>0.99999999999999989</v>
      </c>
      <c r="FL158" s="39">
        <f t="shared" si="123"/>
        <v>0.79061415835571691</v>
      </c>
      <c r="FM158" s="39">
        <f t="shared" si="120"/>
        <v>0.7896054585077763</v>
      </c>
      <c r="FN158" s="39">
        <f t="shared" si="120"/>
        <v>0.78873098844291945</v>
      </c>
      <c r="FO158" s="39">
        <f t="shared" si="120"/>
        <v>0.78812269145131353</v>
      </c>
      <c r="FP158" s="39">
        <f t="shared" si="120"/>
        <v>0.78698793951445067</v>
      </c>
      <c r="FQ158" s="39">
        <f t="shared" si="120"/>
        <v>0.78602135382755289</v>
      </c>
      <c r="FR158" s="39">
        <f t="shared" si="120"/>
        <v>0.78416541745866553</v>
      </c>
      <c r="FS158" s="39">
        <f t="shared" si="120"/>
        <v>0.78155793913209504</v>
      </c>
      <c r="FT158" s="39">
        <f t="shared" si="120"/>
        <v>0.77815249083177873</v>
      </c>
      <c r="FU158" s="39">
        <f t="shared" si="120"/>
        <v>0.77407144975620834</v>
      </c>
      <c r="FV158" s="39">
        <f t="shared" si="103"/>
        <v>0.77124523730635586</v>
      </c>
      <c r="FW158" s="39">
        <f t="shared" si="103"/>
        <v>0.99999999999999989</v>
      </c>
      <c r="FX158" s="39">
        <f t="shared" si="103"/>
        <v>0.77102723757381686</v>
      </c>
      <c r="FY158" s="39">
        <f t="shared" si="103"/>
        <v>0.77362990161434042</v>
      </c>
      <c r="FZ158" s="39">
        <f t="shared" si="103"/>
        <v>0.77822873393307457</v>
      </c>
      <c r="GA158" s="39">
        <f t="shared" si="97"/>
        <v>0.78200906521607561</v>
      </c>
      <c r="GB158" s="39">
        <f t="shared" si="97"/>
        <v>0.78529402685074934</v>
      </c>
      <c r="GC158" s="39">
        <f t="shared" si="97"/>
        <v>0.78693603393018552</v>
      </c>
      <c r="GD158" s="39">
        <f t="shared" si="97"/>
        <v>0.78891786538683784</v>
      </c>
      <c r="GE158" s="39">
        <f t="shared" si="97"/>
        <v>0.7903782587300755</v>
      </c>
      <c r="GF158" s="39">
        <f t="shared" si="80"/>
        <v>0.79106868089739357</v>
      </c>
      <c r="GG158" s="39">
        <f t="shared" si="80"/>
        <v>0.79259716550829895</v>
      </c>
      <c r="GH158" s="39">
        <f t="shared" si="80"/>
        <v>0.79277100299378256</v>
      </c>
      <c r="GI158" s="39">
        <f t="shared" si="80"/>
        <v>0.99999999999999989</v>
      </c>
      <c r="GJ158" s="39">
        <f t="shared" si="115"/>
        <v>15</v>
      </c>
      <c r="GK158" s="39">
        <f t="shared" si="109"/>
        <v>-9.6432746655328714E-16</v>
      </c>
      <c r="GL158" s="39">
        <f t="shared" si="109"/>
        <v>-2.040708251145988</v>
      </c>
      <c r="GM158" s="39">
        <f t="shared" si="109"/>
        <v>-2.0517971613881318</v>
      </c>
      <c r="GN158" s="39">
        <f t="shared" si="109"/>
        <v>-2.0614219169553056</v>
      </c>
      <c r="GO158" s="39">
        <f t="shared" si="109"/>
        <v>-2.0681233641037879</v>
      </c>
      <c r="GP158" s="39">
        <f t="shared" si="109"/>
        <v>-2.080638461902756</v>
      </c>
      <c r="GQ158" s="39">
        <f t="shared" si="109"/>
        <v>-2.0913131066036654</v>
      </c>
      <c r="GR158" s="39">
        <f t="shared" si="109"/>
        <v>-2.1118462893784216</v>
      </c>
      <c r="GS158" s="39">
        <f t="shared" si="109"/>
        <v>-2.1407764191110474</v>
      </c>
      <c r="GT158" s="39">
        <f t="shared" si="109"/>
        <v>-2.178705761045066</v>
      </c>
      <c r="GU158" s="39">
        <f t="shared" si="108"/>
        <v>-2.2243790084944512</v>
      </c>
      <c r="GV158" s="39">
        <f t="shared" si="108"/>
        <v>-2.2561500972409476</v>
      </c>
      <c r="GW158" s="39">
        <f t="shared" si="108"/>
        <v>-9.6432746655328714E-16</v>
      </c>
      <c r="GX158" s="39">
        <f t="shared" si="108"/>
        <v>-2.25860559283127</v>
      </c>
      <c r="GY158" s="39">
        <f t="shared" si="100"/>
        <v>-2.2293350531872003</v>
      </c>
      <c r="GZ158" s="39">
        <f t="shared" si="81"/>
        <v>-2.1778547623906079</v>
      </c>
      <c r="HA158" s="39">
        <f t="shared" si="81"/>
        <v>-2.135764249531948</v>
      </c>
      <c r="HB158" s="39">
        <f t="shared" si="81"/>
        <v>-2.0993541178228923</v>
      </c>
      <c r="HC158" s="39">
        <f t="shared" si="81"/>
        <v>-2.0812113563808841</v>
      </c>
      <c r="HD158" s="39">
        <f t="shared" si="93"/>
        <v>-2.0593641808318011</v>
      </c>
      <c r="HE158" s="39">
        <f t="shared" si="93"/>
        <v>-2.0433002915720451</v>
      </c>
      <c r="HF158" s="39">
        <f t="shared" si="93"/>
        <v>-2.0357161849166379</v>
      </c>
      <c r="HG158" s="39">
        <f t="shared" si="87"/>
        <v>-2.0189497025222236</v>
      </c>
      <c r="HH158" s="39">
        <f t="shared" si="87"/>
        <v>-2.0170448664722511</v>
      </c>
      <c r="HI158" s="39">
        <f t="shared" si="87"/>
        <v>-9.6432746655328714E-16</v>
      </c>
    </row>
    <row r="159" spans="1:217" s="39" customFormat="1">
      <c r="A159" s="20"/>
      <c r="B159" s="184"/>
      <c r="C159" s="40">
        <v>15.05</v>
      </c>
      <c r="D159" s="41"/>
      <c r="E159" s="42">
        <v>4.8630000000000004</v>
      </c>
      <c r="F159" s="42">
        <v>4.8920000000000003</v>
      </c>
      <c r="G159" s="42">
        <v>4.9169999999999998</v>
      </c>
      <c r="H159" s="42">
        <v>4.9370000000000003</v>
      </c>
      <c r="I159" s="42">
        <v>4.9610000000000003</v>
      </c>
      <c r="J159" s="42">
        <v>4.9829999999999997</v>
      </c>
      <c r="K159" s="42">
        <v>5.0259999999999998</v>
      </c>
      <c r="L159" s="42">
        <v>5.0860000000000003</v>
      </c>
      <c r="M159" s="42">
        <v>5.16</v>
      </c>
      <c r="N159" s="42">
        <v>5.2560000000000002</v>
      </c>
      <c r="O159" s="43">
        <v>5.32</v>
      </c>
      <c r="P159" s="20"/>
      <c r="Q159" s="41">
        <v>5.3250000000000002</v>
      </c>
      <c r="R159" s="42">
        <v>5.2679999999999998</v>
      </c>
      <c r="S159" s="42">
        <v>5.16</v>
      </c>
      <c r="T159" s="42">
        <v>5.0759999999999996</v>
      </c>
      <c r="U159" s="42">
        <v>5</v>
      </c>
      <c r="V159" s="42">
        <v>4.9530000000000003</v>
      </c>
      <c r="W159" s="42">
        <v>4.9089999999999998</v>
      </c>
      <c r="X159" s="42">
        <v>4.8789999999999996</v>
      </c>
      <c r="Y159" s="42">
        <v>4.8579999999999997</v>
      </c>
      <c r="Z159" s="42">
        <v>4.8170000000000002</v>
      </c>
      <c r="AA159" s="42">
        <v>4.8099999999999996</v>
      </c>
      <c r="AB159" s="43"/>
      <c r="AD159" s="20"/>
      <c r="AE159" s="184"/>
      <c r="AF159" s="40">
        <v>15.05</v>
      </c>
      <c r="AG159" s="41"/>
      <c r="AH159" s="42">
        <v>0.1208</v>
      </c>
      <c r="AI159" s="42">
        <v>0.1013</v>
      </c>
      <c r="AJ159" s="42">
        <v>9.8089999999999997E-2</v>
      </c>
      <c r="AK159" s="42">
        <v>0.1103</v>
      </c>
      <c r="AL159" s="42">
        <v>0.1246</v>
      </c>
      <c r="AM159" s="42">
        <v>0.1507</v>
      </c>
      <c r="AN159" s="42">
        <v>0.1913</v>
      </c>
      <c r="AO159" s="42">
        <v>0.25430000000000003</v>
      </c>
      <c r="AP159" s="42">
        <v>0.31950000000000001</v>
      </c>
      <c r="AQ159" s="42">
        <v>0.3851</v>
      </c>
      <c r="AR159" s="43">
        <v>0.41770000000000002</v>
      </c>
      <c r="AS159" s="20"/>
      <c r="AT159" s="41">
        <v>0.42049999999999998</v>
      </c>
      <c r="AU159" s="42">
        <v>0.39529999999999998</v>
      </c>
      <c r="AV159" s="42">
        <v>0.32479999999999998</v>
      </c>
      <c r="AW159" s="42">
        <v>0.25890000000000002</v>
      </c>
      <c r="AX159" s="42">
        <v>0.2026</v>
      </c>
      <c r="AY159" s="42">
        <v>0.15570000000000001</v>
      </c>
      <c r="AZ159" s="42">
        <v>0.12939999999999999</v>
      </c>
      <c r="BA159" s="42">
        <v>0.1066</v>
      </c>
      <c r="BB159" s="42">
        <v>8.974E-2</v>
      </c>
      <c r="BC159" s="42">
        <v>9.35E-2</v>
      </c>
      <c r="BD159" s="42">
        <v>0.111</v>
      </c>
      <c r="BE159" s="43"/>
      <c r="BH159" s="118" t="str">
        <f t="shared" si="112"/>
        <v>0</v>
      </c>
      <c r="BI159" s="118" t="str">
        <f t="shared" si="112"/>
        <v>4.863+0.1208i</v>
      </c>
      <c r="BJ159" s="118" t="str">
        <f t="shared" si="112"/>
        <v>4.892+0.1013i</v>
      </c>
      <c r="BK159" s="118" t="str">
        <f t="shared" si="112"/>
        <v>4.917+0.09809i</v>
      </c>
      <c r="BL159" s="118" t="str">
        <f t="shared" si="112"/>
        <v>4.937+0.1103i</v>
      </c>
      <c r="BM159" s="118" t="str">
        <f t="shared" si="110"/>
        <v>4.961+0.1246i</v>
      </c>
      <c r="BN159" s="118" t="str">
        <f t="shared" si="110"/>
        <v>4.983+0.1507i</v>
      </c>
      <c r="BO159" s="118" t="str">
        <f t="shared" si="110"/>
        <v>5.026+0.1913i</v>
      </c>
      <c r="BP159" s="118" t="str">
        <f t="shared" si="110"/>
        <v>5.086+0.2543i</v>
      </c>
      <c r="BQ159" s="118" t="str">
        <f t="shared" si="117"/>
        <v>5.16+0.3195i</v>
      </c>
      <c r="BR159" s="118" t="str">
        <f t="shared" si="117"/>
        <v>5.256+0.3851i</v>
      </c>
      <c r="BS159" s="118" t="str">
        <f t="shared" si="117"/>
        <v>5.32+0.4177i</v>
      </c>
      <c r="BT159" s="118" t="str">
        <f t="shared" si="117"/>
        <v>0</v>
      </c>
      <c r="BU159" s="118" t="str">
        <f t="shared" si="117"/>
        <v>5.325+0.4205i</v>
      </c>
      <c r="BV159" s="118" t="str">
        <f t="shared" si="117"/>
        <v>5.268+0.3953i</v>
      </c>
      <c r="BW159" s="118" t="str">
        <f t="shared" si="117"/>
        <v>5.16+0.3248i</v>
      </c>
      <c r="BX159" s="118" t="str">
        <f t="shared" si="117"/>
        <v>5.076+0.2589i</v>
      </c>
      <c r="BY159" s="118" t="str">
        <f t="shared" si="117"/>
        <v>5+0.2026i</v>
      </c>
      <c r="BZ159" s="118" t="str">
        <f t="shared" si="104"/>
        <v>4.953+0.1557i</v>
      </c>
      <c r="CA159" s="118" t="str">
        <f t="shared" si="92"/>
        <v>4.909+0.1294i</v>
      </c>
      <c r="CB159" s="118" t="str">
        <f t="shared" si="92"/>
        <v>4.879+0.1066i</v>
      </c>
      <c r="CC159" s="118" t="str">
        <f t="shared" si="92"/>
        <v>4.858+0.08974i</v>
      </c>
      <c r="CD159" s="118" t="str">
        <f t="shared" ref="CD159:CG178" si="124">COMPLEX(Z159,BC159)</f>
        <v>4.817+0.0935i</v>
      </c>
      <c r="CE159" s="118" t="str">
        <f t="shared" si="124"/>
        <v>4.81+0.111i</v>
      </c>
      <c r="CF159" s="118" t="str">
        <f t="shared" si="124"/>
        <v>0</v>
      </c>
      <c r="CG159" s="118" t="str">
        <f t="shared" si="124"/>
        <v>0</v>
      </c>
      <c r="CH159" s="39">
        <f t="shared" si="113"/>
        <v>15050000000</v>
      </c>
      <c r="CI159" s="121">
        <f t="shared" si="114"/>
        <v>1.1945843965457521</v>
      </c>
      <c r="CJ159" s="121" t="str">
        <f t="shared" si="121"/>
        <v>0</v>
      </c>
      <c r="CK159" s="121" t="str">
        <f t="shared" si="121"/>
        <v>5.80926392040199+0.144305795102727i</v>
      </c>
      <c r="CL159" s="121" t="str">
        <f t="shared" si="118"/>
        <v>5.84390686790182+0.121011399370085i</v>
      </c>
      <c r="CM159" s="121" t="str">
        <f t="shared" si="118"/>
        <v>5.87377147781546+0.117176783457173i</v>
      </c>
      <c r="CN159" s="121" t="str">
        <f t="shared" si="118"/>
        <v>5.89766316574638+0.131762658938996i</v>
      </c>
      <c r="CO159" s="121" t="str">
        <f t="shared" si="118"/>
        <v>5.92633319126348+0.148845215809601i</v>
      </c>
      <c r="CP159" s="121" t="str">
        <f t="shared" si="118"/>
        <v>5.95261404798748+0.180023868559445i</v>
      </c>
      <c r="CQ159" s="121" t="str">
        <f t="shared" si="118"/>
        <v>6.00398117703895+0.228523995059202i</v>
      </c>
      <c r="CR159" s="121" t="str">
        <f t="shared" si="118"/>
        <v>6.0756562408317+0.303782812041585i</v>
      </c>
      <c r="CS159" s="121" t="str">
        <f t="shared" si="118"/>
        <v>6.16405548617608+0.381669714696368i</v>
      </c>
      <c r="CT159" s="121" t="str">
        <f t="shared" si="118"/>
        <v>6.27873558824447+0.460034451109769i</v>
      </c>
      <c r="CU159" s="121" t="str">
        <f t="shared" si="101"/>
        <v>6.3551889896234+0.498977902437161i</v>
      </c>
      <c r="CV159" s="121" t="str">
        <f t="shared" si="101"/>
        <v>0</v>
      </c>
      <c r="CW159" s="121" t="str">
        <f t="shared" si="101"/>
        <v>6.36116191160613+0.502322738747489i</v>
      </c>
      <c r="CX159" s="121" t="str">
        <f t="shared" si="101"/>
        <v>6.29307060100302+0.472219211954536i</v>
      </c>
      <c r="CY159" s="121" t="str">
        <f t="shared" si="101"/>
        <v>6.16405548617608+0.38800101199806i</v>
      </c>
      <c r="CZ159" s="121" t="str">
        <f t="shared" si="95"/>
        <v>6.06371039686624+0.309277900265695i</v>
      </c>
      <c r="DA159" s="121" t="str">
        <f t="shared" si="95"/>
        <v>5.97292198272876+0.242022798740169i</v>
      </c>
      <c r="DB159" s="121" t="str">
        <f t="shared" si="95"/>
        <v>5.91677651609111+0.185996790542174i</v>
      </c>
      <c r="DC159" s="121" t="str">
        <f t="shared" si="95"/>
        <v>5.8642148026431+0.15457922091302i</v>
      </c>
      <c r="DD159" s="121" t="str">
        <f t="shared" si="95"/>
        <v>5.82837727074672+0.127342696671777i</v>
      </c>
      <c r="DE159" s="121" t="str">
        <f t="shared" si="77"/>
        <v>5.80329099841926+0.107202003746016i</v>
      </c>
      <c r="DF159" s="121" t="str">
        <f t="shared" si="77"/>
        <v>5.75431303816089+0.111693641077028i</v>
      </c>
      <c r="DG159" s="121" t="str">
        <f t="shared" si="77"/>
        <v>5.74595094738507+0.132598868016578i</v>
      </c>
      <c r="DH159" s="121" t="str">
        <f t="shared" si="77"/>
        <v>0</v>
      </c>
      <c r="DI159" s="121"/>
      <c r="DK159" s="39">
        <f t="shared" si="122"/>
        <v>0</v>
      </c>
      <c r="DL159" s="39">
        <f t="shared" si="122"/>
        <v>5.8092639204019898</v>
      </c>
      <c r="DM159" s="39">
        <f t="shared" si="119"/>
        <v>5.8439068679018202</v>
      </c>
      <c r="DN159" s="39">
        <f t="shared" si="119"/>
        <v>5.8737714778154597</v>
      </c>
      <c r="DO159" s="39">
        <f t="shared" si="119"/>
        <v>5.8976631657463798</v>
      </c>
      <c r="DP159" s="39">
        <f t="shared" si="119"/>
        <v>5.9263331912634802</v>
      </c>
      <c r="DQ159" s="39">
        <f t="shared" si="119"/>
        <v>5.9526140479874803</v>
      </c>
      <c r="DR159" s="39">
        <f t="shared" si="119"/>
        <v>6.0039811770389502</v>
      </c>
      <c r="DS159" s="39">
        <f t="shared" si="119"/>
        <v>6.0756562408316999</v>
      </c>
      <c r="DT159" s="39">
        <f t="shared" si="119"/>
        <v>6.1640554861760801</v>
      </c>
      <c r="DU159" s="39">
        <f t="shared" si="119"/>
        <v>6.2787355882444702</v>
      </c>
      <c r="DV159" s="39">
        <f t="shared" si="102"/>
        <v>6.3551889896234002</v>
      </c>
      <c r="DW159" s="39">
        <f t="shared" si="102"/>
        <v>0</v>
      </c>
      <c r="DX159" s="39">
        <f t="shared" si="102"/>
        <v>6.3611619116061302</v>
      </c>
      <c r="DY159" s="39">
        <f t="shared" si="102"/>
        <v>6.29307060100302</v>
      </c>
      <c r="DZ159" s="39">
        <f t="shared" si="102"/>
        <v>6.1640554861760801</v>
      </c>
      <c r="EA159" s="39">
        <f t="shared" si="96"/>
        <v>6.0637103968662398</v>
      </c>
      <c r="EB159" s="39">
        <f t="shared" si="96"/>
        <v>5.9729219827287601</v>
      </c>
      <c r="EC159" s="39">
        <f t="shared" si="96"/>
        <v>5.9167765160911099</v>
      </c>
      <c r="ED159" s="39">
        <f t="shared" si="96"/>
        <v>5.8642148026431</v>
      </c>
      <c r="EE159" s="39">
        <f t="shared" si="96"/>
        <v>5.8283772707467199</v>
      </c>
      <c r="EF159" s="39">
        <f t="shared" si="78"/>
        <v>5.8032909984192598</v>
      </c>
      <c r="EG159" s="39">
        <f t="shared" si="78"/>
        <v>5.7543130381608902</v>
      </c>
      <c r="EH159" s="39">
        <f t="shared" si="78"/>
        <v>5.7459509473850696</v>
      </c>
      <c r="EI159" s="39">
        <f t="shared" si="78"/>
        <v>0</v>
      </c>
      <c r="EK159" s="39">
        <f t="shared" si="99"/>
        <v>0</v>
      </c>
      <c r="EL159" s="39">
        <f t="shared" si="99"/>
        <v>0.14430579510272701</v>
      </c>
      <c r="EM159" s="39">
        <f t="shared" si="99"/>
        <v>0.121011399370085</v>
      </c>
      <c r="EN159" s="39">
        <f t="shared" si="99"/>
        <v>0.117176783457173</v>
      </c>
      <c r="EO159" s="39">
        <f t="shared" si="99"/>
        <v>0.131762658938996</v>
      </c>
      <c r="EP159" s="39">
        <f t="shared" si="99"/>
        <v>0.148845215809601</v>
      </c>
      <c r="EQ159" s="39">
        <f t="shared" si="99"/>
        <v>0.18002386855944499</v>
      </c>
      <c r="ER159" s="39">
        <f t="shared" si="99"/>
        <v>0.22852399505920201</v>
      </c>
      <c r="ES159" s="39">
        <f t="shared" si="99"/>
        <v>0.30378281204158503</v>
      </c>
      <c r="ET159" s="39">
        <f t="shared" si="99"/>
        <v>0.38166971469636801</v>
      </c>
      <c r="EU159" s="39">
        <f t="shared" si="99"/>
        <v>0.46003445110976898</v>
      </c>
      <c r="EV159" s="39">
        <f t="shared" si="116"/>
        <v>0.498977902437161</v>
      </c>
      <c r="EW159" s="39">
        <f t="shared" si="116"/>
        <v>0</v>
      </c>
      <c r="EX159" s="39">
        <f t="shared" si="116"/>
        <v>0.50232273874748901</v>
      </c>
      <c r="EY159" s="39">
        <f t="shared" si="116"/>
        <v>0.47221921195453598</v>
      </c>
      <c r="EZ159" s="39">
        <f t="shared" si="116"/>
        <v>0.38800101199805997</v>
      </c>
      <c r="FA159" s="39">
        <f t="shared" si="116"/>
        <v>0.30927790026569502</v>
      </c>
      <c r="FB159" s="39">
        <f t="shared" si="116"/>
        <v>0.24202279874016899</v>
      </c>
      <c r="FC159" s="39">
        <f t="shared" si="111"/>
        <v>0.185996790542174</v>
      </c>
      <c r="FD159" s="39">
        <f t="shared" si="111"/>
        <v>0.15457922091302001</v>
      </c>
      <c r="FE159" s="39">
        <f t="shared" si="111"/>
        <v>0.127342696671777</v>
      </c>
      <c r="FF159" s="39">
        <f t="shared" si="79"/>
        <v>0.107202003746016</v>
      </c>
      <c r="FG159" s="39">
        <f t="shared" si="79"/>
        <v>0.11169364107702801</v>
      </c>
      <c r="FH159" s="39">
        <f t="shared" si="79"/>
        <v>0.132598868016578</v>
      </c>
      <c r="FI159" s="39">
        <f t="shared" si="79"/>
        <v>0</v>
      </c>
      <c r="FK159" s="39">
        <f t="shared" si="123"/>
        <v>0.99999999999999989</v>
      </c>
      <c r="FL159" s="39">
        <f t="shared" si="123"/>
        <v>0.79152609664851081</v>
      </c>
      <c r="FM159" s="39">
        <f t="shared" si="120"/>
        <v>0.79050133693936253</v>
      </c>
      <c r="FN159" s="39">
        <f t="shared" si="120"/>
        <v>0.78955728242109369</v>
      </c>
      <c r="FO159" s="39">
        <f t="shared" si="120"/>
        <v>0.7887420958588004</v>
      </c>
      <c r="FP159" s="39">
        <f t="shared" si="120"/>
        <v>0.78775887700295388</v>
      </c>
      <c r="FQ159" s="39">
        <f t="shared" si="120"/>
        <v>0.78677745860740722</v>
      </c>
      <c r="FR159" s="39">
        <f t="shared" si="120"/>
        <v>0.78486606066950559</v>
      </c>
      <c r="FS159" s="39">
        <f t="shared" si="120"/>
        <v>0.78203676418884926</v>
      </c>
      <c r="FT159" s="39">
        <f t="shared" si="120"/>
        <v>0.77850858410723178</v>
      </c>
      <c r="FU159" s="39">
        <f t="shared" si="120"/>
        <v>0.77400248368374458</v>
      </c>
      <c r="FV159" s="39">
        <f t="shared" si="103"/>
        <v>0.77110334520867085</v>
      </c>
      <c r="FW159" s="39">
        <f t="shared" si="103"/>
        <v>0.99999999999999989</v>
      </c>
      <c r="FX159" s="39">
        <f t="shared" si="103"/>
        <v>0.77087155470375268</v>
      </c>
      <c r="FY159" s="39">
        <f t="shared" si="103"/>
        <v>0.77339926170303508</v>
      </c>
      <c r="FZ159" s="39">
        <f t="shared" si="103"/>
        <v>0.7784422051734724</v>
      </c>
      <c r="GA159" s="39">
        <f t="shared" si="97"/>
        <v>0.78236959276628437</v>
      </c>
      <c r="GB159" s="39">
        <f t="shared" si="97"/>
        <v>0.78576774799087434</v>
      </c>
      <c r="GC159" s="39">
        <f t="shared" si="97"/>
        <v>0.78789160696255756</v>
      </c>
      <c r="GD159" s="39">
        <f t="shared" si="97"/>
        <v>0.78972175400002753</v>
      </c>
      <c r="GE159" s="39">
        <f t="shared" si="97"/>
        <v>0.79097730992265314</v>
      </c>
      <c r="GF159" s="39">
        <f t="shared" si="80"/>
        <v>0.79184826001891784</v>
      </c>
      <c r="GG159" s="39">
        <f t="shared" si="80"/>
        <v>0.79340821168262554</v>
      </c>
      <c r="GH159" s="39">
        <f t="shared" si="80"/>
        <v>0.79360551604056084</v>
      </c>
      <c r="GI159" s="39">
        <f t="shared" si="80"/>
        <v>0.99999999999999989</v>
      </c>
      <c r="GJ159" s="39">
        <f t="shared" si="115"/>
        <v>15.05</v>
      </c>
      <c r="GK159" s="39">
        <f t="shared" si="109"/>
        <v>-9.6432746655328714E-16</v>
      </c>
      <c r="GL159" s="39">
        <f t="shared" si="109"/>
        <v>-2.0306952371668778</v>
      </c>
      <c r="GM159" s="39">
        <f t="shared" si="109"/>
        <v>-2.0419478245684779</v>
      </c>
      <c r="GN159" s="39">
        <f t="shared" si="109"/>
        <v>-2.0523271285174256</v>
      </c>
      <c r="GO159" s="39">
        <f t="shared" si="109"/>
        <v>-2.0612995975452724</v>
      </c>
      <c r="GP159" s="39">
        <f t="shared" ref="GP159:GT178" si="125">20*LOG(FP159)</f>
        <v>-2.0721338840141472</v>
      </c>
      <c r="GQ159" s="39">
        <f t="shared" si="125"/>
        <v>-2.0829618246385002</v>
      </c>
      <c r="GR159" s="39">
        <f t="shared" si="125"/>
        <v>-2.1040890071385796</v>
      </c>
      <c r="GS159" s="39">
        <f t="shared" si="125"/>
        <v>-2.1354565984182767</v>
      </c>
      <c r="GT159" s="39">
        <f t="shared" si="125"/>
        <v>-2.1747318877399677</v>
      </c>
      <c r="GU159" s="39">
        <f t="shared" si="108"/>
        <v>-2.2251529142900957</v>
      </c>
      <c r="GV159" s="39">
        <f t="shared" si="108"/>
        <v>-2.2577482562024875</v>
      </c>
      <c r="GW159" s="39">
        <f t="shared" si="108"/>
        <v>-9.6432746655328714E-16</v>
      </c>
      <c r="GX159" s="39">
        <f t="shared" si="108"/>
        <v>-2.2603595915233794</v>
      </c>
      <c r="GY159" s="39">
        <f t="shared" si="100"/>
        <v>-2.231924936917999</v>
      </c>
      <c r="GZ159" s="39">
        <f t="shared" si="81"/>
        <v>-2.1754725149932441</v>
      </c>
      <c r="HA159" s="39">
        <f t="shared" si="81"/>
        <v>-2.1317607398291574</v>
      </c>
      <c r="HB159" s="39">
        <f t="shared" si="81"/>
        <v>-2.0941160174083349</v>
      </c>
      <c r="HC159" s="39">
        <f t="shared" si="81"/>
        <v>-2.070670516604634</v>
      </c>
      <c r="HD159" s="39">
        <f t="shared" si="93"/>
        <v>-2.0505179713571815</v>
      </c>
      <c r="HE159" s="39">
        <f t="shared" si="93"/>
        <v>-2.0367194910255693</v>
      </c>
      <c r="HF159" s="39">
        <f t="shared" si="93"/>
        <v>-2.0271606649318104</v>
      </c>
      <c r="HG159" s="39">
        <f t="shared" si="87"/>
        <v>-2.0100661788255678</v>
      </c>
      <c r="HH159" s="39">
        <f t="shared" si="87"/>
        <v>-2.0079064446568866</v>
      </c>
      <c r="HI159" s="39">
        <f t="shared" si="87"/>
        <v>-9.6432746655328714E-16</v>
      </c>
    </row>
    <row r="160" spans="1:217" s="39" customFormat="1">
      <c r="A160" s="20"/>
      <c r="B160" s="184"/>
      <c r="C160" s="40">
        <v>15.1</v>
      </c>
      <c r="D160" s="41"/>
      <c r="E160" s="42">
        <v>4.8639999999999999</v>
      </c>
      <c r="F160" s="42">
        <v>4.8970000000000002</v>
      </c>
      <c r="G160" s="42">
        <v>4.9210000000000003</v>
      </c>
      <c r="H160" s="42">
        <v>4.9409999999999998</v>
      </c>
      <c r="I160" s="42">
        <v>4.9660000000000002</v>
      </c>
      <c r="J160" s="42">
        <v>4.9930000000000003</v>
      </c>
      <c r="K160" s="42">
        <v>5.0140000000000002</v>
      </c>
      <c r="L160" s="42">
        <v>5.0780000000000003</v>
      </c>
      <c r="M160" s="42">
        <v>5.1479999999999997</v>
      </c>
      <c r="N160" s="42">
        <v>5.2510000000000003</v>
      </c>
      <c r="O160" s="43">
        <v>5.3170000000000002</v>
      </c>
      <c r="P160" s="20"/>
      <c r="Q160" s="41">
        <v>5.3220000000000001</v>
      </c>
      <c r="R160" s="42">
        <v>5.2619999999999996</v>
      </c>
      <c r="S160" s="42">
        <v>5.149</v>
      </c>
      <c r="T160" s="42">
        <v>5.0659999999999998</v>
      </c>
      <c r="U160" s="42">
        <v>4.9870000000000001</v>
      </c>
      <c r="V160" s="42">
        <v>4.9619999999999997</v>
      </c>
      <c r="W160" s="42">
        <v>4.9160000000000004</v>
      </c>
      <c r="X160" s="42">
        <v>4.8840000000000003</v>
      </c>
      <c r="Y160" s="42">
        <v>4.8630000000000004</v>
      </c>
      <c r="Z160" s="42">
        <v>4.8230000000000004</v>
      </c>
      <c r="AA160" s="42">
        <v>4.8109999999999999</v>
      </c>
      <c r="AB160" s="43"/>
      <c r="AD160" s="20"/>
      <c r="AE160" s="184"/>
      <c r="AF160" s="40">
        <v>15.1</v>
      </c>
      <c r="AG160" s="41"/>
      <c r="AH160" s="42">
        <v>0.11890000000000001</v>
      </c>
      <c r="AI160" s="42">
        <v>0.1007</v>
      </c>
      <c r="AJ160" s="42">
        <v>9.7960000000000005E-2</v>
      </c>
      <c r="AK160" s="42">
        <v>0.109</v>
      </c>
      <c r="AL160" s="42">
        <v>0.1263</v>
      </c>
      <c r="AM160" s="42">
        <v>0.1615</v>
      </c>
      <c r="AN160" s="42">
        <v>0.21199999999999999</v>
      </c>
      <c r="AO160" s="42">
        <v>0.25979999999999998</v>
      </c>
      <c r="AP160" s="42">
        <v>0.318</v>
      </c>
      <c r="AQ160" s="42">
        <v>0.37330000000000002</v>
      </c>
      <c r="AR160" s="43">
        <v>0.40079999999999999</v>
      </c>
      <c r="AS160" s="20"/>
      <c r="AT160" s="41">
        <v>0.40260000000000001</v>
      </c>
      <c r="AU160" s="42">
        <v>0.38150000000000001</v>
      </c>
      <c r="AV160" s="42">
        <v>0.31819999999999998</v>
      </c>
      <c r="AW160" s="42">
        <v>0.26079999999999998</v>
      </c>
      <c r="AX160" s="42">
        <v>0.21360000000000001</v>
      </c>
      <c r="AY160" s="42">
        <v>0.17380000000000001</v>
      </c>
      <c r="AZ160" s="42">
        <v>0.13339999999999999</v>
      </c>
      <c r="BA160" s="42">
        <v>0.1065</v>
      </c>
      <c r="BB160" s="42">
        <v>9.1450000000000004E-2</v>
      </c>
      <c r="BC160" s="42">
        <v>9.2109999999999997E-2</v>
      </c>
      <c r="BD160" s="42">
        <v>0.1091</v>
      </c>
      <c r="BE160" s="43"/>
      <c r="BH160" s="118" t="str">
        <f t="shared" si="112"/>
        <v>0</v>
      </c>
      <c r="BI160" s="118" t="str">
        <f t="shared" si="112"/>
        <v>4.864+0.1189i</v>
      </c>
      <c r="BJ160" s="118" t="str">
        <f t="shared" si="112"/>
        <v>4.897+0.1007i</v>
      </c>
      <c r="BK160" s="118" t="str">
        <f t="shared" si="112"/>
        <v>4.921+0.09796i</v>
      </c>
      <c r="BL160" s="118" t="str">
        <f t="shared" si="112"/>
        <v>4.941+0.109i</v>
      </c>
      <c r="BM160" s="118" t="str">
        <f t="shared" si="110"/>
        <v>4.966+0.1263i</v>
      </c>
      <c r="BN160" s="118" t="str">
        <f t="shared" si="110"/>
        <v>4.993+0.1615i</v>
      </c>
      <c r="BO160" s="118" t="str">
        <f t="shared" si="110"/>
        <v>5.014+0.212i</v>
      </c>
      <c r="BP160" s="118" t="str">
        <f t="shared" si="110"/>
        <v>5.078+0.2598i</v>
      </c>
      <c r="BQ160" s="118" t="str">
        <f t="shared" si="117"/>
        <v>5.148+0.318i</v>
      </c>
      <c r="BR160" s="118" t="str">
        <f t="shared" si="117"/>
        <v>5.251+0.3733i</v>
      </c>
      <c r="BS160" s="118" t="str">
        <f t="shared" si="117"/>
        <v>5.317+0.4008i</v>
      </c>
      <c r="BT160" s="118" t="str">
        <f t="shared" si="117"/>
        <v>0</v>
      </c>
      <c r="BU160" s="118" t="str">
        <f t="shared" si="117"/>
        <v>5.322+0.4026i</v>
      </c>
      <c r="BV160" s="118" t="str">
        <f t="shared" si="117"/>
        <v>5.262+0.3815i</v>
      </c>
      <c r="BW160" s="118" t="str">
        <f t="shared" si="117"/>
        <v>5.149+0.3182i</v>
      </c>
      <c r="BX160" s="118" t="str">
        <f t="shared" si="117"/>
        <v>5.066+0.2608i</v>
      </c>
      <c r="BY160" s="118" t="str">
        <f t="shared" si="117"/>
        <v>4.987+0.2136i</v>
      </c>
      <c r="BZ160" s="118" t="str">
        <f t="shared" si="104"/>
        <v>4.962+0.1738i</v>
      </c>
      <c r="CA160" s="118" t="str">
        <f t="shared" si="104"/>
        <v>4.916+0.1334i</v>
      </c>
      <c r="CB160" s="118" t="str">
        <f t="shared" si="104"/>
        <v>4.884+0.1065i</v>
      </c>
      <c r="CC160" s="118" t="str">
        <f t="shared" si="104"/>
        <v>4.863+0.09145i</v>
      </c>
      <c r="CD160" s="118" t="str">
        <f t="shared" si="124"/>
        <v>4.823+0.09211i</v>
      </c>
      <c r="CE160" s="118" t="str">
        <f t="shared" si="124"/>
        <v>4.811+0.1091i</v>
      </c>
      <c r="CF160" s="118" t="str">
        <f t="shared" si="124"/>
        <v>0</v>
      </c>
      <c r="CG160" s="118" t="str">
        <f t="shared" si="124"/>
        <v>0</v>
      </c>
      <c r="CH160" s="39">
        <f t="shared" si="113"/>
        <v>15100000000</v>
      </c>
      <c r="CI160" s="121">
        <f t="shared" si="114"/>
        <v>1.1906288190737462</v>
      </c>
      <c r="CJ160" s="121" t="str">
        <f t="shared" si="121"/>
        <v>0</v>
      </c>
      <c r="CK160" s="121" t="str">
        <f t="shared" si="121"/>
        <v>5.7912185759747+0.141565766587868i</v>
      </c>
      <c r="CL160" s="121" t="str">
        <f t="shared" si="118"/>
        <v>5.83050932700414+0.119896322080726i</v>
      </c>
      <c r="CM160" s="121" t="str">
        <f t="shared" si="118"/>
        <v>5.85908441866191+0.116633999116464i</v>
      </c>
      <c r="CN160" s="121" t="str">
        <f t="shared" si="118"/>
        <v>5.88289699504338+0.129778541279038i</v>
      </c>
      <c r="CO160" s="121" t="str">
        <f t="shared" si="118"/>
        <v>5.91266271552022+0.150376419849014i</v>
      </c>
      <c r="CP160" s="121" t="str">
        <f t="shared" si="118"/>
        <v>5.94480969363522+0.19228655428041i</v>
      </c>
      <c r="CQ160" s="121" t="str">
        <f t="shared" si="118"/>
        <v>5.96981289883576+0.252413309643634i</v>
      </c>
      <c r="CR160" s="121" t="str">
        <f t="shared" si="118"/>
        <v>6.04601314325648+0.309325367195359i</v>
      </c>
      <c r="CS160" s="121" t="str">
        <f t="shared" si="118"/>
        <v>6.12935716059164+0.378619964465451i</v>
      </c>
      <c r="CT160" s="121" t="str">
        <f t="shared" si="118"/>
        <v>6.25199192895624+0.444461738160229i</v>
      </c>
      <c r="CU160" s="121" t="str">
        <f t="shared" si="101"/>
        <v>6.33057343101511+0.477204030684757i</v>
      </c>
      <c r="CV160" s="121" t="str">
        <f t="shared" si="101"/>
        <v>0</v>
      </c>
      <c r="CW160" s="121" t="str">
        <f t="shared" si="101"/>
        <v>6.33652657511048+0.47934716255909i</v>
      </c>
      <c r="CX160" s="121" t="str">
        <f t="shared" si="101"/>
        <v>6.26508884596605+0.454224894476634i</v>
      </c>
      <c r="CY160" s="121" t="str">
        <f t="shared" si="101"/>
        <v>6.13054778941072+0.378858090229266i</v>
      </c>
      <c r="CZ160" s="121" t="str">
        <f t="shared" si="95"/>
        <v>6.0317255974276+0.310515996014433i</v>
      </c>
      <c r="DA160" s="121" t="str">
        <f t="shared" si="95"/>
        <v>5.93766592072077+0.254318315754152i</v>
      </c>
      <c r="DB160" s="121" t="str">
        <f t="shared" si="95"/>
        <v>5.90790020024393+0.206931288755017i</v>
      </c>
      <c r="DC160" s="121" t="str">
        <f t="shared" si="95"/>
        <v>5.85313127456654+0.158829884464438i</v>
      </c>
      <c r="DD160" s="121" t="str">
        <f t="shared" si="95"/>
        <v>5.81503115235618+0.126801969231354i</v>
      </c>
      <c r="DE160" s="121" t="str">
        <f t="shared" si="77"/>
        <v>5.79002794715563+0.108883005504294i</v>
      </c>
      <c r="DF160" s="121" t="str">
        <f t="shared" si="77"/>
        <v>5.74240279439268+0.109668820524883i</v>
      </c>
      <c r="DG160" s="121" t="str">
        <f t="shared" si="77"/>
        <v>5.72811524856379+0.129897604160946i</v>
      </c>
      <c r="DH160" s="121" t="str">
        <f t="shared" si="77"/>
        <v>0</v>
      </c>
      <c r="DI160" s="121"/>
      <c r="DK160" s="39">
        <f t="shared" si="122"/>
        <v>0</v>
      </c>
      <c r="DL160" s="39">
        <f t="shared" si="122"/>
        <v>5.7912185759746997</v>
      </c>
      <c r="DM160" s="39">
        <f t="shared" si="119"/>
        <v>5.8305093270041404</v>
      </c>
      <c r="DN160" s="39">
        <f t="shared" si="119"/>
        <v>5.8590844186619098</v>
      </c>
      <c r="DO160" s="39">
        <f t="shared" si="119"/>
        <v>5.8828969950433798</v>
      </c>
      <c r="DP160" s="39">
        <f t="shared" si="119"/>
        <v>5.91266271552022</v>
      </c>
      <c r="DQ160" s="39">
        <f t="shared" si="119"/>
        <v>5.9448096936352197</v>
      </c>
      <c r="DR160" s="39">
        <f t="shared" si="119"/>
        <v>5.9698128988357597</v>
      </c>
      <c r="DS160" s="39">
        <f t="shared" si="119"/>
        <v>6.0460131432564799</v>
      </c>
      <c r="DT160" s="39">
        <f t="shared" si="119"/>
        <v>6.1293571605916402</v>
      </c>
      <c r="DU160" s="39">
        <f t="shared" si="119"/>
        <v>6.2519919289562402</v>
      </c>
      <c r="DV160" s="39">
        <f t="shared" si="102"/>
        <v>6.3305734310151101</v>
      </c>
      <c r="DW160" s="39">
        <f t="shared" si="102"/>
        <v>0</v>
      </c>
      <c r="DX160" s="39">
        <f t="shared" si="102"/>
        <v>6.3365265751104802</v>
      </c>
      <c r="DY160" s="39">
        <f t="shared" si="102"/>
        <v>6.2650888459660496</v>
      </c>
      <c r="DZ160" s="39">
        <f t="shared" si="102"/>
        <v>6.1305477894107199</v>
      </c>
      <c r="EA160" s="39">
        <f t="shared" si="96"/>
        <v>6.0317255974275996</v>
      </c>
      <c r="EB160" s="39">
        <f t="shared" si="96"/>
        <v>5.9376659207207698</v>
      </c>
      <c r="EC160" s="39">
        <f t="shared" si="96"/>
        <v>5.9079002002439296</v>
      </c>
      <c r="ED160" s="39">
        <f t="shared" si="96"/>
        <v>5.8531312745665396</v>
      </c>
      <c r="EE160" s="39">
        <f t="shared" si="96"/>
        <v>5.8150311523561804</v>
      </c>
      <c r="EF160" s="39">
        <f t="shared" si="78"/>
        <v>5.7900279471556297</v>
      </c>
      <c r="EG160" s="39">
        <f t="shared" si="78"/>
        <v>5.7424027943926799</v>
      </c>
      <c r="EH160" s="39">
        <f t="shared" si="78"/>
        <v>5.7281152485637898</v>
      </c>
      <c r="EI160" s="39">
        <f t="shared" si="78"/>
        <v>0</v>
      </c>
      <c r="EK160" s="39">
        <f t="shared" si="99"/>
        <v>0</v>
      </c>
      <c r="EL160" s="39">
        <f t="shared" si="99"/>
        <v>0.14156576658786801</v>
      </c>
      <c r="EM160" s="39">
        <f t="shared" si="99"/>
        <v>0.11989632208072599</v>
      </c>
      <c r="EN160" s="39">
        <f t="shared" si="99"/>
        <v>0.11663399911646399</v>
      </c>
      <c r="EO160" s="39">
        <f t="shared" si="99"/>
        <v>0.12977854127903801</v>
      </c>
      <c r="EP160" s="39">
        <f t="shared" si="99"/>
        <v>0.15037641984901401</v>
      </c>
      <c r="EQ160" s="39">
        <f t="shared" si="99"/>
        <v>0.19228655428041</v>
      </c>
      <c r="ER160" s="39">
        <f t="shared" si="99"/>
        <v>0.25241330964363401</v>
      </c>
      <c r="ES160" s="39">
        <f t="shared" si="99"/>
        <v>0.30932536719535902</v>
      </c>
      <c r="ET160" s="39">
        <f t="shared" si="99"/>
        <v>0.37861996446545099</v>
      </c>
      <c r="EU160" s="39">
        <f t="shared" si="99"/>
        <v>0.44446173816022899</v>
      </c>
      <c r="EV160" s="39">
        <f t="shared" si="116"/>
        <v>0.47720403068475697</v>
      </c>
      <c r="EW160" s="39">
        <f t="shared" si="116"/>
        <v>0</v>
      </c>
      <c r="EX160" s="39">
        <f t="shared" si="116"/>
        <v>0.47934716255908999</v>
      </c>
      <c r="EY160" s="39">
        <f t="shared" si="116"/>
        <v>0.454224894476634</v>
      </c>
      <c r="EZ160" s="39">
        <f t="shared" si="116"/>
        <v>0.37885809022926598</v>
      </c>
      <c r="FA160" s="39">
        <f t="shared" si="116"/>
        <v>0.31051599601443303</v>
      </c>
      <c r="FB160" s="39">
        <f t="shared" si="116"/>
        <v>0.25431831575415198</v>
      </c>
      <c r="FC160" s="39">
        <f t="shared" si="111"/>
        <v>0.20693128875501701</v>
      </c>
      <c r="FD160" s="39">
        <f t="shared" si="111"/>
        <v>0.15882988446443799</v>
      </c>
      <c r="FE160" s="39">
        <f t="shared" si="111"/>
        <v>0.12680196923135401</v>
      </c>
      <c r="FF160" s="39">
        <f t="shared" si="79"/>
        <v>0.108883005504294</v>
      </c>
      <c r="FG160" s="39">
        <f t="shared" si="79"/>
        <v>0.109668820524883</v>
      </c>
      <c r="FH160" s="39">
        <f t="shared" si="79"/>
        <v>0.12989760416094601</v>
      </c>
      <c r="FI160" s="39">
        <f t="shared" si="79"/>
        <v>0</v>
      </c>
      <c r="FK160" s="39">
        <f t="shared" si="123"/>
        <v>0.99999999999999989</v>
      </c>
      <c r="FL160" s="39">
        <f t="shared" si="123"/>
        <v>0.79211629565166053</v>
      </c>
      <c r="FM160" s="39">
        <f t="shared" si="120"/>
        <v>0.79093463672828423</v>
      </c>
      <c r="FN160" s="39">
        <f t="shared" si="120"/>
        <v>0.79002946385968342</v>
      </c>
      <c r="FO160" s="39">
        <f t="shared" si="120"/>
        <v>0.78922181589033458</v>
      </c>
      <c r="FP160" s="39">
        <f t="shared" si="120"/>
        <v>0.78818944081485787</v>
      </c>
      <c r="FQ160" s="39">
        <f t="shared" si="120"/>
        <v>0.78696331088581195</v>
      </c>
      <c r="FR160" s="39">
        <f t="shared" si="120"/>
        <v>0.78579583039746326</v>
      </c>
      <c r="FS160" s="39">
        <f t="shared" si="120"/>
        <v>0.78293102877926946</v>
      </c>
      <c r="FT160" s="39">
        <f t="shared" si="120"/>
        <v>0.77963681576601518</v>
      </c>
      <c r="FU160" s="39">
        <f t="shared" si="120"/>
        <v>0.77503319262734816</v>
      </c>
      <c r="FV160" s="39">
        <f t="shared" si="103"/>
        <v>0.77215963129932641</v>
      </c>
      <c r="FW160" s="39">
        <f t="shared" si="103"/>
        <v>0.99999999999999989</v>
      </c>
      <c r="FX160" s="39">
        <f t="shared" si="103"/>
        <v>0.77194556335679165</v>
      </c>
      <c r="FY160" s="39">
        <f t="shared" si="103"/>
        <v>0.77450289529152072</v>
      </c>
      <c r="FZ160" s="39">
        <f t="shared" si="103"/>
        <v>0.77959670113822277</v>
      </c>
      <c r="GA160" s="39">
        <f t="shared" si="97"/>
        <v>0.78337472673337882</v>
      </c>
      <c r="GB160" s="39">
        <f t="shared" si="97"/>
        <v>0.78680757047794214</v>
      </c>
      <c r="GC160" s="39">
        <f t="shared" si="97"/>
        <v>0.78806107910991141</v>
      </c>
      <c r="GD160" s="39">
        <f t="shared" si="97"/>
        <v>0.79005818812960638</v>
      </c>
      <c r="GE160" s="39">
        <f t="shared" si="97"/>
        <v>0.79140735122409434</v>
      </c>
      <c r="GF160" s="39">
        <f t="shared" si="80"/>
        <v>0.79226906685520049</v>
      </c>
      <c r="GG160" s="39">
        <f t="shared" si="80"/>
        <v>0.79379760581909664</v>
      </c>
      <c r="GH160" s="39">
        <f t="shared" si="80"/>
        <v>0.79418933252468171</v>
      </c>
      <c r="GI160" s="39">
        <f t="shared" si="80"/>
        <v>0.99999999999999989</v>
      </c>
      <c r="GJ160" s="39">
        <f t="shared" si="115"/>
        <v>15.1</v>
      </c>
      <c r="GK160" s="39">
        <f t="shared" ref="GK160:GO178" si="126">20*LOG(FK160)</f>
        <v>-9.6432746655328714E-16</v>
      </c>
      <c r="GL160" s="39">
        <f t="shared" si="126"/>
        <v>-2.0242210436644541</v>
      </c>
      <c r="GM160" s="39">
        <f t="shared" si="126"/>
        <v>-2.0371881070666413</v>
      </c>
      <c r="GN160" s="39">
        <f t="shared" si="126"/>
        <v>-2.0471342310756726</v>
      </c>
      <c r="GO160" s="39">
        <f t="shared" si="126"/>
        <v>-2.0560183672859242</v>
      </c>
      <c r="GP160" s="39">
        <f t="shared" si="125"/>
        <v>-2.0673877514118137</v>
      </c>
      <c r="GQ160" s="39">
        <f t="shared" si="125"/>
        <v>-2.0809102893183202</v>
      </c>
      <c r="GR160" s="39">
        <f t="shared" si="125"/>
        <v>-2.0938055995699694</v>
      </c>
      <c r="GS160" s="39">
        <f t="shared" si="125"/>
        <v>-2.1255298965143061</v>
      </c>
      <c r="GT160" s="39">
        <f t="shared" si="125"/>
        <v>-2.1621532190382862</v>
      </c>
      <c r="GU160" s="39">
        <f t="shared" si="108"/>
        <v>-2.2135939481652387</v>
      </c>
      <c r="GV160" s="39">
        <f t="shared" si="108"/>
        <v>-2.2458581428750408</v>
      </c>
      <c r="GW160" s="39">
        <f t="shared" si="108"/>
        <v>-9.6432746655328714E-16</v>
      </c>
      <c r="GX160" s="39">
        <f t="shared" si="108"/>
        <v>-2.2482664898480991</v>
      </c>
      <c r="GY160" s="39">
        <f t="shared" si="100"/>
        <v>-2.2195390879397729</v>
      </c>
      <c r="GZ160" s="39">
        <f t="shared" si="81"/>
        <v>-2.1626001453340287</v>
      </c>
      <c r="HA160" s="39">
        <f t="shared" si="81"/>
        <v>-2.12060887576015</v>
      </c>
      <c r="HB160" s="39">
        <f t="shared" si="81"/>
        <v>-2.0826294010586368</v>
      </c>
      <c r="HC160" s="39">
        <f t="shared" si="81"/>
        <v>-2.0688024194373464</v>
      </c>
      <c r="HD160" s="39">
        <f t="shared" si="93"/>
        <v>-2.0468184310778712</v>
      </c>
      <c r="HE160" s="39">
        <f t="shared" si="93"/>
        <v>-2.0319983995390261</v>
      </c>
      <c r="HF160" s="39">
        <f t="shared" si="93"/>
        <v>-2.0225460044355694</v>
      </c>
      <c r="HG160" s="39">
        <f t="shared" si="87"/>
        <v>-2.0058043061362678</v>
      </c>
      <c r="HH160" s="39">
        <f t="shared" si="87"/>
        <v>-2.0015190126998377</v>
      </c>
      <c r="HI160" s="39">
        <f t="shared" si="87"/>
        <v>-9.6432746655328714E-16</v>
      </c>
    </row>
    <row r="161" spans="1:217" s="39" customFormat="1">
      <c r="A161" s="20"/>
      <c r="B161" s="184"/>
      <c r="C161" s="40">
        <v>15.15</v>
      </c>
      <c r="D161" s="41"/>
      <c r="E161" s="42">
        <v>4.8550000000000004</v>
      </c>
      <c r="F161" s="42">
        <v>4.8849999999999998</v>
      </c>
      <c r="G161" s="42">
        <v>4.9109999999999996</v>
      </c>
      <c r="H161" s="42">
        <v>4.93</v>
      </c>
      <c r="I161" s="42">
        <v>4.9539999999999997</v>
      </c>
      <c r="J161" s="42">
        <v>4.9800000000000004</v>
      </c>
      <c r="K161" s="42">
        <v>5.024</v>
      </c>
      <c r="L161" s="42">
        <v>5.085</v>
      </c>
      <c r="M161" s="42">
        <v>5.157</v>
      </c>
      <c r="N161" s="42">
        <v>5.2510000000000003</v>
      </c>
      <c r="O161" s="43">
        <v>5.3120000000000003</v>
      </c>
      <c r="P161" s="20"/>
      <c r="Q161" s="41">
        <v>5.3179999999999996</v>
      </c>
      <c r="R161" s="42">
        <v>5.2619999999999996</v>
      </c>
      <c r="S161" s="42">
        <v>5.157</v>
      </c>
      <c r="T161" s="42">
        <v>5.0759999999999996</v>
      </c>
      <c r="U161" s="42">
        <v>4.9980000000000002</v>
      </c>
      <c r="V161" s="42">
        <v>4.9539999999999997</v>
      </c>
      <c r="W161" s="42">
        <v>4.9020000000000001</v>
      </c>
      <c r="X161" s="42">
        <v>4.8739999999999997</v>
      </c>
      <c r="Y161" s="42">
        <v>4.8550000000000004</v>
      </c>
      <c r="Z161" s="42">
        <v>4.8140000000000001</v>
      </c>
      <c r="AA161" s="42">
        <v>4.8049999999999997</v>
      </c>
      <c r="AB161" s="43"/>
      <c r="AD161" s="20"/>
      <c r="AE161" s="184"/>
      <c r="AF161" s="40">
        <v>15.15</v>
      </c>
      <c r="AG161" s="41"/>
      <c r="AH161" s="42">
        <v>0.122</v>
      </c>
      <c r="AI161" s="42">
        <v>0.1042</v>
      </c>
      <c r="AJ161" s="42">
        <v>0.1023</v>
      </c>
      <c r="AK161" s="42">
        <v>0.1123</v>
      </c>
      <c r="AL161" s="42">
        <v>0.12889999999999999</v>
      </c>
      <c r="AM161" s="42">
        <v>0.1512</v>
      </c>
      <c r="AN161" s="42">
        <v>0.20039999999999999</v>
      </c>
      <c r="AO161" s="42">
        <v>0.25850000000000001</v>
      </c>
      <c r="AP161" s="42">
        <v>0.32379999999999998</v>
      </c>
      <c r="AQ161" s="42">
        <v>0.38</v>
      </c>
      <c r="AR161" s="43">
        <v>0.40200000000000002</v>
      </c>
      <c r="AS161" s="20"/>
      <c r="AT161" s="41">
        <v>0.40289999999999998</v>
      </c>
      <c r="AU161" s="42">
        <v>0.3881</v>
      </c>
      <c r="AV161" s="42">
        <v>0.32140000000000002</v>
      </c>
      <c r="AW161" s="42">
        <v>0.26090000000000002</v>
      </c>
      <c r="AX161" s="42">
        <v>0.20810000000000001</v>
      </c>
      <c r="AY161" s="42">
        <v>0.15629999999999999</v>
      </c>
      <c r="AZ161" s="42">
        <v>0.13139999999999999</v>
      </c>
      <c r="BA161" s="42">
        <v>0.11269999999999999</v>
      </c>
      <c r="BB161" s="42">
        <v>9.5490000000000005E-2</v>
      </c>
      <c r="BC161" s="42">
        <v>9.64E-2</v>
      </c>
      <c r="BD161" s="42">
        <v>0.1137</v>
      </c>
      <c r="BE161" s="43"/>
      <c r="BH161" s="118" t="str">
        <f t="shared" si="112"/>
        <v>0</v>
      </c>
      <c r="BI161" s="118" t="str">
        <f t="shared" si="112"/>
        <v>4.855+0.122i</v>
      </c>
      <c r="BJ161" s="118" t="str">
        <f t="shared" si="112"/>
        <v>4.885+0.1042i</v>
      </c>
      <c r="BK161" s="118" t="str">
        <f t="shared" si="112"/>
        <v>4.911+0.1023i</v>
      </c>
      <c r="BL161" s="118" t="str">
        <f t="shared" si="112"/>
        <v>4.93+0.1123i</v>
      </c>
      <c r="BM161" s="118" t="str">
        <f t="shared" si="110"/>
        <v>4.954+0.1289i</v>
      </c>
      <c r="BN161" s="118" t="str">
        <f t="shared" si="110"/>
        <v>4.98+0.1512i</v>
      </c>
      <c r="BO161" s="118" t="str">
        <f t="shared" si="110"/>
        <v>5.024+0.2004i</v>
      </c>
      <c r="BP161" s="118" t="str">
        <f t="shared" si="110"/>
        <v>5.085+0.2585i</v>
      </c>
      <c r="BQ161" s="118" t="str">
        <f t="shared" si="117"/>
        <v>5.157+0.3238i</v>
      </c>
      <c r="BR161" s="118" t="str">
        <f t="shared" si="117"/>
        <v>5.251+0.38i</v>
      </c>
      <c r="BS161" s="118" t="str">
        <f t="shared" si="117"/>
        <v>5.312+0.402i</v>
      </c>
      <c r="BT161" s="118" t="str">
        <f t="shared" si="117"/>
        <v>0</v>
      </c>
      <c r="BU161" s="118" t="str">
        <f t="shared" si="117"/>
        <v>5.318+0.4029i</v>
      </c>
      <c r="BV161" s="118" t="str">
        <f t="shared" si="117"/>
        <v>5.262+0.3881i</v>
      </c>
      <c r="BW161" s="118" t="str">
        <f t="shared" si="117"/>
        <v>5.157+0.3214i</v>
      </c>
      <c r="BX161" s="118" t="str">
        <f t="shared" si="117"/>
        <v>5.076+0.2609i</v>
      </c>
      <c r="BY161" s="118" t="str">
        <f t="shared" si="117"/>
        <v>4.998+0.2081i</v>
      </c>
      <c r="BZ161" s="118" t="str">
        <f t="shared" si="104"/>
        <v>4.954+0.1563i</v>
      </c>
      <c r="CA161" s="118" t="str">
        <f t="shared" si="104"/>
        <v>4.902+0.1314i</v>
      </c>
      <c r="CB161" s="118" t="str">
        <f t="shared" si="104"/>
        <v>4.874+0.1127i</v>
      </c>
      <c r="CC161" s="118" t="str">
        <f t="shared" si="104"/>
        <v>4.855+0.09549i</v>
      </c>
      <c r="CD161" s="118" t="str">
        <f t="shared" si="124"/>
        <v>4.814+0.0964i</v>
      </c>
      <c r="CE161" s="118" t="str">
        <f t="shared" si="124"/>
        <v>4.805+0.1137i</v>
      </c>
      <c r="CF161" s="118" t="str">
        <f t="shared" si="124"/>
        <v>0</v>
      </c>
      <c r="CG161" s="118" t="str">
        <f t="shared" si="124"/>
        <v>0</v>
      </c>
      <c r="CH161" s="39">
        <f t="shared" si="113"/>
        <v>15150000000</v>
      </c>
      <c r="CI161" s="121">
        <f t="shared" si="114"/>
        <v>1.1866993510239978</v>
      </c>
      <c r="CJ161" s="121" t="str">
        <f t="shared" si="121"/>
        <v>0</v>
      </c>
      <c r="CK161" s="121" t="str">
        <f t="shared" si="121"/>
        <v>5.76142534922151+0.144777320824928i</v>
      </c>
      <c r="CL161" s="121" t="str">
        <f t="shared" si="118"/>
        <v>5.79702632975223+0.123654072376701i</v>
      </c>
      <c r="CM161" s="121" t="str">
        <f t="shared" si="118"/>
        <v>5.82788051287885+0.121399343609755i</v>
      </c>
      <c r="CN161" s="121" t="str">
        <f t="shared" si="118"/>
        <v>5.85042780054831+0.133266337119995i</v>
      </c>
      <c r="CO161" s="121" t="str">
        <f t="shared" si="118"/>
        <v>5.87890858497289+0.152965546346993i</v>
      </c>
      <c r="CP161" s="121" t="str">
        <f t="shared" si="118"/>
        <v>5.90976276809951+0.179428941874828i</v>
      </c>
      <c r="CQ161" s="121" t="str">
        <f t="shared" si="118"/>
        <v>5.96197753954456+0.237814549945209i</v>
      </c>
      <c r="CR161" s="121" t="str">
        <f t="shared" si="118"/>
        <v>6.03436619995703+0.306761782239703i</v>
      </c>
      <c r="CS161" s="121" t="str">
        <f t="shared" si="118"/>
        <v>6.11980855323076+0.38425324986157i</v>
      </c>
      <c r="CT161" s="121" t="str">
        <f t="shared" si="118"/>
        <v>6.23135829222701+0.450945753389119i</v>
      </c>
      <c r="CU161" s="121" t="str">
        <f t="shared" si="101"/>
        <v>6.30374695263948+0.477053139111647i</v>
      </c>
      <c r="CV161" s="121" t="str">
        <f t="shared" si="101"/>
        <v>0</v>
      </c>
      <c r="CW161" s="121" t="str">
        <f t="shared" si="101"/>
        <v>6.31086714874562+0.478121168527569i</v>
      </c>
      <c r="CX161" s="121" t="str">
        <f t="shared" si="101"/>
        <v>6.24441198508828+0.460558018132414i</v>
      </c>
      <c r="CY161" s="121" t="str">
        <f t="shared" si="101"/>
        <v>6.11980855323076+0.381405171419113i</v>
      </c>
      <c r="CZ161" s="121" t="str">
        <f t="shared" si="95"/>
        <v>6.02368590579781+0.309609860682161i</v>
      </c>
      <c r="DA161" s="121" t="str">
        <f t="shared" si="95"/>
        <v>5.93112335641794+0.246952134948094i</v>
      </c>
      <c r="DB161" s="121" t="str">
        <f t="shared" si="95"/>
        <v>5.87890858497289+0.185481108565051i</v>
      </c>
      <c r="DC161" s="121" t="str">
        <f t="shared" si="95"/>
        <v>5.81720021871964+0.155932294724553i</v>
      </c>
      <c r="DD161" s="121" t="str">
        <f t="shared" si="95"/>
        <v>5.78397263689097+0.133741016860405i</v>
      </c>
      <c r="DE161" s="121" t="str">
        <f t="shared" si="77"/>
        <v>5.76142534922151+0.113317921029282i</v>
      </c>
      <c r="DF161" s="121" t="str">
        <f t="shared" si="77"/>
        <v>5.71277067582953+0.114397817438713i</v>
      </c>
      <c r="DG161" s="121" t="str">
        <f t="shared" si="77"/>
        <v>5.70209038167031+0.134927716211429i</v>
      </c>
      <c r="DH161" s="121" t="str">
        <f t="shared" ref="DH161:DH178" si="127">IMPRODUCT(CF161, $CI161)</f>
        <v>0</v>
      </c>
      <c r="DI161" s="121"/>
      <c r="DK161" s="39">
        <f t="shared" si="122"/>
        <v>0</v>
      </c>
      <c r="DL161" s="39">
        <f t="shared" si="122"/>
        <v>5.7614253492215104</v>
      </c>
      <c r="DM161" s="39">
        <f t="shared" si="119"/>
        <v>5.7970263297522298</v>
      </c>
      <c r="DN161" s="39">
        <f t="shared" si="119"/>
        <v>5.82788051287885</v>
      </c>
      <c r="DO161" s="39">
        <f t="shared" si="119"/>
        <v>5.8504278005483101</v>
      </c>
      <c r="DP161" s="39">
        <f t="shared" si="119"/>
        <v>5.8789085849728897</v>
      </c>
      <c r="DQ161" s="39">
        <f t="shared" si="119"/>
        <v>5.90976276809951</v>
      </c>
      <c r="DR161" s="39">
        <f t="shared" si="119"/>
        <v>5.9619775395445602</v>
      </c>
      <c r="DS161" s="39">
        <f t="shared" si="119"/>
        <v>6.0343661999570299</v>
      </c>
      <c r="DT161" s="39">
        <f t="shared" si="119"/>
        <v>6.1198085532307598</v>
      </c>
      <c r="DU161" s="39">
        <f t="shared" si="119"/>
        <v>6.2313582922270099</v>
      </c>
      <c r="DV161" s="39">
        <f t="shared" si="102"/>
        <v>6.3037469526394796</v>
      </c>
      <c r="DW161" s="39">
        <f t="shared" si="102"/>
        <v>0</v>
      </c>
      <c r="DX161" s="39">
        <f t="shared" si="102"/>
        <v>6.3108671487456203</v>
      </c>
      <c r="DY161" s="39">
        <f t="shared" si="102"/>
        <v>6.2444119850882798</v>
      </c>
      <c r="DZ161" s="39">
        <f t="shared" si="102"/>
        <v>6.1198085532307598</v>
      </c>
      <c r="EA161" s="39">
        <f t="shared" si="96"/>
        <v>6.0236859057978096</v>
      </c>
      <c r="EB161" s="39">
        <f t="shared" si="96"/>
        <v>5.93112335641794</v>
      </c>
      <c r="EC161" s="39">
        <f t="shared" si="96"/>
        <v>5.8789085849728897</v>
      </c>
      <c r="ED161" s="39">
        <f t="shared" si="96"/>
        <v>5.8172002187196403</v>
      </c>
      <c r="EE161" s="39">
        <f t="shared" si="96"/>
        <v>5.7839726368909696</v>
      </c>
      <c r="EF161" s="39">
        <f t="shared" si="78"/>
        <v>5.7614253492215104</v>
      </c>
      <c r="EG161" s="39">
        <f t="shared" si="78"/>
        <v>5.71277067582953</v>
      </c>
      <c r="EH161" s="39">
        <f t="shared" si="78"/>
        <v>5.7020903816703097</v>
      </c>
      <c r="EI161" s="39">
        <f t="shared" ref="EI161:EI178" si="128">IMREAL(DH161)</f>
        <v>0</v>
      </c>
      <c r="EK161" s="39">
        <f t="shared" si="99"/>
        <v>0</v>
      </c>
      <c r="EL161" s="39">
        <f t="shared" si="99"/>
        <v>0.144777320824928</v>
      </c>
      <c r="EM161" s="39">
        <f t="shared" si="99"/>
        <v>0.12365407237670099</v>
      </c>
      <c r="EN161" s="39">
        <f t="shared" si="99"/>
        <v>0.121399343609755</v>
      </c>
      <c r="EO161" s="39">
        <f t="shared" si="99"/>
        <v>0.133266337119995</v>
      </c>
      <c r="EP161" s="39">
        <f t="shared" si="99"/>
        <v>0.152965546346993</v>
      </c>
      <c r="EQ161" s="39">
        <f t="shared" si="99"/>
        <v>0.179428941874828</v>
      </c>
      <c r="ER161" s="39">
        <f t="shared" si="99"/>
        <v>0.23781454994520901</v>
      </c>
      <c r="ES161" s="39">
        <f t="shared" si="99"/>
        <v>0.30676178223970302</v>
      </c>
      <c r="ET161" s="39">
        <f t="shared" si="99"/>
        <v>0.38425324986157</v>
      </c>
      <c r="EU161" s="39">
        <f t="shared" si="99"/>
        <v>0.45094575338911902</v>
      </c>
      <c r="EV161" s="39">
        <f t="shared" si="116"/>
        <v>0.47705313911164698</v>
      </c>
      <c r="EW161" s="39">
        <f t="shared" si="116"/>
        <v>0</v>
      </c>
      <c r="EX161" s="39">
        <f t="shared" si="116"/>
        <v>0.47812116852756897</v>
      </c>
      <c r="EY161" s="39">
        <f t="shared" si="116"/>
        <v>0.46055801813241398</v>
      </c>
      <c r="EZ161" s="39">
        <f t="shared" si="116"/>
        <v>0.38140517141911301</v>
      </c>
      <c r="FA161" s="39">
        <f t="shared" si="116"/>
        <v>0.30960986068216101</v>
      </c>
      <c r="FB161" s="39">
        <f t="shared" si="116"/>
        <v>0.24695213494809401</v>
      </c>
      <c r="FC161" s="39">
        <f t="shared" si="111"/>
        <v>0.18548110856505101</v>
      </c>
      <c r="FD161" s="39">
        <f t="shared" si="111"/>
        <v>0.155932294724553</v>
      </c>
      <c r="FE161" s="39">
        <f t="shared" si="111"/>
        <v>0.13374101686040499</v>
      </c>
      <c r="FF161" s="39">
        <f t="shared" si="79"/>
        <v>0.113317921029282</v>
      </c>
      <c r="FG161" s="39">
        <f t="shared" si="79"/>
        <v>0.114397817438713</v>
      </c>
      <c r="FH161" s="39">
        <f t="shared" si="79"/>
        <v>0.13492771621142899</v>
      </c>
      <c r="FI161" s="39">
        <f t="shared" ref="FI161:FI178" si="129">IMAGINARY(DH161)</f>
        <v>0</v>
      </c>
      <c r="FK161" s="39">
        <f t="shared" si="123"/>
        <v>0.99999999999999989</v>
      </c>
      <c r="FL161" s="39">
        <f t="shared" si="123"/>
        <v>0.79306058536286617</v>
      </c>
      <c r="FM161" s="39">
        <f t="shared" si="120"/>
        <v>0.79199627020649499</v>
      </c>
      <c r="FN161" s="39">
        <f t="shared" si="120"/>
        <v>0.79101388228695246</v>
      </c>
      <c r="FO161" s="39">
        <f t="shared" si="120"/>
        <v>0.79024889004842458</v>
      </c>
      <c r="FP161" s="39">
        <f t="shared" si="120"/>
        <v>0.78925824191564475</v>
      </c>
      <c r="FQ161" s="39">
        <f t="shared" si="120"/>
        <v>0.78814907970520454</v>
      </c>
      <c r="FR161" s="39">
        <f t="shared" si="120"/>
        <v>0.78614454870429573</v>
      </c>
      <c r="FS161" s="39">
        <f t="shared" si="120"/>
        <v>0.78332270170838181</v>
      </c>
      <c r="FT161" s="39">
        <f t="shared" si="120"/>
        <v>0.77988013915079657</v>
      </c>
      <c r="FU161" s="39">
        <f t="shared" si="120"/>
        <v>0.77560360276671825</v>
      </c>
      <c r="FV161" s="39">
        <f t="shared" si="103"/>
        <v>0.77300250443733565</v>
      </c>
      <c r="FW161" s="39">
        <f t="shared" si="103"/>
        <v>0.99999999999999989</v>
      </c>
      <c r="FX161" s="39">
        <f t="shared" si="103"/>
        <v>0.77276549108684534</v>
      </c>
      <c r="FY161" s="39">
        <f t="shared" si="103"/>
        <v>0.77507447142527253</v>
      </c>
      <c r="FZ161" s="39">
        <f t="shared" si="103"/>
        <v>0.77990992311125462</v>
      </c>
      <c r="GA161" s="39">
        <f t="shared" si="97"/>
        <v>0.78363793959871897</v>
      </c>
      <c r="GB161" s="39">
        <f t="shared" si="97"/>
        <v>0.78706749188584368</v>
      </c>
      <c r="GC161" s="39">
        <f t="shared" si="97"/>
        <v>0.78910513158470319</v>
      </c>
      <c r="GD161" s="39">
        <f t="shared" si="97"/>
        <v>0.79122271063341276</v>
      </c>
      <c r="GE161" s="39">
        <f t="shared" si="97"/>
        <v>0.79237914622441963</v>
      </c>
      <c r="GF161" s="39">
        <f t="shared" si="80"/>
        <v>0.79317439238376064</v>
      </c>
      <c r="GG161" s="39">
        <f t="shared" si="80"/>
        <v>0.79473657349764515</v>
      </c>
      <c r="GH161" s="39">
        <f t="shared" si="80"/>
        <v>0.79500861248546528</v>
      </c>
      <c r="GI161" s="39">
        <f t="shared" ref="GI161:GI178" si="130">(SQRT((EI161-$FK$15)^2 + FI161^2))/(SQRT(EI161+$FK$15)^2+FI161^2)</f>
        <v>0.99999999999999989</v>
      </c>
      <c r="GJ161" s="39">
        <f t="shared" si="115"/>
        <v>15.15</v>
      </c>
      <c r="GK161" s="39">
        <f t="shared" si="126"/>
        <v>-9.6432746655328714E-16</v>
      </c>
      <c r="GL161" s="39">
        <f t="shared" si="126"/>
        <v>-2.0138726752441101</v>
      </c>
      <c r="GM161" s="39">
        <f t="shared" si="126"/>
        <v>-2.0255372730725552</v>
      </c>
      <c r="GN161" s="39">
        <f t="shared" si="126"/>
        <v>-2.0363178914190381</v>
      </c>
      <c r="GO161" s="39">
        <f t="shared" si="126"/>
        <v>-2.0447221096077777</v>
      </c>
      <c r="GP161" s="39">
        <f t="shared" si="125"/>
        <v>-2.0556174848873292</v>
      </c>
      <c r="GQ161" s="39">
        <f t="shared" si="125"/>
        <v>-2.0678325443793542</v>
      </c>
      <c r="GR161" s="39">
        <f t="shared" si="125"/>
        <v>-2.0899518544561277</v>
      </c>
      <c r="GS161" s="39">
        <f t="shared" si="125"/>
        <v>-2.1211857371470448</v>
      </c>
      <c r="GT161" s="39">
        <f t="shared" si="125"/>
        <v>-2.1594427899184767</v>
      </c>
      <c r="GU161" s="39">
        <f t="shared" si="108"/>
        <v>-2.2072036448302521</v>
      </c>
      <c r="GV161" s="39">
        <f t="shared" si="108"/>
        <v>-2.236381980325528</v>
      </c>
      <c r="GW161" s="39">
        <f t="shared" si="108"/>
        <v>-9.6432746655328714E-16</v>
      </c>
      <c r="GX161" s="39">
        <f t="shared" si="108"/>
        <v>-2.2390456036211339</v>
      </c>
      <c r="GY161" s="39">
        <f t="shared" si="100"/>
        <v>-2.2131313440615852</v>
      </c>
      <c r="GZ161" s="39">
        <f t="shared" si="81"/>
        <v>-2.1591110783634235</v>
      </c>
      <c r="HA161" s="39">
        <f t="shared" si="81"/>
        <v>-2.1176909185919843</v>
      </c>
      <c r="HB161" s="39">
        <f t="shared" si="81"/>
        <v>-2.0797604964827712</v>
      </c>
      <c r="HC161" s="39">
        <f t="shared" si="81"/>
        <v>-2.05730264745953</v>
      </c>
      <c r="HD161" s="39">
        <f t="shared" si="93"/>
        <v>-2.0340251117054327</v>
      </c>
      <c r="HE161" s="39">
        <f t="shared" si="93"/>
        <v>-2.0213392542608473</v>
      </c>
      <c r="HF161" s="39">
        <f t="shared" si="93"/>
        <v>-2.012626308546754</v>
      </c>
      <c r="HG161" s="39">
        <f t="shared" si="87"/>
        <v>-1.9955360088775538</v>
      </c>
      <c r="HH161" s="39">
        <f t="shared" si="87"/>
        <v>-1.992563330401337</v>
      </c>
      <c r="HI161" s="39">
        <f t="shared" si="87"/>
        <v>-9.6432746655328714E-16</v>
      </c>
    </row>
    <row r="162" spans="1:217" s="39" customFormat="1">
      <c r="A162" s="20"/>
      <c r="B162" s="184"/>
      <c r="C162" s="40">
        <v>15.2</v>
      </c>
      <c r="D162" s="41"/>
      <c r="E162" s="42">
        <v>4.8540000000000001</v>
      </c>
      <c r="F162" s="42">
        <v>4.8849999999999998</v>
      </c>
      <c r="G162" s="42">
        <v>4.9080000000000004</v>
      </c>
      <c r="H162" s="42">
        <v>4.93</v>
      </c>
      <c r="I162" s="42">
        <v>4.9560000000000004</v>
      </c>
      <c r="J162" s="42">
        <v>4.9770000000000003</v>
      </c>
      <c r="K162" s="42">
        <v>5.0229999999999997</v>
      </c>
      <c r="L162" s="42">
        <v>5.0830000000000002</v>
      </c>
      <c r="M162" s="42">
        <v>5.157</v>
      </c>
      <c r="N162" s="42">
        <v>5.2489999999999997</v>
      </c>
      <c r="O162" s="43">
        <v>5.3109999999999999</v>
      </c>
      <c r="P162" s="20"/>
      <c r="Q162" s="41">
        <v>5.3159999999999998</v>
      </c>
      <c r="R162" s="42">
        <v>5.2590000000000003</v>
      </c>
      <c r="S162" s="42">
        <v>5.1550000000000002</v>
      </c>
      <c r="T162" s="42">
        <v>5.0730000000000004</v>
      </c>
      <c r="U162" s="42">
        <v>4.9969999999999999</v>
      </c>
      <c r="V162" s="42">
        <v>4.9530000000000003</v>
      </c>
      <c r="W162" s="42">
        <v>4.9029999999999996</v>
      </c>
      <c r="X162" s="42">
        <v>4.8719999999999999</v>
      </c>
      <c r="Y162" s="42">
        <v>4.8529999999999998</v>
      </c>
      <c r="Z162" s="42">
        <v>4.8150000000000004</v>
      </c>
      <c r="AA162" s="42">
        <v>4.806</v>
      </c>
      <c r="AB162" s="43"/>
      <c r="AD162" s="20"/>
      <c r="AE162" s="184"/>
      <c r="AF162" s="40">
        <v>15.2</v>
      </c>
      <c r="AG162" s="41"/>
      <c r="AH162" s="42">
        <v>0.12089999999999999</v>
      </c>
      <c r="AI162" s="42">
        <v>0.10489999999999999</v>
      </c>
      <c r="AJ162" s="42">
        <v>0.10299999999999999</v>
      </c>
      <c r="AK162" s="42">
        <v>0.1129</v>
      </c>
      <c r="AL162" s="42">
        <v>0.12690000000000001</v>
      </c>
      <c r="AM162" s="42">
        <v>0.15379999999999999</v>
      </c>
      <c r="AN162" s="42">
        <v>0.19989999999999999</v>
      </c>
      <c r="AO162" s="42">
        <v>0.25369999999999998</v>
      </c>
      <c r="AP162" s="42">
        <v>0.31759999999999999</v>
      </c>
      <c r="AQ162" s="42">
        <v>0.38030000000000003</v>
      </c>
      <c r="AR162" s="43">
        <v>0.40389999999999998</v>
      </c>
      <c r="AS162" s="20"/>
      <c r="AT162" s="41">
        <v>0.40560000000000002</v>
      </c>
      <c r="AU162" s="42">
        <v>0.38819999999999999</v>
      </c>
      <c r="AV162" s="42">
        <v>0.31950000000000001</v>
      </c>
      <c r="AW162" s="42">
        <v>0.25559999999999999</v>
      </c>
      <c r="AX162" s="42">
        <v>0.2059</v>
      </c>
      <c r="AY162" s="42">
        <v>0.15670000000000001</v>
      </c>
      <c r="AZ162" s="42">
        <v>0.13159999999999999</v>
      </c>
      <c r="BA162" s="42">
        <v>0.1108</v>
      </c>
      <c r="BB162" s="42">
        <v>9.801E-2</v>
      </c>
      <c r="BC162" s="42">
        <v>9.7199999999999995E-2</v>
      </c>
      <c r="BD162" s="42">
        <v>0.1111</v>
      </c>
      <c r="BE162" s="43"/>
      <c r="BH162" s="118" t="str">
        <f t="shared" si="112"/>
        <v>0</v>
      </c>
      <c r="BI162" s="118" t="str">
        <f t="shared" si="112"/>
        <v>4.854+0.1209i</v>
      </c>
      <c r="BJ162" s="118" t="str">
        <f t="shared" si="112"/>
        <v>4.885+0.1049i</v>
      </c>
      <c r="BK162" s="118" t="str">
        <f t="shared" si="112"/>
        <v>4.908+0.103i</v>
      </c>
      <c r="BL162" s="118" t="str">
        <f t="shared" si="112"/>
        <v>4.93+0.1129i</v>
      </c>
      <c r="BM162" s="118" t="str">
        <f t="shared" si="110"/>
        <v>4.956+0.1269i</v>
      </c>
      <c r="BN162" s="118" t="str">
        <f t="shared" si="110"/>
        <v>4.977+0.1538i</v>
      </c>
      <c r="BO162" s="118" t="str">
        <f t="shared" si="110"/>
        <v>5.023+0.1999i</v>
      </c>
      <c r="BP162" s="118" t="str">
        <f t="shared" si="110"/>
        <v>5.083+0.2537i</v>
      </c>
      <c r="BQ162" s="118" t="str">
        <f t="shared" si="117"/>
        <v>5.157+0.3176i</v>
      </c>
      <c r="BR162" s="118" t="str">
        <f t="shared" si="117"/>
        <v>5.249+0.3803i</v>
      </c>
      <c r="BS162" s="118" t="str">
        <f t="shared" si="117"/>
        <v>5.311+0.4039i</v>
      </c>
      <c r="BT162" s="118" t="str">
        <f t="shared" si="117"/>
        <v>0</v>
      </c>
      <c r="BU162" s="118" t="str">
        <f t="shared" si="117"/>
        <v>5.316+0.4056i</v>
      </c>
      <c r="BV162" s="118" t="str">
        <f t="shared" si="117"/>
        <v>5.259+0.3882i</v>
      </c>
      <c r="BW162" s="118" t="str">
        <f t="shared" si="117"/>
        <v>5.155+0.3195i</v>
      </c>
      <c r="BX162" s="118" t="str">
        <f t="shared" si="117"/>
        <v>5.073+0.2556i</v>
      </c>
      <c r="BY162" s="118" t="str">
        <f t="shared" si="117"/>
        <v>4.997+0.2059i</v>
      </c>
      <c r="BZ162" s="118" t="str">
        <f t="shared" si="104"/>
        <v>4.953+0.1567i</v>
      </c>
      <c r="CA162" s="118" t="str">
        <f t="shared" si="104"/>
        <v>4.903+0.1316i</v>
      </c>
      <c r="CB162" s="118" t="str">
        <f t="shared" si="104"/>
        <v>4.872+0.1108i</v>
      </c>
      <c r="CC162" s="118" t="str">
        <f t="shared" si="104"/>
        <v>4.853+0.09801i</v>
      </c>
      <c r="CD162" s="118" t="str">
        <f t="shared" si="124"/>
        <v>4.815+0.0972i</v>
      </c>
      <c r="CE162" s="118" t="str">
        <f t="shared" si="124"/>
        <v>4.806+0.1111i</v>
      </c>
      <c r="CF162" s="118" t="str">
        <f t="shared" si="124"/>
        <v>0</v>
      </c>
      <c r="CG162" s="118" t="str">
        <f t="shared" si="124"/>
        <v>0</v>
      </c>
      <c r="CH162" s="39">
        <f t="shared" si="113"/>
        <v>15200000000</v>
      </c>
      <c r="CI162" s="121">
        <f t="shared" si="114"/>
        <v>1.1827957347377349</v>
      </c>
      <c r="CJ162" s="121" t="str">
        <f t="shared" si="121"/>
        <v>0</v>
      </c>
      <c r="CK162" s="121" t="str">
        <f t="shared" si="121"/>
        <v>5.74129049641697+0.143000004329792i</v>
      </c>
      <c r="CL162" s="121" t="str">
        <f t="shared" si="118"/>
        <v>5.77795716419384+0.124075272573988i</v>
      </c>
      <c r="CM162" s="121" t="str">
        <f t="shared" si="118"/>
        <v>5.8051614660928+0.121827960677987i</v>
      </c>
      <c r="CN162" s="121" t="str">
        <f t="shared" si="118"/>
        <v>5.83118297225703+0.13353763845189i</v>
      </c>
      <c r="CO162" s="121" t="str">
        <f t="shared" si="118"/>
        <v>5.86193566136021+0.150096778738219i</v>
      </c>
      <c r="CP162" s="121" t="str">
        <f t="shared" si="118"/>
        <v>5.88677437178971+0.181913984002664i</v>
      </c>
      <c r="CQ162" s="121" t="str">
        <f t="shared" si="118"/>
        <v>5.94118297558764+0.236440867374073i</v>
      </c>
      <c r="CR162" s="121" t="str">
        <f t="shared" si="118"/>
        <v>6.01215071967191+0.300075277902963i</v>
      </c>
      <c r="CS162" s="121" t="str">
        <f t="shared" si="118"/>
        <v>6.0996776040425+0.375655925352705i</v>
      </c>
      <c r="CT162" s="121" t="str">
        <f t="shared" si="118"/>
        <v>6.20849481163837+0.449817217920761i</v>
      </c>
      <c r="CU162" s="121" t="str">
        <f t="shared" si="101"/>
        <v>6.28182814719211+0.477731197260571i</v>
      </c>
      <c r="CV162" s="121" t="str">
        <f t="shared" si="101"/>
        <v>0</v>
      </c>
      <c r="CW162" s="121" t="str">
        <f t="shared" si="101"/>
        <v>6.2877421258658+0.479741950009625i</v>
      </c>
      <c r="CX162" s="121" t="str">
        <f t="shared" si="101"/>
        <v>6.22032276898575+0.459161304225189i</v>
      </c>
      <c r="CY162" s="121" t="str">
        <f t="shared" si="101"/>
        <v>6.09731201257302+0.377903237248706i</v>
      </c>
      <c r="CZ162" s="121" t="str">
        <f t="shared" si="95"/>
        <v>6.00032276232453+0.302322589798965i</v>
      </c>
      <c r="DA162" s="121" t="str">
        <f t="shared" si="95"/>
        <v>5.91043028648446+0.2435376417825i</v>
      </c>
      <c r="DB162" s="121" t="str">
        <f t="shared" si="95"/>
        <v>5.858387274156+0.185344091633403i</v>
      </c>
      <c r="DC162" s="121" t="str">
        <f t="shared" si="95"/>
        <v>5.79924748741911+0.155655918691486i</v>
      </c>
      <c r="DD162" s="121" t="str">
        <f t="shared" si="95"/>
        <v>5.76258081964224+0.131053767408941i</v>
      </c>
      <c r="DE162" s="121" t="str">
        <f t="shared" si="95"/>
        <v>5.74010770068223+0.115925809961645i</v>
      </c>
      <c r="DF162" s="121" t="str">
        <f t="shared" si="95"/>
        <v>5.69516146276219+0.114967745416508i</v>
      </c>
      <c r="DG162" s="121" t="str">
        <f t="shared" si="95"/>
        <v>5.68451630114955+0.131408606129362i</v>
      </c>
      <c r="DH162" s="121" t="str">
        <f t="shared" si="127"/>
        <v>0</v>
      </c>
      <c r="DI162" s="121"/>
      <c r="DK162" s="39">
        <f t="shared" si="122"/>
        <v>0</v>
      </c>
      <c r="DL162" s="39">
        <f t="shared" si="122"/>
        <v>5.74129049641697</v>
      </c>
      <c r="DM162" s="39">
        <f t="shared" si="119"/>
        <v>5.7779571641938396</v>
      </c>
      <c r="DN162" s="39">
        <f t="shared" si="119"/>
        <v>5.8051614660927999</v>
      </c>
      <c r="DO162" s="39">
        <f t="shared" si="119"/>
        <v>5.8311829722570296</v>
      </c>
      <c r="DP162" s="39">
        <f t="shared" si="119"/>
        <v>5.86193566136021</v>
      </c>
      <c r="DQ162" s="39">
        <f t="shared" si="119"/>
        <v>5.8867743717897101</v>
      </c>
      <c r="DR162" s="39">
        <f t="shared" si="119"/>
        <v>5.9411829755876404</v>
      </c>
      <c r="DS162" s="39">
        <f t="shared" si="119"/>
        <v>6.0121507196719097</v>
      </c>
      <c r="DT162" s="39">
        <f t="shared" si="119"/>
        <v>6.0996776040425003</v>
      </c>
      <c r="DU162" s="39">
        <f t="shared" si="119"/>
        <v>6.2084948116383698</v>
      </c>
      <c r="DV162" s="39">
        <f t="shared" si="102"/>
        <v>6.28182814719211</v>
      </c>
      <c r="DW162" s="39">
        <f t="shared" si="102"/>
        <v>0</v>
      </c>
      <c r="DX162" s="39">
        <f t="shared" si="102"/>
        <v>6.2877421258658002</v>
      </c>
      <c r="DY162" s="39">
        <f t="shared" si="102"/>
        <v>6.2203227689857501</v>
      </c>
      <c r="DZ162" s="39">
        <f t="shared" si="102"/>
        <v>6.0973120125730196</v>
      </c>
      <c r="EA162" s="39">
        <f t="shared" si="96"/>
        <v>6.0003227623245303</v>
      </c>
      <c r="EB162" s="39">
        <f t="shared" si="96"/>
        <v>5.91043028648446</v>
      </c>
      <c r="EC162" s="39">
        <f t="shared" si="96"/>
        <v>5.8583872741559997</v>
      </c>
      <c r="ED162" s="39">
        <f t="shared" si="96"/>
        <v>5.7992474874191098</v>
      </c>
      <c r="EE162" s="39">
        <f t="shared" si="96"/>
        <v>5.7625808196422401</v>
      </c>
      <c r="EF162" s="39">
        <f t="shared" si="96"/>
        <v>5.7401077006822296</v>
      </c>
      <c r="EG162" s="39">
        <f t="shared" si="96"/>
        <v>5.69516146276219</v>
      </c>
      <c r="EH162" s="39">
        <f t="shared" si="96"/>
        <v>5.6845163011495501</v>
      </c>
      <c r="EI162" s="39">
        <f t="shared" si="128"/>
        <v>0</v>
      </c>
      <c r="EK162" s="39">
        <f t="shared" si="99"/>
        <v>0</v>
      </c>
      <c r="EL162" s="39">
        <f t="shared" si="99"/>
        <v>0.14300000432979201</v>
      </c>
      <c r="EM162" s="39">
        <f t="shared" si="99"/>
        <v>0.124075272573988</v>
      </c>
      <c r="EN162" s="39">
        <f t="shared" si="99"/>
        <v>0.121827960677987</v>
      </c>
      <c r="EO162" s="39">
        <f t="shared" si="99"/>
        <v>0.13353763845189001</v>
      </c>
      <c r="EP162" s="39">
        <f t="shared" si="99"/>
        <v>0.150096778738219</v>
      </c>
      <c r="EQ162" s="39">
        <f t="shared" si="99"/>
        <v>0.18191398400266401</v>
      </c>
      <c r="ER162" s="39">
        <f t="shared" si="99"/>
        <v>0.23644086737407299</v>
      </c>
      <c r="ES162" s="39">
        <f t="shared" si="99"/>
        <v>0.30007527790296301</v>
      </c>
      <c r="ET162" s="39">
        <f t="shared" si="99"/>
        <v>0.37565592535270498</v>
      </c>
      <c r="EU162" s="39">
        <f t="shared" si="99"/>
        <v>0.44981721792076101</v>
      </c>
      <c r="EV162" s="39">
        <f t="shared" si="116"/>
        <v>0.47773119726057101</v>
      </c>
      <c r="EW162" s="39">
        <f t="shared" si="116"/>
        <v>0</v>
      </c>
      <c r="EX162" s="39">
        <f t="shared" si="116"/>
        <v>0.479741950009625</v>
      </c>
      <c r="EY162" s="39">
        <f t="shared" si="116"/>
        <v>0.45916130422518903</v>
      </c>
      <c r="EZ162" s="39">
        <f t="shared" si="116"/>
        <v>0.377903237248706</v>
      </c>
      <c r="FA162" s="39">
        <f t="shared" si="116"/>
        <v>0.30232258979896498</v>
      </c>
      <c r="FB162" s="39">
        <f t="shared" si="116"/>
        <v>0.24353764178250001</v>
      </c>
      <c r="FC162" s="39">
        <f t="shared" si="111"/>
        <v>0.18534409163340301</v>
      </c>
      <c r="FD162" s="39">
        <f t="shared" si="111"/>
        <v>0.15565591869148601</v>
      </c>
      <c r="FE162" s="39">
        <f t="shared" si="111"/>
        <v>0.13105376740894101</v>
      </c>
      <c r="FF162" s="39">
        <f t="shared" si="111"/>
        <v>0.115925809961645</v>
      </c>
      <c r="FG162" s="39">
        <f t="shared" si="111"/>
        <v>0.114967745416508</v>
      </c>
      <c r="FH162" s="39">
        <f t="shared" si="111"/>
        <v>0.131408606129362</v>
      </c>
      <c r="FI162" s="39">
        <f t="shared" si="129"/>
        <v>0</v>
      </c>
      <c r="FK162" s="39">
        <f t="shared" si="123"/>
        <v>0.99999999999999989</v>
      </c>
      <c r="FL162" s="39">
        <f t="shared" si="123"/>
        <v>0.79371520541485574</v>
      </c>
      <c r="FM162" s="39">
        <f t="shared" si="120"/>
        <v>0.79260728097816469</v>
      </c>
      <c r="FN162" s="39">
        <f t="shared" si="120"/>
        <v>0.79174137700269698</v>
      </c>
      <c r="FO162" s="39">
        <f t="shared" si="120"/>
        <v>0.7908647749032035</v>
      </c>
      <c r="FP162" s="39">
        <f t="shared" si="120"/>
        <v>0.7898137663562933</v>
      </c>
      <c r="FQ162" s="39">
        <f t="shared" si="120"/>
        <v>0.78887170207430468</v>
      </c>
      <c r="FR162" s="39">
        <f t="shared" si="120"/>
        <v>0.78681684359156079</v>
      </c>
      <c r="FS162" s="39">
        <f t="shared" si="120"/>
        <v>0.78408468852596958</v>
      </c>
      <c r="FT162" s="39">
        <f t="shared" si="120"/>
        <v>0.78060649091223355</v>
      </c>
      <c r="FU162" s="39">
        <f t="shared" si="120"/>
        <v>0.77633700970069153</v>
      </c>
      <c r="FV162" s="39">
        <f t="shared" si="103"/>
        <v>0.77368145889606754</v>
      </c>
      <c r="FW162" s="39">
        <f t="shared" si="103"/>
        <v>0.99999999999999989</v>
      </c>
      <c r="FX162" s="39">
        <f t="shared" si="103"/>
        <v>0.77346990351632983</v>
      </c>
      <c r="FY162" s="39">
        <f t="shared" si="103"/>
        <v>0.77584957163431023</v>
      </c>
      <c r="FZ162" s="39">
        <f t="shared" si="103"/>
        <v>0.78065822343759828</v>
      </c>
      <c r="GA162" s="39">
        <f t="shared" si="97"/>
        <v>0.78444224059380252</v>
      </c>
      <c r="GB162" s="39">
        <f t="shared" si="97"/>
        <v>0.78775141063987875</v>
      </c>
      <c r="GC162" s="39">
        <f t="shared" si="97"/>
        <v>0.78976271465929337</v>
      </c>
      <c r="GD162" s="39">
        <f t="shared" si="97"/>
        <v>0.79179996581067547</v>
      </c>
      <c r="GE162" s="39">
        <f t="shared" si="97"/>
        <v>0.79307649491394905</v>
      </c>
      <c r="GF162" s="39">
        <f t="shared" si="97"/>
        <v>0.7938516363362963</v>
      </c>
      <c r="GG162" s="39">
        <f t="shared" si="97"/>
        <v>0.79530204365405988</v>
      </c>
      <c r="GH162" s="39">
        <f t="shared" si="97"/>
        <v>0.79558812901257725</v>
      </c>
      <c r="GI162" s="39">
        <f t="shared" si="130"/>
        <v>0.99999999999999989</v>
      </c>
      <c r="GJ162" s="39">
        <f t="shared" si="115"/>
        <v>15.2</v>
      </c>
      <c r="GK162" s="39">
        <f t="shared" si="126"/>
        <v>-9.6432746655328714E-16</v>
      </c>
      <c r="GL162" s="39">
        <f t="shared" si="126"/>
        <v>-2.0067059943783359</v>
      </c>
      <c r="GM162" s="39">
        <f t="shared" si="126"/>
        <v>-2.0188388501270178</v>
      </c>
      <c r="GN162" s="39">
        <f t="shared" si="126"/>
        <v>-2.0283331581873658</v>
      </c>
      <c r="GO162" s="39">
        <f t="shared" si="126"/>
        <v>-2.0379553498643026</v>
      </c>
      <c r="GP162" s="39">
        <f t="shared" si="125"/>
        <v>-2.0495060166876384</v>
      </c>
      <c r="GQ162" s="39">
        <f t="shared" si="125"/>
        <v>-2.0598724481525821</v>
      </c>
      <c r="GR162" s="39">
        <f t="shared" si="125"/>
        <v>-2.0825270319789837</v>
      </c>
      <c r="GS162" s="39">
        <f t="shared" si="125"/>
        <v>-2.1127405378123152</v>
      </c>
      <c r="GT162" s="39">
        <f t="shared" si="125"/>
        <v>-2.1513568357393851</v>
      </c>
      <c r="GU162" s="39">
        <f t="shared" si="108"/>
        <v>-2.1989941913095103</v>
      </c>
      <c r="GV162" s="39">
        <f t="shared" si="108"/>
        <v>-2.2287562157654439</v>
      </c>
      <c r="GW162" s="39">
        <f t="shared" si="108"/>
        <v>-9.6432746655328714E-16</v>
      </c>
      <c r="GX162" s="39">
        <f t="shared" si="108"/>
        <v>-2.2311316093265861</v>
      </c>
      <c r="GY162" s="39">
        <f t="shared" si="100"/>
        <v>-2.2044495063342207</v>
      </c>
      <c r="GZ162" s="39">
        <f t="shared" si="100"/>
        <v>-2.1507812216208428</v>
      </c>
      <c r="HA162" s="39">
        <f t="shared" si="100"/>
        <v>-2.1087805702820228</v>
      </c>
      <c r="HB162" s="39">
        <f t="shared" si="100"/>
        <v>-2.0722162090946972</v>
      </c>
      <c r="HC162" s="39">
        <f t="shared" si="100"/>
        <v>-2.0500674702309918</v>
      </c>
      <c r="HD162" s="39">
        <f t="shared" si="93"/>
        <v>-2.02769042672643</v>
      </c>
      <c r="HE162" s="39">
        <f t="shared" si="93"/>
        <v>-2.0136984297685832</v>
      </c>
      <c r="HF162" s="39">
        <f t="shared" si="93"/>
        <v>-2.005213113702569</v>
      </c>
      <c r="HG162" s="39">
        <f t="shared" si="87"/>
        <v>-1.9893580311525836</v>
      </c>
      <c r="HH162" s="39">
        <f t="shared" si="87"/>
        <v>-1.9862341123294904</v>
      </c>
      <c r="HI162" s="39">
        <f t="shared" si="87"/>
        <v>-9.6432746655328714E-16</v>
      </c>
    </row>
    <row r="163" spans="1:217" s="39" customFormat="1">
      <c r="A163" s="20"/>
      <c r="B163" s="184"/>
      <c r="C163" s="40">
        <v>15.25</v>
      </c>
      <c r="D163" s="41"/>
      <c r="E163" s="42">
        <v>4.8520000000000003</v>
      </c>
      <c r="F163" s="42">
        <v>4.8840000000000003</v>
      </c>
      <c r="G163" s="42">
        <v>4.9080000000000004</v>
      </c>
      <c r="H163" s="42">
        <v>4.93</v>
      </c>
      <c r="I163" s="42">
        <v>4.9589999999999996</v>
      </c>
      <c r="J163" s="42">
        <v>4.9829999999999997</v>
      </c>
      <c r="K163" s="42">
        <v>5.0279999999999996</v>
      </c>
      <c r="L163" s="42">
        <v>5.08</v>
      </c>
      <c r="M163" s="42">
        <v>5.1550000000000002</v>
      </c>
      <c r="N163" s="42">
        <v>5.2450000000000001</v>
      </c>
      <c r="O163" s="43">
        <v>5.306</v>
      </c>
      <c r="P163" s="20"/>
      <c r="Q163" s="41">
        <v>5.3120000000000003</v>
      </c>
      <c r="R163" s="42">
        <v>5.2539999999999996</v>
      </c>
      <c r="S163" s="42">
        <v>5.1509999999999998</v>
      </c>
      <c r="T163" s="42">
        <v>5.0720000000000001</v>
      </c>
      <c r="U163" s="42">
        <v>5</v>
      </c>
      <c r="V163" s="42">
        <v>4.9560000000000004</v>
      </c>
      <c r="W163" s="42">
        <v>4.9059999999999997</v>
      </c>
      <c r="X163" s="42">
        <v>4.8719999999999999</v>
      </c>
      <c r="Y163" s="42">
        <v>4.8499999999999996</v>
      </c>
      <c r="Z163" s="42">
        <v>4.8140000000000001</v>
      </c>
      <c r="AA163" s="42">
        <v>4.8049999999999997</v>
      </c>
      <c r="AB163" s="43"/>
      <c r="AD163" s="20"/>
      <c r="AE163" s="184"/>
      <c r="AF163" s="40">
        <v>15.25</v>
      </c>
      <c r="AG163" s="41"/>
      <c r="AH163" s="42">
        <v>0.125</v>
      </c>
      <c r="AI163" s="42">
        <v>0.107</v>
      </c>
      <c r="AJ163" s="42">
        <v>0.10050000000000001</v>
      </c>
      <c r="AK163" s="42">
        <v>0.108</v>
      </c>
      <c r="AL163" s="42">
        <v>0.12180000000000001</v>
      </c>
      <c r="AM163" s="42">
        <v>0.15160000000000001</v>
      </c>
      <c r="AN163" s="42">
        <v>0.1963</v>
      </c>
      <c r="AO163" s="42">
        <v>0.25619999999999998</v>
      </c>
      <c r="AP163" s="42">
        <v>0.31969999999999998</v>
      </c>
      <c r="AQ163" s="42">
        <v>0.378</v>
      </c>
      <c r="AR163" s="43">
        <v>0.40410000000000001</v>
      </c>
      <c r="AS163" s="20"/>
      <c r="AT163" s="41">
        <v>0.40679999999999999</v>
      </c>
      <c r="AU163" s="42">
        <v>0.38629999999999998</v>
      </c>
      <c r="AV163" s="42">
        <v>0.32069999999999999</v>
      </c>
      <c r="AW163" s="42">
        <v>0.2576</v>
      </c>
      <c r="AX163" s="42">
        <v>0.20760000000000001</v>
      </c>
      <c r="AY163" s="42">
        <v>0.15329999999999999</v>
      </c>
      <c r="AZ163" s="42">
        <v>0.1255</v>
      </c>
      <c r="BA163" s="42">
        <v>0.1067</v>
      </c>
      <c r="BB163" s="42">
        <v>9.6670000000000006E-2</v>
      </c>
      <c r="BC163" s="42">
        <v>0.1024</v>
      </c>
      <c r="BD163" s="42">
        <v>0.1168</v>
      </c>
      <c r="BE163" s="43"/>
      <c r="BH163" s="118" t="str">
        <f t="shared" si="112"/>
        <v>0</v>
      </c>
      <c r="BI163" s="118" t="str">
        <f t="shared" si="112"/>
        <v>4.852+0.125i</v>
      </c>
      <c r="BJ163" s="118" t="str">
        <f t="shared" si="112"/>
        <v>4.884+0.107i</v>
      </c>
      <c r="BK163" s="118" t="str">
        <f t="shared" si="112"/>
        <v>4.908+0.1005i</v>
      </c>
      <c r="BL163" s="118" t="str">
        <f t="shared" si="112"/>
        <v>4.93+0.108i</v>
      </c>
      <c r="BM163" s="118" t="str">
        <f t="shared" si="110"/>
        <v>4.959+0.1218i</v>
      </c>
      <c r="BN163" s="118" t="str">
        <f t="shared" si="110"/>
        <v>4.983+0.1516i</v>
      </c>
      <c r="BO163" s="118" t="str">
        <f t="shared" si="110"/>
        <v>5.028+0.1963i</v>
      </c>
      <c r="BP163" s="118" t="str">
        <f t="shared" si="110"/>
        <v>5.08+0.2562i</v>
      </c>
      <c r="BQ163" s="118" t="str">
        <f t="shared" si="117"/>
        <v>5.155+0.3197i</v>
      </c>
      <c r="BR163" s="118" t="str">
        <f t="shared" si="117"/>
        <v>5.245+0.378i</v>
      </c>
      <c r="BS163" s="118" t="str">
        <f t="shared" si="117"/>
        <v>5.306+0.4041i</v>
      </c>
      <c r="BT163" s="118" t="str">
        <f t="shared" si="117"/>
        <v>0</v>
      </c>
      <c r="BU163" s="118" t="str">
        <f t="shared" si="117"/>
        <v>5.312+0.4068i</v>
      </c>
      <c r="BV163" s="118" t="str">
        <f t="shared" si="117"/>
        <v>5.254+0.3863i</v>
      </c>
      <c r="BW163" s="118" t="str">
        <f t="shared" si="117"/>
        <v>5.151+0.3207i</v>
      </c>
      <c r="BX163" s="118" t="str">
        <f t="shared" si="117"/>
        <v>5.072+0.2576i</v>
      </c>
      <c r="BY163" s="118" t="str">
        <f t="shared" si="117"/>
        <v>5+0.2076i</v>
      </c>
      <c r="BZ163" s="118" t="str">
        <f t="shared" si="104"/>
        <v>4.956+0.1533i</v>
      </c>
      <c r="CA163" s="118" t="str">
        <f t="shared" si="104"/>
        <v>4.906+0.1255i</v>
      </c>
      <c r="CB163" s="118" t="str">
        <f t="shared" si="104"/>
        <v>4.872+0.1067i</v>
      </c>
      <c r="CC163" s="118" t="str">
        <f t="shared" si="104"/>
        <v>4.85+0.09667i</v>
      </c>
      <c r="CD163" s="118" t="str">
        <f t="shared" si="124"/>
        <v>4.814+0.1024i</v>
      </c>
      <c r="CE163" s="118" t="str">
        <f t="shared" si="124"/>
        <v>4.805+0.1168i</v>
      </c>
      <c r="CF163" s="118" t="str">
        <f t="shared" si="124"/>
        <v>0</v>
      </c>
      <c r="CG163" s="118" t="str">
        <f t="shared" si="124"/>
        <v>0</v>
      </c>
      <c r="CH163" s="39">
        <f t="shared" si="113"/>
        <v>15250000000</v>
      </c>
      <c r="CI163" s="121">
        <f t="shared" si="114"/>
        <v>1.1789177159353159</v>
      </c>
      <c r="CJ163" s="121" t="str">
        <f t="shared" si="121"/>
        <v>0</v>
      </c>
      <c r="CK163" s="121" t="str">
        <f t="shared" si="121"/>
        <v>5.72010875771815+0.147364714491914i</v>
      </c>
      <c r="CL163" s="121" t="str">
        <f t="shared" si="118"/>
        <v>5.75783412462808+0.126144195605079i</v>
      </c>
      <c r="CM163" s="121" t="str">
        <f t="shared" si="118"/>
        <v>5.78612814981053+0.118481230451499i</v>
      </c>
      <c r="CN163" s="121" t="str">
        <f t="shared" si="118"/>
        <v>5.81206433956111+0.127323113321014i</v>
      </c>
      <c r="CO163" s="121" t="str">
        <f t="shared" si="118"/>
        <v>5.84625295332323+0.143592177800921i</v>
      </c>
      <c r="CP163" s="121" t="str">
        <f t="shared" si="118"/>
        <v>5.87454697850568+0.178723925735794i</v>
      </c>
      <c r="CQ163" s="121" t="str">
        <f t="shared" si="118"/>
        <v>5.92759827572277+0.231421547638103i</v>
      </c>
      <c r="CR163" s="121" t="str">
        <f t="shared" si="118"/>
        <v>5.98890199695141+0.302038718822628i</v>
      </c>
      <c r="CS163" s="121" t="str">
        <f t="shared" si="118"/>
        <v>6.07732082564655+0.37689999378452i</v>
      </c>
      <c r="CT163" s="121" t="str">
        <f t="shared" si="118"/>
        <v>6.18342342008073+0.445630896623549i</v>
      </c>
      <c r="CU163" s="121" t="str">
        <f t="shared" si="101"/>
        <v>6.25533740075279+0.476400649009461i</v>
      </c>
      <c r="CV163" s="121" t="str">
        <f t="shared" si="101"/>
        <v>0</v>
      </c>
      <c r="CW163" s="121" t="str">
        <f t="shared" si="101"/>
        <v>6.2624109070484+0.479583726842487i</v>
      </c>
      <c r="CX163" s="121" t="str">
        <f t="shared" si="101"/>
        <v>6.19403367952415+0.455415913665813i</v>
      </c>
      <c r="CY163" s="121" t="str">
        <f t="shared" si="101"/>
        <v>6.07260515478281+0.378078911500456i</v>
      </c>
      <c r="CZ163" s="121" t="str">
        <f t="shared" si="95"/>
        <v>5.97947065522392+0.303689203624937i</v>
      </c>
      <c r="DA163" s="121" t="str">
        <f t="shared" si="95"/>
        <v>5.89458857967658+0.244743317828172i</v>
      </c>
      <c r="DB163" s="121" t="str">
        <f t="shared" si="95"/>
        <v>5.84271620017543+0.180728085852884i</v>
      </c>
      <c r="DC163" s="121" t="str">
        <f t="shared" si="95"/>
        <v>5.78377031437866+0.147954173349882i</v>
      </c>
      <c r="DD163" s="121" t="str">
        <f t="shared" si="95"/>
        <v>5.74368711203686+0.125790520290298i</v>
      </c>
      <c r="DE163" s="121" t="str">
        <f t="shared" si="95"/>
        <v>5.71775092228628+0.113965975599467i</v>
      </c>
      <c r="DF163" s="121" t="str">
        <f t="shared" si="95"/>
        <v>5.67530988451261+0.120721174111776i</v>
      </c>
      <c r="DG163" s="121" t="str">
        <f t="shared" si="95"/>
        <v>5.66469962506919+0.137697589221245i</v>
      </c>
      <c r="DH163" s="121" t="str">
        <f t="shared" si="127"/>
        <v>0</v>
      </c>
      <c r="DI163" s="121"/>
      <c r="DK163" s="39">
        <f t="shared" si="122"/>
        <v>0</v>
      </c>
      <c r="DL163" s="39">
        <f t="shared" si="122"/>
        <v>5.7201087577181502</v>
      </c>
      <c r="DM163" s="39">
        <f t="shared" si="119"/>
        <v>5.7578341246280802</v>
      </c>
      <c r="DN163" s="39">
        <f t="shared" si="119"/>
        <v>5.7861281498105299</v>
      </c>
      <c r="DO163" s="39">
        <f t="shared" si="119"/>
        <v>5.8120643395611102</v>
      </c>
      <c r="DP163" s="39">
        <f t="shared" si="119"/>
        <v>5.8462529533232299</v>
      </c>
      <c r="DQ163" s="39">
        <f t="shared" si="119"/>
        <v>5.8745469785056796</v>
      </c>
      <c r="DR163" s="39">
        <f t="shared" si="119"/>
        <v>5.9275982757227696</v>
      </c>
      <c r="DS163" s="39">
        <f t="shared" si="119"/>
        <v>5.9889019969514097</v>
      </c>
      <c r="DT163" s="39">
        <f t="shared" si="119"/>
        <v>6.0773208256465496</v>
      </c>
      <c r="DU163" s="39">
        <f t="shared" si="119"/>
        <v>6.1834234200807296</v>
      </c>
      <c r="DV163" s="39">
        <f t="shared" si="102"/>
        <v>6.25533740075279</v>
      </c>
      <c r="DW163" s="39">
        <f t="shared" si="102"/>
        <v>0</v>
      </c>
      <c r="DX163" s="39">
        <f t="shared" si="102"/>
        <v>6.2624109070484</v>
      </c>
      <c r="DY163" s="39">
        <f t="shared" si="102"/>
        <v>6.19403367952415</v>
      </c>
      <c r="DZ163" s="39">
        <f t="shared" si="102"/>
        <v>6.0726051547828099</v>
      </c>
      <c r="EA163" s="39">
        <f t="shared" si="96"/>
        <v>5.9794706552239196</v>
      </c>
      <c r="EB163" s="39">
        <f t="shared" si="96"/>
        <v>5.8945885796765802</v>
      </c>
      <c r="EC163" s="39">
        <f t="shared" si="96"/>
        <v>5.8427162001754303</v>
      </c>
      <c r="ED163" s="39">
        <f t="shared" si="96"/>
        <v>5.7837703143786596</v>
      </c>
      <c r="EE163" s="39">
        <f t="shared" si="96"/>
        <v>5.7436871120368602</v>
      </c>
      <c r="EF163" s="39">
        <f t="shared" si="96"/>
        <v>5.7177509222862799</v>
      </c>
      <c r="EG163" s="39">
        <f t="shared" si="96"/>
        <v>5.6753098845126102</v>
      </c>
      <c r="EH163" s="39">
        <f t="shared" si="96"/>
        <v>5.6646996250691899</v>
      </c>
      <c r="EI163" s="39">
        <f t="shared" si="128"/>
        <v>0</v>
      </c>
      <c r="EK163" s="39">
        <f t="shared" si="99"/>
        <v>0</v>
      </c>
      <c r="EL163" s="39">
        <f t="shared" si="99"/>
        <v>0.14736471449191399</v>
      </c>
      <c r="EM163" s="39">
        <f t="shared" si="99"/>
        <v>0.126144195605079</v>
      </c>
      <c r="EN163" s="39">
        <f t="shared" si="99"/>
        <v>0.118481230451499</v>
      </c>
      <c r="EO163" s="39">
        <f t="shared" si="99"/>
        <v>0.12732311332101401</v>
      </c>
      <c r="EP163" s="39">
        <f t="shared" si="99"/>
        <v>0.14359217780092101</v>
      </c>
      <c r="EQ163" s="39">
        <f t="shared" si="99"/>
        <v>0.17872392573579399</v>
      </c>
      <c r="ER163" s="39">
        <f t="shared" si="99"/>
        <v>0.23142154763810299</v>
      </c>
      <c r="ES163" s="39">
        <f t="shared" si="99"/>
        <v>0.30203871882262801</v>
      </c>
      <c r="ET163" s="39">
        <f t="shared" si="99"/>
        <v>0.37689999378451999</v>
      </c>
      <c r="EU163" s="39">
        <f t="shared" si="99"/>
        <v>0.44563089662354899</v>
      </c>
      <c r="EV163" s="39">
        <f t="shared" si="116"/>
        <v>0.476400649009461</v>
      </c>
      <c r="EW163" s="39">
        <f t="shared" si="116"/>
        <v>0</v>
      </c>
      <c r="EX163" s="39">
        <f t="shared" si="116"/>
        <v>0.47958372684248701</v>
      </c>
      <c r="EY163" s="39">
        <f t="shared" si="116"/>
        <v>0.45541591366581302</v>
      </c>
      <c r="EZ163" s="39">
        <f t="shared" si="116"/>
        <v>0.37807891150045603</v>
      </c>
      <c r="FA163" s="39">
        <f t="shared" si="116"/>
        <v>0.30368920362493701</v>
      </c>
      <c r="FB163" s="39">
        <f t="shared" si="116"/>
        <v>0.24474331782817199</v>
      </c>
      <c r="FC163" s="39">
        <f t="shared" si="111"/>
        <v>0.180728085852884</v>
      </c>
      <c r="FD163" s="39">
        <f t="shared" si="111"/>
        <v>0.14795417334988201</v>
      </c>
      <c r="FE163" s="39">
        <f t="shared" si="111"/>
        <v>0.125790520290298</v>
      </c>
      <c r="FF163" s="39">
        <f t="shared" si="111"/>
        <v>0.113965975599467</v>
      </c>
      <c r="FG163" s="39">
        <f t="shared" si="111"/>
        <v>0.12072117411177601</v>
      </c>
      <c r="FH163" s="39">
        <f t="shared" si="111"/>
        <v>0.137697589221245</v>
      </c>
      <c r="FI163" s="39">
        <f t="shared" si="129"/>
        <v>0</v>
      </c>
      <c r="FK163" s="39">
        <f t="shared" si="123"/>
        <v>0.99999999999999989</v>
      </c>
      <c r="FL163" s="39">
        <f t="shared" si="123"/>
        <v>0.79437902088360735</v>
      </c>
      <c r="FM163" s="39">
        <f t="shared" si="120"/>
        <v>0.7932467961644577</v>
      </c>
      <c r="FN163" s="39">
        <f t="shared" si="120"/>
        <v>0.7923637832359679</v>
      </c>
      <c r="FO163" s="39">
        <f t="shared" si="120"/>
        <v>0.79150069901028719</v>
      </c>
      <c r="FP163" s="39">
        <f t="shared" si="120"/>
        <v>0.79034281348454949</v>
      </c>
      <c r="FQ163" s="39">
        <f t="shared" si="120"/>
        <v>0.78927894746335359</v>
      </c>
      <c r="FR163" s="39">
        <f t="shared" si="120"/>
        <v>0.78728296930697261</v>
      </c>
      <c r="FS163" s="39">
        <f t="shared" si="120"/>
        <v>0.78480800396235395</v>
      </c>
      <c r="FT163" s="39">
        <f t="shared" si="120"/>
        <v>0.78130176076105617</v>
      </c>
      <c r="FU163" s="39">
        <f t="shared" si="120"/>
        <v>0.77717772728774281</v>
      </c>
      <c r="FV163" s="39">
        <f t="shared" si="103"/>
        <v>0.77453043747375172</v>
      </c>
      <c r="FW163" s="39">
        <f t="shared" si="103"/>
        <v>0.99999999999999989</v>
      </c>
      <c r="FX163" s="39">
        <f t="shared" si="103"/>
        <v>0.774267148605843</v>
      </c>
      <c r="FY163" s="39">
        <f t="shared" si="103"/>
        <v>0.77672370823265313</v>
      </c>
      <c r="FZ163" s="39">
        <f t="shared" si="103"/>
        <v>0.78143899300620778</v>
      </c>
      <c r="GA163" s="39">
        <f t="shared" si="97"/>
        <v>0.78509441689966353</v>
      </c>
      <c r="GB163" s="39">
        <f t="shared" si="97"/>
        <v>0.78824938159583213</v>
      </c>
      <c r="GC163" s="39">
        <f t="shared" si="97"/>
        <v>0.79028821921902614</v>
      </c>
      <c r="GD163" s="39">
        <f t="shared" si="97"/>
        <v>0.79232960649067097</v>
      </c>
      <c r="GE163" s="39">
        <f t="shared" si="97"/>
        <v>0.79370301791794406</v>
      </c>
      <c r="GF163" s="39">
        <f t="shared" si="97"/>
        <v>0.79457757770986848</v>
      </c>
      <c r="GG163" s="39">
        <f t="shared" si="97"/>
        <v>0.79592291698716522</v>
      </c>
      <c r="GH163" s="39">
        <f t="shared" si="97"/>
        <v>0.79620330284703511</v>
      </c>
      <c r="GI163" s="39">
        <f t="shared" si="130"/>
        <v>0.99999999999999989</v>
      </c>
      <c r="GJ163" s="39">
        <f t="shared" si="115"/>
        <v>15.25</v>
      </c>
      <c r="GK163" s="39">
        <f t="shared" si="126"/>
        <v>-9.6432746655328714E-16</v>
      </c>
      <c r="GL163" s="39">
        <f t="shared" si="126"/>
        <v>-1.9994446768293672</v>
      </c>
      <c r="GM163" s="39">
        <f t="shared" si="126"/>
        <v>-2.0118334658218964</v>
      </c>
      <c r="GN163" s="39">
        <f t="shared" si="126"/>
        <v>-2.0215076616658925</v>
      </c>
      <c r="GO163" s="39">
        <f t="shared" si="126"/>
        <v>-2.0309739451246984</v>
      </c>
      <c r="GP163" s="39">
        <f t="shared" si="125"/>
        <v>-2.0436898270774502</v>
      </c>
      <c r="GQ163" s="39">
        <f t="shared" si="125"/>
        <v>-2.055389620629819</v>
      </c>
      <c r="GR163" s="39">
        <f t="shared" si="125"/>
        <v>-2.0773828643643295</v>
      </c>
      <c r="GS163" s="39">
        <f t="shared" si="125"/>
        <v>-2.1047315279811687</v>
      </c>
      <c r="GT163" s="39">
        <f t="shared" si="125"/>
        <v>-2.1436239390497649</v>
      </c>
      <c r="GU163" s="39">
        <f t="shared" si="108"/>
        <v>-2.1895930820481486</v>
      </c>
      <c r="GV163" s="39">
        <f t="shared" si="108"/>
        <v>-2.2192302135595834</v>
      </c>
      <c r="GW163" s="39">
        <f t="shared" si="108"/>
        <v>-9.6432746655328714E-16</v>
      </c>
      <c r="GX163" s="39">
        <f t="shared" si="108"/>
        <v>-2.2221833406720868</v>
      </c>
      <c r="GY163" s="39">
        <f t="shared" si="100"/>
        <v>-2.1946687701557233</v>
      </c>
      <c r="GZ163" s="39">
        <f t="shared" si="100"/>
        <v>-2.142098434404978</v>
      </c>
      <c r="HA163" s="39">
        <f t="shared" si="100"/>
        <v>-2.1015622212027001</v>
      </c>
      <c r="HB163" s="39">
        <f t="shared" si="100"/>
        <v>-2.0667272259271434</v>
      </c>
      <c r="HC163" s="39">
        <f t="shared" si="100"/>
        <v>-2.0442898403070835</v>
      </c>
      <c r="HD163" s="39">
        <f t="shared" si="93"/>
        <v>-2.0218823151348948</v>
      </c>
      <c r="HE163" s="39">
        <f t="shared" si="93"/>
        <v>-2.0068393672369629</v>
      </c>
      <c r="HF163" s="39">
        <f t="shared" si="93"/>
        <v>-1.9972738904274077</v>
      </c>
      <c r="HG163" s="39">
        <f t="shared" si="87"/>
        <v>-1.9825798097726541</v>
      </c>
      <c r="HH163" s="39">
        <f t="shared" si="87"/>
        <v>-1.9795205037581665</v>
      </c>
      <c r="HI163" s="39">
        <f t="shared" si="87"/>
        <v>-9.6432746655328714E-16</v>
      </c>
    </row>
    <row r="164" spans="1:217" s="39" customFormat="1">
      <c r="A164" s="20"/>
      <c r="B164" s="184"/>
      <c r="C164" s="40">
        <v>15.3</v>
      </c>
      <c r="D164" s="41"/>
      <c r="E164" s="42">
        <v>4.8600000000000003</v>
      </c>
      <c r="F164" s="42">
        <v>4.891</v>
      </c>
      <c r="G164" s="42">
        <v>4.9169999999999998</v>
      </c>
      <c r="H164" s="42">
        <v>4.9359999999999999</v>
      </c>
      <c r="I164" s="42">
        <v>4.96</v>
      </c>
      <c r="J164" s="42">
        <v>4.984</v>
      </c>
      <c r="K164" s="42">
        <v>5.0259999999999998</v>
      </c>
      <c r="L164" s="42">
        <v>5.0810000000000004</v>
      </c>
      <c r="M164" s="42">
        <v>5.1550000000000002</v>
      </c>
      <c r="N164" s="42">
        <v>5.2489999999999997</v>
      </c>
      <c r="O164" s="43">
        <v>5.3150000000000004</v>
      </c>
      <c r="P164" s="20"/>
      <c r="Q164" s="41">
        <v>5.32</v>
      </c>
      <c r="R164" s="42">
        <v>5.26</v>
      </c>
      <c r="S164" s="42">
        <v>5.1539999999999999</v>
      </c>
      <c r="T164" s="42">
        <v>5.0720000000000001</v>
      </c>
      <c r="U164" s="42">
        <v>4.9969999999999999</v>
      </c>
      <c r="V164" s="42">
        <v>4.9560000000000004</v>
      </c>
      <c r="W164" s="42">
        <v>4.9080000000000004</v>
      </c>
      <c r="X164" s="42">
        <v>4.875</v>
      </c>
      <c r="Y164" s="42">
        <v>4.859</v>
      </c>
      <c r="Z164" s="42">
        <v>4.82</v>
      </c>
      <c r="AA164" s="42">
        <v>4.8120000000000003</v>
      </c>
      <c r="AB164" s="43"/>
      <c r="AD164" s="20"/>
      <c r="AE164" s="184"/>
      <c r="AF164" s="40">
        <v>15.3</v>
      </c>
      <c r="AG164" s="41"/>
      <c r="AH164" s="42">
        <v>0.1215</v>
      </c>
      <c r="AI164" s="42">
        <v>0.1019</v>
      </c>
      <c r="AJ164" s="42">
        <v>9.9570000000000006E-2</v>
      </c>
      <c r="AK164" s="42">
        <v>0.1125</v>
      </c>
      <c r="AL164" s="42">
        <v>0.1222</v>
      </c>
      <c r="AM164" s="42">
        <v>0.153</v>
      </c>
      <c r="AN164" s="42">
        <v>0.19800000000000001</v>
      </c>
      <c r="AO164" s="42">
        <v>0.2555</v>
      </c>
      <c r="AP164" s="42">
        <v>0.31480000000000002</v>
      </c>
      <c r="AQ164" s="42">
        <v>0.37859999999999999</v>
      </c>
      <c r="AR164" s="43">
        <v>0.40129999999999999</v>
      </c>
      <c r="AS164" s="20"/>
      <c r="AT164" s="41">
        <v>0.40339999999999998</v>
      </c>
      <c r="AU164" s="42">
        <v>0.38550000000000001</v>
      </c>
      <c r="AV164" s="42">
        <v>0.31909999999999999</v>
      </c>
      <c r="AW164" s="42">
        <v>0.254</v>
      </c>
      <c r="AX164" s="42">
        <v>0.20599999999999999</v>
      </c>
      <c r="AY164" s="42">
        <v>0.1565</v>
      </c>
      <c r="AZ164" s="42">
        <v>0.12570000000000001</v>
      </c>
      <c r="BA164" s="42">
        <v>0.11</v>
      </c>
      <c r="BB164" s="42">
        <v>9.5880000000000007E-2</v>
      </c>
      <c r="BC164" s="42">
        <v>9.9110000000000004E-2</v>
      </c>
      <c r="BD164" s="42">
        <v>0.11409999999999999</v>
      </c>
      <c r="BE164" s="43"/>
      <c r="BH164" s="118" t="str">
        <f t="shared" si="112"/>
        <v>0</v>
      </c>
      <c r="BI164" s="118" t="str">
        <f t="shared" si="112"/>
        <v>4.86+0.1215i</v>
      </c>
      <c r="BJ164" s="118" t="str">
        <f t="shared" si="112"/>
        <v>4.891+0.1019i</v>
      </c>
      <c r="BK164" s="118" t="str">
        <f t="shared" si="112"/>
        <v>4.917+0.09957i</v>
      </c>
      <c r="BL164" s="118" t="str">
        <f t="shared" si="112"/>
        <v>4.936+0.1125i</v>
      </c>
      <c r="BM164" s="118" t="str">
        <f t="shared" si="110"/>
        <v>4.96+0.1222i</v>
      </c>
      <c r="BN164" s="118" t="str">
        <f t="shared" si="110"/>
        <v>4.984+0.153i</v>
      </c>
      <c r="BO164" s="118" t="str">
        <f t="shared" si="110"/>
        <v>5.026+0.198i</v>
      </c>
      <c r="BP164" s="118" t="str">
        <f t="shared" si="110"/>
        <v>5.081+0.2555i</v>
      </c>
      <c r="BQ164" s="118" t="str">
        <f t="shared" si="117"/>
        <v>5.155+0.3148i</v>
      </c>
      <c r="BR164" s="118" t="str">
        <f t="shared" si="117"/>
        <v>5.249+0.3786i</v>
      </c>
      <c r="BS164" s="118" t="str">
        <f t="shared" si="117"/>
        <v>5.315+0.4013i</v>
      </c>
      <c r="BT164" s="118" t="str">
        <f t="shared" si="117"/>
        <v>0</v>
      </c>
      <c r="BU164" s="118" t="str">
        <f t="shared" si="117"/>
        <v>5.32+0.4034i</v>
      </c>
      <c r="BV164" s="118" t="str">
        <f t="shared" si="117"/>
        <v>5.26+0.3855i</v>
      </c>
      <c r="BW164" s="118" t="str">
        <f t="shared" si="117"/>
        <v>5.154+0.3191i</v>
      </c>
      <c r="BX164" s="118" t="str">
        <f t="shared" si="117"/>
        <v>5.072+0.254i</v>
      </c>
      <c r="BY164" s="118" t="str">
        <f t="shared" si="117"/>
        <v>4.997+0.206i</v>
      </c>
      <c r="BZ164" s="118" t="str">
        <f t="shared" si="104"/>
        <v>4.956+0.1565i</v>
      </c>
      <c r="CA164" s="118" t="str">
        <f t="shared" si="104"/>
        <v>4.908+0.1257i</v>
      </c>
      <c r="CB164" s="118" t="str">
        <f t="shared" si="104"/>
        <v>4.875+0.11i</v>
      </c>
      <c r="CC164" s="118" t="str">
        <f t="shared" si="104"/>
        <v>4.859+0.09588i</v>
      </c>
      <c r="CD164" s="118" t="str">
        <f t="shared" si="124"/>
        <v>4.82+0.09911i</v>
      </c>
      <c r="CE164" s="118" t="str">
        <f t="shared" si="124"/>
        <v>4.812+0.1141i</v>
      </c>
      <c r="CF164" s="118" t="str">
        <f t="shared" si="124"/>
        <v>0</v>
      </c>
      <c r="CG164" s="118" t="str">
        <f t="shared" si="124"/>
        <v>0</v>
      </c>
      <c r="CH164" s="39">
        <f t="shared" si="113"/>
        <v>15300000000</v>
      </c>
      <c r="CI164" s="121">
        <f t="shared" si="114"/>
        <v>1.1750650436610177</v>
      </c>
      <c r="CJ164" s="121" t="str">
        <f t="shared" si="121"/>
        <v>0</v>
      </c>
      <c r="CK164" s="121" t="str">
        <f t="shared" si="121"/>
        <v>5.71081611219255+0.142770402804814i</v>
      </c>
      <c r="CL164" s="121" t="str">
        <f t="shared" si="118"/>
        <v>5.74724312854604+0.119739127949058i</v>
      </c>
      <c r="CM164" s="121" t="str">
        <f t="shared" si="118"/>
        <v>5.77779481968122+0.117001226397328i</v>
      </c>
      <c r="CN164" s="121" t="str">
        <f t="shared" si="118"/>
        <v>5.80012105551078+0.132194817411865i</v>
      </c>
      <c r="CO164" s="121" t="str">
        <f t="shared" si="118"/>
        <v>5.82832261655865+0.143592948335376i</v>
      </c>
      <c r="CP164" s="121" t="str">
        <f t="shared" si="118"/>
        <v>5.85652417760651+0.179784951680136i</v>
      </c>
      <c r="CQ164" s="121" t="str">
        <f t="shared" si="118"/>
        <v>5.90587690944028+0.232662878644882i</v>
      </c>
      <c r="CR164" s="121" t="str">
        <f t="shared" si="118"/>
        <v>5.97050548684163+0.30022911865539i</v>
      </c>
      <c r="CS164" s="121" t="str">
        <f t="shared" si="118"/>
        <v>6.05746030007255+0.369910475744488i</v>
      </c>
      <c r="CT164" s="121" t="str">
        <f t="shared" si="118"/>
        <v>6.16791641417668+0.444879625530061i</v>
      </c>
      <c r="CU164" s="121" t="str">
        <f t="shared" si="101"/>
        <v>6.24547070705831+0.471553602021166i</v>
      </c>
      <c r="CV164" s="121" t="str">
        <f t="shared" si="101"/>
        <v>0</v>
      </c>
      <c r="CW164" s="121" t="str">
        <f t="shared" si="101"/>
        <v>6.25134603227662+0.474021238612855i</v>
      </c>
      <c r="CX164" s="121" t="str">
        <f t="shared" si="101"/>
        <v>6.18084212965695+0.452987574331322i</v>
      </c>
      <c r="CY164" s="121" t="str">
        <f t="shared" si="101"/>
        <v>6.05628523502889+0.374963255432231i</v>
      </c>
      <c r="CZ164" s="121" t="str">
        <f t="shared" si="95"/>
        <v>5.95992990144868+0.298466521089899i</v>
      </c>
      <c r="DA164" s="121" t="str">
        <f t="shared" si="95"/>
        <v>5.87180002317411+0.24206339899417i</v>
      </c>
      <c r="DB164" s="121" t="str">
        <f t="shared" si="95"/>
        <v>5.823622356384+0.183897679332949i</v>
      </c>
      <c r="DC164" s="121" t="str">
        <f t="shared" si="95"/>
        <v>5.76721923428828+0.14770567598819i</v>
      </c>
      <c r="DD164" s="121" t="str">
        <f t="shared" si="95"/>
        <v>5.72844208784746+0.129257154802712i</v>
      </c>
      <c r="DE164" s="121" t="str">
        <f t="shared" si="95"/>
        <v>5.70964104714889+0.112665236386218i</v>
      </c>
      <c r="DF164" s="121" t="str">
        <f t="shared" si="95"/>
        <v>5.66381351044611+0.116460696477243i</v>
      </c>
      <c r="DG164" s="121" t="str">
        <f t="shared" si="95"/>
        <v>5.65441299009682+0.134074921481722i</v>
      </c>
      <c r="DH164" s="121" t="str">
        <f t="shared" si="127"/>
        <v>0</v>
      </c>
      <c r="DI164" s="121"/>
      <c r="DK164" s="39">
        <f t="shared" si="122"/>
        <v>0</v>
      </c>
      <c r="DL164" s="39">
        <f t="shared" si="122"/>
        <v>5.7108161121925498</v>
      </c>
      <c r="DM164" s="39">
        <f t="shared" si="119"/>
        <v>5.7472431285460397</v>
      </c>
      <c r="DN164" s="39">
        <f t="shared" si="119"/>
        <v>5.7777948196812199</v>
      </c>
      <c r="DO164" s="39">
        <f t="shared" si="119"/>
        <v>5.8001210555107798</v>
      </c>
      <c r="DP164" s="39">
        <f t="shared" si="119"/>
        <v>5.8283226165586504</v>
      </c>
      <c r="DQ164" s="39">
        <f t="shared" si="119"/>
        <v>5.8565241776065102</v>
      </c>
      <c r="DR164" s="39">
        <f t="shared" si="119"/>
        <v>5.9058769094402797</v>
      </c>
      <c r="DS164" s="39">
        <f t="shared" si="119"/>
        <v>5.9705054868416303</v>
      </c>
      <c r="DT164" s="39">
        <f t="shared" si="119"/>
        <v>6.0574603000725498</v>
      </c>
      <c r="DU164" s="39">
        <f t="shared" si="119"/>
        <v>6.1679164141766796</v>
      </c>
      <c r="DV164" s="39">
        <f t="shared" si="102"/>
        <v>6.2454707070583098</v>
      </c>
      <c r="DW164" s="39">
        <f t="shared" si="102"/>
        <v>0</v>
      </c>
      <c r="DX164" s="39">
        <f t="shared" si="102"/>
        <v>6.2513460322766203</v>
      </c>
      <c r="DY164" s="39">
        <f t="shared" si="102"/>
        <v>6.1808421296569502</v>
      </c>
      <c r="DZ164" s="39">
        <f t="shared" si="102"/>
        <v>6.0562852350288896</v>
      </c>
      <c r="EA164" s="39">
        <f t="shared" si="96"/>
        <v>5.95992990144868</v>
      </c>
      <c r="EB164" s="39">
        <f t="shared" si="96"/>
        <v>5.8718000231741101</v>
      </c>
      <c r="EC164" s="39">
        <f t="shared" si="96"/>
        <v>5.8236223563839999</v>
      </c>
      <c r="ED164" s="39">
        <f t="shared" si="96"/>
        <v>5.7672192342882802</v>
      </c>
      <c r="EE164" s="39">
        <f t="shared" si="96"/>
        <v>5.7284420878474602</v>
      </c>
      <c r="EF164" s="39">
        <f t="shared" si="96"/>
        <v>5.7096410471488896</v>
      </c>
      <c r="EG164" s="39">
        <f t="shared" si="96"/>
        <v>5.6638135104461096</v>
      </c>
      <c r="EH164" s="39">
        <f t="shared" si="96"/>
        <v>5.6544129900968203</v>
      </c>
      <c r="EI164" s="39">
        <f t="shared" si="128"/>
        <v>0</v>
      </c>
      <c r="EK164" s="39">
        <f t="shared" si="99"/>
        <v>0</v>
      </c>
      <c r="EL164" s="39">
        <f t="shared" si="99"/>
        <v>0.14277040280481401</v>
      </c>
      <c r="EM164" s="39">
        <f t="shared" si="99"/>
        <v>0.119739127949058</v>
      </c>
      <c r="EN164" s="39">
        <f t="shared" si="99"/>
        <v>0.117001226397328</v>
      </c>
      <c r="EO164" s="39">
        <f t="shared" si="99"/>
        <v>0.13219481741186501</v>
      </c>
      <c r="EP164" s="39">
        <f t="shared" si="99"/>
        <v>0.143592948335376</v>
      </c>
      <c r="EQ164" s="39">
        <f t="shared" si="99"/>
        <v>0.179784951680136</v>
      </c>
      <c r="ER164" s="39">
        <f t="shared" si="99"/>
        <v>0.232662878644882</v>
      </c>
      <c r="ES164" s="39">
        <f t="shared" si="99"/>
        <v>0.30022911865538998</v>
      </c>
      <c r="ET164" s="39">
        <f t="shared" si="99"/>
        <v>0.36991047574448799</v>
      </c>
      <c r="EU164" s="39">
        <f t="shared" si="99"/>
        <v>0.444879625530061</v>
      </c>
      <c r="EV164" s="39">
        <f t="shared" si="116"/>
        <v>0.47155360202116597</v>
      </c>
      <c r="EW164" s="39">
        <f t="shared" si="116"/>
        <v>0</v>
      </c>
      <c r="EX164" s="39">
        <f t="shared" si="116"/>
        <v>0.474021238612855</v>
      </c>
      <c r="EY164" s="39">
        <f t="shared" si="116"/>
        <v>0.45298757433132197</v>
      </c>
      <c r="EZ164" s="39">
        <f t="shared" si="116"/>
        <v>0.37496325543223102</v>
      </c>
      <c r="FA164" s="39">
        <f t="shared" si="116"/>
        <v>0.29846652108989902</v>
      </c>
      <c r="FB164" s="39">
        <f t="shared" si="116"/>
        <v>0.24206339899417001</v>
      </c>
      <c r="FC164" s="39">
        <f t="shared" si="111"/>
        <v>0.18389767933294901</v>
      </c>
      <c r="FD164" s="39">
        <f t="shared" si="111"/>
        <v>0.14770567598819001</v>
      </c>
      <c r="FE164" s="39">
        <f t="shared" si="111"/>
        <v>0.12925715480271199</v>
      </c>
      <c r="FF164" s="39">
        <f t="shared" si="111"/>
        <v>0.112665236386218</v>
      </c>
      <c r="FG164" s="39">
        <f t="shared" si="111"/>
        <v>0.116460696477243</v>
      </c>
      <c r="FH164" s="39">
        <f t="shared" si="111"/>
        <v>0.13407492148172201</v>
      </c>
      <c r="FI164" s="39">
        <f t="shared" si="129"/>
        <v>0</v>
      </c>
      <c r="FK164" s="39">
        <f t="shared" si="123"/>
        <v>0.99999999999999989</v>
      </c>
      <c r="FL164" s="39">
        <f t="shared" si="123"/>
        <v>0.79469694536394642</v>
      </c>
      <c r="FM164" s="39">
        <f t="shared" si="120"/>
        <v>0.7936094780699422</v>
      </c>
      <c r="FN164" s="39">
        <f t="shared" si="120"/>
        <v>0.79263637930719977</v>
      </c>
      <c r="FO164" s="39">
        <f t="shared" si="120"/>
        <v>0.79186635366670355</v>
      </c>
      <c r="FP164" s="39">
        <f t="shared" si="120"/>
        <v>0.79091759935360351</v>
      </c>
      <c r="FQ164" s="39">
        <f t="shared" si="120"/>
        <v>0.78985064913815695</v>
      </c>
      <c r="FR164" s="39">
        <f t="shared" si="120"/>
        <v>0.78796872547350161</v>
      </c>
      <c r="FS164" s="39">
        <f t="shared" si="120"/>
        <v>0.78540872420745078</v>
      </c>
      <c r="FT164" s="39">
        <f t="shared" si="120"/>
        <v>0.78200282376838615</v>
      </c>
      <c r="FU164" s="39">
        <f t="shared" si="120"/>
        <v>0.77767572783102068</v>
      </c>
      <c r="FV164" s="39">
        <f t="shared" si="103"/>
        <v>0.77490258662202949</v>
      </c>
      <c r="FW164" s="39">
        <f t="shared" si="103"/>
        <v>0.99999999999999989</v>
      </c>
      <c r="FX164" s="39">
        <f t="shared" si="103"/>
        <v>0.77468640238403719</v>
      </c>
      <c r="FY164" s="39">
        <f t="shared" si="103"/>
        <v>0.77716930153294939</v>
      </c>
      <c r="FZ164" s="39">
        <f t="shared" si="103"/>
        <v>0.78198847313852549</v>
      </c>
      <c r="GA164" s="39">
        <f t="shared" si="97"/>
        <v>0.78576017243945295</v>
      </c>
      <c r="GB164" s="39">
        <f t="shared" si="97"/>
        <v>0.78899611048976226</v>
      </c>
      <c r="GC164" s="39">
        <f t="shared" si="97"/>
        <v>0.79088407637974567</v>
      </c>
      <c r="GD164" s="39">
        <f t="shared" si="97"/>
        <v>0.79286236853093717</v>
      </c>
      <c r="GE164" s="39">
        <f t="shared" si="97"/>
        <v>0.79418114403311368</v>
      </c>
      <c r="GF164" s="39">
        <f t="shared" si="97"/>
        <v>0.79484290538293789</v>
      </c>
      <c r="GG164" s="39">
        <f t="shared" si="97"/>
        <v>0.79630798271607972</v>
      </c>
      <c r="GH164" s="39">
        <f t="shared" si="97"/>
        <v>0.79654906908591405</v>
      </c>
      <c r="GI164" s="39">
        <f t="shared" si="130"/>
        <v>0.99999999999999989</v>
      </c>
      <c r="GJ164" s="39">
        <f t="shared" si="115"/>
        <v>15.3</v>
      </c>
      <c r="GK164" s="39">
        <f t="shared" si="126"/>
        <v>-9.6432746655328714E-16</v>
      </c>
      <c r="GL164" s="39">
        <f t="shared" si="126"/>
        <v>-1.9959691262012496</v>
      </c>
      <c r="GM164" s="39">
        <f t="shared" si="126"/>
        <v>-2.0078630809663007</v>
      </c>
      <c r="GN164" s="39">
        <f t="shared" si="126"/>
        <v>-2.0185199781693357</v>
      </c>
      <c r="GO164" s="39">
        <f t="shared" si="126"/>
        <v>-2.0269621955529642</v>
      </c>
      <c r="GP164" s="39">
        <f t="shared" si="125"/>
        <v>-2.0373752102015983</v>
      </c>
      <c r="GQ164" s="39">
        <f t="shared" si="125"/>
        <v>-2.0491004118392562</v>
      </c>
      <c r="GR164" s="39">
        <f t="shared" si="125"/>
        <v>-2.0698203868540981</v>
      </c>
      <c r="GS164" s="39">
        <f t="shared" si="125"/>
        <v>-2.0980855791599455</v>
      </c>
      <c r="GT164" s="39">
        <f t="shared" si="125"/>
        <v>-2.1358335744855426</v>
      </c>
      <c r="GU164" s="39">
        <f t="shared" si="108"/>
        <v>-2.1840291134409724</v>
      </c>
      <c r="GV164" s="39">
        <f t="shared" si="108"/>
        <v>-2.2150577886238425</v>
      </c>
      <c r="GW164" s="39">
        <f t="shared" si="108"/>
        <v>-9.6432746655328714E-16</v>
      </c>
      <c r="GX164" s="39">
        <f t="shared" si="108"/>
        <v>-2.2174813376529015</v>
      </c>
      <c r="GY164" s="39">
        <f t="shared" si="100"/>
        <v>-2.1896872504351266</v>
      </c>
      <c r="GZ164" s="39">
        <f t="shared" si="100"/>
        <v>-2.1359929717756128</v>
      </c>
      <c r="HA164" s="39">
        <f t="shared" si="100"/>
        <v>-2.0941997580822851</v>
      </c>
      <c r="HB164" s="39">
        <f t="shared" si="100"/>
        <v>-2.0585027544933974</v>
      </c>
      <c r="HC164" s="39">
        <f t="shared" si="100"/>
        <v>-2.0377433686828788</v>
      </c>
      <c r="HD164" s="39">
        <f t="shared" si="93"/>
        <v>-2.016043889843508</v>
      </c>
      <c r="HE164" s="39">
        <f t="shared" si="93"/>
        <v>-2.0016085690534875</v>
      </c>
      <c r="HF164" s="39">
        <f t="shared" si="93"/>
        <v>-1.9943739568577477</v>
      </c>
      <c r="HG164" s="39">
        <f t="shared" si="87"/>
        <v>-1.9783786119557023</v>
      </c>
      <c r="HH164" s="39">
        <f t="shared" si="87"/>
        <v>-1.9757493118370959</v>
      </c>
      <c r="HI164" s="39">
        <f t="shared" si="87"/>
        <v>-9.6432746655328714E-16</v>
      </c>
    </row>
    <row r="165" spans="1:217" s="39" customFormat="1">
      <c r="A165" s="20"/>
      <c r="B165" s="184"/>
      <c r="C165" s="40">
        <v>15.35</v>
      </c>
      <c r="D165" s="41"/>
      <c r="E165" s="42">
        <v>4.8579999999999997</v>
      </c>
      <c r="F165" s="42">
        <v>4.8879999999999999</v>
      </c>
      <c r="G165" s="42">
        <v>4.9119999999999999</v>
      </c>
      <c r="H165" s="42">
        <v>4.93</v>
      </c>
      <c r="I165" s="42">
        <v>4.9580000000000002</v>
      </c>
      <c r="J165" s="42">
        <v>4.9859999999999998</v>
      </c>
      <c r="K165" s="42">
        <v>5.0270000000000001</v>
      </c>
      <c r="L165" s="42">
        <v>5.0880000000000001</v>
      </c>
      <c r="M165" s="42">
        <v>5.1630000000000003</v>
      </c>
      <c r="N165" s="42">
        <v>5.2530000000000001</v>
      </c>
      <c r="O165" s="43">
        <v>5.3209999999999997</v>
      </c>
      <c r="P165" s="20"/>
      <c r="Q165" s="41">
        <v>5.327</v>
      </c>
      <c r="R165" s="42">
        <v>5.2649999999999997</v>
      </c>
      <c r="S165" s="42">
        <v>5.1619999999999999</v>
      </c>
      <c r="T165" s="42">
        <v>5.0789999999999997</v>
      </c>
      <c r="U165" s="42">
        <v>4.9980000000000002</v>
      </c>
      <c r="V165" s="42">
        <v>4.9569999999999999</v>
      </c>
      <c r="W165" s="42">
        <v>4.907</v>
      </c>
      <c r="X165" s="42">
        <v>4.8689999999999998</v>
      </c>
      <c r="Y165" s="42">
        <v>4.851</v>
      </c>
      <c r="Z165" s="42">
        <v>4.8140000000000001</v>
      </c>
      <c r="AA165" s="42">
        <v>4.8099999999999996</v>
      </c>
      <c r="AB165" s="43"/>
      <c r="AD165" s="20"/>
      <c r="AE165" s="184"/>
      <c r="AF165" s="40">
        <v>15.35</v>
      </c>
      <c r="AG165" s="41"/>
      <c r="AH165" s="42">
        <v>0.1205</v>
      </c>
      <c r="AI165" s="42">
        <v>0.10390000000000001</v>
      </c>
      <c r="AJ165" s="42">
        <v>9.8309999999999995E-2</v>
      </c>
      <c r="AK165" s="42">
        <v>0.10979999999999999</v>
      </c>
      <c r="AL165" s="42">
        <v>0.12039999999999999</v>
      </c>
      <c r="AM165" s="42">
        <v>0.1477</v>
      </c>
      <c r="AN165" s="42">
        <v>0.19489999999999999</v>
      </c>
      <c r="AO165" s="42">
        <v>0.25280000000000002</v>
      </c>
      <c r="AP165" s="42">
        <v>0.317</v>
      </c>
      <c r="AQ165" s="42">
        <v>0.38009999999999999</v>
      </c>
      <c r="AR165" s="43">
        <v>0.40389999999999998</v>
      </c>
      <c r="AS165" s="20"/>
      <c r="AT165" s="41">
        <v>0.40510000000000002</v>
      </c>
      <c r="AU165" s="42">
        <v>0.38619999999999999</v>
      </c>
      <c r="AV165" s="42">
        <v>0.32050000000000001</v>
      </c>
      <c r="AW165" s="42">
        <v>0.25519999999999998</v>
      </c>
      <c r="AX165" s="42">
        <v>0.20319999999999999</v>
      </c>
      <c r="AY165" s="42">
        <v>0.15010000000000001</v>
      </c>
      <c r="AZ165" s="42">
        <v>0.12130000000000001</v>
      </c>
      <c r="BA165" s="42">
        <v>0.10630000000000001</v>
      </c>
      <c r="BB165" s="42">
        <v>9.3890000000000001E-2</v>
      </c>
      <c r="BC165" s="42">
        <v>0.1004</v>
      </c>
      <c r="BD165" s="42">
        <v>0.1152</v>
      </c>
      <c r="BE165" s="43"/>
      <c r="BH165" s="118" t="str">
        <f t="shared" si="112"/>
        <v>0</v>
      </c>
      <c r="BI165" s="118" t="str">
        <f t="shared" si="112"/>
        <v>4.858+0.1205i</v>
      </c>
      <c r="BJ165" s="118" t="str">
        <f t="shared" si="112"/>
        <v>4.888+0.1039i</v>
      </c>
      <c r="BK165" s="118" t="str">
        <f t="shared" si="112"/>
        <v>4.912+0.09831i</v>
      </c>
      <c r="BL165" s="118" t="str">
        <f t="shared" si="112"/>
        <v>4.93+0.1098i</v>
      </c>
      <c r="BM165" s="118" t="str">
        <f t="shared" si="110"/>
        <v>4.958+0.1204i</v>
      </c>
      <c r="BN165" s="118" t="str">
        <f t="shared" si="110"/>
        <v>4.986+0.1477i</v>
      </c>
      <c r="BO165" s="118" t="str">
        <f t="shared" si="110"/>
        <v>5.027+0.1949i</v>
      </c>
      <c r="BP165" s="118" t="str">
        <f t="shared" si="110"/>
        <v>5.088+0.2528i</v>
      </c>
      <c r="BQ165" s="118" t="str">
        <f t="shared" si="117"/>
        <v>5.163+0.317i</v>
      </c>
      <c r="BR165" s="118" t="str">
        <f t="shared" si="117"/>
        <v>5.253+0.3801i</v>
      </c>
      <c r="BS165" s="118" t="str">
        <f t="shared" si="117"/>
        <v>5.321+0.4039i</v>
      </c>
      <c r="BT165" s="118" t="str">
        <f t="shared" si="117"/>
        <v>0</v>
      </c>
      <c r="BU165" s="118" t="str">
        <f t="shared" si="117"/>
        <v>5.327+0.4051i</v>
      </c>
      <c r="BV165" s="118" t="str">
        <f t="shared" si="117"/>
        <v>5.265+0.3862i</v>
      </c>
      <c r="BW165" s="118" t="str">
        <f t="shared" si="117"/>
        <v>5.162+0.3205i</v>
      </c>
      <c r="BX165" s="118" t="str">
        <f t="shared" si="117"/>
        <v>5.079+0.2552i</v>
      </c>
      <c r="BY165" s="118" t="str">
        <f t="shared" si="117"/>
        <v>4.998+0.2032i</v>
      </c>
      <c r="BZ165" s="118" t="str">
        <f t="shared" si="104"/>
        <v>4.957+0.1501i</v>
      </c>
      <c r="CA165" s="118" t="str">
        <f t="shared" si="104"/>
        <v>4.907+0.1213i</v>
      </c>
      <c r="CB165" s="118" t="str">
        <f t="shared" si="104"/>
        <v>4.869+0.1063i</v>
      </c>
      <c r="CC165" s="118" t="str">
        <f t="shared" si="104"/>
        <v>4.851+0.09389i</v>
      </c>
      <c r="CD165" s="118" t="str">
        <f t="shared" si="124"/>
        <v>4.814+0.1004i</v>
      </c>
      <c r="CE165" s="118" t="str">
        <f t="shared" si="124"/>
        <v>4.81+0.1152i</v>
      </c>
      <c r="CF165" s="118" t="str">
        <f t="shared" si="124"/>
        <v>0</v>
      </c>
      <c r="CG165" s="118" t="str">
        <f t="shared" si="124"/>
        <v>0</v>
      </c>
      <c r="CH165" s="39">
        <f t="shared" si="113"/>
        <v>15350000000</v>
      </c>
      <c r="CI165" s="121">
        <f t="shared" si="114"/>
        <v>1.171237470228897</v>
      </c>
      <c r="CJ165" s="121" t="str">
        <f t="shared" si="121"/>
        <v>0</v>
      </c>
      <c r="CK165" s="121" t="str">
        <f t="shared" si="121"/>
        <v>5.68987163037198+0.141134115162582i</v>
      </c>
      <c r="CL165" s="121" t="str">
        <f t="shared" si="118"/>
        <v>5.72500875447885+0.121691573156782i</v>
      </c>
      <c r="CM165" s="121" t="str">
        <f t="shared" si="118"/>
        <v>5.75311845376434+0.115144355698203i</v>
      </c>
      <c r="CN165" s="121" t="str">
        <f t="shared" si="118"/>
        <v>5.77420072822846+0.128601874231133i</v>
      </c>
      <c r="CO165" s="121" t="str">
        <f t="shared" si="118"/>
        <v>5.80699537739487+0.141016991415559i</v>
      </c>
      <c r="CP165" s="121" t="str">
        <f t="shared" si="118"/>
        <v>5.83979002656128+0.172991774352808i</v>
      </c>
      <c r="CQ165" s="121" t="str">
        <f t="shared" si="118"/>
        <v>5.88781076284067+0.228274182947612i</v>
      </c>
      <c r="CR165" s="121" t="str">
        <f t="shared" si="118"/>
        <v>5.95925624852463+0.296088832473865i</v>
      </c>
      <c r="CS165" s="121" t="str">
        <f t="shared" si="118"/>
        <v>6.0470990587918+0.37128227806256i</v>
      </c>
      <c r="CT165" s="121" t="str">
        <f t="shared" si="118"/>
        <v>6.1525104311124+0.445187362434004i</v>
      </c>
      <c r="CU165" s="121" t="str">
        <f t="shared" si="101"/>
        <v>6.23215457908796+0.473062814225451i</v>
      </c>
      <c r="CV165" s="121" t="str">
        <f t="shared" si="101"/>
        <v>0</v>
      </c>
      <c r="CW165" s="121" t="str">
        <f t="shared" si="101"/>
        <v>6.23918200390933+0.474468299189726i</v>
      </c>
      <c r="CX165" s="121" t="str">
        <f t="shared" si="101"/>
        <v>6.16656528075514+0.4523319110024i</v>
      </c>
      <c r="CY165" s="121" t="str">
        <f t="shared" si="101"/>
        <v>6.04592782132157+0.375381609208361i</v>
      </c>
      <c r="CZ165" s="121" t="str">
        <f t="shared" si="95"/>
        <v>5.94871511129257+0.298899802402414i</v>
      </c>
      <c r="DA165" s="121" t="str">
        <f t="shared" si="95"/>
        <v>5.85384487620403+0.237995453950512i</v>
      </c>
      <c r="DB165" s="121" t="str">
        <f t="shared" si="95"/>
        <v>5.80582413992464+0.175802744281357i</v>
      </c>
      <c r="DC165" s="121" t="str">
        <f t="shared" si="95"/>
        <v>5.7472622664132+0.142071105138765i</v>
      </c>
      <c r="DD165" s="121" t="str">
        <f t="shared" si="95"/>
        <v>5.7027552425445+0.124502543085332i</v>
      </c>
      <c r="DE165" s="121" t="str">
        <f t="shared" si="95"/>
        <v>5.68167296808038+0.109967486079791i</v>
      </c>
      <c r="DF165" s="121" t="str">
        <f t="shared" si="95"/>
        <v>5.63833718168191+0.117592242010981i</v>
      </c>
      <c r="DG165" s="121" t="str">
        <f t="shared" si="95"/>
        <v>5.63365223180099+0.134926556570369i</v>
      </c>
      <c r="DH165" s="121" t="str">
        <f t="shared" si="127"/>
        <v>0</v>
      </c>
      <c r="DI165" s="121"/>
      <c r="DK165" s="39">
        <f t="shared" si="122"/>
        <v>0</v>
      </c>
      <c r="DL165" s="39">
        <f t="shared" si="122"/>
        <v>5.6898716303719796</v>
      </c>
      <c r="DM165" s="39">
        <f t="shared" si="119"/>
        <v>5.7250087544788499</v>
      </c>
      <c r="DN165" s="39">
        <f t="shared" si="119"/>
        <v>5.7531184537643396</v>
      </c>
      <c r="DO165" s="39">
        <f t="shared" si="119"/>
        <v>5.7742007282284602</v>
      </c>
      <c r="DP165" s="39">
        <f t="shared" si="119"/>
        <v>5.8069953773948697</v>
      </c>
      <c r="DQ165" s="39">
        <f t="shared" si="119"/>
        <v>5.8397900265612801</v>
      </c>
      <c r="DR165" s="39">
        <f t="shared" si="119"/>
        <v>5.8878107628406697</v>
      </c>
      <c r="DS165" s="39">
        <f t="shared" si="119"/>
        <v>5.9592562485246301</v>
      </c>
      <c r="DT165" s="39">
        <f t="shared" si="119"/>
        <v>6.0470990587918001</v>
      </c>
      <c r="DU165" s="39">
        <f t="shared" si="119"/>
        <v>6.1525104311124004</v>
      </c>
      <c r="DV165" s="39">
        <f t="shared" si="102"/>
        <v>6.2321545790879602</v>
      </c>
      <c r="DW165" s="39">
        <f t="shared" si="102"/>
        <v>0</v>
      </c>
      <c r="DX165" s="39">
        <f t="shared" si="102"/>
        <v>6.2391820039093302</v>
      </c>
      <c r="DY165" s="39">
        <f t="shared" si="102"/>
        <v>6.1665652807551403</v>
      </c>
      <c r="DZ165" s="39">
        <f t="shared" si="102"/>
        <v>6.0459278213215697</v>
      </c>
      <c r="EA165" s="39">
        <f t="shared" si="96"/>
        <v>5.9487151112925698</v>
      </c>
      <c r="EB165" s="39">
        <f t="shared" si="96"/>
        <v>5.8538448762040298</v>
      </c>
      <c r="EC165" s="39">
        <f t="shared" si="96"/>
        <v>5.8058241399246402</v>
      </c>
      <c r="ED165" s="39">
        <f t="shared" si="96"/>
        <v>5.7472622664132</v>
      </c>
      <c r="EE165" s="39">
        <f t="shared" si="96"/>
        <v>5.7027552425444998</v>
      </c>
      <c r="EF165" s="39">
        <f t="shared" si="96"/>
        <v>5.6816729680803801</v>
      </c>
      <c r="EG165" s="39">
        <f t="shared" si="96"/>
        <v>5.6383371816819103</v>
      </c>
      <c r="EH165" s="39">
        <f t="shared" si="96"/>
        <v>5.6336522318009896</v>
      </c>
      <c r="EI165" s="39">
        <f t="shared" si="128"/>
        <v>0</v>
      </c>
      <c r="EK165" s="39">
        <f t="shared" si="99"/>
        <v>0</v>
      </c>
      <c r="EL165" s="39">
        <f t="shared" si="99"/>
        <v>0.14113411516258201</v>
      </c>
      <c r="EM165" s="39">
        <f t="shared" si="99"/>
        <v>0.121691573156782</v>
      </c>
      <c r="EN165" s="39">
        <f t="shared" si="99"/>
        <v>0.115144355698203</v>
      </c>
      <c r="EO165" s="39">
        <f t="shared" si="99"/>
        <v>0.12860187423113301</v>
      </c>
      <c r="EP165" s="39">
        <f t="shared" si="99"/>
        <v>0.14101699141555901</v>
      </c>
      <c r="EQ165" s="39">
        <f t="shared" si="99"/>
        <v>0.17299177435280799</v>
      </c>
      <c r="ER165" s="39">
        <f t="shared" si="99"/>
        <v>0.22827418294761201</v>
      </c>
      <c r="ES165" s="39">
        <f t="shared" si="99"/>
        <v>0.29608883247386503</v>
      </c>
      <c r="ET165" s="39">
        <f t="shared" si="99"/>
        <v>0.37128227806255998</v>
      </c>
      <c r="EU165" s="39">
        <f t="shared" si="99"/>
        <v>0.44518736243400397</v>
      </c>
      <c r="EV165" s="39">
        <f t="shared" si="116"/>
        <v>0.47306281422545099</v>
      </c>
      <c r="EW165" s="39">
        <f t="shared" si="116"/>
        <v>0</v>
      </c>
      <c r="EX165" s="39">
        <f t="shared" si="116"/>
        <v>0.47446829918972599</v>
      </c>
      <c r="EY165" s="39">
        <f t="shared" si="116"/>
        <v>0.4523319110024</v>
      </c>
      <c r="EZ165" s="39">
        <f t="shared" si="116"/>
        <v>0.375381609208361</v>
      </c>
      <c r="FA165" s="39">
        <f t="shared" si="116"/>
        <v>0.29889980240241398</v>
      </c>
      <c r="FB165" s="39">
        <f t="shared" si="116"/>
        <v>0.237995453950512</v>
      </c>
      <c r="FC165" s="39">
        <f t="shared" si="111"/>
        <v>0.175802744281357</v>
      </c>
      <c r="FD165" s="39">
        <f t="shared" si="111"/>
        <v>0.142071105138765</v>
      </c>
      <c r="FE165" s="39">
        <f t="shared" si="111"/>
        <v>0.124502543085332</v>
      </c>
      <c r="FF165" s="39">
        <f t="shared" si="111"/>
        <v>0.109967486079791</v>
      </c>
      <c r="FG165" s="39">
        <f t="shared" si="111"/>
        <v>0.11759224201098099</v>
      </c>
      <c r="FH165" s="39">
        <f t="shared" si="111"/>
        <v>0.13492655657036901</v>
      </c>
      <c r="FI165" s="39">
        <f t="shared" si="129"/>
        <v>0</v>
      </c>
      <c r="FK165" s="39">
        <f t="shared" si="123"/>
        <v>0.99999999999999989</v>
      </c>
      <c r="FL165" s="39">
        <f t="shared" si="123"/>
        <v>0.79537820484260147</v>
      </c>
      <c r="FM165" s="39">
        <f t="shared" si="120"/>
        <v>0.79431832384514101</v>
      </c>
      <c r="FN165" s="39">
        <f t="shared" si="120"/>
        <v>0.79343565072751476</v>
      </c>
      <c r="FO165" s="39">
        <f t="shared" si="120"/>
        <v>0.79271196091704454</v>
      </c>
      <c r="FP165" s="39">
        <f t="shared" si="120"/>
        <v>0.79161200992129099</v>
      </c>
      <c r="FQ165" s="39">
        <f t="shared" si="120"/>
        <v>0.79042013862407468</v>
      </c>
      <c r="FR165" s="39">
        <f t="shared" si="120"/>
        <v>0.78857424147573207</v>
      </c>
      <c r="FS165" s="39">
        <f t="shared" si="120"/>
        <v>0.7858011688284221</v>
      </c>
      <c r="FT165" s="39">
        <f t="shared" si="120"/>
        <v>0.78231749599911249</v>
      </c>
      <c r="FU165" s="39">
        <f t="shared" si="120"/>
        <v>0.7781579962098728</v>
      </c>
      <c r="FV165" s="39">
        <f t="shared" si="103"/>
        <v>0.77530193555286564</v>
      </c>
      <c r="FW165" s="39">
        <f t="shared" si="103"/>
        <v>0.99999999999999989</v>
      </c>
      <c r="FX165" s="39">
        <f t="shared" si="103"/>
        <v>0.7750629761433756</v>
      </c>
      <c r="FY165" s="39">
        <f t="shared" si="103"/>
        <v>0.77762744637217129</v>
      </c>
      <c r="FZ165" s="39">
        <f t="shared" si="103"/>
        <v>0.78231265069001221</v>
      </c>
      <c r="GA165" s="39">
        <f t="shared" si="97"/>
        <v>0.78611397181678933</v>
      </c>
      <c r="GB165" s="39">
        <f t="shared" si="97"/>
        <v>0.78959778820320214</v>
      </c>
      <c r="GC165" s="39">
        <f t="shared" si="97"/>
        <v>0.79149557894009082</v>
      </c>
      <c r="GD165" s="39">
        <f t="shared" si="97"/>
        <v>0.7935268439527059</v>
      </c>
      <c r="GE165" s="39">
        <f t="shared" si="97"/>
        <v>0.79502523592141183</v>
      </c>
      <c r="GF165" s="39">
        <f t="shared" si="97"/>
        <v>0.79575268100477459</v>
      </c>
      <c r="GG165" s="39">
        <f t="shared" si="97"/>
        <v>0.79712655526152254</v>
      </c>
      <c r="GH165" s="39">
        <f t="shared" si="97"/>
        <v>0.79721603201179003</v>
      </c>
      <c r="GI165" s="39">
        <f t="shared" si="130"/>
        <v>0.99999999999999989</v>
      </c>
      <c r="GJ165" s="39">
        <f t="shared" si="115"/>
        <v>15.35</v>
      </c>
      <c r="GK165" s="39">
        <f t="shared" si="126"/>
        <v>-9.6432746655328714E-16</v>
      </c>
      <c r="GL165" s="39">
        <f t="shared" si="126"/>
        <v>-1.9885262767135545</v>
      </c>
      <c r="GM165" s="39">
        <f t="shared" si="126"/>
        <v>-2.0001083750214512</v>
      </c>
      <c r="GN165" s="39">
        <f t="shared" si="126"/>
        <v>-2.0097657932345832</v>
      </c>
      <c r="GO165" s="39">
        <f t="shared" si="126"/>
        <v>-2.0176917771921503</v>
      </c>
      <c r="GP165" s="39">
        <f t="shared" si="125"/>
        <v>-2.0297525105614738</v>
      </c>
      <c r="GQ165" s="39">
        <f t="shared" si="125"/>
        <v>-2.0428400631988071</v>
      </c>
      <c r="GR165" s="39">
        <f t="shared" si="125"/>
        <v>-2.0631482624168536</v>
      </c>
      <c r="GS165" s="39">
        <f t="shared" si="125"/>
        <v>-2.0937465907755115</v>
      </c>
      <c r="GT165" s="39">
        <f t="shared" si="125"/>
        <v>-2.1323391388887152</v>
      </c>
      <c r="GU165" s="39">
        <f t="shared" si="108"/>
        <v>-2.1786443091600609</v>
      </c>
      <c r="GV165" s="39">
        <f t="shared" si="108"/>
        <v>-2.2105826361295295</v>
      </c>
      <c r="GW165" s="39">
        <f t="shared" si="108"/>
        <v>-9.6432746655328714E-16</v>
      </c>
      <c r="GX165" s="39">
        <f t="shared" si="108"/>
        <v>-2.2132601671541097</v>
      </c>
      <c r="GY165" s="39">
        <f t="shared" si="100"/>
        <v>-2.1845683876226509</v>
      </c>
      <c r="GZ165" s="39">
        <f t="shared" si="100"/>
        <v>-2.1323929353980011</v>
      </c>
      <c r="HA165" s="39">
        <f t="shared" si="100"/>
        <v>-2.0902896964419377</v>
      </c>
      <c r="HB165" s="39">
        <f t="shared" si="100"/>
        <v>-2.0518815373785699</v>
      </c>
      <c r="HC165" s="39">
        <f t="shared" si="100"/>
        <v>-2.0310301327042706</v>
      </c>
      <c r="HD165" s="39">
        <f t="shared" si="93"/>
        <v>-2.0087675411734582</v>
      </c>
      <c r="HE165" s="39">
        <f t="shared" si="93"/>
        <v>-1.9923817124688799</v>
      </c>
      <c r="HF165" s="39">
        <f t="shared" si="93"/>
        <v>-1.9844377900834362</v>
      </c>
      <c r="HG165" s="39">
        <f t="shared" si="93"/>
        <v>-1.9694544531698064</v>
      </c>
      <c r="HH165" s="39">
        <f t="shared" si="93"/>
        <v>-1.9684795244624933</v>
      </c>
      <c r="HI165" s="39">
        <f t="shared" si="93"/>
        <v>-9.6432746655328714E-16</v>
      </c>
    </row>
    <row r="166" spans="1:217" s="39" customFormat="1">
      <c r="A166" s="20"/>
      <c r="B166" s="184"/>
      <c r="C166" s="40">
        <v>15.4</v>
      </c>
      <c r="D166" s="41"/>
      <c r="E166" s="42">
        <v>4.8559999999999999</v>
      </c>
      <c r="F166" s="42">
        <v>4.8890000000000002</v>
      </c>
      <c r="G166" s="42">
        <v>4.9139999999999997</v>
      </c>
      <c r="H166" s="42">
        <v>4.9349999999999996</v>
      </c>
      <c r="I166" s="42">
        <v>4.9630000000000001</v>
      </c>
      <c r="J166" s="42">
        <v>4.9889999999999999</v>
      </c>
      <c r="K166" s="42">
        <v>5.0330000000000004</v>
      </c>
      <c r="L166" s="42">
        <v>5.0919999999999996</v>
      </c>
      <c r="M166" s="42">
        <v>5.1680000000000001</v>
      </c>
      <c r="N166" s="42">
        <v>5.258</v>
      </c>
      <c r="O166" s="43">
        <v>5.3230000000000004</v>
      </c>
      <c r="P166" s="20"/>
      <c r="Q166" s="41">
        <v>5.3280000000000003</v>
      </c>
      <c r="R166" s="42">
        <v>5.27</v>
      </c>
      <c r="S166" s="42">
        <v>5.1669999999999998</v>
      </c>
      <c r="T166" s="42">
        <v>5.0839999999999996</v>
      </c>
      <c r="U166" s="42">
        <v>5.0060000000000002</v>
      </c>
      <c r="V166" s="42">
        <v>4.9630000000000001</v>
      </c>
      <c r="W166" s="42">
        <v>4.9109999999999996</v>
      </c>
      <c r="X166" s="42">
        <v>4.8760000000000003</v>
      </c>
      <c r="Y166" s="42">
        <v>4.8529999999999998</v>
      </c>
      <c r="Z166" s="42">
        <v>4.8140000000000001</v>
      </c>
      <c r="AA166" s="42">
        <v>4.806</v>
      </c>
      <c r="AB166" s="43"/>
      <c r="AD166" s="20"/>
      <c r="AE166" s="184"/>
      <c r="AF166" s="40">
        <v>15.4</v>
      </c>
      <c r="AG166" s="41"/>
      <c r="AH166" s="42">
        <v>0.12039999999999999</v>
      </c>
      <c r="AI166" s="42">
        <v>0.1013</v>
      </c>
      <c r="AJ166" s="42">
        <v>9.7750000000000004E-2</v>
      </c>
      <c r="AK166" s="42">
        <v>0.1057</v>
      </c>
      <c r="AL166" s="42">
        <v>0.11940000000000001</v>
      </c>
      <c r="AM166" s="42">
        <v>0.14990000000000001</v>
      </c>
      <c r="AN166" s="42">
        <v>0.19689999999999999</v>
      </c>
      <c r="AO166" s="42">
        <v>0.25519999999999998</v>
      </c>
      <c r="AP166" s="42">
        <v>0.31990000000000002</v>
      </c>
      <c r="AQ166" s="42">
        <v>0.3851</v>
      </c>
      <c r="AR166" s="43">
        <v>0.4153</v>
      </c>
      <c r="AS166" s="20"/>
      <c r="AT166" s="41">
        <v>0.41770000000000002</v>
      </c>
      <c r="AU166" s="42">
        <v>0.39489999999999997</v>
      </c>
      <c r="AV166" s="42">
        <v>0.32290000000000002</v>
      </c>
      <c r="AW166" s="42">
        <v>0.2571</v>
      </c>
      <c r="AX166" s="42">
        <v>0.20399999999999999</v>
      </c>
      <c r="AY166" s="42">
        <v>0.15310000000000001</v>
      </c>
      <c r="AZ166" s="42">
        <v>0.12280000000000001</v>
      </c>
      <c r="BA166" s="42">
        <v>0.10249999999999999</v>
      </c>
      <c r="BB166" s="42">
        <v>9.2299999999999993E-2</v>
      </c>
      <c r="BC166" s="42">
        <v>9.7159999999999996E-2</v>
      </c>
      <c r="BD166" s="42">
        <v>0.1144</v>
      </c>
      <c r="BE166" s="43"/>
      <c r="BH166" s="118" t="str">
        <f t="shared" si="112"/>
        <v>0</v>
      </c>
      <c r="BI166" s="118" t="str">
        <f t="shared" si="112"/>
        <v>4.856+0.1204i</v>
      </c>
      <c r="BJ166" s="118" t="str">
        <f t="shared" si="112"/>
        <v>4.889+0.1013i</v>
      </c>
      <c r="BK166" s="118" t="str">
        <f t="shared" si="112"/>
        <v>4.914+0.09775i</v>
      </c>
      <c r="BL166" s="118" t="str">
        <f t="shared" si="112"/>
        <v>4.935+0.1057i</v>
      </c>
      <c r="BM166" s="118" t="str">
        <f t="shared" si="110"/>
        <v>4.963+0.1194i</v>
      </c>
      <c r="BN166" s="118" t="str">
        <f t="shared" si="110"/>
        <v>4.989+0.1499i</v>
      </c>
      <c r="BO166" s="118" t="str">
        <f t="shared" si="110"/>
        <v>5.033+0.1969i</v>
      </c>
      <c r="BP166" s="118" t="str">
        <f t="shared" si="110"/>
        <v>5.092+0.2552i</v>
      </c>
      <c r="BQ166" s="118" t="str">
        <f t="shared" si="117"/>
        <v>5.168+0.3199i</v>
      </c>
      <c r="BR166" s="118" t="str">
        <f t="shared" si="117"/>
        <v>5.258+0.3851i</v>
      </c>
      <c r="BS166" s="118" t="str">
        <f t="shared" si="117"/>
        <v>5.323+0.4153i</v>
      </c>
      <c r="BT166" s="118" t="str">
        <f t="shared" si="117"/>
        <v>0</v>
      </c>
      <c r="BU166" s="118" t="str">
        <f t="shared" si="117"/>
        <v>5.328+0.4177i</v>
      </c>
      <c r="BV166" s="118" t="str">
        <f t="shared" si="117"/>
        <v>5.27+0.3949i</v>
      </c>
      <c r="BW166" s="118" t="str">
        <f t="shared" si="117"/>
        <v>5.167+0.3229i</v>
      </c>
      <c r="BX166" s="118" t="str">
        <f t="shared" si="117"/>
        <v>5.084+0.2571i</v>
      </c>
      <c r="BY166" s="118" t="str">
        <f t="shared" si="117"/>
        <v>5.006+0.204i</v>
      </c>
      <c r="BZ166" s="118" t="str">
        <f t="shared" si="104"/>
        <v>4.963+0.1531i</v>
      </c>
      <c r="CA166" s="118" t="str">
        <f t="shared" si="104"/>
        <v>4.911+0.1228i</v>
      </c>
      <c r="CB166" s="118" t="str">
        <f t="shared" si="104"/>
        <v>4.876+0.1025i</v>
      </c>
      <c r="CC166" s="118" t="str">
        <f t="shared" si="104"/>
        <v>4.853+0.0923i</v>
      </c>
      <c r="CD166" s="118" t="str">
        <f t="shared" si="124"/>
        <v>4.814+0.09716i</v>
      </c>
      <c r="CE166" s="118" t="str">
        <f t="shared" si="124"/>
        <v>4.806+0.1144i</v>
      </c>
      <c r="CF166" s="118" t="str">
        <f t="shared" si="124"/>
        <v>0</v>
      </c>
      <c r="CG166" s="118" t="str">
        <f t="shared" si="124"/>
        <v>0</v>
      </c>
      <c r="CH166" s="39">
        <f t="shared" si="113"/>
        <v>15400000000</v>
      </c>
      <c r="CI166" s="121">
        <f t="shared" si="114"/>
        <v>1.1674347511697123</v>
      </c>
      <c r="CJ166" s="121" t="str">
        <f t="shared" si="121"/>
        <v>0</v>
      </c>
      <c r="CK166" s="121" t="str">
        <f t="shared" si="121"/>
        <v>5.66906315168012+0.140559144040833i</v>
      </c>
      <c r="CL166" s="121" t="str">
        <f t="shared" si="118"/>
        <v>5.70758849846872+0.118261140293492i</v>
      </c>
      <c r="CM166" s="121" t="str">
        <f t="shared" si="118"/>
        <v>5.73677436724797+0.114116746926839i</v>
      </c>
      <c r="CN166" s="121" t="str">
        <f t="shared" si="118"/>
        <v>5.76129049702253+0.123397853198639i</v>
      </c>
      <c r="CO166" s="121" t="str">
        <f t="shared" si="118"/>
        <v>5.79397867005528+0.139391709289664i</v>
      </c>
      <c r="CP166" s="121" t="str">
        <f t="shared" si="118"/>
        <v>5.82433197358569+0.17499846920034i</v>
      </c>
      <c r="CQ166" s="121" t="str">
        <f t="shared" si="118"/>
        <v>5.87569910263716+0.229867902505316i</v>
      </c>
      <c r="CR166" s="121" t="str">
        <f t="shared" si="118"/>
        <v>5.94457775295617+0.297929348498511i</v>
      </c>
      <c r="CS166" s="121" t="str">
        <f t="shared" si="118"/>
        <v>6.03330279404507+0.373462376899191i</v>
      </c>
      <c r="CT166" s="121" t="str">
        <f t="shared" si="118"/>
        <v>6.13837192165035+0.449579122675456i</v>
      </c>
      <c r="CU166" s="121" t="str">
        <f t="shared" si="101"/>
        <v>6.21425518047638+0.484835652160782i</v>
      </c>
      <c r="CV166" s="121" t="str">
        <f t="shared" si="101"/>
        <v>0</v>
      </c>
      <c r="CW166" s="121" t="str">
        <f t="shared" si="101"/>
        <v>6.22009235423223+0.487637495563589i</v>
      </c>
      <c r="CX166" s="121" t="str">
        <f t="shared" si="101"/>
        <v>6.15238113866438+0.461019983236919i</v>
      </c>
      <c r="CY166" s="121" t="str">
        <f t="shared" si="101"/>
        <v>6.0321353592939+0.3769646811527i</v>
      </c>
      <c r="CZ166" s="121" t="str">
        <f t="shared" si="95"/>
        <v>5.93523827494682+0.300147474525733i</v>
      </c>
      <c r="DA166" s="121" t="str">
        <f t="shared" si="95"/>
        <v>5.84417836435558+0.238156689238621i</v>
      </c>
      <c r="DB166" s="121" t="str">
        <f t="shared" si="95"/>
        <v>5.79397867005528+0.178734260404083i</v>
      </c>
      <c r="DC166" s="121" t="str">
        <f t="shared" si="95"/>
        <v>5.73327206299446+0.143360987443641i</v>
      </c>
      <c r="DD166" s="121" t="str">
        <f t="shared" si="95"/>
        <v>5.69241184670352+0.119662061994895i</v>
      </c>
      <c r="DE166" s="121" t="str">
        <f t="shared" si="95"/>
        <v>5.66556084742661+0.107754227532964i</v>
      </c>
      <c r="DF166" s="121" t="str">
        <f t="shared" si="95"/>
        <v>5.62003089213099+0.113427960423649i</v>
      </c>
      <c r="DG166" s="121" t="str">
        <f t="shared" si="95"/>
        <v>5.61069141412164+0.133554535533815i</v>
      </c>
      <c r="DH166" s="121" t="str">
        <f t="shared" si="127"/>
        <v>0</v>
      </c>
      <c r="DI166" s="121"/>
      <c r="DK166" s="39">
        <f t="shared" si="122"/>
        <v>0</v>
      </c>
      <c r="DL166" s="39">
        <f t="shared" si="122"/>
        <v>5.6690631516801204</v>
      </c>
      <c r="DM166" s="39">
        <f t="shared" si="119"/>
        <v>5.70758849846872</v>
      </c>
      <c r="DN166" s="39">
        <f t="shared" si="119"/>
        <v>5.7367743672479703</v>
      </c>
      <c r="DO166" s="39">
        <f t="shared" si="119"/>
        <v>5.7612904970225296</v>
      </c>
      <c r="DP166" s="39">
        <f t="shared" si="119"/>
        <v>5.7939786700552798</v>
      </c>
      <c r="DQ166" s="39">
        <f t="shared" si="119"/>
        <v>5.8243319735856902</v>
      </c>
      <c r="DR166" s="39">
        <f t="shared" si="119"/>
        <v>5.8756991026371601</v>
      </c>
      <c r="DS166" s="39">
        <f t="shared" si="119"/>
        <v>5.9445777529561701</v>
      </c>
      <c r="DT166" s="39">
        <f t="shared" si="119"/>
        <v>6.0333027940450696</v>
      </c>
      <c r="DU166" s="39">
        <f t="shared" si="119"/>
        <v>6.1383719216503501</v>
      </c>
      <c r="DV166" s="39">
        <f t="shared" si="102"/>
        <v>6.2142551804763801</v>
      </c>
      <c r="DW166" s="39">
        <f t="shared" si="102"/>
        <v>0</v>
      </c>
      <c r="DX166" s="39">
        <f t="shared" si="102"/>
        <v>6.2200923542322304</v>
      </c>
      <c r="DY166" s="39">
        <f t="shared" si="102"/>
        <v>6.1523811386643796</v>
      </c>
      <c r="DZ166" s="39">
        <f t="shared" si="102"/>
        <v>6.0321353592938998</v>
      </c>
      <c r="EA166" s="39">
        <f t="shared" si="96"/>
        <v>5.93523827494682</v>
      </c>
      <c r="EB166" s="39">
        <f t="shared" si="96"/>
        <v>5.8441783643555798</v>
      </c>
      <c r="EC166" s="39">
        <f t="shared" si="96"/>
        <v>5.7939786700552798</v>
      </c>
      <c r="ED166" s="39">
        <f t="shared" si="96"/>
        <v>5.7332720629944598</v>
      </c>
      <c r="EE166" s="39">
        <f t="shared" si="96"/>
        <v>5.6924118467035196</v>
      </c>
      <c r="EF166" s="39">
        <f t="shared" si="96"/>
        <v>5.6655608474266099</v>
      </c>
      <c r="EG166" s="39">
        <f t="shared" si="96"/>
        <v>5.6200308921309903</v>
      </c>
      <c r="EH166" s="39">
        <f t="shared" si="96"/>
        <v>5.6106914141216402</v>
      </c>
      <c r="EI166" s="39">
        <f t="shared" si="128"/>
        <v>0</v>
      </c>
      <c r="EK166" s="39">
        <f t="shared" si="99"/>
        <v>0</v>
      </c>
      <c r="EL166" s="39">
        <f t="shared" si="99"/>
        <v>0.140559144040833</v>
      </c>
      <c r="EM166" s="39">
        <f t="shared" si="99"/>
        <v>0.118261140293492</v>
      </c>
      <c r="EN166" s="39">
        <f t="shared" si="99"/>
        <v>0.114116746926839</v>
      </c>
      <c r="EO166" s="39">
        <f t="shared" si="99"/>
        <v>0.123397853198639</v>
      </c>
      <c r="EP166" s="39">
        <f t="shared" si="99"/>
        <v>0.13939170928966399</v>
      </c>
      <c r="EQ166" s="39">
        <f t="shared" si="99"/>
        <v>0.17499846920034001</v>
      </c>
      <c r="ER166" s="39">
        <f t="shared" si="99"/>
        <v>0.229867902505316</v>
      </c>
      <c r="ES166" s="39">
        <f t="shared" si="99"/>
        <v>0.29792934849851099</v>
      </c>
      <c r="ET166" s="39">
        <f t="shared" si="99"/>
        <v>0.37346237689919098</v>
      </c>
      <c r="EU166" s="39">
        <f t="shared" si="99"/>
        <v>0.44957912267545602</v>
      </c>
      <c r="EV166" s="39">
        <f t="shared" si="116"/>
        <v>0.484835652160782</v>
      </c>
      <c r="EW166" s="39">
        <f t="shared" si="116"/>
        <v>0</v>
      </c>
      <c r="EX166" s="39">
        <f t="shared" si="116"/>
        <v>0.48763749556358899</v>
      </c>
      <c r="EY166" s="39">
        <f t="shared" si="116"/>
        <v>0.46101998323691901</v>
      </c>
      <c r="EZ166" s="39">
        <f t="shared" si="116"/>
        <v>0.37696468115269999</v>
      </c>
      <c r="FA166" s="39">
        <f t="shared" si="116"/>
        <v>0.30014747452573298</v>
      </c>
      <c r="FB166" s="39">
        <f t="shared" si="116"/>
        <v>0.23815668923862099</v>
      </c>
      <c r="FC166" s="39">
        <f t="shared" si="111"/>
        <v>0.178734260404083</v>
      </c>
      <c r="FD166" s="39">
        <f t="shared" si="111"/>
        <v>0.14336098744364101</v>
      </c>
      <c r="FE166" s="39">
        <f t="shared" si="111"/>
        <v>0.119662061994895</v>
      </c>
      <c r="FF166" s="39">
        <f t="shared" si="111"/>
        <v>0.107754227532964</v>
      </c>
      <c r="FG166" s="39">
        <f t="shared" si="111"/>
        <v>0.113427960423649</v>
      </c>
      <c r="FH166" s="39">
        <f t="shared" si="111"/>
        <v>0.13355453553381499</v>
      </c>
      <c r="FI166" s="39">
        <f t="shared" si="129"/>
        <v>0</v>
      </c>
      <c r="FK166" s="39">
        <f t="shared" si="123"/>
        <v>0.99999999999999989</v>
      </c>
      <c r="FL166" s="39">
        <f t="shared" si="123"/>
        <v>0.79605133780991344</v>
      </c>
      <c r="FM166" s="39">
        <f t="shared" si="120"/>
        <v>0.79489084828778789</v>
      </c>
      <c r="FN166" s="39">
        <f t="shared" si="120"/>
        <v>0.79396473385503274</v>
      </c>
      <c r="FO166" s="39">
        <f t="shared" si="120"/>
        <v>0.79314527985405237</v>
      </c>
      <c r="FP166" s="39">
        <f t="shared" si="120"/>
        <v>0.79203621694582815</v>
      </c>
      <c r="FQ166" s="39">
        <f t="shared" si="120"/>
        <v>0.790905900994609</v>
      </c>
      <c r="FR166" s="39">
        <f t="shared" si="120"/>
        <v>0.78895141810415836</v>
      </c>
      <c r="FS166" s="39">
        <f t="shared" si="120"/>
        <v>0.78625386064799041</v>
      </c>
      <c r="FT166" s="39">
        <f t="shared" si="120"/>
        <v>0.78273294833772022</v>
      </c>
      <c r="FU166" s="39">
        <f t="shared" si="120"/>
        <v>0.77855072828290983</v>
      </c>
      <c r="FV166" s="39">
        <f t="shared" si="103"/>
        <v>0.77571223878990103</v>
      </c>
      <c r="FW166" s="39">
        <f t="shared" si="103"/>
        <v>0.99999999999999989</v>
      </c>
      <c r="FX166" s="39">
        <f t="shared" si="103"/>
        <v>0.77549176889834703</v>
      </c>
      <c r="FY166" s="39">
        <f t="shared" si="103"/>
        <v>0.77796689802996888</v>
      </c>
      <c r="FZ166" s="39">
        <f t="shared" si="103"/>
        <v>0.78273390734992565</v>
      </c>
      <c r="GA166" s="39">
        <f t="shared" si="97"/>
        <v>0.78653327830781772</v>
      </c>
      <c r="GB166" s="39">
        <f t="shared" si="97"/>
        <v>0.78990617820450626</v>
      </c>
      <c r="GC166" s="39">
        <f t="shared" si="97"/>
        <v>0.79186118224970792</v>
      </c>
      <c r="GD166" s="39">
        <f t="shared" si="97"/>
        <v>0.79397172349817824</v>
      </c>
      <c r="GE166" s="39">
        <f t="shared" si="97"/>
        <v>0.79537515590579466</v>
      </c>
      <c r="GF166" s="39">
        <f t="shared" si="97"/>
        <v>0.79627913290019259</v>
      </c>
      <c r="GG166" s="39">
        <f t="shared" si="97"/>
        <v>0.79773149730773074</v>
      </c>
      <c r="GH166" s="39">
        <f t="shared" si="97"/>
        <v>0.79796304005784946</v>
      </c>
      <c r="GI166" s="39">
        <f t="shared" si="130"/>
        <v>0.99999999999999989</v>
      </c>
      <c r="GJ166" s="39">
        <f t="shared" si="115"/>
        <v>15.4</v>
      </c>
      <c r="GK166" s="39">
        <f t="shared" si="126"/>
        <v>-9.6432746655328714E-16</v>
      </c>
      <c r="GL166" s="39">
        <f t="shared" si="126"/>
        <v>-1.9811784691508707</v>
      </c>
      <c r="GM166" s="39">
        <f t="shared" si="126"/>
        <v>-1.9938500618600852</v>
      </c>
      <c r="GN166" s="39">
        <f t="shared" si="126"/>
        <v>-2.0039757507603708</v>
      </c>
      <c r="GO166" s="39">
        <f t="shared" si="126"/>
        <v>-2.0129451197228172</v>
      </c>
      <c r="GP166" s="39">
        <f t="shared" si="125"/>
        <v>-2.0250991848740667</v>
      </c>
      <c r="GQ166" s="39">
        <f t="shared" si="125"/>
        <v>-2.0375036830118103</v>
      </c>
      <c r="GR166" s="39">
        <f t="shared" si="125"/>
        <v>-2.0589947773548509</v>
      </c>
      <c r="GS166" s="39">
        <f t="shared" si="125"/>
        <v>-2.0887441815471033</v>
      </c>
      <c r="GT166" s="39">
        <f t="shared" si="125"/>
        <v>-2.1277276923237278</v>
      </c>
      <c r="GU166" s="39">
        <f t="shared" si="108"/>
        <v>-2.1742616941436119</v>
      </c>
      <c r="GV166" s="39">
        <f t="shared" si="108"/>
        <v>-2.2059871285228061</v>
      </c>
      <c r="GW166" s="39">
        <f t="shared" si="108"/>
        <v>-9.6432746655328714E-16</v>
      </c>
      <c r="GX166" s="39">
        <f t="shared" si="108"/>
        <v>-2.2084561489094963</v>
      </c>
      <c r="GY166" s="39">
        <f t="shared" si="100"/>
        <v>-2.1807776311256291</v>
      </c>
      <c r="GZ166" s="39">
        <f t="shared" si="100"/>
        <v>-2.1277170502917393</v>
      </c>
      <c r="HA166" s="39">
        <f t="shared" si="100"/>
        <v>-2.0856579521119727</v>
      </c>
      <c r="HB166" s="39">
        <f t="shared" si="100"/>
        <v>-2.0484897870470538</v>
      </c>
      <c r="HC166" s="39">
        <f t="shared" si="100"/>
        <v>-2.0270189204078122</v>
      </c>
      <c r="HD166" s="39">
        <f t="shared" si="93"/>
        <v>-2.0038992851452759</v>
      </c>
      <c r="HE166" s="39">
        <f t="shared" si="93"/>
        <v>-1.9885595725459202</v>
      </c>
      <c r="HF166" s="39">
        <f t="shared" si="93"/>
        <v>-1.9786933028312526</v>
      </c>
      <c r="HG166" s="39">
        <f t="shared" si="93"/>
        <v>-1.9628652020520418</v>
      </c>
      <c r="HH166" s="39">
        <f t="shared" si="93"/>
        <v>-1.9603444755081498</v>
      </c>
      <c r="HI166" s="39">
        <f t="shared" si="93"/>
        <v>-9.6432746655328714E-16</v>
      </c>
    </row>
    <row r="167" spans="1:217" s="39" customFormat="1">
      <c r="A167" s="20"/>
      <c r="B167" s="184"/>
      <c r="C167" s="40">
        <v>15.45</v>
      </c>
      <c r="D167" s="41"/>
      <c r="E167" s="42">
        <v>4.8570000000000002</v>
      </c>
      <c r="F167" s="42">
        <v>4.8890000000000002</v>
      </c>
      <c r="G167" s="42">
        <v>4.9189999999999996</v>
      </c>
      <c r="H167" s="42">
        <v>4.9370000000000003</v>
      </c>
      <c r="I167" s="42">
        <v>4.9660000000000002</v>
      </c>
      <c r="J167" s="42">
        <v>4.99</v>
      </c>
      <c r="K167" s="42">
        <v>5.0380000000000003</v>
      </c>
      <c r="L167" s="42">
        <v>5.0890000000000004</v>
      </c>
      <c r="M167" s="42">
        <v>5.1580000000000004</v>
      </c>
      <c r="N167" s="42">
        <v>5.2469999999999999</v>
      </c>
      <c r="O167" s="43">
        <v>5.3120000000000003</v>
      </c>
      <c r="P167" s="20"/>
      <c r="Q167" s="41">
        <v>5.3179999999999996</v>
      </c>
      <c r="R167" s="42">
        <v>5.2590000000000003</v>
      </c>
      <c r="S167" s="42">
        <v>5.1550000000000002</v>
      </c>
      <c r="T167" s="42">
        <v>5.0709999999999997</v>
      </c>
      <c r="U167" s="42">
        <v>5.0129999999999999</v>
      </c>
      <c r="V167" s="42">
        <v>4.9640000000000004</v>
      </c>
      <c r="W167" s="42">
        <v>4.9160000000000004</v>
      </c>
      <c r="X167" s="42">
        <v>4.8810000000000002</v>
      </c>
      <c r="Y167" s="42">
        <v>4.8579999999999997</v>
      </c>
      <c r="Z167" s="42">
        <v>4.8150000000000004</v>
      </c>
      <c r="AA167" s="42">
        <v>4.806</v>
      </c>
      <c r="AB167" s="43"/>
      <c r="AD167" s="20"/>
      <c r="AE167" s="184"/>
      <c r="AF167" s="40">
        <v>15.45</v>
      </c>
      <c r="AG167" s="41"/>
      <c r="AH167" s="42">
        <v>0.12139999999999999</v>
      </c>
      <c r="AI167" s="42">
        <v>0.1026</v>
      </c>
      <c r="AJ167" s="42">
        <v>9.7059999999999994E-2</v>
      </c>
      <c r="AK167" s="42">
        <v>0.1087</v>
      </c>
      <c r="AL167" s="42">
        <v>0.1212</v>
      </c>
      <c r="AM167" s="42">
        <v>0.1507</v>
      </c>
      <c r="AN167" s="42">
        <v>0.19839999999999999</v>
      </c>
      <c r="AO167" s="42">
        <v>0.26960000000000001</v>
      </c>
      <c r="AP167" s="42">
        <v>0.31979999999999997</v>
      </c>
      <c r="AQ167" s="42">
        <v>0.38290000000000002</v>
      </c>
      <c r="AR167" s="43">
        <v>0.40889999999999999</v>
      </c>
      <c r="AS167" s="20"/>
      <c r="AT167" s="41">
        <v>0.41020000000000001</v>
      </c>
      <c r="AU167" s="42">
        <v>0.3921</v>
      </c>
      <c r="AV167" s="42">
        <v>0.32200000000000001</v>
      </c>
      <c r="AW167" s="42">
        <v>0.26500000000000001</v>
      </c>
      <c r="AX167" s="42">
        <v>0.2099</v>
      </c>
      <c r="AY167" s="42">
        <v>0.1535</v>
      </c>
      <c r="AZ167" s="42">
        <v>0.1244</v>
      </c>
      <c r="BA167" s="42">
        <v>0.10489999999999999</v>
      </c>
      <c r="BB167" s="42">
        <v>8.9940000000000006E-2</v>
      </c>
      <c r="BC167" s="42">
        <v>9.7199999999999995E-2</v>
      </c>
      <c r="BD167" s="42">
        <v>0.11409999999999999</v>
      </c>
      <c r="BE167" s="43"/>
      <c r="BH167" s="118" t="str">
        <f t="shared" si="112"/>
        <v>0</v>
      </c>
      <c r="BI167" s="118" t="str">
        <f t="shared" si="112"/>
        <v>4.857+0.1214i</v>
      </c>
      <c r="BJ167" s="118" t="str">
        <f t="shared" si="112"/>
        <v>4.889+0.1026i</v>
      </c>
      <c r="BK167" s="118" t="str">
        <f t="shared" si="112"/>
        <v>4.919+0.09706i</v>
      </c>
      <c r="BL167" s="118" t="str">
        <f t="shared" si="112"/>
        <v>4.937+0.1087i</v>
      </c>
      <c r="BM167" s="118" t="str">
        <f t="shared" si="110"/>
        <v>4.966+0.1212i</v>
      </c>
      <c r="BN167" s="118" t="str">
        <f t="shared" si="110"/>
        <v>4.99+0.1507i</v>
      </c>
      <c r="BO167" s="118" t="str">
        <f t="shared" si="110"/>
        <v>5.038+0.1984i</v>
      </c>
      <c r="BP167" s="118" t="str">
        <f t="shared" si="110"/>
        <v>5.089+0.2696i</v>
      </c>
      <c r="BQ167" s="118" t="str">
        <f t="shared" si="117"/>
        <v>5.158+0.3198i</v>
      </c>
      <c r="BR167" s="118" t="str">
        <f t="shared" si="117"/>
        <v>5.247+0.3829i</v>
      </c>
      <c r="BS167" s="118" t="str">
        <f t="shared" si="117"/>
        <v>5.312+0.4089i</v>
      </c>
      <c r="BT167" s="118" t="str">
        <f t="shared" si="117"/>
        <v>0</v>
      </c>
      <c r="BU167" s="118" t="str">
        <f t="shared" si="117"/>
        <v>5.318+0.4102i</v>
      </c>
      <c r="BV167" s="118" t="str">
        <f t="shared" si="117"/>
        <v>5.259+0.3921i</v>
      </c>
      <c r="BW167" s="118" t="str">
        <f t="shared" si="117"/>
        <v>5.155+0.322i</v>
      </c>
      <c r="BX167" s="118" t="str">
        <f t="shared" si="117"/>
        <v>5.071+0.265i</v>
      </c>
      <c r="BY167" s="118" t="str">
        <f t="shared" si="117"/>
        <v>5.013+0.2099i</v>
      </c>
      <c r="BZ167" s="118" t="str">
        <f t="shared" si="104"/>
        <v>4.964+0.1535i</v>
      </c>
      <c r="CA167" s="118" t="str">
        <f t="shared" si="104"/>
        <v>4.916+0.1244i</v>
      </c>
      <c r="CB167" s="118" t="str">
        <f t="shared" si="104"/>
        <v>4.881+0.1049i</v>
      </c>
      <c r="CC167" s="118" t="str">
        <f t="shared" si="104"/>
        <v>4.858+0.08994i</v>
      </c>
      <c r="CD167" s="118" t="str">
        <f t="shared" si="124"/>
        <v>4.815+0.0972i</v>
      </c>
      <c r="CE167" s="118" t="str">
        <f t="shared" si="124"/>
        <v>4.806+0.1141i</v>
      </c>
      <c r="CF167" s="118" t="str">
        <f t="shared" si="124"/>
        <v>0</v>
      </c>
      <c r="CG167" s="118" t="str">
        <f t="shared" si="124"/>
        <v>0</v>
      </c>
      <c r="CH167" s="39">
        <f t="shared" si="113"/>
        <v>15450000000</v>
      </c>
      <c r="CI167" s="121">
        <f t="shared" si="114"/>
        <v>1.1636566451788717</v>
      </c>
      <c r="CJ167" s="121" t="str">
        <f t="shared" si="121"/>
        <v>0</v>
      </c>
      <c r="CK167" s="121" t="str">
        <f t="shared" si="121"/>
        <v>5.65188032563378+0.141267916724715i</v>
      </c>
      <c r="CL167" s="121" t="str">
        <f t="shared" si="118"/>
        <v>5.6891173382795+0.119391171795352i</v>
      </c>
      <c r="CM167" s="121" t="str">
        <f t="shared" si="118"/>
        <v>5.72402703763487+0.112944513981061i</v>
      </c>
      <c r="CN167" s="121" t="str">
        <f t="shared" si="118"/>
        <v>5.74497285724809+0.126489477330943i</v>
      </c>
      <c r="CO167" s="121" t="str">
        <f t="shared" si="118"/>
        <v>5.77871889995828+0.141035185395679i</v>
      </c>
      <c r="CP167" s="121" t="str">
        <f t="shared" si="118"/>
        <v>5.80664665944257+0.175363056428456i</v>
      </c>
      <c r="CQ167" s="121" t="str">
        <f t="shared" si="118"/>
        <v>5.86250217841116+0.230869478403488i</v>
      </c>
      <c r="CR167" s="121" t="str">
        <f t="shared" si="118"/>
        <v>5.92184866731528+0.313721831540224i</v>
      </c>
      <c r="CS167" s="121" t="str">
        <f t="shared" si="118"/>
        <v>6.00214097583262+0.372137395128203i</v>
      </c>
      <c r="CT167" s="121" t="str">
        <f t="shared" si="118"/>
        <v>6.10570641725354+0.44556412943899i</v>
      </c>
      <c r="CU167" s="121" t="str">
        <f t="shared" si="101"/>
        <v>6.18134409919017+0.475819202213641i</v>
      </c>
      <c r="CV167" s="121" t="str">
        <f t="shared" si="101"/>
        <v>0</v>
      </c>
      <c r="CW167" s="121" t="str">
        <f t="shared" si="101"/>
        <v>6.18832603906124+0.477331955852373i</v>
      </c>
      <c r="CX167" s="121" t="str">
        <f t="shared" si="101"/>
        <v>6.11967029699569+0.456269770574636i</v>
      </c>
      <c r="CY167" s="121" t="str">
        <f t="shared" si="101"/>
        <v>5.99865000589708+0.374697439747597i</v>
      </c>
      <c r="CZ167" s="121" t="str">
        <f t="shared" si="95"/>
        <v>5.90090284770206+0.308369010972401i</v>
      </c>
      <c r="DA167" s="121" t="str">
        <f t="shared" si="95"/>
        <v>5.83341076228168+0.244251529823045i</v>
      </c>
      <c r="DB167" s="121" t="str">
        <f t="shared" si="95"/>
        <v>5.77639158666792+0.178621295034957i</v>
      </c>
      <c r="DC167" s="121" t="str">
        <f t="shared" si="95"/>
        <v>5.72053606769933+0.144758886660252i</v>
      </c>
      <c r="DD167" s="121" t="str">
        <f t="shared" si="95"/>
        <v>5.67980808511807+0.122067582079264i</v>
      </c>
      <c r="DE167" s="121" t="str">
        <f t="shared" si="95"/>
        <v>5.65304398227896+0.104659278667388i</v>
      </c>
      <c r="DF167" s="121" t="str">
        <f t="shared" si="95"/>
        <v>5.60300674653627+0.113107425911386i</v>
      </c>
      <c r="DG167" s="121" t="str">
        <f t="shared" si="95"/>
        <v>5.59253383672966+0.132773223214909i</v>
      </c>
      <c r="DH167" s="121" t="str">
        <f t="shared" si="127"/>
        <v>0</v>
      </c>
      <c r="DI167" s="121"/>
      <c r="DK167" s="39">
        <f t="shared" si="122"/>
        <v>0</v>
      </c>
      <c r="DL167" s="39">
        <f t="shared" si="122"/>
        <v>5.6518803256337797</v>
      </c>
      <c r="DM167" s="39">
        <f t="shared" si="119"/>
        <v>5.6891173382794999</v>
      </c>
      <c r="DN167" s="39">
        <f t="shared" si="119"/>
        <v>5.7240270376348699</v>
      </c>
      <c r="DO167" s="39">
        <f t="shared" si="119"/>
        <v>5.74497285724809</v>
      </c>
      <c r="DP167" s="39">
        <f t="shared" si="119"/>
        <v>5.7787188999582799</v>
      </c>
      <c r="DQ167" s="39">
        <f t="shared" si="119"/>
        <v>5.8066466594425696</v>
      </c>
      <c r="DR167" s="39">
        <f t="shared" si="119"/>
        <v>5.8625021784111597</v>
      </c>
      <c r="DS167" s="39">
        <f t="shared" si="119"/>
        <v>5.9218486673152801</v>
      </c>
      <c r="DT167" s="39">
        <f t="shared" si="119"/>
        <v>6.0021409758326199</v>
      </c>
      <c r="DU167" s="39">
        <f t="shared" si="119"/>
        <v>6.1057064172535398</v>
      </c>
      <c r="DV167" s="39">
        <f t="shared" si="102"/>
        <v>6.18134409919017</v>
      </c>
      <c r="DW167" s="39">
        <f t="shared" si="102"/>
        <v>0</v>
      </c>
      <c r="DX167" s="39">
        <f t="shared" si="102"/>
        <v>6.1883260390612396</v>
      </c>
      <c r="DY167" s="39">
        <f t="shared" si="102"/>
        <v>6.1196702969956904</v>
      </c>
      <c r="DZ167" s="39">
        <f t="shared" si="102"/>
        <v>5.9986500058970798</v>
      </c>
      <c r="EA167" s="39">
        <f t="shared" si="96"/>
        <v>5.90090284770206</v>
      </c>
      <c r="EB167" s="39">
        <f t="shared" si="96"/>
        <v>5.8334107622816802</v>
      </c>
      <c r="EC167" s="39">
        <f t="shared" si="96"/>
        <v>5.7763915866679199</v>
      </c>
      <c r="ED167" s="39">
        <f t="shared" si="96"/>
        <v>5.7205360676993298</v>
      </c>
      <c r="EE167" s="39">
        <f t="shared" si="96"/>
        <v>5.6798080851180703</v>
      </c>
      <c r="EF167" s="39">
        <f t="shared" si="96"/>
        <v>5.6530439822789598</v>
      </c>
      <c r="EG167" s="39">
        <f t="shared" si="96"/>
        <v>5.6030067465362698</v>
      </c>
      <c r="EH167" s="39">
        <f t="shared" si="96"/>
        <v>5.5925338367296602</v>
      </c>
      <c r="EI167" s="39">
        <f t="shared" si="128"/>
        <v>0</v>
      </c>
      <c r="EK167" s="39">
        <f t="shared" si="99"/>
        <v>0</v>
      </c>
      <c r="EL167" s="39">
        <f t="shared" si="99"/>
        <v>0.141267916724715</v>
      </c>
      <c r="EM167" s="39">
        <f t="shared" si="99"/>
        <v>0.119391171795352</v>
      </c>
      <c r="EN167" s="39">
        <f t="shared" si="99"/>
        <v>0.11294451398106101</v>
      </c>
      <c r="EO167" s="39">
        <f t="shared" si="99"/>
        <v>0.12648947733094301</v>
      </c>
      <c r="EP167" s="39">
        <f t="shared" si="99"/>
        <v>0.141035185395679</v>
      </c>
      <c r="EQ167" s="39">
        <f t="shared" si="99"/>
        <v>0.17536305642845601</v>
      </c>
      <c r="ER167" s="39">
        <f t="shared" si="99"/>
        <v>0.23086947840348801</v>
      </c>
      <c r="ES167" s="39">
        <f t="shared" si="99"/>
        <v>0.31372183154022398</v>
      </c>
      <c r="ET167" s="39">
        <f t="shared" si="99"/>
        <v>0.37213739512820299</v>
      </c>
      <c r="EU167" s="39">
        <f t="shared" si="99"/>
        <v>0.44556412943898999</v>
      </c>
      <c r="EV167" s="39">
        <f t="shared" si="116"/>
        <v>0.47581920221364099</v>
      </c>
      <c r="EW167" s="39">
        <f t="shared" si="116"/>
        <v>0</v>
      </c>
      <c r="EX167" s="39">
        <f t="shared" si="116"/>
        <v>0.47733195585237298</v>
      </c>
      <c r="EY167" s="39">
        <f t="shared" si="116"/>
        <v>0.45626977057463602</v>
      </c>
      <c r="EZ167" s="39">
        <f t="shared" si="116"/>
        <v>0.37469743974759701</v>
      </c>
      <c r="FA167" s="39">
        <f t="shared" si="116"/>
        <v>0.30836901097240099</v>
      </c>
      <c r="FB167" s="39">
        <f t="shared" si="116"/>
        <v>0.24425152982304499</v>
      </c>
      <c r="FC167" s="39">
        <f t="shared" si="111"/>
        <v>0.178621295034957</v>
      </c>
      <c r="FD167" s="39">
        <f t="shared" si="111"/>
        <v>0.144758886660252</v>
      </c>
      <c r="FE167" s="39">
        <f t="shared" si="111"/>
        <v>0.12206758207926401</v>
      </c>
      <c r="FF167" s="39">
        <f t="shared" si="111"/>
        <v>0.104659278667388</v>
      </c>
      <c r="FG167" s="39">
        <f t="shared" si="111"/>
        <v>0.11310742591138601</v>
      </c>
      <c r="FH167" s="39">
        <f t="shared" si="111"/>
        <v>0.132773223214909</v>
      </c>
      <c r="FI167" s="39">
        <f t="shared" si="129"/>
        <v>0</v>
      </c>
      <c r="FK167" s="39">
        <f t="shared" si="123"/>
        <v>0.99999999999999989</v>
      </c>
      <c r="FL167" s="39">
        <f t="shared" si="123"/>
        <v>0.79660286247332723</v>
      </c>
      <c r="FM167" s="39">
        <f t="shared" si="120"/>
        <v>0.79548225251288396</v>
      </c>
      <c r="FN167" s="39">
        <f t="shared" si="120"/>
        <v>0.79437876097944193</v>
      </c>
      <c r="FO167" s="39">
        <f t="shared" si="120"/>
        <v>0.79365918432830806</v>
      </c>
      <c r="FP167" s="39">
        <f t="shared" si="120"/>
        <v>0.79251985204523689</v>
      </c>
      <c r="FQ167" s="39">
        <f t="shared" si="120"/>
        <v>0.7914713465987907</v>
      </c>
      <c r="FR167" s="39">
        <f t="shared" si="120"/>
        <v>0.78936721527296372</v>
      </c>
      <c r="FS167" s="39">
        <f t="shared" si="120"/>
        <v>0.78684497088679139</v>
      </c>
      <c r="FT167" s="39">
        <f t="shared" si="120"/>
        <v>0.78373603860993368</v>
      </c>
      <c r="FU167" s="39">
        <f t="shared" si="120"/>
        <v>0.77963151222484639</v>
      </c>
      <c r="FV167" s="39">
        <f t="shared" si="103"/>
        <v>0.77686560424693041</v>
      </c>
      <c r="FW167" s="39">
        <f t="shared" si="103"/>
        <v>0.99999999999999989</v>
      </c>
      <c r="FX167" s="39">
        <f t="shared" si="103"/>
        <v>0.77662614716520229</v>
      </c>
      <c r="FY167" s="39">
        <f t="shared" si="103"/>
        <v>0.7790586703770449</v>
      </c>
      <c r="FZ167" s="39">
        <f t="shared" si="103"/>
        <v>0.78382065208988283</v>
      </c>
      <c r="GA167" s="39">
        <f t="shared" si="97"/>
        <v>0.78755946476227523</v>
      </c>
      <c r="GB167" s="39">
        <f t="shared" si="97"/>
        <v>0.79021003774922449</v>
      </c>
      <c r="GC167" s="39">
        <f t="shared" si="97"/>
        <v>0.79242642039564648</v>
      </c>
      <c r="GD167" s="39">
        <f t="shared" si="97"/>
        <v>0.79437595944590023</v>
      </c>
      <c r="GE167" s="39">
        <f t="shared" si="97"/>
        <v>0.79577326366022083</v>
      </c>
      <c r="GF167" s="39">
        <f t="shared" si="97"/>
        <v>0.79669232305291426</v>
      </c>
      <c r="GG167" s="39">
        <f t="shared" si="97"/>
        <v>0.79828281356308806</v>
      </c>
      <c r="GH167" s="39">
        <f t="shared" si="97"/>
        <v>0.79855304502732094</v>
      </c>
      <c r="GI167" s="39">
        <f t="shared" si="130"/>
        <v>0.99999999999999989</v>
      </c>
      <c r="GJ167" s="39">
        <f t="shared" si="115"/>
        <v>15.45</v>
      </c>
      <c r="GK167" s="39">
        <f t="shared" si="126"/>
        <v>-9.6432746655328714E-16</v>
      </c>
      <c r="GL167" s="39">
        <f t="shared" si="126"/>
        <v>-1.9751627470315047</v>
      </c>
      <c r="GM167" s="39">
        <f t="shared" si="126"/>
        <v>-1.9873901034203134</v>
      </c>
      <c r="GN167" s="39">
        <f t="shared" si="126"/>
        <v>-1.9994475186708651</v>
      </c>
      <c r="GO167" s="39">
        <f t="shared" si="126"/>
        <v>-2.0073190734080892</v>
      </c>
      <c r="GP167" s="39">
        <f t="shared" si="125"/>
        <v>-2.0197970042681384</v>
      </c>
      <c r="GQ167" s="39">
        <f t="shared" si="125"/>
        <v>-2.031296063013774</v>
      </c>
      <c r="GR167" s="39">
        <f t="shared" si="125"/>
        <v>-2.0544183016962116</v>
      </c>
      <c r="GS167" s="39">
        <f t="shared" si="125"/>
        <v>-2.0822165325057571</v>
      </c>
      <c r="GT167" s="39">
        <f t="shared" si="125"/>
        <v>-2.1166036513565025</v>
      </c>
      <c r="GU167" s="39">
        <f t="shared" si="108"/>
        <v>-2.1622123056912459</v>
      </c>
      <c r="GV167" s="39">
        <f t="shared" si="108"/>
        <v>-2.1930821306061068</v>
      </c>
      <c r="GW167" s="39">
        <f t="shared" si="108"/>
        <v>-9.6432746655328714E-16</v>
      </c>
      <c r="GX167" s="39">
        <f t="shared" si="108"/>
        <v>-2.1957598375196135</v>
      </c>
      <c r="GY167" s="39">
        <f t="shared" si="100"/>
        <v>-2.1685966934927761</v>
      </c>
      <c r="GZ167" s="39">
        <f t="shared" si="100"/>
        <v>-2.115665958507746</v>
      </c>
      <c r="HA167" s="39">
        <f t="shared" si="100"/>
        <v>-2.0743328969734258</v>
      </c>
      <c r="HB167" s="39">
        <f t="shared" si="100"/>
        <v>-2.0451491587099966</v>
      </c>
      <c r="HC167" s="39">
        <f t="shared" si="100"/>
        <v>-2.0208210604296575</v>
      </c>
      <c r="HD167" s="39">
        <f t="shared" si="93"/>
        <v>-1.9994781512296202</v>
      </c>
      <c r="HE167" s="39">
        <f t="shared" si="93"/>
        <v>-1.9842131268609813</v>
      </c>
      <c r="HF167" s="39">
        <f t="shared" si="93"/>
        <v>-1.9741873537344865</v>
      </c>
      <c r="HG167" s="39">
        <f t="shared" si="93"/>
        <v>-1.9568644133278355</v>
      </c>
      <c r="HH167" s="39">
        <f t="shared" si="93"/>
        <v>-1.9539245987127773</v>
      </c>
      <c r="HI167" s="39">
        <f t="shared" si="93"/>
        <v>-9.6432746655328714E-16</v>
      </c>
    </row>
    <row r="168" spans="1:217" s="39" customFormat="1">
      <c r="A168" s="20"/>
      <c r="B168" s="184"/>
      <c r="C168" s="40">
        <v>15.5</v>
      </c>
      <c r="D168" s="41"/>
      <c r="E168" s="42">
        <v>4.8630000000000004</v>
      </c>
      <c r="F168" s="42">
        <v>4.8949999999999996</v>
      </c>
      <c r="G168" s="42">
        <v>4.9249999999999998</v>
      </c>
      <c r="H168" s="42">
        <v>4.9480000000000004</v>
      </c>
      <c r="I168" s="42">
        <v>4.9580000000000002</v>
      </c>
      <c r="J168" s="42">
        <v>4.9800000000000004</v>
      </c>
      <c r="K168" s="42">
        <v>5.0259999999999998</v>
      </c>
      <c r="L168" s="42">
        <v>5.0869999999999997</v>
      </c>
      <c r="M168" s="42">
        <v>5.1539999999999999</v>
      </c>
      <c r="N168" s="42">
        <v>5.2430000000000003</v>
      </c>
      <c r="O168" s="43">
        <v>5.3090000000000002</v>
      </c>
      <c r="P168" s="20"/>
      <c r="Q168" s="41">
        <v>5.3129999999999997</v>
      </c>
      <c r="R168" s="42">
        <v>5.2530000000000001</v>
      </c>
      <c r="S168" s="42">
        <v>5.1509999999999998</v>
      </c>
      <c r="T168" s="42">
        <v>5.0759999999999996</v>
      </c>
      <c r="U168" s="42">
        <v>4.9989999999999997</v>
      </c>
      <c r="V168" s="42">
        <v>4.9530000000000003</v>
      </c>
      <c r="W168" s="42">
        <v>4.9059999999999997</v>
      </c>
      <c r="X168" s="42">
        <v>4.8849999999999998</v>
      </c>
      <c r="Y168" s="42">
        <v>4.8650000000000002</v>
      </c>
      <c r="Z168" s="42">
        <v>4.8209999999999997</v>
      </c>
      <c r="AA168" s="42">
        <v>4.8099999999999996</v>
      </c>
      <c r="AB168" s="43"/>
      <c r="AD168" s="20"/>
      <c r="AE168" s="184"/>
      <c r="AF168" s="40">
        <v>15.5</v>
      </c>
      <c r="AG168" s="41"/>
      <c r="AH168" s="42">
        <v>0.1182</v>
      </c>
      <c r="AI168" s="42">
        <v>9.8210000000000006E-2</v>
      </c>
      <c r="AJ168" s="42">
        <v>9.5579999999999998E-2</v>
      </c>
      <c r="AK168" s="42">
        <v>0.1138</v>
      </c>
      <c r="AL168" s="42">
        <v>0.12909999999999999</v>
      </c>
      <c r="AM168" s="42">
        <v>0.14979999999999999</v>
      </c>
      <c r="AN168" s="42">
        <v>0.1943</v>
      </c>
      <c r="AO168" s="42">
        <v>0.25569999999999998</v>
      </c>
      <c r="AP168" s="42">
        <v>0.32179999999999997</v>
      </c>
      <c r="AQ168" s="42">
        <v>0.3831</v>
      </c>
      <c r="AR168" s="43">
        <v>0.4083</v>
      </c>
      <c r="AS168" s="20"/>
      <c r="AT168" s="41">
        <v>0.40989999999999999</v>
      </c>
      <c r="AU168" s="42">
        <v>0.39050000000000001</v>
      </c>
      <c r="AV168" s="42">
        <v>0.3231</v>
      </c>
      <c r="AW168" s="42">
        <v>0.25919999999999999</v>
      </c>
      <c r="AX168" s="42">
        <v>0.20319999999999999</v>
      </c>
      <c r="AY168" s="42">
        <v>0.15229999999999999</v>
      </c>
      <c r="AZ168" s="42">
        <v>0.1275</v>
      </c>
      <c r="BA168" s="42">
        <v>0.1167</v>
      </c>
      <c r="BB168" s="42">
        <v>9.0550000000000005E-2</v>
      </c>
      <c r="BC168" s="42">
        <v>9.3049999999999994E-2</v>
      </c>
      <c r="BD168" s="42">
        <v>0.10929999999999999</v>
      </c>
      <c r="BE168" s="43"/>
      <c r="BH168" s="118" t="str">
        <f t="shared" si="112"/>
        <v>0</v>
      </c>
      <c r="BI168" s="118" t="str">
        <f t="shared" si="112"/>
        <v>4.863+0.1182i</v>
      </c>
      <c r="BJ168" s="118" t="str">
        <f t="shared" si="112"/>
        <v>4.895+0.09821i</v>
      </c>
      <c r="BK168" s="118" t="str">
        <f t="shared" si="112"/>
        <v>4.925+0.09558i</v>
      </c>
      <c r="BL168" s="118" t="str">
        <f t="shared" si="112"/>
        <v>4.948+0.1138i</v>
      </c>
      <c r="BM168" s="118" t="str">
        <f t="shared" si="110"/>
        <v>4.958+0.1291i</v>
      </c>
      <c r="BN168" s="118" t="str">
        <f t="shared" si="110"/>
        <v>4.98+0.1498i</v>
      </c>
      <c r="BO168" s="118" t="str">
        <f t="shared" si="110"/>
        <v>5.026+0.1943i</v>
      </c>
      <c r="BP168" s="118" t="str">
        <f t="shared" si="110"/>
        <v>5.087+0.2557i</v>
      </c>
      <c r="BQ168" s="118" t="str">
        <f t="shared" si="117"/>
        <v>5.154+0.3218i</v>
      </c>
      <c r="BR168" s="118" t="str">
        <f t="shared" si="117"/>
        <v>5.243+0.3831i</v>
      </c>
      <c r="BS168" s="118" t="str">
        <f t="shared" si="117"/>
        <v>5.309+0.4083i</v>
      </c>
      <c r="BT168" s="118" t="str">
        <f t="shared" si="117"/>
        <v>0</v>
      </c>
      <c r="BU168" s="118" t="str">
        <f t="shared" si="117"/>
        <v>5.313+0.4099i</v>
      </c>
      <c r="BV168" s="118" t="str">
        <f t="shared" si="117"/>
        <v>5.253+0.3905i</v>
      </c>
      <c r="BW168" s="118" t="str">
        <f t="shared" si="117"/>
        <v>5.151+0.3231i</v>
      </c>
      <c r="BX168" s="118" t="str">
        <f t="shared" si="117"/>
        <v>5.076+0.2592i</v>
      </c>
      <c r="BY168" s="118" t="str">
        <f t="shared" si="117"/>
        <v>4.999+0.2032i</v>
      </c>
      <c r="BZ168" s="118" t="str">
        <f t="shared" si="104"/>
        <v>4.953+0.1523i</v>
      </c>
      <c r="CA168" s="118" t="str">
        <f t="shared" si="104"/>
        <v>4.906+0.1275i</v>
      </c>
      <c r="CB168" s="118" t="str">
        <f t="shared" si="104"/>
        <v>4.885+0.1167i</v>
      </c>
      <c r="CC168" s="118" t="str">
        <f t="shared" si="104"/>
        <v>4.865+0.09055i</v>
      </c>
      <c r="CD168" s="118" t="str">
        <f t="shared" si="124"/>
        <v>4.821+0.09305i</v>
      </c>
      <c r="CE168" s="118" t="str">
        <f t="shared" si="124"/>
        <v>4.81+0.1093i</v>
      </c>
      <c r="CF168" s="118" t="str">
        <f t="shared" si="124"/>
        <v>0</v>
      </c>
      <c r="CG168" s="118" t="str">
        <f t="shared" si="124"/>
        <v>0</v>
      </c>
      <c r="CH168" s="39">
        <f t="shared" si="113"/>
        <v>15500000000</v>
      </c>
      <c r="CI168" s="121">
        <f t="shared" si="114"/>
        <v>1.1599029140653914</v>
      </c>
      <c r="CJ168" s="121" t="str">
        <f t="shared" si="121"/>
        <v>0</v>
      </c>
      <c r="CK168" s="121" t="str">
        <f t="shared" si="121"/>
        <v>5.6406078711+0.137100524442529i</v>
      </c>
      <c r="CL168" s="121" t="str">
        <f t="shared" si="118"/>
        <v>5.67772476435009+0.113914065190362i</v>
      </c>
      <c r="CM168" s="121" t="str">
        <f t="shared" si="118"/>
        <v>5.71252185177205+0.11086352052637i</v>
      </c>
      <c r="CN168" s="121" t="str">
        <f t="shared" si="118"/>
        <v>5.73919961879556+0.131996951620642i</v>
      </c>
      <c r="CO168" s="121" t="str">
        <f t="shared" si="118"/>
        <v>5.75079864793621+0.149743466205842i</v>
      </c>
      <c r="CP168" s="121" t="str">
        <f t="shared" si="118"/>
        <v>5.77631651204565+0.173753456526996i</v>
      </c>
      <c r="CQ168" s="121" t="str">
        <f t="shared" si="118"/>
        <v>5.82967204609266+0.225369136202906i</v>
      </c>
      <c r="CR168" s="121" t="str">
        <f t="shared" si="118"/>
        <v>5.90042612385065+0.296587175126521i</v>
      </c>
      <c r="CS168" s="121" t="str">
        <f t="shared" si="118"/>
        <v>5.97813961909303+0.373256757746243i</v>
      </c>
      <c r="CT168" s="121" t="str">
        <f t="shared" si="118"/>
        <v>6.08137097844485+0.444358806378451i</v>
      </c>
      <c r="CU168" s="121" t="str">
        <f t="shared" si="101"/>
        <v>6.15792457077316+0.473588359812899i</v>
      </c>
      <c r="CV168" s="121" t="str">
        <f t="shared" si="101"/>
        <v>0</v>
      </c>
      <c r="CW168" s="121" t="str">
        <f t="shared" si="101"/>
        <v>6.16256418242942+0.475444204475404i</v>
      </c>
      <c r="CX168" s="121" t="str">
        <f t="shared" si="101"/>
        <v>6.0929700075855+0.452942087942535i</v>
      </c>
      <c r="CY168" s="121" t="str">
        <f t="shared" si="101"/>
        <v>5.97465991035083+0.374764631534528i</v>
      </c>
      <c r="CZ168" s="121" t="str">
        <f t="shared" si="95"/>
        <v>5.88766719179593+0.300646835325749i</v>
      </c>
      <c r="DA168" s="121" t="str">
        <f t="shared" si="95"/>
        <v>5.79835466741289+0.235692272138088i</v>
      </c>
      <c r="DB168" s="121" t="str">
        <f t="shared" si="95"/>
        <v>5.74499913336588+0.176653213812159i</v>
      </c>
      <c r="DC168" s="121" t="str">
        <f t="shared" si="95"/>
        <v>5.69048369640481+0.147887621543337i</v>
      </c>
      <c r="DD168" s="121" t="str">
        <f t="shared" si="95"/>
        <v>5.66612573520944+0.135360670071431i</v>
      </c>
      <c r="DE168" s="121" t="str">
        <f t="shared" si="95"/>
        <v>5.64292767692813+0.105029208868621i</v>
      </c>
      <c r="DF168" s="121" t="str">
        <f t="shared" si="95"/>
        <v>5.59189194870925+0.107928966153785i</v>
      </c>
      <c r="DG168" s="121" t="str">
        <f t="shared" si="95"/>
        <v>5.57913301665453+0.126777388507347i</v>
      </c>
      <c r="DH168" s="121" t="str">
        <f t="shared" si="127"/>
        <v>0</v>
      </c>
      <c r="DI168" s="121"/>
      <c r="DK168" s="39">
        <f t="shared" si="122"/>
        <v>0</v>
      </c>
      <c r="DL168" s="39">
        <f t="shared" si="122"/>
        <v>5.6406078711000003</v>
      </c>
      <c r="DM168" s="39">
        <f t="shared" si="119"/>
        <v>5.6777247643500903</v>
      </c>
      <c r="DN168" s="39">
        <f t="shared" si="119"/>
        <v>5.71252185177205</v>
      </c>
      <c r="DO168" s="39">
        <f t="shared" si="119"/>
        <v>5.7391996187955598</v>
      </c>
      <c r="DP168" s="39">
        <f t="shared" si="119"/>
        <v>5.7507986479362101</v>
      </c>
      <c r="DQ168" s="39">
        <f t="shared" si="119"/>
        <v>5.7763165120456499</v>
      </c>
      <c r="DR168" s="39">
        <f t="shared" si="119"/>
        <v>5.8296720460926599</v>
      </c>
      <c r="DS168" s="39">
        <f t="shared" si="119"/>
        <v>5.9004261238506501</v>
      </c>
      <c r="DT168" s="39">
        <f t="shared" si="119"/>
        <v>5.9781396190930298</v>
      </c>
      <c r="DU168" s="39">
        <f t="shared" si="119"/>
        <v>6.0813709784448502</v>
      </c>
      <c r="DV168" s="39">
        <f t="shared" si="102"/>
        <v>6.1579245707731598</v>
      </c>
      <c r="DW168" s="39">
        <f t="shared" si="102"/>
        <v>0</v>
      </c>
      <c r="DX168" s="39">
        <f t="shared" si="102"/>
        <v>6.1625641824294197</v>
      </c>
      <c r="DY168" s="39">
        <f t="shared" si="102"/>
        <v>6.0929700075854996</v>
      </c>
      <c r="DZ168" s="39">
        <f t="shared" si="102"/>
        <v>5.9746599103508302</v>
      </c>
      <c r="EA168" s="39">
        <f t="shared" si="96"/>
        <v>5.8876671917959298</v>
      </c>
      <c r="EB168" s="39">
        <f t="shared" si="96"/>
        <v>5.7983546674128901</v>
      </c>
      <c r="EC168" s="39">
        <f t="shared" si="96"/>
        <v>5.7449991333658801</v>
      </c>
      <c r="ED168" s="39">
        <f t="shared" si="96"/>
        <v>5.6904836964048098</v>
      </c>
      <c r="EE168" s="39">
        <f t="shared" si="96"/>
        <v>5.6661257352094401</v>
      </c>
      <c r="EF168" s="39">
        <f t="shared" si="96"/>
        <v>5.6429276769281298</v>
      </c>
      <c r="EG168" s="39">
        <f t="shared" si="96"/>
        <v>5.5918919487092502</v>
      </c>
      <c r="EH168" s="39">
        <f t="shared" si="96"/>
        <v>5.5791330166545299</v>
      </c>
      <c r="EI168" s="39">
        <f t="shared" si="128"/>
        <v>0</v>
      </c>
      <c r="EK168" s="39">
        <f t="shared" si="99"/>
        <v>0</v>
      </c>
      <c r="EL168" s="39">
        <f t="shared" si="99"/>
        <v>0.13710052444252899</v>
      </c>
      <c r="EM168" s="39">
        <f t="shared" si="99"/>
        <v>0.113914065190362</v>
      </c>
      <c r="EN168" s="39">
        <f t="shared" si="99"/>
        <v>0.11086352052637</v>
      </c>
      <c r="EO168" s="39">
        <f t="shared" si="99"/>
        <v>0.13199695162064201</v>
      </c>
      <c r="EP168" s="39">
        <f t="shared" si="99"/>
        <v>0.149743466205842</v>
      </c>
      <c r="EQ168" s="39">
        <f t="shared" si="99"/>
        <v>0.173753456526996</v>
      </c>
      <c r="ER168" s="39">
        <f t="shared" si="99"/>
        <v>0.225369136202906</v>
      </c>
      <c r="ES168" s="39">
        <f t="shared" si="99"/>
        <v>0.296587175126521</v>
      </c>
      <c r="ET168" s="39">
        <f t="shared" si="99"/>
        <v>0.37325675774624301</v>
      </c>
      <c r="EU168" s="39">
        <f t="shared" si="99"/>
        <v>0.44435880637845099</v>
      </c>
      <c r="EV168" s="39">
        <f t="shared" si="116"/>
        <v>0.47358835981289898</v>
      </c>
      <c r="EW168" s="39">
        <f t="shared" si="116"/>
        <v>0</v>
      </c>
      <c r="EX168" s="39">
        <f t="shared" si="116"/>
        <v>0.47544420447540398</v>
      </c>
      <c r="EY168" s="39">
        <f t="shared" si="116"/>
        <v>0.45294208794253499</v>
      </c>
      <c r="EZ168" s="39">
        <f t="shared" si="116"/>
        <v>0.37476463153452799</v>
      </c>
      <c r="FA168" s="39">
        <f t="shared" si="116"/>
        <v>0.30064683532574898</v>
      </c>
      <c r="FB168" s="39">
        <f t="shared" si="116"/>
        <v>0.23569227213808799</v>
      </c>
      <c r="FC168" s="39">
        <f t="shared" si="111"/>
        <v>0.17665321381215901</v>
      </c>
      <c r="FD168" s="39">
        <f t="shared" si="111"/>
        <v>0.14788762154333701</v>
      </c>
      <c r="FE168" s="39">
        <f t="shared" si="111"/>
        <v>0.13536067007143099</v>
      </c>
      <c r="FF168" s="39">
        <f t="shared" si="111"/>
        <v>0.10502920886862099</v>
      </c>
      <c r="FG168" s="39">
        <f t="shared" si="111"/>
        <v>0.107928966153785</v>
      </c>
      <c r="FH168" s="39">
        <f t="shared" si="111"/>
        <v>0.12677738850734699</v>
      </c>
      <c r="FI168" s="39">
        <f t="shared" si="129"/>
        <v>0</v>
      </c>
      <c r="FK168" s="39">
        <f t="shared" si="123"/>
        <v>0.99999999999999989</v>
      </c>
      <c r="FL168" s="39">
        <f t="shared" si="123"/>
        <v>0.79698308764550685</v>
      </c>
      <c r="FM168" s="39">
        <f t="shared" si="120"/>
        <v>0.79586754493030476</v>
      </c>
      <c r="FN168" s="39">
        <f t="shared" si="120"/>
        <v>0.79475578049710571</v>
      </c>
      <c r="FO168" s="39">
        <f t="shared" si="120"/>
        <v>0.79382493004669052</v>
      </c>
      <c r="FP168" s="39">
        <f t="shared" si="120"/>
        <v>0.79338172214293678</v>
      </c>
      <c r="FQ168" s="39">
        <f t="shared" si="120"/>
        <v>0.79245284067513488</v>
      </c>
      <c r="FR168" s="39">
        <f t="shared" si="120"/>
        <v>0.79045341241439249</v>
      </c>
      <c r="FS168" s="39">
        <f t="shared" si="120"/>
        <v>0.78767350049060558</v>
      </c>
      <c r="FT168" s="39">
        <f t="shared" si="120"/>
        <v>0.7844874407622725</v>
      </c>
      <c r="FU168" s="39">
        <f t="shared" si="120"/>
        <v>0.78041566002273</v>
      </c>
      <c r="FV168" s="39">
        <f t="shared" si="103"/>
        <v>0.77763239231320325</v>
      </c>
      <c r="FW168" s="39">
        <f t="shared" si="103"/>
        <v>0.99999999999999989</v>
      </c>
      <c r="FX168" s="39">
        <f t="shared" si="103"/>
        <v>0.77746220233651453</v>
      </c>
      <c r="FY168" s="39">
        <f t="shared" si="103"/>
        <v>0.77994364799510119</v>
      </c>
      <c r="FZ168" s="39">
        <f t="shared" si="103"/>
        <v>0.78458255490468032</v>
      </c>
      <c r="GA168" s="39">
        <f t="shared" si="97"/>
        <v>0.78804732966039492</v>
      </c>
      <c r="GB168" s="39">
        <f t="shared" si="97"/>
        <v>0.79139092066634642</v>
      </c>
      <c r="GC168" s="39">
        <f t="shared" si="97"/>
        <v>0.79344503717608095</v>
      </c>
      <c r="GD168" s="39">
        <f t="shared" si="97"/>
        <v>0.79533100942279866</v>
      </c>
      <c r="GE168" s="39">
        <f t="shared" si="97"/>
        <v>0.79616629602978495</v>
      </c>
      <c r="GF168" s="39">
        <f t="shared" si="97"/>
        <v>0.79701781534953053</v>
      </c>
      <c r="GG168" s="39">
        <f t="shared" si="97"/>
        <v>0.79865847962617276</v>
      </c>
      <c r="GH168" s="39">
        <f t="shared" si="97"/>
        <v>0.79900861012833679</v>
      </c>
      <c r="GI168" s="39">
        <f t="shared" si="130"/>
        <v>0.99999999999999989</v>
      </c>
      <c r="GJ168" s="39">
        <f t="shared" si="115"/>
        <v>15.5</v>
      </c>
      <c r="GK168" s="39">
        <f t="shared" si="126"/>
        <v>-9.6432746655328714E-16</v>
      </c>
      <c r="GL168" s="39">
        <f t="shared" si="126"/>
        <v>-1.9710178887694312</v>
      </c>
      <c r="GM168" s="39">
        <f t="shared" si="126"/>
        <v>-1.9831841048562384</v>
      </c>
      <c r="GN168" s="39">
        <f t="shared" si="126"/>
        <v>-1.9953260929541687</v>
      </c>
      <c r="GO168" s="39">
        <f t="shared" si="126"/>
        <v>-2.005505324205755</v>
      </c>
      <c r="GP168" s="39">
        <f t="shared" si="125"/>
        <v>-2.0103561796800178</v>
      </c>
      <c r="GQ168" s="39">
        <f t="shared" si="125"/>
        <v>-2.0205314691181915</v>
      </c>
      <c r="GR168" s="39">
        <f t="shared" si="125"/>
        <v>-2.0424744267816584</v>
      </c>
      <c r="GS168" s="39">
        <f t="shared" si="125"/>
        <v>-2.073075302986183</v>
      </c>
      <c r="GT168" s="39">
        <f t="shared" si="125"/>
        <v>-2.1082800970234361</v>
      </c>
      <c r="GU168" s="39">
        <f t="shared" si="108"/>
        <v>-2.1534804904908897</v>
      </c>
      <c r="GV168" s="39">
        <f t="shared" si="108"/>
        <v>-2.1845131429659173</v>
      </c>
      <c r="GW168" s="39">
        <f t="shared" si="108"/>
        <v>-9.6432746655328714E-16</v>
      </c>
      <c r="GX168" s="39">
        <f t="shared" si="108"/>
        <v>-2.1864143152367368</v>
      </c>
      <c r="GY168" s="39">
        <f t="shared" si="100"/>
        <v>-2.158735491033152</v>
      </c>
      <c r="GZ168" s="39">
        <f t="shared" si="100"/>
        <v>-2.1072270516560949</v>
      </c>
      <c r="HA168" s="39">
        <f t="shared" si="100"/>
        <v>-2.0689539651056812</v>
      </c>
      <c r="HB168" s="39">
        <f t="shared" si="100"/>
        <v>-2.0321787308090684</v>
      </c>
      <c r="HC168" s="39">
        <f t="shared" si="100"/>
        <v>-2.0096630386205003</v>
      </c>
      <c r="HD168" s="39">
        <f t="shared" si="93"/>
        <v>-1.98904168732949</v>
      </c>
      <c r="HE168" s="39">
        <f t="shared" si="93"/>
        <v>-1.9799242255207217</v>
      </c>
      <c r="HF168" s="39">
        <f t="shared" si="93"/>
        <v>-1.9706394184636564</v>
      </c>
      <c r="HG168" s="39">
        <f t="shared" si="93"/>
        <v>-1.9527778585636424</v>
      </c>
      <c r="HH168" s="39">
        <f t="shared" si="93"/>
        <v>-1.9489708139435131</v>
      </c>
      <c r="HI168" s="39">
        <f t="shared" si="93"/>
        <v>-9.6432746655328714E-16</v>
      </c>
    </row>
    <row r="169" spans="1:217" s="39" customFormat="1">
      <c r="A169" s="20"/>
      <c r="B169" s="184"/>
      <c r="C169" s="40">
        <v>15.55</v>
      </c>
      <c r="D169" s="41"/>
      <c r="E169" s="42">
        <v>4.8520000000000003</v>
      </c>
      <c r="F169" s="42">
        <v>4.8860000000000001</v>
      </c>
      <c r="G169" s="42">
        <v>4.9139999999999997</v>
      </c>
      <c r="H169" s="42">
        <v>4.9359999999999999</v>
      </c>
      <c r="I169" s="42">
        <v>4.9640000000000004</v>
      </c>
      <c r="J169" s="42">
        <v>4.9820000000000002</v>
      </c>
      <c r="K169" s="42">
        <v>5.0259999999999998</v>
      </c>
      <c r="L169" s="42">
        <v>5.085</v>
      </c>
      <c r="M169" s="42">
        <v>5.1539999999999999</v>
      </c>
      <c r="N169" s="42">
        <v>5.2489999999999997</v>
      </c>
      <c r="O169" s="43">
        <v>5.3140000000000001</v>
      </c>
      <c r="P169" s="20"/>
      <c r="Q169" s="41">
        <v>5.32</v>
      </c>
      <c r="R169" s="42">
        <v>5.258</v>
      </c>
      <c r="S169" s="42">
        <v>5.1539999999999999</v>
      </c>
      <c r="T169" s="42">
        <v>5.0730000000000004</v>
      </c>
      <c r="U169" s="42">
        <v>4.9980000000000002</v>
      </c>
      <c r="V169" s="42">
        <v>4.9539999999999997</v>
      </c>
      <c r="W169" s="42">
        <v>4.9119999999999999</v>
      </c>
      <c r="X169" s="42">
        <v>4.8760000000000003</v>
      </c>
      <c r="Y169" s="42">
        <v>4.8520000000000003</v>
      </c>
      <c r="Z169" s="42">
        <v>4.8099999999999996</v>
      </c>
      <c r="AA169" s="42">
        <v>4.8</v>
      </c>
      <c r="AB169" s="43"/>
      <c r="AD169" s="20"/>
      <c r="AE169" s="184"/>
      <c r="AF169" s="40">
        <v>15.55</v>
      </c>
      <c r="AG169" s="41"/>
      <c r="AH169" s="42">
        <v>0.1187</v>
      </c>
      <c r="AI169" s="42">
        <v>9.8059999999999994E-2</v>
      </c>
      <c r="AJ169" s="42">
        <v>9.3100000000000002E-2</v>
      </c>
      <c r="AK169" s="42">
        <v>0.1033</v>
      </c>
      <c r="AL169" s="42">
        <v>0.1188</v>
      </c>
      <c r="AM169" s="42">
        <v>0.14979999999999999</v>
      </c>
      <c r="AN169" s="42">
        <v>0.1951</v>
      </c>
      <c r="AO169" s="42">
        <v>0.25559999999999999</v>
      </c>
      <c r="AP169" s="42">
        <v>0.3175</v>
      </c>
      <c r="AQ169" s="42">
        <v>0.38279999999999997</v>
      </c>
      <c r="AR169" s="43">
        <v>0.41089999999999999</v>
      </c>
      <c r="AS169" s="20"/>
      <c r="AT169" s="41">
        <v>0.41249999999999998</v>
      </c>
      <c r="AU169" s="42">
        <v>0.39090000000000003</v>
      </c>
      <c r="AV169" s="42">
        <v>0.31990000000000002</v>
      </c>
      <c r="AW169" s="42">
        <v>0.25829999999999997</v>
      </c>
      <c r="AX169" s="42">
        <v>0.20269999999999999</v>
      </c>
      <c r="AY169" s="42">
        <v>0.15279999999999999</v>
      </c>
      <c r="AZ169" s="42">
        <v>0.1242</v>
      </c>
      <c r="BA169" s="42">
        <v>9.9599999999999994E-2</v>
      </c>
      <c r="BB169" s="42">
        <v>8.7080000000000005E-2</v>
      </c>
      <c r="BC169" s="42">
        <v>9.0759999999999993E-2</v>
      </c>
      <c r="BD169" s="42">
        <v>0.1087</v>
      </c>
      <c r="BE169" s="43"/>
      <c r="BH169" s="118" t="str">
        <f t="shared" si="112"/>
        <v>0</v>
      </c>
      <c r="BI169" s="118" t="str">
        <f t="shared" si="112"/>
        <v>4.852+0.1187i</v>
      </c>
      <c r="BJ169" s="118" t="str">
        <f t="shared" si="112"/>
        <v>4.886+0.09806i</v>
      </c>
      <c r="BK169" s="118" t="str">
        <f t="shared" si="112"/>
        <v>4.914+0.0931i</v>
      </c>
      <c r="BL169" s="118" t="str">
        <f t="shared" si="112"/>
        <v>4.936+0.1033i</v>
      </c>
      <c r="BM169" s="118" t="str">
        <f t="shared" si="110"/>
        <v>4.964+0.1188i</v>
      </c>
      <c r="BN169" s="118" t="str">
        <f t="shared" si="110"/>
        <v>4.982+0.1498i</v>
      </c>
      <c r="BO169" s="118" t="str">
        <f t="shared" si="110"/>
        <v>5.026+0.1951i</v>
      </c>
      <c r="BP169" s="118" t="str">
        <f t="shared" si="110"/>
        <v>5.085+0.2556i</v>
      </c>
      <c r="BQ169" s="118" t="str">
        <f t="shared" si="117"/>
        <v>5.154+0.3175i</v>
      </c>
      <c r="BR169" s="118" t="str">
        <f t="shared" si="117"/>
        <v>5.249+0.3828i</v>
      </c>
      <c r="BS169" s="118" t="str">
        <f t="shared" si="117"/>
        <v>5.314+0.4109i</v>
      </c>
      <c r="BT169" s="118" t="str">
        <f t="shared" si="117"/>
        <v>0</v>
      </c>
      <c r="BU169" s="118" t="str">
        <f t="shared" si="117"/>
        <v>5.32+0.4125i</v>
      </c>
      <c r="BV169" s="118" t="str">
        <f t="shared" si="117"/>
        <v>5.258+0.3909i</v>
      </c>
      <c r="BW169" s="118" t="str">
        <f t="shared" si="117"/>
        <v>5.154+0.3199i</v>
      </c>
      <c r="BX169" s="118" t="str">
        <f t="shared" si="117"/>
        <v>5.073+0.2583i</v>
      </c>
      <c r="BY169" s="118" t="str">
        <f t="shared" si="117"/>
        <v>4.998+0.2027i</v>
      </c>
      <c r="BZ169" s="118" t="str">
        <f t="shared" si="104"/>
        <v>4.954+0.1528i</v>
      </c>
      <c r="CA169" s="118" t="str">
        <f t="shared" si="104"/>
        <v>4.912+0.1242i</v>
      </c>
      <c r="CB169" s="118" t="str">
        <f t="shared" si="104"/>
        <v>4.876+0.0996i</v>
      </c>
      <c r="CC169" s="118" t="str">
        <f t="shared" si="104"/>
        <v>4.852+0.08708i</v>
      </c>
      <c r="CD169" s="118" t="str">
        <f t="shared" si="124"/>
        <v>4.81+0.09076i</v>
      </c>
      <c r="CE169" s="118" t="str">
        <f t="shared" si="124"/>
        <v>4.8+0.1087i</v>
      </c>
      <c r="CF169" s="118" t="str">
        <f t="shared" si="124"/>
        <v>0</v>
      </c>
      <c r="CG169" s="118" t="str">
        <f t="shared" si="124"/>
        <v>0</v>
      </c>
      <c r="CH169" s="39">
        <f t="shared" si="113"/>
        <v>15550000000</v>
      </c>
      <c r="CI169" s="121">
        <f t="shared" si="114"/>
        <v>1.1561733227018371</v>
      </c>
      <c r="CJ169" s="121" t="str">
        <f t="shared" si="121"/>
        <v>0</v>
      </c>
      <c r="CK169" s="121" t="str">
        <f t="shared" si="121"/>
        <v>5.60975296174931+0.137237773404708i</v>
      </c>
      <c r="CL169" s="121" t="str">
        <f t="shared" si="118"/>
        <v>5.64906285472118+0.113374356024142i</v>
      </c>
      <c r="CM169" s="121" t="str">
        <f t="shared" si="118"/>
        <v>5.68143570775683+0.107639736343541i</v>
      </c>
      <c r="CN169" s="121" t="str">
        <f t="shared" si="118"/>
        <v>5.70687152085627+0.1194327042351i</v>
      </c>
      <c r="CO169" s="121" t="str">
        <f t="shared" si="118"/>
        <v>5.73924437389192+0.137353390736978i</v>
      </c>
      <c r="CP169" s="121" t="str">
        <f t="shared" si="118"/>
        <v>5.76005549370055+0.173194763740735i</v>
      </c>
      <c r="CQ169" s="121" t="str">
        <f t="shared" si="118"/>
        <v>5.81092711989943+0.225569415259128i</v>
      </c>
      <c r="CR169" s="121" t="str">
        <f t="shared" si="118"/>
        <v>5.87914134593884+0.29551790128259i</v>
      </c>
      <c r="CS169" s="121" t="str">
        <f t="shared" si="118"/>
        <v>5.95891730520527+0.367085029957833i</v>
      </c>
      <c r="CT169" s="121" t="str">
        <f t="shared" si="118"/>
        <v>6.06875377086194+0.442583147930263i</v>
      </c>
      <c r="CU169" s="121" t="str">
        <f t="shared" si="101"/>
        <v>6.14390503683756+0.475071618298185i</v>
      </c>
      <c r="CV169" s="121" t="str">
        <f t="shared" si="101"/>
        <v>0</v>
      </c>
      <c r="CW169" s="121" t="str">
        <f t="shared" si="101"/>
        <v>6.15084207677377+0.476921495614508i</v>
      </c>
      <c r="CX169" s="121" t="str">
        <f t="shared" si="101"/>
        <v>6.07915933076626+0.451948151844148i</v>
      </c>
      <c r="CY169" s="121" t="str">
        <f t="shared" si="101"/>
        <v>5.95891730520527+0.369859845932318i</v>
      </c>
      <c r="CZ169" s="121" t="str">
        <f t="shared" si="95"/>
        <v>5.86526726606642+0.298639569253885i</v>
      </c>
      <c r="DA169" s="121" t="str">
        <f t="shared" si="95"/>
        <v>5.77855426686378+0.234356332511662i</v>
      </c>
      <c r="DB169" s="121" t="str">
        <f t="shared" si="95"/>
        <v>5.7276826406649+0.176663283708841i</v>
      </c>
      <c r="DC169" s="121" t="str">
        <f t="shared" si="95"/>
        <v>5.67912336111142+0.143596726679568i</v>
      </c>
      <c r="DD169" s="121" t="str">
        <f t="shared" si="95"/>
        <v>5.63750112149416+0.115154862941103i</v>
      </c>
      <c r="DE169" s="121" t="str">
        <f t="shared" si="95"/>
        <v>5.60975296174931+0.100679572940876i</v>
      </c>
      <c r="DF169" s="121" t="str">
        <f t="shared" si="95"/>
        <v>5.56119368219584+0.104934290768419i</v>
      </c>
      <c r="DG169" s="121" t="str">
        <f t="shared" si="95"/>
        <v>5.54963194896882+0.12567604017769i</v>
      </c>
      <c r="DH169" s="121" t="str">
        <f t="shared" si="127"/>
        <v>0</v>
      </c>
      <c r="DI169" s="121"/>
      <c r="DK169" s="39">
        <f t="shared" si="122"/>
        <v>0</v>
      </c>
      <c r="DL169" s="39">
        <f t="shared" si="122"/>
        <v>5.6097529617493098</v>
      </c>
      <c r="DM169" s="39">
        <f t="shared" si="119"/>
        <v>5.6490628547211799</v>
      </c>
      <c r="DN169" s="39">
        <f t="shared" si="119"/>
        <v>5.6814357077568296</v>
      </c>
      <c r="DO169" s="39">
        <f t="shared" si="119"/>
        <v>5.7068715208562697</v>
      </c>
      <c r="DP169" s="39">
        <f t="shared" si="119"/>
        <v>5.7392443738919203</v>
      </c>
      <c r="DQ169" s="39">
        <f t="shared" si="119"/>
        <v>5.7600554937005501</v>
      </c>
      <c r="DR169" s="39">
        <f t="shared" si="119"/>
        <v>5.8109271198994303</v>
      </c>
      <c r="DS169" s="39">
        <f t="shared" si="119"/>
        <v>5.87914134593884</v>
      </c>
      <c r="DT169" s="39">
        <f t="shared" si="119"/>
        <v>5.9589173052052704</v>
      </c>
      <c r="DU169" s="39">
        <f t="shared" si="119"/>
        <v>6.0687537708619397</v>
      </c>
      <c r="DV169" s="39">
        <f t="shared" si="102"/>
        <v>6.1439050368375598</v>
      </c>
      <c r="DW169" s="39">
        <f t="shared" si="102"/>
        <v>0</v>
      </c>
      <c r="DX169" s="39">
        <f t="shared" si="102"/>
        <v>6.1508420767737704</v>
      </c>
      <c r="DY169" s="39">
        <f t="shared" si="102"/>
        <v>6.0791593307662604</v>
      </c>
      <c r="DZ169" s="39">
        <f t="shared" si="102"/>
        <v>5.9589173052052704</v>
      </c>
      <c r="EA169" s="39">
        <f t="shared" si="96"/>
        <v>5.8652672660664198</v>
      </c>
      <c r="EB169" s="39">
        <f t="shared" si="96"/>
        <v>5.7785542668637797</v>
      </c>
      <c r="EC169" s="39">
        <f t="shared" si="96"/>
        <v>5.7276826406649004</v>
      </c>
      <c r="ED169" s="39">
        <f t="shared" si="96"/>
        <v>5.6791233611114196</v>
      </c>
      <c r="EE169" s="39">
        <f t="shared" si="96"/>
        <v>5.6375011214941599</v>
      </c>
      <c r="EF169" s="39">
        <f t="shared" si="96"/>
        <v>5.6097529617493098</v>
      </c>
      <c r="EG169" s="39">
        <f t="shared" si="96"/>
        <v>5.5611936821958396</v>
      </c>
      <c r="EH169" s="39">
        <f t="shared" si="96"/>
        <v>5.5496319489688197</v>
      </c>
      <c r="EI169" s="39">
        <f t="shared" si="128"/>
        <v>0</v>
      </c>
      <c r="EK169" s="39">
        <f t="shared" si="99"/>
        <v>0</v>
      </c>
      <c r="EL169" s="39">
        <f t="shared" si="99"/>
        <v>0.137237773404708</v>
      </c>
      <c r="EM169" s="39">
        <f t="shared" si="99"/>
        <v>0.113374356024142</v>
      </c>
      <c r="EN169" s="39">
        <f t="shared" si="99"/>
        <v>0.107639736343541</v>
      </c>
      <c r="EO169" s="39">
        <f t="shared" si="99"/>
        <v>0.1194327042351</v>
      </c>
      <c r="EP169" s="39">
        <f t="shared" si="99"/>
        <v>0.137353390736978</v>
      </c>
      <c r="EQ169" s="39">
        <f t="shared" si="99"/>
        <v>0.173194763740735</v>
      </c>
      <c r="ER169" s="39">
        <f t="shared" si="99"/>
        <v>0.22556941525912799</v>
      </c>
      <c r="ES169" s="39">
        <f t="shared" si="99"/>
        <v>0.29551790128258998</v>
      </c>
      <c r="ET169" s="39">
        <f t="shared" si="99"/>
        <v>0.36708502995783299</v>
      </c>
      <c r="EU169" s="39">
        <f t="shared" si="99"/>
        <v>0.44258314793026299</v>
      </c>
      <c r="EV169" s="39">
        <f t="shared" si="116"/>
        <v>0.47507161829818501</v>
      </c>
      <c r="EW169" s="39">
        <f t="shared" si="116"/>
        <v>0</v>
      </c>
      <c r="EX169" s="39">
        <f t="shared" si="116"/>
        <v>0.47692149561450797</v>
      </c>
      <c r="EY169" s="39">
        <f t="shared" si="116"/>
        <v>0.45194815184414799</v>
      </c>
      <c r="EZ169" s="39">
        <f t="shared" si="116"/>
        <v>0.36985984593231802</v>
      </c>
      <c r="FA169" s="39">
        <f t="shared" si="116"/>
        <v>0.29863956925388502</v>
      </c>
      <c r="FB169" s="39">
        <f t="shared" si="116"/>
        <v>0.23435633251166199</v>
      </c>
      <c r="FC169" s="39">
        <f t="shared" si="111"/>
        <v>0.17666328370884099</v>
      </c>
      <c r="FD169" s="39">
        <f t="shared" si="111"/>
        <v>0.14359672667956799</v>
      </c>
      <c r="FE169" s="39">
        <f t="shared" si="111"/>
        <v>0.115154862941103</v>
      </c>
      <c r="FF169" s="39">
        <f t="shared" si="111"/>
        <v>0.100679572940876</v>
      </c>
      <c r="FG169" s="39">
        <f t="shared" si="111"/>
        <v>0.10493429076841899</v>
      </c>
      <c r="FH169" s="39">
        <f t="shared" si="111"/>
        <v>0.12567604017768999</v>
      </c>
      <c r="FI169" s="39">
        <f t="shared" si="129"/>
        <v>0</v>
      </c>
      <c r="FK169" s="39">
        <f t="shared" si="123"/>
        <v>0.99999999999999989</v>
      </c>
      <c r="FL169" s="39">
        <f t="shared" si="123"/>
        <v>0.79797926643443462</v>
      </c>
      <c r="FM169" s="39">
        <f t="shared" si="120"/>
        <v>0.79679401580440423</v>
      </c>
      <c r="FN169" s="39">
        <f t="shared" si="120"/>
        <v>0.79576746601948711</v>
      </c>
      <c r="FO169" s="39">
        <f t="shared" si="120"/>
        <v>0.79491002739170002</v>
      </c>
      <c r="FP169" s="39">
        <f t="shared" si="120"/>
        <v>0.7938032420427017</v>
      </c>
      <c r="FQ169" s="39">
        <f t="shared" si="120"/>
        <v>0.79297799522101697</v>
      </c>
      <c r="FR169" s="39">
        <f t="shared" si="120"/>
        <v>0.79105295094001349</v>
      </c>
      <c r="FS169" s="39">
        <f t="shared" si="120"/>
        <v>0.78836214978204844</v>
      </c>
      <c r="FT169" s="39">
        <f t="shared" si="120"/>
        <v>0.78516191769017807</v>
      </c>
      <c r="FU169" s="39">
        <f t="shared" si="120"/>
        <v>0.78083642853047641</v>
      </c>
      <c r="FV169" s="39">
        <f t="shared" si="103"/>
        <v>0.77805536124525898</v>
      </c>
      <c r="FW169" s="39">
        <f t="shared" si="103"/>
        <v>0.99999999999999989</v>
      </c>
      <c r="FX169" s="39">
        <f t="shared" si="103"/>
        <v>0.77781264081145707</v>
      </c>
      <c r="FY169" s="39">
        <f t="shared" si="103"/>
        <v>0.7803926743486711</v>
      </c>
      <c r="FZ169" s="39">
        <f t="shared" si="103"/>
        <v>0.7851337096154487</v>
      </c>
      <c r="GA169" s="39">
        <f t="shared" si="97"/>
        <v>0.78877981727064306</v>
      </c>
      <c r="GB169" s="39">
        <f t="shared" si="97"/>
        <v>0.79203497576245852</v>
      </c>
      <c r="GC169" s="39">
        <f t="shared" si="97"/>
        <v>0.79400195744087887</v>
      </c>
      <c r="GD169" s="39">
        <f t="shared" si="97"/>
        <v>0.79571478376603122</v>
      </c>
      <c r="GE169" s="39">
        <f t="shared" si="97"/>
        <v>0.79716156490751733</v>
      </c>
      <c r="GF169" s="39">
        <f t="shared" si="97"/>
        <v>0.79810229289890433</v>
      </c>
      <c r="GG169" s="39">
        <f t="shared" si="97"/>
        <v>0.79966109495404369</v>
      </c>
      <c r="GH169" s="39">
        <f t="shared" si="97"/>
        <v>0.79996768821551067</v>
      </c>
      <c r="GI169" s="39">
        <f t="shared" si="130"/>
        <v>0.99999999999999989</v>
      </c>
      <c r="GJ169" s="39">
        <f t="shared" si="115"/>
        <v>15.55</v>
      </c>
      <c r="GK169" s="39">
        <f t="shared" si="126"/>
        <v>-9.6432746655328714E-16</v>
      </c>
      <c r="GL169" s="39">
        <f t="shared" si="126"/>
        <v>-1.9601678519351349</v>
      </c>
      <c r="GM169" s="39">
        <f t="shared" si="126"/>
        <v>-1.9730787254443116</v>
      </c>
      <c r="GN169" s="39">
        <f t="shared" si="126"/>
        <v>-1.9842764085183533</v>
      </c>
      <c r="GO169" s="39">
        <f t="shared" si="126"/>
        <v>-1.9936404914887333</v>
      </c>
      <c r="GP169" s="39">
        <f t="shared" si="125"/>
        <v>-2.0057426336872068</v>
      </c>
      <c r="GQ169" s="39">
        <f t="shared" si="125"/>
        <v>-2.0147772797937402</v>
      </c>
      <c r="GR169" s="39">
        <f t="shared" si="125"/>
        <v>-2.0358889006814311</v>
      </c>
      <c r="GS169" s="39">
        <f t="shared" si="125"/>
        <v>-2.065484697882237</v>
      </c>
      <c r="GT169" s="39">
        <f t="shared" si="125"/>
        <v>-2.1008154585190066</v>
      </c>
      <c r="GU169" s="39">
        <f t="shared" si="108"/>
        <v>-2.1487986726899839</v>
      </c>
      <c r="GV169" s="39">
        <f t="shared" si="108"/>
        <v>-2.1797900080742414</v>
      </c>
      <c r="GW169" s="39">
        <f t="shared" si="108"/>
        <v>-9.6432746655328714E-16</v>
      </c>
      <c r="GX169" s="39">
        <f t="shared" si="108"/>
        <v>-2.1825000617744559</v>
      </c>
      <c r="GY169" s="39">
        <f t="shared" si="100"/>
        <v>-2.1537363207856801</v>
      </c>
      <c r="GZ169" s="39">
        <f t="shared" si="100"/>
        <v>-2.1011275172419213</v>
      </c>
      <c r="HA169" s="39">
        <f t="shared" si="100"/>
        <v>-2.0608842067762536</v>
      </c>
      <c r="HB169" s="39">
        <f t="shared" si="100"/>
        <v>-2.0251127963604936</v>
      </c>
      <c r="HC169" s="39">
        <f t="shared" si="100"/>
        <v>-2.0035685382408337</v>
      </c>
      <c r="HD169" s="39">
        <f t="shared" si="93"/>
        <v>-1.9848514601592138</v>
      </c>
      <c r="HE169" s="39">
        <f t="shared" si="93"/>
        <v>-1.9690729789336501</v>
      </c>
      <c r="HF169" s="39">
        <f t="shared" si="93"/>
        <v>-1.9588288297669849</v>
      </c>
      <c r="HG169" s="39">
        <f t="shared" si="93"/>
        <v>-1.9418806545650278</v>
      </c>
      <c r="HH169" s="39">
        <f t="shared" si="93"/>
        <v>-1.9385510879887007</v>
      </c>
      <c r="HI169" s="39">
        <f t="shared" si="93"/>
        <v>-9.6432746655328714E-16</v>
      </c>
    </row>
    <row r="170" spans="1:217" s="39" customFormat="1">
      <c r="A170" s="20"/>
      <c r="B170" s="184"/>
      <c r="C170" s="40">
        <v>15.6</v>
      </c>
      <c r="D170" s="41"/>
      <c r="E170" s="42">
        <v>4.851</v>
      </c>
      <c r="F170" s="42">
        <v>4.8860000000000001</v>
      </c>
      <c r="G170" s="42">
        <v>4.9130000000000003</v>
      </c>
      <c r="H170" s="42">
        <v>4.9340000000000002</v>
      </c>
      <c r="I170" s="42">
        <v>4.9619999999999997</v>
      </c>
      <c r="J170" s="42">
        <v>4.9859999999999998</v>
      </c>
      <c r="K170" s="42">
        <v>5.03</v>
      </c>
      <c r="L170" s="42">
        <v>5.0880000000000001</v>
      </c>
      <c r="M170" s="42">
        <v>5.1639999999999997</v>
      </c>
      <c r="N170" s="42">
        <v>5.2480000000000002</v>
      </c>
      <c r="O170" s="43">
        <v>5.31</v>
      </c>
      <c r="P170" s="20"/>
      <c r="Q170" s="41">
        <v>5.3150000000000004</v>
      </c>
      <c r="R170" s="42">
        <v>5.2539999999999996</v>
      </c>
      <c r="S170" s="42">
        <v>5.16</v>
      </c>
      <c r="T170" s="42">
        <v>5.08</v>
      </c>
      <c r="U170" s="42">
        <v>5.0010000000000003</v>
      </c>
      <c r="V170" s="42">
        <v>4.96</v>
      </c>
      <c r="W170" s="42">
        <v>4.9089999999999998</v>
      </c>
      <c r="X170" s="42">
        <v>4.8730000000000002</v>
      </c>
      <c r="Y170" s="42">
        <v>4.8529999999999998</v>
      </c>
      <c r="Z170" s="42">
        <v>4.8099999999999996</v>
      </c>
      <c r="AA170" s="42">
        <v>4.7990000000000004</v>
      </c>
      <c r="AB170" s="43"/>
      <c r="AD170" s="20"/>
      <c r="AE170" s="184"/>
      <c r="AF170" s="40">
        <v>15.6</v>
      </c>
      <c r="AG170" s="41"/>
      <c r="AH170" s="42">
        <v>0.1188</v>
      </c>
      <c r="AI170" s="42">
        <v>9.7140000000000004E-2</v>
      </c>
      <c r="AJ170" s="42">
        <v>9.2719999999999997E-2</v>
      </c>
      <c r="AK170" s="42">
        <v>0.1043</v>
      </c>
      <c r="AL170" s="42">
        <v>0.11849999999999999</v>
      </c>
      <c r="AM170" s="42">
        <v>0.14649999999999999</v>
      </c>
      <c r="AN170" s="42">
        <v>0.19700000000000001</v>
      </c>
      <c r="AO170" s="42">
        <v>0.25700000000000001</v>
      </c>
      <c r="AP170" s="42">
        <v>0.32550000000000001</v>
      </c>
      <c r="AQ170" s="42">
        <v>0.39489999999999997</v>
      </c>
      <c r="AR170" s="43">
        <v>0.41539999999999999</v>
      </c>
      <c r="AS170" s="20"/>
      <c r="AT170" s="41">
        <v>0.41720000000000002</v>
      </c>
      <c r="AU170" s="42">
        <v>0.40010000000000001</v>
      </c>
      <c r="AV170" s="42">
        <v>0.33119999999999999</v>
      </c>
      <c r="AW170" s="42">
        <v>0.2591</v>
      </c>
      <c r="AX170" s="42">
        <v>0.20430000000000001</v>
      </c>
      <c r="AY170" s="42">
        <v>0.14940000000000001</v>
      </c>
      <c r="AZ170" s="42">
        <v>0.1215</v>
      </c>
      <c r="BA170" s="42">
        <v>0.1011</v>
      </c>
      <c r="BB170" s="42">
        <v>8.6529999999999996E-2</v>
      </c>
      <c r="BC170" s="42">
        <v>9.0560000000000002E-2</v>
      </c>
      <c r="BD170" s="42">
        <v>0.11020000000000001</v>
      </c>
      <c r="BE170" s="43"/>
      <c r="BH170" s="118" t="str">
        <f t="shared" si="112"/>
        <v>0</v>
      </c>
      <c r="BI170" s="118" t="str">
        <f t="shared" si="112"/>
        <v>4.851+0.1188i</v>
      </c>
      <c r="BJ170" s="118" t="str">
        <f t="shared" si="112"/>
        <v>4.886+0.09714i</v>
      </c>
      <c r="BK170" s="118" t="str">
        <f t="shared" si="112"/>
        <v>4.913+0.09272i</v>
      </c>
      <c r="BL170" s="118" t="str">
        <f t="shared" si="112"/>
        <v>4.934+0.1043i</v>
      </c>
      <c r="BM170" s="118" t="str">
        <f t="shared" si="110"/>
        <v>4.962+0.1185i</v>
      </c>
      <c r="BN170" s="118" t="str">
        <f t="shared" si="110"/>
        <v>4.986+0.1465i</v>
      </c>
      <c r="BO170" s="118" t="str">
        <f t="shared" si="110"/>
        <v>5.03+0.197i</v>
      </c>
      <c r="BP170" s="118" t="str">
        <f t="shared" si="110"/>
        <v>5.088+0.257i</v>
      </c>
      <c r="BQ170" s="118" t="str">
        <f t="shared" si="117"/>
        <v>5.164+0.3255i</v>
      </c>
      <c r="BR170" s="118" t="str">
        <f t="shared" si="117"/>
        <v>5.248+0.3949i</v>
      </c>
      <c r="BS170" s="118" t="str">
        <f t="shared" si="117"/>
        <v>5.31+0.4154i</v>
      </c>
      <c r="BT170" s="118" t="str">
        <f t="shared" si="117"/>
        <v>0</v>
      </c>
      <c r="BU170" s="118" t="str">
        <f t="shared" si="117"/>
        <v>5.315+0.4172i</v>
      </c>
      <c r="BV170" s="118" t="str">
        <f t="shared" si="117"/>
        <v>5.254+0.4001i</v>
      </c>
      <c r="BW170" s="118" t="str">
        <f t="shared" si="117"/>
        <v>5.16+0.3312i</v>
      </c>
      <c r="BX170" s="118" t="str">
        <f t="shared" si="117"/>
        <v>5.08+0.2591i</v>
      </c>
      <c r="BY170" s="118" t="str">
        <f t="shared" si="117"/>
        <v>5.001+0.2043i</v>
      </c>
      <c r="BZ170" s="118" t="str">
        <f t="shared" si="104"/>
        <v>4.96+0.1494i</v>
      </c>
      <c r="CA170" s="118" t="str">
        <f t="shared" si="104"/>
        <v>4.909+0.1215i</v>
      </c>
      <c r="CB170" s="118" t="str">
        <f t="shared" si="104"/>
        <v>4.873+0.1011i</v>
      </c>
      <c r="CC170" s="118" t="str">
        <f t="shared" si="104"/>
        <v>4.853+0.08653i</v>
      </c>
      <c r="CD170" s="118" t="str">
        <f t="shared" si="124"/>
        <v>4.81+0.09056i</v>
      </c>
      <c r="CE170" s="118" t="str">
        <f t="shared" si="124"/>
        <v>4.799+0.1102i</v>
      </c>
      <c r="CF170" s="118" t="str">
        <f t="shared" si="124"/>
        <v>0</v>
      </c>
      <c r="CG170" s="118" t="str">
        <f t="shared" si="124"/>
        <v>0</v>
      </c>
      <c r="CH170" s="39">
        <f t="shared" si="113"/>
        <v>15600000000</v>
      </c>
      <c r="CI170" s="121">
        <f t="shared" si="114"/>
        <v>1.1524676389752286</v>
      </c>
      <c r="CJ170" s="121" t="str">
        <f t="shared" si="121"/>
        <v>0</v>
      </c>
      <c r="CK170" s="121" t="str">
        <f t="shared" si="121"/>
        <v>5.59062051666883+0.136913155510257i</v>
      </c>
      <c r="CL170" s="121" t="str">
        <f t="shared" si="118"/>
        <v>5.63095688403297+0.111950706450054i</v>
      </c>
      <c r="CM170" s="121" t="str">
        <f t="shared" si="118"/>
        <v>5.6620735102853+0.106856799485783i</v>
      </c>
      <c r="CN170" s="121" t="str">
        <f t="shared" si="118"/>
        <v>5.68627533070378+0.120202374745116i</v>
      </c>
      <c r="CO170" s="121" t="str">
        <f t="shared" si="118"/>
        <v>5.71854442459508+0.136567415218565i</v>
      </c>
      <c r="CP170" s="121" t="str">
        <f t="shared" si="118"/>
        <v>5.74620364793049+0.168836509109871i</v>
      </c>
      <c r="CQ170" s="121" t="str">
        <f t="shared" si="118"/>
        <v>5.7969122240454+0.22703612487812i</v>
      </c>
      <c r="CR170" s="121" t="str">
        <f t="shared" si="118"/>
        <v>5.86375534710596+0.296184183216634i</v>
      </c>
      <c r="CS170" s="121" t="str">
        <f t="shared" si="118"/>
        <v>5.95134288766808+0.375128216486437i</v>
      </c>
      <c r="CT170" s="121" t="str">
        <f t="shared" si="118"/>
        <v>6.048150169342+0.455109470631318i</v>
      </c>
      <c r="CU170" s="121" t="str">
        <f t="shared" si="101"/>
        <v>6.11960316295846+0.47873505723031i</v>
      </c>
      <c r="CV170" s="121" t="str">
        <f t="shared" si="101"/>
        <v>0</v>
      </c>
      <c r="CW170" s="121" t="str">
        <f t="shared" si="101"/>
        <v>6.12536550115334+0.480809498980465i</v>
      </c>
      <c r="CX170" s="121" t="str">
        <f t="shared" si="101"/>
        <v>6.05506497517585+0.461102302353989i</v>
      </c>
      <c r="CY170" s="121" t="str">
        <f t="shared" si="101"/>
        <v>5.94673301711218+0.381697282028596i</v>
      </c>
      <c r="CZ170" s="121" t="str">
        <f t="shared" si="95"/>
        <v>5.85453560599416+0.298604365258482i</v>
      </c>
      <c r="DA170" s="121" t="str">
        <f t="shared" si="95"/>
        <v>5.76349066251512+0.235449138642639i</v>
      </c>
      <c r="DB170" s="121" t="str">
        <f t="shared" si="95"/>
        <v>5.71623948931713+0.172178665262899i</v>
      </c>
      <c r="DC170" s="121" t="str">
        <f t="shared" si="95"/>
        <v>5.6574636397294+0.14002481813549i</v>
      </c>
      <c r="DD170" s="121" t="str">
        <f t="shared" si="95"/>
        <v>5.61597480472629+0.116514478300396i</v>
      </c>
      <c r="DE170" s="121" t="str">
        <f t="shared" si="95"/>
        <v>5.59292545194678+0.0997230248005265i</v>
      </c>
      <c r="DF170" s="121" t="str">
        <f t="shared" si="95"/>
        <v>5.54336934347085+0.104367469385597i</v>
      </c>
      <c r="DG170" s="121" t="str">
        <f t="shared" si="95"/>
        <v>5.53069219944212+0.12700193381507i</v>
      </c>
      <c r="DH170" s="121" t="str">
        <f t="shared" si="127"/>
        <v>0</v>
      </c>
      <c r="DI170" s="121"/>
      <c r="DK170" s="39">
        <f t="shared" si="122"/>
        <v>0</v>
      </c>
      <c r="DL170" s="39">
        <f t="shared" si="122"/>
        <v>5.5906205166688299</v>
      </c>
      <c r="DM170" s="39">
        <f t="shared" si="119"/>
        <v>5.6309568840329698</v>
      </c>
      <c r="DN170" s="39">
        <f t="shared" si="119"/>
        <v>5.6620735102852997</v>
      </c>
      <c r="DO170" s="39">
        <f t="shared" si="119"/>
        <v>5.6862753307037801</v>
      </c>
      <c r="DP170" s="39">
        <f t="shared" si="119"/>
        <v>5.7185444245950796</v>
      </c>
      <c r="DQ170" s="39">
        <f t="shared" si="119"/>
        <v>5.7462036479304901</v>
      </c>
      <c r="DR170" s="39">
        <f t="shared" si="119"/>
        <v>5.7969122240453999</v>
      </c>
      <c r="DS170" s="39">
        <f t="shared" si="119"/>
        <v>5.8637553471059602</v>
      </c>
      <c r="DT170" s="39">
        <f t="shared" si="119"/>
        <v>5.9513428876680798</v>
      </c>
      <c r="DU170" s="39">
        <f t="shared" si="119"/>
        <v>6.0481501693419997</v>
      </c>
      <c r="DV170" s="39">
        <f t="shared" si="102"/>
        <v>6.1196031629584597</v>
      </c>
      <c r="DW170" s="39">
        <f t="shared" si="102"/>
        <v>0</v>
      </c>
      <c r="DX170" s="39">
        <f t="shared" si="102"/>
        <v>6.1253655011533397</v>
      </c>
      <c r="DY170" s="39">
        <f t="shared" si="102"/>
        <v>6.0550649751758501</v>
      </c>
      <c r="DZ170" s="39">
        <f t="shared" si="102"/>
        <v>5.9467330171121802</v>
      </c>
      <c r="EA170" s="39">
        <f t="shared" si="96"/>
        <v>5.85453560599416</v>
      </c>
      <c r="EB170" s="39">
        <f t="shared" si="96"/>
        <v>5.7634906625151201</v>
      </c>
      <c r="EC170" s="39">
        <f t="shared" si="96"/>
        <v>5.7162394893171298</v>
      </c>
      <c r="ED170" s="39">
        <f t="shared" si="96"/>
        <v>5.6574636397294</v>
      </c>
      <c r="EE170" s="39">
        <f t="shared" si="96"/>
        <v>5.6159748047262896</v>
      </c>
      <c r="EF170" s="39">
        <f t="shared" si="96"/>
        <v>5.5929254519467797</v>
      </c>
      <c r="EG170" s="39">
        <f t="shared" si="96"/>
        <v>5.5433693434708502</v>
      </c>
      <c r="EH170" s="39">
        <f t="shared" si="96"/>
        <v>5.5306921994421199</v>
      </c>
      <c r="EI170" s="39">
        <f t="shared" si="128"/>
        <v>0</v>
      </c>
      <c r="EK170" s="39">
        <f t="shared" si="99"/>
        <v>0</v>
      </c>
      <c r="EL170" s="39">
        <f t="shared" si="99"/>
        <v>0.13691315551025701</v>
      </c>
      <c r="EM170" s="39">
        <f t="shared" si="99"/>
        <v>0.11195070645005401</v>
      </c>
      <c r="EN170" s="39">
        <f t="shared" si="99"/>
        <v>0.106856799485783</v>
      </c>
      <c r="EO170" s="39">
        <f t="shared" ref="EO170:EU178" si="131">IMAGINARY(CN170)</f>
        <v>0.120202374745116</v>
      </c>
      <c r="EP170" s="39">
        <f t="shared" si="131"/>
        <v>0.136567415218565</v>
      </c>
      <c r="EQ170" s="39">
        <f t="shared" si="131"/>
        <v>0.168836509109871</v>
      </c>
      <c r="ER170" s="39">
        <f t="shared" si="131"/>
        <v>0.22703612487812</v>
      </c>
      <c r="ES170" s="39">
        <f t="shared" si="131"/>
        <v>0.29618418321663398</v>
      </c>
      <c r="ET170" s="39">
        <f t="shared" si="131"/>
        <v>0.37512821648643702</v>
      </c>
      <c r="EU170" s="39">
        <f t="shared" si="131"/>
        <v>0.45510947063131801</v>
      </c>
      <c r="EV170" s="39">
        <f t="shared" si="116"/>
        <v>0.47873505723031001</v>
      </c>
      <c r="EW170" s="39">
        <f t="shared" si="116"/>
        <v>0</v>
      </c>
      <c r="EX170" s="39">
        <f t="shared" si="116"/>
        <v>0.48080949898046499</v>
      </c>
      <c r="EY170" s="39">
        <f t="shared" si="116"/>
        <v>0.46110230235398902</v>
      </c>
      <c r="EZ170" s="39">
        <f t="shared" si="116"/>
        <v>0.38169728202859599</v>
      </c>
      <c r="FA170" s="39">
        <f t="shared" si="116"/>
        <v>0.298604365258482</v>
      </c>
      <c r="FB170" s="39">
        <f t="shared" si="116"/>
        <v>0.235449138642639</v>
      </c>
      <c r="FC170" s="39">
        <f t="shared" si="111"/>
        <v>0.17217866526289899</v>
      </c>
      <c r="FD170" s="39">
        <f t="shared" si="111"/>
        <v>0.14002481813549</v>
      </c>
      <c r="FE170" s="39">
        <f t="shared" si="111"/>
        <v>0.116514478300396</v>
      </c>
      <c r="FF170" s="39">
        <f t="shared" si="111"/>
        <v>9.97230248005265E-2</v>
      </c>
      <c r="FG170" s="39">
        <f t="shared" si="111"/>
        <v>0.104367469385597</v>
      </c>
      <c r="FH170" s="39">
        <f t="shared" si="111"/>
        <v>0.12700193381507</v>
      </c>
      <c r="FI170" s="39">
        <f t="shared" si="129"/>
        <v>0</v>
      </c>
      <c r="FK170" s="39">
        <f t="shared" si="123"/>
        <v>0.99999999999999989</v>
      </c>
      <c r="FL170" s="39">
        <f t="shared" si="123"/>
        <v>0.79859911996731781</v>
      </c>
      <c r="FM170" s="39">
        <f t="shared" si="120"/>
        <v>0.79738320646292071</v>
      </c>
      <c r="FN170" s="39">
        <f t="shared" si="120"/>
        <v>0.79639436566584221</v>
      </c>
      <c r="FO170" s="39">
        <f t="shared" si="120"/>
        <v>0.79557112654090556</v>
      </c>
      <c r="FP170" s="39">
        <f t="shared" si="120"/>
        <v>0.79447245418031576</v>
      </c>
      <c r="FQ170" s="39">
        <f t="shared" si="120"/>
        <v>0.79344417723907401</v>
      </c>
      <c r="FR170" s="39">
        <f t="shared" si="120"/>
        <v>0.79149313522932629</v>
      </c>
      <c r="FS170" s="39">
        <f t="shared" si="120"/>
        <v>0.78884844709916013</v>
      </c>
      <c r="FT170" s="39">
        <f t="shared" si="120"/>
        <v>0.78532061806582143</v>
      </c>
      <c r="FU170" s="39">
        <f t="shared" si="120"/>
        <v>0.78133483822763794</v>
      </c>
      <c r="FV170" s="39">
        <f t="shared" si="103"/>
        <v>0.77877462733745839</v>
      </c>
      <c r="FW170" s="39">
        <f t="shared" si="103"/>
        <v>0.99999999999999989</v>
      </c>
      <c r="FX170" s="39">
        <f t="shared" si="103"/>
        <v>0.77856565353530327</v>
      </c>
      <c r="FY170" s="39">
        <f t="shared" si="103"/>
        <v>0.78104080047647373</v>
      </c>
      <c r="FZ170" s="39">
        <f t="shared" si="103"/>
        <v>0.78539873960758422</v>
      </c>
      <c r="GA170" s="39">
        <f t="shared" si="97"/>
        <v>0.78912324606654094</v>
      </c>
      <c r="GB170" s="39">
        <f t="shared" si="97"/>
        <v>0.79251139949513505</v>
      </c>
      <c r="GC170" s="39">
        <f t="shared" si="97"/>
        <v>0.7943921824111303</v>
      </c>
      <c r="GD170" s="39">
        <f t="shared" si="97"/>
        <v>0.79642763125652349</v>
      </c>
      <c r="GE170" s="39">
        <f t="shared" si="97"/>
        <v>0.79785254036560471</v>
      </c>
      <c r="GF170" s="39">
        <f t="shared" si="97"/>
        <v>0.7986491778753888</v>
      </c>
      <c r="GG170" s="39">
        <f t="shared" si="97"/>
        <v>0.80024019101323163</v>
      </c>
      <c r="GH170" s="39">
        <f t="shared" si="97"/>
        <v>0.80057666311098219</v>
      </c>
      <c r="GI170" s="39">
        <f t="shared" si="130"/>
        <v>0.99999999999999989</v>
      </c>
      <c r="GJ170" s="39">
        <f t="shared" si="115"/>
        <v>15.6</v>
      </c>
      <c r="GK170" s="39">
        <f t="shared" si="126"/>
        <v>-9.6432746655328714E-16</v>
      </c>
      <c r="GL170" s="39">
        <f t="shared" si="126"/>
        <v>-1.9534234544226146</v>
      </c>
      <c r="GM170" s="39">
        <f t="shared" si="126"/>
        <v>-1.9666583034270013</v>
      </c>
      <c r="GN170" s="39">
        <f t="shared" si="126"/>
        <v>-1.9774364236431838</v>
      </c>
      <c r="GO170" s="39">
        <f t="shared" si="126"/>
        <v>-1.9864197399993855</v>
      </c>
      <c r="GP170" s="39">
        <f t="shared" si="125"/>
        <v>-1.9984231196638271</v>
      </c>
      <c r="GQ170" s="39">
        <f t="shared" si="125"/>
        <v>-2.0096724524067562</v>
      </c>
      <c r="GR170" s="39">
        <f t="shared" si="125"/>
        <v>-2.031056950080564</v>
      </c>
      <c r="GS170" s="39">
        <f t="shared" si="125"/>
        <v>-2.0601285013541109</v>
      </c>
      <c r="GT170" s="39">
        <f t="shared" si="125"/>
        <v>-2.0990600057563484</v>
      </c>
      <c r="GU170" s="39">
        <f t="shared" si="108"/>
        <v>-2.1432562179500989</v>
      </c>
      <c r="GV170" s="39">
        <f t="shared" si="108"/>
        <v>-2.1717641267801104</v>
      </c>
      <c r="GW170" s="39">
        <f t="shared" si="108"/>
        <v>-9.6432746655328714E-16</v>
      </c>
      <c r="GX170" s="39">
        <f t="shared" si="108"/>
        <v>-2.1740951823829917</v>
      </c>
      <c r="GY170" s="39">
        <f t="shared" si="100"/>
        <v>-2.146525571904323</v>
      </c>
      <c r="GZ170" s="39">
        <f t="shared" si="100"/>
        <v>-2.0981960002453044</v>
      </c>
      <c r="HA170" s="39">
        <f t="shared" si="100"/>
        <v>-2.0571032588383034</v>
      </c>
      <c r="HB170" s="39">
        <f t="shared" si="100"/>
        <v>-2.0198896433467359</v>
      </c>
      <c r="HC170" s="39">
        <f t="shared" si="100"/>
        <v>-1.9993007674038965</v>
      </c>
      <c r="HD170" s="39">
        <f t="shared" si="93"/>
        <v>-1.97707361945037</v>
      </c>
      <c r="HE170" s="39">
        <f t="shared" si="93"/>
        <v>-1.9615473565242096</v>
      </c>
      <c r="HF170" s="39">
        <f t="shared" si="93"/>
        <v>-1.9528790212674854</v>
      </c>
      <c r="HG170" s="39">
        <f t="shared" si="93"/>
        <v>-1.9355928107790064</v>
      </c>
      <c r="HH170" s="39">
        <f t="shared" si="93"/>
        <v>-1.9319414754712116</v>
      </c>
      <c r="HI170" s="39">
        <f t="shared" si="93"/>
        <v>-9.6432746655328714E-16</v>
      </c>
    </row>
    <row r="171" spans="1:217" s="39" customFormat="1">
      <c r="A171" s="20"/>
      <c r="B171" s="184"/>
      <c r="C171" s="40">
        <v>15.65</v>
      </c>
      <c r="D171" s="41"/>
      <c r="E171" s="42">
        <v>4.8570000000000002</v>
      </c>
      <c r="F171" s="42">
        <v>4.8929999999999998</v>
      </c>
      <c r="G171" s="42">
        <v>4.9210000000000003</v>
      </c>
      <c r="H171" s="42">
        <v>4.9359999999999999</v>
      </c>
      <c r="I171" s="42">
        <v>4.9660000000000002</v>
      </c>
      <c r="J171" s="42">
        <v>4.9909999999999997</v>
      </c>
      <c r="K171" s="42">
        <v>5.0309999999999997</v>
      </c>
      <c r="L171" s="42">
        <v>5.0830000000000002</v>
      </c>
      <c r="M171" s="42">
        <v>5.1559999999999997</v>
      </c>
      <c r="N171" s="42">
        <v>5.2549999999999999</v>
      </c>
      <c r="O171" s="43">
        <v>5.32</v>
      </c>
      <c r="P171" s="20"/>
      <c r="Q171" s="41">
        <v>5.3259999999999996</v>
      </c>
      <c r="R171" s="42">
        <v>5.266</v>
      </c>
      <c r="S171" s="42">
        <v>5.1550000000000002</v>
      </c>
      <c r="T171" s="42">
        <v>5.0730000000000004</v>
      </c>
      <c r="U171" s="42">
        <v>4.9969999999999999</v>
      </c>
      <c r="V171" s="42">
        <v>4.9649999999999999</v>
      </c>
      <c r="W171" s="42">
        <v>4.9139999999999997</v>
      </c>
      <c r="X171" s="42">
        <v>4.8769999999999998</v>
      </c>
      <c r="Y171" s="42">
        <v>4.859</v>
      </c>
      <c r="Z171" s="42">
        <v>4.8179999999999996</v>
      </c>
      <c r="AA171" s="42">
        <v>4.8049999999999997</v>
      </c>
      <c r="AB171" s="43"/>
      <c r="AD171" s="20"/>
      <c r="AE171" s="184"/>
      <c r="AF171" s="40">
        <v>15.65</v>
      </c>
      <c r="AG171" s="41"/>
      <c r="AH171" s="42">
        <v>0.1113</v>
      </c>
      <c r="AI171" s="42">
        <v>9.0440000000000006E-2</v>
      </c>
      <c r="AJ171" s="42">
        <v>9.2420000000000002E-2</v>
      </c>
      <c r="AK171" s="42">
        <v>0.1028</v>
      </c>
      <c r="AL171" s="42">
        <v>0.1179</v>
      </c>
      <c r="AM171" s="42">
        <v>0.15129999999999999</v>
      </c>
      <c r="AN171" s="42">
        <v>0.20580000000000001</v>
      </c>
      <c r="AO171" s="42">
        <v>0.25940000000000002</v>
      </c>
      <c r="AP171" s="42">
        <v>0.32269999999999999</v>
      </c>
      <c r="AQ171" s="42">
        <v>0.38850000000000001</v>
      </c>
      <c r="AR171" s="43">
        <v>0.41499999999999998</v>
      </c>
      <c r="AS171" s="20"/>
      <c r="AT171" s="41">
        <v>0.4173</v>
      </c>
      <c r="AU171" s="42">
        <v>0.39650000000000002</v>
      </c>
      <c r="AV171" s="42">
        <v>0.32219999999999999</v>
      </c>
      <c r="AW171" s="42">
        <v>0.26150000000000001</v>
      </c>
      <c r="AX171" s="42">
        <v>0.2165</v>
      </c>
      <c r="AY171" s="42">
        <v>0.1573</v>
      </c>
      <c r="AZ171" s="42">
        <v>0.12089999999999999</v>
      </c>
      <c r="BA171" s="42">
        <v>9.9449999999999997E-2</v>
      </c>
      <c r="BB171" s="42">
        <v>8.6379999999999998E-2</v>
      </c>
      <c r="BC171" s="42">
        <v>8.4839999999999999E-2</v>
      </c>
      <c r="BD171" s="42">
        <v>0.1018</v>
      </c>
      <c r="BE171" s="43"/>
      <c r="BH171" s="118" t="str">
        <f t="shared" si="112"/>
        <v>0</v>
      </c>
      <c r="BI171" s="118" t="str">
        <f t="shared" si="112"/>
        <v>4.857+0.1113i</v>
      </c>
      <c r="BJ171" s="118" t="str">
        <f t="shared" si="112"/>
        <v>4.893+0.09044i</v>
      </c>
      <c r="BK171" s="118" t="str">
        <f t="shared" si="112"/>
        <v>4.921+0.09242i</v>
      </c>
      <c r="BL171" s="118" t="str">
        <f t="shared" si="112"/>
        <v>4.936+0.1028i</v>
      </c>
      <c r="BM171" s="118" t="str">
        <f t="shared" si="110"/>
        <v>4.966+0.1179i</v>
      </c>
      <c r="BN171" s="118" t="str">
        <f t="shared" si="110"/>
        <v>4.991+0.1513i</v>
      </c>
      <c r="BO171" s="118" t="str">
        <f t="shared" si="110"/>
        <v>5.031+0.2058i</v>
      </c>
      <c r="BP171" s="118" t="str">
        <f t="shared" si="110"/>
        <v>5.083+0.2594i</v>
      </c>
      <c r="BQ171" s="118" t="str">
        <f t="shared" si="117"/>
        <v>5.156+0.3227i</v>
      </c>
      <c r="BR171" s="118" t="str">
        <f t="shared" si="117"/>
        <v>5.255+0.3885i</v>
      </c>
      <c r="BS171" s="118" t="str">
        <f t="shared" si="117"/>
        <v>5.32+0.415i</v>
      </c>
      <c r="BT171" s="118" t="str">
        <f t="shared" si="117"/>
        <v>0</v>
      </c>
      <c r="BU171" s="118" t="str">
        <f t="shared" si="117"/>
        <v>5.326+0.4173i</v>
      </c>
      <c r="BV171" s="118" t="str">
        <f t="shared" si="117"/>
        <v>5.266+0.3965i</v>
      </c>
      <c r="BW171" s="118" t="str">
        <f t="shared" si="117"/>
        <v>5.155+0.3222i</v>
      </c>
      <c r="BX171" s="118" t="str">
        <f t="shared" si="117"/>
        <v>5.073+0.2615i</v>
      </c>
      <c r="BY171" s="118" t="str">
        <f t="shared" si="117"/>
        <v>4.997+0.2165i</v>
      </c>
      <c r="BZ171" s="118" t="str">
        <f t="shared" si="104"/>
        <v>4.965+0.1573i</v>
      </c>
      <c r="CA171" s="118" t="str">
        <f t="shared" si="104"/>
        <v>4.914+0.1209i</v>
      </c>
      <c r="CB171" s="118" t="str">
        <f t="shared" si="104"/>
        <v>4.877+0.09945i</v>
      </c>
      <c r="CC171" s="118" t="str">
        <f t="shared" si="104"/>
        <v>4.859+0.08638i</v>
      </c>
      <c r="CD171" s="118" t="str">
        <f t="shared" si="124"/>
        <v>4.818+0.08484i</v>
      </c>
      <c r="CE171" s="118" t="str">
        <f t="shared" si="124"/>
        <v>4.805+0.1018i</v>
      </c>
      <c r="CF171" s="118" t="str">
        <f t="shared" si="124"/>
        <v>0</v>
      </c>
      <c r="CG171" s="118" t="str">
        <f t="shared" si="124"/>
        <v>0</v>
      </c>
      <c r="CH171" s="39">
        <f>AF171*1000000000</f>
        <v>15650000000</v>
      </c>
      <c r="CI171" s="121">
        <f t="shared" si="114"/>
        <v>1.1487856337388862</v>
      </c>
      <c r="CJ171" s="121" t="str">
        <f t="shared" si="121"/>
        <v>0</v>
      </c>
      <c r="CK171" s="121" t="str">
        <f t="shared" si="121"/>
        <v>5.57965182306977+0.127859841035138i</v>
      </c>
      <c r="CL171" s="121" t="str">
        <f t="shared" si="118"/>
        <v>5.62100810588437+0.103896172715345i</v>
      </c>
      <c r="CM171" s="121" t="str">
        <f t="shared" si="118"/>
        <v>5.65317410362906+0.106170768270148i</v>
      </c>
      <c r="CN171" s="121" t="str">
        <f t="shared" si="118"/>
        <v>5.67040588813514+0.118095163148358i</v>
      </c>
      <c r="CO171" s="121" t="str">
        <f t="shared" si="118"/>
        <v>5.70486945714731+0.135441826217815i</v>
      </c>
      <c r="CP171" s="121" t="str">
        <f t="shared" si="118"/>
        <v>5.73358909799078+0.173811266384693i</v>
      </c>
      <c r="CQ171" s="121" t="str">
        <f t="shared" si="118"/>
        <v>5.77954052334034+0.236420083423463i</v>
      </c>
      <c r="CR171" s="121" t="str">
        <f t="shared" si="118"/>
        <v>5.83927737629476+0.297994993391867i</v>
      </c>
      <c r="CS171" s="121" t="str">
        <f t="shared" si="118"/>
        <v>5.9231387275577+0.370713124007539i</v>
      </c>
      <c r="CT171" s="121" t="str">
        <f t="shared" si="118"/>
        <v>6.03686850529785+0.446303218707557i</v>
      </c>
      <c r="CU171" s="121" t="str">
        <f t="shared" si="101"/>
        <v>6.11153957149087+0.476746038001638i</v>
      </c>
      <c r="CV171" s="121" t="str">
        <f t="shared" si="101"/>
        <v>0</v>
      </c>
      <c r="CW171" s="121" t="str">
        <f t="shared" si="101"/>
        <v>6.11843228529331+0.479388244959237i</v>
      </c>
      <c r="CX171" s="121" t="str">
        <f t="shared" si="101"/>
        <v>6.04950514726897+0.455493503777468i</v>
      </c>
      <c r="CY171" s="121" t="str">
        <f t="shared" si="101"/>
        <v>5.92198994192396+0.370138731190669i</v>
      </c>
      <c r="CZ171" s="121" t="str">
        <f t="shared" si="95"/>
        <v>5.82778951995737+0.300407443222719i</v>
      </c>
      <c r="DA171" s="121" t="str">
        <f t="shared" si="95"/>
        <v>5.74048181179321+0.248712089704469i</v>
      </c>
      <c r="DB171" s="121" t="str">
        <f t="shared" si="95"/>
        <v>5.70372067151357+0.180703980187127i</v>
      </c>
      <c r="DC171" s="121" t="str">
        <f t="shared" si="95"/>
        <v>5.64513260419289+0.138888183119031i</v>
      </c>
      <c r="DD171" s="121" t="str">
        <f t="shared" si="95"/>
        <v>5.60262753574455+0.114246731275332i</v>
      </c>
      <c r="DE171" s="121" t="str">
        <f t="shared" si="95"/>
        <v>5.58194939433725+0.099232103042365i</v>
      </c>
      <c r="DF171" s="121" t="str">
        <f t="shared" si="95"/>
        <v>5.53484918335395+0.0974629731664071i</v>
      </c>
      <c r="DG171" s="121" t="str">
        <f t="shared" si="95"/>
        <v>5.51991497011535+0.116946377514619i</v>
      </c>
      <c r="DH171" s="121" t="str">
        <f t="shared" si="127"/>
        <v>0</v>
      </c>
      <c r="DI171" s="121"/>
      <c r="DK171" s="39">
        <f t="shared" si="122"/>
        <v>0</v>
      </c>
      <c r="DL171" s="39">
        <f t="shared" si="122"/>
        <v>5.5796518230697698</v>
      </c>
      <c r="DM171" s="39">
        <f t="shared" si="119"/>
        <v>5.6210081058843704</v>
      </c>
      <c r="DN171" s="39">
        <f t="shared" si="119"/>
        <v>5.6531741036290599</v>
      </c>
      <c r="DO171" s="39">
        <f t="shared" si="119"/>
        <v>5.6704058881351402</v>
      </c>
      <c r="DP171" s="39">
        <f t="shared" si="119"/>
        <v>5.7048694571473098</v>
      </c>
      <c r="DQ171" s="39">
        <f t="shared" si="119"/>
        <v>5.7335890979907802</v>
      </c>
      <c r="DR171" s="39">
        <f t="shared" si="119"/>
        <v>5.7795405233403399</v>
      </c>
      <c r="DS171" s="39">
        <f t="shared" si="119"/>
        <v>5.8392773762947598</v>
      </c>
      <c r="DT171" s="39">
        <f t="shared" si="119"/>
        <v>5.9231387275577001</v>
      </c>
      <c r="DU171" s="39">
        <f t="shared" si="119"/>
        <v>6.0368685052978499</v>
      </c>
      <c r="DV171" s="39">
        <f t="shared" si="102"/>
        <v>6.1115395714908702</v>
      </c>
      <c r="DW171" s="39">
        <f t="shared" si="102"/>
        <v>0</v>
      </c>
      <c r="DX171" s="39">
        <f t="shared" si="102"/>
        <v>6.1184322852933102</v>
      </c>
      <c r="DY171" s="39">
        <f t="shared" si="102"/>
        <v>6.0495051472689703</v>
      </c>
      <c r="DZ171" s="39">
        <f t="shared" si="102"/>
        <v>5.9219899419239601</v>
      </c>
      <c r="EA171" s="39">
        <f t="shared" si="96"/>
        <v>5.8277895199573697</v>
      </c>
      <c r="EB171" s="39">
        <f t="shared" si="96"/>
        <v>5.7404818117932104</v>
      </c>
      <c r="EC171" s="39">
        <f t="shared" si="96"/>
        <v>5.7037206715135698</v>
      </c>
      <c r="ED171" s="39">
        <f t="shared" si="96"/>
        <v>5.6451326041928898</v>
      </c>
      <c r="EE171" s="39">
        <f t="shared" si="96"/>
        <v>5.6026275357445501</v>
      </c>
      <c r="EF171" s="39">
        <f t="shared" si="96"/>
        <v>5.5819493943372498</v>
      </c>
      <c r="EG171" s="39">
        <f t="shared" si="96"/>
        <v>5.5348491833539502</v>
      </c>
      <c r="EH171" s="39">
        <f t="shared" si="96"/>
        <v>5.5199149701153498</v>
      </c>
      <c r="EI171" s="39">
        <f t="shared" si="128"/>
        <v>0</v>
      </c>
      <c r="EK171" s="39">
        <f t="shared" ref="EK171:EN178" si="132">IMAGINARY(CJ171)</f>
        <v>0</v>
      </c>
      <c r="EL171" s="39">
        <f t="shared" si="132"/>
        <v>0.12785984103513801</v>
      </c>
      <c r="EM171" s="39">
        <f t="shared" si="132"/>
        <v>0.103896172715345</v>
      </c>
      <c r="EN171" s="39">
        <f t="shared" si="132"/>
        <v>0.106170768270148</v>
      </c>
      <c r="EO171" s="39">
        <f t="shared" si="131"/>
        <v>0.118095163148358</v>
      </c>
      <c r="EP171" s="39">
        <f t="shared" si="131"/>
        <v>0.135441826217815</v>
      </c>
      <c r="EQ171" s="39">
        <f t="shared" si="131"/>
        <v>0.17381126638469299</v>
      </c>
      <c r="ER171" s="39">
        <f t="shared" si="131"/>
        <v>0.23642008342346299</v>
      </c>
      <c r="ES171" s="39">
        <f t="shared" si="131"/>
        <v>0.29799499339186702</v>
      </c>
      <c r="ET171" s="39">
        <f t="shared" si="131"/>
        <v>0.37071312400753897</v>
      </c>
      <c r="EU171" s="39">
        <f t="shared" si="131"/>
        <v>0.44630321870755701</v>
      </c>
      <c r="EV171" s="39">
        <f t="shared" si="116"/>
        <v>0.47674603800163801</v>
      </c>
      <c r="EW171" s="39">
        <f t="shared" si="116"/>
        <v>0</v>
      </c>
      <c r="EX171" s="39">
        <f t="shared" si="116"/>
        <v>0.47938824495923699</v>
      </c>
      <c r="EY171" s="39">
        <f t="shared" si="116"/>
        <v>0.455493503777468</v>
      </c>
      <c r="EZ171" s="39">
        <f t="shared" si="116"/>
        <v>0.37013873119066898</v>
      </c>
      <c r="FA171" s="39">
        <f t="shared" si="116"/>
        <v>0.30040744322271901</v>
      </c>
      <c r="FB171" s="39">
        <f t="shared" si="116"/>
        <v>0.24871208970446901</v>
      </c>
      <c r="FC171" s="39">
        <f t="shared" si="111"/>
        <v>0.18070398018712699</v>
      </c>
      <c r="FD171" s="39">
        <f t="shared" si="111"/>
        <v>0.13888818311903101</v>
      </c>
      <c r="FE171" s="39">
        <f t="shared" si="111"/>
        <v>0.114246731275332</v>
      </c>
      <c r="FF171" s="39">
        <f t="shared" si="111"/>
        <v>9.9232103042365002E-2</v>
      </c>
      <c r="FG171" s="39">
        <f t="shared" si="111"/>
        <v>9.7462973166407105E-2</v>
      </c>
      <c r="FH171" s="39">
        <f t="shared" si="111"/>
        <v>0.116946377514619</v>
      </c>
      <c r="FI171" s="39">
        <f t="shared" si="129"/>
        <v>0</v>
      </c>
      <c r="FK171" s="39">
        <f t="shared" si="123"/>
        <v>0.99999999999999989</v>
      </c>
      <c r="FL171" s="39">
        <f t="shared" si="123"/>
        <v>0.79898791681462311</v>
      </c>
      <c r="FM171" s="39">
        <f t="shared" si="120"/>
        <v>0.79772920343165044</v>
      </c>
      <c r="FN171" s="39">
        <f t="shared" si="120"/>
        <v>0.79668362675391802</v>
      </c>
      <c r="FO171" s="39">
        <f t="shared" si="120"/>
        <v>0.7960899164755707</v>
      </c>
      <c r="FP171" s="39">
        <f t="shared" si="120"/>
        <v>0.79491713555689647</v>
      </c>
      <c r="FQ171" s="39">
        <f t="shared" si="120"/>
        <v>0.79382596894903945</v>
      </c>
      <c r="FR171" s="39">
        <f t="shared" si="120"/>
        <v>0.79198973709635367</v>
      </c>
      <c r="FS171" s="39">
        <f t="shared" si="120"/>
        <v>0.78961640219897711</v>
      </c>
      <c r="FT171" s="39">
        <f t="shared" si="120"/>
        <v>0.78626426034751806</v>
      </c>
      <c r="FU171" s="39">
        <f t="shared" si="120"/>
        <v>0.78180087071900195</v>
      </c>
      <c r="FV171" s="39">
        <f t="shared" si="103"/>
        <v>0.77905509502439974</v>
      </c>
      <c r="FW171" s="39">
        <f t="shared" si="103"/>
        <v>0.99999999999999989</v>
      </c>
      <c r="FX171" s="39">
        <f t="shared" si="103"/>
        <v>0.77880306485810635</v>
      </c>
      <c r="FY171" s="39">
        <f t="shared" si="103"/>
        <v>0.78128714898500373</v>
      </c>
      <c r="FZ171" s="39">
        <f t="shared" si="103"/>
        <v>0.78630674691226754</v>
      </c>
      <c r="GA171" s="39">
        <f t="shared" si="97"/>
        <v>0.78996396506639888</v>
      </c>
      <c r="GB171" s="39">
        <f t="shared" si="97"/>
        <v>0.79316059817344076</v>
      </c>
      <c r="GC171" s="39">
        <f t="shared" si="97"/>
        <v>0.79475294599501245</v>
      </c>
      <c r="GD171" s="39">
        <f t="shared" si="97"/>
        <v>0.79683005460160916</v>
      </c>
      <c r="GE171" s="39">
        <f t="shared" si="97"/>
        <v>0.79829140948940758</v>
      </c>
      <c r="GF171" s="39">
        <f t="shared" si="97"/>
        <v>0.79900568650326664</v>
      </c>
      <c r="GG171" s="39">
        <f t="shared" si="97"/>
        <v>0.80053613122157929</v>
      </c>
      <c r="GH171" s="39">
        <f t="shared" si="97"/>
        <v>0.80096096119165949</v>
      </c>
      <c r="GI171" s="39">
        <f t="shared" si="130"/>
        <v>0.99999999999999989</v>
      </c>
      <c r="GJ171" s="39">
        <f t="shared" si="115"/>
        <v>15.65</v>
      </c>
      <c r="GK171" s="39">
        <f t="shared" si="126"/>
        <v>-9.6432746655328714E-16</v>
      </c>
      <c r="GL171" s="39">
        <f t="shared" si="126"/>
        <v>-1.9491957704263871</v>
      </c>
      <c r="GM171" s="39">
        <f t="shared" si="126"/>
        <v>-1.9628901783544574</v>
      </c>
      <c r="GN171" s="39">
        <f t="shared" si="126"/>
        <v>-1.9742821651232876</v>
      </c>
      <c r="GO171" s="39">
        <f t="shared" si="126"/>
        <v>-1.9807575391216459</v>
      </c>
      <c r="GP171" s="39">
        <f t="shared" si="125"/>
        <v>-1.9935628217396375</v>
      </c>
      <c r="GQ171" s="39">
        <f t="shared" si="125"/>
        <v>-2.0054939567305081</v>
      </c>
      <c r="GR171" s="39">
        <f t="shared" si="125"/>
        <v>-2.0256089225358958</v>
      </c>
      <c r="GS171" s="39">
        <f t="shared" si="125"/>
        <v>-2.0516767784370469</v>
      </c>
      <c r="GT171" s="39">
        <f t="shared" si="125"/>
        <v>-2.0886292949316023</v>
      </c>
      <c r="GU171" s="39">
        <f t="shared" si="108"/>
        <v>-2.1380770042906483</v>
      </c>
      <c r="GV171" s="39">
        <f t="shared" si="108"/>
        <v>-2.1686365559459326</v>
      </c>
      <c r="GW171" s="39">
        <f t="shared" si="108"/>
        <v>-9.6432746655328714E-16</v>
      </c>
      <c r="GX171" s="39">
        <f t="shared" si="108"/>
        <v>-2.1714469610076499</v>
      </c>
      <c r="GY171" s="39">
        <f t="shared" si="100"/>
        <v>-2.1437863826373516</v>
      </c>
      <c r="GZ171" s="39">
        <f t="shared" si="100"/>
        <v>-2.0881599569991329</v>
      </c>
      <c r="HA171" s="39">
        <f t="shared" si="100"/>
        <v>-2.0478543800076952</v>
      </c>
      <c r="HB171" s="39">
        <f t="shared" si="100"/>
        <v>-2.0127773674204459</v>
      </c>
      <c r="HC171" s="39">
        <f t="shared" si="100"/>
        <v>-1.9953570712960309</v>
      </c>
      <c r="HD171" s="39">
        <f t="shared" si="93"/>
        <v>-1.9726858736782307</v>
      </c>
      <c r="HE171" s="39">
        <f t="shared" si="93"/>
        <v>-1.9567708839869868</v>
      </c>
      <c r="HF171" s="39">
        <f t="shared" si="93"/>
        <v>-1.9490025962432784</v>
      </c>
      <c r="HG171" s="39">
        <f t="shared" si="93"/>
        <v>-1.9323812390150386</v>
      </c>
      <c r="HH171" s="39">
        <f t="shared" si="93"/>
        <v>-1.9277730179460228</v>
      </c>
      <c r="HI171" s="39">
        <f t="shared" si="93"/>
        <v>-9.6432746655328714E-16</v>
      </c>
    </row>
    <row r="172" spans="1:217" s="39" customFormat="1">
      <c r="A172" s="20"/>
      <c r="B172" s="184"/>
      <c r="C172" s="40">
        <v>15.7</v>
      </c>
      <c r="D172" s="41"/>
      <c r="E172" s="42">
        <v>4.859</v>
      </c>
      <c r="F172" s="42">
        <v>4.891</v>
      </c>
      <c r="G172" s="42">
        <v>4.9210000000000003</v>
      </c>
      <c r="H172" s="42">
        <v>4.9279999999999999</v>
      </c>
      <c r="I172" s="42">
        <v>4.9560000000000004</v>
      </c>
      <c r="J172" s="42">
        <v>4.9809999999999999</v>
      </c>
      <c r="K172" s="42">
        <v>5.0339999999999998</v>
      </c>
      <c r="L172" s="42">
        <v>5.0919999999999996</v>
      </c>
      <c r="M172" s="42">
        <v>5.1680000000000001</v>
      </c>
      <c r="N172" s="42">
        <v>5.2530000000000001</v>
      </c>
      <c r="O172" s="43">
        <v>5.32</v>
      </c>
      <c r="P172" s="20"/>
      <c r="Q172" s="41">
        <v>5.3250000000000002</v>
      </c>
      <c r="R172" s="42">
        <v>5.2629999999999999</v>
      </c>
      <c r="S172" s="42">
        <v>5.1630000000000003</v>
      </c>
      <c r="T172" s="42">
        <v>5.0830000000000002</v>
      </c>
      <c r="U172" s="42">
        <v>5.0069999999999997</v>
      </c>
      <c r="V172" s="42">
        <v>4.96</v>
      </c>
      <c r="W172" s="42">
        <v>4.9039999999999999</v>
      </c>
      <c r="X172" s="42">
        <v>4.87</v>
      </c>
      <c r="Y172" s="42">
        <v>4.8600000000000003</v>
      </c>
      <c r="Z172" s="42">
        <v>4.8159999999999998</v>
      </c>
      <c r="AA172" s="42">
        <v>4.8070000000000004</v>
      </c>
      <c r="AB172" s="43"/>
      <c r="AD172" s="20"/>
      <c r="AE172" s="184"/>
      <c r="AF172" s="40">
        <v>15.7</v>
      </c>
      <c r="AG172" s="41"/>
      <c r="AH172" s="42">
        <v>0.1193</v>
      </c>
      <c r="AI172" s="42">
        <v>0.10009999999999999</v>
      </c>
      <c r="AJ172" s="42">
        <v>0.1003</v>
      </c>
      <c r="AK172" s="42">
        <v>0.11700000000000001</v>
      </c>
      <c r="AL172" s="42">
        <v>0.12180000000000001</v>
      </c>
      <c r="AM172" s="42">
        <v>0.1431</v>
      </c>
      <c r="AN172" s="42">
        <v>0.1948</v>
      </c>
      <c r="AO172" s="42">
        <v>0.25850000000000001</v>
      </c>
      <c r="AP172" s="42">
        <v>0.32719999999999999</v>
      </c>
      <c r="AQ172" s="42">
        <v>0.39</v>
      </c>
      <c r="AR172" s="43">
        <v>0.41699999999999998</v>
      </c>
      <c r="AS172" s="20"/>
      <c r="AT172" s="41">
        <v>0.41959999999999997</v>
      </c>
      <c r="AU172" s="42">
        <v>0.39810000000000001</v>
      </c>
      <c r="AV172" s="42">
        <v>0.32750000000000001</v>
      </c>
      <c r="AW172" s="42">
        <v>0.26290000000000002</v>
      </c>
      <c r="AX172" s="42">
        <v>0.2046</v>
      </c>
      <c r="AY172" s="42">
        <v>0.1454</v>
      </c>
      <c r="AZ172" s="42">
        <v>0.1235</v>
      </c>
      <c r="BA172" s="42">
        <v>0.1079</v>
      </c>
      <c r="BB172" s="42">
        <v>9.7220000000000001E-2</v>
      </c>
      <c r="BC172" s="42">
        <v>9.3100000000000002E-2</v>
      </c>
      <c r="BD172" s="42">
        <v>0.10979999999999999</v>
      </c>
      <c r="BE172" s="43"/>
      <c r="BH172" s="118" t="str">
        <f t="shared" si="112"/>
        <v>0</v>
      </c>
      <c r="BI172" s="118" t="str">
        <f t="shared" si="112"/>
        <v>4.859+0.1193i</v>
      </c>
      <c r="BJ172" s="118" t="str">
        <f t="shared" si="112"/>
        <v>4.891+0.1001i</v>
      </c>
      <c r="BK172" s="118" t="str">
        <f t="shared" si="112"/>
        <v>4.921+0.1003i</v>
      </c>
      <c r="BL172" s="118" t="str">
        <f t="shared" si="112"/>
        <v>4.928+0.117i</v>
      </c>
      <c r="BM172" s="118" t="str">
        <f t="shared" si="110"/>
        <v>4.956+0.1218i</v>
      </c>
      <c r="BN172" s="118" t="str">
        <f t="shared" si="110"/>
        <v>4.981+0.1431i</v>
      </c>
      <c r="BO172" s="118" t="str">
        <f t="shared" si="110"/>
        <v>5.034+0.1948i</v>
      </c>
      <c r="BP172" s="118" t="str">
        <f t="shared" si="110"/>
        <v>5.092+0.2585i</v>
      </c>
      <c r="BQ172" s="118" t="str">
        <f t="shared" si="117"/>
        <v>5.168+0.3272i</v>
      </c>
      <c r="BR172" s="118" t="str">
        <f t="shared" si="117"/>
        <v>5.253+0.39i</v>
      </c>
      <c r="BS172" s="118" t="str">
        <f t="shared" si="117"/>
        <v>5.32+0.417i</v>
      </c>
      <c r="BT172" s="118" t="str">
        <f t="shared" si="117"/>
        <v>0</v>
      </c>
      <c r="BU172" s="118" t="str">
        <f t="shared" si="117"/>
        <v>5.325+0.4196i</v>
      </c>
      <c r="BV172" s="118" t="str">
        <f t="shared" si="117"/>
        <v>5.263+0.3981i</v>
      </c>
      <c r="BW172" s="118" t="str">
        <f t="shared" si="117"/>
        <v>5.163+0.3275i</v>
      </c>
      <c r="BX172" s="118" t="str">
        <f t="shared" si="117"/>
        <v>5.083+0.2629i</v>
      </c>
      <c r="BY172" s="118" t="str">
        <f t="shared" si="117"/>
        <v>5.007+0.2046i</v>
      </c>
      <c r="BZ172" s="118" t="str">
        <f t="shared" si="104"/>
        <v>4.96+0.1454i</v>
      </c>
      <c r="CA172" s="118" t="str">
        <f t="shared" si="104"/>
        <v>4.904+0.1235i</v>
      </c>
      <c r="CB172" s="118" t="str">
        <f t="shared" si="104"/>
        <v>4.87+0.1079i</v>
      </c>
      <c r="CC172" s="118" t="str">
        <f t="shared" si="104"/>
        <v>4.86+0.09722i</v>
      </c>
      <c r="CD172" s="118" t="str">
        <f t="shared" si="124"/>
        <v>4.816+0.0931i</v>
      </c>
      <c r="CE172" s="118" t="str">
        <f t="shared" si="124"/>
        <v>4.807+0.1098i</v>
      </c>
      <c r="CF172" s="118" t="str">
        <f t="shared" si="124"/>
        <v>0</v>
      </c>
      <c r="CG172" s="118" t="str">
        <f t="shared" si="124"/>
        <v>0</v>
      </c>
      <c r="CH172" s="39">
        <f t="shared" si="113"/>
        <v>15700000000</v>
      </c>
      <c r="CI172" s="121">
        <f t="shared" si="114"/>
        <v>1.1451270807651954</v>
      </c>
      <c r="CJ172" s="121" t="str">
        <f t="shared" si="121"/>
        <v>0</v>
      </c>
      <c r="CK172" s="121" t="str">
        <f t="shared" si="121"/>
        <v>5.56417248543808+0.136613660735288i</v>
      </c>
      <c r="CL172" s="121" t="str">
        <f t="shared" si="118"/>
        <v>5.60081655202257+0.114627220784596i</v>
      </c>
      <c r="CM172" s="121" t="str">
        <f t="shared" si="118"/>
        <v>5.63517036444553+0.114856246200749i</v>
      </c>
      <c r="CN172" s="121" t="str">
        <f t="shared" si="118"/>
        <v>5.64318625401088+0.133979868449528i</v>
      </c>
      <c r="CO172" s="121" t="str">
        <f t="shared" si="118"/>
        <v>5.67524981227231+0.139476478437201i</v>
      </c>
      <c r="CP172" s="121" t="str">
        <f t="shared" si="118"/>
        <v>5.70387798929144+0.163867685257499i</v>
      </c>
      <c r="CQ172" s="121" t="str">
        <f t="shared" si="118"/>
        <v>5.76456972457199+0.22307075533306i</v>
      </c>
      <c r="CR172" s="121" t="str">
        <f t="shared" si="118"/>
        <v>5.83098709525637+0.296015350377803i</v>
      </c>
      <c r="CS172" s="121" t="str">
        <f t="shared" si="118"/>
        <v>5.91801675339453+0.374685580826372i</v>
      </c>
      <c r="CT172" s="121" t="str">
        <f t="shared" si="118"/>
        <v>6.01535255525957+0.446599561498426i</v>
      </c>
      <c r="CU172" s="121" t="str">
        <f t="shared" si="101"/>
        <v>6.09207606967084+0.477517992679086i</v>
      </c>
      <c r="CV172" s="121" t="str">
        <f t="shared" si="101"/>
        <v>0</v>
      </c>
      <c r="CW172" s="121" t="str">
        <f t="shared" si="101"/>
        <v>6.09780170507467+0.480495323089076i</v>
      </c>
      <c r="CX172" s="121" t="str">
        <f t="shared" si="101"/>
        <v>6.02680382606722+0.455875090852624i</v>
      </c>
      <c r="CY172" s="121" t="str">
        <f t="shared" si="101"/>
        <v>5.9122911179907+0.375029118950602i</v>
      </c>
      <c r="CZ172" s="121" t="str">
        <f t="shared" si="95"/>
        <v>5.82068095152949+0.30105390953317i</v>
      </c>
      <c r="DA172" s="121" t="str">
        <f t="shared" si="95"/>
        <v>5.73365129339133+0.234293000724559i</v>
      </c>
      <c r="DB172" s="121" t="str">
        <f t="shared" si="95"/>
        <v>5.67983032059537+0.166501477543259i</v>
      </c>
      <c r="DC172" s="121" t="str">
        <f t="shared" si="95"/>
        <v>5.61570320407252+0.141423194474502i</v>
      </c>
      <c r="DD172" s="121" t="str">
        <f t="shared" si="95"/>
        <v>5.5767688833265+0.123559212014565i</v>
      </c>
      <c r="DE172" s="121" t="str">
        <f t="shared" ref="DE172:DG178" si="133">IMPRODUCT(CC172, $CI172)</f>
        <v>5.56531761251885+0.111329254791992i</v>
      </c>
      <c r="DF172" s="121" t="str">
        <f t="shared" si="133"/>
        <v>5.51493202096518+0.10661133121924i</v>
      </c>
      <c r="DG172" s="121" t="str">
        <f t="shared" si="133"/>
        <v>5.5046258772383+0.125734953468018i</v>
      </c>
      <c r="DH172" s="121" t="str">
        <f t="shared" si="127"/>
        <v>0</v>
      </c>
      <c r="DI172" s="121"/>
      <c r="DK172" s="39">
        <f t="shared" si="122"/>
        <v>0</v>
      </c>
      <c r="DL172" s="39">
        <f t="shared" si="122"/>
        <v>5.5641724854380801</v>
      </c>
      <c r="DM172" s="39">
        <f t="shared" si="119"/>
        <v>5.6008165520225699</v>
      </c>
      <c r="DN172" s="39">
        <f t="shared" si="119"/>
        <v>5.6351703644455302</v>
      </c>
      <c r="DO172" s="39">
        <f t="shared" si="119"/>
        <v>5.6431862540108799</v>
      </c>
      <c r="DP172" s="39">
        <f t="shared" si="119"/>
        <v>5.6752498122723098</v>
      </c>
      <c r="DQ172" s="39">
        <f t="shared" si="119"/>
        <v>5.7038779892914402</v>
      </c>
      <c r="DR172" s="39">
        <f t="shared" si="119"/>
        <v>5.7645697245719898</v>
      </c>
      <c r="DS172" s="39">
        <f t="shared" si="119"/>
        <v>5.8309870952563703</v>
      </c>
      <c r="DT172" s="39">
        <f t="shared" si="119"/>
        <v>5.9180167533945296</v>
      </c>
      <c r="DU172" s="39">
        <f t="shared" si="119"/>
        <v>6.0153525552595699</v>
      </c>
      <c r="DV172" s="39">
        <f t="shared" si="102"/>
        <v>6.0920760696708403</v>
      </c>
      <c r="DW172" s="39">
        <f t="shared" si="102"/>
        <v>0</v>
      </c>
      <c r="DX172" s="39">
        <f t="shared" si="102"/>
        <v>6.0978017050746702</v>
      </c>
      <c r="DY172" s="39">
        <f t="shared" si="102"/>
        <v>6.0268038260672201</v>
      </c>
      <c r="DZ172" s="39">
        <f t="shared" si="102"/>
        <v>5.9122911179906996</v>
      </c>
      <c r="EA172" s="39">
        <f t="shared" si="96"/>
        <v>5.8206809515294902</v>
      </c>
      <c r="EB172" s="39">
        <f t="shared" si="96"/>
        <v>5.73365129339133</v>
      </c>
      <c r="EC172" s="39">
        <f t="shared" si="96"/>
        <v>5.6798303205953697</v>
      </c>
      <c r="ED172" s="39">
        <f t="shared" si="96"/>
        <v>5.6157032040725197</v>
      </c>
      <c r="EE172" s="39">
        <f t="shared" si="96"/>
        <v>5.5767688833265003</v>
      </c>
      <c r="EF172" s="39">
        <f t="shared" ref="EF172:EH178" si="134">IMREAL(DE172)</f>
        <v>5.5653176125188502</v>
      </c>
      <c r="EG172" s="39">
        <f t="shared" si="134"/>
        <v>5.5149320209651798</v>
      </c>
      <c r="EH172" s="39">
        <f t="shared" si="134"/>
        <v>5.5046258772382997</v>
      </c>
      <c r="EI172" s="39">
        <f t="shared" si="128"/>
        <v>0</v>
      </c>
      <c r="EK172" s="39">
        <f t="shared" si="132"/>
        <v>0</v>
      </c>
      <c r="EL172" s="39">
        <f t="shared" si="132"/>
        <v>0.136613660735288</v>
      </c>
      <c r="EM172" s="39">
        <f t="shared" si="132"/>
        <v>0.114627220784596</v>
      </c>
      <c r="EN172" s="39">
        <f t="shared" si="132"/>
        <v>0.114856246200749</v>
      </c>
      <c r="EO172" s="39">
        <f t="shared" si="131"/>
        <v>0.133979868449528</v>
      </c>
      <c r="EP172" s="39">
        <f t="shared" si="131"/>
        <v>0.13947647843720101</v>
      </c>
      <c r="EQ172" s="39">
        <f t="shared" si="131"/>
        <v>0.16386768525749901</v>
      </c>
      <c r="ER172" s="39">
        <f t="shared" si="131"/>
        <v>0.22307075533306001</v>
      </c>
      <c r="ES172" s="39">
        <f t="shared" si="131"/>
        <v>0.29601535037780302</v>
      </c>
      <c r="ET172" s="39">
        <f t="shared" si="131"/>
        <v>0.37468558082637199</v>
      </c>
      <c r="EU172" s="39">
        <f t="shared" si="131"/>
        <v>0.446599561498426</v>
      </c>
      <c r="EV172" s="39">
        <f t="shared" si="116"/>
        <v>0.47751799267908601</v>
      </c>
      <c r="EW172" s="39">
        <f t="shared" si="116"/>
        <v>0</v>
      </c>
      <c r="EX172" s="39">
        <f t="shared" si="116"/>
        <v>0.480495323089076</v>
      </c>
      <c r="EY172" s="39">
        <f t="shared" si="116"/>
        <v>0.45587509085262401</v>
      </c>
      <c r="EZ172" s="39">
        <f t="shared" si="116"/>
        <v>0.37502911895060198</v>
      </c>
      <c r="FA172" s="39">
        <f t="shared" si="116"/>
        <v>0.30105390953317002</v>
      </c>
      <c r="FB172" s="39">
        <f t="shared" si="116"/>
        <v>0.234293000724559</v>
      </c>
      <c r="FC172" s="39">
        <f t="shared" si="111"/>
        <v>0.166501477543259</v>
      </c>
      <c r="FD172" s="39">
        <f t="shared" si="111"/>
        <v>0.141423194474502</v>
      </c>
      <c r="FE172" s="39">
        <f t="shared" si="111"/>
        <v>0.123559212014565</v>
      </c>
      <c r="FF172" s="39">
        <f t="shared" si="111"/>
        <v>0.111329254791992</v>
      </c>
      <c r="FG172" s="39">
        <f t="shared" si="111"/>
        <v>0.10661133121924</v>
      </c>
      <c r="FH172" s="39">
        <f t="shared" si="111"/>
        <v>0.125734953468018</v>
      </c>
      <c r="FI172" s="39">
        <f t="shared" si="129"/>
        <v>0</v>
      </c>
      <c r="FK172" s="39">
        <f t="shared" si="123"/>
        <v>0.99999999999999989</v>
      </c>
      <c r="FL172" s="39">
        <f t="shared" si="123"/>
        <v>0.79945610717863769</v>
      </c>
      <c r="FM172" s="39">
        <f t="shared" si="120"/>
        <v>0.79834873561542596</v>
      </c>
      <c r="FN172" s="39">
        <f t="shared" si="120"/>
        <v>0.79723780647222064</v>
      </c>
      <c r="FO172" s="39">
        <f t="shared" si="120"/>
        <v>0.79691178786071937</v>
      </c>
      <c r="FP172" s="39">
        <f t="shared" si="120"/>
        <v>0.79585610204245649</v>
      </c>
      <c r="FQ172" s="39">
        <f t="shared" si="120"/>
        <v>0.79482943486029412</v>
      </c>
      <c r="FR172" s="39">
        <f t="shared" si="120"/>
        <v>0.79255618577249765</v>
      </c>
      <c r="FS172" s="39">
        <f t="shared" si="120"/>
        <v>0.78989808757327151</v>
      </c>
      <c r="FT172" s="39">
        <f t="shared" si="120"/>
        <v>0.78638653324991836</v>
      </c>
      <c r="FU172" s="39">
        <f t="shared" si="120"/>
        <v>0.78247920039435681</v>
      </c>
      <c r="FV172" s="39">
        <f t="shared" si="103"/>
        <v>0.77965985234730084</v>
      </c>
      <c r="FW172" s="39">
        <f t="shared" si="103"/>
        <v>0.99999999999999989</v>
      </c>
      <c r="FX172" s="39">
        <f t="shared" si="103"/>
        <v>0.77944005839039754</v>
      </c>
      <c r="FY172" s="39">
        <f t="shared" si="103"/>
        <v>0.78200145269461152</v>
      </c>
      <c r="FZ172" s="39">
        <f t="shared" si="103"/>
        <v>0.78656544222696412</v>
      </c>
      <c r="GA172" s="39">
        <f t="shared" si="97"/>
        <v>0.79018612332152327</v>
      </c>
      <c r="GB172" s="39">
        <f t="shared" si="97"/>
        <v>0.7934777494080163</v>
      </c>
      <c r="GC172" s="39">
        <f t="shared" si="97"/>
        <v>0.79559197984966878</v>
      </c>
      <c r="GD172" s="39">
        <f t="shared" si="97"/>
        <v>0.79777048073843515</v>
      </c>
      <c r="GE172" s="39">
        <f t="shared" si="97"/>
        <v>0.7990965313947137</v>
      </c>
      <c r="GF172" s="39">
        <f t="shared" ref="GF172:GH178" si="135">(SQRT((EF172-$FK$15)^2 + FF172^2))/(SQRT(EF172+$FK$15)^2+FF172^2)</f>
        <v>0.79950793944512999</v>
      </c>
      <c r="GG172" s="39">
        <f t="shared" si="135"/>
        <v>0.80115544046874909</v>
      </c>
      <c r="GH172" s="39">
        <f t="shared" si="135"/>
        <v>0.80142656750411823</v>
      </c>
      <c r="GI172" s="39">
        <f t="shared" si="130"/>
        <v>0.99999999999999989</v>
      </c>
      <c r="GJ172" s="39">
        <f t="shared" si="115"/>
        <v>15.7</v>
      </c>
      <c r="GK172" s="39">
        <f t="shared" si="126"/>
        <v>-9.6432746655328714E-16</v>
      </c>
      <c r="GL172" s="39">
        <f t="shared" si="126"/>
        <v>-1.9441075097345011</v>
      </c>
      <c r="GM172" s="39">
        <f t="shared" si="126"/>
        <v>-1.9561471637257695</v>
      </c>
      <c r="GN172" s="39">
        <f t="shared" si="126"/>
        <v>-1.9682422889205473</v>
      </c>
      <c r="GO172" s="39">
        <f t="shared" si="126"/>
        <v>-1.9717949815022229</v>
      </c>
      <c r="GP172" s="39">
        <f t="shared" si="125"/>
        <v>-1.9833089904306678</v>
      </c>
      <c r="GQ172" s="39">
        <f t="shared" si="125"/>
        <v>-1.9945211613729066</v>
      </c>
      <c r="GR172" s="39">
        <f t="shared" si="125"/>
        <v>-2.0193988016107864</v>
      </c>
      <c r="GS172" s="39">
        <f t="shared" si="125"/>
        <v>-2.0485787529164718</v>
      </c>
      <c r="GT172" s="39">
        <f t="shared" si="125"/>
        <v>-2.0872786467871589</v>
      </c>
      <c r="GU172" s="39">
        <f t="shared" si="108"/>
        <v>-2.1305439580331846</v>
      </c>
      <c r="GV172" s="39">
        <f t="shared" si="108"/>
        <v>-2.1618965735816622</v>
      </c>
      <c r="GW172" s="39">
        <f t="shared" si="108"/>
        <v>-9.6432746655328714E-16</v>
      </c>
      <c r="GX172" s="39">
        <f t="shared" si="108"/>
        <v>-2.1643455584764397</v>
      </c>
      <c r="GY172" s="39">
        <f t="shared" si="100"/>
        <v>-2.1358488033383933</v>
      </c>
      <c r="GZ172" s="39">
        <f t="shared" si="100"/>
        <v>-2.0853027649283264</v>
      </c>
      <c r="HA172" s="39">
        <f t="shared" si="100"/>
        <v>-2.045412027077945</v>
      </c>
      <c r="HB172" s="39">
        <f t="shared" si="100"/>
        <v>-2.0093049432691106</v>
      </c>
      <c r="HC172" s="39">
        <f t="shared" si="100"/>
        <v>-1.9861920706450764</v>
      </c>
      <c r="HD172" s="39">
        <f t="shared" si="93"/>
        <v>-1.9624407515887543</v>
      </c>
      <c r="HE172" s="39">
        <f t="shared" si="93"/>
        <v>-1.9480150890697023</v>
      </c>
      <c r="HF172" s="39">
        <f t="shared" si="93"/>
        <v>-1.9435443834433863</v>
      </c>
      <c r="HG172" s="39">
        <f t="shared" si="93"/>
        <v>-1.9256642753549884</v>
      </c>
      <c r="HH172" s="39">
        <f t="shared" si="93"/>
        <v>-1.9227252937392405</v>
      </c>
      <c r="HI172" s="39">
        <f t="shared" si="93"/>
        <v>-9.6432746655328714E-16</v>
      </c>
    </row>
    <row r="173" spans="1:217" s="39" customFormat="1">
      <c r="A173" s="20"/>
      <c r="B173" s="184"/>
      <c r="C173" s="40">
        <v>15.75</v>
      </c>
      <c r="D173" s="41"/>
      <c r="E173" s="42">
        <v>4.8520000000000003</v>
      </c>
      <c r="F173" s="42">
        <v>4.891</v>
      </c>
      <c r="G173" s="42">
        <v>4.9189999999999996</v>
      </c>
      <c r="H173" s="42">
        <v>4.9409999999999998</v>
      </c>
      <c r="I173" s="42">
        <v>4.97</v>
      </c>
      <c r="J173" s="42">
        <v>4.9870000000000001</v>
      </c>
      <c r="K173" s="42">
        <v>5.0339999999999998</v>
      </c>
      <c r="L173" s="42">
        <v>5.09</v>
      </c>
      <c r="M173" s="42">
        <v>5.16</v>
      </c>
      <c r="N173" s="42">
        <v>5.2629999999999999</v>
      </c>
      <c r="O173" s="43">
        <v>5.3259999999999996</v>
      </c>
      <c r="P173" s="20"/>
      <c r="Q173" s="41">
        <v>5.3319999999999999</v>
      </c>
      <c r="R173" s="42">
        <v>5.2709999999999999</v>
      </c>
      <c r="S173" s="42">
        <v>5.1680000000000001</v>
      </c>
      <c r="T173" s="42">
        <v>5.077</v>
      </c>
      <c r="U173" s="42">
        <v>5.0069999999999997</v>
      </c>
      <c r="V173" s="42">
        <v>4.9610000000000003</v>
      </c>
      <c r="W173" s="42">
        <v>4.9160000000000004</v>
      </c>
      <c r="X173" s="42">
        <v>4.883</v>
      </c>
      <c r="Y173" s="42">
        <v>4.8579999999999997</v>
      </c>
      <c r="Z173" s="42">
        <v>4.8170000000000002</v>
      </c>
      <c r="AA173" s="42">
        <v>4.8010000000000002</v>
      </c>
      <c r="AB173" s="43"/>
      <c r="AD173" s="20"/>
      <c r="AE173" s="184"/>
      <c r="AF173" s="40">
        <v>15.75</v>
      </c>
      <c r="AG173" s="41"/>
      <c r="AH173" s="42">
        <v>0.1196</v>
      </c>
      <c r="AI173" s="42">
        <v>0.10059999999999999</v>
      </c>
      <c r="AJ173" s="42">
        <v>0.1002</v>
      </c>
      <c r="AK173" s="42">
        <v>0.1113</v>
      </c>
      <c r="AL173" s="42">
        <v>0.12959999999999999</v>
      </c>
      <c r="AM173" s="42">
        <v>0.15840000000000001</v>
      </c>
      <c r="AN173" s="42">
        <v>0.2009</v>
      </c>
      <c r="AO173" s="42">
        <v>0.25900000000000001</v>
      </c>
      <c r="AP173" s="42">
        <v>0.31900000000000001</v>
      </c>
      <c r="AQ173" s="42">
        <v>0.38379999999999997</v>
      </c>
      <c r="AR173" s="43">
        <v>0.41260000000000002</v>
      </c>
      <c r="AS173" s="20"/>
      <c r="AT173" s="41">
        <v>0.41420000000000001</v>
      </c>
      <c r="AU173" s="42">
        <v>0.3921</v>
      </c>
      <c r="AV173" s="42">
        <v>0.31719999999999998</v>
      </c>
      <c r="AW173" s="42">
        <v>0.26129999999999998</v>
      </c>
      <c r="AX173" s="42">
        <v>0.20830000000000001</v>
      </c>
      <c r="AY173" s="42">
        <v>0.1605</v>
      </c>
      <c r="AZ173" s="42">
        <v>0.1343</v>
      </c>
      <c r="BA173" s="42">
        <v>0.1087</v>
      </c>
      <c r="BB173" s="42">
        <v>9.4229999999999994E-2</v>
      </c>
      <c r="BC173" s="42">
        <v>9.4769999999999993E-2</v>
      </c>
      <c r="BD173" s="42">
        <v>0.10970000000000001</v>
      </c>
      <c r="BE173" s="43"/>
      <c r="BH173" s="118" t="str">
        <f t="shared" si="112"/>
        <v>0</v>
      </c>
      <c r="BI173" s="118" t="str">
        <f t="shared" si="112"/>
        <v>4.852+0.1196i</v>
      </c>
      <c r="BJ173" s="118" t="str">
        <f t="shared" si="112"/>
        <v>4.891+0.1006i</v>
      </c>
      <c r="BK173" s="118" t="str">
        <f t="shared" si="112"/>
        <v>4.919+0.1002i</v>
      </c>
      <c r="BL173" s="118" t="str">
        <f t="shared" si="112"/>
        <v>4.941+0.1113i</v>
      </c>
      <c r="BM173" s="118" t="str">
        <f t="shared" si="110"/>
        <v>4.97+0.1296i</v>
      </c>
      <c r="BN173" s="118" t="str">
        <f t="shared" si="110"/>
        <v>4.987+0.1584i</v>
      </c>
      <c r="BO173" s="118" t="str">
        <f t="shared" si="110"/>
        <v>5.034+0.2009i</v>
      </c>
      <c r="BP173" s="118" t="str">
        <f t="shared" si="110"/>
        <v>5.09+0.259i</v>
      </c>
      <c r="BQ173" s="118" t="str">
        <f t="shared" si="117"/>
        <v>5.16+0.319i</v>
      </c>
      <c r="BR173" s="118" t="str">
        <f t="shared" si="117"/>
        <v>5.263+0.3838i</v>
      </c>
      <c r="BS173" s="118" t="str">
        <f t="shared" si="117"/>
        <v>5.326+0.4126i</v>
      </c>
      <c r="BT173" s="118" t="str">
        <f t="shared" si="117"/>
        <v>0</v>
      </c>
      <c r="BU173" s="118" t="str">
        <f t="shared" si="117"/>
        <v>5.332+0.4142i</v>
      </c>
      <c r="BV173" s="118" t="str">
        <f t="shared" si="117"/>
        <v>5.271+0.3921i</v>
      </c>
      <c r="BW173" s="118" t="str">
        <f t="shared" si="117"/>
        <v>5.168+0.3172i</v>
      </c>
      <c r="BX173" s="118" t="str">
        <f t="shared" si="117"/>
        <v>5.077+0.2613i</v>
      </c>
      <c r="BY173" s="118" t="str">
        <f t="shared" si="117"/>
        <v>5.007+0.2083i</v>
      </c>
      <c r="BZ173" s="118" t="str">
        <f t="shared" si="104"/>
        <v>4.961+0.1605i</v>
      </c>
      <c r="CA173" s="118" t="str">
        <f t="shared" si="104"/>
        <v>4.916+0.1343i</v>
      </c>
      <c r="CB173" s="118" t="str">
        <f t="shared" si="104"/>
        <v>4.883+0.1087i</v>
      </c>
      <c r="CC173" s="118" t="str">
        <f t="shared" si="104"/>
        <v>4.858+0.09423i</v>
      </c>
      <c r="CD173" s="118" t="str">
        <f t="shared" si="124"/>
        <v>4.817+0.09477i</v>
      </c>
      <c r="CE173" s="118" t="str">
        <f t="shared" si="124"/>
        <v>4.801+0.1097i</v>
      </c>
      <c r="CF173" s="118" t="str">
        <f t="shared" si="124"/>
        <v>0</v>
      </c>
      <c r="CG173" s="118" t="str">
        <f t="shared" si="124"/>
        <v>0</v>
      </c>
      <c r="CH173" s="39">
        <f t="shared" si="113"/>
        <v>15750000000</v>
      </c>
      <c r="CI173" s="121">
        <f t="shared" si="114"/>
        <v>1.1414917566992742</v>
      </c>
      <c r="CJ173" s="121" t="str">
        <f t="shared" si="121"/>
        <v>0</v>
      </c>
      <c r="CK173" s="121" t="str">
        <f t="shared" si="121"/>
        <v>5.53851800350488+0.136522414101233i</v>
      </c>
      <c r="CL173" s="121" t="str">
        <f t="shared" si="118"/>
        <v>5.58303618201615+0.114834070723947i</v>
      </c>
      <c r="CM173" s="121" t="str">
        <f t="shared" si="118"/>
        <v>5.61499795120373+0.114377474021267i</v>
      </c>
      <c r="CN173" s="121" t="str">
        <f t="shared" si="118"/>
        <v>5.64011076985111+0.127048032520629i</v>
      </c>
      <c r="CO173" s="121" t="str">
        <f t="shared" si="118"/>
        <v>5.67321403079539+0.147937331668226i</v>
      </c>
      <c r="CP173" s="121" t="str">
        <f t="shared" si="118"/>
        <v>5.69261939065928+0.180812294261165i</v>
      </c>
      <c r="CQ173" s="121" t="str">
        <f t="shared" si="118"/>
        <v>5.74626950322415+0.229325693920884i</v>
      </c>
      <c r="CR173" s="121" t="str">
        <f t="shared" si="118"/>
        <v>5.81019304159931+0.295646364985112i</v>
      </c>
      <c r="CS173" s="121" t="str">
        <f t="shared" si="118"/>
        <v>5.89009746456825+0.364135870387068i</v>
      </c>
      <c r="CT173" s="121" t="str">
        <f t="shared" si="118"/>
        <v>6.00767111550828+0.438104536221181i</v>
      </c>
      <c r="CU173" s="121" t="str">
        <f t="shared" si="101"/>
        <v>6.07958509618033+0.470979498814121i</v>
      </c>
      <c r="CV173" s="121" t="str">
        <f t="shared" si="101"/>
        <v>0</v>
      </c>
      <c r="CW173" s="121" t="str">
        <f t="shared" si="101"/>
        <v>6.08643404672053+0.472805885624839i</v>
      </c>
      <c r="CX173" s="121" t="str">
        <f t="shared" si="101"/>
        <v>6.01680304956187+0.447578917801785i</v>
      </c>
      <c r="CY173" s="121" t="str">
        <f t="shared" si="101"/>
        <v>5.89922939862185+0.36208118522501i</v>
      </c>
      <c r="CZ173" s="121" t="str">
        <f t="shared" si="101"/>
        <v>5.79535364876222+0.29827179602552i</v>
      </c>
      <c r="DA173" s="121" t="str">
        <f t="shared" si="101"/>
        <v>5.71544922579327+0.237772732920459i</v>
      </c>
      <c r="DB173" s="121" t="str">
        <f t="shared" si="101"/>
        <v>5.6629406049851+0.183209426950234i</v>
      </c>
      <c r="DC173" s="121" t="str">
        <f t="shared" si="101"/>
        <v>5.61157347593363+0.153302342924713i</v>
      </c>
      <c r="DD173" s="121" t="str">
        <f t="shared" si="101"/>
        <v>5.57390424796256+0.124080153953211i</v>
      </c>
      <c r="DE173" s="121" t="str">
        <f t="shared" si="133"/>
        <v>5.54536695404507+0.107562768233773i</v>
      </c>
      <c r="DF173" s="121" t="str">
        <f t="shared" si="133"/>
        <v>5.4985657920204+0.10817917378239i</v>
      </c>
      <c r="DG173" s="121" t="str">
        <f t="shared" si="133"/>
        <v>5.48030192391322+0.12522164570991i</v>
      </c>
      <c r="DH173" s="121" t="str">
        <f t="shared" si="127"/>
        <v>0</v>
      </c>
      <c r="DI173" s="121"/>
      <c r="DK173" s="39">
        <f t="shared" si="122"/>
        <v>0</v>
      </c>
      <c r="DL173" s="39">
        <f t="shared" si="122"/>
        <v>5.5385180035048798</v>
      </c>
      <c r="DM173" s="39">
        <f t="shared" si="119"/>
        <v>5.5830361820161496</v>
      </c>
      <c r="DN173" s="39">
        <f t="shared" si="119"/>
        <v>5.6149979512037298</v>
      </c>
      <c r="DO173" s="39">
        <f t="shared" si="119"/>
        <v>5.6401107698511099</v>
      </c>
      <c r="DP173" s="39">
        <f t="shared" si="119"/>
        <v>5.67321403079539</v>
      </c>
      <c r="DQ173" s="39">
        <f t="shared" si="119"/>
        <v>5.6926193906592797</v>
      </c>
      <c r="DR173" s="39">
        <f t="shared" si="119"/>
        <v>5.7462695032241502</v>
      </c>
      <c r="DS173" s="39">
        <f t="shared" si="119"/>
        <v>5.8101930415993097</v>
      </c>
      <c r="DT173" s="39">
        <f t="shared" si="119"/>
        <v>5.8900974645682496</v>
      </c>
      <c r="DU173" s="39">
        <f t="shared" si="119"/>
        <v>6.0076711155082796</v>
      </c>
      <c r="DV173" s="39">
        <f t="shared" si="102"/>
        <v>6.0795850961803302</v>
      </c>
      <c r="DW173" s="39">
        <f t="shared" si="102"/>
        <v>0</v>
      </c>
      <c r="DX173" s="39">
        <f t="shared" si="102"/>
        <v>6.0864340467205302</v>
      </c>
      <c r="DY173" s="39">
        <f t="shared" si="102"/>
        <v>6.0168030495618696</v>
      </c>
      <c r="DZ173" s="39">
        <f t="shared" si="102"/>
        <v>5.8992293986218503</v>
      </c>
      <c r="EA173" s="39">
        <f t="shared" si="102"/>
        <v>5.7953536487622204</v>
      </c>
      <c r="EB173" s="39">
        <f t="shared" si="102"/>
        <v>5.7154492257932699</v>
      </c>
      <c r="EC173" s="39">
        <f t="shared" si="102"/>
        <v>5.6629406049851001</v>
      </c>
      <c r="ED173" s="39">
        <f t="shared" si="102"/>
        <v>5.6115734759336302</v>
      </c>
      <c r="EE173" s="39">
        <f t="shared" si="102"/>
        <v>5.5739042479625596</v>
      </c>
      <c r="EF173" s="39">
        <f t="shared" si="134"/>
        <v>5.5453669540450701</v>
      </c>
      <c r="EG173" s="39">
        <f t="shared" si="134"/>
        <v>5.4985657920203996</v>
      </c>
      <c r="EH173" s="39">
        <f t="shared" si="134"/>
        <v>5.4803019239132196</v>
      </c>
      <c r="EI173" s="39">
        <f t="shared" si="128"/>
        <v>0</v>
      </c>
      <c r="EK173" s="39">
        <f t="shared" si="132"/>
        <v>0</v>
      </c>
      <c r="EL173" s="39">
        <f t="shared" si="132"/>
        <v>0.136522414101233</v>
      </c>
      <c r="EM173" s="39">
        <f t="shared" si="132"/>
        <v>0.114834070723947</v>
      </c>
      <c r="EN173" s="39">
        <f t="shared" si="132"/>
        <v>0.11437747402126699</v>
      </c>
      <c r="EO173" s="39">
        <f t="shared" si="131"/>
        <v>0.12704803252062899</v>
      </c>
      <c r="EP173" s="39">
        <f t="shared" si="131"/>
        <v>0.14793733166822601</v>
      </c>
      <c r="EQ173" s="39">
        <f t="shared" si="131"/>
        <v>0.18081229426116499</v>
      </c>
      <c r="ER173" s="39">
        <f t="shared" si="131"/>
        <v>0.22932569392088401</v>
      </c>
      <c r="ES173" s="39">
        <f t="shared" si="131"/>
        <v>0.29564636498511199</v>
      </c>
      <c r="ET173" s="39">
        <f t="shared" si="131"/>
        <v>0.36413587038706802</v>
      </c>
      <c r="EU173" s="39">
        <f t="shared" si="131"/>
        <v>0.43810453622118101</v>
      </c>
      <c r="EV173" s="39">
        <f t="shared" si="116"/>
        <v>0.47097949881412099</v>
      </c>
      <c r="EW173" s="39">
        <f t="shared" si="116"/>
        <v>0</v>
      </c>
      <c r="EX173" s="39">
        <f t="shared" si="116"/>
        <v>0.472805885624839</v>
      </c>
      <c r="EY173" s="39">
        <f t="shared" si="116"/>
        <v>0.44757891780178499</v>
      </c>
      <c r="EZ173" s="39">
        <f t="shared" si="116"/>
        <v>0.36208118522500998</v>
      </c>
      <c r="FA173" s="39">
        <f t="shared" si="116"/>
        <v>0.29827179602552001</v>
      </c>
      <c r="FB173" s="39">
        <f t="shared" si="116"/>
        <v>0.237772732920459</v>
      </c>
      <c r="FC173" s="39">
        <f t="shared" si="111"/>
        <v>0.18320942695023401</v>
      </c>
      <c r="FD173" s="39">
        <f t="shared" si="111"/>
        <v>0.15330234292471301</v>
      </c>
      <c r="FE173" s="39">
        <f t="shared" si="111"/>
        <v>0.12408015395321099</v>
      </c>
      <c r="FF173" s="39">
        <f t="shared" si="111"/>
        <v>0.107562768233773</v>
      </c>
      <c r="FG173" s="39">
        <f t="shared" si="111"/>
        <v>0.10817917378239</v>
      </c>
      <c r="FH173" s="39">
        <f t="shared" si="111"/>
        <v>0.12522164570991001</v>
      </c>
      <c r="FI173" s="39">
        <f t="shared" si="129"/>
        <v>0</v>
      </c>
      <c r="FK173" s="39">
        <f t="shared" si="123"/>
        <v>0.99999999999999989</v>
      </c>
      <c r="FL173" s="39">
        <f t="shared" si="123"/>
        <v>0.8002873886985179</v>
      </c>
      <c r="FM173" s="39">
        <f t="shared" si="120"/>
        <v>0.79892319708725068</v>
      </c>
      <c r="FN173" s="39">
        <f t="shared" si="120"/>
        <v>0.7978910883603666</v>
      </c>
      <c r="FO173" s="39">
        <f t="shared" si="120"/>
        <v>0.79703662378159168</v>
      </c>
      <c r="FP173" s="39">
        <f t="shared" si="120"/>
        <v>0.79588748818782162</v>
      </c>
      <c r="FQ173" s="39">
        <f t="shared" si="120"/>
        <v>0.79510993431475019</v>
      </c>
      <c r="FR173" s="39">
        <f t="shared" si="120"/>
        <v>0.79310446234648035</v>
      </c>
      <c r="FS173" s="39">
        <f t="shared" si="120"/>
        <v>0.7905669668515074</v>
      </c>
      <c r="FT173" s="39">
        <f t="shared" si="120"/>
        <v>0.78738460486509132</v>
      </c>
      <c r="FU173" s="39">
        <f t="shared" si="120"/>
        <v>0.78282594630313984</v>
      </c>
      <c r="FV173" s="39">
        <f t="shared" si="103"/>
        <v>0.78013930038992152</v>
      </c>
      <c r="FW173" s="39">
        <f t="shared" si="103"/>
        <v>0.99999999999999989</v>
      </c>
      <c r="FX173" s="39">
        <f t="shared" si="103"/>
        <v>0.77989925756387113</v>
      </c>
      <c r="FY173" s="39">
        <f t="shared" si="103"/>
        <v>0.78242119887987283</v>
      </c>
      <c r="FZ173" s="39">
        <f t="shared" si="103"/>
        <v>0.78711396591753768</v>
      </c>
      <c r="GA173" s="39">
        <f t="shared" si="103"/>
        <v>0.79102068101416811</v>
      </c>
      <c r="GB173" s="39">
        <f t="shared" si="103"/>
        <v>0.79404003670570511</v>
      </c>
      <c r="GC173" s="39">
        <f t="shared" si="103"/>
        <v>0.79605420282447326</v>
      </c>
      <c r="GD173" s="39">
        <f t="shared" si="103"/>
        <v>0.79785443234848319</v>
      </c>
      <c r="GE173" s="39">
        <f t="shared" si="103"/>
        <v>0.79918741414248562</v>
      </c>
      <c r="GF173" s="39">
        <f t="shared" si="135"/>
        <v>0.80016584451255146</v>
      </c>
      <c r="GG173" s="39">
        <f t="shared" si="135"/>
        <v>0.80168168659398853</v>
      </c>
      <c r="GH173" s="39">
        <f t="shared" si="135"/>
        <v>0.80221796731711881</v>
      </c>
      <c r="GI173" s="39">
        <f t="shared" si="130"/>
        <v>0.99999999999999989</v>
      </c>
      <c r="GJ173" s="39">
        <f t="shared" si="115"/>
        <v>15.75</v>
      </c>
      <c r="GK173" s="39">
        <f t="shared" si="126"/>
        <v>-9.6432746655328714E-16</v>
      </c>
      <c r="GL173" s="39">
        <f t="shared" si="126"/>
        <v>-1.9350805373375684</v>
      </c>
      <c r="GM173" s="39">
        <f t="shared" si="126"/>
        <v>-1.9498993745314954</v>
      </c>
      <c r="GN173" s="39">
        <f t="shared" si="126"/>
        <v>-1.9611277106333433</v>
      </c>
      <c r="GO173" s="39">
        <f t="shared" si="126"/>
        <v>-1.9704344468376624</v>
      </c>
      <c r="GP173" s="39">
        <f t="shared" si="125"/>
        <v>-1.9829664521016122</v>
      </c>
      <c r="GQ173" s="39">
        <f t="shared" si="125"/>
        <v>-1.9914564063546267</v>
      </c>
      <c r="GR173" s="39">
        <f t="shared" si="125"/>
        <v>-2.0133921317622425</v>
      </c>
      <c r="GS173" s="39">
        <f t="shared" si="125"/>
        <v>-2.0412267245719669</v>
      </c>
      <c r="GT173" s="39">
        <f t="shared" si="125"/>
        <v>-2.0762616178779885</v>
      </c>
      <c r="GU173" s="39">
        <f t="shared" si="108"/>
        <v>-2.1266957668332025</v>
      </c>
      <c r="GV173" s="39">
        <f t="shared" si="108"/>
        <v>-2.1565568695444659</v>
      </c>
      <c r="GW173" s="39">
        <f t="shared" si="108"/>
        <v>-9.6432746655328714E-16</v>
      </c>
      <c r="GX173" s="39">
        <f t="shared" si="108"/>
        <v>-2.159229861825724</v>
      </c>
      <c r="GY173" s="39">
        <f t="shared" si="100"/>
        <v>-2.1311878261721571</v>
      </c>
      <c r="GZ173" s="39">
        <f t="shared" si="100"/>
        <v>-2.079247635264077</v>
      </c>
      <c r="HA173" s="39">
        <f t="shared" si="100"/>
        <v>-2.036243236925837</v>
      </c>
      <c r="HB173" s="39">
        <f t="shared" si="100"/>
        <v>-2.0031519846571606</v>
      </c>
      <c r="HC173" s="39">
        <f t="shared" si="100"/>
        <v>-1.9811472084088624</v>
      </c>
      <c r="HD173" s="39">
        <f t="shared" si="93"/>
        <v>-1.9615267593158745</v>
      </c>
      <c r="HE173" s="39">
        <f t="shared" si="93"/>
        <v>-1.9470272827162618</v>
      </c>
      <c r="HF173" s="39">
        <f t="shared" si="93"/>
        <v>-1.9363998128597459</v>
      </c>
      <c r="HG173" s="39">
        <f t="shared" si="93"/>
        <v>-1.9199607439688569</v>
      </c>
      <c r="HH173" s="39">
        <f t="shared" si="93"/>
        <v>-1.9141523065914201</v>
      </c>
      <c r="HI173" s="39">
        <f t="shared" si="93"/>
        <v>-9.6432746655328714E-16</v>
      </c>
    </row>
    <row r="174" spans="1:217" s="39" customFormat="1">
      <c r="A174" s="20"/>
      <c r="B174" s="184"/>
      <c r="C174" s="40">
        <v>15.8</v>
      </c>
      <c r="D174" s="41"/>
      <c r="E174" s="42">
        <v>4.8540000000000001</v>
      </c>
      <c r="F174" s="42">
        <v>4.8860000000000001</v>
      </c>
      <c r="G174" s="42">
        <v>4.915</v>
      </c>
      <c r="H174" s="42">
        <v>4.9379999999999997</v>
      </c>
      <c r="I174" s="42">
        <v>4.9649999999999999</v>
      </c>
      <c r="J174" s="42">
        <v>4.9909999999999997</v>
      </c>
      <c r="K174" s="42">
        <v>5.0430000000000001</v>
      </c>
      <c r="L174" s="42">
        <v>5.0970000000000004</v>
      </c>
      <c r="M174" s="42">
        <v>5.18</v>
      </c>
      <c r="N174" s="42">
        <v>5.2480000000000002</v>
      </c>
      <c r="O174" s="43">
        <v>5.3140000000000001</v>
      </c>
      <c r="P174" s="20"/>
      <c r="Q174" s="41">
        <v>5.3209999999999997</v>
      </c>
      <c r="R174" s="42">
        <v>5.2569999999999997</v>
      </c>
      <c r="S174" s="42">
        <v>5.1760000000000002</v>
      </c>
      <c r="T174" s="42">
        <v>5.09</v>
      </c>
      <c r="U174" s="42">
        <v>5.0140000000000002</v>
      </c>
      <c r="V174" s="42">
        <v>4.9660000000000002</v>
      </c>
      <c r="W174" s="42">
        <v>4.9109999999999996</v>
      </c>
      <c r="X174" s="42">
        <v>4.8810000000000002</v>
      </c>
      <c r="Y174" s="42">
        <v>4.8550000000000004</v>
      </c>
      <c r="Z174" s="42">
        <v>4.8109999999999999</v>
      </c>
      <c r="AA174" s="42">
        <v>4.8019999999999996</v>
      </c>
      <c r="AB174" s="43"/>
      <c r="AD174" s="20"/>
      <c r="AE174" s="184"/>
      <c r="AF174" s="40">
        <v>15.8</v>
      </c>
      <c r="AG174" s="41"/>
      <c r="AH174" s="42">
        <v>0.1208</v>
      </c>
      <c r="AI174" s="42">
        <v>0.1012</v>
      </c>
      <c r="AJ174" s="42">
        <v>9.6180000000000002E-2</v>
      </c>
      <c r="AK174" s="42">
        <v>0.1057</v>
      </c>
      <c r="AL174" s="42">
        <v>0.1171</v>
      </c>
      <c r="AM174" s="42">
        <v>0.14119999999999999</v>
      </c>
      <c r="AN174" s="42">
        <v>0.1966</v>
      </c>
      <c r="AO174" s="42">
        <v>0.25740000000000002</v>
      </c>
      <c r="AP174" s="42">
        <v>0.33100000000000002</v>
      </c>
      <c r="AQ174" s="42">
        <v>0.4042</v>
      </c>
      <c r="AR174" s="43">
        <v>0.42180000000000001</v>
      </c>
      <c r="AS174" s="20"/>
      <c r="AT174" s="41">
        <v>0.42380000000000001</v>
      </c>
      <c r="AU174" s="42">
        <v>0.40589999999999998</v>
      </c>
      <c r="AV174" s="42">
        <v>0.34</v>
      </c>
      <c r="AW174" s="42">
        <v>0.25719999999999998</v>
      </c>
      <c r="AX174" s="42">
        <v>0.2059</v>
      </c>
      <c r="AY174" s="42">
        <v>0.1479</v>
      </c>
      <c r="AZ174" s="42">
        <v>0.1208</v>
      </c>
      <c r="BA174" s="42">
        <v>0.10050000000000001</v>
      </c>
      <c r="BB174" s="42">
        <v>8.9349999999999999E-2</v>
      </c>
      <c r="BC174" s="42">
        <v>9.4170000000000004E-2</v>
      </c>
      <c r="BD174" s="42">
        <v>0.1103</v>
      </c>
      <c r="BE174" s="43"/>
      <c r="BH174" s="118" t="str">
        <f t="shared" si="112"/>
        <v>0</v>
      </c>
      <c r="BI174" s="118" t="str">
        <f t="shared" si="112"/>
        <v>4.854+0.1208i</v>
      </c>
      <c r="BJ174" s="118" t="str">
        <f t="shared" si="112"/>
        <v>4.886+0.1012i</v>
      </c>
      <c r="BK174" s="118" t="str">
        <f t="shared" si="112"/>
        <v>4.915+0.09618i</v>
      </c>
      <c r="BL174" s="118" t="str">
        <f t="shared" si="112"/>
        <v>4.938+0.1057i</v>
      </c>
      <c r="BM174" s="118" t="str">
        <f t="shared" si="110"/>
        <v>4.965+0.1171i</v>
      </c>
      <c r="BN174" s="118" t="str">
        <f t="shared" si="110"/>
        <v>4.991+0.1412i</v>
      </c>
      <c r="BO174" s="118" t="str">
        <f t="shared" si="110"/>
        <v>5.043+0.1966i</v>
      </c>
      <c r="BP174" s="118" t="str">
        <f t="shared" si="110"/>
        <v>5.097+0.2574i</v>
      </c>
      <c r="BQ174" s="118" t="str">
        <f t="shared" si="117"/>
        <v>5.18+0.331i</v>
      </c>
      <c r="BR174" s="118" t="str">
        <f t="shared" si="117"/>
        <v>5.248+0.4042i</v>
      </c>
      <c r="BS174" s="118" t="str">
        <f t="shared" si="117"/>
        <v>5.314+0.4218i</v>
      </c>
      <c r="BT174" s="118" t="str">
        <f t="shared" si="117"/>
        <v>0</v>
      </c>
      <c r="BU174" s="118" t="str">
        <f t="shared" si="117"/>
        <v>5.321+0.4238i</v>
      </c>
      <c r="BV174" s="118" t="str">
        <f t="shared" si="117"/>
        <v>5.257+0.4059i</v>
      </c>
      <c r="BW174" s="118" t="str">
        <f t="shared" si="117"/>
        <v>5.176+0.34i</v>
      </c>
      <c r="BX174" s="118" t="str">
        <f t="shared" si="117"/>
        <v>5.09+0.2572i</v>
      </c>
      <c r="BY174" s="118" t="str">
        <f t="shared" si="117"/>
        <v>5.014+0.2059i</v>
      </c>
      <c r="BZ174" s="118" t="str">
        <f t="shared" si="104"/>
        <v>4.966+0.1479i</v>
      </c>
      <c r="CA174" s="118" t="str">
        <f t="shared" si="104"/>
        <v>4.911+0.1208i</v>
      </c>
      <c r="CB174" s="118" t="str">
        <f t="shared" si="104"/>
        <v>4.881+0.1005i</v>
      </c>
      <c r="CC174" s="118" t="str">
        <f t="shared" si="104"/>
        <v>4.855+0.08935i</v>
      </c>
      <c r="CD174" s="118" t="str">
        <f t="shared" si="124"/>
        <v>4.811+0.09417i</v>
      </c>
      <c r="CE174" s="118" t="str">
        <f t="shared" si="124"/>
        <v>4.802+0.1103i</v>
      </c>
      <c r="CF174" s="118" t="str">
        <f t="shared" si="124"/>
        <v>0</v>
      </c>
      <c r="CG174" s="118" t="str">
        <f t="shared" si="124"/>
        <v>0</v>
      </c>
      <c r="CH174" s="39">
        <f t="shared" si="113"/>
        <v>15800000000</v>
      </c>
      <c r="CI174" s="121">
        <f t="shared" si="114"/>
        <v>1.1378794410135169</v>
      </c>
      <c r="CJ174" s="121" t="str">
        <f t="shared" si="121"/>
        <v>0</v>
      </c>
      <c r="CK174" s="121" t="str">
        <f t="shared" si="121"/>
        <v>5.52326680667961+0.137455836474433i</v>
      </c>
      <c r="CL174" s="121" t="str">
        <f t="shared" si="118"/>
        <v>5.55967894879204+0.115153399430568i</v>
      </c>
      <c r="CM174" s="121" t="str">
        <f t="shared" si="118"/>
        <v>5.59267745258144+0.10944124463668i</v>
      </c>
      <c r="CN174" s="121" t="str">
        <f t="shared" si="118"/>
        <v>5.61884867972475+0.120273856915129i</v>
      </c>
      <c r="CO174" s="121" t="str">
        <f t="shared" si="118"/>
        <v>5.64957142463211+0.133245682542683i</v>
      </c>
      <c r="CP174" s="121" t="str">
        <f t="shared" si="118"/>
        <v>5.67915629009846+0.160668577071109i</v>
      </c>
      <c r="CQ174" s="121" t="str">
        <f t="shared" si="118"/>
        <v>5.73832602103117+0.223707098103257i</v>
      </c>
      <c r="CR174" s="121" t="str">
        <f t="shared" si="118"/>
        <v>5.7997715108459+0.292890168116879i</v>
      </c>
      <c r="CS174" s="121" t="str">
        <f t="shared" si="118"/>
        <v>5.89421550445002+0.376638094975474i</v>
      </c>
      <c r="CT174" s="121" t="str">
        <f t="shared" si="118"/>
        <v>5.97159130643894+0.459930870057664i</v>
      </c>
      <c r="CU174" s="121" t="str">
        <f t="shared" si="101"/>
        <v>6.04669134954583+0.479957548219501i</v>
      </c>
      <c r="CV174" s="121" t="str">
        <f t="shared" si="101"/>
        <v>0</v>
      </c>
      <c r="CW174" s="121" t="str">
        <f t="shared" si="101"/>
        <v>6.05465650563292+0.482233307101528i</v>
      </c>
      <c r="CX174" s="121" t="str">
        <f t="shared" si="101"/>
        <v>5.98183222140806+0.461865265107387i</v>
      </c>
      <c r="CY174" s="121" t="str">
        <f t="shared" si="101"/>
        <v>5.88966398668596+0.386879009944596i</v>
      </c>
      <c r="CZ174" s="121" t="str">
        <f t="shared" si="101"/>
        <v>5.7918063547588+0.292662592228677i</v>
      </c>
      <c r="DA174" s="121" t="str">
        <f t="shared" si="101"/>
        <v>5.70532751724177+0.234289376904683i</v>
      </c>
      <c r="DB174" s="121" t="str">
        <f t="shared" si="101"/>
        <v>5.65070930407312+0.168292369325899i</v>
      </c>
      <c r="DC174" s="121" t="str">
        <f t="shared" si="101"/>
        <v>5.58812593481738+0.137455836474433i</v>
      </c>
      <c r="DD174" s="121" t="str">
        <f t="shared" si="101"/>
        <v>5.55398955158698+0.114356883821858i</v>
      </c>
      <c r="DE174" s="121" t="str">
        <f t="shared" si="133"/>
        <v>5.52440468612062+0.101669528054558i</v>
      </c>
      <c r="DF174" s="121" t="str">
        <f t="shared" si="133"/>
        <v>5.47433799071603+0.107154106960243i</v>
      </c>
      <c r="DG174" s="121" t="str">
        <f t="shared" si="133"/>
        <v>5.46409707574691+0.125508102343791i</v>
      </c>
      <c r="DH174" s="121" t="str">
        <f t="shared" si="127"/>
        <v>0</v>
      </c>
      <c r="DI174" s="121"/>
      <c r="DK174" s="39">
        <f t="shared" si="122"/>
        <v>0</v>
      </c>
      <c r="DL174" s="39">
        <f t="shared" si="122"/>
        <v>5.5232668066796098</v>
      </c>
      <c r="DM174" s="39">
        <f t="shared" si="119"/>
        <v>5.5596789487920404</v>
      </c>
      <c r="DN174" s="39">
        <f t="shared" si="119"/>
        <v>5.59267745258144</v>
      </c>
      <c r="DO174" s="39">
        <f t="shared" si="119"/>
        <v>5.6188486797247501</v>
      </c>
      <c r="DP174" s="39">
        <f t="shared" si="119"/>
        <v>5.6495714246321098</v>
      </c>
      <c r="DQ174" s="39">
        <f t="shared" si="119"/>
        <v>5.6791562900984598</v>
      </c>
      <c r="DR174" s="39">
        <f t="shared" si="119"/>
        <v>5.7383260210311704</v>
      </c>
      <c r="DS174" s="39">
        <f t="shared" si="119"/>
        <v>5.7997715108458996</v>
      </c>
      <c r="DT174" s="39">
        <f t="shared" si="119"/>
        <v>5.8942155044500204</v>
      </c>
      <c r="DU174" s="39">
        <f t="shared" si="119"/>
        <v>5.9715913064389401</v>
      </c>
      <c r="DV174" s="39">
        <f t="shared" si="102"/>
        <v>6.0466913495458297</v>
      </c>
      <c r="DW174" s="39">
        <f t="shared" si="102"/>
        <v>0</v>
      </c>
      <c r="DX174" s="39">
        <f t="shared" si="102"/>
        <v>6.05465650563292</v>
      </c>
      <c r="DY174" s="39">
        <f t="shared" si="102"/>
        <v>5.9818322214080597</v>
      </c>
      <c r="DZ174" s="39">
        <f t="shared" si="102"/>
        <v>5.8896639866859601</v>
      </c>
      <c r="EA174" s="39">
        <f t="shared" si="102"/>
        <v>5.7918063547588003</v>
      </c>
      <c r="EB174" s="39">
        <f t="shared" si="102"/>
        <v>5.7053275172417699</v>
      </c>
      <c r="EC174" s="39">
        <f t="shared" si="102"/>
        <v>5.6507093040731204</v>
      </c>
      <c r="ED174" s="39">
        <f t="shared" si="102"/>
        <v>5.5881259348173797</v>
      </c>
      <c r="EE174" s="39">
        <f t="shared" si="102"/>
        <v>5.5539895515869802</v>
      </c>
      <c r="EF174" s="39">
        <f t="shared" si="134"/>
        <v>5.5244046861206204</v>
      </c>
      <c r="EG174" s="39">
        <f t="shared" si="134"/>
        <v>5.4743379907160303</v>
      </c>
      <c r="EH174" s="39">
        <f t="shared" si="134"/>
        <v>5.4640970757469098</v>
      </c>
      <c r="EI174" s="39">
        <f t="shared" si="128"/>
        <v>0</v>
      </c>
      <c r="EK174" s="39">
        <f t="shared" si="132"/>
        <v>0</v>
      </c>
      <c r="EL174" s="39">
        <f t="shared" si="132"/>
        <v>0.13745583647443299</v>
      </c>
      <c r="EM174" s="39">
        <f t="shared" si="132"/>
        <v>0.115153399430568</v>
      </c>
      <c r="EN174" s="39">
        <f t="shared" si="132"/>
        <v>0.10944124463667999</v>
      </c>
      <c r="EO174" s="39">
        <f t="shared" si="131"/>
        <v>0.120273856915129</v>
      </c>
      <c r="EP174" s="39">
        <f t="shared" si="131"/>
        <v>0.13324568254268301</v>
      </c>
      <c r="EQ174" s="39">
        <f t="shared" si="131"/>
        <v>0.16066857707110899</v>
      </c>
      <c r="ER174" s="39">
        <f t="shared" si="131"/>
        <v>0.22370709810325701</v>
      </c>
      <c r="ES174" s="39">
        <f t="shared" si="131"/>
        <v>0.29289016811687901</v>
      </c>
      <c r="ET174" s="39">
        <f t="shared" si="131"/>
        <v>0.37663809497547401</v>
      </c>
      <c r="EU174" s="39">
        <f t="shared" si="131"/>
        <v>0.45993087005766398</v>
      </c>
      <c r="EV174" s="39">
        <f t="shared" si="116"/>
        <v>0.47995754821950098</v>
      </c>
      <c r="EW174" s="39">
        <f t="shared" si="116"/>
        <v>0</v>
      </c>
      <c r="EX174" s="39">
        <f t="shared" si="116"/>
        <v>0.48223330710152801</v>
      </c>
      <c r="EY174" s="39">
        <f t="shared" si="116"/>
        <v>0.46186526510738701</v>
      </c>
      <c r="EZ174" s="39">
        <f t="shared" si="116"/>
        <v>0.38687900994459601</v>
      </c>
      <c r="FA174" s="39">
        <f t="shared" si="116"/>
        <v>0.29266259222867702</v>
      </c>
      <c r="FB174" s="39">
        <f t="shared" si="116"/>
        <v>0.23428937690468299</v>
      </c>
      <c r="FC174" s="39">
        <f t="shared" si="111"/>
        <v>0.168292369325899</v>
      </c>
      <c r="FD174" s="39">
        <f t="shared" si="111"/>
        <v>0.13745583647443299</v>
      </c>
      <c r="FE174" s="39">
        <f t="shared" si="111"/>
        <v>0.114356883821858</v>
      </c>
      <c r="FF174" s="39">
        <f t="shared" si="111"/>
        <v>0.10166952805455801</v>
      </c>
      <c r="FG174" s="39">
        <f t="shared" si="111"/>
        <v>0.107154106960243</v>
      </c>
      <c r="FH174" s="39">
        <f t="shared" si="111"/>
        <v>0.12550810234379101</v>
      </c>
      <c r="FI174" s="39">
        <f t="shared" si="129"/>
        <v>0</v>
      </c>
      <c r="FK174" s="39">
        <f t="shared" si="123"/>
        <v>0.99999999999999989</v>
      </c>
      <c r="FL174" s="39">
        <f t="shared" si="123"/>
        <v>0.80077809119354237</v>
      </c>
      <c r="FM174" s="39">
        <f t="shared" si="120"/>
        <v>0.79967823979873764</v>
      </c>
      <c r="FN174" s="39">
        <f t="shared" si="120"/>
        <v>0.79862841581046295</v>
      </c>
      <c r="FO174" s="39">
        <f t="shared" si="120"/>
        <v>0.79774708206486189</v>
      </c>
      <c r="FP174" s="39">
        <f t="shared" si="120"/>
        <v>0.79670844735176582</v>
      </c>
      <c r="FQ174" s="39">
        <f t="shared" si="120"/>
        <v>0.79564057548743705</v>
      </c>
      <c r="FR174" s="39">
        <f t="shared" si="120"/>
        <v>0.79339544427201147</v>
      </c>
      <c r="FS174" s="39">
        <f t="shared" si="120"/>
        <v>0.79092348585400873</v>
      </c>
      <c r="FT174" s="39">
        <f t="shared" si="120"/>
        <v>0.78712499321016427</v>
      </c>
      <c r="FU174" s="39">
        <f t="shared" si="120"/>
        <v>0.78370166797667906</v>
      </c>
      <c r="FV174" s="39">
        <f t="shared" si="103"/>
        <v>0.7810631261777955</v>
      </c>
      <c r="FW174" s="39">
        <f t="shared" si="103"/>
        <v>0.99999999999999989</v>
      </c>
      <c r="FX174" s="39">
        <f t="shared" si="103"/>
        <v>0.7807811551093784</v>
      </c>
      <c r="FY174" s="39">
        <f t="shared" si="103"/>
        <v>0.78335211188719356</v>
      </c>
      <c r="FZ174" s="39">
        <f t="shared" si="103"/>
        <v>0.78716189538254211</v>
      </c>
      <c r="GA174" s="39">
        <f t="shared" si="103"/>
        <v>0.79118063248086534</v>
      </c>
      <c r="GB174" s="39">
        <f t="shared" si="103"/>
        <v>0.79438877513434991</v>
      </c>
      <c r="GC174" s="39">
        <f t="shared" si="103"/>
        <v>0.79652265331598016</v>
      </c>
      <c r="GD174" s="39">
        <f t="shared" si="103"/>
        <v>0.79867769835315394</v>
      </c>
      <c r="GE174" s="39">
        <f t="shared" si="103"/>
        <v>0.79986509862146848</v>
      </c>
      <c r="GF174" s="39">
        <f t="shared" si="135"/>
        <v>0.80086285477595476</v>
      </c>
      <c r="GG174" s="39">
        <f t="shared" si="135"/>
        <v>0.80247153148932659</v>
      </c>
      <c r="GH174" s="39">
        <f t="shared" si="135"/>
        <v>0.80274334352611632</v>
      </c>
      <c r="GI174" s="39">
        <f t="shared" si="130"/>
        <v>0.99999999999999989</v>
      </c>
      <c r="GJ174" s="39">
        <f t="shared" si="115"/>
        <v>15.8</v>
      </c>
      <c r="GK174" s="39">
        <f t="shared" si="126"/>
        <v>-9.6432746655328714E-16</v>
      </c>
      <c r="GL174" s="39">
        <f t="shared" si="126"/>
        <v>-1.9297563480350215</v>
      </c>
      <c r="GM174" s="39">
        <f t="shared" si="126"/>
        <v>-1.9416944298838192</v>
      </c>
      <c r="GN174" s="39">
        <f t="shared" si="126"/>
        <v>-1.9531048267321427</v>
      </c>
      <c r="GO174" s="39">
        <f t="shared" si="126"/>
        <v>-1.9626955131797104</v>
      </c>
      <c r="GP174" s="39">
        <f t="shared" si="125"/>
        <v>-1.9740115613250411</v>
      </c>
      <c r="GQ174" s="39">
        <f t="shared" si="125"/>
        <v>-1.985661543104948</v>
      </c>
      <c r="GR174" s="39">
        <f t="shared" si="125"/>
        <v>-2.0102059520346147</v>
      </c>
      <c r="GS174" s="39">
        <f t="shared" si="125"/>
        <v>-2.0373105646523677</v>
      </c>
      <c r="GT174" s="39">
        <f t="shared" si="125"/>
        <v>-2.0791259487231524</v>
      </c>
      <c r="GU174" s="39">
        <f t="shared" si="108"/>
        <v>-2.1169845781723282</v>
      </c>
      <c r="GV174" s="39">
        <f t="shared" si="108"/>
        <v>-2.1462772931893443</v>
      </c>
      <c r="GW174" s="39">
        <f t="shared" si="108"/>
        <v>-9.6432746655328714E-16</v>
      </c>
      <c r="GX174" s="39">
        <f t="shared" si="108"/>
        <v>-2.1494135464475614</v>
      </c>
      <c r="GY174" s="39">
        <f t="shared" si="100"/>
        <v>-2.1208596279057295</v>
      </c>
      <c r="GZ174" s="39">
        <f t="shared" si="100"/>
        <v>-2.0787187444212423</v>
      </c>
      <c r="HA174" s="39">
        <f t="shared" si="100"/>
        <v>-2.0344870497958407</v>
      </c>
      <c r="HB174" s="39">
        <f t="shared" si="100"/>
        <v>-1.9993380226717674</v>
      </c>
      <c r="HC174" s="39">
        <f t="shared" si="100"/>
        <v>-1.976037364734081</v>
      </c>
      <c r="HD174" s="39">
        <f t="shared" si="93"/>
        <v>-1.9525688459038752</v>
      </c>
      <c r="HE174" s="39">
        <f t="shared" si="93"/>
        <v>-1.9396650567739604</v>
      </c>
      <c r="HF174" s="39">
        <f t="shared" si="93"/>
        <v>-1.9288369820251789</v>
      </c>
      <c r="HG174" s="39">
        <f t="shared" si="93"/>
        <v>-1.9114073139483787</v>
      </c>
      <c r="HH174" s="39">
        <f t="shared" si="93"/>
        <v>-1.9084657396916671</v>
      </c>
      <c r="HI174" s="39">
        <f t="shared" si="93"/>
        <v>-9.6432746655328714E-16</v>
      </c>
    </row>
    <row r="175" spans="1:217" s="39" customFormat="1">
      <c r="A175" s="20"/>
      <c r="B175" s="184"/>
      <c r="C175" s="40">
        <v>15.85</v>
      </c>
      <c r="D175" s="41"/>
      <c r="E175" s="42">
        <v>4.8620000000000001</v>
      </c>
      <c r="F175" s="42">
        <v>4.899</v>
      </c>
      <c r="G175" s="42">
        <v>4.9290000000000003</v>
      </c>
      <c r="H175" s="42">
        <v>4.9459999999999997</v>
      </c>
      <c r="I175" s="42">
        <v>4.9859999999999998</v>
      </c>
      <c r="J175" s="42">
        <v>5.0149999999999997</v>
      </c>
      <c r="K175" s="42">
        <v>5.0350000000000001</v>
      </c>
      <c r="L175" s="42">
        <v>5.0999999999999996</v>
      </c>
      <c r="M175" s="42">
        <v>5.1840000000000002</v>
      </c>
      <c r="N175" s="42">
        <v>5.2640000000000002</v>
      </c>
      <c r="O175" s="43">
        <v>5.3310000000000004</v>
      </c>
      <c r="P175" s="20"/>
      <c r="Q175" s="41">
        <v>5.3360000000000003</v>
      </c>
      <c r="R175" s="42">
        <v>5.2729999999999997</v>
      </c>
      <c r="S175" s="42">
        <v>5.1749999999999998</v>
      </c>
      <c r="T175" s="42">
        <v>5.0970000000000004</v>
      </c>
      <c r="U175" s="42">
        <v>5.008</v>
      </c>
      <c r="V175" s="42">
        <v>4.976</v>
      </c>
      <c r="W175" s="42">
        <v>4.9349999999999996</v>
      </c>
      <c r="X175" s="42">
        <v>4.8879999999999999</v>
      </c>
      <c r="Y175" s="42">
        <v>4.8680000000000003</v>
      </c>
      <c r="Z175" s="42">
        <v>4.8239999999999998</v>
      </c>
      <c r="AA175" s="42">
        <v>4.8099999999999996</v>
      </c>
      <c r="AB175" s="43"/>
      <c r="AD175" s="20"/>
      <c r="AE175" s="184"/>
      <c r="AF175" s="40">
        <v>15.85</v>
      </c>
      <c r="AG175" s="41"/>
      <c r="AH175" s="42">
        <v>0.11310000000000001</v>
      </c>
      <c r="AI175" s="42">
        <v>9.4039999999999999E-2</v>
      </c>
      <c r="AJ175" s="42">
        <v>9.0520000000000003E-2</v>
      </c>
      <c r="AK175" s="42">
        <v>0.1011</v>
      </c>
      <c r="AL175" s="42">
        <v>0.1132</v>
      </c>
      <c r="AM175" s="42">
        <v>0.1615</v>
      </c>
      <c r="AN175" s="42">
        <v>0.20180000000000001</v>
      </c>
      <c r="AO175" s="42">
        <v>0.25280000000000002</v>
      </c>
      <c r="AP175" s="42">
        <v>0.32819999999999999</v>
      </c>
      <c r="AQ175" s="42">
        <v>0.4022</v>
      </c>
      <c r="AR175" s="43">
        <v>0.42659999999999998</v>
      </c>
      <c r="AS175" s="20"/>
      <c r="AT175" s="41">
        <v>0.42909999999999998</v>
      </c>
      <c r="AU175" s="42">
        <v>0.40899999999999997</v>
      </c>
      <c r="AV175" s="42">
        <v>0.33500000000000002</v>
      </c>
      <c r="AW175" s="42">
        <v>0.25559999999999999</v>
      </c>
      <c r="AX175" s="42">
        <v>0.20699999999999999</v>
      </c>
      <c r="AY175" s="42">
        <v>0.17199999999999999</v>
      </c>
      <c r="AZ175" s="42">
        <v>0.1226</v>
      </c>
      <c r="BA175" s="42">
        <v>9.5500000000000002E-2</v>
      </c>
      <c r="BB175" s="42">
        <v>8.3970000000000003E-2</v>
      </c>
      <c r="BC175" s="42">
        <v>8.6870000000000003E-2</v>
      </c>
      <c r="BD175" s="42">
        <v>0.1038</v>
      </c>
      <c r="BE175" s="43"/>
      <c r="BH175" s="118" t="str">
        <f t="shared" si="112"/>
        <v>0</v>
      </c>
      <c r="BI175" s="118" t="str">
        <f t="shared" si="112"/>
        <v>4.862+0.1131i</v>
      </c>
      <c r="BJ175" s="118" t="str">
        <f t="shared" si="112"/>
        <v>4.899+0.09404i</v>
      </c>
      <c r="BK175" s="118" t="str">
        <f t="shared" si="112"/>
        <v>4.929+0.09052i</v>
      </c>
      <c r="BL175" s="118" t="str">
        <f t="shared" si="112"/>
        <v>4.946+0.1011i</v>
      </c>
      <c r="BM175" s="118" t="str">
        <f t="shared" si="110"/>
        <v>4.986+0.1132i</v>
      </c>
      <c r="BN175" s="118" t="str">
        <f t="shared" si="110"/>
        <v>5.015+0.1615i</v>
      </c>
      <c r="BO175" s="118" t="str">
        <f t="shared" si="110"/>
        <v>5.035+0.2018i</v>
      </c>
      <c r="BP175" s="118" t="str">
        <f t="shared" si="110"/>
        <v>5.1+0.2528i</v>
      </c>
      <c r="BQ175" s="118" t="str">
        <f t="shared" si="117"/>
        <v>5.184+0.3282i</v>
      </c>
      <c r="BR175" s="118" t="str">
        <f t="shared" si="117"/>
        <v>5.264+0.4022i</v>
      </c>
      <c r="BS175" s="118" t="str">
        <f t="shared" si="117"/>
        <v>5.331+0.4266i</v>
      </c>
      <c r="BT175" s="118" t="str">
        <f t="shared" si="117"/>
        <v>0</v>
      </c>
      <c r="BU175" s="118" t="str">
        <f t="shared" si="117"/>
        <v>5.336+0.4291i</v>
      </c>
      <c r="BV175" s="118" t="str">
        <f t="shared" si="117"/>
        <v>5.273+0.409i</v>
      </c>
      <c r="BW175" s="118" t="str">
        <f t="shared" si="117"/>
        <v>5.175+0.335i</v>
      </c>
      <c r="BX175" s="118" t="str">
        <f t="shared" si="117"/>
        <v>5.097+0.2556i</v>
      </c>
      <c r="BY175" s="118" t="str">
        <f t="shared" si="117"/>
        <v>5.008+0.207i</v>
      </c>
      <c r="BZ175" s="118" t="str">
        <f t="shared" si="104"/>
        <v>4.976+0.172i</v>
      </c>
      <c r="CA175" s="118" t="str">
        <f t="shared" si="104"/>
        <v>4.935+0.1226i</v>
      </c>
      <c r="CB175" s="118" t="str">
        <f t="shared" si="104"/>
        <v>4.888+0.0955i</v>
      </c>
      <c r="CC175" s="118" t="str">
        <f t="shared" si="104"/>
        <v>4.868+0.08397i</v>
      </c>
      <c r="CD175" s="118" t="str">
        <f t="shared" si="124"/>
        <v>4.824+0.08687i</v>
      </c>
      <c r="CE175" s="118" t="str">
        <f t="shared" si="124"/>
        <v>4.81+0.1038i</v>
      </c>
      <c r="CF175" s="118" t="str">
        <f t="shared" si="124"/>
        <v>0</v>
      </c>
      <c r="CG175" s="118" t="str">
        <f t="shared" si="124"/>
        <v>0</v>
      </c>
      <c r="CH175" s="39">
        <f t="shared" si="113"/>
        <v>15850000000</v>
      </c>
      <c r="CI175" s="121">
        <f t="shared" si="114"/>
        <v>1.1342899159630011</v>
      </c>
      <c r="CJ175" s="121" t="str">
        <f t="shared" si="121"/>
        <v>0</v>
      </c>
      <c r="CK175" s="121" t="str">
        <f t="shared" si="121"/>
        <v>5.51491757141211+0.128288189495415i</v>
      </c>
      <c r="CL175" s="121" t="str">
        <f t="shared" si="118"/>
        <v>5.55688629830274+0.106668623697161i</v>
      </c>
      <c r="CM175" s="121" t="str">
        <f t="shared" si="118"/>
        <v>5.59091499578163+0.102675923192971i</v>
      </c>
      <c r="CN175" s="121" t="str">
        <f t="shared" si="118"/>
        <v>5.610197924353+0.114676710503859i</v>
      </c>
      <c r="CO175" s="121" t="str">
        <f t="shared" si="118"/>
        <v>5.65556952099152+0.128401618487012i</v>
      </c>
      <c r="CP175" s="121" t="str">
        <f t="shared" si="118"/>
        <v>5.68846392855445+0.183187821428025i</v>
      </c>
      <c r="CQ175" s="121" t="str">
        <f t="shared" si="118"/>
        <v>5.71114972687371+0.228899705041334i</v>
      </c>
      <c r="CR175" s="121" t="str">
        <f t="shared" si="118"/>
        <v>5.7848785714113+0.286748490755447i</v>
      </c>
      <c r="CS175" s="121" t="str">
        <f t="shared" si="118"/>
        <v>5.8801589243522+0.372273950419057i</v>
      </c>
      <c r="CT175" s="121" t="str">
        <f t="shared" si="118"/>
        <v>5.97090211762924+0.456211404200319i</v>
      </c>
      <c r="CU175" s="121" t="str">
        <f t="shared" si="101"/>
        <v>6.04689954199876+0.483888078149816i</v>
      </c>
      <c r="CV175" s="121" t="str">
        <f t="shared" si="101"/>
        <v>0</v>
      </c>
      <c r="CW175" s="121" t="str">
        <f t="shared" si="101"/>
        <v>6.05257099157857+0.486723802939724i</v>
      </c>
      <c r="CX175" s="121" t="str">
        <f t="shared" si="101"/>
        <v>5.9811107268729+0.463924575628867i</v>
      </c>
      <c r="CY175" s="121" t="str">
        <f t="shared" si="101"/>
        <v>5.86995031510853+0.379987121847605i</v>
      </c>
      <c r="CZ175" s="121" t="str">
        <f t="shared" si="101"/>
        <v>5.78147570166342+0.289924502520143i</v>
      </c>
      <c r="DA175" s="121" t="str">
        <f t="shared" si="101"/>
        <v>5.68052389914271+0.234798012604341i</v>
      </c>
      <c r="DB175" s="121" t="str">
        <f t="shared" si="101"/>
        <v>5.64422662183189+0.195097865545636i</v>
      </c>
      <c r="DC175" s="121" t="str">
        <f t="shared" si="101"/>
        <v>5.59772073527741+0.139063943697064i</v>
      </c>
      <c r="DD175" s="121" t="str">
        <f t="shared" si="101"/>
        <v>5.54440910922715+0.108324686974467i</v>
      </c>
      <c r="DE175" s="121" t="str">
        <f t="shared" si="133"/>
        <v>5.52172331090789+0.0952463242434132i</v>
      </c>
      <c r="DF175" s="121" t="str">
        <f t="shared" si="133"/>
        <v>5.47181455460552+0.0985357649997059i</v>
      </c>
      <c r="DG175" s="121" t="str">
        <f t="shared" si="133"/>
        <v>5.45593449578204+0.11773929327696i</v>
      </c>
      <c r="DH175" s="121" t="str">
        <f t="shared" si="127"/>
        <v>0</v>
      </c>
      <c r="DI175" s="121"/>
      <c r="DK175" s="39">
        <f t="shared" si="122"/>
        <v>0</v>
      </c>
      <c r="DL175" s="39">
        <f t="shared" si="122"/>
        <v>5.5149175714121101</v>
      </c>
      <c r="DM175" s="39">
        <f t="shared" si="119"/>
        <v>5.5568862983027403</v>
      </c>
      <c r="DN175" s="39">
        <f t="shared" si="119"/>
        <v>5.5909149957816302</v>
      </c>
      <c r="DO175" s="39">
        <f t="shared" si="119"/>
        <v>5.6101979243529998</v>
      </c>
      <c r="DP175" s="39">
        <f t="shared" si="119"/>
        <v>5.65556952099152</v>
      </c>
      <c r="DQ175" s="39">
        <f t="shared" si="119"/>
        <v>5.6884639285544498</v>
      </c>
      <c r="DR175" s="39">
        <f t="shared" si="119"/>
        <v>5.7111497268737104</v>
      </c>
      <c r="DS175" s="39">
        <f t="shared" si="119"/>
        <v>5.7848785714112996</v>
      </c>
      <c r="DT175" s="39">
        <f t="shared" si="119"/>
        <v>5.8801589243521999</v>
      </c>
      <c r="DU175" s="39">
        <f t="shared" si="119"/>
        <v>5.9709021176292403</v>
      </c>
      <c r="DV175" s="39">
        <f t="shared" si="102"/>
        <v>6.0468995419987603</v>
      </c>
      <c r="DW175" s="39">
        <f t="shared" si="102"/>
        <v>0</v>
      </c>
      <c r="DX175" s="39">
        <f t="shared" si="102"/>
        <v>6.0525709915785697</v>
      </c>
      <c r="DY175" s="39">
        <f t="shared" si="102"/>
        <v>5.9811107268728998</v>
      </c>
      <c r="DZ175" s="39">
        <f t="shared" si="102"/>
        <v>5.8699503151085297</v>
      </c>
      <c r="EA175" s="39">
        <f t="shared" si="102"/>
        <v>5.7814757016634202</v>
      </c>
      <c r="EB175" s="39">
        <f t="shared" si="102"/>
        <v>5.6805238991427096</v>
      </c>
      <c r="EC175" s="39">
        <f t="shared" si="102"/>
        <v>5.6442266218318897</v>
      </c>
      <c r="ED175" s="39">
        <f t="shared" si="102"/>
        <v>5.5977207352774103</v>
      </c>
      <c r="EE175" s="39">
        <f t="shared" si="102"/>
        <v>5.5444091092271499</v>
      </c>
      <c r="EF175" s="39">
        <f t="shared" si="134"/>
        <v>5.5217233109078903</v>
      </c>
      <c r="EG175" s="39">
        <f t="shared" si="134"/>
        <v>5.4718145546055199</v>
      </c>
      <c r="EH175" s="39">
        <f t="shared" si="134"/>
        <v>5.4559344957820404</v>
      </c>
      <c r="EI175" s="39">
        <f t="shared" si="128"/>
        <v>0</v>
      </c>
      <c r="EK175" s="39">
        <f t="shared" si="132"/>
        <v>0</v>
      </c>
      <c r="EL175" s="39">
        <f t="shared" si="132"/>
        <v>0.12828818949541501</v>
      </c>
      <c r="EM175" s="39">
        <f t="shared" si="132"/>
        <v>0.106668623697161</v>
      </c>
      <c r="EN175" s="39">
        <f t="shared" si="132"/>
        <v>0.102675923192971</v>
      </c>
      <c r="EO175" s="39">
        <f t="shared" si="131"/>
        <v>0.114676710503859</v>
      </c>
      <c r="EP175" s="39">
        <f t="shared" si="131"/>
        <v>0.12840161848701201</v>
      </c>
      <c r="EQ175" s="39">
        <f t="shared" si="131"/>
        <v>0.18318782142802501</v>
      </c>
      <c r="ER175" s="39">
        <f t="shared" si="131"/>
        <v>0.228899705041334</v>
      </c>
      <c r="ES175" s="39">
        <f t="shared" si="131"/>
        <v>0.28674849075544701</v>
      </c>
      <c r="ET175" s="39">
        <f t="shared" si="131"/>
        <v>0.37227395041905698</v>
      </c>
      <c r="EU175" s="39">
        <f t="shared" si="131"/>
        <v>0.45621140420031903</v>
      </c>
      <c r="EV175" s="39">
        <f t="shared" si="116"/>
        <v>0.48388807814981599</v>
      </c>
      <c r="EW175" s="39">
        <f t="shared" si="116"/>
        <v>0</v>
      </c>
      <c r="EX175" s="39">
        <f t="shared" si="116"/>
        <v>0.486723802939724</v>
      </c>
      <c r="EY175" s="39">
        <f t="shared" si="116"/>
        <v>0.46392457562886702</v>
      </c>
      <c r="EZ175" s="39">
        <f t="shared" si="116"/>
        <v>0.37998712184760502</v>
      </c>
      <c r="FA175" s="39">
        <f t="shared" si="116"/>
        <v>0.28992450252014301</v>
      </c>
      <c r="FB175" s="39">
        <f t="shared" si="116"/>
        <v>0.23479801260434099</v>
      </c>
      <c r="FC175" s="39">
        <f t="shared" si="111"/>
        <v>0.19509786554563599</v>
      </c>
      <c r="FD175" s="39">
        <f t="shared" si="111"/>
        <v>0.13906394369706401</v>
      </c>
      <c r="FE175" s="39">
        <f t="shared" si="111"/>
        <v>0.108324686974467</v>
      </c>
      <c r="FF175" s="39">
        <f t="shared" si="111"/>
        <v>9.52463242434132E-2</v>
      </c>
      <c r="FG175" s="39">
        <f t="shared" si="111"/>
        <v>9.8535764999705899E-2</v>
      </c>
      <c r="FH175" s="39">
        <f t="shared" si="111"/>
        <v>0.11773929327696001</v>
      </c>
      <c r="FI175" s="39">
        <f t="shared" si="129"/>
        <v>0</v>
      </c>
      <c r="FK175" s="39">
        <f t="shared" si="123"/>
        <v>0.99999999999999989</v>
      </c>
      <c r="FL175" s="39">
        <f t="shared" si="123"/>
        <v>0.80108347874938401</v>
      </c>
      <c r="FM175" s="39">
        <f t="shared" si="120"/>
        <v>0.79979538888017565</v>
      </c>
      <c r="FN175" s="39">
        <f t="shared" si="120"/>
        <v>0.79870575023833235</v>
      </c>
      <c r="FO175" s="39">
        <f t="shared" si="120"/>
        <v>0.79804526809347609</v>
      </c>
      <c r="FP175" s="39">
        <f t="shared" si="120"/>
        <v>0.79653275208383745</v>
      </c>
      <c r="FQ175" s="39">
        <f t="shared" si="120"/>
        <v>0.79523164038451311</v>
      </c>
      <c r="FR175" s="39">
        <f t="shared" si="120"/>
        <v>0.79423648446260076</v>
      </c>
      <c r="FS175" s="39">
        <f t="shared" si="120"/>
        <v>0.79145057927813822</v>
      </c>
      <c r="FT175" s="39">
        <f t="shared" si="120"/>
        <v>0.78761868371190469</v>
      </c>
      <c r="FU175" s="39">
        <f t="shared" si="120"/>
        <v>0.78377039620786204</v>
      </c>
      <c r="FV175" s="39">
        <f t="shared" si="103"/>
        <v>0.7810047282554029</v>
      </c>
      <c r="FW175" s="39">
        <f t="shared" si="103"/>
        <v>0.99999999999999989</v>
      </c>
      <c r="FX175" s="39">
        <f t="shared" si="103"/>
        <v>0.78078765657018223</v>
      </c>
      <c r="FY175" s="39">
        <f t="shared" si="103"/>
        <v>0.78334881703266468</v>
      </c>
      <c r="FZ175" s="39">
        <f t="shared" si="103"/>
        <v>0.78786405768901013</v>
      </c>
      <c r="GA175" s="39">
        <f t="shared" si="103"/>
        <v>0.79153412190218897</v>
      </c>
      <c r="GB175" s="39">
        <f t="shared" si="103"/>
        <v>0.79518395988241419</v>
      </c>
      <c r="GC175" s="39">
        <f t="shared" si="103"/>
        <v>0.79659443968636889</v>
      </c>
      <c r="GD175" s="39">
        <f t="shared" si="103"/>
        <v>0.79836110392573056</v>
      </c>
      <c r="GE175" s="39">
        <f t="shared" si="103"/>
        <v>0.80019454536210999</v>
      </c>
      <c r="GF175" s="39">
        <f t="shared" si="135"/>
        <v>0.80096779689676767</v>
      </c>
      <c r="GG175" s="39">
        <f t="shared" si="135"/>
        <v>0.80257879341134852</v>
      </c>
      <c r="GH175" s="39">
        <f t="shared" si="135"/>
        <v>0.80303558852157775</v>
      </c>
      <c r="GI175" s="39">
        <f t="shared" si="130"/>
        <v>0.99999999999999989</v>
      </c>
      <c r="GJ175" s="39">
        <f t="shared" si="115"/>
        <v>15.85</v>
      </c>
      <c r="GK175" s="39">
        <f t="shared" si="126"/>
        <v>-9.6432746655328714E-16</v>
      </c>
      <c r="GL175" s="39">
        <f t="shared" si="126"/>
        <v>-1.9264444980115394</v>
      </c>
      <c r="GM175" s="39">
        <f t="shared" si="126"/>
        <v>-1.9404220813109565</v>
      </c>
      <c r="GN175" s="39">
        <f t="shared" si="126"/>
        <v>-1.9522637775384317</v>
      </c>
      <c r="GO175" s="39">
        <f t="shared" si="126"/>
        <v>-1.9594494630704427</v>
      </c>
      <c r="GP175" s="39">
        <f t="shared" si="125"/>
        <v>-1.9759272407763167</v>
      </c>
      <c r="GQ175" s="39">
        <f t="shared" si="125"/>
        <v>-1.9901269743519365</v>
      </c>
      <c r="GR175" s="39">
        <f t="shared" si="125"/>
        <v>-2.0010033367082665</v>
      </c>
      <c r="GS175" s="39">
        <f t="shared" si="125"/>
        <v>-2.0315239740084068</v>
      </c>
      <c r="GT175" s="39">
        <f t="shared" si="125"/>
        <v>-2.0736798035291009</v>
      </c>
      <c r="GU175" s="39">
        <f t="shared" si="108"/>
        <v>-2.1162228857057159</v>
      </c>
      <c r="GV175" s="39">
        <f t="shared" si="108"/>
        <v>-2.1469267373319805</v>
      </c>
      <c r="GW175" s="39">
        <f t="shared" si="108"/>
        <v>-9.6432746655328714E-16</v>
      </c>
      <c r="GX175" s="39">
        <f t="shared" si="108"/>
        <v>-2.1493412205012361</v>
      </c>
      <c r="GY175" s="39">
        <f t="shared" si="100"/>
        <v>-2.1208961616720448</v>
      </c>
      <c r="GZ175" s="39">
        <f t="shared" si="100"/>
        <v>-2.0709742311398682</v>
      </c>
      <c r="HA175" s="39">
        <f t="shared" si="100"/>
        <v>-2.0306071717010794</v>
      </c>
      <c r="HB175" s="39">
        <f t="shared" si="100"/>
        <v>-1.9906477785733907</v>
      </c>
      <c r="HC175" s="39">
        <f t="shared" si="100"/>
        <v>-1.9752545867526323</v>
      </c>
      <c r="HD175" s="39">
        <f t="shared" si="93"/>
        <v>-1.9560125997922897</v>
      </c>
      <c r="HE175" s="39">
        <f t="shared" si="93"/>
        <v>-1.9360882675185989</v>
      </c>
      <c r="HF175" s="39">
        <f t="shared" si="93"/>
        <v>-1.9276988895806153</v>
      </c>
      <c r="HG175" s="39">
        <f t="shared" si="93"/>
        <v>-1.9102463968058039</v>
      </c>
      <c r="HH175" s="39">
        <f t="shared" si="93"/>
        <v>-1.9053041490701685</v>
      </c>
      <c r="HI175" s="39">
        <f t="shared" si="93"/>
        <v>-9.6432746655328714E-16</v>
      </c>
    </row>
    <row r="176" spans="1:217" s="39" customFormat="1">
      <c r="A176" s="20"/>
      <c r="B176" s="184"/>
      <c r="C176" s="40">
        <v>15.9</v>
      </c>
      <c r="D176" s="41"/>
      <c r="E176" s="42">
        <v>4.8630000000000004</v>
      </c>
      <c r="F176" s="42">
        <v>4.8860000000000001</v>
      </c>
      <c r="G176" s="42">
        <v>4.9130000000000003</v>
      </c>
      <c r="H176" s="42">
        <v>4.9400000000000004</v>
      </c>
      <c r="I176" s="42">
        <v>4.9749999999999996</v>
      </c>
      <c r="J176" s="42">
        <v>4.9980000000000002</v>
      </c>
      <c r="K176" s="42">
        <v>5.0419999999999998</v>
      </c>
      <c r="L176" s="42">
        <v>5.1059999999999999</v>
      </c>
      <c r="M176" s="42">
        <v>5.1749999999999998</v>
      </c>
      <c r="N176" s="42">
        <v>5.2629999999999999</v>
      </c>
      <c r="O176" s="43">
        <v>5.3230000000000004</v>
      </c>
      <c r="P176" s="20"/>
      <c r="Q176" s="41">
        <v>5.33</v>
      </c>
      <c r="R176" s="42">
        <v>5.2720000000000002</v>
      </c>
      <c r="S176" s="42">
        <v>5.1740000000000004</v>
      </c>
      <c r="T176" s="42">
        <v>5.093</v>
      </c>
      <c r="U176" s="42">
        <v>5.0170000000000003</v>
      </c>
      <c r="V176" s="42">
        <v>4.9690000000000003</v>
      </c>
      <c r="W176" s="42">
        <v>4.923</v>
      </c>
      <c r="X176" s="42">
        <v>4.8849999999999998</v>
      </c>
      <c r="Y176" s="42">
        <v>4.8540000000000001</v>
      </c>
      <c r="Z176" s="42">
        <v>4.8129999999999997</v>
      </c>
      <c r="AA176" s="42">
        <v>4.8129999999999997</v>
      </c>
      <c r="AB176" s="43"/>
      <c r="AD176" s="20"/>
      <c r="AE176" s="184"/>
      <c r="AF176" s="40">
        <v>15.9</v>
      </c>
      <c r="AG176" s="41"/>
      <c r="AH176" s="42">
        <v>0.1328</v>
      </c>
      <c r="AI176" s="42">
        <v>0.10829999999999999</v>
      </c>
      <c r="AJ176" s="42">
        <v>9.9440000000000001E-2</v>
      </c>
      <c r="AK176" s="42">
        <v>0.1041</v>
      </c>
      <c r="AL176" s="42">
        <v>0.1221</v>
      </c>
      <c r="AM176" s="42">
        <v>0.15479999999999999</v>
      </c>
      <c r="AN176" s="42">
        <v>0.19789999999999999</v>
      </c>
      <c r="AO176" s="42">
        <v>0.26400000000000001</v>
      </c>
      <c r="AP176" s="42">
        <v>0.33550000000000002</v>
      </c>
      <c r="AQ176" s="42">
        <v>0.40329999999999999</v>
      </c>
      <c r="AR176" s="43">
        <v>0.43430000000000002</v>
      </c>
      <c r="AS176" s="20"/>
      <c r="AT176" s="41">
        <v>0.43640000000000001</v>
      </c>
      <c r="AU176" s="42">
        <v>0.41160000000000002</v>
      </c>
      <c r="AV176" s="42">
        <v>0.33529999999999999</v>
      </c>
      <c r="AW176" s="42">
        <v>0.27</v>
      </c>
      <c r="AX176" s="42">
        <v>0.20680000000000001</v>
      </c>
      <c r="AY176" s="42">
        <v>0.1578</v>
      </c>
      <c r="AZ176" s="42">
        <v>0.12509999999999999</v>
      </c>
      <c r="BA176" s="42">
        <v>0.10150000000000001</v>
      </c>
      <c r="BB176" s="42">
        <v>9.0340000000000004E-2</v>
      </c>
      <c r="BC176" s="42">
        <v>0.1002</v>
      </c>
      <c r="BD176" s="42">
        <v>0.12330000000000001</v>
      </c>
      <c r="BE176" s="43"/>
      <c r="BH176" s="118" t="str">
        <f t="shared" si="112"/>
        <v>0</v>
      </c>
      <c r="BI176" s="118" t="str">
        <f t="shared" si="112"/>
        <v>4.863+0.1328i</v>
      </c>
      <c r="BJ176" s="118" t="str">
        <f t="shared" si="112"/>
        <v>4.886+0.1083i</v>
      </c>
      <c r="BK176" s="118" t="str">
        <f t="shared" si="112"/>
        <v>4.913+0.09944i</v>
      </c>
      <c r="BL176" s="118" t="str">
        <f t="shared" si="112"/>
        <v>4.94+0.1041i</v>
      </c>
      <c r="BM176" s="118" t="str">
        <f t="shared" si="110"/>
        <v>4.975+0.1221i</v>
      </c>
      <c r="BN176" s="118" t="str">
        <f t="shared" si="110"/>
        <v>4.998+0.1548i</v>
      </c>
      <c r="BO176" s="118" t="str">
        <f t="shared" si="110"/>
        <v>5.042+0.1979i</v>
      </c>
      <c r="BP176" s="118" t="str">
        <f t="shared" si="110"/>
        <v>5.106+0.264i</v>
      </c>
      <c r="BQ176" s="118" t="str">
        <f t="shared" si="117"/>
        <v>5.175+0.3355i</v>
      </c>
      <c r="BR176" s="118" t="str">
        <f t="shared" si="117"/>
        <v>5.263+0.4033i</v>
      </c>
      <c r="BS176" s="118" t="str">
        <f t="shared" si="117"/>
        <v>5.323+0.4343i</v>
      </c>
      <c r="BT176" s="118" t="str">
        <f t="shared" si="117"/>
        <v>0</v>
      </c>
      <c r="BU176" s="118" t="str">
        <f t="shared" si="117"/>
        <v>5.33+0.4364i</v>
      </c>
      <c r="BV176" s="118" t="str">
        <f t="shared" si="117"/>
        <v>5.272+0.4116i</v>
      </c>
      <c r="BW176" s="118" t="str">
        <f t="shared" si="117"/>
        <v>5.174+0.3353i</v>
      </c>
      <c r="BX176" s="118" t="str">
        <f t="shared" si="117"/>
        <v>5.093+0.27i</v>
      </c>
      <c r="BY176" s="118" t="str">
        <f t="shared" si="117"/>
        <v>5.017+0.2068i</v>
      </c>
      <c r="BZ176" s="118" t="str">
        <f t="shared" si="104"/>
        <v>4.969+0.1578i</v>
      </c>
      <c r="CA176" s="118" t="str">
        <f t="shared" si="104"/>
        <v>4.923+0.1251i</v>
      </c>
      <c r="CB176" s="118" t="str">
        <f t="shared" si="104"/>
        <v>4.885+0.1015i</v>
      </c>
      <c r="CC176" s="118" t="str">
        <f t="shared" si="104"/>
        <v>4.854+0.09034i</v>
      </c>
      <c r="CD176" s="118" t="str">
        <f t="shared" si="124"/>
        <v>4.813+0.1002i</v>
      </c>
      <c r="CE176" s="118" t="str">
        <f t="shared" si="124"/>
        <v>4.813+0.1233i</v>
      </c>
      <c r="CF176" s="118" t="str">
        <f t="shared" si="124"/>
        <v>0</v>
      </c>
      <c r="CG176" s="118" t="str">
        <f t="shared" si="124"/>
        <v>0</v>
      </c>
      <c r="CH176" s="39">
        <f t="shared" si="113"/>
        <v>15900000000</v>
      </c>
      <c r="CI176" s="121">
        <f t="shared" si="114"/>
        <v>1.130722966541734</v>
      </c>
      <c r="CJ176" s="121" t="str">
        <f t="shared" si="121"/>
        <v>0</v>
      </c>
      <c r="CK176" s="121" t="str">
        <f t="shared" si="121"/>
        <v>5.49870578629245+0.150160009956742i</v>
      </c>
      <c r="CL176" s="121" t="str">
        <f t="shared" si="118"/>
        <v>5.52471241452291+0.12245729727647i</v>
      </c>
      <c r="CM176" s="121" t="str">
        <f t="shared" si="118"/>
        <v>5.55524193461954+0.11243909179291i</v>
      </c>
      <c r="CN176" s="121" t="str">
        <f t="shared" si="118"/>
        <v>5.58577145471617+0.117708260816995i</v>
      </c>
      <c r="CO176" s="121" t="str">
        <f t="shared" si="118"/>
        <v>5.62534675854513+0.138061274214746i</v>
      </c>
      <c r="CP176" s="121" t="str">
        <f t="shared" si="118"/>
        <v>5.65135338677559+0.17503591522066i</v>
      </c>
      <c r="CQ176" s="121" t="str">
        <f t="shared" si="118"/>
        <v>5.70110519730342+0.223770075078609i</v>
      </c>
      <c r="CR176" s="121" t="str">
        <f t="shared" si="118"/>
        <v>5.77347146716209+0.298510863167018i</v>
      </c>
      <c r="CS176" s="121" t="str">
        <f t="shared" si="118"/>
        <v>5.85149135185347+0.379357555274752i</v>
      </c>
      <c r="CT176" s="121" t="str">
        <f t="shared" si="118"/>
        <v>5.95099497290915+0.456020572406281i</v>
      </c>
      <c r="CU176" s="121" t="str">
        <f t="shared" si="101"/>
        <v>6.01883835090165+0.491072984369075i</v>
      </c>
      <c r="CV176" s="121" t="str">
        <f t="shared" si="101"/>
        <v>0</v>
      </c>
      <c r="CW176" s="121" t="str">
        <f t="shared" si="101"/>
        <v>6.02675341166744+0.493447502598813i</v>
      </c>
      <c r="CX176" s="121" t="str">
        <f t="shared" si="101"/>
        <v>5.96117147960802+0.465405573028578i</v>
      </c>
      <c r="CY176" s="121" t="str">
        <f t="shared" si="101"/>
        <v>5.85036062888693+0.379131410681443i</v>
      </c>
      <c r="CZ176" s="121" t="str">
        <f t="shared" si="101"/>
        <v>5.75877206859705+0.305295200966268i</v>
      </c>
      <c r="DA176" s="121" t="str">
        <f t="shared" si="101"/>
        <v>5.67283712313988+0.233833509480831i</v>
      </c>
      <c r="DB176" s="121" t="str">
        <f t="shared" si="101"/>
        <v>5.61856242074588+0.178428084120286i</v>
      </c>
      <c r="DC176" s="121" t="str">
        <f t="shared" si="101"/>
        <v>5.56654916428496+0.141453443114371i</v>
      </c>
      <c r="DD176" s="121" t="str">
        <f t="shared" si="101"/>
        <v>5.52358169155637+0.114768381103986i</v>
      </c>
      <c r="DE176" s="121" t="str">
        <f t="shared" si="133"/>
        <v>5.48852927959358+0.10214951279738i</v>
      </c>
      <c r="DF176" s="121" t="str">
        <f t="shared" si="133"/>
        <v>5.44216963796537+0.113298441247482i</v>
      </c>
      <c r="DG176" s="121" t="str">
        <f t="shared" si="133"/>
        <v>5.44216963796537+0.139418141774596i</v>
      </c>
      <c r="DH176" s="121" t="str">
        <f t="shared" si="127"/>
        <v>0</v>
      </c>
      <c r="DI176" s="121"/>
      <c r="DK176" s="39">
        <f t="shared" si="122"/>
        <v>0</v>
      </c>
      <c r="DL176" s="39">
        <f t="shared" si="122"/>
        <v>5.49870578629245</v>
      </c>
      <c r="DM176" s="39">
        <f t="shared" si="119"/>
        <v>5.5247124145229103</v>
      </c>
      <c r="DN176" s="39">
        <f t="shared" si="119"/>
        <v>5.5552419346195396</v>
      </c>
      <c r="DO176" s="39">
        <f t="shared" si="119"/>
        <v>5.5857714547161699</v>
      </c>
      <c r="DP176" s="39">
        <f t="shared" si="119"/>
        <v>5.6253467585451302</v>
      </c>
      <c r="DQ176" s="39">
        <f t="shared" si="119"/>
        <v>5.6513533867755896</v>
      </c>
      <c r="DR176" s="39">
        <f t="shared" si="119"/>
        <v>5.7011051973034199</v>
      </c>
      <c r="DS176" s="39">
        <f t="shared" si="119"/>
        <v>5.7734714671620901</v>
      </c>
      <c r="DT176" s="39">
        <f t="shared" si="119"/>
        <v>5.8514913518534701</v>
      </c>
      <c r="DU176" s="39">
        <f t="shared" si="119"/>
        <v>5.9509949729091502</v>
      </c>
      <c r="DV176" s="39">
        <f t="shared" si="102"/>
        <v>6.0188383509016496</v>
      </c>
      <c r="DW176" s="39">
        <f t="shared" si="102"/>
        <v>0</v>
      </c>
      <c r="DX176" s="39">
        <f t="shared" si="102"/>
        <v>6.0267534116674399</v>
      </c>
      <c r="DY176" s="39">
        <f t="shared" si="102"/>
        <v>5.9611714796080202</v>
      </c>
      <c r="DZ176" s="39">
        <f t="shared" si="102"/>
        <v>5.8503606288869303</v>
      </c>
      <c r="EA176" s="39">
        <f t="shared" si="102"/>
        <v>5.7587720685970503</v>
      </c>
      <c r="EB176" s="39">
        <f t="shared" si="102"/>
        <v>5.67283712313988</v>
      </c>
      <c r="EC176" s="39">
        <f t="shared" si="102"/>
        <v>5.6185624207458797</v>
      </c>
      <c r="ED176" s="39">
        <f t="shared" si="102"/>
        <v>5.56654916428496</v>
      </c>
      <c r="EE176" s="39">
        <f t="shared" si="102"/>
        <v>5.5235816915563696</v>
      </c>
      <c r="EF176" s="39">
        <f t="shared" si="134"/>
        <v>5.4885292795935801</v>
      </c>
      <c r="EG176" s="39">
        <f t="shared" si="134"/>
        <v>5.4421696379653701</v>
      </c>
      <c r="EH176" s="39">
        <f t="shared" si="134"/>
        <v>5.4421696379653701</v>
      </c>
      <c r="EI176" s="39">
        <f t="shared" si="128"/>
        <v>0</v>
      </c>
      <c r="EK176" s="39">
        <f t="shared" si="132"/>
        <v>0</v>
      </c>
      <c r="EL176" s="39">
        <f t="shared" si="132"/>
        <v>0.150160009956742</v>
      </c>
      <c r="EM176" s="39">
        <f t="shared" si="132"/>
        <v>0.12245729727647001</v>
      </c>
      <c r="EN176" s="39">
        <f t="shared" si="132"/>
        <v>0.11243909179291001</v>
      </c>
      <c r="EO176" s="39">
        <f t="shared" si="131"/>
        <v>0.11770826081699499</v>
      </c>
      <c r="EP176" s="39">
        <f t="shared" si="131"/>
        <v>0.13806127421474601</v>
      </c>
      <c r="EQ176" s="39">
        <f t="shared" si="131"/>
        <v>0.17503591522066</v>
      </c>
      <c r="ER176" s="39">
        <f t="shared" si="131"/>
        <v>0.22377007507860899</v>
      </c>
      <c r="ES176" s="39">
        <f t="shared" si="131"/>
        <v>0.29851086316701803</v>
      </c>
      <c r="ET176" s="39">
        <f t="shared" si="131"/>
        <v>0.37935755527475201</v>
      </c>
      <c r="EU176" s="39">
        <f t="shared" si="131"/>
        <v>0.45602057240628102</v>
      </c>
      <c r="EV176" s="39">
        <f t="shared" si="116"/>
        <v>0.49107298436907498</v>
      </c>
      <c r="EW176" s="39">
        <f t="shared" si="116"/>
        <v>0</v>
      </c>
      <c r="EX176" s="39">
        <f t="shared" si="116"/>
        <v>0.49344750259881298</v>
      </c>
      <c r="EY176" s="39">
        <f t="shared" si="116"/>
        <v>0.46540557302857799</v>
      </c>
      <c r="EZ176" s="39">
        <f t="shared" si="116"/>
        <v>0.37913141068144302</v>
      </c>
      <c r="FA176" s="39">
        <f t="shared" si="116"/>
        <v>0.305295200966268</v>
      </c>
      <c r="FB176" s="39">
        <f t="shared" si="116"/>
        <v>0.23383350948083101</v>
      </c>
      <c r="FC176" s="39">
        <f t="shared" si="111"/>
        <v>0.17842808412028599</v>
      </c>
      <c r="FD176" s="39">
        <f t="shared" si="111"/>
        <v>0.141453443114371</v>
      </c>
      <c r="FE176" s="39">
        <f t="shared" si="111"/>
        <v>0.114768381103986</v>
      </c>
      <c r="FF176" s="39">
        <f t="shared" si="111"/>
        <v>0.10214951279737999</v>
      </c>
      <c r="FG176" s="39">
        <f t="shared" si="111"/>
        <v>0.11329844124748201</v>
      </c>
      <c r="FH176" s="39">
        <f t="shared" si="111"/>
        <v>0.13941814177459599</v>
      </c>
      <c r="FI176" s="39">
        <f t="shared" si="129"/>
        <v>0</v>
      </c>
      <c r="FK176" s="39">
        <f t="shared" si="123"/>
        <v>0.99999999999999989</v>
      </c>
      <c r="FL176" s="39">
        <f t="shared" si="123"/>
        <v>0.80152274123041234</v>
      </c>
      <c r="FM176" s="39">
        <f t="shared" si="120"/>
        <v>0.80078663732430444</v>
      </c>
      <c r="FN176" s="39">
        <f t="shared" si="120"/>
        <v>0.79983070627136599</v>
      </c>
      <c r="FO176" s="39">
        <f t="shared" si="120"/>
        <v>0.7988252289997001</v>
      </c>
      <c r="FP176" s="39">
        <f t="shared" si="120"/>
        <v>0.79747219654994161</v>
      </c>
      <c r="FQ176" s="39">
        <f t="shared" si="120"/>
        <v>0.79646922219840877</v>
      </c>
      <c r="FR176" s="39">
        <f t="shared" si="120"/>
        <v>0.79459235422800911</v>
      </c>
      <c r="FS176" s="39">
        <f t="shared" si="120"/>
        <v>0.79172024947104591</v>
      </c>
      <c r="FT176" s="39">
        <f t="shared" si="120"/>
        <v>0.78846004703123207</v>
      </c>
      <c r="FU176" s="39">
        <f t="shared" si="120"/>
        <v>0.78440507995122133</v>
      </c>
      <c r="FV176" s="39">
        <f t="shared" si="103"/>
        <v>0.78179719381288904</v>
      </c>
      <c r="FW176" s="39">
        <f t="shared" si="103"/>
        <v>0.99999999999999989</v>
      </c>
      <c r="FX176" s="39">
        <f t="shared" si="103"/>
        <v>0.78151456458959279</v>
      </c>
      <c r="FY176" s="39">
        <f t="shared" si="103"/>
        <v>0.78396284992493148</v>
      </c>
      <c r="FZ176" s="39">
        <f t="shared" si="103"/>
        <v>0.7884985423668367</v>
      </c>
      <c r="GA176" s="39">
        <f t="shared" si="103"/>
        <v>0.7921345579666984</v>
      </c>
      <c r="GB176" s="39">
        <f t="shared" si="103"/>
        <v>0.79543793480212455</v>
      </c>
      <c r="GC176" s="39">
        <f t="shared" si="103"/>
        <v>0.79751083628815267</v>
      </c>
      <c r="GD176" s="39">
        <f t="shared" si="103"/>
        <v>0.79936008630757782</v>
      </c>
      <c r="GE176" s="39">
        <f t="shared" si="103"/>
        <v>0.80084923231866778</v>
      </c>
      <c r="GF176" s="39">
        <f t="shared" si="135"/>
        <v>0.80202556736415698</v>
      </c>
      <c r="GG176" s="39">
        <f t="shared" si="135"/>
        <v>0.8034977809748024</v>
      </c>
      <c r="GH176" s="39">
        <f t="shared" si="135"/>
        <v>0.80340348650261373</v>
      </c>
      <c r="GI176" s="39">
        <f t="shared" si="130"/>
        <v>0.99999999999999989</v>
      </c>
      <c r="GJ176" s="39">
        <f t="shared" si="115"/>
        <v>15.9</v>
      </c>
      <c r="GK176" s="39">
        <f t="shared" si="126"/>
        <v>-9.6432746655328714E-16</v>
      </c>
      <c r="GL176" s="39">
        <f t="shared" si="126"/>
        <v>-1.9216830220103436</v>
      </c>
      <c r="GM176" s="39">
        <f t="shared" si="126"/>
        <v>-1.92966365025352</v>
      </c>
      <c r="GN176" s="39">
        <f t="shared" si="126"/>
        <v>-1.9400385379777196</v>
      </c>
      <c r="GO176" s="39">
        <f t="shared" si="126"/>
        <v>-1.9509645484771423</v>
      </c>
      <c r="GP176" s="39">
        <f t="shared" si="125"/>
        <v>-1.9656889891254195</v>
      </c>
      <c r="GQ176" s="39">
        <f t="shared" si="125"/>
        <v>-1.9766200378760737</v>
      </c>
      <c r="GR176" s="39">
        <f t="shared" si="125"/>
        <v>-1.9971123630750096</v>
      </c>
      <c r="GS176" s="39">
        <f t="shared" si="125"/>
        <v>-2.0285649432905704</v>
      </c>
      <c r="GT176" s="39">
        <f t="shared" si="125"/>
        <v>-2.0644061682863319</v>
      </c>
      <c r="GU176" s="39">
        <f t="shared" si="108"/>
        <v>-2.1091920484879303</v>
      </c>
      <c r="GV176" s="39">
        <f t="shared" si="108"/>
        <v>-2.1381178551991149</v>
      </c>
      <c r="GW176" s="39">
        <f t="shared" si="108"/>
        <v>-9.6432746655328714E-16</v>
      </c>
      <c r="GX176" s="39">
        <f t="shared" si="108"/>
        <v>-2.1412584779899233</v>
      </c>
      <c r="GY176" s="39">
        <f t="shared" si="100"/>
        <v>-2.1140903395478525</v>
      </c>
      <c r="GZ176" s="39">
        <f t="shared" si="100"/>
        <v>-2.0639821035848791</v>
      </c>
      <c r="HA176" s="39">
        <f t="shared" si="100"/>
        <v>-2.0240207919775455</v>
      </c>
      <c r="HB176" s="39">
        <f t="shared" si="100"/>
        <v>-1.9878740230384526</v>
      </c>
      <c r="HC176" s="39">
        <f t="shared" si="100"/>
        <v>-1.9652681438939648</v>
      </c>
      <c r="HD176" s="39">
        <f t="shared" si="93"/>
        <v>-1.9451508150167187</v>
      </c>
      <c r="HE176" s="39">
        <f t="shared" si="93"/>
        <v>-1.928984727879818</v>
      </c>
      <c r="HF176" s="39">
        <f t="shared" si="93"/>
        <v>-1.9162357368558156</v>
      </c>
      <c r="HG176" s="39">
        <f t="shared" si="93"/>
        <v>-1.9003063658591368</v>
      </c>
      <c r="HH176" s="39">
        <f t="shared" si="93"/>
        <v>-1.9013257581471723</v>
      </c>
      <c r="HI176" s="39">
        <f t="shared" si="93"/>
        <v>-9.6432746655328714E-16</v>
      </c>
    </row>
    <row r="177" spans="1:217" s="39" customFormat="1">
      <c r="A177" s="20"/>
      <c r="B177" s="184"/>
      <c r="C177" s="40">
        <v>15.95</v>
      </c>
      <c r="D177" s="41"/>
      <c r="E177" s="42">
        <v>4.8639999999999999</v>
      </c>
      <c r="F177" s="42">
        <v>4.8949999999999996</v>
      </c>
      <c r="G177" s="42">
        <v>4.9249999999999998</v>
      </c>
      <c r="H177" s="42">
        <v>4.95</v>
      </c>
      <c r="I177" s="42">
        <v>4.9790000000000001</v>
      </c>
      <c r="J177" s="42">
        <v>5.0010000000000003</v>
      </c>
      <c r="K177" s="42">
        <v>5.0490000000000004</v>
      </c>
      <c r="L177" s="42">
        <v>5.1029999999999998</v>
      </c>
      <c r="M177" s="42">
        <v>5.173</v>
      </c>
      <c r="N177" s="42">
        <v>5.2629999999999999</v>
      </c>
      <c r="O177" s="43">
        <v>5.3090000000000002</v>
      </c>
      <c r="P177" s="20"/>
      <c r="Q177" s="41">
        <v>5.3140000000000001</v>
      </c>
      <c r="R177" s="42">
        <v>5.2619999999999996</v>
      </c>
      <c r="S177" s="42">
        <v>5.1760000000000002</v>
      </c>
      <c r="T177" s="42">
        <v>5.0860000000000003</v>
      </c>
      <c r="U177" s="42">
        <v>5.0179999999999998</v>
      </c>
      <c r="V177" s="42">
        <v>4.9740000000000002</v>
      </c>
      <c r="W177" s="42">
        <v>4.9249999999999998</v>
      </c>
      <c r="X177" s="42">
        <v>4.8920000000000003</v>
      </c>
      <c r="Y177" s="42">
        <v>4.8650000000000002</v>
      </c>
      <c r="Z177" s="42">
        <v>4.8209999999999997</v>
      </c>
      <c r="AA177" s="42">
        <v>4.8140000000000001</v>
      </c>
      <c r="AB177" s="43"/>
      <c r="AD177" s="20"/>
      <c r="AE177" s="184"/>
      <c r="AF177" s="40">
        <v>15.95</v>
      </c>
      <c r="AG177" s="41"/>
      <c r="AH177" s="42">
        <v>0.1229</v>
      </c>
      <c r="AI177" s="42">
        <v>0.1022</v>
      </c>
      <c r="AJ177" s="42">
        <v>9.6610000000000001E-2</v>
      </c>
      <c r="AK177" s="42">
        <v>0.1051</v>
      </c>
      <c r="AL177" s="42">
        <v>0.12239999999999999</v>
      </c>
      <c r="AM177" s="42">
        <v>0.153</v>
      </c>
      <c r="AN177" s="42">
        <v>0.19889999999999999</v>
      </c>
      <c r="AO177" s="42">
        <v>0.27</v>
      </c>
      <c r="AP177" s="42">
        <v>0.33639999999999998</v>
      </c>
      <c r="AQ177" s="42">
        <v>0.42349999999999999</v>
      </c>
      <c r="AR177" s="43">
        <v>0.43830000000000002</v>
      </c>
      <c r="AS177" s="20"/>
      <c r="AT177" s="41">
        <v>0.44090000000000001</v>
      </c>
      <c r="AU177" s="42">
        <v>0.4325</v>
      </c>
      <c r="AV177" s="42">
        <v>0.33929999999999999</v>
      </c>
      <c r="AW177" s="42">
        <v>0.2717</v>
      </c>
      <c r="AX177" s="42">
        <v>0.2087</v>
      </c>
      <c r="AY177" s="42">
        <v>0.15620000000000001</v>
      </c>
      <c r="AZ177" s="42">
        <v>0.12609999999999999</v>
      </c>
      <c r="BA177" s="42">
        <v>0.1023</v>
      </c>
      <c r="BB177" s="42">
        <v>8.9789999999999995E-2</v>
      </c>
      <c r="BC177" s="42">
        <v>9.5909999999999995E-2</v>
      </c>
      <c r="BD177" s="42">
        <v>0.1137</v>
      </c>
      <c r="BE177" s="43"/>
      <c r="BH177" s="118" t="str">
        <f t="shared" si="112"/>
        <v>0</v>
      </c>
      <c r="BI177" s="118" t="str">
        <f t="shared" si="112"/>
        <v>4.864+0.1229i</v>
      </c>
      <c r="BJ177" s="118" t="str">
        <f t="shared" si="112"/>
        <v>4.895+0.1022i</v>
      </c>
      <c r="BK177" s="118" t="str">
        <f t="shared" si="112"/>
        <v>4.925+0.09661i</v>
      </c>
      <c r="BL177" s="118" t="str">
        <f t="shared" si="112"/>
        <v>4.95+0.1051i</v>
      </c>
      <c r="BM177" s="118" t="str">
        <f t="shared" si="110"/>
        <v>4.979+0.1224i</v>
      </c>
      <c r="BN177" s="118" t="str">
        <f t="shared" si="110"/>
        <v>5.001+0.153i</v>
      </c>
      <c r="BO177" s="118" t="str">
        <f t="shared" si="110"/>
        <v>5.049+0.1989i</v>
      </c>
      <c r="BP177" s="118" t="str">
        <f t="shared" si="110"/>
        <v>5.103+0.27i</v>
      </c>
      <c r="BQ177" s="118" t="str">
        <f t="shared" si="117"/>
        <v>5.173+0.3364i</v>
      </c>
      <c r="BR177" s="118" t="str">
        <f t="shared" si="117"/>
        <v>5.263+0.4235i</v>
      </c>
      <c r="BS177" s="118" t="str">
        <f t="shared" si="117"/>
        <v>5.309+0.4383i</v>
      </c>
      <c r="BT177" s="118" t="str">
        <f t="shared" si="117"/>
        <v>0</v>
      </c>
      <c r="BU177" s="118" t="str">
        <f t="shared" si="117"/>
        <v>5.314+0.4409i</v>
      </c>
      <c r="BV177" s="118" t="str">
        <f t="shared" si="117"/>
        <v>5.262+0.4325i</v>
      </c>
      <c r="BW177" s="118" t="str">
        <f t="shared" si="117"/>
        <v>5.176+0.3393i</v>
      </c>
      <c r="BX177" s="118" t="str">
        <f t="shared" si="117"/>
        <v>5.086+0.2717i</v>
      </c>
      <c r="BY177" s="118" t="str">
        <f t="shared" si="117"/>
        <v>5.018+0.2087i</v>
      </c>
      <c r="BZ177" s="118" t="str">
        <f t="shared" si="104"/>
        <v>4.974+0.1562i</v>
      </c>
      <c r="CA177" s="118" t="str">
        <f t="shared" si="104"/>
        <v>4.925+0.1261i</v>
      </c>
      <c r="CB177" s="118" t="str">
        <f t="shared" si="104"/>
        <v>4.892+0.1023i</v>
      </c>
      <c r="CC177" s="118" t="str">
        <f t="shared" si="104"/>
        <v>4.865+0.08979i</v>
      </c>
      <c r="CD177" s="118" t="str">
        <f t="shared" si="124"/>
        <v>4.821+0.09591i</v>
      </c>
      <c r="CE177" s="118" t="str">
        <f t="shared" si="124"/>
        <v>4.814+0.1137i</v>
      </c>
      <c r="CF177" s="118" t="str">
        <f t="shared" si="124"/>
        <v>0</v>
      </c>
      <c r="CG177" s="118" t="str">
        <f t="shared" si="124"/>
        <v>0</v>
      </c>
      <c r="CH177" s="39">
        <f t="shared" si="113"/>
        <v>15950000000</v>
      </c>
      <c r="CI177" s="121">
        <f t="shared" si="114"/>
        <v>1.1271783804397222</v>
      </c>
      <c r="CJ177" s="121" t="str">
        <f t="shared" si="121"/>
        <v>0</v>
      </c>
      <c r="CK177" s="121" t="str">
        <f t="shared" si="121"/>
        <v>5.48259564245881+0.138530222956042i</v>
      </c>
      <c r="CL177" s="121" t="str">
        <f t="shared" si="118"/>
        <v>5.51753817225244+0.11519763048094i</v>
      </c>
      <c r="CM177" s="121" t="str">
        <f t="shared" si="118"/>
        <v>5.55135352366563+0.108896703334282i</v>
      </c>
      <c r="CN177" s="121" t="str">
        <f t="shared" si="118"/>
        <v>5.57953298317662+0.118466447784215i</v>
      </c>
      <c r="CO177" s="121" t="str">
        <f t="shared" si="118"/>
        <v>5.61222115620938+0.137966633765822i</v>
      </c>
      <c r="CP177" s="121" t="str">
        <f t="shared" si="118"/>
        <v>5.63701908057905+0.172458292207277i</v>
      </c>
      <c r="CQ177" s="121" t="str">
        <f t="shared" si="118"/>
        <v>5.69112364284016+0.224195779869461i</v>
      </c>
      <c r="CR177" s="121" t="str">
        <f t="shared" si="118"/>
        <v>5.7519912753839+0.304338162718725i</v>
      </c>
      <c r="CS177" s="121" t="str">
        <f t="shared" si="118"/>
        <v>5.83089376201468+0.379182807179923i</v>
      </c>
      <c r="CT177" s="121" t="str">
        <f t="shared" si="118"/>
        <v>5.93233981625426+0.477360044116222i</v>
      </c>
      <c r="CU177" s="121" t="str">
        <f t="shared" si="101"/>
        <v>5.98419002175449+0.49404228414673i</v>
      </c>
      <c r="CV177" s="121" t="str">
        <f t="shared" si="101"/>
        <v>0</v>
      </c>
      <c r="CW177" s="121" t="str">
        <f t="shared" si="101"/>
        <v>5.98982591365668+0.496972947935874i</v>
      </c>
      <c r="CX177" s="121" t="str">
        <f t="shared" si="101"/>
        <v>5.93121263787382+0.48750464954018i</v>
      </c>
      <c r="CY177" s="121" t="str">
        <f t="shared" si="101"/>
        <v>5.834275297156+0.382451624483198i</v>
      </c>
      <c r="CZ177" s="121" t="str">
        <f t="shared" si="101"/>
        <v>5.73282924291643+0.306254365965473i</v>
      </c>
      <c r="DA177" s="121" t="str">
        <f t="shared" si="101"/>
        <v>5.65618111304653+0.23524212799777i</v>
      </c>
      <c r="DB177" s="121" t="str">
        <f t="shared" si="101"/>
        <v>5.60658526430718+0.176065263024685i</v>
      </c>
      <c r="DC177" s="121" t="str">
        <f t="shared" si="101"/>
        <v>5.55135352366563+0.142137193773449i</v>
      </c>
      <c r="DD177" s="121" t="str">
        <f t="shared" si="101"/>
        <v>5.51415663711112+0.115310348318984i</v>
      </c>
      <c r="DE177" s="121" t="str">
        <f t="shared" si="133"/>
        <v>5.48372282083925+0.101209346779683i</v>
      </c>
      <c r="DF177" s="121" t="str">
        <f t="shared" si="133"/>
        <v>5.4341269720999+0.108107678467974i</v>
      </c>
      <c r="DG177" s="121" t="str">
        <f t="shared" si="133"/>
        <v>5.42623672343682+0.128160181855996i</v>
      </c>
      <c r="DH177" s="121" t="str">
        <f t="shared" si="127"/>
        <v>0</v>
      </c>
      <c r="DI177" s="121"/>
      <c r="DK177" s="39">
        <f t="shared" si="122"/>
        <v>0</v>
      </c>
      <c r="DL177" s="39">
        <f t="shared" si="122"/>
        <v>5.4825956424588096</v>
      </c>
      <c r="DM177" s="39">
        <f t="shared" si="119"/>
        <v>5.5175381722524399</v>
      </c>
      <c r="DN177" s="39">
        <f t="shared" si="119"/>
        <v>5.5513535236656297</v>
      </c>
      <c r="DO177" s="39">
        <f t="shared" si="119"/>
        <v>5.5795329831766196</v>
      </c>
      <c r="DP177" s="39">
        <f t="shared" si="119"/>
        <v>5.6122211562093796</v>
      </c>
      <c r="DQ177" s="39">
        <f t="shared" si="119"/>
        <v>5.6370190805790497</v>
      </c>
      <c r="DR177" s="39">
        <f t="shared" si="119"/>
        <v>5.6911236428401599</v>
      </c>
      <c r="DS177" s="39">
        <f t="shared" si="119"/>
        <v>5.7519912753839</v>
      </c>
      <c r="DT177" s="39">
        <f t="shared" si="119"/>
        <v>5.8308937620146803</v>
      </c>
      <c r="DU177" s="39">
        <f t="shared" si="119"/>
        <v>5.9323398162542604</v>
      </c>
      <c r="DV177" s="39">
        <f t="shared" si="102"/>
        <v>5.9841900217544897</v>
      </c>
      <c r="DW177" s="39">
        <f t="shared" si="102"/>
        <v>0</v>
      </c>
      <c r="DX177" s="39">
        <f t="shared" si="102"/>
        <v>5.9898259136566798</v>
      </c>
      <c r="DY177" s="39">
        <f t="shared" si="102"/>
        <v>5.9312126378738199</v>
      </c>
      <c r="DZ177" s="39">
        <f t="shared" si="102"/>
        <v>5.8342752971560001</v>
      </c>
      <c r="EA177" s="39">
        <f t="shared" si="102"/>
        <v>5.7328292429164298</v>
      </c>
      <c r="EB177" s="39">
        <f t="shared" si="102"/>
        <v>5.6561811130465296</v>
      </c>
      <c r="EC177" s="39">
        <f t="shared" si="102"/>
        <v>5.6065852643071796</v>
      </c>
      <c r="ED177" s="39">
        <f t="shared" si="102"/>
        <v>5.5513535236656297</v>
      </c>
      <c r="EE177" s="39">
        <f t="shared" si="102"/>
        <v>5.5141566371111201</v>
      </c>
      <c r="EF177" s="39">
        <f t="shared" si="134"/>
        <v>5.4837228208392501</v>
      </c>
      <c r="EG177" s="39">
        <f t="shared" si="134"/>
        <v>5.4341269720999001</v>
      </c>
      <c r="EH177" s="39">
        <f t="shared" si="134"/>
        <v>5.4262367234368201</v>
      </c>
      <c r="EI177" s="39">
        <f t="shared" si="128"/>
        <v>0</v>
      </c>
      <c r="EK177" s="39">
        <f t="shared" si="132"/>
        <v>0</v>
      </c>
      <c r="EL177" s="39">
        <f t="shared" si="132"/>
        <v>0.138530222956042</v>
      </c>
      <c r="EM177" s="39">
        <f t="shared" si="132"/>
        <v>0.11519763048094001</v>
      </c>
      <c r="EN177" s="39">
        <f t="shared" si="132"/>
        <v>0.108896703334282</v>
      </c>
      <c r="EO177" s="39">
        <f t="shared" si="131"/>
        <v>0.118466447784215</v>
      </c>
      <c r="EP177" s="39">
        <f t="shared" si="131"/>
        <v>0.13796663376582199</v>
      </c>
      <c r="EQ177" s="39">
        <f t="shared" si="131"/>
        <v>0.17245829220727699</v>
      </c>
      <c r="ER177" s="39">
        <f t="shared" si="131"/>
        <v>0.22419577986946099</v>
      </c>
      <c r="ES177" s="39">
        <f t="shared" si="131"/>
        <v>0.30433816271872499</v>
      </c>
      <c r="ET177" s="39">
        <f t="shared" si="131"/>
        <v>0.37918280717992298</v>
      </c>
      <c r="EU177" s="39">
        <f t="shared" si="131"/>
        <v>0.47736004411622202</v>
      </c>
      <c r="EV177" s="39">
        <f t="shared" si="116"/>
        <v>0.49404228414673002</v>
      </c>
      <c r="EW177" s="39">
        <f t="shared" si="116"/>
        <v>0</v>
      </c>
      <c r="EX177" s="39">
        <f t="shared" si="116"/>
        <v>0.49697294793587399</v>
      </c>
      <c r="EY177" s="39">
        <f t="shared" si="116"/>
        <v>0.48750464954018002</v>
      </c>
      <c r="EZ177" s="39">
        <f t="shared" si="116"/>
        <v>0.38245162448319803</v>
      </c>
      <c r="FA177" s="39">
        <f t="shared" si="116"/>
        <v>0.30625436596547301</v>
      </c>
      <c r="FB177" s="39">
        <f t="shared" si="116"/>
        <v>0.23524212799777</v>
      </c>
      <c r="FC177" s="39">
        <f t="shared" si="111"/>
        <v>0.176065263024685</v>
      </c>
      <c r="FD177" s="39">
        <f t="shared" si="111"/>
        <v>0.14213719377344899</v>
      </c>
      <c r="FE177" s="39">
        <f t="shared" si="111"/>
        <v>0.115310348318984</v>
      </c>
      <c r="FF177" s="39">
        <f t="shared" si="111"/>
        <v>0.101209346779683</v>
      </c>
      <c r="FG177" s="39">
        <f t="shared" si="111"/>
        <v>0.10810767846797401</v>
      </c>
      <c r="FH177" s="39">
        <f t="shared" si="111"/>
        <v>0.12816018185599601</v>
      </c>
      <c r="FI177" s="39">
        <f t="shared" si="129"/>
        <v>0</v>
      </c>
      <c r="FK177" s="39">
        <f t="shared" si="123"/>
        <v>0.99999999999999989</v>
      </c>
      <c r="FL177" s="39">
        <f t="shared" si="123"/>
        <v>0.80209346209207433</v>
      </c>
      <c r="FM177" s="39">
        <f t="shared" si="120"/>
        <v>0.80104381804076585</v>
      </c>
      <c r="FN177" s="39">
        <f t="shared" si="120"/>
        <v>0.79996778910167277</v>
      </c>
      <c r="FO177" s="39">
        <f t="shared" si="120"/>
        <v>0.79902454832529324</v>
      </c>
      <c r="FP177" s="39">
        <f t="shared" si="120"/>
        <v>0.7978966590176273</v>
      </c>
      <c r="FQ177" s="39">
        <f t="shared" si="120"/>
        <v>0.79694444901953754</v>
      </c>
      <c r="FR177" s="39">
        <f t="shared" si="120"/>
        <v>0.7949110279647198</v>
      </c>
      <c r="FS177" s="39">
        <f t="shared" si="120"/>
        <v>0.79236031841103027</v>
      </c>
      <c r="FT177" s="39">
        <f t="shared" si="120"/>
        <v>0.78911999226914464</v>
      </c>
      <c r="FU177" s="39">
        <f t="shared" si="120"/>
        <v>0.78472362707209098</v>
      </c>
      <c r="FV177" s="39">
        <f t="shared" si="103"/>
        <v>0.78285503409331347</v>
      </c>
      <c r="FW177" s="39">
        <f t="shared" si="103"/>
        <v>0.99999999999999989</v>
      </c>
      <c r="FX177" s="39">
        <f t="shared" si="103"/>
        <v>0.78263652417280194</v>
      </c>
      <c r="FY177" s="39">
        <f t="shared" si="103"/>
        <v>0.78462466968744804</v>
      </c>
      <c r="FZ177" s="39">
        <f t="shared" si="103"/>
        <v>0.78897733036608364</v>
      </c>
      <c r="GA177" s="39">
        <f t="shared" si="103"/>
        <v>0.7929591537188786</v>
      </c>
      <c r="GB177" s="39">
        <f t="shared" si="103"/>
        <v>0.79596541038320179</v>
      </c>
      <c r="GC177" s="39">
        <f t="shared" si="103"/>
        <v>0.79790962312927494</v>
      </c>
      <c r="GD177" s="39">
        <f t="shared" si="103"/>
        <v>0.7998493569889098</v>
      </c>
      <c r="GE177" s="39">
        <f t="shared" si="103"/>
        <v>0.80115312902662483</v>
      </c>
      <c r="GF177" s="39">
        <f t="shared" si="135"/>
        <v>0.80218436916258162</v>
      </c>
      <c r="GG177" s="39">
        <f t="shared" si="135"/>
        <v>0.80377580815277516</v>
      </c>
      <c r="GH177" s="39">
        <f t="shared" si="135"/>
        <v>0.80396478289857543</v>
      </c>
      <c r="GI177" s="39">
        <f t="shared" si="130"/>
        <v>0.99999999999999989</v>
      </c>
      <c r="GJ177" s="39">
        <f t="shared" si="115"/>
        <v>15.95</v>
      </c>
      <c r="GK177" s="39">
        <f t="shared" si="126"/>
        <v>-9.6432746655328714E-16</v>
      </c>
      <c r="GL177" s="39">
        <f t="shared" si="126"/>
        <v>-1.9155004720740634</v>
      </c>
      <c r="GM177" s="39">
        <f t="shared" si="126"/>
        <v>-1.9268745369214129</v>
      </c>
      <c r="GN177" s="39">
        <f t="shared" si="126"/>
        <v>-1.9385499925869394</v>
      </c>
      <c r="GO177" s="39">
        <f t="shared" si="126"/>
        <v>-1.948797554184708</v>
      </c>
      <c r="GP177" s="39">
        <f t="shared" si="125"/>
        <v>-1.9610670683402094</v>
      </c>
      <c r="GQ177" s="39">
        <f t="shared" si="125"/>
        <v>-1.9714390005618829</v>
      </c>
      <c r="GR177" s="39">
        <f t="shared" si="125"/>
        <v>-1.993629558350321</v>
      </c>
      <c r="GS177" s="39">
        <f t="shared" si="125"/>
        <v>-2.0215456431504828</v>
      </c>
      <c r="GT177" s="39">
        <f t="shared" si="125"/>
        <v>-2.0571390735015975</v>
      </c>
      <c r="GU177" s="39">
        <f t="shared" si="108"/>
        <v>-2.1056654223265161</v>
      </c>
      <c r="GV177" s="39">
        <f t="shared" si="108"/>
        <v>-2.1263730276054087</v>
      </c>
      <c r="GW177" s="39">
        <f t="shared" si="108"/>
        <v>-9.6432746655328714E-16</v>
      </c>
      <c r="GX177" s="39">
        <f t="shared" si="108"/>
        <v>-2.128797765134895</v>
      </c>
      <c r="GY177" s="39">
        <f t="shared" si="100"/>
        <v>-2.106760823423639</v>
      </c>
      <c r="GZ177" s="39">
        <f t="shared" si="100"/>
        <v>-2.0587095033238225</v>
      </c>
      <c r="HA177" s="39">
        <f t="shared" si="100"/>
        <v>-2.0149836627620772</v>
      </c>
      <c r="HB177" s="39">
        <f t="shared" si="100"/>
        <v>-1.9821160926361414</v>
      </c>
      <c r="HC177" s="39">
        <f t="shared" si="100"/>
        <v>-1.9609259423848986</v>
      </c>
      <c r="HD177" s="39">
        <f t="shared" si="93"/>
        <v>-1.9398359998852797</v>
      </c>
      <c r="HE177" s="39">
        <f t="shared" si="93"/>
        <v>-1.9256893353610052</v>
      </c>
      <c r="HF177" s="39">
        <f t="shared" si="93"/>
        <v>-1.9145160929756204</v>
      </c>
      <c r="HG177" s="39">
        <f t="shared" si="93"/>
        <v>-1.8973013847225384</v>
      </c>
      <c r="HH177" s="39">
        <f t="shared" si="93"/>
        <v>-1.8952594958716904</v>
      </c>
      <c r="HI177" s="39">
        <f t="shared" si="93"/>
        <v>-9.6432746655328714E-16</v>
      </c>
    </row>
    <row r="178" spans="1:217" s="39" customFormat="1" ht="14" thickBot="1">
      <c r="A178" s="46" t="s">
        <v>20</v>
      </c>
      <c r="B178" s="185"/>
      <c r="C178" s="47">
        <v>16</v>
      </c>
      <c r="D178" s="48"/>
      <c r="E178" s="49">
        <v>4.87</v>
      </c>
      <c r="F178" s="49">
        <v>4.9039999999999999</v>
      </c>
      <c r="G178" s="49">
        <v>4.9320000000000004</v>
      </c>
      <c r="H178" s="49">
        <v>4.9539999999999997</v>
      </c>
      <c r="I178" s="49">
        <v>4.984</v>
      </c>
      <c r="J178" s="49">
        <v>5.0090000000000003</v>
      </c>
      <c r="K178" s="49">
        <v>5.05</v>
      </c>
      <c r="L178" s="49">
        <v>5.1070000000000002</v>
      </c>
      <c r="M178" s="49">
        <v>5.1669999999999998</v>
      </c>
      <c r="N178" s="49">
        <v>5.2590000000000003</v>
      </c>
      <c r="O178" s="50">
        <v>5.3230000000000004</v>
      </c>
      <c r="P178" s="24" t="s">
        <v>21</v>
      </c>
      <c r="Q178" s="48">
        <v>5.3289999999999997</v>
      </c>
      <c r="R178" s="49">
        <v>5.2690000000000001</v>
      </c>
      <c r="S178" s="49">
        <v>5.1619999999999999</v>
      </c>
      <c r="T178" s="49">
        <v>5.09</v>
      </c>
      <c r="U178" s="49">
        <v>5.0179999999999998</v>
      </c>
      <c r="V178" s="49">
        <v>4.9800000000000004</v>
      </c>
      <c r="W178" s="49">
        <v>4.93</v>
      </c>
      <c r="X178" s="49">
        <v>4.8949999999999996</v>
      </c>
      <c r="Y178" s="49">
        <v>4.87</v>
      </c>
      <c r="Z178" s="49">
        <v>4.83</v>
      </c>
      <c r="AA178" s="49">
        <v>4.8209999999999997</v>
      </c>
      <c r="AB178" s="50"/>
      <c r="AD178" s="46" t="s">
        <v>22</v>
      </c>
      <c r="AE178" s="185"/>
      <c r="AF178" s="47">
        <v>16</v>
      </c>
      <c r="AG178" s="48"/>
      <c r="AH178" s="49">
        <v>0.11990000000000001</v>
      </c>
      <c r="AI178" s="49">
        <v>0.1023</v>
      </c>
      <c r="AJ178" s="49">
        <v>9.8080000000000001E-2</v>
      </c>
      <c r="AK178" s="49">
        <v>0.1081</v>
      </c>
      <c r="AL178" s="49">
        <v>0.12180000000000001</v>
      </c>
      <c r="AM178" s="49">
        <v>0.15529999999999999</v>
      </c>
      <c r="AN178" s="49">
        <v>0.20880000000000001</v>
      </c>
      <c r="AO178" s="49">
        <v>0.2702</v>
      </c>
      <c r="AP178" s="49">
        <v>0.34139999999999998</v>
      </c>
      <c r="AQ178" s="49">
        <v>0.40450000000000003</v>
      </c>
      <c r="AR178" s="50">
        <v>0.45290000000000002</v>
      </c>
      <c r="AS178" s="24" t="s">
        <v>23</v>
      </c>
      <c r="AT178" s="48">
        <v>0.45519999999999999</v>
      </c>
      <c r="AU178" s="49">
        <v>0.41549999999999998</v>
      </c>
      <c r="AV178" s="49">
        <v>0.34389999999999998</v>
      </c>
      <c r="AW178" s="49">
        <v>0.28100000000000003</v>
      </c>
      <c r="AX178" s="49">
        <v>0.21640000000000001</v>
      </c>
      <c r="AY178" s="49">
        <v>0.16539999999999999</v>
      </c>
      <c r="AZ178" s="49">
        <v>0.12759999999999999</v>
      </c>
      <c r="BA178" s="49">
        <v>0.1046</v>
      </c>
      <c r="BB178" s="49">
        <v>9.214E-2</v>
      </c>
      <c r="BC178" s="49">
        <v>9.6530000000000005E-2</v>
      </c>
      <c r="BD178" s="49">
        <v>0.1115</v>
      </c>
      <c r="BE178" s="50"/>
      <c r="BH178" s="118" t="str">
        <f t="shared" si="112"/>
        <v>0</v>
      </c>
      <c r="BI178" s="118" t="str">
        <f t="shared" si="112"/>
        <v>4.87+0.1199i</v>
      </c>
      <c r="BJ178" s="118" t="str">
        <f t="shared" si="112"/>
        <v>4.904+0.1023i</v>
      </c>
      <c r="BK178" s="118" t="str">
        <f t="shared" si="112"/>
        <v>4.932+0.09808i</v>
      </c>
      <c r="BL178" s="118" t="str">
        <f t="shared" si="112"/>
        <v>4.954+0.1081i</v>
      </c>
      <c r="BM178" s="118" t="str">
        <f t="shared" si="110"/>
        <v>4.984+0.1218i</v>
      </c>
      <c r="BN178" s="118" t="str">
        <f t="shared" si="110"/>
        <v>5.009+0.1553i</v>
      </c>
      <c r="BO178" s="118" t="str">
        <f t="shared" si="110"/>
        <v>5.05+0.2088i</v>
      </c>
      <c r="BP178" s="118" t="str">
        <f t="shared" si="110"/>
        <v>5.107+0.2702i</v>
      </c>
      <c r="BQ178" s="118" t="str">
        <f t="shared" si="117"/>
        <v>5.167+0.3414i</v>
      </c>
      <c r="BR178" s="118" t="str">
        <f t="shared" si="117"/>
        <v>5.259+0.4045i</v>
      </c>
      <c r="BS178" s="118" t="str">
        <f t="shared" si="117"/>
        <v>5.323+0.4529i</v>
      </c>
      <c r="BT178" s="118" t="e">
        <f t="shared" si="117"/>
        <v>#VALUE!</v>
      </c>
      <c r="BU178" s="118" t="str">
        <f t="shared" si="117"/>
        <v>5.329+0.4552i</v>
      </c>
      <c r="BV178" s="118" t="str">
        <f t="shared" si="117"/>
        <v>5.269+0.4155i</v>
      </c>
      <c r="BW178" s="118" t="str">
        <f t="shared" si="117"/>
        <v>5.162+0.3439i</v>
      </c>
      <c r="BX178" s="118" t="str">
        <f t="shared" si="117"/>
        <v>5.09+0.281i</v>
      </c>
      <c r="BY178" s="118" t="str">
        <f t="shared" si="117"/>
        <v>5.018+0.2164i</v>
      </c>
      <c r="BZ178" s="118" t="str">
        <f t="shared" si="104"/>
        <v>4.98+0.1654i</v>
      </c>
      <c r="CA178" s="118" t="str">
        <f t="shared" si="104"/>
        <v>4.93+0.1276i</v>
      </c>
      <c r="CB178" s="118" t="str">
        <f t="shared" si="104"/>
        <v>4.895+0.1046i</v>
      </c>
      <c r="CC178" s="118" t="str">
        <f t="shared" si="104"/>
        <v>4.87+0.09214i</v>
      </c>
      <c r="CD178" s="118" t="str">
        <f t="shared" si="124"/>
        <v>4.83+0.09653i</v>
      </c>
      <c r="CE178" s="118" t="str">
        <f t="shared" si="124"/>
        <v>4.821+0.1115i</v>
      </c>
      <c r="CF178" s="118" t="str">
        <f t="shared" si="124"/>
        <v>0</v>
      </c>
      <c r="CG178" s="118" t="str">
        <f t="shared" si="124"/>
        <v>0</v>
      </c>
      <c r="CH178" s="39">
        <f t="shared" si="113"/>
        <v>16000000000</v>
      </c>
      <c r="CI178" s="121">
        <f t="shared" si="114"/>
        <v>1.1236559480008481</v>
      </c>
      <c r="CJ178" s="121" t="str">
        <f t="shared" si="121"/>
        <v>0</v>
      </c>
      <c r="CK178" s="121" t="str">
        <f t="shared" si="121"/>
        <v>5.47220446676413+0.134726348165302i</v>
      </c>
      <c r="CL178" s="121" t="str">
        <f t="shared" si="118"/>
        <v>5.51040876899616+0.114950003480487i</v>
      </c>
      <c r="CM178" s="121" t="str">
        <f t="shared" si="118"/>
        <v>5.54187113554018+0.110208175379923i</v>
      </c>
      <c r="CN178" s="121" t="str">
        <f t="shared" si="118"/>
        <v>5.5665915663962+0.121467207978892i</v>
      </c>
      <c r="CO178" s="121" t="str">
        <f t="shared" si="118"/>
        <v>5.60030124483623+0.136861294466503i</v>
      </c>
      <c r="CP178" s="121" t="str">
        <f t="shared" si="118"/>
        <v>5.62839264353625+0.174503768724532i</v>
      </c>
      <c r="CQ178" s="121" t="str">
        <f t="shared" si="118"/>
        <v>5.67446253740428+0.234619361942577i</v>
      </c>
      <c r="CR178" s="121" t="str">
        <f t="shared" si="118"/>
        <v>5.73851092644033+0.303611837149829i</v>
      </c>
      <c r="CS178" s="121" t="str">
        <f t="shared" si="118"/>
        <v>5.80593028332038+0.38361614064749i</v>
      </c>
      <c r="CT178" s="121" t="str">
        <f t="shared" si="118"/>
        <v>5.90930663053646+0.454518830966343i</v>
      </c>
      <c r="CU178" s="121" t="str">
        <f t="shared" si="118"/>
        <v>5.98122061120852+0.508903778849584i</v>
      </c>
      <c r="CV178" s="121" t="e">
        <f t="shared" si="118"/>
        <v>#VALUE!</v>
      </c>
      <c r="CW178" s="121" t="str">
        <f t="shared" si="118"/>
        <v>5.98796254689652+0.511488187529986i</v>
      </c>
      <c r="CX178" s="121" t="str">
        <f t="shared" si="118"/>
        <v>5.92054319001647+0.466879046394352i</v>
      </c>
      <c r="CY178" s="121" t="str">
        <f t="shared" si="118"/>
        <v>5.80031200358038+0.386425280517492i</v>
      </c>
      <c r="CZ178" s="121" t="str">
        <f t="shared" si="118"/>
        <v>5.71940877532432+0.315747321388238i</v>
      </c>
      <c r="DA178" s="121" t="str">
        <f t="shared" si="118"/>
        <v>5.63850554706826+0.243159147147384i</v>
      </c>
      <c r="DB178" s="121" t="str">
        <f t="shared" ref="DB178:DD178" si="136">IMPRODUCT(BZ178, $CI178)</f>
        <v>5.59580662104422+0.18585269379934i</v>
      </c>
      <c r="DC178" s="121" t="str">
        <f t="shared" si="136"/>
        <v>5.53962382364418+0.143378498964908i</v>
      </c>
      <c r="DD178" s="121" t="str">
        <f t="shared" si="136"/>
        <v>5.50029586546415+0.117534412160889i</v>
      </c>
      <c r="DE178" s="121" t="str">
        <f t="shared" si="133"/>
        <v>5.47220446676413+0.103533659048798i</v>
      </c>
      <c r="DF178" s="121" t="str">
        <f t="shared" si="133"/>
        <v>5.4272582288441+0.108466508660522i</v>
      </c>
      <c r="DG178" s="121" t="str">
        <f t="shared" si="133"/>
        <v>5.41714532531209+0.125287638202095i</v>
      </c>
      <c r="DH178" s="121" t="str">
        <f t="shared" si="127"/>
        <v>0</v>
      </c>
      <c r="DI178" s="121"/>
      <c r="DK178" s="39">
        <f t="shared" si="122"/>
        <v>0</v>
      </c>
      <c r="DL178" s="39">
        <f t="shared" si="122"/>
        <v>5.4722044667641301</v>
      </c>
      <c r="DM178" s="39">
        <f t="shared" si="119"/>
        <v>5.5104087689961601</v>
      </c>
      <c r="DN178" s="39">
        <f t="shared" si="119"/>
        <v>5.5418711355401804</v>
      </c>
      <c r="DO178" s="39">
        <f t="shared" si="119"/>
        <v>5.5665915663962</v>
      </c>
      <c r="DP178" s="39">
        <f t="shared" si="119"/>
        <v>5.6003012448362304</v>
      </c>
      <c r="DQ178" s="39">
        <f t="shared" si="119"/>
        <v>5.6283926435362499</v>
      </c>
      <c r="DR178" s="39">
        <f t="shared" si="119"/>
        <v>5.6744625374042803</v>
      </c>
      <c r="DS178" s="39">
        <f t="shared" si="119"/>
        <v>5.7385109264403296</v>
      </c>
      <c r="DT178" s="39">
        <f t="shared" si="119"/>
        <v>5.8059302833203796</v>
      </c>
      <c r="DU178" s="39">
        <f t="shared" si="119"/>
        <v>5.9093066305364603</v>
      </c>
      <c r="DV178" s="39">
        <f t="shared" si="119"/>
        <v>5.9812206112085198</v>
      </c>
      <c r="DW178" s="39" t="e">
        <f t="shared" si="119"/>
        <v>#VALUE!</v>
      </c>
      <c r="DX178" s="39">
        <f t="shared" si="119"/>
        <v>5.9879625468965196</v>
      </c>
      <c r="DY178" s="39">
        <f t="shared" si="119"/>
        <v>5.9205431900164696</v>
      </c>
      <c r="DZ178" s="39">
        <f t="shared" si="119"/>
        <v>5.8003120035803803</v>
      </c>
      <c r="EA178" s="39">
        <f t="shared" si="119"/>
        <v>5.7194087753243199</v>
      </c>
      <c r="EB178" s="39">
        <f t="shared" si="119"/>
        <v>5.6385055470682603</v>
      </c>
      <c r="EC178" s="39">
        <f t="shared" ref="EC178:EE178" si="137">IMREAL(DB178)</f>
        <v>5.5958066210442201</v>
      </c>
      <c r="ED178" s="39">
        <f t="shared" si="137"/>
        <v>5.5396238236441802</v>
      </c>
      <c r="EE178" s="39">
        <f t="shared" si="137"/>
        <v>5.5002958654641496</v>
      </c>
      <c r="EF178" s="39">
        <f t="shared" si="134"/>
        <v>5.4722044667641301</v>
      </c>
      <c r="EG178" s="39">
        <f t="shared" si="134"/>
        <v>5.4272582288441003</v>
      </c>
      <c r="EH178" s="39">
        <f t="shared" si="134"/>
        <v>5.4171453253120898</v>
      </c>
      <c r="EI178" s="39">
        <f t="shared" si="128"/>
        <v>0</v>
      </c>
      <c r="EK178" s="39">
        <f t="shared" si="132"/>
        <v>0</v>
      </c>
      <c r="EL178" s="39">
        <f t="shared" si="132"/>
        <v>0.13472634816530199</v>
      </c>
      <c r="EM178" s="39">
        <f t="shared" si="132"/>
        <v>0.11495000348048701</v>
      </c>
      <c r="EN178" s="39">
        <f t="shared" si="132"/>
        <v>0.110208175379923</v>
      </c>
      <c r="EO178" s="39">
        <f t="shared" si="131"/>
        <v>0.121467207978892</v>
      </c>
      <c r="EP178" s="39">
        <f t="shared" si="131"/>
        <v>0.136861294466503</v>
      </c>
      <c r="EQ178" s="39">
        <f t="shared" si="131"/>
        <v>0.17450376872453199</v>
      </c>
      <c r="ER178" s="39">
        <f t="shared" si="131"/>
        <v>0.23461936194257699</v>
      </c>
      <c r="ES178" s="39">
        <f t="shared" si="131"/>
        <v>0.30361183714982898</v>
      </c>
      <c r="ET178" s="39">
        <f t="shared" si="131"/>
        <v>0.38361614064749</v>
      </c>
      <c r="EU178" s="39">
        <f t="shared" si="131"/>
        <v>0.45451883096634299</v>
      </c>
      <c r="EV178" s="39">
        <f t="shared" si="116"/>
        <v>0.50890377884958404</v>
      </c>
      <c r="EW178" s="39" t="e">
        <f t="shared" si="116"/>
        <v>#VALUE!</v>
      </c>
      <c r="EX178" s="39">
        <f t="shared" si="116"/>
        <v>0.51148818752998604</v>
      </c>
      <c r="EY178" s="39">
        <f t="shared" si="116"/>
        <v>0.46687904639435202</v>
      </c>
      <c r="EZ178" s="39">
        <f t="shared" si="116"/>
        <v>0.38642528051749198</v>
      </c>
      <c r="FA178" s="39">
        <f t="shared" si="116"/>
        <v>0.31574732138823802</v>
      </c>
      <c r="FB178" s="39">
        <f t="shared" si="116"/>
        <v>0.24315914714738401</v>
      </c>
      <c r="FC178" s="39">
        <f t="shared" si="111"/>
        <v>0.18585269379934</v>
      </c>
      <c r="FD178" s="39">
        <f t="shared" si="111"/>
        <v>0.14337849896490801</v>
      </c>
      <c r="FE178" s="39">
        <f t="shared" si="111"/>
        <v>0.117534412160889</v>
      </c>
      <c r="FF178" s="39">
        <f t="shared" si="111"/>
        <v>0.10353365904879799</v>
      </c>
      <c r="FG178" s="39">
        <f t="shared" si="111"/>
        <v>0.108466508660522</v>
      </c>
      <c r="FH178" s="39">
        <f t="shared" si="111"/>
        <v>0.12528763820209499</v>
      </c>
      <c r="FI178" s="39">
        <f t="shared" si="129"/>
        <v>0</v>
      </c>
      <c r="FK178" s="39">
        <f t="shared" si="123"/>
        <v>0.99999999999999989</v>
      </c>
      <c r="FL178" s="39">
        <f t="shared" si="123"/>
        <v>0.80244573719660306</v>
      </c>
      <c r="FM178" s="39">
        <f t="shared" si="120"/>
        <v>0.80127588783087444</v>
      </c>
      <c r="FN178" s="39">
        <f t="shared" si="120"/>
        <v>0.80027094136055787</v>
      </c>
      <c r="FO178" s="39">
        <f t="shared" si="120"/>
        <v>0.79943322316997012</v>
      </c>
      <c r="FP178" s="39">
        <f t="shared" si="120"/>
        <v>0.79828626798775237</v>
      </c>
      <c r="FQ178" s="39">
        <f t="shared" si="120"/>
        <v>0.79721293405076876</v>
      </c>
      <c r="FR178" s="39">
        <f t="shared" si="120"/>
        <v>0.79538038928030208</v>
      </c>
      <c r="FS178" s="39">
        <f t="shared" si="120"/>
        <v>0.79279925651983763</v>
      </c>
      <c r="FT178" s="39">
        <f t="shared" si="120"/>
        <v>0.78987118217974706</v>
      </c>
      <c r="FU178" s="39">
        <f t="shared" si="120"/>
        <v>0.78574950732169591</v>
      </c>
      <c r="FV178" s="39">
        <f t="shared" si="120"/>
        <v>0.78274469425150095</v>
      </c>
      <c r="FW178" s="39" t="e">
        <f t="shared" si="120"/>
        <v>#VALUE!</v>
      </c>
      <c r="FX178" s="39">
        <f t="shared" si="120"/>
        <v>0.78249486259734913</v>
      </c>
      <c r="FY178" s="39">
        <f t="shared" si="120"/>
        <v>0.7852349844216262</v>
      </c>
      <c r="FZ178" s="39">
        <f t="shared" si="120"/>
        <v>0.79002081034826377</v>
      </c>
      <c r="GA178" s="39">
        <f t="shared" si="120"/>
        <v>0.79330753921494157</v>
      </c>
      <c r="GB178" s="39">
        <f t="shared" si="120"/>
        <v>0.79648199278494747</v>
      </c>
      <c r="GC178" s="39">
        <f t="shared" ref="GC178:GE178" si="138">(SQRT((EC178-$FK$15)^2 + FC178^2))/(SQRT(EC178+$FK$15)^2+FC178^2)</f>
        <v>0.79820788541744669</v>
      </c>
      <c r="GD178" s="39">
        <f t="shared" si="138"/>
        <v>0.80022430433457115</v>
      </c>
      <c r="GE178" s="39">
        <f t="shared" si="138"/>
        <v>0.8015954716638507</v>
      </c>
      <c r="GF178" s="39">
        <f t="shared" si="135"/>
        <v>0.80255172115830486</v>
      </c>
      <c r="GG178" s="39">
        <f t="shared" si="135"/>
        <v>0.80399817968164156</v>
      </c>
      <c r="GH178" s="39">
        <f t="shared" si="135"/>
        <v>0.80427105761292583</v>
      </c>
      <c r="GI178" s="39">
        <f t="shared" si="130"/>
        <v>0.99999999999999989</v>
      </c>
      <c r="GJ178" s="39">
        <f t="shared" si="115"/>
        <v>16</v>
      </c>
      <c r="GK178" s="39">
        <f t="shared" si="126"/>
        <v>-9.6432746655328714E-16</v>
      </c>
      <c r="GL178" s="39">
        <f t="shared" si="126"/>
        <v>-1.9116865138601491</v>
      </c>
      <c r="GM178" s="39">
        <f t="shared" si="126"/>
        <v>-1.9243585189358385</v>
      </c>
      <c r="GN178" s="39">
        <f t="shared" si="126"/>
        <v>-1.9352590497474977</v>
      </c>
      <c r="GO178" s="39">
        <f t="shared" si="126"/>
        <v>-1.9443561422946212</v>
      </c>
      <c r="GP178" s="39">
        <f t="shared" si="125"/>
        <v>-1.9568268267908744</v>
      </c>
      <c r="GQ178" s="39">
        <f t="shared" si="125"/>
        <v>-1.9685132776720835</v>
      </c>
      <c r="GR178" s="39">
        <f t="shared" si="125"/>
        <v>-1.988502421698898</v>
      </c>
      <c r="GS178" s="39">
        <f t="shared" si="125"/>
        <v>-2.0167353160026282</v>
      </c>
      <c r="GT178" s="39">
        <f t="shared" si="125"/>
        <v>-2.0488746154621222</v>
      </c>
      <c r="GU178" s="39">
        <f t="shared" si="108"/>
        <v>-2.0943176524064615</v>
      </c>
      <c r="GV178" s="39">
        <f t="shared" si="108"/>
        <v>-2.1275973503654351</v>
      </c>
      <c r="GW178" s="39" t="e">
        <f t="shared" si="108"/>
        <v>#VALUE!</v>
      </c>
      <c r="GX178" s="39">
        <f t="shared" si="108"/>
        <v>-2.130370101903678</v>
      </c>
      <c r="GY178" s="39">
        <f t="shared" si="100"/>
        <v>-2.1000071920671597</v>
      </c>
      <c r="GZ178" s="39">
        <f t="shared" si="100"/>
        <v>-2.0472293716498688</v>
      </c>
      <c r="HA178" s="39">
        <f t="shared" si="100"/>
        <v>-2.0111683673487151</v>
      </c>
      <c r="HB178" s="39">
        <f t="shared" si="100"/>
        <v>-1.9764807694487077</v>
      </c>
      <c r="HC178" s="39">
        <f t="shared" si="100"/>
        <v>-1.9576797235638665</v>
      </c>
      <c r="HD178" s="39">
        <f t="shared" si="93"/>
        <v>-1.9357652481407419</v>
      </c>
      <c r="HE178" s="39">
        <f t="shared" si="93"/>
        <v>-1.9208948973249318</v>
      </c>
      <c r="HF178" s="39">
        <f t="shared" si="93"/>
        <v>-1.9105393905531396</v>
      </c>
      <c r="HG178" s="39">
        <f t="shared" si="93"/>
        <v>-1.8948986905810572</v>
      </c>
      <c r="HH178" s="39">
        <f t="shared" si="93"/>
        <v>-1.8919511895487917</v>
      </c>
      <c r="HI178" s="39">
        <f t="shared" si="93"/>
        <v>-9.6432746655328714E-16</v>
      </c>
    </row>
    <row r="179" spans="1:217">
      <c r="A179" s="19"/>
      <c r="AD179" s="19"/>
      <c r="AQ179" s="69"/>
      <c r="AR179" s="69"/>
      <c r="AT179" s="69"/>
      <c r="AU179" s="115">
        <f>AVERAGE(AU18:AU178)</f>
        <v>0.37840248447204999</v>
      </c>
      <c r="BA179" s="69"/>
      <c r="BB179" s="69"/>
      <c r="BC179" s="69"/>
      <c r="BD179" s="69"/>
      <c r="CI179" s="121"/>
      <c r="CJ179" s="121"/>
      <c r="CK179" s="121"/>
      <c r="CL179" s="121"/>
      <c r="CM179" s="121"/>
      <c r="CN179" s="121"/>
      <c r="CO179" s="121"/>
      <c r="CP179" s="121"/>
      <c r="CQ179" s="121"/>
      <c r="CR179" s="121"/>
      <c r="CS179" s="121"/>
      <c r="CT179" s="121"/>
      <c r="CU179" s="121"/>
      <c r="CV179" s="121"/>
      <c r="CW179" s="121"/>
      <c r="CX179" s="121"/>
      <c r="CY179" s="121"/>
      <c r="CZ179" s="121"/>
      <c r="DA179" s="121"/>
      <c r="DB179" s="121"/>
      <c r="DC179" s="121"/>
      <c r="DD179" s="121"/>
      <c r="DE179" s="121"/>
      <c r="DF179" s="121"/>
      <c r="DG179" s="121"/>
      <c r="DH179" s="121"/>
    </row>
    <row r="180" spans="1:217">
      <c r="A180" s="19"/>
      <c r="AD180" s="19"/>
      <c r="AP180" s="69"/>
      <c r="AR180" s="69"/>
      <c r="AT180" s="69"/>
      <c r="AZ180" s="69"/>
      <c r="BA180" s="69"/>
      <c r="BB180" s="69"/>
      <c r="BC180" s="69"/>
      <c r="BD180" s="69"/>
      <c r="CI180" s="121"/>
      <c r="CJ180" s="121"/>
      <c r="CK180" s="121"/>
      <c r="CL180" s="121"/>
      <c r="CM180" s="121"/>
      <c r="CN180" s="121"/>
      <c r="CO180" s="121"/>
      <c r="CP180" s="121"/>
      <c r="CQ180" s="121"/>
      <c r="CR180" s="121"/>
      <c r="CS180" s="121"/>
      <c r="CT180" s="121"/>
      <c r="CU180" s="121"/>
      <c r="CV180" s="121"/>
      <c r="CW180" s="121"/>
      <c r="CX180" s="121"/>
      <c r="CY180" s="121"/>
      <c r="CZ180" s="121"/>
      <c r="DA180" s="121"/>
      <c r="DB180" s="121"/>
      <c r="DC180" s="121"/>
      <c r="DD180" s="121"/>
      <c r="DE180" s="121"/>
      <c r="DF180" s="121"/>
      <c r="DG180" s="121"/>
      <c r="DH180" s="121"/>
    </row>
    <row r="181" spans="1:217">
      <c r="A181" s="19"/>
      <c r="AD181" s="19"/>
      <c r="CI181" s="121"/>
      <c r="CJ181" s="121"/>
      <c r="CK181" s="121"/>
      <c r="CL181" s="121"/>
      <c r="CM181" s="121"/>
      <c r="CN181" s="121"/>
      <c r="CO181" s="121"/>
      <c r="CP181" s="121"/>
      <c r="CQ181" s="121"/>
      <c r="CR181" s="121"/>
      <c r="CS181" s="121"/>
      <c r="CT181" s="121"/>
      <c r="CU181" s="121"/>
      <c r="CV181" s="121"/>
      <c r="CW181" s="121"/>
      <c r="CX181" s="121"/>
      <c r="CY181" s="121"/>
      <c r="CZ181" s="121"/>
      <c r="DA181" s="121"/>
      <c r="DB181" s="121"/>
      <c r="DC181" s="121"/>
      <c r="DD181" s="121"/>
      <c r="DE181" s="121"/>
      <c r="DF181" s="121"/>
      <c r="DG181" s="121"/>
      <c r="DH181" s="121"/>
    </row>
    <row r="182" spans="1:217">
      <c r="A182" s="19"/>
      <c r="AD182" s="19"/>
      <c r="AO182" s="69"/>
      <c r="BA182" s="69"/>
      <c r="CI182" s="121"/>
      <c r="CJ182" s="121"/>
      <c r="CK182" s="121"/>
      <c r="CL182" s="121"/>
      <c r="CM182" s="121"/>
      <c r="CN182" s="121"/>
      <c r="CO182" s="121"/>
      <c r="CP182" s="121"/>
      <c r="CQ182" s="121"/>
      <c r="CR182" s="121"/>
      <c r="CS182" s="121"/>
      <c r="CT182" s="121"/>
      <c r="CU182" s="121"/>
      <c r="CV182" s="121"/>
      <c r="CW182" s="121"/>
      <c r="CX182" s="121"/>
      <c r="CY182" s="121"/>
      <c r="CZ182" s="121"/>
      <c r="DA182" s="121"/>
      <c r="DB182" s="121"/>
      <c r="DC182" s="121"/>
      <c r="DD182" s="121"/>
      <c r="DE182" s="121"/>
      <c r="DF182" s="121"/>
      <c r="DG182" s="121"/>
      <c r="DH182" s="121"/>
    </row>
    <row r="183" spans="1:217">
      <c r="A183" s="19"/>
      <c r="AD183" s="19"/>
      <c r="AX183" s="69"/>
      <c r="AZ183" s="69"/>
      <c r="BA183" s="69"/>
      <c r="BB183" s="69"/>
      <c r="BC183" s="69"/>
      <c r="BD183" s="69"/>
      <c r="CI183" s="121"/>
      <c r="CJ183" s="121"/>
      <c r="CK183" s="121"/>
      <c r="CL183" s="121"/>
      <c r="CM183" s="121"/>
      <c r="CN183" s="121"/>
      <c r="CO183" s="121"/>
      <c r="CP183" s="121"/>
      <c r="CQ183" s="121"/>
      <c r="CR183" s="121"/>
      <c r="CS183" s="121"/>
      <c r="CT183" s="121"/>
      <c r="CU183" s="121"/>
      <c r="CV183" s="121"/>
      <c r="CW183" s="121"/>
      <c r="CX183" s="121"/>
      <c r="CY183" s="121"/>
      <c r="CZ183" s="121"/>
      <c r="DA183" s="121"/>
      <c r="DB183" s="121"/>
      <c r="DC183" s="121"/>
      <c r="DD183" s="121"/>
      <c r="DE183" s="121"/>
      <c r="DF183" s="121"/>
      <c r="DG183" s="121"/>
      <c r="DH183" s="121"/>
    </row>
    <row r="184" spans="1:217">
      <c r="A184" s="19"/>
      <c r="AD184" s="19"/>
      <c r="AJ184" s="69"/>
      <c r="AV184" s="69"/>
      <c r="AW184" s="69"/>
      <c r="BB184" s="69"/>
      <c r="CI184" s="121"/>
      <c r="CJ184" s="121"/>
      <c r="CK184" s="121"/>
      <c r="CL184" s="121"/>
      <c r="CM184" s="121"/>
      <c r="CN184" s="121"/>
      <c r="CO184" s="121"/>
      <c r="CP184" s="121"/>
      <c r="CQ184" s="121"/>
      <c r="CR184" s="121"/>
      <c r="CS184" s="121"/>
      <c r="CT184" s="121"/>
      <c r="CU184" s="121"/>
      <c r="CV184" s="121"/>
      <c r="CW184" s="121"/>
      <c r="CX184" s="121"/>
      <c r="CY184" s="121"/>
      <c r="CZ184" s="121"/>
      <c r="DA184" s="121"/>
      <c r="DB184" s="121"/>
      <c r="DC184" s="121"/>
      <c r="DD184" s="121"/>
      <c r="DE184" s="121"/>
      <c r="DF184" s="121"/>
      <c r="DG184" s="121"/>
      <c r="DH184" s="121"/>
    </row>
    <row r="185" spans="1:217">
      <c r="A185" s="19"/>
      <c r="AD185" s="19"/>
      <c r="AH185" s="69"/>
      <c r="CI185" s="121"/>
      <c r="CJ185" s="121"/>
      <c r="CK185" s="121"/>
      <c r="CL185" s="121"/>
      <c r="CM185" s="121"/>
      <c r="CN185" s="121"/>
      <c r="CO185" s="121"/>
      <c r="CP185" s="121"/>
      <c r="CQ185" s="121"/>
      <c r="CR185" s="121"/>
      <c r="CS185" s="121"/>
      <c r="CT185" s="121"/>
      <c r="CU185" s="121"/>
      <c r="CV185" s="121"/>
      <c r="CW185" s="121"/>
      <c r="CX185" s="121"/>
      <c r="CY185" s="121"/>
      <c r="CZ185" s="121"/>
      <c r="DA185" s="121"/>
      <c r="DB185" s="121"/>
      <c r="DC185" s="121"/>
      <c r="DD185" s="121"/>
      <c r="DE185" s="121"/>
      <c r="DF185" s="121"/>
      <c r="DG185" s="121"/>
      <c r="DH185" s="121"/>
    </row>
    <row r="186" spans="1:217">
      <c r="A186" s="19"/>
      <c r="AD186" s="19"/>
      <c r="AJ186" s="69"/>
      <c r="AY186" s="69"/>
      <c r="BB186" s="69"/>
      <c r="CI186" s="121"/>
      <c r="CJ186" s="121"/>
      <c r="CK186" s="121"/>
      <c r="CL186" s="121"/>
      <c r="CM186" s="121"/>
      <c r="CN186" s="121"/>
      <c r="CO186" s="121"/>
      <c r="CP186" s="121"/>
      <c r="CQ186" s="121"/>
      <c r="CR186" s="121"/>
      <c r="CS186" s="121"/>
      <c r="CT186" s="121"/>
      <c r="CU186" s="121"/>
      <c r="CV186" s="121"/>
      <c r="CW186" s="121"/>
      <c r="CX186" s="121"/>
      <c r="CY186" s="121"/>
      <c r="CZ186" s="121"/>
      <c r="DA186" s="121"/>
      <c r="DB186" s="121"/>
      <c r="DC186" s="121"/>
      <c r="DD186" s="121"/>
      <c r="DE186" s="121"/>
      <c r="DF186" s="121"/>
      <c r="DG186" s="121"/>
      <c r="DH186" s="121"/>
    </row>
    <row r="187" spans="1:217">
      <c r="A187" s="19"/>
      <c r="AD187" s="19"/>
      <c r="AJ187" s="69"/>
      <c r="BD187" s="69"/>
      <c r="CI187" s="121"/>
      <c r="CJ187" s="121"/>
      <c r="CK187" s="121"/>
      <c r="CL187" s="121"/>
      <c r="CM187" s="121"/>
      <c r="CN187" s="121"/>
      <c r="CO187" s="121"/>
      <c r="CP187" s="121"/>
      <c r="CQ187" s="121"/>
      <c r="CR187" s="121"/>
      <c r="CS187" s="121"/>
      <c r="CT187" s="121"/>
      <c r="CU187" s="121"/>
      <c r="CV187" s="121"/>
      <c r="CW187" s="121"/>
      <c r="CX187" s="121"/>
      <c r="CY187" s="121"/>
      <c r="CZ187" s="121"/>
      <c r="DA187" s="121"/>
      <c r="DB187" s="121"/>
      <c r="DC187" s="121"/>
      <c r="DD187" s="121"/>
      <c r="DE187" s="121"/>
      <c r="DF187" s="121"/>
      <c r="DG187" s="121"/>
      <c r="DH187" s="121"/>
    </row>
    <row r="188" spans="1:217">
      <c r="A188" s="19"/>
      <c r="AD188" s="19"/>
      <c r="AR188" s="69"/>
      <c r="AT188" s="69"/>
      <c r="AY188" s="69"/>
      <c r="BD188" s="69"/>
      <c r="CI188" s="121"/>
      <c r="CJ188" s="121"/>
      <c r="CK188" s="121"/>
      <c r="CL188" s="121"/>
      <c r="CM188" s="121"/>
      <c r="CN188" s="121"/>
      <c r="CO188" s="121"/>
      <c r="CP188" s="121"/>
      <c r="CQ188" s="121"/>
      <c r="CR188" s="121"/>
      <c r="CS188" s="121"/>
      <c r="CT188" s="121"/>
      <c r="CU188" s="121"/>
      <c r="CV188" s="121"/>
      <c r="CW188" s="121"/>
      <c r="CX188" s="121"/>
      <c r="CY188" s="121"/>
      <c r="CZ188" s="121"/>
      <c r="DA188" s="121"/>
      <c r="DB188" s="121"/>
      <c r="DC188" s="121"/>
      <c r="DD188" s="121"/>
      <c r="DE188" s="121"/>
      <c r="DF188" s="121"/>
      <c r="DG188" s="121"/>
      <c r="DH188" s="121"/>
    </row>
    <row r="189" spans="1:217">
      <c r="A189" s="19"/>
      <c r="AD189" s="19"/>
      <c r="CI189" s="121"/>
      <c r="CJ189" s="121"/>
      <c r="CK189" s="121"/>
      <c r="CL189" s="121"/>
      <c r="CM189" s="121"/>
      <c r="CN189" s="121"/>
      <c r="CO189" s="121"/>
      <c r="CP189" s="121"/>
      <c r="CQ189" s="121"/>
      <c r="CR189" s="121"/>
      <c r="CS189" s="121"/>
      <c r="CT189" s="121"/>
      <c r="CU189" s="121"/>
      <c r="CV189" s="121"/>
      <c r="CW189" s="121"/>
      <c r="CX189" s="121"/>
      <c r="CY189" s="121"/>
      <c r="CZ189" s="121"/>
      <c r="DA189" s="121"/>
      <c r="DB189" s="121"/>
      <c r="DC189" s="121"/>
      <c r="DD189" s="121"/>
      <c r="DE189" s="121"/>
      <c r="DF189" s="121"/>
      <c r="DG189" s="121"/>
      <c r="DH189" s="121"/>
    </row>
    <row r="190" spans="1:217">
      <c r="A190" s="19"/>
      <c r="AD190" s="19"/>
      <c r="AQ190" s="69"/>
      <c r="AW190" s="69"/>
      <c r="BD190" s="69"/>
      <c r="CI190" s="121"/>
      <c r="CJ190" s="121"/>
      <c r="CK190" s="121"/>
      <c r="CL190" s="121"/>
      <c r="CM190" s="121"/>
      <c r="CN190" s="121"/>
      <c r="CO190" s="121"/>
      <c r="CP190" s="121"/>
      <c r="CQ190" s="121"/>
      <c r="CR190" s="121"/>
      <c r="CS190" s="121"/>
      <c r="CT190" s="121"/>
      <c r="CU190" s="121"/>
      <c r="CV190" s="121"/>
      <c r="CW190" s="121"/>
      <c r="CX190" s="121"/>
      <c r="CY190" s="121"/>
      <c r="CZ190" s="121"/>
      <c r="DA190" s="121"/>
      <c r="DB190" s="121"/>
      <c r="DC190" s="121"/>
      <c r="DD190" s="121"/>
      <c r="DE190" s="121"/>
      <c r="DF190" s="121"/>
      <c r="DG190" s="121"/>
      <c r="DH190" s="121"/>
    </row>
    <row r="191" spans="1:217">
      <c r="A191" s="19"/>
      <c r="AD191" s="19"/>
      <c r="AU191" s="69"/>
      <c r="CI191" s="121"/>
      <c r="CJ191" s="121"/>
      <c r="CK191" s="121"/>
      <c r="CL191" s="121"/>
      <c r="CM191" s="121"/>
      <c r="CN191" s="121"/>
      <c r="CO191" s="121"/>
      <c r="CP191" s="121"/>
      <c r="CQ191" s="121"/>
      <c r="CR191" s="121"/>
      <c r="CS191" s="121"/>
      <c r="CT191" s="121"/>
      <c r="CU191" s="121"/>
      <c r="CV191" s="121"/>
      <c r="CW191" s="121"/>
      <c r="CX191" s="121"/>
      <c r="CY191" s="121"/>
      <c r="CZ191" s="121"/>
      <c r="DA191" s="121"/>
      <c r="DB191" s="121"/>
      <c r="DC191" s="121"/>
      <c r="DD191" s="121"/>
      <c r="DE191" s="121"/>
      <c r="DF191" s="121"/>
      <c r="DG191" s="121"/>
      <c r="DH191" s="121"/>
    </row>
    <row r="192" spans="1:217">
      <c r="A192" s="19"/>
      <c r="AD192" s="19"/>
      <c r="AO192" s="69"/>
      <c r="AU192" s="69"/>
      <c r="BA192" s="69"/>
      <c r="CI192" s="121"/>
      <c r="CJ192" s="121"/>
      <c r="CK192" s="121"/>
      <c r="CL192" s="121"/>
      <c r="CM192" s="121"/>
      <c r="CN192" s="121"/>
      <c r="CO192" s="121"/>
      <c r="CP192" s="121"/>
      <c r="CQ192" s="121"/>
      <c r="CR192" s="121"/>
      <c r="CS192" s="121"/>
      <c r="CT192" s="121"/>
      <c r="CU192" s="121"/>
      <c r="CV192" s="121"/>
      <c r="CW192" s="121"/>
      <c r="CX192" s="121"/>
      <c r="CY192" s="121"/>
      <c r="CZ192" s="121"/>
      <c r="DA192" s="121"/>
      <c r="DB192" s="121"/>
      <c r="DC192" s="121"/>
      <c r="DD192" s="121"/>
      <c r="DE192" s="121"/>
      <c r="DF192" s="121"/>
      <c r="DG192" s="121"/>
      <c r="DH192" s="121"/>
    </row>
    <row r="193" spans="1:112">
      <c r="A193" s="19"/>
      <c r="AD193" s="19"/>
      <c r="AM193" s="69"/>
      <c r="AO193" s="69"/>
      <c r="AW193" s="69"/>
      <c r="AZ193" s="69"/>
      <c r="BB193" s="69"/>
      <c r="CI193" s="121"/>
      <c r="CJ193" s="121"/>
      <c r="CK193" s="121"/>
      <c r="CL193" s="121"/>
      <c r="CM193" s="121"/>
      <c r="CN193" s="121"/>
      <c r="CO193" s="121"/>
      <c r="CP193" s="121"/>
      <c r="CQ193" s="121"/>
      <c r="CR193" s="121"/>
      <c r="CS193" s="121"/>
      <c r="CT193" s="121"/>
      <c r="CU193" s="121"/>
      <c r="CV193" s="121"/>
      <c r="CW193" s="121"/>
      <c r="CX193" s="121"/>
      <c r="CY193" s="121"/>
      <c r="CZ193" s="121"/>
      <c r="DA193" s="121"/>
      <c r="DB193" s="121"/>
      <c r="DC193" s="121"/>
      <c r="DD193" s="121"/>
      <c r="DE193" s="121"/>
      <c r="DF193" s="121"/>
      <c r="DG193" s="121"/>
      <c r="DH193" s="121"/>
    </row>
    <row r="194" spans="1:112">
      <c r="A194" s="19"/>
      <c r="AD194" s="19"/>
      <c r="BD194" s="69"/>
      <c r="CI194" s="121"/>
      <c r="CJ194" s="121"/>
      <c r="CK194" s="121"/>
      <c r="CL194" s="121"/>
      <c r="CM194" s="121"/>
      <c r="CN194" s="121"/>
      <c r="CO194" s="121"/>
      <c r="CP194" s="121"/>
      <c r="CQ194" s="121"/>
      <c r="CR194" s="121"/>
      <c r="CS194" s="121"/>
      <c r="CT194" s="121"/>
      <c r="CU194" s="121"/>
      <c r="CV194" s="121"/>
      <c r="CW194" s="121"/>
      <c r="CX194" s="121"/>
      <c r="CY194" s="121"/>
      <c r="CZ194" s="121"/>
      <c r="DA194" s="121"/>
      <c r="DB194" s="121"/>
      <c r="DC194" s="121"/>
      <c r="DD194" s="121"/>
      <c r="DE194" s="121"/>
      <c r="DF194" s="121"/>
      <c r="DG194" s="121"/>
      <c r="DH194" s="121"/>
    </row>
    <row r="195" spans="1:112">
      <c r="A195" s="19"/>
      <c r="AD195" s="19"/>
      <c r="AZ195" s="69"/>
      <c r="BA195" s="69"/>
      <c r="CI195" s="121"/>
      <c r="CJ195" s="121"/>
      <c r="CK195" s="121"/>
      <c r="CL195" s="121"/>
      <c r="CM195" s="121"/>
      <c r="CN195" s="121"/>
      <c r="CO195" s="121"/>
      <c r="CP195" s="121"/>
      <c r="CQ195" s="121"/>
      <c r="CR195" s="121"/>
      <c r="CS195" s="121"/>
      <c r="CT195" s="121"/>
      <c r="CU195" s="121"/>
      <c r="CV195" s="121"/>
      <c r="CW195" s="121"/>
      <c r="CX195" s="121"/>
      <c r="CY195" s="121"/>
      <c r="CZ195" s="121"/>
      <c r="DA195" s="121"/>
      <c r="DB195" s="121"/>
      <c r="DC195" s="121"/>
      <c r="DD195" s="121"/>
      <c r="DE195" s="121"/>
      <c r="DF195" s="121"/>
      <c r="DG195" s="121"/>
      <c r="DH195" s="121"/>
    </row>
    <row r="196" spans="1:112">
      <c r="A196" s="19"/>
      <c r="AD196" s="19"/>
      <c r="CI196" s="121"/>
      <c r="CJ196" s="121"/>
      <c r="CK196" s="121"/>
      <c r="CL196" s="121"/>
      <c r="CM196" s="121"/>
      <c r="CN196" s="121"/>
      <c r="CO196" s="121"/>
      <c r="CP196" s="121"/>
      <c r="CQ196" s="121"/>
      <c r="CR196" s="121"/>
      <c r="CS196" s="121"/>
      <c r="CT196" s="121"/>
      <c r="CU196" s="121"/>
      <c r="CV196" s="121"/>
      <c r="CW196" s="121"/>
      <c r="CX196" s="121"/>
      <c r="CY196" s="121"/>
      <c r="CZ196" s="121"/>
      <c r="DA196" s="121"/>
      <c r="DB196" s="121"/>
      <c r="DC196" s="121"/>
      <c r="DD196" s="121"/>
      <c r="DE196" s="121"/>
      <c r="DF196" s="121"/>
      <c r="DG196" s="121"/>
      <c r="DH196" s="121"/>
    </row>
    <row r="197" spans="1:112">
      <c r="A197" s="19"/>
      <c r="AD197" s="19"/>
      <c r="AU197" s="69"/>
      <c r="AV197" s="69"/>
      <c r="BA197" s="69"/>
      <c r="CI197" s="121"/>
      <c r="CJ197" s="121"/>
      <c r="CK197" s="121"/>
      <c r="CL197" s="121"/>
      <c r="CM197" s="121"/>
      <c r="CN197" s="121"/>
      <c r="CO197" s="121"/>
      <c r="CP197" s="121"/>
      <c r="CQ197" s="121"/>
      <c r="CR197" s="121"/>
      <c r="CS197" s="121"/>
      <c r="CT197" s="121"/>
      <c r="CU197" s="121"/>
      <c r="CV197" s="121"/>
      <c r="CW197" s="121"/>
      <c r="CX197" s="121"/>
      <c r="CY197" s="121"/>
      <c r="CZ197" s="121"/>
      <c r="DA197" s="121"/>
      <c r="DB197" s="121"/>
      <c r="DC197" s="121"/>
      <c r="DD197" s="121"/>
      <c r="DE197" s="121"/>
      <c r="DF197" s="121"/>
      <c r="DG197" s="121"/>
      <c r="DH197" s="121"/>
    </row>
    <row r="198" spans="1:112">
      <c r="A198" s="19"/>
      <c r="AD198" s="19"/>
      <c r="AH198" s="69"/>
      <c r="AQ198" s="69"/>
      <c r="BD198" s="69"/>
      <c r="CI198" s="121"/>
      <c r="CJ198" s="121"/>
      <c r="CK198" s="121"/>
      <c r="CL198" s="121"/>
      <c r="CM198" s="121"/>
      <c r="CN198" s="121"/>
      <c r="CO198" s="121"/>
      <c r="CP198" s="121"/>
      <c r="CQ198" s="121"/>
      <c r="CR198" s="121"/>
      <c r="CS198" s="121"/>
      <c r="CT198" s="121"/>
      <c r="CU198" s="121"/>
      <c r="CV198" s="121"/>
      <c r="CW198" s="121"/>
      <c r="CX198" s="121"/>
      <c r="CY198" s="121"/>
      <c r="CZ198" s="121"/>
      <c r="DA198" s="121"/>
      <c r="DB198" s="121"/>
      <c r="DC198" s="121"/>
      <c r="DD198" s="121"/>
      <c r="DE198" s="121"/>
      <c r="DF198" s="121"/>
      <c r="DG198" s="121"/>
      <c r="DH198" s="121"/>
    </row>
    <row r="199" spans="1:112">
      <c r="A199" s="19"/>
      <c r="AD199" s="19"/>
      <c r="AU199" s="69"/>
      <c r="AV199" s="69"/>
      <c r="BB199" s="69"/>
      <c r="BC199" s="69"/>
      <c r="CI199" s="121"/>
      <c r="CJ199" s="121"/>
      <c r="CK199" s="121"/>
      <c r="CL199" s="121"/>
      <c r="CM199" s="121"/>
      <c r="CN199" s="121"/>
      <c r="CO199" s="121"/>
      <c r="CP199" s="121"/>
      <c r="CQ199" s="121"/>
      <c r="CR199" s="121"/>
      <c r="CS199" s="121"/>
      <c r="CT199" s="121"/>
      <c r="CU199" s="121"/>
      <c r="CV199" s="121"/>
      <c r="CW199" s="121"/>
      <c r="CX199" s="121"/>
      <c r="CY199" s="121"/>
      <c r="CZ199" s="121"/>
      <c r="DA199" s="121"/>
      <c r="DB199" s="121"/>
      <c r="DC199" s="121"/>
      <c r="DD199" s="121"/>
      <c r="DE199" s="121"/>
      <c r="DF199" s="121"/>
      <c r="DG199" s="121"/>
      <c r="DH199" s="121"/>
    </row>
    <row r="200" spans="1:112">
      <c r="A200" s="19"/>
      <c r="AD200" s="19"/>
      <c r="AP200" s="69"/>
      <c r="AR200" s="69"/>
      <c r="AT200" s="69"/>
      <c r="AX200" s="69"/>
      <c r="AY200" s="69"/>
      <c r="BA200" s="69"/>
      <c r="CI200" s="121"/>
      <c r="CJ200" s="121"/>
      <c r="CK200" s="121"/>
      <c r="CL200" s="121"/>
      <c r="CM200" s="121"/>
      <c r="CN200" s="121"/>
      <c r="CO200" s="121"/>
      <c r="CP200" s="121"/>
      <c r="CQ200" s="121"/>
      <c r="CR200" s="121"/>
      <c r="CS200" s="121"/>
      <c r="CT200" s="121"/>
      <c r="CU200" s="121"/>
      <c r="CV200" s="121"/>
      <c r="CW200" s="121"/>
      <c r="CX200" s="121"/>
      <c r="CY200" s="121"/>
      <c r="CZ200" s="121"/>
      <c r="DA200" s="121"/>
      <c r="DB200" s="121"/>
      <c r="DC200" s="121"/>
      <c r="DD200" s="121"/>
      <c r="DE200" s="121"/>
      <c r="DF200" s="121"/>
      <c r="DG200" s="121"/>
      <c r="DH200" s="121"/>
    </row>
    <row r="201" spans="1:112">
      <c r="A201" s="19"/>
      <c r="AD201" s="19"/>
      <c r="AP201" s="69"/>
      <c r="AQ201" s="69"/>
      <c r="AR201" s="69"/>
      <c r="AX201" s="69"/>
      <c r="AY201" s="69"/>
      <c r="AZ201" s="69"/>
      <c r="BC201" s="69"/>
      <c r="CI201" s="121"/>
      <c r="CJ201" s="121"/>
      <c r="CK201" s="121"/>
      <c r="CL201" s="121"/>
      <c r="CM201" s="121"/>
      <c r="CN201" s="121"/>
      <c r="CO201" s="121"/>
      <c r="CP201" s="121"/>
      <c r="CQ201" s="121"/>
      <c r="CR201" s="121"/>
      <c r="CS201" s="121"/>
      <c r="CT201" s="121"/>
      <c r="CU201" s="121"/>
      <c r="CV201" s="121"/>
      <c r="CW201" s="121"/>
      <c r="CX201" s="121"/>
      <c r="CY201" s="121"/>
      <c r="CZ201" s="121"/>
      <c r="DA201" s="121"/>
      <c r="DB201" s="121"/>
      <c r="DC201" s="121"/>
      <c r="DD201" s="121"/>
      <c r="DE201" s="121"/>
      <c r="DF201" s="121"/>
      <c r="DG201" s="121"/>
      <c r="DH201" s="121"/>
    </row>
    <row r="202" spans="1:112">
      <c r="A202" s="19"/>
      <c r="AD202" s="19"/>
      <c r="AP202" s="69"/>
      <c r="BC202" s="69"/>
      <c r="CI202" s="121"/>
      <c r="CJ202" s="121"/>
      <c r="CK202" s="121"/>
      <c r="CL202" s="121"/>
      <c r="CM202" s="121"/>
      <c r="CN202" s="121"/>
      <c r="CO202" s="121"/>
      <c r="CP202" s="121"/>
      <c r="CQ202" s="121"/>
      <c r="CR202" s="121"/>
      <c r="CS202" s="121"/>
      <c r="CT202" s="121"/>
      <c r="CU202" s="121"/>
      <c r="CV202" s="121"/>
      <c r="CW202" s="121"/>
      <c r="CX202" s="121"/>
      <c r="CY202" s="121"/>
      <c r="CZ202" s="121"/>
      <c r="DA202" s="121"/>
      <c r="DB202" s="121"/>
      <c r="DC202" s="121"/>
      <c r="DD202" s="121"/>
      <c r="DE202" s="121"/>
      <c r="DF202" s="121"/>
      <c r="DG202" s="121"/>
      <c r="DH202" s="121"/>
    </row>
    <row r="203" spans="1:112">
      <c r="A203" s="19"/>
      <c r="AD203" s="19"/>
      <c r="AI203" s="69"/>
      <c r="AJ203" s="69"/>
      <c r="AL203" s="69"/>
      <c r="AP203" s="69"/>
      <c r="AW203" s="69"/>
      <c r="AX203" s="69"/>
      <c r="BA203" s="69"/>
      <c r="CI203" s="121"/>
      <c r="CJ203" s="121"/>
      <c r="CK203" s="121"/>
      <c r="CL203" s="121"/>
      <c r="CM203" s="121"/>
      <c r="CN203" s="121"/>
      <c r="CO203" s="121"/>
      <c r="CP203" s="121"/>
      <c r="CQ203" s="121"/>
      <c r="CR203" s="121"/>
      <c r="CS203" s="121"/>
      <c r="CT203" s="121"/>
      <c r="CU203" s="121"/>
      <c r="CV203" s="121"/>
      <c r="CW203" s="121"/>
      <c r="CX203" s="121"/>
      <c r="CY203" s="121"/>
      <c r="CZ203" s="121"/>
      <c r="DA203" s="121"/>
      <c r="DB203" s="121"/>
      <c r="DC203" s="121"/>
      <c r="DD203" s="121"/>
      <c r="DE203" s="121"/>
      <c r="DF203" s="121"/>
      <c r="DG203" s="121"/>
      <c r="DH203" s="121"/>
    </row>
    <row r="204" spans="1:112">
      <c r="A204" s="19"/>
      <c r="AD204" s="19"/>
      <c r="AQ204" s="69"/>
      <c r="AV204" s="69"/>
      <c r="BA204" s="69"/>
      <c r="CI204" s="121"/>
      <c r="CJ204" s="121"/>
      <c r="CK204" s="121"/>
      <c r="CL204" s="121"/>
      <c r="CM204" s="121"/>
      <c r="CN204" s="121"/>
      <c r="CO204" s="121"/>
      <c r="CP204" s="121"/>
      <c r="CQ204" s="121"/>
      <c r="CR204" s="121"/>
      <c r="CS204" s="121"/>
      <c r="CT204" s="121"/>
      <c r="CU204" s="121"/>
      <c r="CV204" s="121"/>
      <c r="CW204" s="121"/>
      <c r="CX204" s="121"/>
      <c r="CY204" s="121"/>
      <c r="CZ204" s="121"/>
      <c r="DA204" s="121"/>
      <c r="DB204" s="121"/>
      <c r="DC204" s="121"/>
      <c r="DD204" s="121"/>
      <c r="DE204" s="121"/>
      <c r="DF204" s="121"/>
      <c r="DG204" s="121"/>
      <c r="DH204" s="121"/>
    </row>
    <row r="205" spans="1:112">
      <c r="A205" s="19"/>
      <c r="AD205" s="19"/>
      <c r="AP205" s="69"/>
      <c r="AV205" s="69"/>
      <c r="BA205" s="69"/>
      <c r="CI205" s="121"/>
      <c r="CJ205" s="121"/>
      <c r="CK205" s="121"/>
      <c r="CL205" s="121"/>
      <c r="CM205" s="121"/>
      <c r="CN205" s="121"/>
      <c r="CO205" s="121"/>
      <c r="CP205" s="121"/>
      <c r="CQ205" s="121"/>
      <c r="CR205" s="121"/>
      <c r="CS205" s="121"/>
      <c r="CT205" s="121"/>
      <c r="CU205" s="121"/>
      <c r="CV205" s="121"/>
      <c r="CW205" s="121"/>
      <c r="CX205" s="121"/>
      <c r="CY205" s="121"/>
      <c r="CZ205" s="121"/>
      <c r="DA205" s="121"/>
      <c r="DB205" s="121"/>
      <c r="DC205" s="121"/>
      <c r="DD205" s="121"/>
      <c r="DE205" s="121"/>
      <c r="DF205" s="121"/>
      <c r="DG205" s="121"/>
      <c r="DH205" s="121"/>
    </row>
    <row r="206" spans="1:112">
      <c r="A206" s="19"/>
      <c r="AD206" s="19"/>
      <c r="CI206" s="121"/>
      <c r="CJ206" s="121"/>
      <c r="CK206" s="121"/>
      <c r="CL206" s="121"/>
      <c r="CM206" s="121"/>
      <c r="CN206" s="121"/>
      <c r="CO206" s="121"/>
      <c r="CP206" s="121"/>
      <c r="CQ206" s="121"/>
      <c r="CR206" s="121"/>
      <c r="CS206" s="121"/>
      <c r="CT206" s="121"/>
      <c r="CU206" s="121"/>
      <c r="CV206" s="121"/>
      <c r="CW206" s="121"/>
      <c r="CX206" s="121"/>
      <c r="CY206" s="121"/>
      <c r="CZ206" s="121"/>
      <c r="DA206" s="121"/>
      <c r="DB206" s="121"/>
      <c r="DC206" s="121"/>
      <c r="DD206" s="121"/>
      <c r="DE206" s="121"/>
      <c r="DF206" s="121"/>
      <c r="DG206" s="121"/>
      <c r="DH206" s="121"/>
    </row>
    <row r="207" spans="1:112">
      <c r="A207" s="19"/>
      <c r="AD207" s="19"/>
      <c r="BB207" s="69"/>
      <c r="BD207" s="69"/>
      <c r="CI207" s="121"/>
      <c r="CJ207" s="121"/>
      <c r="CK207" s="121"/>
      <c r="CL207" s="121"/>
      <c r="CM207" s="121"/>
      <c r="CN207" s="121"/>
      <c r="CO207" s="121"/>
      <c r="CP207" s="121"/>
      <c r="CQ207" s="121"/>
      <c r="CR207" s="121"/>
      <c r="CS207" s="121"/>
      <c r="CT207" s="121"/>
      <c r="CU207" s="121"/>
      <c r="CV207" s="121"/>
      <c r="CW207" s="121"/>
      <c r="CX207" s="121"/>
      <c r="CY207" s="121"/>
      <c r="CZ207" s="121"/>
      <c r="DA207" s="121"/>
      <c r="DB207" s="121"/>
      <c r="DC207" s="121"/>
      <c r="DD207" s="121"/>
      <c r="DE207" s="121"/>
      <c r="DF207" s="121"/>
      <c r="DG207" s="121"/>
      <c r="DH207" s="121"/>
    </row>
    <row r="208" spans="1:112">
      <c r="A208" s="19"/>
      <c r="AD208" s="19"/>
      <c r="AH208" s="69"/>
      <c r="AU208" s="69"/>
      <c r="BA208" s="69"/>
      <c r="BC208" s="69"/>
      <c r="CI208" s="121"/>
      <c r="CJ208" s="121"/>
      <c r="CK208" s="121"/>
      <c r="CL208" s="121"/>
      <c r="CM208" s="121"/>
      <c r="CN208" s="121"/>
      <c r="CO208" s="121"/>
      <c r="CP208" s="121"/>
      <c r="CQ208" s="121"/>
      <c r="CR208" s="121"/>
      <c r="CS208" s="121"/>
      <c r="CT208" s="121"/>
      <c r="CU208" s="121"/>
      <c r="CV208" s="121"/>
      <c r="CW208" s="121"/>
      <c r="CX208" s="121"/>
      <c r="CY208" s="121"/>
      <c r="CZ208" s="121"/>
      <c r="DA208" s="121"/>
      <c r="DB208" s="121"/>
      <c r="DC208" s="121"/>
      <c r="DD208" s="121"/>
      <c r="DE208" s="121"/>
      <c r="DF208" s="121"/>
      <c r="DG208" s="121"/>
      <c r="DH208" s="121"/>
    </row>
    <row r="209" spans="1:112">
      <c r="A209" s="19"/>
      <c r="AD209" s="19"/>
      <c r="AX209" s="69"/>
      <c r="BB209" s="69"/>
      <c r="CI209" s="121"/>
      <c r="CJ209" s="121"/>
      <c r="CK209" s="121"/>
      <c r="CL209" s="121"/>
      <c r="CM209" s="121"/>
      <c r="CN209" s="121"/>
      <c r="CO209" s="121"/>
      <c r="CP209" s="121"/>
      <c r="CQ209" s="121"/>
      <c r="CR209" s="121"/>
      <c r="CS209" s="121"/>
      <c r="CT209" s="121"/>
      <c r="CU209" s="121"/>
      <c r="CV209" s="121"/>
      <c r="CW209" s="121"/>
      <c r="CX209" s="121"/>
      <c r="CY209" s="121"/>
      <c r="CZ209" s="121"/>
      <c r="DA209" s="121"/>
      <c r="DB209" s="121"/>
      <c r="DC209" s="121"/>
      <c r="DD209" s="121"/>
      <c r="DE209" s="121"/>
      <c r="DF209" s="121"/>
      <c r="DG209" s="121"/>
      <c r="DH209" s="121"/>
    </row>
    <row r="210" spans="1:112">
      <c r="A210" s="19"/>
      <c r="AD210" s="19"/>
      <c r="AQ210" s="69"/>
      <c r="AR210" s="69"/>
      <c r="AT210" s="69"/>
      <c r="AX210" s="69"/>
      <c r="BB210" s="69"/>
      <c r="BC210" s="69"/>
      <c r="BD210" s="69"/>
      <c r="CI210" s="121"/>
      <c r="CJ210" s="121"/>
      <c r="CK210" s="121"/>
      <c r="CL210" s="121"/>
      <c r="CM210" s="121"/>
      <c r="CN210" s="121"/>
      <c r="CO210" s="121"/>
      <c r="CP210" s="121"/>
      <c r="CQ210" s="121"/>
      <c r="CR210" s="121"/>
      <c r="CS210" s="121"/>
      <c r="CT210" s="121"/>
      <c r="CU210" s="121"/>
      <c r="CV210" s="121"/>
      <c r="CW210" s="121"/>
      <c r="CX210" s="121"/>
      <c r="CY210" s="121"/>
      <c r="CZ210" s="121"/>
      <c r="DA210" s="121"/>
      <c r="DB210" s="121"/>
      <c r="DC210" s="121"/>
      <c r="DD210" s="121"/>
      <c r="DE210" s="121"/>
      <c r="DF210" s="121"/>
      <c r="DG210" s="121"/>
      <c r="DH210" s="121"/>
    </row>
    <row r="211" spans="1:112">
      <c r="A211" s="19"/>
      <c r="AD211" s="19"/>
      <c r="AP211" s="69"/>
      <c r="AV211" s="69"/>
      <c r="BA211" s="69"/>
      <c r="BB211" s="69"/>
      <c r="BD211" s="69"/>
      <c r="CI211" s="121"/>
      <c r="CJ211" s="121"/>
      <c r="CK211" s="121"/>
      <c r="CL211" s="121"/>
      <c r="CM211" s="121"/>
      <c r="CN211" s="121"/>
      <c r="CO211" s="121"/>
      <c r="CP211" s="121"/>
      <c r="CQ211" s="121"/>
      <c r="CR211" s="121"/>
      <c r="CS211" s="121"/>
      <c r="CT211" s="121"/>
      <c r="CU211" s="121"/>
      <c r="CV211" s="121"/>
      <c r="CW211" s="121"/>
      <c r="CX211" s="121"/>
      <c r="CY211" s="121"/>
      <c r="CZ211" s="121"/>
      <c r="DA211" s="121"/>
      <c r="DB211" s="121"/>
      <c r="DC211" s="121"/>
      <c r="DD211" s="121"/>
      <c r="DE211" s="121"/>
      <c r="DF211" s="121"/>
      <c r="DG211" s="121"/>
      <c r="DH211" s="121"/>
    </row>
    <row r="212" spans="1:112">
      <c r="A212" s="19"/>
      <c r="AD212" s="19"/>
      <c r="AR212" s="69"/>
      <c r="AT212" s="69"/>
      <c r="AU212" s="69"/>
      <c r="BA212" s="69"/>
      <c r="BC212" s="69"/>
      <c r="CI212" s="121"/>
      <c r="CJ212" s="121"/>
      <c r="CK212" s="121"/>
      <c r="CL212" s="121"/>
      <c r="CM212" s="121"/>
      <c r="CN212" s="121"/>
      <c r="CO212" s="121"/>
      <c r="CP212" s="121"/>
      <c r="CQ212" s="121"/>
      <c r="CR212" s="121"/>
      <c r="CS212" s="121"/>
      <c r="CT212" s="121"/>
      <c r="CU212" s="121"/>
      <c r="CV212" s="121"/>
      <c r="CW212" s="121"/>
      <c r="CX212" s="121"/>
      <c r="CY212" s="121"/>
      <c r="CZ212" s="121"/>
      <c r="DA212" s="121"/>
      <c r="DB212" s="121"/>
      <c r="DC212" s="121"/>
      <c r="DD212" s="121"/>
      <c r="DE212" s="121"/>
      <c r="DF212" s="121"/>
      <c r="DG212" s="121"/>
      <c r="DH212" s="121"/>
    </row>
    <row r="213" spans="1:112">
      <c r="A213" s="19"/>
      <c r="AD213" s="19"/>
      <c r="AP213" s="69"/>
      <c r="BA213" s="69"/>
      <c r="BB213" s="69"/>
      <c r="BC213" s="69"/>
      <c r="BD213" s="69"/>
      <c r="CI213" s="121"/>
      <c r="CJ213" s="121"/>
      <c r="CK213" s="121"/>
      <c r="CL213" s="121"/>
      <c r="CM213" s="121"/>
      <c r="CN213" s="121"/>
      <c r="CO213" s="121"/>
      <c r="CP213" s="121"/>
      <c r="CQ213" s="121"/>
      <c r="CR213" s="121"/>
      <c r="CS213" s="121"/>
      <c r="CT213" s="121"/>
      <c r="CU213" s="121"/>
      <c r="CV213" s="121"/>
      <c r="CW213" s="121"/>
      <c r="CX213" s="121"/>
      <c r="CY213" s="121"/>
      <c r="CZ213" s="121"/>
      <c r="DA213" s="121"/>
      <c r="DB213" s="121"/>
      <c r="DC213" s="121"/>
      <c r="DD213" s="121"/>
      <c r="DE213" s="121"/>
      <c r="DF213" s="121"/>
      <c r="DG213" s="121"/>
      <c r="DH213" s="121"/>
    </row>
    <row r="214" spans="1:112">
      <c r="A214" s="19"/>
      <c r="AD214" s="19"/>
      <c r="CI214" s="121"/>
      <c r="CJ214" s="121"/>
      <c r="CK214" s="121"/>
      <c r="CL214" s="121"/>
      <c r="CM214" s="121"/>
      <c r="CN214" s="121"/>
      <c r="CO214" s="121"/>
      <c r="CP214" s="121"/>
      <c r="CQ214" s="121"/>
      <c r="CR214" s="121"/>
      <c r="CS214" s="121"/>
      <c r="CT214" s="121"/>
      <c r="CU214" s="121"/>
      <c r="CV214" s="121"/>
      <c r="CW214" s="121"/>
      <c r="CX214" s="121"/>
      <c r="CY214" s="121"/>
      <c r="CZ214" s="121"/>
      <c r="DA214" s="121"/>
      <c r="DB214" s="121"/>
      <c r="DC214" s="121"/>
      <c r="DD214" s="121"/>
      <c r="DE214" s="121"/>
      <c r="DF214" s="121"/>
      <c r="DG214" s="121"/>
      <c r="DH214" s="121"/>
    </row>
    <row r="215" spans="1:112">
      <c r="A215" s="19"/>
      <c r="AD215" s="19"/>
      <c r="AI215" s="69"/>
      <c r="CI215" s="121"/>
      <c r="CJ215" s="121"/>
      <c r="CK215" s="121"/>
      <c r="CL215" s="121"/>
      <c r="CM215" s="121"/>
      <c r="CN215" s="121"/>
      <c r="CO215" s="121"/>
      <c r="CP215" s="121"/>
      <c r="CQ215" s="121"/>
      <c r="CR215" s="121"/>
      <c r="CS215" s="121"/>
      <c r="CT215" s="121"/>
      <c r="CU215" s="121"/>
      <c r="CV215" s="121"/>
      <c r="CW215" s="121"/>
      <c r="CX215" s="121"/>
      <c r="CY215" s="121"/>
      <c r="CZ215" s="121"/>
      <c r="DA215" s="121"/>
      <c r="DB215" s="121"/>
      <c r="DC215" s="121"/>
      <c r="DD215" s="121"/>
      <c r="DE215" s="121"/>
      <c r="DF215" s="121"/>
      <c r="DG215" s="121"/>
      <c r="DH215" s="121"/>
    </row>
    <row r="216" spans="1:112">
      <c r="A216" s="19"/>
      <c r="AD216" s="19"/>
      <c r="BB216" s="69"/>
      <c r="CI216" s="121"/>
      <c r="CJ216" s="121"/>
      <c r="CK216" s="121"/>
      <c r="CL216" s="121"/>
      <c r="CM216" s="121"/>
      <c r="CN216" s="121"/>
      <c r="CO216" s="121"/>
      <c r="CP216" s="121"/>
      <c r="CQ216" s="121"/>
      <c r="CR216" s="121"/>
      <c r="CS216" s="121"/>
      <c r="CT216" s="121"/>
      <c r="CU216" s="121"/>
      <c r="CV216" s="121"/>
      <c r="CW216" s="121"/>
      <c r="CX216" s="121"/>
      <c r="CY216" s="121"/>
      <c r="CZ216" s="121"/>
      <c r="DA216" s="121"/>
      <c r="DB216" s="121"/>
      <c r="DC216" s="121"/>
      <c r="DD216" s="121"/>
      <c r="DE216" s="121"/>
      <c r="DF216" s="121"/>
      <c r="DG216" s="121"/>
      <c r="DH216" s="121"/>
    </row>
    <row r="217" spans="1:112">
      <c r="A217" s="19"/>
      <c r="AD217" s="19"/>
      <c r="AH217" s="69"/>
      <c r="AU217" s="69"/>
      <c r="AZ217" s="69"/>
      <c r="CI217" s="121"/>
      <c r="CJ217" s="121"/>
      <c r="CK217" s="121"/>
      <c r="CL217" s="121"/>
      <c r="CM217" s="121"/>
      <c r="CN217" s="121"/>
      <c r="CO217" s="121"/>
      <c r="CP217" s="121"/>
      <c r="CQ217" s="121"/>
      <c r="CR217" s="121"/>
      <c r="CS217" s="121"/>
      <c r="CT217" s="121"/>
      <c r="CU217" s="121"/>
      <c r="CV217" s="121"/>
      <c r="CW217" s="121"/>
      <c r="CX217" s="121"/>
      <c r="CY217" s="121"/>
      <c r="CZ217" s="121"/>
      <c r="DA217" s="121"/>
      <c r="DB217" s="121"/>
      <c r="DC217" s="121"/>
      <c r="DD217" s="121"/>
      <c r="DE217" s="121"/>
      <c r="DF217" s="121"/>
      <c r="DG217" s="121"/>
      <c r="DH217" s="121"/>
    </row>
    <row r="218" spans="1:112">
      <c r="A218" s="19"/>
      <c r="AD218" s="19"/>
      <c r="AI218" s="69"/>
      <c r="AL218" s="69"/>
      <c r="CI218" s="121"/>
      <c r="CJ218" s="121"/>
      <c r="CK218" s="121"/>
      <c r="CL218" s="121"/>
      <c r="CM218" s="121"/>
      <c r="CN218" s="121"/>
      <c r="CO218" s="121"/>
      <c r="CP218" s="121"/>
      <c r="CQ218" s="121"/>
      <c r="CR218" s="121"/>
      <c r="CS218" s="121"/>
      <c r="CT218" s="121"/>
      <c r="CU218" s="121"/>
      <c r="CV218" s="121"/>
      <c r="CW218" s="121"/>
      <c r="CX218" s="121"/>
      <c r="CY218" s="121"/>
      <c r="CZ218" s="121"/>
      <c r="DA218" s="121"/>
      <c r="DB218" s="121"/>
      <c r="DC218" s="121"/>
      <c r="DD218" s="121"/>
      <c r="DE218" s="121"/>
      <c r="DF218" s="121"/>
      <c r="DG218" s="121"/>
      <c r="DH218" s="121"/>
    </row>
    <row r="219" spans="1:112">
      <c r="A219" s="19"/>
      <c r="AD219" s="19"/>
      <c r="CI219" s="121"/>
      <c r="CJ219" s="121"/>
      <c r="CK219" s="121"/>
      <c r="CL219" s="121"/>
      <c r="CM219" s="121"/>
      <c r="CN219" s="121"/>
      <c r="CO219" s="121"/>
      <c r="CP219" s="121"/>
      <c r="CQ219" s="121"/>
      <c r="CR219" s="121"/>
      <c r="CS219" s="121"/>
      <c r="CT219" s="121"/>
      <c r="CU219" s="121"/>
      <c r="CV219" s="121"/>
      <c r="CW219" s="121"/>
      <c r="CX219" s="121"/>
      <c r="CY219" s="121"/>
      <c r="CZ219" s="121"/>
      <c r="DA219" s="121"/>
      <c r="DB219" s="121"/>
      <c r="DC219" s="121"/>
      <c r="DD219" s="121"/>
      <c r="DE219" s="121"/>
      <c r="DF219" s="121"/>
      <c r="DG219" s="121"/>
      <c r="DH219" s="121"/>
    </row>
    <row r="220" spans="1:112">
      <c r="A220" s="19"/>
      <c r="AD220" s="19"/>
      <c r="CI220" s="121"/>
      <c r="CJ220" s="121"/>
      <c r="CK220" s="121"/>
      <c r="CL220" s="121"/>
      <c r="CM220" s="121"/>
      <c r="CN220" s="121"/>
      <c r="CO220" s="121"/>
      <c r="CP220" s="121"/>
      <c r="CQ220" s="121"/>
      <c r="CR220" s="121"/>
      <c r="CS220" s="121"/>
      <c r="CT220" s="121"/>
      <c r="CU220" s="121"/>
      <c r="CV220" s="121"/>
      <c r="CW220" s="121"/>
      <c r="CX220" s="121"/>
      <c r="CY220" s="121"/>
      <c r="CZ220" s="121"/>
      <c r="DA220" s="121"/>
      <c r="DB220" s="121"/>
      <c r="DC220" s="121"/>
      <c r="DD220" s="121"/>
      <c r="DE220" s="121"/>
      <c r="DF220" s="121"/>
      <c r="DG220" s="121"/>
      <c r="DH220" s="121"/>
    </row>
    <row r="221" spans="1:112">
      <c r="A221" s="19"/>
      <c r="AD221" s="19"/>
      <c r="CI221" s="121"/>
      <c r="CJ221" s="121"/>
      <c r="CK221" s="121"/>
      <c r="CL221" s="121"/>
      <c r="CM221" s="121"/>
      <c r="CN221" s="121"/>
      <c r="CO221" s="121"/>
      <c r="CP221" s="121"/>
      <c r="CQ221" s="121"/>
      <c r="CR221" s="121"/>
      <c r="CS221" s="121"/>
      <c r="CT221" s="121"/>
      <c r="CU221" s="121"/>
      <c r="CV221" s="121"/>
      <c r="CW221" s="121"/>
      <c r="CX221" s="121"/>
      <c r="CY221" s="121"/>
      <c r="CZ221" s="121"/>
      <c r="DA221" s="121"/>
      <c r="DB221" s="121"/>
      <c r="DC221" s="121"/>
      <c r="DD221" s="121"/>
      <c r="DE221" s="121"/>
      <c r="DF221" s="121"/>
      <c r="DG221" s="121"/>
      <c r="DH221" s="121"/>
    </row>
    <row r="222" spans="1:112">
      <c r="A222" s="19"/>
      <c r="AD222" s="19"/>
      <c r="CI222" s="121"/>
      <c r="CJ222" s="121"/>
      <c r="CK222" s="121"/>
      <c r="CL222" s="121"/>
      <c r="CM222" s="121"/>
      <c r="CN222" s="121"/>
      <c r="CO222" s="121"/>
      <c r="CP222" s="121"/>
      <c r="CQ222" s="121"/>
      <c r="CR222" s="121"/>
      <c r="CS222" s="121"/>
      <c r="CT222" s="121"/>
      <c r="CU222" s="121"/>
      <c r="CV222" s="121"/>
      <c r="CW222" s="121"/>
      <c r="CX222" s="121"/>
      <c r="CY222" s="121"/>
      <c r="CZ222" s="121"/>
      <c r="DA222" s="121"/>
      <c r="DB222" s="121"/>
      <c r="DC222" s="121"/>
      <c r="DD222" s="121"/>
      <c r="DE222" s="121"/>
      <c r="DF222" s="121"/>
      <c r="DG222" s="121"/>
      <c r="DH222" s="121"/>
    </row>
    <row r="223" spans="1:112">
      <c r="A223" s="19"/>
      <c r="AD223" s="19"/>
      <c r="CI223" s="121"/>
      <c r="CJ223" s="121"/>
      <c r="CK223" s="121"/>
      <c r="CL223" s="121"/>
      <c r="CM223" s="121"/>
      <c r="CN223" s="121"/>
      <c r="CO223" s="121"/>
      <c r="CP223" s="121"/>
      <c r="CQ223" s="121"/>
      <c r="CR223" s="121"/>
      <c r="CS223" s="121"/>
      <c r="CT223" s="121"/>
      <c r="CU223" s="121"/>
      <c r="CV223" s="121"/>
      <c r="CW223" s="121"/>
      <c r="CX223" s="121"/>
      <c r="CY223" s="121"/>
      <c r="CZ223" s="121"/>
      <c r="DA223" s="121"/>
      <c r="DB223" s="121"/>
      <c r="DC223" s="121"/>
      <c r="DD223" s="121"/>
      <c r="DE223" s="121"/>
      <c r="DF223" s="121"/>
      <c r="DG223" s="121"/>
      <c r="DH223" s="121"/>
    </row>
    <row r="224" spans="1:112">
      <c r="A224" s="19"/>
      <c r="AD224" s="19"/>
      <c r="CI224" s="121"/>
      <c r="CJ224" s="121"/>
      <c r="CK224" s="121"/>
      <c r="CL224" s="121"/>
      <c r="CM224" s="121"/>
      <c r="CN224" s="121"/>
      <c r="CO224" s="121"/>
      <c r="CP224" s="121"/>
      <c r="CQ224" s="121"/>
      <c r="CR224" s="121"/>
      <c r="CS224" s="121"/>
      <c r="CT224" s="121"/>
      <c r="CU224" s="121"/>
      <c r="CV224" s="121"/>
      <c r="CW224" s="121"/>
      <c r="CX224" s="121"/>
      <c r="CY224" s="121"/>
      <c r="CZ224" s="121"/>
      <c r="DA224" s="121"/>
      <c r="DB224" s="121"/>
      <c r="DC224" s="121"/>
      <c r="DD224" s="121"/>
      <c r="DE224" s="121"/>
      <c r="DF224" s="121"/>
      <c r="DG224" s="121"/>
      <c r="DH224" s="121"/>
    </row>
    <row r="225" spans="1:112">
      <c r="A225" s="19"/>
      <c r="AD225" s="19"/>
      <c r="CI225" s="121"/>
      <c r="CJ225" s="121"/>
      <c r="CK225" s="121"/>
      <c r="CL225" s="121"/>
      <c r="CM225" s="121"/>
      <c r="CN225" s="121"/>
      <c r="CO225" s="121"/>
      <c r="CP225" s="121"/>
      <c r="CQ225" s="121"/>
      <c r="CR225" s="121"/>
      <c r="CS225" s="121"/>
      <c r="CT225" s="121"/>
      <c r="CU225" s="121"/>
      <c r="CV225" s="121"/>
      <c r="CW225" s="121"/>
      <c r="CX225" s="121"/>
      <c r="CY225" s="121"/>
      <c r="CZ225" s="121"/>
      <c r="DA225" s="121"/>
      <c r="DB225" s="121"/>
      <c r="DC225" s="121"/>
      <c r="DD225" s="121"/>
      <c r="DE225" s="121"/>
      <c r="DF225" s="121"/>
      <c r="DG225" s="121"/>
      <c r="DH225" s="121"/>
    </row>
    <row r="226" spans="1:112">
      <c r="A226" s="19"/>
      <c r="AD226" s="19"/>
      <c r="CI226" s="121"/>
      <c r="CJ226" s="121"/>
      <c r="CK226" s="121"/>
      <c r="CL226" s="121"/>
      <c r="CM226" s="121"/>
      <c r="CN226" s="121"/>
      <c r="CO226" s="121"/>
      <c r="CP226" s="121"/>
      <c r="CQ226" s="121"/>
      <c r="CR226" s="121"/>
      <c r="CS226" s="121"/>
      <c r="CT226" s="121"/>
      <c r="CU226" s="121"/>
      <c r="CV226" s="121"/>
      <c r="CW226" s="121"/>
      <c r="CX226" s="121"/>
      <c r="CY226" s="121"/>
      <c r="CZ226" s="121"/>
      <c r="DA226" s="121"/>
      <c r="DB226" s="121"/>
      <c r="DC226" s="121"/>
      <c r="DD226" s="121"/>
      <c r="DE226" s="121"/>
      <c r="DF226" s="121"/>
      <c r="DG226" s="121"/>
      <c r="DH226" s="121"/>
    </row>
    <row r="227" spans="1:112">
      <c r="A227" s="19"/>
      <c r="AD227" s="19"/>
      <c r="CI227" s="121"/>
      <c r="CJ227" s="121"/>
      <c r="CK227" s="121"/>
      <c r="CL227" s="121"/>
      <c r="CM227" s="121"/>
      <c r="CN227" s="121"/>
      <c r="CO227" s="121"/>
      <c r="CP227" s="121"/>
      <c r="CQ227" s="121"/>
      <c r="CR227" s="121"/>
      <c r="CS227" s="121"/>
      <c r="CT227" s="121"/>
      <c r="CU227" s="121"/>
      <c r="CV227" s="121"/>
      <c r="CW227" s="121"/>
      <c r="CX227" s="121"/>
      <c r="CY227" s="121"/>
      <c r="CZ227" s="121"/>
      <c r="DA227" s="121"/>
      <c r="DB227" s="121"/>
      <c r="DC227" s="121"/>
      <c r="DD227" s="121"/>
      <c r="DE227" s="121"/>
      <c r="DF227" s="121"/>
      <c r="DG227" s="121"/>
      <c r="DH227" s="121"/>
    </row>
    <row r="228" spans="1:112">
      <c r="A228" s="19"/>
      <c r="AD228" s="19"/>
      <c r="CI228" s="121"/>
      <c r="CJ228" s="121"/>
      <c r="CK228" s="121"/>
      <c r="CL228" s="121"/>
      <c r="CM228" s="121"/>
      <c r="CN228" s="121"/>
      <c r="CO228" s="121"/>
      <c r="CP228" s="121"/>
      <c r="CQ228" s="121"/>
      <c r="CR228" s="121"/>
      <c r="CS228" s="121"/>
      <c r="CT228" s="121"/>
      <c r="CU228" s="121"/>
      <c r="CV228" s="121"/>
      <c r="CW228" s="121"/>
      <c r="CX228" s="121"/>
      <c r="CY228" s="121"/>
      <c r="CZ228" s="121"/>
      <c r="DA228" s="121"/>
      <c r="DB228" s="121"/>
      <c r="DC228" s="121"/>
      <c r="DD228" s="121"/>
      <c r="DE228" s="121"/>
      <c r="DF228" s="121"/>
      <c r="DG228" s="121"/>
      <c r="DH228" s="121"/>
    </row>
    <row r="229" spans="1:112">
      <c r="A229" s="19"/>
      <c r="AD229" s="19"/>
      <c r="CI229" s="121"/>
      <c r="CJ229" s="121"/>
      <c r="CK229" s="121"/>
      <c r="CL229" s="121"/>
      <c r="CM229" s="121"/>
      <c r="CN229" s="121"/>
      <c r="CO229" s="121"/>
      <c r="CP229" s="121"/>
      <c r="CQ229" s="121"/>
      <c r="CR229" s="121"/>
      <c r="CS229" s="121"/>
      <c r="CT229" s="121"/>
      <c r="CU229" s="121"/>
      <c r="CV229" s="121"/>
      <c r="CW229" s="121"/>
      <c r="CX229" s="121"/>
      <c r="CY229" s="121"/>
      <c r="CZ229" s="121"/>
      <c r="DA229" s="121"/>
      <c r="DB229" s="121"/>
      <c r="DC229" s="121"/>
      <c r="DD229" s="121"/>
      <c r="DE229" s="121"/>
      <c r="DF229" s="121"/>
      <c r="DG229" s="121"/>
      <c r="DH229" s="121"/>
    </row>
    <row r="230" spans="1:112">
      <c r="A230" s="19"/>
      <c r="AD230" s="19"/>
      <c r="CI230" s="121"/>
      <c r="CJ230" s="121"/>
      <c r="CK230" s="121"/>
      <c r="CL230" s="121"/>
      <c r="CM230" s="121"/>
      <c r="CN230" s="121"/>
      <c r="CO230" s="121"/>
      <c r="CP230" s="121"/>
      <c r="CQ230" s="121"/>
      <c r="CR230" s="121"/>
      <c r="CS230" s="121"/>
      <c r="CT230" s="121"/>
      <c r="CU230" s="121"/>
      <c r="CV230" s="121"/>
      <c r="CW230" s="121"/>
      <c r="CX230" s="121"/>
      <c r="CY230" s="121"/>
      <c r="CZ230" s="121"/>
      <c r="DA230" s="121"/>
      <c r="DB230" s="121"/>
      <c r="DC230" s="121"/>
      <c r="DD230" s="121"/>
      <c r="DE230" s="121"/>
      <c r="DF230" s="121"/>
      <c r="DG230" s="121"/>
      <c r="DH230" s="121"/>
    </row>
    <row r="231" spans="1:112">
      <c r="A231" s="19"/>
      <c r="AD231" s="19"/>
      <c r="CI231" s="121"/>
      <c r="CJ231" s="121"/>
      <c r="CK231" s="121"/>
      <c r="CL231" s="121"/>
      <c r="CM231" s="121"/>
      <c r="CN231" s="121"/>
      <c r="CO231" s="121"/>
      <c r="CP231" s="121"/>
      <c r="CQ231" s="121"/>
      <c r="CR231" s="121"/>
      <c r="CS231" s="121"/>
      <c r="CT231" s="121"/>
      <c r="CU231" s="121"/>
      <c r="CV231" s="121"/>
      <c r="CW231" s="121"/>
      <c r="CX231" s="121"/>
      <c r="CY231" s="121"/>
      <c r="CZ231" s="121"/>
      <c r="DA231" s="121"/>
      <c r="DB231" s="121"/>
      <c r="DC231" s="121"/>
      <c r="DD231" s="121"/>
      <c r="DE231" s="121"/>
      <c r="DF231" s="121"/>
      <c r="DG231" s="121"/>
      <c r="DH231" s="121"/>
    </row>
    <row r="232" spans="1:112">
      <c r="A232" s="19"/>
      <c r="AD232" s="19"/>
      <c r="CI232" s="121"/>
      <c r="CJ232" s="121"/>
      <c r="CK232" s="121"/>
      <c r="CL232" s="121"/>
      <c r="CM232" s="121"/>
      <c r="CN232" s="121"/>
      <c r="CO232" s="121"/>
      <c r="CP232" s="121"/>
      <c r="CQ232" s="121"/>
      <c r="CR232" s="121"/>
      <c r="CS232" s="121"/>
      <c r="CT232" s="121"/>
      <c r="CU232" s="121"/>
      <c r="CV232" s="121"/>
      <c r="CW232" s="121"/>
      <c r="CX232" s="121"/>
      <c r="CY232" s="121"/>
      <c r="CZ232" s="121"/>
      <c r="DA232" s="121"/>
      <c r="DB232" s="121"/>
      <c r="DC232" s="121"/>
      <c r="DD232" s="121"/>
      <c r="DE232" s="121"/>
      <c r="DF232" s="121"/>
      <c r="DG232" s="121"/>
      <c r="DH232" s="121"/>
    </row>
    <row r="233" spans="1:112">
      <c r="A233" s="19"/>
      <c r="AD233" s="19"/>
      <c r="CI233" s="121"/>
      <c r="CJ233" s="121"/>
      <c r="CK233" s="121"/>
      <c r="CL233" s="121"/>
      <c r="CM233" s="121"/>
      <c r="CN233" s="121"/>
      <c r="CO233" s="121"/>
      <c r="CP233" s="121"/>
      <c r="CQ233" s="121"/>
      <c r="CR233" s="121"/>
      <c r="CS233" s="121"/>
      <c r="CT233" s="121"/>
      <c r="CU233" s="121"/>
      <c r="CV233" s="121"/>
      <c r="CW233" s="121"/>
      <c r="CX233" s="121"/>
      <c r="CY233" s="121"/>
      <c r="CZ233" s="121"/>
      <c r="DA233" s="121"/>
      <c r="DB233" s="121"/>
      <c r="DC233" s="121"/>
      <c r="DD233" s="121"/>
      <c r="DE233" s="121"/>
      <c r="DF233" s="121"/>
      <c r="DG233" s="121"/>
      <c r="DH233" s="121"/>
    </row>
    <row r="234" spans="1:112">
      <c r="A234" s="19"/>
      <c r="AD234" s="19"/>
      <c r="CI234" s="121"/>
      <c r="CJ234" s="121"/>
      <c r="CK234" s="121"/>
      <c r="CL234" s="121"/>
      <c r="CM234" s="121"/>
      <c r="CN234" s="121"/>
      <c r="CO234" s="121"/>
      <c r="CP234" s="121"/>
      <c r="CQ234" s="121"/>
      <c r="CR234" s="121"/>
      <c r="CS234" s="121"/>
      <c r="CT234" s="121"/>
      <c r="CU234" s="121"/>
      <c r="CV234" s="121"/>
      <c r="CW234" s="121"/>
      <c r="CX234" s="121"/>
      <c r="CY234" s="121"/>
      <c r="CZ234" s="121"/>
      <c r="DA234" s="121"/>
      <c r="DB234" s="121"/>
      <c r="DC234" s="121"/>
      <c r="DD234" s="121"/>
      <c r="DE234" s="121"/>
      <c r="DF234" s="121"/>
      <c r="DG234" s="121"/>
      <c r="DH234" s="121"/>
    </row>
    <row r="235" spans="1:112">
      <c r="A235" s="19"/>
      <c r="AD235" s="19"/>
      <c r="CI235" s="121"/>
      <c r="CJ235" s="121"/>
      <c r="CK235" s="121"/>
      <c r="CL235" s="121"/>
      <c r="CM235" s="121"/>
      <c r="CN235" s="121"/>
      <c r="CO235" s="121"/>
      <c r="CP235" s="121"/>
      <c r="CQ235" s="121"/>
      <c r="CR235" s="121"/>
      <c r="CS235" s="121"/>
      <c r="CT235" s="121"/>
      <c r="CU235" s="121"/>
      <c r="CV235" s="121"/>
      <c r="CW235" s="121"/>
      <c r="CX235" s="121"/>
      <c r="CY235" s="121"/>
      <c r="CZ235" s="121"/>
      <c r="DA235" s="121"/>
      <c r="DB235" s="121"/>
      <c r="DC235" s="121"/>
      <c r="DD235" s="121"/>
      <c r="DE235" s="121"/>
      <c r="DF235" s="121"/>
      <c r="DG235" s="121"/>
      <c r="DH235" s="121"/>
    </row>
    <row r="236" spans="1:112">
      <c r="A236" s="19"/>
      <c r="AD236" s="19"/>
      <c r="CI236" s="121"/>
      <c r="CJ236" s="121"/>
      <c r="CK236" s="121"/>
      <c r="CL236" s="121"/>
      <c r="CM236" s="121"/>
      <c r="CN236" s="121"/>
      <c r="CO236" s="121"/>
      <c r="CP236" s="121"/>
      <c r="CQ236" s="121"/>
      <c r="CR236" s="121"/>
      <c r="CS236" s="121"/>
      <c r="CT236" s="121"/>
      <c r="CU236" s="121"/>
      <c r="CV236" s="121"/>
      <c r="CW236" s="121"/>
      <c r="CX236" s="121"/>
      <c r="CY236" s="121"/>
      <c r="CZ236" s="121"/>
      <c r="DA236" s="121"/>
      <c r="DB236" s="121"/>
      <c r="DC236" s="121"/>
      <c r="DD236" s="121"/>
      <c r="DE236" s="121"/>
      <c r="DF236" s="121"/>
      <c r="DG236" s="121"/>
      <c r="DH236" s="121"/>
    </row>
    <row r="237" spans="1:112">
      <c r="A237" s="19"/>
      <c r="AD237" s="19"/>
      <c r="CI237" s="121"/>
      <c r="CJ237" s="121"/>
      <c r="CK237" s="121"/>
      <c r="CL237" s="121"/>
      <c r="CM237" s="121"/>
      <c r="CN237" s="121"/>
      <c r="CO237" s="121"/>
      <c r="CP237" s="121"/>
      <c r="CQ237" s="121"/>
      <c r="CR237" s="121"/>
      <c r="CS237" s="121"/>
      <c r="CT237" s="121"/>
      <c r="CU237" s="121"/>
      <c r="CV237" s="121"/>
      <c r="CW237" s="121"/>
      <c r="CX237" s="121"/>
      <c r="CY237" s="121"/>
      <c r="CZ237" s="121"/>
      <c r="DA237" s="121"/>
      <c r="DB237" s="121"/>
      <c r="DC237" s="121"/>
      <c r="DD237" s="121"/>
      <c r="DE237" s="121"/>
      <c r="DF237" s="121"/>
      <c r="DG237" s="121"/>
      <c r="DH237" s="121"/>
    </row>
    <row r="238" spans="1:112">
      <c r="A238" s="19"/>
      <c r="AD238" s="19"/>
      <c r="CI238" s="121"/>
      <c r="CJ238" s="121"/>
      <c r="CK238" s="121"/>
      <c r="CL238" s="121"/>
      <c r="CM238" s="121"/>
      <c r="CN238" s="121"/>
      <c r="CO238" s="121"/>
      <c r="CP238" s="121"/>
      <c r="CQ238" s="121"/>
      <c r="CR238" s="121"/>
      <c r="CS238" s="121"/>
      <c r="CT238" s="121"/>
      <c r="CU238" s="121"/>
      <c r="CV238" s="121"/>
      <c r="CW238" s="121"/>
      <c r="CX238" s="121"/>
      <c r="CY238" s="121"/>
      <c r="CZ238" s="121"/>
      <c r="DA238" s="121"/>
      <c r="DB238" s="121"/>
      <c r="DC238" s="121"/>
      <c r="DD238" s="121"/>
      <c r="DE238" s="121"/>
      <c r="DF238" s="121"/>
      <c r="DG238" s="121"/>
      <c r="DH238" s="121"/>
    </row>
    <row r="239" spans="1:112">
      <c r="A239" s="19"/>
      <c r="AD239" s="19"/>
      <c r="CI239" s="121"/>
      <c r="CJ239" s="121"/>
      <c r="CK239" s="121"/>
      <c r="CL239" s="121"/>
      <c r="CM239" s="121"/>
      <c r="CN239" s="121"/>
      <c r="CO239" s="121"/>
      <c r="CP239" s="121"/>
      <c r="CQ239" s="121"/>
      <c r="CR239" s="121"/>
      <c r="CS239" s="121"/>
      <c r="CT239" s="121"/>
      <c r="CU239" s="121"/>
      <c r="CV239" s="121"/>
      <c r="CW239" s="121"/>
      <c r="CX239" s="121"/>
      <c r="CY239" s="121"/>
      <c r="CZ239" s="121"/>
      <c r="DA239" s="121"/>
      <c r="DB239" s="121"/>
      <c r="DC239" s="121"/>
      <c r="DD239" s="121"/>
      <c r="DE239" s="121"/>
      <c r="DF239" s="121"/>
      <c r="DG239" s="121"/>
      <c r="DH239" s="121"/>
    </row>
    <row r="240" spans="1:112">
      <c r="A240" s="19"/>
      <c r="AD240" s="19"/>
      <c r="CI240" s="121"/>
      <c r="CJ240" s="121"/>
      <c r="CK240" s="121"/>
      <c r="CL240" s="121"/>
      <c r="CM240" s="121"/>
      <c r="CN240" s="121"/>
      <c r="CO240" s="121"/>
      <c r="CP240" s="121"/>
      <c r="CQ240" s="121"/>
      <c r="CR240" s="121"/>
      <c r="CS240" s="121"/>
      <c r="CT240" s="121"/>
      <c r="CU240" s="121"/>
      <c r="CV240" s="121"/>
      <c r="CW240" s="121"/>
      <c r="CX240" s="121"/>
      <c r="CY240" s="121"/>
      <c r="CZ240" s="121"/>
      <c r="DA240" s="121"/>
      <c r="DB240" s="121"/>
      <c r="DC240" s="121"/>
      <c r="DD240" s="121"/>
      <c r="DE240" s="121"/>
      <c r="DF240" s="121"/>
      <c r="DG240" s="121"/>
      <c r="DH240" s="121"/>
    </row>
    <row r="241" spans="1:112">
      <c r="A241" s="19"/>
      <c r="AD241" s="19"/>
      <c r="CI241" s="121"/>
      <c r="CJ241" s="121"/>
      <c r="CK241" s="121"/>
      <c r="CL241" s="121"/>
      <c r="CM241" s="121"/>
      <c r="CN241" s="121"/>
      <c r="CO241" s="121"/>
      <c r="CP241" s="121"/>
      <c r="CQ241" s="121"/>
      <c r="CR241" s="121"/>
      <c r="CS241" s="121"/>
      <c r="CT241" s="121"/>
      <c r="CU241" s="121"/>
      <c r="CV241" s="121"/>
      <c r="CW241" s="121"/>
      <c r="CX241" s="121"/>
      <c r="CY241" s="121"/>
      <c r="CZ241" s="121"/>
      <c r="DA241" s="121"/>
      <c r="DB241" s="121"/>
      <c r="DC241" s="121"/>
      <c r="DD241" s="121"/>
      <c r="DE241" s="121"/>
      <c r="DF241" s="121"/>
      <c r="DG241" s="121"/>
      <c r="DH241" s="121"/>
    </row>
    <row r="242" spans="1:112">
      <c r="A242" s="19"/>
      <c r="AD242" s="19"/>
      <c r="CI242" s="121"/>
      <c r="CJ242" s="121"/>
      <c r="CK242" s="121"/>
      <c r="CL242" s="121"/>
      <c r="CM242" s="121"/>
      <c r="CN242" s="121"/>
      <c r="CO242" s="121"/>
      <c r="CP242" s="121"/>
      <c r="CQ242" s="121"/>
      <c r="CR242" s="121"/>
      <c r="CS242" s="121"/>
      <c r="CT242" s="121"/>
      <c r="CU242" s="121"/>
      <c r="CV242" s="121"/>
      <c r="CW242" s="121"/>
      <c r="CX242" s="121"/>
      <c r="CY242" s="121"/>
      <c r="CZ242" s="121"/>
      <c r="DA242" s="121"/>
      <c r="DB242" s="121"/>
      <c r="DC242" s="121"/>
      <c r="DD242" s="121"/>
      <c r="DE242" s="121"/>
      <c r="DF242" s="121"/>
      <c r="DG242" s="121"/>
      <c r="DH242" s="121"/>
    </row>
    <row r="243" spans="1:112">
      <c r="A243" s="19"/>
      <c r="AD243" s="19"/>
      <c r="CI243" s="121"/>
      <c r="CJ243" s="121"/>
      <c r="CK243" s="121"/>
      <c r="CL243" s="121"/>
      <c r="CM243" s="121"/>
      <c r="CN243" s="121"/>
      <c r="CO243" s="121"/>
      <c r="CP243" s="121"/>
      <c r="CQ243" s="121"/>
      <c r="CR243" s="121"/>
      <c r="CS243" s="121"/>
      <c r="CT243" s="121"/>
      <c r="CU243" s="121"/>
      <c r="CV243" s="121"/>
      <c r="CW243" s="121"/>
      <c r="CX243" s="121"/>
      <c r="CY243" s="121"/>
      <c r="CZ243" s="121"/>
      <c r="DA243" s="121"/>
      <c r="DB243" s="121"/>
      <c r="DC243" s="121"/>
      <c r="DD243" s="121"/>
      <c r="DE243" s="121"/>
      <c r="DF243" s="121"/>
      <c r="DG243" s="121"/>
      <c r="DH243" s="121"/>
    </row>
    <row r="244" spans="1:112">
      <c r="A244" s="19"/>
      <c r="AD244" s="19"/>
      <c r="CI244" s="121"/>
      <c r="CJ244" s="121"/>
      <c r="CK244" s="121"/>
      <c r="CL244" s="121"/>
      <c r="CM244" s="121"/>
      <c r="CN244" s="121"/>
      <c r="CO244" s="121"/>
      <c r="CP244" s="121"/>
      <c r="CQ244" s="121"/>
      <c r="CR244" s="121"/>
      <c r="CS244" s="121"/>
      <c r="CT244" s="121"/>
      <c r="CU244" s="121"/>
      <c r="CV244" s="121"/>
      <c r="CW244" s="121"/>
      <c r="CX244" s="121"/>
      <c r="CY244" s="121"/>
      <c r="CZ244" s="121"/>
      <c r="DA244" s="121"/>
      <c r="DB244" s="121"/>
      <c r="DC244" s="121"/>
      <c r="DD244" s="121"/>
      <c r="DE244" s="121"/>
      <c r="DF244" s="121"/>
      <c r="DG244" s="121"/>
      <c r="DH244" s="121"/>
    </row>
    <row r="245" spans="1:112">
      <c r="A245" s="19"/>
      <c r="AD245" s="19"/>
      <c r="CI245" s="121"/>
      <c r="CJ245" s="121"/>
      <c r="CK245" s="121"/>
      <c r="CL245" s="121"/>
      <c r="CM245" s="121"/>
      <c r="CN245" s="121"/>
      <c r="CO245" s="121"/>
      <c r="CP245" s="121"/>
      <c r="CQ245" s="121"/>
      <c r="CR245" s="121"/>
      <c r="CS245" s="121"/>
      <c r="CT245" s="121"/>
      <c r="CU245" s="121"/>
      <c r="CV245" s="121"/>
      <c r="CW245" s="121"/>
      <c r="CX245" s="121"/>
      <c r="CY245" s="121"/>
      <c r="CZ245" s="121"/>
      <c r="DA245" s="121"/>
      <c r="DB245" s="121"/>
      <c r="DC245" s="121"/>
      <c r="DD245" s="121"/>
      <c r="DE245" s="121"/>
      <c r="DF245" s="121"/>
      <c r="DG245" s="121"/>
      <c r="DH245" s="121"/>
    </row>
    <row r="246" spans="1:112">
      <c r="A246" s="19"/>
      <c r="AD246" s="19"/>
      <c r="CI246" s="121"/>
      <c r="CJ246" s="121"/>
      <c r="CK246" s="121"/>
      <c r="CL246" s="121"/>
      <c r="CM246" s="121"/>
      <c r="CN246" s="121"/>
      <c r="CO246" s="121"/>
      <c r="CP246" s="121"/>
      <c r="CQ246" s="121"/>
      <c r="CR246" s="121"/>
      <c r="CS246" s="121"/>
      <c r="CT246" s="121"/>
      <c r="CU246" s="121"/>
      <c r="CV246" s="121"/>
      <c r="CW246" s="121"/>
      <c r="CX246" s="121"/>
      <c r="CY246" s="121"/>
      <c r="CZ246" s="121"/>
      <c r="DA246" s="121"/>
      <c r="DB246" s="121"/>
      <c r="DC246" s="121"/>
      <c r="DD246" s="121"/>
      <c r="DE246" s="121"/>
      <c r="DF246" s="121"/>
      <c r="DG246" s="121"/>
      <c r="DH246" s="121"/>
    </row>
    <row r="247" spans="1:112">
      <c r="A247" s="19"/>
      <c r="AD247" s="19"/>
      <c r="CI247" s="121"/>
      <c r="CJ247" s="121"/>
      <c r="CK247" s="121"/>
      <c r="CL247" s="121"/>
      <c r="CM247" s="121"/>
      <c r="CN247" s="121"/>
      <c r="CO247" s="121"/>
      <c r="CP247" s="121"/>
      <c r="CQ247" s="121"/>
      <c r="CR247" s="121"/>
      <c r="CS247" s="121"/>
      <c r="CT247" s="121"/>
      <c r="CU247" s="121"/>
      <c r="CV247" s="121"/>
      <c r="CW247" s="121"/>
      <c r="CX247" s="121"/>
      <c r="CY247" s="121"/>
      <c r="CZ247" s="121"/>
      <c r="DA247" s="121"/>
      <c r="DB247" s="121"/>
      <c r="DC247" s="121"/>
      <c r="DD247" s="121"/>
      <c r="DE247" s="121"/>
      <c r="DF247" s="121"/>
      <c r="DG247" s="121"/>
      <c r="DH247" s="121"/>
    </row>
    <row r="248" spans="1:112">
      <c r="A248" s="19"/>
      <c r="AD248" s="19"/>
      <c r="CI248" s="121"/>
      <c r="CJ248" s="121"/>
      <c r="CK248" s="121"/>
      <c r="CL248" s="121"/>
      <c r="CM248" s="121"/>
      <c r="CN248" s="121"/>
      <c r="CO248" s="121"/>
      <c r="CP248" s="121"/>
      <c r="CQ248" s="121"/>
      <c r="CR248" s="121"/>
      <c r="CS248" s="121"/>
      <c r="CT248" s="121"/>
      <c r="CU248" s="121"/>
      <c r="CV248" s="121"/>
      <c r="CW248" s="121"/>
      <c r="CX248" s="121"/>
      <c r="CY248" s="121"/>
      <c r="CZ248" s="121"/>
      <c r="DA248" s="121"/>
      <c r="DB248" s="121"/>
      <c r="DC248" s="121"/>
      <c r="DD248" s="121"/>
      <c r="DE248" s="121"/>
      <c r="DF248" s="121"/>
      <c r="DG248" s="121"/>
      <c r="DH248" s="121"/>
    </row>
    <row r="249" spans="1:112">
      <c r="A249" s="19"/>
      <c r="AD249" s="19"/>
      <c r="CI249" s="121"/>
      <c r="CJ249" s="121"/>
      <c r="CK249" s="121"/>
      <c r="CL249" s="121"/>
      <c r="CM249" s="121"/>
      <c r="CN249" s="121"/>
      <c r="CO249" s="121"/>
      <c r="CP249" s="121"/>
      <c r="CQ249" s="121"/>
      <c r="CR249" s="121"/>
      <c r="CS249" s="121"/>
      <c r="CT249" s="121"/>
      <c r="CU249" s="121"/>
      <c r="CV249" s="121"/>
      <c r="CW249" s="121"/>
      <c r="CX249" s="121"/>
      <c r="CY249" s="121"/>
      <c r="CZ249" s="121"/>
      <c r="DA249" s="121"/>
      <c r="DB249" s="121"/>
      <c r="DC249" s="121"/>
      <c r="DD249" s="121"/>
      <c r="DE249" s="121"/>
      <c r="DF249" s="121"/>
      <c r="DG249" s="121"/>
      <c r="DH249" s="121"/>
    </row>
    <row r="250" spans="1:112">
      <c r="A250" s="19"/>
      <c r="AD250" s="19"/>
      <c r="CI250" s="121"/>
      <c r="CJ250" s="121"/>
      <c r="CK250" s="121"/>
      <c r="CL250" s="121"/>
      <c r="CM250" s="121"/>
      <c r="CN250" s="121"/>
      <c r="CO250" s="121"/>
      <c r="CP250" s="121"/>
      <c r="CQ250" s="121"/>
      <c r="CR250" s="121"/>
      <c r="CS250" s="121"/>
      <c r="CT250" s="121"/>
      <c r="CU250" s="121"/>
      <c r="CV250" s="121"/>
      <c r="CW250" s="121"/>
      <c r="CX250" s="121"/>
      <c r="CY250" s="121"/>
      <c r="CZ250" s="121"/>
      <c r="DA250" s="121"/>
      <c r="DB250" s="121"/>
      <c r="DC250" s="121"/>
      <c r="DD250" s="121"/>
      <c r="DE250" s="121"/>
      <c r="DF250" s="121"/>
      <c r="DG250" s="121"/>
      <c r="DH250" s="121"/>
    </row>
    <row r="251" spans="1:112">
      <c r="A251" s="19"/>
      <c r="AD251" s="19"/>
      <c r="CI251" s="121"/>
      <c r="CJ251" s="121"/>
      <c r="CK251" s="121"/>
      <c r="CL251" s="121"/>
      <c r="CM251" s="121"/>
      <c r="CN251" s="121"/>
      <c r="CO251" s="121"/>
      <c r="CP251" s="121"/>
      <c r="CQ251" s="121"/>
      <c r="CR251" s="121"/>
      <c r="CS251" s="121"/>
      <c r="CT251" s="121"/>
      <c r="CU251" s="121"/>
      <c r="CV251" s="121"/>
      <c r="CW251" s="121"/>
      <c r="CX251" s="121"/>
      <c r="CY251" s="121"/>
      <c r="CZ251" s="121"/>
      <c r="DA251" s="121"/>
      <c r="DB251" s="121"/>
      <c r="DC251" s="121"/>
      <c r="DD251" s="121"/>
      <c r="DE251" s="121"/>
      <c r="DF251" s="121"/>
      <c r="DG251" s="121"/>
      <c r="DH251" s="121"/>
    </row>
    <row r="252" spans="1:112">
      <c r="A252" s="19"/>
      <c r="AD252" s="19"/>
      <c r="CI252" s="121"/>
      <c r="CJ252" s="121"/>
      <c r="CK252" s="121"/>
      <c r="CL252" s="121"/>
      <c r="CM252" s="121"/>
      <c r="CN252" s="121"/>
      <c r="CO252" s="121"/>
      <c r="CP252" s="121"/>
      <c r="CQ252" s="121"/>
      <c r="CR252" s="121"/>
      <c r="CS252" s="121"/>
      <c r="CT252" s="121"/>
      <c r="CU252" s="121"/>
      <c r="CV252" s="121"/>
      <c r="CW252" s="121"/>
      <c r="CX252" s="121"/>
      <c r="CY252" s="121"/>
      <c r="CZ252" s="121"/>
      <c r="DA252" s="121"/>
      <c r="DB252" s="121"/>
      <c r="DC252" s="121"/>
      <c r="DD252" s="121"/>
      <c r="DE252" s="121"/>
      <c r="DF252" s="121"/>
      <c r="DG252" s="121"/>
      <c r="DH252" s="121"/>
    </row>
    <row r="253" spans="1:112">
      <c r="A253" s="19"/>
      <c r="AD253" s="19"/>
      <c r="CI253" s="121"/>
      <c r="CJ253" s="121"/>
      <c r="CK253" s="121"/>
      <c r="CL253" s="121"/>
      <c r="CM253" s="121"/>
      <c r="CN253" s="121"/>
      <c r="CO253" s="121"/>
      <c r="CP253" s="121"/>
      <c r="CQ253" s="121"/>
      <c r="CR253" s="121"/>
      <c r="CS253" s="121"/>
      <c r="CT253" s="121"/>
      <c r="CU253" s="121"/>
      <c r="CV253" s="121"/>
      <c r="CW253" s="121"/>
      <c r="CX253" s="121"/>
      <c r="CY253" s="121"/>
      <c r="CZ253" s="121"/>
      <c r="DA253" s="121"/>
      <c r="DB253" s="121"/>
      <c r="DC253" s="121"/>
      <c r="DD253" s="121"/>
      <c r="DE253" s="121"/>
      <c r="DF253" s="121"/>
      <c r="DG253" s="121"/>
      <c r="DH253" s="121"/>
    </row>
    <row r="254" spans="1:112">
      <c r="A254" s="19"/>
      <c r="AD254" s="19"/>
      <c r="CI254" s="121"/>
      <c r="CJ254" s="121"/>
      <c r="CK254" s="121"/>
      <c r="CL254" s="121"/>
      <c r="CM254" s="121"/>
      <c r="CN254" s="121"/>
      <c r="CO254" s="121"/>
      <c r="CP254" s="121"/>
      <c r="CQ254" s="121"/>
      <c r="CR254" s="121"/>
      <c r="CS254" s="121"/>
      <c r="CT254" s="121"/>
      <c r="CU254" s="121"/>
      <c r="CV254" s="121"/>
      <c r="CW254" s="121"/>
      <c r="CX254" s="121"/>
      <c r="CY254" s="121"/>
      <c r="CZ254" s="121"/>
      <c r="DA254" s="121"/>
      <c r="DB254" s="121"/>
      <c r="DC254" s="121"/>
      <c r="DD254" s="121"/>
      <c r="DE254" s="121"/>
      <c r="DF254" s="121"/>
      <c r="DG254" s="121"/>
      <c r="DH254" s="121"/>
    </row>
    <row r="255" spans="1:112">
      <c r="A255" s="19"/>
      <c r="AD255" s="19"/>
      <c r="CI255" s="121"/>
      <c r="CJ255" s="121"/>
      <c r="CK255" s="121"/>
      <c r="CL255" s="121"/>
      <c r="CM255" s="121"/>
      <c r="CN255" s="121"/>
      <c r="CO255" s="121"/>
      <c r="CP255" s="121"/>
      <c r="CQ255" s="121"/>
      <c r="CR255" s="121"/>
      <c r="CS255" s="121"/>
      <c r="CT255" s="121"/>
      <c r="CU255" s="121"/>
      <c r="CV255" s="121"/>
      <c r="CW255" s="121"/>
      <c r="CX255" s="121"/>
      <c r="CY255" s="121"/>
      <c r="CZ255" s="121"/>
      <c r="DA255" s="121"/>
      <c r="DB255" s="121"/>
      <c r="DC255" s="121"/>
      <c r="DD255" s="121"/>
      <c r="DE255" s="121"/>
      <c r="DF255" s="121"/>
      <c r="DG255" s="121"/>
      <c r="DH255" s="121"/>
    </row>
    <row r="256" spans="1:112">
      <c r="A256" s="19"/>
      <c r="AD256" s="19"/>
      <c r="CI256" s="121"/>
      <c r="CJ256" s="121"/>
      <c r="CK256" s="121"/>
      <c r="CL256" s="121"/>
      <c r="CM256" s="121"/>
      <c r="CN256" s="121"/>
      <c r="CO256" s="121"/>
      <c r="CP256" s="121"/>
      <c r="CQ256" s="121"/>
      <c r="CR256" s="121"/>
      <c r="CS256" s="121"/>
      <c r="CT256" s="121"/>
      <c r="CU256" s="121"/>
      <c r="CV256" s="121"/>
      <c r="CW256" s="121"/>
      <c r="CX256" s="121"/>
      <c r="CY256" s="121"/>
      <c r="CZ256" s="121"/>
      <c r="DA256" s="121"/>
      <c r="DB256" s="121"/>
      <c r="DC256" s="121"/>
      <c r="DD256" s="121"/>
      <c r="DE256" s="121"/>
      <c r="DF256" s="121"/>
      <c r="DG256" s="121"/>
      <c r="DH256" s="121"/>
    </row>
    <row r="257" spans="1:112">
      <c r="A257" s="19"/>
      <c r="AD257" s="19"/>
      <c r="CI257" s="121"/>
      <c r="CJ257" s="121"/>
      <c r="CK257" s="121"/>
      <c r="CL257" s="121"/>
      <c r="CM257" s="121"/>
      <c r="CN257" s="121"/>
      <c r="CO257" s="121"/>
      <c r="CP257" s="121"/>
      <c r="CQ257" s="121"/>
      <c r="CR257" s="121"/>
      <c r="CS257" s="121"/>
      <c r="CT257" s="121"/>
      <c r="CU257" s="121"/>
      <c r="CV257" s="121"/>
      <c r="CW257" s="121"/>
      <c r="CX257" s="121"/>
      <c r="CY257" s="121"/>
      <c r="CZ257" s="121"/>
      <c r="DA257" s="121"/>
      <c r="DB257" s="121"/>
      <c r="DC257" s="121"/>
      <c r="DD257" s="121"/>
      <c r="DE257" s="121"/>
      <c r="DF257" s="121"/>
      <c r="DG257" s="121"/>
      <c r="DH257" s="121"/>
    </row>
    <row r="258" spans="1:112">
      <c r="A258" s="19"/>
      <c r="AD258" s="19"/>
      <c r="CI258" s="121"/>
      <c r="CJ258" s="121"/>
      <c r="CK258" s="121"/>
      <c r="CL258" s="121"/>
      <c r="CM258" s="121"/>
      <c r="CN258" s="121"/>
      <c r="CO258" s="121"/>
      <c r="CP258" s="121"/>
      <c r="CQ258" s="121"/>
      <c r="CR258" s="121"/>
      <c r="CS258" s="121"/>
      <c r="CT258" s="121"/>
      <c r="CU258" s="121"/>
      <c r="CV258" s="121"/>
      <c r="CW258" s="121"/>
      <c r="CX258" s="121"/>
      <c r="CY258" s="121"/>
      <c r="CZ258" s="121"/>
      <c r="DA258" s="121"/>
      <c r="DB258" s="121"/>
      <c r="DC258" s="121"/>
      <c r="DD258" s="121"/>
      <c r="DE258" s="121"/>
      <c r="DF258" s="121"/>
      <c r="DG258" s="121"/>
      <c r="DH258" s="121"/>
    </row>
    <row r="259" spans="1:112">
      <c r="A259" s="19"/>
      <c r="AD259" s="19"/>
      <c r="CI259" s="121"/>
      <c r="CJ259" s="121"/>
      <c r="CK259" s="121"/>
      <c r="CL259" s="121"/>
      <c r="CM259" s="121"/>
      <c r="CN259" s="121"/>
      <c r="CO259" s="121"/>
      <c r="CP259" s="121"/>
      <c r="CQ259" s="121"/>
      <c r="CR259" s="121"/>
      <c r="CS259" s="121"/>
      <c r="CT259" s="121"/>
      <c r="CU259" s="121"/>
      <c r="CV259" s="121"/>
      <c r="CW259" s="121"/>
      <c r="CX259" s="121"/>
      <c r="CY259" s="121"/>
      <c r="CZ259" s="121"/>
      <c r="DA259" s="121"/>
      <c r="DB259" s="121"/>
      <c r="DC259" s="121"/>
      <c r="DD259" s="121"/>
      <c r="DE259" s="121"/>
      <c r="DF259" s="121"/>
      <c r="DG259" s="121"/>
      <c r="DH259" s="121"/>
    </row>
    <row r="260" spans="1:112">
      <c r="A260" s="19"/>
      <c r="AD260" s="19"/>
      <c r="CI260" s="121"/>
      <c r="CJ260" s="121"/>
      <c r="CK260" s="121"/>
      <c r="CL260" s="121"/>
      <c r="CM260" s="121"/>
      <c r="CN260" s="121"/>
      <c r="CO260" s="121"/>
      <c r="CP260" s="121"/>
      <c r="CQ260" s="121"/>
      <c r="CR260" s="121"/>
      <c r="CS260" s="121"/>
      <c r="CT260" s="121"/>
      <c r="CU260" s="121"/>
      <c r="CV260" s="121"/>
      <c r="CW260" s="121"/>
      <c r="CX260" s="121"/>
      <c r="CY260" s="121"/>
      <c r="CZ260" s="121"/>
      <c r="DA260" s="121"/>
      <c r="DB260" s="121"/>
      <c r="DC260" s="121"/>
      <c r="DD260" s="121"/>
      <c r="DE260" s="121"/>
      <c r="DF260" s="121"/>
      <c r="DG260" s="121"/>
      <c r="DH260" s="121"/>
    </row>
    <row r="261" spans="1:112">
      <c r="A261" s="19"/>
      <c r="AD261" s="19"/>
      <c r="CI261" s="121"/>
      <c r="CJ261" s="121"/>
      <c r="CK261" s="121"/>
      <c r="CL261" s="121"/>
      <c r="CM261" s="121"/>
      <c r="CN261" s="121"/>
      <c r="CO261" s="121"/>
      <c r="CP261" s="121"/>
      <c r="CQ261" s="121"/>
      <c r="CR261" s="121"/>
      <c r="CS261" s="121"/>
      <c r="CT261" s="121"/>
      <c r="CU261" s="121"/>
      <c r="CV261" s="121"/>
      <c r="CW261" s="121"/>
      <c r="CX261" s="121"/>
      <c r="CY261" s="121"/>
      <c r="CZ261" s="121"/>
      <c r="DA261" s="121"/>
      <c r="DB261" s="121"/>
      <c r="DC261" s="121"/>
      <c r="DD261" s="121"/>
      <c r="DE261" s="121"/>
      <c r="DF261" s="121"/>
      <c r="DG261" s="121"/>
      <c r="DH261" s="121"/>
    </row>
    <row r="262" spans="1:112">
      <c r="A262" s="19"/>
      <c r="AD262" s="19"/>
      <c r="CI262" s="121"/>
      <c r="CJ262" s="121"/>
      <c r="CK262" s="121"/>
      <c r="CL262" s="121"/>
      <c r="CM262" s="121"/>
      <c r="CN262" s="121"/>
      <c r="CO262" s="121"/>
      <c r="CP262" s="121"/>
      <c r="CQ262" s="121"/>
      <c r="CR262" s="121"/>
      <c r="CS262" s="121"/>
      <c r="CT262" s="121"/>
      <c r="CU262" s="121"/>
      <c r="CV262" s="121"/>
      <c r="CW262" s="121"/>
      <c r="CX262" s="121"/>
      <c r="CY262" s="121"/>
      <c r="CZ262" s="121"/>
      <c r="DA262" s="121"/>
      <c r="DB262" s="121"/>
      <c r="DC262" s="121"/>
      <c r="DD262" s="121"/>
      <c r="DE262" s="121"/>
      <c r="DF262" s="121"/>
      <c r="DG262" s="121"/>
      <c r="DH262" s="121"/>
    </row>
    <row r="263" spans="1:112">
      <c r="A263" s="19"/>
      <c r="AD263" s="19"/>
      <c r="CI263" s="121"/>
      <c r="CJ263" s="121"/>
      <c r="CK263" s="121"/>
      <c r="CL263" s="121"/>
      <c r="CM263" s="121"/>
      <c r="CN263" s="121"/>
      <c r="CO263" s="121"/>
      <c r="CP263" s="121"/>
      <c r="CQ263" s="121"/>
      <c r="CR263" s="121"/>
      <c r="CS263" s="121"/>
      <c r="CT263" s="121"/>
      <c r="CU263" s="121"/>
      <c r="CV263" s="121"/>
      <c r="CW263" s="121"/>
      <c r="CX263" s="121"/>
      <c r="CY263" s="121"/>
      <c r="CZ263" s="121"/>
      <c r="DA263" s="121"/>
      <c r="DB263" s="121"/>
      <c r="DC263" s="121"/>
      <c r="DD263" s="121"/>
      <c r="DE263" s="121"/>
      <c r="DF263" s="121"/>
      <c r="DG263" s="121"/>
      <c r="DH263" s="121"/>
    </row>
    <row r="264" spans="1:112">
      <c r="A264" s="19"/>
      <c r="AD264" s="19"/>
      <c r="CI264" s="121"/>
      <c r="CJ264" s="121"/>
      <c r="CK264" s="121"/>
      <c r="CL264" s="121"/>
      <c r="CM264" s="121"/>
      <c r="CN264" s="121"/>
      <c r="CO264" s="121"/>
      <c r="CP264" s="121"/>
      <c r="CQ264" s="121"/>
      <c r="CR264" s="121"/>
      <c r="CS264" s="121"/>
      <c r="CT264" s="121"/>
      <c r="CU264" s="121"/>
      <c r="CV264" s="121"/>
      <c r="CW264" s="121"/>
      <c r="CX264" s="121"/>
      <c r="CY264" s="121"/>
      <c r="CZ264" s="121"/>
      <c r="DA264" s="121"/>
      <c r="DB264" s="121"/>
      <c r="DC264" s="121"/>
      <c r="DD264" s="121"/>
      <c r="DE264" s="121"/>
      <c r="DF264" s="121"/>
      <c r="DG264" s="121"/>
      <c r="DH264" s="121"/>
    </row>
    <row r="265" spans="1:112">
      <c r="A265" s="19"/>
      <c r="AD265" s="19"/>
      <c r="CI265" s="121"/>
      <c r="CJ265" s="121"/>
      <c r="CK265" s="121"/>
      <c r="CL265" s="121"/>
      <c r="CM265" s="121"/>
      <c r="CN265" s="121"/>
      <c r="CO265" s="121"/>
      <c r="CP265" s="121"/>
      <c r="CQ265" s="121"/>
      <c r="CR265" s="121"/>
      <c r="CS265" s="121"/>
      <c r="CT265" s="121"/>
      <c r="CU265" s="121"/>
      <c r="CV265" s="121"/>
      <c r="CW265" s="121"/>
      <c r="CX265" s="121"/>
      <c r="CY265" s="121"/>
      <c r="CZ265" s="121"/>
      <c r="DA265" s="121"/>
      <c r="DB265" s="121"/>
      <c r="DC265" s="121"/>
      <c r="DD265" s="121"/>
      <c r="DE265" s="121"/>
      <c r="DF265" s="121"/>
      <c r="DG265" s="121"/>
      <c r="DH265" s="121"/>
    </row>
    <row r="266" spans="1:112">
      <c r="A266" s="19"/>
      <c r="AD266" s="19"/>
      <c r="CI266" s="121"/>
      <c r="CJ266" s="121"/>
      <c r="CK266" s="121"/>
      <c r="CL266" s="121"/>
      <c r="CM266" s="121"/>
      <c r="CN266" s="121"/>
      <c r="CO266" s="121"/>
      <c r="CP266" s="121"/>
      <c r="CQ266" s="121"/>
      <c r="CR266" s="121"/>
      <c r="CS266" s="121"/>
      <c r="CT266" s="121"/>
      <c r="CU266" s="121"/>
      <c r="CV266" s="121"/>
      <c r="CW266" s="121"/>
      <c r="CX266" s="121"/>
      <c r="CY266" s="121"/>
      <c r="CZ266" s="121"/>
      <c r="DA266" s="121"/>
      <c r="DB266" s="121"/>
      <c r="DC266" s="121"/>
      <c r="DD266" s="121"/>
      <c r="DE266" s="121"/>
      <c r="DF266" s="121"/>
      <c r="DG266" s="121"/>
      <c r="DH266" s="121"/>
    </row>
    <row r="267" spans="1:112">
      <c r="A267" s="19"/>
      <c r="AD267" s="19"/>
      <c r="CI267" s="121"/>
      <c r="CJ267" s="121"/>
      <c r="CK267" s="121"/>
      <c r="CL267" s="121"/>
      <c r="CM267" s="121"/>
      <c r="CN267" s="121"/>
      <c r="CO267" s="121"/>
      <c r="CP267" s="121"/>
      <c r="CQ267" s="121"/>
      <c r="CR267" s="121"/>
      <c r="CS267" s="121"/>
      <c r="CT267" s="121"/>
      <c r="CU267" s="121"/>
      <c r="CV267" s="121"/>
      <c r="CW267" s="121"/>
      <c r="CX267" s="121"/>
      <c r="CY267" s="121"/>
      <c r="CZ267" s="121"/>
      <c r="DA267" s="121"/>
      <c r="DB267" s="121"/>
      <c r="DC267" s="121"/>
      <c r="DD267" s="121"/>
      <c r="DE267" s="121"/>
      <c r="DF267" s="121"/>
      <c r="DG267" s="121"/>
      <c r="DH267" s="121"/>
    </row>
    <row r="268" spans="1:112">
      <c r="A268" s="19"/>
      <c r="AD268" s="19"/>
      <c r="CI268" s="121"/>
      <c r="CJ268" s="121"/>
      <c r="CK268" s="121"/>
      <c r="CL268" s="121"/>
      <c r="CM268" s="121"/>
      <c r="CN268" s="121"/>
      <c r="CO268" s="121"/>
      <c r="CP268" s="121"/>
      <c r="CQ268" s="121"/>
      <c r="CR268" s="121"/>
      <c r="CS268" s="121"/>
      <c r="CT268" s="121"/>
      <c r="CU268" s="121"/>
      <c r="CV268" s="121"/>
      <c r="CW268" s="121"/>
      <c r="CX268" s="121"/>
      <c r="CY268" s="121"/>
      <c r="CZ268" s="121"/>
      <c r="DA268" s="121"/>
      <c r="DB268" s="121"/>
      <c r="DC268" s="121"/>
      <c r="DD268" s="121"/>
      <c r="DE268" s="121"/>
      <c r="DF268" s="121"/>
      <c r="DG268" s="121"/>
      <c r="DH268" s="121"/>
    </row>
    <row r="269" spans="1:112">
      <c r="A269" s="19"/>
      <c r="AD269" s="19"/>
      <c r="CI269" s="121"/>
      <c r="CJ269" s="121"/>
      <c r="CK269" s="121"/>
      <c r="CL269" s="121"/>
      <c r="CM269" s="121"/>
      <c r="CN269" s="121"/>
      <c r="CO269" s="121"/>
      <c r="CP269" s="121"/>
      <c r="CQ269" s="121"/>
      <c r="CR269" s="121"/>
      <c r="CS269" s="121"/>
      <c r="CT269" s="121"/>
      <c r="CU269" s="121"/>
      <c r="CV269" s="121"/>
      <c r="CW269" s="121"/>
      <c r="CX269" s="121"/>
      <c r="CY269" s="121"/>
      <c r="CZ269" s="121"/>
      <c r="DA269" s="121"/>
      <c r="DB269" s="121"/>
      <c r="DC269" s="121"/>
      <c r="DD269" s="121"/>
      <c r="DE269" s="121"/>
      <c r="DF269" s="121"/>
      <c r="DG269" s="121"/>
      <c r="DH269" s="121"/>
    </row>
    <row r="270" spans="1:112">
      <c r="A270" s="19"/>
      <c r="AD270" s="19"/>
      <c r="CI270" s="121"/>
      <c r="CJ270" s="121"/>
      <c r="CK270" s="121"/>
      <c r="CL270" s="121"/>
      <c r="CM270" s="121"/>
      <c r="CN270" s="121"/>
      <c r="CO270" s="121"/>
      <c r="CP270" s="121"/>
      <c r="CQ270" s="121"/>
      <c r="CR270" s="121"/>
      <c r="CS270" s="121"/>
      <c r="CT270" s="121"/>
      <c r="CU270" s="121"/>
      <c r="CV270" s="121"/>
      <c r="CW270" s="121"/>
      <c r="CX270" s="121"/>
      <c r="CY270" s="121"/>
      <c r="CZ270" s="121"/>
      <c r="DA270" s="121"/>
      <c r="DB270" s="121"/>
      <c r="DC270" s="121"/>
      <c r="DD270" s="121"/>
      <c r="DE270" s="121"/>
      <c r="DF270" s="121"/>
      <c r="DG270" s="121"/>
      <c r="DH270" s="121"/>
    </row>
    <row r="271" spans="1:112">
      <c r="A271" s="19"/>
      <c r="AD271" s="19"/>
      <c r="CI271" s="121"/>
      <c r="CJ271" s="121"/>
      <c r="CK271" s="121"/>
      <c r="CL271" s="121"/>
      <c r="CM271" s="121"/>
      <c r="CN271" s="121"/>
      <c r="CO271" s="121"/>
      <c r="CP271" s="121"/>
      <c r="CQ271" s="121"/>
      <c r="CR271" s="121"/>
      <c r="CS271" s="121"/>
      <c r="CT271" s="121"/>
      <c r="CU271" s="121"/>
      <c r="CV271" s="121"/>
      <c r="CW271" s="121"/>
      <c r="CX271" s="121"/>
      <c r="CY271" s="121"/>
      <c r="CZ271" s="121"/>
      <c r="DA271" s="121"/>
      <c r="DB271" s="121"/>
      <c r="DC271" s="121"/>
      <c r="DD271" s="121"/>
      <c r="DE271" s="121"/>
      <c r="DF271" s="121"/>
      <c r="DG271" s="121"/>
      <c r="DH271" s="121"/>
    </row>
    <row r="272" spans="1:112">
      <c r="A272" s="19"/>
      <c r="AD272" s="19"/>
      <c r="CI272" s="121"/>
      <c r="CJ272" s="121"/>
      <c r="CK272" s="121"/>
      <c r="CL272" s="121"/>
      <c r="CM272" s="121"/>
      <c r="CN272" s="121"/>
      <c r="CO272" s="121"/>
      <c r="CP272" s="121"/>
      <c r="CQ272" s="121"/>
      <c r="CR272" s="121"/>
      <c r="CS272" s="121"/>
      <c r="CT272" s="121"/>
      <c r="CU272" s="121"/>
      <c r="CV272" s="121"/>
      <c r="CW272" s="121"/>
      <c r="CX272" s="121"/>
      <c r="CY272" s="121"/>
      <c r="CZ272" s="121"/>
      <c r="DA272" s="121"/>
      <c r="DB272" s="121"/>
      <c r="DC272" s="121"/>
      <c r="DD272" s="121"/>
      <c r="DE272" s="121"/>
      <c r="DF272" s="121"/>
      <c r="DG272" s="121"/>
      <c r="DH272" s="121"/>
    </row>
    <row r="273" spans="1:112">
      <c r="A273" s="19"/>
      <c r="AD273" s="19"/>
      <c r="CI273" s="121"/>
      <c r="CJ273" s="121"/>
      <c r="CK273" s="121"/>
      <c r="CL273" s="121"/>
      <c r="CM273" s="121"/>
      <c r="CN273" s="121"/>
      <c r="CO273" s="121"/>
      <c r="CP273" s="121"/>
      <c r="CQ273" s="121"/>
      <c r="CR273" s="121"/>
      <c r="CS273" s="121"/>
      <c r="CT273" s="121"/>
      <c r="CU273" s="121"/>
      <c r="CV273" s="121"/>
      <c r="CW273" s="121"/>
      <c r="CX273" s="121"/>
      <c r="CY273" s="121"/>
      <c r="CZ273" s="121"/>
      <c r="DA273" s="121"/>
      <c r="DB273" s="121"/>
      <c r="DC273" s="121"/>
      <c r="DD273" s="121"/>
      <c r="DE273" s="121"/>
      <c r="DF273" s="121"/>
      <c r="DG273" s="121"/>
      <c r="DH273" s="121"/>
    </row>
    <row r="274" spans="1:112">
      <c r="A274" s="19"/>
      <c r="AD274" s="19"/>
      <c r="CI274" s="121"/>
      <c r="CJ274" s="121"/>
      <c r="CK274" s="121"/>
      <c r="CL274" s="121"/>
      <c r="CM274" s="121"/>
      <c r="CN274" s="121"/>
      <c r="CO274" s="121"/>
      <c r="CP274" s="121"/>
      <c r="CQ274" s="121"/>
      <c r="CR274" s="121"/>
      <c r="CS274" s="121"/>
      <c r="CT274" s="121"/>
      <c r="CU274" s="121"/>
      <c r="CV274" s="121"/>
      <c r="CW274" s="121"/>
      <c r="CX274" s="121"/>
      <c r="CY274" s="121"/>
      <c r="CZ274" s="121"/>
      <c r="DA274" s="121"/>
      <c r="DB274" s="121"/>
      <c r="DC274" s="121"/>
      <c r="DD274" s="121"/>
      <c r="DE274" s="121"/>
      <c r="DF274" s="121"/>
      <c r="DG274" s="121"/>
      <c r="DH274" s="121"/>
    </row>
    <row r="275" spans="1:112">
      <c r="A275" s="19"/>
      <c r="AD275" s="19"/>
      <c r="CI275" s="121"/>
      <c r="CJ275" s="121"/>
      <c r="CK275" s="121"/>
      <c r="CL275" s="121"/>
      <c r="CM275" s="121"/>
      <c r="CN275" s="121"/>
      <c r="CO275" s="121"/>
      <c r="CP275" s="121"/>
      <c r="CQ275" s="121"/>
      <c r="CR275" s="121"/>
      <c r="CS275" s="121"/>
      <c r="CT275" s="121"/>
      <c r="CU275" s="121"/>
      <c r="CV275" s="121"/>
      <c r="CW275" s="121"/>
      <c r="CX275" s="121"/>
      <c r="CY275" s="121"/>
      <c r="CZ275" s="121"/>
      <c r="DA275" s="121"/>
      <c r="DB275" s="121"/>
      <c r="DC275" s="121"/>
      <c r="DD275" s="121"/>
      <c r="DE275" s="121"/>
      <c r="DF275" s="121"/>
      <c r="DG275" s="121"/>
      <c r="DH275" s="121"/>
    </row>
    <row r="276" spans="1:112">
      <c r="A276" s="19"/>
      <c r="AD276" s="19"/>
      <c r="CI276" s="121"/>
      <c r="CJ276" s="121"/>
      <c r="CK276" s="121"/>
      <c r="CL276" s="121"/>
      <c r="CM276" s="121"/>
      <c r="CN276" s="121"/>
      <c r="CO276" s="121"/>
      <c r="CP276" s="121"/>
      <c r="CQ276" s="121"/>
      <c r="CR276" s="121"/>
      <c r="CS276" s="121"/>
      <c r="CT276" s="121"/>
      <c r="CU276" s="121"/>
      <c r="CV276" s="121"/>
      <c r="CW276" s="121"/>
      <c r="CX276" s="121"/>
      <c r="CY276" s="121"/>
      <c r="CZ276" s="121"/>
      <c r="DA276" s="121"/>
      <c r="DB276" s="121"/>
      <c r="DC276" s="121"/>
      <c r="DD276" s="121"/>
      <c r="DE276" s="121"/>
      <c r="DF276" s="121"/>
      <c r="DG276" s="121"/>
      <c r="DH276" s="121"/>
    </row>
    <row r="277" spans="1:112">
      <c r="A277" s="19"/>
      <c r="AD277" s="19"/>
      <c r="CI277" s="121"/>
      <c r="CJ277" s="121"/>
      <c r="CK277" s="121"/>
      <c r="CL277" s="121"/>
      <c r="CM277" s="121"/>
      <c r="CN277" s="121"/>
      <c r="CO277" s="121"/>
      <c r="CP277" s="121"/>
      <c r="CQ277" s="121"/>
      <c r="CR277" s="121"/>
      <c r="CS277" s="121"/>
      <c r="CT277" s="121"/>
      <c r="CU277" s="121"/>
      <c r="CV277" s="121"/>
      <c r="CW277" s="121"/>
      <c r="CX277" s="121"/>
      <c r="CY277" s="121"/>
      <c r="CZ277" s="121"/>
      <c r="DA277" s="121"/>
      <c r="DB277" s="121"/>
      <c r="DC277" s="121"/>
      <c r="DD277" s="121"/>
      <c r="DE277" s="121"/>
      <c r="DF277" s="121"/>
      <c r="DG277" s="121"/>
      <c r="DH277" s="121"/>
    </row>
    <row r="278" spans="1:112">
      <c r="A278" s="19"/>
      <c r="AD278" s="19"/>
      <c r="CI278" s="121"/>
      <c r="CJ278" s="121"/>
      <c r="CK278" s="121"/>
      <c r="CL278" s="121"/>
      <c r="CM278" s="121"/>
      <c r="CN278" s="121"/>
      <c r="CO278" s="121"/>
      <c r="CP278" s="121"/>
      <c r="CQ278" s="121"/>
      <c r="CR278" s="121"/>
      <c r="CS278" s="121"/>
      <c r="CT278" s="121"/>
      <c r="CU278" s="121"/>
      <c r="CV278" s="121"/>
      <c r="CW278" s="121"/>
      <c r="CX278" s="121"/>
      <c r="CY278" s="121"/>
      <c r="CZ278" s="121"/>
      <c r="DA278" s="121"/>
      <c r="DB278" s="121"/>
      <c r="DC278" s="121"/>
      <c r="DD278" s="121"/>
      <c r="DE278" s="121"/>
      <c r="DF278" s="121"/>
      <c r="DG278" s="121"/>
      <c r="DH278" s="121"/>
    </row>
    <row r="279" spans="1:112">
      <c r="A279" s="19"/>
      <c r="AD279" s="19"/>
      <c r="CI279" s="121"/>
      <c r="CJ279" s="121"/>
      <c r="CK279" s="121"/>
      <c r="CL279" s="121"/>
      <c r="CM279" s="121"/>
      <c r="CN279" s="121"/>
      <c r="CO279" s="121"/>
      <c r="CP279" s="121"/>
      <c r="CQ279" s="121"/>
      <c r="CR279" s="121"/>
      <c r="CS279" s="121"/>
      <c r="CT279" s="121"/>
      <c r="CU279" s="121"/>
      <c r="CV279" s="121"/>
      <c r="CW279" s="121"/>
      <c r="CX279" s="121"/>
      <c r="CY279" s="121"/>
      <c r="CZ279" s="121"/>
      <c r="DA279" s="121"/>
      <c r="DB279" s="121"/>
      <c r="DC279" s="121"/>
      <c r="DD279" s="121"/>
      <c r="DE279" s="121"/>
      <c r="DF279" s="121"/>
      <c r="DG279" s="121"/>
      <c r="DH279" s="121"/>
    </row>
    <row r="280" spans="1:112">
      <c r="A280" s="19"/>
      <c r="AD280" s="19"/>
      <c r="CI280" s="121"/>
      <c r="CJ280" s="121"/>
      <c r="CK280" s="121"/>
      <c r="CL280" s="121"/>
      <c r="CM280" s="121"/>
      <c r="CN280" s="121"/>
      <c r="CO280" s="121"/>
      <c r="CP280" s="121"/>
      <c r="CQ280" s="121"/>
      <c r="CR280" s="121"/>
      <c r="CS280" s="121"/>
      <c r="CT280" s="121"/>
      <c r="CU280" s="121"/>
      <c r="CV280" s="121"/>
      <c r="CW280" s="121"/>
      <c r="CX280" s="121"/>
      <c r="CY280" s="121"/>
      <c r="CZ280" s="121"/>
      <c r="DA280" s="121"/>
      <c r="DB280" s="121"/>
      <c r="DC280" s="121"/>
      <c r="DD280" s="121"/>
      <c r="DE280" s="121"/>
      <c r="DF280" s="121"/>
      <c r="DG280" s="121"/>
      <c r="DH280" s="121"/>
    </row>
    <row r="281" spans="1:112">
      <c r="A281" s="19"/>
      <c r="AD281" s="19"/>
      <c r="CI281" s="121"/>
      <c r="CJ281" s="121"/>
      <c r="CK281" s="121"/>
      <c r="CL281" s="121"/>
      <c r="CM281" s="121"/>
      <c r="CN281" s="121"/>
      <c r="CO281" s="121"/>
      <c r="CP281" s="121"/>
      <c r="CQ281" s="121"/>
      <c r="CR281" s="121"/>
      <c r="CS281" s="121"/>
      <c r="CT281" s="121"/>
      <c r="CU281" s="121"/>
      <c r="CV281" s="121"/>
      <c r="CW281" s="121"/>
      <c r="CX281" s="121"/>
      <c r="CY281" s="121"/>
      <c r="CZ281" s="121"/>
      <c r="DA281" s="121"/>
      <c r="DB281" s="121"/>
      <c r="DC281" s="121"/>
      <c r="DD281" s="121"/>
      <c r="DE281" s="121"/>
      <c r="DF281" s="121"/>
      <c r="DG281" s="121"/>
      <c r="DH281" s="121"/>
    </row>
    <row r="282" spans="1:112">
      <c r="A282" s="19"/>
      <c r="AD282" s="19"/>
      <c r="CI282" s="121"/>
      <c r="CJ282" s="121"/>
      <c r="CK282" s="121"/>
      <c r="CL282" s="121"/>
      <c r="CM282" s="121"/>
      <c r="CN282" s="121"/>
      <c r="CO282" s="121"/>
      <c r="CP282" s="121"/>
      <c r="CQ282" s="121"/>
      <c r="CR282" s="121"/>
      <c r="CS282" s="121"/>
      <c r="CT282" s="121"/>
      <c r="CU282" s="121"/>
      <c r="CV282" s="121"/>
      <c r="CW282" s="121"/>
      <c r="CX282" s="121"/>
      <c r="CY282" s="121"/>
      <c r="CZ282" s="121"/>
      <c r="DA282" s="121"/>
      <c r="DB282" s="121"/>
      <c r="DC282" s="121"/>
      <c r="DD282" s="121"/>
      <c r="DE282" s="121"/>
      <c r="DF282" s="121"/>
      <c r="DG282" s="121"/>
      <c r="DH282" s="121"/>
    </row>
    <row r="283" spans="1:112">
      <c r="A283" s="19"/>
      <c r="AD283" s="19"/>
      <c r="CI283" s="121"/>
      <c r="CJ283" s="121"/>
      <c r="CK283" s="121"/>
      <c r="CL283" s="121"/>
      <c r="CM283" s="121"/>
      <c r="CN283" s="121"/>
      <c r="CO283" s="121"/>
      <c r="CP283" s="121"/>
      <c r="CQ283" s="121"/>
      <c r="CR283" s="121"/>
      <c r="CS283" s="121"/>
      <c r="CT283" s="121"/>
      <c r="CU283" s="121"/>
      <c r="CV283" s="121"/>
      <c r="CW283" s="121"/>
      <c r="CX283" s="121"/>
      <c r="CY283" s="121"/>
      <c r="CZ283" s="121"/>
      <c r="DA283" s="121"/>
      <c r="DB283" s="121"/>
      <c r="DC283" s="121"/>
      <c r="DD283" s="121"/>
      <c r="DE283" s="121"/>
      <c r="DF283" s="121"/>
      <c r="DG283" s="121"/>
      <c r="DH283" s="121"/>
    </row>
    <row r="284" spans="1:112">
      <c r="A284" s="19"/>
      <c r="AD284" s="19"/>
      <c r="CI284" s="121"/>
      <c r="CJ284" s="121"/>
      <c r="CK284" s="121"/>
      <c r="CL284" s="121"/>
      <c r="CM284" s="121"/>
      <c r="CN284" s="121"/>
      <c r="CO284" s="121"/>
      <c r="CP284" s="121"/>
      <c r="CQ284" s="121"/>
      <c r="CR284" s="121"/>
      <c r="CS284" s="121"/>
      <c r="CT284" s="121"/>
      <c r="CU284" s="121"/>
      <c r="CV284" s="121"/>
      <c r="CW284" s="121"/>
      <c r="CX284" s="121"/>
      <c r="CY284" s="121"/>
      <c r="CZ284" s="121"/>
      <c r="DA284" s="121"/>
      <c r="DB284" s="121"/>
      <c r="DC284" s="121"/>
      <c r="DD284" s="121"/>
      <c r="DE284" s="121"/>
      <c r="DF284" s="121"/>
      <c r="DG284" s="121"/>
      <c r="DH284" s="121"/>
    </row>
    <row r="285" spans="1:112">
      <c r="A285" s="19"/>
      <c r="AD285" s="19"/>
      <c r="CI285" s="121"/>
      <c r="CJ285" s="121"/>
      <c r="CK285" s="121"/>
      <c r="CL285" s="121"/>
      <c r="CM285" s="121"/>
      <c r="CN285" s="121"/>
      <c r="CO285" s="121"/>
      <c r="CP285" s="121"/>
      <c r="CQ285" s="121"/>
      <c r="CR285" s="121"/>
      <c r="CS285" s="121"/>
      <c r="CT285" s="121"/>
      <c r="CU285" s="121"/>
      <c r="CV285" s="121"/>
      <c r="CW285" s="121"/>
      <c r="CX285" s="121"/>
      <c r="CY285" s="121"/>
      <c r="CZ285" s="121"/>
      <c r="DA285" s="121"/>
      <c r="DB285" s="121"/>
      <c r="DC285" s="121"/>
      <c r="DD285" s="121"/>
      <c r="DE285" s="121"/>
      <c r="DF285" s="121"/>
      <c r="DG285" s="121"/>
      <c r="DH285" s="121"/>
    </row>
    <row r="286" spans="1:112">
      <c r="A286" s="19"/>
      <c r="AD286" s="19"/>
      <c r="CI286" s="121"/>
      <c r="CJ286" s="121"/>
      <c r="CK286" s="121"/>
      <c r="CL286" s="121"/>
      <c r="CM286" s="121"/>
      <c r="CN286" s="121"/>
      <c r="CO286" s="121"/>
      <c r="CP286" s="121"/>
      <c r="CQ286" s="121"/>
      <c r="CR286" s="121"/>
      <c r="CS286" s="121"/>
      <c r="CT286" s="121"/>
      <c r="CU286" s="121"/>
      <c r="CV286" s="121"/>
      <c r="CW286" s="121"/>
      <c r="CX286" s="121"/>
      <c r="CY286" s="121"/>
      <c r="CZ286" s="121"/>
      <c r="DA286" s="121"/>
      <c r="DB286" s="121"/>
      <c r="DC286" s="121"/>
      <c r="DD286" s="121"/>
      <c r="DE286" s="121"/>
      <c r="DF286" s="121"/>
      <c r="DG286" s="121"/>
      <c r="DH286" s="121"/>
    </row>
    <row r="287" spans="1:112">
      <c r="A287" s="19"/>
      <c r="AD287" s="19"/>
      <c r="CI287" s="121"/>
      <c r="CJ287" s="121"/>
      <c r="CK287" s="121"/>
      <c r="CL287" s="121"/>
      <c r="CM287" s="121"/>
      <c r="CN287" s="121"/>
      <c r="CO287" s="121"/>
      <c r="CP287" s="121"/>
      <c r="CQ287" s="121"/>
      <c r="CR287" s="121"/>
      <c r="CS287" s="121"/>
      <c r="CT287" s="121"/>
      <c r="CU287" s="121"/>
      <c r="CV287" s="121"/>
      <c r="CW287" s="121"/>
      <c r="CX287" s="121"/>
      <c r="CY287" s="121"/>
      <c r="CZ287" s="121"/>
      <c r="DA287" s="121"/>
      <c r="DB287" s="121"/>
      <c r="DC287" s="121"/>
      <c r="DD287" s="121"/>
      <c r="DE287" s="121"/>
      <c r="DF287" s="121"/>
      <c r="DG287" s="121"/>
      <c r="DH287" s="121"/>
    </row>
    <row r="288" spans="1:112">
      <c r="A288" s="19"/>
      <c r="AD288" s="19"/>
      <c r="CI288" s="121"/>
      <c r="CJ288" s="121"/>
      <c r="CK288" s="121"/>
      <c r="CL288" s="121"/>
      <c r="CM288" s="121"/>
      <c r="CN288" s="121"/>
      <c r="CO288" s="121"/>
      <c r="CP288" s="121"/>
      <c r="CQ288" s="121"/>
      <c r="CR288" s="121"/>
      <c r="CS288" s="121"/>
      <c r="CT288" s="121"/>
      <c r="CU288" s="121"/>
      <c r="CV288" s="121"/>
      <c r="CW288" s="121"/>
      <c r="CX288" s="121"/>
      <c r="CY288" s="121"/>
      <c r="CZ288" s="121"/>
      <c r="DA288" s="121"/>
      <c r="DB288" s="121"/>
      <c r="DC288" s="121"/>
      <c r="DD288" s="121"/>
      <c r="DE288" s="121"/>
      <c r="DF288" s="121"/>
      <c r="DG288" s="121"/>
      <c r="DH288" s="121"/>
    </row>
    <row r="289" spans="1:112">
      <c r="A289" s="19"/>
      <c r="AD289" s="19"/>
      <c r="CI289" s="121"/>
      <c r="CJ289" s="121"/>
      <c r="CK289" s="121"/>
      <c r="CL289" s="121"/>
      <c r="CM289" s="121"/>
      <c r="CN289" s="121"/>
      <c r="CO289" s="121"/>
      <c r="CP289" s="121"/>
      <c r="CQ289" s="121"/>
      <c r="CR289" s="121"/>
      <c r="CS289" s="121"/>
      <c r="CT289" s="121"/>
      <c r="CU289" s="121"/>
      <c r="CV289" s="121"/>
      <c r="CW289" s="121"/>
      <c r="CX289" s="121"/>
      <c r="CY289" s="121"/>
      <c r="CZ289" s="121"/>
      <c r="DA289" s="121"/>
      <c r="DB289" s="121"/>
      <c r="DC289" s="121"/>
      <c r="DD289" s="121"/>
      <c r="DE289" s="121"/>
      <c r="DF289" s="121"/>
      <c r="DG289" s="121"/>
      <c r="DH289" s="121"/>
    </row>
    <row r="290" spans="1:112">
      <c r="A290" s="19"/>
      <c r="AD290" s="19"/>
      <c r="CI290" s="121"/>
      <c r="CJ290" s="121"/>
      <c r="CK290" s="121"/>
      <c r="CL290" s="121"/>
      <c r="CM290" s="121"/>
      <c r="CN290" s="121"/>
      <c r="CO290" s="121"/>
      <c r="CP290" s="121"/>
      <c r="CQ290" s="121"/>
      <c r="CR290" s="121"/>
      <c r="CS290" s="121"/>
      <c r="CT290" s="121"/>
      <c r="CU290" s="121"/>
      <c r="CV290" s="121"/>
      <c r="CW290" s="121"/>
      <c r="CX290" s="121"/>
      <c r="CY290" s="121"/>
      <c r="CZ290" s="121"/>
      <c r="DA290" s="121"/>
      <c r="DB290" s="121"/>
      <c r="DC290" s="121"/>
      <c r="DD290" s="121"/>
      <c r="DE290" s="121"/>
      <c r="DF290" s="121"/>
      <c r="DG290" s="121"/>
      <c r="DH290" s="121"/>
    </row>
    <row r="291" spans="1:112">
      <c r="A291" s="19"/>
      <c r="AD291" s="19"/>
      <c r="CI291" s="121"/>
      <c r="CJ291" s="121"/>
      <c r="CK291" s="121"/>
      <c r="CL291" s="121"/>
      <c r="CM291" s="121"/>
      <c r="CN291" s="121"/>
      <c r="CO291" s="121"/>
      <c r="CP291" s="121"/>
      <c r="CQ291" s="121"/>
      <c r="CR291" s="121"/>
      <c r="CS291" s="121"/>
      <c r="CT291" s="121"/>
      <c r="CU291" s="121"/>
      <c r="CV291" s="121"/>
      <c r="CW291" s="121"/>
      <c r="CX291" s="121"/>
      <c r="CY291" s="121"/>
      <c r="CZ291" s="121"/>
      <c r="DA291" s="121"/>
      <c r="DB291" s="121"/>
      <c r="DC291" s="121"/>
      <c r="DD291" s="121"/>
      <c r="DE291" s="121"/>
      <c r="DF291" s="121"/>
      <c r="DG291" s="121"/>
      <c r="DH291" s="121"/>
    </row>
    <row r="292" spans="1:112">
      <c r="A292" s="19"/>
      <c r="AD292" s="19"/>
      <c r="CI292" s="121"/>
      <c r="CJ292" s="121"/>
      <c r="CK292" s="121"/>
      <c r="CL292" s="121"/>
      <c r="CM292" s="121"/>
      <c r="CN292" s="121"/>
      <c r="CO292" s="121"/>
      <c r="CP292" s="121"/>
      <c r="CQ292" s="121"/>
      <c r="CR292" s="121"/>
      <c r="CS292" s="121"/>
      <c r="CT292" s="121"/>
      <c r="CU292" s="121"/>
      <c r="CV292" s="121"/>
      <c r="CW292" s="121"/>
      <c r="CX292" s="121"/>
      <c r="CY292" s="121"/>
      <c r="CZ292" s="121"/>
      <c r="DA292" s="121"/>
      <c r="DB292" s="121"/>
      <c r="DC292" s="121"/>
      <c r="DD292" s="121"/>
      <c r="DE292" s="121"/>
      <c r="DF292" s="121"/>
      <c r="DG292" s="121"/>
      <c r="DH292" s="121"/>
    </row>
    <row r="293" spans="1:112">
      <c r="A293" s="19"/>
      <c r="AD293" s="19"/>
      <c r="CI293" s="121"/>
      <c r="CJ293" s="121"/>
      <c r="CK293" s="121"/>
      <c r="CL293" s="121"/>
      <c r="CM293" s="121"/>
      <c r="CN293" s="121"/>
      <c r="CO293" s="121"/>
      <c r="CP293" s="121"/>
      <c r="CQ293" s="121"/>
      <c r="CR293" s="121"/>
      <c r="CS293" s="121"/>
      <c r="CT293" s="121"/>
      <c r="CU293" s="121"/>
      <c r="CV293" s="121"/>
      <c r="CW293" s="121"/>
      <c r="CX293" s="121"/>
      <c r="CY293" s="121"/>
      <c r="CZ293" s="121"/>
      <c r="DA293" s="121"/>
      <c r="DB293" s="121"/>
      <c r="DC293" s="121"/>
      <c r="DD293" s="121"/>
      <c r="DE293" s="121"/>
      <c r="DF293" s="121"/>
      <c r="DG293" s="121"/>
      <c r="DH293" s="121"/>
    </row>
    <row r="294" spans="1:112">
      <c r="A294" s="19"/>
      <c r="AD294" s="19"/>
      <c r="CI294" s="121"/>
      <c r="CJ294" s="121"/>
      <c r="CK294" s="121"/>
      <c r="CL294" s="121"/>
      <c r="CM294" s="121"/>
      <c r="CN294" s="121"/>
      <c r="CO294" s="121"/>
      <c r="CP294" s="121"/>
      <c r="CQ294" s="121"/>
      <c r="CR294" s="121"/>
      <c r="CS294" s="121"/>
      <c r="CT294" s="121"/>
      <c r="CU294" s="121"/>
      <c r="CV294" s="121"/>
      <c r="CW294" s="121"/>
      <c r="CX294" s="121"/>
      <c r="CY294" s="121"/>
      <c r="CZ294" s="121"/>
      <c r="DA294" s="121"/>
      <c r="DB294" s="121"/>
      <c r="DC294" s="121"/>
      <c r="DD294" s="121"/>
      <c r="DE294" s="121"/>
      <c r="DF294" s="121"/>
      <c r="DG294" s="121"/>
      <c r="DH294" s="121"/>
    </row>
    <row r="295" spans="1:112">
      <c r="A295" s="19"/>
      <c r="AD295" s="19"/>
      <c r="CI295" s="121"/>
      <c r="CJ295" s="121"/>
      <c r="CK295" s="121"/>
      <c r="CL295" s="121"/>
      <c r="CM295" s="121"/>
      <c r="CN295" s="121"/>
      <c r="CO295" s="121"/>
      <c r="CP295" s="121"/>
      <c r="CQ295" s="121"/>
      <c r="CR295" s="121"/>
      <c r="CS295" s="121"/>
      <c r="CT295" s="121"/>
      <c r="CU295" s="121"/>
      <c r="CV295" s="121"/>
      <c r="CW295" s="121"/>
      <c r="CX295" s="121"/>
      <c r="CY295" s="121"/>
      <c r="CZ295" s="121"/>
      <c r="DA295" s="121"/>
      <c r="DB295" s="121"/>
      <c r="DC295" s="121"/>
      <c r="DD295" s="121"/>
      <c r="DE295" s="121"/>
      <c r="DF295" s="121"/>
      <c r="DG295" s="121"/>
      <c r="DH295" s="121"/>
    </row>
    <row r="296" spans="1:112">
      <c r="A296" s="19"/>
      <c r="AD296" s="19"/>
      <c r="CI296" s="121"/>
      <c r="CJ296" s="121"/>
      <c r="CK296" s="121"/>
      <c r="CL296" s="121"/>
      <c r="CM296" s="121"/>
      <c r="CN296" s="121"/>
      <c r="CO296" s="121"/>
      <c r="CP296" s="121"/>
      <c r="CQ296" s="121"/>
      <c r="CR296" s="121"/>
      <c r="CS296" s="121"/>
      <c r="CT296" s="121"/>
      <c r="CU296" s="121"/>
      <c r="CV296" s="121"/>
      <c r="CW296" s="121"/>
      <c r="CX296" s="121"/>
      <c r="CY296" s="121"/>
      <c r="CZ296" s="121"/>
      <c r="DA296" s="121"/>
      <c r="DB296" s="121"/>
      <c r="DC296" s="121"/>
      <c r="DD296" s="121"/>
      <c r="DE296" s="121"/>
      <c r="DF296" s="121"/>
      <c r="DG296" s="121"/>
      <c r="DH296" s="121"/>
    </row>
    <row r="297" spans="1:112">
      <c r="A297" s="19"/>
      <c r="AD297" s="19"/>
      <c r="CI297" s="121"/>
      <c r="CJ297" s="121"/>
      <c r="CK297" s="121"/>
      <c r="CL297" s="121"/>
      <c r="CM297" s="121"/>
      <c r="CN297" s="121"/>
      <c r="CO297" s="121"/>
      <c r="CP297" s="121"/>
      <c r="CQ297" s="121"/>
      <c r="CR297" s="121"/>
      <c r="CS297" s="121"/>
      <c r="CT297" s="121"/>
      <c r="CU297" s="121"/>
      <c r="CV297" s="121"/>
      <c r="CW297" s="121"/>
      <c r="CX297" s="121"/>
      <c r="CY297" s="121"/>
      <c r="CZ297" s="121"/>
      <c r="DA297" s="121"/>
      <c r="DB297" s="121"/>
      <c r="DC297" s="121"/>
      <c r="DD297" s="121"/>
      <c r="DE297" s="121"/>
      <c r="DF297" s="121"/>
      <c r="DG297" s="121"/>
      <c r="DH297" s="121"/>
    </row>
    <row r="298" spans="1:112">
      <c r="A298" s="19"/>
      <c r="AD298" s="19"/>
      <c r="CI298" s="121"/>
      <c r="CJ298" s="121"/>
      <c r="CK298" s="121"/>
      <c r="CL298" s="121"/>
      <c r="CM298" s="121"/>
      <c r="CN298" s="121"/>
      <c r="CO298" s="121"/>
      <c r="CP298" s="121"/>
      <c r="CQ298" s="121"/>
      <c r="CR298" s="121"/>
      <c r="CS298" s="121"/>
      <c r="CT298" s="121"/>
      <c r="CU298" s="121"/>
      <c r="CV298" s="121"/>
      <c r="CW298" s="121"/>
      <c r="CX298" s="121"/>
      <c r="CY298" s="121"/>
      <c r="CZ298" s="121"/>
      <c r="DA298" s="121"/>
      <c r="DB298" s="121"/>
      <c r="DC298" s="121"/>
      <c r="DD298" s="121"/>
      <c r="DE298" s="121"/>
      <c r="DF298" s="121"/>
      <c r="DG298" s="121"/>
      <c r="DH298" s="121"/>
    </row>
    <row r="299" spans="1:112">
      <c r="A299" s="19"/>
      <c r="AD299" s="19"/>
      <c r="CI299" s="121"/>
      <c r="CJ299" s="121"/>
      <c r="CK299" s="121"/>
      <c r="CL299" s="121"/>
      <c r="CM299" s="121"/>
      <c r="CN299" s="121"/>
      <c r="CO299" s="121"/>
      <c r="CP299" s="121"/>
      <c r="CQ299" s="121"/>
      <c r="CR299" s="121"/>
      <c r="CS299" s="121"/>
      <c r="CT299" s="121"/>
      <c r="CU299" s="121"/>
      <c r="CV299" s="121"/>
      <c r="CW299" s="121"/>
      <c r="CX299" s="121"/>
      <c r="CY299" s="121"/>
      <c r="CZ299" s="121"/>
      <c r="DA299" s="121"/>
      <c r="DB299" s="121"/>
      <c r="DC299" s="121"/>
      <c r="DD299" s="121"/>
      <c r="DE299" s="121"/>
      <c r="DF299" s="121"/>
      <c r="DG299" s="121"/>
      <c r="DH299" s="121"/>
    </row>
    <row r="300" spans="1:112">
      <c r="A300" s="19"/>
      <c r="AD300" s="19"/>
      <c r="CI300" s="121"/>
      <c r="CJ300" s="121"/>
      <c r="CK300" s="121"/>
      <c r="CL300" s="121"/>
      <c r="CM300" s="121"/>
      <c r="CN300" s="121"/>
      <c r="CO300" s="121"/>
      <c r="CP300" s="121"/>
      <c r="CQ300" s="121"/>
      <c r="CR300" s="121"/>
      <c r="CS300" s="121"/>
      <c r="CT300" s="121"/>
      <c r="CU300" s="121"/>
      <c r="CV300" s="121"/>
      <c r="CW300" s="121"/>
      <c r="CX300" s="121"/>
      <c r="CY300" s="121"/>
      <c r="CZ300" s="121"/>
      <c r="DA300" s="121"/>
      <c r="DB300" s="121"/>
      <c r="DC300" s="121"/>
      <c r="DD300" s="121"/>
      <c r="DE300" s="121"/>
      <c r="DF300" s="121"/>
      <c r="DG300" s="121"/>
      <c r="DH300" s="121"/>
    </row>
    <row r="301" spans="1:112">
      <c r="A301" s="19"/>
      <c r="AD301" s="19"/>
      <c r="CI301" s="121"/>
      <c r="CJ301" s="121"/>
      <c r="CK301" s="121"/>
      <c r="CL301" s="121"/>
      <c r="CM301" s="121"/>
      <c r="CN301" s="121"/>
      <c r="CO301" s="121"/>
      <c r="CP301" s="121"/>
      <c r="CQ301" s="121"/>
      <c r="CR301" s="121"/>
      <c r="CS301" s="121"/>
      <c r="CT301" s="121"/>
      <c r="CU301" s="121"/>
      <c r="CV301" s="121"/>
      <c r="CW301" s="121"/>
      <c r="CX301" s="121"/>
      <c r="CY301" s="121"/>
      <c r="CZ301" s="121"/>
      <c r="DA301" s="121"/>
      <c r="DB301" s="121"/>
      <c r="DC301" s="121"/>
      <c r="DD301" s="121"/>
      <c r="DE301" s="121"/>
      <c r="DF301" s="121"/>
      <c r="DG301" s="121"/>
      <c r="DH301" s="121"/>
    </row>
    <row r="302" spans="1:112">
      <c r="A302" s="19"/>
      <c r="AD302" s="19"/>
      <c r="CI302" s="121"/>
      <c r="CJ302" s="121"/>
      <c r="CK302" s="121"/>
      <c r="CL302" s="121"/>
      <c r="CM302" s="121"/>
      <c r="CN302" s="121"/>
      <c r="CO302" s="121"/>
      <c r="CP302" s="121"/>
      <c r="CQ302" s="121"/>
      <c r="CR302" s="121"/>
      <c r="CS302" s="121"/>
      <c r="CT302" s="121"/>
      <c r="CU302" s="121"/>
      <c r="CV302" s="121"/>
      <c r="CW302" s="121"/>
      <c r="CX302" s="121"/>
      <c r="CY302" s="121"/>
      <c r="CZ302" s="121"/>
      <c r="DA302" s="121"/>
      <c r="DB302" s="121"/>
      <c r="DC302" s="121"/>
      <c r="DD302" s="121"/>
      <c r="DE302" s="121"/>
      <c r="DF302" s="121"/>
      <c r="DG302" s="121"/>
      <c r="DH302" s="121"/>
    </row>
    <row r="303" spans="1:112">
      <c r="A303" s="19"/>
      <c r="AD303" s="19"/>
      <c r="CI303" s="121"/>
      <c r="CJ303" s="121"/>
      <c r="CK303" s="121"/>
      <c r="CL303" s="121"/>
      <c r="CM303" s="121"/>
      <c r="CN303" s="121"/>
      <c r="CO303" s="121"/>
      <c r="CP303" s="121"/>
      <c r="CQ303" s="121"/>
      <c r="CR303" s="121"/>
      <c r="CS303" s="121"/>
      <c r="CT303" s="121"/>
      <c r="CU303" s="121"/>
      <c r="CV303" s="121"/>
      <c r="CW303" s="121"/>
      <c r="CX303" s="121"/>
      <c r="CY303" s="121"/>
      <c r="CZ303" s="121"/>
      <c r="DA303" s="121"/>
      <c r="DB303" s="121"/>
      <c r="DC303" s="121"/>
      <c r="DD303" s="121"/>
      <c r="DE303" s="121"/>
      <c r="DF303" s="121"/>
      <c r="DG303" s="121"/>
      <c r="DH303" s="121"/>
    </row>
    <row r="304" spans="1:112">
      <c r="A304" s="19"/>
      <c r="AD304" s="19"/>
      <c r="CI304" s="121"/>
      <c r="CJ304" s="121"/>
      <c r="CK304" s="121"/>
      <c r="CL304" s="121"/>
      <c r="CM304" s="121"/>
      <c r="CN304" s="121"/>
      <c r="CO304" s="121"/>
      <c r="CP304" s="121"/>
      <c r="CQ304" s="121"/>
      <c r="CR304" s="121"/>
      <c r="CS304" s="121"/>
      <c r="CT304" s="121"/>
      <c r="CU304" s="121"/>
      <c r="CV304" s="121"/>
      <c r="CW304" s="121"/>
      <c r="CX304" s="121"/>
      <c r="CY304" s="121"/>
      <c r="CZ304" s="121"/>
      <c r="DA304" s="121"/>
      <c r="DB304" s="121"/>
      <c r="DC304" s="121"/>
      <c r="DD304" s="121"/>
      <c r="DE304" s="121"/>
      <c r="DF304" s="121"/>
      <c r="DG304" s="121"/>
      <c r="DH304" s="121"/>
    </row>
    <row r="305" spans="1:112">
      <c r="A305" s="19"/>
      <c r="AD305" s="19"/>
      <c r="CI305" s="121"/>
      <c r="CJ305" s="121"/>
      <c r="CK305" s="121"/>
      <c r="CL305" s="121"/>
      <c r="CM305" s="121"/>
      <c r="CN305" s="121"/>
      <c r="CO305" s="121"/>
      <c r="CP305" s="121"/>
      <c r="CQ305" s="121"/>
      <c r="CR305" s="121"/>
      <c r="CS305" s="121"/>
      <c r="CT305" s="121"/>
      <c r="CU305" s="121"/>
      <c r="CV305" s="121"/>
      <c r="CW305" s="121"/>
      <c r="CX305" s="121"/>
      <c r="CY305" s="121"/>
      <c r="CZ305" s="121"/>
      <c r="DA305" s="121"/>
      <c r="DB305" s="121"/>
      <c r="DC305" s="121"/>
      <c r="DD305" s="121"/>
      <c r="DE305" s="121"/>
      <c r="DF305" s="121"/>
      <c r="DG305" s="121"/>
      <c r="DH305" s="121"/>
    </row>
    <row r="306" spans="1:112">
      <c r="A306" s="19"/>
      <c r="AD306" s="19"/>
      <c r="CI306" s="121"/>
      <c r="CJ306" s="121"/>
      <c r="CK306" s="121"/>
      <c r="CL306" s="121"/>
      <c r="CM306" s="121"/>
      <c r="CN306" s="121"/>
      <c r="CO306" s="121"/>
      <c r="CP306" s="121"/>
      <c r="CQ306" s="121"/>
      <c r="CR306" s="121"/>
      <c r="CS306" s="121"/>
      <c r="CT306" s="121"/>
      <c r="CU306" s="121"/>
      <c r="CV306" s="121"/>
      <c r="CW306" s="121"/>
      <c r="CX306" s="121"/>
      <c r="CY306" s="121"/>
      <c r="CZ306" s="121"/>
      <c r="DA306" s="121"/>
      <c r="DB306" s="121"/>
      <c r="DC306" s="121"/>
      <c r="DD306" s="121"/>
      <c r="DE306" s="121"/>
      <c r="DF306" s="121"/>
      <c r="DG306" s="121"/>
      <c r="DH306" s="121"/>
    </row>
    <row r="307" spans="1:112">
      <c r="A307" s="19"/>
      <c r="AD307" s="19"/>
      <c r="CI307" s="121"/>
      <c r="CJ307" s="121"/>
      <c r="CK307" s="121"/>
      <c r="CL307" s="121"/>
      <c r="CM307" s="121"/>
      <c r="CN307" s="121"/>
      <c r="CO307" s="121"/>
      <c r="CP307" s="121"/>
      <c r="CQ307" s="121"/>
      <c r="CR307" s="121"/>
      <c r="CS307" s="121"/>
      <c r="CT307" s="121"/>
      <c r="CU307" s="121"/>
      <c r="CV307" s="121"/>
      <c r="CW307" s="121"/>
      <c r="CX307" s="121"/>
      <c r="CY307" s="121"/>
      <c r="CZ307" s="121"/>
      <c r="DA307" s="121"/>
      <c r="DB307" s="121"/>
      <c r="DC307" s="121"/>
      <c r="DD307" s="121"/>
      <c r="DE307" s="121"/>
      <c r="DF307" s="121"/>
      <c r="DG307" s="121"/>
      <c r="DH307" s="121"/>
    </row>
    <row r="308" spans="1:112">
      <c r="A308" s="19"/>
      <c r="AD308" s="19"/>
      <c r="CI308" s="121"/>
      <c r="CJ308" s="121"/>
      <c r="CK308" s="121"/>
      <c r="CL308" s="121"/>
      <c r="CM308" s="121"/>
      <c r="CN308" s="121"/>
      <c r="CO308" s="121"/>
      <c r="CP308" s="121"/>
      <c r="CQ308" s="121"/>
      <c r="CR308" s="121"/>
      <c r="CS308" s="121"/>
      <c r="CT308" s="121"/>
      <c r="CU308" s="121"/>
      <c r="CV308" s="121"/>
      <c r="CW308" s="121"/>
      <c r="CX308" s="121"/>
      <c r="CY308" s="121"/>
      <c r="CZ308" s="121"/>
      <c r="DA308" s="121"/>
      <c r="DB308" s="121"/>
      <c r="DC308" s="121"/>
      <c r="DD308" s="121"/>
      <c r="DE308" s="121"/>
      <c r="DF308" s="121"/>
      <c r="DG308" s="121"/>
      <c r="DH308" s="121"/>
    </row>
    <row r="309" spans="1:112">
      <c r="A309" s="19"/>
      <c r="AD309" s="19"/>
      <c r="CI309" s="121"/>
      <c r="CJ309" s="121"/>
      <c r="CK309" s="121"/>
      <c r="CL309" s="121"/>
      <c r="CM309" s="121"/>
      <c r="CN309" s="121"/>
      <c r="CO309" s="121"/>
      <c r="CP309" s="121"/>
      <c r="CQ309" s="121"/>
      <c r="CR309" s="121"/>
      <c r="CS309" s="121"/>
      <c r="CT309" s="121"/>
      <c r="CU309" s="121"/>
      <c r="CV309" s="121"/>
      <c r="CW309" s="121"/>
      <c r="CX309" s="121"/>
      <c r="CY309" s="121"/>
      <c r="CZ309" s="121"/>
      <c r="DA309" s="121"/>
      <c r="DB309" s="121"/>
      <c r="DC309" s="121"/>
      <c r="DD309" s="121"/>
      <c r="DE309" s="121"/>
      <c r="DF309" s="121"/>
      <c r="DG309" s="121"/>
      <c r="DH309" s="121"/>
    </row>
    <row r="310" spans="1:112">
      <c r="A310" s="19"/>
      <c r="AD310" s="19"/>
      <c r="CI310" s="121"/>
      <c r="CJ310" s="121"/>
      <c r="CK310" s="121"/>
      <c r="CL310" s="121"/>
      <c r="CM310" s="121"/>
      <c r="CN310" s="121"/>
      <c r="CO310" s="121"/>
      <c r="CP310" s="121"/>
      <c r="CQ310" s="121"/>
      <c r="CR310" s="121"/>
      <c r="CS310" s="121"/>
      <c r="CT310" s="121"/>
      <c r="CU310" s="121"/>
      <c r="CV310" s="121"/>
      <c r="CW310" s="121"/>
      <c r="CX310" s="121"/>
      <c r="CY310" s="121"/>
      <c r="CZ310" s="121"/>
      <c r="DA310" s="121"/>
      <c r="DB310" s="121"/>
      <c r="DC310" s="121"/>
      <c r="DD310" s="121"/>
      <c r="DE310" s="121"/>
      <c r="DF310" s="121"/>
      <c r="DG310" s="121"/>
      <c r="DH310" s="121"/>
    </row>
    <row r="311" spans="1:112">
      <c r="A311" s="19"/>
      <c r="AD311" s="19"/>
      <c r="CI311" s="121"/>
      <c r="CJ311" s="121"/>
      <c r="CK311" s="121"/>
      <c r="CL311" s="121"/>
      <c r="CM311" s="121"/>
      <c r="CN311" s="121"/>
      <c r="CO311" s="121"/>
      <c r="CP311" s="121"/>
      <c r="CQ311" s="121"/>
      <c r="CR311" s="121"/>
      <c r="CS311" s="121"/>
      <c r="CT311" s="121"/>
      <c r="CU311" s="121"/>
      <c r="CV311" s="121"/>
      <c r="CW311" s="121"/>
      <c r="CX311" s="121"/>
      <c r="CY311" s="121"/>
      <c r="CZ311" s="121"/>
      <c r="DA311" s="121"/>
      <c r="DB311" s="121"/>
      <c r="DC311" s="121"/>
      <c r="DD311" s="121"/>
      <c r="DE311" s="121"/>
      <c r="DF311" s="121"/>
      <c r="DG311" s="121"/>
      <c r="DH311" s="121"/>
    </row>
    <row r="312" spans="1:112">
      <c r="A312" s="19"/>
      <c r="AD312" s="19"/>
      <c r="CI312" s="121"/>
      <c r="CJ312" s="121"/>
      <c r="CK312" s="121"/>
      <c r="CL312" s="121"/>
      <c r="CM312" s="121"/>
      <c r="CN312" s="121"/>
      <c r="CO312" s="121"/>
      <c r="CP312" s="121"/>
      <c r="CQ312" s="121"/>
      <c r="CR312" s="121"/>
      <c r="CS312" s="121"/>
      <c r="CT312" s="121"/>
      <c r="CU312" s="121"/>
      <c r="CV312" s="121"/>
      <c r="CW312" s="121"/>
      <c r="CX312" s="121"/>
      <c r="CY312" s="121"/>
      <c r="CZ312" s="121"/>
      <c r="DA312" s="121"/>
      <c r="DB312" s="121"/>
      <c r="DC312" s="121"/>
      <c r="DD312" s="121"/>
      <c r="DE312" s="121"/>
      <c r="DF312" s="121"/>
      <c r="DG312" s="121"/>
      <c r="DH312" s="121"/>
    </row>
    <row r="313" spans="1:112">
      <c r="A313" s="19"/>
      <c r="AD313" s="19"/>
      <c r="CI313" s="121"/>
      <c r="CJ313" s="121"/>
      <c r="CK313" s="121"/>
      <c r="CL313" s="121"/>
      <c r="CM313" s="121"/>
      <c r="CN313" s="121"/>
      <c r="CO313" s="121"/>
      <c r="CP313" s="121"/>
      <c r="CQ313" s="121"/>
      <c r="CR313" s="121"/>
      <c r="CS313" s="121"/>
      <c r="CT313" s="121"/>
      <c r="CU313" s="121"/>
      <c r="CV313" s="121"/>
      <c r="CW313" s="121"/>
      <c r="CX313" s="121"/>
      <c r="CY313" s="121"/>
      <c r="CZ313" s="121"/>
      <c r="DA313" s="121"/>
      <c r="DB313" s="121"/>
      <c r="DC313" s="121"/>
      <c r="DD313" s="121"/>
      <c r="DE313" s="121"/>
      <c r="DF313" s="121"/>
      <c r="DG313" s="121"/>
      <c r="DH313" s="121"/>
    </row>
    <row r="314" spans="1:112">
      <c r="A314" s="19"/>
      <c r="AD314" s="19"/>
      <c r="CI314" s="121"/>
      <c r="CJ314" s="121"/>
      <c r="CK314" s="121"/>
      <c r="CL314" s="121"/>
      <c r="CM314" s="121"/>
      <c r="CN314" s="121"/>
      <c r="CO314" s="121"/>
      <c r="CP314" s="121"/>
      <c r="CQ314" s="121"/>
      <c r="CR314" s="121"/>
      <c r="CS314" s="121"/>
      <c r="CT314" s="121"/>
      <c r="CU314" s="121"/>
      <c r="CV314" s="121"/>
      <c r="CW314" s="121"/>
      <c r="CX314" s="121"/>
      <c r="CY314" s="121"/>
      <c r="CZ314" s="121"/>
      <c r="DA314" s="121"/>
      <c r="DB314" s="121"/>
      <c r="DC314" s="121"/>
      <c r="DD314" s="121"/>
      <c r="DE314" s="121"/>
      <c r="DF314" s="121"/>
      <c r="DG314" s="121"/>
      <c r="DH314" s="121"/>
    </row>
    <row r="315" spans="1:112">
      <c r="A315" s="19"/>
      <c r="AD315" s="19"/>
      <c r="CI315" s="121"/>
      <c r="CJ315" s="121"/>
      <c r="CK315" s="121"/>
      <c r="CL315" s="121"/>
      <c r="CM315" s="121"/>
      <c r="CN315" s="121"/>
      <c r="CO315" s="121"/>
      <c r="CP315" s="121"/>
      <c r="CQ315" s="121"/>
      <c r="CR315" s="121"/>
      <c r="CS315" s="121"/>
      <c r="CT315" s="121"/>
      <c r="CU315" s="121"/>
      <c r="CV315" s="121"/>
      <c r="CW315" s="121"/>
      <c r="CX315" s="121"/>
      <c r="CY315" s="121"/>
      <c r="CZ315" s="121"/>
      <c r="DA315" s="121"/>
      <c r="DB315" s="121"/>
      <c r="DC315" s="121"/>
      <c r="DD315" s="121"/>
      <c r="DE315" s="121"/>
      <c r="DF315" s="121"/>
      <c r="DG315" s="121"/>
      <c r="DH315" s="121"/>
    </row>
    <row r="316" spans="1:112">
      <c r="A316" s="19"/>
      <c r="AD316" s="19"/>
      <c r="CI316" s="121"/>
      <c r="CJ316" s="121"/>
      <c r="CK316" s="121"/>
      <c r="CL316" s="121"/>
      <c r="CM316" s="121"/>
      <c r="CN316" s="121"/>
      <c r="CO316" s="121"/>
      <c r="CP316" s="121"/>
      <c r="CQ316" s="121"/>
      <c r="CR316" s="121"/>
      <c r="CS316" s="121"/>
      <c r="CT316" s="121"/>
      <c r="CU316" s="121"/>
      <c r="CV316" s="121"/>
      <c r="CW316" s="121"/>
      <c r="CX316" s="121"/>
      <c r="CY316" s="121"/>
      <c r="CZ316" s="121"/>
      <c r="DA316" s="121"/>
      <c r="DB316" s="121"/>
      <c r="DC316" s="121"/>
      <c r="DD316" s="121"/>
      <c r="DE316" s="121"/>
      <c r="DF316" s="121"/>
      <c r="DG316" s="121"/>
      <c r="DH316" s="121"/>
    </row>
    <row r="317" spans="1:112">
      <c r="A317" s="19"/>
      <c r="AD317" s="19"/>
      <c r="CI317" s="121"/>
      <c r="CJ317" s="121"/>
      <c r="CK317" s="121"/>
      <c r="CL317" s="121"/>
      <c r="CM317" s="121"/>
      <c r="CN317" s="121"/>
      <c r="CO317" s="121"/>
      <c r="CP317" s="121"/>
      <c r="CQ317" s="121"/>
      <c r="CR317" s="121"/>
      <c r="CS317" s="121"/>
      <c r="CT317" s="121"/>
      <c r="CU317" s="121"/>
      <c r="CV317" s="121"/>
      <c r="CW317" s="121"/>
      <c r="CX317" s="121"/>
      <c r="CY317" s="121"/>
      <c r="CZ317" s="121"/>
      <c r="DA317" s="121"/>
      <c r="DB317" s="121"/>
      <c r="DC317" s="121"/>
      <c r="DD317" s="121"/>
      <c r="DE317" s="121"/>
      <c r="DF317" s="121"/>
      <c r="DG317" s="121"/>
      <c r="DH317" s="121"/>
    </row>
    <row r="318" spans="1:112">
      <c r="A318" s="19"/>
      <c r="AD318" s="19"/>
      <c r="CI318" s="121"/>
      <c r="CJ318" s="121"/>
      <c r="CK318" s="121"/>
      <c r="CL318" s="121"/>
      <c r="CM318" s="121"/>
      <c r="CN318" s="121"/>
      <c r="CO318" s="121"/>
      <c r="CP318" s="121"/>
      <c r="CQ318" s="121"/>
      <c r="CR318" s="121"/>
      <c r="CS318" s="121"/>
      <c r="CT318" s="121"/>
      <c r="CU318" s="121"/>
      <c r="CV318" s="121"/>
      <c r="CW318" s="121"/>
      <c r="CX318" s="121"/>
      <c r="CY318" s="121"/>
      <c r="CZ318" s="121"/>
      <c r="DA318" s="121"/>
      <c r="DB318" s="121"/>
      <c r="DC318" s="121"/>
      <c r="DD318" s="121"/>
      <c r="DE318" s="121"/>
      <c r="DF318" s="121"/>
      <c r="DG318" s="121"/>
      <c r="DH318" s="121"/>
    </row>
    <row r="319" spans="1:112">
      <c r="A319" s="19"/>
      <c r="AD319" s="19"/>
      <c r="CI319" s="121"/>
      <c r="CJ319" s="121"/>
      <c r="CK319" s="121"/>
      <c r="CL319" s="121"/>
      <c r="CM319" s="121"/>
      <c r="CN319" s="121"/>
      <c r="CO319" s="121"/>
      <c r="CP319" s="121"/>
      <c r="CQ319" s="121"/>
      <c r="CR319" s="121"/>
      <c r="CS319" s="121"/>
      <c r="CT319" s="121"/>
      <c r="CU319" s="121"/>
      <c r="CV319" s="121"/>
      <c r="CW319" s="121"/>
      <c r="CX319" s="121"/>
      <c r="CY319" s="121"/>
      <c r="CZ319" s="121"/>
      <c r="DA319" s="121"/>
      <c r="DB319" s="121"/>
      <c r="DC319" s="121"/>
      <c r="DD319" s="121"/>
      <c r="DE319" s="121"/>
      <c r="DF319" s="121"/>
      <c r="DG319" s="121"/>
      <c r="DH319" s="121"/>
    </row>
    <row r="320" spans="1:112">
      <c r="A320" s="19"/>
      <c r="AD320" s="19"/>
      <c r="CI320" s="121"/>
      <c r="CJ320" s="121"/>
      <c r="CK320" s="121"/>
      <c r="CL320" s="121"/>
      <c r="CM320" s="121"/>
      <c r="CN320" s="121"/>
      <c r="CO320" s="121"/>
      <c r="CP320" s="121"/>
      <c r="CQ320" s="121"/>
      <c r="CR320" s="121"/>
      <c r="CS320" s="121"/>
      <c r="CT320" s="121"/>
      <c r="CU320" s="121"/>
      <c r="CV320" s="121"/>
      <c r="CW320" s="121"/>
      <c r="CX320" s="121"/>
      <c r="CY320" s="121"/>
      <c r="CZ320" s="121"/>
      <c r="DA320" s="121"/>
      <c r="DB320" s="121"/>
      <c r="DC320" s="121"/>
      <c r="DD320" s="121"/>
      <c r="DE320" s="121"/>
      <c r="DF320" s="121"/>
      <c r="DG320" s="121"/>
      <c r="DH320" s="121"/>
    </row>
    <row r="321" spans="1:112">
      <c r="A321" s="19"/>
      <c r="AD321" s="19"/>
      <c r="CI321" s="121"/>
      <c r="CJ321" s="121"/>
      <c r="CK321" s="121"/>
      <c r="CL321" s="121"/>
      <c r="CM321" s="121"/>
      <c r="CN321" s="121"/>
      <c r="CO321" s="121"/>
      <c r="CP321" s="121"/>
      <c r="CQ321" s="121"/>
      <c r="CR321" s="121"/>
      <c r="CS321" s="121"/>
      <c r="CT321" s="121"/>
      <c r="CU321" s="121"/>
      <c r="CV321" s="121"/>
      <c r="CW321" s="121"/>
      <c r="CX321" s="121"/>
      <c r="CY321" s="121"/>
      <c r="CZ321" s="121"/>
      <c r="DA321" s="121"/>
      <c r="DB321" s="121"/>
      <c r="DC321" s="121"/>
      <c r="DD321" s="121"/>
      <c r="DE321" s="121"/>
      <c r="DF321" s="121"/>
      <c r="DG321" s="121"/>
      <c r="DH321" s="121"/>
    </row>
    <row r="322" spans="1:112">
      <c r="A322" s="19"/>
      <c r="AD322" s="19"/>
      <c r="CI322" s="121"/>
      <c r="CJ322" s="121"/>
      <c r="CK322" s="121"/>
      <c r="CL322" s="121"/>
      <c r="CM322" s="121"/>
      <c r="CN322" s="121"/>
      <c r="CO322" s="121"/>
      <c r="CP322" s="121"/>
      <c r="CQ322" s="121"/>
      <c r="CR322" s="121"/>
      <c r="CS322" s="121"/>
      <c r="CT322" s="121"/>
      <c r="CU322" s="121"/>
      <c r="CV322" s="121"/>
      <c r="CW322" s="121"/>
      <c r="CX322" s="121"/>
      <c r="CY322" s="121"/>
      <c r="CZ322" s="121"/>
      <c r="DA322" s="121"/>
      <c r="DB322" s="121"/>
      <c r="DC322" s="121"/>
      <c r="DD322" s="121"/>
      <c r="DE322" s="121"/>
      <c r="DF322" s="121"/>
      <c r="DG322" s="121"/>
      <c r="DH322" s="121"/>
    </row>
    <row r="323" spans="1:112">
      <c r="A323" s="19"/>
      <c r="AD323" s="19"/>
      <c r="CI323" s="121"/>
      <c r="CJ323" s="121"/>
      <c r="CK323" s="121"/>
      <c r="CL323" s="121"/>
      <c r="CM323" s="121"/>
      <c r="CN323" s="121"/>
      <c r="CO323" s="121"/>
      <c r="CP323" s="121"/>
      <c r="CQ323" s="121"/>
      <c r="CR323" s="121"/>
      <c r="CS323" s="121"/>
      <c r="CT323" s="121"/>
      <c r="CU323" s="121"/>
      <c r="CV323" s="121"/>
      <c r="CW323" s="121"/>
      <c r="CX323" s="121"/>
      <c r="CY323" s="121"/>
      <c r="CZ323" s="121"/>
      <c r="DA323" s="121"/>
      <c r="DB323" s="121"/>
      <c r="DC323" s="121"/>
      <c r="DD323" s="121"/>
      <c r="DE323" s="121"/>
      <c r="DF323" s="121"/>
      <c r="DG323" s="121"/>
      <c r="DH323" s="121"/>
    </row>
    <row r="324" spans="1:112">
      <c r="A324" s="19"/>
      <c r="AD324" s="19"/>
      <c r="CI324" s="121"/>
      <c r="CJ324" s="121"/>
      <c r="CK324" s="121"/>
      <c r="CL324" s="121"/>
      <c r="CM324" s="121"/>
      <c r="CN324" s="121"/>
      <c r="CO324" s="121"/>
      <c r="CP324" s="121"/>
      <c r="CQ324" s="121"/>
      <c r="CR324" s="121"/>
      <c r="CS324" s="121"/>
      <c r="CT324" s="121"/>
      <c r="CU324" s="121"/>
      <c r="CV324" s="121"/>
      <c r="CW324" s="121"/>
      <c r="CX324" s="121"/>
      <c r="CY324" s="121"/>
      <c r="CZ324" s="121"/>
      <c r="DA324" s="121"/>
      <c r="DB324" s="121"/>
      <c r="DC324" s="121"/>
      <c r="DD324" s="121"/>
      <c r="DE324" s="121"/>
      <c r="DF324" s="121"/>
      <c r="DG324" s="121"/>
      <c r="DH324" s="121"/>
    </row>
    <row r="325" spans="1:112">
      <c r="A325" s="19"/>
      <c r="AD325" s="19"/>
      <c r="CI325" s="121"/>
      <c r="CJ325" s="121"/>
      <c r="CK325" s="121"/>
      <c r="CL325" s="121"/>
      <c r="CM325" s="121"/>
      <c r="CN325" s="121"/>
      <c r="CO325" s="121"/>
      <c r="CP325" s="121"/>
      <c r="CQ325" s="121"/>
      <c r="CR325" s="121"/>
      <c r="CS325" s="121"/>
      <c r="CT325" s="121"/>
      <c r="CU325" s="121"/>
      <c r="CV325" s="121"/>
      <c r="CW325" s="121"/>
      <c r="CX325" s="121"/>
      <c r="CY325" s="121"/>
      <c r="CZ325" s="121"/>
      <c r="DA325" s="121"/>
      <c r="DB325" s="121"/>
      <c r="DC325" s="121"/>
      <c r="DD325" s="121"/>
      <c r="DE325" s="121"/>
      <c r="DF325" s="121"/>
      <c r="DG325" s="121"/>
      <c r="DH325" s="121"/>
    </row>
    <row r="326" spans="1:112">
      <c r="A326" s="19"/>
      <c r="AD326" s="19"/>
      <c r="CI326" s="121"/>
      <c r="CJ326" s="121"/>
      <c r="CK326" s="121"/>
      <c r="CL326" s="121"/>
      <c r="CM326" s="121"/>
      <c r="CN326" s="121"/>
      <c r="CO326" s="121"/>
      <c r="CP326" s="121"/>
      <c r="CQ326" s="121"/>
      <c r="CR326" s="121"/>
      <c r="CS326" s="121"/>
      <c r="CT326" s="121"/>
      <c r="CU326" s="121"/>
      <c r="CV326" s="121"/>
      <c r="CW326" s="121"/>
      <c r="CX326" s="121"/>
      <c r="CY326" s="121"/>
      <c r="CZ326" s="121"/>
      <c r="DA326" s="121"/>
      <c r="DB326" s="121"/>
      <c r="DC326" s="121"/>
      <c r="DD326" s="121"/>
      <c r="DE326" s="121"/>
      <c r="DF326" s="121"/>
      <c r="DG326" s="121"/>
      <c r="DH326" s="121"/>
    </row>
    <row r="327" spans="1:112">
      <c r="A327" s="19"/>
      <c r="AD327" s="19"/>
      <c r="CI327" s="121"/>
      <c r="CJ327" s="121"/>
      <c r="CK327" s="121"/>
      <c r="CL327" s="121"/>
      <c r="CM327" s="121"/>
      <c r="CN327" s="121"/>
      <c r="CO327" s="121"/>
      <c r="CP327" s="121"/>
      <c r="CQ327" s="121"/>
      <c r="CR327" s="121"/>
      <c r="CS327" s="121"/>
      <c r="CT327" s="121"/>
      <c r="CU327" s="121"/>
      <c r="CV327" s="121"/>
      <c r="CW327" s="121"/>
      <c r="CX327" s="121"/>
      <c r="CY327" s="121"/>
      <c r="CZ327" s="121"/>
      <c r="DA327" s="121"/>
      <c r="DB327" s="121"/>
      <c r="DC327" s="121"/>
      <c r="DD327" s="121"/>
      <c r="DE327" s="121"/>
      <c r="DF327" s="121"/>
      <c r="DG327" s="121"/>
      <c r="DH327" s="121"/>
    </row>
    <row r="328" spans="1:112">
      <c r="A328" s="19"/>
      <c r="AD328" s="19"/>
      <c r="CI328" s="121"/>
      <c r="CJ328" s="121"/>
      <c r="CK328" s="121"/>
      <c r="CL328" s="121"/>
      <c r="CM328" s="121"/>
      <c r="CN328" s="121"/>
      <c r="CO328" s="121"/>
      <c r="CP328" s="121"/>
      <c r="CQ328" s="121"/>
      <c r="CR328" s="121"/>
      <c r="CS328" s="121"/>
      <c r="CT328" s="121"/>
      <c r="CU328" s="121"/>
      <c r="CV328" s="121"/>
      <c r="CW328" s="121"/>
      <c r="CX328" s="121"/>
      <c r="CY328" s="121"/>
      <c r="CZ328" s="121"/>
      <c r="DA328" s="121"/>
      <c r="DB328" s="121"/>
      <c r="DC328" s="121"/>
      <c r="DD328" s="121"/>
      <c r="DE328" s="121"/>
      <c r="DF328" s="121"/>
      <c r="DG328" s="121"/>
      <c r="DH328" s="121"/>
    </row>
    <row r="329" spans="1:112">
      <c r="A329" s="19"/>
      <c r="AD329" s="19"/>
      <c r="CI329" s="121"/>
      <c r="CJ329" s="121"/>
      <c r="CK329" s="121"/>
      <c r="CL329" s="121"/>
      <c r="CM329" s="121"/>
      <c r="CN329" s="121"/>
      <c r="CO329" s="121"/>
      <c r="CP329" s="121"/>
      <c r="CQ329" s="121"/>
      <c r="CR329" s="121"/>
      <c r="CS329" s="121"/>
      <c r="CT329" s="121"/>
      <c r="CU329" s="121"/>
      <c r="CV329" s="121"/>
      <c r="CW329" s="121"/>
      <c r="CX329" s="121"/>
      <c r="CY329" s="121"/>
      <c r="CZ329" s="121"/>
      <c r="DA329" s="121"/>
      <c r="DB329" s="121"/>
      <c r="DC329" s="121"/>
      <c r="DD329" s="121"/>
      <c r="DE329" s="121"/>
      <c r="DF329" s="121"/>
      <c r="DG329" s="121"/>
      <c r="DH329" s="121"/>
    </row>
    <row r="330" spans="1:112">
      <c r="A330" s="19"/>
      <c r="AD330" s="19"/>
      <c r="CI330" s="121"/>
      <c r="CJ330" s="121"/>
      <c r="CK330" s="121"/>
      <c r="CL330" s="121"/>
      <c r="CM330" s="121"/>
      <c r="CN330" s="121"/>
      <c r="CO330" s="121"/>
      <c r="CP330" s="121"/>
      <c r="CQ330" s="121"/>
      <c r="CR330" s="121"/>
      <c r="CS330" s="121"/>
      <c r="CT330" s="121"/>
      <c r="CU330" s="121"/>
      <c r="CV330" s="121"/>
      <c r="CW330" s="121"/>
      <c r="CX330" s="121"/>
      <c r="CY330" s="121"/>
      <c r="CZ330" s="121"/>
      <c r="DA330" s="121"/>
      <c r="DB330" s="121"/>
      <c r="DC330" s="121"/>
      <c r="DD330" s="121"/>
      <c r="DE330" s="121"/>
      <c r="DF330" s="121"/>
      <c r="DG330" s="121"/>
      <c r="DH330" s="121"/>
    </row>
    <row r="331" spans="1:112">
      <c r="A331" s="19"/>
      <c r="AD331" s="19"/>
      <c r="CI331" s="121"/>
      <c r="CJ331" s="121"/>
      <c r="CK331" s="121"/>
      <c r="CL331" s="121"/>
      <c r="CM331" s="121"/>
      <c r="CN331" s="121"/>
      <c r="CO331" s="121"/>
      <c r="CP331" s="121"/>
      <c r="CQ331" s="121"/>
      <c r="CR331" s="121"/>
      <c r="CS331" s="121"/>
      <c r="CT331" s="121"/>
      <c r="CU331" s="121"/>
      <c r="CV331" s="121"/>
      <c r="CW331" s="121"/>
      <c r="CX331" s="121"/>
      <c r="CY331" s="121"/>
      <c r="CZ331" s="121"/>
      <c r="DA331" s="121"/>
      <c r="DB331" s="121"/>
      <c r="DC331" s="121"/>
      <c r="DD331" s="121"/>
      <c r="DE331" s="121"/>
      <c r="DF331" s="121"/>
      <c r="DG331" s="121"/>
      <c r="DH331" s="121"/>
    </row>
    <row r="332" spans="1:112">
      <c r="A332" s="19"/>
      <c r="AD332" s="19"/>
      <c r="CI332" s="121"/>
      <c r="CJ332" s="121"/>
      <c r="CK332" s="121"/>
      <c r="CL332" s="121"/>
      <c r="CM332" s="121"/>
      <c r="CN332" s="121"/>
      <c r="CO332" s="121"/>
      <c r="CP332" s="121"/>
      <c r="CQ332" s="121"/>
      <c r="CR332" s="121"/>
      <c r="CS332" s="121"/>
      <c r="CT332" s="121"/>
      <c r="CU332" s="121"/>
      <c r="CV332" s="121"/>
      <c r="CW332" s="121"/>
      <c r="CX332" s="121"/>
      <c r="CY332" s="121"/>
      <c r="CZ332" s="121"/>
      <c r="DA332" s="121"/>
      <c r="DB332" s="121"/>
      <c r="DC332" s="121"/>
      <c r="DD332" s="121"/>
      <c r="DE332" s="121"/>
      <c r="DF332" s="121"/>
      <c r="DG332" s="121"/>
      <c r="DH332" s="121"/>
    </row>
    <row r="333" spans="1:112">
      <c r="A333" s="19"/>
      <c r="AD333" s="19"/>
      <c r="CI333" s="121"/>
      <c r="CJ333" s="121"/>
      <c r="CK333" s="121"/>
      <c r="CL333" s="121"/>
      <c r="CM333" s="121"/>
      <c r="CN333" s="121"/>
      <c r="CO333" s="121"/>
      <c r="CP333" s="121"/>
      <c r="CQ333" s="121"/>
      <c r="CR333" s="121"/>
      <c r="CS333" s="121"/>
      <c r="CT333" s="121"/>
      <c r="CU333" s="121"/>
      <c r="CV333" s="121"/>
      <c r="CW333" s="121"/>
      <c r="CX333" s="121"/>
      <c r="CY333" s="121"/>
      <c r="CZ333" s="121"/>
      <c r="DA333" s="121"/>
      <c r="DB333" s="121"/>
      <c r="DC333" s="121"/>
      <c r="DD333" s="121"/>
      <c r="DE333" s="121"/>
      <c r="DF333" s="121"/>
      <c r="DG333" s="121"/>
      <c r="DH333" s="121"/>
    </row>
    <row r="334" spans="1:112">
      <c r="A334" s="19"/>
      <c r="AD334" s="19"/>
      <c r="CI334" s="121"/>
      <c r="CJ334" s="121"/>
      <c r="CK334" s="121"/>
      <c r="CL334" s="121"/>
      <c r="CM334" s="121"/>
      <c r="CN334" s="121"/>
      <c r="CO334" s="121"/>
      <c r="CP334" s="121"/>
      <c r="CQ334" s="121"/>
      <c r="CR334" s="121"/>
      <c r="CS334" s="121"/>
      <c r="CT334" s="121"/>
      <c r="CU334" s="121"/>
      <c r="CV334" s="121"/>
      <c r="CW334" s="121"/>
      <c r="CX334" s="121"/>
      <c r="CY334" s="121"/>
      <c r="CZ334" s="121"/>
      <c r="DA334" s="121"/>
      <c r="DB334" s="121"/>
      <c r="DC334" s="121"/>
      <c r="DD334" s="121"/>
      <c r="DE334" s="121"/>
      <c r="DF334" s="121"/>
      <c r="DG334" s="121"/>
      <c r="DH334" s="121"/>
    </row>
    <row r="335" spans="1:112">
      <c r="A335" s="19"/>
      <c r="AD335" s="19"/>
      <c r="CI335" s="121"/>
      <c r="CJ335" s="121"/>
      <c r="CK335" s="121"/>
      <c r="CL335" s="121"/>
      <c r="CM335" s="121"/>
      <c r="CN335" s="121"/>
      <c r="CO335" s="121"/>
      <c r="CP335" s="121"/>
      <c r="CQ335" s="121"/>
      <c r="CR335" s="121"/>
      <c r="CS335" s="121"/>
      <c r="CT335" s="121"/>
      <c r="CU335" s="121"/>
      <c r="CV335" s="121"/>
      <c r="CW335" s="121"/>
      <c r="CX335" s="121"/>
      <c r="CY335" s="121"/>
      <c r="CZ335" s="121"/>
      <c r="DA335" s="121"/>
      <c r="DB335" s="121"/>
      <c r="DC335" s="121"/>
      <c r="DD335" s="121"/>
      <c r="DE335" s="121"/>
      <c r="DF335" s="121"/>
      <c r="DG335" s="121"/>
      <c r="DH335" s="121"/>
    </row>
    <row r="336" spans="1:112">
      <c r="A336" s="19"/>
      <c r="AD336" s="19"/>
      <c r="CI336" s="121"/>
      <c r="CJ336" s="121"/>
      <c r="CK336" s="121"/>
      <c r="CL336" s="121"/>
      <c r="CM336" s="121"/>
      <c r="CN336" s="121"/>
      <c r="CO336" s="121"/>
      <c r="CP336" s="121"/>
      <c r="CQ336" s="121"/>
      <c r="CR336" s="121"/>
      <c r="CS336" s="121"/>
      <c r="CT336" s="121"/>
      <c r="CU336" s="121"/>
      <c r="CV336" s="121"/>
      <c r="CW336" s="121"/>
      <c r="CX336" s="121"/>
      <c r="CY336" s="121"/>
      <c r="CZ336" s="121"/>
      <c r="DA336" s="121"/>
      <c r="DB336" s="121"/>
      <c r="DC336" s="121"/>
      <c r="DD336" s="121"/>
      <c r="DE336" s="121"/>
      <c r="DF336" s="121"/>
      <c r="DG336" s="121"/>
      <c r="DH336" s="121"/>
    </row>
    <row r="337" spans="1:112">
      <c r="A337" s="19"/>
      <c r="AD337" s="19"/>
      <c r="CI337" s="121"/>
      <c r="CJ337" s="121"/>
      <c r="CK337" s="121"/>
      <c r="CL337" s="121"/>
      <c r="CM337" s="121"/>
      <c r="CN337" s="121"/>
      <c r="CO337" s="121"/>
      <c r="CP337" s="121"/>
      <c r="CQ337" s="121"/>
      <c r="CR337" s="121"/>
      <c r="CS337" s="121"/>
      <c r="CT337" s="121"/>
      <c r="CU337" s="121"/>
      <c r="CV337" s="121"/>
      <c r="CW337" s="121"/>
      <c r="CX337" s="121"/>
      <c r="CY337" s="121"/>
      <c r="CZ337" s="121"/>
      <c r="DA337" s="121"/>
      <c r="DB337" s="121"/>
      <c r="DC337" s="121"/>
      <c r="DD337" s="121"/>
      <c r="DE337" s="121"/>
      <c r="DF337" s="121"/>
      <c r="DG337" s="121"/>
      <c r="DH337" s="121"/>
    </row>
    <row r="338" spans="1:112">
      <c r="A338" s="19"/>
      <c r="AD338" s="19"/>
      <c r="CI338" s="121"/>
      <c r="CJ338" s="121"/>
      <c r="CK338" s="121"/>
      <c r="CL338" s="121"/>
      <c r="CM338" s="121"/>
      <c r="CN338" s="121"/>
      <c r="CO338" s="121"/>
      <c r="CP338" s="121"/>
      <c r="CQ338" s="121"/>
      <c r="CR338" s="121"/>
      <c r="CS338" s="121"/>
      <c r="CT338" s="121"/>
      <c r="CU338" s="121"/>
      <c r="CV338" s="121"/>
      <c r="CW338" s="121"/>
      <c r="CX338" s="121"/>
      <c r="CY338" s="121"/>
      <c r="CZ338" s="121"/>
      <c r="DA338" s="121"/>
      <c r="DB338" s="121"/>
      <c r="DC338" s="121"/>
      <c r="DD338" s="121"/>
      <c r="DE338" s="121"/>
      <c r="DF338" s="121"/>
      <c r="DG338" s="121"/>
      <c r="DH338" s="121"/>
    </row>
    <row r="339" spans="1:112">
      <c r="A339" s="19"/>
      <c r="AD339" s="19"/>
      <c r="CI339" s="121"/>
      <c r="CJ339" s="121"/>
      <c r="CK339" s="121"/>
      <c r="CL339" s="121"/>
      <c r="CM339" s="121"/>
      <c r="CN339" s="121"/>
      <c r="CO339" s="121"/>
      <c r="CP339" s="121"/>
      <c r="CQ339" s="121"/>
      <c r="CR339" s="121"/>
      <c r="CS339" s="121"/>
      <c r="CT339" s="121"/>
      <c r="CU339" s="121"/>
      <c r="CV339" s="121"/>
      <c r="CW339" s="121"/>
      <c r="CX339" s="121"/>
      <c r="CY339" s="121"/>
      <c r="CZ339" s="121"/>
      <c r="DA339" s="121"/>
      <c r="DB339" s="121"/>
      <c r="DC339" s="121"/>
      <c r="DD339" s="121"/>
      <c r="DE339" s="121"/>
      <c r="DF339" s="121"/>
      <c r="DG339" s="121"/>
      <c r="DH339" s="121"/>
    </row>
    <row r="340" spans="1:112">
      <c r="A340" s="19"/>
      <c r="AD340" s="19"/>
      <c r="CI340" s="121"/>
      <c r="CJ340" s="121"/>
      <c r="CK340" s="121"/>
      <c r="CL340" s="121"/>
      <c r="CM340" s="121"/>
      <c r="CN340" s="121"/>
      <c r="CO340" s="121"/>
      <c r="CP340" s="121"/>
      <c r="CQ340" s="121"/>
      <c r="CR340" s="121"/>
      <c r="CS340" s="121"/>
      <c r="CT340" s="121"/>
      <c r="CU340" s="121"/>
      <c r="CV340" s="121"/>
      <c r="CW340" s="121"/>
      <c r="CX340" s="121"/>
      <c r="CY340" s="121"/>
      <c r="CZ340" s="121"/>
      <c r="DA340" s="121"/>
      <c r="DB340" s="121"/>
      <c r="DC340" s="121"/>
      <c r="DD340" s="121"/>
      <c r="DE340" s="121"/>
      <c r="DF340" s="121"/>
      <c r="DG340" s="121"/>
      <c r="DH340" s="121"/>
    </row>
    <row r="341" spans="1:112">
      <c r="A341" s="19"/>
      <c r="AD341" s="19"/>
      <c r="CI341" s="121"/>
      <c r="CJ341" s="121"/>
      <c r="CK341" s="121"/>
      <c r="CL341" s="121"/>
      <c r="CM341" s="121"/>
      <c r="CN341" s="121"/>
      <c r="CO341" s="121"/>
      <c r="CP341" s="121"/>
      <c r="CQ341" s="121"/>
      <c r="CR341" s="121"/>
      <c r="CS341" s="121"/>
      <c r="CT341" s="121"/>
      <c r="CU341" s="121"/>
      <c r="CV341" s="121"/>
      <c r="CW341" s="121"/>
      <c r="CX341" s="121"/>
      <c r="CY341" s="121"/>
      <c r="CZ341" s="121"/>
      <c r="DA341" s="121"/>
      <c r="DB341" s="121"/>
      <c r="DC341" s="121"/>
      <c r="DD341" s="121"/>
      <c r="DE341" s="121"/>
      <c r="DF341" s="121"/>
      <c r="DG341" s="121"/>
      <c r="DH341" s="121"/>
    </row>
    <row r="342" spans="1:112">
      <c r="A342" s="19"/>
      <c r="AD342" s="19"/>
      <c r="CI342" s="121"/>
      <c r="CJ342" s="121"/>
      <c r="CK342" s="121"/>
      <c r="CL342" s="121"/>
      <c r="CM342" s="121"/>
      <c r="CN342" s="121"/>
      <c r="CO342" s="121"/>
      <c r="CP342" s="121"/>
      <c r="CQ342" s="121"/>
      <c r="CR342" s="121"/>
      <c r="CS342" s="121"/>
      <c r="CT342" s="121"/>
      <c r="CU342" s="121"/>
      <c r="CV342" s="121"/>
      <c r="CW342" s="121"/>
      <c r="CX342" s="121"/>
      <c r="CY342" s="121"/>
      <c r="CZ342" s="121"/>
      <c r="DA342" s="121"/>
      <c r="DB342" s="121"/>
      <c r="DC342" s="121"/>
      <c r="DD342" s="121"/>
      <c r="DE342" s="121"/>
      <c r="DF342" s="121"/>
      <c r="DG342" s="121"/>
      <c r="DH342" s="121"/>
    </row>
    <row r="343" spans="1:112">
      <c r="A343" s="19"/>
      <c r="AD343" s="19"/>
      <c r="CI343" s="121"/>
      <c r="CJ343" s="121"/>
      <c r="CK343" s="121"/>
      <c r="CL343" s="121"/>
      <c r="CM343" s="121"/>
      <c r="CN343" s="121"/>
      <c r="CO343" s="121"/>
      <c r="CP343" s="121"/>
      <c r="CQ343" s="121"/>
      <c r="CR343" s="121"/>
      <c r="CS343" s="121"/>
      <c r="CT343" s="121"/>
      <c r="CU343" s="121"/>
      <c r="CV343" s="121"/>
      <c r="CW343" s="121"/>
      <c r="CX343" s="121"/>
      <c r="CY343" s="121"/>
      <c r="CZ343" s="121"/>
      <c r="DA343" s="121"/>
      <c r="DB343" s="121"/>
      <c r="DC343" s="121"/>
      <c r="DD343" s="121"/>
      <c r="DE343" s="121"/>
      <c r="DF343" s="121"/>
      <c r="DG343" s="121"/>
      <c r="DH343" s="121"/>
    </row>
    <row r="344" spans="1:112">
      <c r="A344" s="19"/>
      <c r="AD344" s="19"/>
      <c r="CI344" s="121"/>
      <c r="CJ344" s="121"/>
      <c r="CK344" s="121"/>
      <c r="CL344" s="121"/>
      <c r="CM344" s="121"/>
      <c r="CN344" s="121"/>
      <c r="CO344" s="121"/>
      <c r="CP344" s="121"/>
      <c r="CQ344" s="121"/>
      <c r="CR344" s="121"/>
      <c r="CS344" s="121"/>
      <c r="CT344" s="121"/>
      <c r="CU344" s="121"/>
      <c r="CV344" s="121"/>
      <c r="CW344" s="121"/>
      <c r="CX344" s="121"/>
      <c r="CY344" s="121"/>
      <c r="CZ344" s="121"/>
      <c r="DA344" s="121"/>
      <c r="DB344" s="121"/>
      <c r="DC344" s="121"/>
      <c r="DD344" s="121"/>
      <c r="DE344" s="121"/>
      <c r="DF344" s="121"/>
      <c r="DG344" s="121"/>
      <c r="DH344" s="121"/>
    </row>
    <row r="345" spans="1:112">
      <c r="A345" s="19"/>
      <c r="AD345" s="19"/>
      <c r="CI345" s="121"/>
      <c r="CJ345" s="121"/>
      <c r="CK345" s="121"/>
      <c r="CL345" s="121"/>
      <c r="CM345" s="121"/>
      <c r="CN345" s="121"/>
      <c r="CO345" s="121"/>
      <c r="CP345" s="121"/>
      <c r="CQ345" s="121"/>
      <c r="CR345" s="121"/>
      <c r="CS345" s="121"/>
      <c r="CT345" s="121"/>
      <c r="CU345" s="121"/>
      <c r="CV345" s="121"/>
      <c r="CW345" s="121"/>
      <c r="CX345" s="121"/>
      <c r="CY345" s="121"/>
      <c r="CZ345" s="121"/>
      <c r="DA345" s="121"/>
      <c r="DB345" s="121"/>
      <c r="DC345" s="121"/>
      <c r="DD345" s="121"/>
      <c r="DE345" s="121"/>
      <c r="DF345" s="121"/>
      <c r="DG345" s="121"/>
      <c r="DH345" s="121"/>
    </row>
    <row r="346" spans="1:112">
      <c r="A346" s="19"/>
      <c r="AD346" s="19"/>
      <c r="CI346" s="121"/>
      <c r="CJ346" s="121"/>
      <c r="CK346" s="121"/>
      <c r="CL346" s="121"/>
      <c r="CM346" s="121"/>
      <c r="CN346" s="121"/>
      <c r="CO346" s="121"/>
      <c r="CP346" s="121"/>
      <c r="CQ346" s="121"/>
      <c r="CR346" s="121"/>
      <c r="CS346" s="121"/>
      <c r="CT346" s="121"/>
      <c r="CU346" s="121"/>
      <c r="CV346" s="121"/>
      <c r="CW346" s="121"/>
      <c r="CX346" s="121"/>
      <c r="CY346" s="121"/>
      <c r="CZ346" s="121"/>
      <c r="DA346" s="121"/>
      <c r="DB346" s="121"/>
      <c r="DC346" s="121"/>
      <c r="DD346" s="121"/>
      <c r="DE346" s="121"/>
      <c r="DF346" s="121"/>
      <c r="DG346" s="121"/>
      <c r="DH346" s="121"/>
    </row>
    <row r="347" spans="1:112">
      <c r="A347" s="19"/>
      <c r="AD347" s="19"/>
      <c r="CI347" s="121"/>
      <c r="CJ347" s="121"/>
      <c r="CK347" s="121"/>
      <c r="CL347" s="121"/>
      <c r="CM347" s="121"/>
      <c r="CN347" s="121"/>
      <c r="CO347" s="121"/>
      <c r="CP347" s="121"/>
      <c r="CQ347" s="121"/>
      <c r="CR347" s="121"/>
      <c r="CS347" s="121"/>
      <c r="CT347" s="121"/>
      <c r="CU347" s="121"/>
      <c r="CV347" s="121"/>
      <c r="CW347" s="121"/>
      <c r="CX347" s="121"/>
      <c r="CY347" s="121"/>
      <c r="CZ347" s="121"/>
      <c r="DA347" s="121"/>
      <c r="DB347" s="121"/>
      <c r="DC347" s="121"/>
      <c r="DD347" s="121"/>
      <c r="DE347" s="121"/>
      <c r="DF347" s="121"/>
      <c r="DG347" s="121"/>
      <c r="DH347" s="121"/>
    </row>
    <row r="348" spans="1:112">
      <c r="A348" s="19"/>
      <c r="AD348" s="19"/>
      <c r="CI348" s="121"/>
      <c r="CJ348" s="121"/>
      <c r="CK348" s="121"/>
      <c r="CL348" s="121"/>
      <c r="CM348" s="121"/>
      <c r="CN348" s="121"/>
      <c r="CO348" s="121"/>
      <c r="CP348" s="121"/>
      <c r="CQ348" s="121"/>
      <c r="CR348" s="121"/>
      <c r="CS348" s="121"/>
      <c r="CT348" s="121"/>
      <c r="CU348" s="121"/>
      <c r="CV348" s="121"/>
      <c r="CW348" s="121"/>
      <c r="CX348" s="121"/>
      <c r="CY348" s="121"/>
      <c r="CZ348" s="121"/>
      <c r="DA348" s="121"/>
      <c r="DB348" s="121"/>
      <c r="DC348" s="121"/>
      <c r="DD348" s="121"/>
      <c r="DE348" s="121"/>
      <c r="DF348" s="121"/>
      <c r="DG348" s="121"/>
      <c r="DH348" s="121"/>
    </row>
    <row r="349" spans="1:112">
      <c r="A349" s="19"/>
      <c r="AD349" s="19"/>
      <c r="CI349" s="121"/>
      <c r="CJ349" s="121"/>
      <c r="CK349" s="121"/>
      <c r="CL349" s="121"/>
      <c r="CM349" s="121"/>
      <c r="CN349" s="121"/>
      <c r="CO349" s="121"/>
      <c r="CP349" s="121"/>
      <c r="CQ349" s="121"/>
      <c r="CR349" s="121"/>
      <c r="CS349" s="121"/>
      <c r="CT349" s="121"/>
      <c r="CU349" s="121"/>
      <c r="CV349" s="121"/>
      <c r="CW349" s="121"/>
      <c r="CX349" s="121"/>
      <c r="CY349" s="121"/>
      <c r="CZ349" s="121"/>
      <c r="DA349" s="121"/>
      <c r="DB349" s="121"/>
      <c r="DC349" s="121"/>
      <c r="DD349" s="121"/>
      <c r="DE349" s="121"/>
      <c r="DF349" s="121"/>
      <c r="DG349" s="121"/>
      <c r="DH349" s="121"/>
    </row>
    <row r="350" spans="1:112">
      <c r="A350" s="19"/>
      <c r="AD350" s="19"/>
      <c r="CI350" s="121"/>
      <c r="CJ350" s="121"/>
      <c r="CK350" s="121"/>
      <c r="CL350" s="121"/>
      <c r="CM350" s="121"/>
      <c r="CN350" s="121"/>
      <c r="CO350" s="121"/>
      <c r="CP350" s="121"/>
      <c r="CQ350" s="121"/>
      <c r="CR350" s="121"/>
      <c r="CS350" s="121"/>
      <c r="CT350" s="121"/>
      <c r="CU350" s="121"/>
      <c r="CV350" s="121"/>
      <c r="CW350" s="121"/>
      <c r="CX350" s="121"/>
      <c r="CY350" s="121"/>
      <c r="CZ350" s="121"/>
      <c r="DA350" s="121"/>
      <c r="DB350" s="121"/>
      <c r="DC350" s="121"/>
      <c r="DD350" s="121"/>
      <c r="DE350" s="121"/>
      <c r="DF350" s="121"/>
      <c r="DG350" s="121"/>
      <c r="DH350" s="121"/>
    </row>
    <row r="351" spans="1:112">
      <c r="A351" s="19"/>
      <c r="AD351" s="19"/>
      <c r="CI351" s="121"/>
      <c r="CJ351" s="121"/>
      <c r="CK351" s="121"/>
      <c r="CL351" s="121"/>
      <c r="CM351" s="121"/>
      <c r="CN351" s="121"/>
      <c r="CO351" s="121"/>
      <c r="CP351" s="121"/>
      <c r="CQ351" s="121"/>
      <c r="CR351" s="121"/>
      <c r="CS351" s="121"/>
      <c r="CT351" s="121"/>
      <c r="CU351" s="121"/>
      <c r="CV351" s="121"/>
      <c r="CW351" s="121"/>
      <c r="CX351" s="121"/>
      <c r="CY351" s="121"/>
      <c r="CZ351" s="121"/>
      <c r="DA351" s="121"/>
      <c r="DB351" s="121"/>
      <c r="DC351" s="121"/>
      <c r="DD351" s="121"/>
      <c r="DE351" s="121"/>
      <c r="DF351" s="121"/>
      <c r="DG351" s="121"/>
      <c r="DH351" s="121"/>
    </row>
    <row r="352" spans="1:112">
      <c r="A352" s="19"/>
      <c r="AD352" s="19"/>
      <c r="CI352" s="121"/>
      <c r="CJ352" s="121"/>
      <c r="CK352" s="121"/>
      <c r="CL352" s="121"/>
      <c r="CM352" s="121"/>
      <c r="CN352" s="121"/>
      <c r="CO352" s="121"/>
      <c r="CP352" s="121"/>
      <c r="CQ352" s="121"/>
      <c r="CR352" s="121"/>
      <c r="CS352" s="121"/>
      <c r="CT352" s="121"/>
      <c r="CU352" s="121"/>
      <c r="CV352" s="121"/>
      <c r="CW352" s="121"/>
      <c r="CX352" s="121"/>
      <c r="CY352" s="121"/>
      <c r="CZ352" s="121"/>
      <c r="DA352" s="121"/>
      <c r="DB352" s="121"/>
      <c r="DC352" s="121"/>
      <c r="DD352" s="121"/>
      <c r="DE352" s="121"/>
      <c r="DF352" s="121"/>
      <c r="DG352" s="121"/>
      <c r="DH352" s="121"/>
    </row>
    <row r="353" spans="1:112">
      <c r="A353" s="19"/>
      <c r="AD353" s="19"/>
      <c r="CI353" s="121"/>
      <c r="CJ353" s="121"/>
      <c r="CK353" s="121"/>
      <c r="CL353" s="121"/>
      <c r="CM353" s="121"/>
      <c r="CN353" s="121"/>
      <c r="CO353" s="121"/>
      <c r="CP353" s="121"/>
      <c r="CQ353" s="121"/>
      <c r="CR353" s="121"/>
      <c r="CS353" s="121"/>
      <c r="CT353" s="121"/>
      <c r="CU353" s="121"/>
      <c r="CV353" s="121"/>
      <c r="CW353" s="121"/>
      <c r="CX353" s="121"/>
      <c r="CY353" s="121"/>
      <c r="CZ353" s="121"/>
      <c r="DA353" s="121"/>
      <c r="DB353" s="121"/>
      <c r="DC353" s="121"/>
      <c r="DD353" s="121"/>
      <c r="DE353" s="121"/>
      <c r="DF353" s="121"/>
      <c r="DG353" s="121"/>
      <c r="DH353" s="121"/>
    </row>
    <row r="354" spans="1:112">
      <c r="A354" s="19"/>
      <c r="AD354" s="19"/>
      <c r="CI354" s="121"/>
      <c r="CJ354" s="121"/>
      <c r="CK354" s="121"/>
      <c r="CL354" s="121"/>
      <c r="CM354" s="121"/>
      <c r="CN354" s="121"/>
      <c r="CO354" s="121"/>
      <c r="CP354" s="121"/>
      <c r="CQ354" s="121"/>
      <c r="CR354" s="121"/>
      <c r="CS354" s="121"/>
      <c r="CT354" s="121"/>
      <c r="CU354" s="121"/>
      <c r="CV354" s="121"/>
      <c r="CW354" s="121"/>
      <c r="CX354" s="121"/>
      <c r="CY354" s="121"/>
      <c r="CZ354" s="121"/>
      <c r="DA354" s="121"/>
      <c r="DB354" s="121"/>
      <c r="DC354" s="121"/>
      <c r="DD354" s="121"/>
      <c r="DE354" s="121"/>
      <c r="DF354" s="121"/>
      <c r="DG354" s="121"/>
      <c r="DH354" s="121"/>
    </row>
    <row r="355" spans="1:112">
      <c r="A355" s="19"/>
      <c r="AD355" s="19"/>
      <c r="CI355" s="121"/>
      <c r="CJ355" s="121"/>
      <c r="CK355" s="121"/>
      <c r="CL355" s="121"/>
      <c r="CM355" s="121"/>
      <c r="CN355" s="121"/>
      <c r="CO355" s="121"/>
      <c r="CP355" s="121"/>
      <c r="CQ355" s="121"/>
      <c r="CR355" s="121"/>
      <c r="CS355" s="121"/>
      <c r="CT355" s="121"/>
      <c r="CU355" s="121"/>
      <c r="CV355" s="121"/>
      <c r="CW355" s="121"/>
      <c r="CX355" s="121"/>
      <c r="CY355" s="121"/>
      <c r="CZ355" s="121"/>
      <c r="DA355" s="121"/>
      <c r="DB355" s="121"/>
      <c r="DC355" s="121"/>
      <c r="DD355" s="121"/>
      <c r="DE355" s="121"/>
      <c r="DF355" s="121"/>
      <c r="DG355" s="121"/>
      <c r="DH355" s="121"/>
    </row>
    <row r="356" spans="1:112">
      <c r="A356" s="19"/>
      <c r="AD356" s="19"/>
      <c r="CI356" s="121"/>
      <c r="CJ356" s="121"/>
      <c r="CK356" s="121"/>
      <c r="CL356" s="121"/>
      <c r="CM356" s="121"/>
      <c r="CN356" s="121"/>
      <c r="CO356" s="121"/>
      <c r="CP356" s="121"/>
      <c r="CQ356" s="121"/>
      <c r="CR356" s="121"/>
      <c r="CS356" s="121"/>
      <c r="CT356" s="121"/>
      <c r="CU356" s="121"/>
      <c r="CV356" s="121"/>
      <c r="CW356" s="121"/>
      <c r="CX356" s="121"/>
      <c r="CY356" s="121"/>
      <c r="CZ356" s="121"/>
      <c r="DA356" s="121"/>
      <c r="DB356" s="121"/>
      <c r="DC356" s="121"/>
      <c r="DD356" s="121"/>
      <c r="DE356" s="121"/>
      <c r="DF356" s="121"/>
      <c r="DG356" s="121"/>
      <c r="DH356" s="121"/>
    </row>
    <row r="357" spans="1:112">
      <c r="A357" s="19"/>
      <c r="AD357" s="19"/>
      <c r="CI357" s="121"/>
      <c r="CJ357" s="121"/>
      <c r="CK357" s="121"/>
      <c r="CL357" s="121"/>
      <c r="CM357" s="121"/>
      <c r="CN357" s="121"/>
      <c r="CO357" s="121"/>
      <c r="CP357" s="121"/>
      <c r="CQ357" s="121"/>
      <c r="CR357" s="121"/>
      <c r="CS357" s="121"/>
      <c r="CT357" s="121"/>
      <c r="CU357" s="121"/>
      <c r="CV357" s="121"/>
      <c r="CW357" s="121"/>
      <c r="CX357" s="121"/>
      <c r="CY357" s="121"/>
      <c r="CZ357" s="121"/>
      <c r="DA357" s="121"/>
      <c r="DB357" s="121"/>
      <c r="DC357" s="121"/>
      <c r="DD357" s="121"/>
      <c r="DE357" s="121"/>
      <c r="DF357" s="121"/>
      <c r="DG357" s="121"/>
      <c r="DH357" s="121"/>
    </row>
    <row r="358" spans="1:112">
      <c r="A358" s="19"/>
      <c r="AD358" s="19"/>
      <c r="CI358" s="121"/>
      <c r="CJ358" s="121"/>
      <c r="CK358" s="121"/>
      <c r="CL358" s="121"/>
      <c r="CM358" s="121"/>
      <c r="CN358" s="121"/>
      <c r="CO358" s="121"/>
      <c r="CP358" s="121"/>
      <c r="CQ358" s="121"/>
      <c r="CR358" s="121"/>
      <c r="CS358" s="121"/>
      <c r="CT358" s="121"/>
      <c r="CU358" s="121"/>
      <c r="CV358" s="121"/>
      <c r="CW358" s="121"/>
      <c r="CX358" s="121"/>
      <c r="CY358" s="121"/>
      <c r="CZ358" s="121"/>
      <c r="DA358" s="121"/>
      <c r="DB358" s="121"/>
      <c r="DC358" s="121"/>
      <c r="DD358" s="121"/>
      <c r="DE358" s="121"/>
      <c r="DF358" s="121"/>
      <c r="DG358" s="121"/>
      <c r="DH358" s="121"/>
    </row>
    <row r="359" spans="1:112">
      <c r="A359" s="19"/>
      <c r="AD359" s="19"/>
      <c r="CI359" s="121"/>
      <c r="CJ359" s="121"/>
      <c r="CK359" s="121"/>
      <c r="CL359" s="121"/>
      <c r="CM359" s="121"/>
      <c r="CN359" s="121"/>
      <c r="CO359" s="121"/>
      <c r="CP359" s="121"/>
      <c r="CQ359" s="121"/>
      <c r="CR359" s="121"/>
      <c r="CS359" s="121"/>
      <c r="CT359" s="121"/>
      <c r="CU359" s="121"/>
      <c r="CV359" s="121"/>
      <c r="CW359" s="121"/>
      <c r="CX359" s="121"/>
      <c r="CY359" s="121"/>
      <c r="CZ359" s="121"/>
      <c r="DA359" s="121"/>
      <c r="DB359" s="121"/>
      <c r="DC359" s="121"/>
      <c r="DD359" s="121"/>
      <c r="DE359" s="121"/>
      <c r="DF359" s="121"/>
      <c r="DG359" s="121"/>
      <c r="DH359" s="121"/>
    </row>
    <row r="360" spans="1:112">
      <c r="A360" s="19"/>
      <c r="AD360" s="19"/>
      <c r="CI360" s="121"/>
      <c r="CJ360" s="121"/>
      <c r="CK360" s="121"/>
      <c r="CL360" s="121"/>
      <c r="CM360" s="121"/>
      <c r="CN360" s="121"/>
      <c r="CO360" s="121"/>
      <c r="CP360" s="121"/>
      <c r="CQ360" s="121"/>
      <c r="CR360" s="121"/>
      <c r="CS360" s="121"/>
      <c r="CT360" s="121"/>
      <c r="CU360" s="121"/>
      <c r="CV360" s="121"/>
      <c r="CW360" s="121"/>
      <c r="CX360" s="121"/>
      <c r="CY360" s="121"/>
      <c r="CZ360" s="121"/>
      <c r="DA360" s="121"/>
      <c r="DB360" s="121"/>
      <c r="DC360" s="121"/>
      <c r="DD360" s="121"/>
      <c r="DE360" s="121"/>
      <c r="DF360" s="121"/>
      <c r="DG360" s="121"/>
      <c r="DH360" s="121"/>
    </row>
    <row r="361" spans="1:112">
      <c r="A361" s="19"/>
      <c r="AD361" s="19"/>
      <c r="CI361" s="121"/>
      <c r="CJ361" s="121"/>
      <c r="CK361" s="121"/>
      <c r="CL361" s="121"/>
      <c r="CM361" s="121"/>
      <c r="CN361" s="121"/>
      <c r="CO361" s="121"/>
      <c r="CP361" s="121"/>
      <c r="CQ361" s="121"/>
      <c r="CR361" s="121"/>
      <c r="CS361" s="121"/>
      <c r="CT361" s="121"/>
      <c r="CU361" s="121"/>
      <c r="CV361" s="121"/>
      <c r="CW361" s="121"/>
      <c r="CX361" s="121"/>
      <c r="CY361" s="121"/>
      <c r="CZ361" s="121"/>
      <c r="DA361" s="121"/>
      <c r="DB361" s="121"/>
      <c r="DC361" s="121"/>
      <c r="DD361" s="121"/>
      <c r="DE361" s="121"/>
      <c r="DF361" s="121"/>
      <c r="DG361" s="121"/>
      <c r="DH361" s="121"/>
    </row>
    <row r="362" spans="1:112">
      <c r="A362" s="19"/>
      <c r="AD362" s="19"/>
      <c r="CI362" s="121"/>
      <c r="CJ362" s="121"/>
      <c r="CK362" s="121"/>
      <c r="CL362" s="121"/>
      <c r="CM362" s="121"/>
      <c r="CN362" s="121"/>
      <c r="CO362" s="121"/>
      <c r="CP362" s="121"/>
      <c r="CQ362" s="121"/>
      <c r="CR362" s="121"/>
      <c r="CS362" s="121"/>
      <c r="CT362" s="121"/>
      <c r="CU362" s="121"/>
      <c r="CV362" s="121"/>
      <c r="CW362" s="121"/>
      <c r="CX362" s="121"/>
      <c r="CY362" s="121"/>
      <c r="CZ362" s="121"/>
      <c r="DA362" s="121"/>
      <c r="DB362" s="121"/>
      <c r="DC362" s="121"/>
      <c r="DD362" s="121"/>
      <c r="DE362" s="121"/>
      <c r="DF362" s="121"/>
      <c r="DG362" s="121"/>
      <c r="DH362" s="121"/>
    </row>
    <row r="363" spans="1:112">
      <c r="A363" s="19"/>
      <c r="AD363" s="19"/>
      <c r="CI363" s="121"/>
      <c r="CJ363" s="121"/>
      <c r="CK363" s="121"/>
      <c r="CL363" s="121"/>
      <c r="CM363" s="121"/>
      <c r="CN363" s="121"/>
      <c r="CO363" s="121"/>
      <c r="CP363" s="121"/>
      <c r="CQ363" s="121"/>
      <c r="CR363" s="121"/>
      <c r="CS363" s="121"/>
      <c r="CT363" s="121"/>
      <c r="CU363" s="121"/>
      <c r="CV363" s="121"/>
      <c r="CW363" s="121"/>
      <c r="CX363" s="121"/>
      <c r="CY363" s="121"/>
      <c r="CZ363" s="121"/>
      <c r="DA363" s="121"/>
      <c r="DB363" s="121"/>
      <c r="DC363" s="121"/>
      <c r="DD363" s="121"/>
      <c r="DE363" s="121"/>
      <c r="DF363" s="121"/>
      <c r="DG363" s="121"/>
      <c r="DH363" s="121"/>
    </row>
    <row r="364" spans="1:112">
      <c r="A364" s="19"/>
      <c r="AD364" s="19"/>
      <c r="CI364" s="121"/>
      <c r="CJ364" s="121"/>
      <c r="CK364" s="121"/>
      <c r="CL364" s="121"/>
      <c r="CM364" s="121"/>
      <c r="CN364" s="121"/>
      <c r="CO364" s="121"/>
      <c r="CP364" s="121"/>
      <c r="CQ364" s="121"/>
      <c r="CR364" s="121"/>
      <c r="CS364" s="121"/>
      <c r="CT364" s="121"/>
      <c r="CU364" s="121"/>
      <c r="CV364" s="121"/>
      <c r="CW364" s="121"/>
      <c r="CX364" s="121"/>
      <c r="CY364" s="121"/>
      <c r="CZ364" s="121"/>
      <c r="DA364" s="121"/>
      <c r="DB364" s="121"/>
      <c r="DC364" s="121"/>
      <c r="DD364" s="121"/>
      <c r="DE364" s="121"/>
      <c r="DF364" s="121"/>
      <c r="DG364" s="121"/>
      <c r="DH364" s="121"/>
    </row>
    <row r="365" spans="1:112">
      <c r="A365" s="19"/>
      <c r="AD365" s="19"/>
      <c r="CI365" s="121"/>
      <c r="CJ365" s="121"/>
      <c r="CK365" s="121"/>
      <c r="CL365" s="121"/>
      <c r="CM365" s="121"/>
      <c r="CN365" s="121"/>
      <c r="CO365" s="121"/>
      <c r="CP365" s="121"/>
      <c r="CQ365" s="121"/>
      <c r="CR365" s="121"/>
      <c r="CS365" s="121"/>
      <c r="CT365" s="121"/>
      <c r="CU365" s="121"/>
      <c r="CV365" s="121"/>
      <c r="CW365" s="121"/>
      <c r="CX365" s="121"/>
      <c r="CY365" s="121"/>
      <c r="CZ365" s="121"/>
      <c r="DA365" s="121"/>
      <c r="DB365" s="121"/>
      <c r="DC365" s="121"/>
      <c r="DD365" s="121"/>
      <c r="DE365" s="121"/>
      <c r="DF365" s="121"/>
      <c r="DG365" s="121"/>
      <c r="DH365" s="121"/>
    </row>
    <row r="366" spans="1:112">
      <c r="A366" s="19"/>
      <c r="AD366" s="19"/>
      <c r="CI366" s="121"/>
      <c r="CJ366" s="121"/>
      <c r="CK366" s="121"/>
      <c r="CL366" s="121"/>
      <c r="CM366" s="121"/>
      <c r="CN366" s="121"/>
      <c r="CO366" s="121"/>
      <c r="CP366" s="121"/>
      <c r="CQ366" s="121"/>
      <c r="CR366" s="121"/>
      <c r="CS366" s="121"/>
      <c r="CT366" s="121"/>
      <c r="CU366" s="121"/>
      <c r="CV366" s="121"/>
      <c r="CW366" s="121"/>
      <c r="CX366" s="121"/>
      <c r="CY366" s="121"/>
      <c r="CZ366" s="121"/>
      <c r="DA366" s="121"/>
      <c r="DB366" s="121"/>
      <c r="DC366" s="121"/>
      <c r="DD366" s="121"/>
      <c r="DE366" s="121"/>
      <c r="DF366" s="121"/>
      <c r="DG366" s="121"/>
      <c r="DH366" s="121"/>
    </row>
    <row r="367" spans="1:112">
      <c r="A367" s="19"/>
      <c r="AD367" s="19"/>
      <c r="CI367" s="121"/>
      <c r="CJ367" s="121"/>
      <c r="CK367" s="121"/>
      <c r="CL367" s="121"/>
      <c r="CM367" s="121"/>
      <c r="CN367" s="121"/>
      <c r="CO367" s="121"/>
      <c r="CP367" s="121"/>
      <c r="CQ367" s="121"/>
      <c r="CR367" s="121"/>
      <c r="CS367" s="121"/>
      <c r="CT367" s="121"/>
      <c r="CU367" s="121"/>
      <c r="CV367" s="121"/>
      <c r="CW367" s="121"/>
      <c r="CX367" s="121"/>
      <c r="CY367" s="121"/>
      <c r="CZ367" s="121"/>
      <c r="DA367" s="121"/>
      <c r="DB367" s="121"/>
      <c r="DC367" s="121"/>
      <c r="DD367" s="121"/>
      <c r="DE367" s="121"/>
      <c r="DF367" s="121"/>
      <c r="DG367" s="121"/>
      <c r="DH367" s="121"/>
    </row>
    <row r="368" spans="1:112">
      <c r="A368" s="19"/>
      <c r="AD368" s="19"/>
      <c r="CI368" s="121"/>
      <c r="CJ368" s="121"/>
      <c r="CK368" s="121"/>
      <c r="CL368" s="121"/>
      <c r="CM368" s="121"/>
      <c r="CN368" s="121"/>
      <c r="CO368" s="121"/>
      <c r="CP368" s="121"/>
      <c r="CQ368" s="121"/>
      <c r="CR368" s="121"/>
      <c r="CS368" s="121"/>
      <c r="CT368" s="121"/>
      <c r="CU368" s="121"/>
      <c r="CV368" s="121"/>
      <c r="CW368" s="121"/>
      <c r="CX368" s="121"/>
      <c r="CY368" s="121"/>
      <c r="CZ368" s="121"/>
      <c r="DA368" s="121"/>
      <c r="DB368" s="121"/>
      <c r="DC368" s="121"/>
      <c r="DD368" s="121"/>
      <c r="DE368" s="121"/>
      <c r="DF368" s="121"/>
      <c r="DG368" s="121"/>
      <c r="DH368" s="121"/>
    </row>
    <row r="369" spans="1:112">
      <c r="A369" s="19"/>
      <c r="AD369" s="19"/>
      <c r="CI369" s="121"/>
      <c r="CJ369" s="121"/>
      <c r="CK369" s="121"/>
      <c r="CL369" s="121"/>
      <c r="CM369" s="121"/>
      <c r="CN369" s="121"/>
      <c r="CO369" s="121"/>
      <c r="CP369" s="121"/>
      <c r="CQ369" s="121"/>
      <c r="CR369" s="121"/>
      <c r="CS369" s="121"/>
      <c r="CT369" s="121"/>
      <c r="CU369" s="121"/>
      <c r="CV369" s="121"/>
      <c r="CW369" s="121"/>
      <c r="CX369" s="121"/>
      <c r="CY369" s="121"/>
      <c r="CZ369" s="121"/>
      <c r="DA369" s="121"/>
      <c r="DB369" s="121"/>
      <c r="DC369" s="121"/>
      <c r="DD369" s="121"/>
      <c r="DE369" s="121"/>
      <c r="DF369" s="121"/>
      <c r="DG369" s="121"/>
      <c r="DH369" s="121"/>
    </row>
    <row r="370" spans="1:112">
      <c r="A370" s="19"/>
      <c r="AD370" s="19"/>
      <c r="CI370" s="121"/>
      <c r="CJ370" s="121"/>
      <c r="CK370" s="121"/>
      <c r="CL370" s="121"/>
      <c r="CM370" s="121"/>
      <c r="CN370" s="121"/>
      <c r="CO370" s="121"/>
      <c r="CP370" s="121"/>
      <c r="CQ370" s="121"/>
      <c r="CR370" s="121"/>
      <c r="CS370" s="121"/>
      <c r="CT370" s="121"/>
      <c r="CU370" s="121"/>
      <c r="CV370" s="121"/>
      <c r="CW370" s="121"/>
      <c r="CX370" s="121"/>
      <c r="CY370" s="121"/>
      <c r="CZ370" s="121"/>
      <c r="DA370" s="121"/>
      <c r="DB370" s="121"/>
      <c r="DC370" s="121"/>
      <c r="DD370" s="121"/>
      <c r="DE370" s="121"/>
      <c r="DF370" s="121"/>
      <c r="DG370" s="121"/>
      <c r="DH370" s="121"/>
    </row>
    <row r="371" spans="1:112">
      <c r="A371" s="19"/>
      <c r="AD371" s="19"/>
      <c r="CI371" s="121"/>
      <c r="CJ371" s="121"/>
      <c r="CK371" s="121"/>
      <c r="CL371" s="121"/>
      <c r="CM371" s="121"/>
      <c r="CN371" s="121"/>
      <c r="CO371" s="121"/>
      <c r="CP371" s="121"/>
      <c r="CQ371" s="121"/>
      <c r="CR371" s="121"/>
      <c r="CS371" s="121"/>
      <c r="CT371" s="121"/>
      <c r="CU371" s="121"/>
      <c r="CV371" s="121"/>
      <c r="CW371" s="121"/>
      <c r="CX371" s="121"/>
      <c r="CY371" s="121"/>
      <c r="CZ371" s="121"/>
      <c r="DA371" s="121"/>
      <c r="DB371" s="121"/>
      <c r="DC371" s="121"/>
      <c r="DD371" s="121"/>
      <c r="DE371" s="121"/>
      <c r="DF371" s="121"/>
      <c r="DG371" s="121"/>
      <c r="DH371" s="121"/>
    </row>
    <row r="372" spans="1:112">
      <c r="A372" s="19"/>
      <c r="AD372" s="19"/>
      <c r="CI372" s="121"/>
      <c r="CJ372" s="121"/>
      <c r="CK372" s="121"/>
      <c r="CL372" s="121"/>
      <c r="CM372" s="121"/>
      <c r="CN372" s="121"/>
      <c r="CO372" s="121"/>
      <c r="CP372" s="121"/>
      <c r="CQ372" s="121"/>
      <c r="CR372" s="121"/>
      <c r="CS372" s="121"/>
      <c r="CT372" s="121"/>
      <c r="CU372" s="121"/>
      <c r="CV372" s="121"/>
      <c r="CW372" s="121"/>
      <c r="CX372" s="121"/>
      <c r="CY372" s="121"/>
      <c r="CZ372" s="121"/>
      <c r="DA372" s="121"/>
      <c r="DB372" s="121"/>
      <c r="DC372" s="121"/>
      <c r="DD372" s="121"/>
      <c r="DE372" s="121"/>
      <c r="DF372" s="121"/>
      <c r="DG372" s="121"/>
      <c r="DH372" s="121"/>
    </row>
    <row r="373" spans="1:112">
      <c r="A373" s="19"/>
      <c r="AD373" s="19"/>
      <c r="CI373" s="121"/>
      <c r="CJ373" s="121"/>
      <c r="CK373" s="121"/>
      <c r="CL373" s="121"/>
      <c r="CM373" s="121"/>
      <c r="CN373" s="121"/>
      <c r="CO373" s="121"/>
      <c r="CP373" s="121"/>
      <c r="CQ373" s="121"/>
      <c r="CR373" s="121"/>
      <c r="CS373" s="121"/>
      <c r="CT373" s="121"/>
      <c r="CU373" s="121"/>
      <c r="CV373" s="121"/>
      <c r="CW373" s="121"/>
      <c r="CX373" s="121"/>
      <c r="CY373" s="121"/>
      <c r="CZ373" s="121"/>
      <c r="DA373" s="121"/>
      <c r="DB373" s="121"/>
      <c r="DC373" s="121"/>
      <c r="DD373" s="121"/>
      <c r="DE373" s="121"/>
      <c r="DF373" s="121"/>
      <c r="DG373" s="121"/>
      <c r="DH373" s="121"/>
    </row>
    <row r="374" spans="1:112">
      <c r="A374" s="19"/>
      <c r="AD374" s="19"/>
      <c r="CI374" s="121"/>
      <c r="CJ374" s="121"/>
      <c r="CK374" s="121"/>
      <c r="CL374" s="121"/>
      <c r="CM374" s="121"/>
      <c r="CN374" s="121"/>
      <c r="CO374" s="121"/>
      <c r="CP374" s="121"/>
      <c r="CQ374" s="121"/>
      <c r="CR374" s="121"/>
      <c r="CS374" s="121"/>
      <c r="CT374" s="121"/>
      <c r="CU374" s="121"/>
      <c r="CV374" s="121"/>
      <c r="CW374" s="121"/>
      <c r="CX374" s="121"/>
      <c r="CY374" s="121"/>
      <c r="CZ374" s="121"/>
      <c r="DA374" s="121"/>
      <c r="DB374" s="121"/>
      <c r="DC374" s="121"/>
      <c r="DD374" s="121"/>
      <c r="DE374" s="121"/>
      <c r="DF374" s="121"/>
      <c r="DG374" s="121"/>
      <c r="DH374" s="121"/>
    </row>
    <row r="375" spans="1:112">
      <c r="A375" s="19"/>
      <c r="AD375" s="19"/>
      <c r="CI375" s="121"/>
      <c r="CJ375" s="121"/>
      <c r="CK375" s="121"/>
      <c r="CL375" s="121"/>
      <c r="CM375" s="121"/>
      <c r="CN375" s="121"/>
      <c r="CO375" s="121"/>
      <c r="CP375" s="121"/>
      <c r="CQ375" s="121"/>
      <c r="CR375" s="121"/>
      <c r="CS375" s="121"/>
      <c r="CT375" s="121"/>
      <c r="CU375" s="121"/>
      <c r="CV375" s="121"/>
      <c r="CW375" s="121"/>
      <c r="CX375" s="121"/>
      <c r="CY375" s="121"/>
      <c r="CZ375" s="121"/>
      <c r="DA375" s="121"/>
      <c r="DB375" s="121"/>
      <c r="DC375" s="121"/>
      <c r="DD375" s="121"/>
      <c r="DE375" s="121"/>
      <c r="DF375" s="121"/>
      <c r="DG375" s="121"/>
      <c r="DH375" s="121"/>
    </row>
    <row r="376" spans="1:112">
      <c r="A376" s="19"/>
      <c r="AD376" s="19"/>
      <c r="CI376" s="121"/>
      <c r="CJ376" s="121"/>
      <c r="CK376" s="121"/>
      <c r="CL376" s="121"/>
      <c r="CM376" s="121"/>
      <c r="CN376" s="121"/>
      <c r="CO376" s="121"/>
      <c r="CP376" s="121"/>
      <c r="CQ376" s="121"/>
      <c r="CR376" s="121"/>
      <c r="CS376" s="121"/>
      <c r="CT376" s="121"/>
      <c r="CU376" s="121"/>
      <c r="CV376" s="121"/>
      <c r="CW376" s="121"/>
      <c r="CX376" s="121"/>
      <c r="CY376" s="121"/>
      <c r="CZ376" s="121"/>
      <c r="DA376" s="121"/>
      <c r="DB376" s="121"/>
      <c r="DC376" s="121"/>
      <c r="DD376" s="121"/>
      <c r="DE376" s="121"/>
      <c r="DF376" s="121"/>
      <c r="DG376" s="121"/>
      <c r="DH376" s="121"/>
    </row>
    <row r="377" spans="1:112">
      <c r="A377" s="19"/>
      <c r="AD377" s="19"/>
      <c r="CI377" s="121"/>
      <c r="CJ377" s="121"/>
      <c r="CK377" s="121"/>
      <c r="CL377" s="121"/>
      <c r="CM377" s="121"/>
      <c r="CN377" s="121"/>
      <c r="CO377" s="121"/>
      <c r="CP377" s="121"/>
      <c r="CQ377" s="121"/>
      <c r="CR377" s="121"/>
      <c r="CS377" s="121"/>
      <c r="CT377" s="121"/>
      <c r="CU377" s="121"/>
      <c r="CV377" s="121"/>
      <c r="CW377" s="121"/>
      <c r="CX377" s="121"/>
      <c r="CY377" s="121"/>
      <c r="CZ377" s="121"/>
      <c r="DA377" s="121"/>
      <c r="DB377" s="121"/>
      <c r="DC377" s="121"/>
      <c r="DD377" s="121"/>
      <c r="DE377" s="121"/>
      <c r="DF377" s="121"/>
      <c r="DG377" s="121"/>
      <c r="DH377" s="121"/>
    </row>
    <row r="378" spans="1:112">
      <c r="A378" s="19"/>
      <c r="AD378" s="19"/>
      <c r="CI378" s="121"/>
      <c r="CJ378" s="121"/>
      <c r="CK378" s="121"/>
      <c r="CL378" s="121"/>
      <c r="CM378" s="121"/>
      <c r="CN378" s="121"/>
      <c r="CO378" s="121"/>
      <c r="CP378" s="121"/>
      <c r="CQ378" s="121"/>
      <c r="CR378" s="121"/>
      <c r="CS378" s="121"/>
      <c r="CT378" s="121"/>
      <c r="CU378" s="121"/>
      <c r="CV378" s="121"/>
      <c r="CW378" s="121"/>
      <c r="CX378" s="121"/>
      <c r="CY378" s="121"/>
      <c r="CZ378" s="121"/>
      <c r="DA378" s="121"/>
      <c r="DB378" s="121"/>
      <c r="DC378" s="121"/>
      <c r="DD378" s="121"/>
      <c r="DE378" s="121"/>
      <c r="DF378" s="121"/>
      <c r="DG378" s="121"/>
      <c r="DH378" s="121"/>
    </row>
    <row r="379" spans="1:112">
      <c r="A379" s="19"/>
      <c r="AD379" s="19"/>
      <c r="CI379" s="121"/>
      <c r="CJ379" s="121"/>
      <c r="CK379" s="121"/>
      <c r="CL379" s="121"/>
      <c r="CM379" s="121"/>
      <c r="CN379" s="121"/>
      <c r="CO379" s="121"/>
      <c r="CP379" s="121"/>
      <c r="CQ379" s="121"/>
      <c r="CR379" s="121"/>
      <c r="CS379" s="121"/>
      <c r="CT379" s="121"/>
      <c r="CU379" s="121"/>
      <c r="CV379" s="121"/>
      <c r="CW379" s="121"/>
      <c r="CX379" s="121"/>
      <c r="CY379" s="121"/>
      <c r="CZ379" s="121"/>
      <c r="DA379" s="121"/>
      <c r="DB379" s="121"/>
      <c r="DC379" s="121"/>
      <c r="DD379" s="121"/>
      <c r="DE379" s="121"/>
      <c r="DF379" s="121"/>
      <c r="DG379" s="121"/>
      <c r="DH379" s="121"/>
    </row>
    <row r="380" spans="1:112">
      <c r="A380" s="19"/>
      <c r="AD380" s="19"/>
      <c r="CI380" s="121"/>
      <c r="CJ380" s="121"/>
      <c r="CK380" s="121"/>
      <c r="CL380" s="121"/>
      <c r="CM380" s="121"/>
      <c r="CN380" s="121"/>
      <c r="CO380" s="121"/>
      <c r="CP380" s="121"/>
      <c r="CQ380" s="121"/>
      <c r="CR380" s="121"/>
      <c r="CS380" s="121"/>
      <c r="CT380" s="121"/>
      <c r="CU380" s="121"/>
      <c r="CV380" s="121"/>
      <c r="CW380" s="121"/>
      <c r="CX380" s="121"/>
      <c r="CY380" s="121"/>
      <c r="CZ380" s="121"/>
      <c r="DA380" s="121"/>
      <c r="DB380" s="121"/>
      <c r="DC380" s="121"/>
      <c r="DD380" s="121"/>
      <c r="DE380" s="121"/>
      <c r="DF380" s="121"/>
      <c r="DG380" s="121"/>
      <c r="DH380" s="121"/>
    </row>
    <row r="381" spans="1:112">
      <c r="A381" s="19"/>
      <c r="AD381" s="19"/>
      <c r="CI381" s="121"/>
      <c r="CJ381" s="121"/>
      <c r="CK381" s="121"/>
      <c r="CL381" s="121"/>
      <c r="CM381" s="121"/>
      <c r="CN381" s="121"/>
      <c r="CO381" s="121"/>
      <c r="CP381" s="121"/>
      <c r="CQ381" s="121"/>
      <c r="CR381" s="121"/>
      <c r="CS381" s="121"/>
      <c r="CT381" s="121"/>
      <c r="CU381" s="121"/>
      <c r="CV381" s="121"/>
      <c r="CW381" s="121"/>
      <c r="CX381" s="121"/>
      <c r="CY381" s="121"/>
      <c r="CZ381" s="121"/>
      <c r="DA381" s="121"/>
      <c r="DB381" s="121"/>
      <c r="DC381" s="121"/>
      <c r="DD381" s="121"/>
      <c r="DE381" s="121"/>
      <c r="DF381" s="121"/>
      <c r="DG381" s="121"/>
      <c r="DH381" s="121"/>
    </row>
    <row r="382" spans="1:112">
      <c r="A382" s="19"/>
      <c r="AD382" s="19"/>
      <c r="CI382" s="121"/>
      <c r="CJ382" s="121"/>
      <c r="CK382" s="121"/>
      <c r="CL382" s="121"/>
      <c r="CM382" s="121"/>
      <c r="CN382" s="121"/>
      <c r="CO382" s="121"/>
      <c r="CP382" s="121"/>
      <c r="CQ382" s="121"/>
      <c r="CR382" s="121"/>
      <c r="CS382" s="121"/>
      <c r="CT382" s="121"/>
      <c r="CU382" s="121"/>
      <c r="CV382" s="121"/>
      <c r="CW382" s="121"/>
      <c r="CX382" s="121"/>
      <c r="CY382" s="121"/>
      <c r="CZ382" s="121"/>
      <c r="DA382" s="121"/>
      <c r="DB382" s="121"/>
      <c r="DC382" s="121"/>
      <c r="DD382" s="121"/>
      <c r="DE382" s="121"/>
      <c r="DF382" s="121"/>
      <c r="DG382" s="121"/>
      <c r="DH382" s="121"/>
    </row>
    <row r="383" spans="1:112">
      <c r="A383" s="19"/>
      <c r="AD383" s="19"/>
      <c r="CI383" s="121"/>
      <c r="CJ383" s="121"/>
      <c r="CK383" s="121"/>
      <c r="CL383" s="121"/>
      <c r="CM383" s="121"/>
      <c r="CN383" s="121"/>
      <c r="CO383" s="121"/>
      <c r="CP383" s="121"/>
      <c r="CQ383" s="121"/>
      <c r="CR383" s="121"/>
      <c r="CS383" s="121"/>
      <c r="CT383" s="121"/>
      <c r="CU383" s="121"/>
      <c r="CV383" s="121"/>
      <c r="CW383" s="121"/>
      <c r="CX383" s="121"/>
      <c r="CY383" s="121"/>
      <c r="CZ383" s="121"/>
      <c r="DA383" s="121"/>
      <c r="DB383" s="121"/>
      <c r="DC383" s="121"/>
      <c r="DD383" s="121"/>
      <c r="DE383" s="121"/>
      <c r="DF383" s="121"/>
      <c r="DG383" s="121"/>
      <c r="DH383" s="121"/>
    </row>
    <row r="384" spans="1:112">
      <c r="A384" s="19"/>
      <c r="AD384" s="19"/>
      <c r="CI384" s="121"/>
      <c r="CJ384" s="121"/>
      <c r="CK384" s="121"/>
      <c r="CL384" s="121"/>
      <c r="CM384" s="121"/>
      <c r="CN384" s="121"/>
      <c r="CO384" s="121"/>
      <c r="CP384" s="121"/>
      <c r="CQ384" s="121"/>
      <c r="CR384" s="121"/>
      <c r="CS384" s="121"/>
      <c r="CT384" s="121"/>
      <c r="CU384" s="121"/>
      <c r="CV384" s="121"/>
      <c r="CW384" s="121"/>
      <c r="CX384" s="121"/>
      <c r="CY384" s="121"/>
      <c r="CZ384" s="121"/>
      <c r="DA384" s="121"/>
      <c r="DB384" s="121"/>
      <c r="DC384" s="121"/>
      <c r="DD384" s="121"/>
      <c r="DE384" s="121"/>
      <c r="DF384" s="121"/>
      <c r="DG384" s="121"/>
      <c r="DH384" s="121"/>
    </row>
    <row r="385" spans="1:112">
      <c r="A385" s="19"/>
      <c r="AD385" s="19"/>
      <c r="CI385" s="121"/>
      <c r="CJ385" s="121"/>
      <c r="CK385" s="121"/>
      <c r="CL385" s="121"/>
      <c r="CM385" s="121"/>
      <c r="CN385" s="121"/>
      <c r="CO385" s="121"/>
      <c r="CP385" s="121"/>
      <c r="CQ385" s="121"/>
      <c r="CR385" s="121"/>
      <c r="CS385" s="121"/>
      <c r="CT385" s="121"/>
      <c r="CU385" s="121"/>
      <c r="CV385" s="121"/>
      <c r="CW385" s="121"/>
      <c r="CX385" s="121"/>
      <c r="CY385" s="121"/>
      <c r="CZ385" s="121"/>
      <c r="DA385" s="121"/>
      <c r="DB385" s="121"/>
      <c r="DC385" s="121"/>
      <c r="DD385" s="121"/>
      <c r="DE385" s="121"/>
      <c r="DF385" s="121"/>
      <c r="DG385" s="121"/>
      <c r="DH385" s="121"/>
    </row>
    <row r="386" spans="1:112">
      <c r="A386" s="19"/>
      <c r="AD386" s="19"/>
      <c r="CI386" s="121"/>
      <c r="CJ386" s="121"/>
      <c r="CK386" s="121"/>
      <c r="CL386" s="121"/>
      <c r="CM386" s="121"/>
      <c r="CN386" s="121"/>
      <c r="CO386" s="121"/>
      <c r="CP386" s="121"/>
      <c r="CQ386" s="121"/>
      <c r="CR386" s="121"/>
      <c r="CS386" s="121"/>
      <c r="CT386" s="121"/>
      <c r="CU386" s="121"/>
      <c r="CV386" s="121"/>
      <c r="CW386" s="121"/>
      <c r="CX386" s="121"/>
      <c r="CY386" s="121"/>
      <c r="CZ386" s="121"/>
      <c r="DA386" s="121"/>
      <c r="DB386" s="121"/>
      <c r="DC386" s="121"/>
      <c r="DD386" s="121"/>
      <c r="DE386" s="121"/>
      <c r="DF386" s="121"/>
      <c r="DG386" s="121"/>
      <c r="DH386" s="121"/>
    </row>
    <row r="387" spans="1:112">
      <c r="A387" s="19"/>
      <c r="AD387" s="19"/>
      <c r="CI387" s="121"/>
      <c r="CJ387" s="121"/>
      <c r="CK387" s="121"/>
      <c r="CL387" s="121"/>
      <c r="CM387" s="121"/>
      <c r="CN387" s="121"/>
      <c r="CO387" s="121"/>
      <c r="CP387" s="121"/>
      <c r="CQ387" s="121"/>
      <c r="CR387" s="121"/>
      <c r="CS387" s="121"/>
      <c r="CT387" s="121"/>
      <c r="CU387" s="121"/>
      <c r="CV387" s="121"/>
      <c r="CW387" s="121"/>
      <c r="CX387" s="121"/>
      <c r="CY387" s="121"/>
      <c r="CZ387" s="121"/>
      <c r="DA387" s="121"/>
      <c r="DB387" s="121"/>
      <c r="DC387" s="121"/>
      <c r="DD387" s="121"/>
      <c r="DE387" s="121"/>
      <c r="DF387" s="121"/>
      <c r="DG387" s="121"/>
      <c r="DH387" s="121"/>
    </row>
    <row r="388" spans="1:112">
      <c r="A388" s="19"/>
      <c r="AD388" s="19"/>
      <c r="CI388" s="121"/>
      <c r="CJ388" s="121"/>
      <c r="CK388" s="121"/>
      <c r="CL388" s="121"/>
      <c r="CM388" s="121"/>
      <c r="CN388" s="121"/>
      <c r="CO388" s="121"/>
      <c r="CP388" s="121"/>
      <c r="CQ388" s="121"/>
      <c r="CR388" s="121"/>
      <c r="CS388" s="121"/>
      <c r="CT388" s="121"/>
      <c r="CU388" s="121"/>
      <c r="CV388" s="121"/>
      <c r="CW388" s="121"/>
      <c r="CX388" s="121"/>
      <c r="CY388" s="121"/>
      <c r="CZ388" s="121"/>
      <c r="DA388" s="121"/>
      <c r="DB388" s="121"/>
      <c r="DC388" s="121"/>
      <c r="DD388" s="121"/>
      <c r="DE388" s="121"/>
      <c r="DF388" s="121"/>
      <c r="DG388" s="121"/>
      <c r="DH388" s="121"/>
    </row>
    <row r="389" spans="1:112">
      <c r="A389" s="19"/>
      <c r="AD389" s="19"/>
      <c r="CI389" s="121"/>
      <c r="CJ389" s="121"/>
      <c r="CK389" s="121"/>
      <c r="CL389" s="121"/>
      <c r="CM389" s="121"/>
      <c r="CN389" s="121"/>
      <c r="CO389" s="121"/>
      <c r="CP389" s="121"/>
      <c r="CQ389" s="121"/>
      <c r="CR389" s="121"/>
      <c r="CS389" s="121"/>
      <c r="CT389" s="121"/>
      <c r="CU389" s="121"/>
      <c r="CV389" s="121"/>
      <c r="CW389" s="121"/>
      <c r="CX389" s="121"/>
      <c r="CY389" s="121"/>
      <c r="CZ389" s="121"/>
      <c r="DA389" s="121"/>
      <c r="DB389" s="121"/>
      <c r="DC389" s="121"/>
      <c r="DD389" s="121"/>
      <c r="DE389" s="121"/>
      <c r="DF389" s="121"/>
      <c r="DG389" s="121"/>
      <c r="DH389" s="121"/>
    </row>
    <row r="390" spans="1:112">
      <c r="A390" s="19"/>
      <c r="AD390" s="19"/>
      <c r="CI390" s="121"/>
      <c r="CJ390" s="121"/>
      <c r="CK390" s="121"/>
      <c r="CL390" s="121"/>
      <c r="CM390" s="121"/>
      <c r="CN390" s="121"/>
      <c r="CO390" s="121"/>
      <c r="CP390" s="121"/>
      <c r="CQ390" s="121"/>
      <c r="CR390" s="121"/>
      <c r="CS390" s="121"/>
      <c r="CT390" s="121"/>
      <c r="CU390" s="121"/>
      <c r="CV390" s="121"/>
      <c r="CW390" s="121"/>
      <c r="CX390" s="121"/>
      <c r="CY390" s="121"/>
      <c r="CZ390" s="121"/>
      <c r="DA390" s="121"/>
      <c r="DB390" s="121"/>
      <c r="DC390" s="121"/>
      <c r="DD390" s="121"/>
      <c r="DE390" s="121"/>
      <c r="DF390" s="121"/>
      <c r="DG390" s="121"/>
      <c r="DH390" s="121"/>
    </row>
    <row r="391" spans="1:112">
      <c r="A391" s="19"/>
      <c r="AD391" s="19"/>
      <c r="CI391" s="121"/>
      <c r="CJ391" s="121"/>
      <c r="CK391" s="121"/>
      <c r="CL391" s="121"/>
      <c r="CM391" s="121"/>
      <c r="CN391" s="121"/>
      <c r="CO391" s="121"/>
      <c r="CP391" s="121"/>
      <c r="CQ391" s="121"/>
      <c r="CR391" s="121"/>
      <c r="CS391" s="121"/>
      <c r="CT391" s="121"/>
      <c r="CU391" s="121"/>
      <c r="CV391" s="121"/>
      <c r="CW391" s="121"/>
      <c r="CX391" s="121"/>
      <c r="CY391" s="121"/>
      <c r="CZ391" s="121"/>
      <c r="DA391" s="121"/>
      <c r="DB391" s="121"/>
      <c r="DC391" s="121"/>
      <c r="DD391" s="121"/>
      <c r="DE391" s="121"/>
      <c r="DF391" s="121"/>
      <c r="DG391" s="121"/>
      <c r="DH391" s="121"/>
    </row>
    <row r="392" spans="1:112">
      <c r="A392" s="19"/>
      <c r="AD392" s="19"/>
      <c r="CI392" s="121"/>
      <c r="CJ392" s="121"/>
      <c r="CK392" s="121"/>
      <c r="CL392" s="121"/>
      <c r="CM392" s="121"/>
      <c r="CN392" s="121"/>
      <c r="CO392" s="121"/>
      <c r="CP392" s="121"/>
      <c r="CQ392" s="121"/>
      <c r="CR392" s="121"/>
      <c r="CS392" s="121"/>
      <c r="CT392" s="121"/>
      <c r="CU392" s="121"/>
      <c r="CV392" s="121"/>
      <c r="CW392" s="121"/>
      <c r="CX392" s="121"/>
      <c r="CY392" s="121"/>
      <c r="CZ392" s="121"/>
      <c r="DA392" s="121"/>
      <c r="DB392" s="121"/>
      <c r="DC392" s="121"/>
      <c r="DD392" s="121"/>
      <c r="DE392" s="121"/>
      <c r="DF392" s="121"/>
      <c r="DG392" s="121"/>
      <c r="DH392" s="121"/>
    </row>
    <row r="393" spans="1:112">
      <c r="A393" s="19"/>
      <c r="AD393" s="19"/>
      <c r="CI393" s="121"/>
      <c r="CJ393" s="121"/>
      <c r="CK393" s="121"/>
      <c r="CL393" s="121"/>
      <c r="CM393" s="121"/>
      <c r="CN393" s="121"/>
      <c r="CO393" s="121"/>
      <c r="CP393" s="121"/>
      <c r="CQ393" s="121"/>
      <c r="CR393" s="121"/>
      <c r="CS393" s="121"/>
      <c r="CT393" s="121"/>
      <c r="CU393" s="121"/>
      <c r="CV393" s="121"/>
      <c r="CW393" s="121"/>
      <c r="CX393" s="121"/>
      <c r="CY393" s="121"/>
      <c r="CZ393" s="121"/>
      <c r="DA393" s="121"/>
      <c r="DB393" s="121"/>
      <c r="DC393" s="121"/>
      <c r="DD393" s="121"/>
      <c r="DE393" s="121"/>
      <c r="DF393" s="121"/>
      <c r="DG393" s="121"/>
      <c r="DH393" s="121"/>
    </row>
    <row r="394" spans="1:112">
      <c r="A394" s="19"/>
      <c r="AD394" s="19"/>
      <c r="CI394" s="121"/>
      <c r="CJ394" s="121"/>
      <c r="CK394" s="121"/>
      <c r="CL394" s="121"/>
      <c r="CM394" s="121"/>
      <c r="CN394" s="121"/>
      <c r="CO394" s="121"/>
      <c r="CP394" s="121"/>
      <c r="CQ394" s="121"/>
      <c r="CR394" s="121"/>
      <c r="CS394" s="121"/>
      <c r="CT394" s="121"/>
      <c r="CU394" s="121"/>
      <c r="CV394" s="121"/>
      <c r="CW394" s="121"/>
      <c r="CX394" s="121"/>
      <c r="CY394" s="121"/>
      <c r="CZ394" s="121"/>
      <c r="DA394" s="121"/>
      <c r="DB394" s="121"/>
      <c r="DC394" s="121"/>
      <c r="DD394" s="121"/>
      <c r="DE394" s="121"/>
      <c r="DF394" s="121"/>
      <c r="DG394" s="121"/>
      <c r="DH394" s="121"/>
    </row>
    <row r="395" spans="1:112">
      <c r="A395" s="19"/>
      <c r="AD395" s="19"/>
      <c r="CI395" s="121"/>
      <c r="CJ395" s="121"/>
      <c r="CK395" s="121"/>
      <c r="CL395" s="121"/>
      <c r="CM395" s="121"/>
      <c r="CN395" s="121"/>
      <c r="CO395" s="121"/>
      <c r="CP395" s="121"/>
      <c r="CQ395" s="121"/>
      <c r="CR395" s="121"/>
      <c r="CS395" s="121"/>
      <c r="CT395" s="121"/>
      <c r="CU395" s="121"/>
      <c r="CV395" s="121"/>
      <c r="CW395" s="121"/>
      <c r="CX395" s="121"/>
      <c r="CY395" s="121"/>
      <c r="CZ395" s="121"/>
      <c r="DA395" s="121"/>
      <c r="DB395" s="121"/>
      <c r="DC395" s="121"/>
      <c r="DD395" s="121"/>
      <c r="DE395" s="121"/>
      <c r="DF395" s="121"/>
      <c r="DG395" s="121"/>
      <c r="DH395" s="121"/>
    </row>
    <row r="396" spans="1:112">
      <c r="A396" s="19"/>
      <c r="AD396" s="19"/>
      <c r="CI396" s="121"/>
      <c r="CJ396" s="121"/>
      <c r="CK396" s="121"/>
      <c r="CL396" s="121"/>
      <c r="CM396" s="121"/>
      <c r="CN396" s="121"/>
      <c r="CO396" s="121"/>
      <c r="CP396" s="121"/>
      <c r="CQ396" s="121"/>
      <c r="CR396" s="121"/>
      <c r="CS396" s="121"/>
      <c r="CT396" s="121"/>
      <c r="CU396" s="121"/>
      <c r="CV396" s="121"/>
      <c r="CW396" s="121"/>
      <c r="CX396" s="121"/>
      <c r="CY396" s="121"/>
      <c r="CZ396" s="121"/>
      <c r="DA396" s="121"/>
      <c r="DB396" s="121"/>
      <c r="DC396" s="121"/>
      <c r="DD396" s="121"/>
      <c r="DE396" s="121"/>
      <c r="DF396" s="121"/>
      <c r="DG396" s="121"/>
      <c r="DH396" s="121"/>
    </row>
    <row r="397" spans="1:112">
      <c r="A397" s="19"/>
      <c r="AD397" s="19"/>
      <c r="CI397" s="121"/>
      <c r="CJ397" s="121"/>
      <c r="CK397" s="121"/>
      <c r="CL397" s="121"/>
      <c r="CM397" s="121"/>
      <c r="CN397" s="121"/>
      <c r="CO397" s="121"/>
      <c r="CP397" s="121"/>
      <c r="CQ397" s="121"/>
      <c r="CR397" s="121"/>
      <c r="CS397" s="121"/>
      <c r="CT397" s="121"/>
      <c r="CU397" s="121"/>
      <c r="CV397" s="121"/>
      <c r="CW397" s="121"/>
      <c r="CX397" s="121"/>
      <c r="CY397" s="121"/>
      <c r="CZ397" s="121"/>
      <c r="DA397" s="121"/>
      <c r="DB397" s="121"/>
      <c r="DC397" s="121"/>
      <c r="DD397" s="121"/>
      <c r="DE397" s="121"/>
      <c r="DF397" s="121"/>
      <c r="DG397" s="121"/>
      <c r="DH397" s="121"/>
    </row>
    <row r="398" spans="1:112">
      <c r="A398" s="19"/>
      <c r="AD398" s="19"/>
      <c r="CI398" s="121"/>
      <c r="CJ398" s="121"/>
      <c r="CK398" s="121"/>
      <c r="CL398" s="121"/>
      <c r="CM398" s="121"/>
      <c r="CN398" s="121"/>
      <c r="CO398" s="121"/>
      <c r="CP398" s="121"/>
      <c r="CQ398" s="121"/>
      <c r="CR398" s="121"/>
      <c r="CS398" s="121"/>
      <c r="CT398" s="121"/>
      <c r="CU398" s="121"/>
      <c r="CV398" s="121"/>
      <c r="CW398" s="121"/>
      <c r="CX398" s="121"/>
      <c r="CY398" s="121"/>
      <c r="CZ398" s="121"/>
      <c r="DA398" s="121"/>
      <c r="DB398" s="121"/>
      <c r="DC398" s="121"/>
      <c r="DD398" s="121"/>
      <c r="DE398" s="121"/>
      <c r="DF398" s="121"/>
      <c r="DG398" s="121"/>
      <c r="DH398" s="121"/>
    </row>
    <row r="399" spans="1:112">
      <c r="A399" s="19"/>
      <c r="AD399" s="19"/>
      <c r="CI399" s="121"/>
      <c r="CJ399" s="121"/>
      <c r="CK399" s="121"/>
      <c r="CL399" s="121"/>
      <c r="CM399" s="121"/>
      <c r="CN399" s="121"/>
      <c r="CO399" s="121"/>
      <c r="CP399" s="121"/>
      <c r="CQ399" s="121"/>
      <c r="CR399" s="121"/>
      <c r="CS399" s="121"/>
      <c r="CT399" s="121"/>
      <c r="CU399" s="121"/>
      <c r="CV399" s="121"/>
      <c r="CW399" s="121"/>
      <c r="CX399" s="121"/>
      <c r="CY399" s="121"/>
      <c r="CZ399" s="121"/>
      <c r="DA399" s="121"/>
      <c r="DB399" s="121"/>
      <c r="DC399" s="121"/>
      <c r="DD399" s="121"/>
      <c r="DE399" s="121"/>
      <c r="DF399" s="121"/>
      <c r="DG399" s="121"/>
      <c r="DH399" s="121"/>
    </row>
    <row r="400" spans="1:112">
      <c r="A400" s="19"/>
      <c r="AD400" s="19"/>
      <c r="CI400" s="121"/>
      <c r="CJ400" s="121"/>
      <c r="CK400" s="121"/>
      <c r="CL400" s="121"/>
      <c r="CM400" s="121"/>
      <c r="CN400" s="121"/>
      <c r="CO400" s="121"/>
      <c r="CP400" s="121"/>
      <c r="CQ400" s="121"/>
      <c r="CR400" s="121"/>
      <c r="CS400" s="121"/>
      <c r="CT400" s="121"/>
      <c r="CU400" s="121"/>
      <c r="CV400" s="121"/>
      <c r="CW400" s="121"/>
      <c r="CX400" s="121"/>
      <c r="CY400" s="121"/>
      <c r="CZ400" s="121"/>
      <c r="DA400" s="121"/>
      <c r="DB400" s="121"/>
      <c r="DC400" s="121"/>
      <c r="DD400" s="121"/>
      <c r="DE400" s="121"/>
      <c r="DF400" s="121"/>
      <c r="DG400" s="121"/>
      <c r="DH400" s="121"/>
    </row>
    <row r="401" spans="1:112">
      <c r="A401" s="19"/>
      <c r="AD401" s="19"/>
      <c r="CI401" s="121"/>
      <c r="CJ401" s="121"/>
      <c r="CK401" s="121"/>
      <c r="CL401" s="121"/>
      <c r="CM401" s="121"/>
      <c r="CN401" s="121"/>
      <c r="CO401" s="121"/>
      <c r="CP401" s="121"/>
      <c r="CQ401" s="121"/>
      <c r="CR401" s="121"/>
      <c r="CS401" s="121"/>
      <c r="CT401" s="121"/>
      <c r="CU401" s="121"/>
      <c r="CV401" s="121"/>
      <c r="CW401" s="121"/>
      <c r="CX401" s="121"/>
      <c r="CY401" s="121"/>
      <c r="CZ401" s="121"/>
      <c r="DA401" s="121"/>
      <c r="DB401" s="121"/>
      <c r="DC401" s="121"/>
      <c r="DD401" s="121"/>
      <c r="DE401" s="121"/>
      <c r="DF401" s="121"/>
      <c r="DG401" s="121"/>
      <c r="DH401" s="121"/>
    </row>
    <row r="402" spans="1:112">
      <c r="A402" s="19"/>
      <c r="AD402" s="19"/>
      <c r="CI402" s="121"/>
      <c r="CJ402" s="121"/>
      <c r="CK402" s="121"/>
      <c r="CL402" s="121"/>
      <c r="CM402" s="121"/>
      <c r="CN402" s="121"/>
      <c r="CO402" s="121"/>
      <c r="CP402" s="121"/>
      <c r="CQ402" s="121"/>
      <c r="CR402" s="121"/>
      <c r="CS402" s="121"/>
      <c r="CT402" s="121"/>
      <c r="CU402" s="121"/>
      <c r="CV402" s="121"/>
      <c r="CW402" s="121"/>
      <c r="CX402" s="121"/>
      <c r="CY402" s="121"/>
      <c r="CZ402" s="121"/>
      <c r="DA402" s="121"/>
      <c r="DB402" s="121"/>
      <c r="DC402" s="121"/>
      <c r="DD402" s="121"/>
      <c r="DE402" s="121"/>
      <c r="DF402" s="121"/>
      <c r="DG402" s="121"/>
      <c r="DH402" s="121"/>
    </row>
    <row r="403" spans="1:112">
      <c r="A403" s="19"/>
      <c r="AD403" s="19"/>
      <c r="CI403" s="121"/>
      <c r="CJ403" s="121"/>
      <c r="CK403" s="121"/>
      <c r="CL403" s="121"/>
      <c r="CM403" s="121"/>
      <c r="CN403" s="121"/>
      <c r="CO403" s="121"/>
      <c r="CP403" s="121"/>
      <c r="CQ403" s="121"/>
      <c r="CR403" s="121"/>
      <c r="CS403" s="121"/>
      <c r="CT403" s="121"/>
      <c r="CU403" s="121"/>
      <c r="CV403" s="121"/>
      <c r="CW403" s="121"/>
      <c r="CX403" s="121"/>
      <c r="CY403" s="121"/>
      <c r="CZ403" s="121"/>
      <c r="DA403" s="121"/>
      <c r="DB403" s="121"/>
      <c r="DC403" s="121"/>
      <c r="DD403" s="121"/>
      <c r="DE403" s="121"/>
      <c r="DF403" s="121"/>
      <c r="DG403" s="121"/>
      <c r="DH403" s="121"/>
    </row>
    <row r="404" spans="1:112">
      <c r="A404" s="19"/>
      <c r="AD404" s="19"/>
      <c r="CI404" s="121"/>
      <c r="CJ404" s="121"/>
      <c r="CK404" s="121"/>
      <c r="CL404" s="121"/>
      <c r="CM404" s="121"/>
      <c r="CN404" s="121"/>
      <c r="CO404" s="121"/>
      <c r="CP404" s="121"/>
      <c r="CQ404" s="121"/>
      <c r="CR404" s="121"/>
      <c r="CS404" s="121"/>
      <c r="CT404" s="121"/>
      <c r="CU404" s="121"/>
      <c r="CV404" s="121"/>
      <c r="CW404" s="121"/>
      <c r="CX404" s="121"/>
      <c r="CY404" s="121"/>
      <c r="CZ404" s="121"/>
      <c r="DA404" s="121"/>
      <c r="DB404" s="121"/>
      <c r="DC404" s="121"/>
      <c r="DD404" s="121"/>
      <c r="DE404" s="121"/>
      <c r="DF404" s="121"/>
      <c r="DG404" s="121"/>
      <c r="DH404" s="121"/>
    </row>
    <row r="405" spans="1:112">
      <c r="A405" s="19"/>
      <c r="AD405" s="19"/>
      <c r="CI405" s="121"/>
      <c r="CJ405" s="121"/>
      <c r="CK405" s="121"/>
      <c r="CL405" s="121"/>
      <c r="CM405" s="121"/>
      <c r="CN405" s="121"/>
      <c r="CO405" s="121"/>
      <c r="CP405" s="121"/>
      <c r="CQ405" s="121"/>
      <c r="CR405" s="121"/>
      <c r="CS405" s="121"/>
      <c r="CT405" s="121"/>
      <c r="CU405" s="121"/>
      <c r="CV405" s="121"/>
      <c r="CW405" s="121"/>
      <c r="CX405" s="121"/>
      <c r="CY405" s="121"/>
      <c r="CZ405" s="121"/>
      <c r="DA405" s="121"/>
      <c r="DB405" s="121"/>
      <c r="DC405" s="121"/>
      <c r="DD405" s="121"/>
      <c r="DE405" s="121"/>
      <c r="DF405" s="121"/>
      <c r="DG405" s="121"/>
      <c r="DH405" s="121"/>
    </row>
    <row r="406" spans="1:112">
      <c r="A406" s="19"/>
      <c r="AD406" s="19"/>
      <c r="CI406" s="121"/>
      <c r="CJ406" s="121"/>
      <c r="CK406" s="121"/>
      <c r="CL406" s="121"/>
      <c r="CM406" s="121"/>
      <c r="CN406" s="121"/>
      <c r="CO406" s="121"/>
      <c r="CP406" s="121"/>
      <c r="CQ406" s="121"/>
      <c r="CR406" s="121"/>
      <c r="CS406" s="121"/>
      <c r="CT406" s="121"/>
      <c r="CU406" s="121"/>
      <c r="CV406" s="121"/>
      <c r="CW406" s="121"/>
      <c r="CX406" s="121"/>
      <c r="CY406" s="121"/>
      <c r="CZ406" s="121"/>
      <c r="DA406" s="121"/>
      <c r="DB406" s="121"/>
      <c r="DC406" s="121"/>
      <c r="DD406" s="121"/>
      <c r="DE406" s="121"/>
      <c r="DF406" s="121"/>
      <c r="DG406" s="121"/>
      <c r="DH406" s="121"/>
    </row>
    <row r="407" spans="1:112">
      <c r="A407" s="19"/>
      <c r="AD407" s="19"/>
      <c r="CI407" s="121"/>
      <c r="CJ407" s="121"/>
      <c r="CK407" s="121"/>
      <c r="CL407" s="121"/>
      <c r="CM407" s="121"/>
      <c r="CN407" s="121"/>
      <c r="CO407" s="121"/>
      <c r="CP407" s="121"/>
      <c r="CQ407" s="121"/>
      <c r="CR407" s="121"/>
      <c r="CS407" s="121"/>
      <c r="CT407" s="121"/>
      <c r="CU407" s="121"/>
      <c r="CV407" s="121"/>
      <c r="CW407" s="121"/>
      <c r="CX407" s="121"/>
      <c r="CY407" s="121"/>
      <c r="CZ407" s="121"/>
      <c r="DA407" s="121"/>
      <c r="DB407" s="121"/>
      <c r="DC407" s="121"/>
      <c r="DD407" s="121"/>
      <c r="DE407" s="121"/>
      <c r="DF407" s="121"/>
      <c r="DG407" s="121"/>
      <c r="DH407" s="121"/>
    </row>
    <row r="408" spans="1:112">
      <c r="A408" s="19"/>
      <c r="AD408" s="19"/>
      <c r="CI408" s="121"/>
      <c r="CJ408" s="121"/>
      <c r="CK408" s="121"/>
      <c r="CL408" s="121"/>
      <c r="CM408" s="121"/>
      <c r="CN408" s="121"/>
      <c r="CO408" s="121"/>
      <c r="CP408" s="121"/>
      <c r="CQ408" s="121"/>
      <c r="CR408" s="121"/>
      <c r="CS408" s="121"/>
      <c r="CT408" s="121"/>
      <c r="CU408" s="121"/>
      <c r="CV408" s="121"/>
      <c r="CW408" s="121"/>
      <c r="CX408" s="121"/>
      <c r="CY408" s="121"/>
      <c r="CZ408" s="121"/>
      <c r="DA408" s="121"/>
      <c r="DB408" s="121"/>
      <c r="DC408" s="121"/>
      <c r="DD408" s="121"/>
      <c r="DE408" s="121"/>
      <c r="DF408" s="121"/>
      <c r="DG408" s="121"/>
      <c r="DH408" s="121"/>
    </row>
    <row r="409" spans="1:112">
      <c r="A409" s="19"/>
      <c r="AD409" s="19"/>
      <c r="CI409" s="121"/>
      <c r="CJ409" s="121"/>
      <c r="CK409" s="121"/>
      <c r="CL409" s="121"/>
      <c r="CM409" s="121"/>
      <c r="CN409" s="121"/>
      <c r="CO409" s="121"/>
      <c r="CP409" s="121"/>
      <c r="CQ409" s="121"/>
      <c r="CR409" s="121"/>
      <c r="CS409" s="121"/>
      <c r="CT409" s="121"/>
      <c r="CU409" s="121"/>
      <c r="CV409" s="121"/>
      <c r="CW409" s="121"/>
      <c r="CX409" s="121"/>
      <c r="CY409" s="121"/>
      <c r="CZ409" s="121"/>
      <c r="DA409" s="121"/>
      <c r="DB409" s="121"/>
      <c r="DC409" s="121"/>
      <c r="DD409" s="121"/>
      <c r="DE409" s="121"/>
      <c r="DF409" s="121"/>
      <c r="DG409" s="121"/>
      <c r="DH409" s="121"/>
    </row>
    <row r="410" spans="1:112">
      <c r="A410" s="19"/>
      <c r="AD410" s="19"/>
      <c r="CI410" s="121"/>
      <c r="CJ410" s="121"/>
      <c r="CK410" s="121"/>
      <c r="CL410" s="121"/>
      <c r="CM410" s="121"/>
      <c r="CN410" s="121"/>
      <c r="CO410" s="121"/>
      <c r="CP410" s="121"/>
      <c r="CQ410" s="121"/>
      <c r="CR410" s="121"/>
      <c r="CS410" s="121"/>
      <c r="CT410" s="121"/>
      <c r="CU410" s="121"/>
      <c r="CV410" s="121"/>
      <c r="CW410" s="121"/>
      <c r="CX410" s="121"/>
      <c r="CY410" s="121"/>
      <c r="CZ410" s="121"/>
      <c r="DA410" s="121"/>
      <c r="DB410" s="121"/>
      <c r="DC410" s="121"/>
      <c r="DD410" s="121"/>
      <c r="DE410" s="121"/>
      <c r="DF410" s="121"/>
      <c r="DG410" s="121"/>
      <c r="DH410" s="121"/>
    </row>
    <row r="411" spans="1:112">
      <c r="A411" s="19"/>
      <c r="AD411" s="19"/>
      <c r="CI411" s="121"/>
      <c r="CJ411" s="121"/>
      <c r="CK411" s="121"/>
      <c r="CL411" s="121"/>
      <c r="CM411" s="121"/>
      <c r="CN411" s="121"/>
      <c r="CO411" s="121"/>
      <c r="CP411" s="121"/>
      <c r="CQ411" s="121"/>
      <c r="CR411" s="121"/>
      <c r="CS411" s="121"/>
      <c r="CT411" s="121"/>
      <c r="CU411" s="121"/>
      <c r="CV411" s="121"/>
      <c r="CW411" s="121"/>
      <c r="CX411" s="121"/>
      <c r="CY411" s="121"/>
      <c r="CZ411" s="121"/>
      <c r="DA411" s="121"/>
      <c r="DB411" s="121"/>
      <c r="DC411" s="121"/>
      <c r="DD411" s="121"/>
      <c r="DE411" s="121"/>
      <c r="DF411" s="121"/>
      <c r="DG411" s="121"/>
      <c r="DH411" s="121"/>
    </row>
    <row r="412" spans="1:112">
      <c r="A412" s="19"/>
      <c r="AD412" s="19"/>
      <c r="CI412" s="121"/>
      <c r="CJ412" s="121"/>
      <c r="CK412" s="121"/>
      <c r="CL412" s="121"/>
      <c r="CM412" s="121"/>
      <c r="CN412" s="121"/>
      <c r="CO412" s="121"/>
      <c r="CP412" s="121"/>
      <c r="CQ412" s="121"/>
      <c r="CR412" s="121"/>
      <c r="CS412" s="121"/>
      <c r="CT412" s="121"/>
      <c r="CU412" s="121"/>
      <c r="CV412" s="121"/>
      <c r="CW412" s="121"/>
      <c r="CX412" s="121"/>
      <c r="CY412" s="121"/>
      <c r="CZ412" s="121"/>
      <c r="DA412" s="121"/>
      <c r="DB412" s="121"/>
      <c r="DC412" s="121"/>
      <c r="DD412" s="121"/>
      <c r="DE412" s="121"/>
      <c r="DF412" s="121"/>
      <c r="DG412" s="121"/>
      <c r="DH412" s="121"/>
    </row>
    <row r="413" spans="1:112">
      <c r="A413" s="19"/>
      <c r="AD413" s="19"/>
      <c r="CI413" s="121"/>
      <c r="CJ413" s="121"/>
      <c r="CK413" s="121"/>
      <c r="CL413" s="121"/>
      <c r="CM413" s="121"/>
      <c r="CN413" s="121"/>
      <c r="CO413" s="121"/>
      <c r="CP413" s="121"/>
      <c r="CQ413" s="121"/>
      <c r="CR413" s="121"/>
      <c r="CS413" s="121"/>
      <c r="CT413" s="121"/>
      <c r="CU413" s="121"/>
      <c r="CV413" s="121"/>
      <c r="CW413" s="121"/>
      <c r="CX413" s="121"/>
      <c r="CY413" s="121"/>
      <c r="CZ413" s="121"/>
      <c r="DA413" s="121"/>
      <c r="DB413" s="121"/>
      <c r="DC413" s="121"/>
      <c r="DD413" s="121"/>
      <c r="DE413" s="121"/>
      <c r="DF413" s="121"/>
      <c r="DG413" s="121"/>
      <c r="DH413" s="121"/>
    </row>
    <row r="414" spans="1:112">
      <c r="A414" s="19"/>
      <c r="AD414" s="19"/>
      <c r="CI414" s="121"/>
      <c r="CJ414" s="121"/>
      <c r="CK414" s="121"/>
      <c r="CL414" s="121"/>
      <c r="CM414" s="121"/>
      <c r="CN414" s="121"/>
      <c r="CO414" s="121"/>
      <c r="CP414" s="121"/>
      <c r="CQ414" s="121"/>
      <c r="CR414" s="121"/>
      <c r="CS414" s="121"/>
      <c r="CT414" s="121"/>
      <c r="CU414" s="121"/>
      <c r="CV414" s="121"/>
      <c r="CW414" s="121"/>
      <c r="CX414" s="121"/>
      <c r="CY414" s="121"/>
      <c r="CZ414" s="121"/>
      <c r="DA414" s="121"/>
      <c r="DB414" s="121"/>
      <c r="DC414" s="121"/>
      <c r="DD414" s="121"/>
      <c r="DE414" s="121"/>
      <c r="DF414" s="121"/>
      <c r="DG414" s="121"/>
      <c r="DH414" s="121"/>
    </row>
    <row r="415" spans="1:112">
      <c r="A415" s="19"/>
      <c r="AD415" s="19"/>
      <c r="CI415" s="121"/>
      <c r="CJ415" s="121"/>
      <c r="CK415" s="121"/>
      <c r="CL415" s="121"/>
      <c r="CM415" s="121"/>
      <c r="CN415" s="121"/>
      <c r="CO415" s="121"/>
      <c r="CP415" s="121"/>
      <c r="CQ415" s="121"/>
      <c r="CR415" s="121"/>
      <c r="CS415" s="121"/>
      <c r="CT415" s="121"/>
      <c r="CU415" s="121"/>
      <c r="CV415" s="121"/>
      <c r="CW415" s="121"/>
      <c r="CX415" s="121"/>
      <c r="CY415" s="121"/>
      <c r="CZ415" s="121"/>
      <c r="DA415" s="121"/>
      <c r="DB415" s="121"/>
      <c r="DC415" s="121"/>
      <c r="DD415" s="121"/>
      <c r="DE415" s="121"/>
      <c r="DF415" s="121"/>
      <c r="DG415" s="121"/>
      <c r="DH415" s="121"/>
    </row>
    <row r="416" spans="1:112">
      <c r="A416" s="19"/>
      <c r="AD416" s="19"/>
      <c r="CI416" s="121"/>
      <c r="CJ416" s="121"/>
      <c r="CK416" s="121"/>
      <c r="CL416" s="121"/>
      <c r="CM416" s="121"/>
      <c r="CN416" s="121"/>
      <c r="CO416" s="121"/>
      <c r="CP416" s="121"/>
      <c r="CQ416" s="121"/>
      <c r="CR416" s="121"/>
      <c r="CS416" s="121"/>
      <c r="CT416" s="121"/>
      <c r="CU416" s="121"/>
      <c r="CV416" s="121"/>
      <c r="CW416" s="121"/>
      <c r="CX416" s="121"/>
      <c r="CY416" s="121"/>
      <c r="CZ416" s="121"/>
      <c r="DA416" s="121"/>
      <c r="DB416" s="121"/>
      <c r="DC416" s="121"/>
      <c r="DD416" s="121"/>
      <c r="DE416" s="121"/>
      <c r="DF416" s="121"/>
      <c r="DG416" s="121"/>
      <c r="DH416" s="121"/>
    </row>
    <row r="417" spans="1:112">
      <c r="A417" s="19"/>
      <c r="AD417" s="19"/>
      <c r="CI417" s="121"/>
      <c r="CJ417" s="121"/>
      <c r="CK417" s="121"/>
      <c r="CL417" s="121"/>
      <c r="CM417" s="121"/>
      <c r="CN417" s="121"/>
      <c r="CO417" s="121"/>
      <c r="CP417" s="121"/>
      <c r="CQ417" s="121"/>
      <c r="CR417" s="121"/>
      <c r="CS417" s="121"/>
      <c r="CT417" s="121"/>
      <c r="CU417" s="121"/>
      <c r="CV417" s="121"/>
      <c r="CW417" s="121"/>
      <c r="CX417" s="121"/>
      <c r="CY417" s="121"/>
      <c r="CZ417" s="121"/>
      <c r="DA417" s="121"/>
      <c r="DB417" s="121"/>
      <c r="DC417" s="121"/>
      <c r="DD417" s="121"/>
      <c r="DE417" s="121"/>
      <c r="DF417" s="121"/>
      <c r="DG417" s="121"/>
      <c r="DH417" s="121"/>
    </row>
    <row r="418" spans="1:112">
      <c r="A418" s="19"/>
      <c r="AD418" s="19"/>
      <c r="CI418" s="121"/>
      <c r="CJ418" s="121"/>
      <c r="CK418" s="121"/>
      <c r="CL418" s="121"/>
      <c r="CM418" s="121"/>
      <c r="CN418" s="121"/>
      <c r="CO418" s="121"/>
      <c r="CP418" s="121"/>
      <c r="CQ418" s="121"/>
      <c r="CR418" s="121"/>
      <c r="CS418" s="121"/>
      <c r="CT418" s="121"/>
      <c r="CU418" s="121"/>
      <c r="CV418" s="121"/>
      <c r="CW418" s="121"/>
      <c r="CX418" s="121"/>
      <c r="CY418" s="121"/>
      <c r="CZ418" s="121"/>
      <c r="DA418" s="121"/>
      <c r="DB418" s="121"/>
      <c r="DC418" s="121"/>
      <c r="DD418" s="121"/>
      <c r="DE418" s="121"/>
      <c r="DF418" s="121"/>
      <c r="DG418" s="121"/>
      <c r="DH418" s="121"/>
    </row>
    <row r="419" spans="1:112">
      <c r="A419" s="19"/>
      <c r="AD419" s="19"/>
      <c r="CI419" s="121"/>
      <c r="CJ419" s="121"/>
      <c r="CK419" s="121"/>
      <c r="CL419" s="121"/>
      <c r="CM419" s="121"/>
      <c r="CN419" s="121"/>
      <c r="CO419" s="121"/>
      <c r="CP419" s="121"/>
      <c r="CQ419" s="121"/>
      <c r="CR419" s="121"/>
      <c r="CS419" s="121"/>
      <c r="CT419" s="121"/>
      <c r="CU419" s="121"/>
      <c r="CV419" s="121"/>
      <c r="CW419" s="121"/>
      <c r="CX419" s="121"/>
      <c r="CY419" s="121"/>
      <c r="CZ419" s="121"/>
      <c r="DA419" s="121"/>
      <c r="DB419" s="121"/>
      <c r="DC419" s="121"/>
      <c r="DD419" s="121"/>
      <c r="DE419" s="121"/>
      <c r="DF419" s="121"/>
      <c r="DG419" s="121"/>
      <c r="DH419" s="121"/>
    </row>
    <row r="420" spans="1:112">
      <c r="A420" s="19"/>
      <c r="AD420" s="19"/>
      <c r="CI420" s="121"/>
      <c r="CJ420" s="121"/>
      <c r="CK420" s="121"/>
      <c r="CL420" s="121"/>
      <c r="CM420" s="121"/>
      <c r="CN420" s="121"/>
      <c r="CO420" s="121"/>
      <c r="CP420" s="121"/>
      <c r="CQ420" s="121"/>
      <c r="CR420" s="121"/>
      <c r="CS420" s="121"/>
      <c r="CT420" s="121"/>
      <c r="CU420" s="121"/>
      <c r="CV420" s="121"/>
      <c r="CW420" s="121"/>
      <c r="CX420" s="121"/>
      <c r="CY420" s="121"/>
      <c r="CZ420" s="121"/>
      <c r="DA420" s="121"/>
      <c r="DB420" s="121"/>
      <c r="DC420" s="121"/>
      <c r="DD420" s="121"/>
      <c r="DE420" s="121"/>
      <c r="DF420" s="121"/>
      <c r="DG420" s="121"/>
      <c r="DH420" s="121"/>
    </row>
    <row r="421" spans="1:112">
      <c r="A421" s="19"/>
      <c r="AD421" s="19"/>
      <c r="CI421" s="121"/>
      <c r="CJ421" s="121"/>
      <c r="CK421" s="121"/>
      <c r="CL421" s="121"/>
      <c r="CM421" s="121"/>
      <c r="CN421" s="121"/>
      <c r="CO421" s="121"/>
      <c r="CP421" s="121"/>
      <c r="CQ421" s="121"/>
      <c r="CR421" s="121"/>
      <c r="CS421" s="121"/>
      <c r="CT421" s="121"/>
      <c r="CU421" s="121"/>
      <c r="CV421" s="121"/>
      <c r="CW421" s="121"/>
      <c r="CX421" s="121"/>
      <c r="CY421" s="121"/>
      <c r="CZ421" s="121"/>
      <c r="DA421" s="121"/>
      <c r="DB421" s="121"/>
      <c r="DC421" s="121"/>
      <c r="DD421" s="121"/>
      <c r="DE421" s="121"/>
      <c r="DF421" s="121"/>
      <c r="DG421" s="121"/>
      <c r="DH421" s="121"/>
    </row>
    <row r="422" spans="1:112">
      <c r="A422" s="19"/>
      <c r="AD422" s="19"/>
      <c r="CI422" s="121"/>
      <c r="CJ422" s="121"/>
      <c r="CK422" s="121"/>
      <c r="CL422" s="121"/>
      <c r="CM422" s="121"/>
      <c r="CN422" s="121"/>
      <c r="CO422" s="121"/>
      <c r="CP422" s="121"/>
      <c r="CQ422" s="121"/>
      <c r="CR422" s="121"/>
      <c r="CS422" s="121"/>
      <c r="CT422" s="121"/>
      <c r="CU422" s="121"/>
      <c r="CV422" s="121"/>
      <c r="CW422" s="121"/>
      <c r="CX422" s="121"/>
      <c r="CY422" s="121"/>
      <c r="CZ422" s="121"/>
      <c r="DA422" s="121"/>
      <c r="DB422" s="121"/>
      <c r="DC422" s="121"/>
      <c r="DD422" s="121"/>
      <c r="DE422" s="121"/>
      <c r="DF422" s="121"/>
      <c r="DG422" s="121"/>
      <c r="DH422" s="121"/>
    </row>
    <row r="423" spans="1:112">
      <c r="A423" s="19"/>
      <c r="AD423" s="19"/>
      <c r="CI423" s="121"/>
      <c r="CJ423" s="121"/>
      <c r="CK423" s="121"/>
      <c r="CL423" s="121"/>
      <c r="CM423" s="121"/>
      <c r="CN423" s="121"/>
      <c r="CO423" s="121"/>
      <c r="CP423" s="121"/>
      <c r="CQ423" s="121"/>
      <c r="CR423" s="121"/>
      <c r="CS423" s="121"/>
      <c r="CT423" s="121"/>
      <c r="CU423" s="121"/>
      <c r="CV423" s="121"/>
      <c r="CW423" s="121"/>
      <c r="CX423" s="121"/>
      <c r="CY423" s="121"/>
      <c r="CZ423" s="121"/>
      <c r="DA423" s="121"/>
      <c r="DB423" s="121"/>
      <c r="DC423" s="121"/>
      <c r="DD423" s="121"/>
      <c r="DE423" s="121"/>
      <c r="DF423" s="121"/>
      <c r="DG423" s="121"/>
      <c r="DH423" s="121"/>
    </row>
    <row r="424" spans="1:112">
      <c r="A424" s="19"/>
      <c r="AD424" s="19"/>
      <c r="CI424" s="121"/>
      <c r="CJ424" s="121"/>
      <c r="CK424" s="121"/>
      <c r="CL424" s="121"/>
      <c r="CM424" s="121"/>
      <c r="CN424" s="121"/>
      <c r="CO424" s="121"/>
      <c r="CP424" s="121"/>
      <c r="CQ424" s="121"/>
      <c r="CR424" s="121"/>
      <c r="CS424" s="121"/>
      <c r="CT424" s="121"/>
      <c r="CU424" s="121"/>
      <c r="CV424" s="121"/>
      <c r="CW424" s="121"/>
      <c r="CX424" s="121"/>
      <c r="CY424" s="121"/>
      <c r="CZ424" s="121"/>
      <c r="DA424" s="121"/>
      <c r="DB424" s="121"/>
      <c r="DC424" s="121"/>
      <c r="DD424" s="121"/>
      <c r="DE424" s="121"/>
      <c r="DF424" s="121"/>
      <c r="DG424" s="121"/>
      <c r="DH424" s="121"/>
    </row>
    <row r="425" spans="1:112">
      <c r="A425" s="19"/>
      <c r="AD425" s="19"/>
      <c r="CI425" s="121"/>
      <c r="CJ425" s="121"/>
      <c r="CK425" s="121"/>
      <c r="CL425" s="121"/>
      <c r="CM425" s="121"/>
      <c r="CN425" s="121"/>
      <c r="CO425" s="121"/>
      <c r="CP425" s="121"/>
      <c r="CQ425" s="121"/>
      <c r="CR425" s="121"/>
      <c r="CS425" s="121"/>
      <c r="CT425" s="121"/>
      <c r="CU425" s="121"/>
      <c r="CV425" s="121"/>
      <c r="CW425" s="121"/>
      <c r="CX425" s="121"/>
      <c r="CY425" s="121"/>
      <c r="CZ425" s="121"/>
      <c r="DA425" s="121"/>
      <c r="DB425" s="121"/>
      <c r="DC425" s="121"/>
      <c r="DD425" s="121"/>
      <c r="DE425" s="121"/>
      <c r="DF425" s="121"/>
      <c r="DG425" s="121"/>
      <c r="DH425" s="121"/>
    </row>
    <row r="426" spans="1:112">
      <c r="A426" s="19"/>
      <c r="AD426" s="19"/>
      <c r="CI426" s="121"/>
      <c r="CJ426" s="121"/>
      <c r="CK426" s="121"/>
      <c r="CL426" s="121"/>
      <c r="CM426" s="121"/>
      <c r="CN426" s="121"/>
      <c r="CO426" s="121"/>
      <c r="CP426" s="121"/>
      <c r="CQ426" s="121"/>
      <c r="CR426" s="121"/>
      <c r="CS426" s="121"/>
      <c r="CT426" s="121"/>
      <c r="CU426" s="121"/>
      <c r="CV426" s="121"/>
      <c r="CW426" s="121"/>
      <c r="CX426" s="121"/>
      <c r="CY426" s="121"/>
      <c r="CZ426" s="121"/>
      <c r="DA426" s="121"/>
      <c r="DB426" s="121"/>
      <c r="DC426" s="121"/>
      <c r="DD426" s="121"/>
      <c r="DE426" s="121"/>
      <c r="DF426" s="121"/>
      <c r="DG426" s="121"/>
      <c r="DH426" s="121"/>
    </row>
    <row r="427" spans="1:112">
      <c r="A427" s="19"/>
      <c r="AD427" s="19"/>
      <c r="CI427" s="121"/>
      <c r="CJ427" s="121"/>
      <c r="CK427" s="121"/>
      <c r="CL427" s="121"/>
      <c r="CM427" s="121"/>
      <c r="CN427" s="121"/>
      <c r="CO427" s="121"/>
      <c r="CP427" s="121"/>
      <c r="CQ427" s="121"/>
      <c r="CR427" s="121"/>
      <c r="CS427" s="121"/>
      <c r="CT427" s="121"/>
      <c r="CU427" s="121"/>
      <c r="CV427" s="121"/>
      <c r="CW427" s="121"/>
      <c r="CX427" s="121"/>
      <c r="CY427" s="121"/>
      <c r="CZ427" s="121"/>
      <c r="DA427" s="121"/>
      <c r="DB427" s="121"/>
      <c r="DC427" s="121"/>
      <c r="DD427" s="121"/>
      <c r="DE427" s="121"/>
      <c r="DF427" s="121"/>
      <c r="DG427" s="121"/>
      <c r="DH427" s="121"/>
    </row>
    <row r="428" spans="1:112">
      <c r="A428" s="19"/>
      <c r="AD428" s="19"/>
      <c r="CI428" s="121"/>
      <c r="CJ428" s="121"/>
      <c r="CK428" s="121"/>
      <c r="CL428" s="121"/>
      <c r="CM428" s="121"/>
      <c r="CN428" s="121"/>
      <c r="CO428" s="121"/>
      <c r="CP428" s="121"/>
      <c r="CQ428" s="121"/>
      <c r="CR428" s="121"/>
      <c r="CS428" s="121"/>
      <c r="CT428" s="121"/>
      <c r="CU428" s="121"/>
      <c r="CV428" s="121"/>
      <c r="CW428" s="121"/>
      <c r="CX428" s="121"/>
      <c r="CY428" s="121"/>
      <c r="CZ428" s="121"/>
      <c r="DA428" s="121"/>
      <c r="DB428" s="121"/>
      <c r="DC428" s="121"/>
      <c r="DD428" s="121"/>
      <c r="DE428" s="121"/>
      <c r="DF428" s="121"/>
      <c r="DG428" s="121"/>
      <c r="DH428" s="121"/>
    </row>
    <row r="429" spans="1:112">
      <c r="A429" s="19"/>
      <c r="AD429" s="19"/>
      <c r="CI429" s="121"/>
      <c r="CJ429" s="121"/>
      <c r="CK429" s="121"/>
      <c r="CL429" s="121"/>
      <c r="CM429" s="121"/>
      <c r="CN429" s="121"/>
      <c r="CO429" s="121"/>
      <c r="CP429" s="121"/>
      <c r="CQ429" s="121"/>
      <c r="CR429" s="121"/>
      <c r="CS429" s="121"/>
      <c r="CT429" s="121"/>
      <c r="CU429" s="121"/>
      <c r="CV429" s="121"/>
      <c r="CW429" s="121"/>
      <c r="CX429" s="121"/>
      <c r="CY429" s="121"/>
      <c r="CZ429" s="121"/>
      <c r="DA429" s="121"/>
      <c r="DB429" s="121"/>
      <c r="DC429" s="121"/>
      <c r="DD429" s="121"/>
      <c r="DE429" s="121"/>
      <c r="DF429" s="121"/>
      <c r="DG429" s="121"/>
      <c r="DH429" s="121"/>
    </row>
    <row r="430" spans="1:112">
      <c r="A430" s="19"/>
      <c r="AD430" s="19"/>
      <c r="CI430" s="121"/>
      <c r="CJ430" s="121"/>
      <c r="CK430" s="121"/>
      <c r="CL430" s="121"/>
      <c r="CM430" s="121"/>
      <c r="CN430" s="121"/>
      <c r="CO430" s="121"/>
      <c r="CP430" s="121"/>
      <c r="CQ430" s="121"/>
      <c r="CR430" s="121"/>
      <c r="CS430" s="121"/>
      <c r="CT430" s="121"/>
      <c r="CU430" s="121"/>
      <c r="CV430" s="121"/>
      <c r="CW430" s="121"/>
      <c r="CX430" s="121"/>
      <c r="CY430" s="121"/>
      <c r="CZ430" s="121"/>
      <c r="DA430" s="121"/>
      <c r="DB430" s="121"/>
      <c r="DC430" s="121"/>
      <c r="DD430" s="121"/>
      <c r="DE430" s="121"/>
      <c r="DF430" s="121"/>
      <c r="DG430" s="121"/>
      <c r="DH430" s="121"/>
    </row>
    <row r="431" spans="1:112">
      <c r="A431" s="19"/>
      <c r="AD431" s="19"/>
      <c r="CI431" s="121"/>
      <c r="CJ431" s="121"/>
      <c r="CK431" s="121"/>
      <c r="CL431" s="121"/>
      <c r="CM431" s="121"/>
      <c r="CN431" s="121"/>
      <c r="CO431" s="121"/>
      <c r="CP431" s="121"/>
      <c r="CQ431" s="121"/>
      <c r="CR431" s="121"/>
      <c r="CS431" s="121"/>
      <c r="CT431" s="121"/>
      <c r="CU431" s="121"/>
      <c r="CV431" s="121"/>
      <c r="CW431" s="121"/>
      <c r="CX431" s="121"/>
      <c r="CY431" s="121"/>
      <c r="CZ431" s="121"/>
      <c r="DA431" s="121"/>
      <c r="DB431" s="121"/>
      <c r="DC431" s="121"/>
      <c r="DD431" s="121"/>
      <c r="DE431" s="121"/>
      <c r="DF431" s="121"/>
      <c r="DG431" s="121"/>
      <c r="DH431" s="121"/>
    </row>
    <row r="432" spans="1:112">
      <c r="A432" s="19"/>
      <c r="AD432" s="19"/>
      <c r="CI432" s="121"/>
      <c r="CJ432" s="121"/>
      <c r="CK432" s="121"/>
      <c r="CL432" s="121"/>
      <c r="CM432" s="121"/>
      <c r="CN432" s="121"/>
      <c r="CO432" s="121"/>
      <c r="CP432" s="121"/>
      <c r="CQ432" s="121"/>
      <c r="CR432" s="121"/>
      <c r="CS432" s="121"/>
      <c r="CT432" s="121"/>
      <c r="CU432" s="121"/>
      <c r="CV432" s="121"/>
      <c r="CW432" s="121"/>
      <c r="CX432" s="121"/>
      <c r="CY432" s="121"/>
      <c r="CZ432" s="121"/>
      <c r="DA432" s="121"/>
      <c r="DB432" s="121"/>
      <c r="DC432" s="121"/>
      <c r="DD432" s="121"/>
      <c r="DE432" s="121"/>
      <c r="DF432" s="121"/>
      <c r="DG432" s="121"/>
      <c r="DH432" s="121"/>
    </row>
    <row r="433" spans="1:112">
      <c r="A433" s="19"/>
      <c r="AD433" s="19"/>
      <c r="CI433" s="121"/>
      <c r="CJ433" s="121"/>
      <c r="CK433" s="121"/>
      <c r="CL433" s="121"/>
      <c r="CM433" s="121"/>
      <c r="CN433" s="121"/>
      <c r="CO433" s="121"/>
      <c r="CP433" s="121"/>
      <c r="CQ433" s="121"/>
      <c r="CR433" s="121"/>
      <c r="CS433" s="121"/>
      <c r="CT433" s="121"/>
      <c r="CU433" s="121"/>
      <c r="CV433" s="121"/>
      <c r="CW433" s="121"/>
      <c r="CX433" s="121"/>
      <c r="CY433" s="121"/>
      <c r="CZ433" s="121"/>
      <c r="DA433" s="121"/>
      <c r="DB433" s="121"/>
      <c r="DC433" s="121"/>
      <c r="DD433" s="121"/>
      <c r="DE433" s="121"/>
      <c r="DF433" s="121"/>
      <c r="DG433" s="121"/>
      <c r="DH433" s="121"/>
    </row>
    <row r="434" spans="1:112">
      <c r="A434" s="19"/>
      <c r="AD434" s="19"/>
      <c r="CI434" s="121"/>
      <c r="CJ434" s="121"/>
      <c r="CK434" s="121"/>
      <c r="CL434" s="121"/>
      <c r="CM434" s="121"/>
      <c r="CN434" s="121"/>
      <c r="CO434" s="121"/>
      <c r="CP434" s="121"/>
      <c r="CQ434" s="121"/>
      <c r="CR434" s="121"/>
      <c r="CS434" s="121"/>
      <c r="CT434" s="121"/>
      <c r="CU434" s="121"/>
      <c r="CV434" s="121"/>
      <c r="CW434" s="121"/>
      <c r="CX434" s="121"/>
      <c r="CY434" s="121"/>
      <c r="CZ434" s="121"/>
      <c r="DA434" s="121"/>
      <c r="DB434" s="121"/>
      <c r="DC434" s="121"/>
      <c r="DD434" s="121"/>
      <c r="DE434" s="121"/>
      <c r="DF434" s="121"/>
      <c r="DG434" s="121"/>
      <c r="DH434" s="121"/>
    </row>
    <row r="435" spans="1:112">
      <c r="A435" s="19"/>
      <c r="AD435" s="19"/>
      <c r="CI435" s="121"/>
      <c r="CJ435" s="121"/>
      <c r="CK435" s="121"/>
      <c r="CL435" s="121"/>
      <c r="CM435" s="121"/>
      <c r="CN435" s="121"/>
      <c r="CO435" s="121"/>
      <c r="CP435" s="121"/>
      <c r="CQ435" s="121"/>
      <c r="CR435" s="121"/>
      <c r="CS435" s="121"/>
      <c r="CT435" s="121"/>
      <c r="CU435" s="121"/>
      <c r="CV435" s="121"/>
      <c r="CW435" s="121"/>
      <c r="CX435" s="121"/>
      <c r="CY435" s="121"/>
      <c r="CZ435" s="121"/>
      <c r="DA435" s="121"/>
      <c r="DB435" s="121"/>
      <c r="DC435" s="121"/>
      <c r="DD435" s="121"/>
      <c r="DE435" s="121"/>
      <c r="DF435" s="121"/>
      <c r="DG435" s="121"/>
      <c r="DH435" s="121"/>
    </row>
    <row r="436" spans="1:112">
      <c r="A436" s="19"/>
      <c r="AD436" s="19"/>
      <c r="CI436" s="121"/>
      <c r="CJ436" s="121"/>
      <c r="CK436" s="121"/>
      <c r="CL436" s="121"/>
      <c r="CM436" s="121"/>
      <c r="CN436" s="121"/>
      <c r="CO436" s="121"/>
      <c r="CP436" s="121"/>
      <c r="CQ436" s="121"/>
      <c r="CR436" s="121"/>
      <c r="CS436" s="121"/>
      <c r="CT436" s="121"/>
      <c r="CU436" s="121"/>
      <c r="CV436" s="121"/>
      <c r="CW436" s="121"/>
      <c r="CX436" s="121"/>
      <c r="CY436" s="121"/>
      <c r="CZ436" s="121"/>
      <c r="DA436" s="121"/>
      <c r="DB436" s="121"/>
      <c r="DC436" s="121"/>
      <c r="DD436" s="121"/>
      <c r="DE436" s="121"/>
      <c r="DF436" s="121"/>
      <c r="DG436" s="121"/>
      <c r="DH436" s="121"/>
    </row>
    <row r="437" spans="1:112">
      <c r="A437" s="19"/>
      <c r="AD437" s="19"/>
      <c r="CI437" s="121"/>
      <c r="CJ437" s="121"/>
      <c r="CK437" s="121"/>
      <c r="CL437" s="121"/>
      <c r="CM437" s="121"/>
      <c r="CN437" s="121"/>
      <c r="CO437" s="121"/>
      <c r="CP437" s="121"/>
      <c r="CQ437" s="121"/>
      <c r="CR437" s="121"/>
      <c r="CS437" s="121"/>
      <c r="CT437" s="121"/>
      <c r="CU437" s="121"/>
      <c r="CV437" s="121"/>
      <c r="CW437" s="121"/>
      <c r="CX437" s="121"/>
      <c r="CY437" s="121"/>
      <c r="CZ437" s="121"/>
      <c r="DA437" s="121"/>
      <c r="DB437" s="121"/>
      <c r="DC437" s="121"/>
      <c r="DD437" s="121"/>
      <c r="DE437" s="121"/>
      <c r="DF437" s="121"/>
      <c r="DG437" s="121"/>
      <c r="DH437" s="121"/>
    </row>
    <row r="438" spans="1:112">
      <c r="A438" s="19"/>
      <c r="AD438" s="19"/>
      <c r="CI438" s="121"/>
      <c r="CJ438" s="121"/>
      <c r="CK438" s="121"/>
      <c r="CL438" s="121"/>
      <c r="CM438" s="121"/>
      <c r="CN438" s="121"/>
      <c r="CO438" s="121"/>
      <c r="CP438" s="121"/>
      <c r="CQ438" s="121"/>
      <c r="CR438" s="121"/>
      <c r="CS438" s="121"/>
      <c r="CT438" s="121"/>
      <c r="CU438" s="121"/>
      <c r="CV438" s="121"/>
      <c r="CW438" s="121"/>
      <c r="CX438" s="121"/>
      <c r="CY438" s="121"/>
      <c r="CZ438" s="121"/>
      <c r="DA438" s="121"/>
      <c r="DB438" s="121"/>
      <c r="DC438" s="121"/>
      <c r="DD438" s="121"/>
      <c r="DE438" s="121"/>
      <c r="DF438" s="121"/>
      <c r="DG438" s="121"/>
      <c r="DH438" s="121"/>
    </row>
    <row r="439" spans="1:112">
      <c r="A439" s="19"/>
      <c r="AD439" s="19"/>
      <c r="CI439" s="121"/>
      <c r="CJ439" s="121"/>
      <c r="CK439" s="121"/>
      <c r="CL439" s="121"/>
      <c r="CM439" s="121"/>
      <c r="CN439" s="121"/>
      <c r="CO439" s="121"/>
      <c r="CP439" s="121"/>
      <c r="CQ439" s="121"/>
      <c r="CR439" s="121"/>
      <c r="CS439" s="121"/>
      <c r="CT439" s="121"/>
      <c r="CU439" s="121"/>
      <c r="CV439" s="121"/>
      <c r="CW439" s="121"/>
      <c r="CX439" s="121"/>
      <c r="CY439" s="121"/>
      <c r="CZ439" s="121"/>
      <c r="DA439" s="121"/>
      <c r="DB439" s="121"/>
      <c r="DC439" s="121"/>
      <c r="DD439" s="121"/>
      <c r="DE439" s="121"/>
      <c r="DF439" s="121"/>
      <c r="DG439" s="121"/>
      <c r="DH439" s="121"/>
    </row>
    <row r="440" spans="1:112">
      <c r="A440" s="19"/>
      <c r="AD440" s="19"/>
      <c r="CI440" s="121"/>
      <c r="CJ440" s="121"/>
      <c r="CK440" s="121"/>
      <c r="CL440" s="121"/>
      <c r="CM440" s="121"/>
      <c r="CN440" s="121"/>
      <c r="CO440" s="121"/>
      <c r="CP440" s="121"/>
      <c r="CQ440" s="121"/>
      <c r="CR440" s="121"/>
      <c r="CS440" s="121"/>
      <c r="CT440" s="121"/>
      <c r="CU440" s="121"/>
      <c r="CV440" s="121"/>
      <c r="CW440" s="121"/>
      <c r="CX440" s="121"/>
      <c r="CY440" s="121"/>
      <c r="CZ440" s="121"/>
      <c r="DA440" s="121"/>
      <c r="DB440" s="121"/>
      <c r="DC440" s="121"/>
      <c r="DD440" s="121"/>
      <c r="DE440" s="121"/>
      <c r="DF440" s="121"/>
      <c r="DG440" s="121"/>
      <c r="DH440" s="121"/>
    </row>
    <row r="441" spans="1:112">
      <c r="A441" s="19"/>
      <c r="AD441" s="19"/>
      <c r="CI441" s="121"/>
      <c r="CJ441" s="121"/>
      <c r="CK441" s="121"/>
      <c r="CL441" s="121"/>
      <c r="CM441" s="121"/>
      <c r="CN441" s="121"/>
      <c r="CO441" s="121"/>
      <c r="CP441" s="121"/>
      <c r="CQ441" s="121"/>
      <c r="CR441" s="121"/>
      <c r="CS441" s="121"/>
      <c r="CT441" s="121"/>
      <c r="CU441" s="121"/>
      <c r="CV441" s="121"/>
      <c r="CW441" s="121"/>
      <c r="CX441" s="121"/>
      <c r="CY441" s="121"/>
      <c r="CZ441" s="121"/>
      <c r="DA441" s="121"/>
      <c r="DB441" s="121"/>
      <c r="DC441" s="121"/>
      <c r="DD441" s="121"/>
      <c r="DE441" s="121"/>
      <c r="DF441" s="121"/>
      <c r="DG441" s="121"/>
      <c r="DH441" s="121"/>
    </row>
    <row r="442" spans="1:112">
      <c r="A442" s="19"/>
      <c r="AD442" s="19"/>
      <c r="CI442" s="121"/>
      <c r="CJ442" s="121"/>
      <c r="CK442" s="121"/>
      <c r="CL442" s="121"/>
      <c r="CM442" s="121"/>
      <c r="CN442" s="121"/>
      <c r="CO442" s="121"/>
      <c r="CP442" s="121"/>
      <c r="CQ442" s="121"/>
      <c r="CR442" s="121"/>
      <c r="CS442" s="121"/>
      <c r="CT442" s="121"/>
      <c r="CU442" s="121"/>
      <c r="CV442" s="121"/>
      <c r="CW442" s="121"/>
      <c r="CX442" s="121"/>
      <c r="CY442" s="121"/>
      <c r="CZ442" s="121"/>
      <c r="DA442" s="121"/>
      <c r="DB442" s="121"/>
      <c r="DC442" s="121"/>
      <c r="DD442" s="121"/>
      <c r="DE442" s="121"/>
      <c r="DF442" s="121"/>
      <c r="DG442" s="121"/>
      <c r="DH442" s="121"/>
    </row>
    <row r="443" spans="1:112">
      <c r="A443" s="19"/>
      <c r="AD443" s="19"/>
      <c r="CI443" s="121"/>
      <c r="CJ443" s="121"/>
      <c r="CK443" s="121"/>
      <c r="CL443" s="121"/>
      <c r="CM443" s="121"/>
      <c r="CN443" s="121"/>
      <c r="CO443" s="121"/>
      <c r="CP443" s="121"/>
      <c r="CQ443" s="121"/>
      <c r="CR443" s="121"/>
      <c r="CS443" s="121"/>
      <c r="CT443" s="121"/>
      <c r="CU443" s="121"/>
      <c r="CV443" s="121"/>
      <c r="CW443" s="121"/>
      <c r="CX443" s="121"/>
      <c r="CY443" s="121"/>
      <c r="CZ443" s="121"/>
      <c r="DA443" s="121"/>
      <c r="DB443" s="121"/>
      <c r="DC443" s="121"/>
      <c r="DD443" s="121"/>
      <c r="DE443" s="121"/>
      <c r="DF443" s="121"/>
      <c r="DG443" s="121"/>
      <c r="DH443" s="121"/>
    </row>
    <row r="444" spans="1:112">
      <c r="A444" s="19"/>
      <c r="AD444" s="19"/>
      <c r="CI444" s="121"/>
      <c r="CJ444" s="121"/>
      <c r="CK444" s="121"/>
      <c r="CL444" s="121"/>
      <c r="CM444" s="121"/>
      <c r="CN444" s="121"/>
      <c r="CO444" s="121"/>
      <c r="CP444" s="121"/>
      <c r="CQ444" s="121"/>
      <c r="CR444" s="121"/>
      <c r="CS444" s="121"/>
      <c r="CT444" s="121"/>
      <c r="CU444" s="121"/>
      <c r="CV444" s="121"/>
      <c r="CW444" s="121"/>
      <c r="CX444" s="121"/>
      <c r="CY444" s="121"/>
      <c r="CZ444" s="121"/>
      <c r="DA444" s="121"/>
      <c r="DB444" s="121"/>
      <c r="DC444" s="121"/>
      <c r="DD444" s="121"/>
      <c r="DE444" s="121"/>
      <c r="DF444" s="121"/>
      <c r="DG444" s="121"/>
      <c r="DH444" s="121"/>
    </row>
    <row r="445" spans="1:112">
      <c r="A445" s="19"/>
      <c r="AD445" s="19"/>
      <c r="CI445" s="121"/>
      <c r="CJ445" s="121"/>
      <c r="CK445" s="121"/>
      <c r="CL445" s="121"/>
      <c r="CM445" s="121"/>
      <c r="CN445" s="121"/>
      <c r="CO445" s="121"/>
      <c r="CP445" s="121"/>
      <c r="CQ445" s="121"/>
      <c r="CR445" s="121"/>
      <c r="CS445" s="121"/>
      <c r="CT445" s="121"/>
      <c r="CU445" s="121"/>
      <c r="CV445" s="121"/>
      <c r="CW445" s="121"/>
      <c r="CX445" s="121"/>
      <c r="CY445" s="121"/>
      <c r="CZ445" s="121"/>
      <c r="DA445" s="121"/>
      <c r="DB445" s="121"/>
      <c r="DC445" s="121"/>
      <c r="DD445" s="121"/>
      <c r="DE445" s="121"/>
      <c r="DF445" s="121"/>
      <c r="DG445" s="121"/>
      <c r="DH445" s="121"/>
    </row>
    <row r="446" spans="1:112">
      <c r="A446" s="19"/>
      <c r="AD446" s="19"/>
      <c r="CI446" s="121"/>
      <c r="CJ446" s="121"/>
      <c r="CK446" s="121"/>
      <c r="CL446" s="121"/>
      <c r="CM446" s="121"/>
      <c r="CN446" s="121"/>
      <c r="CO446" s="121"/>
      <c r="CP446" s="121"/>
      <c r="CQ446" s="121"/>
      <c r="CR446" s="121"/>
      <c r="CS446" s="121"/>
      <c r="CT446" s="121"/>
      <c r="CU446" s="121"/>
      <c r="CV446" s="121"/>
      <c r="CW446" s="121"/>
      <c r="CX446" s="121"/>
      <c r="CY446" s="121"/>
      <c r="CZ446" s="121"/>
      <c r="DA446" s="121"/>
      <c r="DB446" s="121"/>
      <c r="DC446" s="121"/>
      <c r="DD446" s="121"/>
      <c r="DE446" s="121"/>
      <c r="DF446" s="121"/>
      <c r="DG446" s="121"/>
      <c r="DH446" s="121"/>
    </row>
    <row r="447" spans="1:112">
      <c r="A447" s="19"/>
      <c r="AD447" s="19"/>
      <c r="CI447" s="121"/>
      <c r="CJ447" s="121"/>
      <c r="CK447" s="121"/>
      <c r="CL447" s="121"/>
      <c r="CM447" s="121"/>
      <c r="CN447" s="121"/>
      <c r="CO447" s="121"/>
      <c r="CP447" s="121"/>
      <c r="CQ447" s="121"/>
      <c r="CR447" s="121"/>
      <c r="CS447" s="121"/>
      <c r="CT447" s="121"/>
      <c r="CU447" s="121"/>
      <c r="CV447" s="121"/>
      <c r="CW447" s="121"/>
      <c r="CX447" s="121"/>
      <c r="CY447" s="121"/>
      <c r="CZ447" s="121"/>
      <c r="DA447" s="121"/>
      <c r="DB447" s="121"/>
      <c r="DC447" s="121"/>
      <c r="DD447" s="121"/>
      <c r="DE447" s="121"/>
      <c r="DF447" s="121"/>
      <c r="DG447" s="121"/>
      <c r="DH447" s="121"/>
    </row>
    <row r="448" spans="1:112">
      <c r="A448" s="19"/>
      <c r="AD448" s="19"/>
      <c r="CI448" s="121"/>
      <c r="CJ448" s="121"/>
      <c r="CK448" s="121"/>
      <c r="CL448" s="121"/>
      <c r="CM448" s="121"/>
      <c r="CN448" s="121"/>
      <c r="CO448" s="121"/>
      <c r="CP448" s="121"/>
      <c r="CQ448" s="121"/>
      <c r="CR448" s="121"/>
      <c r="CS448" s="121"/>
      <c r="CT448" s="121"/>
      <c r="CU448" s="121"/>
      <c r="CV448" s="121"/>
      <c r="CW448" s="121"/>
      <c r="CX448" s="121"/>
      <c r="CY448" s="121"/>
      <c r="CZ448" s="121"/>
      <c r="DA448" s="121"/>
      <c r="DB448" s="121"/>
      <c r="DC448" s="121"/>
      <c r="DD448" s="121"/>
      <c r="DE448" s="121"/>
      <c r="DF448" s="121"/>
      <c r="DG448" s="121"/>
      <c r="DH448" s="121"/>
    </row>
    <row r="449" spans="1:112">
      <c r="A449" s="19"/>
      <c r="AD449" s="19"/>
      <c r="CI449" s="121"/>
      <c r="CJ449" s="121"/>
      <c r="CK449" s="121"/>
      <c r="CL449" s="121"/>
      <c r="CM449" s="121"/>
      <c r="CN449" s="121"/>
      <c r="CO449" s="121"/>
      <c r="CP449" s="121"/>
      <c r="CQ449" s="121"/>
      <c r="CR449" s="121"/>
      <c r="CS449" s="121"/>
      <c r="CT449" s="121"/>
      <c r="CU449" s="121"/>
      <c r="CV449" s="121"/>
      <c r="CW449" s="121"/>
      <c r="CX449" s="121"/>
      <c r="CY449" s="121"/>
      <c r="CZ449" s="121"/>
      <c r="DA449" s="121"/>
      <c r="DB449" s="121"/>
      <c r="DC449" s="121"/>
      <c r="DD449" s="121"/>
      <c r="DE449" s="121"/>
      <c r="DF449" s="121"/>
      <c r="DG449" s="121"/>
      <c r="DH449" s="121"/>
    </row>
    <row r="450" spans="1:112">
      <c r="A450" s="19"/>
      <c r="AD450" s="19"/>
      <c r="CI450" s="121"/>
      <c r="CJ450" s="121"/>
      <c r="CK450" s="121"/>
      <c r="CL450" s="121"/>
      <c r="CM450" s="121"/>
      <c r="CN450" s="121"/>
      <c r="CO450" s="121"/>
      <c r="CP450" s="121"/>
      <c r="CQ450" s="121"/>
      <c r="CR450" s="121"/>
      <c r="CS450" s="121"/>
      <c r="CT450" s="121"/>
      <c r="CU450" s="121"/>
      <c r="CV450" s="121"/>
      <c r="CW450" s="121"/>
      <c r="CX450" s="121"/>
      <c r="CY450" s="121"/>
      <c r="CZ450" s="121"/>
      <c r="DA450" s="121"/>
      <c r="DB450" s="121"/>
      <c r="DC450" s="121"/>
      <c r="DD450" s="121"/>
      <c r="DE450" s="121"/>
      <c r="DF450" s="121"/>
      <c r="DG450" s="121"/>
      <c r="DH450" s="121"/>
    </row>
    <row r="451" spans="1:112">
      <c r="A451" s="19"/>
      <c r="AD451" s="19"/>
      <c r="CI451" s="121"/>
      <c r="CJ451" s="121"/>
      <c r="CK451" s="121"/>
      <c r="CL451" s="121"/>
      <c r="CM451" s="121"/>
      <c r="CN451" s="121"/>
      <c r="CO451" s="121"/>
      <c r="CP451" s="121"/>
      <c r="CQ451" s="121"/>
      <c r="CR451" s="121"/>
      <c r="CS451" s="121"/>
      <c r="CT451" s="121"/>
      <c r="CU451" s="121"/>
      <c r="CV451" s="121"/>
      <c r="CW451" s="121"/>
      <c r="CX451" s="121"/>
      <c r="CY451" s="121"/>
      <c r="CZ451" s="121"/>
      <c r="DA451" s="121"/>
      <c r="DB451" s="121"/>
      <c r="DC451" s="121"/>
      <c r="DD451" s="121"/>
      <c r="DE451" s="121"/>
      <c r="DF451" s="121"/>
      <c r="DG451" s="121"/>
      <c r="DH451" s="121"/>
    </row>
    <row r="452" spans="1:112">
      <c r="A452" s="19"/>
      <c r="AD452" s="19"/>
      <c r="CI452" s="121"/>
      <c r="CJ452" s="121"/>
      <c r="CK452" s="121"/>
      <c r="CL452" s="121"/>
      <c r="CM452" s="121"/>
      <c r="CN452" s="121"/>
      <c r="CO452" s="121"/>
      <c r="CP452" s="121"/>
      <c r="CQ452" s="121"/>
      <c r="CR452" s="121"/>
      <c r="CS452" s="121"/>
      <c r="CT452" s="121"/>
      <c r="CU452" s="121"/>
      <c r="CV452" s="121"/>
      <c r="CW452" s="121"/>
      <c r="CX452" s="121"/>
      <c r="CY452" s="121"/>
      <c r="CZ452" s="121"/>
      <c r="DA452" s="121"/>
      <c r="DB452" s="121"/>
      <c r="DC452" s="121"/>
      <c r="DD452" s="121"/>
      <c r="DE452" s="121"/>
      <c r="DF452" s="121"/>
      <c r="DG452" s="121"/>
      <c r="DH452" s="121"/>
    </row>
    <row r="453" spans="1:112">
      <c r="A453" s="19"/>
      <c r="AD453" s="19"/>
      <c r="CI453" s="121"/>
      <c r="CJ453" s="121"/>
      <c r="CK453" s="121"/>
      <c r="CL453" s="121"/>
      <c r="CM453" s="121"/>
      <c r="CN453" s="121"/>
      <c r="CO453" s="121"/>
      <c r="CP453" s="121"/>
      <c r="CQ453" s="121"/>
      <c r="CR453" s="121"/>
      <c r="CS453" s="121"/>
      <c r="CT453" s="121"/>
      <c r="CU453" s="121"/>
      <c r="CV453" s="121"/>
      <c r="CW453" s="121"/>
      <c r="CX453" s="121"/>
      <c r="CY453" s="121"/>
      <c r="CZ453" s="121"/>
      <c r="DA453" s="121"/>
      <c r="DB453" s="121"/>
      <c r="DC453" s="121"/>
      <c r="DD453" s="121"/>
      <c r="DE453" s="121"/>
      <c r="DF453" s="121"/>
      <c r="DG453" s="121"/>
      <c r="DH453" s="121"/>
    </row>
    <row r="454" spans="1:112">
      <c r="A454" s="19"/>
      <c r="AD454" s="19"/>
      <c r="CI454" s="121"/>
      <c r="CJ454" s="121"/>
      <c r="CK454" s="121"/>
      <c r="CL454" s="121"/>
      <c r="CM454" s="121"/>
      <c r="CN454" s="121"/>
      <c r="CO454" s="121"/>
      <c r="CP454" s="121"/>
      <c r="CQ454" s="121"/>
      <c r="CR454" s="121"/>
      <c r="CS454" s="121"/>
      <c r="CT454" s="121"/>
      <c r="CU454" s="121"/>
      <c r="CV454" s="121"/>
      <c r="CW454" s="121"/>
      <c r="CX454" s="121"/>
      <c r="CY454" s="121"/>
      <c r="CZ454" s="121"/>
      <c r="DA454" s="121"/>
      <c r="DB454" s="121"/>
      <c r="DC454" s="121"/>
      <c r="DD454" s="121"/>
      <c r="DE454" s="121"/>
      <c r="DF454" s="121"/>
      <c r="DG454" s="121"/>
      <c r="DH454" s="121"/>
    </row>
    <row r="455" spans="1:112">
      <c r="A455" s="19"/>
      <c r="AD455" s="19"/>
      <c r="CI455" s="121"/>
      <c r="CJ455" s="121"/>
      <c r="CK455" s="121"/>
      <c r="CL455" s="121"/>
      <c r="CM455" s="121"/>
      <c r="CN455" s="121"/>
      <c r="CO455" s="121"/>
      <c r="CP455" s="121"/>
      <c r="CQ455" s="121"/>
      <c r="CR455" s="121"/>
      <c r="CS455" s="121"/>
      <c r="CT455" s="121"/>
      <c r="CU455" s="121"/>
      <c r="CV455" s="121"/>
      <c r="CW455" s="121"/>
      <c r="CX455" s="121"/>
      <c r="CY455" s="121"/>
      <c r="CZ455" s="121"/>
      <c r="DA455" s="121"/>
      <c r="DB455" s="121"/>
      <c r="DC455" s="121"/>
      <c r="DD455" s="121"/>
      <c r="DE455" s="121"/>
      <c r="DF455" s="121"/>
      <c r="DG455" s="121"/>
      <c r="DH455" s="121"/>
    </row>
    <row r="456" spans="1:112">
      <c r="A456" s="19"/>
      <c r="AD456" s="19"/>
      <c r="CI456" s="121"/>
      <c r="CJ456" s="121"/>
      <c r="CK456" s="121"/>
      <c r="CL456" s="121"/>
      <c r="CM456" s="121"/>
      <c r="CN456" s="121"/>
      <c r="CO456" s="121"/>
      <c r="CP456" s="121"/>
      <c r="CQ456" s="121"/>
      <c r="CR456" s="121"/>
      <c r="CS456" s="121"/>
      <c r="CT456" s="121"/>
      <c r="CU456" s="121"/>
      <c r="CV456" s="121"/>
      <c r="CW456" s="121"/>
      <c r="CX456" s="121"/>
      <c r="CY456" s="121"/>
      <c r="CZ456" s="121"/>
      <c r="DA456" s="121"/>
      <c r="DB456" s="121"/>
      <c r="DC456" s="121"/>
      <c r="DD456" s="121"/>
      <c r="DE456" s="121"/>
      <c r="DF456" s="121"/>
      <c r="DG456" s="121"/>
      <c r="DH456" s="121"/>
    </row>
    <row r="457" spans="1:112">
      <c r="A457" s="19"/>
      <c r="AD457" s="19"/>
      <c r="CI457" s="121"/>
      <c r="CJ457" s="121"/>
      <c r="CK457" s="121"/>
      <c r="CL457" s="121"/>
      <c r="CM457" s="121"/>
      <c r="CN457" s="121"/>
      <c r="CO457" s="121"/>
      <c r="CP457" s="121"/>
      <c r="CQ457" s="121"/>
      <c r="CR457" s="121"/>
      <c r="CS457" s="121"/>
      <c r="CT457" s="121"/>
      <c r="CU457" s="121"/>
      <c r="CV457" s="121"/>
      <c r="CW457" s="121"/>
      <c r="CX457" s="121"/>
      <c r="CY457" s="121"/>
      <c r="CZ457" s="121"/>
      <c r="DA457" s="121"/>
      <c r="DB457" s="121"/>
      <c r="DC457" s="121"/>
      <c r="DD457" s="121"/>
      <c r="DE457" s="121"/>
      <c r="DF457" s="121"/>
      <c r="DG457" s="121"/>
      <c r="DH457" s="121"/>
    </row>
    <row r="458" spans="1:112">
      <c r="A458" s="19"/>
      <c r="AD458" s="19"/>
      <c r="CI458" s="121"/>
      <c r="CJ458" s="121"/>
      <c r="CK458" s="121"/>
      <c r="CL458" s="121"/>
      <c r="CM458" s="121"/>
      <c r="CN458" s="121"/>
      <c r="CO458" s="121"/>
      <c r="CP458" s="121"/>
      <c r="CQ458" s="121"/>
      <c r="CR458" s="121"/>
      <c r="CS458" s="121"/>
      <c r="CT458" s="121"/>
      <c r="CU458" s="121"/>
      <c r="CV458" s="121"/>
      <c r="CW458" s="121"/>
      <c r="CX458" s="121"/>
      <c r="CY458" s="121"/>
      <c r="CZ458" s="121"/>
      <c r="DA458" s="121"/>
      <c r="DB458" s="121"/>
      <c r="DC458" s="121"/>
      <c r="DD458" s="121"/>
      <c r="DE458" s="121"/>
      <c r="DF458" s="121"/>
      <c r="DG458" s="121"/>
      <c r="DH458" s="121"/>
    </row>
    <row r="459" spans="1:112">
      <c r="A459" s="19"/>
      <c r="AD459" s="19"/>
      <c r="CI459" s="121"/>
      <c r="CJ459" s="121"/>
      <c r="CK459" s="121"/>
      <c r="CL459" s="121"/>
      <c r="CM459" s="121"/>
      <c r="CN459" s="121"/>
      <c r="CO459" s="121"/>
      <c r="CP459" s="121"/>
      <c r="CQ459" s="121"/>
      <c r="CR459" s="121"/>
      <c r="CS459" s="121"/>
      <c r="CT459" s="121"/>
      <c r="CU459" s="121"/>
      <c r="CV459" s="121"/>
      <c r="CW459" s="121"/>
      <c r="CX459" s="121"/>
      <c r="CY459" s="121"/>
      <c r="CZ459" s="121"/>
      <c r="DA459" s="121"/>
      <c r="DB459" s="121"/>
      <c r="DC459" s="121"/>
      <c r="DD459" s="121"/>
      <c r="DE459" s="121"/>
      <c r="DF459" s="121"/>
      <c r="DG459" s="121"/>
      <c r="DH459" s="121"/>
    </row>
    <row r="460" spans="1:112">
      <c r="A460" s="19"/>
      <c r="AD460" s="19"/>
      <c r="CI460" s="121"/>
      <c r="CJ460" s="121"/>
      <c r="CK460" s="121"/>
      <c r="CL460" s="121"/>
      <c r="CM460" s="121"/>
      <c r="CN460" s="121"/>
      <c r="CO460" s="121"/>
      <c r="CP460" s="121"/>
      <c r="CQ460" s="121"/>
      <c r="CR460" s="121"/>
      <c r="CS460" s="121"/>
      <c r="CT460" s="121"/>
      <c r="CU460" s="121"/>
      <c r="CV460" s="121"/>
      <c r="CW460" s="121"/>
      <c r="CX460" s="121"/>
      <c r="CY460" s="121"/>
      <c r="CZ460" s="121"/>
      <c r="DA460" s="121"/>
      <c r="DB460" s="121"/>
      <c r="DC460" s="121"/>
      <c r="DD460" s="121"/>
      <c r="DE460" s="121"/>
      <c r="DF460" s="121"/>
      <c r="DG460" s="121"/>
      <c r="DH460" s="121"/>
    </row>
    <row r="461" spans="1:112">
      <c r="A461" s="19"/>
      <c r="AD461" s="19"/>
      <c r="CI461" s="121"/>
      <c r="CJ461" s="121"/>
      <c r="CK461" s="121"/>
      <c r="CL461" s="121"/>
      <c r="CM461" s="121"/>
      <c r="CN461" s="121"/>
      <c r="CO461" s="121"/>
      <c r="CP461" s="121"/>
      <c r="CQ461" s="121"/>
      <c r="CR461" s="121"/>
      <c r="CS461" s="121"/>
      <c r="CT461" s="121"/>
      <c r="CU461" s="121"/>
      <c r="CV461" s="121"/>
      <c r="CW461" s="121"/>
      <c r="CX461" s="121"/>
      <c r="CY461" s="121"/>
      <c r="CZ461" s="121"/>
      <c r="DA461" s="121"/>
      <c r="DB461" s="121"/>
      <c r="DC461" s="121"/>
      <c r="DD461" s="121"/>
      <c r="DE461" s="121"/>
      <c r="DF461" s="121"/>
      <c r="DG461" s="121"/>
      <c r="DH461" s="121"/>
    </row>
    <row r="462" spans="1:112">
      <c r="A462" s="19"/>
      <c r="AD462" s="19"/>
      <c r="CI462" s="121"/>
      <c r="CJ462" s="121"/>
      <c r="CK462" s="121"/>
      <c r="CL462" s="121"/>
      <c r="CM462" s="121"/>
      <c r="CN462" s="121"/>
      <c r="CO462" s="121"/>
      <c r="CP462" s="121"/>
      <c r="CQ462" s="121"/>
      <c r="CR462" s="121"/>
      <c r="CS462" s="121"/>
      <c r="CT462" s="121"/>
      <c r="CU462" s="121"/>
      <c r="CV462" s="121"/>
      <c r="CW462" s="121"/>
      <c r="CX462" s="121"/>
      <c r="CY462" s="121"/>
      <c r="CZ462" s="121"/>
      <c r="DA462" s="121"/>
      <c r="DB462" s="121"/>
      <c r="DC462" s="121"/>
      <c r="DD462" s="121"/>
      <c r="DE462" s="121"/>
      <c r="DF462" s="121"/>
      <c r="DG462" s="121"/>
      <c r="DH462" s="121"/>
    </row>
    <row r="463" spans="1:112">
      <c r="A463" s="19"/>
      <c r="AD463" s="19"/>
      <c r="CI463" s="121"/>
      <c r="CJ463" s="121"/>
      <c r="CK463" s="121"/>
      <c r="CL463" s="121"/>
      <c r="CM463" s="121"/>
      <c r="CN463" s="121"/>
      <c r="CO463" s="121"/>
      <c r="CP463" s="121"/>
      <c r="CQ463" s="121"/>
      <c r="CR463" s="121"/>
      <c r="CS463" s="121"/>
      <c r="CT463" s="121"/>
      <c r="CU463" s="121"/>
      <c r="CV463" s="121"/>
      <c r="CW463" s="121"/>
      <c r="CX463" s="121"/>
      <c r="CY463" s="121"/>
      <c r="CZ463" s="121"/>
      <c r="DA463" s="121"/>
      <c r="DB463" s="121"/>
      <c r="DC463" s="121"/>
      <c r="DD463" s="121"/>
      <c r="DE463" s="121"/>
      <c r="DF463" s="121"/>
      <c r="DG463" s="121"/>
      <c r="DH463" s="121"/>
    </row>
    <row r="464" spans="1:112">
      <c r="A464" s="19"/>
      <c r="AD464" s="19"/>
      <c r="CI464" s="121"/>
      <c r="CJ464" s="121"/>
      <c r="CK464" s="121"/>
      <c r="CL464" s="121"/>
      <c r="CM464" s="121"/>
      <c r="CN464" s="121"/>
      <c r="CO464" s="121"/>
      <c r="CP464" s="121"/>
      <c r="CQ464" s="121"/>
      <c r="CR464" s="121"/>
      <c r="CS464" s="121"/>
      <c r="CT464" s="121"/>
      <c r="CU464" s="121"/>
      <c r="CV464" s="121"/>
      <c r="CW464" s="121"/>
      <c r="CX464" s="121"/>
      <c r="CY464" s="121"/>
      <c r="CZ464" s="121"/>
      <c r="DA464" s="121"/>
      <c r="DB464" s="121"/>
      <c r="DC464" s="121"/>
      <c r="DD464" s="121"/>
      <c r="DE464" s="121"/>
      <c r="DF464" s="121"/>
      <c r="DG464" s="121"/>
      <c r="DH464" s="121"/>
    </row>
    <row r="465" spans="1:112">
      <c r="A465" s="19"/>
      <c r="AD465" s="19"/>
      <c r="CI465" s="121"/>
      <c r="CJ465" s="121"/>
      <c r="CK465" s="121"/>
      <c r="CL465" s="121"/>
      <c r="CM465" s="121"/>
      <c r="CN465" s="121"/>
      <c r="CO465" s="121"/>
      <c r="CP465" s="121"/>
      <c r="CQ465" s="121"/>
      <c r="CR465" s="121"/>
      <c r="CS465" s="121"/>
      <c r="CT465" s="121"/>
      <c r="CU465" s="121"/>
      <c r="CV465" s="121"/>
      <c r="CW465" s="121"/>
      <c r="CX465" s="121"/>
      <c r="CY465" s="121"/>
      <c r="CZ465" s="121"/>
      <c r="DA465" s="121"/>
      <c r="DB465" s="121"/>
      <c r="DC465" s="121"/>
      <c r="DD465" s="121"/>
      <c r="DE465" s="121"/>
      <c r="DF465" s="121"/>
      <c r="DG465" s="121"/>
      <c r="DH465" s="121"/>
    </row>
    <row r="466" spans="1:112">
      <c r="A466" s="19"/>
      <c r="AD466" s="19"/>
      <c r="CI466" s="121"/>
      <c r="CJ466" s="121"/>
      <c r="CK466" s="121"/>
      <c r="CL466" s="121"/>
      <c r="CM466" s="121"/>
      <c r="CN466" s="121"/>
      <c r="CO466" s="121"/>
      <c r="CP466" s="121"/>
      <c r="CQ466" s="121"/>
      <c r="CR466" s="121"/>
      <c r="CS466" s="121"/>
      <c r="CT466" s="121"/>
      <c r="CU466" s="121"/>
      <c r="CV466" s="121"/>
      <c r="CW466" s="121"/>
      <c r="CX466" s="121"/>
      <c r="CY466" s="121"/>
      <c r="CZ466" s="121"/>
      <c r="DA466" s="121"/>
      <c r="DB466" s="121"/>
      <c r="DC466" s="121"/>
      <c r="DD466" s="121"/>
      <c r="DE466" s="121"/>
      <c r="DF466" s="121"/>
      <c r="DG466" s="121"/>
      <c r="DH466" s="121"/>
    </row>
    <row r="467" spans="1:112">
      <c r="A467" s="19"/>
      <c r="AD467" s="19"/>
      <c r="CI467" s="121"/>
      <c r="CJ467" s="121"/>
      <c r="CK467" s="121"/>
      <c r="CL467" s="121"/>
      <c r="CM467" s="121"/>
      <c r="CN467" s="121"/>
      <c r="CO467" s="121"/>
      <c r="CP467" s="121"/>
      <c r="CQ467" s="121"/>
      <c r="CR467" s="121"/>
      <c r="CS467" s="121"/>
      <c r="CT467" s="121"/>
      <c r="CU467" s="121"/>
      <c r="CV467" s="121"/>
      <c r="CW467" s="121"/>
      <c r="CX467" s="121"/>
      <c r="CY467" s="121"/>
      <c r="CZ467" s="121"/>
      <c r="DA467" s="121"/>
      <c r="DB467" s="121"/>
      <c r="DC467" s="121"/>
      <c r="DD467" s="121"/>
      <c r="DE467" s="121"/>
      <c r="DF467" s="121"/>
      <c r="DG467" s="121"/>
      <c r="DH467" s="121"/>
    </row>
    <row r="468" spans="1:112">
      <c r="A468" s="19"/>
      <c r="AD468" s="19"/>
      <c r="CI468" s="121"/>
      <c r="CJ468" s="121"/>
      <c r="CK468" s="121"/>
      <c r="CL468" s="121"/>
      <c r="CM468" s="121"/>
      <c r="CN468" s="121"/>
      <c r="CO468" s="121"/>
      <c r="CP468" s="121"/>
      <c r="CQ468" s="121"/>
      <c r="CR468" s="121"/>
      <c r="CS468" s="121"/>
      <c r="CT468" s="121"/>
      <c r="CU468" s="121"/>
      <c r="CV468" s="121"/>
      <c r="CW468" s="121"/>
      <c r="CX468" s="121"/>
      <c r="CY468" s="121"/>
      <c r="CZ468" s="121"/>
      <c r="DA468" s="121"/>
      <c r="DB468" s="121"/>
      <c r="DC468" s="121"/>
      <c r="DD468" s="121"/>
      <c r="DE468" s="121"/>
      <c r="DF468" s="121"/>
      <c r="DG468" s="121"/>
      <c r="DH468" s="121"/>
    </row>
    <row r="469" spans="1:112">
      <c r="A469" s="19"/>
      <c r="AD469" s="19"/>
      <c r="CI469" s="121"/>
      <c r="CJ469" s="121"/>
      <c r="CK469" s="121"/>
      <c r="CL469" s="121"/>
      <c r="CM469" s="121"/>
      <c r="CN469" s="121"/>
      <c r="CO469" s="121"/>
      <c r="CP469" s="121"/>
      <c r="CQ469" s="121"/>
      <c r="CR469" s="121"/>
      <c r="CS469" s="121"/>
      <c r="CT469" s="121"/>
      <c r="CU469" s="121"/>
      <c r="CV469" s="121"/>
      <c r="CW469" s="121"/>
      <c r="CX469" s="121"/>
      <c r="CY469" s="121"/>
      <c r="CZ469" s="121"/>
      <c r="DA469" s="121"/>
      <c r="DB469" s="121"/>
      <c r="DC469" s="121"/>
      <c r="DD469" s="121"/>
      <c r="DE469" s="121"/>
      <c r="DF469" s="121"/>
      <c r="DG469" s="121"/>
      <c r="DH469" s="121"/>
    </row>
    <row r="470" spans="1:112">
      <c r="A470" s="19"/>
      <c r="AD470" s="19"/>
      <c r="CI470" s="121"/>
      <c r="CJ470" s="121"/>
      <c r="CK470" s="121"/>
      <c r="CL470" s="121"/>
      <c r="CM470" s="121"/>
      <c r="CN470" s="121"/>
      <c r="CO470" s="121"/>
      <c r="CP470" s="121"/>
      <c r="CQ470" s="121"/>
      <c r="CR470" s="121"/>
      <c r="CS470" s="121"/>
      <c r="CT470" s="121"/>
      <c r="CU470" s="121"/>
      <c r="CV470" s="121"/>
      <c r="CW470" s="121"/>
      <c r="CX470" s="121"/>
      <c r="CY470" s="121"/>
      <c r="CZ470" s="121"/>
      <c r="DA470" s="121"/>
      <c r="DB470" s="121"/>
      <c r="DC470" s="121"/>
      <c r="DD470" s="121"/>
      <c r="DE470" s="121"/>
      <c r="DF470" s="121"/>
      <c r="DG470" s="121"/>
      <c r="DH470" s="121"/>
    </row>
    <row r="471" spans="1:112">
      <c r="A471" s="19"/>
      <c r="AD471" s="19"/>
      <c r="CI471" s="121"/>
      <c r="CJ471" s="121"/>
      <c r="CK471" s="121"/>
      <c r="CL471" s="121"/>
      <c r="CM471" s="121"/>
      <c r="CN471" s="121"/>
      <c r="CO471" s="121"/>
      <c r="CP471" s="121"/>
      <c r="CQ471" s="121"/>
      <c r="CR471" s="121"/>
      <c r="CS471" s="121"/>
      <c r="CT471" s="121"/>
      <c r="CU471" s="121"/>
      <c r="CV471" s="121"/>
      <c r="CW471" s="121"/>
      <c r="CX471" s="121"/>
      <c r="CY471" s="121"/>
      <c r="CZ471" s="121"/>
      <c r="DA471" s="121"/>
      <c r="DB471" s="121"/>
      <c r="DC471" s="121"/>
      <c r="DD471" s="121"/>
      <c r="DE471" s="121"/>
      <c r="DF471" s="121"/>
      <c r="DG471" s="121"/>
      <c r="DH471" s="121"/>
    </row>
    <row r="472" spans="1:112">
      <c r="A472" s="19"/>
      <c r="AD472" s="19"/>
      <c r="CI472" s="121"/>
      <c r="CJ472" s="121"/>
      <c r="CK472" s="121"/>
      <c r="CL472" s="121"/>
      <c r="CM472" s="121"/>
      <c r="CN472" s="121"/>
      <c r="CO472" s="121"/>
      <c r="CP472" s="121"/>
      <c r="CQ472" s="121"/>
      <c r="CR472" s="121"/>
      <c r="CS472" s="121"/>
      <c r="CT472" s="121"/>
      <c r="CU472" s="121"/>
      <c r="CV472" s="121"/>
      <c r="CW472" s="121"/>
      <c r="CX472" s="121"/>
      <c r="CY472" s="121"/>
      <c r="CZ472" s="121"/>
      <c r="DA472" s="121"/>
      <c r="DB472" s="121"/>
      <c r="DC472" s="121"/>
      <c r="DD472" s="121"/>
      <c r="DE472" s="121"/>
      <c r="DF472" s="121"/>
      <c r="DG472" s="121"/>
      <c r="DH472" s="121"/>
    </row>
    <row r="473" spans="1:112">
      <c r="A473" s="19"/>
      <c r="AD473" s="19"/>
      <c r="CI473" s="121"/>
      <c r="CJ473" s="121"/>
      <c r="CK473" s="121"/>
      <c r="CL473" s="121"/>
      <c r="CM473" s="121"/>
      <c r="CN473" s="121"/>
      <c r="CO473" s="121"/>
      <c r="CP473" s="121"/>
      <c r="CQ473" s="121"/>
      <c r="CR473" s="121"/>
      <c r="CS473" s="121"/>
      <c r="CT473" s="121"/>
      <c r="CU473" s="121"/>
      <c r="CV473" s="121"/>
      <c r="CW473" s="121"/>
      <c r="CX473" s="121"/>
      <c r="CY473" s="121"/>
      <c r="CZ473" s="121"/>
      <c r="DA473" s="121"/>
      <c r="DB473" s="121"/>
      <c r="DC473" s="121"/>
      <c r="DD473" s="121"/>
      <c r="DE473" s="121"/>
      <c r="DF473" s="121"/>
      <c r="DG473" s="121"/>
      <c r="DH473" s="121"/>
    </row>
    <row r="474" spans="1:112">
      <c r="A474" s="19"/>
      <c r="AD474" s="19"/>
      <c r="CI474" s="121"/>
      <c r="CJ474" s="121"/>
      <c r="CK474" s="121"/>
      <c r="CL474" s="121"/>
      <c r="CM474" s="121"/>
      <c r="CN474" s="121"/>
      <c r="CO474" s="121"/>
      <c r="CP474" s="121"/>
      <c r="CQ474" s="121"/>
      <c r="CR474" s="121"/>
      <c r="CS474" s="121"/>
      <c r="CT474" s="121"/>
      <c r="CU474" s="121"/>
      <c r="CV474" s="121"/>
      <c r="CW474" s="121"/>
      <c r="CX474" s="121"/>
      <c r="CY474" s="121"/>
      <c r="CZ474" s="121"/>
      <c r="DA474" s="121"/>
      <c r="DB474" s="121"/>
      <c r="DC474" s="121"/>
      <c r="DD474" s="121"/>
      <c r="DE474" s="121"/>
      <c r="DF474" s="121"/>
      <c r="DG474" s="121"/>
      <c r="DH474" s="121"/>
    </row>
    <row r="475" spans="1:112">
      <c r="A475" s="19"/>
      <c r="AD475" s="19"/>
      <c r="CI475" s="121"/>
      <c r="CJ475" s="121"/>
      <c r="CK475" s="121"/>
      <c r="CL475" s="121"/>
      <c r="CM475" s="121"/>
      <c r="CN475" s="121"/>
      <c r="CO475" s="121"/>
      <c r="CP475" s="121"/>
      <c r="CQ475" s="121"/>
      <c r="CR475" s="121"/>
      <c r="CS475" s="121"/>
      <c r="CT475" s="121"/>
      <c r="CU475" s="121"/>
      <c r="CV475" s="121"/>
      <c r="CW475" s="121"/>
      <c r="CX475" s="121"/>
      <c r="CY475" s="121"/>
      <c r="CZ475" s="121"/>
      <c r="DA475" s="121"/>
      <c r="DB475" s="121"/>
      <c r="DC475" s="121"/>
      <c r="DD475" s="121"/>
      <c r="DE475" s="121"/>
      <c r="DF475" s="121"/>
      <c r="DG475" s="121"/>
      <c r="DH475" s="121"/>
    </row>
    <row r="476" spans="1:112">
      <c r="A476" s="19"/>
      <c r="AD476" s="19"/>
      <c r="CI476" s="121"/>
      <c r="CJ476" s="121"/>
      <c r="CK476" s="121"/>
      <c r="CL476" s="121"/>
      <c r="CM476" s="121"/>
      <c r="CN476" s="121"/>
      <c r="CO476" s="121"/>
      <c r="CP476" s="121"/>
      <c r="CQ476" s="121"/>
      <c r="CR476" s="121"/>
      <c r="CS476" s="121"/>
      <c r="CT476" s="121"/>
      <c r="CU476" s="121"/>
      <c r="CV476" s="121"/>
      <c r="CW476" s="121"/>
      <c r="CX476" s="121"/>
      <c r="CY476" s="121"/>
      <c r="CZ476" s="121"/>
      <c r="DA476" s="121"/>
      <c r="DB476" s="121"/>
      <c r="DC476" s="121"/>
      <c r="DD476" s="121"/>
      <c r="DE476" s="121"/>
      <c r="DF476" s="121"/>
      <c r="DG476" s="121"/>
      <c r="DH476" s="121"/>
    </row>
    <row r="477" spans="1:112">
      <c r="A477" s="19"/>
      <c r="AD477" s="19"/>
      <c r="CI477" s="121"/>
      <c r="CJ477" s="121"/>
      <c r="CK477" s="121"/>
      <c r="CL477" s="121"/>
      <c r="CM477" s="121"/>
      <c r="CN477" s="121"/>
      <c r="CO477" s="121"/>
      <c r="CP477" s="121"/>
      <c r="CQ477" s="121"/>
      <c r="CR477" s="121"/>
      <c r="CS477" s="121"/>
      <c r="CT477" s="121"/>
      <c r="CU477" s="121"/>
      <c r="CV477" s="121"/>
      <c r="CW477" s="121"/>
      <c r="CX477" s="121"/>
      <c r="CY477" s="121"/>
      <c r="CZ477" s="121"/>
      <c r="DA477" s="121"/>
      <c r="DB477" s="121"/>
      <c r="DC477" s="121"/>
      <c r="DD477" s="121"/>
      <c r="DE477" s="121"/>
      <c r="DF477" s="121"/>
      <c r="DG477" s="121"/>
      <c r="DH477" s="121"/>
    </row>
    <row r="478" spans="1:112">
      <c r="A478" s="19"/>
      <c r="AD478" s="19"/>
      <c r="CI478" s="121"/>
      <c r="CJ478" s="121"/>
      <c r="CK478" s="121"/>
      <c r="CL478" s="121"/>
      <c r="CM478" s="121"/>
      <c r="CN478" s="121"/>
      <c r="CO478" s="121"/>
      <c r="CP478" s="121"/>
      <c r="CQ478" s="121"/>
      <c r="CR478" s="121"/>
      <c r="CS478" s="121"/>
      <c r="CT478" s="121"/>
      <c r="CU478" s="121"/>
      <c r="CV478" s="121"/>
      <c r="CW478" s="121"/>
      <c r="CX478" s="121"/>
      <c r="CY478" s="121"/>
      <c r="CZ478" s="121"/>
      <c r="DA478" s="121"/>
      <c r="DB478" s="121"/>
      <c r="DC478" s="121"/>
      <c r="DD478" s="121"/>
      <c r="DE478" s="121"/>
      <c r="DF478" s="121"/>
      <c r="DG478" s="121"/>
      <c r="DH478" s="121"/>
    </row>
    <row r="479" spans="1:112">
      <c r="A479" s="19"/>
      <c r="AD479" s="19"/>
      <c r="CI479" s="121"/>
      <c r="CJ479" s="121"/>
      <c r="CK479" s="121"/>
      <c r="CL479" s="121"/>
      <c r="CM479" s="121"/>
      <c r="CN479" s="121"/>
      <c r="CO479" s="121"/>
      <c r="CP479" s="121"/>
      <c r="CQ479" s="121"/>
      <c r="CR479" s="121"/>
      <c r="CS479" s="121"/>
      <c r="CT479" s="121"/>
      <c r="CU479" s="121"/>
      <c r="CV479" s="121"/>
      <c r="CW479" s="121"/>
      <c r="CX479" s="121"/>
      <c r="CY479" s="121"/>
      <c r="CZ479" s="121"/>
      <c r="DA479" s="121"/>
      <c r="DB479" s="121"/>
      <c r="DC479" s="121"/>
      <c r="DD479" s="121"/>
      <c r="DE479" s="121"/>
      <c r="DF479" s="121"/>
      <c r="DG479" s="121"/>
      <c r="DH479" s="121"/>
    </row>
    <row r="480" spans="1:112">
      <c r="A480" s="19"/>
      <c r="AD480" s="19"/>
      <c r="CI480" s="121"/>
      <c r="CJ480" s="121"/>
      <c r="CK480" s="121"/>
      <c r="CL480" s="121"/>
      <c r="CM480" s="121"/>
      <c r="CN480" s="121"/>
      <c r="CO480" s="121"/>
      <c r="CP480" s="121"/>
      <c r="CQ480" s="121"/>
      <c r="CR480" s="121"/>
      <c r="CS480" s="121"/>
      <c r="CT480" s="121"/>
      <c r="CU480" s="121"/>
      <c r="CV480" s="121"/>
      <c r="CW480" s="121"/>
      <c r="CX480" s="121"/>
      <c r="CY480" s="121"/>
      <c r="CZ480" s="121"/>
      <c r="DA480" s="121"/>
      <c r="DB480" s="121"/>
      <c r="DC480" s="121"/>
      <c r="DD480" s="121"/>
      <c r="DE480" s="121"/>
      <c r="DF480" s="121"/>
      <c r="DG480" s="121"/>
      <c r="DH480" s="121"/>
    </row>
    <row r="481" spans="1:112">
      <c r="A481" s="19"/>
      <c r="AD481" s="19"/>
      <c r="CI481" s="121"/>
      <c r="CJ481" s="121"/>
      <c r="CK481" s="121"/>
      <c r="CL481" s="121"/>
      <c r="CM481" s="121"/>
      <c r="CN481" s="121"/>
      <c r="CO481" s="121"/>
      <c r="CP481" s="121"/>
      <c r="CQ481" s="121"/>
      <c r="CR481" s="121"/>
      <c r="CS481" s="121"/>
      <c r="CT481" s="121"/>
      <c r="CU481" s="121"/>
      <c r="CV481" s="121"/>
      <c r="CW481" s="121"/>
      <c r="CX481" s="121"/>
      <c r="CY481" s="121"/>
      <c r="CZ481" s="121"/>
      <c r="DA481" s="121"/>
      <c r="DB481" s="121"/>
      <c r="DC481" s="121"/>
      <c r="DD481" s="121"/>
      <c r="DE481" s="121"/>
      <c r="DF481" s="121"/>
      <c r="DG481" s="121"/>
      <c r="DH481" s="121"/>
    </row>
    <row r="482" spans="1:112">
      <c r="A482" s="19"/>
      <c r="AD482" s="19"/>
      <c r="CI482" s="121"/>
      <c r="CJ482" s="121"/>
      <c r="CK482" s="121"/>
      <c r="CL482" s="121"/>
      <c r="CM482" s="121"/>
      <c r="CN482" s="121"/>
      <c r="CO482" s="121"/>
      <c r="CP482" s="121"/>
      <c r="CQ482" s="121"/>
      <c r="CR482" s="121"/>
      <c r="CS482" s="121"/>
      <c r="CT482" s="121"/>
      <c r="CU482" s="121"/>
      <c r="CV482" s="121"/>
      <c r="CW482" s="121"/>
      <c r="CX482" s="121"/>
      <c r="CY482" s="121"/>
      <c r="CZ482" s="121"/>
      <c r="DA482" s="121"/>
      <c r="DB482" s="121"/>
      <c r="DC482" s="121"/>
      <c r="DD482" s="121"/>
      <c r="DE482" s="121"/>
      <c r="DF482" s="121"/>
      <c r="DG482" s="121"/>
      <c r="DH482" s="121"/>
    </row>
    <row r="483" spans="1:112">
      <c r="A483" s="19"/>
      <c r="AD483" s="19"/>
      <c r="CI483" s="121"/>
      <c r="CJ483" s="121"/>
      <c r="CK483" s="121"/>
      <c r="CL483" s="121"/>
      <c r="CM483" s="121"/>
      <c r="CN483" s="121"/>
      <c r="CO483" s="121"/>
      <c r="CP483" s="121"/>
      <c r="CQ483" s="121"/>
      <c r="CR483" s="121"/>
      <c r="CS483" s="121"/>
      <c r="CT483" s="121"/>
      <c r="CU483" s="121"/>
      <c r="CV483" s="121"/>
      <c r="CW483" s="121"/>
      <c r="CX483" s="121"/>
      <c r="CY483" s="121"/>
      <c r="CZ483" s="121"/>
      <c r="DA483" s="121"/>
      <c r="DB483" s="121"/>
      <c r="DC483" s="121"/>
      <c r="DD483" s="121"/>
      <c r="DE483" s="121"/>
      <c r="DF483" s="121"/>
      <c r="DG483" s="121"/>
      <c r="DH483" s="121"/>
    </row>
    <row r="484" spans="1:112">
      <c r="A484" s="19"/>
      <c r="AD484" s="19"/>
      <c r="CI484" s="121"/>
      <c r="CJ484" s="121"/>
      <c r="CK484" s="121"/>
      <c r="CL484" s="121"/>
      <c r="CM484" s="121"/>
      <c r="CN484" s="121"/>
      <c r="CO484" s="121"/>
      <c r="CP484" s="121"/>
      <c r="CQ484" s="121"/>
      <c r="CR484" s="121"/>
      <c r="CS484" s="121"/>
      <c r="CT484" s="121"/>
      <c r="CU484" s="121"/>
      <c r="CV484" s="121"/>
      <c r="CW484" s="121"/>
      <c r="CX484" s="121"/>
      <c r="CY484" s="121"/>
      <c r="CZ484" s="121"/>
      <c r="DA484" s="121"/>
      <c r="DB484" s="121"/>
      <c r="DC484" s="121"/>
      <c r="DD484" s="121"/>
      <c r="DE484" s="121"/>
      <c r="DF484" s="121"/>
      <c r="DG484" s="121"/>
      <c r="DH484" s="121"/>
    </row>
    <row r="485" spans="1:112">
      <c r="A485" s="19"/>
      <c r="AD485" s="19"/>
      <c r="CI485" s="121"/>
      <c r="CJ485" s="121"/>
      <c r="CK485" s="121"/>
      <c r="CL485" s="121"/>
      <c r="CM485" s="121"/>
      <c r="CN485" s="121"/>
      <c r="CO485" s="121"/>
      <c r="CP485" s="121"/>
      <c r="CQ485" s="121"/>
      <c r="CR485" s="121"/>
      <c r="CS485" s="121"/>
      <c r="CT485" s="121"/>
      <c r="CU485" s="121"/>
      <c r="CV485" s="121"/>
      <c r="CW485" s="121"/>
      <c r="CX485" s="121"/>
      <c r="CY485" s="121"/>
      <c r="CZ485" s="121"/>
      <c r="DA485" s="121"/>
      <c r="DB485" s="121"/>
      <c r="DC485" s="121"/>
      <c r="DD485" s="121"/>
      <c r="DE485" s="121"/>
      <c r="DF485" s="121"/>
      <c r="DG485" s="121"/>
      <c r="DH485" s="121"/>
    </row>
    <row r="486" spans="1:112">
      <c r="A486" s="19"/>
      <c r="AD486" s="19"/>
      <c r="CI486" s="121"/>
      <c r="CJ486" s="121"/>
      <c r="CK486" s="121"/>
      <c r="CL486" s="121"/>
      <c r="CM486" s="121"/>
      <c r="CN486" s="121"/>
      <c r="CO486" s="121"/>
      <c r="CP486" s="121"/>
      <c r="CQ486" s="121"/>
      <c r="CR486" s="121"/>
      <c r="CS486" s="121"/>
      <c r="CT486" s="121"/>
      <c r="CU486" s="121"/>
      <c r="CV486" s="121"/>
      <c r="CW486" s="121"/>
      <c r="CX486" s="121"/>
      <c r="CY486" s="121"/>
      <c r="CZ486" s="121"/>
      <c r="DA486" s="121"/>
      <c r="DB486" s="121"/>
      <c r="DC486" s="121"/>
      <c r="DD486" s="121"/>
      <c r="DE486" s="121"/>
      <c r="DF486" s="121"/>
      <c r="DG486" s="121"/>
      <c r="DH486" s="121"/>
    </row>
    <row r="487" spans="1:112">
      <c r="A487" s="19"/>
      <c r="AD487" s="19"/>
      <c r="CI487" s="121"/>
      <c r="CJ487" s="121"/>
      <c r="CK487" s="121"/>
      <c r="CL487" s="121"/>
      <c r="CM487" s="121"/>
      <c r="CN487" s="121"/>
      <c r="CO487" s="121"/>
      <c r="CP487" s="121"/>
      <c r="CQ487" s="121"/>
      <c r="CR487" s="121"/>
      <c r="CS487" s="121"/>
      <c r="CT487" s="121"/>
      <c r="CU487" s="121"/>
      <c r="CV487" s="121"/>
      <c r="CW487" s="121"/>
      <c r="CX487" s="121"/>
      <c r="CY487" s="121"/>
      <c r="CZ487" s="121"/>
      <c r="DA487" s="121"/>
      <c r="DB487" s="121"/>
      <c r="DC487" s="121"/>
      <c r="DD487" s="121"/>
      <c r="DE487" s="121"/>
      <c r="DF487" s="121"/>
      <c r="DG487" s="121"/>
      <c r="DH487" s="121"/>
    </row>
    <row r="488" spans="1:112">
      <c r="A488" s="19"/>
      <c r="AD488" s="19"/>
      <c r="CI488" s="121"/>
      <c r="CJ488" s="121"/>
      <c r="CK488" s="121"/>
      <c r="CL488" s="121"/>
      <c r="CM488" s="121"/>
      <c r="CN488" s="121"/>
      <c r="CO488" s="121"/>
      <c r="CP488" s="121"/>
      <c r="CQ488" s="121"/>
      <c r="CR488" s="121"/>
      <c r="CS488" s="121"/>
      <c r="CT488" s="121"/>
      <c r="CU488" s="121"/>
      <c r="CV488" s="121"/>
      <c r="CW488" s="121"/>
      <c r="CX488" s="121"/>
      <c r="CY488" s="121"/>
      <c r="CZ488" s="121"/>
      <c r="DA488" s="121"/>
      <c r="DB488" s="121"/>
      <c r="DC488" s="121"/>
      <c r="DD488" s="121"/>
      <c r="DE488" s="121"/>
      <c r="DF488" s="121"/>
      <c r="DG488" s="121"/>
      <c r="DH488" s="121"/>
    </row>
    <row r="489" spans="1:112">
      <c r="A489" s="19"/>
      <c r="AD489" s="19"/>
      <c r="CI489" s="121"/>
      <c r="CJ489" s="121"/>
      <c r="CK489" s="121"/>
      <c r="CL489" s="121"/>
      <c r="CM489" s="121"/>
      <c r="CN489" s="121"/>
      <c r="CO489" s="121"/>
      <c r="CP489" s="121"/>
      <c r="CQ489" s="121"/>
      <c r="CR489" s="121"/>
      <c r="CS489" s="121"/>
      <c r="CT489" s="121"/>
      <c r="CU489" s="121"/>
      <c r="CV489" s="121"/>
      <c r="CW489" s="121"/>
      <c r="CX489" s="121"/>
      <c r="CY489" s="121"/>
      <c r="CZ489" s="121"/>
      <c r="DA489" s="121"/>
      <c r="DB489" s="121"/>
      <c r="DC489" s="121"/>
      <c r="DD489" s="121"/>
      <c r="DE489" s="121"/>
      <c r="DF489" s="121"/>
      <c r="DG489" s="121"/>
      <c r="DH489" s="121"/>
    </row>
    <row r="490" spans="1:112">
      <c r="A490" s="19"/>
      <c r="AD490" s="19"/>
      <c r="CI490" s="121"/>
      <c r="CJ490" s="121"/>
      <c r="CK490" s="121"/>
      <c r="CL490" s="121"/>
      <c r="CM490" s="121"/>
      <c r="CN490" s="121"/>
      <c r="CO490" s="121"/>
      <c r="CP490" s="121"/>
      <c r="CQ490" s="121"/>
      <c r="CR490" s="121"/>
      <c r="CS490" s="121"/>
      <c r="CT490" s="121"/>
      <c r="CU490" s="121"/>
      <c r="CV490" s="121"/>
      <c r="CW490" s="121"/>
      <c r="CX490" s="121"/>
      <c r="CY490" s="121"/>
      <c r="CZ490" s="121"/>
      <c r="DA490" s="121"/>
      <c r="DB490" s="121"/>
      <c r="DC490" s="121"/>
      <c r="DD490" s="121"/>
      <c r="DE490" s="121"/>
      <c r="DF490" s="121"/>
      <c r="DG490" s="121"/>
      <c r="DH490" s="121"/>
    </row>
    <row r="491" spans="1:112">
      <c r="A491" s="19"/>
      <c r="AD491" s="19"/>
      <c r="CI491" s="121"/>
      <c r="CJ491" s="121"/>
      <c r="CK491" s="121"/>
      <c r="CL491" s="121"/>
      <c r="CM491" s="121"/>
      <c r="CN491" s="121"/>
      <c r="CO491" s="121"/>
      <c r="CP491" s="121"/>
      <c r="CQ491" s="121"/>
      <c r="CR491" s="121"/>
      <c r="CS491" s="121"/>
      <c r="CT491" s="121"/>
      <c r="CU491" s="121"/>
      <c r="CV491" s="121"/>
      <c r="CW491" s="121"/>
      <c r="CX491" s="121"/>
      <c r="CY491" s="121"/>
      <c r="CZ491" s="121"/>
      <c r="DA491" s="121"/>
      <c r="DB491" s="121"/>
      <c r="DC491" s="121"/>
      <c r="DD491" s="121"/>
      <c r="DE491" s="121"/>
      <c r="DF491" s="121"/>
      <c r="DG491" s="121"/>
      <c r="DH491" s="121"/>
    </row>
    <row r="492" spans="1:112">
      <c r="A492" s="19"/>
      <c r="AD492" s="19"/>
      <c r="CI492" s="121"/>
      <c r="CJ492" s="121"/>
      <c r="CK492" s="121"/>
      <c r="CL492" s="121"/>
      <c r="CM492" s="121"/>
      <c r="CN492" s="121"/>
      <c r="CO492" s="121"/>
      <c r="CP492" s="121"/>
      <c r="CQ492" s="121"/>
      <c r="CR492" s="121"/>
      <c r="CS492" s="121"/>
      <c r="CT492" s="121"/>
      <c r="CU492" s="121"/>
      <c r="CV492" s="121"/>
      <c r="CW492" s="121"/>
      <c r="CX492" s="121"/>
      <c r="CY492" s="121"/>
      <c r="CZ492" s="121"/>
      <c r="DA492" s="121"/>
      <c r="DB492" s="121"/>
      <c r="DC492" s="121"/>
      <c r="DD492" s="121"/>
      <c r="DE492" s="121"/>
      <c r="DF492" s="121"/>
      <c r="DG492" s="121"/>
      <c r="DH492" s="121"/>
    </row>
    <row r="493" spans="1:112">
      <c r="A493" s="19"/>
      <c r="AD493" s="19"/>
      <c r="CI493" s="121"/>
      <c r="CJ493" s="121"/>
      <c r="CK493" s="121"/>
      <c r="CL493" s="121"/>
      <c r="CM493" s="121"/>
      <c r="CN493" s="121"/>
      <c r="CO493" s="121"/>
      <c r="CP493" s="121"/>
      <c r="CQ493" s="121"/>
      <c r="CR493" s="121"/>
      <c r="CS493" s="121"/>
      <c r="CT493" s="121"/>
      <c r="CU493" s="121"/>
      <c r="CV493" s="121"/>
      <c r="CW493" s="121"/>
      <c r="CX493" s="121"/>
      <c r="CY493" s="121"/>
      <c r="CZ493" s="121"/>
      <c r="DA493" s="121"/>
      <c r="DB493" s="121"/>
      <c r="DC493" s="121"/>
      <c r="DD493" s="121"/>
      <c r="DE493" s="121"/>
      <c r="DF493" s="121"/>
      <c r="DG493" s="121"/>
      <c r="DH493" s="121"/>
    </row>
    <row r="494" spans="1:112">
      <c r="A494" s="19"/>
      <c r="AD494" s="19"/>
      <c r="CI494" s="121"/>
      <c r="CJ494" s="121"/>
      <c r="CK494" s="121"/>
      <c r="CL494" s="121"/>
      <c r="CM494" s="121"/>
      <c r="CN494" s="121"/>
      <c r="CO494" s="121"/>
      <c r="CP494" s="121"/>
      <c r="CQ494" s="121"/>
      <c r="CR494" s="121"/>
      <c r="CS494" s="121"/>
      <c r="CT494" s="121"/>
      <c r="CU494" s="121"/>
      <c r="CV494" s="121"/>
      <c r="CW494" s="121"/>
      <c r="CX494" s="121"/>
      <c r="CY494" s="121"/>
      <c r="CZ494" s="121"/>
      <c r="DA494" s="121"/>
      <c r="DB494" s="121"/>
      <c r="DC494" s="121"/>
      <c r="DD494" s="121"/>
      <c r="DE494" s="121"/>
      <c r="DF494" s="121"/>
      <c r="DG494" s="121"/>
      <c r="DH494" s="121"/>
    </row>
    <row r="495" spans="1:112">
      <c r="A495" s="19"/>
      <c r="AD495" s="19"/>
      <c r="CI495" s="121"/>
      <c r="CJ495" s="121"/>
      <c r="CK495" s="121"/>
      <c r="CL495" s="121"/>
      <c r="CM495" s="121"/>
      <c r="CN495" s="121"/>
      <c r="CO495" s="121"/>
      <c r="CP495" s="121"/>
      <c r="CQ495" s="121"/>
      <c r="CR495" s="121"/>
      <c r="CS495" s="121"/>
      <c r="CT495" s="121"/>
      <c r="CU495" s="121"/>
      <c r="CV495" s="121"/>
      <c r="CW495" s="121"/>
      <c r="CX495" s="121"/>
      <c r="CY495" s="121"/>
      <c r="CZ495" s="121"/>
      <c r="DA495" s="121"/>
      <c r="DB495" s="121"/>
      <c r="DC495" s="121"/>
      <c r="DD495" s="121"/>
      <c r="DE495" s="121"/>
      <c r="DF495" s="121"/>
      <c r="DG495" s="121"/>
      <c r="DH495" s="121"/>
    </row>
    <row r="496" spans="1:112">
      <c r="A496" s="19"/>
      <c r="AD496" s="19"/>
      <c r="CI496" s="121"/>
      <c r="CJ496" s="121"/>
      <c r="CK496" s="121"/>
      <c r="CL496" s="121"/>
      <c r="CM496" s="121"/>
      <c r="CN496" s="121"/>
      <c r="CO496" s="121"/>
      <c r="CP496" s="121"/>
      <c r="CQ496" s="121"/>
      <c r="CR496" s="121"/>
      <c r="CS496" s="121"/>
      <c r="CT496" s="121"/>
      <c r="CU496" s="121"/>
      <c r="CV496" s="121"/>
      <c r="CW496" s="121"/>
      <c r="CX496" s="121"/>
      <c r="CY496" s="121"/>
      <c r="CZ496" s="121"/>
      <c r="DA496" s="121"/>
      <c r="DB496" s="121"/>
      <c r="DC496" s="121"/>
      <c r="DD496" s="121"/>
      <c r="DE496" s="121"/>
      <c r="DF496" s="121"/>
      <c r="DG496" s="121"/>
      <c r="DH496" s="121"/>
    </row>
    <row r="497" spans="1:112">
      <c r="A497" s="19"/>
      <c r="AD497" s="19"/>
      <c r="CI497" s="121"/>
      <c r="CJ497" s="121"/>
      <c r="CK497" s="121"/>
      <c r="CL497" s="121"/>
      <c r="CM497" s="121"/>
      <c r="CN497" s="121"/>
      <c r="CO497" s="121"/>
      <c r="CP497" s="121"/>
      <c r="CQ497" s="121"/>
      <c r="CR497" s="121"/>
      <c r="CS497" s="121"/>
      <c r="CT497" s="121"/>
      <c r="CU497" s="121"/>
      <c r="CV497" s="121"/>
      <c r="CW497" s="121"/>
      <c r="CX497" s="121"/>
      <c r="CY497" s="121"/>
      <c r="CZ497" s="121"/>
      <c r="DA497" s="121"/>
      <c r="DB497" s="121"/>
      <c r="DC497" s="121"/>
      <c r="DD497" s="121"/>
      <c r="DE497" s="121"/>
      <c r="DF497" s="121"/>
      <c r="DG497" s="121"/>
      <c r="DH497" s="121"/>
    </row>
    <row r="498" spans="1:112">
      <c r="A498" s="19"/>
      <c r="AD498" s="19"/>
      <c r="CI498" s="121"/>
      <c r="CJ498" s="121"/>
      <c r="CK498" s="121"/>
      <c r="CL498" s="121"/>
      <c r="CM498" s="121"/>
      <c r="CN498" s="121"/>
      <c r="CO498" s="121"/>
      <c r="CP498" s="121"/>
      <c r="CQ498" s="121"/>
      <c r="CR498" s="121"/>
      <c r="CS498" s="121"/>
      <c r="CT498" s="121"/>
      <c r="CU498" s="121"/>
      <c r="CV498" s="121"/>
      <c r="CW498" s="121"/>
      <c r="CX498" s="121"/>
      <c r="CY498" s="121"/>
      <c r="CZ498" s="121"/>
      <c r="DA498" s="121"/>
      <c r="DB498" s="121"/>
      <c r="DC498" s="121"/>
      <c r="DD498" s="121"/>
      <c r="DE498" s="121"/>
      <c r="DF498" s="121"/>
      <c r="DG498" s="121"/>
      <c r="DH498" s="121"/>
    </row>
    <row r="499" spans="1:112">
      <c r="A499" s="19"/>
      <c r="AD499" s="19"/>
      <c r="CI499" s="121"/>
      <c r="CJ499" s="121"/>
      <c r="CK499" s="121"/>
      <c r="CL499" s="121"/>
      <c r="CM499" s="121"/>
      <c r="CN499" s="121"/>
      <c r="CO499" s="121"/>
      <c r="CP499" s="121"/>
      <c r="CQ499" s="121"/>
      <c r="CR499" s="121"/>
      <c r="CS499" s="121"/>
      <c r="CT499" s="121"/>
      <c r="CU499" s="121"/>
      <c r="CV499" s="121"/>
      <c r="CW499" s="121"/>
      <c r="CX499" s="121"/>
      <c r="CY499" s="121"/>
      <c r="CZ499" s="121"/>
      <c r="DA499" s="121"/>
      <c r="DB499" s="121"/>
      <c r="DC499" s="121"/>
      <c r="DD499" s="121"/>
      <c r="DE499" s="121"/>
      <c r="DF499" s="121"/>
      <c r="DG499" s="121"/>
      <c r="DH499" s="121"/>
    </row>
    <row r="500" spans="1:112">
      <c r="A500" s="19"/>
      <c r="AD500" s="19"/>
      <c r="CI500" s="121"/>
      <c r="CJ500" s="121"/>
      <c r="CK500" s="121"/>
      <c r="CL500" s="121"/>
      <c r="CM500" s="121"/>
      <c r="CN500" s="121"/>
      <c r="CO500" s="121"/>
      <c r="CP500" s="121"/>
      <c r="CQ500" s="121"/>
      <c r="CR500" s="121"/>
      <c r="CS500" s="121"/>
      <c r="CT500" s="121"/>
      <c r="CU500" s="121"/>
      <c r="CV500" s="121"/>
      <c r="CW500" s="121"/>
      <c r="CX500" s="121"/>
      <c r="CY500" s="121"/>
      <c r="CZ500" s="121"/>
      <c r="DA500" s="121"/>
      <c r="DB500" s="121"/>
      <c r="DC500" s="121"/>
      <c r="DD500" s="121"/>
      <c r="DE500" s="121"/>
      <c r="DF500" s="121"/>
      <c r="DG500" s="121"/>
      <c r="DH500" s="121"/>
    </row>
    <row r="501" spans="1:112">
      <c r="A501" s="19"/>
      <c r="AD501" s="19"/>
      <c r="CI501" s="121"/>
      <c r="CJ501" s="121"/>
      <c r="CK501" s="121"/>
      <c r="CL501" s="121"/>
      <c r="CM501" s="121"/>
      <c r="CN501" s="121"/>
      <c r="CO501" s="121"/>
      <c r="CP501" s="121"/>
      <c r="CQ501" s="121"/>
      <c r="CR501" s="121"/>
      <c r="CS501" s="121"/>
      <c r="CT501" s="121"/>
      <c r="CU501" s="121"/>
      <c r="CV501" s="121"/>
      <c r="CW501" s="121"/>
      <c r="CX501" s="121"/>
      <c r="CY501" s="121"/>
      <c r="CZ501" s="121"/>
      <c r="DA501" s="121"/>
      <c r="DB501" s="121"/>
      <c r="DC501" s="121"/>
      <c r="DD501" s="121"/>
      <c r="DE501" s="121"/>
      <c r="DF501" s="121"/>
      <c r="DG501" s="121"/>
      <c r="DH501" s="121"/>
    </row>
    <row r="502" spans="1:112">
      <c r="A502" s="19"/>
      <c r="AD502" s="19"/>
      <c r="CI502" s="121"/>
      <c r="CJ502" s="121"/>
      <c r="CK502" s="121"/>
      <c r="CL502" s="121"/>
      <c r="CM502" s="121"/>
      <c r="CN502" s="121"/>
      <c r="CO502" s="121"/>
      <c r="CP502" s="121"/>
      <c r="CQ502" s="121"/>
      <c r="CR502" s="121"/>
      <c r="CS502" s="121"/>
      <c r="CT502" s="121"/>
      <c r="CU502" s="121"/>
      <c r="CV502" s="121"/>
      <c r="CW502" s="121"/>
      <c r="CX502" s="121"/>
      <c r="CY502" s="121"/>
      <c r="CZ502" s="121"/>
      <c r="DA502" s="121"/>
      <c r="DB502" s="121"/>
      <c r="DC502" s="121"/>
      <c r="DD502" s="121"/>
      <c r="DE502" s="121"/>
      <c r="DF502" s="121"/>
      <c r="DG502" s="121"/>
      <c r="DH502" s="121"/>
    </row>
    <row r="503" spans="1:112">
      <c r="A503" s="19"/>
      <c r="AD503" s="19"/>
      <c r="CI503" s="121"/>
      <c r="CJ503" s="121"/>
      <c r="CK503" s="121"/>
      <c r="CL503" s="121"/>
      <c r="CM503" s="121"/>
      <c r="CN503" s="121"/>
      <c r="CO503" s="121"/>
      <c r="CP503" s="121"/>
      <c r="CQ503" s="121"/>
      <c r="CR503" s="121"/>
      <c r="CS503" s="121"/>
      <c r="CT503" s="121"/>
      <c r="CU503" s="121"/>
      <c r="CV503" s="121"/>
      <c r="CW503" s="121"/>
      <c r="CX503" s="121"/>
      <c r="CY503" s="121"/>
      <c r="CZ503" s="121"/>
      <c r="DA503" s="121"/>
      <c r="DB503" s="121"/>
      <c r="DC503" s="121"/>
      <c r="DD503" s="121"/>
      <c r="DE503" s="121"/>
      <c r="DF503" s="121"/>
      <c r="DG503" s="121"/>
      <c r="DH503" s="121"/>
    </row>
    <row r="504" spans="1:112">
      <c r="A504" s="19"/>
      <c r="AD504" s="19"/>
      <c r="CI504" s="121"/>
      <c r="CJ504" s="121"/>
      <c r="CK504" s="121"/>
      <c r="CL504" s="121"/>
      <c r="CM504" s="121"/>
      <c r="CN504" s="121"/>
      <c r="CO504" s="121"/>
      <c r="CP504" s="121"/>
      <c r="CQ504" s="121"/>
      <c r="CR504" s="121"/>
      <c r="CS504" s="121"/>
      <c r="CT504" s="121"/>
      <c r="CU504" s="121"/>
      <c r="CV504" s="121"/>
      <c r="CW504" s="121"/>
      <c r="CX504" s="121"/>
      <c r="CY504" s="121"/>
      <c r="CZ504" s="121"/>
      <c r="DA504" s="121"/>
      <c r="DB504" s="121"/>
      <c r="DC504" s="121"/>
      <c r="DD504" s="121"/>
      <c r="DE504" s="121"/>
      <c r="DF504" s="121"/>
      <c r="DG504" s="121"/>
      <c r="DH504" s="121"/>
    </row>
    <row r="505" spans="1:112">
      <c r="A505" s="19"/>
      <c r="AD505" s="19"/>
      <c r="CI505" s="121"/>
      <c r="CJ505" s="121"/>
      <c r="CK505" s="121"/>
      <c r="CL505" s="121"/>
      <c r="CM505" s="121"/>
      <c r="CN505" s="121"/>
      <c r="CO505" s="121"/>
      <c r="CP505" s="121"/>
      <c r="CQ505" s="121"/>
      <c r="CR505" s="121"/>
      <c r="CS505" s="121"/>
      <c r="CT505" s="121"/>
      <c r="CU505" s="121"/>
      <c r="CV505" s="121"/>
      <c r="CW505" s="121"/>
      <c r="CX505" s="121"/>
      <c r="CY505" s="121"/>
      <c r="CZ505" s="121"/>
      <c r="DA505" s="121"/>
      <c r="DB505" s="121"/>
      <c r="DC505" s="121"/>
      <c r="DD505" s="121"/>
      <c r="DE505" s="121"/>
      <c r="DF505" s="121"/>
      <c r="DG505" s="121"/>
      <c r="DH505" s="121"/>
    </row>
    <row r="506" spans="1:112">
      <c r="A506" s="19"/>
      <c r="AD506" s="19"/>
      <c r="CI506" s="121"/>
      <c r="CJ506" s="121"/>
      <c r="CK506" s="121"/>
      <c r="CL506" s="121"/>
      <c r="CM506" s="121"/>
      <c r="CN506" s="121"/>
      <c r="CO506" s="121"/>
      <c r="CP506" s="121"/>
      <c r="CQ506" s="121"/>
      <c r="CR506" s="121"/>
      <c r="CS506" s="121"/>
      <c r="CT506" s="121"/>
      <c r="CU506" s="121"/>
      <c r="CV506" s="121"/>
      <c r="CW506" s="121"/>
      <c r="CX506" s="121"/>
      <c r="CY506" s="121"/>
      <c r="CZ506" s="121"/>
      <c r="DA506" s="121"/>
      <c r="DB506" s="121"/>
      <c r="DC506" s="121"/>
      <c r="DD506" s="121"/>
      <c r="DE506" s="121"/>
      <c r="DF506" s="121"/>
      <c r="DG506" s="121"/>
      <c r="DH506" s="121"/>
    </row>
    <row r="507" spans="1:112">
      <c r="A507" s="19"/>
      <c r="AD507" s="19"/>
      <c r="CI507" s="121"/>
      <c r="CJ507" s="121"/>
      <c r="CK507" s="121"/>
      <c r="CL507" s="121"/>
      <c r="CM507" s="121"/>
      <c r="CN507" s="121"/>
      <c r="CO507" s="121"/>
      <c r="CP507" s="121"/>
      <c r="CQ507" s="121"/>
      <c r="CR507" s="121"/>
      <c r="CS507" s="121"/>
      <c r="CT507" s="121"/>
      <c r="CU507" s="121"/>
      <c r="CV507" s="121"/>
      <c r="CW507" s="121"/>
      <c r="CX507" s="121"/>
      <c r="CY507" s="121"/>
      <c r="CZ507" s="121"/>
      <c r="DA507" s="121"/>
      <c r="DB507" s="121"/>
      <c r="DC507" s="121"/>
      <c r="DD507" s="121"/>
      <c r="DE507" s="121"/>
      <c r="DF507" s="121"/>
      <c r="DG507" s="121"/>
      <c r="DH507" s="121"/>
    </row>
    <row r="508" spans="1:112">
      <c r="A508" s="19"/>
      <c r="AD508" s="19"/>
      <c r="CI508" s="121"/>
      <c r="CJ508" s="121"/>
      <c r="CK508" s="121"/>
      <c r="CL508" s="121"/>
      <c r="CM508" s="121"/>
      <c r="CN508" s="121"/>
      <c r="CO508" s="121"/>
      <c r="CP508" s="121"/>
      <c r="CQ508" s="121"/>
      <c r="CR508" s="121"/>
      <c r="CS508" s="121"/>
      <c r="CT508" s="121"/>
      <c r="CU508" s="121"/>
      <c r="CV508" s="121"/>
      <c r="CW508" s="121"/>
      <c r="CX508" s="121"/>
      <c r="CY508" s="121"/>
      <c r="CZ508" s="121"/>
      <c r="DA508" s="121"/>
      <c r="DB508" s="121"/>
      <c r="DC508" s="121"/>
      <c r="DD508" s="121"/>
      <c r="DE508" s="121"/>
      <c r="DF508" s="121"/>
      <c r="DG508" s="121"/>
      <c r="DH508" s="121"/>
    </row>
    <row r="509" spans="1:112">
      <c r="A509" s="19"/>
      <c r="AD509" s="19"/>
      <c r="CI509" s="121"/>
      <c r="CJ509" s="121"/>
      <c r="CK509" s="121"/>
      <c r="CL509" s="121"/>
      <c r="CM509" s="121"/>
      <c r="CN509" s="121"/>
      <c r="CO509" s="121"/>
      <c r="CP509" s="121"/>
      <c r="CQ509" s="121"/>
      <c r="CR509" s="121"/>
      <c r="CS509" s="121"/>
      <c r="CT509" s="121"/>
      <c r="CU509" s="121"/>
      <c r="CV509" s="121"/>
      <c r="CW509" s="121"/>
      <c r="CX509" s="121"/>
      <c r="CY509" s="121"/>
      <c r="CZ509" s="121"/>
      <c r="DA509" s="121"/>
      <c r="DB509" s="121"/>
      <c r="DC509" s="121"/>
      <c r="DD509" s="121"/>
      <c r="DE509" s="121"/>
      <c r="DF509" s="121"/>
      <c r="DG509" s="121"/>
      <c r="DH509" s="121"/>
    </row>
    <row r="510" spans="1:112">
      <c r="A510" s="19"/>
      <c r="AD510" s="19"/>
      <c r="CI510" s="121"/>
      <c r="CJ510" s="121"/>
      <c r="CK510" s="121"/>
      <c r="CL510" s="121"/>
      <c r="CM510" s="121"/>
      <c r="CN510" s="121"/>
      <c r="CO510" s="121"/>
      <c r="CP510" s="121"/>
      <c r="CQ510" s="121"/>
      <c r="CR510" s="121"/>
      <c r="CS510" s="121"/>
      <c r="CT510" s="121"/>
      <c r="CU510" s="121"/>
      <c r="CV510" s="121"/>
      <c r="CW510" s="121"/>
      <c r="CX510" s="121"/>
      <c r="CY510" s="121"/>
      <c r="CZ510" s="121"/>
      <c r="DA510" s="121"/>
      <c r="DB510" s="121"/>
      <c r="DC510" s="121"/>
      <c r="DD510" s="121"/>
      <c r="DE510" s="121"/>
      <c r="DF510" s="121"/>
      <c r="DG510" s="121"/>
      <c r="DH510" s="121"/>
    </row>
    <row r="511" spans="1:112">
      <c r="A511" s="19"/>
      <c r="AD511" s="19"/>
      <c r="CI511" s="121"/>
      <c r="CJ511" s="121"/>
      <c r="CK511" s="121"/>
      <c r="CL511" s="121"/>
      <c r="CM511" s="121"/>
      <c r="CN511" s="121"/>
      <c r="CO511" s="121"/>
      <c r="CP511" s="121"/>
      <c r="CQ511" s="121"/>
      <c r="CR511" s="121"/>
      <c r="CS511" s="121"/>
      <c r="CT511" s="121"/>
      <c r="CU511" s="121"/>
      <c r="CV511" s="121"/>
      <c r="CW511" s="121"/>
      <c r="CX511" s="121"/>
      <c r="CY511" s="121"/>
      <c r="CZ511" s="121"/>
      <c r="DA511" s="121"/>
      <c r="DB511" s="121"/>
      <c r="DC511" s="121"/>
      <c r="DD511" s="121"/>
      <c r="DE511" s="121"/>
      <c r="DF511" s="121"/>
      <c r="DG511" s="121"/>
      <c r="DH511" s="121"/>
    </row>
    <row r="512" spans="1:112">
      <c r="A512" s="19"/>
      <c r="AD512" s="19"/>
      <c r="CI512" s="121"/>
      <c r="CJ512" s="121"/>
      <c r="CK512" s="121"/>
      <c r="CL512" s="121"/>
      <c r="CM512" s="121"/>
      <c r="CN512" s="121"/>
      <c r="CO512" s="121"/>
      <c r="CP512" s="121"/>
      <c r="CQ512" s="121"/>
      <c r="CR512" s="121"/>
      <c r="CS512" s="121"/>
      <c r="CT512" s="121"/>
      <c r="CU512" s="121"/>
      <c r="CV512" s="121"/>
      <c r="CW512" s="121"/>
      <c r="CX512" s="121"/>
      <c r="CY512" s="121"/>
      <c r="CZ512" s="121"/>
      <c r="DA512" s="121"/>
      <c r="DB512" s="121"/>
      <c r="DC512" s="121"/>
      <c r="DD512" s="121"/>
      <c r="DE512" s="121"/>
      <c r="DF512" s="121"/>
      <c r="DG512" s="121"/>
      <c r="DH512" s="121"/>
    </row>
    <row r="513" spans="1:112">
      <c r="A513" s="19"/>
      <c r="AD513" s="19"/>
      <c r="CI513" s="121"/>
      <c r="CJ513" s="121"/>
      <c r="CK513" s="121"/>
      <c r="CL513" s="121"/>
      <c r="CM513" s="121"/>
      <c r="CN513" s="121"/>
      <c r="CO513" s="121"/>
      <c r="CP513" s="121"/>
      <c r="CQ513" s="121"/>
      <c r="CR513" s="121"/>
      <c r="CS513" s="121"/>
      <c r="CT513" s="121"/>
      <c r="CU513" s="121"/>
      <c r="CV513" s="121"/>
      <c r="CW513" s="121"/>
      <c r="CX513" s="121"/>
      <c r="CY513" s="121"/>
      <c r="CZ513" s="121"/>
      <c r="DA513" s="121"/>
      <c r="DB513" s="121"/>
      <c r="DC513" s="121"/>
      <c r="DD513" s="121"/>
      <c r="DE513" s="121"/>
      <c r="DF513" s="121"/>
      <c r="DG513" s="121"/>
      <c r="DH513" s="121"/>
    </row>
    <row r="514" spans="1:112">
      <c r="A514" s="19"/>
      <c r="AD514" s="19"/>
      <c r="CI514" s="121"/>
      <c r="CJ514" s="121"/>
      <c r="CK514" s="121"/>
      <c r="CL514" s="121"/>
      <c r="CM514" s="121"/>
      <c r="CN514" s="121"/>
      <c r="CO514" s="121"/>
      <c r="CP514" s="121"/>
      <c r="CQ514" s="121"/>
      <c r="CR514" s="121"/>
      <c r="CS514" s="121"/>
      <c r="CT514" s="121"/>
      <c r="CU514" s="121"/>
      <c r="CV514" s="121"/>
      <c r="CW514" s="121"/>
      <c r="CX514" s="121"/>
      <c r="CY514" s="121"/>
      <c r="CZ514" s="121"/>
      <c r="DA514" s="121"/>
      <c r="DB514" s="121"/>
      <c r="DC514" s="121"/>
      <c r="DD514" s="121"/>
      <c r="DE514" s="121"/>
      <c r="DF514" s="121"/>
      <c r="DG514" s="121"/>
      <c r="DH514" s="121"/>
    </row>
    <row r="515" spans="1:112">
      <c r="A515" s="19"/>
      <c r="AD515" s="19"/>
      <c r="CI515" s="121"/>
      <c r="CJ515" s="121"/>
      <c r="CK515" s="121"/>
      <c r="CL515" s="121"/>
      <c r="CM515" s="121"/>
      <c r="CN515" s="121"/>
      <c r="CO515" s="121"/>
      <c r="CP515" s="121"/>
      <c r="CQ515" s="121"/>
      <c r="CR515" s="121"/>
      <c r="CS515" s="121"/>
      <c r="CT515" s="121"/>
      <c r="CU515" s="121"/>
      <c r="CV515" s="121"/>
      <c r="CW515" s="121"/>
      <c r="CX515" s="121"/>
      <c r="CY515" s="121"/>
      <c r="CZ515" s="121"/>
      <c r="DA515" s="121"/>
      <c r="DB515" s="121"/>
      <c r="DC515" s="121"/>
      <c r="DD515" s="121"/>
      <c r="DE515" s="121"/>
      <c r="DF515" s="121"/>
      <c r="DG515" s="121"/>
      <c r="DH515" s="121"/>
    </row>
    <row r="516" spans="1:112">
      <c r="A516" s="19"/>
      <c r="AD516" s="19"/>
      <c r="CI516" s="121"/>
      <c r="CJ516" s="121"/>
      <c r="CK516" s="121"/>
      <c r="CL516" s="121"/>
      <c r="CM516" s="121"/>
      <c r="CN516" s="121"/>
      <c r="CO516" s="121"/>
      <c r="CP516" s="121"/>
      <c r="CQ516" s="121"/>
      <c r="CR516" s="121"/>
      <c r="CS516" s="121"/>
      <c r="CT516" s="121"/>
      <c r="CU516" s="121"/>
      <c r="CV516" s="121"/>
      <c r="CW516" s="121"/>
      <c r="CX516" s="121"/>
      <c r="CY516" s="121"/>
      <c r="CZ516" s="121"/>
      <c r="DA516" s="121"/>
      <c r="DB516" s="121"/>
      <c r="DC516" s="121"/>
      <c r="DD516" s="121"/>
      <c r="DE516" s="121"/>
      <c r="DF516" s="121"/>
      <c r="DG516" s="121"/>
      <c r="DH516" s="121"/>
    </row>
    <row r="517" spans="1:112">
      <c r="A517" s="19"/>
      <c r="AD517" s="19"/>
      <c r="CI517" s="121"/>
      <c r="CJ517" s="121"/>
      <c r="CK517" s="121"/>
      <c r="CL517" s="121"/>
      <c r="CM517" s="121"/>
      <c r="CN517" s="121"/>
      <c r="CO517" s="121"/>
      <c r="CP517" s="121"/>
      <c r="CQ517" s="121"/>
      <c r="CR517" s="121"/>
      <c r="CS517" s="121"/>
      <c r="CT517" s="121"/>
      <c r="CU517" s="121"/>
      <c r="CV517" s="121"/>
      <c r="CW517" s="121"/>
      <c r="CX517" s="121"/>
      <c r="CY517" s="121"/>
      <c r="CZ517" s="121"/>
      <c r="DA517" s="121"/>
      <c r="DB517" s="121"/>
      <c r="DC517" s="121"/>
      <c r="DD517" s="121"/>
      <c r="DE517" s="121"/>
      <c r="DF517" s="121"/>
      <c r="DG517" s="121"/>
      <c r="DH517" s="121"/>
    </row>
    <row r="518" spans="1:112">
      <c r="A518" s="19"/>
      <c r="AD518" s="19"/>
      <c r="CI518" s="121"/>
      <c r="CJ518" s="121"/>
      <c r="CK518" s="121"/>
      <c r="CL518" s="121"/>
      <c r="CM518" s="121"/>
      <c r="CN518" s="121"/>
      <c r="CO518" s="121"/>
      <c r="CP518" s="121"/>
      <c r="CQ518" s="121"/>
      <c r="CR518" s="121"/>
      <c r="CS518" s="121"/>
      <c r="CT518" s="121"/>
      <c r="CU518" s="121"/>
      <c r="CV518" s="121"/>
      <c r="CW518" s="121"/>
      <c r="CX518" s="121"/>
      <c r="CY518" s="121"/>
      <c r="CZ518" s="121"/>
      <c r="DA518" s="121"/>
      <c r="DB518" s="121"/>
      <c r="DC518" s="121"/>
      <c r="DD518" s="121"/>
      <c r="DE518" s="121"/>
      <c r="DF518" s="121"/>
      <c r="DG518" s="121"/>
      <c r="DH518" s="121"/>
    </row>
    <row r="519" spans="1:112">
      <c r="A519" s="19"/>
      <c r="AD519" s="19"/>
      <c r="CI519" s="121"/>
      <c r="CJ519" s="121"/>
      <c r="CK519" s="121"/>
      <c r="CL519" s="121"/>
      <c r="CM519" s="121"/>
      <c r="CN519" s="121"/>
      <c r="CO519" s="121"/>
      <c r="CP519" s="121"/>
      <c r="CQ519" s="121"/>
      <c r="CR519" s="121"/>
      <c r="CS519" s="121"/>
      <c r="CT519" s="121"/>
      <c r="CU519" s="121"/>
      <c r="CV519" s="121"/>
      <c r="CW519" s="121"/>
      <c r="CX519" s="121"/>
      <c r="CY519" s="121"/>
      <c r="CZ519" s="121"/>
      <c r="DA519" s="121"/>
      <c r="DB519" s="121"/>
      <c r="DC519" s="121"/>
      <c r="DD519" s="121"/>
      <c r="DE519" s="121"/>
      <c r="DF519" s="121"/>
      <c r="DG519" s="121"/>
      <c r="DH519" s="121"/>
    </row>
    <row r="520" spans="1:112">
      <c r="A520" s="19"/>
      <c r="AD520" s="19"/>
      <c r="CI520" s="121"/>
      <c r="CJ520" s="121"/>
      <c r="CK520" s="121"/>
      <c r="CL520" s="121"/>
      <c r="CM520" s="121"/>
      <c r="CN520" s="121"/>
      <c r="CO520" s="121"/>
      <c r="CP520" s="121"/>
      <c r="CQ520" s="121"/>
      <c r="CR520" s="121"/>
      <c r="CS520" s="121"/>
      <c r="CT520" s="121"/>
      <c r="CU520" s="121"/>
      <c r="CV520" s="121"/>
      <c r="CW520" s="121"/>
      <c r="CX520" s="121"/>
      <c r="CY520" s="121"/>
      <c r="CZ520" s="121"/>
      <c r="DA520" s="121"/>
      <c r="DB520" s="121"/>
      <c r="DC520" s="121"/>
      <c r="DD520" s="121"/>
      <c r="DE520" s="121"/>
      <c r="DF520" s="121"/>
      <c r="DG520" s="121"/>
      <c r="DH520" s="121"/>
    </row>
    <row r="521" spans="1:112">
      <c r="A521" s="19"/>
      <c r="AD521" s="19"/>
      <c r="CI521" s="121"/>
      <c r="CJ521" s="121"/>
      <c r="CK521" s="121"/>
      <c r="CL521" s="121"/>
      <c r="CM521" s="121"/>
      <c r="CN521" s="121"/>
      <c r="CO521" s="121"/>
      <c r="CP521" s="121"/>
      <c r="CQ521" s="121"/>
      <c r="CR521" s="121"/>
      <c r="CS521" s="121"/>
      <c r="CT521" s="121"/>
      <c r="CU521" s="121"/>
      <c r="CV521" s="121"/>
      <c r="CW521" s="121"/>
      <c r="CX521" s="121"/>
      <c r="CY521" s="121"/>
      <c r="CZ521" s="121"/>
      <c r="DA521" s="121"/>
      <c r="DB521" s="121"/>
      <c r="DC521" s="121"/>
      <c r="DD521" s="121"/>
      <c r="DE521" s="121"/>
      <c r="DF521" s="121"/>
      <c r="DG521" s="121"/>
      <c r="DH521" s="121"/>
    </row>
    <row r="522" spans="1:112">
      <c r="A522" s="19"/>
      <c r="AD522" s="19"/>
      <c r="CI522" s="121"/>
      <c r="CJ522" s="121"/>
      <c r="CK522" s="121"/>
      <c r="CL522" s="121"/>
      <c r="CM522" s="121"/>
      <c r="CN522" s="121"/>
      <c r="CO522" s="121"/>
      <c r="CP522" s="121"/>
      <c r="CQ522" s="121"/>
      <c r="CR522" s="121"/>
      <c r="CS522" s="121"/>
      <c r="CT522" s="121"/>
      <c r="CU522" s="121"/>
      <c r="CV522" s="121"/>
      <c r="CW522" s="121"/>
      <c r="CX522" s="121"/>
      <c r="CY522" s="121"/>
      <c r="CZ522" s="121"/>
      <c r="DA522" s="121"/>
      <c r="DB522" s="121"/>
      <c r="DC522" s="121"/>
      <c r="DD522" s="121"/>
      <c r="DE522" s="121"/>
      <c r="DF522" s="121"/>
      <c r="DG522" s="121"/>
      <c r="DH522" s="121"/>
    </row>
    <row r="523" spans="1:112">
      <c r="A523" s="19"/>
      <c r="AD523" s="19"/>
      <c r="CI523" s="121"/>
      <c r="CJ523" s="121"/>
      <c r="CK523" s="121"/>
      <c r="CL523" s="121"/>
      <c r="CM523" s="121"/>
      <c r="CN523" s="121"/>
      <c r="CO523" s="121"/>
      <c r="CP523" s="121"/>
      <c r="CQ523" s="121"/>
      <c r="CR523" s="121"/>
      <c r="CS523" s="121"/>
      <c r="CT523" s="121"/>
      <c r="CU523" s="121"/>
      <c r="CV523" s="121"/>
      <c r="CW523" s="121"/>
      <c r="CX523" s="121"/>
      <c r="CY523" s="121"/>
      <c r="CZ523" s="121"/>
      <c r="DA523" s="121"/>
      <c r="DB523" s="121"/>
      <c r="DC523" s="121"/>
      <c r="DD523" s="121"/>
      <c r="DE523" s="121"/>
      <c r="DF523" s="121"/>
      <c r="DG523" s="121"/>
      <c r="DH523" s="121"/>
    </row>
    <row r="524" spans="1:112">
      <c r="A524" s="19"/>
      <c r="AD524" s="19"/>
      <c r="CI524" s="121"/>
      <c r="CJ524" s="121"/>
      <c r="CK524" s="121"/>
      <c r="CL524" s="121"/>
      <c r="CM524" s="121"/>
      <c r="CN524" s="121"/>
      <c r="CO524" s="121"/>
      <c r="CP524" s="121"/>
      <c r="CQ524" s="121"/>
      <c r="CR524" s="121"/>
      <c r="CS524" s="121"/>
      <c r="CT524" s="121"/>
      <c r="CU524" s="121"/>
      <c r="CV524" s="121"/>
      <c r="CW524" s="121"/>
      <c r="CX524" s="121"/>
      <c r="CY524" s="121"/>
      <c r="CZ524" s="121"/>
      <c r="DA524" s="121"/>
      <c r="DB524" s="121"/>
      <c r="DC524" s="121"/>
      <c r="DD524" s="121"/>
      <c r="DE524" s="121"/>
      <c r="DF524" s="121"/>
      <c r="DG524" s="121"/>
      <c r="DH524" s="121"/>
    </row>
    <row r="525" spans="1:112">
      <c r="A525" s="19"/>
      <c r="AD525" s="19"/>
      <c r="CI525" s="121"/>
      <c r="CJ525" s="121"/>
      <c r="CK525" s="121"/>
      <c r="CL525" s="121"/>
      <c r="CM525" s="121"/>
      <c r="CN525" s="121"/>
      <c r="CO525" s="121"/>
      <c r="CP525" s="121"/>
      <c r="CQ525" s="121"/>
      <c r="CR525" s="121"/>
      <c r="CS525" s="121"/>
      <c r="CT525" s="121"/>
      <c r="CU525" s="121"/>
      <c r="CV525" s="121"/>
      <c r="CW525" s="121"/>
      <c r="CX525" s="121"/>
      <c r="CY525" s="121"/>
      <c r="CZ525" s="121"/>
      <c r="DA525" s="121"/>
      <c r="DB525" s="121"/>
      <c r="DC525" s="121"/>
      <c r="DD525" s="121"/>
      <c r="DE525" s="121"/>
      <c r="DF525" s="121"/>
      <c r="DG525" s="121"/>
      <c r="DH525" s="121"/>
    </row>
    <row r="526" spans="1:112">
      <c r="A526" s="19"/>
      <c r="AD526" s="19"/>
      <c r="CI526" s="121"/>
      <c r="CJ526" s="121"/>
      <c r="CK526" s="121"/>
      <c r="CL526" s="121"/>
      <c r="CM526" s="121"/>
      <c r="CN526" s="121"/>
      <c r="CO526" s="121"/>
      <c r="CP526" s="121"/>
      <c r="CQ526" s="121"/>
      <c r="CR526" s="121"/>
      <c r="CS526" s="121"/>
      <c r="CT526" s="121"/>
      <c r="CU526" s="121"/>
      <c r="CV526" s="121"/>
      <c r="CW526" s="121"/>
      <c r="CX526" s="121"/>
      <c r="CY526" s="121"/>
      <c r="CZ526" s="121"/>
      <c r="DA526" s="121"/>
      <c r="DB526" s="121"/>
      <c r="DC526" s="121"/>
      <c r="DD526" s="121"/>
      <c r="DE526" s="121"/>
      <c r="DF526" s="121"/>
      <c r="DG526" s="121"/>
      <c r="DH526" s="121"/>
    </row>
    <row r="527" spans="1:112">
      <c r="A527" s="19"/>
      <c r="AD527" s="19"/>
      <c r="CI527" s="121"/>
      <c r="CJ527" s="121"/>
      <c r="CK527" s="121"/>
      <c r="CL527" s="121"/>
      <c r="CM527" s="121"/>
      <c r="CN527" s="121"/>
      <c r="CO527" s="121"/>
      <c r="CP527" s="121"/>
      <c r="CQ527" s="121"/>
      <c r="CR527" s="121"/>
      <c r="CS527" s="121"/>
      <c r="CT527" s="121"/>
      <c r="CU527" s="121"/>
      <c r="CV527" s="121"/>
      <c r="CW527" s="121"/>
      <c r="CX527" s="121"/>
      <c r="CY527" s="121"/>
      <c r="CZ527" s="121"/>
      <c r="DA527" s="121"/>
      <c r="DB527" s="121"/>
      <c r="DC527" s="121"/>
      <c r="DD527" s="121"/>
      <c r="DE527" s="121"/>
      <c r="DF527" s="121"/>
      <c r="DG527" s="121"/>
      <c r="DH527" s="121"/>
    </row>
    <row r="528" spans="1:112">
      <c r="A528" s="19"/>
      <c r="AD528" s="19"/>
      <c r="CI528" s="121"/>
      <c r="CJ528" s="121"/>
      <c r="CK528" s="121"/>
      <c r="CL528" s="121"/>
      <c r="CM528" s="121"/>
      <c r="CN528" s="121"/>
      <c r="CO528" s="121"/>
      <c r="CP528" s="121"/>
      <c r="CQ528" s="121"/>
      <c r="CR528" s="121"/>
      <c r="CS528" s="121"/>
      <c r="CT528" s="121"/>
      <c r="CU528" s="121"/>
      <c r="CV528" s="121"/>
      <c r="CW528" s="121"/>
      <c r="CX528" s="121"/>
      <c r="CY528" s="121"/>
      <c r="CZ528" s="121"/>
      <c r="DA528" s="121"/>
      <c r="DB528" s="121"/>
      <c r="DC528" s="121"/>
      <c r="DD528" s="121"/>
      <c r="DE528" s="121"/>
      <c r="DF528" s="121"/>
      <c r="DG528" s="121"/>
      <c r="DH528" s="121"/>
    </row>
    <row r="529" spans="1:112">
      <c r="A529" s="19"/>
      <c r="AD529" s="19"/>
      <c r="CI529" s="121"/>
      <c r="CJ529" s="121"/>
      <c r="CK529" s="121"/>
      <c r="CL529" s="121"/>
      <c r="CM529" s="121"/>
      <c r="CN529" s="121"/>
      <c r="CO529" s="121"/>
      <c r="CP529" s="121"/>
      <c r="CQ529" s="121"/>
      <c r="CR529" s="121"/>
      <c r="CS529" s="121"/>
      <c r="CT529" s="121"/>
      <c r="CU529" s="121"/>
      <c r="CV529" s="121"/>
      <c r="CW529" s="121"/>
      <c r="CX529" s="121"/>
      <c r="CY529" s="121"/>
      <c r="CZ529" s="121"/>
      <c r="DA529" s="121"/>
      <c r="DB529" s="121"/>
      <c r="DC529" s="121"/>
      <c r="DD529" s="121"/>
      <c r="DE529" s="121"/>
      <c r="DF529" s="121"/>
      <c r="DG529" s="121"/>
      <c r="DH529" s="121"/>
    </row>
    <row r="530" spans="1:112">
      <c r="A530" s="19"/>
      <c r="AD530" s="19"/>
      <c r="CI530" s="121"/>
      <c r="CJ530" s="121"/>
      <c r="CK530" s="121"/>
      <c r="CL530" s="121"/>
      <c r="CM530" s="121"/>
      <c r="CN530" s="121"/>
      <c r="CO530" s="121"/>
      <c r="CP530" s="121"/>
      <c r="CQ530" s="121"/>
      <c r="CR530" s="121"/>
      <c r="CS530" s="121"/>
      <c r="CT530" s="121"/>
      <c r="CU530" s="121"/>
      <c r="CV530" s="121"/>
      <c r="CW530" s="121"/>
      <c r="CX530" s="121"/>
      <c r="CY530" s="121"/>
      <c r="CZ530" s="121"/>
      <c r="DA530" s="121"/>
      <c r="DB530" s="121"/>
      <c r="DC530" s="121"/>
      <c r="DD530" s="121"/>
      <c r="DE530" s="121"/>
      <c r="DF530" s="121"/>
      <c r="DG530" s="121"/>
      <c r="DH530" s="121"/>
    </row>
    <row r="531" spans="1:112">
      <c r="A531" s="19"/>
      <c r="AD531" s="19"/>
      <c r="CI531" s="121"/>
      <c r="CJ531" s="121"/>
      <c r="CK531" s="121"/>
      <c r="CL531" s="121"/>
      <c r="CM531" s="121"/>
      <c r="CN531" s="121"/>
      <c r="CO531" s="121"/>
      <c r="CP531" s="121"/>
      <c r="CQ531" s="121"/>
      <c r="CR531" s="121"/>
      <c r="CS531" s="121"/>
      <c r="CT531" s="121"/>
      <c r="CU531" s="121"/>
      <c r="CV531" s="121"/>
      <c r="CW531" s="121"/>
      <c r="CX531" s="121"/>
      <c r="CY531" s="121"/>
      <c r="CZ531" s="121"/>
      <c r="DA531" s="121"/>
      <c r="DB531" s="121"/>
      <c r="DC531" s="121"/>
      <c r="DD531" s="121"/>
      <c r="DE531" s="121"/>
      <c r="DF531" s="121"/>
      <c r="DG531" s="121"/>
      <c r="DH531" s="121"/>
    </row>
    <row r="532" spans="1:112">
      <c r="A532" s="19"/>
      <c r="AD532" s="19"/>
      <c r="CI532" s="121"/>
      <c r="CJ532" s="121"/>
      <c r="CK532" s="121"/>
      <c r="CL532" s="121"/>
      <c r="CM532" s="121"/>
      <c r="CN532" s="121"/>
      <c r="CO532" s="121"/>
      <c r="CP532" s="121"/>
      <c r="CQ532" s="121"/>
      <c r="CR532" s="121"/>
      <c r="CS532" s="121"/>
      <c r="CT532" s="121"/>
      <c r="CU532" s="121"/>
      <c r="CV532" s="121"/>
      <c r="CW532" s="121"/>
      <c r="CX532" s="121"/>
      <c r="CY532" s="121"/>
      <c r="CZ532" s="121"/>
      <c r="DA532" s="121"/>
      <c r="DB532" s="121"/>
      <c r="DC532" s="121"/>
      <c r="DD532" s="121"/>
      <c r="DE532" s="121"/>
      <c r="DF532" s="121"/>
      <c r="DG532" s="121"/>
      <c r="DH532" s="121"/>
    </row>
    <row r="533" spans="1:112">
      <c r="A533" s="19"/>
      <c r="AD533" s="19"/>
      <c r="CI533" s="121"/>
      <c r="CJ533" s="121"/>
      <c r="CK533" s="121"/>
      <c r="CL533" s="121"/>
      <c r="CM533" s="121"/>
      <c r="CN533" s="121"/>
      <c r="CO533" s="121"/>
      <c r="CP533" s="121"/>
      <c r="CQ533" s="121"/>
      <c r="CR533" s="121"/>
      <c r="CS533" s="121"/>
      <c r="CT533" s="121"/>
      <c r="CU533" s="121"/>
      <c r="CV533" s="121"/>
      <c r="CW533" s="121"/>
      <c r="CX533" s="121"/>
      <c r="CY533" s="121"/>
      <c r="CZ533" s="121"/>
      <c r="DA533" s="121"/>
      <c r="DB533" s="121"/>
      <c r="DC533" s="121"/>
      <c r="DD533" s="121"/>
      <c r="DE533" s="121"/>
      <c r="DF533" s="121"/>
      <c r="DG533" s="121"/>
      <c r="DH533" s="121"/>
    </row>
    <row r="534" spans="1:112">
      <c r="A534" s="19"/>
      <c r="AD534" s="19"/>
      <c r="CI534" s="121"/>
      <c r="CJ534" s="121"/>
      <c r="CK534" s="121"/>
      <c r="CL534" s="121"/>
      <c r="CM534" s="121"/>
      <c r="CN534" s="121"/>
      <c r="CO534" s="121"/>
      <c r="CP534" s="121"/>
      <c r="CQ534" s="121"/>
      <c r="CR534" s="121"/>
      <c r="CS534" s="121"/>
      <c r="CT534" s="121"/>
      <c r="CU534" s="121"/>
      <c r="CV534" s="121"/>
      <c r="CW534" s="121"/>
      <c r="CX534" s="121"/>
      <c r="CY534" s="121"/>
      <c r="CZ534" s="121"/>
      <c r="DA534" s="121"/>
      <c r="DB534" s="121"/>
      <c r="DC534" s="121"/>
      <c r="DD534" s="121"/>
      <c r="DE534" s="121"/>
      <c r="DF534" s="121"/>
      <c r="DG534" s="121"/>
      <c r="DH534" s="121"/>
    </row>
    <row r="535" spans="1:112">
      <c r="A535" s="19"/>
      <c r="AD535" s="19"/>
      <c r="CI535" s="121"/>
      <c r="CJ535" s="121"/>
      <c r="CK535" s="121"/>
      <c r="CL535" s="121"/>
      <c r="CM535" s="121"/>
      <c r="CN535" s="121"/>
      <c r="CO535" s="121"/>
      <c r="CP535" s="121"/>
      <c r="CQ535" s="121"/>
      <c r="CR535" s="121"/>
      <c r="CS535" s="121"/>
      <c r="CT535" s="121"/>
      <c r="CU535" s="121"/>
      <c r="CV535" s="121"/>
      <c r="CW535" s="121"/>
      <c r="CX535" s="121"/>
      <c r="CY535" s="121"/>
      <c r="CZ535" s="121"/>
      <c r="DA535" s="121"/>
      <c r="DB535" s="121"/>
      <c r="DC535" s="121"/>
      <c r="DD535" s="121"/>
      <c r="DE535" s="121"/>
      <c r="DF535" s="121"/>
      <c r="DG535" s="121"/>
      <c r="DH535" s="121"/>
    </row>
    <row r="536" spans="1:112">
      <c r="A536" s="19"/>
      <c r="AD536" s="19"/>
      <c r="CI536" s="121"/>
      <c r="CJ536" s="121"/>
      <c r="CK536" s="121"/>
      <c r="CL536" s="121"/>
      <c r="CM536" s="121"/>
      <c r="CN536" s="121"/>
      <c r="CO536" s="121"/>
      <c r="CP536" s="121"/>
      <c r="CQ536" s="121"/>
      <c r="CR536" s="121"/>
      <c r="CS536" s="121"/>
      <c r="CT536" s="121"/>
      <c r="CU536" s="121"/>
      <c r="CV536" s="121"/>
      <c r="CW536" s="121"/>
      <c r="CX536" s="121"/>
      <c r="CY536" s="121"/>
      <c r="CZ536" s="121"/>
      <c r="DA536" s="121"/>
      <c r="DB536" s="121"/>
      <c r="DC536" s="121"/>
      <c r="DD536" s="121"/>
      <c r="DE536" s="121"/>
      <c r="DF536" s="121"/>
      <c r="DG536" s="121"/>
      <c r="DH536" s="121"/>
    </row>
    <row r="537" spans="1:112">
      <c r="A537" s="19"/>
      <c r="AD537" s="19"/>
      <c r="CI537" s="121"/>
      <c r="CJ537" s="121"/>
      <c r="CK537" s="121"/>
      <c r="CL537" s="121"/>
      <c r="CM537" s="121"/>
      <c r="CN537" s="121"/>
      <c r="CO537" s="121"/>
      <c r="CP537" s="121"/>
      <c r="CQ537" s="121"/>
      <c r="CR537" s="121"/>
      <c r="CS537" s="121"/>
      <c r="CT537" s="121"/>
      <c r="CU537" s="121"/>
      <c r="CV537" s="121"/>
      <c r="CW537" s="121"/>
      <c r="CX537" s="121"/>
      <c r="CY537" s="121"/>
      <c r="CZ537" s="121"/>
      <c r="DA537" s="121"/>
      <c r="DB537" s="121"/>
      <c r="DC537" s="121"/>
      <c r="DD537" s="121"/>
      <c r="DE537" s="121"/>
      <c r="DF537" s="121"/>
      <c r="DG537" s="121"/>
      <c r="DH537" s="121"/>
    </row>
    <row r="538" spans="1:112">
      <c r="A538" s="19"/>
      <c r="AD538" s="19"/>
      <c r="CI538" s="121"/>
      <c r="CJ538" s="121"/>
      <c r="CK538" s="121"/>
      <c r="CL538" s="121"/>
      <c r="CM538" s="121"/>
      <c r="CN538" s="121"/>
      <c r="CO538" s="121"/>
      <c r="CP538" s="121"/>
      <c r="CQ538" s="121"/>
      <c r="CR538" s="121"/>
      <c r="CS538" s="121"/>
      <c r="CT538" s="121"/>
      <c r="CU538" s="121"/>
      <c r="CV538" s="121"/>
      <c r="CW538" s="121"/>
      <c r="CX538" s="121"/>
      <c r="CY538" s="121"/>
      <c r="CZ538" s="121"/>
      <c r="DA538" s="121"/>
      <c r="DB538" s="121"/>
      <c r="DC538" s="121"/>
      <c r="DD538" s="121"/>
      <c r="DE538" s="121"/>
      <c r="DF538" s="121"/>
      <c r="DG538" s="121"/>
      <c r="DH538" s="121"/>
    </row>
    <row r="539" spans="1:112">
      <c r="A539" s="19"/>
      <c r="AD539" s="19"/>
      <c r="CI539" s="121"/>
      <c r="CJ539" s="121"/>
      <c r="CK539" s="121"/>
      <c r="CL539" s="121"/>
      <c r="CM539" s="121"/>
      <c r="CN539" s="121"/>
      <c r="CO539" s="121"/>
      <c r="CP539" s="121"/>
      <c r="CQ539" s="121"/>
      <c r="CR539" s="121"/>
      <c r="CS539" s="121"/>
      <c r="CT539" s="121"/>
      <c r="CU539" s="121"/>
      <c r="CV539" s="121"/>
      <c r="CW539" s="121"/>
      <c r="CX539" s="121"/>
      <c r="CY539" s="121"/>
      <c r="CZ539" s="121"/>
      <c r="DA539" s="121"/>
      <c r="DB539" s="121"/>
      <c r="DC539" s="121"/>
      <c r="DD539" s="121"/>
      <c r="DE539" s="121"/>
      <c r="DF539" s="121"/>
      <c r="DG539" s="121"/>
      <c r="DH539" s="121"/>
    </row>
    <row r="540" spans="1:112">
      <c r="A540" s="19"/>
      <c r="AD540" s="19"/>
      <c r="CI540" s="121"/>
      <c r="CJ540" s="121"/>
      <c r="CK540" s="121"/>
      <c r="CL540" s="121"/>
      <c r="CM540" s="121"/>
      <c r="CN540" s="121"/>
      <c r="CO540" s="121"/>
      <c r="CP540" s="121"/>
      <c r="CQ540" s="121"/>
      <c r="CR540" s="121"/>
      <c r="CS540" s="121"/>
      <c r="CT540" s="121"/>
      <c r="CU540" s="121"/>
      <c r="CV540" s="121"/>
      <c r="CW540" s="121"/>
      <c r="CX540" s="121"/>
      <c r="CY540" s="121"/>
      <c r="CZ540" s="121"/>
      <c r="DA540" s="121"/>
      <c r="DB540" s="121"/>
      <c r="DC540" s="121"/>
      <c r="DD540" s="121"/>
      <c r="DE540" s="121"/>
      <c r="DF540" s="121"/>
      <c r="DG540" s="121"/>
      <c r="DH540" s="121"/>
    </row>
    <row r="541" spans="1:112">
      <c r="A541" s="19"/>
      <c r="AD541" s="19"/>
      <c r="CI541" s="121"/>
      <c r="CJ541" s="121"/>
      <c r="CK541" s="121"/>
      <c r="CL541" s="121"/>
      <c r="CM541" s="121"/>
      <c r="CN541" s="121"/>
      <c r="CO541" s="121"/>
      <c r="CP541" s="121"/>
      <c r="CQ541" s="121"/>
      <c r="CR541" s="121"/>
      <c r="CS541" s="121"/>
      <c r="CT541" s="121"/>
      <c r="CU541" s="121"/>
      <c r="CV541" s="121"/>
      <c r="CW541" s="121"/>
      <c r="CX541" s="121"/>
      <c r="CY541" s="121"/>
      <c r="CZ541" s="121"/>
      <c r="DA541" s="121"/>
      <c r="DB541" s="121"/>
      <c r="DC541" s="121"/>
      <c r="DD541" s="121"/>
      <c r="DE541" s="121"/>
      <c r="DF541" s="121"/>
      <c r="DG541" s="121"/>
      <c r="DH541" s="121"/>
    </row>
    <row r="542" spans="1:112">
      <c r="A542" s="19"/>
      <c r="AD542" s="19"/>
      <c r="CI542" s="121"/>
      <c r="CJ542" s="121"/>
      <c r="CK542" s="121"/>
      <c r="CL542" s="121"/>
      <c r="CM542" s="121"/>
      <c r="CN542" s="121"/>
      <c r="CO542" s="121"/>
      <c r="CP542" s="121"/>
      <c r="CQ542" s="121"/>
      <c r="CR542" s="121"/>
      <c r="CS542" s="121"/>
      <c r="CT542" s="121"/>
      <c r="CU542" s="121"/>
      <c r="CV542" s="121"/>
      <c r="CW542" s="121"/>
      <c r="CX542" s="121"/>
      <c r="CY542" s="121"/>
      <c r="CZ542" s="121"/>
      <c r="DA542" s="121"/>
      <c r="DB542" s="121"/>
      <c r="DC542" s="121"/>
      <c r="DD542" s="121"/>
      <c r="DE542" s="121"/>
      <c r="DF542" s="121"/>
      <c r="DG542" s="121"/>
      <c r="DH542" s="121"/>
    </row>
    <row r="543" spans="1:112">
      <c r="A543" s="19"/>
      <c r="AD543" s="19"/>
    </row>
  </sheetData>
  <mergeCells count="21">
    <mergeCell ref="B1:S1"/>
    <mergeCell ref="A4:J4"/>
    <mergeCell ref="L4:M4"/>
    <mergeCell ref="A5:N5"/>
    <mergeCell ref="B6:X6"/>
    <mergeCell ref="V1:X1"/>
    <mergeCell ref="B7:X7"/>
    <mergeCell ref="A8:A9"/>
    <mergeCell ref="C8:E8"/>
    <mergeCell ref="F8:H8"/>
    <mergeCell ref="B10:X10"/>
    <mergeCell ref="B11:X11"/>
    <mergeCell ref="A14:AB14"/>
    <mergeCell ref="AD14:BE14"/>
    <mergeCell ref="B18:B178"/>
    <mergeCell ref="AE18:AE178"/>
    <mergeCell ref="D16:O16"/>
    <mergeCell ref="Q16:AB16"/>
    <mergeCell ref="AG16:AR16"/>
    <mergeCell ref="AT16:BE16"/>
    <mergeCell ref="B12:X12"/>
  </mergeCells>
  <hyperlinks>
    <hyperlink ref="A3" r:id="rId1" display="RFlabs@QinetiQ.com" xr:uid="{00000000-0004-0000-0400-000000000000}"/>
  </hyperlinks>
  <pageMargins left="0.74803149606299213" right="0.74803149606299213" top="0.98425196850393704" bottom="0.98425196850393704" header="0.51181102362204722" footer="0.51181102362204722"/>
  <pageSetup paperSize="9" orientation="portrait" r:id="rId2"/>
  <headerFooter alignWithMargins="0">
    <oddHeader>&amp;C
QinetiQ Proprietary</oddHeader>
    <oddFooter>&amp;LCopyright © QinetiQ Ltd 2022&amp;CPage &amp;P of &amp;N</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I543"/>
  <sheetViews>
    <sheetView topLeftCell="A2" zoomScale="109" zoomScaleNormal="80" workbookViewId="0">
      <selection activeCell="D22" sqref="D22:D106"/>
    </sheetView>
  </sheetViews>
  <sheetFormatPr baseColWidth="10" defaultColWidth="9.33203125" defaultRowHeight="13"/>
  <cols>
    <col min="1" max="1" width="16.5" style="45" customWidth="1"/>
    <col min="2" max="2" width="10.33203125" style="19" bestFit="1" customWidth="1"/>
    <col min="3" max="15" width="9.33203125" style="19" customWidth="1"/>
    <col min="16" max="16" width="9.6640625" style="19" customWidth="1"/>
    <col min="17" max="29" width="9.33203125" style="19" customWidth="1"/>
    <col min="30" max="30" width="9.6640625" style="45" customWidth="1"/>
    <col min="31" max="31" width="4.5" style="19" bestFit="1" customWidth="1"/>
    <col min="32" max="44" width="9.33203125" style="19" customWidth="1"/>
    <col min="45" max="45" width="9.6640625" style="19" customWidth="1"/>
    <col min="46" max="57" width="9.33203125" style="19" customWidth="1"/>
    <col min="58" max="59" width="9.33203125" style="19"/>
    <col min="60" max="60" width="36.1640625" style="19" bestFit="1" customWidth="1"/>
    <col min="61" max="64" width="14.5" style="19" bestFit="1" customWidth="1"/>
    <col min="65" max="71" width="9.33203125" style="19"/>
    <col min="72" max="72" width="5.1640625" style="19" customWidth="1"/>
    <col min="73" max="77" width="12.5" style="19" bestFit="1" customWidth="1"/>
    <col min="78" max="78" width="13.5" style="19" bestFit="1" customWidth="1"/>
    <col min="79" max="79" width="14.5" style="19" bestFit="1" customWidth="1"/>
    <col min="80" max="80" width="15.5" style="19" bestFit="1" customWidth="1"/>
    <col min="81" max="81" width="16" style="19" bestFit="1" customWidth="1"/>
    <col min="82" max="82" width="16.6640625" style="19" bestFit="1" customWidth="1"/>
    <col min="83" max="83" width="17.1640625" style="19" bestFit="1" customWidth="1"/>
    <col min="84" max="84" width="29.6640625" style="19" customWidth="1"/>
    <col min="85" max="85" width="2.1640625" style="19" bestFit="1" customWidth="1"/>
    <col min="86" max="86" width="14.6640625" style="19" bestFit="1" customWidth="1"/>
    <col min="87" max="87" width="14.1640625" style="19" bestFit="1" customWidth="1"/>
    <col min="88" max="88" width="40.33203125" style="19" bestFit="1" customWidth="1"/>
    <col min="89" max="89" width="50.33203125" style="19" bestFit="1" customWidth="1"/>
    <col min="90" max="90" width="41.33203125" style="19" bestFit="1" customWidth="1"/>
    <col min="91" max="92" width="36.1640625" style="19" bestFit="1" customWidth="1"/>
    <col min="93" max="96" width="40.33203125" style="19" bestFit="1" customWidth="1"/>
    <col min="97" max="97" width="39.33203125" style="19" bestFit="1" customWidth="1"/>
    <col min="98" max="98" width="35.1640625" style="19" bestFit="1" customWidth="1"/>
    <col min="99" max="99" width="8.5" style="19" bestFit="1" customWidth="1"/>
    <col min="100" max="100" width="35.1640625" style="19" customWidth="1"/>
    <col min="101" max="101" width="35.1640625" style="19" bestFit="1" customWidth="1"/>
    <col min="102" max="102" width="39.33203125" style="19" bestFit="1" customWidth="1"/>
    <col min="103" max="104" width="35.1640625" style="19" bestFit="1" customWidth="1"/>
    <col min="105" max="106" width="36.1640625" style="19" bestFit="1" customWidth="1"/>
    <col min="107" max="107" width="38.33203125" style="19" bestFit="1" customWidth="1"/>
    <col min="108" max="108" width="38.83203125" style="19" bestFit="1" customWidth="1"/>
    <col min="109" max="110" width="39.33203125" style="19" bestFit="1" customWidth="1"/>
    <col min="111" max="112" width="38.33203125" style="19" bestFit="1" customWidth="1"/>
    <col min="113" max="113" width="9.33203125" style="19"/>
    <col min="114" max="114" width="28" style="19" bestFit="1" customWidth="1"/>
    <col min="115" max="140" width="9.33203125" style="19"/>
    <col min="141" max="141" width="35.1640625" style="19" bestFit="1" customWidth="1"/>
    <col min="142" max="166" width="9.33203125" style="19"/>
    <col min="167" max="167" width="36.33203125" style="19" bestFit="1" customWidth="1"/>
    <col min="168" max="191" width="9.33203125" style="19"/>
    <col min="192" max="192" width="14.6640625" style="19" bestFit="1" customWidth="1"/>
    <col min="193" max="193" width="26.1640625" style="19" bestFit="1" customWidth="1"/>
    <col min="194" max="16384" width="9.33203125" style="19"/>
  </cols>
  <sheetData>
    <row r="1" spans="1:193" s="2" customFormat="1" ht="45" customHeight="1">
      <c r="A1" s="1"/>
      <c r="B1" s="128" t="s">
        <v>58</v>
      </c>
      <c r="C1" s="129"/>
      <c r="D1" s="129"/>
      <c r="E1" s="129"/>
      <c r="F1" s="129"/>
      <c r="G1" s="129"/>
      <c r="H1" s="129"/>
      <c r="I1" s="129"/>
      <c r="J1" s="129"/>
      <c r="K1" s="129"/>
      <c r="L1" s="129"/>
      <c r="M1" s="129"/>
      <c r="N1" s="129"/>
      <c r="O1" s="129"/>
      <c r="P1" s="129"/>
      <c r="Q1" s="129"/>
      <c r="R1" s="129"/>
      <c r="S1" s="129"/>
      <c r="V1" s="150">
        <v>44718</v>
      </c>
      <c r="W1" s="150"/>
      <c r="X1" s="150"/>
    </row>
    <row r="2" spans="1:193" s="2" customFormat="1">
      <c r="A2" s="62" t="s">
        <v>29</v>
      </c>
      <c r="B2" s="4"/>
      <c r="E2" s="5"/>
      <c r="K2" s="65"/>
      <c r="L2" s="65"/>
    </row>
    <row r="3" spans="1:193" s="2" customFormat="1">
      <c r="A3" s="63" t="s">
        <v>30</v>
      </c>
      <c r="B3" s="6"/>
      <c r="E3" s="5"/>
    </row>
    <row r="4" spans="1:193" s="3" customFormat="1" ht="15" customHeight="1" thickBot="1">
      <c r="A4" s="130" t="s">
        <v>31</v>
      </c>
      <c r="B4" s="130"/>
      <c r="C4" s="130"/>
      <c r="D4" s="130"/>
      <c r="E4" s="130"/>
      <c r="F4" s="130"/>
      <c r="G4" s="130"/>
      <c r="H4" s="130"/>
      <c r="I4" s="130"/>
      <c r="J4" s="130"/>
      <c r="K4" s="64"/>
      <c r="L4" s="131"/>
      <c r="M4" s="131"/>
      <c r="N4" s="64"/>
      <c r="O4" s="64"/>
      <c r="P4" s="64"/>
      <c r="Q4" s="64"/>
      <c r="R4" s="64"/>
      <c r="S4" s="64"/>
      <c r="T4" s="64"/>
      <c r="U4" s="64"/>
      <c r="V4" s="64"/>
      <c r="W4" s="64"/>
      <c r="X4" s="64"/>
    </row>
    <row r="5" spans="1:193" s="2" customFormat="1" ht="36.5" customHeight="1" thickTop="1" thickBot="1">
      <c r="A5" s="197" t="str">
        <f>"Elevated Temperature Waveguide: Permittivity and Permeability Results for Sample " &amp;B6</f>
        <v>Elevated Temperature Waveguide: Permittivity and Permeability Results for Sample XC09230</v>
      </c>
      <c r="B5" s="197"/>
      <c r="C5" s="197"/>
      <c r="D5" s="197"/>
      <c r="E5" s="197"/>
      <c r="F5" s="197"/>
      <c r="G5" s="197"/>
      <c r="H5" s="197"/>
      <c r="I5" s="197"/>
      <c r="J5" s="197"/>
      <c r="K5" s="197"/>
      <c r="L5" s="197"/>
      <c r="M5" s="197"/>
      <c r="N5" s="197"/>
    </row>
    <row r="6" spans="1:193" s="53" customFormat="1" ht="15">
      <c r="A6" s="59" t="s">
        <v>0</v>
      </c>
      <c r="B6" s="132" t="s">
        <v>56</v>
      </c>
      <c r="C6" s="133"/>
      <c r="D6" s="133"/>
      <c r="E6" s="133"/>
      <c r="F6" s="133"/>
      <c r="G6" s="133"/>
      <c r="H6" s="133"/>
      <c r="I6" s="133"/>
      <c r="J6" s="133"/>
      <c r="K6" s="133"/>
      <c r="L6" s="133"/>
      <c r="M6" s="133"/>
      <c r="N6" s="133"/>
      <c r="O6" s="133"/>
      <c r="P6" s="133"/>
      <c r="Q6" s="133"/>
      <c r="R6" s="133"/>
      <c r="S6" s="133"/>
      <c r="T6" s="133"/>
      <c r="U6" s="133"/>
      <c r="V6" s="134"/>
      <c r="W6" s="134"/>
      <c r="X6" s="135"/>
    </row>
    <row r="7" spans="1:193" s="54" customFormat="1" ht="30" customHeight="1" thickBot="1">
      <c r="A7" s="60" t="s">
        <v>1</v>
      </c>
      <c r="B7" s="191" t="s">
        <v>55</v>
      </c>
      <c r="C7" s="192"/>
      <c r="D7" s="192"/>
      <c r="E7" s="192"/>
      <c r="F7" s="192"/>
      <c r="G7" s="192"/>
      <c r="H7" s="192"/>
      <c r="I7" s="137"/>
      <c r="J7" s="137"/>
      <c r="K7" s="137"/>
      <c r="L7" s="137"/>
      <c r="M7" s="137"/>
      <c r="N7" s="137"/>
      <c r="O7" s="137"/>
      <c r="P7" s="137"/>
      <c r="Q7" s="137"/>
      <c r="R7" s="137"/>
      <c r="S7" s="137"/>
      <c r="T7" s="137"/>
      <c r="U7" s="137"/>
      <c r="V7" s="138"/>
      <c r="W7" s="138"/>
      <c r="X7" s="139"/>
    </row>
    <row r="8" spans="1:193" s="54" customFormat="1" ht="28.25" customHeight="1" thickBot="1">
      <c r="A8" s="154" t="s">
        <v>24</v>
      </c>
      <c r="B8" s="108" t="s">
        <v>26</v>
      </c>
      <c r="C8" s="151" t="s">
        <v>37</v>
      </c>
      <c r="D8" s="152"/>
      <c r="E8" s="153"/>
      <c r="F8" s="193" t="s">
        <v>35</v>
      </c>
      <c r="G8" s="193"/>
      <c r="H8" s="194"/>
      <c r="I8" s="70"/>
      <c r="J8" s="55"/>
      <c r="K8" s="55"/>
      <c r="L8" s="55"/>
      <c r="M8" s="55"/>
      <c r="N8" s="55"/>
      <c r="O8" s="55"/>
      <c r="P8" s="55"/>
      <c r="Q8" s="55"/>
      <c r="R8" s="55"/>
      <c r="S8" s="55"/>
      <c r="T8" s="55"/>
      <c r="U8" s="55"/>
      <c r="V8" s="55"/>
      <c r="W8" s="55"/>
      <c r="X8" s="56"/>
      <c r="Y8" s="55"/>
      <c r="Z8" s="55"/>
      <c r="AA8" s="55"/>
      <c r="AB8" s="55"/>
      <c r="AC8" s="55"/>
      <c r="AD8" s="55"/>
      <c r="AE8" s="55"/>
    </row>
    <row r="9" spans="1:193" s="54" customFormat="1" ht="16" thickBot="1">
      <c r="A9" s="155"/>
      <c r="B9" s="109" t="str">
        <f>B6</f>
        <v>XC09230</v>
      </c>
      <c r="C9" s="102">
        <v>3.3167999999999997</v>
      </c>
      <c r="D9" s="103" t="s">
        <v>32</v>
      </c>
      <c r="E9" s="104">
        <v>2.2061278294786067E-2</v>
      </c>
      <c r="F9" s="105">
        <v>3.3090000000000002</v>
      </c>
      <c r="G9" s="106" t="s">
        <v>32</v>
      </c>
      <c r="H9" s="107">
        <v>2.718455443813635E-2</v>
      </c>
      <c r="I9" s="55"/>
      <c r="J9" s="55"/>
      <c r="K9" s="55"/>
      <c r="L9" s="55"/>
      <c r="M9" s="55"/>
      <c r="N9" s="55"/>
      <c r="O9" s="55"/>
      <c r="P9" s="55"/>
      <c r="Q9" s="55"/>
      <c r="R9" s="55"/>
      <c r="S9" s="55"/>
      <c r="T9" s="55"/>
      <c r="U9" s="55"/>
      <c r="V9" s="55"/>
      <c r="W9" s="55"/>
      <c r="X9" s="56"/>
      <c r="Y9" s="55"/>
      <c r="Z9" s="55"/>
      <c r="AA9" s="55"/>
      <c r="AB9" s="55"/>
      <c r="AC9" s="55"/>
      <c r="AD9" s="55"/>
      <c r="AE9" s="55"/>
    </row>
    <row r="10" spans="1:193" s="57" customFormat="1" ht="71.75" customHeight="1">
      <c r="A10" s="58" t="s">
        <v>25</v>
      </c>
      <c r="B10" s="195" t="s">
        <v>65</v>
      </c>
      <c r="C10" s="196"/>
      <c r="D10" s="196"/>
      <c r="E10" s="196"/>
      <c r="F10" s="196"/>
      <c r="G10" s="196"/>
      <c r="H10" s="196"/>
      <c r="I10" s="140"/>
      <c r="J10" s="140"/>
      <c r="K10" s="140"/>
      <c r="L10" s="140"/>
      <c r="M10" s="140"/>
      <c r="N10" s="140"/>
      <c r="O10" s="140"/>
      <c r="P10" s="140"/>
      <c r="Q10" s="140"/>
      <c r="R10" s="140"/>
      <c r="S10" s="140"/>
      <c r="T10" s="140"/>
      <c r="U10" s="140"/>
      <c r="V10" s="140"/>
      <c r="W10" s="140"/>
      <c r="X10" s="140"/>
    </row>
    <row r="11" spans="1:193" s="2" customFormat="1" ht="27.5" customHeight="1" thickBot="1">
      <c r="A11" s="61" t="s">
        <v>2</v>
      </c>
      <c r="B11" s="175" t="s">
        <v>36</v>
      </c>
      <c r="C11" s="176"/>
      <c r="D11" s="176"/>
      <c r="E11" s="176"/>
      <c r="F11" s="176"/>
      <c r="G11" s="176"/>
      <c r="H11" s="176"/>
      <c r="I11" s="176"/>
      <c r="J11" s="176"/>
      <c r="K11" s="176"/>
      <c r="L11" s="176"/>
      <c r="M11" s="176"/>
      <c r="N11" s="176"/>
      <c r="O11" s="176"/>
      <c r="P11" s="176"/>
      <c r="Q11" s="176"/>
      <c r="R11" s="176"/>
      <c r="S11" s="176"/>
      <c r="T11" s="176"/>
      <c r="U11" s="176"/>
      <c r="V11" s="177"/>
      <c r="W11" s="177"/>
      <c r="X11" s="178"/>
    </row>
    <row r="12" spans="1:193" s="57" customFormat="1" ht="29" thickBot="1">
      <c r="A12" s="98" t="s">
        <v>61</v>
      </c>
      <c r="B12" s="165" t="s">
        <v>64</v>
      </c>
      <c r="C12" s="166"/>
      <c r="D12" s="166"/>
      <c r="E12" s="166"/>
      <c r="F12" s="166"/>
      <c r="G12" s="166"/>
      <c r="H12" s="166"/>
      <c r="I12" s="166"/>
      <c r="J12" s="166"/>
      <c r="K12" s="166"/>
      <c r="L12" s="166"/>
      <c r="M12" s="166"/>
      <c r="N12" s="166"/>
      <c r="O12" s="166"/>
      <c r="P12" s="166"/>
      <c r="Q12" s="166"/>
      <c r="R12" s="166"/>
      <c r="S12" s="166"/>
      <c r="T12" s="166"/>
      <c r="U12" s="166"/>
      <c r="V12" s="166"/>
      <c r="W12" s="166"/>
      <c r="X12" s="167"/>
    </row>
    <row r="13" spans="1:193" s="2" customFormat="1" ht="14.75" customHeight="1" thickBot="1">
      <c r="A13" s="52"/>
      <c r="B13" s="52"/>
      <c r="C13" s="52"/>
      <c r="D13" s="52"/>
      <c r="E13" s="52"/>
      <c r="F13" s="52"/>
      <c r="G13" s="52"/>
      <c r="H13" s="52"/>
      <c r="I13" s="52"/>
      <c r="J13" s="52"/>
      <c r="K13" s="52"/>
      <c r="L13" s="52"/>
      <c r="M13" s="52"/>
    </row>
    <row r="14" spans="1:193" s="9" customFormat="1" ht="26.25" customHeight="1" thickBot="1">
      <c r="A14" s="179" t="s">
        <v>27</v>
      </c>
      <c r="B14" s="180"/>
      <c r="C14" s="180"/>
      <c r="D14" s="181"/>
      <c r="E14" s="181"/>
      <c r="F14" s="181"/>
      <c r="G14" s="181"/>
      <c r="H14" s="181"/>
      <c r="I14" s="181"/>
      <c r="J14" s="181"/>
      <c r="K14" s="181"/>
      <c r="L14" s="181"/>
      <c r="M14" s="181"/>
      <c r="N14" s="181"/>
      <c r="O14" s="181"/>
      <c r="P14" s="181"/>
      <c r="Q14" s="180"/>
      <c r="R14" s="180"/>
      <c r="S14" s="180"/>
      <c r="T14" s="180"/>
      <c r="U14" s="180"/>
      <c r="V14" s="180"/>
      <c r="W14" s="180"/>
      <c r="X14" s="180"/>
      <c r="Y14" s="180"/>
      <c r="Z14" s="180"/>
      <c r="AA14" s="180"/>
      <c r="AB14" s="182"/>
      <c r="AC14" s="7"/>
      <c r="AD14" s="179" t="s">
        <v>28</v>
      </c>
      <c r="AE14" s="180"/>
      <c r="AF14" s="180"/>
      <c r="AG14" s="181"/>
      <c r="AH14" s="181"/>
      <c r="AI14" s="181"/>
      <c r="AJ14" s="181"/>
      <c r="AK14" s="181"/>
      <c r="AL14" s="181"/>
      <c r="AM14" s="181"/>
      <c r="AN14" s="181"/>
      <c r="AO14" s="181"/>
      <c r="AP14" s="181"/>
      <c r="AQ14" s="181"/>
      <c r="AR14" s="181"/>
      <c r="AS14" s="181"/>
      <c r="AT14" s="180"/>
      <c r="AU14" s="180"/>
      <c r="AV14" s="180"/>
      <c r="AW14" s="180"/>
      <c r="AX14" s="180"/>
      <c r="AY14" s="180"/>
      <c r="AZ14" s="180"/>
      <c r="BA14" s="180"/>
      <c r="BB14" s="180"/>
      <c r="BC14" s="180"/>
      <c r="BD14" s="180"/>
      <c r="BE14" s="182"/>
      <c r="BH14" s="116" t="s">
        <v>68</v>
      </c>
      <c r="CK14" s="122" t="s">
        <v>70</v>
      </c>
      <c r="DJ14" s="116" t="s">
        <v>72</v>
      </c>
      <c r="EK14" s="116" t="s">
        <v>73</v>
      </c>
      <c r="FK14" s="123" t="s">
        <v>74</v>
      </c>
      <c r="GK14" s="123" t="s">
        <v>76</v>
      </c>
    </row>
    <row r="15" spans="1:193" ht="16">
      <c r="A15" s="8"/>
      <c r="B15" s="10"/>
      <c r="C15" s="11"/>
      <c r="D15" s="12" t="s">
        <v>3</v>
      </c>
      <c r="E15" s="14" t="str">
        <f>"εA'  [T="&amp;E17&amp;"] R"</f>
        <v>εA'  [T=22] R</v>
      </c>
      <c r="F15" s="13"/>
      <c r="G15" s="14"/>
      <c r="H15" s="14" t="str">
        <f>"εA'  [T="&amp;H17&amp;"] R"</f>
        <v>εA'  [T=300] R</v>
      </c>
      <c r="I15" s="14"/>
      <c r="J15" s="14"/>
      <c r="K15" s="14" t="str">
        <f>"εA'  [T="&amp;K17&amp;"] R"</f>
        <v>εA'  [T=600] R</v>
      </c>
      <c r="L15" s="14"/>
      <c r="M15" s="14"/>
      <c r="N15" s="14"/>
      <c r="O15" s="14" t="str">
        <f>"εA'  [T="&amp;O17&amp;"] R"</f>
        <v>εA'  [T=950] R</v>
      </c>
      <c r="P15" s="15"/>
      <c r="Q15" s="14" t="str">
        <f>"εA'  [T="&amp;Q17&amp;"] F"</f>
        <v>εA'  [T=950] F</v>
      </c>
      <c r="R15" s="16"/>
      <c r="S15" s="17"/>
      <c r="T15" s="17"/>
      <c r="U15" s="17" t="str">
        <f>"εA'  [T="&amp;U17&amp;"] F"</f>
        <v>εA'  [T=600] F</v>
      </c>
      <c r="V15" s="17"/>
      <c r="W15" s="17"/>
      <c r="X15" s="17" t="str">
        <f>"εA'  [T="&amp;X17&amp;"] F"</f>
        <v>εA'  [T=300] F</v>
      </c>
      <c r="Y15" s="17"/>
      <c r="Z15" s="17"/>
      <c r="AA15" s="17"/>
      <c r="AB15" s="18" t="s">
        <v>4</v>
      </c>
      <c r="AD15" s="8"/>
      <c r="AE15" s="10"/>
      <c r="AF15" s="11"/>
      <c r="AG15" s="12" t="s">
        <v>33</v>
      </c>
      <c r="AH15" s="14" t="str">
        <f>"εA""  [T="&amp;AH17&amp;"] R"</f>
        <v>εA"  [T=22] R</v>
      </c>
      <c r="AI15" s="13"/>
      <c r="AJ15" s="14"/>
      <c r="AK15" s="14" t="str">
        <f>"εA""  [T="&amp;AK17&amp;"] R"</f>
        <v>εA"  [T=300] R</v>
      </c>
      <c r="AL15" s="14"/>
      <c r="AM15" s="14"/>
      <c r="AN15" s="14" t="str">
        <f>"εA""  [T="&amp;AN17&amp;"] R"</f>
        <v>εA"  [T=600] R</v>
      </c>
      <c r="AO15" s="14"/>
      <c r="AP15" s="14"/>
      <c r="AQ15" s="14"/>
      <c r="AR15" s="14" t="str">
        <f>"εA""  [T="&amp;AR17&amp;"] R"</f>
        <v>εA"  [T=950] R</v>
      </c>
      <c r="AS15" s="15"/>
      <c r="AT15" s="14" t="str">
        <f>"εA""  [T="&amp;AT17&amp;"] F"</f>
        <v>εA"  [T=950] F</v>
      </c>
      <c r="AU15" s="16"/>
      <c r="AV15" s="17"/>
      <c r="AW15" s="17"/>
      <c r="AX15" s="17" t="str">
        <f>"εA""  [T="&amp;AX17&amp;"] F"</f>
        <v>εA"  [T=600] F</v>
      </c>
      <c r="AY15" s="17"/>
      <c r="AZ15" s="17"/>
      <c r="BA15" s="17" t="str">
        <f>"εA""  [T="&amp;BA17&amp;"] F"</f>
        <v>εA"  [T=300] F</v>
      </c>
      <c r="BB15" s="17"/>
      <c r="BC15" s="17"/>
      <c r="BD15" s="17"/>
      <c r="BE15" s="18" t="s">
        <v>34</v>
      </c>
      <c r="CI15" s="119">
        <v>22.86</v>
      </c>
      <c r="CJ15" s="19">
        <v>10.16</v>
      </c>
      <c r="CK15" s="19">
        <f>CI15*CJ15/1000000</f>
        <v>2.322576E-4</v>
      </c>
      <c r="CL15" s="120">
        <f>8.85418782 / 1000000000000</f>
        <v>8.8541878200000004E-12</v>
      </c>
      <c r="CM15" s="19">
        <v>0.03</v>
      </c>
      <c r="FJ15" s="19" t="s">
        <v>75</v>
      </c>
      <c r="FK15" s="19">
        <v>50</v>
      </c>
    </row>
    <row r="16" spans="1:193" ht="18" customHeight="1">
      <c r="A16" s="20"/>
      <c r="B16" s="21"/>
      <c r="C16" s="22"/>
      <c r="D16" s="186" t="s">
        <v>5</v>
      </c>
      <c r="E16" s="160"/>
      <c r="F16" s="160"/>
      <c r="G16" s="160"/>
      <c r="H16" s="160"/>
      <c r="I16" s="160"/>
      <c r="J16" s="160"/>
      <c r="K16" s="160"/>
      <c r="L16" s="160"/>
      <c r="M16" s="160"/>
      <c r="N16" s="160"/>
      <c r="O16" s="187"/>
      <c r="P16" s="23"/>
      <c r="Q16" s="188" t="s">
        <v>6</v>
      </c>
      <c r="R16" s="189"/>
      <c r="S16" s="189"/>
      <c r="T16" s="189"/>
      <c r="U16" s="189"/>
      <c r="V16" s="189"/>
      <c r="W16" s="189"/>
      <c r="X16" s="189"/>
      <c r="Y16" s="189"/>
      <c r="Z16" s="189"/>
      <c r="AA16" s="189"/>
      <c r="AB16" s="190"/>
      <c r="AD16" s="20"/>
      <c r="AE16" s="21"/>
      <c r="AF16" s="22"/>
      <c r="AG16" s="186" t="s">
        <v>5</v>
      </c>
      <c r="AH16" s="160"/>
      <c r="AI16" s="160"/>
      <c r="AJ16" s="160"/>
      <c r="AK16" s="160"/>
      <c r="AL16" s="160"/>
      <c r="AM16" s="160"/>
      <c r="AN16" s="160"/>
      <c r="AO16" s="160"/>
      <c r="AP16" s="160"/>
      <c r="AQ16" s="160"/>
      <c r="AR16" s="187"/>
      <c r="AS16" s="23"/>
      <c r="AT16" s="188" t="s">
        <v>6</v>
      </c>
      <c r="AU16" s="189"/>
      <c r="AV16" s="189"/>
      <c r="AW16" s="189"/>
      <c r="AX16" s="189"/>
      <c r="AY16" s="189"/>
      <c r="AZ16" s="189"/>
      <c r="BA16" s="189"/>
      <c r="BB16" s="189"/>
      <c r="BC16" s="189"/>
      <c r="BD16" s="189"/>
      <c r="BE16" s="190"/>
      <c r="CI16" s="19">
        <f>(CK15*CL15)/CM15</f>
        <v>6.85484137674144E-14</v>
      </c>
    </row>
    <row r="17" spans="1:217" ht="13.5" customHeight="1" thickBot="1">
      <c r="A17" s="24"/>
      <c r="B17" s="25"/>
      <c r="C17" s="26"/>
      <c r="D17" s="27">
        <v>22</v>
      </c>
      <c r="E17" s="28">
        <v>22</v>
      </c>
      <c r="F17" s="28">
        <v>100</v>
      </c>
      <c r="G17" s="28">
        <v>200</v>
      </c>
      <c r="H17" s="28">
        <v>300</v>
      </c>
      <c r="I17" s="28">
        <v>400</v>
      </c>
      <c r="J17" s="28">
        <v>500</v>
      </c>
      <c r="K17" s="28">
        <v>600</v>
      </c>
      <c r="L17" s="28">
        <v>700</v>
      </c>
      <c r="M17" s="28">
        <v>800</v>
      </c>
      <c r="N17" s="28">
        <v>900</v>
      </c>
      <c r="O17" s="29">
        <v>950</v>
      </c>
      <c r="P17" s="30"/>
      <c r="Q17" s="31">
        <v>950</v>
      </c>
      <c r="R17" s="32">
        <v>900</v>
      </c>
      <c r="S17" s="32">
        <v>800</v>
      </c>
      <c r="T17" s="32">
        <v>700</v>
      </c>
      <c r="U17" s="32">
        <v>600</v>
      </c>
      <c r="V17" s="32">
        <v>500</v>
      </c>
      <c r="W17" s="32">
        <v>400</v>
      </c>
      <c r="X17" s="32">
        <v>300</v>
      </c>
      <c r="Y17" s="32">
        <v>200</v>
      </c>
      <c r="Z17" s="32">
        <v>100</v>
      </c>
      <c r="AA17" s="32">
        <v>30</v>
      </c>
      <c r="AB17" s="33">
        <v>22</v>
      </c>
      <c r="AD17" s="24"/>
      <c r="AE17" s="25"/>
      <c r="AF17" s="26"/>
      <c r="AG17" s="27">
        <v>22</v>
      </c>
      <c r="AH17" s="28">
        <v>22</v>
      </c>
      <c r="AI17" s="28">
        <v>100</v>
      </c>
      <c r="AJ17" s="28">
        <v>200</v>
      </c>
      <c r="AK17" s="28">
        <v>300</v>
      </c>
      <c r="AL17" s="28">
        <v>400</v>
      </c>
      <c r="AM17" s="28">
        <v>500</v>
      </c>
      <c r="AN17" s="28">
        <v>600</v>
      </c>
      <c r="AO17" s="28">
        <v>700</v>
      </c>
      <c r="AP17" s="28">
        <v>800</v>
      </c>
      <c r="AQ17" s="28">
        <v>900</v>
      </c>
      <c r="AR17" s="29">
        <v>950</v>
      </c>
      <c r="AS17" s="30"/>
      <c r="AT17" s="31">
        <v>950</v>
      </c>
      <c r="AU17" s="32">
        <v>900</v>
      </c>
      <c r="AV17" s="32">
        <v>800</v>
      </c>
      <c r="AW17" s="32">
        <v>700</v>
      </c>
      <c r="AX17" s="32">
        <v>600</v>
      </c>
      <c r="AY17" s="32">
        <v>500</v>
      </c>
      <c r="AZ17" s="32">
        <v>400</v>
      </c>
      <c r="BA17" s="32">
        <v>300</v>
      </c>
      <c r="BB17" s="32">
        <v>200</v>
      </c>
      <c r="BC17" s="32">
        <v>100</v>
      </c>
      <c r="BD17" s="32">
        <v>30</v>
      </c>
      <c r="BE17" s="33">
        <v>22</v>
      </c>
      <c r="BH17" s="117">
        <f>AG17</f>
        <v>22</v>
      </c>
      <c r="BI17" s="117">
        <f t="shared" ref="BI17:BS17" si="0">AH17</f>
        <v>22</v>
      </c>
      <c r="BJ17" s="117">
        <f t="shared" si="0"/>
        <v>100</v>
      </c>
      <c r="BK17" s="117">
        <f t="shared" si="0"/>
        <v>200</v>
      </c>
      <c r="BL17" s="117">
        <f t="shared" si="0"/>
        <v>300</v>
      </c>
      <c r="BM17" s="117">
        <f t="shared" si="0"/>
        <v>400</v>
      </c>
      <c r="BN17" s="117">
        <f t="shared" si="0"/>
        <v>500</v>
      </c>
      <c r="BO17" s="117">
        <f t="shared" si="0"/>
        <v>600</v>
      </c>
      <c r="BP17" s="117">
        <f t="shared" si="0"/>
        <v>700</v>
      </c>
      <c r="BQ17" s="117">
        <f t="shared" si="0"/>
        <v>800</v>
      </c>
      <c r="BR17" s="117">
        <f t="shared" si="0"/>
        <v>900</v>
      </c>
      <c r="BS17" s="117">
        <f t="shared" si="0"/>
        <v>950</v>
      </c>
      <c r="BT17" s="117">
        <f>AS17</f>
        <v>0</v>
      </c>
      <c r="BU17" s="117">
        <f t="shared" ref="BU17:CC17" si="1">AT17</f>
        <v>950</v>
      </c>
      <c r="BV17" s="117">
        <f t="shared" si="1"/>
        <v>900</v>
      </c>
      <c r="BW17" s="117">
        <f t="shared" si="1"/>
        <v>800</v>
      </c>
      <c r="BX17" s="117">
        <f t="shared" si="1"/>
        <v>700</v>
      </c>
      <c r="BY17" s="117">
        <f t="shared" si="1"/>
        <v>600</v>
      </c>
      <c r="BZ17" s="117">
        <f t="shared" si="1"/>
        <v>500</v>
      </c>
      <c r="CA17" s="117">
        <f t="shared" si="1"/>
        <v>400</v>
      </c>
      <c r="CB17" s="117">
        <f t="shared" si="1"/>
        <v>300</v>
      </c>
      <c r="CC17" s="117">
        <f t="shared" si="1"/>
        <v>200</v>
      </c>
      <c r="CD17" s="117">
        <f>BC17</f>
        <v>100</v>
      </c>
      <c r="CE17" s="117">
        <f>BD17</f>
        <v>30</v>
      </c>
      <c r="CF17" s="117">
        <f t="shared" ref="CF17:CG17" si="2">BE17</f>
        <v>22</v>
      </c>
      <c r="CG17" s="117">
        <f t="shared" si="2"/>
        <v>0</v>
      </c>
      <c r="CH17" s="19" t="s">
        <v>71</v>
      </c>
      <c r="CI17" s="117" t="s">
        <v>69</v>
      </c>
      <c r="CJ17" s="117">
        <f>AG17</f>
        <v>22</v>
      </c>
      <c r="CK17" s="117">
        <f t="shared" ref="CK17:DH17" si="3">AH17</f>
        <v>22</v>
      </c>
      <c r="CL17" s="117">
        <f t="shared" si="3"/>
        <v>100</v>
      </c>
      <c r="CM17" s="117">
        <f t="shared" si="3"/>
        <v>200</v>
      </c>
      <c r="CN17" s="117">
        <f t="shared" si="3"/>
        <v>300</v>
      </c>
      <c r="CO17" s="117">
        <f t="shared" si="3"/>
        <v>400</v>
      </c>
      <c r="CP17" s="117">
        <f t="shared" si="3"/>
        <v>500</v>
      </c>
      <c r="CQ17" s="117">
        <f t="shared" si="3"/>
        <v>600</v>
      </c>
      <c r="CR17" s="117">
        <f t="shared" si="3"/>
        <v>700</v>
      </c>
      <c r="CS17" s="117">
        <f t="shared" si="3"/>
        <v>800</v>
      </c>
      <c r="CT17" s="117">
        <f t="shared" si="3"/>
        <v>900</v>
      </c>
      <c r="CU17" s="117">
        <f t="shared" si="3"/>
        <v>950</v>
      </c>
      <c r="CV17" s="117">
        <f t="shared" si="3"/>
        <v>0</v>
      </c>
      <c r="CW17" s="117">
        <f t="shared" si="3"/>
        <v>950</v>
      </c>
      <c r="CX17" s="117">
        <f t="shared" si="3"/>
        <v>900</v>
      </c>
      <c r="CY17" s="117">
        <f t="shared" si="3"/>
        <v>800</v>
      </c>
      <c r="CZ17" s="117">
        <f t="shared" si="3"/>
        <v>700</v>
      </c>
      <c r="DA17" s="117">
        <f t="shared" si="3"/>
        <v>600</v>
      </c>
      <c r="DB17" s="117">
        <f t="shared" si="3"/>
        <v>500</v>
      </c>
      <c r="DC17" s="117">
        <f t="shared" si="3"/>
        <v>400</v>
      </c>
      <c r="DD17" s="117">
        <f t="shared" si="3"/>
        <v>300</v>
      </c>
      <c r="DE17" s="117">
        <f t="shared" si="3"/>
        <v>200</v>
      </c>
      <c r="DF17" s="117">
        <f t="shared" si="3"/>
        <v>100</v>
      </c>
      <c r="DG17" s="117">
        <f t="shared" si="3"/>
        <v>30</v>
      </c>
      <c r="DH17" s="117">
        <f t="shared" si="3"/>
        <v>22</v>
      </c>
      <c r="DI17" s="117"/>
      <c r="DJ17" s="117"/>
      <c r="DK17" s="117">
        <f t="shared" ref="DK17:EC17" si="4">BH17</f>
        <v>22</v>
      </c>
      <c r="DL17" s="117">
        <f t="shared" si="4"/>
        <v>22</v>
      </c>
      <c r="DM17" s="117">
        <f t="shared" si="4"/>
        <v>100</v>
      </c>
      <c r="DN17" s="117">
        <f t="shared" si="4"/>
        <v>200</v>
      </c>
      <c r="DO17" s="117">
        <f t="shared" si="4"/>
        <v>300</v>
      </c>
      <c r="DP17" s="117">
        <f t="shared" si="4"/>
        <v>400</v>
      </c>
      <c r="DQ17" s="117">
        <f t="shared" si="4"/>
        <v>500</v>
      </c>
      <c r="DR17" s="117">
        <f t="shared" si="4"/>
        <v>600</v>
      </c>
      <c r="DS17" s="117">
        <f t="shared" si="4"/>
        <v>700</v>
      </c>
      <c r="DT17" s="117">
        <f t="shared" si="4"/>
        <v>800</v>
      </c>
      <c r="DU17" s="117">
        <f t="shared" si="4"/>
        <v>900</v>
      </c>
      <c r="DV17" s="117">
        <f t="shared" si="4"/>
        <v>950</v>
      </c>
      <c r="DW17" s="117">
        <f t="shared" si="4"/>
        <v>0</v>
      </c>
      <c r="DX17" s="117">
        <f t="shared" si="4"/>
        <v>950</v>
      </c>
      <c r="DY17" s="117">
        <f t="shared" si="4"/>
        <v>900</v>
      </c>
      <c r="DZ17" s="117">
        <f t="shared" si="4"/>
        <v>800</v>
      </c>
      <c r="EA17" s="117">
        <f t="shared" si="4"/>
        <v>700</v>
      </c>
      <c r="EB17" s="117">
        <f t="shared" si="4"/>
        <v>600</v>
      </c>
      <c r="EC17" s="117">
        <f t="shared" si="4"/>
        <v>500</v>
      </c>
      <c r="ED17" s="117">
        <f>CA17</f>
        <v>400</v>
      </c>
      <c r="EE17" s="117">
        <f t="shared" ref="EE17:EH17" si="5">CB17</f>
        <v>300</v>
      </c>
      <c r="EF17" s="117">
        <f t="shared" si="5"/>
        <v>200</v>
      </c>
      <c r="EG17" s="117">
        <f t="shared" si="5"/>
        <v>100</v>
      </c>
      <c r="EH17" s="117">
        <f t="shared" si="5"/>
        <v>30</v>
      </c>
      <c r="EI17" s="117"/>
      <c r="EK17" s="117">
        <f>BH17</f>
        <v>22</v>
      </c>
      <c r="EL17" s="117">
        <f t="shared" ref="EL17:FI17" si="6">BI17</f>
        <v>22</v>
      </c>
      <c r="EM17" s="117">
        <f t="shared" si="6"/>
        <v>100</v>
      </c>
      <c r="EN17" s="117">
        <f t="shared" si="6"/>
        <v>200</v>
      </c>
      <c r="EO17" s="117">
        <f t="shared" si="6"/>
        <v>300</v>
      </c>
      <c r="EP17" s="117">
        <f t="shared" si="6"/>
        <v>400</v>
      </c>
      <c r="EQ17" s="117">
        <f t="shared" si="6"/>
        <v>500</v>
      </c>
      <c r="ER17" s="117">
        <f t="shared" si="6"/>
        <v>600</v>
      </c>
      <c r="ES17" s="117">
        <f t="shared" si="6"/>
        <v>700</v>
      </c>
      <c r="ET17" s="117">
        <f t="shared" si="6"/>
        <v>800</v>
      </c>
      <c r="EU17" s="117">
        <f t="shared" si="6"/>
        <v>900</v>
      </c>
      <c r="EV17" s="117">
        <f t="shared" si="6"/>
        <v>950</v>
      </c>
      <c r="EW17" s="117">
        <f t="shared" si="6"/>
        <v>0</v>
      </c>
      <c r="EX17" s="117">
        <f t="shared" si="6"/>
        <v>950</v>
      </c>
      <c r="EY17" s="117">
        <f t="shared" si="6"/>
        <v>900</v>
      </c>
      <c r="EZ17" s="117">
        <f t="shared" si="6"/>
        <v>800</v>
      </c>
      <c r="FA17" s="117">
        <f t="shared" si="6"/>
        <v>700</v>
      </c>
      <c r="FB17" s="117">
        <f t="shared" si="6"/>
        <v>600</v>
      </c>
      <c r="FC17" s="117">
        <f t="shared" si="6"/>
        <v>500</v>
      </c>
      <c r="FD17" s="117">
        <f t="shared" si="6"/>
        <v>400</v>
      </c>
      <c r="FE17" s="117">
        <f t="shared" si="6"/>
        <v>300</v>
      </c>
      <c r="FF17" s="117">
        <f t="shared" si="6"/>
        <v>200</v>
      </c>
      <c r="FG17" s="117">
        <f t="shared" si="6"/>
        <v>100</v>
      </c>
      <c r="FH17" s="117">
        <f t="shared" si="6"/>
        <v>30</v>
      </c>
      <c r="FI17" s="117">
        <f t="shared" si="6"/>
        <v>22</v>
      </c>
      <c r="FK17" s="117">
        <f>BH17</f>
        <v>22</v>
      </c>
      <c r="FL17" s="117">
        <f t="shared" ref="FL17:GI17" si="7">BI17</f>
        <v>22</v>
      </c>
      <c r="FM17" s="117">
        <f t="shared" si="7"/>
        <v>100</v>
      </c>
      <c r="FN17" s="117">
        <f t="shared" si="7"/>
        <v>200</v>
      </c>
      <c r="FO17" s="117">
        <f t="shared" si="7"/>
        <v>300</v>
      </c>
      <c r="FP17" s="117">
        <f t="shared" si="7"/>
        <v>400</v>
      </c>
      <c r="FQ17" s="117">
        <f t="shared" si="7"/>
        <v>500</v>
      </c>
      <c r="FR17" s="117">
        <f t="shared" si="7"/>
        <v>600</v>
      </c>
      <c r="FS17" s="117">
        <f t="shared" si="7"/>
        <v>700</v>
      </c>
      <c r="FT17" s="117">
        <f t="shared" si="7"/>
        <v>800</v>
      </c>
      <c r="FU17" s="117">
        <f t="shared" si="7"/>
        <v>900</v>
      </c>
      <c r="FV17" s="117">
        <f t="shared" si="7"/>
        <v>950</v>
      </c>
      <c r="FW17" s="117">
        <f t="shared" si="7"/>
        <v>0</v>
      </c>
      <c r="FX17" s="117">
        <f t="shared" si="7"/>
        <v>950</v>
      </c>
      <c r="FY17" s="117">
        <f t="shared" si="7"/>
        <v>900</v>
      </c>
      <c r="FZ17" s="117">
        <f t="shared" si="7"/>
        <v>800</v>
      </c>
      <c r="GA17" s="117">
        <f t="shared" si="7"/>
        <v>700</v>
      </c>
      <c r="GB17" s="117">
        <f t="shared" si="7"/>
        <v>600</v>
      </c>
      <c r="GC17" s="117">
        <f t="shared" si="7"/>
        <v>500</v>
      </c>
      <c r="GD17" s="117">
        <f t="shared" si="7"/>
        <v>400</v>
      </c>
      <c r="GE17" s="117">
        <f t="shared" si="7"/>
        <v>300</v>
      </c>
      <c r="GF17" s="117">
        <f t="shared" si="7"/>
        <v>200</v>
      </c>
      <c r="GG17" s="117">
        <f t="shared" si="7"/>
        <v>100</v>
      </c>
      <c r="GH17" s="117">
        <f t="shared" si="7"/>
        <v>30</v>
      </c>
      <c r="GI17" s="117">
        <f t="shared" si="7"/>
        <v>22</v>
      </c>
      <c r="GJ17" s="19" t="s">
        <v>71</v>
      </c>
      <c r="GK17" s="117">
        <f>FK17</f>
        <v>22</v>
      </c>
      <c r="GL17" s="117">
        <f t="shared" ref="GL17:HI17" si="8">FL17</f>
        <v>22</v>
      </c>
      <c r="GM17" s="117">
        <f t="shared" si="8"/>
        <v>100</v>
      </c>
      <c r="GN17" s="117">
        <f t="shared" si="8"/>
        <v>200</v>
      </c>
      <c r="GO17" s="117">
        <f t="shared" si="8"/>
        <v>300</v>
      </c>
      <c r="GP17" s="117">
        <f t="shared" si="8"/>
        <v>400</v>
      </c>
      <c r="GQ17" s="117">
        <f t="shared" si="8"/>
        <v>500</v>
      </c>
      <c r="GR17" s="117">
        <f t="shared" si="8"/>
        <v>600</v>
      </c>
      <c r="GS17" s="117">
        <f t="shared" si="8"/>
        <v>700</v>
      </c>
      <c r="GT17" s="117">
        <f t="shared" si="8"/>
        <v>800</v>
      </c>
      <c r="GU17" s="117">
        <f t="shared" si="8"/>
        <v>900</v>
      </c>
      <c r="GV17" s="117">
        <f t="shared" si="8"/>
        <v>950</v>
      </c>
      <c r="GW17" s="117">
        <f t="shared" si="8"/>
        <v>0</v>
      </c>
      <c r="GX17" s="117">
        <f t="shared" si="8"/>
        <v>950</v>
      </c>
      <c r="GY17" s="117">
        <f t="shared" si="8"/>
        <v>900</v>
      </c>
      <c r="GZ17" s="117">
        <f t="shared" si="8"/>
        <v>800</v>
      </c>
      <c r="HA17" s="117">
        <f t="shared" si="8"/>
        <v>700</v>
      </c>
      <c r="HB17" s="117">
        <f t="shared" si="8"/>
        <v>600</v>
      </c>
      <c r="HC17" s="117">
        <f t="shared" si="8"/>
        <v>500</v>
      </c>
      <c r="HD17" s="117">
        <f t="shared" si="8"/>
        <v>400</v>
      </c>
      <c r="HE17" s="117">
        <f t="shared" si="8"/>
        <v>300</v>
      </c>
      <c r="HF17" s="117">
        <f t="shared" si="8"/>
        <v>200</v>
      </c>
      <c r="HG17" s="117">
        <f t="shared" si="8"/>
        <v>100</v>
      </c>
      <c r="HH17" s="117">
        <f t="shared" si="8"/>
        <v>30</v>
      </c>
      <c r="HI17" s="117">
        <f t="shared" si="8"/>
        <v>22</v>
      </c>
    </row>
    <row r="18" spans="1:217" s="39" customFormat="1" ht="12.75" customHeight="1">
      <c r="A18" s="34"/>
      <c r="B18" s="183" t="s">
        <v>7</v>
      </c>
      <c r="C18" s="35">
        <v>8</v>
      </c>
      <c r="D18" s="36"/>
      <c r="E18" s="37">
        <v>7.0780000000000003</v>
      </c>
      <c r="F18" s="37">
        <v>7.3490000000000002</v>
      </c>
      <c r="G18" s="37">
        <v>7.6379999999999999</v>
      </c>
      <c r="H18" s="37">
        <v>7.859</v>
      </c>
      <c r="I18" s="37">
        <v>8.0649999999999995</v>
      </c>
      <c r="J18" s="37">
        <v>8.3460000000000001</v>
      </c>
      <c r="K18" s="37">
        <v>8.5259999999999998</v>
      </c>
      <c r="L18" s="37">
        <v>8.625</v>
      </c>
      <c r="M18" s="37">
        <v>8.6739999999999995</v>
      </c>
      <c r="N18" s="37">
        <v>8.7620000000000005</v>
      </c>
      <c r="O18" s="38">
        <v>8.7260000000000009</v>
      </c>
      <c r="P18" s="34"/>
      <c r="Q18" s="36">
        <v>8.7249999999999996</v>
      </c>
      <c r="R18" s="37">
        <v>8.7029999999999994</v>
      </c>
      <c r="S18" s="37">
        <v>8.4079999999999995</v>
      </c>
      <c r="T18" s="37">
        <v>8.1679999999999993</v>
      </c>
      <c r="U18" s="37">
        <v>7.968</v>
      </c>
      <c r="V18" s="37">
        <v>7.6580000000000004</v>
      </c>
      <c r="W18" s="37">
        <v>7.4489999999999998</v>
      </c>
      <c r="X18" s="37">
        <v>7.2519999999999998</v>
      </c>
      <c r="Y18" s="37">
        <v>7.0410000000000004</v>
      </c>
      <c r="Z18" s="37">
        <v>6.8289999999999997</v>
      </c>
      <c r="AA18" s="37">
        <v>6.6449999999999996</v>
      </c>
      <c r="AB18" s="38"/>
      <c r="AD18" s="34"/>
      <c r="AE18" s="183" t="s">
        <v>7</v>
      </c>
      <c r="AF18" s="35">
        <v>8</v>
      </c>
      <c r="AG18" s="36"/>
      <c r="AH18" s="37">
        <v>4.4710000000000001</v>
      </c>
      <c r="AI18" s="37">
        <v>4.93</v>
      </c>
      <c r="AJ18" s="37">
        <v>5.5910000000000002</v>
      </c>
      <c r="AK18" s="37">
        <v>5.9290000000000003</v>
      </c>
      <c r="AL18" s="37">
        <v>6.3739999999999997</v>
      </c>
      <c r="AM18" s="37">
        <v>6.8630000000000004</v>
      </c>
      <c r="AN18" s="37">
        <v>7.1130000000000004</v>
      </c>
      <c r="AO18" s="37">
        <v>7.141</v>
      </c>
      <c r="AP18" s="37">
        <v>7.0659999999999998</v>
      </c>
      <c r="AQ18" s="37">
        <v>7.0439999999999996</v>
      </c>
      <c r="AR18" s="38">
        <v>6.8810000000000002</v>
      </c>
      <c r="AS18" s="34"/>
      <c r="AT18" s="36">
        <v>6.8769999999999998</v>
      </c>
      <c r="AU18" s="37">
        <v>6.859</v>
      </c>
      <c r="AV18" s="37">
        <v>6.5650000000000004</v>
      </c>
      <c r="AW18" s="37">
        <v>6.2809999999999997</v>
      </c>
      <c r="AX18" s="37">
        <v>5.9370000000000003</v>
      </c>
      <c r="AY18" s="37">
        <v>5.468</v>
      </c>
      <c r="AZ18" s="37">
        <v>5.1459999999999999</v>
      </c>
      <c r="BA18" s="37">
        <v>4.8179999999999996</v>
      </c>
      <c r="BB18" s="37">
        <v>4.4829999999999997</v>
      </c>
      <c r="BC18" s="37">
        <v>4.09</v>
      </c>
      <c r="BD18" s="37">
        <v>3.7440000000000002</v>
      </c>
      <c r="BE18" s="38"/>
      <c r="BH18" s="118" t="str">
        <f>COMPLEX(D18,AG18)</f>
        <v>0</v>
      </c>
      <c r="BI18" s="118" t="str">
        <f>COMPLEX(E18,AH18)</f>
        <v>7.078+4.471i</v>
      </c>
      <c r="BJ18" s="118" t="str">
        <f t="shared" ref="BJ18:BU33" si="9">COMPLEX(F18,AI18)</f>
        <v>7.349+4.93i</v>
      </c>
      <c r="BK18" s="118" t="str">
        <f t="shared" si="9"/>
        <v>7.638+5.591i</v>
      </c>
      <c r="BL18" s="118" t="str">
        <f t="shared" si="9"/>
        <v>7.859+5.929i</v>
      </c>
      <c r="BM18" s="118" t="str">
        <f t="shared" si="9"/>
        <v>8.065+6.374i</v>
      </c>
      <c r="BN18" s="118" t="str">
        <f t="shared" si="9"/>
        <v>8.346+6.863i</v>
      </c>
      <c r="BO18" s="118" t="str">
        <f t="shared" si="9"/>
        <v>8.526+7.113i</v>
      </c>
      <c r="BP18" s="118" t="str">
        <f t="shared" si="9"/>
        <v>8.625+7.141i</v>
      </c>
      <c r="BQ18" s="118" t="str">
        <f t="shared" si="9"/>
        <v>8.674+7.066i</v>
      </c>
      <c r="BR18" s="118" t="str">
        <f t="shared" si="9"/>
        <v>8.762+7.044i</v>
      </c>
      <c r="BS18" s="118" t="str">
        <f t="shared" si="9"/>
        <v>8.726+6.881i</v>
      </c>
      <c r="BT18" s="118" t="str">
        <f t="shared" si="9"/>
        <v>0</v>
      </c>
      <c r="BU18" s="118" t="str">
        <f>COMPLEX(Q18,AT18)</f>
        <v>8.725+6.877i</v>
      </c>
      <c r="BV18" s="118" t="str">
        <f t="shared" ref="BV18:CG33" si="10">COMPLEX(R18,AU18)</f>
        <v>8.703+6.859i</v>
      </c>
      <c r="BW18" s="118" t="str">
        <f t="shared" si="10"/>
        <v>8.408+6.565i</v>
      </c>
      <c r="BX18" s="118" t="str">
        <f t="shared" si="10"/>
        <v>8.168+6.281i</v>
      </c>
      <c r="BY18" s="118" t="str">
        <f t="shared" si="10"/>
        <v>7.968+5.937i</v>
      </c>
      <c r="BZ18" s="118" t="str">
        <f t="shared" si="10"/>
        <v>7.658+5.468i</v>
      </c>
      <c r="CA18" s="118" t="str">
        <f t="shared" si="10"/>
        <v>7.449+5.146i</v>
      </c>
      <c r="CB18" s="118" t="str">
        <f t="shared" si="10"/>
        <v>7.252+4.818i</v>
      </c>
      <c r="CC18" s="118" t="str">
        <f t="shared" si="10"/>
        <v>7.041+4.483i</v>
      </c>
      <c r="CD18" s="118" t="str">
        <f t="shared" si="10"/>
        <v>6.829+4.09i</v>
      </c>
      <c r="CE18" s="118" t="str">
        <f t="shared" si="10"/>
        <v>6.645+3.744i</v>
      </c>
      <c r="CF18" s="118" t="str">
        <f t="shared" si="10"/>
        <v>0</v>
      </c>
      <c r="CG18" s="118" t="str">
        <f t="shared" si="10"/>
        <v>0</v>
      </c>
      <c r="CH18" s="39">
        <f>AF18*1000000000</f>
        <v>8000000000</v>
      </c>
      <c r="CI18" s="121">
        <f>1/(2*3.141*CH18*$CL$15)</f>
        <v>2.2473118960016962</v>
      </c>
      <c r="CJ18" s="121" t="str">
        <f>IMPRODUCT(BH18, $CI18)</f>
        <v>0</v>
      </c>
      <c r="CK18" s="121" t="str">
        <f t="shared" ref="CK18:CZ33" si="11">IMPRODUCT(BI18, $CI18)</f>
        <v>15.9064735999+10.0477314870236i</v>
      </c>
      <c r="CL18" s="121" t="str">
        <f t="shared" si="11"/>
        <v>16.5154951237165+11.0792476472884i</v>
      </c>
      <c r="CM18" s="121" t="str">
        <f t="shared" si="11"/>
        <v>17.164968261661+12.5647208105455i</v>
      </c>
      <c r="CN18" s="121" t="str">
        <f t="shared" si="11"/>
        <v>17.6616241906773+13.3243122313941i</v>
      </c>
      <c r="CO18" s="121" t="str">
        <f t="shared" si="11"/>
        <v>18.1245704412537+14.3243660251148i</v>
      </c>
      <c r="CP18" s="121" t="str">
        <f t="shared" si="11"/>
        <v>18.7560650840302+15.4233015422596i</v>
      </c>
      <c r="CQ18" s="121" t="str">
        <f t="shared" si="11"/>
        <v>19.1605812253105+15.9851295162601i</v>
      </c>
      <c r="CR18" s="121" t="str">
        <f t="shared" si="11"/>
        <v>19.3830651030146+16.0480542493481i</v>
      </c>
      <c r="CS18" s="121" t="str">
        <f t="shared" si="11"/>
        <v>19.4931833859187+15.879505857148i</v>
      </c>
      <c r="CT18" s="121" t="str">
        <f t="shared" si="11"/>
        <v>19.6909468327669+15.8300649954359i</v>
      </c>
      <c r="CU18" s="121" t="str">
        <f t="shared" si="11"/>
        <v>19.6100436045108+15.4637531563877i</v>
      </c>
      <c r="CV18" s="121" t="str">
        <f t="shared" si="11"/>
        <v>0</v>
      </c>
      <c r="CW18" s="121" t="str">
        <f t="shared" si="11"/>
        <v>19.6077962926148+15.4547639088037i</v>
      </c>
      <c r="CX18" s="121" t="str">
        <f t="shared" si="11"/>
        <v>19.5583554309028+15.4143122946756i</v>
      </c>
      <c r="CY18" s="121" t="str">
        <f t="shared" si="11"/>
        <v>18.8953984215823+14.7536025972511i</v>
      </c>
      <c r="CZ18" s="121" t="str">
        <f t="shared" si="11"/>
        <v>18.3560435665419+14.1153660187867i</v>
      </c>
      <c r="DA18" s="121" t="str">
        <f t="shared" ref="DA18:DH33" si="12">IMPRODUCT(BY18, $CI18)</f>
        <v>17.9065811873415+13.3422907265621i</v>
      </c>
      <c r="DB18" s="121" t="str">
        <f t="shared" si="12"/>
        <v>17.209914499581+12.2883014473373i</v>
      </c>
      <c r="DC18" s="121" t="str">
        <f t="shared" si="12"/>
        <v>16.7402263133166+11.5646670168247i</v>
      </c>
      <c r="DD18" s="121" t="str">
        <f t="shared" si="12"/>
        <v>16.2975058698043+10.8275487149362i</v>
      </c>
      <c r="DE18" s="121" t="str">
        <f t="shared" si="12"/>
        <v>15.8233230597479+10.0746992297756i</v>
      </c>
      <c r="DF18" s="121" t="str">
        <f t="shared" si="12"/>
        <v>15.3468929377956+9.19150565464694i</v>
      </c>
      <c r="DG18" s="121" t="str">
        <f t="shared" si="12"/>
        <v>14.9333875489313+8.41393573863035i</v>
      </c>
      <c r="DH18" s="121" t="str">
        <f t="shared" si="12"/>
        <v>0</v>
      </c>
      <c r="DI18" s="121"/>
      <c r="DK18" s="39">
        <f>IMREAL(CJ18)</f>
        <v>0</v>
      </c>
      <c r="DL18" s="39">
        <f t="shared" ref="DL18:EA33" si="13">IMREAL(CK18)</f>
        <v>15.9064735999</v>
      </c>
      <c r="DM18" s="39">
        <f t="shared" si="13"/>
        <v>16.515495123716502</v>
      </c>
      <c r="DN18" s="39">
        <f t="shared" si="13"/>
        <v>17.164968261660999</v>
      </c>
      <c r="DO18" s="39">
        <f t="shared" si="13"/>
        <v>17.661624190677301</v>
      </c>
      <c r="DP18" s="39">
        <f t="shared" si="13"/>
        <v>18.124570441253699</v>
      </c>
      <c r="DQ18" s="39">
        <f t="shared" si="13"/>
        <v>18.756065084030201</v>
      </c>
      <c r="DR18" s="39">
        <f t="shared" si="13"/>
        <v>19.160581225310501</v>
      </c>
      <c r="DS18" s="39">
        <f t="shared" si="13"/>
        <v>19.383065103014602</v>
      </c>
      <c r="DT18" s="39">
        <f t="shared" si="13"/>
        <v>19.493183385918702</v>
      </c>
      <c r="DU18" s="39">
        <f t="shared" si="13"/>
        <v>19.690946832766901</v>
      </c>
      <c r="DV18" s="39">
        <f t="shared" si="13"/>
        <v>19.6100436045108</v>
      </c>
      <c r="DW18" s="39">
        <f t="shared" si="13"/>
        <v>0</v>
      </c>
      <c r="DX18" s="39">
        <f t="shared" si="13"/>
        <v>19.6077962926148</v>
      </c>
      <c r="DY18" s="39">
        <f t="shared" si="13"/>
        <v>19.5583554309028</v>
      </c>
      <c r="DZ18" s="39">
        <f t="shared" si="13"/>
        <v>18.8953984215823</v>
      </c>
      <c r="EA18" s="39">
        <f t="shared" si="13"/>
        <v>18.356043566541899</v>
      </c>
      <c r="EB18" s="39">
        <f t="shared" ref="EB18:EI33" si="14">IMREAL(DA18)</f>
        <v>17.906581187341502</v>
      </c>
      <c r="EC18" s="39">
        <f t="shared" si="14"/>
        <v>17.209914499581</v>
      </c>
      <c r="ED18" s="39">
        <f t="shared" si="14"/>
        <v>16.740226313316601</v>
      </c>
      <c r="EE18" s="39">
        <f t="shared" si="14"/>
        <v>16.297505869804301</v>
      </c>
      <c r="EF18" s="39">
        <f t="shared" si="14"/>
        <v>15.823323059747899</v>
      </c>
      <c r="EG18" s="39">
        <f t="shared" si="14"/>
        <v>15.3468929377956</v>
      </c>
      <c r="EH18" s="39">
        <f t="shared" si="14"/>
        <v>14.9333875489313</v>
      </c>
      <c r="EI18" s="39">
        <f>IMREAL(DH18)</f>
        <v>0</v>
      </c>
      <c r="EK18" s="39">
        <f>IMAGINARY(CJ18)</f>
        <v>0</v>
      </c>
      <c r="EL18" s="39">
        <f t="shared" ref="EL18:FA33" si="15">IMAGINARY(CK18)</f>
        <v>10.047731487023601</v>
      </c>
      <c r="EM18" s="39">
        <f t="shared" si="15"/>
        <v>11.079247647288399</v>
      </c>
      <c r="EN18" s="39">
        <f t="shared" si="15"/>
        <v>12.5647208105455</v>
      </c>
      <c r="EO18" s="39">
        <f t="shared" si="15"/>
        <v>13.324312231394099</v>
      </c>
      <c r="EP18" s="39">
        <f t="shared" si="15"/>
        <v>14.3243660251148</v>
      </c>
      <c r="EQ18" s="39">
        <f t="shared" si="15"/>
        <v>15.423301542259599</v>
      </c>
      <c r="ER18" s="39">
        <f t="shared" si="15"/>
        <v>15.9851295162601</v>
      </c>
      <c r="ES18" s="39">
        <f t="shared" si="15"/>
        <v>16.048054249348102</v>
      </c>
      <c r="ET18" s="39">
        <f t="shared" si="15"/>
        <v>15.879505857148001</v>
      </c>
      <c r="EU18" s="39">
        <f t="shared" si="15"/>
        <v>15.830064995435899</v>
      </c>
      <c r="EV18" s="39">
        <f t="shared" si="15"/>
        <v>15.4637531563877</v>
      </c>
      <c r="EW18" s="39">
        <f t="shared" si="15"/>
        <v>0</v>
      </c>
      <c r="EX18" s="39">
        <f t="shared" si="15"/>
        <v>15.454763908803701</v>
      </c>
      <c r="EY18" s="39">
        <f t="shared" si="15"/>
        <v>15.4143122946756</v>
      </c>
      <c r="EZ18" s="39">
        <f t="shared" si="15"/>
        <v>14.753602597251099</v>
      </c>
      <c r="FA18" s="39">
        <f t="shared" si="15"/>
        <v>14.1153660187867</v>
      </c>
      <c r="FB18" s="39">
        <f t="shared" ref="FB18:FI33" si="16">IMAGINARY(DA18)</f>
        <v>13.3422907265621</v>
      </c>
      <c r="FC18" s="39">
        <f t="shared" si="16"/>
        <v>12.2883014473373</v>
      </c>
      <c r="FD18" s="39">
        <f t="shared" si="16"/>
        <v>11.5646670168247</v>
      </c>
      <c r="FE18" s="39">
        <f t="shared" si="16"/>
        <v>10.827548714936199</v>
      </c>
      <c r="FF18" s="39">
        <f t="shared" si="16"/>
        <v>10.0746992297756</v>
      </c>
      <c r="FG18" s="39">
        <f t="shared" si="16"/>
        <v>9.1915056546469405</v>
      </c>
      <c r="FH18" s="39">
        <f t="shared" si="16"/>
        <v>8.4139357386303502</v>
      </c>
      <c r="FI18" s="39">
        <f t="shared" si="16"/>
        <v>0</v>
      </c>
      <c r="FK18" s="39">
        <f>(SQRT((DK18-$FK$15)^2 + EK18^2))/(SQRT(DK18+$FK$15)^2+EK18^2)</f>
        <v>0.99999999999999989</v>
      </c>
      <c r="FL18" s="39">
        <f t="shared" ref="FL18:GA33" si="17">(SQRT((DL18-$FK$15)^2 + EL18^2))/(SQRT(DL18+$FK$15)^2+EL18^2)</f>
        <v>0.21300832729413313</v>
      </c>
      <c r="FM18" s="39">
        <f t="shared" si="17"/>
        <v>0.18635141687632187</v>
      </c>
      <c r="FN18" s="39">
        <f t="shared" si="17"/>
        <v>0.15622732161834266</v>
      </c>
      <c r="FO18" s="39">
        <f t="shared" si="17"/>
        <v>0.14264262637760133</v>
      </c>
      <c r="FP18" s="39">
        <f t="shared" si="17"/>
        <v>0.12786157926723968</v>
      </c>
      <c r="FQ18" s="39">
        <f t="shared" si="17"/>
        <v>0.11363173878689696</v>
      </c>
      <c r="FR18" s="39">
        <f t="shared" si="17"/>
        <v>0.10698390534267839</v>
      </c>
      <c r="FS18" s="39">
        <f t="shared" si="17"/>
        <v>0.10573696400710268</v>
      </c>
      <c r="FT18" s="39">
        <f t="shared" si="17"/>
        <v>0.10692372020082139</v>
      </c>
      <c r="FU18" s="39">
        <f t="shared" si="17"/>
        <v>0.10676219881553756</v>
      </c>
      <c r="FV18" s="39">
        <f t="shared" si="17"/>
        <v>0.11044343093611465</v>
      </c>
      <c r="FW18" s="39">
        <f t="shared" si="17"/>
        <v>0.99999999999999989</v>
      </c>
      <c r="FX18" s="39">
        <f t="shared" si="17"/>
        <v>0.11053703094119249</v>
      </c>
      <c r="FY18" s="39">
        <f t="shared" si="17"/>
        <v>0.11108813823055608</v>
      </c>
      <c r="FZ18" s="39">
        <f t="shared" si="17"/>
        <v>0.12013443175438904</v>
      </c>
      <c r="GA18" s="39">
        <f t="shared" si="17"/>
        <v>0.12948239672418163</v>
      </c>
      <c r="GB18" s="39">
        <f t="shared" ref="GB18:GI33" si="18">(SQRT((EB18-$FK$15)^2 + FB18^2))/(SQRT(EB18+$FK$15)^2+FB18^2)</f>
        <v>0.14133006164580014</v>
      </c>
      <c r="GC18" s="39">
        <f t="shared" si="18"/>
        <v>0.1604723041907323</v>
      </c>
      <c r="GD18" s="39">
        <f t="shared" si="18"/>
        <v>0.17564183085590118</v>
      </c>
      <c r="GE18" s="39">
        <f t="shared" si="18"/>
        <v>0.19287542583266262</v>
      </c>
      <c r="GF18" s="39">
        <f t="shared" si="18"/>
        <v>0.212945597834898</v>
      </c>
      <c r="GG18" s="39">
        <f t="shared" si="18"/>
        <v>0.23927933046725194</v>
      </c>
      <c r="GH18" s="39">
        <f t="shared" si="18"/>
        <v>0.26569309858408757</v>
      </c>
      <c r="GI18" s="39">
        <f t="shared" si="18"/>
        <v>0.99999999999999989</v>
      </c>
      <c r="GJ18" s="124">
        <f>C18*1000000000</f>
        <v>8000000000</v>
      </c>
      <c r="GK18" s="124">
        <f t="shared" ref="GK18:GZ33" si="19">20*LOG(FK18)</f>
        <v>-9.6432746655328714E-16</v>
      </c>
      <c r="GL18" s="124">
        <f t="shared" si="19"/>
        <v>-13.432068360596226</v>
      </c>
      <c r="GM18" s="124">
        <f t="shared" si="19"/>
        <v>-14.593346016965501</v>
      </c>
      <c r="GN18" s="124">
        <f t="shared" si="19"/>
        <v>-16.124860255465062</v>
      </c>
      <c r="GO18" s="124">
        <f t="shared" si="19"/>
        <v>-16.91501346805072</v>
      </c>
      <c r="GP18" s="124">
        <f t="shared" si="19"/>
        <v>-17.865198714637501</v>
      </c>
      <c r="GQ18" s="124">
        <f t="shared" si="19"/>
        <v>-18.890006954399276</v>
      </c>
      <c r="GR18" s="124">
        <f t="shared" si="19"/>
        <v>-19.41363105313895</v>
      </c>
      <c r="GS18" s="124">
        <f t="shared" si="19"/>
        <v>-19.515463270313113</v>
      </c>
      <c r="GT18" s="124">
        <f t="shared" si="19"/>
        <v>-19.418518784583657</v>
      </c>
      <c r="GU18" s="124">
        <f t="shared" si="19"/>
        <v>-19.431649806041861</v>
      </c>
      <c r="GV18" s="124">
        <f t="shared" si="19"/>
        <v>-19.137202208442876</v>
      </c>
      <c r="GW18" s="124">
        <f t="shared" si="19"/>
        <v>-9.6432746655328714E-16</v>
      </c>
      <c r="GX18" s="124">
        <f t="shared" si="19"/>
        <v>-19.129844097631256</v>
      </c>
      <c r="GY18" s="124">
        <f t="shared" si="19"/>
        <v>-19.086646233610875</v>
      </c>
      <c r="GZ18" s="124">
        <f t="shared" si="19"/>
        <v>-18.406650030490958</v>
      </c>
      <c r="HA18" s="124">
        <f t="shared" ref="HA18:HI33" si="20">20*LOG(GA18)</f>
        <v>-17.75578540774745</v>
      </c>
      <c r="HB18" s="124">
        <f t="shared" si="20"/>
        <v>-16.995309032202016</v>
      </c>
      <c r="HC18" s="124">
        <f t="shared" si="20"/>
        <v>-15.891998227804143</v>
      </c>
      <c r="HD18" s="124">
        <f t="shared" si="20"/>
        <v>-15.107440890875782</v>
      </c>
      <c r="HE18" s="124">
        <f t="shared" si="20"/>
        <v>-14.294462041744131</v>
      </c>
      <c r="HF18" s="124">
        <f t="shared" si="20"/>
        <v>-13.434626670928715</v>
      </c>
      <c r="HG18" s="124">
        <f t="shared" si="20"/>
        <v>-12.421896303679262</v>
      </c>
      <c r="HH18" s="124">
        <f t="shared" si="20"/>
        <v>-11.512394526079335</v>
      </c>
      <c r="HI18" s="124">
        <f t="shared" si="20"/>
        <v>-9.6432746655328714E-16</v>
      </c>
    </row>
    <row r="19" spans="1:217" s="39" customFormat="1">
      <c r="A19" s="20"/>
      <c r="B19" s="184"/>
      <c r="C19" s="40">
        <v>8.0500000000000007</v>
      </c>
      <c r="D19" s="41"/>
      <c r="E19" s="42">
        <v>7.085</v>
      </c>
      <c r="F19" s="42">
        <v>7.3440000000000003</v>
      </c>
      <c r="G19" s="42">
        <v>7.67</v>
      </c>
      <c r="H19" s="42">
        <v>7.875</v>
      </c>
      <c r="I19" s="42">
        <v>8.1050000000000004</v>
      </c>
      <c r="J19" s="42">
        <v>8.3580000000000005</v>
      </c>
      <c r="K19" s="42">
        <v>8.5269999999999992</v>
      </c>
      <c r="L19" s="42">
        <v>8.6359999999999992</v>
      </c>
      <c r="M19" s="42">
        <v>8.7040000000000006</v>
      </c>
      <c r="N19" s="42">
        <v>8.7940000000000005</v>
      </c>
      <c r="O19" s="43">
        <v>8.75</v>
      </c>
      <c r="P19" s="20"/>
      <c r="Q19" s="41">
        <v>8.7479999999999993</v>
      </c>
      <c r="R19" s="42">
        <v>8.7140000000000004</v>
      </c>
      <c r="S19" s="42">
        <v>8.4269999999999996</v>
      </c>
      <c r="T19" s="42">
        <v>8.2040000000000006</v>
      </c>
      <c r="U19" s="42">
        <v>7.952</v>
      </c>
      <c r="V19" s="42">
        <v>7.6559999999999997</v>
      </c>
      <c r="W19" s="42">
        <v>7.4630000000000001</v>
      </c>
      <c r="X19" s="42">
        <v>7.2729999999999997</v>
      </c>
      <c r="Y19" s="42">
        <v>7.0549999999999997</v>
      </c>
      <c r="Z19" s="42">
        <v>6.8520000000000003</v>
      </c>
      <c r="AA19" s="42">
        <v>6.6879999999999997</v>
      </c>
      <c r="AB19" s="43"/>
      <c r="AD19" s="20"/>
      <c r="AE19" s="184"/>
      <c r="AF19" s="40">
        <v>8.0500000000000007</v>
      </c>
      <c r="AG19" s="41"/>
      <c r="AH19" s="42">
        <v>4.4550000000000001</v>
      </c>
      <c r="AI19" s="42">
        <v>4.9169999999999998</v>
      </c>
      <c r="AJ19" s="42">
        <v>5.601</v>
      </c>
      <c r="AK19" s="42">
        <v>5.8959999999999999</v>
      </c>
      <c r="AL19" s="42">
        <v>6.3609999999999998</v>
      </c>
      <c r="AM19" s="42">
        <v>6.8520000000000003</v>
      </c>
      <c r="AN19" s="42">
        <v>7.1260000000000003</v>
      </c>
      <c r="AO19" s="42">
        <v>7.1669999999999998</v>
      </c>
      <c r="AP19" s="42">
        <v>7.0979999999999999</v>
      </c>
      <c r="AQ19" s="42">
        <v>7.08</v>
      </c>
      <c r="AR19" s="43">
        <v>6.9269999999999996</v>
      </c>
      <c r="AS19" s="20"/>
      <c r="AT19" s="41">
        <v>6.923</v>
      </c>
      <c r="AU19" s="42">
        <v>6.899</v>
      </c>
      <c r="AV19" s="42">
        <v>6.601</v>
      </c>
      <c r="AW19" s="42">
        <v>6.3150000000000004</v>
      </c>
      <c r="AX19" s="42">
        <v>5.9560000000000004</v>
      </c>
      <c r="AY19" s="42">
        <v>5.4729999999999999</v>
      </c>
      <c r="AZ19" s="42">
        <v>5.1449999999999996</v>
      </c>
      <c r="BA19" s="42">
        <v>4.819</v>
      </c>
      <c r="BB19" s="42">
        <v>4.4880000000000004</v>
      </c>
      <c r="BC19" s="42">
        <v>4.1120000000000001</v>
      </c>
      <c r="BD19" s="42">
        <v>3.774</v>
      </c>
      <c r="BE19" s="43"/>
      <c r="BH19" s="118" t="str">
        <f t="shared" ref="BH19:BW48" si="21">COMPLEX(D19,AG19)</f>
        <v>0</v>
      </c>
      <c r="BI19" s="118" t="str">
        <f t="shared" si="21"/>
        <v>7.085+4.455i</v>
      </c>
      <c r="BJ19" s="118" t="str">
        <f t="shared" si="9"/>
        <v>7.344+4.917i</v>
      </c>
      <c r="BK19" s="118" t="str">
        <f t="shared" si="9"/>
        <v>7.67+5.601i</v>
      </c>
      <c r="BL19" s="118" t="str">
        <f t="shared" si="9"/>
        <v>7.875+5.896i</v>
      </c>
      <c r="BM19" s="118" t="str">
        <f t="shared" si="9"/>
        <v>8.105+6.361i</v>
      </c>
      <c r="BN19" s="118" t="str">
        <f t="shared" si="9"/>
        <v>8.358+6.852i</v>
      </c>
      <c r="BO19" s="118" t="str">
        <f t="shared" si="9"/>
        <v>8.527+7.126i</v>
      </c>
      <c r="BP19" s="118" t="str">
        <f t="shared" si="9"/>
        <v>8.636+7.167i</v>
      </c>
      <c r="BQ19" s="118" t="str">
        <f t="shared" si="9"/>
        <v>8.704+7.098i</v>
      </c>
      <c r="BR19" s="118" t="str">
        <f t="shared" si="9"/>
        <v>8.794+7.08i</v>
      </c>
      <c r="BS19" s="118" t="str">
        <f t="shared" si="9"/>
        <v>8.75+6.927i</v>
      </c>
      <c r="BT19" s="118" t="str">
        <f t="shared" si="9"/>
        <v>0</v>
      </c>
      <c r="BU19" s="118" t="str">
        <f t="shared" si="9"/>
        <v>8.748+6.923i</v>
      </c>
      <c r="BV19" s="118" t="str">
        <f t="shared" si="10"/>
        <v>8.714+6.899i</v>
      </c>
      <c r="BW19" s="118" t="str">
        <f t="shared" si="10"/>
        <v>8.427+6.601i</v>
      </c>
      <c r="BX19" s="118" t="str">
        <f t="shared" si="10"/>
        <v>8.204+6.315i</v>
      </c>
      <c r="BY19" s="118" t="str">
        <f t="shared" si="10"/>
        <v>7.952+5.956i</v>
      </c>
      <c r="BZ19" s="118" t="str">
        <f t="shared" si="10"/>
        <v>7.656+5.473i</v>
      </c>
      <c r="CA19" s="118" t="str">
        <f t="shared" si="10"/>
        <v>7.463+5.145i</v>
      </c>
      <c r="CB19" s="118" t="str">
        <f t="shared" si="10"/>
        <v>7.273+4.819i</v>
      </c>
      <c r="CC19" s="118" t="str">
        <f t="shared" si="10"/>
        <v>7.055+4.488i</v>
      </c>
      <c r="CD19" s="118" t="str">
        <f t="shared" si="10"/>
        <v>6.852+4.112i</v>
      </c>
      <c r="CE19" s="118" t="str">
        <f t="shared" si="10"/>
        <v>6.688+3.774i</v>
      </c>
      <c r="CF19" s="118" t="str">
        <f t="shared" si="10"/>
        <v>0</v>
      </c>
      <c r="CG19" s="118" t="str">
        <f t="shared" si="10"/>
        <v>0</v>
      </c>
      <c r="CH19" s="39">
        <f t="shared" ref="CH19:CH82" si="22">AF19*1000000000</f>
        <v>8050000000.000001</v>
      </c>
      <c r="CI19" s="121">
        <f t="shared" ref="CI19:CI82" si="23">1/(2*3.141*CH19*$CL$15)</f>
        <v>2.2333534370203187</v>
      </c>
      <c r="CJ19" s="121" t="str">
        <f t="shared" ref="CJ19:CY48" si="24">IMPRODUCT(BH19, $CI19)</f>
        <v>0</v>
      </c>
      <c r="CK19" s="121" t="str">
        <f t="shared" si="11"/>
        <v>15.823309101289+9.94958956192552i</v>
      </c>
      <c r="CL19" s="121" t="str">
        <f t="shared" si="11"/>
        <v>16.4017476414772+10.9813988498289i</v>
      </c>
      <c r="CM19" s="121" t="str">
        <f t="shared" si="11"/>
        <v>17.1298208619458+12.5090126007508i</v>
      </c>
      <c r="CN19" s="121" t="str">
        <f t="shared" si="11"/>
        <v>17.587658316535+13.1678518646718i</v>
      </c>
      <c r="CO19" s="121" t="str">
        <f t="shared" si="11"/>
        <v>18.1013296070497+14.2063612128862i</v>
      </c>
      <c r="CP19" s="121" t="str">
        <f t="shared" si="11"/>
        <v>18.6663680266158+15.3029377504632i</v>
      </c>
      <c r="CQ19" s="121" t="str">
        <f t="shared" si="11"/>
        <v>19.0438047574723+15.9148765922068i</v>
      </c>
      <c r="CR19" s="121" t="str">
        <f t="shared" si="11"/>
        <v>19.2872402821075+16.0064440831246i</v>
      </c>
      <c r="CS19" s="121" t="str">
        <f t="shared" si="11"/>
        <v>19.4391083158249+15.8523426959702i</v>
      </c>
      <c r="CT19" s="121" t="str">
        <f t="shared" si="11"/>
        <v>19.6401101251567+15.8121423341039i</v>
      </c>
      <c r="CU19" s="121" t="str">
        <f t="shared" si="11"/>
        <v>19.5418425739278+15.4704392582397i</v>
      </c>
      <c r="CV19" s="121" t="str">
        <f t="shared" si="11"/>
        <v>0</v>
      </c>
      <c r="CW19" s="121" t="str">
        <f t="shared" si="11"/>
        <v>19.5373758670537+15.4615058444917i</v>
      </c>
      <c r="CX19" s="121" t="str">
        <f t="shared" si="11"/>
        <v>19.4614418501951+15.4079053620032i</v>
      </c>
      <c r="CY19" s="121" t="str">
        <f t="shared" si="11"/>
        <v>18.8204694137702+14.7423660377711i</v>
      </c>
      <c r="CZ19" s="121" t="str">
        <f t="shared" si="11"/>
        <v>18.3224315973147+14.1036269547833i</v>
      </c>
      <c r="DA19" s="121" t="str">
        <f t="shared" si="12"/>
        <v>17.7596265311856+13.301853070893i</v>
      </c>
      <c r="DB19" s="121" t="str">
        <f t="shared" si="12"/>
        <v>17.0985539138276+12.2231433608122i</v>
      </c>
      <c r="DC19" s="121" t="str">
        <f t="shared" si="12"/>
        <v>16.6675167004826+11.4906034334695i</v>
      </c>
      <c r="DD19" s="121" t="str">
        <f t="shared" si="12"/>
        <v>16.2431795474488+10.7625302130009i</v>
      </c>
      <c r="DE19" s="121" t="str">
        <f t="shared" si="12"/>
        <v>15.7563084981783+10.0232902253472i</v>
      </c>
      <c r="DF19" s="121" t="str">
        <f t="shared" si="12"/>
        <v>15.3029377504632+9.18354933302755i</v>
      </c>
      <c r="DG19" s="121" t="str">
        <f t="shared" si="12"/>
        <v>14.9366677867919+8.42867587131468i</v>
      </c>
      <c r="DH19" s="121" t="str">
        <f t="shared" si="12"/>
        <v>0</v>
      </c>
      <c r="DI19" s="121"/>
      <c r="DK19" s="39">
        <f t="shared" ref="DK19:DZ48" si="25">IMREAL(CJ19)</f>
        <v>0</v>
      </c>
      <c r="DL19" s="39">
        <f t="shared" si="13"/>
        <v>15.823309101289</v>
      </c>
      <c r="DM19" s="39">
        <f t="shared" si="13"/>
        <v>16.401747641477201</v>
      </c>
      <c r="DN19" s="39">
        <f t="shared" si="13"/>
        <v>17.129820861945799</v>
      </c>
      <c r="DO19" s="39">
        <f t="shared" si="13"/>
        <v>17.587658316534998</v>
      </c>
      <c r="DP19" s="39">
        <f t="shared" si="13"/>
        <v>18.101329607049699</v>
      </c>
      <c r="DQ19" s="39">
        <f t="shared" si="13"/>
        <v>18.6663680266158</v>
      </c>
      <c r="DR19" s="39">
        <f t="shared" si="13"/>
        <v>19.043804757472302</v>
      </c>
      <c r="DS19" s="39">
        <f t="shared" si="13"/>
        <v>19.287240282107501</v>
      </c>
      <c r="DT19" s="39">
        <f t="shared" si="13"/>
        <v>19.4391083158249</v>
      </c>
      <c r="DU19" s="39">
        <f t="shared" si="13"/>
        <v>19.640110125156699</v>
      </c>
      <c r="DV19" s="39">
        <f t="shared" si="13"/>
        <v>19.541842573927799</v>
      </c>
      <c r="DW19" s="39">
        <f t="shared" si="13"/>
        <v>0</v>
      </c>
      <c r="DX19" s="39">
        <f t="shared" si="13"/>
        <v>19.537375867053701</v>
      </c>
      <c r="DY19" s="39">
        <f t="shared" si="13"/>
        <v>19.461441850195101</v>
      </c>
      <c r="DZ19" s="39">
        <f t="shared" si="13"/>
        <v>18.820469413770201</v>
      </c>
      <c r="EA19" s="39">
        <f t="shared" si="13"/>
        <v>18.322431597314701</v>
      </c>
      <c r="EB19" s="39">
        <f t="shared" si="14"/>
        <v>17.759626531185599</v>
      </c>
      <c r="EC19" s="39">
        <f t="shared" si="14"/>
        <v>17.098553913827601</v>
      </c>
      <c r="ED19" s="39">
        <f t="shared" si="14"/>
        <v>16.667516700482601</v>
      </c>
      <c r="EE19" s="39">
        <f t="shared" si="14"/>
        <v>16.243179547448801</v>
      </c>
      <c r="EF19" s="39">
        <f t="shared" si="14"/>
        <v>15.756308498178299</v>
      </c>
      <c r="EG19" s="39">
        <f t="shared" si="14"/>
        <v>15.302937750463199</v>
      </c>
      <c r="EH19" s="39">
        <f t="shared" si="14"/>
        <v>14.936667786791901</v>
      </c>
      <c r="EI19" s="39">
        <f t="shared" si="14"/>
        <v>0</v>
      </c>
      <c r="EK19" s="39">
        <f>IMAGINARY(CJ19)</f>
        <v>0</v>
      </c>
      <c r="EL19" s="39">
        <f t="shared" si="15"/>
        <v>9.9495895619255208</v>
      </c>
      <c r="EM19" s="39">
        <f t="shared" si="15"/>
        <v>10.981398849828899</v>
      </c>
      <c r="EN19" s="39">
        <f t="shared" si="15"/>
        <v>12.5090126007508</v>
      </c>
      <c r="EO19" s="39">
        <f t="shared" si="15"/>
        <v>13.1678518646718</v>
      </c>
      <c r="EP19" s="39">
        <f t="shared" si="15"/>
        <v>14.2063612128862</v>
      </c>
      <c r="EQ19" s="39">
        <f t="shared" si="15"/>
        <v>15.302937750463199</v>
      </c>
      <c r="ER19" s="39">
        <f t="shared" si="15"/>
        <v>15.914876592206801</v>
      </c>
      <c r="ES19" s="39">
        <f t="shared" si="15"/>
        <v>16.006444083124599</v>
      </c>
      <c r="ET19" s="39">
        <f t="shared" si="15"/>
        <v>15.852342695970201</v>
      </c>
      <c r="EU19" s="39">
        <f t="shared" si="15"/>
        <v>15.8121423341039</v>
      </c>
      <c r="EV19" s="39">
        <f t="shared" si="15"/>
        <v>15.470439258239701</v>
      </c>
      <c r="EW19" s="39">
        <f t="shared" si="15"/>
        <v>0</v>
      </c>
      <c r="EX19" s="39">
        <f t="shared" si="15"/>
        <v>15.4615058444917</v>
      </c>
      <c r="EY19" s="39">
        <f t="shared" si="15"/>
        <v>15.4079053620032</v>
      </c>
      <c r="EZ19" s="39">
        <f t="shared" si="15"/>
        <v>14.742366037771101</v>
      </c>
      <c r="FA19" s="39">
        <f t="shared" si="15"/>
        <v>14.1036269547833</v>
      </c>
      <c r="FB19" s="39">
        <f t="shared" si="16"/>
        <v>13.301853070892999</v>
      </c>
      <c r="FC19" s="39">
        <f t="shared" si="16"/>
        <v>12.2231433608122</v>
      </c>
      <c r="FD19" s="39">
        <f t="shared" si="16"/>
        <v>11.4906034334695</v>
      </c>
      <c r="FE19" s="39">
        <f t="shared" si="16"/>
        <v>10.7625302130009</v>
      </c>
      <c r="FF19" s="39">
        <f t="shared" si="16"/>
        <v>10.0232902253472</v>
      </c>
      <c r="FG19" s="39">
        <f t="shared" si="16"/>
        <v>9.1835493330275497</v>
      </c>
      <c r="FH19" s="39">
        <f t="shared" si="16"/>
        <v>8.4286758713146792</v>
      </c>
      <c r="FI19" s="39">
        <f t="shared" si="16"/>
        <v>0</v>
      </c>
      <c r="FK19" s="39">
        <f t="shared" ref="FK19:FZ48" si="26">(SQRT((DK19-$FK$15)^2 + EK19^2))/(SQRT(DK19+$FK$15)^2+EK19^2)</f>
        <v>0.99999999999999989</v>
      </c>
      <c r="FL19" s="39">
        <f t="shared" si="17"/>
        <v>0.2159690703572078</v>
      </c>
      <c r="FM19" s="39">
        <f t="shared" si="17"/>
        <v>0.18903035994481082</v>
      </c>
      <c r="FN19" s="39">
        <f t="shared" si="17"/>
        <v>0.15728582645957193</v>
      </c>
      <c r="FO19" s="39">
        <f t="shared" si="17"/>
        <v>0.1451781525795359</v>
      </c>
      <c r="FP19" s="39">
        <f t="shared" si="17"/>
        <v>0.12936748256784369</v>
      </c>
      <c r="FQ19" s="39">
        <f t="shared" si="17"/>
        <v>0.11514374239348027</v>
      </c>
      <c r="FR19" s="39">
        <f t="shared" si="17"/>
        <v>0.10798845076868054</v>
      </c>
      <c r="FS19" s="39">
        <f t="shared" si="17"/>
        <v>0.10640307283867934</v>
      </c>
      <c r="FT19" s="39">
        <f t="shared" si="17"/>
        <v>0.10733964724112419</v>
      </c>
      <c r="FU19" s="39">
        <f t="shared" si="17"/>
        <v>0.10708366124761448</v>
      </c>
      <c r="FV19" s="39">
        <f t="shared" si="17"/>
        <v>0.11060050049008145</v>
      </c>
      <c r="FW19" s="39">
        <f t="shared" si="17"/>
        <v>0.99999999999999989</v>
      </c>
      <c r="FX19" s="39">
        <f t="shared" si="17"/>
        <v>0.11070093733953634</v>
      </c>
      <c r="FY19" s="39">
        <f t="shared" si="17"/>
        <v>0.11146715147960615</v>
      </c>
      <c r="FZ19" s="39">
        <f t="shared" si="17"/>
        <v>0.12052487343705601</v>
      </c>
      <c r="GA19" s="39">
        <f t="shared" si="17"/>
        <v>0.12975619325818216</v>
      </c>
      <c r="GB19" s="39">
        <f t="shared" si="18"/>
        <v>0.14252884120147918</v>
      </c>
      <c r="GC19" s="39">
        <f t="shared" si="18"/>
        <v>0.16211532093501724</v>
      </c>
      <c r="GD19" s="39">
        <f t="shared" si="18"/>
        <v>0.17743933374828502</v>
      </c>
      <c r="GE19" s="39">
        <f t="shared" si="18"/>
        <v>0.19459532104731345</v>
      </c>
      <c r="GF19" s="39">
        <f t="shared" si="18"/>
        <v>0.21465474323655045</v>
      </c>
      <c r="GG19" s="39">
        <f t="shared" si="18"/>
        <v>0.2398537131965493</v>
      </c>
      <c r="GH19" s="39">
        <f t="shared" si="18"/>
        <v>0.26520346127160954</v>
      </c>
      <c r="GI19" s="39">
        <f t="shared" si="18"/>
        <v>0.99999999999999989</v>
      </c>
      <c r="GJ19" s="124">
        <f t="shared" ref="GJ19:GJ82" si="27">C19*1000000000</f>
        <v>8050000000.000001</v>
      </c>
      <c r="GK19" s="124">
        <f t="shared" si="19"/>
        <v>-9.6432746655328714E-16</v>
      </c>
      <c r="GL19" s="124">
        <f t="shared" si="19"/>
        <v>-13.312168822815414</v>
      </c>
      <c r="GM19" s="124">
        <f t="shared" si="19"/>
        <v>-14.469368773929904</v>
      </c>
      <c r="GN19" s="124">
        <f t="shared" si="19"/>
        <v>-16.066208226203596</v>
      </c>
      <c r="GO19" s="124">
        <f t="shared" si="19"/>
        <v>-16.761974687600304</v>
      </c>
      <c r="GP19" s="124">
        <f t="shared" si="19"/>
        <v>-17.763497458825896</v>
      </c>
      <c r="GQ19" s="124">
        <f t="shared" si="19"/>
        <v>-18.775193184881097</v>
      </c>
      <c r="GR19" s="124">
        <f t="shared" si="19"/>
        <v>-19.332453785749482</v>
      </c>
      <c r="GS19" s="124">
        <f t="shared" si="19"/>
        <v>-19.460916595403603</v>
      </c>
      <c r="GT19" s="124">
        <f t="shared" si="19"/>
        <v>-19.384796726067229</v>
      </c>
      <c r="GU19" s="124">
        <f t="shared" si="19"/>
        <v>-19.405535769415764</v>
      </c>
      <c r="GV19" s="124">
        <f t="shared" si="19"/>
        <v>-19.12485815509498</v>
      </c>
      <c r="GW19" s="124">
        <f t="shared" si="19"/>
        <v>-9.6432746655328714E-16</v>
      </c>
      <c r="GX19" s="124">
        <f t="shared" si="19"/>
        <v>-19.116974035963963</v>
      </c>
      <c r="GY19" s="124">
        <f t="shared" si="19"/>
        <v>-19.057061940741505</v>
      </c>
      <c r="GZ19" s="124">
        <f t="shared" si="19"/>
        <v>-18.378466317930769</v>
      </c>
      <c r="HA19" s="124">
        <f t="shared" si="20"/>
        <v>-17.737438082512959</v>
      </c>
      <c r="HB19" s="124">
        <f t="shared" si="20"/>
        <v>-16.921944915597585</v>
      </c>
      <c r="HC19" s="124">
        <f t="shared" si="20"/>
        <v>-15.803518792096639</v>
      </c>
      <c r="HD19" s="124">
        <f t="shared" si="20"/>
        <v>-15.019002037738092</v>
      </c>
      <c r="HE19" s="124">
        <f t="shared" si="20"/>
        <v>-14.217352126960987</v>
      </c>
      <c r="HF19" s="124">
        <f t="shared" si="20"/>
        <v>-13.365190209034381</v>
      </c>
      <c r="HG19" s="124">
        <f t="shared" si="20"/>
        <v>-12.401071075895061</v>
      </c>
      <c r="HH19" s="124">
        <f t="shared" si="20"/>
        <v>-11.528416241744168</v>
      </c>
      <c r="HI19" s="124">
        <f t="shared" si="20"/>
        <v>-9.6432746655328714E-16</v>
      </c>
    </row>
    <row r="20" spans="1:217" s="39" customFormat="1">
      <c r="A20" s="20"/>
      <c r="B20" s="184"/>
      <c r="C20" s="40">
        <v>8.1</v>
      </c>
      <c r="D20" s="41"/>
      <c r="E20" s="42">
        <v>7.0389999999999997</v>
      </c>
      <c r="F20" s="42">
        <v>7.3040000000000003</v>
      </c>
      <c r="G20" s="42">
        <v>7.6289999999999996</v>
      </c>
      <c r="H20" s="42">
        <v>7.8250000000000002</v>
      </c>
      <c r="I20" s="42">
        <v>8.0410000000000004</v>
      </c>
      <c r="J20" s="42">
        <v>8.3149999999999995</v>
      </c>
      <c r="K20" s="42">
        <v>8.4760000000000009</v>
      </c>
      <c r="L20" s="42">
        <v>8.5850000000000009</v>
      </c>
      <c r="M20" s="42">
        <v>8.65</v>
      </c>
      <c r="N20" s="42">
        <v>8.7550000000000008</v>
      </c>
      <c r="O20" s="43">
        <v>8.7210000000000001</v>
      </c>
      <c r="P20" s="20"/>
      <c r="Q20" s="41">
        <v>8.7170000000000005</v>
      </c>
      <c r="R20" s="42">
        <v>8.6780000000000008</v>
      </c>
      <c r="S20" s="42">
        <v>8.3879999999999999</v>
      </c>
      <c r="T20" s="42">
        <v>8.1419999999999995</v>
      </c>
      <c r="U20" s="42">
        <v>7.9119999999999999</v>
      </c>
      <c r="V20" s="42">
        <v>7.6130000000000004</v>
      </c>
      <c r="W20" s="42">
        <v>7.4119999999999999</v>
      </c>
      <c r="X20" s="42">
        <v>7.2309999999999999</v>
      </c>
      <c r="Y20" s="42">
        <v>7.0190000000000001</v>
      </c>
      <c r="Z20" s="42">
        <v>6.8159999999999998</v>
      </c>
      <c r="AA20" s="42">
        <v>6.6509999999999998</v>
      </c>
      <c r="AB20" s="43"/>
      <c r="AD20" s="20"/>
      <c r="AE20" s="184"/>
      <c r="AF20" s="40">
        <v>8.1</v>
      </c>
      <c r="AG20" s="41"/>
      <c r="AH20" s="42">
        <v>4.4450000000000003</v>
      </c>
      <c r="AI20" s="42">
        <v>4.9020000000000001</v>
      </c>
      <c r="AJ20" s="42">
        <v>5.5869999999999997</v>
      </c>
      <c r="AK20" s="42">
        <v>5.899</v>
      </c>
      <c r="AL20" s="42">
        <v>6.3470000000000004</v>
      </c>
      <c r="AM20" s="42">
        <v>6.8209999999999997</v>
      </c>
      <c r="AN20" s="42">
        <v>7.0780000000000003</v>
      </c>
      <c r="AO20" s="42">
        <v>7.141</v>
      </c>
      <c r="AP20" s="42">
        <v>7.0510000000000002</v>
      </c>
      <c r="AQ20" s="42">
        <v>7.0309999999999997</v>
      </c>
      <c r="AR20" s="43">
        <v>6.8849999999999998</v>
      </c>
      <c r="AS20" s="20"/>
      <c r="AT20" s="41">
        <v>6.8810000000000002</v>
      </c>
      <c r="AU20" s="42">
        <v>6.8540000000000001</v>
      </c>
      <c r="AV20" s="42">
        <v>6.5549999999999997</v>
      </c>
      <c r="AW20" s="42">
        <v>6.2949999999999999</v>
      </c>
      <c r="AX20" s="42">
        <v>5.9240000000000004</v>
      </c>
      <c r="AY20" s="42">
        <v>5.4470000000000001</v>
      </c>
      <c r="AZ20" s="42">
        <v>5.1180000000000003</v>
      </c>
      <c r="BA20" s="42">
        <v>4.806</v>
      </c>
      <c r="BB20" s="42">
        <v>4.476</v>
      </c>
      <c r="BC20" s="42">
        <v>4.0960000000000001</v>
      </c>
      <c r="BD20" s="42">
        <v>3.7690000000000001</v>
      </c>
      <c r="BE20" s="43"/>
      <c r="BH20" s="118" t="str">
        <f t="shared" si="21"/>
        <v>0</v>
      </c>
      <c r="BI20" s="118" t="str">
        <f t="shared" si="21"/>
        <v>7.039+4.445i</v>
      </c>
      <c r="BJ20" s="118" t="str">
        <f t="shared" si="9"/>
        <v>7.304+4.902i</v>
      </c>
      <c r="BK20" s="118" t="str">
        <f t="shared" si="9"/>
        <v>7.629+5.587i</v>
      </c>
      <c r="BL20" s="118" t="str">
        <f t="shared" si="9"/>
        <v>7.825+5.899i</v>
      </c>
      <c r="BM20" s="118" t="str">
        <f t="shared" si="9"/>
        <v>8.041+6.347i</v>
      </c>
      <c r="BN20" s="118" t="str">
        <f t="shared" si="9"/>
        <v>8.315+6.821i</v>
      </c>
      <c r="BO20" s="118" t="str">
        <f t="shared" si="9"/>
        <v>8.476+7.078i</v>
      </c>
      <c r="BP20" s="118" t="str">
        <f t="shared" si="9"/>
        <v>8.585+7.141i</v>
      </c>
      <c r="BQ20" s="118" t="str">
        <f t="shared" si="9"/>
        <v>8.65+7.051i</v>
      </c>
      <c r="BR20" s="118" t="str">
        <f t="shared" si="9"/>
        <v>8.755+7.031i</v>
      </c>
      <c r="BS20" s="118" t="str">
        <f t="shared" si="9"/>
        <v>8.721+6.885i</v>
      </c>
      <c r="BT20" s="118" t="str">
        <f t="shared" si="9"/>
        <v>0</v>
      </c>
      <c r="BU20" s="118" t="str">
        <f t="shared" si="9"/>
        <v>8.717+6.881i</v>
      </c>
      <c r="BV20" s="118" t="str">
        <f t="shared" si="10"/>
        <v>8.678+6.854i</v>
      </c>
      <c r="BW20" s="118" t="str">
        <f t="shared" si="10"/>
        <v>8.388+6.555i</v>
      </c>
      <c r="BX20" s="118" t="str">
        <f t="shared" si="10"/>
        <v>8.142+6.295i</v>
      </c>
      <c r="BY20" s="118" t="str">
        <f t="shared" si="10"/>
        <v>7.912+5.924i</v>
      </c>
      <c r="BZ20" s="118" t="str">
        <f t="shared" si="10"/>
        <v>7.613+5.447i</v>
      </c>
      <c r="CA20" s="118" t="str">
        <f t="shared" si="10"/>
        <v>7.412+5.118i</v>
      </c>
      <c r="CB20" s="118" t="str">
        <f t="shared" si="10"/>
        <v>7.231+4.806i</v>
      </c>
      <c r="CC20" s="118" t="str">
        <f t="shared" si="10"/>
        <v>7.019+4.476i</v>
      </c>
      <c r="CD20" s="118" t="str">
        <f t="shared" si="10"/>
        <v>6.816+4.096i</v>
      </c>
      <c r="CE20" s="118" t="str">
        <f t="shared" si="10"/>
        <v>6.651+3.769i</v>
      </c>
      <c r="CF20" s="118" t="str">
        <f t="shared" si="10"/>
        <v>0</v>
      </c>
      <c r="CG20" s="118" t="str">
        <f t="shared" si="10"/>
        <v>0</v>
      </c>
      <c r="CH20" s="39">
        <f t="shared" si="22"/>
        <v>8100000000</v>
      </c>
      <c r="CI20" s="121">
        <f t="shared" si="23"/>
        <v>2.2195673046930331</v>
      </c>
      <c r="CJ20" s="121" t="str">
        <f t="shared" si="24"/>
        <v>0</v>
      </c>
      <c r="CK20" s="121" t="str">
        <f t="shared" si="11"/>
        <v>15.6235342577343+9.86597666936053i</v>
      </c>
      <c r="CL20" s="121" t="str">
        <f t="shared" si="11"/>
        <v>16.2117195934779+10.8803189276052i</v>
      </c>
      <c r="CM20" s="121" t="str">
        <f t="shared" si="11"/>
        <v>16.9330789675031+12.40072253132i</v>
      </c>
      <c r="CN20" s="121" t="str">
        <f t="shared" si="11"/>
        <v>17.368114159223+13.0932275303842i</v>
      </c>
      <c r="CO20" s="121" t="str">
        <f t="shared" si="11"/>
        <v>17.8475406970367+14.0875936828867i</v>
      </c>
      <c r="CP20" s="121" t="str">
        <f t="shared" si="11"/>
        <v>18.4557021385226+15.1396685853112i</v>
      </c>
      <c r="CQ20" s="121" t="str">
        <f t="shared" si="11"/>
        <v>18.8130524745781+15.7100973826173i</v>
      </c>
      <c r="CR20" s="121" t="str">
        <f t="shared" si="11"/>
        <v>19.0549853107897+15.8499301228129i</v>
      </c>
      <c r="CS20" s="121" t="str">
        <f t="shared" si="11"/>
        <v>19.1992571855947+15.6501690653906i</v>
      </c>
      <c r="CT20" s="121" t="str">
        <f t="shared" si="11"/>
        <v>19.4323117525875+15.6057777192967i</v>
      </c>
      <c r="CU20" s="121" t="str">
        <f t="shared" si="11"/>
        <v>19.3568464642279+15.2817208928115i</v>
      </c>
      <c r="CV20" s="121" t="str">
        <f t="shared" si="11"/>
        <v>0</v>
      </c>
      <c r="CW20" s="121" t="str">
        <f t="shared" si="11"/>
        <v>19.3479681950092+15.2728426235928i</v>
      </c>
      <c r="CX20" s="121" t="str">
        <f t="shared" si="11"/>
        <v>19.2614050701261+15.212914306366i</v>
      </c>
      <c r="CY20" s="121" t="str">
        <f t="shared" si="11"/>
        <v>18.6177305517652+14.5492636822628i</v>
      </c>
      <c r="CZ20" s="121" t="str">
        <f t="shared" si="11"/>
        <v>18.0717169948107+13.9721761830426i</v>
      </c>
      <c r="DA20" s="121" t="str">
        <f t="shared" si="12"/>
        <v>17.5612165147313+13.1487167130015i</v>
      </c>
      <c r="DB20" s="121" t="str">
        <f t="shared" si="12"/>
        <v>16.8975658906281+12.089983108663i</v>
      </c>
      <c r="DC20" s="121" t="str">
        <f t="shared" si="12"/>
        <v>16.4514328623848+11.3597454654189i</v>
      </c>
      <c r="DD20" s="121" t="str">
        <f t="shared" si="12"/>
        <v>16.0496911802353+10.6672404663547i</v>
      </c>
      <c r="DE20" s="121" t="str">
        <f t="shared" si="12"/>
        <v>15.5791429116404+9.93478325580602i</v>
      </c>
      <c r="DF20" s="121" t="str">
        <f t="shared" si="12"/>
        <v>15.1285707487877+9.09134768002266i</v>
      </c>
      <c r="DG20" s="121" t="str">
        <f t="shared" si="12"/>
        <v>14.7623421435134+8.36554917138804i</v>
      </c>
      <c r="DH20" s="121" t="str">
        <f t="shared" si="12"/>
        <v>0</v>
      </c>
      <c r="DI20" s="121"/>
      <c r="DK20" s="39">
        <f t="shared" si="25"/>
        <v>0</v>
      </c>
      <c r="DL20" s="39">
        <f t="shared" si="13"/>
        <v>15.623534257734301</v>
      </c>
      <c r="DM20" s="39">
        <f t="shared" si="13"/>
        <v>16.211719593477898</v>
      </c>
      <c r="DN20" s="39">
        <f t="shared" si="13"/>
        <v>16.9330789675031</v>
      </c>
      <c r="DO20" s="39">
        <f t="shared" si="13"/>
        <v>17.368114159223001</v>
      </c>
      <c r="DP20" s="39">
        <f t="shared" si="13"/>
        <v>17.847540697036699</v>
      </c>
      <c r="DQ20" s="39">
        <f t="shared" si="13"/>
        <v>18.4557021385226</v>
      </c>
      <c r="DR20" s="39">
        <f t="shared" si="13"/>
        <v>18.8130524745781</v>
      </c>
      <c r="DS20" s="39">
        <f t="shared" si="13"/>
        <v>19.0549853107897</v>
      </c>
      <c r="DT20" s="39">
        <f t="shared" si="13"/>
        <v>19.1992571855947</v>
      </c>
      <c r="DU20" s="39">
        <f t="shared" si="13"/>
        <v>19.432311752587498</v>
      </c>
      <c r="DV20" s="39">
        <f t="shared" si="13"/>
        <v>19.3568464642279</v>
      </c>
      <c r="DW20" s="39">
        <f t="shared" si="13"/>
        <v>0</v>
      </c>
      <c r="DX20" s="39">
        <f t="shared" si="13"/>
        <v>19.347968195009202</v>
      </c>
      <c r="DY20" s="39">
        <f t="shared" si="13"/>
        <v>19.261405070126099</v>
      </c>
      <c r="DZ20" s="39">
        <f t="shared" si="13"/>
        <v>18.617730551765199</v>
      </c>
      <c r="EA20" s="39">
        <f t="shared" si="13"/>
        <v>18.0717169948107</v>
      </c>
      <c r="EB20" s="39">
        <f t="shared" si="14"/>
        <v>17.561216514731299</v>
      </c>
      <c r="EC20" s="39">
        <f t="shared" si="14"/>
        <v>16.897565890628101</v>
      </c>
      <c r="ED20" s="39">
        <f t="shared" si="14"/>
        <v>16.451432862384799</v>
      </c>
      <c r="EE20" s="39">
        <f t="shared" si="14"/>
        <v>16.0496911802353</v>
      </c>
      <c r="EF20" s="39">
        <f t="shared" si="14"/>
        <v>15.5791429116404</v>
      </c>
      <c r="EG20" s="39">
        <f t="shared" si="14"/>
        <v>15.1285707487877</v>
      </c>
      <c r="EH20" s="39">
        <f t="shared" si="14"/>
        <v>14.762342143513401</v>
      </c>
      <c r="EI20" s="39">
        <f t="shared" si="14"/>
        <v>0</v>
      </c>
      <c r="EK20" s="39">
        <f t="shared" ref="EK20:EZ49" si="28">IMAGINARY(CJ20)</f>
        <v>0</v>
      </c>
      <c r="EL20" s="39">
        <f t="shared" si="15"/>
        <v>9.8659766693605295</v>
      </c>
      <c r="EM20" s="39">
        <f t="shared" si="15"/>
        <v>10.880318927605201</v>
      </c>
      <c r="EN20" s="39">
        <f t="shared" si="15"/>
        <v>12.40072253132</v>
      </c>
      <c r="EO20" s="39">
        <f t="shared" si="15"/>
        <v>13.093227530384199</v>
      </c>
      <c r="EP20" s="39">
        <f t="shared" si="15"/>
        <v>14.0875936828867</v>
      </c>
      <c r="EQ20" s="39">
        <f t="shared" si="15"/>
        <v>15.139668585311201</v>
      </c>
      <c r="ER20" s="39">
        <f t="shared" si="15"/>
        <v>15.710097382617301</v>
      </c>
      <c r="ES20" s="39">
        <f t="shared" si="15"/>
        <v>15.8499301228129</v>
      </c>
      <c r="ET20" s="39">
        <f t="shared" si="15"/>
        <v>15.6501690653906</v>
      </c>
      <c r="EU20" s="39">
        <f t="shared" si="15"/>
        <v>15.6057777192967</v>
      </c>
      <c r="EV20" s="39">
        <f t="shared" si="15"/>
        <v>15.281720892811499</v>
      </c>
      <c r="EW20" s="39">
        <f t="shared" si="15"/>
        <v>0</v>
      </c>
      <c r="EX20" s="39">
        <f t="shared" si="15"/>
        <v>15.272842623592799</v>
      </c>
      <c r="EY20" s="39">
        <f t="shared" si="15"/>
        <v>15.212914306366001</v>
      </c>
      <c r="EZ20" s="39">
        <f t="shared" si="15"/>
        <v>14.549263682262801</v>
      </c>
      <c r="FA20" s="39">
        <f t="shared" si="15"/>
        <v>13.972176183042601</v>
      </c>
      <c r="FB20" s="39">
        <f t="shared" si="16"/>
        <v>13.1487167130015</v>
      </c>
      <c r="FC20" s="39">
        <f t="shared" si="16"/>
        <v>12.089983108663001</v>
      </c>
      <c r="FD20" s="39">
        <f t="shared" si="16"/>
        <v>11.3597454654189</v>
      </c>
      <c r="FE20" s="39">
        <f t="shared" si="16"/>
        <v>10.6672404663547</v>
      </c>
      <c r="FF20" s="39">
        <f t="shared" si="16"/>
        <v>9.9347832558060194</v>
      </c>
      <c r="FG20" s="39">
        <f t="shared" si="16"/>
        <v>9.0913476800226594</v>
      </c>
      <c r="FH20" s="39">
        <f t="shared" si="16"/>
        <v>8.3655491713880394</v>
      </c>
      <c r="FI20" s="39">
        <f t="shared" si="16"/>
        <v>0</v>
      </c>
      <c r="FK20" s="39">
        <f t="shared" si="26"/>
        <v>0.99999999999999989</v>
      </c>
      <c r="FL20" s="39">
        <f t="shared" si="17"/>
        <v>0.21946481608496635</v>
      </c>
      <c r="FM20" s="39">
        <f t="shared" si="17"/>
        <v>0.19229807746407657</v>
      </c>
      <c r="FN20" s="39">
        <f t="shared" si="17"/>
        <v>0.16000882434844171</v>
      </c>
      <c r="FO20" s="39">
        <f t="shared" si="17"/>
        <v>0.14723853386027075</v>
      </c>
      <c r="FP20" s="39">
        <f t="shared" si="17"/>
        <v>0.13181470730796138</v>
      </c>
      <c r="FQ20" s="39">
        <f t="shared" si="17"/>
        <v>0.11754585002264673</v>
      </c>
      <c r="FR20" s="39">
        <f t="shared" si="17"/>
        <v>0.11064050224864416</v>
      </c>
      <c r="FS20" s="39">
        <f t="shared" si="17"/>
        <v>0.10855663522829367</v>
      </c>
      <c r="FT20" s="39">
        <f t="shared" si="17"/>
        <v>0.10998324665464569</v>
      </c>
      <c r="FU20" s="39">
        <f t="shared" si="17"/>
        <v>0.10966101931754441</v>
      </c>
      <c r="FV20" s="39">
        <f t="shared" si="17"/>
        <v>0.11305267868250231</v>
      </c>
      <c r="FW20" s="39">
        <f t="shared" si="17"/>
        <v>0.99999999999999989</v>
      </c>
      <c r="FX20" s="39">
        <f t="shared" si="17"/>
        <v>0.11317050995396932</v>
      </c>
      <c r="FY20" s="39">
        <f t="shared" si="17"/>
        <v>0.11405988621307794</v>
      </c>
      <c r="FZ20" s="39">
        <f t="shared" si="17"/>
        <v>0.12340710703293048</v>
      </c>
      <c r="GA20" s="39">
        <f t="shared" si="17"/>
        <v>0.13236806911934998</v>
      </c>
      <c r="GB20" s="39">
        <f t="shared" si="18"/>
        <v>0.14557013627717383</v>
      </c>
      <c r="GC20" s="39">
        <f t="shared" si="18"/>
        <v>0.16540074625765377</v>
      </c>
      <c r="GD20" s="39">
        <f t="shared" si="18"/>
        <v>0.18117897903767316</v>
      </c>
      <c r="GE20" s="39">
        <f t="shared" si="18"/>
        <v>0.19788012192734242</v>
      </c>
      <c r="GF20" s="39">
        <f t="shared" si="18"/>
        <v>0.21807954501984064</v>
      </c>
      <c r="GG20" s="39">
        <f t="shared" si="18"/>
        <v>0.24385415313201769</v>
      </c>
      <c r="GH20" s="39">
        <f t="shared" si="18"/>
        <v>0.26878265651777516</v>
      </c>
      <c r="GI20" s="39">
        <f t="shared" si="18"/>
        <v>0.99999999999999989</v>
      </c>
      <c r="GJ20" s="124">
        <f t="shared" si="27"/>
        <v>8100000000</v>
      </c>
      <c r="GK20" s="124">
        <f t="shared" si="19"/>
        <v>-9.6432746655328714E-16</v>
      </c>
      <c r="GL20" s="124">
        <f t="shared" si="19"/>
        <v>-13.172701891573491</v>
      </c>
      <c r="GM20" s="124">
        <f t="shared" si="19"/>
        <v>-14.320501153599261</v>
      </c>
      <c r="GN20" s="124">
        <f t="shared" si="19"/>
        <v>-15.917121314361896</v>
      </c>
      <c r="GO20" s="124">
        <f t="shared" si="19"/>
        <v>-16.639570314532449</v>
      </c>
      <c r="GP20" s="124">
        <f t="shared" si="19"/>
        <v>-17.600722607231013</v>
      </c>
      <c r="GQ20" s="124">
        <f t="shared" si="19"/>
        <v>-18.59585398226185</v>
      </c>
      <c r="GR20" s="124">
        <f t="shared" si="19"/>
        <v>-19.121717228596822</v>
      </c>
      <c r="GS20" s="124">
        <f t="shared" si="19"/>
        <v>-19.286872526647965</v>
      </c>
      <c r="GT20" s="124">
        <f t="shared" si="19"/>
        <v>-19.173469285847709</v>
      </c>
      <c r="GU20" s="124">
        <f t="shared" si="19"/>
        <v>-19.198954431876324</v>
      </c>
      <c r="GV20" s="124">
        <f t="shared" si="19"/>
        <v>-18.934382859517534</v>
      </c>
      <c r="GW20" s="124">
        <f t="shared" si="19"/>
        <v>-9.6432746655328714E-16</v>
      </c>
      <c r="GX20" s="124">
        <f t="shared" si="19"/>
        <v>-18.925334542953706</v>
      </c>
      <c r="GY20" s="124">
        <f t="shared" si="19"/>
        <v>-18.857341320116813</v>
      </c>
      <c r="GZ20" s="124">
        <f t="shared" si="19"/>
        <v>-18.173196570025492</v>
      </c>
      <c r="HA20" s="124">
        <f t="shared" si="20"/>
        <v>-17.564335324774888</v>
      </c>
      <c r="HB20" s="124">
        <f t="shared" si="20"/>
        <v>-16.738554228523341</v>
      </c>
      <c r="HC20" s="124">
        <f t="shared" si="20"/>
        <v>-15.629250706449371</v>
      </c>
      <c r="HD20" s="124">
        <f t="shared" si="20"/>
        <v>-14.837843839312912</v>
      </c>
      <c r="HE20" s="124">
        <f t="shared" si="20"/>
        <v>-14.071956614190714</v>
      </c>
      <c r="HF20" s="124">
        <f t="shared" si="20"/>
        <v>-13.227701351572726</v>
      </c>
      <c r="HG20" s="124">
        <f t="shared" si="20"/>
        <v>-12.257396868952224</v>
      </c>
      <c r="HH20" s="124">
        <f t="shared" si="20"/>
        <v>-11.411975160402406</v>
      </c>
      <c r="HI20" s="124">
        <f t="shared" si="20"/>
        <v>-9.6432746655328714E-16</v>
      </c>
    </row>
    <row r="21" spans="1:217" s="39" customFormat="1">
      <c r="A21" s="20"/>
      <c r="B21" s="184"/>
      <c r="C21" s="40">
        <v>8.15</v>
      </c>
      <c r="D21" s="41"/>
      <c r="E21" s="42">
        <v>7.0369999999999999</v>
      </c>
      <c r="F21" s="42">
        <v>7.3</v>
      </c>
      <c r="G21" s="42">
        <v>7.609</v>
      </c>
      <c r="H21" s="42">
        <v>7.8209999999999997</v>
      </c>
      <c r="I21" s="42">
        <v>8.0329999999999995</v>
      </c>
      <c r="J21" s="42">
        <v>8.2949999999999999</v>
      </c>
      <c r="K21" s="42">
        <v>8.4619999999999997</v>
      </c>
      <c r="L21" s="42">
        <v>8.5890000000000004</v>
      </c>
      <c r="M21" s="42">
        <v>8.6340000000000003</v>
      </c>
      <c r="N21" s="42">
        <v>8.7379999999999995</v>
      </c>
      <c r="O21" s="43">
        <v>8.7170000000000005</v>
      </c>
      <c r="P21" s="20"/>
      <c r="Q21" s="41">
        <v>8.7149999999999999</v>
      </c>
      <c r="R21" s="42">
        <v>8.6609999999999996</v>
      </c>
      <c r="S21" s="42">
        <v>8.3870000000000005</v>
      </c>
      <c r="T21" s="42">
        <v>8.1560000000000006</v>
      </c>
      <c r="U21" s="42">
        <v>7.92</v>
      </c>
      <c r="V21" s="42">
        <v>7.6050000000000004</v>
      </c>
      <c r="W21" s="42">
        <v>7.4089999999999998</v>
      </c>
      <c r="X21" s="42">
        <v>7.226</v>
      </c>
      <c r="Y21" s="42">
        <v>7.0140000000000002</v>
      </c>
      <c r="Z21" s="42">
        <v>6.8120000000000003</v>
      </c>
      <c r="AA21" s="42">
        <v>6.649</v>
      </c>
      <c r="AB21" s="43"/>
      <c r="AD21" s="20"/>
      <c r="AE21" s="184"/>
      <c r="AF21" s="40">
        <v>8.15</v>
      </c>
      <c r="AG21" s="41"/>
      <c r="AH21" s="42">
        <v>4.444</v>
      </c>
      <c r="AI21" s="42">
        <v>4.8860000000000001</v>
      </c>
      <c r="AJ21" s="42">
        <v>5.5590000000000002</v>
      </c>
      <c r="AK21" s="42">
        <v>5.875</v>
      </c>
      <c r="AL21" s="42">
        <v>6.3220000000000001</v>
      </c>
      <c r="AM21" s="42">
        <v>6.78</v>
      </c>
      <c r="AN21" s="42">
        <v>7.032</v>
      </c>
      <c r="AO21" s="42">
        <v>7.0860000000000003</v>
      </c>
      <c r="AP21" s="42">
        <v>7.0110000000000001</v>
      </c>
      <c r="AQ21" s="42">
        <v>6.9889999999999999</v>
      </c>
      <c r="AR21" s="43">
        <v>6.835</v>
      </c>
      <c r="AS21" s="20"/>
      <c r="AT21" s="41">
        <v>6.83</v>
      </c>
      <c r="AU21" s="42">
        <v>6.8159999999999998</v>
      </c>
      <c r="AV21" s="42">
        <v>6.5190000000000001</v>
      </c>
      <c r="AW21" s="42">
        <v>6.2350000000000003</v>
      </c>
      <c r="AX21" s="42">
        <v>5.8890000000000002</v>
      </c>
      <c r="AY21" s="42">
        <v>5.4210000000000003</v>
      </c>
      <c r="AZ21" s="42">
        <v>5.1070000000000002</v>
      </c>
      <c r="BA21" s="42">
        <v>4.7990000000000004</v>
      </c>
      <c r="BB21" s="42">
        <v>4.4569999999999999</v>
      </c>
      <c r="BC21" s="42">
        <v>4.0830000000000002</v>
      </c>
      <c r="BD21" s="42">
        <v>3.754</v>
      </c>
      <c r="BE21" s="43"/>
      <c r="BH21" s="118" t="str">
        <f t="shared" si="21"/>
        <v>0</v>
      </c>
      <c r="BI21" s="118" t="str">
        <f>COMPLEX(E21,AH21)</f>
        <v>7.037+4.444i</v>
      </c>
      <c r="BJ21" s="118" t="str">
        <f t="shared" si="9"/>
        <v>7.3+4.886i</v>
      </c>
      <c r="BK21" s="118" t="str">
        <f t="shared" si="9"/>
        <v>7.609+5.559i</v>
      </c>
      <c r="BL21" s="118" t="str">
        <f t="shared" si="9"/>
        <v>7.821+5.875i</v>
      </c>
      <c r="BM21" s="118" t="str">
        <f t="shared" si="9"/>
        <v>8.033+6.322i</v>
      </c>
      <c r="BN21" s="118" t="str">
        <f t="shared" si="9"/>
        <v>8.295+6.78i</v>
      </c>
      <c r="BO21" s="118" t="str">
        <f t="shared" si="9"/>
        <v>8.462+7.032i</v>
      </c>
      <c r="BP21" s="118" t="str">
        <f t="shared" si="9"/>
        <v>8.589+7.086i</v>
      </c>
      <c r="BQ21" s="118" t="str">
        <f t="shared" si="9"/>
        <v>8.634+7.011i</v>
      </c>
      <c r="BR21" s="118" t="str">
        <f t="shared" si="9"/>
        <v>8.738+6.989i</v>
      </c>
      <c r="BS21" s="118" t="str">
        <f t="shared" si="9"/>
        <v>8.717+6.835i</v>
      </c>
      <c r="BT21" s="118" t="str">
        <f t="shared" si="9"/>
        <v>0</v>
      </c>
      <c r="BU21" s="118" t="str">
        <f t="shared" si="9"/>
        <v>8.715+6.83i</v>
      </c>
      <c r="BV21" s="118" t="str">
        <f t="shared" si="10"/>
        <v>8.661+6.816i</v>
      </c>
      <c r="BW21" s="118" t="str">
        <f t="shared" si="10"/>
        <v>8.387+6.519i</v>
      </c>
      <c r="BX21" s="118" t="str">
        <f t="shared" si="10"/>
        <v>8.156+6.235i</v>
      </c>
      <c r="BY21" s="118" t="str">
        <f t="shared" si="10"/>
        <v>7.92+5.889i</v>
      </c>
      <c r="BZ21" s="118" t="str">
        <f t="shared" si="10"/>
        <v>7.605+5.421i</v>
      </c>
      <c r="CA21" s="118" t="str">
        <f t="shared" si="10"/>
        <v>7.409+5.107i</v>
      </c>
      <c r="CB21" s="118" t="str">
        <f t="shared" si="10"/>
        <v>7.226+4.799i</v>
      </c>
      <c r="CC21" s="118" t="str">
        <f t="shared" si="10"/>
        <v>7.014+4.457i</v>
      </c>
      <c r="CD21" s="118" t="str">
        <f t="shared" si="10"/>
        <v>6.812+4.083i</v>
      </c>
      <c r="CE21" s="118" t="str">
        <f t="shared" si="10"/>
        <v>6.649+3.754i</v>
      </c>
      <c r="CF21" s="118" t="str">
        <f t="shared" si="10"/>
        <v>0</v>
      </c>
      <c r="CG21" s="118" t="str">
        <f t="shared" si="10"/>
        <v>0</v>
      </c>
      <c r="CH21" s="39">
        <f t="shared" si="22"/>
        <v>8150000000</v>
      </c>
      <c r="CI21" s="121">
        <f t="shared" si="23"/>
        <v>2.2059503273636278</v>
      </c>
      <c r="CJ21" s="121" t="str">
        <f t="shared" si="24"/>
        <v>0</v>
      </c>
      <c r="CK21" s="121" t="str">
        <f t="shared" si="11"/>
        <v>15.5232724536578+9.80324325480396i</v>
      </c>
      <c r="CL21" s="121" t="str">
        <f t="shared" si="11"/>
        <v>16.1034373897545+10.7782732994987i</v>
      </c>
      <c r="CM21" s="121" t="str">
        <f t="shared" si="11"/>
        <v>16.7850760409098+12.2628778698144i</v>
      </c>
      <c r="CN21" s="121" t="str">
        <f t="shared" si="11"/>
        <v>17.2527375103109+12.9599581732613i</v>
      </c>
      <c r="CO21" s="121" t="str">
        <f t="shared" si="11"/>
        <v>17.720398979712+13.9460179695929i</v>
      </c>
      <c r="CP21" s="121" t="str">
        <f t="shared" si="11"/>
        <v>18.2983579654813+14.9563432195254i</v>
      </c>
      <c r="CQ21" s="121" t="str">
        <f t="shared" si="11"/>
        <v>18.666751670151+15.512242702021i</v>
      </c>
      <c r="CR21" s="121" t="str">
        <f t="shared" si="11"/>
        <v>18.9469073617262+15.6313640196987i</v>
      </c>
      <c r="CS21" s="121" t="str">
        <f t="shared" si="11"/>
        <v>19.0461751264576+15.4659177451464i</v>
      </c>
      <c r="CT21" s="121" t="str">
        <f t="shared" si="11"/>
        <v>19.2755939605034+15.4173868379444i</v>
      </c>
      <c r="CU21" s="121" t="str">
        <f t="shared" si="11"/>
        <v>19.2292690036287+15.0776704875304i</v>
      </c>
      <c r="CV21" s="121" t="str">
        <f t="shared" si="11"/>
        <v>0</v>
      </c>
      <c r="CW21" s="121" t="str">
        <f t="shared" si="11"/>
        <v>19.224857102974+15.0666407358936i</v>
      </c>
      <c r="CX21" s="121" t="str">
        <f t="shared" si="11"/>
        <v>19.1057357852964+15.0357574313105i</v>
      </c>
      <c r="CY21" s="121" t="str">
        <f t="shared" si="11"/>
        <v>18.5013053955987+14.3805901840835i</v>
      </c>
      <c r="CZ21" s="121" t="str">
        <f t="shared" si="11"/>
        <v>17.9917308699778+13.7541002911122i</v>
      </c>
      <c r="DA21" s="121" t="str">
        <f t="shared" si="12"/>
        <v>17.4711265927199+12.9908414778444i</v>
      </c>
      <c r="DB21" s="121" t="str">
        <f t="shared" si="12"/>
        <v>16.7762522396004+11.9584567246382i</v>
      </c>
      <c r="DC21" s="121" t="str">
        <f t="shared" si="12"/>
        <v>16.3438859754371+11.265788321846i</v>
      </c>
      <c r="DD21" s="121" t="str">
        <f t="shared" si="12"/>
        <v>15.9401970655296+10.5863556210181i</v>
      </c>
      <c r="DE21" s="121" t="str">
        <f t="shared" si="12"/>
        <v>15.4725355961285+9.83192060905969i</v>
      </c>
      <c r="DF21" s="121" t="str">
        <f t="shared" si="12"/>
        <v>15.026933630001+9.00689518662569i</v>
      </c>
      <c r="DG21" s="121" t="str">
        <f t="shared" si="12"/>
        <v>14.6673637266408+8.28113752892306i</v>
      </c>
      <c r="DH21" s="121" t="str">
        <f t="shared" si="12"/>
        <v>0</v>
      </c>
      <c r="DI21" s="121"/>
      <c r="DK21" s="39">
        <f t="shared" si="25"/>
        <v>0</v>
      </c>
      <c r="DL21" s="39">
        <f t="shared" si="13"/>
        <v>15.5232724536578</v>
      </c>
      <c r="DM21" s="39">
        <f t="shared" si="13"/>
        <v>16.1034373897545</v>
      </c>
      <c r="DN21" s="39">
        <f t="shared" si="13"/>
        <v>16.7850760409098</v>
      </c>
      <c r="DO21" s="39">
        <f t="shared" si="13"/>
        <v>17.252737510310901</v>
      </c>
      <c r="DP21" s="39">
        <f t="shared" si="13"/>
        <v>17.720398979712002</v>
      </c>
      <c r="DQ21" s="39">
        <f t="shared" si="13"/>
        <v>18.298357965481301</v>
      </c>
      <c r="DR21" s="39">
        <f t="shared" si="13"/>
        <v>18.666751670151001</v>
      </c>
      <c r="DS21" s="39">
        <f t="shared" si="13"/>
        <v>18.9469073617262</v>
      </c>
      <c r="DT21" s="39">
        <f t="shared" si="13"/>
        <v>19.046175126457602</v>
      </c>
      <c r="DU21" s="39">
        <f t="shared" si="13"/>
        <v>19.2755939605034</v>
      </c>
      <c r="DV21" s="39">
        <f t="shared" si="13"/>
        <v>19.229269003628701</v>
      </c>
      <c r="DW21" s="39">
        <f t="shared" si="13"/>
        <v>0</v>
      </c>
      <c r="DX21" s="39">
        <f t="shared" si="13"/>
        <v>19.224857102973999</v>
      </c>
      <c r="DY21" s="39">
        <f t="shared" si="13"/>
        <v>19.1057357852964</v>
      </c>
      <c r="DZ21" s="39">
        <f t="shared" si="13"/>
        <v>18.501305395598699</v>
      </c>
      <c r="EA21" s="39">
        <f t="shared" si="13"/>
        <v>17.9917308699778</v>
      </c>
      <c r="EB21" s="39">
        <f t="shared" si="14"/>
        <v>17.471126592719902</v>
      </c>
      <c r="EC21" s="39">
        <f t="shared" si="14"/>
        <v>16.776252239600399</v>
      </c>
      <c r="ED21" s="39">
        <f t="shared" si="14"/>
        <v>16.3438859754371</v>
      </c>
      <c r="EE21" s="39">
        <f t="shared" si="14"/>
        <v>15.940197065529601</v>
      </c>
      <c r="EF21" s="39">
        <f t="shared" si="14"/>
        <v>15.4725355961285</v>
      </c>
      <c r="EG21" s="39">
        <f t="shared" si="14"/>
        <v>15.026933630001</v>
      </c>
      <c r="EH21" s="39">
        <f t="shared" si="14"/>
        <v>14.667363726640801</v>
      </c>
      <c r="EI21" s="39">
        <f t="shared" si="14"/>
        <v>0</v>
      </c>
      <c r="EK21" s="39">
        <f t="shared" si="28"/>
        <v>0</v>
      </c>
      <c r="EL21" s="39">
        <f t="shared" si="15"/>
        <v>9.8032432548039594</v>
      </c>
      <c r="EM21" s="39">
        <f t="shared" si="15"/>
        <v>10.7782732994987</v>
      </c>
      <c r="EN21" s="39">
        <f t="shared" si="15"/>
        <v>12.2628778698144</v>
      </c>
      <c r="EO21" s="39">
        <f t="shared" si="15"/>
        <v>12.959958173261301</v>
      </c>
      <c r="EP21" s="39">
        <f t="shared" si="15"/>
        <v>13.9460179695929</v>
      </c>
      <c r="EQ21" s="39">
        <f t="shared" si="15"/>
        <v>14.956343219525399</v>
      </c>
      <c r="ER21" s="39">
        <f t="shared" si="15"/>
        <v>15.512242702021</v>
      </c>
      <c r="ES21" s="39">
        <f t="shared" si="15"/>
        <v>15.631364019698699</v>
      </c>
      <c r="ET21" s="39">
        <f t="shared" si="15"/>
        <v>15.465917745146401</v>
      </c>
      <c r="EU21" s="39">
        <f t="shared" si="15"/>
        <v>15.417386837944401</v>
      </c>
      <c r="EV21" s="39">
        <f t="shared" si="15"/>
        <v>15.0776704875304</v>
      </c>
      <c r="EW21" s="39">
        <f t="shared" si="15"/>
        <v>0</v>
      </c>
      <c r="EX21" s="39">
        <f t="shared" si="15"/>
        <v>15.0666407358936</v>
      </c>
      <c r="EY21" s="39">
        <f t="shared" si="15"/>
        <v>15.0357574313105</v>
      </c>
      <c r="EZ21" s="39">
        <f t="shared" si="15"/>
        <v>14.3805901840835</v>
      </c>
      <c r="FA21" s="39">
        <f t="shared" si="15"/>
        <v>13.7541002911122</v>
      </c>
      <c r="FB21" s="39">
        <f t="shared" si="16"/>
        <v>12.9908414778444</v>
      </c>
      <c r="FC21" s="39">
        <f t="shared" si="16"/>
        <v>11.9584567246382</v>
      </c>
      <c r="FD21" s="39">
        <f t="shared" si="16"/>
        <v>11.265788321845999</v>
      </c>
      <c r="FE21" s="39">
        <f t="shared" si="16"/>
        <v>10.5863556210181</v>
      </c>
      <c r="FF21" s="39">
        <f t="shared" si="16"/>
        <v>9.83192060905969</v>
      </c>
      <c r="FG21" s="39">
        <f t="shared" si="16"/>
        <v>9.0068951866256892</v>
      </c>
      <c r="FH21" s="39">
        <f t="shared" si="16"/>
        <v>8.2811375289230593</v>
      </c>
      <c r="FI21" s="39">
        <f t="shared" si="16"/>
        <v>0</v>
      </c>
      <c r="FK21" s="39">
        <f t="shared" si="26"/>
        <v>0.99999999999999989</v>
      </c>
      <c r="FL21" s="39">
        <f t="shared" si="17"/>
        <v>0.22176628350669753</v>
      </c>
      <c r="FM21" s="39">
        <f t="shared" si="17"/>
        <v>0.19513919324819107</v>
      </c>
      <c r="FN21" s="39">
        <f t="shared" si="17"/>
        <v>0.16304022984665625</v>
      </c>
      <c r="FO21" s="39">
        <f t="shared" si="17"/>
        <v>0.14973014201728538</v>
      </c>
      <c r="FP21" s="39">
        <f t="shared" si="17"/>
        <v>0.13410299888940386</v>
      </c>
      <c r="FQ21" s="39">
        <f t="shared" si="17"/>
        <v>0.12004710686511982</v>
      </c>
      <c r="FR21" s="39">
        <f t="shared" si="17"/>
        <v>0.11303999960745043</v>
      </c>
      <c r="FS21" s="39">
        <f t="shared" si="17"/>
        <v>0.11097005793057482</v>
      </c>
      <c r="FT21" s="39">
        <f t="shared" si="17"/>
        <v>0.11225805990358655</v>
      </c>
      <c r="FU21" s="39">
        <f t="shared" si="17"/>
        <v>0.11198321214187058</v>
      </c>
      <c r="FV21" s="39">
        <f t="shared" si="17"/>
        <v>0.1155435564475675</v>
      </c>
      <c r="FW21" s="39">
        <f t="shared" si="17"/>
        <v>0.99999999999999989</v>
      </c>
      <c r="FX21" s="39">
        <f t="shared" si="17"/>
        <v>0.11567196005350315</v>
      </c>
      <c r="FY21" s="39">
        <f t="shared" si="17"/>
        <v>0.11639970821905216</v>
      </c>
      <c r="FZ21" s="39">
        <f t="shared" si="17"/>
        <v>0.12577477917183483</v>
      </c>
      <c r="GA21" s="39">
        <f t="shared" si="17"/>
        <v>0.13546941174503541</v>
      </c>
      <c r="GB21" s="39">
        <f t="shared" si="18"/>
        <v>0.14827297726587629</v>
      </c>
      <c r="GC21" s="39">
        <f t="shared" si="18"/>
        <v>0.1683201929084103</v>
      </c>
      <c r="GD21" s="39">
        <f t="shared" si="18"/>
        <v>0.1836449992786808</v>
      </c>
      <c r="GE21" s="39">
        <f t="shared" si="18"/>
        <v>0.20036437390011844</v>
      </c>
      <c r="GF21" s="39">
        <f t="shared" si="18"/>
        <v>0.22141489915628682</v>
      </c>
      <c r="GG21" s="39">
        <f t="shared" si="18"/>
        <v>0.24710219755374777</v>
      </c>
      <c r="GH21" s="39">
        <f t="shared" si="18"/>
        <v>0.27235710878552039</v>
      </c>
      <c r="GI21" s="39">
        <f t="shared" si="18"/>
        <v>0.99999999999999989</v>
      </c>
      <c r="GJ21" s="124">
        <f t="shared" si="27"/>
        <v>8150000000</v>
      </c>
      <c r="GK21" s="124">
        <f t="shared" si="19"/>
        <v>-9.6432746655328714E-16</v>
      </c>
      <c r="GL21" s="124">
        <f t="shared" si="19"/>
        <v>-13.082089632633307</v>
      </c>
      <c r="GM21" s="124">
        <f t="shared" si="19"/>
        <v>-14.193109896379495</v>
      </c>
      <c r="GN21" s="124">
        <f t="shared" si="19"/>
        <v>-15.754104421774551</v>
      </c>
      <c r="GO21" s="124">
        <f t="shared" si="19"/>
        <v>-16.493815269815844</v>
      </c>
      <c r="GP21" s="124">
        <f t="shared" si="19"/>
        <v>-17.451230201870736</v>
      </c>
      <c r="GQ21" s="124">
        <f t="shared" si="19"/>
        <v>-18.412966039528371</v>
      </c>
      <c r="GR21" s="124">
        <f t="shared" si="19"/>
        <v>-18.935357053353105</v>
      </c>
      <c r="GS21" s="124">
        <f t="shared" si="19"/>
        <v>-19.095883744934191</v>
      </c>
      <c r="GT21" s="124">
        <f t="shared" si="19"/>
        <v>-18.995649354646108</v>
      </c>
      <c r="GU21" s="124">
        <f t="shared" si="19"/>
        <v>-19.016941585993429</v>
      </c>
      <c r="GV21" s="124">
        <f t="shared" si="19"/>
        <v>-18.745085378823948</v>
      </c>
      <c r="GW21" s="124">
        <f t="shared" si="19"/>
        <v>-9.6432746655328714E-16</v>
      </c>
      <c r="GX21" s="124">
        <f t="shared" si="19"/>
        <v>-18.735438105303395</v>
      </c>
      <c r="GY21" s="124">
        <f t="shared" si="19"/>
        <v>-18.680962166749136</v>
      </c>
      <c r="GZ21" s="124">
        <f t="shared" si="19"/>
        <v>-18.008128730219244</v>
      </c>
      <c r="HA21" s="124">
        <f t="shared" si="20"/>
        <v>-17.363175100956344</v>
      </c>
      <c r="HB21" s="124">
        <f t="shared" si="20"/>
        <v>-16.578759837649116</v>
      </c>
      <c r="HC21" s="124">
        <f t="shared" si="20"/>
        <v>-15.477275595796812</v>
      </c>
      <c r="HD21" s="124">
        <f t="shared" si="20"/>
        <v>-14.720417863144068</v>
      </c>
      <c r="HE21" s="124">
        <f t="shared" si="20"/>
        <v>-13.96358992695809</v>
      </c>
      <c r="HF21" s="124">
        <f t="shared" si="20"/>
        <v>-13.095863170171278</v>
      </c>
      <c r="HG21" s="124">
        <f t="shared" si="20"/>
        <v>-12.142467845400539</v>
      </c>
      <c r="HH21" s="124">
        <f t="shared" si="20"/>
        <v>-11.297225694688041</v>
      </c>
      <c r="HI21" s="124">
        <f t="shared" si="20"/>
        <v>-9.6432746655328714E-16</v>
      </c>
    </row>
    <row r="22" spans="1:217" s="39" customFormat="1">
      <c r="A22" s="20"/>
      <c r="B22" s="184"/>
      <c r="C22" s="40">
        <v>8.1999999999999993</v>
      </c>
      <c r="D22" s="41">
        <v>6.9918199999999997</v>
      </c>
      <c r="E22" s="42">
        <v>7.0279999999999996</v>
      </c>
      <c r="F22" s="42">
        <v>7.2869999999999999</v>
      </c>
      <c r="G22" s="42">
        <v>7.6</v>
      </c>
      <c r="H22" s="42">
        <v>7.8010000000000002</v>
      </c>
      <c r="I22" s="42">
        <v>7.9960000000000004</v>
      </c>
      <c r="J22" s="42">
        <v>8.2560000000000002</v>
      </c>
      <c r="K22" s="42">
        <v>8.4329999999999998</v>
      </c>
      <c r="L22" s="42">
        <v>8.5440000000000005</v>
      </c>
      <c r="M22" s="42">
        <v>8.6029999999999998</v>
      </c>
      <c r="N22" s="42">
        <v>8.6959999999999997</v>
      </c>
      <c r="O22" s="43">
        <v>8.6720000000000006</v>
      </c>
      <c r="P22" s="20"/>
      <c r="Q22" s="41">
        <v>8.6739999999999995</v>
      </c>
      <c r="R22" s="42">
        <v>8.6219999999999999</v>
      </c>
      <c r="S22" s="42">
        <v>8.3390000000000004</v>
      </c>
      <c r="T22" s="42">
        <v>8.1170000000000009</v>
      </c>
      <c r="U22" s="42">
        <v>7.89</v>
      </c>
      <c r="V22" s="42">
        <v>7.5750000000000002</v>
      </c>
      <c r="W22" s="42">
        <v>7.3769999999999998</v>
      </c>
      <c r="X22" s="42">
        <v>7.1879999999999997</v>
      </c>
      <c r="Y22" s="42">
        <v>6.9930000000000003</v>
      </c>
      <c r="Z22" s="42">
        <v>6.7990000000000004</v>
      </c>
      <c r="AA22" s="42">
        <v>6.6310000000000002</v>
      </c>
      <c r="AB22" s="43">
        <v>6.5810599999999999</v>
      </c>
      <c r="AD22" s="20"/>
      <c r="AE22" s="184"/>
      <c r="AF22" s="40">
        <v>8.1999999999999993</v>
      </c>
      <c r="AG22" s="41">
        <v>4.4700600000000001</v>
      </c>
      <c r="AH22" s="42">
        <v>4.4130000000000003</v>
      </c>
      <c r="AI22" s="42">
        <v>4.8550000000000004</v>
      </c>
      <c r="AJ22" s="42">
        <v>5.5330000000000004</v>
      </c>
      <c r="AK22" s="42">
        <v>5.8310000000000004</v>
      </c>
      <c r="AL22" s="42">
        <v>6.2949999999999999</v>
      </c>
      <c r="AM22" s="42">
        <v>6.7789999999999999</v>
      </c>
      <c r="AN22" s="42">
        <v>7.048</v>
      </c>
      <c r="AO22" s="42">
        <v>7.0720000000000001</v>
      </c>
      <c r="AP22" s="42">
        <v>7.0170000000000003</v>
      </c>
      <c r="AQ22" s="42">
        <v>7.0019999999999998</v>
      </c>
      <c r="AR22" s="43">
        <v>6.8380000000000001</v>
      </c>
      <c r="AS22" s="20"/>
      <c r="AT22" s="41">
        <v>6.8330000000000002</v>
      </c>
      <c r="AU22" s="42">
        <v>6.81</v>
      </c>
      <c r="AV22" s="42">
        <v>6.5220000000000002</v>
      </c>
      <c r="AW22" s="42">
        <v>6.2320000000000002</v>
      </c>
      <c r="AX22" s="42">
        <v>5.883</v>
      </c>
      <c r="AY22" s="42">
        <v>5.4189999999999996</v>
      </c>
      <c r="AZ22" s="42">
        <v>5.0880000000000001</v>
      </c>
      <c r="BA22" s="42">
        <v>4.7759999999999998</v>
      </c>
      <c r="BB22" s="42">
        <v>4.4370000000000003</v>
      </c>
      <c r="BC22" s="42">
        <v>4.0670000000000002</v>
      </c>
      <c r="BD22" s="42">
        <v>3.742</v>
      </c>
      <c r="BE22" s="43">
        <v>3.6584599999999998</v>
      </c>
      <c r="BH22" s="118" t="str">
        <f>COMPLEX(D22,AG22)</f>
        <v>6.99182+4.47006i</v>
      </c>
      <c r="BI22" s="118" t="str">
        <f t="shared" si="21"/>
        <v>7.028+4.413i</v>
      </c>
      <c r="BJ22" s="118" t="str">
        <f t="shared" si="9"/>
        <v>7.287+4.855i</v>
      </c>
      <c r="BK22" s="118" t="str">
        <f t="shared" si="9"/>
        <v>7.6+5.533i</v>
      </c>
      <c r="BL22" s="118" t="str">
        <f t="shared" si="9"/>
        <v>7.801+5.831i</v>
      </c>
      <c r="BM22" s="118" t="str">
        <f t="shared" si="9"/>
        <v>7.996+6.295i</v>
      </c>
      <c r="BN22" s="118" t="str">
        <f t="shared" si="9"/>
        <v>8.256+6.779i</v>
      </c>
      <c r="BO22" s="118" t="str">
        <f t="shared" si="9"/>
        <v>8.433+7.048i</v>
      </c>
      <c r="BP22" s="118" t="str">
        <f t="shared" si="9"/>
        <v>8.544+7.072i</v>
      </c>
      <c r="BQ22" s="118" t="str">
        <f t="shared" si="9"/>
        <v>8.603+7.017i</v>
      </c>
      <c r="BR22" s="118" t="str">
        <f t="shared" si="9"/>
        <v>8.696+7.002i</v>
      </c>
      <c r="BS22" s="118" t="str">
        <f t="shared" si="9"/>
        <v>8.672+6.838i</v>
      </c>
      <c r="BT22" s="118" t="str">
        <f t="shared" si="9"/>
        <v>0</v>
      </c>
      <c r="BU22" s="118" t="str">
        <f t="shared" si="9"/>
        <v>8.674+6.833i</v>
      </c>
      <c r="BV22" s="118" t="str">
        <f t="shared" si="10"/>
        <v>8.622+6.81i</v>
      </c>
      <c r="BW22" s="118" t="str">
        <f t="shared" si="10"/>
        <v>8.339+6.522i</v>
      </c>
      <c r="BX22" s="118" t="str">
        <f t="shared" si="10"/>
        <v>8.117+6.232i</v>
      </c>
      <c r="BY22" s="118" t="str">
        <f t="shared" si="10"/>
        <v>7.89+5.883i</v>
      </c>
      <c r="BZ22" s="118" t="str">
        <f t="shared" si="10"/>
        <v>7.575+5.419i</v>
      </c>
      <c r="CA22" s="118" t="str">
        <f t="shared" si="10"/>
        <v>7.377+5.088i</v>
      </c>
      <c r="CB22" s="118" t="str">
        <f t="shared" si="10"/>
        <v>7.188+4.776i</v>
      </c>
      <c r="CC22" s="118" t="str">
        <f t="shared" si="10"/>
        <v>6.993+4.437i</v>
      </c>
      <c r="CD22" s="118" t="str">
        <f t="shared" si="10"/>
        <v>6.799+4.067i</v>
      </c>
      <c r="CE22" s="118" t="str">
        <f t="shared" si="10"/>
        <v>6.631+3.742i</v>
      </c>
      <c r="CF22" s="118" t="str">
        <f t="shared" si="10"/>
        <v>6.58106+3.65846i</v>
      </c>
      <c r="CG22" s="118" t="str">
        <f t="shared" si="10"/>
        <v>0</v>
      </c>
      <c r="CH22" s="39">
        <f t="shared" si="22"/>
        <v>8199999999.999999</v>
      </c>
      <c r="CI22" s="121">
        <f t="shared" si="23"/>
        <v>2.1924994107333622</v>
      </c>
      <c r="CJ22" s="121" t="str">
        <f t="shared" si="24"/>
        <v>15.3295612299537+9.80060391594277i</v>
      </c>
      <c r="CK22" s="121" t="str">
        <f t="shared" si="11"/>
        <v>15.4088858586341+9.67549989956633i</v>
      </c>
      <c r="CL22" s="121" t="str">
        <f t="shared" si="11"/>
        <v>15.976743206014+10.6445846391105i</v>
      </c>
      <c r="CM22" s="121" t="str">
        <f t="shared" si="11"/>
        <v>16.6629955215736+12.1310992395877i</v>
      </c>
      <c r="CN22" s="121" t="str">
        <f t="shared" si="11"/>
        <v>17.103687903131+12.7844640639862i</v>
      </c>
      <c r="CO22" s="121" t="str">
        <f t="shared" si="11"/>
        <v>17.531225288224+13.8017837905665i</v>
      </c>
      <c r="CP22" s="121" t="str">
        <f t="shared" si="11"/>
        <v>18.1012751350146+14.8629535053615i</v>
      </c>
      <c r="CQ22" s="121" t="str">
        <f t="shared" si="11"/>
        <v>18.4893475307144+15.4527358468487i</v>
      </c>
      <c r="CR22" s="121" t="str">
        <f t="shared" si="11"/>
        <v>18.7327149653058+15.5053558327063i</v>
      </c>
      <c r="CS22" s="121" t="str">
        <f t="shared" si="11"/>
        <v>18.8620724305391+15.384768365116i</v>
      </c>
      <c r="CT22" s="121" t="str">
        <f t="shared" si="11"/>
        <v>19.0659748757373+15.351880873955i</v>
      </c>
      <c r="CU22" s="121" t="str">
        <f t="shared" si="11"/>
        <v>19.0133548898797+14.9923109705947i</v>
      </c>
      <c r="CV22" s="121" t="str">
        <f t="shared" si="11"/>
        <v>0</v>
      </c>
      <c r="CW22" s="121" t="str">
        <f t="shared" si="11"/>
        <v>19.0177398887012+14.9813484735411i</v>
      </c>
      <c r="CX22" s="121" t="str">
        <f t="shared" si="11"/>
        <v>18.903729919343+14.9309209870942i</v>
      </c>
      <c r="CY22" s="121" t="str">
        <f t="shared" si="11"/>
        <v>18.2832525861055+14.299481156803i</v>
      </c>
      <c r="CZ22" s="121" t="str">
        <f t="shared" si="11"/>
        <v>17.7965177169227+13.6636563276903i</v>
      </c>
      <c r="DA22" s="121" t="str">
        <f t="shared" si="12"/>
        <v>17.2988203506862+12.8984740333444i</v>
      </c>
      <c r="DB22" s="121" t="str">
        <f t="shared" si="12"/>
        <v>16.6081830363052+11.8811543067641i</v>
      </c>
      <c r="DC22" s="121" t="str">
        <f t="shared" si="12"/>
        <v>16.17406815298+11.1554370018113i</v>
      </c>
      <c r="DD22" s="121" t="str">
        <f t="shared" si="12"/>
        <v>15.7596857643514+10.4713771856625i</v>
      </c>
      <c r="DE22" s="121" t="str">
        <f t="shared" si="12"/>
        <v>15.3321483792584+9.72811988542393i</v>
      </c>
      <c r="DF22" s="121" t="str">
        <f t="shared" si="12"/>
        <v>14.9068034935761+8.91689510345258i</v>
      </c>
      <c r="DG22" s="121" t="str">
        <f t="shared" si="12"/>
        <v>14.5384635925729+8.20433279496424i</v>
      </c>
      <c r="DH22" s="121" t="str">
        <f t="shared" si="12"/>
        <v>14.4289701720009+8.02117139419158i</v>
      </c>
      <c r="DI22" s="121"/>
      <c r="DK22" s="39">
        <f t="shared" si="25"/>
        <v>15.329561229953701</v>
      </c>
      <c r="DL22" s="39">
        <f t="shared" si="13"/>
        <v>15.4088858586341</v>
      </c>
      <c r="DM22" s="39">
        <f t="shared" si="13"/>
        <v>15.976743206014</v>
      </c>
      <c r="DN22" s="39">
        <f t="shared" si="13"/>
        <v>16.662995521573599</v>
      </c>
      <c r="DO22" s="39">
        <f t="shared" si="13"/>
        <v>17.103687903131</v>
      </c>
      <c r="DP22" s="39">
        <f t="shared" si="13"/>
        <v>17.531225288224</v>
      </c>
      <c r="DQ22" s="39">
        <f t="shared" si="13"/>
        <v>18.1012751350146</v>
      </c>
      <c r="DR22" s="39">
        <f t="shared" si="13"/>
        <v>18.489347530714401</v>
      </c>
      <c r="DS22" s="39">
        <f t="shared" si="13"/>
        <v>18.732714965305799</v>
      </c>
      <c r="DT22" s="39">
        <f t="shared" si="13"/>
        <v>18.862072430539101</v>
      </c>
      <c r="DU22" s="39">
        <f t="shared" si="13"/>
        <v>19.0659748757373</v>
      </c>
      <c r="DV22" s="39">
        <f t="shared" si="13"/>
        <v>19.0133548898797</v>
      </c>
      <c r="DW22" s="39">
        <f t="shared" si="13"/>
        <v>0</v>
      </c>
      <c r="DX22" s="39">
        <f t="shared" si="13"/>
        <v>19.0177398887012</v>
      </c>
      <c r="DY22" s="39">
        <f t="shared" si="13"/>
        <v>18.903729919343</v>
      </c>
      <c r="DZ22" s="39">
        <f t="shared" si="13"/>
        <v>18.283252586105501</v>
      </c>
      <c r="EA22" s="39">
        <f t="shared" si="13"/>
        <v>17.7965177169227</v>
      </c>
      <c r="EB22" s="39">
        <f t="shared" si="14"/>
        <v>17.298820350686199</v>
      </c>
      <c r="EC22" s="39">
        <f t="shared" si="14"/>
        <v>16.608183036305199</v>
      </c>
      <c r="ED22" s="39">
        <f t="shared" si="14"/>
        <v>16.174068152979999</v>
      </c>
      <c r="EE22" s="39">
        <f t="shared" si="14"/>
        <v>15.759685764351399</v>
      </c>
      <c r="EF22" s="39">
        <f t="shared" si="14"/>
        <v>15.332148379258401</v>
      </c>
      <c r="EG22" s="39">
        <f t="shared" si="14"/>
        <v>14.906803493576099</v>
      </c>
      <c r="EH22" s="39">
        <f t="shared" si="14"/>
        <v>14.538463592572899</v>
      </c>
      <c r="EI22" s="39">
        <f t="shared" si="14"/>
        <v>14.4289701720009</v>
      </c>
      <c r="EK22" s="39">
        <f t="shared" si="28"/>
        <v>9.8006039159427694</v>
      </c>
      <c r="EL22" s="39">
        <f t="shared" si="15"/>
        <v>9.6754998995663293</v>
      </c>
      <c r="EM22" s="39">
        <f t="shared" si="15"/>
        <v>10.6445846391105</v>
      </c>
      <c r="EN22" s="39">
        <f t="shared" si="15"/>
        <v>12.1310992395877</v>
      </c>
      <c r="EO22" s="39">
        <f t="shared" si="15"/>
        <v>12.784464063986199</v>
      </c>
      <c r="EP22" s="39">
        <f t="shared" si="15"/>
        <v>13.8017837905665</v>
      </c>
      <c r="EQ22" s="39">
        <f t="shared" si="15"/>
        <v>14.862953505361499</v>
      </c>
      <c r="ER22" s="39">
        <f t="shared" si="15"/>
        <v>15.4527358468487</v>
      </c>
      <c r="ES22" s="39">
        <f t="shared" si="15"/>
        <v>15.5053558327063</v>
      </c>
      <c r="ET22" s="39">
        <f t="shared" si="15"/>
        <v>15.384768365116001</v>
      </c>
      <c r="EU22" s="39">
        <f t="shared" si="15"/>
        <v>15.351880873955</v>
      </c>
      <c r="EV22" s="39">
        <f t="shared" si="15"/>
        <v>14.9923109705947</v>
      </c>
      <c r="EW22" s="39">
        <f t="shared" si="15"/>
        <v>0</v>
      </c>
      <c r="EX22" s="39">
        <f t="shared" si="15"/>
        <v>14.9813484735411</v>
      </c>
      <c r="EY22" s="39">
        <f t="shared" si="15"/>
        <v>14.930920987094201</v>
      </c>
      <c r="EZ22" s="39">
        <f t="shared" si="15"/>
        <v>14.299481156802999</v>
      </c>
      <c r="FA22" s="39">
        <f t="shared" si="15"/>
        <v>13.663656327690299</v>
      </c>
      <c r="FB22" s="39">
        <f t="shared" si="16"/>
        <v>12.898474033344399</v>
      </c>
      <c r="FC22" s="39">
        <f t="shared" si="16"/>
        <v>11.881154306764101</v>
      </c>
      <c r="FD22" s="39">
        <f t="shared" si="16"/>
        <v>11.1554370018113</v>
      </c>
      <c r="FE22" s="39">
        <f t="shared" si="16"/>
        <v>10.471377185662501</v>
      </c>
      <c r="FF22" s="39">
        <f t="shared" si="16"/>
        <v>9.7281198854239292</v>
      </c>
      <c r="FG22" s="39">
        <f t="shared" si="16"/>
        <v>8.9168951034525801</v>
      </c>
      <c r="FH22" s="39">
        <f t="shared" si="16"/>
        <v>8.2043327949642393</v>
      </c>
      <c r="FI22" s="39">
        <f t="shared" si="16"/>
        <v>8.0211713941915797</v>
      </c>
      <c r="FK22" s="39">
        <f t="shared" si="26"/>
        <v>0.2232539349265015</v>
      </c>
      <c r="FL22" s="39">
        <f t="shared" si="17"/>
        <v>0.22587007202560272</v>
      </c>
      <c r="FM22" s="39">
        <f t="shared" si="17"/>
        <v>0.19884399941247874</v>
      </c>
      <c r="FN22" s="39">
        <f t="shared" si="17"/>
        <v>0.16590837349839055</v>
      </c>
      <c r="FO22" s="39">
        <f t="shared" si="17"/>
        <v>0.15308513966282999</v>
      </c>
      <c r="FP22" s="39">
        <f t="shared" si="17"/>
        <v>0.1367351090327395</v>
      </c>
      <c r="FQ22" s="39">
        <f t="shared" si="17"/>
        <v>0.12176596942346256</v>
      </c>
      <c r="FR22" s="39">
        <f t="shared" si="17"/>
        <v>0.11421541759019196</v>
      </c>
      <c r="FS22" s="39">
        <f t="shared" si="17"/>
        <v>0.11289290904277458</v>
      </c>
      <c r="FT22" s="39">
        <f t="shared" si="17"/>
        <v>0.11366688621610417</v>
      </c>
      <c r="FU22" s="39">
        <f t="shared" si="17"/>
        <v>0.11332037665477787</v>
      </c>
      <c r="FV22" s="39">
        <f t="shared" si="17"/>
        <v>0.11717155268579066</v>
      </c>
      <c r="FW22" s="39">
        <f t="shared" si="17"/>
        <v>0.99999999999999989</v>
      </c>
      <c r="FX22" s="39">
        <f t="shared" si="17"/>
        <v>0.11727128157882147</v>
      </c>
      <c r="FY22" s="39">
        <f t="shared" si="17"/>
        <v>0.11820016236086303</v>
      </c>
      <c r="FZ22" s="39">
        <f t="shared" si="17"/>
        <v>0.12755314927304284</v>
      </c>
      <c r="GA22" s="39">
        <f t="shared" si="17"/>
        <v>0.13745923251275513</v>
      </c>
      <c r="GB22" s="39">
        <f t="shared" si="18"/>
        <v>0.15043927136972426</v>
      </c>
      <c r="GC22" s="39">
        <f t="shared" si="18"/>
        <v>0.17058555670099371</v>
      </c>
      <c r="GD22" s="39">
        <f t="shared" si="18"/>
        <v>0.18685520999073382</v>
      </c>
      <c r="GE22" s="39">
        <f t="shared" si="18"/>
        <v>0.20412648680640391</v>
      </c>
      <c r="GF22" s="39">
        <f t="shared" si="18"/>
        <v>0.22508743684086996</v>
      </c>
      <c r="GG22" s="39">
        <f t="shared" si="18"/>
        <v>0.25071929259157139</v>
      </c>
      <c r="GH22" s="39">
        <f t="shared" si="18"/>
        <v>0.27605888293547176</v>
      </c>
      <c r="GI22" s="39">
        <f t="shared" si="18"/>
        <v>0.28317708786636803</v>
      </c>
      <c r="GJ22" s="125">
        <f t="shared" si="27"/>
        <v>8199999999.999999</v>
      </c>
      <c r="GK22" s="125">
        <f t="shared" si="19"/>
        <v>-13.024017555681391</v>
      </c>
      <c r="GL22" s="125">
        <f t="shared" si="19"/>
        <v>-12.922826193030604</v>
      </c>
      <c r="GM22" s="125">
        <f t="shared" si="19"/>
        <v>-14.029750206848394</v>
      </c>
      <c r="GN22" s="125">
        <f t="shared" si="19"/>
        <v>-15.602633886218769</v>
      </c>
      <c r="GO22" s="125">
        <f t="shared" si="19"/>
        <v>-16.301339304997946</v>
      </c>
      <c r="GP22" s="125">
        <f t="shared" si="19"/>
        <v>-17.282399174412387</v>
      </c>
      <c r="GQ22" s="125">
        <f t="shared" si="19"/>
        <v>-18.289481386220018</v>
      </c>
      <c r="GR22" s="125">
        <f t="shared" si="19"/>
        <v>-18.845505360962221</v>
      </c>
      <c r="GS22" s="125">
        <f t="shared" si="19"/>
        <v>-18.94666671691396</v>
      </c>
      <c r="GT22" s="125">
        <f t="shared" si="19"/>
        <v>-18.887320737590134</v>
      </c>
      <c r="GU22" s="125">
        <f t="shared" si="19"/>
        <v>-18.913839812784964</v>
      </c>
      <c r="GV22" s="125">
        <f t="shared" si="19"/>
        <v>-18.623556300693071</v>
      </c>
      <c r="GW22" s="125">
        <f t="shared" si="19"/>
        <v>-9.6432746655328714E-16</v>
      </c>
      <c r="GX22" s="125">
        <f t="shared" si="19"/>
        <v>-18.61616657420765</v>
      </c>
      <c r="GY22" s="125">
        <f t="shared" si="19"/>
        <v>-18.547638538066764</v>
      </c>
      <c r="GZ22" s="125">
        <f t="shared" si="19"/>
        <v>-17.88617628478903</v>
      </c>
      <c r="HA22" s="125">
        <f t="shared" si="20"/>
        <v>-17.23652170503356</v>
      </c>
      <c r="HB22" s="125">
        <f t="shared" si="20"/>
        <v>-16.452775573707793</v>
      </c>
      <c r="HC22" s="125">
        <f t="shared" si="20"/>
        <v>-15.361154857344186</v>
      </c>
      <c r="HD22" s="125">
        <f t="shared" si="20"/>
        <v>-14.569895768576762</v>
      </c>
      <c r="HE22" s="125">
        <f t="shared" si="20"/>
        <v>-13.802012779021954</v>
      </c>
      <c r="HF22" s="125">
        <f t="shared" si="20"/>
        <v>-12.952974885680215</v>
      </c>
      <c r="HG22" s="125">
        <f t="shared" si="20"/>
        <v>-12.016244924849397</v>
      </c>
      <c r="HH22" s="125">
        <f t="shared" si="20"/>
        <v>-11.179965474168934</v>
      </c>
      <c r="HI22" s="125">
        <f t="shared" si="20"/>
        <v>-10.95883777499502</v>
      </c>
    </row>
    <row r="23" spans="1:217" s="39" customFormat="1">
      <c r="A23" s="20"/>
      <c r="B23" s="184"/>
      <c r="C23" s="40">
        <v>8.25</v>
      </c>
      <c r="D23" s="41">
        <v>6.9802428571428567</v>
      </c>
      <c r="E23" s="42">
        <v>7.01</v>
      </c>
      <c r="F23" s="42">
        <v>7.2690000000000001</v>
      </c>
      <c r="G23" s="42">
        <v>7.5839999999999996</v>
      </c>
      <c r="H23" s="42">
        <v>7.78</v>
      </c>
      <c r="I23" s="42">
        <v>8.0020000000000007</v>
      </c>
      <c r="J23" s="42">
        <v>8.26</v>
      </c>
      <c r="K23" s="42">
        <v>8.4350000000000005</v>
      </c>
      <c r="L23" s="42">
        <v>8.532</v>
      </c>
      <c r="M23" s="42">
        <v>8.5920000000000005</v>
      </c>
      <c r="N23" s="42">
        <v>8.6890000000000001</v>
      </c>
      <c r="O23" s="43">
        <v>8.6530000000000005</v>
      </c>
      <c r="P23" s="20"/>
      <c r="Q23" s="41">
        <v>8.65</v>
      </c>
      <c r="R23" s="42">
        <v>8.6029999999999998</v>
      </c>
      <c r="S23" s="42">
        <v>8.3309999999999995</v>
      </c>
      <c r="T23" s="42">
        <v>8.1010000000000009</v>
      </c>
      <c r="U23" s="42">
        <v>7.8739999999999997</v>
      </c>
      <c r="V23" s="42">
        <v>7.5679999999999996</v>
      </c>
      <c r="W23" s="42">
        <v>7.3730000000000002</v>
      </c>
      <c r="X23" s="42">
        <v>7.1929999999999996</v>
      </c>
      <c r="Y23" s="42">
        <v>6.9770000000000003</v>
      </c>
      <c r="Z23" s="42">
        <v>6.7759999999999998</v>
      </c>
      <c r="AA23" s="42">
        <v>6.617</v>
      </c>
      <c r="AB23" s="43">
        <v>6.570154761904762</v>
      </c>
      <c r="AD23" s="20"/>
      <c r="AE23" s="184"/>
      <c r="AF23" s="40">
        <v>8.25</v>
      </c>
      <c r="AG23" s="41">
        <v>4.4547114285714287</v>
      </c>
      <c r="AH23" s="42">
        <v>4.3929999999999998</v>
      </c>
      <c r="AI23" s="42">
        <v>4.83</v>
      </c>
      <c r="AJ23" s="42">
        <v>5.5090000000000003</v>
      </c>
      <c r="AK23" s="42">
        <v>5.819</v>
      </c>
      <c r="AL23" s="42">
        <v>6.2839999999999998</v>
      </c>
      <c r="AM23" s="42">
        <v>6.7569999999999997</v>
      </c>
      <c r="AN23" s="42">
        <v>7.0229999999999997</v>
      </c>
      <c r="AO23" s="42">
        <v>7.08</v>
      </c>
      <c r="AP23" s="42">
        <v>7.0190000000000001</v>
      </c>
      <c r="AQ23" s="42">
        <v>7.0010000000000003</v>
      </c>
      <c r="AR23" s="43">
        <v>6.85</v>
      </c>
      <c r="AS23" s="20"/>
      <c r="AT23" s="41">
        <v>6.843</v>
      </c>
      <c r="AU23" s="42">
        <v>6.81</v>
      </c>
      <c r="AV23" s="42">
        <v>6.524</v>
      </c>
      <c r="AW23" s="42">
        <v>6.2350000000000003</v>
      </c>
      <c r="AX23" s="42">
        <v>5.8659999999999997</v>
      </c>
      <c r="AY23" s="42">
        <v>5.399</v>
      </c>
      <c r="AZ23" s="42">
        <v>5.077</v>
      </c>
      <c r="BA23" s="42">
        <v>4.7640000000000002</v>
      </c>
      <c r="BB23" s="42">
        <v>4.4180000000000001</v>
      </c>
      <c r="BC23" s="42">
        <v>4.0510000000000002</v>
      </c>
      <c r="BD23" s="42">
        <v>3.738</v>
      </c>
      <c r="BE23" s="43">
        <v>3.6495238095238092</v>
      </c>
      <c r="BH23" s="118" t="str">
        <f t="shared" si="21"/>
        <v>6.98024285714286+4.45471142857143i</v>
      </c>
      <c r="BI23" s="118" t="str">
        <f t="shared" si="21"/>
        <v>7.01+4.393i</v>
      </c>
      <c r="BJ23" s="118" t="str">
        <f t="shared" si="9"/>
        <v>7.269+4.83i</v>
      </c>
      <c r="BK23" s="118" t="str">
        <f t="shared" si="9"/>
        <v>7.584+5.509i</v>
      </c>
      <c r="BL23" s="118" t="str">
        <f t="shared" si="9"/>
        <v>7.78+5.819i</v>
      </c>
      <c r="BM23" s="118" t="str">
        <f t="shared" si="9"/>
        <v>8.002+6.284i</v>
      </c>
      <c r="BN23" s="118" t="str">
        <f t="shared" si="9"/>
        <v>8.26+6.757i</v>
      </c>
      <c r="BO23" s="118" t="str">
        <f t="shared" si="9"/>
        <v>8.435+7.023i</v>
      </c>
      <c r="BP23" s="118" t="str">
        <f t="shared" si="9"/>
        <v>8.532+7.08i</v>
      </c>
      <c r="BQ23" s="118" t="str">
        <f t="shared" si="9"/>
        <v>8.592+7.019i</v>
      </c>
      <c r="BR23" s="118" t="str">
        <f t="shared" si="9"/>
        <v>8.689+7.001i</v>
      </c>
      <c r="BS23" s="118" t="str">
        <f t="shared" si="9"/>
        <v>8.653+6.85i</v>
      </c>
      <c r="BT23" s="118" t="str">
        <f t="shared" si="9"/>
        <v>0</v>
      </c>
      <c r="BU23" s="118" t="str">
        <f t="shared" si="9"/>
        <v>8.65+6.843i</v>
      </c>
      <c r="BV23" s="118" t="str">
        <f t="shared" si="10"/>
        <v>8.603+6.81i</v>
      </c>
      <c r="BW23" s="118" t="str">
        <f t="shared" si="10"/>
        <v>8.331+6.524i</v>
      </c>
      <c r="BX23" s="118" t="str">
        <f t="shared" si="10"/>
        <v>8.101+6.235i</v>
      </c>
      <c r="BY23" s="118" t="str">
        <f t="shared" si="10"/>
        <v>7.874+5.866i</v>
      </c>
      <c r="BZ23" s="118" t="str">
        <f t="shared" si="10"/>
        <v>7.568+5.399i</v>
      </c>
      <c r="CA23" s="118" t="str">
        <f t="shared" si="10"/>
        <v>7.373+5.077i</v>
      </c>
      <c r="CB23" s="118" t="str">
        <f t="shared" si="10"/>
        <v>7.193+4.764i</v>
      </c>
      <c r="CC23" s="118" t="str">
        <f t="shared" si="10"/>
        <v>6.977+4.418i</v>
      </c>
      <c r="CD23" s="118" t="str">
        <f t="shared" si="10"/>
        <v>6.776+4.051i</v>
      </c>
      <c r="CE23" s="118" t="str">
        <f t="shared" si="10"/>
        <v>6.617+3.738i</v>
      </c>
      <c r="CF23" s="118" t="str">
        <f t="shared" si="10"/>
        <v>6.57015476190476+3.64952380952381i</v>
      </c>
      <c r="CG23" s="118" t="str">
        <f t="shared" si="10"/>
        <v>0</v>
      </c>
      <c r="CH23" s="39">
        <f t="shared" si="22"/>
        <v>8250000000</v>
      </c>
      <c r="CI23" s="121">
        <f t="shared" si="23"/>
        <v>2.1792115355167962</v>
      </c>
      <c r="CJ23" s="121" t="str">
        <f t="shared" si="24"/>
        <v>15.2114257549944+9.70775853254137i</v>
      </c>
      <c r="CK23" s="121" t="str">
        <f t="shared" si="11"/>
        <v>15.2762728639727+9.57327627552529i</v>
      </c>
      <c r="CL23" s="121" t="str">
        <f t="shared" si="11"/>
        <v>15.8406886516716+10.5255917165461i</v>
      </c>
      <c r="CM23" s="121" t="str">
        <f t="shared" si="11"/>
        <v>16.5271402853594+12.005276349162i</v>
      </c>
      <c r="CN23" s="121" t="str">
        <f t="shared" si="11"/>
        <v>16.9542657463207+12.6808319251722i</v>
      </c>
      <c r="CO23" s="121" t="str">
        <f t="shared" si="11"/>
        <v>17.4380507072054+13.6941652891875i</v>
      </c>
      <c r="CP23" s="121" t="str">
        <f t="shared" si="11"/>
        <v>18.0002872833687+14.724932345487i</v>
      </c>
      <c r="CQ23" s="121" t="str">
        <f t="shared" si="11"/>
        <v>18.3816493020842+15.3046026139345i</v>
      </c>
      <c r="CR23" s="121" t="str">
        <f t="shared" si="11"/>
        <v>18.5930328210293+15.4288176714589i</v>
      </c>
      <c r="CS23" s="121" t="str">
        <f t="shared" si="11"/>
        <v>18.7237855131603+15.2958857677924i</v>
      </c>
      <c r="CT23" s="121" t="str">
        <f t="shared" si="11"/>
        <v>18.9351690321054+15.2566599601531i</v>
      </c>
      <c r="CU23" s="121" t="str">
        <f t="shared" si="11"/>
        <v>18.8567174168268+14.9275990182901i</v>
      </c>
      <c r="CV23" s="121" t="str">
        <f t="shared" si="11"/>
        <v>0</v>
      </c>
      <c r="CW23" s="121" t="str">
        <f t="shared" si="11"/>
        <v>18.8501797822203+14.9123445375414i</v>
      </c>
      <c r="CX23" s="121" t="str">
        <f t="shared" si="11"/>
        <v>18.747756840051+14.8404305568694i</v>
      </c>
      <c r="CY23" s="121" t="str">
        <f t="shared" si="11"/>
        <v>18.1550113023904+14.2171760577116i</v>
      </c>
      <c r="CZ23" s="121" t="str">
        <f t="shared" si="11"/>
        <v>17.6537926492216+13.5873839239472i</v>
      </c>
      <c r="DA23" s="121" t="str">
        <f t="shared" si="12"/>
        <v>17.1591116306593+12.7832548673415i</v>
      </c>
      <c r="DB23" s="121" t="str">
        <f t="shared" si="12"/>
        <v>16.4922729007911+11.7655630802552i</v>
      </c>
      <c r="DC23" s="121" t="str">
        <f t="shared" si="12"/>
        <v>16.0673266513653+11.0638569658188i</v>
      </c>
      <c r="DD23" s="121" t="str">
        <f t="shared" si="12"/>
        <v>15.6750685749723+10.381763755202i</v>
      </c>
      <c r="DE23" s="121" t="str">
        <f t="shared" si="12"/>
        <v>15.2043588833007+9.62775656391321i</v>
      </c>
      <c r="DF23" s="121" t="str">
        <f t="shared" si="12"/>
        <v>14.7663373646618+8.82798593037854i</v>
      </c>
      <c r="DG23" s="121" t="str">
        <f t="shared" si="12"/>
        <v>14.4198427305146+8.14589271976178i</v>
      </c>
      <c r="DH23" s="121" t="str">
        <f t="shared" si="12"/>
        <v>14.3177570472735+7.95308438485749i</v>
      </c>
      <c r="DI23" s="121"/>
      <c r="DK23" s="39">
        <f t="shared" si="25"/>
        <v>15.2114257549944</v>
      </c>
      <c r="DL23" s="39">
        <f t="shared" si="13"/>
        <v>15.2762728639727</v>
      </c>
      <c r="DM23" s="39">
        <f t="shared" si="13"/>
        <v>15.8406886516716</v>
      </c>
      <c r="DN23" s="39">
        <f t="shared" si="13"/>
        <v>16.527140285359401</v>
      </c>
      <c r="DO23" s="39">
        <f t="shared" si="13"/>
        <v>16.954265746320701</v>
      </c>
      <c r="DP23" s="39">
        <f t="shared" si="13"/>
        <v>17.438050707205399</v>
      </c>
      <c r="DQ23" s="39">
        <f t="shared" si="13"/>
        <v>18.000287283368699</v>
      </c>
      <c r="DR23" s="39">
        <f t="shared" si="13"/>
        <v>18.381649302084199</v>
      </c>
      <c r="DS23" s="39">
        <f t="shared" si="13"/>
        <v>18.593032821029301</v>
      </c>
      <c r="DT23" s="39">
        <f t="shared" si="13"/>
        <v>18.723785513160301</v>
      </c>
      <c r="DU23" s="39">
        <f t="shared" si="13"/>
        <v>18.935169032105399</v>
      </c>
      <c r="DV23" s="39">
        <f t="shared" si="13"/>
        <v>18.8567174168268</v>
      </c>
      <c r="DW23" s="39">
        <f t="shared" si="13"/>
        <v>0</v>
      </c>
      <c r="DX23" s="39">
        <f t="shared" si="13"/>
        <v>18.850179782220302</v>
      </c>
      <c r="DY23" s="39">
        <f t="shared" si="13"/>
        <v>18.747756840051</v>
      </c>
      <c r="DZ23" s="39">
        <f t="shared" si="13"/>
        <v>18.155011302390399</v>
      </c>
      <c r="EA23" s="39">
        <f t="shared" si="13"/>
        <v>17.6537926492216</v>
      </c>
      <c r="EB23" s="39">
        <f t="shared" si="14"/>
        <v>17.1591116306593</v>
      </c>
      <c r="EC23" s="39">
        <f t="shared" si="14"/>
        <v>16.4922729007911</v>
      </c>
      <c r="ED23" s="39">
        <f t="shared" si="14"/>
        <v>16.067326651365299</v>
      </c>
      <c r="EE23" s="39">
        <f t="shared" si="14"/>
        <v>15.6750685749723</v>
      </c>
      <c r="EF23" s="39">
        <f t="shared" si="14"/>
        <v>15.204358883300699</v>
      </c>
      <c r="EG23" s="39">
        <f t="shared" si="14"/>
        <v>14.766337364661799</v>
      </c>
      <c r="EH23" s="39">
        <f t="shared" si="14"/>
        <v>14.419842730514601</v>
      </c>
      <c r="EI23" s="39">
        <f t="shared" si="14"/>
        <v>14.317757047273499</v>
      </c>
      <c r="EK23" s="39">
        <f t="shared" si="28"/>
        <v>9.7077585325413693</v>
      </c>
      <c r="EL23" s="39">
        <f t="shared" si="15"/>
        <v>9.5732762755252896</v>
      </c>
      <c r="EM23" s="39">
        <f t="shared" si="15"/>
        <v>10.525591716546099</v>
      </c>
      <c r="EN23" s="39">
        <f t="shared" si="15"/>
        <v>12.005276349161999</v>
      </c>
      <c r="EO23" s="39">
        <f t="shared" si="15"/>
        <v>12.6808319251722</v>
      </c>
      <c r="EP23" s="39">
        <f t="shared" si="15"/>
        <v>13.694165289187501</v>
      </c>
      <c r="EQ23" s="39">
        <f t="shared" si="15"/>
        <v>14.724932345487</v>
      </c>
      <c r="ER23" s="39">
        <f t="shared" si="15"/>
        <v>15.304602613934501</v>
      </c>
      <c r="ES23" s="39">
        <f t="shared" si="15"/>
        <v>15.4288176714589</v>
      </c>
      <c r="ET23" s="39">
        <f t="shared" si="15"/>
        <v>15.295885767792401</v>
      </c>
      <c r="EU23" s="39">
        <f t="shared" si="15"/>
        <v>15.256659960153099</v>
      </c>
      <c r="EV23" s="39">
        <f t="shared" si="15"/>
        <v>14.927599018290101</v>
      </c>
      <c r="EW23" s="39">
        <f t="shared" si="15"/>
        <v>0</v>
      </c>
      <c r="EX23" s="39">
        <f t="shared" si="15"/>
        <v>14.912344537541401</v>
      </c>
      <c r="EY23" s="39">
        <f t="shared" si="15"/>
        <v>14.8404305568694</v>
      </c>
      <c r="EZ23" s="39">
        <f t="shared" si="15"/>
        <v>14.217176057711599</v>
      </c>
      <c r="FA23" s="39">
        <f t="shared" si="15"/>
        <v>13.587383923947201</v>
      </c>
      <c r="FB23" s="39">
        <f t="shared" si="16"/>
        <v>12.783254867341499</v>
      </c>
      <c r="FC23" s="39">
        <f t="shared" si="16"/>
        <v>11.7655630802552</v>
      </c>
      <c r="FD23" s="39">
        <f t="shared" si="16"/>
        <v>11.0638569658188</v>
      </c>
      <c r="FE23" s="39">
        <f t="shared" si="16"/>
        <v>10.381763755202</v>
      </c>
      <c r="FF23" s="39">
        <f t="shared" si="16"/>
        <v>9.6277565639132092</v>
      </c>
      <c r="FG23" s="39">
        <f t="shared" si="16"/>
        <v>8.8279859303785404</v>
      </c>
      <c r="FH23" s="39">
        <f t="shared" si="16"/>
        <v>8.1458927197617808</v>
      </c>
      <c r="FI23" s="39">
        <f t="shared" si="16"/>
        <v>7.9530843848574904</v>
      </c>
      <c r="FK23" s="39">
        <f t="shared" si="26"/>
        <v>0.22651118321027028</v>
      </c>
      <c r="FL23" s="39">
        <f t="shared" si="17"/>
        <v>0.22953310980330549</v>
      </c>
      <c r="FM23" s="39">
        <f t="shared" si="17"/>
        <v>0.20236897576656343</v>
      </c>
      <c r="FN23" s="39">
        <f t="shared" si="17"/>
        <v>0.16881080822804614</v>
      </c>
      <c r="FO23" s="39">
        <f t="shared" si="17"/>
        <v>0.15540745572823747</v>
      </c>
      <c r="FP23" s="39">
        <f t="shared" si="17"/>
        <v>0.13854418819811898</v>
      </c>
      <c r="FQ23" s="39">
        <f t="shared" si="17"/>
        <v>0.12367312976040047</v>
      </c>
      <c r="FR23" s="39">
        <f t="shared" si="17"/>
        <v>0.11608124890662175</v>
      </c>
      <c r="FS23" s="39">
        <f t="shared" si="17"/>
        <v>0.11411400881387318</v>
      </c>
      <c r="FT23" s="39">
        <f t="shared" si="17"/>
        <v>0.11502332765171885</v>
      </c>
      <c r="FU23" s="39">
        <f t="shared" si="17"/>
        <v>0.11471328312042517</v>
      </c>
      <c r="FV23" s="39">
        <f t="shared" si="17"/>
        <v>0.11839979695574947</v>
      </c>
      <c r="FW23" s="39">
        <f t="shared" si="17"/>
        <v>0.99999999999999989</v>
      </c>
      <c r="FX23" s="39">
        <f t="shared" si="17"/>
        <v>0.11858513162642328</v>
      </c>
      <c r="FY23" s="39">
        <f t="shared" si="17"/>
        <v>0.11971797948418204</v>
      </c>
      <c r="FZ23" s="39">
        <f t="shared" si="17"/>
        <v>0.12902955640990499</v>
      </c>
      <c r="GA23" s="39">
        <f t="shared" si="17"/>
        <v>0.13907317692056334</v>
      </c>
      <c r="GB23" s="39">
        <f t="shared" si="18"/>
        <v>0.15284293920677425</v>
      </c>
      <c r="GC23" s="39">
        <f t="shared" si="18"/>
        <v>0.17330272994427343</v>
      </c>
      <c r="GD23" s="39">
        <f t="shared" si="18"/>
        <v>0.18936511753694898</v>
      </c>
      <c r="GE23" s="39">
        <f t="shared" si="18"/>
        <v>0.20674160740381384</v>
      </c>
      <c r="GF23" s="39">
        <f t="shared" si="18"/>
        <v>0.22864785481583919</v>
      </c>
      <c r="GG23" s="39">
        <f t="shared" si="18"/>
        <v>0.25454003400598152</v>
      </c>
      <c r="GH23" s="39">
        <f t="shared" si="18"/>
        <v>0.27911002492857678</v>
      </c>
      <c r="GI23" s="39">
        <f t="shared" si="18"/>
        <v>0.28657220061216715</v>
      </c>
      <c r="GJ23" s="39">
        <f t="shared" si="27"/>
        <v>8250000000</v>
      </c>
      <c r="GK23" s="39">
        <f t="shared" si="19"/>
        <v>-12.898207026522826</v>
      </c>
      <c r="GL23" s="39">
        <f t="shared" si="19"/>
        <v>-12.783093185739723</v>
      </c>
      <c r="GM23" s="39">
        <f t="shared" si="19"/>
        <v>-13.877121327368599</v>
      </c>
      <c r="GN23" s="39">
        <f t="shared" si="19"/>
        <v>-15.45199501634832</v>
      </c>
      <c r="GO23" s="39">
        <f t="shared" si="19"/>
        <v>-16.170562992045824</v>
      </c>
      <c r="GP23" s="39">
        <f t="shared" si="19"/>
        <v>-17.168233755112659</v>
      </c>
      <c r="GQ23" s="39">
        <f t="shared" si="19"/>
        <v>-18.154492970135436</v>
      </c>
      <c r="GR23" s="39">
        <f t="shared" si="19"/>
        <v>-18.704758560280212</v>
      </c>
      <c r="GS23" s="39">
        <f t="shared" si="19"/>
        <v>-18.853220752808326</v>
      </c>
      <c r="GT23" s="39">
        <f t="shared" si="19"/>
        <v>-18.784281446316164</v>
      </c>
      <c r="GU23" s="39">
        <f t="shared" si="19"/>
        <v>-18.807725809037496</v>
      </c>
      <c r="GV23" s="39">
        <f t="shared" si="19"/>
        <v>-18.532980847713535</v>
      </c>
      <c r="GW23" s="39">
        <f t="shared" si="19"/>
        <v>-9.6432746655328714E-16</v>
      </c>
      <c r="GX23" s="39">
        <f t="shared" si="19"/>
        <v>-18.519395200445597</v>
      </c>
      <c r="GY23" s="39">
        <f t="shared" si="19"/>
        <v>-18.436812429733351</v>
      </c>
      <c r="GZ23" s="39">
        <f t="shared" si="19"/>
        <v>-17.78621591565204</v>
      </c>
      <c r="HA23" s="39">
        <f t="shared" si="20"/>
        <v>-17.135132488397563</v>
      </c>
      <c r="HB23" s="39">
        <f t="shared" si="20"/>
        <v>-16.315092386303085</v>
      </c>
      <c r="HC23" s="39">
        <f t="shared" si="20"/>
        <v>-15.223891920517303</v>
      </c>
      <c r="HD23" s="39">
        <f t="shared" si="20"/>
        <v>-14.454000364779077</v>
      </c>
      <c r="HE23" s="39">
        <f t="shared" si="20"/>
        <v>-13.691442228707087</v>
      </c>
      <c r="HF23" s="39">
        <f t="shared" si="20"/>
        <v>-12.816657376679679</v>
      </c>
      <c r="HG23" s="39">
        <f t="shared" si="20"/>
        <v>-11.884878044105299</v>
      </c>
      <c r="HH23" s="39">
        <f t="shared" si="20"/>
        <v>-11.084491289362228</v>
      </c>
      <c r="HI23" s="39">
        <f t="shared" si="20"/>
        <v>-10.855318826317326</v>
      </c>
    </row>
    <row r="24" spans="1:217" s="39" customFormat="1">
      <c r="A24" s="20"/>
      <c r="B24" s="184"/>
      <c r="C24" s="40">
        <v>8.3000000000000007</v>
      </c>
      <c r="D24" s="41">
        <v>6.9715966666666667</v>
      </c>
      <c r="E24" s="42">
        <v>6.9909999999999997</v>
      </c>
      <c r="F24" s="42">
        <v>7.2569999999999997</v>
      </c>
      <c r="G24" s="42">
        <v>7.58</v>
      </c>
      <c r="H24" s="42">
        <v>7.7770000000000001</v>
      </c>
      <c r="I24" s="42">
        <v>7.9960000000000004</v>
      </c>
      <c r="J24" s="42">
        <v>8.26</v>
      </c>
      <c r="K24" s="42">
        <v>8.4280000000000008</v>
      </c>
      <c r="L24" s="42">
        <v>8.5519999999999996</v>
      </c>
      <c r="M24" s="42">
        <v>8.6069999999999993</v>
      </c>
      <c r="N24" s="42">
        <v>8.7149999999999999</v>
      </c>
      <c r="O24" s="43">
        <v>8.6910000000000007</v>
      </c>
      <c r="P24" s="20"/>
      <c r="Q24" s="41">
        <v>8.69</v>
      </c>
      <c r="R24" s="42">
        <v>8.6300000000000008</v>
      </c>
      <c r="S24" s="42">
        <v>8.3480000000000008</v>
      </c>
      <c r="T24" s="42">
        <v>8.1120000000000001</v>
      </c>
      <c r="U24" s="42">
        <v>7.8719999999999999</v>
      </c>
      <c r="V24" s="42">
        <v>7.5709999999999997</v>
      </c>
      <c r="W24" s="42">
        <v>7.3780000000000001</v>
      </c>
      <c r="X24" s="42">
        <v>7.1870000000000003</v>
      </c>
      <c r="Y24" s="42">
        <v>6.9690000000000003</v>
      </c>
      <c r="Z24" s="42">
        <v>6.7720000000000002</v>
      </c>
      <c r="AA24" s="42">
        <v>6.6130000000000004</v>
      </c>
      <c r="AB24" s="43">
        <v>6.5624738095238087</v>
      </c>
      <c r="AD24" s="20"/>
      <c r="AE24" s="184"/>
      <c r="AF24" s="40">
        <v>8.3000000000000007</v>
      </c>
      <c r="AG24" s="41">
        <v>4.4378819047619045</v>
      </c>
      <c r="AH24" s="42">
        <v>4.3780000000000001</v>
      </c>
      <c r="AI24" s="42">
        <v>4.8289999999999997</v>
      </c>
      <c r="AJ24" s="42">
        <v>5.4889999999999999</v>
      </c>
      <c r="AK24" s="42">
        <v>5.8040000000000003</v>
      </c>
      <c r="AL24" s="42">
        <v>6.2489999999999997</v>
      </c>
      <c r="AM24" s="42">
        <v>6.734</v>
      </c>
      <c r="AN24" s="42">
        <v>6.9829999999999997</v>
      </c>
      <c r="AO24" s="42">
        <v>7.0369999999999999</v>
      </c>
      <c r="AP24" s="42">
        <v>6.9729999999999999</v>
      </c>
      <c r="AQ24" s="42">
        <v>6.9539999999999997</v>
      </c>
      <c r="AR24" s="43">
        <v>6.8</v>
      </c>
      <c r="AS24" s="20"/>
      <c r="AT24" s="41">
        <v>6.79</v>
      </c>
      <c r="AU24" s="42">
        <v>6.7709999999999999</v>
      </c>
      <c r="AV24" s="42">
        <v>6.4790000000000001</v>
      </c>
      <c r="AW24" s="42">
        <v>6.1920000000000002</v>
      </c>
      <c r="AX24" s="42">
        <v>5.8390000000000004</v>
      </c>
      <c r="AY24" s="42">
        <v>5.3780000000000001</v>
      </c>
      <c r="AZ24" s="42">
        <v>5.0430000000000001</v>
      </c>
      <c r="BA24" s="42">
        <v>4.7359999999999998</v>
      </c>
      <c r="BB24" s="42">
        <v>4.407</v>
      </c>
      <c r="BC24" s="42">
        <v>4.0389999999999997</v>
      </c>
      <c r="BD24" s="42">
        <v>3.7210000000000001</v>
      </c>
      <c r="BE24" s="43">
        <v>3.6366080952380955</v>
      </c>
      <c r="BH24" s="118" t="str">
        <f t="shared" si="21"/>
        <v>6.97159666666667+4.4378819047619i</v>
      </c>
      <c r="BI24" s="118" t="str">
        <f t="shared" si="21"/>
        <v>6.991+4.378i</v>
      </c>
      <c r="BJ24" s="118" t="str">
        <f t="shared" si="9"/>
        <v>7.257+4.829i</v>
      </c>
      <c r="BK24" s="118" t="str">
        <f t="shared" si="9"/>
        <v>7.58+5.489i</v>
      </c>
      <c r="BL24" s="118" t="str">
        <f t="shared" si="9"/>
        <v>7.777+5.804i</v>
      </c>
      <c r="BM24" s="118" t="str">
        <f t="shared" si="9"/>
        <v>7.996+6.249i</v>
      </c>
      <c r="BN24" s="118" t="str">
        <f t="shared" si="9"/>
        <v>8.26+6.734i</v>
      </c>
      <c r="BO24" s="118" t="str">
        <f t="shared" si="9"/>
        <v>8.428+6.983i</v>
      </c>
      <c r="BP24" s="118" t="str">
        <f t="shared" si="9"/>
        <v>8.552+7.037i</v>
      </c>
      <c r="BQ24" s="118" t="str">
        <f t="shared" si="9"/>
        <v>8.607+6.973i</v>
      </c>
      <c r="BR24" s="118" t="str">
        <f t="shared" si="9"/>
        <v>8.715+6.954i</v>
      </c>
      <c r="BS24" s="118" t="str">
        <f t="shared" si="9"/>
        <v>8.691+6.8i</v>
      </c>
      <c r="BT24" s="118" t="str">
        <f t="shared" si="9"/>
        <v>0</v>
      </c>
      <c r="BU24" s="118" t="str">
        <f t="shared" si="9"/>
        <v>8.69+6.79i</v>
      </c>
      <c r="BV24" s="118" t="str">
        <f t="shared" si="10"/>
        <v>8.63+6.771i</v>
      </c>
      <c r="BW24" s="118" t="str">
        <f t="shared" si="10"/>
        <v>8.348+6.479i</v>
      </c>
      <c r="BX24" s="118" t="str">
        <f t="shared" si="10"/>
        <v>8.112+6.192i</v>
      </c>
      <c r="BY24" s="118" t="str">
        <f t="shared" si="10"/>
        <v>7.872+5.839i</v>
      </c>
      <c r="BZ24" s="118" t="str">
        <f t="shared" si="10"/>
        <v>7.571+5.378i</v>
      </c>
      <c r="CA24" s="118" t="str">
        <f t="shared" si="10"/>
        <v>7.378+5.043i</v>
      </c>
      <c r="CB24" s="118" t="str">
        <f t="shared" si="10"/>
        <v>7.187+4.736i</v>
      </c>
      <c r="CC24" s="118" t="str">
        <f t="shared" si="10"/>
        <v>6.969+4.407i</v>
      </c>
      <c r="CD24" s="118" t="str">
        <f t="shared" si="10"/>
        <v>6.772+4.039i</v>
      </c>
      <c r="CE24" s="118" t="str">
        <f t="shared" si="10"/>
        <v>6.613+3.721i</v>
      </c>
      <c r="CF24" s="118" t="str">
        <f t="shared" si="10"/>
        <v>6.56247380952381+3.6366080952381i</v>
      </c>
      <c r="CG24" s="118" t="str">
        <f t="shared" si="10"/>
        <v>0</v>
      </c>
      <c r="CH24" s="39">
        <f t="shared" si="22"/>
        <v>8300000000.000001</v>
      </c>
      <c r="CI24" s="121">
        <f t="shared" si="23"/>
        <v>2.1660837551823575</v>
      </c>
      <c r="CJ24" s="121" t="str">
        <f t="shared" si="24"/>
        <v>15.1010622873501+9.61282390132249i</v>
      </c>
      <c r="CK24" s="121" t="str">
        <f t="shared" si="11"/>
        <v>15.1430915324799+9.48311468018836i</v>
      </c>
      <c r="CL24" s="121" t="str">
        <f t="shared" si="11"/>
        <v>15.7192698113584+10.4600184537756i</v>
      </c>
      <c r="CM24" s="121" t="str">
        <f t="shared" si="11"/>
        <v>16.4189148642823+11.889633732196i</v>
      </c>
      <c r="CN24" s="121" t="str">
        <f t="shared" si="11"/>
        <v>16.8456333640532+12.5719501150784i</v>
      </c>
      <c r="CO24" s="121" t="str">
        <f t="shared" si="11"/>
        <v>17.3200057064381+13.5358573861346i</v>
      </c>
      <c r="CP24" s="121" t="str">
        <f t="shared" si="11"/>
        <v>17.8918518178063+14.586408007398i</v>
      </c>
      <c r="CQ24" s="121" t="str">
        <f t="shared" si="11"/>
        <v>18.2557538886769+15.1257628624384i</v>
      </c>
      <c r="CR24" s="121" t="str">
        <f t="shared" si="11"/>
        <v>18.5243482743195+15.2427313852182i</v>
      </c>
      <c r="CS24" s="121" t="str">
        <f t="shared" si="11"/>
        <v>18.6434828808545+15.1041020248866i</v>
      </c>
      <c r="CT24" s="121" t="str">
        <f t="shared" si="11"/>
        <v>18.8774199264142+15.0629464335381i</v>
      </c>
      <c r="CU24" s="121" t="str">
        <f t="shared" si="11"/>
        <v>18.8254339162899+14.72936953524i</v>
      </c>
      <c r="CV24" s="121" t="str">
        <f t="shared" si="11"/>
        <v>0</v>
      </c>
      <c r="CW24" s="121" t="str">
        <f t="shared" si="11"/>
        <v>18.8232678325347+14.7077086976882i</v>
      </c>
      <c r="CX24" s="121" t="str">
        <f t="shared" si="11"/>
        <v>18.6933028072237+14.6665531063397i</v>
      </c>
      <c r="CY24" s="121" t="str">
        <f t="shared" si="11"/>
        <v>18.0824671882623+14.0340566498265i</v>
      </c>
      <c r="CZ24" s="121" t="str">
        <f t="shared" si="11"/>
        <v>17.5712714220393+13.4123906120892i</v>
      </c>
      <c r="DA24" s="121" t="str">
        <f t="shared" si="12"/>
        <v>17.0514113207955+12.6477630465098i</v>
      </c>
      <c r="DB24" s="121" t="str">
        <f t="shared" si="12"/>
        <v>16.3994201104856+11.6491984353707i</v>
      </c>
      <c r="DC24" s="121" t="str">
        <f t="shared" si="12"/>
        <v>15.9813659457354+10.9235603773846i</v>
      </c>
      <c r="DD24" s="121" t="str">
        <f t="shared" si="12"/>
        <v>15.5676439484956+10.2585726645436i</v>
      </c>
      <c r="DE24" s="121" t="str">
        <f t="shared" si="12"/>
        <v>15.0954376898659+9.54593110908865i</v>
      </c>
      <c r="DF24" s="121" t="str">
        <f t="shared" si="12"/>
        <v>14.6687191900949+8.74881228718154i</v>
      </c>
      <c r="DG24" s="121" t="str">
        <f t="shared" si="12"/>
        <v>14.3243118730209+8.05999765303355i</v>
      </c>
      <c r="DH24" s="121" t="str">
        <f t="shared" si="12"/>
        <v>14.2148679126192+7.8771977190599i</v>
      </c>
      <c r="DI24" s="121"/>
      <c r="DK24" s="39">
        <f t="shared" si="25"/>
        <v>15.1010622873501</v>
      </c>
      <c r="DL24" s="39">
        <f t="shared" si="13"/>
        <v>15.1430915324799</v>
      </c>
      <c r="DM24" s="39">
        <f t="shared" si="13"/>
        <v>15.7192698113584</v>
      </c>
      <c r="DN24" s="39">
        <f t="shared" si="13"/>
        <v>16.4189148642823</v>
      </c>
      <c r="DO24" s="39">
        <f t="shared" si="13"/>
        <v>16.845633364053199</v>
      </c>
      <c r="DP24" s="39">
        <f t="shared" si="13"/>
        <v>17.320005706438099</v>
      </c>
      <c r="DQ24" s="39">
        <f t="shared" si="13"/>
        <v>17.891851817806302</v>
      </c>
      <c r="DR24" s="39">
        <f t="shared" si="13"/>
        <v>18.2557538886769</v>
      </c>
      <c r="DS24" s="39">
        <f t="shared" si="13"/>
        <v>18.5243482743195</v>
      </c>
      <c r="DT24" s="39">
        <f t="shared" si="13"/>
        <v>18.643482880854499</v>
      </c>
      <c r="DU24" s="39">
        <f t="shared" si="13"/>
        <v>18.877419926414198</v>
      </c>
      <c r="DV24" s="39">
        <f t="shared" si="13"/>
        <v>18.825433916289899</v>
      </c>
      <c r="DW24" s="39">
        <f t="shared" si="13"/>
        <v>0</v>
      </c>
      <c r="DX24" s="39">
        <f t="shared" si="13"/>
        <v>18.8232678325347</v>
      </c>
      <c r="DY24" s="39">
        <f t="shared" si="13"/>
        <v>18.693302807223699</v>
      </c>
      <c r="DZ24" s="39">
        <f t="shared" si="13"/>
        <v>18.082467188262299</v>
      </c>
      <c r="EA24" s="39">
        <f t="shared" si="13"/>
        <v>17.571271422039299</v>
      </c>
      <c r="EB24" s="39">
        <f t="shared" si="14"/>
        <v>17.051411320795498</v>
      </c>
      <c r="EC24" s="39">
        <f t="shared" si="14"/>
        <v>16.3994201104856</v>
      </c>
      <c r="ED24" s="39">
        <f t="shared" si="14"/>
        <v>15.9813659457354</v>
      </c>
      <c r="EE24" s="39">
        <f t="shared" si="14"/>
        <v>15.567643948495601</v>
      </c>
      <c r="EF24" s="39">
        <f t="shared" si="14"/>
        <v>15.0954376898659</v>
      </c>
      <c r="EG24" s="39">
        <f t="shared" si="14"/>
        <v>14.668719190094899</v>
      </c>
      <c r="EH24" s="39">
        <f t="shared" si="14"/>
        <v>14.3243118730209</v>
      </c>
      <c r="EI24" s="39">
        <f t="shared" si="14"/>
        <v>14.2148679126192</v>
      </c>
      <c r="EK24" s="39">
        <f t="shared" si="28"/>
        <v>9.6128239013224892</v>
      </c>
      <c r="EL24" s="39">
        <f t="shared" si="15"/>
        <v>9.4831146801883595</v>
      </c>
      <c r="EM24" s="39">
        <f t="shared" si="15"/>
        <v>10.4600184537756</v>
      </c>
      <c r="EN24" s="39">
        <f t="shared" si="15"/>
        <v>11.889633732196</v>
      </c>
      <c r="EO24" s="39">
        <f t="shared" si="15"/>
        <v>12.571950115078399</v>
      </c>
      <c r="EP24" s="39">
        <f t="shared" si="15"/>
        <v>13.5358573861346</v>
      </c>
      <c r="EQ24" s="39">
        <f t="shared" si="15"/>
        <v>14.586408007397999</v>
      </c>
      <c r="ER24" s="39">
        <f t="shared" si="15"/>
        <v>15.1257628624384</v>
      </c>
      <c r="ES24" s="39">
        <f t="shared" si="15"/>
        <v>15.2427313852182</v>
      </c>
      <c r="ET24" s="39">
        <f t="shared" si="15"/>
        <v>15.1041020248866</v>
      </c>
      <c r="EU24" s="39">
        <f t="shared" si="15"/>
        <v>15.0629464335381</v>
      </c>
      <c r="EV24" s="39">
        <f t="shared" si="15"/>
        <v>14.72936953524</v>
      </c>
      <c r="EW24" s="39">
        <f t="shared" si="15"/>
        <v>0</v>
      </c>
      <c r="EX24" s="39">
        <f t="shared" si="15"/>
        <v>14.707708697688201</v>
      </c>
      <c r="EY24" s="39">
        <f t="shared" si="15"/>
        <v>14.6665531063397</v>
      </c>
      <c r="EZ24" s="39">
        <f t="shared" si="15"/>
        <v>14.0340566498265</v>
      </c>
      <c r="FA24" s="39">
        <f t="shared" si="15"/>
        <v>13.412390612089199</v>
      </c>
      <c r="FB24" s="39">
        <f t="shared" si="16"/>
        <v>12.6477630465098</v>
      </c>
      <c r="FC24" s="39">
        <f t="shared" si="16"/>
        <v>11.6491984353707</v>
      </c>
      <c r="FD24" s="39">
        <f t="shared" si="16"/>
        <v>10.9235603773846</v>
      </c>
      <c r="FE24" s="39">
        <f t="shared" si="16"/>
        <v>10.2585726645436</v>
      </c>
      <c r="FF24" s="39">
        <f t="shared" si="16"/>
        <v>9.5459311090886505</v>
      </c>
      <c r="FG24" s="39">
        <f t="shared" si="16"/>
        <v>8.7488122871815399</v>
      </c>
      <c r="FH24" s="39">
        <f t="shared" si="16"/>
        <v>8.05999765303355</v>
      </c>
      <c r="FI24" s="39">
        <f t="shared" si="16"/>
        <v>7.8771977190599003</v>
      </c>
      <c r="FK24" s="39">
        <f t="shared" si="26"/>
        <v>0.22982183163785355</v>
      </c>
      <c r="FL24" s="39">
        <f t="shared" si="17"/>
        <v>0.23294814232830388</v>
      </c>
      <c r="FM24" s="39">
        <f t="shared" si="17"/>
        <v>0.20465247056397115</v>
      </c>
      <c r="FN24" s="39">
        <f t="shared" si="17"/>
        <v>0.17144754210522667</v>
      </c>
      <c r="FO24" s="39">
        <f t="shared" si="17"/>
        <v>0.1576612503395789</v>
      </c>
      <c r="FP24" s="39">
        <f t="shared" si="17"/>
        <v>0.14118466176436847</v>
      </c>
      <c r="FQ24" s="39">
        <f t="shared" si="17"/>
        <v>0.12565627633222423</v>
      </c>
      <c r="FR24" s="39">
        <f t="shared" si="17"/>
        <v>0.11837858009562988</v>
      </c>
      <c r="FS24" s="39">
        <f t="shared" si="17"/>
        <v>0.11623889431363107</v>
      </c>
      <c r="FT24" s="39">
        <f t="shared" si="17"/>
        <v>0.11727534639969923</v>
      </c>
      <c r="FU24" s="39">
        <f t="shared" si="17"/>
        <v>0.116902105506495</v>
      </c>
      <c r="FV24" s="39">
        <f t="shared" si="17"/>
        <v>0.12064917938521452</v>
      </c>
      <c r="FW24" s="39">
        <f t="shared" si="17"/>
        <v>0.99999999999999989</v>
      </c>
      <c r="FX24" s="39">
        <f t="shared" si="17"/>
        <v>0.12089432995090718</v>
      </c>
      <c r="FY24" s="39">
        <f t="shared" si="17"/>
        <v>0.12181740541217186</v>
      </c>
      <c r="FZ24" s="39">
        <f t="shared" si="17"/>
        <v>0.13155381013349018</v>
      </c>
      <c r="GA24" s="39">
        <f t="shared" si="17"/>
        <v>0.14181058659241075</v>
      </c>
      <c r="GB24" s="39">
        <f t="shared" si="18"/>
        <v>0.15546263238000607</v>
      </c>
      <c r="GC24" s="39">
        <f t="shared" si="18"/>
        <v>0.17596283631964457</v>
      </c>
      <c r="GD24" s="39">
        <f t="shared" si="18"/>
        <v>0.19281357187834589</v>
      </c>
      <c r="GE24" s="39">
        <f t="shared" si="18"/>
        <v>0.21034429990207454</v>
      </c>
      <c r="GF24" s="39">
        <f t="shared" si="18"/>
        <v>0.23163687970890737</v>
      </c>
      <c r="GG24" s="39">
        <f t="shared" si="18"/>
        <v>0.25775975292693853</v>
      </c>
      <c r="GH24" s="39">
        <f t="shared" si="18"/>
        <v>0.28289452188449538</v>
      </c>
      <c r="GI24" s="39">
        <f t="shared" si="18"/>
        <v>0.29019782044497328</v>
      </c>
      <c r="GJ24" s="39">
        <f t="shared" si="27"/>
        <v>8300000000.000001</v>
      </c>
      <c r="GK24" s="39">
        <f t="shared" si="19"/>
        <v>-12.772174368524604</v>
      </c>
      <c r="GL24" s="39">
        <f t="shared" si="19"/>
        <v>-12.654814970662805</v>
      </c>
      <c r="GM24" s="39">
        <f t="shared" si="19"/>
        <v>-13.779660163709341</v>
      </c>
      <c r="GN24" s="39">
        <f t="shared" si="19"/>
        <v>-15.317374732157605</v>
      </c>
      <c r="GO24" s="39">
        <f t="shared" si="19"/>
        <v>-16.045500671354308</v>
      </c>
      <c r="GP24" s="39">
        <f t="shared" si="19"/>
        <v>-17.004249645418671</v>
      </c>
      <c r="GQ24" s="39">
        <f t="shared" si="19"/>
        <v>-18.016316284145759</v>
      </c>
      <c r="GR24" s="39">
        <f t="shared" si="19"/>
        <v>-18.534537470478277</v>
      </c>
      <c r="GS24" s="39">
        <f t="shared" si="19"/>
        <v>-18.692970595634385</v>
      </c>
      <c r="GT24" s="39">
        <f t="shared" si="19"/>
        <v>-18.615865511806106</v>
      </c>
      <c r="GU24" s="39">
        <f t="shared" si="19"/>
        <v>-18.643553335083524</v>
      </c>
      <c r="GV24" s="39">
        <f t="shared" si="19"/>
        <v>-18.369512553377444</v>
      </c>
      <c r="GW24" s="39">
        <f t="shared" si="19"/>
        <v>-9.6432746655328714E-16</v>
      </c>
      <c r="GX24" s="39">
        <f t="shared" si="19"/>
        <v>-18.35188134900098</v>
      </c>
      <c r="GY24" s="39">
        <f t="shared" si="19"/>
        <v>-18.285813095407516</v>
      </c>
      <c r="GZ24" s="39">
        <f t="shared" si="19"/>
        <v>-17.617931382430267</v>
      </c>
      <c r="HA24" s="39">
        <f t="shared" si="20"/>
        <v>-16.96582693072537</v>
      </c>
      <c r="HB24" s="39">
        <f t="shared" si="20"/>
        <v>-16.167479657037241</v>
      </c>
      <c r="HC24" s="39">
        <f t="shared" si="20"/>
        <v>-15.091580926169586</v>
      </c>
      <c r="HD24" s="39">
        <f t="shared" si="20"/>
        <v>-14.297247999490747</v>
      </c>
      <c r="HE24" s="39">
        <f t="shared" si="20"/>
        <v>-13.541385047754718</v>
      </c>
      <c r="HF24" s="39">
        <f t="shared" si="20"/>
        <v>-12.703845878255454</v>
      </c>
      <c r="HG24" s="39">
        <f t="shared" si="20"/>
        <v>-11.775697864266748</v>
      </c>
      <c r="HH24" s="39">
        <f t="shared" si="20"/>
        <v>-10.967509247280825</v>
      </c>
      <c r="HI24" s="39">
        <f t="shared" si="20"/>
        <v>-10.746117073822017</v>
      </c>
    </row>
    <row r="25" spans="1:217" s="39" customFormat="1">
      <c r="A25" s="20"/>
      <c r="B25" s="184"/>
      <c r="C25" s="40">
        <v>8.35</v>
      </c>
      <c r="D25" s="41">
        <v>6.9619428571428568</v>
      </c>
      <c r="E25" s="42">
        <v>7.0010000000000003</v>
      </c>
      <c r="F25" s="42">
        <v>7.2569999999999997</v>
      </c>
      <c r="G25" s="42">
        <v>7.5659999999999998</v>
      </c>
      <c r="H25" s="42">
        <v>7.7619999999999996</v>
      </c>
      <c r="I25" s="42">
        <v>7.9710000000000001</v>
      </c>
      <c r="J25" s="42">
        <v>8.2330000000000005</v>
      </c>
      <c r="K25" s="42">
        <v>8.39</v>
      </c>
      <c r="L25" s="42">
        <v>8.52</v>
      </c>
      <c r="M25" s="42">
        <v>8.5779999999999994</v>
      </c>
      <c r="N25" s="42">
        <v>8.6829999999999998</v>
      </c>
      <c r="O25" s="43">
        <v>8.6679999999999993</v>
      </c>
      <c r="P25" s="20"/>
      <c r="Q25" s="41">
        <v>8.6620000000000008</v>
      </c>
      <c r="R25" s="42">
        <v>8.6110000000000007</v>
      </c>
      <c r="S25" s="42">
        <v>8.3290000000000006</v>
      </c>
      <c r="T25" s="42">
        <v>8.0860000000000003</v>
      </c>
      <c r="U25" s="42">
        <v>7.851</v>
      </c>
      <c r="V25" s="42">
        <v>7.5640000000000001</v>
      </c>
      <c r="W25" s="42">
        <v>7.359</v>
      </c>
      <c r="X25" s="42">
        <v>7.1689999999999996</v>
      </c>
      <c r="Y25" s="42">
        <v>6.97</v>
      </c>
      <c r="Z25" s="42">
        <v>6.7720000000000002</v>
      </c>
      <c r="AA25" s="42">
        <v>6.6159999999999997</v>
      </c>
      <c r="AB25" s="43">
        <v>6.5590928571428568</v>
      </c>
      <c r="AD25" s="20"/>
      <c r="AE25" s="184"/>
      <c r="AF25" s="40">
        <v>8.35</v>
      </c>
      <c r="AG25" s="41">
        <v>4.4222571428571431</v>
      </c>
      <c r="AH25" s="42">
        <v>4.3739999999999997</v>
      </c>
      <c r="AI25" s="42">
        <v>4.8179999999999996</v>
      </c>
      <c r="AJ25" s="42">
        <v>5.4820000000000002</v>
      </c>
      <c r="AK25" s="42">
        <v>5.7919999999999998</v>
      </c>
      <c r="AL25" s="42">
        <v>6.2190000000000003</v>
      </c>
      <c r="AM25" s="42">
        <v>6.6929999999999996</v>
      </c>
      <c r="AN25" s="42">
        <v>6.9720000000000004</v>
      </c>
      <c r="AO25" s="42">
        <v>7.0250000000000004</v>
      </c>
      <c r="AP25" s="42">
        <v>6.9379999999999997</v>
      </c>
      <c r="AQ25" s="42">
        <v>6.923</v>
      </c>
      <c r="AR25" s="43">
        <v>6.7839999999999998</v>
      </c>
      <c r="AS25" s="20"/>
      <c r="AT25" s="41">
        <v>6.78</v>
      </c>
      <c r="AU25" s="42">
        <v>6.7430000000000003</v>
      </c>
      <c r="AV25" s="42">
        <v>6.4450000000000003</v>
      </c>
      <c r="AW25" s="42">
        <v>6.1740000000000004</v>
      </c>
      <c r="AX25" s="42">
        <v>5.8310000000000004</v>
      </c>
      <c r="AY25" s="42">
        <v>5.3570000000000002</v>
      </c>
      <c r="AZ25" s="42">
        <v>5.0339999999999998</v>
      </c>
      <c r="BA25" s="42">
        <v>4.7380000000000004</v>
      </c>
      <c r="BB25" s="42">
        <v>4.4059999999999997</v>
      </c>
      <c r="BC25" s="42">
        <v>4.0359999999999996</v>
      </c>
      <c r="BD25" s="42">
        <v>3.706</v>
      </c>
      <c r="BE25" s="43">
        <v>3.6228242857142856</v>
      </c>
      <c r="BH25" s="118" t="str">
        <f t="shared" si="21"/>
        <v>6.96194285714286+4.42225714285714i</v>
      </c>
      <c r="BI25" s="118" t="str">
        <f t="shared" si="21"/>
        <v>7.001+4.374i</v>
      </c>
      <c r="BJ25" s="118" t="str">
        <f t="shared" si="9"/>
        <v>7.257+4.818i</v>
      </c>
      <c r="BK25" s="118" t="str">
        <f t="shared" si="9"/>
        <v>7.566+5.482i</v>
      </c>
      <c r="BL25" s="118" t="str">
        <f t="shared" si="9"/>
        <v>7.762+5.792i</v>
      </c>
      <c r="BM25" s="118" t="str">
        <f t="shared" si="9"/>
        <v>7.971+6.219i</v>
      </c>
      <c r="BN25" s="118" t="str">
        <f t="shared" si="9"/>
        <v>8.233+6.693i</v>
      </c>
      <c r="BO25" s="118" t="str">
        <f t="shared" si="9"/>
        <v>8.39+6.972i</v>
      </c>
      <c r="BP25" s="118" t="str">
        <f t="shared" si="9"/>
        <v>8.52+7.025i</v>
      </c>
      <c r="BQ25" s="118" t="str">
        <f t="shared" si="9"/>
        <v>8.578+6.938i</v>
      </c>
      <c r="BR25" s="118" t="str">
        <f t="shared" si="9"/>
        <v>8.683+6.923i</v>
      </c>
      <c r="BS25" s="118" t="str">
        <f t="shared" si="9"/>
        <v>8.668+6.784i</v>
      </c>
      <c r="BT25" s="118" t="str">
        <f t="shared" si="9"/>
        <v>0</v>
      </c>
      <c r="BU25" s="118" t="str">
        <f t="shared" si="9"/>
        <v>8.662+6.78i</v>
      </c>
      <c r="BV25" s="118" t="str">
        <f t="shared" si="10"/>
        <v>8.611+6.743i</v>
      </c>
      <c r="BW25" s="118" t="str">
        <f t="shared" si="10"/>
        <v>8.329+6.445i</v>
      </c>
      <c r="BX25" s="118" t="str">
        <f t="shared" si="10"/>
        <v>8.086+6.174i</v>
      </c>
      <c r="BY25" s="118" t="str">
        <f t="shared" si="10"/>
        <v>7.851+5.831i</v>
      </c>
      <c r="BZ25" s="118" t="str">
        <f t="shared" si="10"/>
        <v>7.564+5.357i</v>
      </c>
      <c r="CA25" s="118" t="str">
        <f t="shared" si="10"/>
        <v>7.359+5.034i</v>
      </c>
      <c r="CB25" s="118" t="str">
        <f t="shared" si="10"/>
        <v>7.169+4.738i</v>
      </c>
      <c r="CC25" s="118" t="str">
        <f t="shared" si="10"/>
        <v>6.97+4.406i</v>
      </c>
      <c r="CD25" s="118" t="str">
        <f t="shared" si="10"/>
        <v>6.772+4.036i</v>
      </c>
      <c r="CE25" s="118" t="str">
        <f t="shared" si="10"/>
        <v>6.616+3.706i</v>
      </c>
      <c r="CF25" s="118" t="str">
        <f t="shared" si="10"/>
        <v>6.55909285714286+3.62282428571429i</v>
      </c>
      <c r="CG25" s="118" t="str">
        <f t="shared" si="10"/>
        <v>0</v>
      </c>
      <c r="CH25" s="39">
        <f t="shared" si="22"/>
        <v>8350000000</v>
      </c>
      <c r="CI25" s="121">
        <f t="shared" si="23"/>
        <v>2.1531131937740802</v>
      </c>
      <c r="CJ25" s="121" t="str">
        <f t="shared" si="24"/>
        <v>14.9898510200155+9.52162020054737i</v>
      </c>
      <c r="CK25" s="121" t="str">
        <f t="shared" si="11"/>
        <v>15.0739454696123+9.41771710956783i</v>
      </c>
      <c r="CL25" s="121" t="str">
        <f t="shared" si="11"/>
        <v>15.6251424472185+10.3736993676035i</v>
      </c>
      <c r="CM25" s="121" t="str">
        <f t="shared" si="11"/>
        <v>16.2904544240947+11.8033665282695i</v>
      </c>
      <c r="CN25" s="121" t="str">
        <f t="shared" si="11"/>
        <v>16.7124646100744+12.4708316183395i</v>
      </c>
      <c r="CO25" s="121" t="str">
        <f t="shared" si="11"/>
        <v>17.1624652675732+13.390210952081i</v>
      </c>
      <c r="CP25" s="121" t="str">
        <f t="shared" si="11"/>
        <v>17.726580924342+14.4107866059299i</v>
      </c>
      <c r="CQ25" s="121" t="str">
        <f t="shared" si="11"/>
        <v>18.0646196957645+15.0115051869929i</v>
      </c>
      <c r="CR25" s="121" t="str">
        <f t="shared" si="11"/>
        <v>18.3445244109552+15.1256201862629i</v>
      </c>
      <c r="CS25" s="121" t="str">
        <f t="shared" si="11"/>
        <v>18.4694049761941+14.9382993384046i</v>
      </c>
      <c r="CT25" s="121" t="str">
        <f t="shared" si="11"/>
        <v>18.6954818615403+14.906002640498i</v>
      </c>
      <c r="CU25" s="121" t="str">
        <f t="shared" si="11"/>
        <v>18.6631851636337+14.6067199065634i</v>
      </c>
      <c r="CV25" s="121" t="str">
        <f t="shared" si="11"/>
        <v>0</v>
      </c>
      <c r="CW25" s="121" t="str">
        <f t="shared" si="11"/>
        <v>18.6502664844711+14.5981074537883i</v>
      </c>
      <c r="CX25" s="121" t="str">
        <f t="shared" si="11"/>
        <v>18.5404577115886+14.5184422656186i</v>
      </c>
      <c r="CY25" s="121" t="str">
        <f t="shared" si="11"/>
        <v>17.9332797909443+13.8768145338739i</v>
      </c>
      <c r="CZ25" s="121" t="str">
        <f t="shared" si="11"/>
        <v>17.4100732848572+13.2933208583612i</v>
      </c>
      <c r="DA25" s="121" t="str">
        <f t="shared" si="12"/>
        <v>16.9040916843203+12.5548030328967i</v>
      </c>
      <c r="DB25" s="121" t="str">
        <f t="shared" si="12"/>
        <v>16.2861481977071+11.5342273790477i</v>
      </c>
      <c r="DC25" s="121" t="str">
        <f t="shared" si="12"/>
        <v>15.8447599929835+10.8387718174587i</v>
      </c>
      <c r="DD25" s="121" t="str">
        <f t="shared" si="12"/>
        <v>15.4356684861664+10.2014503121016i</v>
      </c>
      <c r="DE25" s="121" t="str">
        <f t="shared" si="12"/>
        <v>15.0071989606053+9.4866167317686i</v>
      </c>
      <c r="DF25" s="121" t="str">
        <f t="shared" si="12"/>
        <v>14.5808825482381+8.68996485007219i</v>
      </c>
      <c r="DG25" s="121" t="str">
        <f t="shared" si="12"/>
        <v>14.2449968900093+7.97943749612674i</v>
      </c>
      <c r="DH25" s="121" t="str">
        <f t="shared" si="12"/>
        <v>14.1224693699036+7.8003507682966i</v>
      </c>
      <c r="DI25" s="121"/>
      <c r="DK25" s="39">
        <f t="shared" si="25"/>
        <v>14.9898510200155</v>
      </c>
      <c r="DL25" s="39">
        <f t="shared" si="13"/>
        <v>15.073945469612299</v>
      </c>
      <c r="DM25" s="39">
        <f t="shared" si="13"/>
        <v>15.625142447218501</v>
      </c>
      <c r="DN25" s="39">
        <f t="shared" si="13"/>
        <v>16.290454424094701</v>
      </c>
      <c r="DO25" s="39">
        <f t="shared" si="13"/>
        <v>16.712464610074399</v>
      </c>
      <c r="DP25" s="39">
        <f t="shared" si="13"/>
        <v>17.1624652675732</v>
      </c>
      <c r="DQ25" s="39">
        <f t="shared" si="13"/>
        <v>17.726580924341999</v>
      </c>
      <c r="DR25" s="39">
        <f t="shared" si="13"/>
        <v>18.064619695764499</v>
      </c>
      <c r="DS25" s="39">
        <f t="shared" si="13"/>
        <v>18.344524410955199</v>
      </c>
      <c r="DT25" s="39">
        <f t="shared" si="13"/>
        <v>18.469404976194099</v>
      </c>
      <c r="DU25" s="39">
        <f t="shared" si="13"/>
        <v>18.695481861540301</v>
      </c>
      <c r="DV25" s="39">
        <f t="shared" si="13"/>
        <v>18.663185163633699</v>
      </c>
      <c r="DW25" s="39">
        <f t="shared" si="13"/>
        <v>0</v>
      </c>
      <c r="DX25" s="39">
        <f t="shared" si="13"/>
        <v>18.6502664844711</v>
      </c>
      <c r="DY25" s="39">
        <f t="shared" si="13"/>
        <v>18.540457711588601</v>
      </c>
      <c r="DZ25" s="39">
        <f t="shared" si="13"/>
        <v>17.933279790944301</v>
      </c>
      <c r="EA25" s="39">
        <f t="shared" si="13"/>
        <v>17.410073284857202</v>
      </c>
      <c r="EB25" s="39">
        <f t="shared" si="14"/>
        <v>16.904091684320299</v>
      </c>
      <c r="EC25" s="39">
        <f t="shared" si="14"/>
        <v>16.286148197707099</v>
      </c>
      <c r="ED25" s="39">
        <f t="shared" si="14"/>
        <v>15.8447599929835</v>
      </c>
      <c r="EE25" s="39">
        <f t="shared" si="14"/>
        <v>15.435668486166399</v>
      </c>
      <c r="EF25" s="39">
        <f t="shared" si="14"/>
        <v>15.007198960605299</v>
      </c>
      <c r="EG25" s="39">
        <f t="shared" si="14"/>
        <v>14.580882548238099</v>
      </c>
      <c r="EH25" s="39">
        <f t="shared" si="14"/>
        <v>14.2449968900093</v>
      </c>
      <c r="EI25" s="39">
        <f t="shared" si="14"/>
        <v>14.1224693699036</v>
      </c>
      <c r="EK25" s="39">
        <f t="shared" si="28"/>
        <v>9.5216202005473694</v>
      </c>
      <c r="EL25" s="39">
        <f t="shared" si="15"/>
        <v>9.41771710956783</v>
      </c>
      <c r="EM25" s="39">
        <f t="shared" si="15"/>
        <v>10.3736993676035</v>
      </c>
      <c r="EN25" s="39">
        <f t="shared" si="15"/>
        <v>11.8033665282695</v>
      </c>
      <c r="EO25" s="39">
        <f t="shared" si="15"/>
        <v>12.470831618339499</v>
      </c>
      <c r="EP25" s="39">
        <f t="shared" si="15"/>
        <v>13.390210952081</v>
      </c>
      <c r="EQ25" s="39">
        <f t="shared" si="15"/>
        <v>14.4107866059299</v>
      </c>
      <c r="ER25" s="39">
        <f t="shared" si="15"/>
        <v>15.011505186992901</v>
      </c>
      <c r="ES25" s="39">
        <f t="shared" si="15"/>
        <v>15.1256201862629</v>
      </c>
      <c r="ET25" s="39">
        <f t="shared" si="15"/>
        <v>14.938299338404599</v>
      </c>
      <c r="EU25" s="39">
        <f t="shared" si="15"/>
        <v>14.906002640498</v>
      </c>
      <c r="EV25" s="39">
        <f t="shared" si="15"/>
        <v>14.6067199065634</v>
      </c>
      <c r="EW25" s="39">
        <f t="shared" si="15"/>
        <v>0</v>
      </c>
      <c r="EX25" s="39">
        <f t="shared" si="15"/>
        <v>14.5981074537883</v>
      </c>
      <c r="EY25" s="39">
        <f t="shared" si="15"/>
        <v>14.518442265618599</v>
      </c>
      <c r="EZ25" s="39">
        <f t="shared" si="15"/>
        <v>13.876814533873899</v>
      </c>
      <c r="FA25" s="39">
        <f t="shared" si="15"/>
        <v>13.2933208583612</v>
      </c>
      <c r="FB25" s="39">
        <f t="shared" si="16"/>
        <v>12.5548030328967</v>
      </c>
      <c r="FC25" s="39">
        <f t="shared" si="16"/>
        <v>11.534227379047699</v>
      </c>
      <c r="FD25" s="39">
        <f t="shared" si="16"/>
        <v>10.838771817458699</v>
      </c>
      <c r="FE25" s="39">
        <f t="shared" si="16"/>
        <v>10.201450312101599</v>
      </c>
      <c r="FF25" s="39">
        <f t="shared" si="16"/>
        <v>9.4866167317685992</v>
      </c>
      <c r="FG25" s="39">
        <f t="shared" si="16"/>
        <v>8.6899648500721902</v>
      </c>
      <c r="FH25" s="39">
        <f t="shared" si="16"/>
        <v>7.9794374961267396</v>
      </c>
      <c r="FI25" s="39">
        <f t="shared" si="16"/>
        <v>7.8003507682965996</v>
      </c>
      <c r="FK25" s="39">
        <f t="shared" si="26"/>
        <v>0.23309721336941297</v>
      </c>
      <c r="FL25" s="39">
        <f t="shared" si="17"/>
        <v>0.23524831575474386</v>
      </c>
      <c r="FM25" s="39">
        <f t="shared" si="17"/>
        <v>0.20726335291896686</v>
      </c>
      <c r="FN25" s="39">
        <f t="shared" si="17"/>
        <v>0.17370895561466324</v>
      </c>
      <c r="FO25" s="39">
        <f t="shared" si="17"/>
        <v>0.15995246808876676</v>
      </c>
      <c r="FP25" s="39">
        <f t="shared" si="17"/>
        <v>0.14388803777884934</v>
      </c>
      <c r="FQ25" s="39">
        <f t="shared" si="17"/>
        <v>0.12834056222821294</v>
      </c>
      <c r="FR25" s="39">
        <f t="shared" si="17"/>
        <v>0.12026719675902223</v>
      </c>
      <c r="FS25" s="39">
        <f t="shared" si="17"/>
        <v>0.11807508740409059</v>
      </c>
      <c r="FT25" s="39">
        <f t="shared" si="17"/>
        <v>0.11964203959851448</v>
      </c>
      <c r="FU25" s="39">
        <f t="shared" si="17"/>
        <v>0.11919582139840296</v>
      </c>
      <c r="FV25" s="39">
        <f t="shared" si="17"/>
        <v>0.12259390655080153</v>
      </c>
      <c r="FW25" s="39">
        <f t="shared" si="17"/>
        <v>0.99999999999999989</v>
      </c>
      <c r="FX25" s="39">
        <f t="shared" si="17"/>
        <v>0.12273762117353249</v>
      </c>
      <c r="FY25" s="39">
        <f t="shared" si="17"/>
        <v>0.1240418196932931</v>
      </c>
      <c r="FZ25" s="39">
        <f t="shared" si="17"/>
        <v>0.13412908826221528</v>
      </c>
      <c r="GA25" s="39">
        <f t="shared" si="17"/>
        <v>0.14417688099498832</v>
      </c>
      <c r="GB25" s="39">
        <f t="shared" si="18"/>
        <v>0.15765221794421513</v>
      </c>
      <c r="GC25" s="39">
        <f t="shared" si="18"/>
        <v>0.17876533405041067</v>
      </c>
      <c r="GD25" s="39">
        <f t="shared" si="18"/>
        <v>0.1954671859070676</v>
      </c>
      <c r="GE25" s="39">
        <f t="shared" si="18"/>
        <v>0.21260903458836292</v>
      </c>
      <c r="GF25" s="39">
        <f t="shared" si="18"/>
        <v>0.23390451476780683</v>
      </c>
      <c r="GG25" s="39">
        <f t="shared" si="18"/>
        <v>0.26031771771531631</v>
      </c>
      <c r="GH25" s="39">
        <f t="shared" si="18"/>
        <v>0.2863945804135673</v>
      </c>
      <c r="GI25" s="39">
        <f t="shared" si="18"/>
        <v>0.29380095601248885</v>
      </c>
      <c r="GJ25" s="39">
        <f t="shared" si="27"/>
        <v>8350000000</v>
      </c>
      <c r="GK25" s="39">
        <f t="shared" si="19"/>
        <v>-12.649258367042005</v>
      </c>
      <c r="GL25" s="39">
        <f t="shared" si="19"/>
        <v>-12.569469543862299</v>
      </c>
      <c r="GM25" s="39">
        <f t="shared" si="19"/>
        <v>-13.66954961003219</v>
      </c>
      <c r="GN25" s="39">
        <f t="shared" si="19"/>
        <v>-15.203555816001069</v>
      </c>
      <c r="GO25" s="39">
        <f t="shared" si="19"/>
        <v>-15.920181086081683</v>
      </c>
      <c r="GP25" s="39">
        <f t="shared" si="19"/>
        <v>-16.839506198068605</v>
      </c>
      <c r="GQ25" s="39">
        <f t="shared" si="19"/>
        <v>-17.83272125008223</v>
      </c>
      <c r="GR25" s="39">
        <f t="shared" si="19"/>
        <v>-18.397056232791581</v>
      </c>
      <c r="GS25" s="39">
        <f t="shared" si="19"/>
        <v>-18.556834485366103</v>
      </c>
      <c r="GT25" s="39">
        <f t="shared" si="19"/>
        <v>-18.442323838787328</v>
      </c>
      <c r="GU25" s="39">
        <f t="shared" si="19"/>
        <v>-18.474779384436566</v>
      </c>
      <c r="GV25" s="39">
        <f t="shared" si="19"/>
        <v>-18.230622312033827</v>
      </c>
      <c r="GW25" s="39">
        <f t="shared" si="19"/>
        <v>-9.6432746655328714E-16</v>
      </c>
      <c r="GX25" s="39">
        <f t="shared" si="19"/>
        <v>-18.220445964079012</v>
      </c>
      <c r="GY25" s="39">
        <f t="shared" si="19"/>
        <v>-18.128637425772716</v>
      </c>
      <c r="GZ25" s="39">
        <f t="shared" si="19"/>
        <v>-17.449540550076371</v>
      </c>
      <c r="HA25" s="39">
        <f t="shared" si="20"/>
        <v>-16.822087477666422</v>
      </c>
      <c r="HB25" s="39">
        <f t="shared" si="20"/>
        <v>-16.045998299252954</v>
      </c>
      <c r="HC25" s="39">
        <f t="shared" si="20"/>
        <v>-14.954333904344301</v>
      </c>
      <c r="HD25" s="39">
        <f t="shared" si="20"/>
        <v>-14.178522788443136</v>
      </c>
      <c r="HE25" s="39">
        <f t="shared" si="20"/>
        <v>-13.448365691032896</v>
      </c>
      <c r="HF25" s="39">
        <f t="shared" si="20"/>
        <v>-12.619227909278878</v>
      </c>
      <c r="HG25" s="39">
        <f t="shared" si="20"/>
        <v>-11.689925439649343</v>
      </c>
      <c r="HH25" s="39">
        <f t="shared" si="20"/>
        <v>-10.860704093118267</v>
      </c>
      <c r="HI25" s="39">
        <f t="shared" si="20"/>
        <v>-10.63893590745214</v>
      </c>
    </row>
    <row r="26" spans="1:217" s="39" customFormat="1">
      <c r="A26" s="20"/>
      <c r="B26" s="184"/>
      <c r="C26" s="40">
        <v>8.4</v>
      </c>
      <c r="D26" s="41">
        <v>6.9532699999999998</v>
      </c>
      <c r="E26" s="42">
        <v>6.9950000000000001</v>
      </c>
      <c r="F26" s="42">
        <v>7.2439999999999998</v>
      </c>
      <c r="G26" s="42">
        <v>7.5469999999999997</v>
      </c>
      <c r="H26" s="42">
        <v>7.7510000000000003</v>
      </c>
      <c r="I26" s="42">
        <v>7.9530000000000003</v>
      </c>
      <c r="J26" s="42">
        <v>8.2219999999999995</v>
      </c>
      <c r="K26" s="42">
        <v>8.3829999999999991</v>
      </c>
      <c r="L26" s="42">
        <v>8.5020000000000007</v>
      </c>
      <c r="M26" s="42">
        <v>8.5589999999999993</v>
      </c>
      <c r="N26" s="42">
        <v>8.6530000000000005</v>
      </c>
      <c r="O26" s="43">
        <v>8.6289999999999996</v>
      </c>
      <c r="P26" s="20"/>
      <c r="Q26" s="41">
        <v>8.6300000000000008</v>
      </c>
      <c r="R26" s="42">
        <v>8.577</v>
      </c>
      <c r="S26" s="42">
        <v>8.3070000000000004</v>
      </c>
      <c r="T26" s="42">
        <v>8.0679999999999996</v>
      </c>
      <c r="U26" s="42">
        <v>7.8319999999999999</v>
      </c>
      <c r="V26" s="42">
        <v>7.548</v>
      </c>
      <c r="W26" s="42">
        <v>7.3470000000000004</v>
      </c>
      <c r="X26" s="42">
        <v>7.1609999999999996</v>
      </c>
      <c r="Y26" s="42">
        <v>6.9530000000000003</v>
      </c>
      <c r="Z26" s="42">
        <v>6.75</v>
      </c>
      <c r="AA26" s="42">
        <v>6.5949999999999998</v>
      </c>
      <c r="AB26" s="43">
        <v>6.5493399999999999</v>
      </c>
      <c r="AD26" s="20"/>
      <c r="AE26" s="184"/>
      <c r="AF26" s="40">
        <v>8.4</v>
      </c>
      <c r="AG26" s="41">
        <v>4.4068742857142862</v>
      </c>
      <c r="AH26" s="42">
        <v>4.33</v>
      </c>
      <c r="AI26" s="42">
        <v>4.7709999999999999</v>
      </c>
      <c r="AJ26" s="42">
        <v>5.4420000000000002</v>
      </c>
      <c r="AK26" s="42">
        <v>5.7569999999999997</v>
      </c>
      <c r="AL26" s="42">
        <v>6.2080000000000002</v>
      </c>
      <c r="AM26" s="42">
        <v>6.66</v>
      </c>
      <c r="AN26" s="42">
        <v>6.9420000000000002</v>
      </c>
      <c r="AO26" s="42">
        <v>7.0190000000000001</v>
      </c>
      <c r="AP26" s="42">
        <v>6.9370000000000003</v>
      </c>
      <c r="AQ26" s="42">
        <v>6.9320000000000004</v>
      </c>
      <c r="AR26" s="43">
        <v>6.7930000000000001</v>
      </c>
      <c r="AS26" s="20"/>
      <c r="AT26" s="41">
        <v>6.7910000000000004</v>
      </c>
      <c r="AU26" s="42">
        <v>6.7480000000000002</v>
      </c>
      <c r="AV26" s="42">
        <v>6.4409999999999998</v>
      </c>
      <c r="AW26" s="42">
        <v>6.1719999999999997</v>
      </c>
      <c r="AX26" s="42">
        <v>5.81</v>
      </c>
      <c r="AY26" s="42">
        <v>5.3319999999999999</v>
      </c>
      <c r="AZ26" s="42">
        <v>5.0190000000000001</v>
      </c>
      <c r="BA26" s="42">
        <v>4.7160000000000002</v>
      </c>
      <c r="BB26" s="42">
        <v>4.375</v>
      </c>
      <c r="BC26" s="42">
        <v>3.9990000000000001</v>
      </c>
      <c r="BD26" s="42">
        <v>3.6749999999999998</v>
      </c>
      <c r="BE26" s="43">
        <v>3.6102852380952384</v>
      </c>
      <c r="BH26" s="118" t="str">
        <f t="shared" si="21"/>
        <v>6.95327+4.40687428571429i</v>
      </c>
      <c r="BI26" s="118" t="str">
        <f t="shared" si="21"/>
        <v>6.995+4.33i</v>
      </c>
      <c r="BJ26" s="118" t="str">
        <f t="shared" si="9"/>
        <v>7.244+4.771i</v>
      </c>
      <c r="BK26" s="118" t="str">
        <f t="shared" si="9"/>
        <v>7.547+5.442i</v>
      </c>
      <c r="BL26" s="118" t="str">
        <f t="shared" si="9"/>
        <v>7.751+5.757i</v>
      </c>
      <c r="BM26" s="118" t="str">
        <f t="shared" si="9"/>
        <v>7.953+6.208i</v>
      </c>
      <c r="BN26" s="118" t="str">
        <f t="shared" si="9"/>
        <v>8.222+6.66i</v>
      </c>
      <c r="BO26" s="118" t="str">
        <f t="shared" si="9"/>
        <v>8.383+6.942i</v>
      </c>
      <c r="BP26" s="118" t="str">
        <f t="shared" si="9"/>
        <v>8.502+7.019i</v>
      </c>
      <c r="BQ26" s="118" t="str">
        <f t="shared" si="9"/>
        <v>8.559+6.937i</v>
      </c>
      <c r="BR26" s="118" t="str">
        <f t="shared" si="9"/>
        <v>8.653+6.932i</v>
      </c>
      <c r="BS26" s="118" t="str">
        <f t="shared" si="9"/>
        <v>8.629+6.793i</v>
      </c>
      <c r="BT26" s="118" t="str">
        <f t="shared" si="9"/>
        <v>0</v>
      </c>
      <c r="BU26" s="118" t="str">
        <f t="shared" si="9"/>
        <v>8.63+6.791i</v>
      </c>
      <c r="BV26" s="118" t="str">
        <f t="shared" si="10"/>
        <v>8.577+6.748i</v>
      </c>
      <c r="BW26" s="118" t="str">
        <f t="shared" si="10"/>
        <v>8.307+6.441i</v>
      </c>
      <c r="BX26" s="118" t="str">
        <f t="shared" si="10"/>
        <v>8.068+6.172i</v>
      </c>
      <c r="BY26" s="118" t="str">
        <f t="shared" si="10"/>
        <v>7.832+5.81i</v>
      </c>
      <c r="BZ26" s="118" t="str">
        <f t="shared" si="10"/>
        <v>7.548+5.332i</v>
      </c>
      <c r="CA26" s="118" t="str">
        <f t="shared" si="10"/>
        <v>7.347+5.019i</v>
      </c>
      <c r="CB26" s="118" t="str">
        <f t="shared" si="10"/>
        <v>7.161+4.716i</v>
      </c>
      <c r="CC26" s="118" t="str">
        <f t="shared" si="10"/>
        <v>6.953+4.375i</v>
      </c>
      <c r="CD26" s="118" t="str">
        <f t="shared" si="10"/>
        <v>6.75+3.999i</v>
      </c>
      <c r="CE26" s="118" t="str">
        <f t="shared" si="10"/>
        <v>6.595+3.675i</v>
      </c>
      <c r="CF26" s="118" t="str">
        <f t="shared" si="10"/>
        <v>6.54934+3.61028523809524i</v>
      </c>
      <c r="CG26" s="118" t="str">
        <f t="shared" si="10"/>
        <v>0</v>
      </c>
      <c r="CH26" s="39">
        <f t="shared" si="22"/>
        <v>8400000000</v>
      </c>
      <c r="CI26" s="121">
        <f t="shared" si="23"/>
        <v>2.1402970438111391</v>
      </c>
      <c r="CJ26" s="121" t="str">
        <f t="shared" si="24"/>
        <v>14.8820632258207+9.43202000616162i</v>
      </c>
      <c r="CK26" s="121" t="str">
        <f t="shared" si="11"/>
        <v>14.9713778214589+9.26748619970223i</v>
      </c>
      <c r="CL26" s="121" t="str">
        <f t="shared" si="11"/>
        <v>15.5043117853679+10.2113571960229i</v>
      </c>
      <c r="CM26" s="121" t="str">
        <f t="shared" si="11"/>
        <v>16.1528217896427+11.6474965124202i</v>
      </c>
      <c r="CN26" s="121" t="str">
        <f t="shared" si="11"/>
        <v>16.5894423865801+12.3216900812207i</v>
      </c>
      <c r="CO26" s="121" t="str">
        <f t="shared" si="11"/>
        <v>17.02178238943+13.2869640479796i</v>
      </c>
      <c r="CP26" s="121" t="str">
        <f t="shared" si="11"/>
        <v>17.5975222942152+14.2543783117822i</v>
      </c>
      <c r="CQ26" s="121" t="str">
        <f t="shared" si="11"/>
        <v>17.9421101182688+14.8579420781369i</v>
      </c>
      <c r="CR26" s="121" t="str">
        <f t="shared" si="11"/>
        <v>18.1968054664823+15.0227449505104i</v>
      </c>
      <c r="CS26" s="121" t="str">
        <f t="shared" si="11"/>
        <v>18.3188023979795+14.8472405929179i</v>
      </c>
      <c r="CT26" s="121" t="str">
        <f t="shared" si="11"/>
        <v>18.5199903200978+14.8365391076988i</v>
      </c>
      <c r="CU26" s="121" t="str">
        <f t="shared" si="11"/>
        <v>18.4686231910463+14.5390378186091i</v>
      </c>
      <c r="CV26" s="121" t="str">
        <f t="shared" si="11"/>
        <v>0</v>
      </c>
      <c r="CW26" s="121" t="str">
        <f t="shared" si="11"/>
        <v>18.4707634880901+14.5347572245214i</v>
      </c>
      <c r="CX26" s="121" t="str">
        <f t="shared" si="11"/>
        <v>18.3573277447681+14.4427244516376i</v>
      </c>
      <c r="CY26" s="121" t="str">
        <f t="shared" si="11"/>
        <v>17.7794475429391+13.7856532591875i</v>
      </c>
      <c r="CZ26" s="121" t="str">
        <f t="shared" si="11"/>
        <v>17.2679165494683+13.2099133544023i</v>
      </c>
      <c r="DA26" s="121" t="str">
        <f t="shared" si="12"/>
        <v>16.7628064471288+12.4351258245427i</v>
      </c>
      <c r="DB26" s="121" t="str">
        <f t="shared" si="12"/>
        <v>16.1549620866865+11.412063837601i</v>
      </c>
      <c r="DC26" s="121" t="str">
        <f t="shared" si="12"/>
        <v>15.7247623808804+10.7421508628881i</v>
      </c>
      <c r="DD26" s="121" t="str">
        <f t="shared" si="12"/>
        <v>15.3266671307316+10.0936408586133i</v>
      </c>
      <c r="DE26" s="121" t="str">
        <f t="shared" si="12"/>
        <v>14.8814853456189+9.36379956667373i</v>
      </c>
      <c r="DF26" s="121" t="str">
        <f t="shared" si="12"/>
        <v>14.4470050457252+8.55904787820075i</v>
      </c>
      <c r="DG26" s="121" t="str">
        <f t="shared" si="12"/>
        <v>14.1152590039345+7.86559163600594i</v>
      </c>
      <c r="DH26" s="121" t="str">
        <f t="shared" si="12"/>
        <v>14.017533040914+7.72708282241024i</v>
      </c>
      <c r="DI26" s="121"/>
      <c r="DK26" s="39">
        <f t="shared" si="25"/>
        <v>14.8820632258207</v>
      </c>
      <c r="DL26" s="39">
        <f t="shared" si="13"/>
        <v>14.9713778214589</v>
      </c>
      <c r="DM26" s="39">
        <f t="shared" si="13"/>
        <v>15.5043117853679</v>
      </c>
      <c r="DN26" s="39">
        <f t="shared" si="13"/>
        <v>16.152821789642701</v>
      </c>
      <c r="DO26" s="39">
        <f t="shared" si="13"/>
        <v>16.5894423865801</v>
      </c>
      <c r="DP26" s="39">
        <f t="shared" si="13"/>
        <v>17.021782389430001</v>
      </c>
      <c r="DQ26" s="39">
        <f t="shared" si="13"/>
        <v>17.597522294215199</v>
      </c>
      <c r="DR26" s="39">
        <f t="shared" si="13"/>
        <v>17.942110118268801</v>
      </c>
      <c r="DS26" s="39">
        <f t="shared" si="13"/>
        <v>18.196805466482299</v>
      </c>
      <c r="DT26" s="39">
        <f t="shared" si="13"/>
        <v>18.3188023979795</v>
      </c>
      <c r="DU26" s="39">
        <f t="shared" si="13"/>
        <v>18.519990320097801</v>
      </c>
      <c r="DV26" s="39">
        <f t="shared" si="13"/>
        <v>18.468623191046301</v>
      </c>
      <c r="DW26" s="39">
        <f t="shared" si="13"/>
        <v>0</v>
      </c>
      <c r="DX26" s="39">
        <f t="shared" si="13"/>
        <v>18.4707634880901</v>
      </c>
      <c r="DY26" s="39">
        <f t="shared" si="13"/>
        <v>18.357327744768099</v>
      </c>
      <c r="DZ26" s="39">
        <f t="shared" si="13"/>
        <v>17.779447542939099</v>
      </c>
      <c r="EA26" s="39">
        <f t="shared" si="13"/>
        <v>17.2679165494683</v>
      </c>
      <c r="EB26" s="39">
        <f t="shared" si="14"/>
        <v>16.762806447128799</v>
      </c>
      <c r="EC26" s="39">
        <f t="shared" si="14"/>
        <v>16.154962086686499</v>
      </c>
      <c r="ED26" s="39">
        <f t="shared" si="14"/>
        <v>15.724762380880399</v>
      </c>
      <c r="EE26" s="39">
        <f t="shared" si="14"/>
        <v>15.3266671307316</v>
      </c>
      <c r="EF26" s="39">
        <f t="shared" si="14"/>
        <v>14.8814853456189</v>
      </c>
      <c r="EG26" s="39">
        <f t="shared" si="14"/>
        <v>14.4470050457252</v>
      </c>
      <c r="EH26" s="39">
        <f t="shared" si="14"/>
        <v>14.115259003934501</v>
      </c>
      <c r="EI26" s="39">
        <f t="shared" si="14"/>
        <v>14.017533040914</v>
      </c>
      <c r="EK26" s="39">
        <f t="shared" si="28"/>
        <v>9.4320200061616202</v>
      </c>
      <c r="EL26" s="39">
        <f t="shared" si="15"/>
        <v>9.2674861997022298</v>
      </c>
      <c r="EM26" s="39">
        <f t="shared" si="15"/>
        <v>10.211357196022901</v>
      </c>
      <c r="EN26" s="39">
        <f t="shared" si="15"/>
        <v>11.647496512420201</v>
      </c>
      <c r="EO26" s="39">
        <f t="shared" si="15"/>
        <v>12.3216900812207</v>
      </c>
      <c r="EP26" s="39">
        <f t="shared" si="15"/>
        <v>13.2869640479796</v>
      </c>
      <c r="EQ26" s="39">
        <f t="shared" si="15"/>
        <v>14.254378311782199</v>
      </c>
      <c r="ER26" s="39">
        <f t="shared" si="15"/>
        <v>14.857942078136899</v>
      </c>
      <c r="ES26" s="39">
        <f t="shared" si="15"/>
        <v>15.0227449505104</v>
      </c>
      <c r="ET26" s="39">
        <f t="shared" si="15"/>
        <v>14.847240592917901</v>
      </c>
      <c r="EU26" s="39">
        <f t="shared" si="15"/>
        <v>14.836539107698799</v>
      </c>
      <c r="EV26" s="39">
        <f t="shared" si="15"/>
        <v>14.539037818609099</v>
      </c>
      <c r="EW26" s="39">
        <f t="shared" si="15"/>
        <v>0</v>
      </c>
      <c r="EX26" s="39">
        <f t="shared" si="15"/>
        <v>14.5347572245214</v>
      </c>
      <c r="EY26" s="39">
        <f t="shared" si="15"/>
        <v>14.4427244516376</v>
      </c>
      <c r="EZ26" s="39">
        <f t="shared" si="15"/>
        <v>13.7856532591875</v>
      </c>
      <c r="FA26" s="39">
        <f t="shared" si="15"/>
        <v>13.2099133544023</v>
      </c>
      <c r="FB26" s="39">
        <f t="shared" si="16"/>
        <v>12.4351258245427</v>
      </c>
      <c r="FC26" s="39">
        <f t="shared" si="16"/>
        <v>11.412063837601</v>
      </c>
      <c r="FD26" s="39">
        <f t="shared" si="16"/>
        <v>10.742150862888099</v>
      </c>
      <c r="FE26" s="39">
        <f t="shared" si="16"/>
        <v>10.0936408586133</v>
      </c>
      <c r="FF26" s="39">
        <f t="shared" si="16"/>
        <v>9.3637995666737304</v>
      </c>
      <c r="FG26" s="39">
        <f t="shared" si="16"/>
        <v>8.5590478782007509</v>
      </c>
      <c r="FH26" s="39">
        <f t="shared" si="16"/>
        <v>7.8655916360059397</v>
      </c>
      <c r="FI26" s="39">
        <f t="shared" si="16"/>
        <v>7.7270828224102397</v>
      </c>
      <c r="FK26" s="39">
        <f t="shared" si="26"/>
        <v>0.23635801979086823</v>
      </c>
      <c r="FL26" s="39">
        <f t="shared" si="17"/>
        <v>0.24018554219529989</v>
      </c>
      <c r="FM26" s="39">
        <f t="shared" si="17"/>
        <v>0.21189863295729472</v>
      </c>
      <c r="FN26" s="39">
        <f t="shared" si="17"/>
        <v>0.17736459692185591</v>
      </c>
      <c r="FO26" s="39">
        <f t="shared" si="17"/>
        <v>0.16304049346096497</v>
      </c>
      <c r="FP26" s="39">
        <f t="shared" si="17"/>
        <v>0.14597435300384948</v>
      </c>
      <c r="FQ26" s="39">
        <f t="shared" si="17"/>
        <v>0.13072838850233962</v>
      </c>
      <c r="FR26" s="39">
        <f t="shared" si="17"/>
        <v>0.12238857379989931</v>
      </c>
      <c r="FS26" s="39">
        <f t="shared" si="17"/>
        <v>0.11968436783303772</v>
      </c>
      <c r="FT26" s="39">
        <f t="shared" si="17"/>
        <v>0.12116558232599028</v>
      </c>
      <c r="FU26" s="39">
        <f t="shared" si="17"/>
        <v>0.12056788455248149</v>
      </c>
      <c r="FV26" s="39">
        <f t="shared" si="17"/>
        <v>0.12407231038776589</v>
      </c>
      <c r="FW26" s="39">
        <f t="shared" si="17"/>
        <v>0.99999999999999989</v>
      </c>
      <c r="FX26" s="39">
        <f t="shared" si="17"/>
        <v>0.1241132060092749</v>
      </c>
      <c r="FY26" s="39">
        <f t="shared" si="17"/>
        <v>0.12559292467765748</v>
      </c>
      <c r="FZ26" s="39">
        <f t="shared" si="17"/>
        <v>0.13592933561401405</v>
      </c>
      <c r="GA26" s="39">
        <f t="shared" si="17"/>
        <v>0.1459950464395639</v>
      </c>
      <c r="GB26" s="39">
        <f t="shared" si="18"/>
        <v>0.16028908864136393</v>
      </c>
      <c r="GC26" s="39">
        <f t="shared" si="18"/>
        <v>0.18186882306253868</v>
      </c>
      <c r="GD26" s="39">
        <f t="shared" si="18"/>
        <v>0.19831845960883446</v>
      </c>
      <c r="GE26" s="39">
        <f t="shared" si="18"/>
        <v>0.21597393176046889</v>
      </c>
      <c r="GF26" s="39">
        <f t="shared" si="18"/>
        <v>0.23823352525211983</v>
      </c>
      <c r="GG26" s="39">
        <f t="shared" si="18"/>
        <v>0.26555988870657699</v>
      </c>
      <c r="GH26" s="39">
        <f t="shared" si="18"/>
        <v>0.2916006186274272</v>
      </c>
      <c r="GI26" s="39">
        <f t="shared" si="18"/>
        <v>0.29745559517955505</v>
      </c>
      <c r="GJ26" s="39">
        <f t="shared" si="27"/>
        <v>8400000000</v>
      </c>
      <c r="GK26" s="39">
        <f t="shared" si="19"/>
        <v>-12.528593143986317</v>
      </c>
      <c r="GL26" s="39">
        <f t="shared" si="19"/>
        <v>-12.389062764122396</v>
      </c>
      <c r="GM26" s="39">
        <f t="shared" si="19"/>
        <v>-13.477436901746216</v>
      </c>
      <c r="GN26" s="39">
        <f t="shared" si="19"/>
        <v>-15.022661274740553</v>
      </c>
      <c r="GO26" s="39">
        <f t="shared" si="19"/>
        <v>-15.754090377860702</v>
      </c>
      <c r="GP26" s="39">
        <f t="shared" si="19"/>
        <v>-16.71446881956134</v>
      </c>
      <c r="GQ26" s="39">
        <f t="shared" si="19"/>
        <v>-17.672601847293244</v>
      </c>
      <c r="GR26" s="39">
        <f t="shared" si="19"/>
        <v>-18.245182520816918</v>
      </c>
      <c r="GS26" s="39">
        <f t="shared" si="19"/>
        <v>-18.439251395746695</v>
      </c>
      <c r="GT26" s="39">
        <f t="shared" si="19"/>
        <v>-18.332414522312661</v>
      </c>
      <c r="GU26" s="39">
        <f t="shared" si="19"/>
        <v>-18.375367180413122</v>
      </c>
      <c r="GV26" s="39">
        <f t="shared" si="19"/>
        <v>-18.126502611375606</v>
      </c>
      <c r="GW26" s="39">
        <f t="shared" si="19"/>
        <v>-9.6432746655328714E-16</v>
      </c>
      <c r="GX26" s="39">
        <f t="shared" si="19"/>
        <v>-18.123640116710494</v>
      </c>
      <c r="GY26" s="39">
        <f t="shared" si="19"/>
        <v>-18.02069652089402</v>
      </c>
      <c r="GZ26" s="39">
        <f t="shared" si="19"/>
        <v>-17.333736116208676</v>
      </c>
      <c r="HA26" s="39">
        <f t="shared" si="20"/>
        <v>-16.713237588483757</v>
      </c>
      <c r="HB26" s="39">
        <f t="shared" si="20"/>
        <v>-15.901920807331608</v>
      </c>
      <c r="HC26" s="39">
        <f t="shared" si="20"/>
        <v>-14.804834873307941</v>
      </c>
      <c r="HD26" s="39">
        <f t="shared" si="20"/>
        <v>-14.052737190111399</v>
      </c>
      <c r="HE26" s="39">
        <f t="shared" si="20"/>
        <v>-13.311973308073853</v>
      </c>
      <c r="HF26" s="39">
        <f t="shared" si="20"/>
        <v>-12.459942455092472</v>
      </c>
      <c r="HG26" s="39">
        <f t="shared" si="20"/>
        <v>-11.516750440668757</v>
      </c>
      <c r="HH26" s="39">
        <f t="shared" si="20"/>
        <v>-10.704231180044703</v>
      </c>
      <c r="HI26" s="39">
        <f t="shared" si="20"/>
        <v>-10.531557150497115</v>
      </c>
    </row>
    <row r="27" spans="1:217" s="39" customFormat="1">
      <c r="A27" s="20"/>
      <c r="B27" s="184"/>
      <c r="C27" s="40">
        <v>8.4499999999999993</v>
      </c>
      <c r="D27" s="41">
        <v>6.9439585714285714</v>
      </c>
      <c r="E27" s="42">
        <v>6.9729999999999999</v>
      </c>
      <c r="F27" s="42">
        <v>7.2249999999999996</v>
      </c>
      <c r="G27" s="42">
        <v>7.5339999999999998</v>
      </c>
      <c r="H27" s="42">
        <v>7.7229999999999999</v>
      </c>
      <c r="I27" s="42">
        <v>7.9429999999999996</v>
      </c>
      <c r="J27" s="42">
        <v>8.2070000000000007</v>
      </c>
      <c r="K27" s="42">
        <v>8.3740000000000006</v>
      </c>
      <c r="L27" s="42">
        <v>8.4719999999999995</v>
      </c>
      <c r="M27" s="42">
        <v>8.532</v>
      </c>
      <c r="N27" s="42">
        <v>8.6280000000000001</v>
      </c>
      <c r="O27" s="43">
        <v>8.5920000000000005</v>
      </c>
      <c r="P27" s="20"/>
      <c r="Q27" s="41">
        <v>8.593</v>
      </c>
      <c r="R27" s="42">
        <v>8.5380000000000003</v>
      </c>
      <c r="S27" s="42">
        <v>8.2739999999999991</v>
      </c>
      <c r="T27" s="42">
        <v>8.0459999999999994</v>
      </c>
      <c r="U27" s="42">
        <v>7.8040000000000003</v>
      </c>
      <c r="V27" s="42">
        <v>7.5209999999999999</v>
      </c>
      <c r="W27" s="42">
        <v>7.3280000000000003</v>
      </c>
      <c r="X27" s="42">
        <v>7.1379999999999999</v>
      </c>
      <c r="Y27" s="42">
        <v>6.93</v>
      </c>
      <c r="Z27" s="42">
        <v>6.7380000000000004</v>
      </c>
      <c r="AA27" s="42">
        <v>6.5780000000000003</v>
      </c>
      <c r="AB27" s="43">
        <v>6.5398242857142854</v>
      </c>
      <c r="AD27" s="20"/>
      <c r="AE27" s="184"/>
      <c r="AF27" s="40">
        <v>8.4499999999999993</v>
      </c>
      <c r="AG27" s="41">
        <v>4.3901342857142858</v>
      </c>
      <c r="AH27" s="42">
        <v>4.3339999999999996</v>
      </c>
      <c r="AI27" s="42">
        <v>4.7779999999999996</v>
      </c>
      <c r="AJ27" s="42">
        <v>5.4320000000000004</v>
      </c>
      <c r="AK27" s="42">
        <v>5.7370000000000001</v>
      </c>
      <c r="AL27" s="42">
        <v>6.1920000000000002</v>
      </c>
      <c r="AM27" s="42">
        <v>6.6669999999999998</v>
      </c>
      <c r="AN27" s="42">
        <v>6.9260000000000002</v>
      </c>
      <c r="AO27" s="42">
        <v>6.9859999999999998</v>
      </c>
      <c r="AP27" s="42">
        <v>6.9080000000000004</v>
      </c>
      <c r="AQ27" s="42">
        <v>6.8920000000000003</v>
      </c>
      <c r="AR27" s="43">
        <v>6.7590000000000003</v>
      </c>
      <c r="AS27" s="20"/>
      <c r="AT27" s="41">
        <v>6.7510000000000003</v>
      </c>
      <c r="AU27" s="42">
        <v>6.7069999999999999</v>
      </c>
      <c r="AV27" s="42">
        <v>6.4249999999999998</v>
      </c>
      <c r="AW27" s="42">
        <v>6.149</v>
      </c>
      <c r="AX27" s="42">
        <v>5.78</v>
      </c>
      <c r="AY27" s="42">
        <v>5.3250000000000002</v>
      </c>
      <c r="AZ27" s="42">
        <v>5.0039999999999996</v>
      </c>
      <c r="BA27" s="42">
        <v>4.6900000000000004</v>
      </c>
      <c r="BB27" s="42">
        <v>4.3650000000000002</v>
      </c>
      <c r="BC27" s="42">
        <v>4.0060000000000002</v>
      </c>
      <c r="BD27" s="42">
        <v>3.6819999999999999</v>
      </c>
      <c r="BE27" s="43">
        <v>3.5991104761904764</v>
      </c>
      <c r="BH27" s="118" t="str">
        <f t="shared" si="21"/>
        <v>6.94395857142857+4.39013428571429i</v>
      </c>
      <c r="BI27" s="118" t="str">
        <f t="shared" si="21"/>
        <v>6.973+4.334i</v>
      </c>
      <c r="BJ27" s="118" t="str">
        <f t="shared" si="9"/>
        <v>7.225+4.778i</v>
      </c>
      <c r="BK27" s="118" t="str">
        <f t="shared" si="9"/>
        <v>7.534+5.432i</v>
      </c>
      <c r="BL27" s="118" t="str">
        <f t="shared" si="9"/>
        <v>7.723+5.737i</v>
      </c>
      <c r="BM27" s="118" t="str">
        <f t="shared" si="9"/>
        <v>7.943+6.192i</v>
      </c>
      <c r="BN27" s="118" t="str">
        <f t="shared" si="9"/>
        <v>8.207+6.667i</v>
      </c>
      <c r="BO27" s="118" t="str">
        <f t="shared" si="9"/>
        <v>8.374+6.926i</v>
      </c>
      <c r="BP27" s="118" t="str">
        <f t="shared" si="9"/>
        <v>8.472+6.986i</v>
      </c>
      <c r="BQ27" s="118" t="str">
        <f t="shared" si="9"/>
        <v>8.532+6.908i</v>
      </c>
      <c r="BR27" s="118" t="str">
        <f t="shared" si="9"/>
        <v>8.628+6.892i</v>
      </c>
      <c r="BS27" s="118" t="str">
        <f t="shared" si="9"/>
        <v>8.592+6.759i</v>
      </c>
      <c r="BT27" s="118" t="str">
        <f t="shared" si="9"/>
        <v>0</v>
      </c>
      <c r="BU27" s="118" t="str">
        <f t="shared" si="9"/>
        <v>8.593+6.751i</v>
      </c>
      <c r="BV27" s="118" t="str">
        <f t="shared" si="10"/>
        <v>8.538+6.707i</v>
      </c>
      <c r="BW27" s="118" t="str">
        <f t="shared" si="10"/>
        <v>8.274+6.425i</v>
      </c>
      <c r="BX27" s="118" t="str">
        <f t="shared" si="10"/>
        <v>8.046+6.149i</v>
      </c>
      <c r="BY27" s="118" t="str">
        <f t="shared" si="10"/>
        <v>7.804+5.78i</v>
      </c>
      <c r="BZ27" s="118" t="str">
        <f t="shared" si="10"/>
        <v>7.521+5.325i</v>
      </c>
      <c r="CA27" s="118" t="str">
        <f t="shared" si="10"/>
        <v>7.328+5.004i</v>
      </c>
      <c r="CB27" s="118" t="str">
        <f t="shared" si="10"/>
        <v>7.138+4.69i</v>
      </c>
      <c r="CC27" s="118" t="str">
        <f t="shared" si="10"/>
        <v>6.93+4.365i</v>
      </c>
      <c r="CD27" s="118" t="str">
        <f t="shared" si="10"/>
        <v>6.738+4.006i</v>
      </c>
      <c r="CE27" s="118" t="str">
        <f t="shared" si="10"/>
        <v>6.578+3.682i</v>
      </c>
      <c r="CF27" s="118" t="str">
        <f t="shared" si="10"/>
        <v>6.53982428571429+3.59911047619048i</v>
      </c>
      <c r="CG27" s="118" t="str">
        <f t="shared" si="10"/>
        <v>0</v>
      </c>
      <c r="CH27" s="39">
        <f t="shared" si="22"/>
        <v>8449999999.999999</v>
      </c>
      <c r="CI27" s="121">
        <f t="shared" si="23"/>
        <v>2.1276325642619613</v>
      </c>
      <c r="CJ27" s="121" t="str">
        <f t="shared" si="24"/>
        <v>14.7741923814574+9.34059266776865i</v>
      </c>
      <c r="CK27" s="121" t="str">
        <f t="shared" si="11"/>
        <v>14.8359818705987+9.22115953351134i</v>
      </c>
      <c r="CL27" s="121" t="str">
        <f t="shared" si="11"/>
        <v>15.3721452767927+10.1658283920437i</v>
      </c>
      <c r="CM27" s="121" t="str">
        <f t="shared" si="11"/>
        <v>16.0295837391496+11.557300089071i</v>
      </c>
      <c r="CN27" s="121" t="str">
        <f t="shared" si="11"/>
        <v>16.4317062937951+12.2062280211709i</v>
      </c>
      <c r="CO27" s="121" t="str">
        <f t="shared" si="11"/>
        <v>16.8997854579328+13.1743008379101i</v>
      </c>
      <c r="CP27" s="121" t="str">
        <f t="shared" si="11"/>
        <v>17.4614804548979+14.1849263059345i</v>
      </c>
      <c r="CQ27" s="121" t="str">
        <f t="shared" si="11"/>
        <v>17.8167950931297+14.7359831400783i</v>
      </c>
      <c r="CR27" s="121" t="str">
        <f t="shared" si="11"/>
        <v>18.0253030844273+14.8636410939341i</v>
      </c>
      <c r="CS27" s="121" t="str">
        <f t="shared" si="11"/>
        <v>18.1529610382831+14.6976857539216i</v>
      </c>
      <c r="CT27" s="121" t="str">
        <f t="shared" si="11"/>
        <v>18.3572137644522+14.6636436328934i</v>
      </c>
      <c r="CU27" s="121" t="str">
        <f t="shared" si="11"/>
        <v>18.2806189921388+14.3806685018466i</v>
      </c>
      <c r="CV27" s="121" t="str">
        <f t="shared" si="11"/>
        <v>0</v>
      </c>
      <c r="CW27" s="121" t="str">
        <f t="shared" si="11"/>
        <v>18.282746624703+14.3636474413325i</v>
      </c>
      <c r="CX27" s="121" t="str">
        <f t="shared" si="11"/>
        <v>18.1657268336686+14.270031608505i</v>
      </c>
      <c r="CY27" s="121" t="str">
        <f t="shared" si="11"/>
        <v>17.6040318367035+13.6700392253831i</v>
      </c>
      <c r="CZ27" s="121" t="str">
        <f t="shared" si="11"/>
        <v>17.1189316120517+13.0828126376468i</v>
      </c>
      <c r="DA27" s="121" t="str">
        <f t="shared" si="12"/>
        <v>16.6040445315003+12.2977162214341i</v>
      </c>
      <c r="DB27" s="121" t="str">
        <f t="shared" si="12"/>
        <v>16.0019245158142+11.3296434046949i</v>
      </c>
      <c r="DC27" s="121" t="str">
        <f t="shared" si="12"/>
        <v>15.5912914309117+10.6466733515669i</v>
      </c>
      <c r="DD27" s="121" t="str">
        <f t="shared" si="12"/>
        <v>15.1870412437019+9.9785967263886i</v>
      </c>
      <c r="DE27" s="121" t="str">
        <f t="shared" si="12"/>
        <v>14.7444936703354+9.28711614300346i</v>
      </c>
      <c r="DF27" s="121" t="str">
        <f t="shared" si="12"/>
        <v>14.3359882179971+8.52329605243342i</v>
      </c>
      <c r="DG27" s="121" t="str">
        <f t="shared" si="12"/>
        <v>13.9955670077152+7.83394310161254i</v>
      </c>
      <c r="DH27" s="121" t="str">
        <f t="shared" si="12"/>
        <v>13.9143431148369+7.65758465151924i</v>
      </c>
      <c r="DI27" s="121"/>
      <c r="DK27" s="39">
        <f t="shared" si="25"/>
        <v>14.7741923814574</v>
      </c>
      <c r="DL27" s="39">
        <f t="shared" si="13"/>
        <v>14.835981870598699</v>
      </c>
      <c r="DM27" s="39">
        <f t="shared" si="13"/>
        <v>15.3721452767927</v>
      </c>
      <c r="DN27" s="39">
        <f t="shared" si="13"/>
        <v>16.029583739149601</v>
      </c>
      <c r="DO27" s="39">
        <f t="shared" si="13"/>
        <v>16.431706293795099</v>
      </c>
      <c r="DP27" s="39">
        <f t="shared" si="13"/>
        <v>16.899785457932801</v>
      </c>
      <c r="DQ27" s="39">
        <f t="shared" si="13"/>
        <v>17.461480454897899</v>
      </c>
      <c r="DR27" s="39">
        <f t="shared" si="13"/>
        <v>17.816795093129699</v>
      </c>
      <c r="DS27" s="39">
        <f t="shared" si="13"/>
        <v>18.0253030844273</v>
      </c>
      <c r="DT27" s="39">
        <f t="shared" si="13"/>
        <v>18.152961038283099</v>
      </c>
      <c r="DU27" s="39">
        <f t="shared" si="13"/>
        <v>18.357213764452201</v>
      </c>
      <c r="DV27" s="39">
        <f t="shared" si="13"/>
        <v>18.280618992138798</v>
      </c>
      <c r="DW27" s="39">
        <f t="shared" si="13"/>
        <v>0</v>
      </c>
      <c r="DX27" s="39">
        <f t="shared" si="13"/>
        <v>18.282746624703002</v>
      </c>
      <c r="DY27" s="39">
        <f t="shared" si="13"/>
        <v>18.1657268336686</v>
      </c>
      <c r="DZ27" s="39">
        <f t="shared" si="13"/>
        <v>17.604031836703498</v>
      </c>
      <c r="EA27" s="39">
        <f t="shared" si="13"/>
        <v>17.1189316120517</v>
      </c>
      <c r="EB27" s="39">
        <f t="shared" si="14"/>
        <v>16.6040445315003</v>
      </c>
      <c r="EC27" s="39">
        <f t="shared" si="14"/>
        <v>16.001924515814199</v>
      </c>
      <c r="ED27" s="39">
        <f t="shared" si="14"/>
        <v>15.591291430911699</v>
      </c>
      <c r="EE27" s="39">
        <f t="shared" si="14"/>
        <v>15.1870412437019</v>
      </c>
      <c r="EF27" s="39">
        <f t="shared" si="14"/>
        <v>14.7444936703354</v>
      </c>
      <c r="EG27" s="39">
        <f t="shared" si="14"/>
        <v>14.3359882179971</v>
      </c>
      <c r="EH27" s="39">
        <f t="shared" si="14"/>
        <v>13.9955670077152</v>
      </c>
      <c r="EI27" s="39">
        <f t="shared" si="14"/>
        <v>13.9143431148369</v>
      </c>
      <c r="EK27" s="39">
        <f t="shared" si="28"/>
        <v>9.3405926677686502</v>
      </c>
      <c r="EL27" s="39">
        <f t="shared" si="15"/>
        <v>9.2211595335113401</v>
      </c>
      <c r="EM27" s="39">
        <f t="shared" si="15"/>
        <v>10.1658283920437</v>
      </c>
      <c r="EN27" s="39">
        <f t="shared" si="15"/>
        <v>11.557300089070999</v>
      </c>
      <c r="EO27" s="39">
        <f t="shared" si="15"/>
        <v>12.206228021170901</v>
      </c>
      <c r="EP27" s="39">
        <f t="shared" si="15"/>
        <v>13.174300837910099</v>
      </c>
      <c r="EQ27" s="39">
        <f t="shared" si="15"/>
        <v>14.1849263059345</v>
      </c>
      <c r="ER27" s="39">
        <f t="shared" si="15"/>
        <v>14.7359831400783</v>
      </c>
      <c r="ES27" s="39">
        <f t="shared" si="15"/>
        <v>14.863641093934101</v>
      </c>
      <c r="ET27" s="39">
        <f t="shared" si="15"/>
        <v>14.697685753921601</v>
      </c>
      <c r="EU27" s="39">
        <f t="shared" si="15"/>
        <v>14.6636436328934</v>
      </c>
      <c r="EV27" s="39">
        <f t="shared" si="15"/>
        <v>14.3806685018466</v>
      </c>
      <c r="EW27" s="39">
        <f t="shared" si="15"/>
        <v>0</v>
      </c>
      <c r="EX27" s="39">
        <f t="shared" si="15"/>
        <v>14.3636474413325</v>
      </c>
      <c r="EY27" s="39">
        <f t="shared" si="15"/>
        <v>14.270031608505001</v>
      </c>
      <c r="EZ27" s="39">
        <f t="shared" si="15"/>
        <v>13.6700392253831</v>
      </c>
      <c r="FA27" s="39">
        <f t="shared" si="15"/>
        <v>13.0828126376468</v>
      </c>
      <c r="FB27" s="39">
        <f t="shared" si="16"/>
        <v>12.297716221434101</v>
      </c>
      <c r="FC27" s="39">
        <f t="shared" si="16"/>
        <v>11.329643404694901</v>
      </c>
      <c r="FD27" s="39">
        <f t="shared" si="16"/>
        <v>10.6466733515669</v>
      </c>
      <c r="FE27" s="39">
        <f t="shared" si="16"/>
        <v>9.9785967263886004</v>
      </c>
      <c r="FF27" s="39">
        <f t="shared" si="16"/>
        <v>9.2871161430034608</v>
      </c>
      <c r="FG27" s="39">
        <f t="shared" si="16"/>
        <v>8.5232960524334196</v>
      </c>
      <c r="FH27" s="39">
        <f t="shared" si="16"/>
        <v>7.8339431016125403</v>
      </c>
      <c r="FI27" s="39">
        <f t="shared" si="16"/>
        <v>7.6575846515192403</v>
      </c>
      <c r="FK27" s="39">
        <f t="shared" si="26"/>
        <v>0.23972475211299374</v>
      </c>
      <c r="FL27" s="39">
        <f t="shared" si="17"/>
        <v>0.24257016592086572</v>
      </c>
      <c r="FM27" s="39">
        <f t="shared" si="17"/>
        <v>0.21390492176934453</v>
      </c>
      <c r="FN27" s="39">
        <f t="shared" si="17"/>
        <v>0.17977180936614859</v>
      </c>
      <c r="FO27" s="39">
        <f t="shared" si="17"/>
        <v>0.16580651970450383</v>
      </c>
      <c r="FP27" s="39">
        <f t="shared" si="17"/>
        <v>0.14815498622970139</v>
      </c>
      <c r="FQ27" s="39">
        <f t="shared" si="17"/>
        <v>0.13211576196193281</v>
      </c>
      <c r="FR27" s="39">
        <f t="shared" si="17"/>
        <v>0.12421285165539078</v>
      </c>
      <c r="FS27" s="39">
        <f t="shared" si="17"/>
        <v>0.12202874593931665</v>
      </c>
      <c r="FT27" s="39">
        <f t="shared" si="17"/>
        <v>0.1234275085792647</v>
      </c>
      <c r="FU27" s="39">
        <f t="shared" si="17"/>
        <v>0.12306926413519104</v>
      </c>
      <c r="FV27" s="39">
        <f t="shared" si="17"/>
        <v>0.12660499893873542</v>
      </c>
      <c r="FW27" s="39">
        <f t="shared" si="17"/>
        <v>0.99999999999999989</v>
      </c>
      <c r="FX27" s="39">
        <f t="shared" si="17"/>
        <v>0.12679695376778741</v>
      </c>
      <c r="FY27" s="39">
        <f t="shared" si="17"/>
        <v>0.12835309878349893</v>
      </c>
      <c r="FZ27" s="39">
        <f t="shared" si="17"/>
        <v>0.13817535268941258</v>
      </c>
      <c r="GA27" s="39">
        <f t="shared" si="17"/>
        <v>0.14851586330041611</v>
      </c>
      <c r="GB27" s="39">
        <f t="shared" si="18"/>
        <v>0.16337036344165815</v>
      </c>
      <c r="GC27" s="39">
        <f t="shared" si="18"/>
        <v>0.18437769268364781</v>
      </c>
      <c r="GD27" s="39">
        <f t="shared" si="18"/>
        <v>0.20128316359182627</v>
      </c>
      <c r="GE27" s="39">
        <f t="shared" si="18"/>
        <v>0.21980433611649955</v>
      </c>
      <c r="GF27" s="39">
        <f t="shared" si="18"/>
        <v>0.24145307863603938</v>
      </c>
      <c r="GG27" s="39">
        <f t="shared" si="18"/>
        <v>0.26768630042570363</v>
      </c>
      <c r="GH27" s="39">
        <f t="shared" si="18"/>
        <v>0.29391362275172794</v>
      </c>
      <c r="GI27" s="39">
        <f t="shared" si="18"/>
        <v>0.30100624599250025</v>
      </c>
      <c r="GJ27" s="39">
        <f t="shared" si="27"/>
        <v>8449999999.999999</v>
      </c>
      <c r="GK27" s="39">
        <f t="shared" si="19"/>
        <v>-12.405742435630302</v>
      </c>
      <c r="GL27" s="39">
        <f t="shared" si="19"/>
        <v>-12.303252294672919</v>
      </c>
      <c r="GM27" s="39">
        <f t="shared" si="19"/>
        <v>-13.395584451376701</v>
      </c>
      <c r="GN27" s="39">
        <f t="shared" si="19"/>
        <v>-14.905568209409431</v>
      </c>
      <c r="GO27" s="39">
        <f t="shared" si="19"/>
        <v>-15.607967929753439</v>
      </c>
      <c r="GP27" s="39">
        <f t="shared" si="19"/>
        <v>-16.585674550826216</v>
      </c>
      <c r="GQ27" s="39">
        <f t="shared" si="19"/>
        <v>-17.580907322995337</v>
      </c>
      <c r="GR27" s="39">
        <f t="shared" si="19"/>
        <v>-18.116669353032531</v>
      </c>
      <c r="GS27" s="39">
        <f t="shared" si="19"/>
        <v>-18.270757036951906</v>
      </c>
      <c r="GT27" s="39">
        <f t="shared" si="19"/>
        <v>-18.171760745638633</v>
      </c>
      <c r="GU27" s="39">
        <f t="shared" si="19"/>
        <v>-18.197007923208073</v>
      </c>
      <c r="GV27" s="39">
        <f t="shared" si="19"/>
        <v>-17.950982921342163</v>
      </c>
      <c r="GW27" s="39">
        <f t="shared" si="19"/>
        <v>-9.6432746655328714E-16</v>
      </c>
      <c r="GX27" s="39">
        <f t="shared" si="19"/>
        <v>-17.937823600652305</v>
      </c>
      <c r="GY27" s="39">
        <f t="shared" si="19"/>
        <v>-17.831872836955757</v>
      </c>
      <c r="GZ27" s="39">
        <f t="shared" si="19"/>
        <v>-17.191388364361742</v>
      </c>
      <c r="HA27" s="39">
        <f t="shared" si="20"/>
        <v>-16.564543118734768</v>
      </c>
      <c r="HB27" s="39">
        <f t="shared" si="20"/>
        <v>-15.736534495989481</v>
      </c>
      <c r="HC27" s="39">
        <f t="shared" si="20"/>
        <v>-14.685832482397483</v>
      </c>
      <c r="HD27" s="39">
        <f t="shared" si="20"/>
        <v>-13.923851006445711</v>
      </c>
      <c r="HE27" s="39">
        <f t="shared" si="20"/>
        <v>-13.15927488857869</v>
      </c>
      <c r="HF27" s="39">
        <f t="shared" si="20"/>
        <v>-12.343345055542336</v>
      </c>
      <c r="HG27" s="39">
        <f t="shared" si="20"/>
        <v>-11.447477088907105</v>
      </c>
      <c r="HH27" s="39">
        <f t="shared" si="20"/>
        <v>-10.635605682508743</v>
      </c>
      <c r="HI27" s="39">
        <f t="shared" si="20"/>
        <v>-10.428489850785397</v>
      </c>
    </row>
    <row r="28" spans="1:217" s="39" customFormat="1">
      <c r="A28" s="20"/>
      <c r="B28" s="184"/>
      <c r="C28" s="40">
        <v>8.5</v>
      </c>
      <c r="D28" s="41">
        <v>6.9358599999999999</v>
      </c>
      <c r="E28" s="42">
        <v>6.96</v>
      </c>
      <c r="F28" s="42">
        <v>7.2089999999999996</v>
      </c>
      <c r="G28" s="42">
        <v>7.5220000000000002</v>
      </c>
      <c r="H28" s="42">
        <v>7.7069999999999999</v>
      </c>
      <c r="I28" s="42">
        <v>7.9329999999999998</v>
      </c>
      <c r="J28" s="42">
        <v>8.1859999999999999</v>
      </c>
      <c r="K28" s="42">
        <v>8.3439999999999994</v>
      </c>
      <c r="L28" s="42">
        <v>8.4610000000000003</v>
      </c>
      <c r="M28" s="42">
        <v>8.5190000000000001</v>
      </c>
      <c r="N28" s="42">
        <v>8.6240000000000006</v>
      </c>
      <c r="O28" s="43">
        <v>8.6069999999999993</v>
      </c>
      <c r="P28" s="20"/>
      <c r="Q28" s="41">
        <v>8.6029999999999998</v>
      </c>
      <c r="R28" s="42">
        <v>8.5419999999999998</v>
      </c>
      <c r="S28" s="42">
        <v>8.2720000000000002</v>
      </c>
      <c r="T28" s="42">
        <v>8.0239999999999991</v>
      </c>
      <c r="U28" s="42">
        <v>7.7910000000000004</v>
      </c>
      <c r="V28" s="42">
        <v>7.5010000000000003</v>
      </c>
      <c r="W28" s="42">
        <v>7.3170000000000002</v>
      </c>
      <c r="X28" s="42">
        <v>7.1280000000000001</v>
      </c>
      <c r="Y28" s="42">
        <v>6.9210000000000003</v>
      </c>
      <c r="Z28" s="42">
        <v>6.7270000000000003</v>
      </c>
      <c r="AA28" s="42">
        <v>6.5780000000000003</v>
      </c>
      <c r="AB28" s="43">
        <v>6.5350314285714282</v>
      </c>
      <c r="AD28" s="20"/>
      <c r="AE28" s="184"/>
      <c r="AF28" s="40">
        <v>8.5</v>
      </c>
      <c r="AG28" s="41">
        <v>4.3727442857142851</v>
      </c>
      <c r="AH28" s="42">
        <v>4.319</v>
      </c>
      <c r="AI28" s="42">
        <v>4.7590000000000003</v>
      </c>
      <c r="AJ28" s="42">
        <v>5.4240000000000004</v>
      </c>
      <c r="AK28" s="42">
        <v>5.7279999999999998</v>
      </c>
      <c r="AL28" s="42">
        <v>6.1639999999999997</v>
      </c>
      <c r="AM28" s="42">
        <v>6.633</v>
      </c>
      <c r="AN28" s="42">
        <v>6.8959999999999999</v>
      </c>
      <c r="AO28" s="42">
        <v>6.9530000000000003</v>
      </c>
      <c r="AP28" s="42">
        <v>6.875</v>
      </c>
      <c r="AQ28" s="42">
        <v>6.867</v>
      </c>
      <c r="AR28" s="43">
        <v>6.7279999999999998</v>
      </c>
      <c r="AS28" s="20"/>
      <c r="AT28" s="41">
        <v>6.7190000000000003</v>
      </c>
      <c r="AU28" s="42">
        <v>6.68</v>
      </c>
      <c r="AV28" s="42">
        <v>6.3970000000000002</v>
      </c>
      <c r="AW28" s="42">
        <v>6.117</v>
      </c>
      <c r="AX28" s="42">
        <v>5.7539999999999996</v>
      </c>
      <c r="AY28" s="42">
        <v>5.3070000000000004</v>
      </c>
      <c r="AZ28" s="42">
        <v>4.9770000000000003</v>
      </c>
      <c r="BA28" s="42">
        <v>4.6760000000000002</v>
      </c>
      <c r="BB28" s="42">
        <v>4.3499999999999996</v>
      </c>
      <c r="BC28" s="42">
        <v>3.988</v>
      </c>
      <c r="BD28" s="42">
        <v>3.6720000000000002</v>
      </c>
      <c r="BE28" s="43">
        <v>3.5864114285714286</v>
      </c>
      <c r="BH28" s="118" t="str">
        <f t="shared" si="21"/>
        <v>6.93586+4.37274428571429i</v>
      </c>
      <c r="BI28" s="118" t="str">
        <f t="shared" si="21"/>
        <v>6.96+4.319i</v>
      </c>
      <c r="BJ28" s="118" t="str">
        <f t="shared" si="9"/>
        <v>7.209+4.759i</v>
      </c>
      <c r="BK28" s="118" t="str">
        <f t="shared" si="9"/>
        <v>7.522+5.424i</v>
      </c>
      <c r="BL28" s="118" t="str">
        <f t="shared" si="9"/>
        <v>7.707+5.728i</v>
      </c>
      <c r="BM28" s="118" t="str">
        <f t="shared" si="9"/>
        <v>7.933+6.164i</v>
      </c>
      <c r="BN28" s="118" t="str">
        <f t="shared" si="9"/>
        <v>8.186+6.633i</v>
      </c>
      <c r="BO28" s="118" t="str">
        <f t="shared" si="9"/>
        <v>8.344+6.896i</v>
      </c>
      <c r="BP28" s="118" t="str">
        <f t="shared" si="9"/>
        <v>8.461+6.953i</v>
      </c>
      <c r="BQ28" s="118" t="str">
        <f t="shared" si="9"/>
        <v>8.519+6.875i</v>
      </c>
      <c r="BR28" s="118" t="str">
        <f t="shared" si="9"/>
        <v>8.624+6.867i</v>
      </c>
      <c r="BS28" s="118" t="str">
        <f t="shared" si="9"/>
        <v>8.607+6.728i</v>
      </c>
      <c r="BT28" s="118" t="str">
        <f t="shared" si="9"/>
        <v>0</v>
      </c>
      <c r="BU28" s="118" t="str">
        <f t="shared" si="9"/>
        <v>8.603+6.719i</v>
      </c>
      <c r="BV28" s="118" t="str">
        <f t="shared" si="10"/>
        <v>8.542+6.68i</v>
      </c>
      <c r="BW28" s="118" t="str">
        <f t="shared" si="10"/>
        <v>8.272+6.397i</v>
      </c>
      <c r="BX28" s="118" t="str">
        <f t="shared" si="10"/>
        <v>8.024+6.117i</v>
      </c>
      <c r="BY28" s="118" t="str">
        <f t="shared" si="10"/>
        <v>7.791+5.754i</v>
      </c>
      <c r="BZ28" s="118" t="str">
        <f t="shared" si="10"/>
        <v>7.501+5.307i</v>
      </c>
      <c r="CA28" s="118" t="str">
        <f t="shared" si="10"/>
        <v>7.317+4.977i</v>
      </c>
      <c r="CB28" s="118" t="str">
        <f t="shared" si="10"/>
        <v>7.128+4.676i</v>
      </c>
      <c r="CC28" s="118" t="str">
        <f t="shared" si="10"/>
        <v>6.921+4.35i</v>
      </c>
      <c r="CD28" s="118" t="str">
        <f t="shared" si="10"/>
        <v>6.727+3.988i</v>
      </c>
      <c r="CE28" s="118" t="str">
        <f t="shared" si="10"/>
        <v>6.578+3.672i</v>
      </c>
      <c r="CF28" s="118" t="str">
        <f t="shared" si="10"/>
        <v>6.53503142857143+3.58641142857143i</v>
      </c>
      <c r="CG28" s="118" t="str">
        <f t="shared" si="10"/>
        <v>0</v>
      </c>
      <c r="CH28" s="39">
        <f t="shared" si="22"/>
        <v>8500000000</v>
      </c>
      <c r="CI28" s="121">
        <f t="shared" si="23"/>
        <v>2.1151170785898317</v>
      </c>
      <c r="CJ28" s="121" t="str">
        <f t="shared" si="24"/>
        <v>14.6701559407081+9.24886611902039i</v>
      </c>
      <c r="CK28" s="121" t="str">
        <f t="shared" si="11"/>
        <v>14.7212148669852+9.13519066242948i</v>
      </c>
      <c r="CL28" s="121" t="str">
        <f t="shared" si="11"/>
        <v>15.2478790195541+10.065842177009i</v>
      </c>
      <c r="CM28" s="121" t="str">
        <f t="shared" si="11"/>
        <v>15.9099106651527+11.4723950342712i</v>
      </c>
      <c r="CN28" s="121" t="str">
        <f t="shared" si="11"/>
        <v>16.3012073246918+12.1153906261626i</v>
      </c>
      <c r="CO28" s="121" t="str">
        <f t="shared" si="11"/>
        <v>16.7792237844531+13.0375816724277i</v>
      </c>
      <c r="CP28" s="121" t="str">
        <f t="shared" si="11"/>
        <v>17.3143484053364+14.0295715822864i</v>
      </c>
      <c r="CQ28" s="121" t="str">
        <f t="shared" si="11"/>
        <v>17.6485369037536+14.5858473739555i</v>
      </c>
      <c r="CR28" s="121" t="str">
        <f t="shared" si="11"/>
        <v>17.8960056019486+14.7064090474351i</v>
      </c>
      <c r="CS28" s="121" t="str">
        <f t="shared" si="11"/>
        <v>18.0186823925068+14.5414299153051i</v>
      </c>
      <c r="CT28" s="121" t="str">
        <f t="shared" si="11"/>
        <v>18.2407696857587+14.5245089786764i</v>
      </c>
      <c r="CU28" s="121" t="str">
        <f t="shared" si="11"/>
        <v>18.2048126954227+14.2305077047524i</v>
      </c>
      <c r="CV28" s="121" t="str">
        <f t="shared" si="11"/>
        <v>0</v>
      </c>
      <c r="CW28" s="121" t="str">
        <f t="shared" si="11"/>
        <v>18.1963522271083+14.2114716510451i</v>
      </c>
      <c r="CX28" s="121" t="str">
        <f t="shared" si="11"/>
        <v>18.0673300853143+14.1289820849801i</v>
      </c>
      <c r="CY28" s="121" t="str">
        <f t="shared" si="11"/>
        <v>17.4962484740951+13.5304039517392i</v>
      </c>
      <c r="CZ28" s="121" t="str">
        <f t="shared" si="11"/>
        <v>16.9716994386048+12.938171169734i</v>
      </c>
      <c r="DA28" s="121" t="str">
        <f t="shared" si="12"/>
        <v>16.4788771592934+12.1703836702059i</v>
      </c>
      <c r="DB28" s="121" t="str">
        <f t="shared" si="12"/>
        <v>15.8654932065023+11.2249263360762i</v>
      </c>
      <c r="DC28" s="121" t="str">
        <f t="shared" si="12"/>
        <v>15.4763116640418+10.5269377001416i</v>
      </c>
      <c r="DD28" s="121" t="str">
        <f t="shared" si="12"/>
        <v>15.0765545361883+9.89028745948605i</v>
      </c>
      <c r="DE28" s="121" t="str">
        <f t="shared" si="12"/>
        <v>14.6387253009202+9.20075929186577i</v>
      </c>
      <c r="DF28" s="121" t="str">
        <f t="shared" si="12"/>
        <v>14.2283925876738+8.43508690941625i</v>
      </c>
      <c r="DG28" s="121" t="str">
        <f t="shared" si="12"/>
        <v>13.9132401429639+7.76670991258186i</v>
      </c>
      <c r="DH28" s="121" t="str">
        <f t="shared" si="12"/>
        <v>13.8223565836927+7.58568006342119i</v>
      </c>
      <c r="DI28" s="121"/>
      <c r="DK28" s="39">
        <f t="shared" si="25"/>
        <v>14.670155940708099</v>
      </c>
      <c r="DL28" s="39">
        <f t="shared" si="13"/>
        <v>14.7212148669852</v>
      </c>
      <c r="DM28" s="39">
        <f t="shared" si="13"/>
        <v>15.2478790195541</v>
      </c>
      <c r="DN28" s="39">
        <f t="shared" si="13"/>
        <v>15.909910665152699</v>
      </c>
      <c r="DO28" s="39">
        <f t="shared" si="13"/>
        <v>16.301207324691799</v>
      </c>
      <c r="DP28" s="39">
        <f t="shared" si="13"/>
        <v>16.779223784453102</v>
      </c>
      <c r="DQ28" s="39">
        <f t="shared" si="13"/>
        <v>17.3143484053364</v>
      </c>
      <c r="DR28" s="39">
        <f t="shared" si="13"/>
        <v>17.648536903753602</v>
      </c>
      <c r="DS28" s="39">
        <f t="shared" si="13"/>
        <v>17.896005601948598</v>
      </c>
      <c r="DT28" s="39">
        <f t="shared" si="13"/>
        <v>18.0186823925068</v>
      </c>
      <c r="DU28" s="39">
        <f t="shared" si="13"/>
        <v>18.2407696857587</v>
      </c>
      <c r="DV28" s="39">
        <f t="shared" si="13"/>
        <v>18.204812695422699</v>
      </c>
      <c r="DW28" s="39">
        <f t="shared" si="13"/>
        <v>0</v>
      </c>
      <c r="DX28" s="39">
        <f t="shared" si="13"/>
        <v>18.196352227108299</v>
      </c>
      <c r="DY28" s="39">
        <f t="shared" si="13"/>
        <v>18.0673300853143</v>
      </c>
      <c r="DZ28" s="39">
        <f t="shared" si="13"/>
        <v>17.496248474095101</v>
      </c>
      <c r="EA28" s="39">
        <f t="shared" si="13"/>
        <v>16.971699438604801</v>
      </c>
      <c r="EB28" s="39">
        <f t="shared" si="14"/>
        <v>16.4788771592934</v>
      </c>
      <c r="EC28" s="39">
        <f t="shared" si="14"/>
        <v>15.8654932065023</v>
      </c>
      <c r="ED28" s="39">
        <f t="shared" si="14"/>
        <v>15.4763116640418</v>
      </c>
      <c r="EE28" s="39">
        <f t="shared" si="14"/>
        <v>15.076554536188301</v>
      </c>
      <c r="EF28" s="39">
        <f t="shared" si="14"/>
        <v>14.6387253009202</v>
      </c>
      <c r="EG28" s="39">
        <f t="shared" si="14"/>
        <v>14.228392587673801</v>
      </c>
      <c r="EH28" s="39">
        <f t="shared" si="14"/>
        <v>13.9132401429639</v>
      </c>
      <c r="EI28" s="39">
        <f t="shared" si="14"/>
        <v>13.8223565836927</v>
      </c>
      <c r="EK28" s="39">
        <f t="shared" si="28"/>
        <v>9.2488661190203896</v>
      </c>
      <c r="EL28" s="39">
        <f t="shared" si="15"/>
        <v>9.1351906624294799</v>
      </c>
      <c r="EM28" s="39">
        <f t="shared" si="15"/>
        <v>10.065842177008999</v>
      </c>
      <c r="EN28" s="39">
        <f t="shared" si="15"/>
        <v>11.4723950342712</v>
      </c>
      <c r="EO28" s="39">
        <f t="shared" si="15"/>
        <v>12.115390626162601</v>
      </c>
      <c r="EP28" s="39">
        <f t="shared" si="15"/>
        <v>13.0375816724277</v>
      </c>
      <c r="EQ28" s="39">
        <f t="shared" si="15"/>
        <v>14.029571582286399</v>
      </c>
      <c r="ER28" s="39">
        <f t="shared" si="15"/>
        <v>14.585847373955501</v>
      </c>
      <c r="ES28" s="39">
        <f t="shared" si="15"/>
        <v>14.7064090474351</v>
      </c>
      <c r="ET28" s="39">
        <f t="shared" si="15"/>
        <v>14.5414299153051</v>
      </c>
      <c r="EU28" s="39">
        <f t="shared" si="15"/>
        <v>14.524508978676399</v>
      </c>
      <c r="EV28" s="39">
        <f t="shared" si="15"/>
        <v>14.2305077047524</v>
      </c>
      <c r="EW28" s="39">
        <f t="shared" si="15"/>
        <v>0</v>
      </c>
      <c r="EX28" s="39">
        <f t="shared" si="15"/>
        <v>14.2114716510451</v>
      </c>
      <c r="EY28" s="39">
        <f t="shared" si="15"/>
        <v>14.1289820849801</v>
      </c>
      <c r="EZ28" s="39">
        <f t="shared" si="15"/>
        <v>13.530403951739199</v>
      </c>
      <c r="FA28" s="39">
        <f t="shared" si="15"/>
        <v>12.938171169734</v>
      </c>
      <c r="FB28" s="39">
        <f t="shared" si="16"/>
        <v>12.170383670205901</v>
      </c>
      <c r="FC28" s="39">
        <f t="shared" si="16"/>
        <v>11.2249263360762</v>
      </c>
      <c r="FD28" s="39">
        <f t="shared" si="16"/>
        <v>10.5269377001416</v>
      </c>
      <c r="FE28" s="39">
        <f t="shared" si="16"/>
        <v>9.8902874594860499</v>
      </c>
      <c r="FF28" s="39">
        <f t="shared" si="16"/>
        <v>9.2007592918657704</v>
      </c>
      <c r="FG28" s="39">
        <f t="shared" si="16"/>
        <v>8.4350869094162508</v>
      </c>
      <c r="FH28" s="39">
        <f t="shared" si="16"/>
        <v>7.7667099125818604</v>
      </c>
      <c r="FI28" s="39">
        <f t="shared" si="16"/>
        <v>7.5856800634211901</v>
      </c>
      <c r="FK28" s="39">
        <f t="shared" si="26"/>
        <v>0.2431262137207976</v>
      </c>
      <c r="FL28" s="39">
        <f t="shared" si="17"/>
        <v>0.24594468771867045</v>
      </c>
      <c r="FM28" s="39">
        <f t="shared" si="17"/>
        <v>0.21721041825516552</v>
      </c>
      <c r="FN28" s="39">
        <f t="shared" si="17"/>
        <v>0.18209643763909344</v>
      </c>
      <c r="FO28" s="39">
        <f t="shared" si="17"/>
        <v>0.16805817883680221</v>
      </c>
      <c r="FP28" s="39">
        <f t="shared" si="17"/>
        <v>0.15073428634169261</v>
      </c>
      <c r="FQ28" s="39">
        <f t="shared" si="17"/>
        <v>0.13465943854933876</v>
      </c>
      <c r="FR28" s="39">
        <f t="shared" si="17"/>
        <v>0.12656238392196009</v>
      </c>
      <c r="FS28" s="39">
        <f t="shared" si="17"/>
        <v>0.124262066849067</v>
      </c>
      <c r="FT28" s="39">
        <f t="shared" si="17"/>
        <v>0.12570856114941503</v>
      </c>
      <c r="FU28" s="39">
        <f t="shared" si="17"/>
        <v>0.12508112326417253</v>
      </c>
      <c r="FV28" s="39">
        <f t="shared" si="17"/>
        <v>0.12867720405517658</v>
      </c>
      <c r="FW28" s="39">
        <f t="shared" si="17"/>
        <v>0.99999999999999989</v>
      </c>
      <c r="FX28" s="39">
        <f t="shared" si="17"/>
        <v>0.1289389335252959</v>
      </c>
      <c r="FY28" s="39">
        <f t="shared" si="17"/>
        <v>0.13044230544577806</v>
      </c>
      <c r="FZ28" s="39">
        <f t="shared" si="17"/>
        <v>0.14051058106730133</v>
      </c>
      <c r="GA28" s="39">
        <f t="shared" si="17"/>
        <v>0.15135186596570557</v>
      </c>
      <c r="GB28" s="39">
        <f t="shared" si="18"/>
        <v>0.16618154150574405</v>
      </c>
      <c r="GC28" s="39">
        <f t="shared" si="18"/>
        <v>0.18728201730579383</v>
      </c>
      <c r="GD28" s="39">
        <f t="shared" si="18"/>
        <v>0.20473309486466124</v>
      </c>
      <c r="GE28" s="39">
        <f t="shared" si="18"/>
        <v>0.22282479681878567</v>
      </c>
      <c r="GF28" s="39">
        <f t="shared" si="18"/>
        <v>0.24474513081560764</v>
      </c>
      <c r="GG28" s="39">
        <f t="shared" si="18"/>
        <v>0.27147966101976018</v>
      </c>
      <c r="GH28" s="39">
        <f t="shared" si="18"/>
        <v>0.2971230373275856</v>
      </c>
      <c r="GI28" s="39">
        <f t="shared" si="18"/>
        <v>0.30457214062448146</v>
      </c>
      <c r="GJ28" s="39">
        <f t="shared" si="27"/>
        <v>8500000000</v>
      </c>
      <c r="GK28" s="39">
        <f t="shared" si="19"/>
        <v>-12.283364265293965</v>
      </c>
      <c r="GL28" s="39">
        <f t="shared" si="19"/>
        <v>-12.183251070906465</v>
      </c>
      <c r="GM28" s="39">
        <f t="shared" si="19"/>
        <v>-13.262386962674933</v>
      </c>
      <c r="GN28" s="39">
        <f t="shared" si="19"/>
        <v>-14.793971004894273</v>
      </c>
      <c r="GO28" s="39">
        <f t="shared" si="19"/>
        <v>-15.49080694002723</v>
      </c>
      <c r="GP28" s="39">
        <f t="shared" si="19"/>
        <v>-16.435759018023781</v>
      </c>
      <c r="GQ28" s="39">
        <f t="shared" si="19"/>
        <v>-17.415264012337314</v>
      </c>
      <c r="GR28" s="39">
        <f t="shared" si="19"/>
        <v>-17.95390706845739</v>
      </c>
      <c r="GS28" s="39">
        <f t="shared" si="19"/>
        <v>-18.113228540986384</v>
      </c>
      <c r="GT28" s="39">
        <f t="shared" si="19"/>
        <v>-18.012702889663338</v>
      </c>
      <c r="GU28" s="39">
        <f t="shared" si="19"/>
        <v>-18.056164546464814</v>
      </c>
      <c r="GV28" s="39">
        <f t="shared" si="19"/>
        <v>-17.809967683502133</v>
      </c>
      <c r="GW28" s="39">
        <f t="shared" si="19"/>
        <v>-9.6432746655328714E-16</v>
      </c>
      <c r="GX28" s="39">
        <f t="shared" si="19"/>
        <v>-17.792318524594513</v>
      </c>
      <c r="GY28" s="39">
        <f t="shared" si="19"/>
        <v>-17.691630680987409</v>
      </c>
      <c r="GZ28" s="39">
        <f t="shared" si="19"/>
        <v>-17.045819404699149</v>
      </c>
      <c r="HA28" s="39">
        <f t="shared" si="20"/>
        <v>-16.400244408107348</v>
      </c>
      <c r="HB28" s="39">
        <f t="shared" si="20"/>
        <v>-15.588344336356119</v>
      </c>
      <c r="HC28" s="39">
        <f t="shared" si="20"/>
        <v>-14.550078425778398</v>
      </c>
      <c r="HD28" s="39">
        <f t="shared" si="20"/>
        <v>-13.776238969382373</v>
      </c>
      <c r="HE28" s="39">
        <f t="shared" si="20"/>
        <v>-13.040729616256115</v>
      </c>
      <c r="HF28" s="39">
        <f t="shared" si="20"/>
        <v>-12.225718793842626</v>
      </c>
      <c r="HG28" s="39">
        <f t="shared" si="20"/>
        <v>-11.325254035149914</v>
      </c>
      <c r="HH28" s="39">
        <f t="shared" si="20"/>
        <v>-10.541273480495432</v>
      </c>
      <c r="HI28" s="39">
        <f t="shared" si="20"/>
        <v>-10.326196486604841</v>
      </c>
    </row>
    <row r="29" spans="1:217" s="39" customFormat="1">
      <c r="A29" s="20"/>
      <c r="B29" s="184"/>
      <c r="C29" s="40">
        <v>8.5500000000000007</v>
      </c>
      <c r="D29" s="41">
        <v>6.9247233333333336</v>
      </c>
      <c r="E29" s="42">
        <v>6.96</v>
      </c>
      <c r="F29" s="42">
        <v>7.2080000000000002</v>
      </c>
      <c r="G29" s="42">
        <v>7.5149999999999997</v>
      </c>
      <c r="H29" s="42">
        <v>7.7110000000000003</v>
      </c>
      <c r="I29" s="42">
        <v>7.915</v>
      </c>
      <c r="J29" s="42">
        <v>8.1769999999999996</v>
      </c>
      <c r="K29" s="42">
        <v>8.3330000000000002</v>
      </c>
      <c r="L29" s="42">
        <v>8.4610000000000003</v>
      </c>
      <c r="M29" s="42">
        <v>8.5169999999999995</v>
      </c>
      <c r="N29" s="42">
        <v>8.6280000000000001</v>
      </c>
      <c r="O29" s="43">
        <v>8.6140000000000008</v>
      </c>
      <c r="P29" s="20"/>
      <c r="Q29" s="41">
        <v>8.6110000000000007</v>
      </c>
      <c r="R29" s="42">
        <v>8.5589999999999993</v>
      </c>
      <c r="S29" s="42">
        <v>8.2750000000000004</v>
      </c>
      <c r="T29" s="42">
        <v>8.0419999999999998</v>
      </c>
      <c r="U29" s="42">
        <v>7.7949999999999999</v>
      </c>
      <c r="V29" s="42">
        <v>7.5119999999999996</v>
      </c>
      <c r="W29" s="42">
        <v>7.3049999999999997</v>
      </c>
      <c r="X29" s="42">
        <v>7.1180000000000003</v>
      </c>
      <c r="Y29" s="42">
        <v>6.9210000000000003</v>
      </c>
      <c r="Z29" s="42">
        <v>6.7220000000000004</v>
      </c>
      <c r="AA29" s="42">
        <v>6.5739999999999998</v>
      </c>
      <c r="AB29" s="43">
        <v>6.5242466666666665</v>
      </c>
      <c r="AD29" s="20"/>
      <c r="AE29" s="184"/>
      <c r="AF29" s="40">
        <v>8.5500000000000007</v>
      </c>
      <c r="AG29" s="41">
        <v>4.3534533333333334</v>
      </c>
      <c r="AH29" s="42">
        <v>4.2960000000000003</v>
      </c>
      <c r="AI29" s="42">
        <v>4.7210000000000001</v>
      </c>
      <c r="AJ29" s="42">
        <v>5.3789999999999996</v>
      </c>
      <c r="AK29" s="42">
        <v>5.6920000000000002</v>
      </c>
      <c r="AL29" s="42">
        <v>6.1210000000000004</v>
      </c>
      <c r="AM29" s="42">
        <v>6.593</v>
      </c>
      <c r="AN29" s="42">
        <v>6.851</v>
      </c>
      <c r="AO29" s="42">
        <v>6.9169999999999998</v>
      </c>
      <c r="AP29" s="42">
        <v>6.8520000000000003</v>
      </c>
      <c r="AQ29" s="42">
        <v>6.8449999999999998</v>
      </c>
      <c r="AR29" s="43">
        <v>6.7050000000000001</v>
      </c>
      <c r="AS29" s="20"/>
      <c r="AT29" s="41">
        <v>6.6980000000000004</v>
      </c>
      <c r="AU29" s="42">
        <v>6.6609999999999996</v>
      </c>
      <c r="AV29" s="42">
        <v>6.3719999999999999</v>
      </c>
      <c r="AW29" s="42">
        <v>6.0819999999999999</v>
      </c>
      <c r="AX29" s="42">
        <v>5.7279999999999998</v>
      </c>
      <c r="AY29" s="42">
        <v>5.2779999999999996</v>
      </c>
      <c r="AZ29" s="42">
        <v>4.9569999999999999</v>
      </c>
      <c r="BA29" s="42">
        <v>4.6550000000000002</v>
      </c>
      <c r="BB29" s="42">
        <v>4.3239999999999998</v>
      </c>
      <c r="BC29" s="42">
        <v>3.9590000000000001</v>
      </c>
      <c r="BD29" s="42">
        <v>3.6469999999999998</v>
      </c>
      <c r="BE29" s="43">
        <v>3.5725866666666661</v>
      </c>
      <c r="BH29" s="118" t="str">
        <f t="shared" si="21"/>
        <v>6.92472333333333+4.35345333333333i</v>
      </c>
      <c r="BI29" s="118" t="str">
        <f t="shared" si="21"/>
        <v>6.96+4.296i</v>
      </c>
      <c r="BJ29" s="118" t="str">
        <f t="shared" si="9"/>
        <v>7.208+4.721i</v>
      </c>
      <c r="BK29" s="118" t="str">
        <f t="shared" si="9"/>
        <v>7.515+5.379i</v>
      </c>
      <c r="BL29" s="118" t="str">
        <f t="shared" si="9"/>
        <v>7.711+5.692i</v>
      </c>
      <c r="BM29" s="118" t="str">
        <f t="shared" si="9"/>
        <v>7.915+6.121i</v>
      </c>
      <c r="BN29" s="118" t="str">
        <f t="shared" si="9"/>
        <v>8.177+6.593i</v>
      </c>
      <c r="BO29" s="118" t="str">
        <f t="shared" si="9"/>
        <v>8.333+6.851i</v>
      </c>
      <c r="BP29" s="118" t="str">
        <f t="shared" si="9"/>
        <v>8.461+6.917i</v>
      </c>
      <c r="BQ29" s="118" t="str">
        <f t="shared" si="9"/>
        <v>8.517+6.852i</v>
      </c>
      <c r="BR29" s="118" t="str">
        <f t="shared" si="9"/>
        <v>8.628+6.845i</v>
      </c>
      <c r="BS29" s="118" t="str">
        <f t="shared" si="9"/>
        <v>8.614+6.705i</v>
      </c>
      <c r="BT29" s="118" t="str">
        <f t="shared" si="9"/>
        <v>0</v>
      </c>
      <c r="BU29" s="118" t="str">
        <f t="shared" si="9"/>
        <v>8.611+6.698i</v>
      </c>
      <c r="BV29" s="118" t="str">
        <f t="shared" si="10"/>
        <v>8.559+6.661i</v>
      </c>
      <c r="BW29" s="118" t="str">
        <f t="shared" si="10"/>
        <v>8.275+6.372i</v>
      </c>
      <c r="BX29" s="118" t="str">
        <f t="shared" si="10"/>
        <v>8.042+6.082i</v>
      </c>
      <c r="BY29" s="118" t="str">
        <f t="shared" si="10"/>
        <v>7.795+5.728i</v>
      </c>
      <c r="BZ29" s="118" t="str">
        <f t="shared" si="10"/>
        <v>7.512+5.278i</v>
      </c>
      <c r="CA29" s="118" t="str">
        <f t="shared" si="10"/>
        <v>7.305+4.957i</v>
      </c>
      <c r="CB29" s="118" t="str">
        <f t="shared" si="10"/>
        <v>7.118+4.655i</v>
      </c>
      <c r="CC29" s="118" t="str">
        <f t="shared" si="10"/>
        <v>6.921+4.324i</v>
      </c>
      <c r="CD29" s="118" t="str">
        <f t="shared" si="10"/>
        <v>6.722+3.959i</v>
      </c>
      <c r="CE29" s="118" t="str">
        <f t="shared" si="10"/>
        <v>6.574+3.647i</v>
      </c>
      <c r="CF29" s="118" t="str">
        <f t="shared" si="10"/>
        <v>6.52424666666667+3.57258666666667i</v>
      </c>
      <c r="CG29" s="118" t="str">
        <f t="shared" si="10"/>
        <v>0</v>
      </c>
      <c r="CH29" s="39">
        <f t="shared" si="22"/>
        <v>8550000000.000001</v>
      </c>
      <c r="CI29" s="121">
        <f t="shared" si="23"/>
        <v>2.1027479728670837</v>
      </c>
      <c r="CJ29" s="121" t="str">
        <f t="shared" si="24"/>
        <v>14.5609479518321+9.15421517163811i</v>
      </c>
      <c r="CK29" s="121" t="str">
        <f t="shared" si="11"/>
        <v>14.6351258911549+9.03340529143699i</v>
      </c>
      <c r="CL29" s="121" t="str">
        <f t="shared" si="11"/>
        <v>15.1566073884259+9.9270731799055i</v>
      </c>
      <c r="CM29" s="121" t="str">
        <f t="shared" si="11"/>
        <v>15.8021510160961+11.310681346052i</v>
      </c>
      <c r="CN29" s="121" t="str">
        <f t="shared" si="11"/>
        <v>16.2142896187781+11.9688414615594i</v>
      </c>
      <c r="CO29" s="121" t="str">
        <f t="shared" si="11"/>
        <v>16.643250205243+12.8709203419194i</v>
      </c>
      <c r="CP29" s="121" t="str">
        <f t="shared" si="11"/>
        <v>17.1941701741341+13.8634173851127i</v>
      </c>
      <c r="CQ29" s="121" t="str">
        <f t="shared" si="11"/>
        <v>17.5221988579014+14.4059263621124i</v>
      </c>
      <c r="CR29" s="121" t="str">
        <f t="shared" si="11"/>
        <v>17.7913505984284+14.5447077283216i</v>
      </c>
      <c r="CS29" s="121" t="str">
        <f t="shared" si="11"/>
        <v>17.909104484909+14.4080291100853i</v>
      </c>
      <c r="CT29" s="121" t="str">
        <f t="shared" si="11"/>
        <v>18.1425095098972+14.3933098742752i</v>
      </c>
      <c r="CU29" s="121" t="str">
        <f t="shared" si="11"/>
        <v>18.1130710382771+14.0989251580738i</v>
      </c>
      <c r="CV29" s="121" t="str">
        <f t="shared" si="11"/>
        <v>0</v>
      </c>
      <c r="CW29" s="121" t="str">
        <f t="shared" si="11"/>
        <v>18.1067627943585+14.0842059222637i</v>
      </c>
      <c r="CX29" s="121" t="str">
        <f t="shared" si="11"/>
        <v>17.9974198997694+14.0064042472676i</v>
      </c>
      <c r="CY29" s="121" t="str">
        <f t="shared" si="11"/>
        <v>17.4002394754751+13.3987100831091i</v>
      </c>
      <c r="CZ29" s="121" t="str">
        <f t="shared" si="11"/>
        <v>16.9102991977971+12.7889131709776i</v>
      </c>
      <c r="DA29" s="121" t="str">
        <f t="shared" si="12"/>
        <v>16.3909204484989+12.0445403885827i</v>
      </c>
      <c r="DB29" s="121" t="str">
        <f t="shared" si="12"/>
        <v>15.7958427721775+11.0983038007925i</v>
      </c>
      <c r="DC29" s="121" t="str">
        <f t="shared" si="12"/>
        <v>15.360573941794+10.4233217015021i</v>
      </c>
      <c r="DD29" s="121" t="str">
        <f t="shared" si="12"/>
        <v>14.9673600708679+9.78829181369628i</v>
      </c>
      <c r="DE29" s="121" t="str">
        <f t="shared" si="12"/>
        <v>14.5531187202131+9.09228223467727i</v>
      </c>
      <c r="DF29" s="121" t="str">
        <f t="shared" si="12"/>
        <v>14.1346718736125+8.32477922458078i</v>
      </c>
      <c r="DG29" s="121" t="str">
        <f t="shared" si="12"/>
        <v>13.8234651736282+7.66872185704625i</v>
      </c>
      <c r="DH29" s="121" t="str">
        <f t="shared" si="12"/>
        <v>13.7188464528182+7.51224937122531i</v>
      </c>
      <c r="DI29" s="121"/>
      <c r="DK29" s="39">
        <f t="shared" si="25"/>
        <v>14.5609479518321</v>
      </c>
      <c r="DL29" s="39">
        <f t="shared" si="13"/>
        <v>14.6351258911549</v>
      </c>
      <c r="DM29" s="39">
        <f t="shared" si="13"/>
        <v>15.1566073884259</v>
      </c>
      <c r="DN29" s="39">
        <f t="shared" si="13"/>
        <v>15.802151016096101</v>
      </c>
      <c r="DO29" s="39">
        <f t="shared" si="13"/>
        <v>16.2142896187781</v>
      </c>
      <c r="DP29" s="39">
        <f t="shared" si="13"/>
        <v>16.643250205243</v>
      </c>
      <c r="DQ29" s="39">
        <f t="shared" si="13"/>
        <v>17.194170174134101</v>
      </c>
      <c r="DR29" s="39">
        <f t="shared" si="13"/>
        <v>17.522198857901401</v>
      </c>
      <c r="DS29" s="39">
        <f t="shared" si="13"/>
        <v>17.791350598428401</v>
      </c>
      <c r="DT29" s="39">
        <f t="shared" si="13"/>
        <v>17.909104484909001</v>
      </c>
      <c r="DU29" s="39">
        <f t="shared" si="13"/>
        <v>18.142509509897199</v>
      </c>
      <c r="DV29" s="39">
        <f t="shared" si="13"/>
        <v>18.113071038277099</v>
      </c>
      <c r="DW29" s="39">
        <f t="shared" si="13"/>
        <v>0</v>
      </c>
      <c r="DX29" s="39">
        <f t="shared" si="13"/>
        <v>18.106762794358499</v>
      </c>
      <c r="DY29" s="39">
        <f t="shared" si="13"/>
        <v>17.997419899769401</v>
      </c>
      <c r="DZ29" s="39">
        <f t="shared" si="13"/>
        <v>17.4002394754751</v>
      </c>
      <c r="EA29" s="39">
        <f t="shared" si="13"/>
        <v>16.910299197797102</v>
      </c>
      <c r="EB29" s="39">
        <f t="shared" si="14"/>
        <v>16.3909204484989</v>
      </c>
      <c r="EC29" s="39">
        <f t="shared" si="14"/>
        <v>15.795842772177499</v>
      </c>
      <c r="ED29" s="39">
        <f t="shared" si="14"/>
        <v>15.360573941794</v>
      </c>
      <c r="EE29" s="39">
        <f t="shared" si="14"/>
        <v>14.967360070867899</v>
      </c>
      <c r="EF29" s="39">
        <f t="shared" si="14"/>
        <v>14.553118720213099</v>
      </c>
      <c r="EG29" s="39">
        <f t="shared" si="14"/>
        <v>14.134671873612501</v>
      </c>
      <c r="EH29" s="39">
        <f t="shared" si="14"/>
        <v>13.8234651736282</v>
      </c>
      <c r="EI29" s="39">
        <f t="shared" si="14"/>
        <v>13.7188464528182</v>
      </c>
      <c r="EK29" s="39">
        <f t="shared" si="28"/>
        <v>9.1542151716381106</v>
      </c>
      <c r="EL29" s="39">
        <f t="shared" si="15"/>
        <v>9.0334052914369902</v>
      </c>
      <c r="EM29" s="39">
        <f t="shared" si="15"/>
        <v>9.9270731799055003</v>
      </c>
      <c r="EN29" s="39">
        <f t="shared" si="15"/>
        <v>11.310681346052</v>
      </c>
      <c r="EO29" s="39">
        <f t="shared" si="15"/>
        <v>11.9688414615594</v>
      </c>
      <c r="EP29" s="39">
        <f t="shared" si="15"/>
        <v>12.870920341919399</v>
      </c>
      <c r="EQ29" s="39">
        <f t="shared" si="15"/>
        <v>13.863417385112699</v>
      </c>
      <c r="ER29" s="39">
        <f t="shared" si="15"/>
        <v>14.4059263621124</v>
      </c>
      <c r="ES29" s="39">
        <f t="shared" si="15"/>
        <v>14.544707728321599</v>
      </c>
      <c r="ET29" s="39">
        <f t="shared" si="15"/>
        <v>14.4080291100853</v>
      </c>
      <c r="EU29" s="39">
        <f t="shared" si="15"/>
        <v>14.3933098742752</v>
      </c>
      <c r="EV29" s="39">
        <f t="shared" si="15"/>
        <v>14.098925158073801</v>
      </c>
      <c r="EW29" s="39">
        <f t="shared" si="15"/>
        <v>0</v>
      </c>
      <c r="EX29" s="39">
        <f t="shared" si="15"/>
        <v>14.084205922263701</v>
      </c>
      <c r="EY29" s="39">
        <f t="shared" si="15"/>
        <v>14.0064042472676</v>
      </c>
      <c r="EZ29" s="39">
        <f t="shared" si="15"/>
        <v>13.3987100831091</v>
      </c>
      <c r="FA29" s="39">
        <f t="shared" si="15"/>
        <v>12.788913170977599</v>
      </c>
      <c r="FB29" s="39">
        <f t="shared" si="16"/>
        <v>12.0445403885827</v>
      </c>
      <c r="FC29" s="39">
        <f t="shared" si="16"/>
        <v>11.0983038007925</v>
      </c>
      <c r="FD29" s="39">
        <f t="shared" si="16"/>
        <v>10.4233217015021</v>
      </c>
      <c r="FE29" s="39">
        <f t="shared" si="16"/>
        <v>9.7882918136962793</v>
      </c>
      <c r="FF29" s="39">
        <f t="shared" si="16"/>
        <v>9.0922822346772705</v>
      </c>
      <c r="FG29" s="39">
        <f t="shared" si="16"/>
        <v>8.3247792245807801</v>
      </c>
      <c r="FH29" s="39">
        <f t="shared" si="16"/>
        <v>7.6687218570462496</v>
      </c>
      <c r="FI29" s="39">
        <f t="shared" si="16"/>
        <v>7.5122493712253098</v>
      </c>
      <c r="FK29" s="39">
        <f t="shared" si="26"/>
        <v>0.24671151070257918</v>
      </c>
      <c r="FL29" s="39">
        <f t="shared" si="17"/>
        <v>0.249596423221219</v>
      </c>
      <c r="FM29" s="39">
        <f t="shared" si="17"/>
        <v>0.22131455824199769</v>
      </c>
      <c r="FN29" s="39">
        <f t="shared" si="17"/>
        <v>0.18592420683599062</v>
      </c>
      <c r="FO29" s="39">
        <f t="shared" si="17"/>
        <v>0.17111533611358565</v>
      </c>
      <c r="FP29" s="39">
        <f t="shared" si="17"/>
        <v>0.15390958570965324</v>
      </c>
      <c r="FQ29" s="39">
        <f t="shared" si="17"/>
        <v>0.13730307302998793</v>
      </c>
      <c r="FR29" s="39">
        <f t="shared" si="17"/>
        <v>0.12917296466710959</v>
      </c>
      <c r="FS29" s="39">
        <f t="shared" si="17"/>
        <v>0.12651407145738441</v>
      </c>
      <c r="FT29" s="39">
        <f t="shared" si="17"/>
        <v>0.12768379209757172</v>
      </c>
      <c r="FU29" s="39">
        <f t="shared" si="17"/>
        <v>0.12697719404455812</v>
      </c>
      <c r="FV29" s="39">
        <f t="shared" si="17"/>
        <v>0.13063233131443622</v>
      </c>
      <c r="FW29" s="39">
        <f t="shared" si="17"/>
        <v>0.99999999999999989</v>
      </c>
      <c r="FX29" s="39">
        <f t="shared" si="17"/>
        <v>0.13083811549861005</v>
      </c>
      <c r="FY29" s="39">
        <f t="shared" si="17"/>
        <v>0.13223504908201505</v>
      </c>
      <c r="FZ29" s="39">
        <f t="shared" si="17"/>
        <v>0.14273869559526167</v>
      </c>
      <c r="GA29" s="39">
        <f t="shared" si="17"/>
        <v>0.15392740898666021</v>
      </c>
      <c r="GB29" s="39">
        <f t="shared" si="18"/>
        <v>0.16883477249806672</v>
      </c>
      <c r="GC29" s="39">
        <f t="shared" si="18"/>
        <v>0.19029474769419155</v>
      </c>
      <c r="GD29" s="39">
        <f t="shared" si="18"/>
        <v>0.20788732179077749</v>
      </c>
      <c r="GE29" s="39">
        <f t="shared" si="18"/>
        <v>0.22623984575916739</v>
      </c>
      <c r="GF29" s="39">
        <f t="shared" si="18"/>
        <v>0.24856498535877469</v>
      </c>
      <c r="GG29" s="39">
        <f t="shared" si="18"/>
        <v>0.27592721802117365</v>
      </c>
      <c r="GH29" s="39">
        <f t="shared" si="18"/>
        <v>0.30155411375982188</v>
      </c>
      <c r="GI29" s="39">
        <f t="shared" si="18"/>
        <v>0.30836352799179889</v>
      </c>
      <c r="GJ29" s="39">
        <f t="shared" si="27"/>
        <v>8550000000.000001</v>
      </c>
      <c r="GK29" s="39">
        <f t="shared" si="19"/>
        <v>-12.156211747295483</v>
      </c>
      <c r="GL29" s="39">
        <f t="shared" si="19"/>
        <v>-12.055232849857788</v>
      </c>
      <c r="GM29" s="39">
        <f t="shared" si="19"/>
        <v>-13.099800338155276</v>
      </c>
      <c r="GN29" s="39">
        <f t="shared" si="19"/>
        <v>-14.613281251265644</v>
      </c>
      <c r="GO29" s="39">
        <f t="shared" si="19"/>
        <v>-15.334221306427745</v>
      </c>
      <c r="GP29" s="39">
        <f t="shared" si="19"/>
        <v>-16.254686616864202</v>
      </c>
      <c r="GQ29" s="39">
        <f t="shared" si="19"/>
        <v>-17.246394851036015</v>
      </c>
      <c r="GR29" s="39">
        <f t="shared" si="19"/>
        <v>-17.776567455070364</v>
      </c>
      <c r="GS29" s="39">
        <f t="shared" si="19"/>
        <v>-17.95722335277879</v>
      </c>
      <c r="GT29" s="39">
        <f t="shared" si="19"/>
        <v>-17.877284552668542</v>
      </c>
      <c r="GU29" s="39">
        <f t="shared" si="19"/>
        <v>-17.925485484818982</v>
      </c>
      <c r="GV29" s="39">
        <f t="shared" si="19"/>
        <v>-17.678986449931493</v>
      </c>
      <c r="GW29" s="39">
        <f t="shared" si="19"/>
        <v>-9.6432746655328714E-16</v>
      </c>
      <c r="GX29" s="39">
        <f t="shared" si="19"/>
        <v>-17.665314395564906</v>
      </c>
      <c r="GY29" s="39">
        <f t="shared" si="19"/>
        <v>-17.573068384831988</v>
      </c>
      <c r="GZ29" s="39">
        <f t="shared" si="19"/>
        <v>-16.90916552644077</v>
      </c>
      <c r="HA29" s="39">
        <f t="shared" si="20"/>
        <v>-16.253680818211595</v>
      </c>
      <c r="HB29" s="39">
        <f t="shared" si="20"/>
        <v>-15.450762060747021</v>
      </c>
      <c r="HC29" s="39">
        <f t="shared" si="20"/>
        <v>-14.411463969299955</v>
      </c>
      <c r="HD29" s="39">
        <f t="shared" si="20"/>
        <v>-13.643439914592264</v>
      </c>
      <c r="HE29" s="39">
        <f t="shared" si="20"/>
        <v>-12.908618079336922</v>
      </c>
      <c r="HF29" s="39">
        <f t="shared" si="20"/>
        <v>-12.091200984239814</v>
      </c>
      <c r="HG29" s="39">
        <f t="shared" si="20"/>
        <v>-11.184109154361266</v>
      </c>
      <c r="HH29" s="39">
        <f t="shared" si="20"/>
        <v>-10.412694851338314</v>
      </c>
      <c r="HI29" s="39">
        <f t="shared" si="20"/>
        <v>-10.218739884055246</v>
      </c>
    </row>
    <row r="30" spans="1:217" s="39" customFormat="1">
      <c r="A30" s="20"/>
      <c r="B30" s="184"/>
      <c r="C30" s="40">
        <v>8.6</v>
      </c>
      <c r="D30" s="41">
        <v>6.9156828571428566</v>
      </c>
      <c r="E30" s="42">
        <v>6.9610000000000003</v>
      </c>
      <c r="F30" s="42">
        <v>7.2060000000000004</v>
      </c>
      <c r="G30" s="42">
        <v>7.5030000000000001</v>
      </c>
      <c r="H30" s="42">
        <v>7.7060000000000004</v>
      </c>
      <c r="I30" s="42">
        <v>7.907</v>
      </c>
      <c r="J30" s="42">
        <v>8.1590000000000007</v>
      </c>
      <c r="K30" s="42">
        <v>8.3249999999999993</v>
      </c>
      <c r="L30" s="42">
        <v>8.4380000000000006</v>
      </c>
      <c r="M30" s="42">
        <v>8.4960000000000004</v>
      </c>
      <c r="N30" s="42">
        <v>8.5890000000000004</v>
      </c>
      <c r="O30" s="43">
        <v>8.5670000000000002</v>
      </c>
      <c r="P30" s="20"/>
      <c r="Q30" s="41">
        <v>8.5670000000000002</v>
      </c>
      <c r="R30" s="42">
        <v>8.5079999999999991</v>
      </c>
      <c r="S30" s="42">
        <v>8.2439999999999998</v>
      </c>
      <c r="T30" s="42">
        <v>8.016</v>
      </c>
      <c r="U30" s="42">
        <v>7.78</v>
      </c>
      <c r="V30" s="42">
        <v>7.4950000000000001</v>
      </c>
      <c r="W30" s="42">
        <v>7.2969999999999997</v>
      </c>
      <c r="X30" s="42">
        <v>7.1159999999999997</v>
      </c>
      <c r="Y30" s="42">
        <v>6.9119999999999999</v>
      </c>
      <c r="Z30" s="42">
        <v>6.7149999999999999</v>
      </c>
      <c r="AA30" s="42">
        <v>6.5609999999999999</v>
      </c>
      <c r="AB30" s="43">
        <v>6.5125747619047614</v>
      </c>
      <c r="AD30" s="20"/>
      <c r="AE30" s="184"/>
      <c r="AF30" s="40">
        <v>8.6</v>
      </c>
      <c r="AG30" s="41">
        <v>4.3336952380952383</v>
      </c>
      <c r="AH30" s="42">
        <v>4.2729999999999997</v>
      </c>
      <c r="AI30" s="42">
        <v>4.7039999999999997</v>
      </c>
      <c r="AJ30" s="42">
        <v>5.3620000000000001</v>
      </c>
      <c r="AK30" s="42">
        <v>5.673</v>
      </c>
      <c r="AL30" s="42">
        <v>6.1130000000000004</v>
      </c>
      <c r="AM30" s="42">
        <v>6.5960000000000001</v>
      </c>
      <c r="AN30" s="42">
        <v>6.8659999999999997</v>
      </c>
      <c r="AO30" s="42">
        <v>6.931</v>
      </c>
      <c r="AP30" s="42">
        <v>6.87</v>
      </c>
      <c r="AQ30" s="42">
        <v>6.8719999999999999</v>
      </c>
      <c r="AR30" s="43">
        <v>6.7359999999999998</v>
      </c>
      <c r="AS30" s="20"/>
      <c r="AT30" s="41">
        <v>6.7290000000000001</v>
      </c>
      <c r="AU30" s="42">
        <v>6.6890000000000001</v>
      </c>
      <c r="AV30" s="42">
        <v>6.3789999999999996</v>
      </c>
      <c r="AW30" s="42">
        <v>6.1059999999999999</v>
      </c>
      <c r="AX30" s="42">
        <v>5.7439999999999998</v>
      </c>
      <c r="AY30" s="42">
        <v>5.2779999999999996</v>
      </c>
      <c r="AZ30" s="42">
        <v>4.9560000000000004</v>
      </c>
      <c r="BA30" s="42">
        <v>4.6399999999999997</v>
      </c>
      <c r="BB30" s="42">
        <v>4.3070000000000004</v>
      </c>
      <c r="BC30" s="42">
        <v>3.9420000000000002</v>
      </c>
      <c r="BD30" s="42">
        <v>3.63</v>
      </c>
      <c r="BE30" s="43">
        <v>3.5637604761904762</v>
      </c>
      <c r="BH30" s="118" t="str">
        <f t="shared" si="21"/>
        <v>6.91568285714286+4.33369523809524i</v>
      </c>
      <c r="BI30" s="118" t="str">
        <f t="shared" si="21"/>
        <v>6.961+4.273i</v>
      </c>
      <c r="BJ30" s="118" t="str">
        <f t="shared" si="9"/>
        <v>7.206+4.704i</v>
      </c>
      <c r="BK30" s="118" t="str">
        <f t="shared" si="9"/>
        <v>7.503+5.362i</v>
      </c>
      <c r="BL30" s="118" t="str">
        <f t="shared" si="9"/>
        <v>7.706+5.673i</v>
      </c>
      <c r="BM30" s="118" t="str">
        <f t="shared" si="9"/>
        <v>7.907+6.113i</v>
      </c>
      <c r="BN30" s="118" t="str">
        <f t="shared" si="9"/>
        <v>8.159+6.596i</v>
      </c>
      <c r="BO30" s="118" t="str">
        <f t="shared" si="9"/>
        <v>8.325+6.866i</v>
      </c>
      <c r="BP30" s="118" t="str">
        <f t="shared" si="9"/>
        <v>8.438+6.931i</v>
      </c>
      <c r="BQ30" s="118" t="str">
        <f t="shared" si="9"/>
        <v>8.496+6.87i</v>
      </c>
      <c r="BR30" s="118" t="str">
        <f t="shared" si="9"/>
        <v>8.589+6.872i</v>
      </c>
      <c r="BS30" s="118" t="str">
        <f t="shared" si="9"/>
        <v>8.567+6.736i</v>
      </c>
      <c r="BT30" s="118" t="str">
        <f t="shared" si="9"/>
        <v>0</v>
      </c>
      <c r="BU30" s="118" t="str">
        <f t="shared" si="9"/>
        <v>8.567+6.729i</v>
      </c>
      <c r="BV30" s="118" t="str">
        <f t="shared" si="10"/>
        <v>8.508+6.689i</v>
      </c>
      <c r="BW30" s="118" t="str">
        <f t="shared" si="10"/>
        <v>8.244+6.379i</v>
      </c>
      <c r="BX30" s="118" t="str">
        <f t="shared" si="10"/>
        <v>8.016+6.106i</v>
      </c>
      <c r="BY30" s="118" t="str">
        <f t="shared" si="10"/>
        <v>7.78+5.744i</v>
      </c>
      <c r="BZ30" s="118" t="str">
        <f t="shared" si="10"/>
        <v>7.495+5.278i</v>
      </c>
      <c r="CA30" s="118" t="str">
        <f t="shared" si="10"/>
        <v>7.297+4.956i</v>
      </c>
      <c r="CB30" s="118" t="str">
        <f t="shared" si="10"/>
        <v>7.116+4.64i</v>
      </c>
      <c r="CC30" s="118" t="str">
        <f t="shared" si="10"/>
        <v>6.912+4.307i</v>
      </c>
      <c r="CD30" s="118" t="str">
        <f t="shared" si="10"/>
        <v>6.715+3.942i</v>
      </c>
      <c r="CE30" s="118" t="str">
        <f t="shared" si="10"/>
        <v>6.561+3.63i</v>
      </c>
      <c r="CF30" s="118" t="str">
        <f t="shared" si="10"/>
        <v>6.51257476190476+3.56376047619048i</v>
      </c>
      <c r="CG30" s="118" t="str">
        <f t="shared" si="10"/>
        <v>0</v>
      </c>
      <c r="CH30" s="39">
        <f t="shared" si="22"/>
        <v>8600000000</v>
      </c>
      <c r="CI30" s="121">
        <f t="shared" si="23"/>
        <v>2.0905226939550663</v>
      </c>
      <c r="CJ30" s="121" t="str">
        <f t="shared" si="24"/>
        <v>14.4573919570532+9.0596882439231i</v>
      </c>
      <c r="CK30" s="121" t="str">
        <f t="shared" si="11"/>
        <v>14.5521284726212+8.93280347127i</v>
      </c>
      <c r="CL30" s="121" t="str">
        <f t="shared" si="11"/>
        <v>15.0643065326402+9.83381875236463i</v>
      </c>
      <c r="CM30" s="121" t="str">
        <f t="shared" si="11"/>
        <v>15.6851917727449+11.2093826849871i</v>
      </c>
      <c r="CN30" s="121" t="str">
        <f t="shared" si="11"/>
        <v>16.1095678796177+11.8595352428071i</v>
      </c>
      <c r="CO30" s="121" t="str">
        <f t="shared" si="11"/>
        <v>16.5297629411027+12.7793652281473i</v>
      </c>
      <c r="CP30" s="121" t="str">
        <f t="shared" si="11"/>
        <v>17.0565746599794+13.7890876893276i</v>
      </c>
      <c r="CQ30" s="121" t="str">
        <f t="shared" si="11"/>
        <v>17.4036014271759+14.3535288166955i</v>
      </c>
      <c r="CR30" s="121" t="str">
        <f t="shared" si="11"/>
        <v>17.6398304915928+14.4894127918026i</v>
      </c>
      <c r="CS30" s="121" t="str">
        <f t="shared" si="11"/>
        <v>17.7610808078422+14.3618909074713i</v>
      </c>
      <c r="CT30" s="121" t="str">
        <f t="shared" si="11"/>
        <v>17.9554994183801+14.3660719528592i</v>
      </c>
      <c r="CU30" s="121" t="str">
        <f t="shared" si="11"/>
        <v>17.9095079191131+14.0817608664813i</v>
      </c>
      <c r="CV30" s="121" t="str">
        <f t="shared" si="11"/>
        <v>0</v>
      </c>
      <c r="CW30" s="121" t="str">
        <f t="shared" si="11"/>
        <v>17.9095079191131+14.0671272076236i</v>
      </c>
      <c r="CX30" s="121" t="str">
        <f t="shared" si="11"/>
        <v>17.7861670801697+13.9835062998654i</v>
      </c>
      <c r="CY30" s="121" t="str">
        <f t="shared" si="11"/>
        <v>17.2342690889656+13.3354442647394i</v>
      </c>
      <c r="CZ30" s="121" t="str">
        <f t="shared" si="11"/>
        <v>16.7576299147438+12.7647315692896i</v>
      </c>
      <c r="DA30" s="121" t="str">
        <f t="shared" si="12"/>
        <v>16.2642665589704+12.0079623540779i</v>
      </c>
      <c r="DB30" s="121" t="str">
        <f t="shared" si="12"/>
        <v>15.6684675911932+11.0337787786948i</v>
      </c>
      <c r="DC30" s="121" t="str">
        <f t="shared" si="12"/>
        <v>15.2545440977901+10.3606304712413i</v>
      </c>
      <c r="DD30" s="121" t="str">
        <f t="shared" si="12"/>
        <v>14.8761594901843+9.70002529995151i</v>
      </c>
      <c r="DE30" s="121" t="str">
        <f t="shared" si="12"/>
        <v>14.4496928606174+9.00388124286447i</v>
      </c>
      <c r="DF30" s="121" t="str">
        <f t="shared" si="12"/>
        <v>14.0378598899083+8.24084045957087i</v>
      </c>
      <c r="DG30" s="121" t="str">
        <f t="shared" si="12"/>
        <v>13.7159193950392+7.58859737905689i</v>
      </c>
      <c r="DH30" s="121" t="str">
        <f t="shared" si="12"/>
        <v>13.6146853358409+7.45012215129631i</v>
      </c>
      <c r="DI30" s="121"/>
      <c r="DK30" s="39">
        <f t="shared" si="25"/>
        <v>14.457391957053201</v>
      </c>
      <c r="DL30" s="39">
        <f t="shared" si="13"/>
        <v>14.552128472621201</v>
      </c>
      <c r="DM30" s="39">
        <f t="shared" si="13"/>
        <v>15.064306532640201</v>
      </c>
      <c r="DN30" s="39">
        <f t="shared" si="13"/>
        <v>15.685191772744901</v>
      </c>
      <c r="DO30" s="39">
        <f t="shared" si="13"/>
        <v>16.1095678796177</v>
      </c>
      <c r="DP30" s="39">
        <f t="shared" si="13"/>
        <v>16.5297629411027</v>
      </c>
      <c r="DQ30" s="39">
        <f t="shared" si="13"/>
        <v>17.0565746599794</v>
      </c>
      <c r="DR30" s="39">
        <f t="shared" si="13"/>
        <v>17.4036014271759</v>
      </c>
      <c r="DS30" s="39">
        <f t="shared" si="13"/>
        <v>17.6398304915928</v>
      </c>
      <c r="DT30" s="39">
        <f t="shared" si="13"/>
        <v>17.761080807842198</v>
      </c>
      <c r="DU30" s="39">
        <f t="shared" si="13"/>
        <v>17.9554994183801</v>
      </c>
      <c r="DV30" s="39">
        <f t="shared" si="13"/>
        <v>17.9095079191131</v>
      </c>
      <c r="DW30" s="39">
        <f t="shared" si="13"/>
        <v>0</v>
      </c>
      <c r="DX30" s="39">
        <f t="shared" si="13"/>
        <v>17.9095079191131</v>
      </c>
      <c r="DY30" s="39">
        <f t="shared" si="13"/>
        <v>17.786167080169701</v>
      </c>
      <c r="DZ30" s="39">
        <f t="shared" si="13"/>
        <v>17.234269088965601</v>
      </c>
      <c r="EA30" s="39">
        <f t="shared" si="13"/>
        <v>16.757629914743799</v>
      </c>
      <c r="EB30" s="39">
        <f t="shared" si="14"/>
        <v>16.264266558970402</v>
      </c>
      <c r="EC30" s="39">
        <f t="shared" si="14"/>
        <v>15.668467591193201</v>
      </c>
      <c r="ED30" s="39">
        <f t="shared" si="14"/>
        <v>15.254544097790101</v>
      </c>
      <c r="EE30" s="39">
        <f t="shared" si="14"/>
        <v>14.8761594901843</v>
      </c>
      <c r="EF30" s="39">
        <f t="shared" si="14"/>
        <v>14.4496928606174</v>
      </c>
      <c r="EG30" s="39">
        <f t="shared" si="14"/>
        <v>14.037859889908299</v>
      </c>
      <c r="EH30" s="39">
        <f t="shared" si="14"/>
        <v>13.715919395039201</v>
      </c>
      <c r="EI30" s="39">
        <f t="shared" si="14"/>
        <v>13.6146853358409</v>
      </c>
      <c r="EK30" s="39">
        <f t="shared" si="28"/>
        <v>9.0596882439230999</v>
      </c>
      <c r="EL30" s="39">
        <f t="shared" si="15"/>
        <v>8.9328034712700006</v>
      </c>
      <c r="EM30" s="39">
        <f t="shared" si="15"/>
        <v>9.8338187523646301</v>
      </c>
      <c r="EN30" s="39">
        <f t="shared" si="15"/>
        <v>11.2093826849871</v>
      </c>
      <c r="EO30" s="39">
        <f t="shared" si="15"/>
        <v>11.8595352428071</v>
      </c>
      <c r="EP30" s="39">
        <f t="shared" si="15"/>
        <v>12.7793652281473</v>
      </c>
      <c r="EQ30" s="39">
        <f t="shared" si="15"/>
        <v>13.7890876893276</v>
      </c>
      <c r="ER30" s="39">
        <f t="shared" si="15"/>
        <v>14.3535288166955</v>
      </c>
      <c r="ES30" s="39">
        <f t="shared" si="15"/>
        <v>14.4894127918026</v>
      </c>
      <c r="ET30" s="39">
        <f t="shared" si="15"/>
        <v>14.361890907471301</v>
      </c>
      <c r="EU30" s="39">
        <f t="shared" si="15"/>
        <v>14.366071952859199</v>
      </c>
      <c r="EV30" s="39">
        <f t="shared" si="15"/>
        <v>14.0817608664813</v>
      </c>
      <c r="EW30" s="39">
        <f t="shared" si="15"/>
        <v>0</v>
      </c>
      <c r="EX30" s="39">
        <f t="shared" si="15"/>
        <v>14.067127207623599</v>
      </c>
      <c r="EY30" s="39">
        <f t="shared" si="15"/>
        <v>13.9835062998654</v>
      </c>
      <c r="EZ30" s="39">
        <f t="shared" si="15"/>
        <v>13.335444264739399</v>
      </c>
      <c r="FA30" s="39">
        <f t="shared" si="15"/>
        <v>12.7647315692896</v>
      </c>
      <c r="FB30" s="39">
        <f t="shared" si="16"/>
        <v>12.0079623540779</v>
      </c>
      <c r="FC30" s="39">
        <f t="shared" si="16"/>
        <v>11.033778778694799</v>
      </c>
      <c r="FD30" s="39">
        <f t="shared" si="16"/>
        <v>10.360630471241301</v>
      </c>
      <c r="FE30" s="39">
        <f t="shared" si="16"/>
        <v>9.7000252999515109</v>
      </c>
      <c r="FF30" s="39">
        <f t="shared" si="16"/>
        <v>9.0038812428644697</v>
      </c>
      <c r="FG30" s="39">
        <f t="shared" si="16"/>
        <v>8.2408404595708706</v>
      </c>
      <c r="FH30" s="39">
        <f t="shared" si="16"/>
        <v>7.5885973790568899</v>
      </c>
      <c r="FI30" s="39">
        <f t="shared" si="16"/>
        <v>7.4501221512963101</v>
      </c>
      <c r="FK30" s="39">
        <f t="shared" si="26"/>
        <v>0.25030876252240525</v>
      </c>
      <c r="FL30" s="39">
        <f t="shared" si="17"/>
        <v>0.25325117561584742</v>
      </c>
      <c r="FM30" s="39">
        <f t="shared" si="17"/>
        <v>0.22435385942876454</v>
      </c>
      <c r="FN30" s="39">
        <f t="shared" si="17"/>
        <v>0.18866998346228903</v>
      </c>
      <c r="FO30" s="39">
        <f t="shared" si="17"/>
        <v>0.17365976214321149</v>
      </c>
      <c r="FP30" s="39">
        <f t="shared" si="17"/>
        <v>0.15587638468989337</v>
      </c>
      <c r="FQ30" s="39">
        <f t="shared" si="17"/>
        <v>0.13885490167503023</v>
      </c>
      <c r="FR30" s="39">
        <f t="shared" si="17"/>
        <v>0.13026015884856687</v>
      </c>
      <c r="FS30" s="39">
        <f t="shared" si="17"/>
        <v>0.12773098732187213</v>
      </c>
      <c r="FT30" s="39">
        <f t="shared" si="17"/>
        <v>0.12879564786269662</v>
      </c>
      <c r="FU30" s="39">
        <f t="shared" si="17"/>
        <v>0.12800719267870467</v>
      </c>
      <c r="FV30" s="39">
        <f t="shared" si="17"/>
        <v>0.13164339715383799</v>
      </c>
      <c r="FW30" s="39">
        <f t="shared" si="17"/>
        <v>0.99999999999999989</v>
      </c>
      <c r="FX30" s="39">
        <f t="shared" si="17"/>
        <v>0.13182530165932643</v>
      </c>
      <c r="FY30" s="39">
        <f t="shared" si="17"/>
        <v>0.13336366847399386</v>
      </c>
      <c r="FZ30" s="39">
        <f t="shared" si="17"/>
        <v>0.1443495985280876</v>
      </c>
      <c r="GA30" s="39">
        <f t="shared" si="17"/>
        <v>0.1550261938931993</v>
      </c>
      <c r="GB30" s="39">
        <f t="shared" si="18"/>
        <v>0.17015046759364741</v>
      </c>
      <c r="GC30" s="39">
        <f t="shared" si="18"/>
        <v>0.19241507646367995</v>
      </c>
      <c r="GD30" s="39">
        <f t="shared" si="18"/>
        <v>0.21006867311743177</v>
      </c>
      <c r="GE30" s="39">
        <f t="shared" si="18"/>
        <v>0.22922193032599392</v>
      </c>
      <c r="GF30" s="39">
        <f t="shared" si="18"/>
        <v>0.25201283453424739</v>
      </c>
      <c r="GG30" s="39">
        <f t="shared" si="18"/>
        <v>0.27960939769576315</v>
      </c>
      <c r="GH30" s="39">
        <f t="shared" si="18"/>
        <v>0.30559198867521581</v>
      </c>
      <c r="GI30" s="39">
        <f t="shared" si="18"/>
        <v>0.31179082770550659</v>
      </c>
      <c r="GJ30" s="39">
        <f t="shared" si="27"/>
        <v>8600000000</v>
      </c>
      <c r="GK30" s="39">
        <f t="shared" si="19"/>
        <v>-12.030478936839305</v>
      </c>
      <c r="GL30" s="39">
        <f t="shared" si="19"/>
        <v>-11.928970598540978</v>
      </c>
      <c r="GM30" s="39">
        <f t="shared" si="19"/>
        <v>-12.981329103032767</v>
      </c>
      <c r="GN30" s="39">
        <f t="shared" si="19"/>
        <v>-14.48594377239022</v>
      </c>
      <c r="GO30" s="39">
        <f t="shared" si="19"/>
        <v>-15.206015963072215</v>
      </c>
      <c r="GP30" s="39">
        <f t="shared" si="19"/>
        <v>-16.144393510940507</v>
      </c>
      <c r="GQ30" s="39">
        <f t="shared" si="19"/>
        <v>-17.148775694890428</v>
      </c>
      <c r="GR30" s="39">
        <f t="shared" si="19"/>
        <v>-17.703767931036364</v>
      </c>
      <c r="GS30" s="39">
        <f t="shared" si="19"/>
        <v>-17.874074616929391</v>
      </c>
      <c r="GT30" s="39">
        <f t="shared" si="19"/>
        <v>-17.801976239702604</v>
      </c>
      <c r="GU30" s="39">
        <f t="shared" si="19"/>
        <v>-17.855312536275608</v>
      </c>
      <c r="GV30" s="39">
        <f t="shared" si="19"/>
        <v>-17.612018378946562</v>
      </c>
      <c r="GW30" s="39">
        <f t="shared" si="19"/>
        <v>-9.6432746655328714E-16</v>
      </c>
      <c r="GX30" s="39">
        <f t="shared" si="19"/>
        <v>-17.600024523756097</v>
      </c>
      <c r="GY30" s="39">
        <f t="shared" si="19"/>
        <v>-17.49924933497174</v>
      </c>
      <c r="GZ30" s="39">
        <f t="shared" si="19"/>
        <v>-16.811688393237596</v>
      </c>
      <c r="HA30" s="39">
        <f t="shared" si="20"/>
        <v>-16.191898307282628</v>
      </c>
      <c r="HB30" s="39">
        <f t="shared" si="20"/>
        <v>-15.383337061476652</v>
      </c>
      <c r="HC30" s="39">
        <f t="shared" si="20"/>
        <v>-14.315218046332072</v>
      </c>
      <c r="HD30" s="39">
        <f t="shared" si="20"/>
        <v>-13.552774154796376</v>
      </c>
      <c r="HE30" s="39">
        <f t="shared" si="20"/>
        <v>-12.794876690118596</v>
      </c>
      <c r="HF30" s="39">
        <f t="shared" si="20"/>
        <v>-11.971546817268861</v>
      </c>
      <c r="HG30" s="39">
        <f t="shared" si="20"/>
        <v>-11.068964720127681</v>
      </c>
      <c r="HH30" s="39">
        <f t="shared" si="20"/>
        <v>-10.297160706099206</v>
      </c>
      <c r="HI30" s="39">
        <f t="shared" si="20"/>
        <v>-10.122733301575837</v>
      </c>
    </row>
    <row r="31" spans="1:217" s="39" customFormat="1">
      <c r="A31" s="20"/>
      <c r="B31" s="184"/>
      <c r="C31" s="40">
        <v>8.65</v>
      </c>
      <c r="D31" s="41">
        <v>6.9041742857142854</v>
      </c>
      <c r="E31" s="42">
        <v>6.9359999999999999</v>
      </c>
      <c r="F31" s="42">
        <v>7.1849999999999996</v>
      </c>
      <c r="G31" s="42">
        <v>7.4930000000000003</v>
      </c>
      <c r="H31" s="42">
        <v>7.6769999999999996</v>
      </c>
      <c r="I31" s="42">
        <v>7.899</v>
      </c>
      <c r="J31" s="42">
        <v>8.1560000000000006</v>
      </c>
      <c r="K31" s="42">
        <v>8.3290000000000006</v>
      </c>
      <c r="L31" s="42">
        <v>8.4220000000000006</v>
      </c>
      <c r="M31" s="42">
        <v>8.4909999999999997</v>
      </c>
      <c r="N31" s="42">
        <v>8.5820000000000007</v>
      </c>
      <c r="O31" s="43">
        <v>8.5559999999999992</v>
      </c>
      <c r="P31" s="20"/>
      <c r="Q31" s="41">
        <v>8.5519999999999996</v>
      </c>
      <c r="R31" s="42">
        <v>8.4960000000000004</v>
      </c>
      <c r="S31" s="42">
        <v>8.23</v>
      </c>
      <c r="T31" s="42">
        <v>7.9989999999999997</v>
      </c>
      <c r="U31" s="42">
        <v>7.7720000000000002</v>
      </c>
      <c r="V31" s="42">
        <v>7.4809999999999999</v>
      </c>
      <c r="W31" s="42">
        <v>7.2850000000000001</v>
      </c>
      <c r="X31" s="42">
        <v>7.1029999999999998</v>
      </c>
      <c r="Y31" s="42">
        <v>6.891</v>
      </c>
      <c r="Z31" s="42">
        <v>6.702</v>
      </c>
      <c r="AA31" s="42">
        <v>6.5469999999999997</v>
      </c>
      <c r="AB31" s="43">
        <v>6.5076842857142854</v>
      </c>
      <c r="AD31" s="20"/>
      <c r="AE31" s="184"/>
      <c r="AF31" s="40">
        <v>8.65</v>
      </c>
      <c r="AG31" s="41">
        <v>4.3164357142857153</v>
      </c>
      <c r="AH31" s="42">
        <v>4.2629999999999999</v>
      </c>
      <c r="AI31" s="42">
        <v>4.6959999999999997</v>
      </c>
      <c r="AJ31" s="42">
        <v>5.3639999999999999</v>
      </c>
      <c r="AK31" s="42">
        <v>5.6619999999999999</v>
      </c>
      <c r="AL31" s="42">
        <v>6.11</v>
      </c>
      <c r="AM31" s="42">
        <v>6.5890000000000004</v>
      </c>
      <c r="AN31" s="42">
        <v>6.8550000000000004</v>
      </c>
      <c r="AO31" s="42">
        <v>6.9039999999999999</v>
      </c>
      <c r="AP31" s="42">
        <v>6.8520000000000003</v>
      </c>
      <c r="AQ31" s="42">
        <v>6.8339999999999996</v>
      </c>
      <c r="AR31" s="43">
        <v>6.6890000000000001</v>
      </c>
      <c r="AS31" s="20"/>
      <c r="AT31" s="41">
        <v>6.6870000000000003</v>
      </c>
      <c r="AU31" s="42">
        <v>6.6420000000000003</v>
      </c>
      <c r="AV31" s="42">
        <v>6.3540000000000001</v>
      </c>
      <c r="AW31" s="42">
        <v>6.0709999999999997</v>
      </c>
      <c r="AX31" s="42">
        <v>5.7149999999999999</v>
      </c>
      <c r="AY31" s="42">
        <v>5.2569999999999997</v>
      </c>
      <c r="AZ31" s="42">
        <v>4.9320000000000004</v>
      </c>
      <c r="BA31" s="42">
        <v>4.6239999999999997</v>
      </c>
      <c r="BB31" s="42">
        <v>4.3040000000000003</v>
      </c>
      <c r="BC31" s="42">
        <v>3.9409999999999998</v>
      </c>
      <c r="BD31" s="42">
        <v>3.6230000000000002</v>
      </c>
      <c r="BE31" s="43">
        <v>3.5536042857142855</v>
      </c>
      <c r="BH31" s="118" t="str">
        <f t="shared" si="21"/>
        <v>6.90417428571429+4.31643571428572i</v>
      </c>
      <c r="BI31" s="118" t="str">
        <f t="shared" si="21"/>
        <v>6.936+4.263i</v>
      </c>
      <c r="BJ31" s="118" t="str">
        <f t="shared" si="9"/>
        <v>7.185+4.696i</v>
      </c>
      <c r="BK31" s="118" t="str">
        <f t="shared" si="9"/>
        <v>7.493+5.364i</v>
      </c>
      <c r="BL31" s="118" t="str">
        <f t="shared" si="9"/>
        <v>7.677+5.662i</v>
      </c>
      <c r="BM31" s="118" t="str">
        <f t="shared" si="9"/>
        <v>7.899+6.11i</v>
      </c>
      <c r="BN31" s="118" t="str">
        <f t="shared" si="9"/>
        <v>8.156+6.589i</v>
      </c>
      <c r="BO31" s="118" t="str">
        <f t="shared" si="9"/>
        <v>8.329+6.855i</v>
      </c>
      <c r="BP31" s="118" t="str">
        <f t="shared" si="9"/>
        <v>8.422+6.904i</v>
      </c>
      <c r="BQ31" s="118" t="str">
        <f t="shared" si="9"/>
        <v>8.491+6.852i</v>
      </c>
      <c r="BR31" s="118" t="str">
        <f t="shared" si="9"/>
        <v>8.582+6.834i</v>
      </c>
      <c r="BS31" s="118" t="str">
        <f t="shared" si="9"/>
        <v>8.556+6.689i</v>
      </c>
      <c r="BT31" s="118" t="str">
        <f t="shared" si="9"/>
        <v>0</v>
      </c>
      <c r="BU31" s="118" t="str">
        <f t="shared" si="9"/>
        <v>8.552+6.687i</v>
      </c>
      <c r="BV31" s="118" t="str">
        <f t="shared" si="10"/>
        <v>8.496+6.642i</v>
      </c>
      <c r="BW31" s="118" t="str">
        <f t="shared" si="10"/>
        <v>8.23+6.354i</v>
      </c>
      <c r="BX31" s="118" t="str">
        <f t="shared" si="10"/>
        <v>7.999+6.071i</v>
      </c>
      <c r="BY31" s="118" t="str">
        <f t="shared" si="10"/>
        <v>7.772+5.715i</v>
      </c>
      <c r="BZ31" s="118" t="str">
        <f t="shared" si="10"/>
        <v>7.481+5.257i</v>
      </c>
      <c r="CA31" s="118" t="str">
        <f t="shared" si="10"/>
        <v>7.285+4.932i</v>
      </c>
      <c r="CB31" s="118" t="str">
        <f t="shared" si="10"/>
        <v>7.103+4.624i</v>
      </c>
      <c r="CC31" s="118" t="str">
        <f t="shared" si="10"/>
        <v>6.891+4.304i</v>
      </c>
      <c r="CD31" s="118" t="str">
        <f t="shared" si="10"/>
        <v>6.702+3.941i</v>
      </c>
      <c r="CE31" s="118" t="str">
        <f t="shared" si="10"/>
        <v>6.547+3.623i</v>
      </c>
      <c r="CF31" s="118" t="str">
        <f t="shared" si="10"/>
        <v>6.50768428571429+3.55360428571429i</v>
      </c>
      <c r="CG31" s="118" t="str">
        <f t="shared" si="10"/>
        <v>0</v>
      </c>
      <c r="CH31" s="39">
        <f t="shared" si="22"/>
        <v>8650000000</v>
      </c>
      <c r="CI31" s="121">
        <f t="shared" si="23"/>
        <v>2.0784387477472333</v>
      </c>
      <c r="CJ31" s="121" t="str">
        <f t="shared" si="24"/>
        <v>14.3499033566287+8.97144724073144i</v>
      </c>
      <c r="CK31" s="121" t="str">
        <f t="shared" si="11"/>
        <v>14.4160511543748+8.86038438164645i</v>
      </c>
      <c r="CL31" s="121" t="str">
        <f t="shared" si="11"/>
        <v>14.9335824025639+9.76034835942101i</v>
      </c>
      <c r="CM31" s="121" t="str">
        <f t="shared" si="11"/>
        <v>15.57374153687+11.1487454429162i</v>
      </c>
      <c r="CN31" s="121" t="str">
        <f t="shared" si="11"/>
        <v>15.9561742664555+11.7681201897448i</v>
      </c>
      <c r="CO31" s="121" t="str">
        <f t="shared" si="11"/>
        <v>16.4175876684554+12.6992607487356i</v>
      </c>
      <c r="CP31" s="121" t="str">
        <f t="shared" si="11"/>
        <v>16.9517464266264+13.6948329089065i</v>
      </c>
      <c r="CQ31" s="121" t="str">
        <f t="shared" si="11"/>
        <v>17.3113163299867+14.2476976158073i</v>
      </c>
      <c r="CR31" s="121" t="str">
        <f t="shared" si="11"/>
        <v>17.5046111335272+14.3495411144469i</v>
      </c>
      <c r="CS31" s="121" t="str">
        <f t="shared" si="11"/>
        <v>17.6480234071218+14.241462299564i</v>
      </c>
      <c r="CT31" s="121" t="str">
        <f t="shared" si="11"/>
        <v>17.8371613331668+14.2040504021046i</v>
      </c>
      <c r="CU31" s="121" t="str">
        <f t="shared" si="11"/>
        <v>17.7831219257253+13.9026767836812i</v>
      </c>
      <c r="CV31" s="121" t="str">
        <f t="shared" si="11"/>
        <v>0</v>
      </c>
      <c r="CW31" s="121" t="str">
        <f t="shared" si="11"/>
        <v>17.7748081707343+13.8985199061857i</v>
      </c>
      <c r="CX31" s="121" t="str">
        <f t="shared" si="11"/>
        <v>17.6584156008605+13.8049901625371i</v>
      </c>
      <c r="CY31" s="121" t="str">
        <f t="shared" si="11"/>
        <v>17.1055508939597+13.2063998031859i</v>
      </c>
      <c r="CZ31" s="121" t="str">
        <f t="shared" si="11"/>
        <v>16.6254315432301+12.6182016375735i</v>
      </c>
      <c r="DA31" s="121" t="str">
        <f t="shared" si="12"/>
        <v>16.1536259474915+11.8782774433754i</v>
      </c>
      <c r="DB31" s="121" t="str">
        <f t="shared" si="12"/>
        <v>15.5488002718971+10.9263524969072i</v>
      </c>
      <c r="DC31" s="121" t="str">
        <f t="shared" si="12"/>
        <v>15.1414262773386+10.2508599038894i</v>
      </c>
      <c r="DD31" s="121" t="str">
        <f t="shared" si="12"/>
        <v>14.7631504252486+9.61070076958321i</v>
      </c>
      <c r="DE31" s="121" t="str">
        <f t="shared" si="12"/>
        <v>14.3225214107262+8.94560037030409i</v>
      </c>
      <c r="DF31" s="121" t="str">
        <f t="shared" si="12"/>
        <v>13.929696487402+8.19112710487185i</v>
      </c>
      <c r="DG31" s="121" t="str">
        <f t="shared" si="12"/>
        <v>13.6075384815011+7.53018358308823i</v>
      </c>
      <c r="DH31" s="121" t="str">
        <f t="shared" si="12"/>
        <v>13.5258231775344+7.38594884158921i</v>
      </c>
      <c r="DI31" s="121"/>
      <c r="DK31" s="39">
        <f t="shared" si="25"/>
        <v>14.349903356628699</v>
      </c>
      <c r="DL31" s="39">
        <f t="shared" si="13"/>
        <v>14.4160511543748</v>
      </c>
      <c r="DM31" s="39">
        <f t="shared" si="13"/>
        <v>14.9335824025639</v>
      </c>
      <c r="DN31" s="39">
        <f t="shared" si="13"/>
        <v>15.573741536869999</v>
      </c>
      <c r="DO31" s="39">
        <f t="shared" si="13"/>
        <v>15.9561742664555</v>
      </c>
      <c r="DP31" s="39">
        <f t="shared" si="13"/>
        <v>16.417587668455401</v>
      </c>
      <c r="DQ31" s="39">
        <f t="shared" si="13"/>
        <v>16.9517464266264</v>
      </c>
      <c r="DR31" s="39">
        <f t="shared" si="13"/>
        <v>17.311316329986699</v>
      </c>
      <c r="DS31" s="39">
        <f t="shared" si="13"/>
        <v>17.504611133527199</v>
      </c>
      <c r="DT31" s="39">
        <f t="shared" si="13"/>
        <v>17.648023407121801</v>
      </c>
      <c r="DU31" s="39">
        <f t="shared" si="13"/>
        <v>17.837161333166801</v>
      </c>
      <c r="DV31" s="39">
        <f t="shared" si="13"/>
        <v>17.7831219257253</v>
      </c>
      <c r="DW31" s="39">
        <f t="shared" si="13"/>
        <v>0</v>
      </c>
      <c r="DX31" s="39">
        <f t="shared" si="13"/>
        <v>17.7748081707343</v>
      </c>
      <c r="DY31" s="39">
        <f t="shared" si="13"/>
        <v>17.658415600860501</v>
      </c>
      <c r="DZ31" s="39">
        <f t="shared" si="13"/>
        <v>17.105550893959698</v>
      </c>
      <c r="EA31" s="39">
        <f t="shared" si="13"/>
        <v>16.6254315432301</v>
      </c>
      <c r="EB31" s="39">
        <f t="shared" si="14"/>
        <v>16.153625947491498</v>
      </c>
      <c r="EC31" s="39">
        <f t="shared" si="14"/>
        <v>15.5488002718971</v>
      </c>
      <c r="ED31" s="39">
        <f t="shared" si="14"/>
        <v>15.141426277338599</v>
      </c>
      <c r="EE31" s="39">
        <f t="shared" si="14"/>
        <v>14.7631504252486</v>
      </c>
      <c r="EF31" s="39">
        <f t="shared" si="14"/>
        <v>14.3225214107262</v>
      </c>
      <c r="EG31" s="39">
        <f t="shared" si="14"/>
        <v>13.929696487402</v>
      </c>
      <c r="EH31" s="39">
        <f t="shared" si="14"/>
        <v>13.6075384815011</v>
      </c>
      <c r="EI31" s="39">
        <f t="shared" si="14"/>
        <v>13.5258231775344</v>
      </c>
      <c r="EK31" s="39">
        <f t="shared" si="28"/>
        <v>8.9714472407314396</v>
      </c>
      <c r="EL31" s="39">
        <f t="shared" si="15"/>
        <v>8.8603843816464494</v>
      </c>
      <c r="EM31" s="39">
        <f t="shared" si="15"/>
        <v>9.7603483594210108</v>
      </c>
      <c r="EN31" s="39">
        <f t="shared" si="15"/>
        <v>11.1487454429162</v>
      </c>
      <c r="EO31" s="39">
        <f t="shared" si="15"/>
        <v>11.768120189744799</v>
      </c>
      <c r="EP31" s="39">
        <f t="shared" si="15"/>
        <v>12.6992607487356</v>
      </c>
      <c r="EQ31" s="39">
        <f t="shared" si="15"/>
        <v>13.6948329089065</v>
      </c>
      <c r="ER31" s="39">
        <f t="shared" si="15"/>
        <v>14.247697615807301</v>
      </c>
      <c r="ES31" s="39">
        <f t="shared" si="15"/>
        <v>14.3495411144469</v>
      </c>
      <c r="ET31" s="39">
        <f t="shared" si="15"/>
        <v>14.241462299564001</v>
      </c>
      <c r="EU31" s="39">
        <f t="shared" si="15"/>
        <v>14.204050402104601</v>
      </c>
      <c r="EV31" s="39">
        <f t="shared" si="15"/>
        <v>13.9026767836812</v>
      </c>
      <c r="EW31" s="39">
        <f t="shared" si="15"/>
        <v>0</v>
      </c>
      <c r="EX31" s="39">
        <f t="shared" si="15"/>
        <v>13.898519906185699</v>
      </c>
      <c r="EY31" s="39">
        <f t="shared" si="15"/>
        <v>13.8049901625371</v>
      </c>
      <c r="EZ31" s="39">
        <f t="shared" si="15"/>
        <v>13.206399803185899</v>
      </c>
      <c r="FA31" s="39">
        <f t="shared" si="15"/>
        <v>12.618201637573501</v>
      </c>
      <c r="FB31" s="39">
        <f t="shared" si="16"/>
        <v>11.878277443375399</v>
      </c>
      <c r="FC31" s="39">
        <f t="shared" si="16"/>
        <v>10.926352496907199</v>
      </c>
      <c r="FD31" s="39">
        <f t="shared" si="16"/>
        <v>10.250859903889401</v>
      </c>
      <c r="FE31" s="39">
        <f t="shared" si="16"/>
        <v>9.6107007695832092</v>
      </c>
      <c r="FF31" s="39">
        <f t="shared" si="16"/>
        <v>8.9456003703040903</v>
      </c>
      <c r="FG31" s="39">
        <f t="shared" si="16"/>
        <v>8.1911271048718497</v>
      </c>
      <c r="FH31" s="39">
        <f t="shared" si="16"/>
        <v>7.5301835830882302</v>
      </c>
      <c r="FI31" s="39">
        <f t="shared" si="16"/>
        <v>7.3859488415892098</v>
      </c>
      <c r="FK31" s="39">
        <f t="shared" si="26"/>
        <v>0.25381409819506323</v>
      </c>
      <c r="FL31" s="39">
        <f t="shared" si="17"/>
        <v>0.25657601734342883</v>
      </c>
      <c r="FM31" s="39">
        <f t="shared" si="17"/>
        <v>0.22721524389993611</v>
      </c>
      <c r="FN31" s="39">
        <f t="shared" si="17"/>
        <v>0.19058733221733451</v>
      </c>
      <c r="FO31" s="39">
        <f t="shared" si="17"/>
        <v>0.1761865117278768</v>
      </c>
      <c r="FP31" s="39">
        <f t="shared" si="17"/>
        <v>0.15768599816912846</v>
      </c>
      <c r="FQ31" s="39">
        <f t="shared" si="17"/>
        <v>0.14056331528529517</v>
      </c>
      <c r="FR31" s="39">
        <f t="shared" si="17"/>
        <v>0.13191888439514776</v>
      </c>
      <c r="FS31" s="39">
        <f t="shared" si="17"/>
        <v>0.12992264917733823</v>
      </c>
      <c r="FT31" s="39">
        <f t="shared" si="17"/>
        <v>0.13069173793442573</v>
      </c>
      <c r="FU31" s="39">
        <f t="shared" si="17"/>
        <v>0.1304180195642759</v>
      </c>
      <c r="FV31" s="39">
        <f t="shared" si="17"/>
        <v>0.13440439673690754</v>
      </c>
      <c r="FW31" s="39">
        <f t="shared" si="17"/>
        <v>0.99999999999999989</v>
      </c>
      <c r="FX31" s="39">
        <f t="shared" si="17"/>
        <v>0.13449114741624463</v>
      </c>
      <c r="FY31" s="39">
        <f t="shared" si="17"/>
        <v>0.13617262057603122</v>
      </c>
      <c r="FZ31" s="39">
        <f t="shared" si="17"/>
        <v>0.14676752289274883</v>
      </c>
      <c r="GA31" s="39">
        <f t="shared" si="17"/>
        <v>0.15798599092874602</v>
      </c>
      <c r="GB31" s="39">
        <f t="shared" si="18"/>
        <v>0.17307933170515188</v>
      </c>
      <c r="GC31" s="39">
        <f t="shared" si="18"/>
        <v>0.19543386408394836</v>
      </c>
      <c r="GD31" s="39">
        <f t="shared" si="18"/>
        <v>0.21345452134649856</v>
      </c>
      <c r="GE31" s="39">
        <f t="shared" si="18"/>
        <v>0.23244624134780548</v>
      </c>
      <c r="GF31" s="39">
        <f t="shared" si="18"/>
        <v>0.2548169026105449</v>
      </c>
      <c r="GG31" s="39">
        <f t="shared" si="18"/>
        <v>0.28230394392973962</v>
      </c>
      <c r="GH31" s="39">
        <f t="shared" si="18"/>
        <v>0.30889354874062031</v>
      </c>
      <c r="GI31" s="39">
        <f t="shared" si="18"/>
        <v>0.31516848134424214</v>
      </c>
      <c r="GJ31" s="39">
        <f t="shared" si="27"/>
        <v>8650000000</v>
      </c>
      <c r="GK31" s="39">
        <f t="shared" si="19"/>
        <v>-11.909685170573175</v>
      </c>
      <c r="GL31" s="39">
        <f t="shared" si="19"/>
        <v>-11.81567880818324</v>
      </c>
      <c r="GM31" s="39">
        <f t="shared" si="19"/>
        <v>-12.871250702218598</v>
      </c>
      <c r="GN31" s="39">
        <f t="shared" si="19"/>
        <v>-14.398119380453473</v>
      </c>
      <c r="GO31" s="39">
        <f t="shared" si="19"/>
        <v>-15.080546856774319</v>
      </c>
      <c r="GP31" s="39">
        <f t="shared" si="19"/>
        <v>-16.044137368406798</v>
      </c>
      <c r="GQ31" s="39">
        <f t="shared" si="19"/>
        <v>-17.042560164983456</v>
      </c>
      <c r="GR31" s="39">
        <f t="shared" si="19"/>
        <v>-17.593860601345945</v>
      </c>
      <c r="GS31" s="39">
        <f t="shared" si="19"/>
        <v>-17.726302651317592</v>
      </c>
      <c r="GT31" s="39">
        <f t="shared" si="19"/>
        <v>-17.67503733529103</v>
      </c>
      <c r="GU31" s="39">
        <f t="shared" si="19"/>
        <v>-17.693247979341173</v>
      </c>
      <c r="GV31" s="39">
        <f t="shared" si="19"/>
        <v>-17.431730481693744</v>
      </c>
      <c r="GW31" s="39">
        <f t="shared" si="19"/>
        <v>-9.6432746655328714E-16</v>
      </c>
      <c r="GX31" s="39">
        <f t="shared" si="19"/>
        <v>-17.426126023983116</v>
      </c>
      <c r="GY31" s="39">
        <f t="shared" si="19"/>
        <v>-17.318204093408418</v>
      </c>
      <c r="GZ31" s="39">
        <f t="shared" si="19"/>
        <v>-16.667400712500747</v>
      </c>
      <c r="HA31" s="39">
        <f t="shared" si="20"/>
        <v>-16.027628429529251</v>
      </c>
      <c r="HB31" s="39">
        <f t="shared" si="20"/>
        <v>-15.235095807405388</v>
      </c>
      <c r="HC31" s="39">
        <f t="shared" si="20"/>
        <v>-14.180003621911659</v>
      </c>
      <c r="HD31" s="39">
        <f t="shared" si="20"/>
        <v>-13.413892832657355</v>
      </c>
      <c r="HE31" s="39">
        <f t="shared" si="20"/>
        <v>-12.673549439185965</v>
      </c>
      <c r="HF31" s="39">
        <f t="shared" si="20"/>
        <v>-11.875435351928356</v>
      </c>
      <c r="HG31" s="39">
        <f t="shared" si="20"/>
        <v>-10.985661089916141</v>
      </c>
      <c r="HH31" s="39">
        <f t="shared" si="20"/>
        <v>-10.203823237377076</v>
      </c>
      <c r="HI31" s="39">
        <f t="shared" si="20"/>
        <v>-10.029144418999138</v>
      </c>
    </row>
    <row r="32" spans="1:217" s="39" customFormat="1">
      <c r="A32" s="20"/>
      <c r="B32" s="184"/>
      <c r="C32" s="40">
        <v>8.6999999999999993</v>
      </c>
      <c r="D32" s="41">
        <v>6.8938304761904767</v>
      </c>
      <c r="E32" s="42">
        <v>6.9169999999999998</v>
      </c>
      <c r="F32" s="42">
        <v>7.16</v>
      </c>
      <c r="G32" s="42">
        <v>7.4729999999999999</v>
      </c>
      <c r="H32" s="42">
        <v>7.6529999999999996</v>
      </c>
      <c r="I32" s="42">
        <v>7.8780000000000001</v>
      </c>
      <c r="J32" s="42">
        <v>8.1229999999999993</v>
      </c>
      <c r="K32" s="42">
        <v>8.2940000000000005</v>
      </c>
      <c r="L32" s="42">
        <v>8.4049999999999994</v>
      </c>
      <c r="M32" s="42">
        <v>8.4710000000000001</v>
      </c>
      <c r="N32" s="42">
        <v>8.5760000000000005</v>
      </c>
      <c r="O32" s="43">
        <v>8.5630000000000006</v>
      </c>
      <c r="P32" s="20"/>
      <c r="Q32" s="41">
        <v>8.5589999999999993</v>
      </c>
      <c r="R32" s="42">
        <v>8.4939999999999998</v>
      </c>
      <c r="S32" s="42">
        <v>8.2189999999999994</v>
      </c>
      <c r="T32" s="42">
        <v>7.992</v>
      </c>
      <c r="U32" s="42">
        <v>7.7409999999999997</v>
      </c>
      <c r="V32" s="42">
        <v>7.4610000000000003</v>
      </c>
      <c r="W32" s="42">
        <v>7.2709999999999999</v>
      </c>
      <c r="X32" s="42">
        <v>7.0919999999999996</v>
      </c>
      <c r="Y32" s="42">
        <v>6.8840000000000003</v>
      </c>
      <c r="Z32" s="42">
        <v>6.6879999999999997</v>
      </c>
      <c r="AA32" s="42">
        <v>6.5430000000000001</v>
      </c>
      <c r="AB32" s="43">
        <v>6.5032104761904757</v>
      </c>
      <c r="AD32" s="20"/>
      <c r="AE32" s="184"/>
      <c r="AF32" s="40">
        <v>8.6999999999999993</v>
      </c>
      <c r="AG32" s="41">
        <v>4.300443333333333</v>
      </c>
      <c r="AH32" s="42">
        <v>4.2640000000000002</v>
      </c>
      <c r="AI32" s="42">
        <v>4.6920000000000002</v>
      </c>
      <c r="AJ32" s="42">
        <v>5.351</v>
      </c>
      <c r="AK32" s="42">
        <v>5.6630000000000003</v>
      </c>
      <c r="AL32" s="42">
        <v>6.09</v>
      </c>
      <c r="AM32" s="42">
        <v>6.5490000000000004</v>
      </c>
      <c r="AN32" s="42">
        <v>6.8140000000000001</v>
      </c>
      <c r="AO32" s="42">
        <v>6.8760000000000003</v>
      </c>
      <c r="AP32" s="42">
        <v>6.7850000000000001</v>
      </c>
      <c r="AQ32" s="42">
        <v>6.7859999999999996</v>
      </c>
      <c r="AR32" s="43">
        <v>6.6520000000000001</v>
      </c>
      <c r="AS32" s="20"/>
      <c r="AT32" s="41">
        <v>6.6440000000000001</v>
      </c>
      <c r="AU32" s="42">
        <v>6.5979999999999999</v>
      </c>
      <c r="AV32" s="42">
        <v>6.3010000000000002</v>
      </c>
      <c r="AW32" s="42">
        <v>6.03</v>
      </c>
      <c r="AX32" s="42">
        <v>5.6829999999999998</v>
      </c>
      <c r="AY32" s="42">
        <v>5.2309999999999999</v>
      </c>
      <c r="AZ32" s="42">
        <v>4.91</v>
      </c>
      <c r="BA32" s="42">
        <v>4.6139999999999999</v>
      </c>
      <c r="BB32" s="42">
        <v>4.2930000000000001</v>
      </c>
      <c r="BC32" s="42">
        <v>3.9329999999999998</v>
      </c>
      <c r="BD32" s="42">
        <v>3.6280000000000001</v>
      </c>
      <c r="BE32" s="43">
        <v>3.5363019047619049</v>
      </c>
      <c r="BH32" s="118" t="str">
        <f t="shared" si="21"/>
        <v>6.89383047619048+4.30044333333333i</v>
      </c>
      <c r="BI32" s="118" t="str">
        <f t="shared" si="21"/>
        <v>6.917+4.264i</v>
      </c>
      <c r="BJ32" s="118" t="str">
        <f t="shared" si="9"/>
        <v>7.16+4.692i</v>
      </c>
      <c r="BK32" s="118" t="str">
        <f t="shared" si="9"/>
        <v>7.473+5.351i</v>
      </c>
      <c r="BL32" s="118" t="str">
        <f t="shared" si="9"/>
        <v>7.653+5.663i</v>
      </c>
      <c r="BM32" s="118" t="str">
        <f t="shared" si="9"/>
        <v>7.878+6.09i</v>
      </c>
      <c r="BN32" s="118" t="str">
        <f t="shared" si="9"/>
        <v>8.123+6.549i</v>
      </c>
      <c r="BO32" s="118" t="str">
        <f t="shared" si="9"/>
        <v>8.294+6.814i</v>
      </c>
      <c r="BP32" s="118" t="str">
        <f t="shared" si="9"/>
        <v>8.405+6.876i</v>
      </c>
      <c r="BQ32" s="118" t="str">
        <f t="shared" si="9"/>
        <v>8.471+6.785i</v>
      </c>
      <c r="BR32" s="118" t="str">
        <f t="shared" si="9"/>
        <v>8.576+6.786i</v>
      </c>
      <c r="BS32" s="118" t="str">
        <f t="shared" si="9"/>
        <v>8.563+6.652i</v>
      </c>
      <c r="BT32" s="118" t="str">
        <f t="shared" si="9"/>
        <v>0</v>
      </c>
      <c r="BU32" s="118" t="str">
        <f t="shared" si="9"/>
        <v>8.559+6.644i</v>
      </c>
      <c r="BV32" s="118" t="str">
        <f t="shared" si="10"/>
        <v>8.494+6.598i</v>
      </c>
      <c r="BW32" s="118" t="str">
        <f t="shared" si="10"/>
        <v>8.219+6.301i</v>
      </c>
      <c r="BX32" s="118" t="str">
        <f t="shared" si="10"/>
        <v>7.992+6.03i</v>
      </c>
      <c r="BY32" s="118" t="str">
        <f t="shared" si="10"/>
        <v>7.741+5.683i</v>
      </c>
      <c r="BZ32" s="118" t="str">
        <f t="shared" si="10"/>
        <v>7.461+5.231i</v>
      </c>
      <c r="CA32" s="118" t="str">
        <f t="shared" si="10"/>
        <v>7.271+4.91i</v>
      </c>
      <c r="CB32" s="118" t="str">
        <f t="shared" si="10"/>
        <v>7.092+4.614i</v>
      </c>
      <c r="CC32" s="118" t="str">
        <f t="shared" si="10"/>
        <v>6.884+4.293i</v>
      </c>
      <c r="CD32" s="118" t="str">
        <f t="shared" si="10"/>
        <v>6.688+3.933i</v>
      </c>
      <c r="CE32" s="118" t="str">
        <f t="shared" si="10"/>
        <v>6.543+3.628i</v>
      </c>
      <c r="CF32" s="118" t="str">
        <f t="shared" si="10"/>
        <v>6.50321047619048+3.5363019047619i</v>
      </c>
      <c r="CG32" s="118" t="str">
        <f t="shared" si="10"/>
        <v>0</v>
      </c>
      <c r="CH32" s="39">
        <f t="shared" si="22"/>
        <v>8700000000</v>
      </c>
      <c r="CI32" s="121">
        <f t="shared" si="23"/>
        <v>2.0664936974728239</v>
      </c>
      <c r="CJ32" s="121" t="str">
        <f t="shared" si="24"/>
        <v>14.2460572304937+8.88683904467235i</v>
      </c>
      <c r="CK32" s="121" t="str">
        <f t="shared" si="11"/>
        <v>14.2939369054195+8.81152912602412i</v>
      </c>
      <c r="CL32" s="121" t="str">
        <f t="shared" si="11"/>
        <v>14.7960948739054+9.69598842854249i</v>
      </c>
      <c r="CM32" s="121" t="str">
        <f t="shared" si="11"/>
        <v>15.4429074012144+11.0578077751771i</v>
      </c>
      <c r="CN32" s="121" t="str">
        <f t="shared" si="11"/>
        <v>15.8148762667595+11.7025538087886i</v>
      </c>
      <c r="CO32" s="121" t="str">
        <f t="shared" si="11"/>
        <v>16.2798373486909+12.5849466176095i</v>
      </c>
      <c r="CP32" s="121" t="str">
        <f t="shared" si="11"/>
        <v>16.7861283045717+13.5334672247495i</v>
      </c>
      <c r="CQ32" s="121" t="str">
        <f t="shared" si="11"/>
        <v>17.1394987268396+14.0810880545798i</v>
      </c>
      <c r="CR32" s="121" t="str">
        <f t="shared" si="11"/>
        <v>17.3688795272591+14.2092106638231i</v>
      </c>
      <c r="CS32" s="121" t="str">
        <f t="shared" si="11"/>
        <v>17.5052681112923+14.0211597373531i</v>
      </c>
      <c r="CT32" s="121" t="str">
        <f t="shared" si="11"/>
        <v>17.7222499495269+14.0232262310506i</v>
      </c>
      <c r="CU32" s="121" t="str">
        <f t="shared" si="11"/>
        <v>17.6953855314598+13.7463160755892i</v>
      </c>
      <c r="CV32" s="121" t="str">
        <f t="shared" si="11"/>
        <v>0</v>
      </c>
      <c r="CW32" s="121" t="str">
        <f t="shared" si="11"/>
        <v>17.6871195566699+13.7297841260094i</v>
      </c>
      <c r="CX32" s="121" t="str">
        <f t="shared" si="11"/>
        <v>17.5527974663342+13.6347254159257i</v>
      </c>
      <c r="CY32" s="121" t="str">
        <f t="shared" si="11"/>
        <v>16.9845116995291+13.0209767877763i</v>
      </c>
      <c r="CZ32" s="121" t="str">
        <f t="shared" si="11"/>
        <v>16.5154176302028+12.4609569957611i</v>
      </c>
      <c r="DA32" s="121" t="str">
        <f t="shared" si="12"/>
        <v>15.9967277121371+11.7438836827381i</v>
      </c>
      <c r="DB32" s="121" t="str">
        <f t="shared" si="12"/>
        <v>15.4181094768447+10.8098285314803i</v>
      </c>
      <c r="DC32" s="121" t="str">
        <f t="shared" si="12"/>
        <v>15.0254756743249+10.1464840545916i</v>
      </c>
      <c r="DD32" s="121" t="str">
        <f t="shared" si="12"/>
        <v>14.6555733024773+9.53480192013961i</v>
      </c>
      <c r="DE32" s="121" t="str">
        <f t="shared" si="12"/>
        <v>14.2257426134029+8.87145744325083i</v>
      </c>
      <c r="DF32" s="121" t="str">
        <f t="shared" si="12"/>
        <v>13.8207098486982+8.12751971216062i</v>
      </c>
      <c r="DG32" s="121" t="str">
        <f t="shared" si="12"/>
        <v>13.5210682625647+7.49723913443141i</v>
      </c>
      <c r="DH32" s="121" t="str">
        <f t="shared" si="12"/>
        <v>13.4388434623869+7.30774559855161i</v>
      </c>
      <c r="DI32" s="121"/>
      <c r="DK32" s="39">
        <f t="shared" si="25"/>
        <v>14.246057230493699</v>
      </c>
      <c r="DL32" s="39">
        <f t="shared" si="13"/>
        <v>14.2939369054195</v>
      </c>
      <c r="DM32" s="39">
        <f t="shared" si="13"/>
        <v>14.7960948739054</v>
      </c>
      <c r="DN32" s="39">
        <f t="shared" si="13"/>
        <v>15.4429074012144</v>
      </c>
      <c r="DO32" s="39">
        <f t="shared" si="13"/>
        <v>15.8148762667595</v>
      </c>
      <c r="DP32" s="39">
        <f t="shared" si="13"/>
        <v>16.279837348690901</v>
      </c>
      <c r="DQ32" s="39">
        <f t="shared" si="13"/>
        <v>16.786128304571701</v>
      </c>
      <c r="DR32" s="39">
        <f t="shared" si="13"/>
        <v>17.139498726839602</v>
      </c>
      <c r="DS32" s="39">
        <f t="shared" si="13"/>
        <v>17.3688795272591</v>
      </c>
      <c r="DT32" s="39">
        <f t="shared" si="13"/>
        <v>17.505268111292299</v>
      </c>
      <c r="DU32" s="39">
        <f t="shared" si="13"/>
        <v>17.722249949526901</v>
      </c>
      <c r="DV32" s="39">
        <f t="shared" si="13"/>
        <v>17.695385531459799</v>
      </c>
      <c r="DW32" s="39">
        <f t="shared" si="13"/>
        <v>0</v>
      </c>
      <c r="DX32" s="39">
        <f t="shared" si="13"/>
        <v>17.687119556669899</v>
      </c>
      <c r="DY32" s="39">
        <f t="shared" si="13"/>
        <v>17.552797466334201</v>
      </c>
      <c r="DZ32" s="39">
        <f t="shared" si="13"/>
        <v>16.984511699529101</v>
      </c>
      <c r="EA32" s="39">
        <f t="shared" si="13"/>
        <v>16.515417630202801</v>
      </c>
      <c r="EB32" s="39">
        <f t="shared" si="14"/>
        <v>15.996727712137099</v>
      </c>
      <c r="EC32" s="39">
        <f t="shared" si="14"/>
        <v>15.4181094768447</v>
      </c>
      <c r="ED32" s="39">
        <f t="shared" si="14"/>
        <v>15.0254756743249</v>
      </c>
      <c r="EE32" s="39">
        <f t="shared" si="14"/>
        <v>14.655573302477301</v>
      </c>
      <c r="EF32" s="39">
        <f t="shared" si="14"/>
        <v>14.2257426134029</v>
      </c>
      <c r="EG32" s="39">
        <f t="shared" si="14"/>
        <v>13.820709848698201</v>
      </c>
      <c r="EH32" s="39">
        <f t="shared" si="14"/>
        <v>13.5210682625647</v>
      </c>
      <c r="EI32" s="39">
        <f t="shared" si="14"/>
        <v>13.438843462386901</v>
      </c>
      <c r="EK32" s="39">
        <f t="shared" si="28"/>
        <v>8.8868390446723495</v>
      </c>
      <c r="EL32" s="39">
        <f t="shared" si="15"/>
        <v>8.8115291260241193</v>
      </c>
      <c r="EM32" s="39">
        <f t="shared" si="15"/>
        <v>9.6959884285424902</v>
      </c>
      <c r="EN32" s="39">
        <f t="shared" si="15"/>
        <v>11.0578077751771</v>
      </c>
      <c r="EO32" s="39">
        <f t="shared" si="15"/>
        <v>11.702553808788601</v>
      </c>
      <c r="EP32" s="39">
        <f t="shared" si="15"/>
        <v>12.5849466176095</v>
      </c>
      <c r="EQ32" s="39">
        <f t="shared" si="15"/>
        <v>13.533467224749501</v>
      </c>
      <c r="ER32" s="39">
        <f t="shared" si="15"/>
        <v>14.0810880545798</v>
      </c>
      <c r="ES32" s="39">
        <f t="shared" si="15"/>
        <v>14.2092106638231</v>
      </c>
      <c r="ET32" s="39">
        <f t="shared" si="15"/>
        <v>14.0211597373531</v>
      </c>
      <c r="EU32" s="39">
        <f t="shared" si="15"/>
        <v>14.0232262310506</v>
      </c>
      <c r="EV32" s="39">
        <f t="shared" si="15"/>
        <v>13.746316075589201</v>
      </c>
      <c r="EW32" s="39">
        <f t="shared" si="15"/>
        <v>0</v>
      </c>
      <c r="EX32" s="39">
        <f t="shared" si="15"/>
        <v>13.729784126009401</v>
      </c>
      <c r="EY32" s="39">
        <f t="shared" si="15"/>
        <v>13.634725415925701</v>
      </c>
      <c r="EZ32" s="39">
        <f t="shared" si="15"/>
        <v>13.0209767877763</v>
      </c>
      <c r="FA32" s="39">
        <f t="shared" si="15"/>
        <v>12.4609569957611</v>
      </c>
      <c r="FB32" s="39">
        <f t="shared" si="16"/>
        <v>11.743883682738099</v>
      </c>
      <c r="FC32" s="39">
        <f t="shared" si="16"/>
        <v>10.809828531480299</v>
      </c>
      <c r="FD32" s="39">
        <f t="shared" si="16"/>
        <v>10.1464840545916</v>
      </c>
      <c r="FE32" s="39">
        <f t="shared" si="16"/>
        <v>9.5348019201396106</v>
      </c>
      <c r="FF32" s="39">
        <f t="shared" si="16"/>
        <v>8.8714574432508293</v>
      </c>
      <c r="FG32" s="39">
        <f t="shared" si="16"/>
        <v>8.1275197121606197</v>
      </c>
      <c r="FH32" s="39">
        <f t="shared" si="16"/>
        <v>7.4972391344314104</v>
      </c>
      <c r="FI32" s="39">
        <f t="shared" si="16"/>
        <v>7.3077455985516098</v>
      </c>
      <c r="FK32" s="39">
        <f t="shared" si="26"/>
        <v>0.25723588172707229</v>
      </c>
      <c r="FL32" s="39">
        <f t="shared" si="17"/>
        <v>0.2591096949863298</v>
      </c>
      <c r="FM32" s="39">
        <f t="shared" si="17"/>
        <v>0.22992976627676423</v>
      </c>
      <c r="FN32" s="39">
        <f t="shared" si="17"/>
        <v>0.19328544387008029</v>
      </c>
      <c r="FO32" s="39">
        <f t="shared" si="17"/>
        <v>0.17820023136957414</v>
      </c>
      <c r="FP32" s="39">
        <f t="shared" si="17"/>
        <v>0.16020640434857106</v>
      </c>
      <c r="FQ32" s="39">
        <f t="shared" si="17"/>
        <v>0.14349493486087653</v>
      </c>
      <c r="FR32" s="39">
        <f t="shared" si="17"/>
        <v>0.13469536928235662</v>
      </c>
      <c r="FS32" s="39">
        <f t="shared" si="17"/>
        <v>0.13217417488763022</v>
      </c>
      <c r="FT32" s="39">
        <f t="shared" si="17"/>
        <v>0.13400578133372171</v>
      </c>
      <c r="FU32" s="39">
        <f t="shared" si="17"/>
        <v>0.13311635214687997</v>
      </c>
      <c r="FV32" s="39">
        <f t="shared" si="17"/>
        <v>0.13678854551064276</v>
      </c>
      <c r="FW32" s="39">
        <f t="shared" si="17"/>
        <v>0.99999999999999989</v>
      </c>
      <c r="FX32" s="39">
        <f t="shared" si="17"/>
        <v>0.1370399269577294</v>
      </c>
      <c r="FY32" s="39">
        <f t="shared" si="17"/>
        <v>0.13886117244064553</v>
      </c>
      <c r="FZ32" s="39">
        <f t="shared" si="17"/>
        <v>0.15004585086570243</v>
      </c>
      <c r="GA32" s="39">
        <f t="shared" si="17"/>
        <v>0.1610888608359019</v>
      </c>
      <c r="GB32" s="39">
        <f t="shared" si="18"/>
        <v>0.17641704673497272</v>
      </c>
      <c r="GC32" s="39">
        <f t="shared" si="18"/>
        <v>0.19878160910135045</v>
      </c>
      <c r="GD32" s="39">
        <f t="shared" si="18"/>
        <v>0.21679563255006565</v>
      </c>
      <c r="GE32" s="39">
        <f t="shared" si="18"/>
        <v>0.23531787148823968</v>
      </c>
      <c r="GF32" s="39">
        <f t="shared" si="18"/>
        <v>0.25787605983877676</v>
      </c>
      <c r="GG32" s="39">
        <f t="shared" si="18"/>
        <v>0.28550766062513933</v>
      </c>
      <c r="GH32" s="39">
        <f t="shared" si="18"/>
        <v>0.31104563486478765</v>
      </c>
      <c r="GI32" s="39">
        <f t="shared" si="18"/>
        <v>0.31910044429422013</v>
      </c>
      <c r="GJ32" s="39">
        <f t="shared" si="27"/>
        <v>8700000000</v>
      </c>
      <c r="GK32" s="39">
        <f t="shared" si="19"/>
        <v>-11.793369039282242</v>
      </c>
      <c r="GL32" s="39">
        <f t="shared" si="19"/>
        <v>-11.730326738331097</v>
      </c>
      <c r="GM32" s="39">
        <f t="shared" si="19"/>
        <v>-12.768096042823601</v>
      </c>
      <c r="GN32" s="39">
        <f t="shared" si="19"/>
        <v>-14.276017020301616</v>
      </c>
      <c r="GO32" s="39">
        <f t="shared" si="19"/>
        <v>-14.981834728489716</v>
      </c>
      <c r="GP32" s="39">
        <f t="shared" si="19"/>
        <v>-15.90640253436767</v>
      </c>
      <c r="GQ32" s="39">
        <f t="shared" si="19"/>
        <v>-16.863268571045069</v>
      </c>
      <c r="GR32" s="39">
        <f t="shared" si="19"/>
        <v>-17.412946694254362</v>
      </c>
      <c r="GS32" s="39">
        <f t="shared" si="19"/>
        <v>-17.577067840945027</v>
      </c>
      <c r="GT32" s="39">
        <f t="shared" si="19"/>
        <v>-17.457529294320032</v>
      </c>
      <c r="GU32" s="39">
        <f t="shared" si="19"/>
        <v>-17.515371841527887</v>
      </c>
      <c r="GV32" s="39">
        <f t="shared" si="19"/>
        <v>-17.279005366616168</v>
      </c>
      <c r="GW32" s="39">
        <f t="shared" si="19"/>
        <v>-9.6432746655328714E-16</v>
      </c>
      <c r="GX32" s="39">
        <f t="shared" si="19"/>
        <v>-17.263057630428197</v>
      </c>
      <c r="GY32" s="39">
        <f t="shared" si="19"/>
        <v>-17.148383444076259</v>
      </c>
      <c r="GZ32" s="39">
        <f t="shared" si="19"/>
        <v>-16.475520187527522</v>
      </c>
      <c r="HA32" s="39">
        <f t="shared" si="20"/>
        <v>-15.858689793075316</v>
      </c>
      <c r="HB32" s="39">
        <f t="shared" si="20"/>
        <v>-15.069189047888932</v>
      </c>
      <c r="HC32" s="39">
        <f t="shared" si="20"/>
        <v>-14.032475963689951</v>
      </c>
      <c r="HD32" s="39">
        <f t="shared" si="20"/>
        <v>-13.278989422240532</v>
      </c>
      <c r="HE32" s="39">
        <f t="shared" si="20"/>
        <v>-12.566901771482481</v>
      </c>
      <c r="HF32" s="39">
        <f t="shared" si="20"/>
        <v>-11.771779482368155</v>
      </c>
      <c r="HG32" s="39">
        <f t="shared" si="20"/>
        <v>-10.887644688986718</v>
      </c>
      <c r="HH32" s="39">
        <f t="shared" si="20"/>
        <v>-10.143517781133687</v>
      </c>
      <c r="HI32" s="39">
        <f t="shared" si="20"/>
        <v>-9.9214518224667501</v>
      </c>
    </row>
    <row r="33" spans="1:217" s="39" customFormat="1">
      <c r="A33" s="20"/>
      <c r="B33" s="184"/>
      <c r="C33" s="40">
        <v>8.75</v>
      </c>
      <c r="D33" s="41">
        <v>6.8873509523809524</v>
      </c>
      <c r="E33" s="42">
        <v>6.9210000000000003</v>
      </c>
      <c r="F33" s="42">
        <v>7.1609999999999996</v>
      </c>
      <c r="G33" s="42">
        <v>7.4690000000000003</v>
      </c>
      <c r="H33" s="42">
        <v>7.649</v>
      </c>
      <c r="I33" s="42">
        <v>7.8579999999999997</v>
      </c>
      <c r="J33" s="42">
        <v>8.11</v>
      </c>
      <c r="K33" s="42">
        <v>8.27</v>
      </c>
      <c r="L33" s="42">
        <v>8.3889999999999993</v>
      </c>
      <c r="M33" s="42">
        <v>8.4480000000000004</v>
      </c>
      <c r="N33" s="42">
        <v>8.5579999999999998</v>
      </c>
      <c r="O33" s="43">
        <v>8.5489999999999995</v>
      </c>
      <c r="P33" s="20"/>
      <c r="Q33" s="41">
        <v>8.5440000000000005</v>
      </c>
      <c r="R33" s="42">
        <v>8.4860000000000007</v>
      </c>
      <c r="S33" s="42">
        <v>8.2100000000000009</v>
      </c>
      <c r="T33" s="42">
        <v>7.9749999999999996</v>
      </c>
      <c r="U33" s="42">
        <v>7.7329999999999997</v>
      </c>
      <c r="V33" s="42">
        <v>7.4589999999999996</v>
      </c>
      <c r="W33" s="42">
        <v>7.2629999999999999</v>
      </c>
      <c r="X33" s="42">
        <v>7.0860000000000003</v>
      </c>
      <c r="Y33" s="42">
        <v>6.89</v>
      </c>
      <c r="Z33" s="42">
        <v>6.6890000000000001</v>
      </c>
      <c r="AA33" s="42">
        <v>6.5430000000000001</v>
      </c>
      <c r="AB33" s="43">
        <v>6.4930119047619055</v>
      </c>
      <c r="AD33" s="20"/>
      <c r="AE33" s="184"/>
      <c r="AF33" s="40">
        <v>8.75</v>
      </c>
      <c r="AG33" s="41">
        <v>4.2879828571428575</v>
      </c>
      <c r="AH33" s="42">
        <v>4.234</v>
      </c>
      <c r="AI33" s="42">
        <v>4.665</v>
      </c>
      <c r="AJ33" s="42">
        <v>5.3209999999999997</v>
      </c>
      <c r="AK33" s="42">
        <v>5.6319999999999997</v>
      </c>
      <c r="AL33" s="42">
        <v>6.0529999999999999</v>
      </c>
      <c r="AM33" s="42">
        <v>6.5129999999999999</v>
      </c>
      <c r="AN33" s="42">
        <v>6.77</v>
      </c>
      <c r="AO33" s="42">
        <v>6.8479999999999999</v>
      </c>
      <c r="AP33" s="42">
        <v>6.7690000000000001</v>
      </c>
      <c r="AQ33" s="42">
        <v>6.7729999999999997</v>
      </c>
      <c r="AR33" s="43">
        <v>6.6369999999999996</v>
      </c>
      <c r="AS33" s="20"/>
      <c r="AT33" s="41">
        <v>6.6319999999999997</v>
      </c>
      <c r="AU33" s="42">
        <v>6.5839999999999996</v>
      </c>
      <c r="AV33" s="42">
        <v>6.2919999999999998</v>
      </c>
      <c r="AW33" s="42">
        <v>6.0119999999999996</v>
      </c>
      <c r="AX33" s="42">
        <v>5.6580000000000004</v>
      </c>
      <c r="AY33" s="42">
        <v>5.2060000000000004</v>
      </c>
      <c r="AZ33" s="42">
        <v>4.891</v>
      </c>
      <c r="BA33" s="42">
        <v>4.5919999999999996</v>
      </c>
      <c r="BB33" s="42">
        <v>4.2670000000000003</v>
      </c>
      <c r="BC33" s="42">
        <v>3.907</v>
      </c>
      <c r="BD33" s="42">
        <v>3.5939999999999999</v>
      </c>
      <c r="BE33" s="43">
        <v>3.5260757142857142</v>
      </c>
      <c r="BH33" s="118" t="str">
        <f t="shared" si="21"/>
        <v>6.88735095238095+4.28798285714286i</v>
      </c>
      <c r="BI33" s="118" t="str">
        <f t="shared" si="21"/>
        <v>6.921+4.234i</v>
      </c>
      <c r="BJ33" s="118" t="str">
        <f t="shared" si="9"/>
        <v>7.161+4.665i</v>
      </c>
      <c r="BK33" s="118" t="str">
        <f t="shared" si="9"/>
        <v>7.469+5.321i</v>
      </c>
      <c r="BL33" s="118" t="str">
        <f t="shared" si="9"/>
        <v>7.649+5.632i</v>
      </c>
      <c r="BM33" s="118" t="str">
        <f t="shared" si="9"/>
        <v>7.858+6.053i</v>
      </c>
      <c r="BN33" s="118" t="str">
        <f t="shared" si="9"/>
        <v>8.11+6.513i</v>
      </c>
      <c r="BO33" s="118" t="str">
        <f t="shared" si="9"/>
        <v>8.27+6.77i</v>
      </c>
      <c r="BP33" s="118" t="str">
        <f t="shared" si="9"/>
        <v>8.389+6.848i</v>
      </c>
      <c r="BQ33" s="118" t="str">
        <f t="shared" si="9"/>
        <v>8.448+6.769i</v>
      </c>
      <c r="BR33" s="118" t="str">
        <f t="shared" si="9"/>
        <v>8.558+6.773i</v>
      </c>
      <c r="BS33" s="118" t="str">
        <f t="shared" si="9"/>
        <v>8.549+6.637i</v>
      </c>
      <c r="BT33" s="118" t="str">
        <f t="shared" si="9"/>
        <v>0</v>
      </c>
      <c r="BU33" s="118" t="str">
        <f t="shared" si="9"/>
        <v>8.544+6.632i</v>
      </c>
      <c r="BV33" s="118" t="str">
        <f t="shared" si="10"/>
        <v>8.486+6.584i</v>
      </c>
      <c r="BW33" s="118" t="str">
        <f t="shared" si="10"/>
        <v>8.21+6.292i</v>
      </c>
      <c r="BX33" s="118" t="str">
        <f t="shared" si="10"/>
        <v>7.975+6.012i</v>
      </c>
      <c r="BY33" s="118" t="str">
        <f t="shared" si="10"/>
        <v>7.733+5.658i</v>
      </c>
      <c r="BZ33" s="118" t="str">
        <f t="shared" si="10"/>
        <v>7.459+5.206i</v>
      </c>
      <c r="CA33" s="118" t="str">
        <f t="shared" si="10"/>
        <v>7.263+4.891i</v>
      </c>
      <c r="CB33" s="118" t="str">
        <f t="shared" si="10"/>
        <v>7.086+4.592i</v>
      </c>
      <c r="CC33" s="118" t="str">
        <f t="shared" si="10"/>
        <v>6.89+4.267i</v>
      </c>
      <c r="CD33" s="118" t="str">
        <f t="shared" si="10"/>
        <v>6.689+3.907i</v>
      </c>
      <c r="CE33" s="118" t="str">
        <f t="shared" si="10"/>
        <v>6.543+3.594i</v>
      </c>
      <c r="CF33" s="118" t="str">
        <f t="shared" si="10"/>
        <v>6.49301190476191+3.52607571428571i</v>
      </c>
      <c r="CG33" s="118" t="str">
        <f t="shared" si="10"/>
        <v>0</v>
      </c>
      <c r="CH33" s="39">
        <f t="shared" si="22"/>
        <v>8750000000</v>
      </c>
      <c r="CI33" s="121">
        <f t="shared" si="23"/>
        <v>2.0546851620586937</v>
      </c>
      <c r="CJ33" s="121" t="str">
        <f t="shared" si="24"/>
        <v>14.151337807748+8.81045475173348i</v>
      </c>
      <c r="CK33" s="121" t="str">
        <f t="shared" si="11"/>
        <v>14.2204760066082+8.69953697615651i</v>
      </c>
      <c r="CL33" s="121" t="str">
        <f t="shared" si="11"/>
        <v>14.7136004455023+9.58510628100381i</v>
      </c>
      <c r="CM33" s="121" t="str">
        <f t="shared" si="11"/>
        <v>15.3464434754164+10.9329797473143i</v>
      </c>
      <c r="CN33" s="121" t="str">
        <f t="shared" si="11"/>
        <v>15.7162868045869+11.5719868327146i</v>
      </c>
      <c r="CO33" s="121" t="str">
        <f t="shared" si="11"/>
        <v>16.1457160034572+12.4370092859413i</v>
      </c>
      <c r="CP33" s="121" t="str">
        <f t="shared" si="11"/>
        <v>16.663496664296+13.3821644604883i</v>
      </c>
      <c r="CQ33" s="121" t="str">
        <f t="shared" si="11"/>
        <v>16.9922462902254+13.9102185471374i</v>
      </c>
      <c r="CR33" s="121" t="str">
        <f t="shared" si="11"/>
        <v>17.2367538245104+14.0704839897779i</v>
      </c>
      <c r="CS33" s="121" t="str">
        <f t="shared" si="11"/>
        <v>17.3579802490718+13.9081638619753i</v>
      </c>
      <c r="CT33" s="121" t="str">
        <f t="shared" si="11"/>
        <v>17.5839956168983+13.9163826026235i</v>
      </c>
      <c r="CU33" s="121" t="str">
        <f t="shared" si="11"/>
        <v>17.5655034504398+13.6369454205835i</v>
      </c>
      <c r="CV33" s="121" t="str">
        <f t="shared" si="11"/>
        <v>0</v>
      </c>
      <c r="CW33" s="121" t="str">
        <f t="shared" si="11"/>
        <v>17.5552300246295+13.6266719947733i</v>
      </c>
      <c r="CX33" s="121" t="str">
        <f t="shared" si="11"/>
        <v>17.4360582852301+13.5280471069944i</v>
      </c>
      <c r="CY33" s="121" t="str">
        <f t="shared" si="11"/>
        <v>16.8689651805019+12.9280790396733i</v>
      </c>
      <c r="CZ33" s="121" t="str">
        <f t="shared" ref="CZ33:DH62" si="29">IMPRODUCT(BX33, $CI33)</f>
        <v>16.3861141674181+12.3527671942969i</v>
      </c>
      <c r="DA33" s="121" t="str">
        <f t="shared" si="12"/>
        <v>15.8888803581999+11.6254086469281i</v>
      </c>
      <c r="DB33" s="121" t="str">
        <f t="shared" si="12"/>
        <v>15.3258966237958+10.6966909536776i</v>
      </c>
      <c r="DC33" s="121" t="str">
        <f t="shared" si="12"/>
        <v>14.9231783320323+10.0494651276291i</v>
      </c>
      <c r="DD33" s="121" t="str">
        <f t="shared" si="12"/>
        <v>14.5594990583479+9.43511426417352i</v>
      </c>
      <c r="DE33" s="121" t="str">
        <f t="shared" si="12"/>
        <v>14.1567807665844+8.76734158650445i</v>
      </c>
      <c r="DF33" s="121" t="str">
        <f t="shared" si="12"/>
        <v>13.7437890490106+8.02765492816332i</v>
      </c>
      <c r="DG33" s="121" t="str">
        <f t="shared" si="12"/>
        <v>13.44380501535+7.38453847243894i</v>
      </c>
      <c r="DH33" s="121" t="str">
        <f t="shared" si="12"/>
        <v>13.3410952177848+7.24497545043836i</v>
      </c>
      <c r="DI33" s="121"/>
      <c r="DK33" s="39">
        <f t="shared" si="25"/>
        <v>14.151337807748</v>
      </c>
      <c r="DL33" s="39">
        <f t="shared" si="13"/>
        <v>14.2204760066082</v>
      </c>
      <c r="DM33" s="39">
        <f t="shared" si="13"/>
        <v>14.7136004455023</v>
      </c>
      <c r="DN33" s="39">
        <f t="shared" si="13"/>
        <v>15.3464434754164</v>
      </c>
      <c r="DO33" s="39">
        <f t="shared" si="13"/>
        <v>15.7162868045869</v>
      </c>
      <c r="DP33" s="39">
        <f t="shared" si="13"/>
        <v>16.145716003457199</v>
      </c>
      <c r="DQ33" s="39">
        <f t="shared" si="13"/>
        <v>16.663496664296002</v>
      </c>
      <c r="DR33" s="39">
        <f t="shared" si="13"/>
        <v>16.992246290225399</v>
      </c>
      <c r="DS33" s="39">
        <f t="shared" si="13"/>
        <v>17.236753824510402</v>
      </c>
      <c r="DT33" s="39">
        <f t="shared" si="13"/>
        <v>17.357980249071801</v>
      </c>
      <c r="DU33" s="39">
        <f t="shared" si="13"/>
        <v>17.583995616898299</v>
      </c>
      <c r="DV33" s="39">
        <f t="shared" si="13"/>
        <v>17.565503450439799</v>
      </c>
      <c r="DW33" s="39">
        <f t="shared" si="13"/>
        <v>0</v>
      </c>
      <c r="DX33" s="39">
        <f t="shared" si="13"/>
        <v>17.555230024629498</v>
      </c>
      <c r="DY33" s="39">
        <f t="shared" si="13"/>
        <v>17.4360582852301</v>
      </c>
      <c r="DZ33" s="39">
        <f t="shared" si="13"/>
        <v>16.868965180501899</v>
      </c>
      <c r="EA33" s="39">
        <f t="shared" ref="EA33:EI62" si="30">IMREAL(CZ33)</f>
        <v>16.3861141674181</v>
      </c>
      <c r="EB33" s="39">
        <f t="shared" si="14"/>
        <v>15.8888803581999</v>
      </c>
      <c r="EC33" s="39">
        <f t="shared" si="14"/>
        <v>15.325896623795799</v>
      </c>
      <c r="ED33" s="39">
        <f t="shared" si="14"/>
        <v>14.9231783320323</v>
      </c>
      <c r="EE33" s="39">
        <f t="shared" si="14"/>
        <v>14.5594990583479</v>
      </c>
      <c r="EF33" s="39">
        <f t="shared" si="14"/>
        <v>14.156780766584401</v>
      </c>
      <c r="EG33" s="39">
        <f t="shared" si="14"/>
        <v>13.7437890490106</v>
      </c>
      <c r="EH33" s="39">
        <f t="shared" si="14"/>
        <v>13.44380501535</v>
      </c>
      <c r="EI33" s="39">
        <f t="shared" si="14"/>
        <v>13.341095217784799</v>
      </c>
      <c r="EK33" s="39">
        <f t="shared" si="28"/>
        <v>8.8104547517334808</v>
      </c>
      <c r="EL33" s="39">
        <f t="shared" si="15"/>
        <v>8.6995369761565104</v>
      </c>
      <c r="EM33" s="39">
        <f t="shared" si="15"/>
        <v>9.5851062810038101</v>
      </c>
      <c r="EN33" s="39">
        <f t="shared" si="15"/>
        <v>10.932979747314301</v>
      </c>
      <c r="EO33" s="39">
        <f t="shared" si="15"/>
        <v>11.5719868327146</v>
      </c>
      <c r="EP33" s="39">
        <f t="shared" si="15"/>
        <v>12.437009285941301</v>
      </c>
      <c r="EQ33" s="39">
        <f t="shared" si="15"/>
        <v>13.382164460488299</v>
      </c>
      <c r="ER33" s="39">
        <f t="shared" si="15"/>
        <v>13.910218547137401</v>
      </c>
      <c r="ES33" s="39">
        <f t="shared" si="15"/>
        <v>14.0704839897779</v>
      </c>
      <c r="ET33" s="39">
        <f t="shared" si="15"/>
        <v>13.9081638619753</v>
      </c>
      <c r="EU33" s="39">
        <f t="shared" si="15"/>
        <v>13.9163826026235</v>
      </c>
      <c r="EV33" s="39">
        <f t="shared" si="15"/>
        <v>13.636945420583499</v>
      </c>
      <c r="EW33" s="39">
        <f t="shared" si="15"/>
        <v>0</v>
      </c>
      <c r="EX33" s="39">
        <f t="shared" si="15"/>
        <v>13.6266719947733</v>
      </c>
      <c r="EY33" s="39">
        <f t="shared" si="15"/>
        <v>13.5280471069944</v>
      </c>
      <c r="EZ33" s="39">
        <f t="shared" si="15"/>
        <v>12.9280790396733</v>
      </c>
      <c r="FA33" s="39">
        <f t="shared" ref="FA33:FI62" si="31">IMAGINARY(CZ33)</f>
        <v>12.3527671942969</v>
      </c>
      <c r="FB33" s="39">
        <f t="shared" si="16"/>
        <v>11.625408646928101</v>
      </c>
      <c r="FC33" s="39">
        <f t="shared" si="16"/>
        <v>10.696690953677599</v>
      </c>
      <c r="FD33" s="39">
        <f t="shared" si="16"/>
        <v>10.0494651276291</v>
      </c>
      <c r="FE33" s="39">
        <f t="shared" si="16"/>
        <v>9.4351142641735208</v>
      </c>
      <c r="FF33" s="39">
        <f t="shared" si="16"/>
        <v>8.7673415865044504</v>
      </c>
      <c r="FG33" s="39">
        <f t="shared" si="16"/>
        <v>8.0276549281633205</v>
      </c>
      <c r="FH33" s="39">
        <f t="shared" si="16"/>
        <v>7.3845384724389396</v>
      </c>
      <c r="FI33" s="39">
        <f t="shared" si="16"/>
        <v>7.2449754504383597</v>
      </c>
      <c r="FK33" s="39">
        <f t="shared" si="26"/>
        <v>0.26037972814371285</v>
      </c>
      <c r="FL33" s="39">
        <f t="shared" si="17"/>
        <v>0.26319740496299049</v>
      </c>
      <c r="FM33" s="39">
        <f t="shared" si="17"/>
        <v>0.2335115131255231</v>
      </c>
      <c r="FN33" s="39">
        <f t="shared" si="17"/>
        <v>0.19654903292919526</v>
      </c>
      <c r="FO33" s="39">
        <f t="shared" si="17"/>
        <v>0.18125803486610584</v>
      </c>
      <c r="FP33" s="39">
        <f t="shared" si="17"/>
        <v>0.16332618286877862</v>
      </c>
      <c r="FQ33" s="39">
        <f t="shared" si="17"/>
        <v>0.1461762573212966</v>
      </c>
      <c r="FR33" s="39">
        <f t="shared" si="17"/>
        <v>0.13750840467258907</v>
      </c>
      <c r="FS33" s="39">
        <f t="shared" si="17"/>
        <v>0.13444482146718528</v>
      </c>
      <c r="FT33" s="39">
        <f t="shared" si="17"/>
        <v>0.13605139173289921</v>
      </c>
      <c r="FU33" s="39">
        <f t="shared" si="17"/>
        <v>0.13503153394927242</v>
      </c>
      <c r="FV33" s="39">
        <f t="shared" si="17"/>
        <v>0.13877824573746381</v>
      </c>
      <c r="FW33" s="39">
        <f t="shared" si="17"/>
        <v>0.99999999999999989</v>
      </c>
      <c r="FX33" s="39">
        <f t="shared" si="17"/>
        <v>0.13895905114120799</v>
      </c>
      <c r="FY33" s="39">
        <f t="shared" si="17"/>
        <v>0.14079842719470143</v>
      </c>
      <c r="FZ33" s="39">
        <f t="shared" si="17"/>
        <v>0.15198033898807062</v>
      </c>
      <c r="GA33" s="39">
        <f t="shared" ref="GA33:GI62" si="32">(SQRT((EA33-$FK$15)^2 + FA33^2))/(SQRT(EA33+$FK$15)^2+FA33^2)</f>
        <v>0.16354134412944149</v>
      </c>
      <c r="GB33" s="39">
        <f t="shared" si="18"/>
        <v>0.17925744510526331</v>
      </c>
      <c r="GC33" s="39">
        <f t="shared" si="18"/>
        <v>0.20187775071682953</v>
      </c>
      <c r="GD33" s="39">
        <f t="shared" si="18"/>
        <v>0.21992001887380189</v>
      </c>
      <c r="GE33" s="39">
        <f t="shared" si="18"/>
        <v>0.23879880042209589</v>
      </c>
      <c r="GF33" s="39">
        <f t="shared" si="18"/>
        <v>0.2616586288212302</v>
      </c>
      <c r="GG33" s="39">
        <f t="shared" si="18"/>
        <v>0.28968841122779537</v>
      </c>
      <c r="GH33" s="39">
        <f t="shared" si="18"/>
        <v>0.31612229119680818</v>
      </c>
      <c r="GI33" s="39">
        <f t="shared" si="18"/>
        <v>0.32260830976400801</v>
      </c>
      <c r="GJ33" s="39">
        <f t="shared" si="27"/>
        <v>8750000000</v>
      </c>
      <c r="GK33" s="39">
        <f t="shared" si="19"/>
        <v>-11.687856615443303</v>
      </c>
      <c r="GL33" s="39">
        <f t="shared" si="19"/>
        <v>-11.594367940660845</v>
      </c>
      <c r="GM33" s="39">
        <f t="shared" si="19"/>
        <v>-12.633834039548885</v>
      </c>
      <c r="GN33" s="39">
        <f t="shared" si="19"/>
        <v>-14.130581773539996</v>
      </c>
      <c r="GO33" s="39">
        <f t="shared" si="19"/>
        <v>-14.834054655617205</v>
      </c>
      <c r="GP33" s="39">
        <f t="shared" si="19"/>
        <v>-15.738883756101663</v>
      </c>
      <c r="GQ33" s="39">
        <f t="shared" si="19"/>
        <v>-16.702463238631399</v>
      </c>
      <c r="GR33" s="39">
        <f t="shared" si="19"/>
        <v>-17.233415128837844</v>
      </c>
      <c r="GS33" s="39">
        <f t="shared" si="19"/>
        <v>-17.429118424639366</v>
      </c>
      <c r="GT33" s="39">
        <f t="shared" si="19"/>
        <v>-17.325940225229203</v>
      </c>
      <c r="GU33" s="39">
        <f t="shared" si="19"/>
        <v>-17.391295975146349</v>
      </c>
      <c r="GV33" s="39">
        <f t="shared" si="19"/>
        <v>-17.153572132469506</v>
      </c>
      <c r="GW33" s="39">
        <f t="shared" si="19"/>
        <v>-9.6432746655328714E-16</v>
      </c>
      <c r="GX33" s="39">
        <f t="shared" si="19"/>
        <v>-17.142263201170852</v>
      </c>
      <c r="GY33" s="39">
        <f t="shared" si="19"/>
        <v>-17.028043930082305</v>
      </c>
      <c r="GZ33" s="39">
        <f t="shared" ref="GZ33:HI59" si="33">20*LOG(FZ33)</f>
        <v>-16.364251822850644</v>
      </c>
      <c r="HA33" s="39">
        <f t="shared" si="20"/>
        <v>-15.72744874295373</v>
      </c>
      <c r="HB33" s="39">
        <f t="shared" si="20"/>
        <v>-14.930455954376319</v>
      </c>
      <c r="HC33" s="39">
        <f t="shared" si="20"/>
        <v>-13.898230854743961</v>
      </c>
      <c r="HD33" s="39">
        <f t="shared" si="20"/>
        <v>-13.154704717858177</v>
      </c>
      <c r="HE33" s="39">
        <f t="shared" si="20"/>
        <v>-12.439357183296661</v>
      </c>
      <c r="HF33" s="39">
        <f t="shared" si="20"/>
        <v>-11.645298775707465</v>
      </c>
      <c r="HG33" s="39">
        <f t="shared" si="20"/>
        <v>-10.761377561612626</v>
      </c>
      <c r="HH33" s="39">
        <f t="shared" si="20"/>
        <v>-10.002897580681518</v>
      </c>
      <c r="HI33" s="39">
        <f t="shared" si="20"/>
        <v>-9.8264890043983524</v>
      </c>
    </row>
    <row r="34" spans="1:217" s="39" customFormat="1">
      <c r="A34" s="20"/>
      <c r="B34" s="184"/>
      <c r="C34" s="40">
        <v>8.8000000000000007</v>
      </c>
      <c r="D34" s="41">
        <v>6.879568571428571</v>
      </c>
      <c r="E34" s="42">
        <v>6.9029999999999996</v>
      </c>
      <c r="F34" s="42">
        <v>7.1449999999999996</v>
      </c>
      <c r="G34" s="42">
        <v>7.44</v>
      </c>
      <c r="H34" s="42">
        <v>7.6319999999999997</v>
      </c>
      <c r="I34" s="42">
        <v>7.835</v>
      </c>
      <c r="J34" s="42">
        <v>8.0809999999999995</v>
      </c>
      <c r="K34" s="42">
        <v>8.24</v>
      </c>
      <c r="L34" s="42">
        <v>8.3610000000000007</v>
      </c>
      <c r="M34" s="42">
        <v>8.4179999999999993</v>
      </c>
      <c r="N34" s="42">
        <v>8.5289999999999999</v>
      </c>
      <c r="O34" s="43">
        <v>8.5190000000000001</v>
      </c>
      <c r="P34" s="20"/>
      <c r="Q34" s="41">
        <v>8.5190000000000001</v>
      </c>
      <c r="R34" s="42">
        <v>8.4559999999999995</v>
      </c>
      <c r="S34" s="42">
        <v>8.1750000000000007</v>
      </c>
      <c r="T34" s="42">
        <v>7.952</v>
      </c>
      <c r="U34" s="42">
        <v>7.7169999999999996</v>
      </c>
      <c r="V34" s="42">
        <v>7.43</v>
      </c>
      <c r="W34" s="42">
        <v>7.2430000000000003</v>
      </c>
      <c r="X34" s="42">
        <v>7.0659999999999998</v>
      </c>
      <c r="Y34" s="42">
        <v>6.8680000000000003</v>
      </c>
      <c r="Z34" s="42">
        <v>6.6719999999999997</v>
      </c>
      <c r="AA34" s="42">
        <v>6.5220000000000002</v>
      </c>
      <c r="AB34" s="43">
        <v>6.4842428571428572</v>
      </c>
      <c r="AD34" s="20"/>
      <c r="AE34" s="184"/>
      <c r="AF34" s="40">
        <v>8.8000000000000007</v>
      </c>
      <c r="AG34" s="41">
        <v>4.270124285714286</v>
      </c>
      <c r="AH34" s="42">
        <v>4.2210000000000001</v>
      </c>
      <c r="AI34" s="42">
        <v>4.6459999999999999</v>
      </c>
      <c r="AJ34" s="42">
        <v>5.2889999999999997</v>
      </c>
      <c r="AK34" s="42">
        <v>5.5960000000000001</v>
      </c>
      <c r="AL34" s="42">
        <v>6.0259999999999998</v>
      </c>
      <c r="AM34" s="42">
        <v>6.492</v>
      </c>
      <c r="AN34" s="42">
        <v>6.7640000000000002</v>
      </c>
      <c r="AO34" s="42">
        <v>6.8339999999999996</v>
      </c>
      <c r="AP34" s="42">
        <v>6.7869999999999999</v>
      </c>
      <c r="AQ34" s="42">
        <v>6.7750000000000004</v>
      </c>
      <c r="AR34" s="43">
        <v>6.6449999999999996</v>
      </c>
      <c r="AS34" s="20"/>
      <c r="AT34" s="41">
        <v>6.6390000000000002</v>
      </c>
      <c r="AU34" s="42">
        <v>6.5839999999999996</v>
      </c>
      <c r="AV34" s="42">
        <v>6.3</v>
      </c>
      <c r="AW34" s="42">
        <v>6.0119999999999996</v>
      </c>
      <c r="AX34" s="42">
        <v>5.65</v>
      </c>
      <c r="AY34" s="42">
        <v>5.1970000000000001</v>
      </c>
      <c r="AZ34" s="42">
        <v>4.87</v>
      </c>
      <c r="BA34" s="42">
        <v>4.569</v>
      </c>
      <c r="BB34" s="42">
        <v>4.2469999999999999</v>
      </c>
      <c r="BC34" s="42">
        <v>3.8879999999999999</v>
      </c>
      <c r="BD34" s="42">
        <v>3.5779999999999998</v>
      </c>
      <c r="BE34" s="43">
        <v>3.512747142857144</v>
      </c>
      <c r="BH34" s="118" t="str">
        <f t="shared" si="21"/>
        <v>6.87956857142857+4.27012428571429i</v>
      </c>
      <c r="BI34" s="118" t="str">
        <f t="shared" si="21"/>
        <v>6.903+4.221i</v>
      </c>
      <c r="BJ34" s="118" t="str">
        <f t="shared" si="21"/>
        <v>7.145+4.646i</v>
      </c>
      <c r="BK34" s="118" t="str">
        <f t="shared" si="21"/>
        <v>7.44+5.289i</v>
      </c>
      <c r="BL34" s="118" t="str">
        <f t="shared" si="21"/>
        <v>7.632+5.596i</v>
      </c>
      <c r="BM34" s="118" t="str">
        <f t="shared" si="21"/>
        <v>7.835+6.026i</v>
      </c>
      <c r="BN34" s="118" t="str">
        <f t="shared" si="21"/>
        <v>8.081+6.492i</v>
      </c>
      <c r="BO34" s="118" t="str">
        <f t="shared" si="21"/>
        <v>8.24+6.764i</v>
      </c>
      <c r="BP34" s="118" t="str">
        <f t="shared" si="21"/>
        <v>8.361+6.834i</v>
      </c>
      <c r="BQ34" s="118" t="str">
        <f t="shared" si="21"/>
        <v>8.418+6.787i</v>
      </c>
      <c r="BR34" s="118" t="str">
        <f t="shared" si="21"/>
        <v>8.529+6.775i</v>
      </c>
      <c r="BS34" s="118" t="str">
        <f t="shared" si="21"/>
        <v>8.519+6.645i</v>
      </c>
      <c r="BT34" s="118" t="str">
        <f t="shared" si="21"/>
        <v>0</v>
      </c>
      <c r="BU34" s="118" t="str">
        <f t="shared" si="21"/>
        <v>8.519+6.639i</v>
      </c>
      <c r="BV34" s="118" t="str">
        <f t="shared" si="21"/>
        <v>8.456+6.584i</v>
      </c>
      <c r="BW34" s="118" t="str">
        <f t="shared" si="21"/>
        <v>8.175+6.3i</v>
      </c>
      <c r="BX34" s="118" t="str">
        <f t="shared" ref="BX34:CG59" si="34">COMPLEX(T34,AW34)</f>
        <v>7.952+6.012i</v>
      </c>
      <c r="BY34" s="118" t="str">
        <f t="shared" si="34"/>
        <v>7.717+5.65i</v>
      </c>
      <c r="BZ34" s="118" t="str">
        <f t="shared" si="34"/>
        <v>7.43+5.197i</v>
      </c>
      <c r="CA34" s="118" t="str">
        <f t="shared" si="34"/>
        <v>7.243+4.87i</v>
      </c>
      <c r="CB34" s="118" t="str">
        <f t="shared" si="34"/>
        <v>7.066+4.569i</v>
      </c>
      <c r="CC34" s="118" t="str">
        <f t="shared" si="34"/>
        <v>6.868+4.247i</v>
      </c>
      <c r="CD34" s="118" t="str">
        <f t="shared" si="34"/>
        <v>6.672+3.888i</v>
      </c>
      <c r="CE34" s="118" t="str">
        <f t="shared" si="34"/>
        <v>6.522+3.578i</v>
      </c>
      <c r="CF34" s="118" t="str">
        <f t="shared" si="34"/>
        <v>6.48424285714286+3.51274714285714i</v>
      </c>
      <c r="CG34" s="118" t="str">
        <f t="shared" si="34"/>
        <v>0</v>
      </c>
      <c r="CH34" s="39">
        <f t="shared" si="22"/>
        <v>8800000000</v>
      </c>
      <c r="CI34" s="121">
        <f t="shared" si="23"/>
        <v>2.0430108145469967</v>
      </c>
      <c r="CJ34" s="121" t="str">
        <f t="shared" si="24"/>
        <v>14.0550329908462+8.72391009517406i</v>
      </c>
      <c r="CK34" s="121" t="str">
        <f t="shared" si="24"/>
        <v>14.1029036528179+8.62354864820287i</v>
      </c>
      <c r="CL34" s="121" t="str">
        <f t="shared" si="24"/>
        <v>14.5973122699383+9.49182824438535i</v>
      </c>
      <c r="CM34" s="121" t="str">
        <f t="shared" si="24"/>
        <v>15.2000004602297+10.8054841981391i</v>
      </c>
      <c r="CN34" s="121" t="str">
        <f t="shared" si="24"/>
        <v>15.5922585366227+11.432688518205i</v>
      </c>
      <c r="CO34" s="121" t="str">
        <f t="shared" si="24"/>
        <v>16.0069897319757+12.3111831684602i</v>
      </c>
      <c r="CP34" s="121" t="str">
        <f t="shared" si="24"/>
        <v>16.5095703923543+13.2632262080391i</v>
      </c>
      <c r="CQ34" s="121" t="str">
        <f t="shared" si="24"/>
        <v>16.8344091118673+13.8189251495959i</v>
      </c>
      <c r="CR34" s="121" t="str">
        <f t="shared" si="24"/>
        <v>17.0816134204274+13.9619359066142i</v>
      </c>
      <c r="CS34" s="121" t="str">
        <f t="shared" si="24"/>
        <v>17.1980650368566+13.8659143983305i</v>
      </c>
      <c r="CT34" s="121" t="str">
        <f t="shared" si="24"/>
        <v>17.4248392372713+13.8413982685559i</v>
      </c>
      <c r="CU34" s="121" t="str">
        <f t="shared" si="24"/>
        <v>17.4044091291259+13.5758068626648i</v>
      </c>
      <c r="CV34" s="121" t="str">
        <f t="shared" si="24"/>
        <v>0</v>
      </c>
      <c r="CW34" s="121" t="str">
        <f t="shared" si="24"/>
        <v>17.4044091291259+13.5635487977775i</v>
      </c>
      <c r="CX34" s="121" t="str">
        <f t="shared" si="24"/>
        <v>17.2756994478094+13.4511832029774i</v>
      </c>
      <c r="CY34" s="121" t="str">
        <f t="shared" si="24"/>
        <v>16.7016134089217+12.8709681316461i</v>
      </c>
      <c r="CZ34" s="121" t="str">
        <f t="shared" si="29"/>
        <v>16.2460219972777+12.2825810170565i</v>
      </c>
      <c r="DA34" s="121" t="str">
        <f t="shared" si="29"/>
        <v>15.7659144558592+11.5430111021905i</v>
      </c>
      <c r="DB34" s="121" t="str">
        <f t="shared" si="29"/>
        <v>15.1795703520842+10.6175272032007i</v>
      </c>
      <c r="DC34" s="121" t="str">
        <f t="shared" si="29"/>
        <v>14.7975273297639+9.94946266684387i</v>
      </c>
      <c r="DD34" s="121" t="str">
        <f t="shared" si="29"/>
        <v>14.4359144155891+9.33451641166523i</v>
      </c>
      <c r="DE34" s="121" t="str">
        <f t="shared" si="29"/>
        <v>14.0313982743088+8.6766669293811i</v>
      </c>
      <c r="DF34" s="121" t="str">
        <f t="shared" si="29"/>
        <v>13.6309681546576+7.94322604695872i</v>
      </c>
      <c r="DG34" s="121" t="str">
        <f t="shared" si="29"/>
        <v>13.3245165324755+7.30989269444915i</v>
      </c>
      <c r="DH34" s="121" t="str">
        <f t="shared" si="29"/>
        <v>13.247378281292+7.1765804016262i</v>
      </c>
      <c r="DI34" s="121"/>
      <c r="DK34" s="39">
        <f t="shared" si="25"/>
        <v>14.0550329908462</v>
      </c>
      <c r="DL34" s="39">
        <f t="shared" si="25"/>
        <v>14.102903652817901</v>
      </c>
      <c r="DM34" s="39">
        <f t="shared" si="25"/>
        <v>14.5973122699383</v>
      </c>
      <c r="DN34" s="39">
        <f t="shared" si="25"/>
        <v>15.200000460229701</v>
      </c>
      <c r="DO34" s="39">
        <f t="shared" si="25"/>
        <v>15.592258536622699</v>
      </c>
      <c r="DP34" s="39">
        <f t="shared" si="25"/>
        <v>16.0069897319757</v>
      </c>
      <c r="DQ34" s="39">
        <f t="shared" si="25"/>
        <v>16.509570392354298</v>
      </c>
      <c r="DR34" s="39">
        <f t="shared" si="25"/>
        <v>16.834409111867298</v>
      </c>
      <c r="DS34" s="39">
        <f t="shared" si="25"/>
        <v>17.081613420427399</v>
      </c>
      <c r="DT34" s="39">
        <f t="shared" si="25"/>
        <v>17.198065036856601</v>
      </c>
      <c r="DU34" s="39">
        <f t="shared" si="25"/>
        <v>17.4248392372713</v>
      </c>
      <c r="DV34" s="39">
        <f t="shared" si="25"/>
        <v>17.404409129125899</v>
      </c>
      <c r="DW34" s="39">
        <f t="shared" si="25"/>
        <v>0</v>
      </c>
      <c r="DX34" s="39">
        <f t="shared" si="25"/>
        <v>17.404409129125899</v>
      </c>
      <c r="DY34" s="39">
        <f t="shared" si="25"/>
        <v>17.275699447809401</v>
      </c>
      <c r="DZ34" s="39">
        <f t="shared" si="25"/>
        <v>16.701613408921698</v>
      </c>
      <c r="EA34" s="39">
        <f t="shared" si="30"/>
        <v>16.246021997277701</v>
      </c>
      <c r="EB34" s="39">
        <f t="shared" si="30"/>
        <v>15.7659144558592</v>
      </c>
      <c r="EC34" s="39">
        <f t="shared" si="30"/>
        <v>15.1795703520842</v>
      </c>
      <c r="ED34" s="39">
        <f t="shared" si="30"/>
        <v>14.7975273297639</v>
      </c>
      <c r="EE34" s="39">
        <f t="shared" si="30"/>
        <v>14.435914415589099</v>
      </c>
      <c r="EF34" s="39">
        <f t="shared" si="30"/>
        <v>14.031398274308801</v>
      </c>
      <c r="EG34" s="39">
        <f t="shared" si="30"/>
        <v>13.6309681546576</v>
      </c>
      <c r="EH34" s="39">
        <f t="shared" si="30"/>
        <v>13.324516532475499</v>
      </c>
      <c r="EI34" s="39">
        <f t="shared" si="30"/>
        <v>13.247378281292001</v>
      </c>
      <c r="EK34" s="39">
        <f t="shared" si="28"/>
        <v>8.7239100951740607</v>
      </c>
      <c r="EL34" s="39">
        <f t="shared" si="28"/>
        <v>8.6235486482028705</v>
      </c>
      <c r="EM34" s="39">
        <f t="shared" si="28"/>
        <v>9.4918282443853492</v>
      </c>
      <c r="EN34" s="39">
        <f t="shared" si="28"/>
        <v>10.8054841981391</v>
      </c>
      <c r="EO34" s="39">
        <f t="shared" si="28"/>
        <v>11.432688518205</v>
      </c>
      <c r="EP34" s="39">
        <f t="shared" si="28"/>
        <v>12.3111831684602</v>
      </c>
      <c r="EQ34" s="39">
        <f t="shared" si="28"/>
        <v>13.2632262080391</v>
      </c>
      <c r="ER34" s="39">
        <f t="shared" si="28"/>
        <v>13.8189251495959</v>
      </c>
      <c r="ES34" s="39">
        <f t="shared" si="28"/>
        <v>13.961935906614199</v>
      </c>
      <c r="ET34" s="39">
        <f t="shared" si="28"/>
        <v>13.865914398330499</v>
      </c>
      <c r="EU34" s="39">
        <f t="shared" si="28"/>
        <v>13.841398268555899</v>
      </c>
      <c r="EV34" s="39">
        <f t="shared" si="28"/>
        <v>13.5758068626648</v>
      </c>
      <c r="EW34" s="39">
        <f t="shared" si="28"/>
        <v>0</v>
      </c>
      <c r="EX34" s="39">
        <f t="shared" si="28"/>
        <v>13.5635487977775</v>
      </c>
      <c r="EY34" s="39">
        <f t="shared" si="28"/>
        <v>13.451183202977401</v>
      </c>
      <c r="EZ34" s="39">
        <f t="shared" si="28"/>
        <v>12.8709681316461</v>
      </c>
      <c r="FA34" s="39">
        <f t="shared" si="31"/>
        <v>12.282581017056501</v>
      </c>
      <c r="FB34" s="39">
        <f t="shared" si="31"/>
        <v>11.5430111021905</v>
      </c>
      <c r="FC34" s="39">
        <f t="shared" si="31"/>
        <v>10.6175272032007</v>
      </c>
      <c r="FD34" s="39">
        <f t="shared" si="31"/>
        <v>9.9494626668438695</v>
      </c>
      <c r="FE34" s="39">
        <f t="shared" si="31"/>
        <v>9.3345164116652306</v>
      </c>
      <c r="FF34" s="39">
        <f t="shared" si="31"/>
        <v>8.6766669293810992</v>
      </c>
      <c r="FG34" s="39">
        <f t="shared" si="31"/>
        <v>7.9432260469587197</v>
      </c>
      <c r="FH34" s="39">
        <f t="shared" si="31"/>
        <v>7.3098926944491502</v>
      </c>
      <c r="FI34" s="39">
        <f t="shared" si="31"/>
        <v>7.1765804016262003</v>
      </c>
      <c r="FK34" s="39">
        <f t="shared" si="26"/>
        <v>0.26389870017553368</v>
      </c>
      <c r="FL34" s="39">
        <f t="shared" si="26"/>
        <v>0.26661938198479418</v>
      </c>
      <c r="FM34" s="39">
        <f t="shared" si="26"/>
        <v>0.23694185428778108</v>
      </c>
      <c r="FN34" s="39">
        <f t="shared" si="26"/>
        <v>0.20025979050220374</v>
      </c>
      <c r="FO34" s="39">
        <f t="shared" si="26"/>
        <v>0.18470531688117001</v>
      </c>
      <c r="FP34" s="39">
        <f t="shared" si="26"/>
        <v>0.16616872892363371</v>
      </c>
      <c r="FQ34" s="39">
        <f t="shared" si="26"/>
        <v>0.14858809586710789</v>
      </c>
      <c r="FR34" s="39">
        <f t="shared" si="26"/>
        <v>0.13937070124175391</v>
      </c>
      <c r="FS34" s="39">
        <f t="shared" si="26"/>
        <v>0.13646771970705746</v>
      </c>
      <c r="FT34" s="39">
        <f t="shared" si="26"/>
        <v>0.13725429052966226</v>
      </c>
      <c r="FU34" s="39">
        <f t="shared" si="26"/>
        <v>0.13665100929280871</v>
      </c>
      <c r="FV34" s="39">
        <f t="shared" si="26"/>
        <v>0.14028100353902406</v>
      </c>
      <c r="FW34" s="39">
        <f t="shared" si="26"/>
        <v>0.99999999999999989</v>
      </c>
      <c r="FX34" s="39">
        <f t="shared" si="26"/>
        <v>0.14044791392970743</v>
      </c>
      <c r="FY34" s="39">
        <f t="shared" si="26"/>
        <v>0.14254454674618397</v>
      </c>
      <c r="FZ34" s="39">
        <f t="shared" si="26"/>
        <v>0.15363588107947518</v>
      </c>
      <c r="GA34" s="39">
        <f t="shared" si="32"/>
        <v>0.16544431485859523</v>
      </c>
      <c r="GB34" s="39">
        <f t="shared" si="32"/>
        <v>0.18154003670713068</v>
      </c>
      <c r="GC34" s="39">
        <f t="shared" si="32"/>
        <v>0.20461423974787418</v>
      </c>
      <c r="GD34" s="39">
        <f t="shared" si="32"/>
        <v>0.22334480211630786</v>
      </c>
      <c r="GE34" s="39">
        <f t="shared" si="32"/>
        <v>0.24258703397678991</v>
      </c>
      <c r="GF34" s="39">
        <f t="shared" si="32"/>
        <v>0.26558579010746081</v>
      </c>
      <c r="GG34" s="39">
        <f t="shared" si="32"/>
        <v>0.29375510001747684</v>
      </c>
      <c r="GH34" s="39">
        <f t="shared" si="32"/>
        <v>0.32029095093563087</v>
      </c>
      <c r="GI34" s="39">
        <f t="shared" si="32"/>
        <v>0.32633131956523759</v>
      </c>
      <c r="GJ34" s="39">
        <f t="shared" si="27"/>
        <v>8800000000</v>
      </c>
      <c r="GK34" s="39">
        <f t="shared" ref="GK34:GY50" si="35">20*LOG(FK34)</f>
        <v>-11.571254977560612</v>
      </c>
      <c r="GL34" s="39">
        <f t="shared" si="35"/>
        <v>-11.482165651850472</v>
      </c>
      <c r="GM34" s="39">
        <f t="shared" si="35"/>
        <v>-12.507164342260712</v>
      </c>
      <c r="GN34" s="39">
        <f t="shared" si="35"/>
        <v>-13.968124849978775</v>
      </c>
      <c r="GO34" s="39">
        <f t="shared" si="35"/>
        <v>-14.670412057744358</v>
      </c>
      <c r="GP34" s="39">
        <f t="shared" si="35"/>
        <v>-15.589014043494316</v>
      </c>
      <c r="GQ34" s="39">
        <f t="shared" si="35"/>
        <v>-16.560319653543129</v>
      </c>
      <c r="GR34" s="39">
        <f t="shared" si="35"/>
        <v>-17.116570296123257</v>
      </c>
      <c r="GS34" s="39">
        <f t="shared" si="35"/>
        <v>-17.299401303750205</v>
      </c>
      <c r="GT34" s="39">
        <f t="shared" si="35"/>
        <v>-17.249481414900579</v>
      </c>
      <c r="GU34" s="39">
        <f t="shared" si="35"/>
        <v>-17.287743125942516</v>
      </c>
      <c r="GV34" s="39">
        <f t="shared" si="35"/>
        <v>-17.060022718670467</v>
      </c>
      <c r="GW34" s="39">
        <f t="shared" si="35"/>
        <v>-9.6432746655328714E-16</v>
      </c>
      <c r="GX34" s="39">
        <f t="shared" si="35"/>
        <v>-17.049694139649638</v>
      </c>
      <c r="GY34" s="39">
        <f t="shared" si="35"/>
        <v>-16.920987852371645</v>
      </c>
      <c r="GZ34" s="39">
        <f t="shared" si="33"/>
        <v>-16.270146892469171</v>
      </c>
      <c r="HA34" s="39">
        <f t="shared" si="33"/>
        <v>-15.626963037046824</v>
      </c>
      <c r="HB34" s="39">
        <f t="shared" si="33"/>
        <v>-14.82055162153789</v>
      </c>
      <c r="HC34" s="39">
        <f t="shared" si="33"/>
        <v>-13.781282913090077</v>
      </c>
      <c r="HD34" s="39">
        <f t="shared" si="33"/>
        <v>-13.020483007426746</v>
      </c>
      <c r="HE34" s="39">
        <f t="shared" si="33"/>
        <v>-12.302648308697833</v>
      </c>
      <c r="HF34" s="39">
        <f t="shared" si="33"/>
        <v>-11.515903303174467</v>
      </c>
      <c r="HG34" s="39">
        <f t="shared" si="33"/>
        <v>-10.640291693367846</v>
      </c>
      <c r="HH34" s="39">
        <f t="shared" si="33"/>
        <v>-9.8891066225547988</v>
      </c>
      <c r="HI34" s="39">
        <f t="shared" si="33"/>
        <v>-9.7268248581917955</v>
      </c>
    </row>
    <row r="35" spans="1:217" s="39" customFormat="1">
      <c r="A35" s="20"/>
      <c r="B35" s="184"/>
      <c r="C35" s="40">
        <v>8.85</v>
      </c>
      <c r="D35" s="41">
        <v>6.8692023809523812</v>
      </c>
      <c r="E35" s="42">
        <v>6.8890000000000002</v>
      </c>
      <c r="F35" s="42">
        <v>7.1269999999999998</v>
      </c>
      <c r="G35" s="42">
        <v>7.4279999999999999</v>
      </c>
      <c r="H35" s="42">
        <v>7.6130000000000004</v>
      </c>
      <c r="I35" s="42">
        <v>7.827</v>
      </c>
      <c r="J35" s="42">
        <v>8.0730000000000004</v>
      </c>
      <c r="K35" s="42">
        <v>8.2469999999999999</v>
      </c>
      <c r="L35" s="42">
        <v>8.3450000000000006</v>
      </c>
      <c r="M35" s="42">
        <v>8.4039999999999999</v>
      </c>
      <c r="N35" s="42">
        <v>8.5120000000000005</v>
      </c>
      <c r="O35" s="43">
        <v>8.5020000000000007</v>
      </c>
      <c r="P35" s="20"/>
      <c r="Q35" s="41">
        <v>8.5009999999999994</v>
      </c>
      <c r="R35" s="42">
        <v>8.4339999999999993</v>
      </c>
      <c r="S35" s="42">
        <v>8.1579999999999995</v>
      </c>
      <c r="T35" s="42">
        <v>7.94</v>
      </c>
      <c r="U35" s="42">
        <v>7.7039999999999997</v>
      </c>
      <c r="V35" s="42">
        <v>7.42</v>
      </c>
      <c r="W35" s="42">
        <v>7.2370000000000001</v>
      </c>
      <c r="X35" s="42">
        <v>7.0579999999999998</v>
      </c>
      <c r="Y35" s="42">
        <v>6.8529999999999998</v>
      </c>
      <c r="Z35" s="42">
        <v>6.6589999999999998</v>
      </c>
      <c r="AA35" s="42">
        <v>6.5090000000000003</v>
      </c>
      <c r="AB35" s="43">
        <v>6.4785038095238097</v>
      </c>
      <c r="AD35" s="20"/>
      <c r="AE35" s="184"/>
      <c r="AF35" s="40">
        <v>8.85</v>
      </c>
      <c r="AG35" s="41">
        <v>4.256836190476192</v>
      </c>
      <c r="AH35" s="42">
        <v>4.1920000000000002</v>
      </c>
      <c r="AI35" s="42">
        <v>4.62</v>
      </c>
      <c r="AJ35" s="42">
        <v>5.2729999999999997</v>
      </c>
      <c r="AK35" s="42">
        <v>5.569</v>
      </c>
      <c r="AL35" s="42">
        <v>6.0060000000000002</v>
      </c>
      <c r="AM35" s="42">
        <v>6.48</v>
      </c>
      <c r="AN35" s="42">
        <v>6.7649999999999997</v>
      </c>
      <c r="AO35" s="42">
        <v>6.827</v>
      </c>
      <c r="AP35" s="42">
        <v>6.7679999999999998</v>
      </c>
      <c r="AQ35" s="42">
        <v>6.77</v>
      </c>
      <c r="AR35" s="43">
        <v>6.6509999999999998</v>
      </c>
      <c r="AS35" s="20"/>
      <c r="AT35" s="41">
        <v>6.6440000000000001</v>
      </c>
      <c r="AU35" s="42">
        <v>6.5819999999999999</v>
      </c>
      <c r="AV35" s="42">
        <v>6.2839999999999998</v>
      </c>
      <c r="AW35" s="42">
        <v>6.0149999999999997</v>
      </c>
      <c r="AX35" s="42">
        <v>5.6459999999999999</v>
      </c>
      <c r="AY35" s="42">
        <v>5.19</v>
      </c>
      <c r="AZ35" s="42">
        <v>4.8630000000000004</v>
      </c>
      <c r="BA35" s="42">
        <v>4.5709999999999997</v>
      </c>
      <c r="BB35" s="42">
        <v>4.2460000000000004</v>
      </c>
      <c r="BC35" s="42">
        <v>3.88</v>
      </c>
      <c r="BD35" s="42">
        <v>3.5619999999999998</v>
      </c>
      <c r="BE35" s="43">
        <v>3.4992909523809521</v>
      </c>
      <c r="BH35" s="118" t="str">
        <f t="shared" si="21"/>
        <v>6.86920238095238+4.25683619047619i</v>
      </c>
      <c r="BI35" s="118" t="str">
        <f t="shared" si="21"/>
        <v>6.889+4.192i</v>
      </c>
      <c r="BJ35" s="118" t="str">
        <f t="shared" si="21"/>
        <v>7.127+4.62i</v>
      </c>
      <c r="BK35" s="118" t="str">
        <f t="shared" si="21"/>
        <v>7.428+5.273i</v>
      </c>
      <c r="BL35" s="118" t="str">
        <f t="shared" si="21"/>
        <v>7.613+5.569i</v>
      </c>
      <c r="BM35" s="118" t="str">
        <f t="shared" si="21"/>
        <v>7.827+6.006i</v>
      </c>
      <c r="BN35" s="118" t="str">
        <f t="shared" si="21"/>
        <v>8.073+6.48i</v>
      </c>
      <c r="BO35" s="118" t="str">
        <f t="shared" si="21"/>
        <v>8.247+6.765i</v>
      </c>
      <c r="BP35" s="118" t="str">
        <f t="shared" si="21"/>
        <v>8.345+6.827i</v>
      </c>
      <c r="BQ35" s="118" t="str">
        <f t="shared" si="21"/>
        <v>8.404+6.768i</v>
      </c>
      <c r="BR35" s="118" t="str">
        <f t="shared" si="21"/>
        <v>8.512+6.77i</v>
      </c>
      <c r="BS35" s="118" t="str">
        <f t="shared" si="21"/>
        <v>8.502+6.651i</v>
      </c>
      <c r="BT35" s="118" t="str">
        <f t="shared" si="21"/>
        <v>0</v>
      </c>
      <c r="BU35" s="118" t="str">
        <f t="shared" si="21"/>
        <v>8.501+6.644i</v>
      </c>
      <c r="BV35" s="118" t="str">
        <f t="shared" si="21"/>
        <v>8.434+6.582i</v>
      </c>
      <c r="BW35" s="118" t="str">
        <f t="shared" si="21"/>
        <v>8.158+6.284i</v>
      </c>
      <c r="BX35" s="118" t="str">
        <f t="shared" si="34"/>
        <v>7.94+6.015i</v>
      </c>
      <c r="BY35" s="118" t="str">
        <f t="shared" si="34"/>
        <v>7.704+5.646i</v>
      </c>
      <c r="BZ35" s="118" t="str">
        <f t="shared" si="34"/>
        <v>7.42+5.19i</v>
      </c>
      <c r="CA35" s="118" t="str">
        <f t="shared" si="34"/>
        <v>7.237+4.863i</v>
      </c>
      <c r="CB35" s="118" t="str">
        <f t="shared" si="34"/>
        <v>7.058+4.571i</v>
      </c>
      <c r="CC35" s="118" t="str">
        <f t="shared" si="34"/>
        <v>6.853+4.246i</v>
      </c>
      <c r="CD35" s="118" t="str">
        <f t="shared" si="34"/>
        <v>6.659+3.88i</v>
      </c>
      <c r="CE35" s="118" t="str">
        <f t="shared" si="34"/>
        <v>6.509+3.562i</v>
      </c>
      <c r="CF35" s="118" t="str">
        <f t="shared" si="34"/>
        <v>6.47850380952381+3.49929095238095i</v>
      </c>
      <c r="CG35" s="118" t="str">
        <f t="shared" si="34"/>
        <v>0</v>
      </c>
      <c r="CH35" s="39">
        <f t="shared" si="22"/>
        <v>8850000000</v>
      </c>
      <c r="CI35" s="121">
        <f t="shared" si="23"/>
        <v>2.0314683805665048</v>
      </c>
      <c r="CJ35" s="121" t="str">
        <f t="shared" si="24"/>
        <v>13.9545674366169+8.64762812220355i</v>
      </c>
      <c r="CK35" s="121" t="str">
        <f t="shared" si="24"/>
        <v>13.9947856737227+8.51591545133479i</v>
      </c>
      <c r="CL35" s="121" t="str">
        <f t="shared" si="24"/>
        <v>14.4782751482975+9.38538391821725i</v>
      </c>
      <c r="CM35" s="121" t="str">
        <f t="shared" si="24"/>
        <v>15.089747130848+10.7119327707272i</v>
      </c>
      <c r="CN35" s="121" t="str">
        <f t="shared" si="24"/>
        <v>15.4655687812528+11.3132474113749i</v>
      </c>
      <c r="CO35" s="121" t="str">
        <f t="shared" si="24"/>
        <v>15.900303014694+12.2009990936824i</v>
      </c>
      <c r="CP35" s="121" t="str">
        <f t="shared" si="24"/>
        <v>16.4000442363134+13.163915106071i</v>
      </c>
      <c r="CQ35" s="121" t="str">
        <f t="shared" si="24"/>
        <v>16.753519734532+13.7428835945324i</v>
      </c>
      <c r="CR35" s="121" t="str">
        <f t="shared" si="24"/>
        <v>16.9526036358275+13.8688346341275i</v>
      </c>
      <c r="CS35" s="121" t="str">
        <f t="shared" si="24"/>
        <v>17.0724602702809+13.7489779996741i</v>
      </c>
      <c r="CT35" s="121" t="str">
        <f t="shared" si="24"/>
        <v>17.2918588553821+13.7530409364352i</v>
      </c>
      <c r="CU35" s="121" t="str">
        <f t="shared" si="24"/>
        <v>17.2715441715764+13.5112961991478i</v>
      </c>
      <c r="CV35" s="121" t="str">
        <f t="shared" si="24"/>
        <v>0</v>
      </c>
      <c r="CW35" s="121" t="str">
        <f t="shared" si="24"/>
        <v>17.2695127031959+13.4970759204839i</v>
      </c>
      <c r="CX35" s="121" t="str">
        <f t="shared" si="24"/>
        <v>17.1334043216979+13.3711248808887i</v>
      </c>
      <c r="CY35" s="121" t="str">
        <f t="shared" si="24"/>
        <v>16.5727190486615+12.7657473034799i</v>
      </c>
      <c r="CZ35" s="121" t="str">
        <f t="shared" si="29"/>
        <v>16.129858941698+12.2192823091075i</v>
      </c>
      <c r="DA35" s="121" t="str">
        <f t="shared" si="29"/>
        <v>15.6504324038844+11.4696704766785i</v>
      </c>
      <c r="DB35" s="121" t="str">
        <f t="shared" si="29"/>
        <v>15.0734953838035+10.5433208951402i</v>
      </c>
      <c r="DC35" s="121" t="str">
        <f t="shared" si="29"/>
        <v>14.7017366701598+9.87903073469491i</v>
      </c>
      <c r="DD35" s="121" t="str">
        <f t="shared" si="29"/>
        <v>14.3381038300384+9.28584196756949i</v>
      </c>
      <c r="DE35" s="121" t="str">
        <f t="shared" si="29"/>
        <v>13.9216528120223+8.62561474388538i</v>
      </c>
      <c r="DF35" s="121" t="str">
        <f t="shared" si="29"/>
        <v>13.5275479461924+7.88209731659804i</v>
      </c>
      <c r="DG35" s="121" t="str">
        <f t="shared" si="29"/>
        <v>13.2228276891074+7.23609037157789i</v>
      </c>
      <c r="DH35" s="121" t="str">
        <f t="shared" si="29"/>
        <v>13.1608756424273+7.10869892416435i</v>
      </c>
      <c r="DI35" s="121"/>
      <c r="DK35" s="39">
        <f t="shared" si="25"/>
        <v>13.9545674366169</v>
      </c>
      <c r="DL35" s="39">
        <f t="shared" si="25"/>
        <v>13.994785673722699</v>
      </c>
      <c r="DM35" s="39">
        <f t="shared" si="25"/>
        <v>14.478275148297501</v>
      </c>
      <c r="DN35" s="39">
        <f t="shared" si="25"/>
        <v>15.089747130848</v>
      </c>
      <c r="DO35" s="39">
        <f t="shared" si="25"/>
        <v>15.4655687812528</v>
      </c>
      <c r="DP35" s="39">
        <f t="shared" si="25"/>
        <v>15.900303014694</v>
      </c>
      <c r="DQ35" s="39">
        <f t="shared" si="25"/>
        <v>16.400044236313398</v>
      </c>
      <c r="DR35" s="39">
        <f t="shared" si="25"/>
        <v>16.753519734531999</v>
      </c>
      <c r="DS35" s="39">
        <f t="shared" si="25"/>
        <v>16.952603635827501</v>
      </c>
      <c r="DT35" s="39">
        <f t="shared" si="25"/>
        <v>17.072460270280899</v>
      </c>
      <c r="DU35" s="39">
        <f t="shared" si="25"/>
        <v>17.291858855382099</v>
      </c>
      <c r="DV35" s="39">
        <f t="shared" si="25"/>
        <v>17.271544171576402</v>
      </c>
      <c r="DW35" s="39">
        <f t="shared" si="25"/>
        <v>0</v>
      </c>
      <c r="DX35" s="39">
        <f t="shared" si="25"/>
        <v>17.2695127031959</v>
      </c>
      <c r="DY35" s="39">
        <f t="shared" si="25"/>
        <v>17.133404321697899</v>
      </c>
      <c r="DZ35" s="39">
        <f t="shared" si="25"/>
        <v>16.572719048661501</v>
      </c>
      <c r="EA35" s="39">
        <f t="shared" si="30"/>
        <v>16.129858941698</v>
      </c>
      <c r="EB35" s="39">
        <f t="shared" si="30"/>
        <v>15.6504324038844</v>
      </c>
      <c r="EC35" s="39">
        <f t="shared" si="30"/>
        <v>15.0734953838035</v>
      </c>
      <c r="ED35" s="39">
        <f t="shared" si="30"/>
        <v>14.7017366701598</v>
      </c>
      <c r="EE35" s="39">
        <f t="shared" si="30"/>
        <v>14.338103830038399</v>
      </c>
      <c r="EF35" s="39">
        <f t="shared" si="30"/>
        <v>13.9216528120223</v>
      </c>
      <c r="EG35" s="39">
        <f t="shared" si="30"/>
        <v>13.527547946192399</v>
      </c>
      <c r="EH35" s="39">
        <f t="shared" si="30"/>
        <v>13.222827689107399</v>
      </c>
      <c r="EI35" s="39">
        <f t="shared" si="30"/>
        <v>13.1608756424273</v>
      </c>
      <c r="EK35" s="39">
        <f t="shared" si="28"/>
        <v>8.6476281222035496</v>
      </c>
      <c r="EL35" s="39">
        <f t="shared" si="28"/>
        <v>8.5159154513347897</v>
      </c>
      <c r="EM35" s="39">
        <f t="shared" si="28"/>
        <v>9.3853839182172507</v>
      </c>
      <c r="EN35" s="39">
        <f t="shared" si="28"/>
        <v>10.7119327707272</v>
      </c>
      <c r="EO35" s="39">
        <f t="shared" si="28"/>
        <v>11.313247411374901</v>
      </c>
      <c r="EP35" s="39">
        <f t="shared" si="28"/>
        <v>12.2009990936824</v>
      </c>
      <c r="EQ35" s="39">
        <f t="shared" si="28"/>
        <v>13.163915106071</v>
      </c>
      <c r="ER35" s="39">
        <f t="shared" si="28"/>
        <v>13.742883594532399</v>
      </c>
      <c r="ES35" s="39">
        <f t="shared" si="28"/>
        <v>13.8688346341275</v>
      </c>
      <c r="ET35" s="39">
        <f t="shared" si="28"/>
        <v>13.7489779996741</v>
      </c>
      <c r="EU35" s="39">
        <f t="shared" si="28"/>
        <v>13.7530409364352</v>
      </c>
      <c r="EV35" s="39">
        <f t="shared" si="28"/>
        <v>13.5112961991478</v>
      </c>
      <c r="EW35" s="39">
        <f t="shared" si="28"/>
        <v>0</v>
      </c>
      <c r="EX35" s="39">
        <f t="shared" si="28"/>
        <v>13.497075920483899</v>
      </c>
      <c r="EY35" s="39">
        <f t="shared" si="28"/>
        <v>13.371124880888701</v>
      </c>
      <c r="EZ35" s="39">
        <f t="shared" si="28"/>
        <v>12.7657473034799</v>
      </c>
      <c r="FA35" s="39">
        <f t="shared" si="31"/>
        <v>12.2192823091075</v>
      </c>
      <c r="FB35" s="39">
        <f t="shared" si="31"/>
        <v>11.4696704766785</v>
      </c>
      <c r="FC35" s="39">
        <f t="shared" si="31"/>
        <v>10.5433208951402</v>
      </c>
      <c r="FD35" s="39">
        <f t="shared" si="31"/>
        <v>9.8790307346949096</v>
      </c>
      <c r="FE35" s="39">
        <f t="shared" si="31"/>
        <v>9.2858419675694908</v>
      </c>
      <c r="FF35" s="39">
        <f t="shared" si="31"/>
        <v>8.6256147438853805</v>
      </c>
      <c r="FG35" s="39">
        <f t="shared" si="31"/>
        <v>7.8820973165980401</v>
      </c>
      <c r="FH35" s="39">
        <f t="shared" si="31"/>
        <v>7.2360903715778901</v>
      </c>
      <c r="FI35" s="39">
        <f t="shared" si="31"/>
        <v>7.1086989241643499</v>
      </c>
      <c r="FK35" s="39">
        <f t="shared" si="26"/>
        <v>0.26718539519947571</v>
      </c>
      <c r="FL35" s="39">
        <f t="shared" si="26"/>
        <v>0.27102102494483393</v>
      </c>
      <c r="FM35" s="39">
        <f t="shared" si="26"/>
        <v>0.24082196058372979</v>
      </c>
      <c r="FN35" s="39">
        <f t="shared" si="26"/>
        <v>0.20305655080726298</v>
      </c>
      <c r="FO35" s="39">
        <f t="shared" si="26"/>
        <v>0.18784865806964191</v>
      </c>
      <c r="FP35" s="39">
        <f t="shared" si="26"/>
        <v>0.1686346181170354</v>
      </c>
      <c r="FQ35" s="39">
        <f t="shared" si="26"/>
        <v>0.15055628668992918</v>
      </c>
      <c r="FR35" s="39">
        <f t="shared" si="26"/>
        <v>0.14073575627977078</v>
      </c>
      <c r="FS35" s="39">
        <f t="shared" si="26"/>
        <v>0.13821813696800486</v>
      </c>
      <c r="FT35" s="39">
        <f t="shared" si="26"/>
        <v>0.13932751037356367</v>
      </c>
      <c r="FU35" s="39">
        <f t="shared" si="26"/>
        <v>0.1383646293676899</v>
      </c>
      <c r="FV35" s="39">
        <f t="shared" si="26"/>
        <v>0.14172916166973912</v>
      </c>
      <c r="FW35" s="39">
        <f t="shared" si="26"/>
        <v>0.99999999999999989</v>
      </c>
      <c r="FX35" s="39">
        <f t="shared" si="26"/>
        <v>0.14193432274785739</v>
      </c>
      <c r="FY35" s="39">
        <f t="shared" si="26"/>
        <v>0.14428405888287429</v>
      </c>
      <c r="FZ35" s="39">
        <f t="shared" si="26"/>
        <v>0.15588745592343675</v>
      </c>
      <c r="GA35" s="39">
        <f t="shared" si="32"/>
        <v>0.16713138838617664</v>
      </c>
      <c r="GB35" s="39">
        <f t="shared" si="32"/>
        <v>0.18363692351253494</v>
      </c>
      <c r="GC35" s="39">
        <f t="shared" si="32"/>
        <v>0.20701424752393704</v>
      </c>
      <c r="GD35" s="39">
        <f t="shared" si="32"/>
        <v>0.22584917481302275</v>
      </c>
      <c r="GE35" s="39">
        <f t="shared" si="32"/>
        <v>0.24475162838729578</v>
      </c>
      <c r="GF35" s="39">
        <f t="shared" si="32"/>
        <v>0.26817779693080379</v>
      </c>
      <c r="GG35" s="39">
        <f t="shared" si="32"/>
        <v>0.29695941517053692</v>
      </c>
      <c r="GH35" s="39">
        <f t="shared" si="32"/>
        <v>0.32428654368954413</v>
      </c>
      <c r="GI35" s="39">
        <f t="shared" si="32"/>
        <v>0.32999601872308043</v>
      </c>
      <c r="GJ35" s="39">
        <f t="shared" si="27"/>
        <v>8850000000</v>
      </c>
      <c r="GK35" s="39">
        <f t="shared" si="35"/>
        <v>-11.463745696207342</v>
      </c>
      <c r="GL35" s="39">
        <f t="shared" si="35"/>
        <v>-11.33994033281912</v>
      </c>
      <c r="GM35" s="39">
        <f t="shared" si="35"/>
        <v>-12.36607824484045</v>
      </c>
      <c r="GN35" s="39">
        <f t="shared" si="35"/>
        <v>-13.847659903478405</v>
      </c>
      <c r="GO35" s="39">
        <f t="shared" si="35"/>
        <v>-14.523838060990506</v>
      </c>
      <c r="GP35" s="39">
        <f t="shared" si="35"/>
        <v>-15.46106533041482</v>
      </c>
      <c r="GQ35" s="39">
        <f t="shared" si="35"/>
        <v>-16.446022103889046</v>
      </c>
      <c r="GR35" s="39">
        <f t="shared" si="35"/>
        <v>-17.03191097494966</v>
      </c>
      <c r="GS35" s="39">
        <f t="shared" si="35"/>
        <v>-17.188699303012825</v>
      </c>
      <c r="GT35" s="39">
        <f t="shared" si="35"/>
        <v>-17.119262463506043</v>
      </c>
      <c r="GU35" s="39">
        <f t="shared" si="35"/>
        <v>-17.179498318061228</v>
      </c>
      <c r="GV35" s="39">
        <f t="shared" si="35"/>
        <v>-16.970815634537729</v>
      </c>
      <c r="GW35" s="39">
        <f t="shared" si="35"/>
        <v>-9.6432746655328714E-16</v>
      </c>
      <c r="GX35" s="39">
        <f t="shared" si="35"/>
        <v>-16.95825140338939</v>
      </c>
      <c r="GY35" s="39">
        <f t="shared" si="35"/>
        <v>-16.815632979188734</v>
      </c>
      <c r="GZ35" s="39">
        <f t="shared" si="33"/>
        <v>-16.143776611222012</v>
      </c>
      <c r="HA35" s="39">
        <f t="shared" si="33"/>
        <v>-15.538839581095596</v>
      </c>
      <c r="HB35" s="39">
        <f t="shared" si="33"/>
        <v>-14.720799832465968</v>
      </c>
      <c r="HC35" s="39">
        <f t="shared" si="33"/>
        <v>-13.679995273654523</v>
      </c>
      <c r="HD35" s="39">
        <f t="shared" si="33"/>
        <v>-12.923629837699778</v>
      </c>
      <c r="HE35" s="39">
        <f t="shared" si="33"/>
        <v>-12.22548820113883</v>
      </c>
      <c r="HF35" s="39">
        <f t="shared" si="33"/>
        <v>-11.43154362510912</v>
      </c>
      <c r="HG35" s="39">
        <f t="shared" si="33"/>
        <v>-10.546058015128381</v>
      </c>
      <c r="HH35" s="39">
        <f t="shared" si="33"/>
        <v>-9.7814214411335048</v>
      </c>
      <c r="HI35" s="39">
        <f t="shared" si="33"/>
        <v>-9.6298259937772315</v>
      </c>
    </row>
    <row r="36" spans="1:217" s="39" customFormat="1">
      <c r="A36" s="20"/>
      <c r="B36" s="184"/>
      <c r="C36" s="40">
        <v>8.9</v>
      </c>
      <c r="D36" s="41">
        <v>6.8611333333333349</v>
      </c>
      <c r="E36" s="42">
        <v>6.8949999999999996</v>
      </c>
      <c r="F36" s="42">
        <v>7.1369999999999996</v>
      </c>
      <c r="G36" s="42">
        <v>7.4359999999999999</v>
      </c>
      <c r="H36" s="42">
        <v>7.6139999999999999</v>
      </c>
      <c r="I36" s="42">
        <v>7.8360000000000003</v>
      </c>
      <c r="J36" s="42">
        <v>8.0830000000000002</v>
      </c>
      <c r="K36" s="42">
        <v>8.2289999999999992</v>
      </c>
      <c r="L36" s="42">
        <v>8.3339999999999996</v>
      </c>
      <c r="M36" s="42">
        <v>8.4039999999999999</v>
      </c>
      <c r="N36" s="42">
        <v>8.5020000000000007</v>
      </c>
      <c r="O36" s="43">
        <v>8.4949999999999992</v>
      </c>
      <c r="P36" s="20"/>
      <c r="Q36" s="41">
        <v>8.4909999999999997</v>
      </c>
      <c r="R36" s="42">
        <v>8.423</v>
      </c>
      <c r="S36" s="42">
        <v>8.16</v>
      </c>
      <c r="T36" s="42">
        <v>7.9279999999999999</v>
      </c>
      <c r="U36" s="42">
        <v>7.6840000000000002</v>
      </c>
      <c r="V36" s="42">
        <v>7.4169999999999998</v>
      </c>
      <c r="W36" s="42">
        <v>7.2320000000000002</v>
      </c>
      <c r="X36" s="42">
        <v>7.0510000000000002</v>
      </c>
      <c r="Y36" s="42">
        <v>6.85</v>
      </c>
      <c r="Z36" s="42">
        <v>6.6619999999999999</v>
      </c>
      <c r="AA36" s="42">
        <v>6.5140000000000002</v>
      </c>
      <c r="AB36" s="43">
        <v>6.471186666666668</v>
      </c>
      <c r="AD36" s="20"/>
      <c r="AE36" s="184"/>
      <c r="AF36" s="40">
        <v>8.9</v>
      </c>
      <c r="AG36" s="41">
        <v>4.2430899999999996</v>
      </c>
      <c r="AH36" s="42">
        <v>4.1790000000000003</v>
      </c>
      <c r="AI36" s="42">
        <v>4.6120000000000001</v>
      </c>
      <c r="AJ36" s="42">
        <v>5.2729999999999997</v>
      </c>
      <c r="AK36" s="42">
        <v>5.5540000000000003</v>
      </c>
      <c r="AL36" s="42">
        <v>6.008</v>
      </c>
      <c r="AM36" s="42">
        <v>6.4850000000000003</v>
      </c>
      <c r="AN36" s="42">
        <v>6.7679999999999998</v>
      </c>
      <c r="AO36" s="42">
        <v>6.8339999999999996</v>
      </c>
      <c r="AP36" s="42">
        <v>6.7759999999999998</v>
      </c>
      <c r="AQ36" s="42">
        <v>6.7830000000000004</v>
      </c>
      <c r="AR36" s="43">
        <v>6.6630000000000003</v>
      </c>
      <c r="AS36" s="20"/>
      <c r="AT36" s="41">
        <v>6.6559999999999997</v>
      </c>
      <c r="AU36" s="42">
        <v>6.5970000000000004</v>
      </c>
      <c r="AV36" s="42">
        <v>6.3029999999999999</v>
      </c>
      <c r="AW36" s="42">
        <v>6.0140000000000002</v>
      </c>
      <c r="AX36" s="42">
        <v>5.6520000000000001</v>
      </c>
      <c r="AY36" s="42">
        <v>5.1989999999999998</v>
      </c>
      <c r="AZ36" s="42">
        <v>4.8730000000000002</v>
      </c>
      <c r="BA36" s="42">
        <v>4.569</v>
      </c>
      <c r="BB36" s="42">
        <v>4.2450000000000001</v>
      </c>
      <c r="BC36" s="42">
        <v>3.879</v>
      </c>
      <c r="BD36" s="42">
        <v>3.5619999999999998</v>
      </c>
      <c r="BE36" s="43">
        <v>3.4837333333333338</v>
      </c>
      <c r="BH36" s="118" t="str">
        <f t="shared" si="21"/>
        <v>6.86113333333333+4.24309i</v>
      </c>
      <c r="BI36" s="118" t="str">
        <f t="shared" si="21"/>
        <v>6.895+4.179i</v>
      </c>
      <c r="BJ36" s="118" t="str">
        <f t="shared" si="21"/>
        <v>7.137+4.612i</v>
      </c>
      <c r="BK36" s="118" t="str">
        <f t="shared" si="21"/>
        <v>7.436+5.273i</v>
      </c>
      <c r="BL36" s="118" t="str">
        <f t="shared" si="21"/>
        <v>7.614+5.554i</v>
      </c>
      <c r="BM36" s="118" t="str">
        <f t="shared" si="21"/>
        <v>7.836+6.008i</v>
      </c>
      <c r="BN36" s="118" t="str">
        <f t="shared" si="21"/>
        <v>8.083+6.485i</v>
      </c>
      <c r="BO36" s="118" t="str">
        <f t="shared" si="21"/>
        <v>8.229+6.768i</v>
      </c>
      <c r="BP36" s="118" t="str">
        <f t="shared" si="21"/>
        <v>8.334+6.834i</v>
      </c>
      <c r="BQ36" s="118" t="str">
        <f t="shared" si="21"/>
        <v>8.404+6.776i</v>
      </c>
      <c r="BR36" s="118" t="str">
        <f t="shared" si="21"/>
        <v>8.502+6.783i</v>
      </c>
      <c r="BS36" s="118" t="str">
        <f t="shared" si="21"/>
        <v>8.495+6.663i</v>
      </c>
      <c r="BT36" s="118" t="str">
        <f t="shared" si="21"/>
        <v>0</v>
      </c>
      <c r="BU36" s="118" t="str">
        <f t="shared" si="21"/>
        <v>8.491+6.656i</v>
      </c>
      <c r="BV36" s="118" t="str">
        <f t="shared" si="21"/>
        <v>8.423+6.597i</v>
      </c>
      <c r="BW36" s="118" t="str">
        <f t="shared" si="21"/>
        <v>8.16+6.303i</v>
      </c>
      <c r="BX36" s="118" t="str">
        <f t="shared" si="34"/>
        <v>7.928+6.014i</v>
      </c>
      <c r="BY36" s="118" t="str">
        <f t="shared" si="34"/>
        <v>7.684+5.652i</v>
      </c>
      <c r="BZ36" s="118" t="str">
        <f t="shared" si="34"/>
        <v>7.417+5.199i</v>
      </c>
      <c r="CA36" s="118" t="str">
        <f t="shared" si="34"/>
        <v>7.232+4.873i</v>
      </c>
      <c r="CB36" s="118" t="str">
        <f t="shared" si="34"/>
        <v>7.051+4.569i</v>
      </c>
      <c r="CC36" s="118" t="str">
        <f t="shared" si="34"/>
        <v>6.85+4.245i</v>
      </c>
      <c r="CD36" s="118" t="str">
        <f t="shared" si="34"/>
        <v>6.662+3.879i</v>
      </c>
      <c r="CE36" s="118" t="str">
        <f t="shared" si="34"/>
        <v>6.514+3.562i</v>
      </c>
      <c r="CF36" s="118" t="str">
        <f t="shared" si="34"/>
        <v>6.47118666666667+3.48373333333333i</v>
      </c>
      <c r="CG36" s="118" t="str">
        <f t="shared" si="34"/>
        <v>0</v>
      </c>
      <c r="CH36" s="39">
        <f t="shared" si="22"/>
        <v>8900000000</v>
      </c>
      <c r="CI36" s="121">
        <f t="shared" si="23"/>
        <v>2.020055636855457</v>
      </c>
      <c r="CJ36" s="121" t="str">
        <f t="shared" si="24"/>
        <v>13.8598710652169+8.57127787218502i</v>
      </c>
      <c r="CK36" s="121" t="str">
        <f t="shared" si="24"/>
        <v>13.9282836161184+8.44181250641896i</v>
      </c>
      <c r="CL36" s="121" t="str">
        <f t="shared" si="24"/>
        <v>14.4171370802374+9.31649659717737i</v>
      </c>
      <c r="CM36" s="121" t="str">
        <f t="shared" si="24"/>
        <v>15.0211337156572+10.6517533731388i</v>
      </c>
      <c r="CN36" s="121" t="str">
        <f t="shared" si="24"/>
        <v>15.3807036190174+11.2193890070952i</v>
      </c>
      <c r="CO36" s="121" t="str">
        <f t="shared" si="24"/>
        <v>15.8291559703994+12.1364942662276i</v>
      </c>
      <c r="CP36" s="121" t="str">
        <f t="shared" si="24"/>
        <v>16.3281097127027+13.1000608050076i</v>
      </c>
      <c r="CQ36" s="121" t="str">
        <f t="shared" si="24"/>
        <v>16.6230378356836+13.6717365502377i</v>
      </c>
      <c r="CR36" s="121" t="str">
        <f t="shared" si="24"/>
        <v>16.8351436775534+13.8050602222702i</v>
      </c>
      <c r="CS36" s="121" t="str">
        <f t="shared" si="24"/>
        <v>16.9765475721333+13.6878969953326i</v>
      </c>
      <c r="CT36" s="121" t="str">
        <f t="shared" si="24"/>
        <v>17.1745130245451+13.7020373847906i</v>
      </c>
      <c r="CU36" s="121" t="str">
        <f t="shared" si="24"/>
        <v>17.1603726350871+13.4596307083679i</v>
      </c>
      <c r="CV36" s="121" t="str">
        <f t="shared" si="24"/>
        <v>0</v>
      </c>
      <c r="CW36" s="121" t="str">
        <f t="shared" si="24"/>
        <v>17.1522924125397+13.4454903189099i</v>
      </c>
      <c r="CX36" s="121" t="str">
        <f t="shared" si="24"/>
        <v>17.0149286292335+13.3263070363355i</v>
      </c>
      <c r="CY36" s="121" t="str">
        <f t="shared" si="24"/>
        <v>16.4836539967405+12.7324106790999i</v>
      </c>
      <c r="CZ36" s="121" t="str">
        <f t="shared" si="29"/>
        <v>16.0150010889901+12.1486146000487i</v>
      </c>
      <c r="DA36" s="121" t="str">
        <f t="shared" si="29"/>
        <v>15.5221075135973+11.417354459507i</v>
      </c>
      <c r="DB36" s="121" t="str">
        <f t="shared" si="29"/>
        <v>14.9827526585569+10.5022692560115i</v>
      </c>
      <c r="DC36" s="121" t="str">
        <f t="shared" si="29"/>
        <v>14.6090423657387+9.84373111839664i</v>
      </c>
      <c r="DD36" s="121" t="str">
        <f t="shared" si="29"/>
        <v>14.2434122954678+9.22963420479258i</v>
      </c>
      <c r="DE36" s="121" t="str">
        <f t="shared" si="29"/>
        <v>13.8373811124599+8.57513617845141i</v>
      </c>
      <c r="DF36" s="121" t="str">
        <f t="shared" si="29"/>
        <v>13.4576106527311+7.83579581536232i</v>
      </c>
      <c r="DG36" s="121" t="str">
        <f t="shared" si="29"/>
        <v>13.1586424184764+7.19543817847914i</v>
      </c>
      <c r="DH36" s="121" t="str">
        <f t="shared" si="29"/>
        <v>13.0721571031439+7.03733515730124i</v>
      </c>
      <c r="DI36" s="121"/>
      <c r="DK36" s="39">
        <f t="shared" si="25"/>
        <v>13.8598710652169</v>
      </c>
      <c r="DL36" s="39">
        <f t="shared" si="25"/>
        <v>13.928283616118399</v>
      </c>
      <c r="DM36" s="39">
        <f t="shared" si="25"/>
        <v>14.417137080237399</v>
      </c>
      <c r="DN36" s="39">
        <f t="shared" si="25"/>
        <v>15.0211337156572</v>
      </c>
      <c r="DO36" s="39">
        <f t="shared" si="25"/>
        <v>15.3807036190174</v>
      </c>
      <c r="DP36" s="39">
        <f t="shared" si="25"/>
        <v>15.8291559703994</v>
      </c>
      <c r="DQ36" s="39">
        <f t="shared" si="25"/>
        <v>16.328109712702702</v>
      </c>
      <c r="DR36" s="39">
        <f t="shared" si="25"/>
        <v>16.623037835683601</v>
      </c>
      <c r="DS36" s="39">
        <f t="shared" si="25"/>
        <v>16.8351436775534</v>
      </c>
      <c r="DT36" s="39">
        <f t="shared" si="25"/>
        <v>16.976547572133299</v>
      </c>
      <c r="DU36" s="39">
        <f t="shared" si="25"/>
        <v>17.174513024545099</v>
      </c>
      <c r="DV36" s="39">
        <f t="shared" si="25"/>
        <v>17.1603726350871</v>
      </c>
      <c r="DW36" s="39">
        <f t="shared" si="25"/>
        <v>0</v>
      </c>
      <c r="DX36" s="39">
        <f t="shared" si="25"/>
        <v>17.152292412539701</v>
      </c>
      <c r="DY36" s="39">
        <f t="shared" si="25"/>
        <v>17.014928629233498</v>
      </c>
      <c r="DZ36" s="39">
        <f t="shared" si="25"/>
        <v>16.4836539967405</v>
      </c>
      <c r="EA36" s="39">
        <f t="shared" si="30"/>
        <v>16.0150010889901</v>
      </c>
      <c r="EB36" s="39">
        <f t="shared" si="30"/>
        <v>15.5221075135973</v>
      </c>
      <c r="EC36" s="39">
        <f t="shared" si="30"/>
        <v>14.982752658556899</v>
      </c>
      <c r="ED36" s="39">
        <f t="shared" si="30"/>
        <v>14.6090423657387</v>
      </c>
      <c r="EE36" s="39">
        <f t="shared" si="30"/>
        <v>14.243412295467801</v>
      </c>
      <c r="EF36" s="39">
        <f t="shared" si="30"/>
        <v>13.8373811124599</v>
      </c>
      <c r="EG36" s="39">
        <f t="shared" si="30"/>
        <v>13.4576106527311</v>
      </c>
      <c r="EH36" s="39">
        <f t="shared" si="30"/>
        <v>13.158642418476401</v>
      </c>
      <c r="EI36" s="39">
        <f t="shared" si="30"/>
        <v>13.072157103143899</v>
      </c>
      <c r="EK36" s="39">
        <f t="shared" si="28"/>
        <v>8.5712778721850196</v>
      </c>
      <c r="EL36" s="39">
        <f t="shared" si="28"/>
        <v>8.4418125064189606</v>
      </c>
      <c r="EM36" s="39">
        <f t="shared" si="28"/>
        <v>9.3164965971773697</v>
      </c>
      <c r="EN36" s="39">
        <f t="shared" si="28"/>
        <v>10.651753373138799</v>
      </c>
      <c r="EO36" s="39">
        <f t="shared" si="28"/>
        <v>11.2193890070952</v>
      </c>
      <c r="EP36" s="39">
        <f t="shared" si="28"/>
        <v>12.136494266227601</v>
      </c>
      <c r="EQ36" s="39">
        <f t="shared" si="28"/>
        <v>13.100060805007599</v>
      </c>
      <c r="ER36" s="39">
        <f t="shared" si="28"/>
        <v>13.6717365502377</v>
      </c>
      <c r="ES36" s="39">
        <f t="shared" si="28"/>
        <v>13.8050602222702</v>
      </c>
      <c r="ET36" s="39">
        <f t="shared" si="28"/>
        <v>13.687896995332601</v>
      </c>
      <c r="EU36" s="39">
        <f t="shared" si="28"/>
        <v>13.7020373847906</v>
      </c>
      <c r="EV36" s="39">
        <f t="shared" si="28"/>
        <v>13.4596307083679</v>
      </c>
      <c r="EW36" s="39">
        <f t="shared" si="28"/>
        <v>0</v>
      </c>
      <c r="EX36" s="39">
        <f t="shared" si="28"/>
        <v>13.445490318909901</v>
      </c>
      <c r="EY36" s="39">
        <f t="shared" si="28"/>
        <v>13.3263070363355</v>
      </c>
      <c r="EZ36" s="39">
        <f t="shared" si="28"/>
        <v>12.7324106790999</v>
      </c>
      <c r="FA36" s="39">
        <f t="shared" si="31"/>
        <v>12.148614600048701</v>
      </c>
      <c r="FB36" s="39">
        <f t="shared" si="31"/>
        <v>11.417354459506999</v>
      </c>
      <c r="FC36" s="39">
        <f t="shared" si="31"/>
        <v>10.5022692560115</v>
      </c>
      <c r="FD36" s="39">
        <f t="shared" si="31"/>
        <v>9.8437311183966401</v>
      </c>
      <c r="FE36" s="39">
        <f t="shared" si="31"/>
        <v>9.2296342047925801</v>
      </c>
      <c r="FF36" s="39">
        <f t="shared" si="31"/>
        <v>8.5751361784514106</v>
      </c>
      <c r="FG36" s="39">
        <f t="shared" si="31"/>
        <v>7.8357958153623199</v>
      </c>
      <c r="FH36" s="39">
        <f t="shared" si="31"/>
        <v>7.1954381784791401</v>
      </c>
      <c r="FI36" s="39">
        <f t="shared" si="31"/>
        <v>7.0373351573012402</v>
      </c>
      <c r="FK36" s="39">
        <f t="shared" si="26"/>
        <v>0.27046923055208122</v>
      </c>
      <c r="FL36" s="39">
        <f t="shared" si="26"/>
        <v>0.27402678929453528</v>
      </c>
      <c r="FM36" s="39">
        <f t="shared" si="26"/>
        <v>0.24324622991190931</v>
      </c>
      <c r="FN36" s="39">
        <f t="shared" si="26"/>
        <v>0.20486636263026123</v>
      </c>
      <c r="FO36" s="39">
        <f t="shared" si="26"/>
        <v>0.19027907750724418</v>
      </c>
      <c r="FP36" s="39">
        <f t="shared" si="26"/>
        <v>0.17014590548899031</v>
      </c>
      <c r="FQ36" s="39">
        <f t="shared" si="26"/>
        <v>0.15184698911556074</v>
      </c>
      <c r="FR36" s="39">
        <f t="shared" si="26"/>
        <v>0.14226000109543063</v>
      </c>
      <c r="FS36" s="39">
        <f t="shared" si="26"/>
        <v>0.13955432979812551</v>
      </c>
      <c r="FT36" s="39">
        <f t="shared" si="26"/>
        <v>0.14055404922547265</v>
      </c>
      <c r="FU36" s="39">
        <f t="shared" si="26"/>
        <v>0.1395356330535614</v>
      </c>
      <c r="FV36" s="39">
        <f t="shared" si="26"/>
        <v>0.14292281240185437</v>
      </c>
      <c r="FW36" s="39">
        <f t="shared" si="26"/>
        <v>0.99999999999999989</v>
      </c>
      <c r="FX36" s="39">
        <f t="shared" si="26"/>
        <v>0.14315532365244649</v>
      </c>
      <c r="FY36" s="39">
        <f t="shared" si="26"/>
        <v>0.1454397567183312</v>
      </c>
      <c r="FZ36" s="39">
        <f t="shared" si="26"/>
        <v>0.15684003619937031</v>
      </c>
      <c r="GA36" s="39">
        <f t="shared" si="32"/>
        <v>0.16896288472399681</v>
      </c>
      <c r="GB36" s="39">
        <f t="shared" si="32"/>
        <v>0.18541714078129257</v>
      </c>
      <c r="GC36" s="39">
        <f t="shared" si="32"/>
        <v>0.20857005328997702</v>
      </c>
      <c r="GD36" s="39">
        <f t="shared" si="32"/>
        <v>0.22744643356385719</v>
      </c>
      <c r="GE36" s="39">
        <f t="shared" si="32"/>
        <v>0.24713032584391814</v>
      </c>
      <c r="GF36" s="39">
        <f t="shared" si="32"/>
        <v>0.27054903651041384</v>
      </c>
      <c r="GG36" s="39">
        <f t="shared" si="32"/>
        <v>0.29932620699305656</v>
      </c>
      <c r="GH36" s="39">
        <f t="shared" si="32"/>
        <v>0.32660294468615964</v>
      </c>
      <c r="GI36" s="39">
        <f t="shared" si="32"/>
        <v>0.33386917668325211</v>
      </c>
      <c r="GJ36" s="39">
        <f t="shared" si="27"/>
        <v>8900000000</v>
      </c>
      <c r="GK36" s="39">
        <f t="shared" si="35"/>
        <v>-11.357642689634186</v>
      </c>
      <c r="GL36" s="39">
        <f t="shared" si="35"/>
        <v>-11.244139555703816</v>
      </c>
      <c r="GM36" s="39">
        <f t="shared" si="35"/>
        <v>-12.279077643279983</v>
      </c>
      <c r="GN36" s="39">
        <f t="shared" si="35"/>
        <v>-13.770586866460954</v>
      </c>
      <c r="GO36" s="39">
        <f t="shared" si="35"/>
        <v>-14.412179255036895</v>
      </c>
      <c r="GP36" s="39">
        <f t="shared" si="35"/>
        <v>-15.383569952219581</v>
      </c>
      <c r="GQ36" s="39">
        <f t="shared" si="35"/>
        <v>-16.371876300592483</v>
      </c>
      <c r="GR36" s="39">
        <f t="shared" si="35"/>
        <v>-16.938343845880265</v>
      </c>
      <c r="GS36" s="39">
        <f t="shared" si="35"/>
        <v>-17.105133691817617</v>
      </c>
      <c r="GT36" s="39">
        <f t="shared" si="35"/>
        <v>-17.043132765492622</v>
      </c>
      <c r="GU36" s="39">
        <f t="shared" si="35"/>
        <v>-17.106297458930261</v>
      </c>
      <c r="GV36" s="39">
        <f t="shared" si="35"/>
        <v>-16.897968928794576</v>
      </c>
      <c r="GW36" s="39">
        <f t="shared" si="35"/>
        <v>-9.6432746655328714E-16</v>
      </c>
      <c r="GX36" s="39">
        <f t="shared" si="35"/>
        <v>-16.88384993644658</v>
      </c>
      <c r="GY36" s="39">
        <f t="shared" si="35"/>
        <v>-16.746337211591587</v>
      </c>
      <c r="GZ36" s="39">
        <f t="shared" si="33"/>
        <v>-16.090861322694849</v>
      </c>
      <c r="HA36" s="39">
        <f t="shared" si="33"/>
        <v>-15.444173686403524</v>
      </c>
      <c r="HB36" s="39">
        <f t="shared" si="33"/>
        <v>-14.637002404624898</v>
      </c>
      <c r="HC36" s="39">
        <f t="shared" si="33"/>
        <v>-13.614960957936155</v>
      </c>
      <c r="HD36" s="39">
        <f t="shared" si="33"/>
        <v>-12.862417373267052</v>
      </c>
      <c r="HE36" s="39">
        <f t="shared" si="33"/>
        <v>-12.14147916411056</v>
      </c>
      <c r="HF36" s="39">
        <f t="shared" si="33"/>
        <v>-11.355080167095608</v>
      </c>
      <c r="HG36" s="39">
        <f t="shared" si="33"/>
        <v>-10.477105151721997</v>
      </c>
      <c r="HH36" s="39">
        <f t="shared" si="33"/>
        <v>-9.7195980787485023</v>
      </c>
      <c r="HI36" s="39">
        <f t="shared" si="33"/>
        <v>-9.5284734766115911</v>
      </c>
    </row>
    <row r="37" spans="1:217" s="39" customFormat="1">
      <c r="A37" s="20"/>
      <c r="B37" s="184"/>
      <c r="C37" s="40">
        <v>8.9499999999999993</v>
      </c>
      <c r="D37" s="41">
        <v>6.8530642857142858</v>
      </c>
      <c r="E37" s="42">
        <v>6.8780000000000001</v>
      </c>
      <c r="F37" s="42">
        <v>7.109</v>
      </c>
      <c r="G37" s="42">
        <v>7.4039999999999999</v>
      </c>
      <c r="H37" s="42">
        <v>7.5839999999999996</v>
      </c>
      <c r="I37" s="42">
        <v>7.7939999999999996</v>
      </c>
      <c r="J37" s="42">
        <v>8.0440000000000005</v>
      </c>
      <c r="K37" s="42">
        <v>8.2059999999999995</v>
      </c>
      <c r="L37" s="42">
        <v>8.3249999999999993</v>
      </c>
      <c r="M37" s="42">
        <v>8.4030000000000005</v>
      </c>
      <c r="N37" s="42">
        <v>8.5060000000000002</v>
      </c>
      <c r="O37" s="43">
        <v>8.5030000000000001</v>
      </c>
      <c r="P37" s="20"/>
      <c r="Q37" s="41">
        <v>8.5</v>
      </c>
      <c r="R37" s="42">
        <v>8.4350000000000005</v>
      </c>
      <c r="S37" s="42">
        <v>8.157</v>
      </c>
      <c r="T37" s="42">
        <v>7.9260000000000002</v>
      </c>
      <c r="U37" s="42">
        <v>7.6740000000000004</v>
      </c>
      <c r="V37" s="42">
        <v>7.3979999999999997</v>
      </c>
      <c r="W37" s="42">
        <v>7.1980000000000004</v>
      </c>
      <c r="X37" s="42">
        <v>7.0190000000000001</v>
      </c>
      <c r="Y37" s="42">
        <v>6.8220000000000001</v>
      </c>
      <c r="Z37" s="42">
        <v>6.6379999999999999</v>
      </c>
      <c r="AA37" s="42">
        <v>6.4939999999999998</v>
      </c>
      <c r="AB37" s="43">
        <v>6.4580928571428577</v>
      </c>
      <c r="AD37" s="20"/>
      <c r="AE37" s="184"/>
      <c r="AF37" s="40">
        <v>8.9499999999999993</v>
      </c>
      <c r="AG37" s="41">
        <v>4.22905</v>
      </c>
      <c r="AH37" s="42">
        <v>4.181</v>
      </c>
      <c r="AI37" s="42">
        <v>4.6029999999999998</v>
      </c>
      <c r="AJ37" s="42">
        <v>5.25</v>
      </c>
      <c r="AK37" s="42">
        <v>5.5430000000000001</v>
      </c>
      <c r="AL37" s="42">
        <v>5.9690000000000003</v>
      </c>
      <c r="AM37" s="42">
        <v>6.44</v>
      </c>
      <c r="AN37" s="42">
        <v>6.7080000000000002</v>
      </c>
      <c r="AO37" s="42">
        <v>6.774</v>
      </c>
      <c r="AP37" s="42">
        <v>6.7069999999999999</v>
      </c>
      <c r="AQ37" s="42">
        <v>6.7160000000000002</v>
      </c>
      <c r="AR37" s="43">
        <v>6.5910000000000002</v>
      </c>
      <c r="AS37" s="20"/>
      <c r="AT37" s="41">
        <v>6.5830000000000002</v>
      </c>
      <c r="AU37" s="42">
        <v>6.5350000000000001</v>
      </c>
      <c r="AV37" s="42">
        <v>6.2450000000000001</v>
      </c>
      <c r="AW37" s="42">
        <v>5.9619999999999997</v>
      </c>
      <c r="AX37" s="42">
        <v>5.61</v>
      </c>
      <c r="AY37" s="42">
        <v>5.1619999999999999</v>
      </c>
      <c r="AZ37" s="42">
        <v>4.8369999999999997</v>
      </c>
      <c r="BA37" s="42">
        <v>4.5430000000000001</v>
      </c>
      <c r="BB37" s="42">
        <v>4.2290000000000001</v>
      </c>
      <c r="BC37" s="42">
        <v>3.871</v>
      </c>
      <c r="BD37" s="42">
        <v>3.5670000000000002</v>
      </c>
      <c r="BE37" s="43">
        <v>3.4707314285714288</v>
      </c>
      <c r="BH37" s="118" t="str">
        <f t="shared" si="21"/>
        <v>6.85306428571429+4.22905i</v>
      </c>
      <c r="BI37" s="118" t="str">
        <f t="shared" si="21"/>
        <v>6.878+4.181i</v>
      </c>
      <c r="BJ37" s="118" t="str">
        <f t="shared" si="21"/>
        <v>7.109+4.603i</v>
      </c>
      <c r="BK37" s="118" t="str">
        <f t="shared" si="21"/>
        <v>7.404+5.25i</v>
      </c>
      <c r="BL37" s="118" t="str">
        <f t="shared" si="21"/>
        <v>7.584+5.543i</v>
      </c>
      <c r="BM37" s="118" t="str">
        <f t="shared" si="21"/>
        <v>7.794+5.969i</v>
      </c>
      <c r="BN37" s="118" t="str">
        <f t="shared" si="21"/>
        <v>8.044+6.44i</v>
      </c>
      <c r="BO37" s="118" t="str">
        <f t="shared" si="21"/>
        <v>8.206+6.708i</v>
      </c>
      <c r="BP37" s="118" t="str">
        <f t="shared" si="21"/>
        <v>8.325+6.774i</v>
      </c>
      <c r="BQ37" s="118" t="str">
        <f t="shared" si="21"/>
        <v>8.403+6.707i</v>
      </c>
      <c r="BR37" s="118" t="str">
        <f t="shared" si="21"/>
        <v>8.506+6.716i</v>
      </c>
      <c r="BS37" s="118" t="str">
        <f t="shared" si="21"/>
        <v>8.503+6.591i</v>
      </c>
      <c r="BT37" s="118" t="str">
        <f t="shared" si="21"/>
        <v>0</v>
      </c>
      <c r="BU37" s="118" t="str">
        <f t="shared" si="21"/>
        <v>8.5+6.583i</v>
      </c>
      <c r="BV37" s="118" t="str">
        <f t="shared" si="21"/>
        <v>8.435+6.535i</v>
      </c>
      <c r="BW37" s="118" t="str">
        <f t="shared" si="21"/>
        <v>8.157+6.245i</v>
      </c>
      <c r="BX37" s="118" t="str">
        <f t="shared" si="34"/>
        <v>7.926+5.962i</v>
      </c>
      <c r="BY37" s="118" t="str">
        <f t="shared" si="34"/>
        <v>7.674+5.61i</v>
      </c>
      <c r="BZ37" s="118" t="str">
        <f t="shared" si="34"/>
        <v>7.398+5.162i</v>
      </c>
      <c r="CA37" s="118" t="str">
        <f t="shared" si="34"/>
        <v>7.198+4.837i</v>
      </c>
      <c r="CB37" s="118" t="str">
        <f t="shared" si="34"/>
        <v>7.019+4.543i</v>
      </c>
      <c r="CC37" s="118" t="str">
        <f t="shared" si="34"/>
        <v>6.822+4.229i</v>
      </c>
      <c r="CD37" s="118" t="str">
        <f t="shared" si="34"/>
        <v>6.638+3.871i</v>
      </c>
      <c r="CE37" s="118" t="str">
        <f t="shared" si="34"/>
        <v>6.494+3.567i</v>
      </c>
      <c r="CF37" s="118" t="str">
        <f t="shared" si="34"/>
        <v>6.45809285714286+3.47073142857143i</v>
      </c>
      <c r="CG37" s="118" t="str">
        <f t="shared" si="34"/>
        <v>0</v>
      </c>
      <c r="CH37" s="39">
        <f t="shared" si="22"/>
        <v>8950000000</v>
      </c>
      <c r="CI37" s="121">
        <f t="shared" si="23"/>
        <v>2.0087704098339181</v>
      </c>
      <c r="CJ37" s="121" t="str">
        <f t="shared" si="24"/>
        <v>13.7662327538325+8.49519050170813i</v>
      </c>
      <c r="CK37" s="121" t="str">
        <f t="shared" si="24"/>
        <v>13.8163228788377+8.39866908351561i</v>
      </c>
      <c r="CL37" s="121" t="str">
        <f t="shared" si="24"/>
        <v>14.2803488435093+9.24637019646552i</v>
      </c>
      <c r="CM37" s="121" t="str">
        <f t="shared" si="24"/>
        <v>14.8729361144103+10.5460446516281i</v>
      </c>
      <c r="CN37" s="121" t="str">
        <f t="shared" si="24"/>
        <v>15.2345147881804+11.1346143817094i</v>
      </c>
      <c r="CO37" s="121" t="str">
        <f t="shared" si="24"/>
        <v>15.6563565742456+11.9903505762987i</v>
      </c>
      <c r="CP37" s="121" t="str">
        <f t="shared" si="24"/>
        <v>16.158549176704+12.9364814393304i</v>
      </c>
      <c r="CQ37" s="121" t="str">
        <f t="shared" si="24"/>
        <v>16.4839699830971+13.4748319091659i</v>
      </c>
      <c r="CR37" s="121" t="str">
        <f t="shared" si="24"/>
        <v>16.7230136618674+13.607410756215i</v>
      </c>
      <c r="CS37" s="121" t="str">
        <f t="shared" si="24"/>
        <v>16.8796977538344+13.4728231387561i</v>
      </c>
      <c r="CT37" s="121" t="str">
        <f t="shared" si="24"/>
        <v>17.0866011060473+13.4909020724446i</v>
      </c>
      <c r="CU37" s="121" t="str">
        <f t="shared" si="24"/>
        <v>17.0805747948178+13.2398057712154i</v>
      </c>
      <c r="CV37" s="121" t="str">
        <f t="shared" si="24"/>
        <v>0</v>
      </c>
      <c r="CW37" s="121" t="str">
        <f t="shared" si="24"/>
        <v>17.0745484835883+13.2237356079367i</v>
      </c>
      <c r="CX37" s="121" t="str">
        <f t="shared" si="24"/>
        <v>16.9439784069491+13.1273146282647i</v>
      </c>
      <c r="CY37" s="121" t="str">
        <f t="shared" si="24"/>
        <v>16.3855402330153+12.5447712094128i</v>
      </c>
      <c r="CZ37" s="121" t="str">
        <f t="shared" si="29"/>
        <v>15.9215142683436+11.9762891834298i</v>
      </c>
      <c r="DA37" s="121" t="str">
        <f t="shared" si="29"/>
        <v>15.4153041250655+11.2692019991683i</v>
      </c>
      <c r="DB37" s="121" t="str">
        <f t="shared" si="29"/>
        <v>14.8608834919513+10.3692728555627i</v>
      </c>
      <c r="DC37" s="121" t="str">
        <f t="shared" si="29"/>
        <v>14.4591294099845+9.71642247236666i</v>
      </c>
      <c r="DD37" s="121" t="str">
        <f t="shared" si="29"/>
        <v>14.0995595066243+9.12584397187549i</v>
      </c>
      <c r="DE37" s="121" t="str">
        <f t="shared" si="29"/>
        <v>13.703831735887+8.49509006318764i</v>
      </c>
      <c r="DF37" s="121" t="str">
        <f t="shared" si="29"/>
        <v>13.3342179804775+7.7759502564671i</v>
      </c>
      <c r="DG37" s="121" t="str">
        <f t="shared" si="29"/>
        <v>13.0449550414615+7.16528405187759i</v>
      </c>
      <c r="DH37" s="121" t="str">
        <f t="shared" si="29"/>
        <v>12.9728258353884+6.97190259419489i</v>
      </c>
      <c r="DI37" s="121"/>
      <c r="DK37" s="39">
        <f t="shared" si="25"/>
        <v>13.766232753832499</v>
      </c>
      <c r="DL37" s="39">
        <f t="shared" si="25"/>
        <v>13.816322878837701</v>
      </c>
      <c r="DM37" s="39">
        <f t="shared" si="25"/>
        <v>14.2803488435093</v>
      </c>
      <c r="DN37" s="39">
        <f t="shared" si="25"/>
        <v>14.872936114410299</v>
      </c>
      <c r="DO37" s="39">
        <f t="shared" si="25"/>
        <v>15.2345147881804</v>
      </c>
      <c r="DP37" s="39">
        <f t="shared" si="25"/>
        <v>15.656356574245599</v>
      </c>
      <c r="DQ37" s="39">
        <f t="shared" si="25"/>
        <v>16.158549176704</v>
      </c>
      <c r="DR37" s="39">
        <f t="shared" si="25"/>
        <v>16.483969983097101</v>
      </c>
      <c r="DS37" s="39">
        <f t="shared" si="25"/>
        <v>16.723013661867402</v>
      </c>
      <c r="DT37" s="39">
        <f t="shared" si="25"/>
        <v>16.8796977538344</v>
      </c>
      <c r="DU37" s="39">
        <f t="shared" si="25"/>
        <v>17.086601106047301</v>
      </c>
      <c r="DV37" s="39">
        <f t="shared" si="25"/>
        <v>17.080574794817799</v>
      </c>
      <c r="DW37" s="39">
        <f t="shared" si="25"/>
        <v>0</v>
      </c>
      <c r="DX37" s="39">
        <f t="shared" si="25"/>
        <v>17.074548483588298</v>
      </c>
      <c r="DY37" s="39">
        <f t="shared" si="25"/>
        <v>16.9439784069491</v>
      </c>
      <c r="DZ37" s="39">
        <f t="shared" si="25"/>
        <v>16.385540233015298</v>
      </c>
      <c r="EA37" s="39">
        <f t="shared" si="30"/>
        <v>15.9215142683436</v>
      </c>
      <c r="EB37" s="39">
        <f t="shared" si="30"/>
        <v>15.4153041250655</v>
      </c>
      <c r="EC37" s="39">
        <f t="shared" si="30"/>
        <v>14.8608834919513</v>
      </c>
      <c r="ED37" s="39">
        <f t="shared" si="30"/>
        <v>14.4591294099845</v>
      </c>
      <c r="EE37" s="39">
        <f t="shared" si="30"/>
        <v>14.099559506624299</v>
      </c>
      <c r="EF37" s="39">
        <f t="shared" si="30"/>
        <v>13.703831735887</v>
      </c>
      <c r="EG37" s="39">
        <f t="shared" si="30"/>
        <v>13.334217980477501</v>
      </c>
      <c r="EH37" s="39">
        <f t="shared" si="30"/>
        <v>13.044955041461501</v>
      </c>
      <c r="EI37" s="39">
        <f t="shared" si="30"/>
        <v>12.972825835388401</v>
      </c>
      <c r="EK37" s="39">
        <f t="shared" si="28"/>
        <v>8.4951905017081302</v>
      </c>
      <c r="EL37" s="39">
        <f t="shared" si="28"/>
        <v>8.3986690835156104</v>
      </c>
      <c r="EM37" s="39">
        <f t="shared" si="28"/>
        <v>9.2463701964655201</v>
      </c>
      <c r="EN37" s="39">
        <f t="shared" si="28"/>
        <v>10.546044651628099</v>
      </c>
      <c r="EO37" s="39">
        <f t="shared" si="28"/>
        <v>11.134614381709399</v>
      </c>
      <c r="EP37" s="39">
        <f t="shared" si="28"/>
        <v>11.990350576298701</v>
      </c>
      <c r="EQ37" s="39">
        <f t="shared" si="28"/>
        <v>12.9364814393304</v>
      </c>
      <c r="ER37" s="39">
        <f t="shared" si="28"/>
        <v>13.4748319091659</v>
      </c>
      <c r="ES37" s="39">
        <f t="shared" si="28"/>
        <v>13.607410756215</v>
      </c>
      <c r="ET37" s="39">
        <f t="shared" si="28"/>
        <v>13.4728231387561</v>
      </c>
      <c r="EU37" s="39">
        <f t="shared" si="28"/>
        <v>13.4909020724446</v>
      </c>
      <c r="EV37" s="39">
        <f t="shared" si="28"/>
        <v>13.2398057712154</v>
      </c>
      <c r="EW37" s="39">
        <f t="shared" si="28"/>
        <v>0</v>
      </c>
      <c r="EX37" s="39">
        <f t="shared" si="28"/>
        <v>13.2237356079367</v>
      </c>
      <c r="EY37" s="39">
        <f t="shared" si="28"/>
        <v>13.127314628264701</v>
      </c>
      <c r="EZ37" s="39">
        <f t="shared" si="28"/>
        <v>12.544771209412801</v>
      </c>
      <c r="FA37" s="39">
        <f t="shared" si="31"/>
        <v>11.976289183429801</v>
      </c>
      <c r="FB37" s="39">
        <f t="shared" si="31"/>
        <v>11.269201999168301</v>
      </c>
      <c r="FC37" s="39">
        <f t="shared" si="31"/>
        <v>10.3692728555627</v>
      </c>
      <c r="FD37" s="39">
        <f t="shared" si="31"/>
        <v>9.7164224723666592</v>
      </c>
      <c r="FE37" s="39">
        <f t="shared" si="31"/>
        <v>9.12584397187549</v>
      </c>
      <c r="FF37" s="39">
        <f t="shared" si="31"/>
        <v>8.4950900631876394</v>
      </c>
      <c r="FG37" s="39">
        <f t="shared" si="31"/>
        <v>7.7759502564670999</v>
      </c>
      <c r="FH37" s="39">
        <f t="shared" si="31"/>
        <v>7.16528405187759</v>
      </c>
      <c r="FI37" s="39">
        <f t="shared" si="31"/>
        <v>6.9719025941948898</v>
      </c>
      <c r="FK37" s="39">
        <f t="shared" si="26"/>
        <v>0.27378124890018046</v>
      </c>
      <c r="FL37" s="39">
        <f t="shared" si="26"/>
        <v>0.27647570434384838</v>
      </c>
      <c r="FM37" s="39">
        <f t="shared" si="26"/>
        <v>0.24634837636087129</v>
      </c>
      <c r="FN37" s="39">
        <f t="shared" si="26"/>
        <v>0.20827755263344661</v>
      </c>
      <c r="FO37" s="39">
        <f t="shared" si="26"/>
        <v>0.19292980218655106</v>
      </c>
      <c r="FP37" s="39">
        <f t="shared" si="26"/>
        <v>0.17369744258340108</v>
      </c>
      <c r="FQ37" s="39">
        <f t="shared" si="26"/>
        <v>0.15515224480962125</v>
      </c>
      <c r="FR37" s="39">
        <f t="shared" si="26"/>
        <v>0.14562627633529568</v>
      </c>
      <c r="FS37" s="39">
        <f t="shared" si="26"/>
        <v>0.14273052269195075</v>
      </c>
      <c r="FT37" s="39">
        <f t="shared" si="26"/>
        <v>0.14394605002800895</v>
      </c>
      <c r="FU37" s="39">
        <f t="shared" si="26"/>
        <v>0.14280322238426066</v>
      </c>
      <c r="FV37" s="39">
        <f t="shared" si="26"/>
        <v>0.1463946801165503</v>
      </c>
      <c r="FW37" s="39">
        <f t="shared" si="26"/>
        <v>0.99999999999999989</v>
      </c>
      <c r="FX37" s="39">
        <f t="shared" si="26"/>
        <v>0.14665399368332563</v>
      </c>
      <c r="FY37" s="39">
        <f t="shared" si="26"/>
        <v>0.14864865099719984</v>
      </c>
      <c r="FZ37" s="39">
        <f t="shared" si="26"/>
        <v>0.16034821580849992</v>
      </c>
      <c r="GA37" s="39">
        <f t="shared" si="32"/>
        <v>0.17253950135426022</v>
      </c>
      <c r="GB37" s="39">
        <f t="shared" si="32"/>
        <v>0.18904603098890077</v>
      </c>
      <c r="GC37" s="39">
        <f t="shared" si="32"/>
        <v>0.21253368125239744</v>
      </c>
      <c r="GD37" s="39">
        <f t="shared" si="32"/>
        <v>0.23192281698272482</v>
      </c>
      <c r="GE37" s="39">
        <f t="shared" si="32"/>
        <v>0.25133685916486992</v>
      </c>
      <c r="GF37" s="39">
        <f t="shared" si="32"/>
        <v>0.27435742176927969</v>
      </c>
      <c r="GG37" s="39">
        <f t="shared" si="32"/>
        <v>0.30275748438554884</v>
      </c>
      <c r="GH37" s="39">
        <f t="shared" si="32"/>
        <v>0.3290892159253877</v>
      </c>
      <c r="GI37" s="39">
        <f t="shared" si="32"/>
        <v>0.33767473927939928</v>
      </c>
      <c r="GJ37" s="39">
        <f t="shared" si="27"/>
        <v>8950000000</v>
      </c>
      <c r="GK37" s="39">
        <f t="shared" si="35"/>
        <v>-11.251925994606417</v>
      </c>
      <c r="GL37" s="39">
        <f t="shared" si="35"/>
        <v>-11.166860537312184</v>
      </c>
      <c r="GM37" s="39">
        <f t="shared" si="35"/>
        <v>-12.169005914774576</v>
      </c>
      <c r="GN37" s="39">
        <f t="shared" si="35"/>
        <v>-13.627150682922295</v>
      </c>
      <c r="GO37" s="39">
        <f t="shared" si="35"/>
        <v>-14.292013619703052</v>
      </c>
      <c r="GP37" s="39">
        <f t="shared" si="35"/>
        <v>-15.204131515927715</v>
      </c>
      <c r="GQ37" s="39">
        <f t="shared" si="35"/>
        <v>-16.184838729488192</v>
      </c>
      <c r="GR37" s="39">
        <f t="shared" si="35"/>
        <v>-16.735205105154769</v>
      </c>
      <c r="GS37" s="39">
        <f t="shared" si="35"/>
        <v>-16.909662875588442</v>
      </c>
      <c r="GT37" s="39">
        <f t="shared" si="35"/>
        <v>-16.836004958833747</v>
      </c>
      <c r="GU37" s="39">
        <f t="shared" si="35"/>
        <v>-16.905239850088588</v>
      </c>
      <c r="GV37" s="39">
        <f t="shared" si="35"/>
        <v>-16.689494099159802</v>
      </c>
      <c r="GW37" s="39">
        <f t="shared" si="35"/>
        <v>-9.6432746655328714E-16</v>
      </c>
      <c r="GX37" s="39">
        <f t="shared" si="35"/>
        <v>-16.674122116196436</v>
      </c>
      <c r="GY37" s="39">
        <f t="shared" si="35"/>
        <v>-16.556780554223664</v>
      </c>
      <c r="GZ37" s="39">
        <f t="shared" si="33"/>
        <v>-15.898717361899351</v>
      </c>
      <c r="HA37" s="39">
        <f t="shared" si="33"/>
        <v>-15.262229228478839</v>
      </c>
      <c r="HB37" s="39">
        <f t="shared" si="33"/>
        <v>-14.468648723893347</v>
      </c>
      <c r="HC37" s="39">
        <f t="shared" si="33"/>
        <v>-13.451444707760798</v>
      </c>
      <c r="HD37" s="39">
        <f t="shared" si="33"/>
        <v>-12.69313045180013</v>
      </c>
      <c r="HE37" s="39">
        <f t="shared" si="33"/>
        <v>-11.994876327785036</v>
      </c>
      <c r="HF37" s="39">
        <f t="shared" si="33"/>
        <v>-11.233665740169254</v>
      </c>
      <c r="HG37" s="39">
        <f t="shared" si="33"/>
        <v>-10.378102239525289</v>
      </c>
      <c r="HH37" s="39">
        <f t="shared" si="33"/>
        <v>-9.6537269813281466</v>
      </c>
      <c r="HI37" s="39">
        <f t="shared" si="33"/>
        <v>-9.4300285357015259</v>
      </c>
    </row>
    <row r="38" spans="1:217" s="39" customFormat="1">
      <c r="A38" s="20"/>
      <c r="B38" s="184"/>
      <c r="C38" s="40">
        <v>9</v>
      </c>
      <c r="D38" s="41">
        <v>6.840710476190476</v>
      </c>
      <c r="E38" s="42">
        <v>6.8760000000000003</v>
      </c>
      <c r="F38" s="42">
        <v>7.1120000000000001</v>
      </c>
      <c r="G38" s="42">
        <v>7.4080000000000004</v>
      </c>
      <c r="H38" s="42">
        <v>7.59</v>
      </c>
      <c r="I38" s="42">
        <v>7.7930000000000001</v>
      </c>
      <c r="J38" s="42">
        <v>8.0350000000000001</v>
      </c>
      <c r="K38" s="42">
        <v>8.1989999999999998</v>
      </c>
      <c r="L38" s="42">
        <v>8.3109999999999999</v>
      </c>
      <c r="M38" s="42">
        <v>8.3699999999999992</v>
      </c>
      <c r="N38" s="42">
        <v>8.4619999999999997</v>
      </c>
      <c r="O38" s="43">
        <v>8.4480000000000004</v>
      </c>
      <c r="P38" s="20"/>
      <c r="Q38" s="41">
        <v>8.4489999999999998</v>
      </c>
      <c r="R38" s="42">
        <v>8.3870000000000005</v>
      </c>
      <c r="S38" s="42">
        <v>8.1270000000000007</v>
      </c>
      <c r="T38" s="42">
        <v>7.9029999999999996</v>
      </c>
      <c r="U38" s="42">
        <v>7.6689999999999996</v>
      </c>
      <c r="V38" s="42">
        <v>7.3840000000000003</v>
      </c>
      <c r="W38" s="42">
        <v>7.2009999999999996</v>
      </c>
      <c r="X38" s="42">
        <v>7.0259999999999998</v>
      </c>
      <c r="Y38" s="42">
        <v>6.8280000000000003</v>
      </c>
      <c r="Z38" s="42">
        <v>6.6340000000000003</v>
      </c>
      <c r="AA38" s="42">
        <v>6.4889999999999999</v>
      </c>
      <c r="AB38" s="43">
        <v>6.4503809523809528</v>
      </c>
      <c r="AD38" s="20"/>
      <c r="AE38" s="184"/>
      <c r="AF38" s="40">
        <v>9</v>
      </c>
      <c r="AG38" s="41">
        <v>4.2145076190476196</v>
      </c>
      <c r="AH38" s="42">
        <v>4.1589999999999998</v>
      </c>
      <c r="AI38" s="42">
        <v>4.5789999999999997</v>
      </c>
      <c r="AJ38" s="42">
        <v>5.2220000000000004</v>
      </c>
      <c r="AK38" s="42">
        <v>5.5250000000000004</v>
      </c>
      <c r="AL38" s="42">
        <v>5.9480000000000004</v>
      </c>
      <c r="AM38" s="42">
        <v>6.4139999999999997</v>
      </c>
      <c r="AN38" s="42">
        <v>6.6890000000000001</v>
      </c>
      <c r="AO38" s="42">
        <v>6.7619999999999996</v>
      </c>
      <c r="AP38" s="42">
        <v>6.702</v>
      </c>
      <c r="AQ38" s="42">
        <v>6.72</v>
      </c>
      <c r="AR38" s="43">
        <v>6.59</v>
      </c>
      <c r="AS38" s="20"/>
      <c r="AT38" s="41">
        <v>6.5869999999999997</v>
      </c>
      <c r="AU38" s="42">
        <v>6.5309999999999997</v>
      </c>
      <c r="AV38" s="42">
        <v>6.2279999999999998</v>
      </c>
      <c r="AW38" s="42">
        <v>5.9459999999999997</v>
      </c>
      <c r="AX38" s="42">
        <v>5.5949999999999998</v>
      </c>
      <c r="AY38" s="42">
        <v>5.1459999999999999</v>
      </c>
      <c r="AZ38" s="42">
        <v>4.8170000000000002</v>
      </c>
      <c r="BA38" s="42">
        <v>4.5209999999999999</v>
      </c>
      <c r="BB38" s="42">
        <v>4.2009999999999996</v>
      </c>
      <c r="BC38" s="42">
        <v>3.84</v>
      </c>
      <c r="BD38" s="42">
        <v>3.5350000000000001</v>
      </c>
      <c r="BE38" s="43">
        <v>3.4629209523809519</v>
      </c>
      <c r="BH38" s="118" t="str">
        <f t="shared" si="21"/>
        <v>6.84071047619048+4.21450761904762i</v>
      </c>
      <c r="BI38" s="118" t="str">
        <f t="shared" si="21"/>
        <v>6.876+4.159i</v>
      </c>
      <c r="BJ38" s="118" t="str">
        <f t="shared" si="21"/>
        <v>7.112+4.579i</v>
      </c>
      <c r="BK38" s="118" t="str">
        <f t="shared" si="21"/>
        <v>7.408+5.222i</v>
      </c>
      <c r="BL38" s="118" t="str">
        <f t="shared" si="21"/>
        <v>7.59+5.525i</v>
      </c>
      <c r="BM38" s="118" t="str">
        <f t="shared" si="21"/>
        <v>7.793+5.948i</v>
      </c>
      <c r="BN38" s="118" t="str">
        <f t="shared" si="21"/>
        <v>8.035+6.414i</v>
      </c>
      <c r="BO38" s="118" t="str">
        <f t="shared" si="21"/>
        <v>8.199+6.689i</v>
      </c>
      <c r="BP38" s="118" t="str">
        <f t="shared" si="21"/>
        <v>8.311+6.762i</v>
      </c>
      <c r="BQ38" s="118" t="str">
        <f t="shared" si="21"/>
        <v>8.37+6.702i</v>
      </c>
      <c r="BR38" s="118" t="str">
        <f t="shared" si="21"/>
        <v>8.462+6.72i</v>
      </c>
      <c r="BS38" s="118" t="str">
        <f t="shared" si="21"/>
        <v>8.448+6.59i</v>
      </c>
      <c r="BT38" s="118" t="str">
        <f t="shared" si="21"/>
        <v>0</v>
      </c>
      <c r="BU38" s="118" t="str">
        <f t="shared" si="21"/>
        <v>8.449+6.587i</v>
      </c>
      <c r="BV38" s="118" t="str">
        <f t="shared" si="21"/>
        <v>8.387+6.531i</v>
      </c>
      <c r="BW38" s="118" t="str">
        <f t="shared" si="21"/>
        <v>8.127+6.228i</v>
      </c>
      <c r="BX38" s="118" t="str">
        <f t="shared" si="34"/>
        <v>7.903+5.946i</v>
      </c>
      <c r="BY38" s="118" t="str">
        <f t="shared" si="34"/>
        <v>7.669+5.595i</v>
      </c>
      <c r="BZ38" s="118" t="str">
        <f t="shared" si="34"/>
        <v>7.384+5.146i</v>
      </c>
      <c r="CA38" s="118" t="str">
        <f t="shared" si="34"/>
        <v>7.201+4.817i</v>
      </c>
      <c r="CB38" s="118" t="str">
        <f t="shared" si="34"/>
        <v>7.026+4.521i</v>
      </c>
      <c r="CC38" s="118" t="str">
        <f t="shared" si="34"/>
        <v>6.828+4.201i</v>
      </c>
      <c r="CD38" s="118" t="str">
        <f t="shared" si="34"/>
        <v>6.634+3.84i</v>
      </c>
      <c r="CE38" s="118" t="str">
        <f t="shared" si="34"/>
        <v>6.489+3.535i</v>
      </c>
      <c r="CF38" s="118" t="str">
        <f t="shared" si="34"/>
        <v>6.45038095238095+3.46292095238095i</v>
      </c>
      <c r="CG38" s="118" t="str">
        <f t="shared" si="34"/>
        <v>0</v>
      </c>
      <c r="CH38" s="39">
        <f t="shared" si="22"/>
        <v>9000000000</v>
      </c>
      <c r="CI38" s="121">
        <f t="shared" si="23"/>
        <v>1.9976105742237298</v>
      </c>
      <c r="CJ38" s="121" t="str">
        <f t="shared" si="24"/>
        <v>13.6650755824411+8.418944984956i</v>
      </c>
      <c r="CK38" s="121" t="str">
        <f t="shared" si="24"/>
        <v>13.7355703083624+8.30806237819649i</v>
      </c>
      <c r="CL38" s="121" t="str">
        <f t="shared" si="24"/>
        <v>14.2070064038792+9.14705881937046i</v>
      </c>
      <c r="CM38" s="121" t="str">
        <f t="shared" si="24"/>
        <v>14.7982991338494+10.4315224185963i</v>
      </c>
      <c r="CN38" s="121" t="str">
        <f t="shared" si="24"/>
        <v>15.1618642583581+11.0367984225861i</v>
      </c>
      <c r="CO38" s="121" t="str">
        <f t="shared" si="24"/>
        <v>15.5673792049255+11.8817876954827i</v>
      </c>
      <c r="CP38" s="121" t="str">
        <f t="shared" si="24"/>
        <v>16.0508009638877+12.812674223071i</v>
      </c>
      <c r="CQ38" s="121" t="str">
        <f t="shared" si="24"/>
        <v>16.3784090980604+13.3620171309825i</v>
      </c>
      <c r="CR38" s="121" t="str">
        <f t="shared" si="24"/>
        <v>16.6021414823734+13.5078427029009i</v>
      </c>
      <c r="CS38" s="121" t="str">
        <f t="shared" si="24"/>
        <v>16.7200005062526+13.3879860684474i</v>
      </c>
      <c r="CT38" s="121" t="str">
        <f t="shared" si="24"/>
        <v>16.9037806790812+13.4239430587835i</v>
      </c>
      <c r="CU38" s="121" t="str">
        <f t="shared" si="24"/>
        <v>16.8758141310421+13.1642536841344i</v>
      </c>
      <c r="CV38" s="121" t="str">
        <f t="shared" si="24"/>
        <v>0</v>
      </c>
      <c r="CW38" s="121" t="str">
        <f t="shared" si="24"/>
        <v>16.8778117416163+13.1582608524117i</v>
      </c>
      <c r="CX38" s="121" t="str">
        <f t="shared" si="24"/>
        <v>16.7539598860144+13.0463946602552i</v>
      </c>
      <c r="CY38" s="121" t="str">
        <f t="shared" si="24"/>
        <v>16.2345811367163+12.4411186562654i</v>
      </c>
      <c r="CZ38" s="121" t="str">
        <f t="shared" si="29"/>
        <v>15.7871163680901+11.8777924743343i</v>
      </c>
      <c r="DA38" s="121" t="str">
        <f t="shared" si="29"/>
        <v>15.3196754937218+11.1766311627818i</v>
      </c>
      <c r="DB38" s="121" t="str">
        <f t="shared" si="29"/>
        <v>14.750356480068+10.2797040149553i</v>
      </c>
      <c r="DC38" s="121" t="str">
        <f t="shared" si="29"/>
        <v>14.3847937449851+9.62249013603571i</v>
      </c>
      <c r="DD38" s="121" t="str">
        <f t="shared" si="29"/>
        <v>14.0352118944959+9.03119740606548i</v>
      </c>
      <c r="DE38" s="121" t="str">
        <f t="shared" si="29"/>
        <v>13.6396850007996+8.39196202231389i</v>
      </c>
      <c r="DF38" s="121" t="str">
        <f t="shared" si="29"/>
        <v>13.2521485494002+7.67082460501912i</v>
      </c>
      <c r="DG38" s="121" t="str">
        <f t="shared" si="29"/>
        <v>12.9624950161378+7.06155337988088i</v>
      </c>
      <c r="DH38" s="121" t="str">
        <f t="shared" si="29"/>
        <v>12.8853491982475+6.91756751217709i</v>
      </c>
      <c r="DI38" s="121"/>
      <c r="DK38" s="39">
        <f t="shared" si="25"/>
        <v>13.6650755824411</v>
      </c>
      <c r="DL38" s="39">
        <f t="shared" si="25"/>
        <v>13.7355703083624</v>
      </c>
      <c r="DM38" s="39">
        <f t="shared" si="25"/>
        <v>14.2070064038792</v>
      </c>
      <c r="DN38" s="39">
        <f t="shared" si="25"/>
        <v>14.798299133849399</v>
      </c>
      <c r="DO38" s="39">
        <f t="shared" si="25"/>
        <v>15.161864258358101</v>
      </c>
      <c r="DP38" s="39">
        <f t="shared" si="25"/>
        <v>15.5673792049255</v>
      </c>
      <c r="DQ38" s="39">
        <f t="shared" si="25"/>
        <v>16.050800963887699</v>
      </c>
      <c r="DR38" s="39">
        <f t="shared" si="25"/>
        <v>16.378409098060398</v>
      </c>
      <c r="DS38" s="39">
        <f t="shared" si="25"/>
        <v>16.602141482373401</v>
      </c>
      <c r="DT38" s="39">
        <f t="shared" si="25"/>
        <v>16.7200005062526</v>
      </c>
      <c r="DU38" s="39">
        <f t="shared" si="25"/>
        <v>16.903780679081201</v>
      </c>
      <c r="DV38" s="39">
        <f t="shared" si="25"/>
        <v>16.875814131042102</v>
      </c>
      <c r="DW38" s="39">
        <f t="shared" si="25"/>
        <v>0</v>
      </c>
      <c r="DX38" s="39">
        <f t="shared" si="25"/>
        <v>16.877811741616298</v>
      </c>
      <c r="DY38" s="39">
        <f t="shared" si="25"/>
        <v>16.7539598860144</v>
      </c>
      <c r="DZ38" s="39">
        <f t="shared" si="25"/>
        <v>16.234581136716301</v>
      </c>
      <c r="EA38" s="39">
        <f t="shared" si="30"/>
        <v>15.7871163680901</v>
      </c>
      <c r="EB38" s="39">
        <f t="shared" si="30"/>
        <v>15.3196754937218</v>
      </c>
      <c r="EC38" s="39">
        <f t="shared" si="30"/>
        <v>14.750356480068</v>
      </c>
      <c r="ED38" s="39">
        <f t="shared" si="30"/>
        <v>14.3847937449851</v>
      </c>
      <c r="EE38" s="39">
        <f t="shared" si="30"/>
        <v>14.0352118944959</v>
      </c>
      <c r="EF38" s="39">
        <f t="shared" si="30"/>
        <v>13.6396850007996</v>
      </c>
      <c r="EG38" s="39">
        <f t="shared" si="30"/>
        <v>13.2521485494002</v>
      </c>
      <c r="EH38" s="39">
        <f t="shared" si="30"/>
        <v>12.962495016137799</v>
      </c>
      <c r="EI38" s="39">
        <f t="shared" si="30"/>
        <v>12.8853491982475</v>
      </c>
      <c r="EK38" s="39">
        <f t="shared" si="28"/>
        <v>8.4189449849559992</v>
      </c>
      <c r="EL38" s="39">
        <f t="shared" si="28"/>
        <v>8.3080623781964906</v>
      </c>
      <c r="EM38" s="39">
        <f t="shared" si="28"/>
        <v>9.1470588193704607</v>
      </c>
      <c r="EN38" s="39">
        <f t="shared" si="28"/>
        <v>10.4315224185963</v>
      </c>
      <c r="EO38" s="39">
        <f t="shared" si="28"/>
        <v>11.0367984225861</v>
      </c>
      <c r="EP38" s="39">
        <f t="shared" si="28"/>
        <v>11.8817876954827</v>
      </c>
      <c r="EQ38" s="39">
        <f t="shared" si="28"/>
        <v>12.812674223070999</v>
      </c>
      <c r="ER38" s="39">
        <f t="shared" si="28"/>
        <v>13.362017130982499</v>
      </c>
      <c r="ES38" s="39">
        <f t="shared" si="28"/>
        <v>13.5078427029009</v>
      </c>
      <c r="ET38" s="39">
        <f t="shared" si="28"/>
        <v>13.3879860684474</v>
      </c>
      <c r="EU38" s="39">
        <f t="shared" si="28"/>
        <v>13.4239430587835</v>
      </c>
      <c r="EV38" s="39">
        <f t="shared" si="28"/>
        <v>13.164253684134399</v>
      </c>
      <c r="EW38" s="39">
        <f t="shared" si="28"/>
        <v>0</v>
      </c>
      <c r="EX38" s="39">
        <f t="shared" si="28"/>
        <v>13.158260852411701</v>
      </c>
      <c r="EY38" s="39">
        <f t="shared" si="28"/>
        <v>13.046394660255199</v>
      </c>
      <c r="EZ38" s="39">
        <f t="shared" si="28"/>
        <v>12.441118656265401</v>
      </c>
      <c r="FA38" s="39">
        <f t="shared" si="31"/>
        <v>11.877792474334299</v>
      </c>
      <c r="FB38" s="39">
        <f t="shared" si="31"/>
        <v>11.176631162781799</v>
      </c>
      <c r="FC38" s="39">
        <f t="shared" si="31"/>
        <v>10.2797040149553</v>
      </c>
      <c r="FD38" s="39">
        <f t="shared" si="31"/>
        <v>9.6224901360357098</v>
      </c>
      <c r="FE38" s="39">
        <f t="shared" si="31"/>
        <v>9.0311974060654805</v>
      </c>
      <c r="FF38" s="39">
        <f t="shared" si="31"/>
        <v>8.3919620223138907</v>
      </c>
      <c r="FG38" s="39">
        <f t="shared" si="31"/>
        <v>7.6708246050191198</v>
      </c>
      <c r="FH38" s="39">
        <f t="shared" si="31"/>
        <v>7.0615533798808796</v>
      </c>
      <c r="FI38" s="39">
        <f t="shared" si="31"/>
        <v>6.9175675121770901</v>
      </c>
      <c r="FK38" s="39">
        <f t="shared" si="26"/>
        <v>0.27721492798706437</v>
      </c>
      <c r="FL38" s="39">
        <f t="shared" si="26"/>
        <v>0.28023563618640418</v>
      </c>
      <c r="FM38" s="39">
        <f t="shared" si="26"/>
        <v>0.24982669596481979</v>
      </c>
      <c r="FN38" s="39">
        <f t="shared" si="26"/>
        <v>0.21147255022467543</v>
      </c>
      <c r="FO38" s="39">
        <f t="shared" si="26"/>
        <v>0.19545402974349174</v>
      </c>
      <c r="FP38" s="39">
        <f t="shared" si="26"/>
        <v>0.17618396128953565</v>
      </c>
      <c r="FQ38" s="39">
        <f t="shared" si="26"/>
        <v>0.15761992092531052</v>
      </c>
      <c r="FR38" s="39">
        <f t="shared" si="26"/>
        <v>0.14771843522143202</v>
      </c>
      <c r="FS38" s="39">
        <f t="shared" si="26"/>
        <v>0.14464591799532547</v>
      </c>
      <c r="FT38" s="39">
        <f t="shared" si="26"/>
        <v>0.14584571908061594</v>
      </c>
      <c r="FU38" s="39">
        <f t="shared" si="26"/>
        <v>0.14453314181743238</v>
      </c>
      <c r="FV38" s="39">
        <f t="shared" si="26"/>
        <v>0.14841029607859327</v>
      </c>
      <c r="FW38" s="39">
        <f t="shared" si="26"/>
        <v>0.99999999999999989</v>
      </c>
      <c r="FX38" s="39">
        <f t="shared" si="26"/>
        <v>0.14848964597488593</v>
      </c>
      <c r="FY38" s="39">
        <f t="shared" si="26"/>
        <v>0.15071696271233415</v>
      </c>
      <c r="FZ38" s="39">
        <f t="shared" si="26"/>
        <v>0.16281403796377195</v>
      </c>
      <c r="GA38" s="39">
        <f t="shared" si="32"/>
        <v>0.17506756749389832</v>
      </c>
      <c r="GB38" s="39">
        <f t="shared" si="32"/>
        <v>0.19153407571527697</v>
      </c>
      <c r="GC38" s="39">
        <f t="shared" si="32"/>
        <v>0.21545240835127727</v>
      </c>
      <c r="GD38" s="39">
        <f t="shared" si="32"/>
        <v>0.23501649997854451</v>
      </c>
      <c r="GE38" s="39">
        <f t="shared" si="32"/>
        <v>0.25468374199851801</v>
      </c>
      <c r="GF38" s="39">
        <f t="shared" si="32"/>
        <v>0.2783445607970062</v>
      </c>
      <c r="GG38" s="39">
        <f t="shared" si="32"/>
        <v>0.30746817925731823</v>
      </c>
      <c r="GH38" s="39">
        <f t="shared" si="32"/>
        <v>0.33417823472011227</v>
      </c>
      <c r="GI38" s="39">
        <f t="shared" si="32"/>
        <v>0.34092883956443198</v>
      </c>
      <c r="GJ38" s="125">
        <f t="shared" si="27"/>
        <v>9000000000</v>
      </c>
      <c r="GK38" s="125">
        <f t="shared" si="35"/>
        <v>-11.143667734606733</v>
      </c>
      <c r="GL38" s="125">
        <f t="shared" si="35"/>
        <v>-11.049532768940056</v>
      </c>
      <c r="GM38" s="125">
        <f t="shared" si="35"/>
        <v>-12.047223113413999</v>
      </c>
      <c r="GN38" s="125">
        <f t="shared" si="35"/>
        <v>-13.494919947303972</v>
      </c>
      <c r="GO38" s="125">
        <f t="shared" si="35"/>
        <v>-14.179107422790665</v>
      </c>
      <c r="GP38" s="125">
        <f t="shared" si="35"/>
        <v>-15.080672592769</v>
      </c>
      <c r="GQ38" s="125">
        <f t="shared" si="35"/>
        <v>-16.047777894137749</v>
      </c>
      <c r="GR38" s="125">
        <f t="shared" si="35"/>
        <v>-16.611306029397188</v>
      </c>
      <c r="GS38" s="125">
        <f t="shared" si="35"/>
        <v>-16.793876358483768</v>
      </c>
      <c r="GT38" s="125">
        <f t="shared" si="35"/>
        <v>-16.72212627866141</v>
      </c>
      <c r="GU38" s="125">
        <f t="shared" si="35"/>
        <v>-16.800651133152979</v>
      </c>
      <c r="GV38" s="125">
        <f t="shared" si="35"/>
        <v>-16.570719369952936</v>
      </c>
      <c r="GW38" s="125">
        <f t="shared" si="35"/>
        <v>-9.6432746655328714E-16</v>
      </c>
      <c r="GX38" s="125">
        <f t="shared" si="35"/>
        <v>-16.566076563668549</v>
      </c>
      <c r="GY38" s="125">
        <f t="shared" si="35"/>
        <v>-16.436757329580796</v>
      </c>
      <c r="GZ38" s="125">
        <f t="shared" si="33"/>
        <v>-15.766163051913216</v>
      </c>
      <c r="HA38" s="125">
        <f t="shared" si="33"/>
        <v>-15.135886051837716</v>
      </c>
      <c r="HB38" s="125">
        <f t="shared" si="33"/>
        <v>-14.355078994888659</v>
      </c>
      <c r="HC38" s="125">
        <f t="shared" si="33"/>
        <v>-13.332972939117338</v>
      </c>
      <c r="HD38" s="125">
        <f t="shared" si="33"/>
        <v>-12.578032916430939</v>
      </c>
      <c r="HE38" s="125">
        <f t="shared" si="33"/>
        <v>-11.879975555827116</v>
      </c>
      <c r="HF38" s="125">
        <f t="shared" si="33"/>
        <v>-11.108345218696547</v>
      </c>
      <c r="HG38" s="125">
        <f t="shared" si="33"/>
        <v>-10.243996478294557</v>
      </c>
      <c r="HH38" s="125">
        <f t="shared" si="33"/>
        <v>-9.5204367889585448</v>
      </c>
      <c r="HI38" s="125">
        <f t="shared" si="33"/>
        <v>-9.3467251949040175</v>
      </c>
    </row>
    <row r="39" spans="1:217" s="39" customFormat="1">
      <c r="A39" s="20"/>
      <c r="B39" s="184"/>
      <c r="C39" s="40">
        <v>9.0500000000000007</v>
      </c>
      <c r="D39" s="41">
        <v>6.8316309523809533</v>
      </c>
      <c r="E39" s="42">
        <v>6.851</v>
      </c>
      <c r="F39" s="42">
        <v>7.0910000000000002</v>
      </c>
      <c r="G39" s="42">
        <v>7.391</v>
      </c>
      <c r="H39" s="42">
        <v>7.5670000000000002</v>
      </c>
      <c r="I39" s="42">
        <v>7.7729999999999997</v>
      </c>
      <c r="J39" s="42">
        <v>8.0060000000000002</v>
      </c>
      <c r="K39" s="42">
        <v>8.1760000000000002</v>
      </c>
      <c r="L39" s="42">
        <v>8.2840000000000007</v>
      </c>
      <c r="M39" s="42">
        <v>8.3460000000000001</v>
      </c>
      <c r="N39" s="42">
        <v>8.4459999999999997</v>
      </c>
      <c r="O39" s="43">
        <v>8.4339999999999993</v>
      </c>
      <c r="P39" s="20"/>
      <c r="Q39" s="41">
        <v>8.4329999999999998</v>
      </c>
      <c r="R39" s="42">
        <v>8.3689999999999998</v>
      </c>
      <c r="S39" s="42">
        <v>8.1010000000000009</v>
      </c>
      <c r="T39" s="42">
        <v>7.8760000000000003</v>
      </c>
      <c r="U39" s="42">
        <v>7.6420000000000003</v>
      </c>
      <c r="V39" s="42">
        <v>7.3540000000000001</v>
      </c>
      <c r="W39" s="42">
        <v>7.1779999999999999</v>
      </c>
      <c r="X39" s="42">
        <v>7.0090000000000003</v>
      </c>
      <c r="Y39" s="42">
        <v>6.8070000000000004</v>
      </c>
      <c r="Z39" s="42">
        <v>6.6159999999999997</v>
      </c>
      <c r="AA39" s="42">
        <v>6.47</v>
      </c>
      <c r="AB39" s="43">
        <v>6.4469366666666668</v>
      </c>
      <c r="AD39" s="20"/>
      <c r="AE39" s="184"/>
      <c r="AF39" s="40">
        <v>9.0500000000000007</v>
      </c>
      <c r="AG39" s="41">
        <v>4.1978771428571431</v>
      </c>
      <c r="AH39" s="42">
        <v>4.1449999999999996</v>
      </c>
      <c r="AI39" s="42">
        <v>4.5620000000000003</v>
      </c>
      <c r="AJ39" s="42">
        <v>5.2050000000000001</v>
      </c>
      <c r="AK39" s="42">
        <v>5.4969999999999999</v>
      </c>
      <c r="AL39" s="42">
        <v>5.9320000000000004</v>
      </c>
      <c r="AM39" s="42">
        <v>6.407</v>
      </c>
      <c r="AN39" s="42">
        <v>6.6749999999999998</v>
      </c>
      <c r="AO39" s="42">
        <v>6.7320000000000002</v>
      </c>
      <c r="AP39" s="42">
        <v>6.6859999999999999</v>
      </c>
      <c r="AQ39" s="42">
        <v>6.6790000000000003</v>
      </c>
      <c r="AR39" s="43">
        <v>6.5419999999999998</v>
      </c>
      <c r="AS39" s="20"/>
      <c r="AT39" s="41">
        <v>6.5359999999999996</v>
      </c>
      <c r="AU39" s="42">
        <v>6.4850000000000003</v>
      </c>
      <c r="AV39" s="42">
        <v>6.202</v>
      </c>
      <c r="AW39" s="42">
        <v>5.9160000000000004</v>
      </c>
      <c r="AX39" s="42">
        <v>5.5629999999999997</v>
      </c>
      <c r="AY39" s="42">
        <v>5.1189999999999998</v>
      </c>
      <c r="AZ39" s="42">
        <v>4.798</v>
      </c>
      <c r="BA39" s="42">
        <v>4.4980000000000002</v>
      </c>
      <c r="BB39" s="42">
        <v>4.181</v>
      </c>
      <c r="BC39" s="42">
        <v>3.8260000000000001</v>
      </c>
      <c r="BD39" s="42">
        <v>3.5230000000000001</v>
      </c>
      <c r="BE39" s="43">
        <v>3.4476866666666668</v>
      </c>
      <c r="BH39" s="118" t="str">
        <f t="shared" si="21"/>
        <v>6.83163095238095+4.19787714285714i</v>
      </c>
      <c r="BI39" s="118" t="str">
        <f t="shared" si="21"/>
        <v>6.851+4.145i</v>
      </c>
      <c r="BJ39" s="118" t="str">
        <f t="shared" si="21"/>
        <v>7.091+4.562i</v>
      </c>
      <c r="BK39" s="118" t="str">
        <f t="shared" si="21"/>
        <v>7.391+5.205i</v>
      </c>
      <c r="BL39" s="118" t="str">
        <f t="shared" si="21"/>
        <v>7.567+5.497i</v>
      </c>
      <c r="BM39" s="118" t="str">
        <f t="shared" si="21"/>
        <v>7.773+5.932i</v>
      </c>
      <c r="BN39" s="118" t="str">
        <f t="shared" si="21"/>
        <v>8.006+6.407i</v>
      </c>
      <c r="BO39" s="118" t="str">
        <f t="shared" si="21"/>
        <v>8.176+6.675i</v>
      </c>
      <c r="BP39" s="118" t="str">
        <f t="shared" si="21"/>
        <v>8.284+6.732i</v>
      </c>
      <c r="BQ39" s="118" t="str">
        <f t="shared" si="21"/>
        <v>8.346+6.686i</v>
      </c>
      <c r="BR39" s="118" t="str">
        <f t="shared" si="21"/>
        <v>8.446+6.679i</v>
      </c>
      <c r="BS39" s="118" t="str">
        <f t="shared" si="21"/>
        <v>8.434+6.542i</v>
      </c>
      <c r="BT39" s="118" t="str">
        <f t="shared" si="21"/>
        <v>0</v>
      </c>
      <c r="BU39" s="118" t="str">
        <f t="shared" si="21"/>
        <v>8.433+6.536i</v>
      </c>
      <c r="BV39" s="118" t="str">
        <f t="shared" si="21"/>
        <v>8.369+6.485i</v>
      </c>
      <c r="BW39" s="118" t="str">
        <f t="shared" si="21"/>
        <v>8.101+6.202i</v>
      </c>
      <c r="BX39" s="118" t="str">
        <f t="shared" si="34"/>
        <v>7.876+5.916i</v>
      </c>
      <c r="BY39" s="118" t="str">
        <f t="shared" si="34"/>
        <v>7.642+5.563i</v>
      </c>
      <c r="BZ39" s="118" t="str">
        <f t="shared" si="34"/>
        <v>7.354+5.119i</v>
      </c>
      <c r="CA39" s="118" t="str">
        <f t="shared" si="34"/>
        <v>7.178+4.798i</v>
      </c>
      <c r="CB39" s="118" t="str">
        <f t="shared" si="34"/>
        <v>7.009+4.498i</v>
      </c>
      <c r="CC39" s="118" t="str">
        <f t="shared" si="34"/>
        <v>6.807+4.181i</v>
      </c>
      <c r="CD39" s="118" t="str">
        <f t="shared" si="34"/>
        <v>6.616+3.826i</v>
      </c>
      <c r="CE39" s="118" t="str">
        <f t="shared" si="34"/>
        <v>6.47+3.523i</v>
      </c>
      <c r="CF39" s="118" t="str">
        <f t="shared" si="34"/>
        <v>6.44693666666667+3.44768666666667i</v>
      </c>
      <c r="CG39" s="118" t="str">
        <f t="shared" si="34"/>
        <v>0</v>
      </c>
      <c r="CH39" s="39">
        <f t="shared" si="22"/>
        <v>9050000000</v>
      </c>
      <c r="CI39" s="121">
        <f t="shared" si="23"/>
        <v>1.9865740517142063</v>
      </c>
      <c r="CJ39" s="121" t="str">
        <f t="shared" si="24"/>
        <v>13.5715407808876+8.33939380428417i</v>
      </c>
      <c r="CK39" s="121" t="str">
        <f t="shared" si="24"/>
        <v>13.610018828294+8.23434944435538i</v>
      </c>
      <c r="CL39" s="121" t="str">
        <f t="shared" si="24"/>
        <v>14.0867966007054+9.06275082392021i</v>
      </c>
      <c r="CM39" s="121" t="str">
        <f t="shared" si="24"/>
        <v>14.6827688162197+10.3401179391724i</v>
      </c>
      <c r="CN39" s="121" t="str">
        <f t="shared" si="24"/>
        <v>15.0324058493214+10.920197562273i</v>
      </c>
      <c r="CO39" s="121" t="str">
        <f t="shared" si="24"/>
        <v>15.4416401039745+11.7843572747687i</v>
      </c>
      <c r="CP39" s="121" t="str">
        <f t="shared" si="24"/>
        <v>15.9045118580239+12.7279799493329i</v>
      </c>
      <c r="CQ39" s="121" t="str">
        <f t="shared" si="24"/>
        <v>16.2422294468154+13.2603817951923i</v>
      </c>
      <c r="CR39" s="121" t="str">
        <f t="shared" si="24"/>
        <v>16.4567794444005+13.37361651614i</v>
      </c>
      <c r="CS39" s="121" t="str">
        <f t="shared" si="24"/>
        <v>16.5799470356068+13.2822341097612i</v>
      </c>
      <c r="CT39" s="121" t="str">
        <f t="shared" si="24"/>
        <v>16.7786044407782+13.2683280913992i</v>
      </c>
      <c r="CU39" s="121" t="str">
        <f t="shared" si="24"/>
        <v>16.7547655521576+12.9961674463143i</v>
      </c>
      <c r="CV39" s="121" t="str">
        <f t="shared" si="24"/>
        <v>0</v>
      </c>
      <c r="CW39" s="121" t="str">
        <f t="shared" si="24"/>
        <v>16.7527789781059+12.9842480020041i</v>
      </c>
      <c r="CX39" s="121" t="str">
        <f t="shared" si="24"/>
        <v>16.6256382387962+12.8829327253666i</v>
      </c>
      <c r="CY39" s="121" t="str">
        <f t="shared" si="24"/>
        <v>16.0932363929368+12.3207322687315i</v>
      </c>
      <c r="CZ39" s="121" t="str">
        <f t="shared" si="29"/>
        <v>15.6462572313011+11.7525720899412i</v>
      </c>
      <c r="DA39" s="121" t="str">
        <f t="shared" si="29"/>
        <v>15.1813989032+11.0513114496861i</v>
      </c>
      <c r="DB39" s="121" t="str">
        <f t="shared" si="29"/>
        <v>14.6092655763063+10.169272570725i</v>
      </c>
      <c r="DC39" s="121" t="str">
        <f t="shared" si="29"/>
        <v>14.2596285432046+9.53158230012476i</v>
      </c>
      <c r="DD39" s="121" t="str">
        <f t="shared" si="29"/>
        <v>13.9238975284649+8.9356100846105i</v>
      </c>
      <c r="DE39" s="121" t="str">
        <f t="shared" si="29"/>
        <v>13.5226095700186+8.3058661102171i</v>
      </c>
      <c r="DF39" s="121" t="str">
        <f t="shared" si="29"/>
        <v>13.1431739261412+7.60063232185855i</v>
      </c>
      <c r="DG39" s="121" t="str">
        <f t="shared" si="29"/>
        <v>12.8531341145909+6.99870038418915i</v>
      </c>
      <c r="DH39" s="121" t="str">
        <f t="shared" si="29"/>
        <v>12.8073170950449+6.84908487044105i</v>
      </c>
      <c r="DI39" s="121"/>
      <c r="DK39" s="39">
        <f t="shared" si="25"/>
        <v>13.571540780887601</v>
      </c>
      <c r="DL39" s="39">
        <f t="shared" si="25"/>
        <v>13.610018828294001</v>
      </c>
      <c r="DM39" s="39">
        <f t="shared" si="25"/>
        <v>14.0867966007054</v>
      </c>
      <c r="DN39" s="39">
        <f t="shared" si="25"/>
        <v>14.682768816219699</v>
      </c>
      <c r="DO39" s="39">
        <f t="shared" si="25"/>
        <v>15.0324058493214</v>
      </c>
      <c r="DP39" s="39">
        <f t="shared" si="25"/>
        <v>15.4416401039745</v>
      </c>
      <c r="DQ39" s="39">
        <f t="shared" si="25"/>
        <v>15.9045118580239</v>
      </c>
      <c r="DR39" s="39">
        <f t="shared" si="25"/>
        <v>16.242229446815401</v>
      </c>
      <c r="DS39" s="39">
        <f t="shared" si="25"/>
        <v>16.4567794444005</v>
      </c>
      <c r="DT39" s="39">
        <f t="shared" si="25"/>
        <v>16.5799470356068</v>
      </c>
      <c r="DU39" s="39">
        <f t="shared" si="25"/>
        <v>16.778604440778199</v>
      </c>
      <c r="DV39" s="39">
        <f t="shared" si="25"/>
        <v>16.7547655521576</v>
      </c>
      <c r="DW39" s="39">
        <f t="shared" si="25"/>
        <v>0</v>
      </c>
      <c r="DX39" s="39">
        <f t="shared" si="25"/>
        <v>16.752778978105901</v>
      </c>
      <c r="DY39" s="39">
        <f t="shared" si="25"/>
        <v>16.625638238796199</v>
      </c>
      <c r="DZ39" s="39">
        <f t="shared" si="25"/>
        <v>16.093236392936799</v>
      </c>
      <c r="EA39" s="39">
        <f t="shared" si="30"/>
        <v>15.646257231301099</v>
      </c>
      <c r="EB39" s="39">
        <f t="shared" si="30"/>
        <v>15.1813989032</v>
      </c>
      <c r="EC39" s="39">
        <f t="shared" si="30"/>
        <v>14.609265576306299</v>
      </c>
      <c r="ED39" s="39">
        <f t="shared" si="30"/>
        <v>14.259628543204601</v>
      </c>
      <c r="EE39" s="39">
        <f t="shared" si="30"/>
        <v>13.9238975284649</v>
      </c>
      <c r="EF39" s="39">
        <f t="shared" si="30"/>
        <v>13.5226095700186</v>
      </c>
      <c r="EG39" s="39">
        <f t="shared" si="30"/>
        <v>13.1431739261412</v>
      </c>
      <c r="EH39" s="39">
        <f t="shared" si="30"/>
        <v>12.853134114590899</v>
      </c>
      <c r="EI39" s="39">
        <f t="shared" si="30"/>
        <v>12.807317095044899</v>
      </c>
      <c r="EK39" s="39">
        <f t="shared" si="28"/>
        <v>8.3393938042841693</v>
      </c>
      <c r="EL39" s="39">
        <f t="shared" si="28"/>
        <v>8.2343494443553809</v>
      </c>
      <c r="EM39" s="39">
        <f t="shared" si="28"/>
        <v>9.0627508239202097</v>
      </c>
      <c r="EN39" s="39">
        <f t="shared" si="28"/>
        <v>10.3401179391724</v>
      </c>
      <c r="EO39" s="39">
        <f t="shared" si="28"/>
        <v>10.920197562273</v>
      </c>
      <c r="EP39" s="39">
        <f t="shared" si="28"/>
        <v>11.7843572747687</v>
      </c>
      <c r="EQ39" s="39">
        <f t="shared" si="28"/>
        <v>12.7279799493329</v>
      </c>
      <c r="ER39" s="39">
        <f t="shared" si="28"/>
        <v>13.2603817951923</v>
      </c>
      <c r="ES39" s="39">
        <f t="shared" si="28"/>
        <v>13.37361651614</v>
      </c>
      <c r="ET39" s="39">
        <f t="shared" si="28"/>
        <v>13.2822341097612</v>
      </c>
      <c r="EU39" s="39">
        <f t="shared" si="28"/>
        <v>13.2683280913992</v>
      </c>
      <c r="EV39" s="39">
        <f t="shared" si="28"/>
        <v>12.996167446314301</v>
      </c>
      <c r="EW39" s="39">
        <f t="shared" si="28"/>
        <v>0</v>
      </c>
      <c r="EX39" s="39">
        <f t="shared" si="28"/>
        <v>12.984248002004099</v>
      </c>
      <c r="EY39" s="39">
        <f t="shared" si="28"/>
        <v>12.882932725366601</v>
      </c>
      <c r="EZ39" s="39">
        <f t="shared" si="28"/>
        <v>12.320732268731501</v>
      </c>
      <c r="FA39" s="39">
        <f t="shared" si="31"/>
        <v>11.7525720899412</v>
      </c>
      <c r="FB39" s="39">
        <f t="shared" si="31"/>
        <v>11.0513114496861</v>
      </c>
      <c r="FC39" s="39">
        <f t="shared" si="31"/>
        <v>10.169272570724999</v>
      </c>
      <c r="FD39" s="39">
        <f t="shared" si="31"/>
        <v>9.5315823001247608</v>
      </c>
      <c r="FE39" s="39">
        <f t="shared" si="31"/>
        <v>8.9356100846105004</v>
      </c>
      <c r="FF39" s="39">
        <f t="shared" si="31"/>
        <v>8.3058661102170994</v>
      </c>
      <c r="FG39" s="39">
        <f t="shared" si="31"/>
        <v>7.6006323218585496</v>
      </c>
      <c r="FH39" s="39">
        <f t="shared" si="31"/>
        <v>6.9987003841891502</v>
      </c>
      <c r="FI39" s="39">
        <f t="shared" si="31"/>
        <v>6.8490848704410503</v>
      </c>
      <c r="FK39" s="39">
        <f t="shared" si="26"/>
        <v>0.28073657658591633</v>
      </c>
      <c r="FL39" s="39">
        <f t="shared" si="26"/>
        <v>0.28391068015464882</v>
      </c>
      <c r="FM39" s="39">
        <f t="shared" si="26"/>
        <v>0.25331002859934665</v>
      </c>
      <c r="FN39" s="39">
        <f t="shared" si="26"/>
        <v>0.21445000596382277</v>
      </c>
      <c r="FO39" s="39">
        <f t="shared" si="26"/>
        <v>0.19878701240332014</v>
      </c>
      <c r="FP39" s="39">
        <f t="shared" si="26"/>
        <v>0.17870813585590661</v>
      </c>
      <c r="FQ39" s="39">
        <f t="shared" si="26"/>
        <v>0.15968748123233747</v>
      </c>
      <c r="FR39" s="39">
        <f t="shared" si="26"/>
        <v>0.14982151446862277</v>
      </c>
      <c r="FS39" s="39">
        <f t="shared" si="26"/>
        <v>0.14720516513660875</v>
      </c>
      <c r="FT39" s="39">
        <f t="shared" si="26"/>
        <v>0.14799616533342749</v>
      </c>
      <c r="FU39" s="39">
        <f t="shared" si="26"/>
        <v>0.14731891360794064</v>
      </c>
      <c r="FV39" s="39">
        <f t="shared" si="26"/>
        <v>0.15147211482368453</v>
      </c>
      <c r="FW39" s="39">
        <f t="shared" si="26"/>
        <v>0.99999999999999989</v>
      </c>
      <c r="FX39" s="39">
        <f t="shared" si="26"/>
        <v>0.15166213523730401</v>
      </c>
      <c r="FY39" s="39">
        <f t="shared" si="26"/>
        <v>0.15380576704567628</v>
      </c>
      <c r="FZ39" s="39">
        <f t="shared" si="26"/>
        <v>0.16556643231282625</v>
      </c>
      <c r="GA39" s="39">
        <f t="shared" si="32"/>
        <v>0.17818411968280276</v>
      </c>
      <c r="GB39" s="39">
        <f t="shared" si="32"/>
        <v>0.19502315714155549</v>
      </c>
      <c r="GC39" s="39">
        <f t="shared" si="32"/>
        <v>0.21915281404462672</v>
      </c>
      <c r="GD39" s="39">
        <f t="shared" si="32"/>
        <v>0.23847181969445461</v>
      </c>
      <c r="GE39" s="39">
        <f t="shared" si="32"/>
        <v>0.25851362695995411</v>
      </c>
      <c r="GF39" s="39">
        <f t="shared" si="32"/>
        <v>0.28232627079900435</v>
      </c>
      <c r="GG39" s="39">
        <f t="shared" si="32"/>
        <v>0.31123565125006525</v>
      </c>
      <c r="GH39" s="39">
        <f t="shared" si="32"/>
        <v>0.33800184121517074</v>
      </c>
      <c r="GI39" s="39">
        <f t="shared" si="32"/>
        <v>0.34468644579102808</v>
      </c>
      <c r="GJ39" s="39">
        <f t="shared" si="27"/>
        <v>9050000000</v>
      </c>
      <c r="GK39" s="39">
        <f t="shared" si="35"/>
        <v>-11.03402000704952</v>
      </c>
      <c r="GL39" s="39">
        <f t="shared" si="35"/>
        <v>-10.936365397458456</v>
      </c>
      <c r="GM39" s="39">
        <f t="shared" si="35"/>
        <v>-11.926952321114314</v>
      </c>
      <c r="GN39" s="39">
        <f t="shared" si="35"/>
        <v>-13.373478746944858</v>
      </c>
      <c r="GO39" s="39">
        <f t="shared" si="35"/>
        <v>-14.03223986616085</v>
      </c>
      <c r="GP39" s="39">
        <f t="shared" si="35"/>
        <v>-14.957113507593341</v>
      </c>
      <c r="GQ39" s="39">
        <f t="shared" si="35"/>
        <v>-15.934582584534269</v>
      </c>
      <c r="GR39" s="39">
        <f t="shared" si="35"/>
        <v>-16.488516343666003</v>
      </c>
      <c r="GS39" s="39">
        <f t="shared" si="35"/>
        <v>-16.641539024023054</v>
      </c>
      <c r="GT39" s="39">
        <f t="shared" si="35"/>
        <v>-16.594990745628905</v>
      </c>
      <c r="GU39" s="39">
        <f t="shared" si="35"/>
        <v>-16.634829849535031</v>
      </c>
      <c r="GV39" s="39">
        <f t="shared" si="35"/>
        <v>-16.393346220178614</v>
      </c>
      <c r="GW39" s="39">
        <f t="shared" si="35"/>
        <v>-9.6432746655328714E-16</v>
      </c>
      <c r="GX39" s="39">
        <f t="shared" si="35"/>
        <v>-16.382456678284019</v>
      </c>
      <c r="GY39" s="39">
        <f t="shared" si="35"/>
        <v>-16.260547601594514</v>
      </c>
      <c r="GZ39" s="39">
        <f t="shared" si="33"/>
        <v>-15.620554189071234</v>
      </c>
      <c r="HA39" s="39">
        <f t="shared" si="33"/>
        <v>-14.982620084708984</v>
      </c>
      <c r="HB39" s="39">
        <f t="shared" si="33"/>
        <v>-14.198276344884718</v>
      </c>
      <c r="HC39" s="39">
        <f t="shared" si="33"/>
        <v>-13.18505896780648</v>
      </c>
      <c r="HD39" s="39">
        <f t="shared" si="33"/>
        <v>-12.451258686715111</v>
      </c>
      <c r="HE39" s="39">
        <f t="shared" si="33"/>
        <v>-11.750331182346192</v>
      </c>
      <c r="HF39" s="39">
        <f t="shared" si="33"/>
        <v>-10.984974166979892</v>
      </c>
      <c r="HG39" s="39">
        <f t="shared" si="33"/>
        <v>-10.138213230153061</v>
      </c>
      <c r="HH39" s="39">
        <f t="shared" si="33"/>
        <v>-9.4216186792155021</v>
      </c>
      <c r="HI39" s="39">
        <f t="shared" si="33"/>
        <v>-9.251515882981181</v>
      </c>
    </row>
    <row r="40" spans="1:217" s="39" customFormat="1">
      <c r="A40" s="20"/>
      <c r="B40" s="184"/>
      <c r="C40" s="40">
        <v>9.1</v>
      </c>
      <c r="D40" s="41">
        <v>6.8206699999999998</v>
      </c>
      <c r="E40" s="42">
        <v>6.8449999999999998</v>
      </c>
      <c r="F40" s="42">
        <v>7.077</v>
      </c>
      <c r="G40" s="42">
        <v>7.3719999999999999</v>
      </c>
      <c r="H40" s="42">
        <v>7.5529999999999999</v>
      </c>
      <c r="I40" s="42">
        <v>7.7610000000000001</v>
      </c>
      <c r="J40" s="42">
        <v>7.992</v>
      </c>
      <c r="K40" s="42">
        <v>8.1530000000000005</v>
      </c>
      <c r="L40" s="42">
        <v>8.2530000000000001</v>
      </c>
      <c r="M40" s="42">
        <v>8.3140000000000001</v>
      </c>
      <c r="N40" s="42">
        <v>8.42</v>
      </c>
      <c r="O40" s="43">
        <v>8.4090000000000007</v>
      </c>
      <c r="P40" s="20"/>
      <c r="Q40" s="41">
        <v>8.4060000000000006</v>
      </c>
      <c r="R40" s="42">
        <v>8.343</v>
      </c>
      <c r="S40" s="42">
        <v>8.08</v>
      </c>
      <c r="T40" s="42">
        <v>7.8490000000000002</v>
      </c>
      <c r="U40" s="42">
        <v>7.617</v>
      </c>
      <c r="V40" s="42">
        <v>7.343</v>
      </c>
      <c r="W40" s="42">
        <v>7.1619999999999999</v>
      </c>
      <c r="X40" s="42">
        <v>6.9939999999999998</v>
      </c>
      <c r="Y40" s="42">
        <v>6.7910000000000004</v>
      </c>
      <c r="Z40" s="42">
        <v>6.6070000000000002</v>
      </c>
      <c r="AA40" s="42">
        <v>6.4720000000000004</v>
      </c>
      <c r="AB40" s="43">
        <v>6.4338414285714292</v>
      </c>
      <c r="AD40" s="20"/>
      <c r="AE40" s="184"/>
      <c r="AF40" s="40">
        <v>9.1</v>
      </c>
      <c r="AG40" s="41">
        <v>4.1851371428571431</v>
      </c>
      <c r="AH40" s="42">
        <v>4.1280000000000001</v>
      </c>
      <c r="AI40" s="42">
        <v>4.5430000000000001</v>
      </c>
      <c r="AJ40" s="42">
        <v>5.194</v>
      </c>
      <c r="AK40" s="42">
        <v>5.4870000000000001</v>
      </c>
      <c r="AL40" s="42">
        <v>5.92</v>
      </c>
      <c r="AM40" s="42">
        <v>6.38</v>
      </c>
      <c r="AN40" s="42">
        <v>6.6550000000000002</v>
      </c>
      <c r="AO40" s="42">
        <v>6.7089999999999996</v>
      </c>
      <c r="AP40" s="42">
        <v>6.657</v>
      </c>
      <c r="AQ40" s="42">
        <v>6.6539999999999999</v>
      </c>
      <c r="AR40" s="43">
        <v>6.5289999999999999</v>
      </c>
      <c r="AS40" s="20"/>
      <c r="AT40" s="41">
        <v>6.5229999999999997</v>
      </c>
      <c r="AU40" s="42">
        <v>6.4619999999999997</v>
      </c>
      <c r="AV40" s="42">
        <v>6.1760000000000002</v>
      </c>
      <c r="AW40" s="42">
        <v>5.8920000000000003</v>
      </c>
      <c r="AX40" s="42">
        <v>5.5419999999999998</v>
      </c>
      <c r="AY40" s="42">
        <v>5.093</v>
      </c>
      <c r="AZ40" s="42">
        <v>4.78</v>
      </c>
      <c r="BA40" s="42">
        <v>4.4889999999999999</v>
      </c>
      <c r="BB40" s="42">
        <v>4.1719999999999997</v>
      </c>
      <c r="BC40" s="42">
        <v>3.8180000000000001</v>
      </c>
      <c r="BD40" s="42">
        <v>3.5139999999999998</v>
      </c>
      <c r="BE40" s="43">
        <v>3.4389757142857142</v>
      </c>
      <c r="BH40" s="118" t="str">
        <f t="shared" si="21"/>
        <v>6.82067+4.18513714285714i</v>
      </c>
      <c r="BI40" s="118" t="str">
        <f t="shared" si="21"/>
        <v>6.845+4.128i</v>
      </c>
      <c r="BJ40" s="118" t="str">
        <f t="shared" si="21"/>
        <v>7.077+4.543i</v>
      </c>
      <c r="BK40" s="118" t="str">
        <f t="shared" si="21"/>
        <v>7.372+5.194i</v>
      </c>
      <c r="BL40" s="118" t="str">
        <f t="shared" si="21"/>
        <v>7.553+5.487i</v>
      </c>
      <c r="BM40" s="118" t="str">
        <f t="shared" si="21"/>
        <v>7.761+5.92i</v>
      </c>
      <c r="BN40" s="118" t="str">
        <f t="shared" si="21"/>
        <v>7.992+6.38i</v>
      </c>
      <c r="BO40" s="118" t="str">
        <f t="shared" si="21"/>
        <v>8.153+6.655i</v>
      </c>
      <c r="BP40" s="118" t="str">
        <f t="shared" si="21"/>
        <v>8.253+6.709i</v>
      </c>
      <c r="BQ40" s="118" t="str">
        <f t="shared" si="21"/>
        <v>8.314+6.657i</v>
      </c>
      <c r="BR40" s="118" t="str">
        <f t="shared" si="21"/>
        <v>8.42+6.654i</v>
      </c>
      <c r="BS40" s="118" t="str">
        <f t="shared" si="21"/>
        <v>8.409+6.529i</v>
      </c>
      <c r="BT40" s="118" t="str">
        <f t="shared" si="21"/>
        <v>0</v>
      </c>
      <c r="BU40" s="118" t="str">
        <f t="shared" si="21"/>
        <v>8.406+6.523i</v>
      </c>
      <c r="BV40" s="118" t="str">
        <f t="shared" si="21"/>
        <v>8.343+6.462i</v>
      </c>
      <c r="BW40" s="118" t="str">
        <f t="shared" si="21"/>
        <v>8.08+6.176i</v>
      </c>
      <c r="BX40" s="118" t="str">
        <f t="shared" si="34"/>
        <v>7.849+5.892i</v>
      </c>
      <c r="BY40" s="118" t="str">
        <f t="shared" si="34"/>
        <v>7.617+5.542i</v>
      </c>
      <c r="BZ40" s="118" t="str">
        <f t="shared" si="34"/>
        <v>7.343+5.093i</v>
      </c>
      <c r="CA40" s="118" t="str">
        <f t="shared" si="34"/>
        <v>7.162+4.78i</v>
      </c>
      <c r="CB40" s="118" t="str">
        <f t="shared" si="34"/>
        <v>6.994+4.489i</v>
      </c>
      <c r="CC40" s="118" t="str">
        <f t="shared" si="34"/>
        <v>6.791+4.172i</v>
      </c>
      <c r="CD40" s="118" t="str">
        <f t="shared" si="34"/>
        <v>6.607+3.818i</v>
      </c>
      <c r="CE40" s="118" t="str">
        <f t="shared" si="34"/>
        <v>6.472+3.514i</v>
      </c>
      <c r="CF40" s="118" t="str">
        <f t="shared" si="34"/>
        <v>6.43384142857143+3.43897571428571i</v>
      </c>
      <c r="CG40" s="118" t="str">
        <f t="shared" si="34"/>
        <v>0</v>
      </c>
      <c r="CH40" s="39">
        <f t="shared" si="22"/>
        <v>9100000000</v>
      </c>
      <c r="CI40" s="121">
        <f t="shared" si="23"/>
        <v>1.9756588096718208</v>
      </c>
      <c r="CJ40" s="121" t="str">
        <f t="shared" si="24"/>
        <v>13.4753167733643+8.26840306597046i</v>
      </c>
      <c r="CK40" s="121" t="str">
        <f t="shared" si="24"/>
        <v>13.5233845522036+8.15551956632528i</v>
      </c>
      <c r="CL40" s="121" t="str">
        <f t="shared" si="24"/>
        <v>13.9817373960475+8.97541797233908i</v>
      </c>
      <c r="CM40" s="121" t="str">
        <f t="shared" si="24"/>
        <v>14.5645567449007+10.2615718574354i</v>
      </c>
      <c r="CN40" s="121" t="str">
        <f t="shared" si="24"/>
        <v>14.9221509894513+10.8404398886693i</v>
      </c>
      <c r="CO40" s="121" t="str">
        <f t="shared" si="24"/>
        <v>15.333088021863+11.6959001532572i</v>
      </c>
      <c r="CP40" s="121" t="str">
        <f t="shared" si="24"/>
        <v>15.7894652068972+12.6047032057062i</v>
      </c>
      <c r="CQ40" s="121" t="str">
        <f t="shared" si="24"/>
        <v>16.1075462752544+13.148009378366i</v>
      </c>
      <c r="CR40" s="121" t="str">
        <f t="shared" si="24"/>
        <v>16.3051121562215+13.2546949540882i</v>
      </c>
      <c r="CS40" s="121" t="str">
        <f t="shared" si="24"/>
        <v>16.4256273436115+13.1519606959853i</v>
      </c>
      <c r="CT40" s="121" t="str">
        <f t="shared" si="24"/>
        <v>16.6350471774367+13.1460337195563i</v>
      </c>
      <c r="CU40" s="121" t="str">
        <f t="shared" si="24"/>
        <v>16.6133149305303+12.8990763683473i</v>
      </c>
      <c r="CV40" s="121" t="str">
        <f t="shared" si="24"/>
        <v>0</v>
      </c>
      <c r="CW40" s="121" t="str">
        <f t="shared" si="24"/>
        <v>16.6073879541013+12.8872224154893i</v>
      </c>
      <c r="CX40" s="121" t="str">
        <f t="shared" si="24"/>
        <v>16.482921449092+12.7667072280993i</v>
      </c>
      <c r="CY40" s="121" t="str">
        <f t="shared" si="24"/>
        <v>15.9633231821483+12.2016688085332i</v>
      </c>
      <c r="CZ40" s="121" t="str">
        <f t="shared" si="29"/>
        <v>15.5069459971141+11.6405817065864i</v>
      </c>
      <c r="DA40" s="121" t="str">
        <f t="shared" si="29"/>
        <v>15.0485931532703+10.9491011232012i</v>
      </c>
      <c r="DB40" s="121" t="str">
        <f t="shared" si="29"/>
        <v>14.5072626394202+10.0620303176586i</v>
      </c>
      <c r="DC40" s="121" t="str">
        <f t="shared" si="29"/>
        <v>14.1496683948696+9.4436491102313i</v>
      </c>
      <c r="DD40" s="121" t="str">
        <f t="shared" si="29"/>
        <v>13.8177577148447+8.8687323966168i</v>
      </c>
      <c r="DE40" s="121" t="str">
        <f t="shared" si="29"/>
        <v>13.4166989764813+8.24244855395084i</v>
      </c>
      <c r="DF40" s="121" t="str">
        <f t="shared" si="29"/>
        <v>13.0531777555017+7.54306533532701i</v>
      </c>
      <c r="DG40" s="121" t="str">
        <f t="shared" si="29"/>
        <v>12.786463816196+6.94246505718678i</v>
      </c>
      <c r="DH40" s="121" t="str">
        <f t="shared" si="29"/>
        <v>12.7110754983887+6.79424266617601i</v>
      </c>
      <c r="DI40" s="121"/>
      <c r="DK40" s="39">
        <f t="shared" si="25"/>
        <v>13.4753167733643</v>
      </c>
      <c r="DL40" s="39">
        <f t="shared" si="25"/>
        <v>13.5233845522036</v>
      </c>
      <c r="DM40" s="39">
        <f t="shared" si="25"/>
        <v>13.9817373960475</v>
      </c>
      <c r="DN40" s="39">
        <f t="shared" si="25"/>
        <v>14.564556744900701</v>
      </c>
      <c r="DO40" s="39">
        <f t="shared" si="25"/>
        <v>14.9221509894513</v>
      </c>
      <c r="DP40" s="39">
        <f t="shared" si="25"/>
        <v>15.333088021863</v>
      </c>
      <c r="DQ40" s="39">
        <f t="shared" si="25"/>
        <v>15.7894652068972</v>
      </c>
      <c r="DR40" s="39">
        <f t="shared" si="25"/>
        <v>16.1075462752544</v>
      </c>
      <c r="DS40" s="39">
        <f t="shared" si="25"/>
        <v>16.305112156221501</v>
      </c>
      <c r="DT40" s="39">
        <f t="shared" si="25"/>
        <v>16.425627343611499</v>
      </c>
      <c r="DU40" s="39">
        <f t="shared" si="25"/>
        <v>16.6350471774367</v>
      </c>
      <c r="DV40" s="39">
        <f t="shared" si="25"/>
        <v>16.613314930530301</v>
      </c>
      <c r="DW40" s="39">
        <f t="shared" si="25"/>
        <v>0</v>
      </c>
      <c r="DX40" s="39">
        <f t="shared" si="25"/>
        <v>16.607387954101299</v>
      </c>
      <c r="DY40" s="39">
        <f t="shared" si="25"/>
        <v>16.482921449092</v>
      </c>
      <c r="DZ40" s="39">
        <f t="shared" si="25"/>
        <v>15.963323182148301</v>
      </c>
      <c r="EA40" s="39">
        <f t="shared" si="30"/>
        <v>15.5069459971141</v>
      </c>
      <c r="EB40" s="39">
        <f t="shared" si="30"/>
        <v>15.0485931532703</v>
      </c>
      <c r="EC40" s="39">
        <f t="shared" si="30"/>
        <v>14.507262639420199</v>
      </c>
      <c r="ED40" s="39">
        <f t="shared" si="30"/>
        <v>14.1496683948696</v>
      </c>
      <c r="EE40" s="39">
        <f t="shared" si="30"/>
        <v>13.817757714844699</v>
      </c>
      <c r="EF40" s="39">
        <f t="shared" si="30"/>
        <v>13.4166989764813</v>
      </c>
      <c r="EG40" s="39">
        <f t="shared" si="30"/>
        <v>13.0531777555017</v>
      </c>
      <c r="EH40" s="39">
        <f t="shared" si="30"/>
        <v>12.786463816195999</v>
      </c>
      <c r="EI40" s="39">
        <f t="shared" si="30"/>
        <v>12.7110754983887</v>
      </c>
      <c r="EK40" s="39">
        <f t="shared" si="28"/>
        <v>8.2684030659704604</v>
      </c>
      <c r="EL40" s="39">
        <f t="shared" si="28"/>
        <v>8.15551956632528</v>
      </c>
      <c r="EM40" s="39">
        <f t="shared" si="28"/>
        <v>8.9754179723390806</v>
      </c>
      <c r="EN40" s="39">
        <f t="shared" si="28"/>
        <v>10.261571857435399</v>
      </c>
      <c r="EO40" s="39">
        <f t="shared" si="28"/>
        <v>10.8404398886693</v>
      </c>
      <c r="EP40" s="39">
        <f t="shared" si="28"/>
        <v>11.695900153257201</v>
      </c>
      <c r="EQ40" s="39">
        <f t="shared" si="28"/>
        <v>12.604703205706199</v>
      </c>
      <c r="ER40" s="39">
        <f t="shared" si="28"/>
        <v>13.148009378366</v>
      </c>
      <c r="ES40" s="39">
        <f t="shared" si="28"/>
        <v>13.254694954088199</v>
      </c>
      <c r="ET40" s="39">
        <f t="shared" si="28"/>
        <v>13.1519606959853</v>
      </c>
      <c r="EU40" s="39">
        <f t="shared" si="28"/>
        <v>13.1460337195563</v>
      </c>
      <c r="EV40" s="39">
        <f t="shared" si="28"/>
        <v>12.8990763683473</v>
      </c>
      <c r="EW40" s="39">
        <f t="shared" si="28"/>
        <v>0</v>
      </c>
      <c r="EX40" s="39">
        <f t="shared" si="28"/>
        <v>12.887222415489299</v>
      </c>
      <c r="EY40" s="39">
        <f t="shared" si="28"/>
        <v>12.7667072280993</v>
      </c>
      <c r="EZ40" s="39">
        <f t="shared" si="28"/>
        <v>12.201668808533199</v>
      </c>
      <c r="FA40" s="39">
        <f t="shared" si="31"/>
        <v>11.640581706586399</v>
      </c>
      <c r="FB40" s="39">
        <f t="shared" si="31"/>
        <v>10.949101123201199</v>
      </c>
      <c r="FC40" s="39">
        <f t="shared" si="31"/>
        <v>10.0620303176586</v>
      </c>
      <c r="FD40" s="39">
        <f t="shared" si="31"/>
        <v>9.4436491102313003</v>
      </c>
      <c r="FE40" s="39">
        <f t="shared" si="31"/>
        <v>8.8687323966167995</v>
      </c>
      <c r="FF40" s="39">
        <f t="shared" si="31"/>
        <v>8.2424485539508403</v>
      </c>
      <c r="FG40" s="39">
        <f t="shared" si="31"/>
        <v>7.5430653353270101</v>
      </c>
      <c r="FH40" s="39">
        <f t="shared" si="31"/>
        <v>6.9424650571867801</v>
      </c>
      <c r="FI40" s="39">
        <f t="shared" si="31"/>
        <v>6.79424266617601</v>
      </c>
      <c r="FK40" s="39">
        <f t="shared" si="26"/>
        <v>0.28404408240241269</v>
      </c>
      <c r="FL40" s="39">
        <f t="shared" si="26"/>
        <v>0.28743767354982802</v>
      </c>
      <c r="FM40" s="39">
        <f t="shared" si="26"/>
        <v>0.25681300219382103</v>
      </c>
      <c r="FN40" s="39">
        <f t="shared" si="26"/>
        <v>0.21718106107013513</v>
      </c>
      <c r="FO40" s="39">
        <f t="shared" si="26"/>
        <v>0.20124569879165685</v>
      </c>
      <c r="FP40" s="39">
        <f t="shared" si="26"/>
        <v>0.18100847614911869</v>
      </c>
      <c r="FQ40" s="39">
        <f t="shared" si="26"/>
        <v>0.16227825939754215</v>
      </c>
      <c r="FR40" s="39">
        <f t="shared" si="26"/>
        <v>0.15212040725480136</v>
      </c>
      <c r="FS40" s="39">
        <f t="shared" si="26"/>
        <v>0.14962549965848213</v>
      </c>
      <c r="FT40" s="39">
        <f t="shared" si="26"/>
        <v>0.15062032583711457</v>
      </c>
      <c r="FU40" s="39">
        <f t="shared" si="26"/>
        <v>0.1497635797869199</v>
      </c>
      <c r="FV40" s="39">
        <f t="shared" si="26"/>
        <v>0.15361345200664386</v>
      </c>
      <c r="FW40" s="39">
        <f t="shared" si="26"/>
        <v>0.99999999999999989</v>
      </c>
      <c r="FX40" s="39">
        <f t="shared" si="26"/>
        <v>0.1538245694865491</v>
      </c>
      <c r="FY40" s="39">
        <f t="shared" si="26"/>
        <v>0.15629893149947383</v>
      </c>
      <c r="FZ40" s="39">
        <f t="shared" si="26"/>
        <v>0.16829722257610208</v>
      </c>
      <c r="GA40" s="39">
        <f t="shared" si="32"/>
        <v>0.18110688905303257</v>
      </c>
      <c r="GB40" s="39">
        <f t="shared" si="32"/>
        <v>0.19805326910501356</v>
      </c>
      <c r="GC40" s="39">
        <f t="shared" si="32"/>
        <v>0.22257052712109254</v>
      </c>
      <c r="GD40" s="39">
        <f t="shared" si="32"/>
        <v>0.24178414548506924</v>
      </c>
      <c r="GE40" s="39">
        <f t="shared" si="32"/>
        <v>0.26147779597542203</v>
      </c>
      <c r="GF40" s="39">
        <f t="shared" si="32"/>
        <v>0.28548926832021426</v>
      </c>
      <c r="GG40" s="39">
        <f t="shared" si="32"/>
        <v>0.3143696512338135</v>
      </c>
      <c r="GH40" s="39">
        <f t="shared" si="32"/>
        <v>0.34108957085183539</v>
      </c>
      <c r="GI40" s="39">
        <f t="shared" si="32"/>
        <v>0.34813875858230769</v>
      </c>
      <c r="GJ40" s="39">
        <f t="shared" si="27"/>
        <v>9100000000</v>
      </c>
      <c r="GK40" s="39">
        <f t="shared" si="35"/>
        <v>-10.932285082267018</v>
      </c>
      <c r="GL40" s="39">
        <f t="shared" si="35"/>
        <v>-10.829126217248275</v>
      </c>
      <c r="GM40" s="39">
        <f t="shared" si="35"/>
        <v>-11.807659842742723</v>
      </c>
      <c r="GN40" s="39">
        <f t="shared" si="35"/>
        <v>-13.263560987865494</v>
      </c>
      <c r="GO40" s="39">
        <f t="shared" si="35"/>
        <v>-13.925467860047693</v>
      </c>
      <c r="GP40" s="39">
        <f t="shared" si="35"/>
        <v>-14.84602175580973</v>
      </c>
      <c r="GQ40" s="39">
        <f t="shared" si="35"/>
        <v>-15.794793184019833</v>
      </c>
      <c r="GR40" s="39">
        <f t="shared" si="35"/>
        <v>-16.356250411425748</v>
      </c>
      <c r="GS40" s="39">
        <f t="shared" si="35"/>
        <v>-16.499887726055281</v>
      </c>
      <c r="GT40" s="39">
        <f t="shared" si="35"/>
        <v>-16.442328344478689</v>
      </c>
      <c r="GU40" s="39">
        <f t="shared" si="35"/>
        <v>-16.491875751509781</v>
      </c>
      <c r="GV40" s="39">
        <f t="shared" si="35"/>
        <v>-16.271415025094139</v>
      </c>
      <c r="GW40" s="39">
        <f t="shared" si="35"/>
        <v>-9.6432746655328714E-16</v>
      </c>
      <c r="GX40" s="39">
        <f t="shared" si="35"/>
        <v>-16.259485834225327</v>
      </c>
      <c r="GY40" s="39">
        <f t="shared" si="35"/>
        <v>-16.120879818435018</v>
      </c>
      <c r="GZ40" s="39">
        <f t="shared" si="33"/>
        <v>-15.478461023303002</v>
      </c>
      <c r="HA40" s="39">
        <f t="shared" si="33"/>
        <v>-14.841300588328059</v>
      </c>
      <c r="HB40" s="39">
        <f t="shared" si="33"/>
        <v>-14.064359693060393</v>
      </c>
      <c r="HC40" s="39">
        <f t="shared" si="33"/>
        <v>-13.050646912885369</v>
      </c>
      <c r="HD40" s="39">
        <f t="shared" si="33"/>
        <v>-12.331443610786589</v>
      </c>
      <c r="HE40" s="39">
        <f t="shared" si="33"/>
        <v>-11.651303688115533</v>
      </c>
      <c r="HF40" s="39">
        <f t="shared" si="33"/>
        <v>-10.888204249021896</v>
      </c>
      <c r="HG40" s="39">
        <f t="shared" si="33"/>
        <v>-10.051187734705394</v>
      </c>
      <c r="HH40" s="39">
        <f t="shared" si="33"/>
        <v>-9.3426311873866421</v>
      </c>
      <c r="HI40" s="39">
        <f t="shared" si="33"/>
        <v>-9.1649524730449468</v>
      </c>
    </row>
    <row r="41" spans="1:217" s="39" customFormat="1">
      <c r="A41" s="20"/>
      <c r="B41" s="184"/>
      <c r="C41" s="40">
        <v>9.15</v>
      </c>
      <c r="D41" s="41">
        <v>6.8143942857142861</v>
      </c>
      <c r="E41" s="42">
        <v>6.8479999999999999</v>
      </c>
      <c r="F41" s="42">
        <v>7.0789999999999997</v>
      </c>
      <c r="G41" s="42">
        <v>7.3739999999999997</v>
      </c>
      <c r="H41" s="42">
        <v>7.5510000000000002</v>
      </c>
      <c r="I41" s="42">
        <v>7.7530000000000001</v>
      </c>
      <c r="J41" s="42">
        <v>7.9939999999999998</v>
      </c>
      <c r="K41" s="42">
        <v>8.1479999999999997</v>
      </c>
      <c r="L41" s="42">
        <v>8.2579999999999991</v>
      </c>
      <c r="M41" s="42">
        <v>8.3230000000000004</v>
      </c>
      <c r="N41" s="42">
        <v>8.423</v>
      </c>
      <c r="O41" s="43">
        <v>8.4209999999999994</v>
      </c>
      <c r="P41" s="20"/>
      <c r="Q41" s="41">
        <v>8.42</v>
      </c>
      <c r="R41" s="42">
        <v>8.3510000000000009</v>
      </c>
      <c r="S41" s="42">
        <v>8.0869999999999997</v>
      </c>
      <c r="T41" s="42">
        <v>7.8689999999999998</v>
      </c>
      <c r="U41" s="42">
        <v>7.6210000000000004</v>
      </c>
      <c r="V41" s="42">
        <v>7.3470000000000004</v>
      </c>
      <c r="W41" s="42">
        <v>7.165</v>
      </c>
      <c r="X41" s="42">
        <v>6.9960000000000004</v>
      </c>
      <c r="Y41" s="42">
        <v>6.7969999999999997</v>
      </c>
      <c r="Z41" s="42">
        <v>6.6079999999999997</v>
      </c>
      <c r="AA41" s="42">
        <v>6.4690000000000003</v>
      </c>
      <c r="AB41" s="43">
        <v>6.4294057142857142</v>
      </c>
      <c r="AD41" s="20"/>
      <c r="AE41" s="184"/>
      <c r="AF41" s="40">
        <v>9.15</v>
      </c>
      <c r="AG41" s="41">
        <v>4.1713228571428571</v>
      </c>
      <c r="AH41" s="42">
        <v>4.1139999999999999</v>
      </c>
      <c r="AI41" s="42">
        <v>4.5279999999999996</v>
      </c>
      <c r="AJ41" s="42">
        <v>5.1710000000000003</v>
      </c>
      <c r="AK41" s="42">
        <v>5.4669999999999996</v>
      </c>
      <c r="AL41" s="42">
        <v>5.8890000000000002</v>
      </c>
      <c r="AM41" s="42">
        <v>6.3449999999999998</v>
      </c>
      <c r="AN41" s="42">
        <v>6.6120000000000001</v>
      </c>
      <c r="AO41" s="42">
        <v>6.69</v>
      </c>
      <c r="AP41" s="42">
        <v>6.6289999999999996</v>
      </c>
      <c r="AQ41" s="42">
        <v>6.6390000000000002</v>
      </c>
      <c r="AR41" s="43">
        <v>6.5220000000000002</v>
      </c>
      <c r="AS41" s="20"/>
      <c r="AT41" s="41">
        <v>6.5149999999999997</v>
      </c>
      <c r="AU41" s="42">
        <v>6.4560000000000004</v>
      </c>
      <c r="AV41" s="42">
        <v>6.1580000000000004</v>
      </c>
      <c r="AW41" s="42">
        <v>5.8769999999999998</v>
      </c>
      <c r="AX41" s="42">
        <v>5.5179999999999998</v>
      </c>
      <c r="AY41" s="42">
        <v>5.0759999999999996</v>
      </c>
      <c r="AZ41" s="42">
        <v>4.7560000000000002</v>
      </c>
      <c r="BA41" s="42">
        <v>4.4669999999999996</v>
      </c>
      <c r="BB41" s="42">
        <v>4.1520000000000001</v>
      </c>
      <c r="BC41" s="42">
        <v>3.7970000000000002</v>
      </c>
      <c r="BD41" s="42">
        <v>3.5009999999999999</v>
      </c>
      <c r="BE41" s="43">
        <v>3.4328509523809525</v>
      </c>
      <c r="BH41" s="118" t="str">
        <f t="shared" si="21"/>
        <v>6.81439428571429+4.17132285714286i</v>
      </c>
      <c r="BI41" s="118" t="str">
        <f t="shared" si="21"/>
        <v>6.848+4.114i</v>
      </c>
      <c r="BJ41" s="118" t="str">
        <f t="shared" si="21"/>
        <v>7.079+4.528i</v>
      </c>
      <c r="BK41" s="118" t="str">
        <f t="shared" si="21"/>
        <v>7.374+5.171i</v>
      </c>
      <c r="BL41" s="118" t="str">
        <f t="shared" si="21"/>
        <v>7.551+5.467i</v>
      </c>
      <c r="BM41" s="118" t="str">
        <f t="shared" si="21"/>
        <v>7.753+5.889i</v>
      </c>
      <c r="BN41" s="118" t="str">
        <f t="shared" si="21"/>
        <v>7.994+6.345i</v>
      </c>
      <c r="BO41" s="118" t="str">
        <f t="shared" si="21"/>
        <v>8.148+6.612i</v>
      </c>
      <c r="BP41" s="118" t="str">
        <f t="shared" si="21"/>
        <v>8.258+6.69i</v>
      </c>
      <c r="BQ41" s="118" t="str">
        <f t="shared" si="21"/>
        <v>8.323+6.629i</v>
      </c>
      <c r="BR41" s="118" t="str">
        <f t="shared" si="21"/>
        <v>8.423+6.639i</v>
      </c>
      <c r="BS41" s="118" t="str">
        <f t="shared" si="21"/>
        <v>8.421+6.522i</v>
      </c>
      <c r="BT41" s="118" t="str">
        <f t="shared" si="21"/>
        <v>0</v>
      </c>
      <c r="BU41" s="118" t="str">
        <f t="shared" si="21"/>
        <v>8.42+6.515i</v>
      </c>
      <c r="BV41" s="118" t="str">
        <f t="shared" si="21"/>
        <v>8.351+6.456i</v>
      </c>
      <c r="BW41" s="118" t="str">
        <f t="shared" si="21"/>
        <v>8.087+6.158i</v>
      </c>
      <c r="BX41" s="118" t="str">
        <f t="shared" si="34"/>
        <v>7.869+5.877i</v>
      </c>
      <c r="BY41" s="118" t="str">
        <f t="shared" si="34"/>
        <v>7.621+5.518i</v>
      </c>
      <c r="BZ41" s="118" t="str">
        <f t="shared" si="34"/>
        <v>7.347+5.076i</v>
      </c>
      <c r="CA41" s="118" t="str">
        <f t="shared" si="34"/>
        <v>7.165+4.756i</v>
      </c>
      <c r="CB41" s="118" t="str">
        <f t="shared" si="34"/>
        <v>6.996+4.467i</v>
      </c>
      <c r="CC41" s="118" t="str">
        <f t="shared" si="34"/>
        <v>6.797+4.152i</v>
      </c>
      <c r="CD41" s="118" t="str">
        <f t="shared" si="34"/>
        <v>6.608+3.797i</v>
      </c>
      <c r="CE41" s="118" t="str">
        <f t="shared" si="34"/>
        <v>6.469+3.501i</v>
      </c>
      <c r="CF41" s="118" t="str">
        <f t="shared" si="34"/>
        <v>6.42940571428571+3.43285095238095i</v>
      </c>
      <c r="CG41" s="118" t="str">
        <f t="shared" si="34"/>
        <v>0</v>
      </c>
      <c r="CH41" s="39">
        <f t="shared" si="22"/>
        <v>9150000000</v>
      </c>
      <c r="CI41" s="121">
        <f t="shared" si="23"/>
        <v>1.9648628598921931</v>
      </c>
      <c r="CJ41" s="121" t="str">
        <f t="shared" si="24"/>
        <v>13.3893502446616+8.19607735861939i</v>
      </c>
      <c r="CK41" s="121" t="str">
        <f t="shared" si="24"/>
        <v>13.4553808645417+8.08344580559648i</v>
      </c>
      <c r="CL41" s="121" t="str">
        <f t="shared" si="24"/>
        <v>13.9092641851768+8.89689902959185i</v>
      </c>
      <c r="CM41" s="121" t="str">
        <f t="shared" si="24"/>
        <v>14.488898728845+10.1603058485025i</v>
      </c>
      <c r="CN41" s="121" t="str">
        <f t="shared" si="24"/>
        <v>14.836679455046+10.7419052550306i</v>
      </c>
      <c r="CO41" s="121" t="str">
        <f t="shared" si="24"/>
        <v>15.2335817527442+11.5710773819051i</v>
      </c>
      <c r="CP41" s="121" t="str">
        <f t="shared" si="24"/>
        <v>15.7071137019782+12.467054846016i</v>
      </c>
      <c r="CQ41" s="121" t="str">
        <f t="shared" si="24"/>
        <v>16.0097025824016+12.9916732296072i</v>
      </c>
      <c r="CR41" s="121" t="str">
        <f t="shared" si="24"/>
        <v>16.2258374969897+13.1449325326788i</v>
      </c>
      <c r="CS41" s="121" t="str">
        <f t="shared" si="24"/>
        <v>16.3535535828827+13.0250758982253i</v>
      </c>
      <c r="CT41" s="121" t="str">
        <f t="shared" si="24"/>
        <v>16.5500398688719+13.0447245268243i</v>
      </c>
      <c r="CU41" s="121" t="str">
        <f t="shared" si="24"/>
        <v>16.5461101431522+12.8148355722169i</v>
      </c>
      <c r="CV41" s="121" t="str">
        <f t="shared" si="24"/>
        <v>0</v>
      </c>
      <c r="CW41" s="121" t="str">
        <f t="shared" si="24"/>
        <v>16.5441452802923+12.8010815321976i</v>
      </c>
      <c r="CX41" s="121" t="str">
        <f t="shared" si="24"/>
        <v>16.4085697429597+12.685154623464i</v>
      </c>
      <c r="CY41" s="121" t="str">
        <f t="shared" si="24"/>
        <v>15.8898459479482+12.0996254912161i</v>
      </c>
      <c r="CZ41" s="121" t="str">
        <f t="shared" si="29"/>
        <v>15.4615058444917+11.5474990275864i</v>
      </c>
      <c r="DA41" s="121" t="str">
        <f t="shared" si="29"/>
        <v>14.9742198552384+10.8421132608851i</v>
      </c>
      <c r="DB41" s="121" t="str">
        <f t="shared" si="29"/>
        <v>14.4358474316279+9.97364387681277i</v>
      </c>
      <c r="DC41" s="121" t="str">
        <f t="shared" si="29"/>
        <v>14.0782423911276+9.34488776164727i</v>
      </c>
      <c r="DD41" s="121" t="str">
        <f t="shared" si="29"/>
        <v>13.7461805678058+8.77704239513843i</v>
      </c>
      <c r="DE41" s="121" t="str">
        <f t="shared" si="29"/>
        <v>13.3551728586872+8.15811059427239i</v>
      </c>
      <c r="DF41" s="121" t="str">
        <f t="shared" si="29"/>
        <v>12.9838137781676+7.46058427901066i</v>
      </c>
      <c r="DG41" s="121" t="str">
        <f t="shared" si="29"/>
        <v>12.7106978406426+6.87898487248257i</v>
      </c>
      <c r="DH41" s="121" t="str">
        <f t="shared" si="29"/>
        <v>12.6329004991786+6.74508133987887i</v>
      </c>
      <c r="DI41" s="121"/>
      <c r="DK41" s="39">
        <f t="shared" si="25"/>
        <v>13.3893502446616</v>
      </c>
      <c r="DL41" s="39">
        <f t="shared" si="25"/>
        <v>13.4553808645417</v>
      </c>
      <c r="DM41" s="39">
        <f t="shared" si="25"/>
        <v>13.9092641851768</v>
      </c>
      <c r="DN41" s="39">
        <f t="shared" si="25"/>
        <v>14.488898728844999</v>
      </c>
      <c r="DO41" s="39">
        <f t="shared" si="25"/>
        <v>14.836679455045999</v>
      </c>
      <c r="DP41" s="39">
        <f t="shared" si="25"/>
        <v>15.2335817527442</v>
      </c>
      <c r="DQ41" s="39">
        <f t="shared" si="25"/>
        <v>15.7071137019782</v>
      </c>
      <c r="DR41" s="39">
        <f t="shared" si="25"/>
        <v>16.009702582401601</v>
      </c>
      <c r="DS41" s="39">
        <f t="shared" si="25"/>
        <v>16.225837496989701</v>
      </c>
      <c r="DT41" s="39">
        <f t="shared" si="25"/>
        <v>16.3535535828827</v>
      </c>
      <c r="DU41" s="39">
        <f t="shared" si="25"/>
        <v>16.550039868871899</v>
      </c>
      <c r="DV41" s="39">
        <f t="shared" si="25"/>
        <v>16.546110143152202</v>
      </c>
      <c r="DW41" s="39">
        <f t="shared" si="25"/>
        <v>0</v>
      </c>
      <c r="DX41" s="39">
        <f t="shared" si="25"/>
        <v>16.544145280292302</v>
      </c>
      <c r="DY41" s="39">
        <f t="shared" si="25"/>
        <v>16.408569742959699</v>
      </c>
      <c r="DZ41" s="39">
        <f t="shared" si="25"/>
        <v>15.889845947948199</v>
      </c>
      <c r="EA41" s="39">
        <f t="shared" si="30"/>
        <v>15.4615058444917</v>
      </c>
      <c r="EB41" s="39">
        <f t="shared" si="30"/>
        <v>14.974219855238401</v>
      </c>
      <c r="EC41" s="39">
        <f t="shared" si="30"/>
        <v>14.4358474316279</v>
      </c>
      <c r="ED41" s="39">
        <f t="shared" si="30"/>
        <v>14.078242391127599</v>
      </c>
      <c r="EE41" s="39">
        <f t="shared" si="30"/>
        <v>13.7461805678058</v>
      </c>
      <c r="EF41" s="39">
        <f t="shared" si="30"/>
        <v>13.355172858687199</v>
      </c>
      <c r="EG41" s="39">
        <f t="shared" si="30"/>
        <v>12.983813778167599</v>
      </c>
      <c r="EH41" s="39">
        <f t="shared" si="30"/>
        <v>12.710697840642601</v>
      </c>
      <c r="EI41" s="39">
        <f t="shared" si="30"/>
        <v>12.6329004991786</v>
      </c>
      <c r="EK41" s="39">
        <f t="shared" si="28"/>
        <v>8.1960773586193891</v>
      </c>
      <c r="EL41" s="39">
        <f t="shared" si="28"/>
        <v>8.0834458055964795</v>
      </c>
      <c r="EM41" s="39">
        <f t="shared" si="28"/>
        <v>8.8968990295918502</v>
      </c>
      <c r="EN41" s="39">
        <f t="shared" si="28"/>
        <v>10.1603058485025</v>
      </c>
      <c r="EO41" s="39">
        <f t="shared" si="28"/>
        <v>10.7419052550306</v>
      </c>
      <c r="EP41" s="39">
        <f t="shared" si="28"/>
        <v>11.5710773819051</v>
      </c>
      <c r="EQ41" s="39">
        <f t="shared" si="28"/>
        <v>12.467054846016</v>
      </c>
      <c r="ER41" s="39">
        <f t="shared" si="28"/>
        <v>12.9916732296072</v>
      </c>
      <c r="ES41" s="39">
        <f t="shared" si="28"/>
        <v>13.1449325326788</v>
      </c>
      <c r="ET41" s="39">
        <f t="shared" si="28"/>
        <v>13.0250758982253</v>
      </c>
      <c r="EU41" s="39">
        <f t="shared" si="28"/>
        <v>13.0447245268243</v>
      </c>
      <c r="EV41" s="39">
        <f t="shared" si="28"/>
        <v>12.8148355722169</v>
      </c>
      <c r="EW41" s="39">
        <f t="shared" si="28"/>
        <v>0</v>
      </c>
      <c r="EX41" s="39">
        <f t="shared" si="28"/>
        <v>12.8010815321976</v>
      </c>
      <c r="EY41" s="39">
        <f t="shared" si="28"/>
        <v>12.685154623463999</v>
      </c>
      <c r="EZ41" s="39">
        <f t="shared" si="28"/>
        <v>12.0996254912161</v>
      </c>
      <c r="FA41" s="39">
        <f t="shared" si="31"/>
        <v>11.547499027586399</v>
      </c>
      <c r="FB41" s="39">
        <f t="shared" si="31"/>
        <v>10.8421132608851</v>
      </c>
      <c r="FC41" s="39">
        <f t="shared" si="31"/>
        <v>9.9736438768127709</v>
      </c>
      <c r="FD41" s="39">
        <f t="shared" si="31"/>
        <v>9.3448877616472696</v>
      </c>
      <c r="FE41" s="39">
        <f t="shared" si="31"/>
        <v>8.7770423951384302</v>
      </c>
      <c r="FF41" s="39">
        <f t="shared" si="31"/>
        <v>8.1581105942723902</v>
      </c>
      <c r="FG41" s="39">
        <f t="shared" si="31"/>
        <v>7.4605842790106598</v>
      </c>
      <c r="FH41" s="39">
        <f t="shared" si="31"/>
        <v>6.8789848724825697</v>
      </c>
      <c r="FI41" s="39">
        <f t="shared" si="31"/>
        <v>6.7450813398788698</v>
      </c>
      <c r="FK41" s="39">
        <f t="shared" si="26"/>
        <v>0.28734237971758519</v>
      </c>
      <c r="FL41" s="39">
        <f t="shared" si="26"/>
        <v>0.29059535002010717</v>
      </c>
      <c r="FM41" s="39">
        <f t="shared" si="26"/>
        <v>0.25982184242375034</v>
      </c>
      <c r="FN41" s="39">
        <f t="shared" si="26"/>
        <v>0.22022341013162414</v>
      </c>
      <c r="FO41" s="39">
        <f t="shared" si="26"/>
        <v>0.20400853553992057</v>
      </c>
      <c r="FP41" s="39">
        <f t="shared" si="26"/>
        <v>0.18401361992267171</v>
      </c>
      <c r="FQ41" s="39">
        <f t="shared" si="26"/>
        <v>0.1650070298932769</v>
      </c>
      <c r="FR41" s="39">
        <f t="shared" si="26"/>
        <v>0.15498107025362659</v>
      </c>
      <c r="FS41" s="39">
        <f t="shared" si="26"/>
        <v>0.1516306371878956</v>
      </c>
      <c r="FT41" s="39">
        <f t="shared" si="26"/>
        <v>0.15287558083305164</v>
      </c>
      <c r="FU41" s="39">
        <f t="shared" si="26"/>
        <v>0.15167422976283604</v>
      </c>
      <c r="FV41" s="39">
        <f t="shared" si="26"/>
        <v>0.15524086369094126</v>
      </c>
      <c r="FW41" s="39">
        <f t="shared" si="26"/>
        <v>0.99999999999999989</v>
      </c>
      <c r="FX41" s="39">
        <f t="shared" si="26"/>
        <v>0.1554661874644031</v>
      </c>
      <c r="FY41" s="39">
        <f t="shared" si="26"/>
        <v>0.15795581316346408</v>
      </c>
      <c r="FZ41" s="39">
        <f t="shared" si="26"/>
        <v>0.17048592103366644</v>
      </c>
      <c r="GA41" s="39">
        <f t="shared" si="32"/>
        <v>0.18318211381610142</v>
      </c>
      <c r="GB41" s="39">
        <f t="shared" si="32"/>
        <v>0.20087846341263804</v>
      </c>
      <c r="GC41" s="39">
        <f t="shared" si="32"/>
        <v>0.22534516530238211</v>
      </c>
      <c r="GD41" s="39">
        <f t="shared" si="32"/>
        <v>0.24515263267058995</v>
      </c>
      <c r="GE41" s="39">
        <f t="shared" si="32"/>
        <v>0.26495559226690824</v>
      </c>
      <c r="GF41" s="39">
        <f t="shared" si="32"/>
        <v>0.28898443911647109</v>
      </c>
      <c r="GG41" s="39">
        <f t="shared" si="32"/>
        <v>0.31826723518496358</v>
      </c>
      <c r="GH41" s="39">
        <f t="shared" si="32"/>
        <v>0.34461608932395349</v>
      </c>
      <c r="GI41" s="39">
        <f t="shared" si="32"/>
        <v>0.35116374130477873</v>
      </c>
      <c r="GJ41" s="39">
        <f t="shared" si="27"/>
        <v>9150000000</v>
      </c>
      <c r="GK41" s="39">
        <f t="shared" si="35"/>
        <v>-10.832006316211098</v>
      </c>
      <c r="GL41" s="39">
        <f t="shared" si="35"/>
        <v>-10.734226787460949</v>
      </c>
      <c r="GM41" s="39">
        <f t="shared" si="35"/>
        <v>-11.706486838518963</v>
      </c>
      <c r="GN41" s="39">
        <f t="shared" si="35"/>
        <v>-13.14273033302678</v>
      </c>
      <c r="GO41" s="39">
        <f t="shared" si="35"/>
        <v>-13.807033233801736</v>
      </c>
      <c r="GP41" s="39">
        <f t="shared" si="35"/>
        <v>-14.703000622597216</v>
      </c>
      <c r="GQ41" s="39">
        <f t="shared" si="35"/>
        <v>-15.649951057682811</v>
      </c>
      <c r="GR41" s="39">
        <f t="shared" si="35"/>
        <v>-16.194426886457975</v>
      </c>
      <c r="GS41" s="39">
        <f t="shared" si="35"/>
        <v>-16.384260800286476</v>
      </c>
      <c r="GT41" s="39">
        <f t="shared" si="35"/>
        <v>-16.313237598019455</v>
      </c>
      <c r="GU41" s="39">
        <f t="shared" si="35"/>
        <v>-16.381764036542556</v>
      </c>
      <c r="GV41" s="39">
        <f t="shared" si="35"/>
        <v>-16.179878994089254</v>
      </c>
      <c r="GW41" s="39">
        <f t="shared" si="35"/>
        <v>-9.6432746655328714E-16</v>
      </c>
      <c r="GX41" s="39">
        <f t="shared" si="35"/>
        <v>-16.167281032344015</v>
      </c>
      <c r="GY41" s="39">
        <f t="shared" si="35"/>
        <v>-16.029287727135106</v>
      </c>
      <c r="GZ41" s="39">
        <f t="shared" si="33"/>
        <v>-15.366229596755323</v>
      </c>
      <c r="HA41" s="39">
        <f t="shared" si="33"/>
        <v>-14.742338675611247</v>
      </c>
      <c r="HB41" s="39">
        <f t="shared" si="33"/>
        <v>-13.941332446958492</v>
      </c>
      <c r="HC41" s="39">
        <f t="shared" si="33"/>
        <v>-12.943035102427716</v>
      </c>
      <c r="HD41" s="39">
        <f t="shared" si="33"/>
        <v>-12.211268770920148</v>
      </c>
      <c r="HE41" s="39">
        <f t="shared" si="33"/>
        <v>-11.536538192928575</v>
      </c>
      <c r="HF41" s="39">
        <f t="shared" si="33"/>
        <v>-10.782510839526157</v>
      </c>
      <c r="HG41" s="39">
        <f t="shared" si="33"/>
        <v>-9.944161372147672</v>
      </c>
      <c r="HH41" s="39">
        <f t="shared" si="33"/>
        <v>-9.2532890043011378</v>
      </c>
      <c r="HI41" s="39">
        <f t="shared" si="33"/>
        <v>-9.0898066528236718</v>
      </c>
    </row>
    <row r="42" spans="1:217" s="39" customFormat="1">
      <c r="A42" s="20"/>
      <c r="B42" s="184"/>
      <c r="C42" s="40">
        <v>9.1999999999999993</v>
      </c>
      <c r="D42" s="41">
        <v>6.8016038095238098</v>
      </c>
      <c r="E42" s="42">
        <v>6.8419999999999996</v>
      </c>
      <c r="F42" s="42">
        <v>7.069</v>
      </c>
      <c r="G42" s="42">
        <v>7.3570000000000002</v>
      </c>
      <c r="H42" s="42">
        <v>7.5350000000000001</v>
      </c>
      <c r="I42" s="42">
        <v>7.7439999999999998</v>
      </c>
      <c r="J42" s="42">
        <v>7.9809999999999999</v>
      </c>
      <c r="K42" s="42">
        <v>8.1310000000000002</v>
      </c>
      <c r="L42" s="42">
        <v>8.2409999999999997</v>
      </c>
      <c r="M42" s="42">
        <v>8.3149999999999995</v>
      </c>
      <c r="N42" s="42">
        <v>8.4120000000000008</v>
      </c>
      <c r="O42" s="43">
        <v>8.4030000000000005</v>
      </c>
      <c r="P42" s="20"/>
      <c r="Q42" s="41">
        <v>8.4049999999999994</v>
      </c>
      <c r="R42" s="42">
        <v>8.3439999999999994</v>
      </c>
      <c r="S42" s="42">
        <v>8.077</v>
      </c>
      <c r="T42" s="42">
        <v>7.8490000000000002</v>
      </c>
      <c r="U42" s="42">
        <v>7.61</v>
      </c>
      <c r="V42" s="42">
        <v>7.343</v>
      </c>
      <c r="W42" s="42">
        <v>7.1589999999999998</v>
      </c>
      <c r="X42" s="42">
        <v>6.9809999999999999</v>
      </c>
      <c r="Y42" s="42">
        <v>6.7839999999999998</v>
      </c>
      <c r="Z42" s="42">
        <v>6.5970000000000004</v>
      </c>
      <c r="AA42" s="42">
        <v>6.4539999999999997</v>
      </c>
      <c r="AB42" s="43">
        <v>6.4251776190476191</v>
      </c>
      <c r="AD42" s="20"/>
      <c r="AE42" s="184"/>
      <c r="AF42" s="40">
        <v>9.1999999999999993</v>
      </c>
      <c r="AG42" s="41">
        <v>4.1550514285714284</v>
      </c>
      <c r="AH42" s="42">
        <v>4.1020000000000003</v>
      </c>
      <c r="AI42" s="42">
        <v>4.5140000000000002</v>
      </c>
      <c r="AJ42" s="42">
        <v>5.1470000000000002</v>
      </c>
      <c r="AK42" s="42">
        <v>5.4429999999999996</v>
      </c>
      <c r="AL42" s="42">
        <v>5.8730000000000002</v>
      </c>
      <c r="AM42" s="42">
        <v>6.3220000000000001</v>
      </c>
      <c r="AN42" s="42">
        <v>6.5960000000000001</v>
      </c>
      <c r="AO42" s="42">
        <v>6.665</v>
      </c>
      <c r="AP42" s="42">
        <v>6.6230000000000002</v>
      </c>
      <c r="AQ42" s="42">
        <v>6.6260000000000003</v>
      </c>
      <c r="AR42" s="43">
        <v>6.508</v>
      </c>
      <c r="AS42" s="20"/>
      <c r="AT42" s="41">
        <v>6.5019999999999998</v>
      </c>
      <c r="AU42" s="42">
        <v>6.4370000000000003</v>
      </c>
      <c r="AV42" s="42">
        <v>6.1479999999999997</v>
      </c>
      <c r="AW42" s="42">
        <v>5.8680000000000003</v>
      </c>
      <c r="AX42" s="42">
        <v>5.5030000000000001</v>
      </c>
      <c r="AY42" s="42">
        <v>5.0620000000000003</v>
      </c>
      <c r="AZ42" s="42">
        <v>4.7450000000000001</v>
      </c>
      <c r="BA42" s="42">
        <v>4.4470000000000001</v>
      </c>
      <c r="BB42" s="42">
        <v>4.1319999999999997</v>
      </c>
      <c r="BC42" s="42">
        <v>3.7829999999999999</v>
      </c>
      <c r="BD42" s="42">
        <v>3.4820000000000002</v>
      </c>
      <c r="BE42" s="43">
        <v>3.4197947619047619</v>
      </c>
      <c r="BH42" s="118" t="str">
        <f t="shared" si="21"/>
        <v>6.80160380952381+4.15505142857143i</v>
      </c>
      <c r="BI42" s="118" t="str">
        <f t="shared" si="21"/>
        <v>6.842+4.102i</v>
      </c>
      <c r="BJ42" s="118" t="str">
        <f t="shared" si="21"/>
        <v>7.069+4.514i</v>
      </c>
      <c r="BK42" s="118" t="str">
        <f t="shared" si="21"/>
        <v>7.357+5.147i</v>
      </c>
      <c r="BL42" s="118" t="str">
        <f t="shared" si="21"/>
        <v>7.535+5.443i</v>
      </c>
      <c r="BM42" s="118" t="str">
        <f t="shared" si="21"/>
        <v>7.744+5.873i</v>
      </c>
      <c r="BN42" s="118" t="str">
        <f t="shared" si="21"/>
        <v>7.981+6.322i</v>
      </c>
      <c r="BO42" s="118" t="str">
        <f t="shared" si="21"/>
        <v>8.131+6.596i</v>
      </c>
      <c r="BP42" s="118" t="str">
        <f t="shared" si="21"/>
        <v>8.241+6.665i</v>
      </c>
      <c r="BQ42" s="118" t="str">
        <f t="shared" si="21"/>
        <v>8.315+6.623i</v>
      </c>
      <c r="BR42" s="118" t="str">
        <f t="shared" si="21"/>
        <v>8.412+6.626i</v>
      </c>
      <c r="BS42" s="118" t="str">
        <f t="shared" si="21"/>
        <v>8.403+6.508i</v>
      </c>
      <c r="BT42" s="118" t="str">
        <f t="shared" si="21"/>
        <v>0</v>
      </c>
      <c r="BU42" s="118" t="str">
        <f t="shared" si="21"/>
        <v>8.405+6.502i</v>
      </c>
      <c r="BV42" s="118" t="str">
        <f t="shared" si="21"/>
        <v>8.344+6.437i</v>
      </c>
      <c r="BW42" s="118" t="str">
        <f t="shared" si="21"/>
        <v>8.077+6.148i</v>
      </c>
      <c r="BX42" s="118" t="str">
        <f t="shared" si="34"/>
        <v>7.849+5.868i</v>
      </c>
      <c r="BY42" s="118" t="str">
        <f t="shared" si="34"/>
        <v>7.61+5.503i</v>
      </c>
      <c r="BZ42" s="118" t="str">
        <f t="shared" si="34"/>
        <v>7.343+5.062i</v>
      </c>
      <c r="CA42" s="118" t="str">
        <f t="shared" si="34"/>
        <v>7.159+4.745i</v>
      </c>
      <c r="CB42" s="118" t="str">
        <f t="shared" si="34"/>
        <v>6.981+4.447i</v>
      </c>
      <c r="CC42" s="118" t="str">
        <f t="shared" si="34"/>
        <v>6.784+4.132i</v>
      </c>
      <c r="CD42" s="118" t="str">
        <f t="shared" si="34"/>
        <v>6.597+3.783i</v>
      </c>
      <c r="CE42" s="118" t="str">
        <f t="shared" si="34"/>
        <v>6.454+3.482i</v>
      </c>
      <c r="CF42" s="118" t="str">
        <f t="shared" si="34"/>
        <v>6.42517761904762+3.41979476190476i</v>
      </c>
      <c r="CG42" s="118" t="str">
        <f t="shared" si="34"/>
        <v>0</v>
      </c>
      <c r="CH42" s="39">
        <f t="shared" si="22"/>
        <v>9200000000</v>
      </c>
      <c r="CI42" s="121">
        <f t="shared" si="23"/>
        <v>1.9541842573927792</v>
      </c>
      <c r="CJ42" s="121" t="str">
        <f t="shared" si="24"/>
        <v>13.2915870895942+8.11973609037167i</v>
      </c>
      <c r="CK42" s="121" t="str">
        <f t="shared" si="24"/>
        <v>13.3705286890814+8.01606382382518i</v>
      </c>
      <c r="CL42" s="121" t="str">
        <f t="shared" si="24"/>
        <v>13.8141285155096+8.82118773787101i</v>
      </c>
      <c r="CM42" s="121" t="str">
        <f t="shared" si="24"/>
        <v>14.3769335816387+10.0581863728006i</v>
      </c>
      <c r="CN42" s="121" t="str">
        <f t="shared" si="24"/>
        <v>14.7247783794546+10.6366249129889i</v>
      </c>
      <c r="CO42" s="121" t="str">
        <f t="shared" si="24"/>
        <v>15.1332028892497+11.4769241436678i</v>
      </c>
      <c r="CP42" s="121" t="str">
        <f t="shared" si="24"/>
        <v>15.5963445582518+12.3543528752372i</v>
      </c>
      <c r="CQ42" s="121" t="str">
        <f t="shared" si="24"/>
        <v>15.8894721968607+12.8897993617628i</v>
      </c>
      <c r="CR42" s="121" t="str">
        <f t="shared" si="24"/>
        <v>16.1044324651739+13.0246380755229i</v>
      </c>
      <c r="CS42" s="121" t="str">
        <f t="shared" si="24"/>
        <v>16.249042100221+12.9425623367124i</v>
      </c>
      <c r="CT42" s="121" t="str">
        <f t="shared" si="24"/>
        <v>16.4385979731881+12.9484248894846i</v>
      </c>
      <c r="CU42" s="121" t="str">
        <f t="shared" si="24"/>
        <v>16.4210103148715+12.7178311471122i</v>
      </c>
      <c r="CV42" s="121" t="str">
        <f t="shared" si="24"/>
        <v>0</v>
      </c>
      <c r="CW42" s="121" t="str">
        <f t="shared" si="24"/>
        <v>16.4249186833863+12.7061060415678i</v>
      </c>
      <c r="CX42" s="121" t="str">
        <f t="shared" si="24"/>
        <v>16.3057134436853+12.5790840648373i</v>
      </c>
      <c r="CY42" s="121" t="str">
        <f t="shared" si="24"/>
        <v>15.7839462469615+12.0143248144508i</v>
      </c>
      <c r="CZ42" s="121" t="str">
        <f t="shared" si="29"/>
        <v>15.3383922362759+11.4671532223808i</v>
      </c>
      <c r="DA42" s="121" t="str">
        <f t="shared" si="29"/>
        <v>14.8713421987591+10.7538759684325i</v>
      </c>
      <c r="DB42" s="121" t="str">
        <f t="shared" si="29"/>
        <v>14.3495750020352+9.89208071092225i</v>
      </c>
      <c r="DC42" s="121" t="str">
        <f t="shared" si="29"/>
        <v>13.9900050986749+9.27260430132874i</v>
      </c>
      <c r="DD42" s="121" t="str">
        <f t="shared" si="29"/>
        <v>13.642160300859+8.69025739262569i</v>
      </c>
      <c r="DE42" s="121" t="str">
        <f t="shared" si="29"/>
        <v>13.2571860021526+8.07468935154696i</v>
      </c>
      <c r="DF42" s="121" t="str">
        <f t="shared" si="29"/>
        <v>12.8917535460202+7.39267904571688i</v>
      </c>
      <c r="DG42" s="121" t="str">
        <f t="shared" si="29"/>
        <v>12.612305197213+6.80446958424166i</v>
      </c>
      <c r="DH42" s="121" t="str">
        <f t="shared" si="29"/>
        <v>12.5559809540953+6.68290908722857i</v>
      </c>
      <c r="DI42" s="121"/>
      <c r="DK42" s="39">
        <f t="shared" si="25"/>
        <v>13.2915870895942</v>
      </c>
      <c r="DL42" s="39">
        <f t="shared" si="25"/>
        <v>13.3705286890814</v>
      </c>
      <c r="DM42" s="39">
        <f t="shared" si="25"/>
        <v>13.8141285155096</v>
      </c>
      <c r="DN42" s="39">
        <f t="shared" si="25"/>
        <v>14.376933581638699</v>
      </c>
      <c r="DO42" s="39">
        <f t="shared" si="25"/>
        <v>14.7247783794546</v>
      </c>
      <c r="DP42" s="39">
        <f t="shared" si="25"/>
        <v>15.1332028892497</v>
      </c>
      <c r="DQ42" s="39">
        <f t="shared" si="25"/>
        <v>15.596344558251801</v>
      </c>
      <c r="DR42" s="39">
        <f t="shared" si="25"/>
        <v>15.8894721968607</v>
      </c>
      <c r="DS42" s="39">
        <f t="shared" si="25"/>
        <v>16.1044324651739</v>
      </c>
      <c r="DT42" s="39">
        <f t="shared" si="25"/>
        <v>16.249042100221001</v>
      </c>
      <c r="DU42" s="39">
        <f t="shared" si="25"/>
        <v>16.438597973188099</v>
      </c>
      <c r="DV42" s="39">
        <f t="shared" si="25"/>
        <v>16.421010314871499</v>
      </c>
      <c r="DW42" s="39">
        <f t="shared" si="25"/>
        <v>0</v>
      </c>
      <c r="DX42" s="39">
        <f t="shared" si="25"/>
        <v>16.424918683386299</v>
      </c>
      <c r="DY42" s="39">
        <f t="shared" si="25"/>
        <v>16.305713443685299</v>
      </c>
      <c r="DZ42" s="39">
        <f t="shared" si="25"/>
        <v>15.7839462469615</v>
      </c>
      <c r="EA42" s="39">
        <f t="shared" si="30"/>
        <v>15.338392236275901</v>
      </c>
      <c r="EB42" s="39">
        <f t="shared" si="30"/>
        <v>14.8713421987591</v>
      </c>
      <c r="EC42" s="39">
        <f t="shared" si="30"/>
        <v>14.3495750020352</v>
      </c>
      <c r="ED42" s="39">
        <f t="shared" si="30"/>
        <v>13.990005098674899</v>
      </c>
      <c r="EE42" s="39">
        <f t="shared" si="30"/>
        <v>13.642160300859</v>
      </c>
      <c r="EF42" s="39">
        <f t="shared" si="30"/>
        <v>13.257186002152601</v>
      </c>
      <c r="EG42" s="39">
        <f t="shared" si="30"/>
        <v>12.891753546020199</v>
      </c>
      <c r="EH42" s="39">
        <f t="shared" si="30"/>
        <v>12.612305197213001</v>
      </c>
      <c r="EI42" s="39">
        <f t="shared" si="30"/>
        <v>12.5559809540953</v>
      </c>
      <c r="EK42" s="39">
        <f t="shared" si="28"/>
        <v>8.1197360903716707</v>
      </c>
      <c r="EL42" s="39">
        <f t="shared" si="28"/>
        <v>8.0160638238251796</v>
      </c>
      <c r="EM42" s="39">
        <f t="shared" si="28"/>
        <v>8.8211877378710106</v>
      </c>
      <c r="EN42" s="39">
        <f t="shared" si="28"/>
        <v>10.0581863728006</v>
      </c>
      <c r="EO42" s="39">
        <f t="shared" si="28"/>
        <v>10.6366249129889</v>
      </c>
      <c r="EP42" s="39">
        <f t="shared" si="28"/>
        <v>11.4769241436678</v>
      </c>
      <c r="EQ42" s="39">
        <f t="shared" si="28"/>
        <v>12.3543528752372</v>
      </c>
      <c r="ER42" s="39">
        <f t="shared" si="28"/>
        <v>12.889799361762799</v>
      </c>
      <c r="ES42" s="39">
        <f t="shared" si="28"/>
        <v>13.024638075522899</v>
      </c>
      <c r="ET42" s="39">
        <f t="shared" si="28"/>
        <v>12.942562336712401</v>
      </c>
      <c r="EU42" s="39">
        <f t="shared" si="28"/>
        <v>12.948424889484601</v>
      </c>
      <c r="EV42" s="39">
        <f t="shared" si="28"/>
        <v>12.7178311471122</v>
      </c>
      <c r="EW42" s="39">
        <f t="shared" si="28"/>
        <v>0</v>
      </c>
      <c r="EX42" s="39">
        <f t="shared" si="28"/>
        <v>12.7061060415678</v>
      </c>
      <c r="EY42" s="39">
        <f t="shared" si="28"/>
        <v>12.5790840648373</v>
      </c>
      <c r="EZ42" s="39">
        <f t="shared" si="28"/>
        <v>12.0143248144508</v>
      </c>
      <c r="FA42" s="39">
        <f t="shared" si="31"/>
        <v>11.4671532223808</v>
      </c>
      <c r="FB42" s="39">
        <f t="shared" si="31"/>
        <v>10.753875968432499</v>
      </c>
      <c r="FC42" s="39">
        <f t="shared" si="31"/>
        <v>9.8920807109222508</v>
      </c>
      <c r="FD42" s="39">
        <f t="shared" si="31"/>
        <v>9.2726043013287391</v>
      </c>
      <c r="FE42" s="39">
        <f t="shared" si="31"/>
        <v>8.6902573926256892</v>
      </c>
      <c r="FF42" s="39">
        <f t="shared" si="31"/>
        <v>8.0746893515469598</v>
      </c>
      <c r="FG42" s="39">
        <f t="shared" si="31"/>
        <v>7.3926790457168803</v>
      </c>
      <c r="FH42" s="39">
        <f t="shared" si="31"/>
        <v>6.8044695842416596</v>
      </c>
      <c r="FI42" s="39">
        <f t="shared" si="31"/>
        <v>6.6829090872285697</v>
      </c>
      <c r="FK42" s="39">
        <f t="shared" si="26"/>
        <v>0.29093962843823512</v>
      </c>
      <c r="FL42" s="39">
        <f t="shared" si="26"/>
        <v>0.29379443035675273</v>
      </c>
      <c r="FM42" s="39">
        <f t="shared" si="26"/>
        <v>0.26298247289590598</v>
      </c>
      <c r="FN42" s="39">
        <f t="shared" si="26"/>
        <v>0.22360095590747972</v>
      </c>
      <c r="FO42" s="39">
        <f t="shared" si="26"/>
        <v>0.20714860343009714</v>
      </c>
      <c r="FP42" s="39">
        <f t="shared" si="26"/>
        <v>0.18646975591305306</v>
      </c>
      <c r="FQ42" s="39">
        <f t="shared" si="26"/>
        <v>0.167507878070388</v>
      </c>
      <c r="FR42" s="39">
        <f t="shared" si="26"/>
        <v>0.15715081545288873</v>
      </c>
      <c r="FS42" s="39">
        <f t="shared" si="26"/>
        <v>0.15402980516474465</v>
      </c>
      <c r="FT42" s="39">
        <f t="shared" si="26"/>
        <v>0.15463550574972149</v>
      </c>
      <c r="FU42" s="39">
        <f t="shared" si="26"/>
        <v>0.15366327827708914</v>
      </c>
      <c r="FV42" s="39">
        <f t="shared" si="26"/>
        <v>0.15737220459414988</v>
      </c>
      <c r="FW42" s="39">
        <f t="shared" si="26"/>
        <v>0.99999999999999989</v>
      </c>
      <c r="FX42" s="39">
        <f t="shared" si="26"/>
        <v>0.15754111962554185</v>
      </c>
      <c r="FY42" s="39">
        <f t="shared" si="26"/>
        <v>0.16017610480240499</v>
      </c>
      <c r="FZ42" s="39">
        <f t="shared" si="26"/>
        <v>0.17258087028719515</v>
      </c>
      <c r="GA42" s="39">
        <f t="shared" si="32"/>
        <v>0.18548225499121312</v>
      </c>
      <c r="GB42" s="39">
        <f t="shared" si="32"/>
        <v>0.20351432399789562</v>
      </c>
      <c r="GC42" s="39">
        <f t="shared" si="32"/>
        <v>0.22809329417915072</v>
      </c>
      <c r="GD42" s="39">
        <f t="shared" si="32"/>
        <v>0.24794552395289218</v>
      </c>
      <c r="GE42" s="39">
        <f t="shared" si="32"/>
        <v>0.26862068379894194</v>
      </c>
      <c r="GF42" s="39">
        <f t="shared" si="32"/>
        <v>0.29285579246340421</v>
      </c>
      <c r="GG42" s="39">
        <f t="shared" si="32"/>
        <v>0.32190191311259747</v>
      </c>
      <c r="GH42" s="39">
        <f t="shared" si="32"/>
        <v>0.34891895466281903</v>
      </c>
      <c r="GI42" s="39">
        <f t="shared" si="32"/>
        <v>0.3547537004485366</v>
      </c>
      <c r="GJ42" s="39">
        <f t="shared" si="27"/>
        <v>9200000000</v>
      </c>
      <c r="GK42" s="39">
        <f t="shared" si="35"/>
        <v>-10.723942402841773</v>
      </c>
      <c r="GL42" s="39">
        <f t="shared" si="35"/>
        <v>-10.63912883315189</v>
      </c>
      <c r="GM42" s="39">
        <f t="shared" si="35"/>
        <v>-11.601463903075086</v>
      </c>
      <c r="GN42" s="39">
        <f t="shared" si="35"/>
        <v>-13.010526882934446</v>
      </c>
      <c r="GO42" s="39">
        <f t="shared" si="35"/>
        <v>-13.67435980629487</v>
      </c>
      <c r="GP42" s="39">
        <f t="shared" si="35"/>
        <v>-14.587831953267067</v>
      </c>
      <c r="GQ42" s="39">
        <f t="shared" si="35"/>
        <v>-15.519295256478214</v>
      </c>
      <c r="GR42" s="39">
        <f t="shared" si="35"/>
        <v>-16.07366722187858</v>
      </c>
      <c r="GS42" s="39">
        <f t="shared" si="35"/>
        <v>-16.247904678578507</v>
      </c>
      <c r="GT42" s="39">
        <f t="shared" si="35"/>
        <v>-16.213815618345819</v>
      </c>
      <c r="GU42" s="39">
        <f t="shared" si="35"/>
        <v>-16.268598114815525</v>
      </c>
      <c r="GV42" s="39">
        <f t="shared" si="35"/>
        <v>-16.061439423955516</v>
      </c>
      <c r="GW42" s="39">
        <f t="shared" si="35"/>
        <v>-9.6432746655328714E-16</v>
      </c>
      <c r="GX42" s="39">
        <f t="shared" si="35"/>
        <v>-16.052121447555354</v>
      </c>
      <c r="GY42" s="39">
        <f t="shared" si="35"/>
        <v>-15.908045436257439</v>
      </c>
      <c r="GZ42" s="39">
        <f t="shared" si="33"/>
        <v>-15.260146905804408</v>
      </c>
      <c r="HA42" s="39">
        <f t="shared" si="33"/>
        <v>-14.633952656615079</v>
      </c>
      <c r="HB42" s="39">
        <f t="shared" si="33"/>
        <v>-13.828100366188636</v>
      </c>
      <c r="HC42" s="39">
        <f t="shared" si="33"/>
        <v>-12.837749651222934</v>
      </c>
      <c r="HD42" s="39">
        <f t="shared" si="33"/>
        <v>-12.112874548433908</v>
      </c>
      <c r="HE42" s="39">
        <f t="shared" si="33"/>
        <v>-11.41721099388991</v>
      </c>
      <c r="HF42" s="39">
        <f t="shared" si="33"/>
        <v>-10.666923630773063</v>
      </c>
      <c r="HG42" s="39">
        <f t="shared" si="33"/>
        <v>-9.8455288445558011</v>
      </c>
      <c r="HH42" s="39">
        <f t="shared" si="33"/>
        <v>-9.1455087462129221</v>
      </c>
      <c r="HI42" s="39">
        <f t="shared" si="33"/>
        <v>-9.0014613141117721</v>
      </c>
    </row>
    <row r="43" spans="1:217" s="39" customFormat="1">
      <c r="A43" s="20"/>
      <c r="B43" s="184"/>
      <c r="C43" s="40">
        <v>9.25</v>
      </c>
      <c r="D43" s="41">
        <v>6.7908900000000001</v>
      </c>
      <c r="E43" s="42">
        <v>6.8289999999999997</v>
      </c>
      <c r="F43" s="42">
        <v>7.0629999999999997</v>
      </c>
      <c r="G43" s="42">
        <v>7.3579999999999997</v>
      </c>
      <c r="H43" s="42">
        <v>7.5359999999999996</v>
      </c>
      <c r="I43" s="42">
        <v>7.7389999999999999</v>
      </c>
      <c r="J43" s="42">
        <v>7.9669999999999996</v>
      </c>
      <c r="K43" s="42">
        <v>8.1270000000000007</v>
      </c>
      <c r="L43" s="42">
        <v>8.2240000000000002</v>
      </c>
      <c r="M43" s="42">
        <v>8.2940000000000005</v>
      </c>
      <c r="N43" s="42">
        <v>8.39</v>
      </c>
      <c r="O43" s="43">
        <v>8.3780000000000001</v>
      </c>
      <c r="P43" s="20"/>
      <c r="Q43" s="41">
        <v>8.3800000000000008</v>
      </c>
      <c r="R43" s="42">
        <v>8.3140000000000001</v>
      </c>
      <c r="S43" s="42">
        <v>8.0530000000000008</v>
      </c>
      <c r="T43" s="42">
        <v>7.835</v>
      </c>
      <c r="U43" s="42">
        <v>7.5990000000000002</v>
      </c>
      <c r="V43" s="42">
        <v>7.3209999999999997</v>
      </c>
      <c r="W43" s="42">
        <v>7.149</v>
      </c>
      <c r="X43" s="42">
        <v>6.9850000000000003</v>
      </c>
      <c r="Y43" s="42">
        <v>6.7830000000000004</v>
      </c>
      <c r="Z43" s="42">
        <v>6.5910000000000002</v>
      </c>
      <c r="AA43" s="42">
        <v>6.4489999999999998</v>
      </c>
      <c r="AB43" s="43">
        <v>6.4171100000000001</v>
      </c>
      <c r="AD43" s="20"/>
      <c r="AE43" s="184"/>
      <c r="AF43" s="40">
        <v>9.25</v>
      </c>
      <c r="AG43" s="41">
        <v>4.1394399999999996</v>
      </c>
      <c r="AH43" s="42">
        <v>4.0880000000000001</v>
      </c>
      <c r="AI43" s="42">
        <v>4.5</v>
      </c>
      <c r="AJ43" s="42">
        <v>5.1360000000000001</v>
      </c>
      <c r="AK43" s="42">
        <v>5.4370000000000003</v>
      </c>
      <c r="AL43" s="42">
        <v>5.8559999999999999</v>
      </c>
      <c r="AM43" s="42">
        <v>6.32</v>
      </c>
      <c r="AN43" s="42">
        <v>6.609</v>
      </c>
      <c r="AO43" s="42">
        <v>6.673</v>
      </c>
      <c r="AP43" s="42">
        <v>6.62</v>
      </c>
      <c r="AQ43" s="42">
        <v>6.6379999999999999</v>
      </c>
      <c r="AR43" s="43">
        <v>6.51</v>
      </c>
      <c r="AS43" s="20"/>
      <c r="AT43" s="41">
        <v>6.5060000000000002</v>
      </c>
      <c r="AU43" s="42">
        <v>6.4470000000000001</v>
      </c>
      <c r="AV43" s="42">
        <v>6.1470000000000002</v>
      </c>
      <c r="AW43" s="42">
        <v>5.8579999999999997</v>
      </c>
      <c r="AX43" s="42">
        <v>5.5110000000000001</v>
      </c>
      <c r="AY43" s="42">
        <v>5.0570000000000004</v>
      </c>
      <c r="AZ43" s="42">
        <v>4.7329999999999997</v>
      </c>
      <c r="BA43" s="42">
        <v>4.444</v>
      </c>
      <c r="BB43" s="42">
        <v>4.125</v>
      </c>
      <c r="BC43" s="42">
        <v>3.7690000000000001</v>
      </c>
      <c r="BD43" s="42">
        <v>3.4710000000000001</v>
      </c>
      <c r="BE43" s="43">
        <v>3.40699</v>
      </c>
      <c r="BH43" s="118" t="str">
        <f t="shared" si="21"/>
        <v>6.79089+4.13944i</v>
      </c>
      <c r="BI43" s="118" t="str">
        <f t="shared" si="21"/>
        <v>6.829+4.088i</v>
      </c>
      <c r="BJ43" s="118" t="str">
        <f t="shared" si="21"/>
        <v>7.063+4.5i</v>
      </c>
      <c r="BK43" s="118" t="str">
        <f t="shared" si="21"/>
        <v>7.358+5.136i</v>
      </c>
      <c r="BL43" s="118" t="str">
        <f t="shared" si="21"/>
        <v>7.536+5.437i</v>
      </c>
      <c r="BM43" s="118" t="str">
        <f t="shared" si="21"/>
        <v>7.739+5.856i</v>
      </c>
      <c r="BN43" s="118" t="str">
        <f t="shared" si="21"/>
        <v>7.967+6.32i</v>
      </c>
      <c r="BO43" s="118" t="str">
        <f t="shared" si="21"/>
        <v>8.127+6.609i</v>
      </c>
      <c r="BP43" s="118" t="str">
        <f t="shared" si="21"/>
        <v>8.224+6.673i</v>
      </c>
      <c r="BQ43" s="118" t="str">
        <f t="shared" si="21"/>
        <v>8.294+6.62i</v>
      </c>
      <c r="BR43" s="118" t="str">
        <f t="shared" si="21"/>
        <v>8.39+6.638i</v>
      </c>
      <c r="BS43" s="118" t="str">
        <f t="shared" si="21"/>
        <v>8.378+6.51i</v>
      </c>
      <c r="BT43" s="118" t="str">
        <f t="shared" si="21"/>
        <v>0</v>
      </c>
      <c r="BU43" s="118" t="str">
        <f t="shared" si="21"/>
        <v>8.38+6.506i</v>
      </c>
      <c r="BV43" s="118" t="str">
        <f t="shared" si="21"/>
        <v>8.314+6.447i</v>
      </c>
      <c r="BW43" s="118" t="str">
        <f t="shared" si="21"/>
        <v>8.053+6.147i</v>
      </c>
      <c r="BX43" s="118" t="str">
        <f t="shared" si="34"/>
        <v>7.835+5.858i</v>
      </c>
      <c r="BY43" s="118" t="str">
        <f t="shared" si="34"/>
        <v>7.599+5.511i</v>
      </c>
      <c r="BZ43" s="118" t="str">
        <f t="shared" si="34"/>
        <v>7.321+5.057i</v>
      </c>
      <c r="CA43" s="118" t="str">
        <f t="shared" si="34"/>
        <v>7.149+4.733i</v>
      </c>
      <c r="CB43" s="118" t="str">
        <f t="shared" si="34"/>
        <v>6.985+4.444i</v>
      </c>
      <c r="CC43" s="118" t="str">
        <f t="shared" si="34"/>
        <v>6.783+4.125i</v>
      </c>
      <c r="CD43" s="118" t="str">
        <f t="shared" si="34"/>
        <v>6.591+3.769i</v>
      </c>
      <c r="CE43" s="118" t="str">
        <f t="shared" si="34"/>
        <v>6.449+3.471i</v>
      </c>
      <c r="CF43" s="118" t="str">
        <f t="shared" si="34"/>
        <v>6.41711+3.40699i</v>
      </c>
      <c r="CG43" s="118" t="str">
        <f t="shared" si="34"/>
        <v>0</v>
      </c>
      <c r="CH43" s="39">
        <f t="shared" si="22"/>
        <v>9250000000</v>
      </c>
      <c r="CI43" s="121">
        <f t="shared" si="23"/>
        <v>1.94362109924471</v>
      </c>
      <c r="CJ43" s="121" t="str">
        <f t="shared" si="24"/>
        <v>13.1989170866499+8.04550292305752i</v>
      </c>
      <c r="CK43" s="121" t="str">
        <f t="shared" si="24"/>
        <v>13.2729884867421+7.94552305371237i</v>
      </c>
      <c r="CL43" s="121" t="str">
        <f t="shared" si="24"/>
        <v>13.7277958239654+8.74629494660119i</v>
      </c>
      <c r="CM43" s="121" t="str">
        <f t="shared" si="24"/>
        <v>14.3011640482426+9.98243796572083i</v>
      </c>
      <c r="CN43" s="121" t="str">
        <f t="shared" si="24"/>
        <v>14.6471286039081+10.5674679165935i</v>
      </c>
      <c r="CO43" s="121" t="str">
        <f t="shared" si="24"/>
        <v>15.0416836870548+11.381845157177i</v>
      </c>
      <c r="CP43" s="121" t="str">
        <f t="shared" si="24"/>
        <v>15.4848292976826+12.2836853472266i</v>
      </c>
      <c r="CQ43" s="121" t="str">
        <f t="shared" si="24"/>
        <v>15.7958086735618+12.8453918449083i</v>
      </c>
      <c r="CR43" s="121" t="str">
        <f t="shared" si="24"/>
        <v>15.9843399201885+12.9697835952599i</v>
      </c>
      <c r="CS43" s="121" t="str">
        <f t="shared" si="24"/>
        <v>16.1203933971356+12.866771677i</v>
      </c>
      <c r="CT43" s="121" t="str">
        <f t="shared" si="24"/>
        <v>16.3069810226631+12.9017568567864i</v>
      </c>
      <c r="CU43" s="121" t="str">
        <f t="shared" si="24"/>
        <v>16.2836575694722+12.6529733560831i</v>
      </c>
      <c r="CV43" s="121" t="str">
        <f t="shared" si="24"/>
        <v>0</v>
      </c>
      <c r="CW43" s="121" t="str">
        <f t="shared" si="24"/>
        <v>16.2875448116707+12.6451988716861i</v>
      </c>
      <c r="CX43" s="121" t="str">
        <f t="shared" si="24"/>
        <v>16.1592658191205+12.5305252268306i</v>
      </c>
      <c r="CY43" s="121" t="str">
        <f t="shared" si="24"/>
        <v>15.6519807122177+11.9474388970572i</v>
      </c>
      <c r="CZ43" s="121" t="str">
        <f t="shared" si="29"/>
        <v>15.2282713125823+11.3857323993755i</v>
      </c>
      <c r="DA43" s="121" t="str">
        <f t="shared" si="29"/>
        <v>14.7695767331606+10.7112958779376i</v>
      </c>
      <c r="DB43" s="121" t="str">
        <f t="shared" si="29"/>
        <v>14.2292500675705+9.8288918988805i</v>
      </c>
      <c r="DC43" s="121" t="str">
        <f t="shared" si="29"/>
        <v>13.8949472385004+9.19915866272521i</v>
      </c>
      <c r="DD43" s="121" t="str">
        <f t="shared" si="29"/>
        <v>13.5761933782243+8.63745216504349i</v>
      </c>
      <c r="DE43" s="121" t="str">
        <f t="shared" si="29"/>
        <v>13.1835819161769+8.01743703438443i</v>
      </c>
      <c r="DF43" s="121" t="str">
        <f t="shared" si="29"/>
        <v>12.8104066651219+7.32550792305331i</v>
      </c>
      <c r="DG43" s="121" t="str">
        <f t="shared" si="29"/>
        <v>12.5344124690291+6.74630883547839i</v>
      </c>
      <c r="DH43" s="121" t="str">
        <f t="shared" si="29"/>
        <v>12.4724303921742+6.62189764891573i</v>
      </c>
      <c r="DI43" s="121"/>
      <c r="DK43" s="39">
        <f t="shared" si="25"/>
        <v>13.198917086649899</v>
      </c>
      <c r="DL43" s="39">
        <f t="shared" si="25"/>
        <v>13.272988486742101</v>
      </c>
      <c r="DM43" s="39">
        <f t="shared" si="25"/>
        <v>13.727795823965399</v>
      </c>
      <c r="DN43" s="39">
        <f t="shared" si="25"/>
        <v>14.301164048242599</v>
      </c>
      <c r="DO43" s="39">
        <f t="shared" si="25"/>
        <v>14.647128603908101</v>
      </c>
      <c r="DP43" s="39">
        <f t="shared" si="25"/>
        <v>15.0416836870548</v>
      </c>
      <c r="DQ43" s="39">
        <f t="shared" si="25"/>
        <v>15.4848292976826</v>
      </c>
      <c r="DR43" s="39">
        <f t="shared" si="25"/>
        <v>15.795808673561799</v>
      </c>
      <c r="DS43" s="39">
        <f t="shared" si="25"/>
        <v>15.9843399201885</v>
      </c>
      <c r="DT43" s="39">
        <f t="shared" si="25"/>
        <v>16.120393397135601</v>
      </c>
      <c r="DU43" s="39">
        <f t="shared" si="25"/>
        <v>16.306981022663098</v>
      </c>
      <c r="DV43" s="39">
        <f t="shared" si="25"/>
        <v>16.283657569472201</v>
      </c>
      <c r="DW43" s="39">
        <f t="shared" si="25"/>
        <v>0</v>
      </c>
      <c r="DX43" s="39">
        <f t="shared" si="25"/>
        <v>16.287544811670699</v>
      </c>
      <c r="DY43" s="39">
        <f t="shared" si="25"/>
        <v>16.159265819120499</v>
      </c>
      <c r="DZ43" s="39">
        <f t="shared" si="25"/>
        <v>15.6519807122177</v>
      </c>
      <c r="EA43" s="39">
        <f t="shared" si="30"/>
        <v>15.228271312582301</v>
      </c>
      <c r="EB43" s="39">
        <f t="shared" si="30"/>
        <v>14.7695767331606</v>
      </c>
      <c r="EC43" s="39">
        <f t="shared" si="30"/>
        <v>14.229250067570501</v>
      </c>
      <c r="ED43" s="39">
        <f t="shared" si="30"/>
        <v>13.8949472385004</v>
      </c>
      <c r="EE43" s="39">
        <f t="shared" si="30"/>
        <v>13.5761933782243</v>
      </c>
      <c r="EF43" s="39">
        <f t="shared" si="30"/>
        <v>13.1835819161769</v>
      </c>
      <c r="EG43" s="39">
        <f t="shared" si="30"/>
        <v>12.810406665121899</v>
      </c>
      <c r="EH43" s="39">
        <f t="shared" si="30"/>
        <v>12.5344124690291</v>
      </c>
      <c r="EI43" s="39">
        <f t="shared" si="30"/>
        <v>12.4724303921742</v>
      </c>
      <c r="EK43" s="39">
        <f t="shared" si="28"/>
        <v>8.0455029230575192</v>
      </c>
      <c r="EL43" s="39">
        <f t="shared" si="28"/>
        <v>7.9455230537123702</v>
      </c>
      <c r="EM43" s="39">
        <f t="shared" si="28"/>
        <v>8.7462949466011892</v>
      </c>
      <c r="EN43" s="39">
        <f t="shared" si="28"/>
        <v>9.9824379657208304</v>
      </c>
      <c r="EO43" s="39">
        <f t="shared" si="28"/>
        <v>10.5674679165935</v>
      </c>
      <c r="EP43" s="39">
        <f t="shared" si="28"/>
        <v>11.381845157177001</v>
      </c>
      <c r="EQ43" s="39">
        <f t="shared" si="28"/>
        <v>12.2836853472266</v>
      </c>
      <c r="ER43" s="39">
        <f t="shared" si="28"/>
        <v>12.845391844908301</v>
      </c>
      <c r="ES43" s="39">
        <f t="shared" si="28"/>
        <v>12.9697835952599</v>
      </c>
      <c r="ET43" s="39">
        <f t="shared" si="28"/>
        <v>12.866771676999999</v>
      </c>
      <c r="EU43" s="39">
        <f t="shared" si="28"/>
        <v>12.901756856786401</v>
      </c>
      <c r="EV43" s="39">
        <f t="shared" si="28"/>
        <v>12.6529733560831</v>
      </c>
      <c r="EW43" s="39">
        <f t="shared" si="28"/>
        <v>0</v>
      </c>
      <c r="EX43" s="39">
        <f t="shared" si="28"/>
        <v>12.6451988716861</v>
      </c>
      <c r="EY43" s="39">
        <f t="shared" si="28"/>
        <v>12.5305252268306</v>
      </c>
      <c r="EZ43" s="39">
        <f t="shared" si="28"/>
        <v>11.9474388970572</v>
      </c>
      <c r="FA43" s="39">
        <f t="shared" si="31"/>
        <v>11.385732399375501</v>
      </c>
      <c r="FB43" s="39">
        <f t="shared" si="31"/>
        <v>10.7112958779376</v>
      </c>
      <c r="FC43" s="39">
        <f t="shared" si="31"/>
        <v>9.8288918988804994</v>
      </c>
      <c r="FD43" s="39">
        <f t="shared" si="31"/>
        <v>9.1991586627252104</v>
      </c>
      <c r="FE43" s="39">
        <f t="shared" si="31"/>
        <v>8.6374521650434897</v>
      </c>
      <c r="FF43" s="39">
        <f t="shared" si="31"/>
        <v>8.0174370343844306</v>
      </c>
      <c r="FG43" s="39">
        <f t="shared" si="31"/>
        <v>7.3255079230533102</v>
      </c>
      <c r="FH43" s="39">
        <f t="shared" si="31"/>
        <v>6.7463088354783904</v>
      </c>
      <c r="FI43" s="39">
        <f t="shared" si="31"/>
        <v>6.6218976489157297</v>
      </c>
      <c r="FK43" s="39">
        <f t="shared" si="26"/>
        <v>0.29446229990125744</v>
      </c>
      <c r="FL43" s="39">
        <f t="shared" si="26"/>
        <v>0.29727346054287779</v>
      </c>
      <c r="FM43" s="39">
        <f t="shared" si="26"/>
        <v>0.26608433116684721</v>
      </c>
      <c r="FN43" s="39">
        <f t="shared" si="26"/>
        <v>0.22609459199640611</v>
      </c>
      <c r="FO43" s="39">
        <f t="shared" si="26"/>
        <v>0.20927166435122405</v>
      </c>
      <c r="FP43" s="39">
        <f t="shared" si="26"/>
        <v>0.18893512998266351</v>
      </c>
      <c r="FQ43" s="39">
        <f t="shared" si="26"/>
        <v>0.16931746576659973</v>
      </c>
      <c r="FR43" s="39">
        <f t="shared" si="26"/>
        <v>0.15830468178569057</v>
      </c>
      <c r="FS43" s="39">
        <f t="shared" si="26"/>
        <v>0.15544175549705708</v>
      </c>
      <c r="FT43" s="39">
        <f t="shared" si="26"/>
        <v>0.15642918116745547</v>
      </c>
      <c r="FU43" s="39">
        <f t="shared" si="26"/>
        <v>0.15500246246967175</v>
      </c>
      <c r="FV43" s="39">
        <f t="shared" si="26"/>
        <v>0.15907823263996537</v>
      </c>
      <c r="FW43" s="39">
        <f t="shared" si="26"/>
        <v>0.99999999999999989</v>
      </c>
      <c r="FX43" s="39">
        <f t="shared" si="26"/>
        <v>0.15918565926051795</v>
      </c>
      <c r="FY43" s="39">
        <f t="shared" si="26"/>
        <v>0.16169556743718289</v>
      </c>
      <c r="FZ43" s="39">
        <f t="shared" si="26"/>
        <v>0.17450934513614641</v>
      </c>
      <c r="GA43" s="39">
        <f t="shared" si="32"/>
        <v>0.1877643598846877</v>
      </c>
      <c r="GB43" s="39">
        <f t="shared" si="32"/>
        <v>0.20513900196429546</v>
      </c>
      <c r="GC43" s="39">
        <f t="shared" si="32"/>
        <v>0.23064774546056194</v>
      </c>
      <c r="GD43" s="39">
        <f t="shared" si="32"/>
        <v>0.25086642226750372</v>
      </c>
      <c r="GE43" s="39">
        <f t="shared" si="32"/>
        <v>0.27090354365117203</v>
      </c>
      <c r="GF43" s="39">
        <f t="shared" si="32"/>
        <v>0.29560980992183422</v>
      </c>
      <c r="GG43" s="39">
        <f t="shared" si="32"/>
        <v>0.32543210194429467</v>
      </c>
      <c r="GH43" s="39">
        <f t="shared" si="32"/>
        <v>0.35232909553955671</v>
      </c>
      <c r="GI43" s="39">
        <f t="shared" si="32"/>
        <v>0.35841441088800241</v>
      </c>
      <c r="GJ43" s="39">
        <f t="shared" si="27"/>
        <v>9250000000</v>
      </c>
      <c r="GK43" s="39">
        <f t="shared" si="35"/>
        <v>-10.619406003474634</v>
      </c>
      <c r="GL43" s="39">
        <f t="shared" si="35"/>
        <v>-10.536877224866053</v>
      </c>
      <c r="GM43" s="39">
        <f t="shared" si="35"/>
        <v>-11.499613977452565</v>
      </c>
      <c r="GN43" s="39">
        <f t="shared" si="35"/>
        <v>-12.91419651020982</v>
      </c>
      <c r="GO43" s="39">
        <f t="shared" si="35"/>
        <v>-13.585791434085518</v>
      </c>
      <c r="GP43" s="39">
        <f t="shared" si="35"/>
        <v>-14.473745665371027</v>
      </c>
      <c r="GQ43" s="39">
        <f t="shared" si="35"/>
        <v>-15.425964807718888</v>
      </c>
      <c r="GR43" s="39">
        <f t="shared" si="35"/>
        <v>-16.010124817898298</v>
      </c>
      <c r="GS43" s="39">
        <f t="shared" si="35"/>
        <v>-16.168646152645699</v>
      </c>
      <c r="GT43" s="39">
        <f t="shared" si="35"/>
        <v>-16.113644560323735</v>
      </c>
      <c r="GU43" s="39">
        <f t="shared" si="35"/>
        <v>-16.193228045820575</v>
      </c>
      <c r="GV43" s="39">
        <f t="shared" si="35"/>
        <v>-15.967784853466471</v>
      </c>
      <c r="GW43" s="39">
        <f t="shared" si="35"/>
        <v>-9.6432746655328714E-16</v>
      </c>
      <c r="GX43" s="39">
        <f t="shared" si="35"/>
        <v>-15.961921192338124</v>
      </c>
      <c r="GY43" s="39">
        <f t="shared" si="35"/>
        <v>-15.826037705020706</v>
      </c>
      <c r="GZ43" s="39">
        <f t="shared" si="33"/>
        <v>-15.163626224251924</v>
      </c>
      <c r="HA43" s="39">
        <f t="shared" si="33"/>
        <v>-14.527736779663689</v>
      </c>
      <c r="HB43" s="39">
        <f t="shared" si="33"/>
        <v>-13.759035234604614</v>
      </c>
      <c r="HC43" s="39">
        <f t="shared" si="33"/>
        <v>-12.741015723678572</v>
      </c>
      <c r="HD43" s="39">
        <f t="shared" si="33"/>
        <v>-12.011149276682287</v>
      </c>
      <c r="HE43" s="39">
        <f t="shared" si="33"/>
        <v>-11.343706279692183</v>
      </c>
      <c r="HF43" s="39">
        <f t="shared" si="33"/>
        <v>-10.585623156273039</v>
      </c>
      <c r="HG43" s="39">
        <f t="shared" si="33"/>
        <v>-9.7507921742886641</v>
      </c>
      <c r="HH43" s="39">
        <f t="shared" si="33"/>
        <v>-9.0610298209895284</v>
      </c>
      <c r="HI43" s="39">
        <f t="shared" si="33"/>
        <v>-8.9122907367095827</v>
      </c>
    </row>
    <row r="44" spans="1:217" s="39" customFormat="1">
      <c r="A44" s="20"/>
      <c r="B44" s="184"/>
      <c r="C44" s="40">
        <v>9.3000000000000007</v>
      </c>
      <c r="D44" s="41">
        <v>6.7852871428571433</v>
      </c>
      <c r="E44" s="42">
        <v>6.8170000000000002</v>
      </c>
      <c r="F44" s="42">
        <v>7.0519999999999996</v>
      </c>
      <c r="G44" s="42">
        <v>7.3440000000000003</v>
      </c>
      <c r="H44" s="42">
        <v>7.5119999999999996</v>
      </c>
      <c r="I44" s="42">
        <v>7.7220000000000004</v>
      </c>
      <c r="J44" s="42">
        <v>7.9630000000000001</v>
      </c>
      <c r="K44" s="42">
        <v>8.1199999999999992</v>
      </c>
      <c r="L44" s="42">
        <v>8.2200000000000006</v>
      </c>
      <c r="M44" s="42">
        <v>8.2870000000000008</v>
      </c>
      <c r="N44" s="42">
        <v>8.3729999999999993</v>
      </c>
      <c r="O44" s="43">
        <v>8.3780000000000001</v>
      </c>
      <c r="P44" s="20"/>
      <c r="Q44" s="41">
        <v>8.3800000000000008</v>
      </c>
      <c r="R44" s="42">
        <v>8.3130000000000006</v>
      </c>
      <c r="S44" s="42">
        <v>8.0410000000000004</v>
      </c>
      <c r="T44" s="42">
        <v>7.835</v>
      </c>
      <c r="U44" s="42">
        <v>7.5910000000000002</v>
      </c>
      <c r="V44" s="42">
        <v>7.319</v>
      </c>
      <c r="W44" s="42">
        <v>7.1390000000000002</v>
      </c>
      <c r="X44" s="42">
        <v>6.9660000000000002</v>
      </c>
      <c r="Y44" s="42">
        <v>6.7729999999999997</v>
      </c>
      <c r="Z44" s="42">
        <v>6.585</v>
      </c>
      <c r="AA44" s="42">
        <v>6.444</v>
      </c>
      <c r="AB44" s="43">
        <v>6.4073461904761908</v>
      </c>
      <c r="AD44" s="20"/>
      <c r="AE44" s="184"/>
      <c r="AF44" s="40">
        <v>9.3000000000000007</v>
      </c>
      <c r="AG44" s="41">
        <v>4.1275680952380958</v>
      </c>
      <c r="AH44" s="42">
        <v>4.0650000000000004</v>
      </c>
      <c r="AI44" s="42">
        <v>4.4790000000000001</v>
      </c>
      <c r="AJ44" s="42">
        <v>5.117</v>
      </c>
      <c r="AK44" s="42">
        <v>5.4109999999999996</v>
      </c>
      <c r="AL44" s="42">
        <v>5.84</v>
      </c>
      <c r="AM44" s="42">
        <v>6.2910000000000004</v>
      </c>
      <c r="AN44" s="42">
        <v>6.5759999999999996</v>
      </c>
      <c r="AO44" s="42">
        <v>6.6379999999999999</v>
      </c>
      <c r="AP44" s="42">
        <v>6.593</v>
      </c>
      <c r="AQ44" s="42">
        <v>6.5990000000000002</v>
      </c>
      <c r="AR44" s="43">
        <v>6.4790000000000001</v>
      </c>
      <c r="AS44" s="20"/>
      <c r="AT44" s="41">
        <v>6.4740000000000002</v>
      </c>
      <c r="AU44" s="42">
        <v>6.4169999999999998</v>
      </c>
      <c r="AV44" s="42">
        <v>6.1150000000000002</v>
      </c>
      <c r="AW44" s="42">
        <v>5.8330000000000002</v>
      </c>
      <c r="AX44" s="42">
        <v>5.4710000000000001</v>
      </c>
      <c r="AY44" s="42">
        <v>5.0250000000000004</v>
      </c>
      <c r="AZ44" s="42">
        <v>4.718</v>
      </c>
      <c r="BA44" s="42">
        <v>4.4260000000000002</v>
      </c>
      <c r="BB44" s="42">
        <v>4.1059999999999999</v>
      </c>
      <c r="BC44" s="42">
        <v>3.7570000000000001</v>
      </c>
      <c r="BD44" s="42">
        <v>3.4580000000000002</v>
      </c>
      <c r="BE44" s="43">
        <v>3.4021523809523813</v>
      </c>
      <c r="BH44" s="118" t="str">
        <f t="shared" si="21"/>
        <v>6.78528714285714+4.1275680952381i</v>
      </c>
      <c r="BI44" s="118" t="str">
        <f t="shared" si="21"/>
        <v>6.817+4.065i</v>
      </c>
      <c r="BJ44" s="118" t="str">
        <f t="shared" si="21"/>
        <v>7.052+4.479i</v>
      </c>
      <c r="BK44" s="118" t="str">
        <f t="shared" si="21"/>
        <v>7.344+5.117i</v>
      </c>
      <c r="BL44" s="118" t="str">
        <f t="shared" si="21"/>
        <v>7.512+5.411i</v>
      </c>
      <c r="BM44" s="118" t="str">
        <f t="shared" si="21"/>
        <v>7.722+5.84i</v>
      </c>
      <c r="BN44" s="118" t="str">
        <f t="shared" si="21"/>
        <v>7.963+6.291i</v>
      </c>
      <c r="BO44" s="118" t="str">
        <f t="shared" si="21"/>
        <v>8.12+6.576i</v>
      </c>
      <c r="BP44" s="118" t="str">
        <f t="shared" si="21"/>
        <v>8.22+6.638i</v>
      </c>
      <c r="BQ44" s="118" t="str">
        <f t="shared" si="21"/>
        <v>8.287+6.593i</v>
      </c>
      <c r="BR44" s="118" t="str">
        <f t="shared" si="21"/>
        <v>8.373+6.599i</v>
      </c>
      <c r="BS44" s="118" t="str">
        <f t="shared" si="21"/>
        <v>8.378+6.479i</v>
      </c>
      <c r="BT44" s="118" t="str">
        <f t="shared" si="21"/>
        <v>0</v>
      </c>
      <c r="BU44" s="118" t="str">
        <f t="shared" si="21"/>
        <v>8.38+6.474i</v>
      </c>
      <c r="BV44" s="118" t="str">
        <f t="shared" si="21"/>
        <v>8.313+6.417i</v>
      </c>
      <c r="BW44" s="118" t="str">
        <f t="shared" si="21"/>
        <v>8.041+6.115i</v>
      </c>
      <c r="BX44" s="118" t="str">
        <f t="shared" si="34"/>
        <v>7.835+5.833i</v>
      </c>
      <c r="BY44" s="118" t="str">
        <f t="shared" si="34"/>
        <v>7.591+5.471i</v>
      </c>
      <c r="BZ44" s="118" t="str">
        <f t="shared" si="34"/>
        <v>7.319+5.025i</v>
      </c>
      <c r="CA44" s="118" t="str">
        <f t="shared" si="34"/>
        <v>7.139+4.718i</v>
      </c>
      <c r="CB44" s="118" t="str">
        <f t="shared" si="34"/>
        <v>6.966+4.426i</v>
      </c>
      <c r="CC44" s="118" t="str">
        <f t="shared" si="34"/>
        <v>6.773+4.106i</v>
      </c>
      <c r="CD44" s="118" t="str">
        <f t="shared" si="34"/>
        <v>6.585+3.757i</v>
      </c>
      <c r="CE44" s="118" t="str">
        <f t="shared" si="34"/>
        <v>6.444+3.458i</v>
      </c>
      <c r="CF44" s="118" t="str">
        <f t="shared" si="34"/>
        <v>6.40734619047619+3.40215238095238i</v>
      </c>
      <c r="CG44" s="118" t="str">
        <f t="shared" si="34"/>
        <v>0</v>
      </c>
      <c r="CH44" s="39">
        <f t="shared" si="22"/>
        <v>9300000000</v>
      </c>
      <c r="CI44" s="121">
        <f t="shared" si="23"/>
        <v>1.9331715234423195</v>
      </c>
      <c r="CJ44" s="121" t="str">
        <f t="shared" si="24"/>
        <v>13.1171238829507+7.97929710278335i</v>
      </c>
      <c r="CK44" s="121" t="str">
        <f t="shared" si="24"/>
        <v>13.1784302753063+7.85834224279303i</v>
      </c>
      <c r="CL44" s="121" t="str">
        <f t="shared" si="24"/>
        <v>13.6327255833152+8.65867525349815i</v>
      </c>
      <c r="CM44" s="121" t="str">
        <f t="shared" si="24"/>
        <v>14.1972116681604+9.89203868545435i</v>
      </c>
      <c r="CN44" s="121" t="str">
        <f t="shared" si="24"/>
        <v>14.5219844840987+10.4603911133464i</v>
      </c>
      <c r="CO44" s="121" t="str">
        <f t="shared" si="24"/>
        <v>14.9279505040216+11.2897216969031i</v>
      </c>
      <c r="CP44" s="121" t="str">
        <f t="shared" si="24"/>
        <v>15.3938448411712+12.1615820539756i</v>
      </c>
      <c r="CQ44" s="121" t="str">
        <f t="shared" si="24"/>
        <v>15.6973527703516+12.7125359381567i</v>
      </c>
      <c r="CR44" s="121" t="str">
        <f t="shared" si="24"/>
        <v>15.8906699226959+12.8323925726101i</v>
      </c>
      <c r="CS44" s="121" t="str">
        <f t="shared" si="24"/>
        <v>16.0201924147665+12.7453998540552i</v>
      </c>
      <c r="CT44" s="121" t="str">
        <f t="shared" si="24"/>
        <v>16.1864451657825+12.7569988831959i</v>
      </c>
      <c r="CU44" s="121" t="str">
        <f t="shared" si="24"/>
        <v>16.1961110233998+12.5250183003828i</v>
      </c>
      <c r="CV44" s="121" t="str">
        <f t="shared" si="24"/>
        <v>0</v>
      </c>
      <c r="CW44" s="121" t="str">
        <f t="shared" si="24"/>
        <v>16.1999773664466+12.5153524427656i</v>
      </c>
      <c r="CX44" s="121" t="str">
        <f t="shared" si="24"/>
        <v>16.070454874376+12.4051616659294i</v>
      </c>
      <c r="CY44" s="121" t="str">
        <f t="shared" si="24"/>
        <v>15.5446322199997+11.8213438658498i</v>
      </c>
      <c r="CZ44" s="121" t="str">
        <f t="shared" si="29"/>
        <v>15.1463988861706+11.2761894962391i</v>
      </c>
      <c r="DA44" s="121" t="str">
        <f t="shared" si="29"/>
        <v>14.6747050344506+10.5763814047529i</v>
      </c>
      <c r="DB44" s="121" t="str">
        <f t="shared" si="29"/>
        <v>14.1488823800743+9.71418690529766i</v>
      </c>
      <c r="DC44" s="121" t="str">
        <f t="shared" si="29"/>
        <v>13.8009115058547+9.12070324760086i</v>
      </c>
      <c r="DD44" s="121" t="str">
        <f t="shared" si="29"/>
        <v>13.4664728322992+8.55621716275571i</v>
      </c>
      <c r="DE44" s="121" t="str">
        <f t="shared" si="29"/>
        <v>13.0933707282748+7.93760227525416i</v>
      </c>
      <c r="DF44" s="121" t="str">
        <f t="shared" si="29"/>
        <v>12.7299344818677+7.26292541357279i</v>
      </c>
      <c r="DG44" s="121" t="str">
        <f t="shared" si="29"/>
        <v>12.4573572970623+6.68490712806354i</v>
      </c>
      <c r="DH44" s="121" t="str">
        <f t="shared" si="29"/>
        <v>12.3864991962652+6.57694410126863i</v>
      </c>
      <c r="DI44" s="121"/>
      <c r="DK44" s="39">
        <f t="shared" si="25"/>
        <v>13.1171238829507</v>
      </c>
      <c r="DL44" s="39">
        <f t="shared" si="25"/>
        <v>13.178430275306299</v>
      </c>
      <c r="DM44" s="39">
        <f t="shared" si="25"/>
        <v>13.632725583315199</v>
      </c>
      <c r="DN44" s="39">
        <f t="shared" si="25"/>
        <v>14.197211668160399</v>
      </c>
      <c r="DO44" s="39">
        <f t="shared" si="25"/>
        <v>14.5219844840987</v>
      </c>
      <c r="DP44" s="39">
        <f t="shared" si="25"/>
        <v>14.927950504021601</v>
      </c>
      <c r="DQ44" s="39">
        <f t="shared" si="25"/>
        <v>15.3938448411712</v>
      </c>
      <c r="DR44" s="39">
        <f t="shared" si="25"/>
        <v>15.6973527703516</v>
      </c>
      <c r="DS44" s="39">
        <f t="shared" si="25"/>
        <v>15.890669922695899</v>
      </c>
      <c r="DT44" s="39">
        <f t="shared" si="25"/>
        <v>16.020192414766498</v>
      </c>
      <c r="DU44" s="39">
        <f t="shared" si="25"/>
        <v>16.186445165782501</v>
      </c>
      <c r="DV44" s="39">
        <f t="shared" si="25"/>
        <v>16.196111023399801</v>
      </c>
      <c r="DW44" s="39">
        <f t="shared" si="25"/>
        <v>0</v>
      </c>
      <c r="DX44" s="39">
        <f t="shared" si="25"/>
        <v>16.1999773664466</v>
      </c>
      <c r="DY44" s="39">
        <f t="shared" si="25"/>
        <v>16.070454874376001</v>
      </c>
      <c r="DZ44" s="39">
        <f t="shared" si="25"/>
        <v>15.5446322199997</v>
      </c>
      <c r="EA44" s="39">
        <f t="shared" si="30"/>
        <v>15.1463988861706</v>
      </c>
      <c r="EB44" s="39">
        <f t="shared" si="30"/>
        <v>14.6747050344506</v>
      </c>
      <c r="EC44" s="39">
        <f t="shared" si="30"/>
        <v>14.1488823800743</v>
      </c>
      <c r="ED44" s="39">
        <f t="shared" si="30"/>
        <v>13.8009115058547</v>
      </c>
      <c r="EE44" s="39">
        <f t="shared" si="30"/>
        <v>13.4664728322992</v>
      </c>
      <c r="EF44" s="39">
        <f t="shared" si="30"/>
        <v>13.093370728274801</v>
      </c>
      <c r="EG44" s="39">
        <f t="shared" si="30"/>
        <v>12.7299344818677</v>
      </c>
      <c r="EH44" s="39">
        <f t="shared" si="30"/>
        <v>12.4573572970623</v>
      </c>
      <c r="EI44" s="39">
        <f t="shared" si="30"/>
        <v>12.3864991962652</v>
      </c>
      <c r="EK44" s="39">
        <f t="shared" si="28"/>
        <v>7.9792971027833497</v>
      </c>
      <c r="EL44" s="39">
        <f t="shared" si="28"/>
        <v>7.8583422427930296</v>
      </c>
      <c r="EM44" s="39">
        <f t="shared" si="28"/>
        <v>8.6586752534981493</v>
      </c>
      <c r="EN44" s="39">
        <f t="shared" si="28"/>
        <v>9.8920386854543505</v>
      </c>
      <c r="EO44" s="39">
        <f t="shared" si="28"/>
        <v>10.4603911133464</v>
      </c>
      <c r="EP44" s="39">
        <f t="shared" si="28"/>
        <v>11.289721696903101</v>
      </c>
      <c r="EQ44" s="39">
        <f t="shared" si="28"/>
        <v>12.1615820539756</v>
      </c>
      <c r="ER44" s="39">
        <f t="shared" si="28"/>
        <v>12.7125359381567</v>
      </c>
      <c r="ES44" s="39">
        <f t="shared" si="28"/>
        <v>12.8323925726101</v>
      </c>
      <c r="ET44" s="39">
        <f t="shared" si="28"/>
        <v>12.745399854055201</v>
      </c>
      <c r="EU44" s="39">
        <f t="shared" si="28"/>
        <v>12.7569988831959</v>
      </c>
      <c r="EV44" s="39">
        <f t="shared" si="28"/>
        <v>12.525018300382801</v>
      </c>
      <c r="EW44" s="39">
        <f t="shared" si="28"/>
        <v>0</v>
      </c>
      <c r="EX44" s="39">
        <f t="shared" si="28"/>
        <v>12.5153524427656</v>
      </c>
      <c r="EY44" s="39">
        <f t="shared" si="28"/>
        <v>12.4051616659294</v>
      </c>
      <c r="EZ44" s="39">
        <f t="shared" si="28"/>
        <v>11.8213438658498</v>
      </c>
      <c r="FA44" s="39">
        <f t="shared" si="31"/>
        <v>11.2761894962391</v>
      </c>
      <c r="FB44" s="39">
        <f t="shared" si="31"/>
        <v>10.576381404752899</v>
      </c>
      <c r="FC44" s="39">
        <f t="shared" si="31"/>
        <v>9.7141869052976606</v>
      </c>
      <c r="FD44" s="39">
        <f t="shared" si="31"/>
        <v>9.1207032476008596</v>
      </c>
      <c r="FE44" s="39">
        <f t="shared" si="31"/>
        <v>8.5562171627557095</v>
      </c>
      <c r="FF44" s="39">
        <f t="shared" si="31"/>
        <v>7.93760227525416</v>
      </c>
      <c r="FG44" s="39">
        <f t="shared" si="31"/>
        <v>7.2629254135727903</v>
      </c>
      <c r="FH44" s="39">
        <f t="shared" si="31"/>
        <v>6.6849071280635401</v>
      </c>
      <c r="FI44" s="39">
        <f t="shared" si="31"/>
        <v>6.57694410126863</v>
      </c>
      <c r="FK44" s="39">
        <f t="shared" si="26"/>
        <v>0.2976357158597131</v>
      </c>
      <c r="FL44" s="39">
        <f t="shared" si="26"/>
        <v>0.30137028275941774</v>
      </c>
      <c r="FM44" s="39">
        <f t="shared" si="26"/>
        <v>0.26971418249565166</v>
      </c>
      <c r="FN44" s="39">
        <f t="shared" si="26"/>
        <v>0.2292149882914756</v>
      </c>
      <c r="FO44" s="39">
        <f t="shared" si="26"/>
        <v>0.21264566388553577</v>
      </c>
      <c r="FP44" s="39">
        <f t="shared" si="26"/>
        <v>0.19151289282740785</v>
      </c>
      <c r="FQ44" s="39">
        <f t="shared" si="26"/>
        <v>0.17197036752582204</v>
      </c>
      <c r="FR44" s="39">
        <f t="shared" si="26"/>
        <v>0.16093954551602288</v>
      </c>
      <c r="FS44" s="39">
        <f t="shared" si="26"/>
        <v>0.15806376760660493</v>
      </c>
      <c r="FT44" s="39">
        <f t="shared" si="26"/>
        <v>0.15884896571963217</v>
      </c>
      <c r="FU44" s="39">
        <f t="shared" si="26"/>
        <v>0.15786647090559347</v>
      </c>
      <c r="FV44" s="39">
        <f t="shared" si="26"/>
        <v>0.16160541236206469</v>
      </c>
      <c r="FW44" s="39">
        <f t="shared" si="26"/>
        <v>0.99999999999999989</v>
      </c>
      <c r="FX44" s="39">
        <f t="shared" si="26"/>
        <v>0.16174680312741696</v>
      </c>
      <c r="FY44" s="39">
        <f t="shared" si="26"/>
        <v>0.16424097242985239</v>
      </c>
      <c r="FZ44" s="39">
        <f t="shared" si="26"/>
        <v>0.1774420479607105</v>
      </c>
      <c r="GA44" s="39">
        <f t="shared" si="32"/>
        <v>0.1904967601090628</v>
      </c>
      <c r="GB44" s="39">
        <f t="shared" si="32"/>
        <v>0.20888037361988765</v>
      </c>
      <c r="GC44" s="39">
        <f t="shared" si="32"/>
        <v>0.23432511125867336</v>
      </c>
      <c r="GD44" s="39">
        <f t="shared" si="32"/>
        <v>0.2539690161074375</v>
      </c>
      <c r="GE44" s="39">
        <f t="shared" si="32"/>
        <v>0.27453450694178533</v>
      </c>
      <c r="GF44" s="39">
        <f t="shared" si="32"/>
        <v>0.29937263739099024</v>
      </c>
      <c r="GG44" s="39">
        <f t="shared" si="32"/>
        <v>0.328811384037003</v>
      </c>
      <c r="GH44" s="39">
        <f t="shared" si="32"/>
        <v>0.35590125770542386</v>
      </c>
      <c r="GI44" s="39">
        <f t="shared" si="32"/>
        <v>0.36144648906890914</v>
      </c>
      <c r="GJ44" s="39">
        <f t="shared" si="27"/>
        <v>9300000000</v>
      </c>
      <c r="GK44" s="39">
        <f t="shared" si="35"/>
        <v>-10.526299105662179</v>
      </c>
      <c r="GL44" s="39">
        <f t="shared" si="35"/>
        <v>-10.41799148833049</v>
      </c>
      <c r="GM44" s="39">
        <f t="shared" si="35"/>
        <v>-11.381924325101787</v>
      </c>
      <c r="GN44" s="39">
        <f t="shared" si="35"/>
        <v>-12.795139748102129</v>
      </c>
      <c r="GO44" s="39">
        <f t="shared" si="35"/>
        <v>-13.446869373486297</v>
      </c>
      <c r="GP44" s="39">
        <f t="shared" si="35"/>
        <v>-14.356039671993788</v>
      </c>
      <c r="GQ44" s="39">
        <f t="shared" si="35"/>
        <v>-15.290927611699525</v>
      </c>
      <c r="GR44" s="39">
        <f t="shared" si="35"/>
        <v>-15.866744588597097</v>
      </c>
      <c r="GS44" s="39">
        <f t="shared" si="35"/>
        <v>-16.023353408677686</v>
      </c>
      <c r="GT44" s="39">
        <f t="shared" si="35"/>
        <v>-15.980312171186636</v>
      </c>
      <c r="GU44" s="39">
        <f t="shared" si="35"/>
        <v>-16.034201990958302</v>
      </c>
      <c r="GV44" s="39">
        <f t="shared" si="35"/>
        <v>-15.830881965335488</v>
      </c>
      <c r="GW44" s="39">
        <f t="shared" si="35"/>
        <v>-9.6432746655328714E-16</v>
      </c>
      <c r="GX44" s="39">
        <f t="shared" si="35"/>
        <v>-15.823285885252325</v>
      </c>
      <c r="GY44" s="39">
        <f t="shared" si="35"/>
        <v>-15.690369845609897</v>
      </c>
      <c r="GZ44" s="39">
        <f t="shared" si="33"/>
        <v>-15.018869174472799</v>
      </c>
      <c r="HA44" s="39">
        <f t="shared" si="33"/>
        <v>-14.402248124567379</v>
      </c>
      <c r="HB44" s="39">
        <f t="shared" si="33"/>
        <v>-13.602047287422039</v>
      </c>
      <c r="HC44" s="39">
        <f t="shared" si="33"/>
        <v>-12.603623361931387</v>
      </c>
      <c r="HD44" s="39">
        <f t="shared" si="33"/>
        <v>-11.904385270305953</v>
      </c>
      <c r="HE44" s="39">
        <f t="shared" si="33"/>
        <v>-11.22806120405629</v>
      </c>
      <c r="HF44" s="39">
        <f t="shared" si="33"/>
        <v>-10.475757932441736</v>
      </c>
      <c r="HG44" s="39">
        <f t="shared" si="33"/>
        <v>-9.6610630964313664</v>
      </c>
      <c r="HH44" s="39">
        <f t="shared" si="33"/>
        <v>-8.9734095451458789</v>
      </c>
      <c r="HI44" s="39">
        <f t="shared" si="33"/>
        <v>-8.8391197888149691</v>
      </c>
    </row>
    <row r="45" spans="1:217" s="39" customFormat="1">
      <c r="A45" s="20"/>
      <c r="B45" s="184"/>
      <c r="C45" s="40">
        <v>9.35</v>
      </c>
      <c r="D45" s="41">
        <v>6.7763809523809524</v>
      </c>
      <c r="E45" s="42">
        <v>6.7969999999999997</v>
      </c>
      <c r="F45" s="42">
        <v>7.0179999999999998</v>
      </c>
      <c r="G45" s="42">
        <v>7.3159999999999998</v>
      </c>
      <c r="H45" s="42">
        <v>7.484</v>
      </c>
      <c r="I45" s="42">
        <v>7.6950000000000003</v>
      </c>
      <c r="J45" s="42">
        <v>7.9189999999999996</v>
      </c>
      <c r="K45" s="42">
        <v>8.0670000000000002</v>
      </c>
      <c r="L45" s="42">
        <v>8.1820000000000004</v>
      </c>
      <c r="M45" s="42">
        <v>8.2539999999999996</v>
      </c>
      <c r="N45" s="42">
        <v>8.359</v>
      </c>
      <c r="O45" s="43">
        <v>8.3550000000000004</v>
      </c>
      <c r="P45" s="20"/>
      <c r="Q45" s="41">
        <v>8.3550000000000004</v>
      </c>
      <c r="R45" s="42">
        <v>8.2889999999999997</v>
      </c>
      <c r="S45" s="42">
        <v>8.0280000000000005</v>
      </c>
      <c r="T45" s="42">
        <v>7.806</v>
      </c>
      <c r="U45" s="42">
        <v>7.5609999999999999</v>
      </c>
      <c r="V45" s="42">
        <v>7.2889999999999997</v>
      </c>
      <c r="W45" s="42">
        <v>7.117</v>
      </c>
      <c r="X45" s="42">
        <v>6.9459999999999997</v>
      </c>
      <c r="Y45" s="42">
        <v>6.7510000000000003</v>
      </c>
      <c r="Z45" s="42">
        <v>6.5620000000000003</v>
      </c>
      <c r="AA45" s="42">
        <v>6.4290000000000003</v>
      </c>
      <c r="AB45" s="43">
        <v>6.3998947619047621</v>
      </c>
      <c r="AD45" s="20"/>
      <c r="AE45" s="184"/>
      <c r="AF45" s="40">
        <v>9.35</v>
      </c>
      <c r="AG45" s="41">
        <v>4.1123100000000008</v>
      </c>
      <c r="AH45" s="42">
        <v>4.0720000000000001</v>
      </c>
      <c r="AI45" s="42">
        <v>4.4770000000000003</v>
      </c>
      <c r="AJ45" s="42">
        <v>5.1130000000000004</v>
      </c>
      <c r="AK45" s="42">
        <v>5.4009999999999998</v>
      </c>
      <c r="AL45" s="42">
        <v>5.8220000000000001</v>
      </c>
      <c r="AM45" s="42">
        <v>6.2729999999999997</v>
      </c>
      <c r="AN45" s="42">
        <v>6.5410000000000004</v>
      </c>
      <c r="AO45" s="42">
        <v>6.6139999999999999</v>
      </c>
      <c r="AP45" s="42">
        <v>6.5549999999999997</v>
      </c>
      <c r="AQ45" s="42">
        <v>6.56</v>
      </c>
      <c r="AR45" s="43">
        <v>6.4409999999999998</v>
      </c>
      <c r="AS45" s="20"/>
      <c r="AT45" s="41">
        <v>6.4349999999999996</v>
      </c>
      <c r="AU45" s="42">
        <v>6.3710000000000004</v>
      </c>
      <c r="AV45" s="42">
        <v>6.0819999999999999</v>
      </c>
      <c r="AW45" s="42">
        <v>5.81</v>
      </c>
      <c r="AX45" s="42">
        <v>5.4509999999999996</v>
      </c>
      <c r="AY45" s="42">
        <v>5.0119999999999996</v>
      </c>
      <c r="AZ45" s="42">
        <v>4.7030000000000003</v>
      </c>
      <c r="BA45" s="42">
        <v>4.4169999999999998</v>
      </c>
      <c r="BB45" s="42">
        <v>4.1059999999999999</v>
      </c>
      <c r="BC45" s="42">
        <v>3.762</v>
      </c>
      <c r="BD45" s="42">
        <v>3.4689999999999999</v>
      </c>
      <c r="BE45" s="43">
        <v>3.3929233333333335</v>
      </c>
      <c r="BH45" s="118" t="str">
        <f t="shared" si="21"/>
        <v>6.77638095238095+4.11231i</v>
      </c>
      <c r="BI45" s="118" t="str">
        <f t="shared" si="21"/>
        <v>6.797+4.072i</v>
      </c>
      <c r="BJ45" s="118" t="str">
        <f t="shared" si="21"/>
        <v>7.018+4.477i</v>
      </c>
      <c r="BK45" s="118" t="str">
        <f t="shared" si="21"/>
        <v>7.316+5.113i</v>
      </c>
      <c r="BL45" s="118" t="str">
        <f t="shared" si="21"/>
        <v>7.484+5.401i</v>
      </c>
      <c r="BM45" s="118" t="str">
        <f t="shared" si="21"/>
        <v>7.695+5.822i</v>
      </c>
      <c r="BN45" s="118" t="str">
        <f t="shared" si="21"/>
        <v>7.919+6.273i</v>
      </c>
      <c r="BO45" s="118" t="str">
        <f t="shared" si="21"/>
        <v>8.067+6.541i</v>
      </c>
      <c r="BP45" s="118" t="str">
        <f t="shared" si="21"/>
        <v>8.182+6.614i</v>
      </c>
      <c r="BQ45" s="118" t="str">
        <f t="shared" si="21"/>
        <v>8.254+6.555i</v>
      </c>
      <c r="BR45" s="118" t="str">
        <f t="shared" si="21"/>
        <v>8.359+6.56i</v>
      </c>
      <c r="BS45" s="118" t="str">
        <f t="shared" si="21"/>
        <v>8.355+6.441i</v>
      </c>
      <c r="BT45" s="118" t="str">
        <f t="shared" si="21"/>
        <v>0</v>
      </c>
      <c r="BU45" s="118" t="str">
        <f t="shared" si="21"/>
        <v>8.355+6.435i</v>
      </c>
      <c r="BV45" s="118" t="str">
        <f t="shared" si="21"/>
        <v>8.289+6.371i</v>
      </c>
      <c r="BW45" s="118" t="str">
        <f t="shared" si="21"/>
        <v>8.028+6.082i</v>
      </c>
      <c r="BX45" s="118" t="str">
        <f t="shared" si="34"/>
        <v>7.806+5.81i</v>
      </c>
      <c r="BY45" s="118" t="str">
        <f t="shared" si="34"/>
        <v>7.561+5.451i</v>
      </c>
      <c r="BZ45" s="118" t="str">
        <f t="shared" si="34"/>
        <v>7.289+5.012i</v>
      </c>
      <c r="CA45" s="118" t="str">
        <f t="shared" si="34"/>
        <v>7.117+4.703i</v>
      </c>
      <c r="CB45" s="118" t="str">
        <f t="shared" si="34"/>
        <v>6.946+4.417i</v>
      </c>
      <c r="CC45" s="118" t="str">
        <f t="shared" si="34"/>
        <v>6.751+4.106i</v>
      </c>
      <c r="CD45" s="118" t="str">
        <f t="shared" si="34"/>
        <v>6.562+3.762i</v>
      </c>
      <c r="CE45" s="118" t="str">
        <f t="shared" si="34"/>
        <v>6.429+3.469i</v>
      </c>
      <c r="CF45" s="118" t="str">
        <f t="shared" si="34"/>
        <v>6.39989476190476+3.39292333333333i</v>
      </c>
      <c r="CG45" s="118" t="str">
        <f t="shared" si="34"/>
        <v>0</v>
      </c>
      <c r="CH45" s="39">
        <f t="shared" si="22"/>
        <v>9350000000</v>
      </c>
      <c r="CI45" s="121">
        <f t="shared" si="23"/>
        <v>1.9228337078089377</v>
      </c>
      <c r="CJ45" s="121" t="str">
        <f t="shared" si="24"/>
        <v>13.0298537121925+7.90728828495977i</v>
      </c>
      <c r="CK45" s="121" t="str">
        <f t="shared" si="24"/>
        <v>13.0695007119773+7.82977885819799i</v>
      </c>
      <c r="CL45" s="121" t="str">
        <f t="shared" si="24"/>
        <v>13.4944469614031+8.60852650986062i</v>
      </c>
      <c r="CM45" s="121" t="str">
        <f t="shared" si="24"/>
        <v>14.0674514063302+9.8314487480271i</v>
      </c>
      <c r="CN45" s="121" t="str">
        <f t="shared" si="24"/>
        <v>14.3904874692421+10.3852248558761i</v>
      </c>
      <c r="CO45" s="121" t="str">
        <f t="shared" si="24"/>
        <v>14.7962053815898+11.1947378468636i</v>
      </c>
      <c r="CP45" s="121" t="str">
        <f t="shared" si="24"/>
        <v>15.226920132139+12.0619358490855i</v>
      </c>
      <c r="CQ45" s="121" t="str">
        <f t="shared" si="24"/>
        <v>15.5114995208947+12.5772552827783i</v>
      </c>
      <c r="CR45" s="121" t="str">
        <f t="shared" si="24"/>
        <v>15.7326253972927+12.7176221434483i</v>
      </c>
      <c r="CS45" s="121" t="str">
        <f t="shared" si="24"/>
        <v>15.871069424255+12.6041749546876i</v>
      </c>
      <c r="CT45" s="121" t="str">
        <f t="shared" si="24"/>
        <v>16.0729669635749+12.6137891232266i</v>
      </c>
      <c r="CU45" s="121" t="str">
        <f t="shared" si="24"/>
        <v>16.0652756287437+12.3849719119974i</v>
      </c>
      <c r="CV45" s="121" t="str">
        <f t="shared" si="24"/>
        <v>0</v>
      </c>
      <c r="CW45" s="121" t="str">
        <f t="shared" si="24"/>
        <v>16.0652756287437+12.3734349097505i</v>
      </c>
      <c r="CX45" s="121" t="str">
        <f t="shared" si="24"/>
        <v>15.9383686040283+12.2503735524507i</v>
      </c>
      <c r="CY45" s="121" t="str">
        <f t="shared" si="24"/>
        <v>15.4365090062902+11.694674610894i</v>
      </c>
      <c r="CZ45" s="121" t="str">
        <f t="shared" si="29"/>
        <v>15.0096399231566+11.1716638423699i</v>
      </c>
      <c r="DA45" s="121" t="str">
        <f t="shared" si="29"/>
        <v>14.5385456647434+10.4813665412665i</v>
      </c>
      <c r="DB45" s="121" t="str">
        <f t="shared" si="29"/>
        <v>14.0155348962193+9.6372425435384i</v>
      </c>
      <c r="DC45" s="121" t="str">
        <f t="shared" si="29"/>
        <v>13.6848074984762+9.04308692782543i</v>
      </c>
      <c r="DD45" s="121" t="str">
        <f t="shared" si="29"/>
        <v>13.3560029344409+8.49315648739208i</v>
      </c>
      <c r="DE45" s="121" t="str">
        <f t="shared" si="29"/>
        <v>12.9810503614181+7.8951552042635i</v>
      </c>
      <c r="DF45" s="121" t="str">
        <f t="shared" si="29"/>
        <v>12.6176347906422+7.23370040877722i</v>
      </c>
      <c r="DG45" s="121" t="str">
        <f t="shared" si="29"/>
        <v>12.3618979075037+6.6703101323892i</v>
      </c>
      <c r="DH45" s="121" t="str">
        <f t="shared" si="29"/>
        <v>12.3059333746203+6.52402735334479i</v>
      </c>
      <c r="DI45" s="121"/>
      <c r="DK45" s="39">
        <f t="shared" si="25"/>
        <v>13.0298537121925</v>
      </c>
      <c r="DL45" s="39">
        <f t="shared" si="25"/>
        <v>13.0695007119773</v>
      </c>
      <c r="DM45" s="39">
        <f t="shared" si="25"/>
        <v>13.494446961403099</v>
      </c>
      <c r="DN45" s="39">
        <f t="shared" si="25"/>
        <v>14.0674514063302</v>
      </c>
      <c r="DO45" s="39">
        <f t="shared" si="25"/>
        <v>14.3904874692421</v>
      </c>
      <c r="DP45" s="39">
        <f t="shared" si="25"/>
        <v>14.7962053815898</v>
      </c>
      <c r="DQ45" s="39">
        <f t="shared" si="25"/>
        <v>15.226920132139</v>
      </c>
      <c r="DR45" s="39">
        <f t="shared" si="25"/>
        <v>15.5114995208947</v>
      </c>
      <c r="DS45" s="39">
        <f t="shared" si="25"/>
        <v>15.732625397292701</v>
      </c>
      <c r="DT45" s="39">
        <f t="shared" si="25"/>
        <v>15.871069424254999</v>
      </c>
      <c r="DU45" s="39">
        <f t="shared" si="25"/>
        <v>16.072966963574899</v>
      </c>
      <c r="DV45" s="39">
        <f t="shared" si="25"/>
        <v>16.065275628743699</v>
      </c>
      <c r="DW45" s="39">
        <f t="shared" si="25"/>
        <v>0</v>
      </c>
      <c r="DX45" s="39">
        <f t="shared" si="25"/>
        <v>16.065275628743699</v>
      </c>
      <c r="DY45" s="39">
        <f t="shared" si="25"/>
        <v>15.9383686040283</v>
      </c>
      <c r="DZ45" s="39">
        <f t="shared" si="25"/>
        <v>15.4365090062902</v>
      </c>
      <c r="EA45" s="39">
        <f t="shared" si="30"/>
        <v>15.0096399231566</v>
      </c>
      <c r="EB45" s="39">
        <f t="shared" si="30"/>
        <v>14.538545664743401</v>
      </c>
      <c r="EC45" s="39">
        <f t="shared" si="30"/>
        <v>14.0155348962193</v>
      </c>
      <c r="ED45" s="39">
        <f t="shared" si="30"/>
        <v>13.6848074984762</v>
      </c>
      <c r="EE45" s="39">
        <f t="shared" si="30"/>
        <v>13.3560029344409</v>
      </c>
      <c r="EF45" s="39">
        <f t="shared" si="30"/>
        <v>12.981050361418101</v>
      </c>
      <c r="EG45" s="39">
        <f t="shared" si="30"/>
        <v>12.6176347906422</v>
      </c>
      <c r="EH45" s="39">
        <f t="shared" si="30"/>
        <v>12.3618979075037</v>
      </c>
      <c r="EI45" s="39">
        <f t="shared" si="30"/>
        <v>12.305933374620301</v>
      </c>
      <c r="EK45" s="39">
        <f t="shared" si="28"/>
        <v>7.9072882849597699</v>
      </c>
      <c r="EL45" s="39">
        <f t="shared" si="28"/>
        <v>7.8297788581979901</v>
      </c>
      <c r="EM45" s="39">
        <f t="shared" si="28"/>
        <v>8.6085265098606207</v>
      </c>
      <c r="EN45" s="39">
        <f t="shared" si="28"/>
        <v>9.8314487480270998</v>
      </c>
      <c r="EO45" s="39">
        <f t="shared" si="28"/>
        <v>10.3852248558761</v>
      </c>
      <c r="EP45" s="39">
        <f t="shared" si="28"/>
        <v>11.1947378468636</v>
      </c>
      <c r="EQ45" s="39">
        <f t="shared" si="28"/>
        <v>12.061935849085501</v>
      </c>
      <c r="ER45" s="39">
        <f t="shared" si="28"/>
        <v>12.5772552827783</v>
      </c>
      <c r="ES45" s="39">
        <f t="shared" si="28"/>
        <v>12.717622143448301</v>
      </c>
      <c r="ET45" s="39">
        <f t="shared" si="28"/>
        <v>12.604174954687601</v>
      </c>
      <c r="EU45" s="39">
        <f t="shared" si="28"/>
        <v>12.613789123226599</v>
      </c>
      <c r="EV45" s="39">
        <f t="shared" si="28"/>
        <v>12.3849719119974</v>
      </c>
      <c r="EW45" s="39">
        <f t="shared" si="28"/>
        <v>0</v>
      </c>
      <c r="EX45" s="39">
        <f t="shared" si="28"/>
        <v>12.3734349097505</v>
      </c>
      <c r="EY45" s="39">
        <f t="shared" si="28"/>
        <v>12.2503735524507</v>
      </c>
      <c r="EZ45" s="39">
        <f t="shared" si="28"/>
        <v>11.694674610893999</v>
      </c>
      <c r="FA45" s="39">
        <f t="shared" si="31"/>
        <v>11.171663842369901</v>
      </c>
      <c r="FB45" s="39">
        <f t="shared" si="31"/>
        <v>10.4813665412665</v>
      </c>
      <c r="FC45" s="39">
        <f t="shared" si="31"/>
        <v>9.6372425435384006</v>
      </c>
      <c r="FD45" s="39">
        <f t="shared" si="31"/>
        <v>9.0430869278254296</v>
      </c>
      <c r="FE45" s="39">
        <f t="shared" si="31"/>
        <v>8.4931564873920795</v>
      </c>
      <c r="FF45" s="39">
        <f t="shared" si="31"/>
        <v>7.8951552042635003</v>
      </c>
      <c r="FG45" s="39">
        <f t="shared" si="31"/>
        <v>7.2337004087772199</v>
      </c>
      <c r="FH45" s="39">
        <f t="shared" si="31"/>
        <v>6.6703101323891998</v>
      </c>
      <c r="FI45" s="39">
        <f t="shared" si="31"/>
        <v>6.5240273533447901</v>
      </c>
      <c r="FK45" s="39">
        <f t="shared" si="26"/>
        <v>0.30111337191515453</v>
      </c>
      <c r="FL45" s="39">
        <f t="shared" si="26"/>
        <v>0.30352889116878468</v>
      </c>
      <c r="FM45" s="39">
        <f t="shared" si="26"/>
        <v>0.27257636152968179</v>
      </c>
      <c r="FN45" s="39">
        <f t="shared" si="26"/>
        <v>0.23178285107747046</v>
      </c>
      <c r="FO45" s="39">
        <f t="shared" si="26"/>
        <v>0.21535222079922711</v>
      </c>
      <c r="FP45" s="39">
        <f t="shared" si="26"/>
        <v>0.19430469132232295</v>
      </c>
      <c r="FQ45" s="39">
        <f t="shared" si="26"/>
        <v>0.17466854909594967</v>
      </c>
      <c r="FR45" s="39">
        <f t="shared" si="26"/>
        <v>0.16410576657789261</v>
      </c>
      <c r="FS45" s="39">
        <f t="shared" si="26"/>
        <v>0.160685463719864</v>
      </c>
      <c r="FT45" s="39">
        <f t="shared" si="26"/>
        <v>0.161887464383418</v>
      </c>
      <c r="FU45" s="39">
        <f t="shared" si="26"/>
        <v>0.16074210905244879</v>
      </c>
      <c r="FV45" s="39">
        <f t="shared" si="26"/>
        <v>0.16461003486383077</v>
      </c>
      <c r="FW45" s="39">
        <f t="shared" si="26"/>
        <v>0.99999999999999989</v>
      </c>
      <c r="FX45" s="39">
        <f t="shared" si="26"/>
        <v>0.16480652904009319</v>
      </c>
      <c r="FY45" s="39">
        <f t="shared" si="26"/>
        <v>0.16757371625711062</v>
      </c>
      <c r="FZ45" s="39">
        <f t="shared" si="26"/>
        <v>0.18045505283459629</v>
      </c>
      <c r="GA45" s="39">
        <f t="shared" si="32"/>
        <v>0.19350623367016126</v>
      </c>
      <c r="GB45" s="39">
        <f t="shared" si="32"/>
        <v>0.21203284737919015</v>
      </c>
      <c r="GC45" s="39">
        <f t="shared" si="32"/>
        <v>0.23744124260063856</v>
      </c>
      <c r="GD45" s="39">
        <f t="shared" si="32"/>
        <v>0.25727777418203013</v>
      </c>
      <c r="GE45" s="39">
        <f t="shared" si="32"/>
        <v>0.27762530612730996</v>
      </c>
      <c r="GF45" s="39">
        <f t="shared" si="32"/>
        <v>0.30205198014018875</v>
      </c>
      <c r="GG45" s="39">
        <f t="shared" si="32"/>
        <v>0.33125518360595296</v>
      </c>
      <c r="GH45" s="39">
        <f t="shared" si="32"/>
        <v>0.35772420143969957</v>
      </c>
      <c r="GI45" s="39">
        <f t="shared" si="32"/>
        <v>0.36478400074125839</v>
      </c>
      <c r="GJ45" s="39">
        <f t="shared" si="27"/>
        <v>9350000000</v>
      </c>
      <c r="GK45" s="39">
        <f t="shared" si="35"/>
        <v>-10.425399156100504</v>
      </c>
      <c r="GL45" s="39">
        <f t="shared" si="35"/>
        <v>-10.355999292564686</v>
      </c>
      <c r="GM45" s="39">
        <f t="shared" si="35"/>
        <v>-11.290236198372863</v>
      </c>
      <c r="GN45" s="39">
        <f t="shared" si="35"/>
        <v>-12.698373986769793</v>
      </c>
      <c r="GO45" s="39">
        <f t="shared" si="35"/>
        <v>-13.337012905157719</v>
      </c>
      <c r="GP45" s="39">
        <f t="shared" si="35"/>
        <v>-14.23033427201859</v>
      </c>
      <c r="GQ45" s="39">
        <f t="shared" si="35"/>
        <v>-15.155705745072359</v>
      </c>
      <c r="GR45" s="39">
        <f t="shared" si="35"/>
        <v>-15.69752315663999</v>
      </c>
      <c r="GS45" s="39">
        <f t="shared" si="35"/>
        <v>-15.880468191154174</v>
      </c>
      <c r="GT45" s="39">
        <f t="shared" si="35"/>
        <v>-15.815735583287669</v>
      </c>
      <c r="GU45" s="39">
        <f t="shared" si="35"/>
        <v>-15.877406754276231</v>
      </c>
      <c r="GV45" s="39">
        <f t="shared" si="35"/>
        <v>-15.670873862043866</v>
      </c>
      <c r="GW45" s="39">
        <f t="shared" si="35"/>
        <v>-9.6432746655328714E-16</v>
      </c>
      <c r="GX45" s="39">
        <f t="shared" si="35"/>
        <v>-15.660511742351215</v>
      </c>
      <c r="GY45" s="39">
        <f t="shared" si="35"/>
        <v>-15.515881978990683</v>
      </c>
      <c r="GZ45" s="39">
        <f t="shared" si="33"/>
        <v>-14.872619059292536</v>
      </c>
      <c r="HA45" s="39">
        <f t="shared" si="33"/>
        <v>-14.266100798436641</v>
      </c>
      <c r="HB45" s="39">
        <f t="shared" si="33"/>
        <v>-13.47193708986886</v>
      </c>
      <c r="HC45" s="39">
        <f t="shared" si="33"/>
        <v>-12.4888768720587</v>
      </c>
      <c r="HD45" s="39">
        <f t="shared" si="33"/>
        <v>-11.791954603583378</v>
      </c>
      <c r="HE45" s="39">
        <f t="shared" si="33"/>
        <v>-11.130818991250074</v>
      </c>
      <c r="HF45" s="39">
        <f t="shared" si="33"/>
        <v>-10.398366257048941</v>
      </c>
      <c r="HG45" s="39">
        <f t="shared" si="33"/>
        <v>-9.5967463399647386</v>
      </c>
      <c r="HH45" s="39">
        <f t="shared" si="33"/>
        <v>-8.9290335427758407</v>
      </c>
      <c r="HI45" s="39">
        <f t="shared" si="33"/>
        <v>-8.7592843576487649</v>
      </c>
    </row>
    <row r="46" spans="1:217" s="39" customFormat="1">
      <c r="A46" s="20"/>
      <c r="B46" s="184"/>
      <c r="C46" s="40">
        <v>9.4</v>
      </c>
      <c r="D46" s="41">
        <v>6.7659571428571432</v>
      </c>
      <c r="E46" s="42">
        <v>6.8029999999999999</v>
      </c>
      <c r="F46" s="42">
        <v>7.0330000000000004</v>
      </c>
      <c r="G46" s="42">
        <v>7.3259999999999996</v>
      </c>
      <c r="H46" s="42">
        <v>7.4880000000000004</v>
      </c>
      <c r="I46" s="42">
        <v>7.6879999999999997</v>
      </c>
      <c r="J46" s="42">
        <v>7.9219999999999997</v>
      </c>
      <c r="K46" s="42">
        <v>8.0809999999999995</v>
      </c>
      <c r="L46" s="42">
        <v>8.1850000000000005</v>
      </c>
      <c r="M46" s="42">
        <v>8.2550000000000008</v>
      </c>
      <c r="N46" s="42">
        <v>8.3640000000000008</v>
      </c>
      <c r="O46" s="43">
        <v>8.3629999999999995</v>
      </c>
      <c r="P46" s="20"/>
      <c r="Q46" s="41">
        <v>8.3620000000000001</v>
      </c>
      <c r="R46" s="42">
        <v>8.298</v>
      </c>
      <c r="S46" s="42">
        <v>8.0299999999999994</v>
      </c>
      <c r="T46" s="42">
        <v>7.8040000000000003</v>
      </c>
      <c r="U46" s="42">
        <v>7.5780000000000003</v>
      </c>
      <c r="V46" s="42">
        <v>7.3019999999999996</v>
      </c>
      <c r="W46" s="42">
        <v>7.1189999999999998</v>
      </c>
      <c r="X46" s="42">
        <v>6.9470000000000001</v>
      </c>
      <c r="Y46" s="42">
        <v>6.7590000000000003</v>
      </c>
      <c r="Z46" s="42">
        <v>6.5720000000000001</v>
      </c>
      <c r="AA46" s="42">
        <v>6.4279999999999999</v>
      </c>
      <c r="AB46" s="43">
        <v>6.3965199999999998</v>
      </c>
      <c r="AD46" s="20"/>
      <c r="AE46" s="184"/>
      <c r="AF46" s="40">
        <v>9.4</v>
      </c>
      <c r="AG46" s="41">
        <v>4.0961742857142873</v>
      </c>
      <c r="AH46" s="42">
        <v>4.0430000000000001</v>
      </c>
      <c r="AI46" s="42">
        <v>4.4539999999999997</v>
      </c>
      <c r="AJ46" s="42">
        <v>5.0839999999999996</v>
      </c>
      <c r="AK46" s="42">
        <v>5.3659999999999997</v>
      </c>
      <c r="AL46" s="42">
        <v>5.7859999999999996</v>
      </c>
      <c r="AM46" s="42">
        <v>6.242</v>
      </c>
      <c r="AN46" s="42">
        <v>6.5049999999999999</v>
      </c>
      <c r="AO46" s="42">
        <v>6.5839999999999996</v>
      </c>
      <c r="AP46" s="42">
        <v>6.5350000000000001</v>
      </c>
      <c r="AQ46" s="42">
        <v>6.548</v>
      </c>
      <c r="AR46" s="43">
        <v>6.4279999999999999</v>
      </c>
      <c r="AS46" s="20"/>
      <c r="AT46" s="41">
        <v>6.4240000000000004</v>
      </c>
      <c r="AU46" s="42">
        <v>6.36</v>
      </c>
      <c r="AV46" s="42">
        <v>6.0650000000000004</v>
      </c>
      <c r="AW46" s="42">
        <v>5.7880000000000003</v>
      </c>
      <c r="AX46" s="42">
        <v>5.4290000000000003</v>
      </c>
      <c r="AY46" s="42">
        <v>4.9939999999999998</v>
      </c>
      <c r="AZ46" s="42">
        <v>4.6769999999999996</v>
      </c>
      <c r="BA46" s="42">
        <v>4.3879999999999999</v>
      </c>
      <c r="BB46" s="42">
        <v>4.0839999999999996</v>
      </c>
      <c r="BC46" s="42">
        <v>3.738</v>
      </c>
      <c r="BD46" s="42">
        <v>3.4369999999999998</v>
      </c>
      <c r="BE46" s="43">
        <v>3.3795371428571439</v>
      </c>
      <c r="BH46" s="118" t="str">
        <f t="shared" si="21"/>
        <v>6.76595714285714+4.09617428571429i</v>
      </c>
      <c r="BI46" s="118" t="str">
        <f t="shared" si="21"/>
        <v>6.803+4.043i</v>
      </c>
      <c r="BJ46" s="118" t="str">
        <f t="shared" si="21"/>
        <v>7.033+4.454i</v>
      </c>
      <c r="BK46" s="118" t="str">
        <f t="shared" si="21"/>
        <v>7.326+5.084i</v>
      </c>
      <c r="BL46" s="118" t="str">
        <f t="shared" si="21"/>
        <v>7.488+5.366i</v>
      </c>
      <c r="BM46" s="118" t="str">
        <f t="shared" si="21"/>
        <v>7.688+5.786i</v>
      </c>
      <c r="BN46" s="118" t="str">
        <f t="shared" si="21"/>
        <v>7.922+6.242i</v>
      </c>
      <c r="BO46" s="118" t="str">
        <f t="shared" si="21"/>
        <v>8.081+6.505i</v>
      </c>
      <c r="BP46" s="118" t="str">
        <f t="shared" si="21"/>
        <v>8.185+6.584i</v>
      </c>
      <c r="BQ46" s="118" t="str">
        <f t="shared" si="21"/>
        <v>8.255+6.535i</v>
      </c>
      <c r="BR46" s="118" t="str">
        <f t="shared" si="21"/>
        <v>8.364+6.548i</v>
      </c>
      <c r="BS46" s="118" t="str">
        <f t="shared" si="21"/>
        <v>8.363+6.428i</v>
      </c>
      <c r="BT46" s="118" t="str">
        <f t="shared" si="21"/>
        <v>0</v>
      </c>
      <c r="BU46" s="118" t="str">
        <f t="shared" si="21"/>
        <v>8.362+6.424i</v>
      </c>
      <c r="BV46" s="118" t="str">
        <f t="shared" si="21"/>
        <v>8.298+6.36i</v>
      </c>
      <c r="BW46" s="118" t="str">
        <f t="shared" si="21"/>
        <v>8.03+6.065i</v>
      </c>
      <c r="BX46" s="118" t="str">
        <f t="shared" si="34"/>
        <v>7.804+5.788i</v>
      </c>
      <c r="BY46" s="118" t="str">
        <f t="shared" si="34"/>
        <v>7.578+5.429i</v>
      </c>
      <c r="BZ46" s="118" t="str">
        <f t="shared" si="34"/>
        <v>7.302+4.994i</v>
      </c>
      <c r="CA46" s="118" t="str">
        <f t="shared" si="34"/>
        <v>7.119+4.677i</v>
      </c>
      <c r="CB46" s="118" t="str">
        <f t="shared" si="34"/>
        <v>6.947+4.388i</v>
      </c>
      <c r="CC46" s="118" t="str">
        <f t="shared" si="34"/>
        <v>6.759+4.084i</v>
      </c>
      <c r="CD46" s="118" t="str">
        <f t="shared" si="34"/>
        <v>6.572+3.738i</v>
      </c>
      <c r="CE46" s="118" t="str">
        <f t="shared" si="34"/>
        <v>6.428+3.437i</v>
      </c>
      <c r="CF46" s="118" t="str">
        <f t="shared" si="34"/>
        <v>6.39652+3.37953714285714i</v>
      </c>
      <c r="CG46" s="118" t="str">
        <f t="shared" si="34"/>
        <v>0</v>
      </c>
      <c r="CH46" s="39">
        <f t="shared" si="22"/>
        <v>9400000000</v>
      </c>
      <c r="CI46" s="121">
        <f t="shared" si="23"/>
        <v>1.912605868937614</v>
      </c>
      <c r="CJ46" s="121" t="str">
        <f t="shared" si="24"/>
        <v>12.9406093404089+7.83436697904849i</v>
      </c>
      <c r="CK46" s="121" t="str">
        <f t="shared" si="24"/>
        <v>13.0114577263826+7.73266552811477i</v>
      </c>
      <c r="CL46" s="121" t="str">
        <f t="shared" si="24"/>
        <v>13.4513570762382+8.51874654024813i</v>
      </c>
      <c r="CM46" s="121" t="str">
        <f t="shared" si="24"/>
        <v>14.011750595837+9.72368823767883i</v>
      </c>
      <c r="CN46" s="121" t="str">
        <f t="shared" si="24"/>
        <v>14.3215927466049+10.2630430927192i</v>
      </c>
      <c r="CO46" s="121" t="str">
        <f t="shared" si="24"/>
        <v>14.7041139203924+11.066337557673i</v>
      </c>
      <c r="CP46" s="121" t="str">
        <f t="shared" si="24"/>
        <v>15.1516636937238+11.9384858339086i</v>
      </c>
      <c r="CQ46" s="121" t="str">
        <f t="shared" si="24"/>
        <v>15.4557680268849+12.4415011774392i</v>
      </c>
      <c r="CR46" s="121" t="str">
        <f t="shared" si="24"/>
        <v>15.6546790372544+12.5925970410853i</v>
      </c>
      <c r="CS46" s="121" t="str">
        <f t="shared" si="24"/>
        <v>15.78856144808+12.4988793535073i</v>
      </c>
      <c r="CT46" s="121" t="str">
        <f t="shared" si="24"/>
        <v>15.9970354877942+12.5237432298035i</v>
      </c>
      <c r="CU46" s="121" t="str">
        <f t="shared" si="24"/>
        <v>15.9951228819253+12.294230525531i</v>
      </c>
      <c r="CV46" s="121" t="str">
        <f t="shared" si="24"/>
        <v>0</v>
      </c>
      <c r="CW46" s="121" t="str">
        <f t="shared" si="24"/>
        <v>15.9932102760563+12.2865801020552i</v>
      </c>
      <c r="CX46" s="121" t="str">
        <f t="shared" si="24"/>
        <v>15.8708035004443+12.1641733264432i</v>
      </c>
      <c r="CY46" s="121" t="str">
        <f t="shared" si="24"/>
        <v>15.358225127569+11.5999545951066i</v>
      </c>
      <c r="CZ46" s="121" t="str">
        <f t="shared" si="29"/>
        <v>14.9259762011891+11.0701627694109i</v>
      </c>
      <c r="DA46" s="121" t="str">
        <f t="shared" si="29"/>
        <v>14.4937272748092+10.3835372624623i</v>
      </c>
      <c r="DB46" s="121" t="str">
        <f t="shared" si="29"/>
        <v>13.9658480549825+9.55155370947444i</v>
      </c>
      <c r="DC46" s="121" t="str">
        <f t="shared" si="29"/>
        <v>13.6158411809669+8.94525764902122i</v>
      </c>
      <c r="DD46" s="121" t="str">
        <f t="shared" si="29"/>
        <v>13.2868729715096+8.39251455289825i</v>
      </c>
      <c r="DE46" s="121" t="str">
        <f t="shared" si="29"/>
        <v>12.9273030681493+7.81108236874122i</v>
      </c>
      <c r="DF46" s="121" t="str">
        <f t="shared" si="29"/>
        <v>12.569645770658+7.1493207380888i</v>
      </c>
      <c r="DG46" s="121" t="str">
        <f t="shared" si="29"/>
        <v>12.294230525531+6.57362637153858i</v>
      </c>
      <c r="DH46" s="121" t="str">
        <f t="shared" si="29"/>
        <v>12.2340216927768+6.46372257372122i</v>
      </c>
      <c r="DI46" s="121"/>
      <c r="DK46" s="39">
        <f t="shared" si="25"/>
        <v>12.9406093404089</v>
      </c>
      <c r="DL46" s="39">
        <f t="shared" si="25"/>
        <v>13.0114577263826</v>
      </c>
      <c r="DM46" s="39">
        <f t="shared" si="25"/>
        <v>13.4513570762382</v>
      </c>
      <c r="DN46" s="39">
        <f t="shared" si="25"/>
        <v>14.011750595837</v>
      </c>
      <c r="DO46" s="39">
        <f t="shared" si="25"/>
        <v>14.3215927466049</v>
      </c>
      <c r="DP46" s="39">
        <f t="shared" si="25"/>
        <v>14.7041139203924</v>
      </c>
      <c r="DQ46" s="39">
        <f t="shared" si="25"/>
        <v>15.151663693723799</v>
      </c>
      <c r="DR46" s="39">
        <f t="shared" si="25"/>
        <v>15.4557680268849</v>
      </c>
      <c r="DS46" s="39">
        <f t="shared" si="25"/>
        <v>15.6546790372544</v>
      </c>
      <c r="DT46" s="39">
        <f t="shared" si="25"/>
        <v>15.788561448079999</v>
      </c>
      <c r="DU46" s="39">
        <f t="shared" si="25"/>
        <v>15.9970354877942</v>
      </c>
      <c r="DV46" s="39">
        <f t="shared" si="25"/>
        <v>15.995122881925299</v>
      </c>
      <c r="DW46" s="39">
        <f t="shared" si="25"/>
        <v>0</v>
      </c>
      <c r="DX46" s="39">
        <f t="shared" si="25"/>
        <v>15.993210276056301</v>
      </c>
      <c r="DY46" s="39">
        <f t="shared" si="25"/>
        <v>15.8708035004443</v>
      </c>
      <c r="DZ46" s="39">
        <f t="shared" si="25"/>
        <v>15.358225127569</v>
      </c>
      <c r="EA46" s="39">
        <f t="shared" si="30"/>
        <v>14.9259762011891</v>
      </c>
      <c r="EB46" s="39">
        <f t="shared" si="30"/>
        <v>14.493727274809199</v>
      </c>
      <c r="EC46" s="39">
        <f t="shared" si="30"/>
        <v>13.9658480549825</v>
      </c>
      <c r="ED46" s="39">
        <f t="shared" si="30"/>
        <v>13.6158411809669</v>
      </c>
      <c r="EE46" s="39">
        <f t="shared" si="30"/>
        <v>13.286872971509601</v>
      </c>
      <c r="EF46" s="39">
        <f t="shared" si="30"/>
        <v>12.9273030681493</v>
      </c>
      <c r="EG46" s="39">
        <f t="shared" si="30"/>
        <v>12.569645770657999</v>
      </c>
      <c r="EH46" s="39">
        <f t="shared" si="30"/>
        <v>12.294230525531001</v>
      </c>
      <c r="EI46" s="39">
        <f t="shared" si="30"/>
        <v>12.2340216927768</v>
      </c>
      <c r="EK46" s="39">
        <f t="shared" si="28"/>
        <v>7.8343669790484904</v>
      </c>
      <c r="EL46" s="39">
        <f t="shared" si="28"/>
        <v>7.7326655281147696</v>
      </c>
      <c r="EM46" s="39">
        <f t="shared" si="28"/>
        <v>8.5187465402481308</v>
      </c>
      <c r="EN46" s="39">
        <f t="shared" si="28"/>
        <v>9.7236882376788305</v>
      </c>
      <c r="EO46" s="39">
        <f t="shared" si="28"/>
        <v>10.263043092719199</v>
      </c>
      <c r="EP46" s="39">
        <f t="shared" si="28"/>
        <v>11.066337557673</v>
      </c>
      <c r="EQ46" s="39">
        <f t="shared" si="28"/>
        <v>11.938485833908601</v>
      </c>
      <c r="ER46" s="39">
        <f t="shared" si="28"/>
        <v>12.4415011774392</v>
      </c>
      <c r="ES46" s="39">
        <f t="shared" si="28"/>
        <v>12.5925970410853</v>
      </c>
      <c r="ET46" s="39">
        <f t="shared" si="28"/>
        <v>12.4988793535073</v>
      </c>
      <c r="EU46" s="39">
        <f t="shared" si="28"/>
        <v>12.5237432298035</v>
      </c>
      <c r="EV46" s="39">
        <f t="shared" si="28"/>
        <v>12.294230525531001</v>
      </c>
      <c r="EW46" s="39">
        <f t="shared" si="28"/>
        <v>0</v>
      </c>
      <c r="EX46" s="39">
        <f t="shared" si="28"/>
        <v>12.286580102055201</v>
      </c>
      <c r="EY46" s="39">
        <f t="shared" si="28"/>
        <v>12.164173326443199</v>
      </c>
      <c r="EZ46" s="39">
        <f t="shared" si="28"/>
        <v>11.599954595106601</v>
      </c>
      <c r="FA46" s="39">
        <f t="shared" si="31"/>
        <v>11.070162769410899</v>
      </c>
      <c r="FB46" s="39">
        <f t="shared" si="31"/>
        <v>10.383537262462299</v>
      </c>
      <c r="FC46" s="39">
        <f t="shared" si="31"/>
        <v>9.5515537094744403</v>
      </c>
      <c r="FD46" s="39">
        <f t="shared" si="31"/>
        <v>8.9452576490212206</v>
      </c>
      <c r="FE46" s="39">
        <f t="shared" si="31"/>
        <v>8.3925145528982501</v>
      </c>
      <c r="FF46" s="39">
        <f t="shared" si="31"/>
        <v>7.8110823687412196</v>
      </c>
      <c r="FG46" s="39">
        <f t="shared" si="31"/>
        <v>7.1493207380888002</v>
      </c>
      <c r="FH46" s="39">
        <f t="shared" si="31"/>
        <v>6.5736263715385803</v>
      </c>
      <c r="FI46" s="39">
        <f t="shared" si="31"/>
        <v>6.4637225737212196</v>
      </c>
      <c r="FK46" s="39">
        <f t="shared" si="26"/>
        <v>0.30469006530693615</v>
      </c>
      <c r="FL46" s="39">
        <f t="shared" si="26"/>
        <v>0.30770735012344341</v>
      </c>
      <c r="FM46" s="39">
        <f t="shared" si="26"/>
        <v>0.27590190376995966</v>
      </c>
      <c r="FN46" s="39">
        <f t="shared" si="26"/>
        <v>0.23510531374534971</v>
      </c>
      <c r="FO46" s="39">
        <f t="shared" si="26"/>
        <v>0.21883181345712649</v>
      </c>
      <c r="FP46" s="39">
        <f t="shared" si="26"/>
        <v>0.19763023758864998</v>
      </c>
      <c r="FQ46" s="39">
        <f t="shared" si="26"/>
        <v>0.17737260772644786</v>
      </c>
      <c r="FR46" s="39">
        <f t="shared" si="26"/>
        <v>0.16670582937806006</v>
      </c>
      <c r="FS46" s="39">
        <f t="shared" si="26"/>
        <v>0.16314215552014236</v>
      </c>
      <c r="FT46" s="39">
        <f t="shared" si="26"/>
        <v>0.16406036618887063</v>
      </c>
      <c r="FU46" s="39">
        <f t="shared" si="26"/>
        <v>0.16260896220325857</v>
      </c>
      <c r="FV46" s="39">
        <f t="shared" si="26"/>
        <v>0.16652184017021013</v>
      </c>
      <c r="FW46" s="39">
        <f t="shared" si="26"/>
        <v>0.99999999999999989</v>
      </c>
      <c r="FX46" s="39">
        <f t="shared" si="26"/>
        <v>0.16666395309247189</v>
      </c>
      <c r="FY46" s="39">
        <f t="shared" si="26"/>
        <v>0.16943747472707105</v>
      </c>
      <c r="FZ46" s="39">
        <f t="shared" si="26"/>
        <v>0.18273735493569943</v>
      </c>
      <c r="GA46" s="39">
        <f t="shared" si="32"/>
        <v>0.1961843275024443</v>
      </c>
      <c r="GB46" s="39">
        <f t="shared" si="32"/>
        <v>0.21468912956586869</v>
      </c>
      <c r="GC46" s="39">
        <f t="shared" si="32"/>
        <v>0.24020006978205891</v>
      </c>
      <c r="GD46" s="39">
        <f t="shared" si="32"/>
        <v>0.26085595893430152</v>
      </c>
      <c r="GE46" s="39">
        <f t="shared" si="32"/>
        <v>0.28163202284014083</v>
      </c>
      <c r="GF46" s="39">
        <f t="shared" si="32"/>
        <v>0.30568460489947319</v>
      </c>
      <c r="GG46" s="39">
        <f t="shared" si="32"/>
        <v>0.33520579197709593</v>
      </c>
      <c r="GH46" s="39">
        <f t="shared" si="32"/>
        <v>0.36276813975663069</v>
      </c>
      <c r="GI46" s="39">
        <f t="shared" si="32"/>
        <v>0.36836603071805257</v>
      </c>
      <c r="GJ46" s="39">
        <f t="shared" si="27"/>
        <v>9400000000</v>
      </c>
      <c r="GK46" s="39">
        <f t="shared" si="35"/>
        <v>-10.322834122157403</v>
      </c>
      <c r="GL46" s="39">
        <f t="shared" si="35"/>
        <v>-10.237242595042522</v>
      </c>
      <c r="GM46" s="39">
        <f t="shared" si="35"/>
        <v>-11.184906056096917</v>
      </c>
      <c r="GN46" s="39">
        <f t="shared" si="35"/>
        <v>-12.574751100682473</v>
      </c>
      <c r="GO46" s="39">
        <f t="shared" si="35"/>
        <v>-13.197790812720335</v>
      </c>
      <c r="GP46" s="39">
        <f t="shared" si="35"/>
        <v>-14.082932145044662</v>
      </c>
      <c r="GQ46" s="39">
        <f t="shared" si="35"/>
        <v>-15.022268978901842</v>
      </c>
      <c r="GR46" s="39">
        <f t="shared" si="35"/>
        <v>-15.560984269491463</v>
      </c>
      <c r="GS46" s="39">
        <f t="shared" si="35"/>
        <v>-15.748676077267195</v>
      </c>
      <c r="GT46" s="39">
        <f t="shared" si="35"/>
        <v>-15.699926468448931</v>
      </c>
      <c r="GU46" s="39">
        <f t="shared" si="35"/>
        <v>-15.777110438288149</v>
      </c>
      <c r="GV46" s="39">
        <f t="shared" si="35"/>
        <v>-15.570575970676101</v>
      </c>
      <c r="GW46" s="39">
        <f t="shared" si="35"/>
        <v>-9.6432746655328714E-16</v>
      </c>
      <c r="GX46" s="39">
        <f t="shared" si="35"/>
        <v>-15.56316642766002</v>
      </c>
      <c r="GY46" s="39">
        <f t="shared" si="35"/>
        <v>-15.419810597077285</v>
      </c>
      <c r="GZ46" s="39">
        <f t="shared" si="33"/>
        <v>-14.763453313027366</v>
      </c>
      <c r="HA46" s="39">
        <f t="shared" si="33"/>
        <v>-14.146713797538537</v>
      </c>
      <c r="HB46" s="39">
        <f t="shared" si="33"/>
        <v>-13.363798896005012</v>
      </c>
      <c r="HC46" s="39">
        <f t="shared" si="33"/>
        <v>-12.388537415268523</v>
      </c>
      <c r="HD46" s="39">
        <f t="shared" si="33"/>
        <v>-11.671984758074919</v>
      </c>
      <c r="HE46" s="39">
        <f t="shared" si="33"/>
        <v>-11.006359309343249</v>
      </c>
      <c r="HF46" s="39">
        <f t="shared" si="33"/>
        <v>-10.294528659273904</v>
      </c>
      <c r="HG46" s="39">
        <f t="shared" si="33"/>
        <v>-9.4937697171860513</v>
      </c>
      <c r="HH46" s="39">
        <f t="shared" si="33"/>
        <v>-8.8074172401482969</v>
      </c>
      <c r="HI46" s="39">
        <f t="shared" si="33"/>
        <v>-8.6744085115178926</v>
      </c>
    </row>
    <row r="47" spans="1:217" s="39" customFormat="1">
      <c r="A47" s="20"/>
      <c r="B47" s="184"/>
      <c r="C47" s="40">
        <v>9.4499999999999993</v>
      </c>
      <c r="D47" s="41">
        <v>6.7592390476190483</v>
      </c>
      <c r="E47" s="42">
        <v>6.7859999999999996</v>
      </c>
      <c r="F47" s="42">
        <v>7.0140000000000002</v>
      </c>
      <c r="G47" s="42">
        <v>7.3019999999999996</v>
      </c>
      <c r="H47" s="42">
        <v>7.47</v>
      </c>
      <c r="I47" s="42">
        <v>7.673</v>
      </c>
      <c r="J47" s="42">
        <v>7.9089999999999998</v>
      </c>
      <c r="K47" s="42">
        <v>8.0709999999999997</v>
      </c>
      <c r="L47" s="42">
        <v>8.1809999999999992</v>
      </c>
      <c r="M47" s="42">
        <v>8.2520000000000007</v>
      </c>
      <c r="N47" s="42">
        <v>8.3559999999999999</v>
      </c>
      <c r="O47" s="43">
        <v>8.3520000000000003</v>
      </c>
      <c r="P47" s="20"/>
      <c r="Q47" s="41">
        <v>8.35</v>
      </c>
      <c r="R47" s="42">
        <v>8.2870000000000008</v>
      </c>
      <c r="S47" s="42">
        <v>8.0239999999999991</v>
      </c>
      <c r="T47" s="42">
        <v>7.8040000000000003</v>
      </c>
      <c r="U47" s="42">
        <v>7.5640000000000001</v>
      </c>
      <c r="V47" s="42">
        <v>7.282</v>
      </c>
      <c r="W47" s="42">
        <v>7.1059999999999999</v>
      </c>
      <c r="X47" s="42">
        <v>6.9370000000000003</v>
      </c>
      <c r="Y47" s="42">
        <v>6.7409999999999997</v>
      </c>
      <c r="Z47" s="42">
        <v>6.5519999999999996</v>
      </c>
      <c r="AA47" s="42">
        <v>6.4130000000000003</v>
      </c>
      <c r="AB47" s="43">
        <v>6.3863014285714286</v>
      </c>
      <c r="AD47" s="20"/>
      <c r="AE47" s="184"/>
      <c r="AF47" s="40">
        <v>9.4499999999999993</v>
      </c>
      <c r="AG47" s="41">
        <v>4.0843157142857152</v>
      </c>
      <c r="AH47" s="42">
        <v>4.024</v>
      </c>
      <c r="AI47" s="42">
        <v>4.4210000000000003</v>
      </c>
      <c r="AJ47" s="42">
        <v>5.0439999999999996</v>
      </c>
      <c r="AK47" s="42">
        <v>5.3310000000000004</v>
      </c>
      <c r="AL47" s="42">
        <v>5.7510000000000003</v>
      </c>
      <c r="AM47" s="42">
        <v>6.2080000000000002</v>
      </c>
      <c r="AN47" s="42">
        <v>6.4850000000000003</v>
      </c>
      <c r="AO47" s="42">
        <v>6.5579999999999998</v>
      </c>
      <c r="AP47" s="42">
        <v>6.5140000000000002</v>
      </c>
      <c r="AQ47" s="42">
        <v>6.5289999999999999</v>
      </c>
      <c r="AR47" s="43">
        <v>6.4119999999999999</v>
      </c>
      <c r="AS47" s="20"/>
      <c r="AT47" s="41">
        <v>6.4080000000000004</v>
      </c>
      <c r="AU47" s="42">
        <v>6.34</v>
      </c>
      <c r="AV47" s="42">
        <v>6.0439999999999996</v>
      </c>
      <c r="AW47" s="42">
        <v>5.7619999999999996</v>
      </c>
      <c r="AX47" s="42">
        <v>5.4039999999999999</v>
      </c>
      <c r="AY47" s="42">
        <v>4.9569999999999999</v>
      </c>
      <c r="AZ47" s="42">
        <v>4.6449999999999996</v>
      </c>
      <c r="BA47" s="42">
        <v>4.3550000000000004</v>
      </c>
      <c r="BB47" s="42">
        <v>4.0449999999999999</v>
      </c>
      <c r="BC47" s="42">
        <v>3.7029999999999998</v>
      </c>
      <c r="BD47" s="42">
        <v>3.4129999999999998</v>
      </c>
      <c r="BE47" s="43">
        <v>3.3688090476190475</v>
      </c>
      <c r="BH47" s="118" t="str">
        <f t="shared" si="21"/>
        <v>6.75923904761905+4.08431571428572i</v>
      </c>
      <c r="BI47" s="118" t="str">
        <f t="shared" si="21"/>
        <v>6.786+4.024i</v>
      </c>
      <c r="BJ47" s="118" t="str">
        <f t="shared" si="21"/>
        <v>7.014+4.421i</v>
      </c>
      <c r="BK47" s="118" t="str">
        <f t="shared" si="21"/>
        <v>7.302+5.044i</v>
      </c>
      <c r="BL47" s="118" t="str">
        <f t="shared" si="21"/>
        <v>7.47+5.331i</v>
      </c>
      <c r="BM47" s="118" t="str">
        <f t="shared" si="21"/>
        <v>7.673+5.751i</v>
      </c>
      <c r="BN47" s="118" t="str">
        <f t="shared" si="21"/>
        <v>7.909+6.208i</v>
      </c>
      <c r="BO47" s="118" t="str">
        <f t="shared" si="21"/>
        <v>8.071+6.485i</v>
      </c>
      <c r="BP47" s="118" t="str">
        <f t="shared" si="21"/>
        <v>8.181+6.558i</v>
      </c>
      <c r="BQ47" s="118" t="str">
        <f t="shared" si="21"/>
        <v>8.252+6.514i</v>
      </c>
      <c r="BR47" s="118" t="str">
        <f t="shared" si="21"/>
        <v>8.356+6.529i</v>
      </c>
      <c r="BS47" s="118" t="str">
        <f t="shared" si="21"/>
        <v>8.352+6.412i</v>
      </c>
      <c r="BT47" s="118" t="str">
        <f t="shared" si="21"/>
        <v>0</v>
      </c>
      <c r="BU47" s="118" t="str">
        <f t="shared" si="21"/>
        <v>8.35+6.408i</v>
      </c>
      <c r="BV47" s="118" t="str">
        <f t="shared" si="21"/>
        <v>8.287+6.34i</v>
      </c>
      <c r="BW47" s="118" t="str">
        <f t="shared" si="21"/>
        <v>8.024+6.044i</v>
      </c>
      <c r="BX47" s="118" t="str">
        <f t="shared" si="34"/>
        <v>7.804+5.762i</v>
      </c>
      <c r="BY47" s="118" t="str">
        <f t="shared" si="34"/>
        <v>7.564+5.404i</v>
      </c>
      <c r="BZ47" s="118" t="str">
        <f t="shared" si="34"/>
        <v>7.282+4.957i</v>
      </c>
      <c r="CA47" s="118" t="str">
        <f t="shared" si="34"/>
        <v>7.106+4.645i</v>
      </c>
      <c r="CB47" s="118" t="str">
        <f t="shared" si="34"/>
        <v>6.937+4.355i</v>
      </c>
      <c r="CC47" s="118" t="str">
        <f t="shared" si="34"/>
        <v>6.741+4.045i</v>
      </c>
      <c r="CD47" s="118" t="str">
        <f t="shared" si="34"/>
        <v>6.552+3.703i</v>
      </c>
      <c r="CE47" s="118" t="str">
        <f t="shared" si="34"/>
        <v>6.413+3.413i</v>
      </c>
      <c r="CF47" s="118" t="str">
        <f t="shared" si="34"/>
        <v>6.38630142857143+3.36880904761905i</v>
      </c>
      <c r="CG47" s="118" t="str">
        <f t="shared" si="34"/>
        <v>0</v>
      </c>
      <c r="CH47" s="39">
        <f t="shared" si="22"/>
        <v>9450000000</v>
      </c>
      <c r="CI47" s="121">
        <f t="shared" si="23"/>
        <v>1.9024862611654569</v>
      </c>
      <c r="CJ47" s="121" t="str">
        <f t="shared" si="24"/>
        <v>12.8593594240283+7.77035453269076i</v>
      </c>
      <c r="CK47" s="121" t="str">
        <f t="shared" si="24"/>
        <v>12.9102717682688+7.6556047149298i</v>
      </c>
      <c r="CL47" s="121" t="str">
        <f t="shared" si="24"/>
        <v>13.3440386358145+8.41089176061249i</v>
      </c>
      <c r="CM47" s="121" t="str">
        <f t="shared" si="24"/>
        <v>13.8919546790302+9.59614070131856i</v>
      </c>
      <c r="CN47" s="121" t="str">
        <f t="shared" si="24"/>
        <v>14.211572370906+10.1421542582731i</v>
      </c>
      <c r="CO47" s="121" t="str">
        <f t="shared" si="24"/>
        <v>14.5977770819226+10.9411984879625i</v>
      </c>
      <c r="CP47" s="121" t="str">
        <f t="shared" si="24"/>
        <v>15.0467638395576+11.8106347093152i</v>
      </c>
      <c r="CQ47" s="121" t="str">
        <f t="shared" si="24"/>
        <v>15.3549666138664+12.337623403658i</v>
      </c>
      <c r="CR47" s="121" t="str">
        <f t="shared" si="24"/>
        <v>15.5642401025946+12.4765049007231i</v>
      </c>
      <c r="CS47" s="121" t="str">
        <f t="shared" si="24"/>
        <v>15.6993166271374+12.3927955052318i</v>
      </c>
      <c r="CT47" s="121" t="str">
        <f t="shared" si="24"/>
        <v>15.8971751982986+12.4213327991493i</v>
      </c>
      <c r="CU47" s="121" t="str">
        <f t="shared" si="24"/>
        <v>15.8895652532539+12.1987419065929i</v>
      </c>
      <c r="CV47" s="121" t="str">
        <f t="shared" si="24"/>
        <v>0</v>
      </c>
      <c r="CW47" s="121" t="str">
        <f t="shared" si="24"/>
        <v>15.8857602807316+12.1911319615482i</v>
      </c>
      <c r="CX47" s="121" t="str">
        <f t="shared" si="24"/>
        <v>15.7659036462781+12.061762895789i</v>
      </c>
      <c r="CY47" s="121" t="str">
        <f t="shared" si="24"/>
        <v>15.2655497595916+11.498626962484i</v>
      </c>
      <c r="CZ47" s="121" t="str">
        <f t="shared" si="29"/>
        <v>14.8470027821352+10.9621258368354i</v>
      </c>
      <c r="DA47" s="121" t="str">
        <f t="shared" si="29"/>
        <v>14.3904060794555+10.2810357553381i</v>
      </c>
      <c r="DB47" s="121" t="str">
        <f t="shared" si="29"/>
        <v>13.8539049538069+9.43062439659717i</v>
      </c>
      <c r="DC47" s="121" t="str">
        <f t="shared" si="29"/>
        <v>13.5190673718417+8.83704868311355i</v>
      </c>
      <c r="DD47" s="121" t="str">
        <f t="shared" si="29"/>
        <v>13.1975471937048+8.28532766737557i</v>
      </c>
      <c r="DE47" s="121" t="str">
        <f t="shared" si="29"/>
        <v>12.8246598865163+7.69555692641427i</v>
      </c>
      <c r="DF47" s="121" t="str">
        <f t="shared" si="29"/>
        <v>12.4650899831561+7.04490662509569i</v>
      </c>
      <c r="DG47" s="121" t="str">
        <f t="shared" si="29"/>
        <v>12.2006443928541+6.4931856093577i</v>
      </c>
      <c r="DH47" s="121" t="str">
        <f t="shared" si="29"/>
        <v>12.1498507275185+6.40911292958513i</v>
      </c>
      <c r="DI47" s="121"/>
      <c r="DK47" s="39">
        <f t="shared" si="25"/>
        <v>12.8593594240283</v>
      </c>
      <c r="DL47" s="39">
        <f t="shared" si="25"/>
        <v>12.9102717682688</v>
      </c>
      <c r="DM47" s="39">
        <f t="shared" si="25"/>
        <v>13.344038635814499</v>
      </c>
      <c r="DN47" s="39">
        <f t="shared" si="25"/>
        <v>13.891954679030199</v>
      </c>
      <c r="DO47" s="39">
        <f t="shared" si="25"/>
        <v>14.211572370906</v>
      </c>
      <c r="DP47" s="39">
        <f t="shared" si="25"/>
        <v>14.597777081922599</v>
      </c>
      <c r="DQ47" s="39">
        <f t="shared" si="25"/>
        <v>15.046763839557601</v>
      </c>
      <c r="DR47" s="39">
        <f t="shared" si="25"/>
        <v>15.3549666138664</v>
      </c>
      <c r="DS47" s="39">
        <f t="shared" si="25"/>
        <v>15.564240102594599</v>
      </c>
      <c r="DT47" s="39">
        <f t="shared" si="25"/>
        <v>15.699316627137399</v>
      </c>
      <c r="DU47" s="39">
        <f t="shared" si="25"/>
        <v>15.8971751982986</v>
      </c>
      <c r="DV47" s="39">
        <f t="shared" si="25"/>
        <v>15.889565253253901</v>
      </c>
      <c r="DW47" s="39">
        <f t="shared" si="25"/>
        <v>0</v>
      </c>
      <c r="DX47" s="39">
        <f t="shared" si="25"/>
        <v>15.885760280731599</v>
      </c>
      <c r="DY47" s="39">
        <f t="shared" si="25"/>
        <v>15.765903646278099</v>
      </c>
      <c r="DZ47" s="39">
        <f t="shared" si="25"/>
        <v>15.2655497595916</v>
      </c>
      <c r="EA47" s="39">
        <f t="shared" si="30"/>
        <v>14.847002782135201</v>
      </c>
      <c r="EB47" s="39">
        <f t="shared" si="30"/>
        <v>14.3904060794555</v>
      </c>
      <c r="EC47" s="39">
        <f t="shared" si="30"/>
        <v>13.8539049538069</v>
      </c>
      <c r="ED47" s="39">
        <f t="shared" si="30"/>
        <v>13.5190673718417</v>
      </c>
      <c r="EE47" s="39">
        <f t="shared" si="30"/>
        <v>13.1975471937048</v>
      </c>
      <c r="EF47" s="39">
        <f t="shared" si="30"/>
        <v>12.824659886516301</v>
      </c>
      <c r="EG47" s="39">
        <f t="shared" si="30"/>
        <v>12.4650899831561</v>
      </c>
      <c r="EH47" s="39">
        <f t="shared" si="30"/>
        <v>12.2006443928541</v>
      </c>
      <c r="EI47" s="39">
        <f t="shared" si="30"/>
        <v>12.149850727518499</v>
      </c>
      <c r="EK47" s="39">
        <f t="shared" si="28"/>
        <v>7.7703545326907602</v>
      </c>
      <c r="EL47" s="39">
        <f t="shared" si="28"/>
        <v>7.6556047149298001</v>
      </c>
      <c r="EM47" s="39">
        <f t="shared" si="28"/>
        <v>8.4108917606124898</v>
      </c>
      <c r="EN47" s="39">
        <f t="shared" si="28"/>
        <v>9.5961407013185607</v>
      </c>
      <c r="EO47" s="39">
        <f t="shared" si="28"/>
        <v>10.1421542582731</v>
      </c>
      <c r="EP47" s="39">
        <f t="shared" si="28"/>
        <v>10.941198487962501</v>
      </c>
      <c r="EQ47" s="39">
        <f t="shared" si="28"/>
        <v>11.810634709315201</v>
      </c>
      <c r="ER47" s="39">
        <f t="shared" si="28"/>
        <v>12.337623403658</v>
      </c>
      <c r="ES47" s="39">
        <f t="shared" si="28"/>
        <v>12.4765049007231</v>
      </c>
      <c r="ET47" s="39">
        <f t="shared" si="28"/>
        <v>12.392795505231801</v>
      </c>
      <c r="EU47" s="39">
        <f t="shared" si="28"/>
        <v>12.421332799149299</v>
      </c>
      <c r="EV47" s="39">
        <f t="shared" si="28"/>
        <v>12.1987419065929</v>
      </c>
      <c r="EW47" s="39">
        <f t="shared" si="28"/>
        <v>0</v>
      </c>
      <c r="EX47" s="39">
        <f t="shared" si="28"/>
        <v>12.1911319615482</v>
      </c>
      <c r="EY47" s="39">
        <f t="shared" si="28"/>
        <v>12.061762895789</v>
      </c>
      <c r="EZ47" s="39">
        <f t="shared" si="28"/>
        <v>11.498626962484</v>
      </c>
      <c r="FA47" s="39">
        <f t="shared" si="31"/>
        <v>10.9621258368354</v>
      </c>
      <c r="FB47" s="39">
        <f t="shared" si="31"/>
        <v>10.281035755338101</v>
      </c>
      <c r="FC47" s="39">
        <f t="shared" si="31"/>
        <v>9.4306243965971692</v>
      </c>
      <c r="FD47" s="39">
        <f t="shared" si="31"/>
        <v>8.8370486831135509</v>
      </c>
      <c r="FE47" s="39">
        <f t="shared" si="31"/>
        <v>8.2853276673755705</v>
      </c>
      <c r="FF47" s="39">
        <f t="shared" si="31"/>
        <v>7.6955569264142696</v>
      </c>
      <c r="FG47" s="39">
        <f t="shared" si="31"/>
        <v>7.04490662509569</v>
      </c>
      <c r="FH47" s="39">
        <f t="shared" si="31"/>
        <v>6.4931856093576998</v>
      </c>
      <c r="FI47" s="39">
        <f t="shared" si="31"/>
        <v>6.4091129295851301</v>
      </c>
      <c r="FK47" s="39">
        <f t="shared" si="26"/>
        <v>0.30789887383028824</v>
      </c>
      <c r="FL47" s="39">
        <f t="shared" si="26"/>
        <v>0.31165261394062782</v>
      </c>
      <c r="FM47" s="39">
        <f t="shared" si="26"/>
        <v>0.28047838603900604</v>
      </c>
      <c r="FN47" s="39">
        <f t="shared" si="26"/>
        <v>0.23953035854366828</v>
      </c>
      <c r="FO47" s="39">
        <f t="shared" si="26"/>
        <v>0.22264138910660022</v>
      </c>
      <c r="FP47" s="39">
        <f t="shared" si="26"/>
        <v>0.20104641115855762</v>
      </c>
      <c r="FQ47" s="39">
        <f t="shared" si="26"/>
        <v>0.18038085079178662</v>
      </c>
      <c r="FR47" s="39">
        <f t="shared" si="26"/>
        <v>0.16903048617822272</v>
      </c>
      <c r="FS47" s="39">
        <f t="shared" si="26"/>
        <v>0.16555943034871881</v>
      </c>
      <c r="FT47" s="39">
        <f t="shared" si="26"/>
        <v>0.16632009512852233</v>
      </c>
      <c r="FU47" s="39">
        <f t="shared" si="26"/>
        <v>0.16483521707762391</v>
      </c>
      <c r="FV47" s="39">
        <f t="shared" si="26"/>
        <v>0.16872986030582154</v>
      </c>
      <c r="FW47" s="39">
        <f t="shared" si="26"/>
        <v>0.99999999999999989</v>
      </c>
      <c r="FX47" s="39">
        <f t="shared" si="26"/>
        <v>0.16888360827674093</v>
      </c>
      <c r="FY47" s="39">
        <f t="shared" si="26"/>
        <v>0.17181763884287499</v>
      </c>
      <c r="FZ47" s="39">
        <f t="shared" si="26"/>
        <v>0.18527202676113236</v>
      </c>
      <c r="GA47" s="39">
        <f t="shared" si="32"/>
        <v>0.19902454256649951</v>
      </c>
      <c r="GB47" s="39">
        <f t="shared" si="32"/>
        <v>0.21790825566664776</v>
      </c>
      <c r="GC47" s="39">
        <f t="shared" si="32"/>
        <v>0.24449204694652221</v>
      </c>
      <c r="GD47" s="39">
        <f t="shared" si="32"/>
        <v>0.26506140742436296</v>
      </c>
      <c r="GE47" s="39">
        <f t="shared" si="32"/>
        <v>0.28612227353865366</v>
      </c>
      <c r="GF47" s="39">
        <f t="shared" si="32"/>
        <v>0.31105831084130492</v>
      </c>
      <c r="GG47" s="39">
        <f t="shared" si="32"/>
        <v>0.34069354499210375</v>
      </c>
      <c r="GH47" s="39">
        <f t="shared" si="32"/>
        <v>0.36749931610638192</v>
      </c>
      <c r="GI47" s="39">
        <f t="shared" si="32"/>
        <v>0.37189004857554492</v>
      </c>
      <c r="GJ47" s="39">
        <f t="shared" si="27"/>
        <v>9450000000</v>
      </c>
      <c r="GK47" s="39">
        <f t="shared" si="35"/>
        <v>-10.231837991353768</v>
      </c>
      <c r="GL47" s="39">
        <f t="shared" si="35"/>
        <v>-10.126584523507683</v>
      </c>
      <c r="GM47" s="39">
        <f t="shared" si="35"/>
        <v>-11.042012006207145</v>
      </c>
      <c r="GN47" s="39">
        <f t="shared" si="35"/>
        <v>-12.412788708667623</v>
      </c>
      <c r="GO47" s="39">
        <f t="shared" si="35"/>
        <v>-13.04788194021318</v>
      </c>
      <c r="GP47" s="39">
        <f t="shared" si="35"/>
        <v>-13.934073500009864</v>
      </c>
      <c r="GQ47" s="39">
        <f t="shared" si="35"/>
        <v>-14.87619137988132</v>
      </c>
      <c r="GR47" s="39">
        <f t="shared" si="35"/>
        <v>-15.440699187616513</v>
      </c>
      <c r="GS47" s="39">
        <f t="shared" si="35"/>
        <v>-15.620921531489051</v>
      </c>
      <c r="GT47" s="39">
        <f t="shared" si="35"/>
        <v>-15.58110550554467</v>
      </c>
      <c r="GU47" s="39">
        <f t="shared" si="35"/>
        <v>-15.658999912423797</v>
      </c>
      <c r="GV47" s="39">
        <f t="shared" si="35"/>
        <v>-15.456161060904709</v>
      </c>
      <c r="GW47" s="39">
        <f t="shared" si="35"/>
        <v>-9.6432746655328714E-16</v>
      </c>
      <c r="GX47" s="39">
        <f t="shared" si="35"/>
        <v>-15.448250013958591</v>
      </c>
      <c r="GY47" s="39">
        <f t="shared" si="35"/>
        <v>-15.298645068663363</v>
      </c>
      <c r="GZ47" s="39">
        <f t="shared" si="33"/>
        <v>-14.643802950952114</v>
      </c>
      <c r="HA47" s="39">
        <f t="shared" si="33"/>
        <v>-14.021867311605817</v>
      </c>
      <c r="HB47" s="39">
        <f t="shared" si="33"/>
        <v>-13.234526315446555</v>
      </c>
      <c r="HC47" s="39">
        <f t="shared" si="33"/>
        <v>-12.234705268509954</v>
      </c>
      <c r="HD47" s="39">
        <f t="shared" si="33"/>
        <v>-11.533070006842346</v>
      </c>
      <c r="HE47" s="39">
        <f t="shared" si="33"/>
        <v>-10.86896665386287</v>
      </c>
      <c r="HF47" s="39">
        <f t="shared" si="33"/>
        <v>-10.143163814135539</v>
      </c>
      <c r="HG47" s="39">
        <f t="shared" si="33"/>
        <v>-9.3527218957611566</v>
      </c>
      <c r="HH47" s="39">
        <f t="shared" si="33"/>
        <v>-8.6948692954869315</v>
      </c>
      <c r="HI47" s="39">
        <f t="shared" si="33"/>
        <v>-8.5917088558671573</v>
      </c>
    </row>
    <row r="48" spans="1:217" s="39" customFormat="1">
      <c r="A48" s="20"/>
      <c r="B48" s="184"/>
      <c r="C48" s="40">
        <v>9.5</v>
      </c>
      <c r="D48" s="41">
        <v>6.7493880952380954</v>
      </c>
      <c r="E48" s="42">
        <v>6.7830000000000004</v>
      </c>
      <c r="F48" s="42">
        <v>7.008</v>
      </c>
      <c r="G48" s="42">
        <v>7.3029999999999999</v>
      </c>
      <c r="H48" s="42">
        <v>7.4619999999999997</v>
      </c>
      <c r="I48" s="42">
        <v>7.68</v>
      </c>
      <c r="J48" s="42">
        <v>7.907</v>
      </c>
      <c r="K48" s="42">
        <v>8.0530000000000008</v>
      </c>
      <c r="L48" s="42">
        <v>8.1460000000000008</v>
      </c>
      <c r="M48" s="42">
        <v>8.2219999999999995</v>
      </c>
      <c r="N48" s="42">
        <v>8.3140000000000001</v>
      </c>
      <c r="O48" s="43">
        <v>8.3149999999999995</v>
      </c>
      <c r="P48" s="20"/>
      <c r="Q48" s="41">
        <v>8.3149999999999995</v>
      </c>
      <c r="R48" s="42">
        <v>8.2409999999999997</v>
      </c>
      <c r="S48" s="42">
        <v>7.9939999999999998</v>
      </c>
      <c r="T48" s="42">
        <v>7.7720000000000002</v>
      </c>
      <c r="U48" s="42">
        <v>7.5410000000000004</v>
      </c>
      <c r="V48" s="42">
        <v>7.2779999999999996</v>
      </c>
      <c r="W48" s="42">
        <v>7.1050000000000004</v>
      </c>
      <c r="X48" s="42">
        <v>6.9329999999999998</v>
      </c>
      <c r="Y48" s="42">
        <v>6.7389999999999999</v>
      </c>
      <c r="Z48" s="42">
        <v>6.5510000000000002</v>
      </c>
      <c r="AA48" s="42">
        <v>6.4160000000000004</v>
      </c>
      <c r="AB48" s="43">
        <v>6.3770090476190475</v>
      </c>
      <c r="AD48" s="20"/>
      <c r="AE48" s="184"/>
      <c r="AF48" s="40">
        <v>9.5</v>
      </c>
      <c r="AG48" s="41">
        <v>4.0684633333333338</v>
      </c>
      <c r="AH48" s="42">
        <v>4.024</v>
      </c>
      <c r="AI48" s="42">
        <v>4.4249999999999998</v>
      </c>
      <c r="AJ48" s="42">
        <v>5.05</v>
      </c>
      <c r="AK48" s="42">
        <v>5.3319999999999999</v>
      </c>
      <c r="AL48" s="42">
        <v>5.7590000000000003</v>
      </c>
      <c r="AM48" s="42">
        <v>6.2160000000000002</v>
      </c>
      <c r="AN48" s="42">
        <v>6.4889999999999999</v>
      </c>
      <c r="AO48" s="42">
        <v>6.56</v>
      </c>
      <c r="AP48" s="42">
        <v>6.5129999999999999</v>
      </c>
      <c r="AQ48" s="42">
        <v>6.5170000000000003</v>
      </c>
      <c r="AR48" s="43">
        <v>6.407</v>
      </c>
      <c r="AS48" s="20"/>
      <c r="AT48" s="41">
        <v>6.4</v>
      </c>
      <c r="AU48" s="42">
        <v>6.3280000000000003</v>
      </c>
      <c r="AV48" s="42">
        <v>6.0410000000000004</v>
      </c>
      <c r="AW48" s="42">
        <v>5.7629999999999999</v>
      </c>
      <c r="AX48" s="42">
        <v>5.4050000000000002</v>
      </c>
      <c r="AY48" s="42">
        <v>4.9610000000000003</v>
      </c>
      <c r="AZ48" s="42">
        <v>4.6429999999999998</v>
      </c>
      <c r="BA48" s="42">
        <v>4.3620000000000001</v>
      </c>
      <c r="BB48" s="42">
        <v>4.0529999999999999</v>
      </c>
      <c r="BC48" s="42">
        <v>3.7090000000000001</v>
      </c>
      <c r="BD48" s="42">
        <v>3.415</v>
      </c>
      <c r="BE48" s="43">
        <v>3.3571680952380953</v>
      </c>
      <c r="BH48" s="118" t="str">
        <f t="shared" si="21"/>
        <v>6.7493880952381+4.06846333333333i</v>
      </c>
      <c r="BI48" s="118" t="str">
        <f t="shared" si="21"/>
        <v>6.783+4.024i</v>
      </c>
      <c r="BJ48" s="118" t="str">
        <f t="shared" ref="BJ48:BY65" si="36">COMPLEX(F48,AI48)</f>
        <v>7.008+4.425i</v>
      </c>
      <c r="BK48" s="118" t="str">
        <f t="shared" si="36"/>
        <v>7.303+5.05i</v>
      </c>
      <c r="BL48" s="118" t="str">
        <f t="shared" si="36"/>
        <v>7.462+5.332i</v>
      </c>
      <c r="BM48" s="118" t="str">
        <f t="shared" si="36"/>
        <v>7.68+5.759i</v>
      </c>
      <c r="BN48" s="118" t="str">
        <f t="shared" si="36"/>
        <v>7.907+6.216i</v>
      </c>
      <c r="BO48" s="118" t="str">
        <f t="shared" si="36"/>
        <v>8.053+6.489i</v>
      </c>
      <c r="BP48" s="118" t="str">
        <f t="shared" si="36"/>
        <v>8.146+6.56i</v>
      </c>
      <c r="BQ48" s="118" t="str">
        <f t="shared" si="36"/>
        <v>8.222+6.513i</v>
      </c>
      <c r="BR48" s="118" t="str">
        <f t="shared" si="36"/>
        <v>8.314+6.517i</v>
      </c>
      <c r="BS48" s="118" t="str">
        <f t="shared" si="36"/>
        <v>8.315+6.407i</v>
      </c>
      <c r="BT48" s="118" t="str">
        <f t="shared" si="36"/>
        <v>0</v>
      </c>
      <c r="BU48" s="118" t="str">
        <f t="shared" si="36"/>
        <v>8.315+6.4i</v>
      </c>
      <c r="BV48" s="118" t="str">
        <f t="shared" si="36"/>
        <v>8.241+6.328i</v>
      </c>
      <c r="BW48" s="118" t="str">
        <f t="shared" si="36"/>
        <v>7.994+6.041i</v>
      </c>
      <c r="BX48" s="118" t="str">
        <f t="shared" si="34"/>
        <v>7.772+5.763i</v>
      </c>
      <c r="BY48" s="118" t="str">
        <f t="shared" si="34"/>
        <v>7.541+5.405i</v>
      </c>
      <c r="BZ48" s="118" t="str">
        <f t="shared" si="34"/>
        <v>7.278+4.961i</v>
      </c>
      <c r="CA48" s="118" t="str">
        <f t="shared" si="34"/>
        <v>7.105+4.643i</v>
      </c>
      <c r="CB48" s="118" t="str">
        <f t="shared" si="34"/>
        <v>6.933+4.362i</v>
      </c>
      <c r="CC48" s="118" t="str">
        <f t="shared" si="34"/>
        <v>6.739+4.053i</v>
      </c>
      <c r="CD48" s="118" t="str">
        <f t="shared" si="34"/>
        <v>6.551+3.709i</v>
      </c>
      <c r="CE48" s="118" t="str">
        <f t="shared" si="34"/>
        <v>6.416+3.415i</v>
      </c>
      <c r="CF48" s="118" t="str">
        <f t="shared" si="34"/>
        <v>6.37700904761905+3.3571680952381i</v>
      </c>
      <c r="CG48" s="118" t="str">
        <f t="shared" si="34"/>
        <v>0</v>
      </c>
      <c r="CH48" s="39">
        <f t="shared" si="22"/>
        <v>9500000000</v>
      </c>
      <c r="CI48" s="121">
        <f t="shared" si="23"/>
        <v>1.8924731755803754</v>
      </c>
      <c r="CJ48" s="121" t="str">
        <f t="shared" si="24"/>
        <v>12.7730359218196+7.69945772416565i</v>
      </c>
      <c r="CK48" s="121" t="str">
        <f t="shared" si="24"/>
        <v>12.8366455499617+7.61531205853543i</v>
      </c>
      <c r="CL48" s="121" t="str">
        <f t="shared" si="24"/>
        <v>13.2624520144673+8.37419380194316i</v>
      </c>
      <c r="CM48" s="121" t="str">
        <f t="shared" si="24"/>
        <v>13.8207316012635+9.5569895366809i</v>
      </c>
      <c r="CN48" s="121" t="str">
        <f t="shared" si="24"/>
        <v>14.1216348361808+10.0906669721946i</v>
      </c>
      <c r="CO48" s="121" t="str">
        <f t="shared" si="24"/>
        <v>14.5341939884573+10.8987530181674i</v>
      </c>
      <c r="CP48" s="121" t="str">
        <f t="shared" si="24"/>
        <v>14.963785399314+11.7636132594076i</v>
      </c>
      <c r="CQ48" s="121" t="str">
        <f t="shared" si="24"/>
        <v>15.2400864829488+12.2802584363411i</v>
      </c>
      <c r="CR48" s="121" t="str">
        <f t="shared" si="24"/>
        <v>15.4160864882777+12.4146240318073i</v>
      </c>
      <c r="CS48" s="121" t="str">
        <f t="shared" si="24"/>
        <v>15.5599144496218+12.325677792555i</v>
      </c>
      <c r="CT48" s="121" t="str">
        <f t="shared" si="24"/>
        <v>15.7340219817752+12.3332476852573i</v>
      </c>
      <c r="CU48" s="121" t="str">
        <f t="shared" si="24"/>
        <v>15.7359144549508+12.1250756359435i</v>
      </c>
      <c r="CV48" s="121" t="str">
        <f t="shared" si="24"/>
        <v>0</v>
      </c>
      <c r="CW48" s="121" t="str">
        <f t="shared" si="24"/>
        <v>15.7359144549508+12.1118283237144i</v>
      </c>
      <c r="CX48" s="121" t="str">
        <f t="shared" si="24"/>
        <v>15.5958714399579+11.9755702550726i</v>
      </c>
      <c r="CY48" s="121" t="str">
        <f t="shared" si="24"/>
        <v>15.1284305655895+11.432430453681i</v>
      </c>
      <c r="CZ48" s="121" t="str">
        <f t="shared" si="29"/>
        <v>14.7083015206107+10.9063229108697i</v>
      </c>
      <c r="DA48" s="121" t="str">
        <f t="shared" si="29"/>
        <v>14.2711402170516+10.2288175140119i</v>
      </c>
      <c r="DB48" s="121" t="str">
        <f t="shared" si="29"/>
        <v>13.773419771874+9.38855942405424i</v>
      </c>
      <c r="DC48" s="121" t="str">
        <f t="shared" si="29"/>
        <v>13.4460219124986+8.78675295421968i</v>
      </c>
      <c r="DD48" s="121" t="str">
        <f t="shared" si="29"/>
        <v>13.1205165262987+8.2549679918816i</v>
      </c>
      <c r="DE48" s="121" t="str">
        <f t="shared" si="29"/>
        <v>12.7533767302362+7.67019378062726i</v>
      </c>
      <c r="DF48" s="121" t="str">
        <f t="shared" si="29"/>
        <v>12.397591773227+7.01918300822761i</v>
      </c>
      <c r="DG48" s="121" t="str">
        <f t="shared" si="29"/>
        <v>12.1421078945237+6.46279589460698i</v>
      </c>
      <c r="DH48" s="121" t="str">
        <f t="shared" si="29"/>
        <v>12.0683185630524+6.35335056615237i</v>
      </c>
      <c r="DI48" s="121"/>
      <c r="DK48" s="39">
        <f t="shared" si="25"/>
        <v>12.7730359218196</v>
      </c>
      <c r="DL48" s="39">
        <f t="shared" si="25"/>
        <v>12.8366455499617</v>
      </c>
      <c r="DM48" s="39">
        <f t="shared" si="25"/>
        <v>13.2624520144673</v>
      </c>
      <c r="DN48" s="39">
        <f t="shared" si="25"/>
        <v>13.8207316012635</v>
      </c>
      <c r="DO48" s="39">
        <f t="shared" si="25"/>
        <v>14.1216348361808</v>
      </c>
      <c r="DP48" s="39">
        <f t="shared" si="25"/>
        <v>14.5341939884573</v>
      </c>
      <c r="DQ48" s="39">
        <f t="shared" si="25"/>
        <v>14.963785399314</v>
      </c>
      <c r="DR48" s="39">
        <f t="shared" si="25"/>
        <v>15.240086482948801</v>
      </c>
      <c r="DS48" s="39">
        <f t="shared" si="25"/>
        <v>15.416086488277699</v>
      </c>
      <c r="DT48" s="39">
        <f t="shared" si="25"/>
        <v>15.5599144496218</v>
      </c>
      <c r="DU48" s="39">
        <f t="shared" si="25"/>
        <v>15.7340219817752</v>
      </c>
      <c r="DV48" s="39">
        <f t="shared" si="25"/>
        <v>15.7359144549508</v>
      </c>
      <c r="DW48" s="39">
        <f t="shared" si="25"/>
        <v>0</v>
      </c>
      <c r="DX48" s="39">
        <f t="shared" si="25"/>
        <v>15.7359144549508</v>
      </c>
      <c r="DY48" s="39">
        <f t="shared" si="25"/>
        <v>15.5958714399579</v>
      </c>
      <c r="DZ48" s="39">
        <f t="shared" si="25"/>
        <v>15.1284305655895</v>
      </c>
      <c r="EA48" s="39">
        <f t="shared" si="30"/>
        <v>14.7083015206107</v>
      </c>
      <c r="EB48" s="39">
        <f t="shared" si="30"/>
        <v>14.271140217051601</v>
      </c>
      <c r="EC48" s="39">
        <f t="shared" si="30"/>
        <v>13.773419771874</v>
      </c>
      <c r="ED48" s="39">
        <f t="shared" si="30"/>
        <v>13.446021912498599</v>
      </c>
      <c r="EE48" s="39">
        <f t="shared" si="30"/>
        <v>13.120516526298699</v>
      </c>
      <c r="EF48" s="39">
        <f t="shared" si="30"/>
        <v>12.7533767302362</v>
      </c>
      <c r="EG48" s="39">
        <f t="shared" si="30"/>
        <v>12.397591773226999</v>
      </c>
      <c r="EH48" s="39">
        <f t="shared" si="30"/>
        <v>12.142107894523701</v>
      </c>
      <c r="EI48" s="39">
        <f t="shared" si="30"/>
        <v>12.068318563052401</v>
      </c>
      <c r="EK48" s="39">
        <f t="shared" si="28"/>
        <v>7.6994577241656499</v>
      </c>
      <c r="EL48" s="39">
        <f t="shared" si="28"/>
        <v>7.6153120585354301</v>
      </c>
      <c r="EM48" s="39">
        <f t="shared" si="28"/>
        <v>8.3741938019431608</v>
      </c>
      <c r="EN48" s="39">
        <f t="shared" si="28"/>
        <v>9.5569895366809003</v>
      </c>
      <c r="EO48" s="39">
        <f t="shared" si="28"/>
        <v>10.090666972194599</v>
      </c>
      <c r="EP48" s="39">
        <f t="shared" si="28"/>
        <v>10.898753018167399</v>
      </c>
      <c r="EQ48" s="39">
        <f t="shared" si="28"/>
        <v>11.763613259407601</v>
      </c>
      <c r="ER48" s="39">
        <f t="shared" si="28"/>
        <v>12.2802584363411</v>
      </c>
      <c r="ES48" s="39">
        <f t="shared" si="28"/>
        <v>12.4146240318073</v>
      </c>
      <c r="ET48" s="39">
        <f t="shared" si="28"/>
        <v>12.325677792555</v>
      </c>
      <c r="EU48" s="39">
        <f t="shared" si="28"/>
        <v>12.3332476852573</v>
      </c>
      <c r="EV48" s="39">
        <f t="shared" si="28"/>
        <v>12.125075635943499</v>
      </c>
      <c r="EW48" s="39">
        <f t="shared" si="28"/>
        <v>0</v>
      </c>
      <c r="EX48" s="39">
        <f t="shared" si="28"/>
        <v>12.1118283237144</v>
      </c>
      <c r="EY48" s="39">
        <f t="shared" si="28"/>
        <v>11.975570255072601</v>
      </c>
      <c r="EZ48" s="39">
        <f t="shared" si="28"/>
        <v>11.432430453681</v>
      </c>
      <c r="FA48" s="39">
        <f t="shared" si="31"/>
        <v>10.906322910869701</v>
      </c>
      <c r="FB48" s="39">
        <f t="shared" si="31"/>
        <v>10.228817514011901</v>
      </c>
      <c r="FC48" s="39">
        <f t="shared" si="31"/>
        <v>9.3885594240542396</v>
      </c>
      <c r="FD48" s="39">
        <f t="shared" si="31"/>
        <v>8.7867529542196792</v>
      </c>
      <c r="FE48" s="39">
        <f t="shared" si="31"/>
        <v>8.2549679918815997</v>
      </c>
      <c r="FF48" s="39">
        <f t="shared" si="31"/>
        <v>7.67019378062726</v>
      </c>
      <c r="FG48" s="39">
        <f t="shared" si="31"/>
        <v>7.0191830082276097</v>
      </c>
      <c r="FH48" s="39">
        <f t="shared" si="31"/>
        <v>6.4627958946069803</v>
      </c>
      <c r="FI48" s="39">
        <f t="shared" si="31"/>
        <v>6.3533505661523701</v>
      </c>
      <c r="FK48" s="39">
        <f t="shared" si="26"/>
        <v>0.31145748957441499</v>
      </c>
      <c r="FL48" s="39">
        <f t="shared" si="26"/>
        <v>0.31395923041579349</v>
      </c>
      <c r="FM48" s="39">
        <f t="shared" si="26"/>
        <v>0.28248006794842484</v>
      </c>
      <c r="FN48" s="39">
        <f t="shared" si="26"/>
        <v>0.24117705465069286</v>
      </c>
      <c r="FO48" s="39">
        <f t="shared" si="26"/>
        <v>0.22459701017948167</v>
      </c>
      <c r="FP48" s="39">
        <f t="shared" si="26"/>
        <v>0.20239607890232048</v>
      </c>
      <c r="FQ48" s="39">
        <f t="shared" si="26"/>
        <v>0.18175066628315517</v>
      </c>
      <c r="FR48" s="39">
        <f t="shared" si="26"/>
        <v>0.17063764318907337</v>
      </c>
      <c r="FS48" s="39">
        <f t="shared" si="26"/>
        <v>0.16737191542833041</v>
      </c>
      <c r="FT48" s="39">
        <f t="shared" si="26"/>
        <v>0.16819420645283048</v>
      </c>
      <c r="FU48" s="39">
        <f t="shared" si="26"/>
        <v>0.1671751450752737</v>
      </c>
      <c r="FV48" s="39">
        <f t="shared" si="26"/>
        <v>0.17083716399990009</v>
      </c>
      <c r="FW48" s="39">
        <f t="shared" si="26"/>
        <v>0.99999999999999989</v>
      </c>
      <c r="FX48" s="39">
        <f t="shared" si="26"/>
        <v>0.17107457700031614</v>
      </c>
      <c r="FY48" s="39">
        <f t="shared" si="26"/>
        <v>0.17429206789144547</v>
      </c>
      <c r="FZ48" s="39">
        <f t="shared" si="26"/>
        <v>0.18739714829146936</v>
      </c>
      <c r="GA48" s="39">
        <f t="shared" si="32"/>
        <v>0.20112847461741828</v>
      </c>
      <c r="GB48" s="39">
        <f t="shared" si="32"/>
        <v>0.22003709477718478</v>
      </c>
      <c r="GC48" s="39">
        <f t="shared" si="32"/>
        <v>0.24633865205526037</v>
      </c>
      <c r="GD48" s="39">
        <f t="shared" si="32"/>
        <v>0.26729045097669973</v>
      </c>
      <c r="GE48" s="39">
        <f t="shared" si="32"/>
        <v>0.28790667314516127</v>
      </c>
      <c r="GF48" s="39">
        <f t="shared" si="32"/>
        <v>0.31276972096535255</v>
      </c>
      <c r="GG48" s="39">
        <f t="shared" si="32"/>
        <v>0.34255502781820163</v>
      </c>
      <c r="GH48" s="39">
        <f t="shared" si="32"/>
        <v>0.36960474031660728</v>
      </c>
      <c r="GI48" s="39">
        <f t="shared" si="32"/>
        <v>0.37546428928181075</v>
      </c>
      <c r="GJ48" s="39">
        <f t="shared" si="27"/>
        <v>9500000000</v>
      </c>
      <c r="GK48" s="39">
        <f t="shared" si="35"/>
        <v>-10.132024424919839</v>
      </c>
      <c r="GL48" s="39">
        <f t="shared" si="35"/>
        <v>-10.062534882804414</v>
      </c>
      <c r="GM48" s="39">
        <f t="shared" si="35"/>
        <v>-10.98024381957446</v>
      </c>
      <c r="GN48" s="39">
        <f t="shared" si="35"/>
        <v>-12.353280258382869</v>
      </c>
      <c r="GO48" s="39">
        <f t="shared" si="35"/>
        <v>-12.971920586708983</v>
      </c>
      <c r="GP48" s="39">
        <f t="shared" si="35"/>
        <v>-13.875958110121122</v>
      </c>
      <c r="GQ48" s="39">
        <f t="shared" si="35"/>
        <v>-14.810479767555407</v>
      </c>
      <c r="GR48" s="39">
        <f t="shared" si="35"/>
        <v>-15.358503118009031</v>
      </c>
      <c r="GS48" s="39">
        <f t="shared" si="35"/>
        <v>-15.5263482742573</v>
      </c>
      <c r="GT48" s="39">
        <f t="shared" si="35"/>
        <v>-15.483779356124822</v>
      </c>
      <c r="GU48" s="39">
        <f t="shared" si="35"/>
        <v>-15.53656582490747</v>
      </c>
      <c r="GV48" s="39">
        <f t="shared" si="35"/>
        <v>-15.34835293472131</v>
      </c>
      <c r="GW48" s="39">
        <f t="shared" si="35"/>
        <v>-9.6432746655328714E-16</v>
      </c>
      <c r="GX48" s="39">
        <f t="shared" si="35"/>
        <v>-15.336290503371963</v>
      </c>
      <c r="GY48" s="39">
        <f t="shared" si="35"/>
        <v>-15.174447547457358</v>
      </c>
      <c r="GZ48" s="39">
        <f t="shared" si="33"/>
        <v>-14.544740445133655</v>
      </c>
      <c r="HA48" s="39">
        <f t="shared" si="33"/>
        <v>-13.930528802505949</v>
      </c>
      <c r="HB48" s="39">
        <f t="shared" si="33"/>
        <v>-13.150081956372972</v>
      </c>
      <c r="HC48" s="39">
        <f t="shared" si="33"/>
        <v>-12.169348786579523</v>
      </c>
      <c r="HD48" s="39">
        <f t="shared" si="33"/>
        <v>-11.460331125071567</v>
      </c>
      <c r="HE48" s="39">
        <f t="shared" si="33"/>
        <v>-10.814965377218924</v>
      </c>
      <c r="HF48" s="39">
        <f t="shared" si="33"/>
        <v>-10.095505946909174</v>
      </c>
      <c r="HG48" s="39">
        <f t="shared" si="33"/>
        <v>-9.3053930756535124</v>
      </c>
      <c r="HH48" s="39">
        <f t="shared" si="33"/>
        <v>-8.645249348597968</v>
      </c>
      <c r="HI48" s="39">
        <f t="shared" si="33"/>
        <v>-8.5086272560386735</v>
      </c>
    </row>
    <row r="49" spans="1:217" s="39" customFormat="1">
      <c r="A49" s="20"/>
      <c r="B49" s="184"/>
      <c r="C49" s="40">
        <v>9.5500000000000007</v>
      </c>
      <c r="D49" s="41">
        <v>6.7391328571428577</v>
      </c>
      <c r="E49" s="42">
        <v>6.7850000000000001</v>
      </c>
      <c r="F49" s="42">
        <v>7.0069999999999997</v>
      </c>
      <c r="G49" s="42">
        <v>7.2960000000000003</v>
      </c>
      <c r="H49" s="42">
        <v>7.4539999999999997</v>
      </c>
      <c r="I49" s="42">
        <v>7.6619999999999999</v>
      </c>
      <c r="J49" s="42">
        <v>7.8869999999999996</v>
      </c>
      <c r="K49" s="42">
        <v>8.0370000000000008</v>
      </c>
      <c r="L49" s="42">
        <v>8.1419999999999995</v>
      </c>
      <c r="M49" s="42">
        <v>8.2070000000000007</v>
      </c>
      <c r="N49" s="42">
        <v>8.3109999999999999</v>
      </c>
      <c r="O49" s="43">
        <v>8.3089999999999993</v>
      </c>
      <c r="P49" s="20"/>
      <c r="Q49" s="41">
        <v>8.3089999999999993</v>
      </c>
      <c r="R49" s="42">
        <v>8.2390000000000008</v>
      </c>
      <c r="S49" s="42">
        <v>7.9829999999999997</v>
      </c>
      <c r="T49" s="42">
        <v>7.7729999999999997</v>
      </c>
      <c r="U49" s="42">
        <v>7.5309999999999997</v>
      </c>
      <c r="V49" s="42">
        <v>7.2649999999999997</v>
      </c>
      <c r="W49" s="42">
        <v>7.093</v>
      </c>
      <c r="X49" s="42">
        <v>6.9240000000000004</v>
      </c>
      <c r="Y49" s="42">
        <v>6.7370000000000001</v>
      </c>
      <c r="Z49" s="42">
        <v>6.5519999999999996</v>
      </c>
      <c r="AA49" s="42">
        <v>6.423</v>
      </c>
      <c r="AB49" s="43">
        <v>6.3725828571428584</v>
      </c>
      <c r="AD49" s="20"/>
      <c r="AE49" s="184"/>
      <c r="AF49" s="40">
        <v>9.5500000000000007</v>
      </c>
      <c r="AG49" s="41">
        <v>4.054214285714286</v>
      </c>
      <c r="AH49" s="42">
        <v>4.0010000000000003</v>
      </c>
      <c r="AI49" s="42">
        <v>4.4059999999999997</v>
      </c>
      <c r="AJ49" s="42">
        <v>5.0389999999999997</v>
      </c>
      <c r="AK49" s="42">
        <v>5.3230000000000004</v>
      </c>
      <c r="AL49" s="42">
        <v>5.7539999999999996</v>
      </c>
      <c r="AM49" s="42">
        <v>6.2060000000000004</v>
      </c>
      <c r="AN49" s="42">
        <v>6.476</v>
      </c>
      <c r="AO49" s="42">
        <v>6.5529999999999999</v>
      </c>
      <c r="AP49" s="42">
        <v>6.4960000000000004</v>
      </c>
      <c r="AQ49" s="42">
        <v>6.5229999999999997</v>
      </c>
      <c r="AR49" s="43">
        <v>6.407</v>
      </c>
      <c r="AS49" s="20"/>
      <c r="AT49" s="41">
        <v>6.4009999999999998</v>
      </c>
      <c r="AU49" s="42">
        <v>6.3380000000000001</v>
      </c>
      <c r="AV49" s="42">
        <v>6.0350000000000001</v>
      </c>
      <c r="AW49" s="42">
        <v>5.7560000000000002</v>
      </c>
      <c r="AX49" s="42">
        <v>5.3929999999999998</v>
      </c>
      <c r="AY49" s="42">
        <v>4.9610000000000003</v>
      </c>
      <c r="AZ49" s="42">
        <v>4.6479999999999997</v>
      </c>
      <c r="BA49" s="42">
        <v>4.3559999999999999</v>
      </c>
      <c r="BB49" s="42">
        <v>4.0469999999999997</v>
      </c>
      <c r="BC49" s="42">
        <v>3.6960000000000002</v>
      </c>
      <c r="BD49" s="42">
        <v>3.403</v>
      </c>
      <c r="BE49" s="43">
        <v>3.3467142857142864</v>
      </c>
      <c r="BH49" s="118" t="str">
        <f t="shared" ref="BH49:BP90" si="37">COMPLEX(D49,AG49)</f>
        <v>6.73913285714286+4.05421428571429i</v>
      </c>
      <c r="BI49" s="118" t="str">
        <f t="shared" si="37"/>
        <v>6.785+4.001i</v>
      </c>
      <c r="BJ49" s="118" t="str">
        <f t="shared" si="36"/>
        <v>7.007+4.406i</v>
      </c>
      <c r="BK49" s="118" t="str">
        <f t="shared" si="36"/>
        <v>7.296+5.039i</v>
      </c>
      <c r="BL49" s="118" t="str">
        <f t="shared" si="36"/>
        <v>7.454+5.323i</v>
      </c>
      <c r="BM49" s="118" t="str">
        <f t="shared" si="36"/>
        <v>7.662+5.754i</v>
      </c>
      <c r="BN49" s="118" t="str">
        <f t="shared" si="36"/>
        <v>7.887+6.206i</v>
      </c>
      <c r="BO49" s="118" t="str">
        <f t="shared" si="36"/>
        <v>8.037+6.476i</v>
      </c>
      <c r="BP49" s="118" t="str">
        <f t="shared" si="36"/>
        <v>8.142+6.553i</v>
      </c>
      <c r="BQ49" s="118" t="str">
        <f t="shared" si="36"/>
        <v>8.207+6.496i</v>
      </c>
      <c r="BR49" s="118" t="str">
        <f t="shared" si="36"/>
        <v>8.311+6.523i</v>
      </c>
      <c r="BS49" s="118" t="str">
        <f t="shared" si="36"/>
        <v>8.309+6.407i</v>
      </c>
      <c r="BT49" s="118" t="str">
        <f t="shared" si="36"/>
        <v>0</v>
      </c>
      <c r="BU49" s="118" t="str">
        <f t="shared" si="36"/>
        <v>8.309+6.401i</v>
      </c>
      <c r="BV49" s="118" t="str">
        <f t="shared" si="36"/>
        <v>8.239+6.338i</v>
      </c>
      <c r="BW49" s="118" t="str">
        <f t="shared" si="36"/>
        <v>7.983+6.035i</v>
      </c>
      <c r="BX49" s="118" t="str">
        <f t="shared" si="34"/>
        <v>7.773+5.756i</v>
      </c>
      <c r="BY49" s="118" t="str">
        <f t="shared" si="34"/>
        <v>7.531+5.393i</v>
      </c>
      <c r="BZ49" s="118" t="str">
        <f t="shared" si="34"/>
        <v>7.265+4.961i</v>
      </c>
      <c r="CA49" s="118" t="str">
        <f t="shared" si="34"/>
        <v>7.093+4.648i</v>
      </c>
      <c r="CB49" s="118" t="str">
        <f t="shared" si="34"/>
        <v>6.924+4.356i</v>
      </c>
      <c r="CC49" s="118" t="str">
        <f t="shared" si="34"/>
        <v>6.737+4.047i</v>
      </c>
      <c r="CD49" s="118" t="str">
        <f t="shared" si="34"/>
        <v>6.552+3.696i</v>
      </c>
      <c r="CE49" s="118" t="str">
        <f t="shared" si="34"/>
        <v>6.423+3.403i</v>
      </c>
      <c r="CF49" s="118" t="str">
        <f t="shared" si="34"/>
        <v>6.37258285714286+3.34671428571429i</v>
      </c>
      <c r="CG49" s="118" t="str">
        <f t="shared" si="34"/>
        <v>0</v>
      </c>
      <c r="CH49" s="39">
        <f t="shared" si="22"/>
        <v>9550000000</v>
      </c>
      <c r="CI49" s="121">
        <f t="shared" si="23"/>
        <v>1.8825649390590125</v>
      </c>
      <c r="CJ49" s="121" t="str">
        <f t="shared" ref="CJ49:CY64" si="38">IMPRODUCT(BH49, $CI49)</f>
        <v>12.6868552365177+7.6323216697179i</v>
      </c>
      <c r="CK49" s="121" t="str">
        <f t="shared" si="38"/>
        <v>12.7732031115154+7.53214232117511i</v>
      </c>
      <c r="CL49" s="121" t="str">
        <f t="shared" si="38"/>
        <v>13.1911325279865+8.29458112149401i</v>
      </c>
      <c r="CM49" s="121" t="str">
        <f t="shared" si="38"/>
        <v>13.7351937953746+9.48624472791836i</v>
      </c>
      <c r="CN49" s="121" t="str">
        <f t="shared" si="38"/>
        <v>14.0326390557459+10.0208931706111i</v>
      </c>
      <c r="CO49" s="121" t="str">
        <f t="shared" si="38"/>
        <v>14.4242125630702+10.8322786593456i</v>
      </c>
      <c r="CP49" s="121" t="str">
        <f t="shared" si="38"/>
        <v>14.8477896743584+11.6831980118002i</v>
      </c>
      <c r="CQ49" s="121" t="str">
        <f t="shared" si="38"/>
        <v>15.1301744152173+12.1914905453462i</v>
      </c>
      <c r="CR49" s="121" t="str">
        <f t="shared" si="38"/>
        <v>15.3278437338185+12.3364480456537i</v>
      </c>
      <c r="CS49" s="121" t="str">
        <f t="shared" si="38"/>
        <v>15.4502104548573+12.2291418441273i</v>
      </c>
      <c r="CT49" s="121" t="str">
        <f t="shared" si="38"/>
        <v>15.6459972085195+12.2799710974819i</v>
      </c>
      <c r="CU49" s="121" t="str">
        <f t="shared" si="38"/>
        <v>15.6422320786413+12.0615935645511i</v>
      </c>
      <c r="CV49" s="121" t="str">
        <f t="shared" si="38"/>
        <v>0</v>
      </c>
      <c r="CW49" s="121" t="str">
        <f t="shared" si="38"/>
        <v>15.6422320786413+12.0502981749167i</v>
      </c>
      <c r="CX49" s="121" t="str">
        <f t="shared" si="38"/>
        <v>15.5104525329072+11.931696583756i</v>
      </c>
      <c r="CY49" s="121" t="str">
        <f t="shared" si="38"/>
        <v>15.0285159085081+11.3612794072211i</v>
      </c>
      <c r="CZ49" s="121" t="str">
        <f t="shared" si="29"/>
        <v>14.6331772713057+10.8360437892237i</v>
      </c>
      <c r="DA49" s="121" t="str">
        <f t="shared" si="29"/>
        <v>14.1775965560534+10.1526727163453i</v>
      </c>
      <c r="DB49" s="121" t="str">
        <f t="shared" si="29"/>
        <v>13.6768342822637+9.33940466267176i</v>
      </c>
      <c r="DC49" s="121" t="str">
        <f t="shared" si="29"/>
        <v>13.3530331127456+8.75016183674629i</v>
      </c>
      <c r="DD49" s="121" t="str">
        <f t="shared" si="29"/>
        <v>13.0348796380446+8.20045287454106i</v>
      </c>
      <c r="DE49" s="121" t="str">
        <f t="shared" si="29"/>
        <v>12.6828399944406+7.61874030837182i</v>
      </c>
      <c r="DF49" s="121" t="str">
        <f t="shared" si="29"/>
        <v>12.3345654807146+6.95796001476211i</v>
      </c>
      <c r="DG49" s="121" t="str">
        <f t="shared" si="29"/>
        <v>12.091714603576+6.40636848761782i</v>
      </c>
      <c r="DH49" s="121" t="str">
        <f t="shared" si="29"/>
        <v>11.9968010581057+6.30040697533365i</v>
      </c>
      <c r="DI49" s="121"/>
      <c r="DK49" s="39">
        <f>IMREAL(CJ49)</f>
        <v>12.686855236517699</v>
      </c>
      <c r="DL49" s="39">
        <f t="shared" ref="DK49:DZ64" si="39">IMREAL(CK49)</f>
        <v>12.7732031115154</v>
      </c>
      <c r="DM49" s="39">
        <f t="shared" si="39"/>
        <v>13.1911325279865</v>
      </c>
      <c r="DN49" s="39">
        <f t="shared" si="39"/>
        <v>13.735193795374601</v>
      </c>
      <c r="DO49" s="39">
        <f t="shared" si="39"/>
        <v>14.0326390557459</v>
      </c>
      <c r="DP49" s="39">
        <f t="shared" si="39"/>
        <v>14.424212563070199</v>
      </c>
      <c r="DQ49" s="39">
        <f t="shared" si="39"/>
        <v>14.847789674358401</v>
      </c>
      <c r="DR49" s="39">
        <f t="shared" si="39"/>
        <v>15.130174415217301</v>
      </c>
      <c r="DS49" s="39">
        <f t="shared" si="39"/>
        <v>15.327843733818501</v>
      </c>
      <c r="DT49" s="39">
        <f t="shared" si="39"/>
        <v>15.4502104548573</v>
      </c>
      <c r="DU49" s="39">
        <f t="shared" si="39"/>
        <v>15.6459972085195</v>
      </c>
      <c r="DV49" s="39">
        <f t="shared" si="39"/>
        <v>15.6422320786413</v>
      </c>
      <c r="DW49" s="39">
        <f t="shared" si="39"/>
        <v>0</v>
      </c>
      <c r="DX49" s="39">
        <f t="shared" si="39"/>
        <v>15.6422320786413</v>
      </c>
      <c r="DY49" s="39">
        <f t="shared" si="39"/>
        <v>15.5104525329072</v>
      </c>
      <c r="DZ49" s="39">
        <f t="shared" si="39"/>
        <v>15.028515908508099</v>
      </c>
      <c r="EA49" s="39">
        <f t="shared" si="30"/>
        <v>14.6331772713057</v>
      </c>
      <c r="EB49" s="39">
        <f t="shared" si="30"/>
        <v>14.1775965560534</v>
      </c>
      <c r="EC49" s="39">
        <f t="shared" si="30"/>
        <v>13.6768342822637</v>
      </c>
      <c r="ED49" s="39">
        <f t="shared" si="30"/>
        <v>13.353033112745599</v>
      </c>
      <c r="EE49" s="39">
        <f t="shared" si="30"/>
        <v>13.0348796380446</v>
      </c>
      <c r="EF49" s="39">
        <f t="shared" si="30"/>
        <v>12.682839994440601</v>
      </c>
      <c r="EG49" s="39">
        <f t="shared" si="30"/>
        <v>12.3345654807146</v>
      </c>
      <c r="EH49" s="39">
        <f t="shared" si="30"/>
        <v>12.091714603575999</v>
      </c>
      <c r="EI49" s="39">
        <f t="shared" si="30"/>
        <v>11.996801058105699</v>
      </c>
      <c r="EK49" s="39">
        <f t="shared" si="28"/>
        <v>7.6323216697178999</v>
      </c>
      <c r="EL49" s="39">
        <f t="shared" ref="EL49:FA65" si="40">IMAGINARY(CK49)</f>
        <v>7.53214232117511</v>
      </c>
      <c r="EM49" s="39">
        <f t="shared" si="40"/>
        <v>8.2945811214940104</v>
      </c>
      <c r="EN49" s="39">
        <f t="shared" si="40"/>
        <v>9.4862447279183595</v>
      </c>
      <c r="EO49" s="39">
        <f t="shared" si="40"/>
        <v>10.0208931706111</v>
      </c>
      <c r="EP49" s="39">
        <f t="shared" si="40"/>
        <v>10.832278659345601</v>
      </c>
      <c r="EQ49" s="39">
        <f t="shared" si="40"/>
        <v>11.683198011800201</v>
      </c>
      <c r="ER49" s="39">
        <f t="shared" si="40"/>
        <v>12.1914905453462</v>
      </c>
      <c r="ES49" s="39">
        <f t="shared" si="40"/>
        <v>12.3364480456537</v>
      </c>
      <c r="ET49" s="39">
        <f t="shared" si="40"/>
        <v>12.2291418441273</v>
      </c>
      <c r="EU49" s="39">
        <f t="shared" si="40"/>
        <v>12.2799710974819</v>
      </c>
      <c r="EV49" s="39">
        <f t="shared" si="40"/>
        <v>12.061593564551099</v>
      </c>
      <c r="EW49" s="39">
        <f t="shared" si="40"/>
        <v>0</v>
      </c>
      <c r="EX49" s="39">
        <f t="shared" si="40"/>
        <v>12.0502981749167</v>
      </c>
      <c r="EY49" s="39">
        <f t="shared" si="40"/>
        <v>11.931696583756001</v>
      </c>
      <c r="EZ49" s="39">
        <f t="shared" si="40"/>
        <v>11.361279407221099</v>
      </c>
      <c r="FA49" s="39">
        <f t="shared" si="31"/>
        <v>10.8360437892237</v>
      </c>
      <c r="FB49" s="39">
        <f t="shared" si="31"/>
        <v>10.1526727163453</v>
      </c>
      <c r="FC49" s="39">
        <f t="shared" si="31"/>
        <v>9.3394046626717593</v>
      </c>
      <c r="FD49" s="39">
        <f t="shared" si="31"/>
        <v>8.7501618367462903</v>
      </c>
      <c r="FE49" s="39">
        <f t="shared" si="31"/>
        <v>8.2004528745410603</v>
      </c>
      <c r="FF49" s="39">
        <f t="shared" si="31"/>
        <v>7.6187403083718204</v>
      </c>
      <c r="FG49" s="39">
        <f t="shared" si="31"/>
        <v>6.9579600147621097</v>
      </c>
      <c r="FH49" s="39">
        <f t="shared" si="31"/>
        <v>6.4063684876178204</v>
      </c>
      <c r="FI49" s="39">
        <f t="shared" si="31"/>
        <v>6.30040697533365</v>
      </c>
      <c r="FK49" s="39">
        <f t="shared" ref="FK49:FZ64" si="41">(SQRT((DK49-$FK$15)^2 + EK49^2))/(SQRT(DK49+$FK$15)^2+EK49^2)</f>
        <v>0.31491639599507359</v>
      </c>
      <c r="FL49" s="39">
        <f t="shared" si="41"/>
        <v>0.31781692711143539</v>
      </c>
      <c r="FM49" s="39">
        <f t="shared" si="41"/>
        <v>0.28586641754679426</v>
      </c>
      <c r="FN49" s="39">
        <f t="shared" si="41"/>
        <v>0.24384604291147843</v>
      </c>
      <c r="FO49" s="39">
        <f t="shared" si="41"/>
        <v>0.22704180581910918</v>
      </c>
      <c r="FP49" s="39">
        <f t="shared" si="41"/>
        <v>0.20459872681851379</v>
      </c>
      <c r="FQ49" s="39">
        <f t="shared" si="41"/>
        <v>0.18397724323824899</v>
      </c>
      <c r="FR49" s="39">
        <f t="shared" si="41"/>
        <v>0.17280684075173189</v>
      </c>
      <c r="FS49" s="39">
        <f t="shared" si="41"/>
        <v>0.16918976101385486</v>
      </c>
      <c r="FT49" s="39">
        <f t="shared" si="41"/>
        <v>0.17046453691833768</v>
      </c>
      <c r="FU49" s="39">
        <f t="shared" si="41"/>
        <v>0.16855565216932175</v>
      </c>
      <c r="FV49" s="39">
        <f t="shared" si="41"/>
        <v>0.17247394087085804</v>
      </c>
      <c r="FW49" s="39">
        <f t="shared" si="41"/>
        <v>0.99999999999999989</v>
      </c>
      <c r="FX49" s="39">
        <f t="shared" si="41"/>
        <v>0.17267898479396629</v>
      </c>
      <c r="FY49" s="39">
        <f t="shared" si="41"/>
        <v>0.17556214012839133</v>
      </c>
      <c r="FZ49" s="39">
        <f t="shared" si="41"/>
        <v>0.1894349565129744</v>
      </c>
      <c r="GA49" s="39">
        <f t="shared" si="32"/>
        <v>0.20318047805619777</v>
      </c>
      <c r="GB49" s="39">
        <f t="shared" si="32"/>
        <v>0.22261504334266952</v>
      </c>
      <c r="GC49" s="39">
        <f t="shared" si="32"/>
        <v>0.24853742764704775</v>
      </c>
      <c r="GD49" s="39">
        <f t="shared" si="32"/>
        <v>0.26927931739285205</v>
      </c>
      <c r="GE49" s="39">
        <f t="shared" si="32"/>
        <v>0.29062889290824645</v>
      </c>
      <c r="GF49" s="39">
        <f t="shared" si="32"/>
        <v>0.31547722573535736</v>
      </c>
      <c r="GG49" s="39">
        <f t="shared" si="32"/>
        <v>0.34585541911575735</v>
      </c>
      <c r="GH49" s="39">
        <f t="shared" si="32"/>
        <v>0.37277787182504762</v>
      </c>
      <c r="GI49" s="39">
        <f t="shared" si="32"/>
        <v>0.37880999528002635</v>
      </c>
      <c r="GJ49" s="39">
        <f t="shared" si="27"/>
        <v>9550000000</v>
      </c>
      <c r="GK49" s="39">
        <f t="shared" si="35"/>
        <v>-10.036094548157363</v>
      </c>
      <c r="GL49" s="39">
        <f t="shared" si="35"/>
        <v>-9.9564595147994126</v>
      </c>
      <c r="GM49" s="39">
        <f t="shared" si="35"/>
        <v>-10.876737216782672</v>
      </c>
      <c r="GN49" s="39">
        <f t="shared" si="35"/>
        <v>-12.257685753316522</v>
      </c>
      <c r="GO49" s="39">
        <f t="shared" si="35"/>
        <v>-12.877883352623183</v>
      </c>
      <c r="GP49" s="39">
        <f t="shared" si="35"/>
        <v>-13.781941463055309</v>
      </c>
      <c r="GQ49" s="39">
        <f t="shared" si="35"/>
        <v>-14.704717860164527</v>
      </c>
      <c r="GR49" s="39">
        <f t="shared" si="35"/>
        <v>-15.248781389697459</v>
      </c>
      <c r="GS49" s="39">
        <f t="shared" si="35"/>
        <v>-15.432518460660194</v>
      </c>
      <c r="GT49" s="39">
        <f t="shared" si="35"/>
        <v>-15.367319139600419</v>
      </c>
      <c r="GU49" s="39">
        <f t="shared" si="35"/>
        <v>-15.465133594418777</v>
      </c>
      <c r="GV49" s="39">
        <f t="shared" si="35"/>
        <v>-15.265530265833389</v>
      </c>
      <c r="GW49" s="39">
        <f t="shared" si="35"/>
        <v>-9.6432746655328714E-16</v>
      </c>
      <c r="GX49" s="39">
        <f t="shared" si="35"/>
        <v>-15.255210265832481</v>
      </c>
      <c r="GY49" s="39">
        <f t="shared" si="35"/>
        <v>-15.111382673619682</v>
      </c>
      <c r="GZ49" s="39">
        <f t="shared" si="33"/>
        <v>-14.450797547849398</v>
      </c>
      <c r="HA49" s="39">
        <f t="shared" si="33"/>
        <v>-13.842360443486786</v>
      </c>
      <c r="HB49" s="39">
        <f t="shared" si="33"/>
        <v>-13.048909826085332</v>
      </c>
      <c r="HC49" s="39">
        <f t="shared" si="33"/>
        <v>-12.092164018160876</v>
      </c>
      <c r="HD49" s="39">
        <f t="shared" si="33"/>
        <v>-11.395940045553782</v>
      </c>
      <c r="HE49" s="39">
        <f t="shared" si="33"/>
        <v>-10.733224249014254</v>
      </c>
      <c r="HF49" s="39">
        <f t="shared" si="33"/>
        <v>-10.020639739139297</v>
      </c>
      <c r="HG49" s="39">
        <f t="shared" si="33"/>
        <v>-9.2221083017657417</v>
      </c>
      <c r="HH49" s="39">
        <f t="shared" si="33"/>
        <v>-8.5709975073429323</v>
      </c>
      <c r="HI49" s="39">
        <f t="shared" si="33"/>
        <v>-8.431571404479266</v>
      </c>
    </row>
    <row r="50" spans="1:217" s="39" customFormat="1">
      <c r="A50" s="20"/>
      <c r="B50" s="184"/>
      <c r="C50" s="40">
        <v>9.6</v>
      </c>
      <c r="D50" s="41">
        <v>6.7301233333333332</v>
      </c>
      <c r="E50" s="42">
        <v>6.7750000000000004</v>
      </c>
      <c r="F50" s="42">
        <v>6.9980000000000002</v>
      </c>
      <c r="G50" s="42">
        <v>7.2880000000000003</v>
      </c>
      <c r="H50" s="42">
        <v>7.4530000000000003</v>
      </c>
      <c r="I50" s="42">
        <v>7.649</v>
      </c>
      <c r="J50" s="42">
        <v>7.8730000000000002</v>
      </c>
      <c r="K50" s="42">
        <v>8.0310000000000006</v>
      </c>
      <c r="L50" s="42">
        <v>8.1340000000000003</v>
      </c>
      <c r="M50" s="42">
        <v>8.2070000000000007</v>
      </c>
      <c r="N50" s="42">
        <v>8.3140000000000001</v>
      </c>
      <c r="O50" s="43">
        <v>8.3149999999999995</v>
      </c>
      <c r="P50" s="20"/>
      <c r="Q50" s="41">
        <v>8.3160000000000007</v>
      </c>
      <c r="R50" s="42">
        <v>8.2460000000000004</v>
      </c>
      <c r="S50" s="42">
        <v>7.9859999999999998</v>
      </c>
      <c r="T50" s="42">
        <v>7.7690000000000001</v>
      </c>
      <c r="U50" s="42">
        <v>7.532</v>
      </c>
      <c r="V50" s="42">
        <v>7.26</v>
      </c>
      <c r="W50" s="42">
        <v>7.085</v>
      </c>
      <c r="X50" s="42">
        <v>6.9219999999999997</v>
      </c>
      <c r="Y50" s="42">
        <v>6.7309999999999999</v>
      </c>
      <c r="Z50" s="42">
        <v>6.5430000000000001</v>
      </c>
      <c r="AA50" s="42">
        <v>6.4080000000000004</v>
      </c>
      <c r="AB50" s="43">
        <v>6.3632366666666664</v>
      </c>
      <c r="AD50" s="20"/>
      <c r="AE50" s="184"/>
      <c r="AF50" s="40">
        <v>9.6</v>
      </c>
      <c r="AG50" s="41">
        <v>4.0394100000000002</v>
      </c>
      <c r="AH50" s="42">
        <v>3.9950000000000001</v>
      </c>
      <c r="AI50" s="42">
        <v>4.3959999999999999</v>
      </c>
      <c r="AJ50" s="42">
        <v>5.0229999999999997</v>
      </c>
      <c r="AK50" s="42">
        <v>5.3019999999999996</v>
      </c>
      <c r="AL50" s="42">
        <v>5.7229999999999999</v>
      </c>
      <c r="AM50" s="42">
        <v>6.1749999999999998</v>
      </c>
      <c r="AN50" s="42">
        <v>6.4429999999999996</v>
      </c>
      <c r="AO50" s="42">
        <v>6.5060000000000002</v>
      </c>
      <c r="AP50" s="42">
        <v>6.468</v>
      </c>
      <c r="AQ50" s="42">
        <v>6.4889999999999999</v>
      </c>
      <c r="AR50" s="43">
        <v>6.3819999999999997</v>
      </c>
      <c r="AS50" s="20"/>
      <c r="AT50" s="41">
        <v>6.375</v>
      </c>
      <c r="AU50" s="42">
        <v>6.3090000000000002</v>
      </c>
      <c r="AV50" s="42">
        <v>6.0129999999999999</v>
      </c>
      <c r="AW50" s="42">
        <v>5.7229999999999999</v>
      </c>
      <c r="AX50" s="42">
        <v>5.37</v>
      </c>
      <c r="AY50" s="42">
        <v>4.9370000000000003</v>
      </c>
      <c r="AZ50" s="42">
        <v>4.625</v>
      </c>
      <c r="BA50" s="42">
        <v>4.3369999999999997</v>
      </c>
      <c r="BB50" s="42">
        <v>4.0339999999999998</v>
      </c>
      <c r="BC50" s="42">
        <v>3.6890000000000001</v>
      </c>
      <c r="BD50" s="42">
        <v>3.4</v>
      </c>
      <c r="BE50" s="43">
        <v>3.3340166666666669</v>
      </c>
      <c r="BH50" s="118" t="str">
        <f t="shared" si="37"/>
        <v>6.73012333333333+4.03941i</v>
      </c>
      <c r="BI50" s="118" t="str">
        <f t="shared" si="37"/>
        <v>6.775+3.995i</v>
      </c>
      <c r="BJ50" s="118" t="str">
        <f t="shared" si="36"/>
        <v>6.998+4.396i</v>
      </c>
      <c r="BK50" s="118" t="str">
        <f t="shared" si="36"/>
        <v>7.288+5.023i</v>
      </c>
      <c r="BL50" s="118" t="str">
        <f t="shared" si="36"/>
        <v>7.453+5.302i</v>
      </c>
      <c r="BM50" s="118" t="str">
        <f t="shared" si="36"/>
        <v>7.649+5.723i</v>
      </c>
      <c r="BN50" s="118" t="str">
        <f t="shared" si="36"/>
        <v>7.873+6.175i</v>
      </c>
      <c r="BO50" s="118" t="str">
        <f t="shared" si="36"/>
        <v>8.031+6.443i</v>
      </c>
      <c r="BP50" s="118" t="str">
        <f t="shared" si="36"/>
        <v>8.134+6.506i</v>
      </c>
      <c r="BQ50" s="118" t="str">
        <f t="shared" si="36"/>
        <v>8.207+6.468i</v>
      </c>
      <c r="BR50" s="118" t="str">
        <f t="shared" si="36"/>
        <v>8.314+6.489i</v>
      </c>
      <c r="BS50" s="118" t="str">
        <f t="shared" si="36"/>
        <v>8.315+6.382i</v>
      </c>
      <c r="BT50" s="118" t="str">
        <f t="shared" si="36"/>
        <v>0</v>
      </c>
      <c r="BU50" s="118" t="str">
        <f t="shared" si="36"/>
        <v>8.316+6.375i</v>
      </c>
      <c r="BV50" s="118" t="str">
        <f t="shared" si="36"/>
        <v>8.246+6.309i</v>
      </c>
      <c r="BW50" s="118" t="str">
        <f t="shared" si="36"/>
        <v>7.986+6.013i</v>
      </c>
      <c r="BX50" s="118" t="str">
        <f t="shared" si="34"/>
        <v>7.769+5.723i</v>
      </c>
      <c r="BY50" s="118" t="str">
        <f t="shared" si="34"/>
        <v>7.532+5.37i</v>
      </c>
      <c r="BZ50" s="118" t="str">
        <f t="shared" si="34"/>
        <v>7.26+4.937i</v>
      </c>
      <c r="CA50" s="118" t="str">
        <f t="shared" si="34"/>
        <v>7.085+4.625i</v>
      </c>
      <c r="CB50" s="118" t="str">
        <f t="shared" si="34"/>
        <v>6.922+4.337i</v>
      </c>
      <c r="CC50" s="118" t="str">
        <f t="shared" si="34"/>
        <v>6.731+4.034i</v>
      </c>
      <c r="CD50" s="118" t="str">
        <f t="shared" si="34"/>
        <v>6.543+3.689i</v>
      </c>
      <c r="CE50" s="118" t="str">
        <f t="shared" si="34"/>
        <v>6.408+3.4i</v>
      </c>
      <c r="CF50" s="118" t="str">
        <f t="shared" si="34"/>
        <v>6.36323666666667+3.33401666666667i</v>
      </c>
      <c r="CG50" s="118" t="str">
        <f t="shared" si="34"/>
        <v>0</v>
      </c>
      <c r="CH50" s="39">
        <f t="shared" si="22"/>
        <v>9600000000</v>
      </c>
      <c r="CI50" s="121">
        <f t="shared" si="23"/>
        <v>1.8727599133347466</v>
      </c>
      <c r="CJ50" s="121" t="str">
        <f t="shared" si="38"/>
        <v>12.6039051904655+7.56484512152351i</v>
      </c>
      <c r="CK50" s="121" t="str">
        <f t="shared" si="38"/>
        <v>12.6879484128429+7.48167585377231i</v>
      </c>
      <c r="CL50" s="121" t="str">
        <f t="shared" si="38"/>
        <v>13.1055738735166+8.23265257901955i</v>
      </c>
      <c r="CM50" s="121" t="str">
        <f t="shared" si="38"/>
        <v>13.6486742483836+9.40687304468043i</v>
      </c>
      <c r="CN50" s="121" t="str">
        <f t="shared" si="38"/>
        <v>13.9576796340839+9.92937306050083i</v>
      </c>
      <c r="CO50" s="121" t="str">
        <f t="shared" si="38"/>
        <v>14.3247405770975+10.7178049840148i</v>
      </c>
      <c r="CP50" s="121" t="str">
        <f t="shared" si="38"/>
        <v>14.7442387976845+11.5642924648421i</v>
      </c>
      <c r="CQ50" s="121" t="str">
        <f t="shared" si="38"/>
        <v>15.0401348639914+12.0661921216158i</v>
      </c>
      <c r="CR50" s="121" t="str">
        <f t="shared" si="38"/>
        <v>15.2330291350648+12.1841759961559i</v>
      </c>
      <c r="CS50" s="121" t="str">
        <f t="shared" si="38"/>
        <v>15.3697406087383+12.1130111194491i</v>
      </c>
      <c r="CT50" s="121" t="str">
        <f t="shared" si="38"/>
        <v>15.5701259194651+12.1523390776292i</v>
      </c>
      <c r="CU50" s="121" t="str">
        <f t="shared" si="38"/>
        <v>15.5719986793784+11.9519537669024i</v>
      </c>
      <c r="CV50" s="121" t="str">
        <f t="shared" si="38"/>
        <v>0</v>
      </c>
      <c r="CW50" s="121" t="str">
        <f t="shared" si="38"/>
        <v>15.5738714392918+11.938844447509i</v>
      </c>
      <c r="CX50" s="121" t="str">
        <f t="shared" si="38"/>
        <v>15.4427782453583+11.8152422932289i</v>
      </c>
      <c r="CY50" s="121" t="str">
        <f t="shared" si="38"/>
        <v>14.9558606678913+11.2609053588818i</v>
      </c>
      <c r="CZ50" s="121" t="str">
        <f t="shared" si="29"/>
        <v>14.5494717666976+10.7178049840148i</v>
      </c>
      <c r="DA50" s="121" t="str">
        <f t="shared" si="29"/>
        <v>14.1056276672373+10.0567207346076i</v>
      </c>
      <c r="DB50" s="121" t="str">
        <f t="shared" si="29"/>
        <v>13.5962369708103+9.24581569213364i</v>
      </c>
      <c r="DC50" s="121" t="str">
        <f t="shared" si="29"/>
        <v>13.2685039859767+8.6615145991732i</v>
      </c>
      <c r="DD50" s="121" t="str">
        <f t="shared" si="29"/>
        <v>12.9632441201031+8.1221597441328i</v>
      </c>
      <c r="DE50" s="121" t="str">
        <f t="shared" si="29"/>
        <v>12.6055469766562+7.55471349039237i</v>
      </c>
      <c r="DF50" s="121" t="str">
        <f t="shared" si="29"/>
        <v>12.2534681129492+6.90861132029188i</v>
      </c>
      <c r="DG50" s="121" t="str">
        <f t="shared" si="29"/>
        <v>12.0006455246491+6.36738370533814i</v>
      </c>
      <c r="DH50" s="121" t="str">
        <f t="shared" si="29"/>
        <v>11.9168145483952+6.24381276372327i</v>
      </c>
      <c r="DI50" s="121"/>
      <c r="DK50" s="39">
        <f t="shared" si="39"/>
        <v>12.6039051904655</v>
      </c>
      <c r="DL50" s="39">
        <f t="shared" si="39"/>
        <v>12.6879484128429</v>
      </c>
      <c r="DM50" s="39">
        <f t="shared" si="39"/>
        <v>13.105573873516599</v>
      </c>
      <c r="DN50" s="39">
        <f t="shared" si="39"/>
        <v>13.6486742483836</v>
      </c>
      <c r="DO50" s="39">
        <f t="shared" si="39"/>
        <v>13.957679634083901</v>
      </c>
      <c r="DP50" s="39">
        <f t="shared" si="39"/>
        <v>14.324740577097501</v>
      </c>
      <c r="DQ50" s="39">
        <f t="shared" si="39"/>
        <v>14.744238797684501</v>
      </c>
      <c r="DR50" s="39">
        <f t="shared" si="39"/>
        <v>15.040134863991399</v>
      </c>
      <c r="DS50" s="39">
        <f t="shared" si="39"/>
        <v>15.2330291350648</v>
      </c>
      <c r="DT50" s="39">
        <f t="shared" si="39"/>
        <v>15.369740608738301</v>
      </c>
      <c r="DU50" s="39">
        <f t="shared" si="39"/>
        <v>15.5701259194651</v>
      </c>
      <c r="DV50" s="39">
        <f t="shared" si="39"/>
        <v>15.5719986793784</v>
      </c>
      <c r="DW50" s="39">
        <f t="shared" si="39"/>
        <v>0</v>
      </c>
      <c r="DX50" s="39">
        <f t="shared" si="39"/>
        <v>15.5738714392918</v>
      </c>
      <c r="DY50" s="39">
        <f t="shared" si="39"/>
        <v>15.4427782453583</v>
      </c>
      <c r="DZ50" s="39">
        <f t="shared" si="39"/>
        <v>14.955860667891301</v>
      </c>
      <c r="EA50" s="39">
        <f t="shared" si="30"/>
        <v>14.5494717666976</v>
      </c>
      <c r="EB50" s="39">
        <f t="shared" si="30"/>
        <v>14.1056276672373</v>
      </c>
      <c r="EC50" s="39">
        <f t="shared" si="30"/>
        <v>13.596236970810301</v>
      </c>
      <c r="ED50" s="39">
        <f t="shared" si="30"/>
        <v>13.2685039859767</v>
      </c>
      <c r="EE50" s="39">
        <f t="shared" si="30"/>
        <v>12.9632441201031</v>
      </c>
      <c r="EF50" s="39">
        <f t="shared" si="30"/>
        <v>12.6055469766562</v>
      </c>
      <c r="EG50" s="39">
        <f t="shared" si="30"/>
        <v>12.2534681129492</v>
      </c>
      <c r="EH50" s="39">
        <f t="shared" si="30"/>
        <v>12.0006455246491</v>
      </c>
      <c r="EI50" s="39">
        <f t="shared" si="30"/>
        <v>11.9168145483952</v>
      </c>
      <c r="EK50" s="39">
        <f t="shared" ref="EK50:EX83" si="42">IMAGINARY(CJ50)</f>
        <v>7.5648451215235104</v>
      </c>
      <c r="EL50" s="39">
        <f t="shared" si="40"/>
        <v>7.4816758537723098</v>
      </c>
      <c r="EM50" s="39">
        <f t="shared" si="40"/>
        <v>8.2326525790195504</v>
      </c>
      <c r="EN50" s="39">
        <f t="shared" si="40"/>
        <v>9.4068730446804292</v>
      </c>
      <c r="EO50" s="39">
        <f t="shared" si="40"/>
        <v>9.9293730605008292</v>
      </c>
      <c r="EP50" s="39">
        <f t="shared" si="40"/>
        <v>10.7178049840148</v>
      </c>
      <c r="EQ50" s="39">
        <f t="shared" si="40"/>
        <v>11.564292464842101</v>
      </c>
      <c r="ER50" s="39">
        <f t="shared" si="40"/>
        <v>12.066192121615799</v>
      </c>
      <c r="ES50" s="39">
        <f t="shared" si="40"/>
        <v>12.184175996155901</v>
      </c>
      <c r="ET50" s="39">
        <f t="shared" si="40"/>
        <v>12.1130111194491</v>
      </c>
      <c r="EU50" s="39">
        <f t="shared" si="40"/>
        <v>12.1523390776292</v>
      </c>
      <c r="EV50" s="39">
        <f t="shared" si="40"/>
        <v>11.951953766902401</v>
      </c>
      <c r="EW50" s="39">
        <f t="shared" si="40"/>
        <v>0</v>
      </c>
      <c r="EX50" s="39">
        <f t="shared" si="40"/>
        <v>11.938844447509</v>
      </c>
      <c r="EY50" s="39">
        <f t="shared" si="40"/>
        <v>11.8152422932289</v>
      </c>
      <c r="EZ50" s="39">
        <f t="shared" si="40"/>
        <v>11.2609053588818</v>
      </c>
      <c r="FA50" s="39">
        <f t="shared" si="31"/>
        <v>10.7178049840148</v>
      </c>
      <c r="FB50" s="39">
        <f t="shared" si="31"/>
        <v>10.0567207346076</v>
      </c>
      <c r="FC50" s="39">
        <f t="shared" si="31"/>
        <v>9.2458156921336396</v>
      </c>
      <c r="FD50" s="39">
        <f t="shared" si="31"/>
        <v>8.6615145991732003</v>
      </c>
      <c r="FE50" s="39">
        <f t="shared" si="31"/>
        <v>8.1221597441327997</v>
      </c>
      <c r="FF50" s="39">
        <f t="shared" si="31"/>
        <v>7.5547134903923698</v>
      </c>
      <c r="FG50" s="39">
        <f t="shared" si="31"/>
        <v>6.9086113202918797</v>
      </c>
      <c r="FH50" s="39">
        <f t="shared" si="31"/>
        <v>6.3673837053381401</v>
      </c>
      <c r="FI50" s="39">
        <f t="shared" si="31"/>
        <v>6.2438127637232697</v>
      </c>
      <c r="FK50" s="39">
        <f t="shared" si="41"/>
        <v>0.31839537633521175</v>
      </c>
      <c r="FL50" s="39">
        <f t="shared" si="41"/>
        <v>0.32069493833282903</v>
      </c>
      <c r="FM50" s="39">
        <f t="shared" si="41"/>
        <v>0.28882312182963232</v>
      </c>
      <c r="FN50" s="39">
        <f t="shared" si="41"/>
        <v>0.2468072387506795</v>
      </c>
      <c r="FO50" s="39">
        <f t="shared" si="41"/>
        <v>0.22999084309654513</v>
      </c>
      <c r="FP50" s="39">
        <f t="shared" si="41"/>
        <v>0.20787531612695975</v>
      </c>
      <c r="FQ50" s="39">
        <f t="shared" si="41"/>
        <v>0.18694312508771516</v>
      </c>
      <c r="FR50" s="39">
        <f t="shared" si="41"/>
        <v>0.17558292055258365</v>
      </c>
      <c r="FS50" s="39">
        <f t="shared" si="41"/>
        <v>0.17240223652021555</v>
      </c>
      <c r="FT50" s="39">
        <f t="shared" si="41"/>
        <v>0.17297737808581329</v>
      </c>
      <c r="FU50" s="39">
        <f t="shared" si="41"/>
        <v>0.17121534325199628</v>
      </c>
      <c r="FV50" s="39">
        <f t="shared" si="41"/>
        <v>0.17485556744737141</v>
      </c>
      <c r="FW50" s="39">
        <f t="shared" si="41"/>
        <v>0.99999999999999989</v>
      </c>
      <c r="FX50" s="39">
        <f t="shared" si="41"/>
        <v>0.17508798957150637</v>
      </c>
      <c r="FY50" s="39">
        <f t="shared" si="41"/>
        <v>0.17811530224517996</v>
      </c>
      <c r="FZ50" s="39">
        <f t="shared" si="41"/>
        <v>0.19194943191584618</v>
      </c>
      <c r="GA50" s="39">
        <f t="shared" si="32"/>
        <v>0.20641568748337069</v>
      </c>
      <c r="GB50" s="39">
        <f t="shared" si="32"/>
        <v>0.2255860996231854</v>
      </c>
      <c r="GC50" s="39">
        <f t="shared" si="32"/>
        <v>0.2519399083351096</v>
      </c>
      <c r="GD50" s="39">
        <f t="shared" si="32"/>
        <v>0.27289614768763121</v>
      </c>
      <c r="GE50" s="39">
        <f t="shared" si="32"/>
        <v>0.29408277418226902</v>
      </c>
      <c r="GF50" s="39">
        <f t="shared" si="32"/>
        <v>0.31876832399209903</v>
      </c>
      <c r="GG50" s="39">
        <f t="shared" si="32"/>
        <v>0.34890637626059573</v>
      </c>
      <c r="GH50" s="39">
        <f t="shared" si="32"/>
        <v>0.37573193533150001</v>
      </c>
      <c r="GI50" s="39">
        <f t="shared" si="32"/>
        <v>0.38246644496381921</v>
      </c>
      <c r="GJ50" s="39">
        <f t="shared" si="27"/>
        <v>9600000000</v>
      </c>
      <c r="GK50" s="39">
        <f t="shared" si="35"/>
        <v>-9.9406649522730319</v>
      </c>
      <c r="GL50" s="39">
        <f t="shared" si="35"/>
        <v>-9.8781578935091137</v>
      </c>
      <c r="GM50" s="39">
        <f t="shared" si="35"/>
        <v>-10.787360842472832</v>
      </c>
      <c r="GN50" s="39">
        <f t="shared" si="35"/>
        <v>-12.152842135614401</v>
      </c>
      <c r="GO50" s="39">
        <f t="shared" si="35"/>
        <v>-12.765789094587895</v>
      </c>
      <c r="GP50" s="39">
        <f t="shared" si="35"/>
        <v>-13.643941546347843</v>
      </c>
      <c r="GQ50" s="39">
        <f t="shared" si="35"/>
        <v>-14.565810031577319</v>
      </c>
      <c r="GR50" s="39">
        <f t="shared" si="35"/>
        <v>-15.110354628566007</v>
      </c>
      <c r="GS50" s="39">
        <f t="shared" si="35"/>
        <v>-15.269142090169506</v>
      </c>
      <c r="GT50" s="39">
        <f t="shared" si="35"/>
        <v>-15.24021380041834</v>
      </c>
      <c r="GU50" s="39">
        <f t="shared" si="35"/>
        <v>-15.329146383002392</v>
      </c>
      <c r="GV50" s="39">
        <f t="shared" si="35"/>
        <v>-15.146410701675476</v>
      </c>
      <c r="GW50" s="39">
        <f t="shared" si="35"/>
        <v>-9.6432746655328714E-16</v>
      </c>
      <c r="GX50" s="39">
        <f t="shared" si="35"/>
        <v>-15.134872879783721</v>
      </c>
      <c r="GY50" s="39">
        <f t="shared" si="35"/>
        <v>-14.985975356365417</v>
      </c>
      <c r="GZ50" s="39">
        <f t="shared" si="33"/>
        <v>-14.336263377227784</v>
      </c>
      <c r="HA50" s="39">
        <f t="shared" si="33"/>
        <v>-13.705145992779803</v>
      </c>
      <c r="HB50" s="39">
        <f t="shared" si="33"/>
        <v>-12.933753292615705</v>
      </c>
      <c r="HC50" s="39">
        <f t="shared" si="33"/>
        <v>-11.974060659809926</v>
      </c>
      <c r="HD50" s="39">
        <f t="shared" si="33"/>
        <v>-11.280051899266997</v>
      </c>
      <c r="HE50" s="39">
        <f t="shared" si="33"/>
        <v>-10.630608268558619</v>
      </c>
      <c r="HF50" s="39">
        <f t="shared" si="33"/>
        <v>-9.9304968194783463</v>
      </c>
      <c r="HG50" s="39">
        <f t="shared" si="33"/>
        <v>-9.1458218750395925</v>
      </c>
      <c r="HH50" s="39">
        <f t="shared" si="33"/>
        <v>-8.5024378102670752</v>
      </c>
      <c r="HI50" s="39">
        <f t="shared" si="33"/>
        <v>-8.3481332183794557</v>
      </c>
    </row>
    <row r="51" spans="1:217" s="39" customFormat="1">
      <c r="A51" s="20"/>
      <c r="B51" s="184"/>
      <c r="C51" s="40">
        <v>9.65</v>
      </c>
      <c r="D51" s="41">
        <v>6.7220138095238102</v>
      </c>
      <c r="E51" s="42">
        <v>6.76</v>
      </c>
      <c r="F51" s="42">
        <v>6.9779999999999998</v>
      </c>
      <c r="G51" s="42">
        <v>7.2629999999999999</v>
      </c>
      <c r="H51" s="42">
        <v>7.4279999999999999</v>
      </c>
      <c r="I51" s="42">
        <v>7.6319999999999997</v>
      </c>
      <c r="J51" s="42">
        <v>7.8689999999999998</v>
      </c>
      <c r="K51" s="42">
        <v>8.0239999999999991</v>
      </c>
      <c r="L51" s="42">
        <v>8.1229999999999993</v>
      </c>
      <c r="M51" s="42">
        <v>8.202</v>
      </c>
      <c r="N51" s="42">
        <v>8.2970000000000006</v>
      </c>
      <c r="O51" s="43">
        <v>8.2940000000000005</v>
      </c>
      <c r="P51" s="20"/>
      <c r="Q51" s="41">
        <v>8.2929999999999993</v>
      </c>
      <c r="R51" s="42">
        <v>8.2270000000000003</v>
      </c>
      <c r="S51" s="42">
        <v>7.98</v>
      </c>
      <c r="T51" s="42">
        <v>7.7629999999999999</v>
      </c>
      <c r="U51" s="42">
        <v>7.5220000000000002</v>
      </c>
      <c r="V51" s="42">
        <v>7.2569999999999997</v>
      </c>
      <c r="W51" s="42">
        <v>7.0709999999999997</v>
      </c>
      <c r="X51" s="42">
        <v>6.9009999999999998</v>
      </c>
      <c r="Y51" s="42">
        <v>6.71</v>
      </c>
      <c r="Z51" s="42">
        <v>6.5259999999999998</v>
      </c>
      <c r="AA51" s="42">
        <v>6.3849999999999998</v>
      </c>
      <c r="AB51" s="43">
        <v>6.3531390476190479</v>
      </c>
      <c r="AD51" s="20"/>
      <c r="AE51" s="184"/>
      <c r="AF51" s="40">
        <v>9.65</v>
      </c>
      <c r="AG51" s="41">
        <v>4.0284014285714287</v>
      </c>
      <c r="AH51" s="42">
        <v>3.9729999999999999</v>
      </c>
      <c r="AI51" s="42">
        <v>4.37</v>
      </c>
      <c r="AJ51" s="42">
        <v>4.9909999999999997</v>
      </c>
      <c r="AK51" s="42">
        <v>5.274</v>
      </c>
      <c r="AL51" s="42">
        <v>5.6840000000000002</v>
      </c>
      <c r="AM51" s="42">
        <v>6.1349999999999998</v>
      </c>
      <c r="AN51" s="42">
        <v>6.4059999999999997</v>
      </c>
      <c r="AO51" s="42">
        <v>6.4850000000000003</v>
      </c>
      <c r="AP51" s="42">
        <v>6.444</v>
      </c>
      <c r="AQ51" s="42">
        <v>6.47</v>
      </c>
      <c r="AR51" s="43">
        <v>6.3630000000000004</v>
      </c>
      <c r="AS51" s="20"/>
      <c r="AT51" s="41">
        <v>6.3570000000000002</v>
      </c>
      <c r="AU51" s="42">
        <v>6.2880000000000003</v>
      </c>
      <c r="AV51" s="42">
        <v>5.9870000000000001</v>
      </c>
      <c r="AW51" s="42">
        <v>5.7060000000000004</v>
      </c>
      <c r="AX51" s="42">
        <v>5.3460000000000001</v>
      </c>
      <c r="AY51" s="42">
        <v>4.9039999999999999</v>
      </c>
      <c r="AZ51" s="42">
        <v>4.593</v>
      </c>
      <c r="BA51" s="42">
        <v>4.3129999999999997</v>
      </c>
      <c r="BB51" s="42">
        <v>4.0069999999999997</v>
      </c>
      <c r="BC51" s="42">
        <v>3.6659999999999999</v>
      </c>
      <c r="BD51" s="42">
        <v>3.375</v>
      </c>
      <c r="BE51" s="43">
        <v>3.3261076190476193</v>
      </c>
      <c r="BH51" s="118" t="str">
        <f t="shared" si="37"/>
        <v>6.72201380952381+4.02840142857143i</v>
      </c>
      <c r="BI51" s="118" t="str">
        <f t="shared" si="37"/>
        <v>6.76+3.973i</v>
      </c>
      <c r="BJ51" s="118" t="str">
        <f t="shared" si="36"/>
        <v>6.978+4.37i</v>
      </c>
      <c r="BK51" s="118" t="str">
        <f t="shared" si="36"/>
        <v>7.263+4.991i</v>
      </c>
      <c r="BL51" s="118" t="str">
        <f t="shared" si="36"/>
        <v>7.428+5.274i</v>
      </c>
      <c r="BM51" s="118" t="str">
        <f t="shared" si="36"/>
        <v>7.632+5.684i</v>
      </c>
      <c r="BN51" s="118" t="str">
        <f t="shared" si="36"/>
        <v>7.869+6.135i</v>
      </c>
      <c r="BO51" s="118" t="str">
        <f t="shared" si="36"/>
        <v>8.024+6.406i</v>
      </c>
      <c r="BP51" s="118" t="str">
        <f t="shared" si="36"/>
        <v>8.123+6.485i</v>
      </c>
      <c r="BQ51" s="118" t="str">
        <f t="shared" si="36"/>
        <v>8.202+6.444i</v>
      </c>
      <c r="BR51" s="118" t="str">
        <f t="shared" si="36"/>
        <v>8.297+6.47i</v>
      </c>
      <c r="BS51" s="118" t="str">
        <f t="shared" si="36"/>
        <v>8.294+6.363i</v>
      </c>
      <c r="BT51" s="118" t="str">
        <f t="shared" si="36"/>
        <v>0</v>
      </c>
      <c r="BU51" s="118" t="str">
        <f t="shared" si="36"/>
        <v>8.293+6.357i</v>
      </c>
      <c r="BV51" s="118" t="str">
        <f t="shared" si="36"/>
        <v>8.227+6.288i</v>
      </c>
      <c r="BW51" s="118" t="str">
        <f t="shared" si="36"/>
        <v>7.98+5.987i</v>
      </c>
      <c r="BX51" s="118" t="str">
        <f t="shared" si="34"/>
        <v>7.763+5.706i</v>
      </c>
      <c r="BY51" s="118" t="str">
        <f t="shared" si="34"/>
        <v>7.522+5.346i</v>
      </c>
      <c r="BZ51" s="118" t="str">
        <f t="shared" si="34"/>
        <v>7.257+4.904i</v>
      </c>
      <c r="CA51" s="118" t="str">
        <f t="shared" si="34"/>
        <v>7.071+4.593i</v>
      </c>
      <c r="CB51" s="118" t="str">
        <f t="shared" si="34"/>
        <v>6.901+4.313i</v>
      </c>
      <c r="CC51" s="118" t="str">
        <f t="shared" si="34"/>
        <v>6.71+4.007i</v>
      </c>
      <c r="CD51" s="118" t="str">
        <f t="shared" si="34"/>
        <v>6.526+3.666i</v>
      </c>
      <c r="CE51" s="118" t="str">
        <f t="shared" si="34"/>
        <v>6.385+3.375i</v>
      </c>
      <c r="CF51" s="118" t="str">
        <f t="shared" si="34"/>
        <v>6.35313904761905+3.32610761904762i</v>
      </c>
      <c r="CG51" s="118" t="str">
        <f t="shared" si="34"/>
        <v>0</v>
      </c>
      <c r="CH51" s="39">
        <f t="shared" si="22"/>
        <v>9650000000</v>
      </c>
      <c r="CI51" s="121">
        <f t="shared" si="23"/>
        <v>1.8630564940946706</v>
      </c>
      <c r="CJ51" s="121" t="str">
        <f t="shared" si="38"/>
        <v>12.5234914812274+7.50513944232025i</v>
      </c>
      <c r="CK51" s="121" t="str">
        <f t="shared" si="38"/>
        <v>12.59426190008+7.40192345103813i</v>
      </c>
      <c r="CL51" s="121" t="str">
        <f t="shared" si="38"/>
        <v>13.0004082157926+8.14155687919371i</v>
      </c>
      <c r="CM51" s="121" t="str">
        <f t="shared" si="38"/>
        <v>13.5313793166096+9.2985149620265i</v>
      </c>
      <c r="CN51" s="121" t="str">
        <f t="shared" si="38"/>
        <v>13.8387836381352+9.82575994985529i</v>
      </c>
      <c r="CO51" s="121" t="str">
        <f t="shared" si="38"/>
        <v>14.2188471629305+10.5896131124341i</v>
      </c>
      <c r="CP51" s="121" t="str">
        <f t="shared" si="38"/>
        <v>14.660391552031+11.4298515912708i</v>
      </c>
      <c r="CQ51" s="121" t="str">
        <f t="shared" si="38"/>
        <v>14.9491653086156+11.9347399011705i</v>
      </c>
      <c r="CR51" s="121" t="str">
        <f t="shared" si="38"/>
        <v>15.133607901531+12.0819213642039i</v>
      </c>
      <c r="CS51" s="121" t="str">
        <f t="shared" si="38"/>
        <v>15.2807893645645+12.0055360479461i</v>
      </c>
      <c r="CT51" s="121" t="str">
        <f t="shared" si="38"/>
        <v>15.4577797315035+12.0539755167925i</v>
      </c>
      <c r="CU51" s="121" t="str">
        <f t="shared" si="38"/>
        <v>15.4521905620212+11.8546284719244i</v>
      </c>
      <c r="CV51" s="121" t="str">
        <f t="shared" si="38"/>
        <v>0</v>
      </c>
      <c r="CW51" s="121" t="str">
        <f t="shared" si="38"/>
        <v>15.4503275055271+11.8434501329598i</v>
      </c>
      <c r="CX51" s="121" t="str">
        <f t="shared" si="38"/>
        <v>15.3273657769169+11.7148992348673i</v>
      </c>
      <c r="CY51" s="121" t="str">
        <f t="shared" si="38"/>
        <v>14.8671908228755+11.1541192301448i</v>
      </c>
      <c r="CZ51" s="121" t="str">
        <f t="shared" si="29"/>
        <v>14.4629075636569+10.6306003553042i</v>
      </c>
      <c r="DA51" s="121" t="str">
        <f t="shared" si="29"/>
        <v>14.0139109485801+9.95990001743011i</v>
      </c>
      <c r="DB51" s="121" t="str">
        <f t="shared" si="29"/>
        <v>13.520200977645+9.13642904704026i</v>
      </c>
      <c r="DC51" s="121" t="str">
        <f t="shared" si="29"/>
        <v>13.1736724697434+8.55701847737682i</v>
      </c>
      <c r="DD51" s="121" t="str">
        <f t="shared" si="29"/>
        <v>12.8569528657473+8.03536265903031i</v>
      </c>
      <c r="DE51" s="121" t="str">
        <f t="shared" si="29"/>
        <v>12.5011090753752+7.46526737183734i</v>
      </c>
      <c r="DF51" s="121" t="str">
        <f t="shared" si="29"/>
        <v>12.1583066804618+6.82996510735106i</v>
      </c>
      <c r="DG51" s="121" t="str">
        <f t="shared" si="29"/>
        <v>11.8956157147945+6.28781566756951i</v>
      </c>
      <c r="DH51" s="121" t="str">
        <f t="shared" si="29"/>
        <v>11.8362569605531+6.19672639972443i</v>
      </c>
      <c r="DI51" s="121"/>
      <c r="DK51" s="39">
        <f t="shared" si="39"/>
        <v>12.523491481227399</v>
      </c>
      <c r="DL51" s="39">
        <f t="shared" si="39"/>
        <v>12.594261900079999</v>
      </c>
      <c r="DM51" s="39">
        <f t="shared" si="39"/>
        <v>13.0004082157926</v>
      </c>
      <c r="DN51" s="39">
        <f t="shared" si="39"/>
        <v>13.5313793166096</v>
      </c>
      <c r="DO51" s="39">
        <f t="shared" si="39"/>
        <v>13.838783638135199</v>
      </c>
      <c r="DP51" s="39">
        <f t="shared" si="39"/>
        <v>14.2188471629305</v>
      </c>
      <c r="DQ51" s="39">
        <f t="shared" si="39"/>
        <v>14.660391552030999</v>
      </c>
      <c r="DR51" s="39">
        <f t="shared" si="39"/>
        <v>14.9491653086156</v>
      </c>
      <c r="DS51" s="39">
        <f t="shared" si="39"/>
        <v>15.133607901531001</v>
      </c>
      <c r="DT51" s="39">
        <f t="shared" si="39"/>
        <v>15.2807893645645</v>
      </c>
      <c r="DU51" s="39">
        <f t="shared" si="39"/>
        <v>15.4577797315035</v>
      </c>
      <c r="DV51" s="39">
        <f t="shared" si="39"/>
        <v>15.452190562021199</v>
      </c>
      <c r="DW51" s="39">
        <f t="shared" si="39"/>
        <v>0</v>
      </c>
      <c r="DX51" s="39">
        <f t="shared" si="39"/>
        <v>15.450327505527101</v>
      </c>
      <c r="DY51" s="39">
        <f t="shared" si="39"/>
        <v>15.327365776916899</v>
      </c>
      <c r="DZ51" s="39">
        <f t="shared" si="39"/>
        <v>14.8671908228755</v>
      </c>
      <c r="EA51" s="39">
        <f t="shared" si="30"/>
        <v>14.4629075636569</v>
      </c>
      <c r="EB51" s="39">
        <f t="shared" si="30"/>
        <v>14.013910948580101</v>
      </c>
      <c r="EC51" s="39">
        <f t="shared" si="30"/>
        <v>13.520200977645001</v>
      </c>
      <c r="ED51" s="39">
        <f t="shared" si="30"/>
        <v>13.1736724697434</v>
      </c>
      <c r="EE51" s="39">
        <f t="shared" si="30"/>
        <v>12.856952865747299</v>
      </c>
      <c r="EF51" s="39">
        <f t="shared" si="30"/>
        <v>12.501109075375201</v>
      </c>
      <c r="EG51" s="39">
        <f t="shared" si="30"/>
        <v>12.1583066804618</v>
      </c>
      <c r="EH51" s="39">
        <f t="shared" si="30"/>
        <v>11.8956157147945</v>
      </c>
      <c r="EI51" s="39">
        <f t="shared" si="30"/>
        <v>11.836256960553101</v>
      </c>
      <c r="EK51" s="39">
        <f t="shared" si="42"/>
        <v>7.5051394423202504</v>
      </c>
      <c r="EL51" s="39">
        <f t="shared" si="40"/>
        <v>7.4019234510381304</v>
      </c>
      <c r="EM51" s="39">
        <f t="shared" si="40"/>
        <v>8.1415568791937094</v>
      </c>
      <c r="EN51" s="39">
        <f t="shared" si="40"/>
        <v>9.2985149620265002</v>
      </c>
      <c r="EO51" s="39">
        <f t="shared" si="40"/>
        <v>9.8257599498552892</v>
      </c>
      <c r="EP51" s="39">
        <f t="shared" si="40"/>
        <v>10.589613112434099</v>
      </c>
      <c r="EQ51" s="39">
        <f t="shared" si="40"/>
        <v>11.429851591270801</v>
      </c>
      <c r="ER51" s="39">
        <f t="shared" si="40"/>
        <v>11.9347399011705</v>
      </c>
      <c r="ES51" s="39">
        <f t="shared" si="40"/>
        <v>12.0819213642039</v>
      </c>
      <c r="ET51" s="39">
        <f t="shared" si="40"/>
        <v>12.0055360479461</v>
      </c>
      <c r="EU51" s="39">
        <f t="shared" si="40"/>
        <v>12.0539755167925</v>
      </c>
      <c r="EV51" s="39">
        <f t="shared" si="40"/>
        <v>11.8546284719244</v>
      </c>
      <c r="EW51" s="39">
        <f t="shared" si="40"/>
        <v>0</v>
      </c>
      <c r="EX51" s="39">
        <f t="shared" si="40"/>
        <v>11.8434501329598</v>
      </c>
      <c r="EY51" s="39">
        <f t="shared" si="40"/>
        <v>11.7148992348673</v>
      </c>
      <c r="EZ51" s="39">
        <f t="shared" si="40"/>
        <v>11.154119230144801</v>
      </c>
      <c r="FA51" s="39">
        <f t="shared" si="31"/>
        <v>10.6306003553042</v>
      </c>
      <c r="FB51" s="39">
        <f t="shared" si="31"/>
        <v>9.95990001743011</v>
      </c>
      <c r="FC51" s="39">
        <f t="shared" si="31"/>
        <v>9.1364290470402594</v>
      </c>
      <c r="FD51" s="39">
        <f t="shared" si="31"/>
        <v>8.5570184773768201</v>
      </c>
      <c r="FE51" s="39">
        <f t="shared" si="31"/>
        <v>8.0353626590303104</v>
      </c>
      <c r="FF51" s="39">
        <f t="shared" si="31"/>
        <v>7.4652673718373403</v>
      </c>
      <c r="FG51" s="39">
        <f t="shared" si="31"/>
        <v>6.8299651073510601</v>
      </c>
      <c r="FH51" s="39">
        <f t="shared" si="31"/>
        <v>6.28781566756951</v>
      </c>
      <c r="FI51" s="39">
        <f t="shared" si="31"/>
        <v>6.1967263997244304</v>
      </c>
      <c r="FK51" s="39">
        <f t="shared" si="41"/>
        <v>0.32158539493859289</v>
      </c>
      <c r="FL51" s="39">
        <f t="shared" si="41"/>
        <v>0.32484385758846651</v>
      </c>
      <c r="FM51" s="39">
        <f t="shared" si="41"/>
        <v>0.29303207286578786</v>
      </c>
      <c r="FN51" s="39">
        <f t="shared" si="41"/>
        <v>0.25091304666940883</v>
      </c>
      <c r="FO51" s="39">
        <f t="shared" si="41"/>
        <v>0.23364112525495481</v>
      </c>
      <c r="FP51" s="39">
        <f t="shared" si="41"/>
        <v>0.21158739504756385</v>
      </c>
      <c r="FQ51" s="39">
        <f t="shared" si="41"/>
        <v>0.19017744977400616</v>
      </c>
      <c r="FR51" s="39">
        <f t="shared" si="41"/>
        <v>0.1785404658456522</v>
      </c>
      <c r="FS51" s="39">
        <f t="shared" si="41"/>
        <v>0.17479515307106475</v>
      </c>
      <c r="FT51" s="39">
        <f t="shared" si="41"/>
        <v>0.17542459135232574</v>
      </c>
      <c r="FU51" s="39">
        <f t="shared" si="41"/>
        <v>0.17358934726956521</v>
      </c>
      <c r="FV51" s="39">
        <f t="shared" si="41"/>
        <v>0.17731976107116235</v>
      </c>
      <c r="FW51" s="39">
        <f t="shared" si="41"/>
        <v>0.99999999999999989</v>
      </c>
      <c r="FX51" s="39">
        <f t="shared" si="41"/>
        <v>0.17754064213834897</v>
      </c>
      <c r="FY51" s="39">
        <f t="shared" si="41"/>
        <v>0.18067290818361051</v>
      </c>
      <c r="FZ51" s="39">
        <f t="shared" si="41"/>
        <v>0.1947412914303166</v>
      </c>
      <c r="GA51" s="39">
        <f t="shared" si="32"/>
        <v>0.2090072453793124</v>
      </c>
      <c r="GB51" s="39">
        <f t="shared" si="32"/>
        <v>0.2287737186486328</v>
      </c>
      <c r="GC51" s="39">
        <f t="shared" si="32"/>
        <v>0.25583615009110139</v>
      </c>
      <c r="GD51" s="39">
        <f t="shared" si="32"/>
        <v>0.27718814006993403</v>
      </c>
      <c r="GE51" s="39">
        <f t="shared" si="32"/>
        <v>0.29823482644942839</v>
      </c>
      <c r="GF51" s="39">
        <f t="shared" si="32"/>
        <v>0.32338943875422188</v>
      </c>
      <c r="GG51" s="39">
        <f t="shared" si="32"/>
        <v>0.35340751981298907</v>
      </c>
      <c r="GH51" s="39">
        <f t="shared" si="32"/>
        <v>0.3807437646791485</v>
      </c>
      <c r="GI51" s="39">
        <f t="shared" si="32"/>
        <v>0.385726516785597</v>
      </c>
      <c r="GJ51" s="39">
        <f t="shared" si="27"/>
        <v>9650000000</v>
      </c>
      <c r="GK51" s="39">
        <f t="shared" ref="GK51:GZ67" si="43">20*LOG(FK51)</f>
        <v>-9.8540736662334609</v>
      </c>
      <c r="GL51" s="39">
        <f t="shared" si="43"/>
        <v>-9.7665068162763991</v>
      </c>
      <c r="GM51" s="39">
        <f t="shared" si="43"/>
        <v>-10.661696855284884</v>
      </c>
      <c r="GN51" s="39">
        <f t="shared" si="43"/>
        <v>-12.009535123710219</v>
      </c>
      <c r="GO51" s="39">
        <f t="shared" si="43"/>
        <v>-12.629014215840774</v>
      </c>
      <c r="GP51" s="39">
        <f t="shared" si="43"/>
        <v>-13.490204164149537</v>
      </c>
      <c r="GQ51" s="39">
        <f t="shared" si="43"/>
        <v>-14.416819613305291</v>
      </c>
      <c r="GR51" s="39">
        <f t="shared" si="43"/>
        <v>-14.965266728094029</v>
      </c>
      <c r="GS51" s="39">
        <f t="shared" si="43"/>
        <v>-15.149412283423091</v>
      </c>
      <c r="GT51" s="39">
        <f t="shared" si="43"/>
        <v>-15.118190529545622</v>
      </c>
      <c r="GU51" s="39">
        <f t="shared" si="43"/>
        <v>-15.209538597476014</v>
      </c>
      <c r="GV51" s="39">
        <f t="shared" si="43"/>
        <v>-15.024857251215135</v>
      </c>
      <c r="GW51" s="39">
        <f t="shared" si="43"/>
        <v>-9.6432746655328714E-16</v>
      </c>
      <c r="GX51" s="39">
        <f t="shared" si="43"/>
        <v>-15.014044273474358</v>
      </c>
      <c r="GY51" s="39">
        <f t="shared" si="43"/>
        <v>-14.862139296148118</v>
      </c>
      <c r="GZ51" s="39">
        <f t="shared" si="33"/>
        <v>-14.210839085772644</v>
      </c>
      <c r="HA51" s="39">
        <f t="shared" si="33"/>
        <v>-13.596773170246477</v>
      </c>
      <c r="HB51" s="39">
        <f t="shared" si="33"/>
        <v>-12.811877368686703</v>
      </c>
      <c r="HC51" s="39">
        <f t="shared" si="33"/>
        <v>-11.840761779177793</v>
      </c>
      <c r="HD51" s="39">
        <f t="shared" si="33"/>
        <v>-11.144507112688908</v>
      </c>
      <c r="HE51" s="39">
        <f t="shared" si="33"/>
        <v>-10.508832861411824</v>
      </c>
      <c r="HF51" s="39">
        <f t="shared" si="33"/>
        <v>-9.805483347569389</v>
      </c>
      <c r="HG51" s="39">
        <f t="shared" si="33"/>
        <v>-9.0344842760677864</v>
      </c>
      <c r="HH51" s="39">
        <f t="shared" si="33"/>
        <v>-8.387344004755656</v>
      </c>
      <c r="HI51" s="39">
        <f t="shared" si="33"/>
        <v>-8.2744100903060041</v>
      </c>
    </row>
    <row r="52" spans="1:217" s="39" customFormat="1">
      <c r="A52" s="20"/>
      <c r="B52" s="184"/>
      <c r="C52" s="40">
        <v>9.6999999999999993</v>
      </c>
      <c r="D52" s="41">
        <v>6.7156928571428569</v>
      </c>
      <c r="E52" s="42">
        <v>6.7469999999999999</v>
      </c>
      <c r="F52" s="42">
        <v>6.97</v>
      </c>
      <c r="G52" s="42">
        <v>7.258</v>
      </c>
      <c r="H52" s="42">
        <v>7.4119999999999999</v>
      </c>
      <c r="I52" s="42">
        <v>7.6150000000000002</v>
      </c>
      <c r="J52" s="42">
        <v>7.8369999999999997</v>
      </c>
      <c r="K52" s="42">
        <v>7.9969999999999999</v>
      </c>
      <c r="L52" s="42">
        <v>8.0960000000000001</v>
      </c>
      <c r="M52" s="42">
        <v>8.1720000000000006</v>
      </c>
      <c r="N52" s="42">
        <v>8.2739999999999991</v>
      </c>
      <c r="O52" s="43">
        <v>8.266</v>
      </c>
      <c r="P52" s="20"/>
      <c r="Q52" s="41">
        <v>8.2650000000000006</v>
      </c>
      <c r="R52" s="42">
        <v>8.2059999999999995</v>
      </c>
      <c r="S52" s="42">
        <v>7.95</v>
      </c>
      <c r="T52" s="42">
        <v>7.7320000000000002</v>
      </c>
      <c r="U52" s="42">
        <v>7.5010000000000003</v>
      </c>
      <c r="V52" s="42">
        <v>7.2290000000000001</v>
      </c>
      <c r="W52" s="42">
        <v>7.0540000000000003</v>
      </c>
      <c r="X52" s="42">
        <v>6.8929999999999998</v>
      </c>
      <c r="Y52" s="42">
        <v>6.7060000000000004</v>
      </c>
      <c r="Z52" s="42">
        <v>6.5170000000000003</v>
      </c>
      <c r="AA52" s="42">
        <v>6.3810000000000002</v>
      </c>
      <c r="AB52" s="43">
        <v>6.3485828571428566</v>
      </c>
      <c r="AD52" s="20"/>
      <c r="AE52" s="184"/>
      <c r="AF52" s="40">
        <v>9.6999999999999993</v>
      </c>
      <c r="AG52" s="41">
        <v>4.0130400000000002</v>
      </c>
      <c r="AH52" s="42">
        <v>3.9630000000000001</v>
      </c>
      <c r="AI52" s="42">
        <v>4.359</v>
      </c>
      <c r="AJ52" s="42">
        <v>4.9729999999999999</v>
      </c>
      <c r="AK52" s="42">
        <v>5.2610000000000001</v>
      </c>
      <c r="AL52" s="42">
        <v>5.6859999999999999</v>
      </c>
      <c r="AM52" s="42">
        <v>6.1360000000000001</v>
      </c>
      <c r="AN52" s="42">
        <v>6.4020000000000001</v>
      </c>
      <c r="AO52" s="42">
        <v>6.4809999999999999</v>
      </c>
      <c r="AP52" s="42">
        <v>6.4489999999999998</v>
      </c>
      <c r="AQ52" s="42">
        <v>6.4539999999999997</v>
      </c>
      <c r="AR52" s="43">
        <v>6.3440000000000003</v>
      </c>
      <c r="AS52" s="20"/>
      <c r="AT52" s="41">
        <v>6.3380000000000001</v>
      </c>
      <c r="AU52" s="42">
        <v>6.27</v>
      </c>
      <c r="AV52" s="42">
        <v>5.9809999999999999</v>
      </c>
      <c r="AW52" s="42">
        <v>5.6950000000000003</v>
      </c>
      <c r="AX52" s="42">
        <v>5.3360000000000003</v>
      </c>
      <c r="AY52" s="42">
        <v>4.899</v>
      </c>
      <c r="AZ52" s="42">
        <v>4.5910000000000002</v>
      </c>
      <c r="BA52" s="42">
        <v>4.3070000000000004</v>
      </c>
      <c r="BB52" s="42">
        <v>3.9929999999999999</v>
      </c>
      <c r="BC52" s="42">
        <v>3.6539999999999999</v>
      </c>
      <c r="BD52" s="42">
        <v>3.3620000000000001</v>
      </c>
      <c r="BE52" s="43">
        <v>3.3144328571428572</v>
      </c>
      <c r="BH52" s="118" t="str">
        <f t="shared" si="37"/>
        <v>6.71569285714286+4.01304i</v>
      </c>
      <c r="BI52" s="118" t="str">
        <f t="shared" si="37"/>
        <v>6.747+3.963i</v>
      </c>
      <c r="BJ52" s="118" t="str">
        <f t="shared" si="36"/>
        <v>6.97+4.359i</v>
      </c>
      <c r="BK52" s="118" t="str">
        <f t="shared" si="36"/>
        <v>7.258+4.973i</v>
      </c>
      <c r="BL52" s="118" t="str">
        <f t="shared" si="36"/>
        <v>7.412+5.261i</v>
      </c>
      <c r="BM52" s="118" t="str">
        <f t="shared" si="36"/>
        <v>7.615+5.686i</v>
      </c>
      <c r="BN52" s="118" t="str">
        <f t="shared" si="36"/>
        <v>7.837+6.136i</v>
      </c>
      <c r="BO52" s="118" t="str">
        <f t="shared" si="36"/>
        <v>7.997+6.402i</v>
      </c>
      <c r="BP52" s="118" t="str">
        <f t="shared" si="36"/>
        <v>8.096+6.481i</v>
      </c>
      <c r="BQ52" s="118" t="str">
        <f t="shared" si="36"/>
        <v>8.172+6.449i</v>
      </c>
      <c r="BR52" s="118" t="str">
        <f t="shared" si="36"/>
        <v>8.274+6.454i</v>
      </c>
      <c r="BS52" s="118" t="str">
        <f t="shared" si="36"/>
        <v>8.266+6.344i</v>
      </c>
      <c r="BT52" s="118" t="str">
        <f t="shared" si="36"/>
        <v>0</v>
      </c>
      <c r="BU52" s="118" t="str">
        <f t="shared" si="36"/>
        <v>8.265+6.338i</v>
      </c>
      <c r="BV52" s="118" t="str">
        <f t="shared" si="36"/>
        <v>8.206+6.27i</v>
      </c>
      <c r="BW52" s="118" t="str">
        <f t="shared" si="36"/>
        <v>7.95+5.981i</v>
      </c>
      <c r="BX52" s="118" t="str">
        <f t="shared" si="34"/>
        <v>7.732+5.695i</v>
      </c>
      <c r="BY52" s="118" t="str">
        <f t="shared" si="34"/>
        <v>7.501+5.336i</v>
      </c>
      <c r="BZ52" s="118" t="str">
        <f t="shared" si="34"/>
        <v>7.229+4.899i</v>
      </c>
      <c r="CA52" s="118" t="str">
        <f t="shared" si="34"/>
        <v>7.054+4.591i</v>
      </c>
      <c r="CB52" s="118" t="str">
        <f t="shared" si="34"/>
        <v>6.893+4.307i</v>
      </c>
      <c r="CC52" s="118" t="str">
        <f t="shared" si="34"/>
        <v>6.706+3.993i</v>
      </c>
      <c r="CD52" s="118" t="str">
        <f t="shared" si="34"/>
        <v>6.517+3.654i</v>
      </c>
      <c r="CE52" s="118" t="str">
        <f t="shared" si="34"/>
        <v>6.381+3.362i</v>
      </c>
      <c r="CF52" s="118" t="str">
        <f t="shared" si="34"/>
        <v>6.34858285714286+3.31443285714286i</v>
      </c>
      <c r="CG52" s="118" t="str">
        <f t="shared" si="34"/>
        <v>0</v>
      </c>
      <c r="CH52" s="39">
        <f t="shared" si="22"/>
        <v>9700000000</v>
      </c>
      <c r="CI52" s="121">
        <f t="shared" si="23"/>
        <v>1.8534531101044915</v>
      </c>
      <c r="CJ52" s="121" t="str">
        <f t="shared" si="38"/>
        <v>12.447221812578+7.43798146897373i</v>
      </c>
      <c r="CK52" s="121" t="str">
        <f t="shared" si="38"/>
        <v>12.505248133875+7.3452346753441i</v>
      </c>
      <c r="CL52" s="121" t="str">
        <f t="shared" si="38"/>
        <v>12.9185681774283+8.07920210694548i</v>
      </c>
      <c r="CM52" s="121" t="str">
        <f t="shared" si="38"/>
        <v>13.4523626731384+9.21722231654964i</v>
      </c>
      <c r="CN52" s="121" t="str">
        <f t="shared" si="38"/>
        <v>13.7377944520945+9.75101681225973i</v>
      </c>
      <c r="CO52" s="121" t="str">
        <f t="shared" si="38"/>
        <v>14.1140454334457+10.5387343840541i</v>
      </c>
      <c r="CP52" s="121" t="str">
        <f t="shared" si="38"/>
        <v>14.5255120238889+11.3727882836012i</v>
      </c>
      <c r="CQ52" s="121" t="str">
        <f t="shared" si="38"/>
        <v>14.8220645215056+11.865806810889i</v>
      </c>
      <c r="CR52" s="121" t="str">
        <f t="shared" si="38"/>
        <v>15.005556379406+12.0122296065872i</v>
      </c>
      <c r="CS52" s="121" t="str">
        <f t="shared" si="38"/>
        <v>15.1464188157739+11.9529191070639i</v>
      </c>
      <c r="CT52" s="121" t="str">
        <f t="shared" si="38"/>
        <v>15.3354710330046+11.9621863726144i</v>
      </c>
      <c r="CU52" s="121" t="str">
        <f t="shared" si="38"/>
        <v>15.3206434081237+11.7583065305029i</v>
      </c>
      <c r="CV52" s="121" t="str">
        <f t="shared" si="38"/>
        <v>0</v>
      </c>
      <c r="CW52" s="121" t="str">
        <f t="shared" si="38"/>
        <v>15.3187899550136+11.7471858118423i</v>
      </c>
      <c r="CX52" s="121" t="str">
        <f t="shared" si="38"/>
        <v>15.2094362215175+11.6211510003552i</v>
      </c>
      <c r="CY52" s="121" t="str">
        <f t="shared" si="38"/>
        <v>14.7349522253307+11.085503051535i</v>
      </c>
      <c r="CZ52" s="121" t="str">
        <f t="shared" si="29"/>
        <v>14.3308994473279+10.5554154620451i</v>
      </c>
      <c r="DA52" s="121" t="str">
        <f t="shared" si="29"/>
        <v>13.9027517788938+9.89002579551757i</v>
      </c>
      <c r="DB52" s="121" t="str">
        <f t="shared" si="29"/>
        <v>13.3986125329454+9.0800667864019i</v>
      </c>
      <c r="DC52" s="121" t="str">
        <f t="shared" si="29"/>
        <v>13.0742582386771+8.50920322848972i</v>
      </c>
      <c r="DD52" s="121" t="str">
        <f t="shared" si="29"/>
        <v>12.7758522879503+7.98282254522005i</v>
      </c>
      <c r="DE52" s="121" t="str">
        <f t="shared" si="29"/>
        <v>12.4292565563607+7.40083826864723i</v>
      </c>
      <c r="DF52" s="121" t="str">
        <f t="shared" si="29"/>
        <v>12.078953918551+6.77251766432181i</v>
      </c>
      <c r="DG52" s="121" t="str">
        <f t="shared" si="29"/>
        <v>11.8268842955768+6.2313093561713i</v>
      </c>
      <c r="DH52" s="121" t="str">
        <f t="shared" si="29"/>
        <v>11.7668006413275+6.14314588730395i</v>
      </c>
      <c r="DI52" s="121"/>
      <c r="DK52" s="39">
        <f t="shared" si="39"/>
        <v>12.447221812578</v>
      </c>
      <c r="DL52" s="39">
        <f t="shared" si="39"/>
        <v>12.505248133875</v>
      </c>
      <c r="DM52" s="39">
        <f t="shared" si="39"/>
        <v>12.9185681774283</v>
      </c>
      <c r="DN52" s="39">
        <f t="shared" si="39"/>
        <v>13.452362673138399</v>
      </c>
      <c r="DO52" s="39">
        <f t="shared" si="39"/>
        <v>13.7377944520945</v>
      </c>
      <c r="DP52" s="39">
        <f t="shared" si="39"/>
        <v>14.1140454334457</v>
      </c>
      <c r="DQ52" s="39">
        <f t="shared" si="39"/>
        <v>14.525512023888901</v>
      </c>
      <c r="DR52" s="39">
        <f t="shared" si="39"/>
        <v>14.822064521505601</v>
      </c>
      <c r="DS52" s="39">
        <f t="shared" si="39"/>
        <v>15.005556379406</v>
      </c>
      <c r="DT52" s="39">
        <f t="shared" si="39"/>
        <v>15.146418815773901</v>
      </c>
      <c r="DU52" s="39">
        <f t="shared" si="39"/>
        <v>15.3354710330046</v>
      </c>
      <c r="DV52" s="39">
        <f t="shared" si="39"/>
        <v>15.320643408123701</v>
      </c>
      <c r="DW52" s="39">
        <f t="shared" si="39"/>
        <v>0</v>
      </c>
      <c r="DX52" s="39">
        <f t="shared" si="39"/>
        <v>15.3187899550136</v>
      </c>
      <c r="DY52" s="39">
        <f t="shared" si="39"/>
        <v>15.2094362215175</v>
      </c>
      <c r="DZ52" s="39">
        <f t="shared" si="39"/>
        <v>14.7349522253307</v>
      </c>
      <c r="EA52" s="39">
        <f t="shared" si="30"/>
        <v>14.3308994473279</v>
      </c>
      <c r="EB52" s="39">
        <f t="shared" si="30"/>
        <v>13.9027517788938</v>
      </c>
      <c r="EC52" s="39">
        <f t="shared" si="30"/>
        <v>13.3986125329454</v>
      </c>
      <c r="ED52" s="39">
        <f t="shared" si="30"/>
        <v>13.0742582386771</v>
      </c>
      <c r="EE52" s="39">
        <f t="shared" si="30"/>
        <v>12.7758522879503</v>
      </c>
      <c r="EF52" s="39">
        <f t="shared" si="30"/>
        <v>12.4292565563607</v>
      </c>
      <c r="EG52" s="39">
        <f t="shared" si="30"/>
        <v>12.078953918551001</v>
      </c>
      <c r="EH52" s="39">
        <f t="shared" si="30"/>
        <v>11.8268842955768</v>
      </c>
      <c r="EI52" s="39">
        <f t="shared" si="30"/>
        <v>11.766800641327499</v>
      </c>
      <c r="EK52" s="39">
        <f t="shared" si="42"/>
        <v>7.4379814689737298</v>
      </c>
      <c r="EL52" s="39">
        <f t="shared" si="40"/>
        <v>7.3452346753441002</v>
      </c>
      <c r="EM52" s="39">
        <f t="shared" si="40"/>
        <v>8.0792021069454805</v>
      </c>
      <c r="EN52" s="39">
        <f t="shared" si="40"/>
        <v>9.2172223165496394</v>
      </c>
      <c r="EO52" s="39">
        <f t="shared" si="40"/>
        <v>9.7510168122597296</v>
      </c>
      <c r="EP52" s="39">
        <f t="shared" si="40"/>
        <v>10.5387343840541</v>
      </c>
      <c r="EQ52" s="39">
        <f t="shared" si="40"/>
        <v>11.372788283601199</v>
      </c>
      <c r="ER52" s="39">
        <f t="shared" si="40"/>
        <v>11.865806810889</v>
      </c>
      <c r="ES52" s="39">
        <f t="shared" si="40"/>
        <v>12.0122296065872</v>
      </c>
      <c r="ET52" s="39">
        <f t="shared" si="40"/>
        <v>11.9529191070639</v>
      </c>
      <c r="EU52" s="39">
        <f t="shared" si="40"/>
        <v>11.962186372614401</v>
      </c>
      <c r="EV52" s="39">
        <f t="shared" si="40"/>
        <v>11.7583065305029</v>
      </c>
      <c r="EW52" s="39">
        <f t="shared" si="40"/>
        <v>0</v>
      </c>
      <c r="EX52" s="39">
        <f t="shared" si="40"/>
        <v>11.7471858118423</v>
      </c>
      <c r="EY52" s="39">
        <f t="shared" si="40"/>
        <v>11.6211510003552</v>
      </c>
      <c r="EZ52" s="39">
        <f t="shared" si="40"/>
        <v>11.085503051534999</v>
      </c>
      <c r="FA52" s="39">
        <f t="shared" si="31"/>
        <v>10.555415462045101</v>
      </c>
      <c r="FB52" s="39">
        <f t="shared" si="31"/>
        <v>9.8900257955175697</v>
      </c>
      <c r="FC52" s="39">
        <f t="shared" si="31"/>
        <v>9.0800667864019005</v>
      </c>
      <c r="FD52" s="39">
        <f t="shared" si="31"/>
        <v>8.5092032284897208</v>
      </c>
      <c r="FE52" s="39">
        <f t="shared" si="31"/>
        <v>7.9828225452200501</v>
      </c>
      <c r="FF52" s="39">
        <f t="shared" si="31"/>
        <v>7.40083826864723</v>
      </c>
      <c r="FG52" s="39">
        <f t="shared" si="31"/>
        <v>6.7725176643218097</v>
      </c>
      <c r="FH52" s="39">
        <f t="shared" si="31"/>
        <v>6.2313093561713</v>
      </c>
      <c r="FI52" s="39">
        <f t="shared" si="31"/>
        <v>6.1431458873039499</v>
      </c>
      <c r="FK52" s="39">
        <f t="shared" si="41"/>
        <v>0.32505770647112253</v>
      </c>
      <c r="FL52" s="39">
        <f t="shared" si="41"/>
        <v>0.32807997006006911</v>
      </c>
      <c r="FM52" s="39">
        <f t="shared" si="41"/>
        <v>0.29605078842736843</v>
      </c>
      <c r="FN52" s="39">
        <f t="shared" si="41"/>
        <v>0.25397288504268628</v>
      </c>
      <c r="FO52" s="39">
        <f t="shared" si="41"/>
        <v>0.23643329191279613</v>
      </c>
      <c r="FP52" s="39">
        <f t="shared" si="41"/>
        <v>0.2135040886184483</v>
      </c>
      <c r="FQ52" s="39">
        <f t="shared" si="41"/>
        <v>0.19215823134602522</v>
      </c>
      <c r="FR52" s="39">
        <f t="shared" si="41"/>
        <v>0.180553235530475</v>
      </c>
      <c r="FS52" s="39">
        <f t="shared" si="41"/>
        <v>0.17677425342929148</v>
      </c>
      <c r="FT52" s="39">
        <f t="shared" si="41"/>
        <v>0.17712939950941689</v>
      </c>
      <c r="FU52" s="39">
        <f t="shared" si="41"/>
        <v>0.17593715657482062</v>
      </c>
      <c r="FV52" s="39">
        <f t="shared" si="41"/>
        <v>0.17987424427906157</v>
      </c>
      <c r="FW52" s="39">
        <f t="shared" si="41"/>
        <v>0.99999999999999989</v>
      </c>
      <c r="FX52" s="39">
        <f t="shared" si="41"/>
        <v>0.18009822289702929</v>
      </c>
      <c r="FY52" s="39">
        <f t="shared" si="41"/>
        <v>0.18316217501916782</v>
      </c>
      <c r="FZ52" s="39">
        <f t="shared" si="41"/>
        <v>0.19702433961845223</v>
      </c>
      <c r="GA52" s="39">
        <f t="shared" si="32"/>
        <v>0.21165648169664134</v>
      </c>
      <c r="GB52" s="39">
        <f t="shared" si="32"/>
        <v>0.23144110822190034</v>
      </c>
      <c r="GC52" s="39">
        <f t="shared" si="32"/>
        <v>0.25856591597307449</v>
      </c>
      <c r="GD52" s="39">
        <f t="shared" si="32"/>
        <v>0.27969642456305732</v>
      </c>
      <c r="GE52" s="39">
        <f t="shared" si="32"/>
        <v>0.30094942173199396</v>
      </c>
      <c r="GF52" s="39">
        <f t="shared" si="32"/>
        <v>0.32672514024997035</v>
      </c>
      <c r="GG52" s="39">
        <f t="shared" si="32"/>
        <v>0.35685515641816479</v>
      </c>
      <c r="GH52" s="39">
        <f t="shared" si="32"/>
        <v>0.38426250914917676</v>
      </c>
      <c r="GI52" s="39">
        <f t="shared" si="32"/>
        <v>0.38916200468630319</v>
      </c>
      <c r="GJ52" s="39">
        <f t="shared" si="27"/>
        <v>9700000000</v>
      </c>
      <c r="GK52" s="39">
        <f t="shared" si="43"/>
        <v>-9.7607906648967688</v>
      </c>
      <c r="GL52" s="39">
        <f t="shared" si="43"/>
        <v>-9.6804056670685519</v>
      </c>
      <c r="GM52" s="39">
        <f t="shared" si="43"/>
        <v>-10.572675559790301</v>
      </c>
      <c r="GN52" s="39">
        <f t="shared" si="43"/>
        <v>-11.904252951454083</v>
      </c>
      <c r="GO52" s="39">
        <f t="shared" si="43"/>
        <v>-12.525827419095743</v>
      </c>
      <c r="GP52" s="39">
        <f t="shared" si="43"/>
        <v>-13.411876075783498</v>
      </c>
      <c r="GQ52" s="39">
        <f t="shared" si="43"/>
        <v>-14.326820144722276</v>
      </c>
      <c r="GR52" s="39">
        <f t="shared" si="43"/>
        <v>-14.867894491412619</v>
      </c>
      <c r="GS52" s="39">
        <f t="shared" si="43"/>
        <v>-15.051619764719968</v>
      </c>
      <c r="GT52" s="39">
        <f t="shared" si="43"/>
        <v>-15.034186993584481</v>
      </c>
      <c r="GU52" s="39">
        <f t="shared" si="43"/>
        <v>-15.092848624006326</v>
      </c>
      <c r="GV52" s="39">
        <f t="shared" si="43"/>
        <v>-14.900620353795899</v>
      </c>
      <c r="GW52" s="39">
        <f t="shared" si="43"/>
        <v>-9.6432746655328714E-16</v>
      </c>
      <c r="GX52" s="39">
        <f t="shared" si="43"/>
        <v>-14.889811450419073</v>
      </c>
      <c r="GY52" s="39">
        <f t="shared" si="43"/>
        <v>-14.743284158836346</v>
      </c>
      <c r="GZ52" s="39">
        <f t="shared" si="33"/>
        <v>-14.109602389556411</v>
      </c>
      <c r="HA52" s="39">
        <f t="shared" si="33"/>
        <v>-13.487368545974519</v>
      </c>
      <c r="HB52" s="39">
        <f t="shared" si="33"/>
        <v>-12.711189995989603</v>
      </c>
      <c r="HC52" s="39">
        <f t="shared" si="33"/>
        <v>-11.748574483188383</v>
      </c>
      <c r="HD52" s="39">
        <f t="shared" si="33"/>
        <v>-11.066261705995228</v>
      </c>
      <c r="HE52" s="39">
        <f t="shared" si="33"/>
        <v>-10.430129736522677</v>
      </c>
      <c r="HF52" s="39">
        <f t="shared" si="33"/>
        <v>-9.7163489387884425</v>
      </c>
      <c r="HG52" s="39">
        <f t="shared" si="33"/>
        <v>-8.9501604695085142</v>
      </c>
      <c r="HH52" s="39">
        <f t="shared" si="33"/>
        <v>-8.3074397145066516</v>
      </c>
      <c r="HI52" s="39">
        <f t="shared" si="33"/>
        <v>-8.197391361937262</v>
      </c>
    </row>
    <row r="53" spans="1:217" s="39" customFormat="1">
      <c r="A53" s="20"/>
      <c r="B53" s="184"/>
      <c r="C53" s="40">
        <v>9.75</v>
      </c>
      <c r="D53" s="41">
        <v>6.7064509523809521</v>
      </c>
      <c r="E53" s="42">
        <v>6.74</v>
      </c>
      <c r="F53" s="42">
        <v>6.9640000000000004</v>
      </c>
      <c r="G53" s="42">
        <v>7.25</v>
      </c>
      <c r="H53" s="42">
        <v>7.4029999999999996</v>
      </c>
      <c r="I53" s="42">
        <v>7.6189999999999998</v>
      </c>
      <c r="J53" s="42">
        <v>7.8330000000000002</v>
      </c>
      <c r="K53" s="42">
        <v>8.0009999999999994</v>
      </c>
      <c r="L53" s="42">
        <v>8.1</v>
      </c>
      <c r="M53" s="42">
        <v>8.1639999999999997</v>
      </c>
      <c r="N53" s="42">
        <v>8.2680000000000007</v>
      </c>
      <c r="O53" s="43">
        <v>8.2710000000000008</v>
      </c>
      <c r="P53" s="20"/>
      <c r="Q53" s="41">
        <v>8.2739999999999991</v>
      </c>
      <c r="R53" s="42">
        <v>8.2010000000000005</v>
      </c>
      <c r="S53" s="42">
        <v>7.9470000000000001</v>
      </c>
      <c r="T53" s="42">
        <v>7.7309999999999999</v>
      </c>
      <c r="U53" s="42">
        <v>7.5010000000000003</v>
      </c>
      <c r="V53" s="42">
        <v>7.2329999999999997</v>
      </c>
      <c r="W53" s="42">
        <v>7.0579999999999998</v>
      </c>
      <c r="X53" s="42">
        <v>6.8890000000000002</v>
      </c>
      <c r="Y53" s="42">
        <v>6.7009999999999996</v>
      </c>
      <c r="Z53" s="42">
        <v>6.516</v>
      </c>
      <c r="AA53" s="42">
        <v>6.3860000000000001</v>
      </c>
      <c r="AB53" s="43">
        <v>6.3424871428571423</v>
      </c>
      <c r="AD53" s="20"/>
      <c r="AE53" s="184"/>
      <c r="AF53" s="40">
        <v>9.75</v>
      </c>
      <c r="AG53" s="41">
        <v>3.9954661904761908</v>
      </c>
      <c r="AH53" s="42">
        <v>3.944</v>
      </c>
      <c r="AI53" s="42">
        <v>4.3419999999999996</v>
      </c>
      <c r="AJ53" s="42">
        <v>4.9669999999999996</v>
      </c>
      <c r="AK53" s="42">
        <v>5.2480000000000002</v>
      </c>
      <c r="AL53" s="42">
        <v>5.6639999999999997</v>
      </c>
      <c r="AM53" s="42">
        <v>6.1120000000000001</v>
      </c>
      <c r="AN53" s="42">
        <v>6.391</v>
      </c>
      <c r="AO53" s="42">
        <v>6.4580000000000002</v>
      </c>
      <c r="AP53" s="42">
        <v>6.415</v>
      </c>
      <c r="AQ53" s="42">
        <v>6.4370000000000003</v>
      </c>
      <c r="AR53" s="43">
        <v>6.3239999999999998</v>
      </c>
      <c r="AS53" s="20"/>
      <c r="AT53" s="41">
        <v>6.3209999999999997</v>
      </c>
      <c r="AU53" s="42">
        <v>6.2489999999999997</v>
      </c>
      <c r="AV53" s="42">
        <v>5.9550000000000001</v>
      </c>
      <c r="AW53" s="42">
        <v>5.6710000000000003</v>
      </c>
      <c r="AX53" s="42">
        <v>5.319</v>
      </c>
      <c r="AY53" s="42">
        <v>4.883</v>
      </c>
      <c r="AZ53" s="42">
        <v>4.5709999999999997</v>
      </c>
      <c r="BA53" s="42">
        <v>4.2939999999999996</v>
      </c>
      <c r="BB53" s="42">
        <v>3.9870000000000001</v>
      </c>
      <c r="BC53" s="42">
        <v>3.6469999999999998</v>
      </c>
      <c r="BD53" s="42">
        <v>3.3540000000000001</v>
      </c>
      <c r="BE53" s="43">
        <v>3.3015242857142857</v>
      </c>
      <c r="BH53" s="118" t="str">
        <f t="shared" si="37"/>
        <v>6.70645095238095+3.99546619047619i</v>
      </c>
      <c r="BI53" s="118" t="str">
        <f t="shared" si="37"/>
        <v>6.74+3.944i</v>
      </c>
      <c r="BJ53" s="118" t="str">
        <f t="shared" si="36"/>
        <v>6.964+4.342i</v>
      </c>
      <c r="BK53" s="118" t="str">
        <f t="shared" si="36"/>
        <v>7.25+4.967i</v>
      </c>
      <c r="BL53" s="118" t="str">
        <f t="shared" si="36"/>
        <v>7.403+5.248i</v>
      </c>
      <c r="BM53" s="118" t="str">
        <f t="shared" si="36"/>
        <v>7.619+5.664i</v>
      </c>
      <c r="BN53" s="118" t="str">
        <f t="shared" si="36"/>
        <v>7.833+6.112i</v>
      </c>
      <c r="BO53" s="118" t="str">
        <f t="shared" si="36"/>
        <v>8.001+6.391i</v>
      </c>
      <c r="BP53" s="118" t="str">
        <f t="shared" si="36"/>
        <v>8.1+6.458i</v>
      </c>
      <c r="BQ53" s="118" t="str">
        <f t="shared" si="36"/>
        <v>8.164+6.415i</v>
      </c>
      <c r="BR53" s="118" t="str">
        <f t="shared" si="36"/>
        <v>8.268+6.437i</v>
      </c>
      <c r="BS53" s="118" t="str">
        <f t="shared" si="36"/>
        <v>8.271+6.324i</v>
      </c>
      <c r="BT53" s="118" t="str">
        <f t="shared" si="36"/>
        <v>0</v>
      </c>
      <c r="BU53" s="118" t="str">
        <f t="shared" si="36"/>
        <v>8.274+6.321i</v>
      </c>
      <c r="BV53" s="118" t="str">
        <f t="shared" si="36"/>
        <v>8.201+6.249i</v>
      </c>
      <c r="BW53" s="118" t="str">
        <f t="shared" si="36"/>
        <v>7.947+5.955i</v>
      </c>
      <c r="BX53" s="118" t="str">
        <f t="shared" si="34"/>
        <v>7.731+5.671i</v>
      </c>
      <c r="BY53" s="118" t="str">
        <f t="shared" si="34"/>
        <v>7.501+5.319i</v>
      </c>
      <c r="BZ53" s="118" t="str">
        <f t="shared" si="34"/>
        <v>7.233+4.883i</v>
      </c>
      <c r="CA53" s="118" t="str">
        <f t="shared" si="34"/>
        <v>7.058+4.571i</v>
      </c>
      <c r="CB53" s="118" t="str">
        <f t="shared" si="34"/>
        <v>6.889+4.294i</v>
      </c>
      <c r="CC53" s="118" t="str">
        <f t="shared" si="34"/>
        <v>6.701+3.987i</v>
      </c>
      <c r="CD53" s="118" t="str">
        <f t="shared" si="34"/>
        <v>6.516+3.647i</v>
      </c>
      <c r="CE53" s="118" t="str">
        <f t="shared" si="34"/>
        <v>6.386+3.354i</v>
      </c>
      <c r="CF53" s="118" t="str">
        <f t="shared" si="34"/>
        <v>6.34248714285714+3.30152428571429i</v>
      </c>
      <c r="CG53" s="118" t="str">
        <f t="shared" si="34"/>
        <v>0</v>
      </c>
      <c r="CH53" s="39">
        <f t="shared" si="22"/>
        <v>9750000000</v>
      </c>
      <c r="CI53" s="121">
        <f t="shared" si="23"/>
        <v>1.8439482223603663</v>
      </c>
      <c r="CJ53" s="121" t="str">
        <f t="shared" si="38"/>
        <v>12.3663483119898+7.36743277942951i</v>
      </c>
      <c r="CK53" s="121" t="str">
        <f t="shared" si="38"/>
        <v>12.4282110187089+7.27253178898928i</v>
      </c>
      <c r="CL53" s="121" t="str">
        <f t="shared" si="38"/>
        <v>12.8412554205176+8.00642318148871i</v>
      </c>
      <c r="CM53" s="121" t="str">
        <f t="shared" si="38"/>
        <v>13.3686246121127+9.15889082046394i</v>
      </c>
      <c r="CN53" s="121" t="str">
        <f t="shared" si="38"/>
        <v>13.6507486901338+9.6770402709472i</v>
      </c>
      <c r="CO53" s="121" t="str">
        <f t="shared" si="38"/>
        <v>14.0490415061636+10.4441227314491i</v>
      </c>
      <c r="CP53" s="121" t="str">
        <f t="shared" si="38"/>
        <v>14.4436464257487+11.2702115350666i</v>
      </c>
      <c r="CQ53" s="121" t="str">
        <f t="shared" si="38"/>
        <v>14.7534297271053+11.7846730891051i</v>
      </c>
      <c r="CR53" s="121" t="str">
        <f t="shared" si="38"/>
        <v>14.935980601119+11.9082176200032i</v>
      </c>
      <c r="CS53" s="121" t="str">
        <f t="shared" si="38"/>
        <v>15.05399328735+11.8289278464417i</v>
      </c>
      <c r="CT53" s="121" t="str">
        <f t="shared" si="38"/>
        <v>15.2457639024755+11.8694947073337i</v>
      </c>
      <c r="CU53" s="121" t="str">
        <f t="shared" si="38"/>
        <v>15.2512957471426+11.661128558207i</v>
      </c>
      <c r="CV53" s="121" t="str">
        <f t="shared" si="38"/>
        <v>0</v>
      </c>
      <c r="CW53" s="121" t="str">
        <f t="shared" si="38"/>
        <v>15.2568275918097+11.6555967135399i</v>
      </c>
      <c r="CX53" s="121" t="str">
        <f t="shared" si="38"/>
        <v>15.1222193715774+11.5228324415299i</v>
      </c>
      <c r="CY53" s="121" t="str">
        <f t="shared" si="38"/>
        <v>14.6538565230978+10.980711664156i</v>
      </c>
      <c r="CZ53" s="121" t="str">
        <f t="shared" si="29"/>
        <v>14.255563707068+10.4570303690056i</v>
      </c>
      <c r="DA53" s="121" t="str">
        <f t="shared" si="29"/>
        <v>13.8314556159251+9.80796059473479i</v>
      </c>
      <c r="DB53" s="121" t="str">
        <f t="shared" si="29"/>
        <v>13.3372774923325+9.00399916978567i</v>
      </c>
      <c r="DC53" s="121" t="str">
        <f t="shared" si="29"/>
        <v>13.0145865534195+8.42868732440923i</v>
      </c>
      <c r="DD53" s="121" t="str">
        <f t="shared" si="29"/>
        <v>12.7029593038406+7.91791366681541i</v>
      </c>
      <c r="DE53" s="121" t="str">
        <f t="shared" si="29"/>
        <v>12.3562970380368+7.35182156255078i</v>
      </c>
      <c r="DF53" s="121" t="str">
        <f t="shared" si="29"/>
        <v>12.0151666169001+6.72487916694826i</v>
      </c>
      <c r="DG53" s="121" t="str">
        <f t="shared" si="29"/>
        <v>11.7754533479933+6.18460233779667i</v>
      </c>
      <c r="DH53" s="121" t="str">
        <f t="shared" si="29"/>
        <v>11.6952178924149+6.08783983772244i</v>
      </c>
      <c r="DI53" s="121"/>
      <c r="DK53" s="39">
        <f t="shared" si="39"/>
        <v>12.3663483119898</v>
      </c>
      <c r="DL53" s="39">
        <f t="shared" si="39"/>
        <v>12.4282110187089</v>
      </c>
      <c r="DM53" s="39">
        <f t="shared" si="39"/>
        <v>12.8412554205176</v>
      </c>
      <c r="DN53" s="39">
        <f t="shared" si="39"/>
        <v>13.368624612112701</v>
      </c>
      <c r="DO53" s="39">
        <f t="shared" si="39"/>
        <v>13.650748690133801</v>
      </c>
      <c r="DP53" s="39">
        <f t="shared" si="39"/>
        <v>14.049041506163601</v>
      </c>
      <c r="DQ53" s="39">
        <f t="shared" si="39"/>
        <v>14.4436464257487</v>
      </c>
      <c r="DR53" s="39">
        <f t="shared" si="39"/>
        <v>14.753429727105299</v>
      </c>
      <c r="DS53" s="39">
        <f t="shared" si="39"/>
        <v>14.935980601119001</v>
      </c>
      <c r="DT53" s="39">
        <f t="shared" si="39"/>
        <v>15.05399328735</v>
      </c>
      <c r="DU53" s="39">
        <f t="shared" si="39"/>
        <v>15.245763902475501</v>
      </c>
      <c r="DV53" s="39">
        <f t="shared" si="39"/>
        <v>15.251295747142599</v>
      </c>
      <c r="DW53" s="39">
        <f t="shared" si="39"/>
        <v>0</v>
      </c>
      <c r="DX53" s="39">
        <f t="shared" si="39"/>
        <v>15.256827591809699</v>
      </c>
      <c r="DY53" s="39">
        <f t="shared" si="39"/>
        <v>15.122219371577399</v>
      </c>
      <c r="DZ53" s="39">
        <f t="shared" si="39"/>
        <v>14.653856523097801</v>
      </c>
      <c r="EA53" s="39">
        <f t="shared" si="30"/>
        <v>14.255563707067999</v>
      </c>
      <c r="EB53" s="39">
        <f t="shared" si="30"/>
        <v>13.831455615925099</v>
      </c>
      <c r="EC53" s="39">
        <f t="shared" si="30"/>
        <v>13.3372774923325</v>
      </c>
      <c r="ED53" s="39">
        <f t="shared" si="30"/>
        <v>13.0145865534195</v>
      </c>
      <c r="EE53" s="39">
        <f t="shared" si="30"/>
        <v>12.702959303840601</v>
      </c>
      <c r="EF53" s="39">
        <f t="shared" si="30"/>
        <v>12.3562970380368</v>
      </c>
      <c r="EG53" s="39">
        <f t="shared" si="30"/>
        <v>12.0151666169001</v>
      </c>
      <c r="EH53" s="39">
        <f t="shared" si="30"/>
        <v>11.775453347993301</v>
      </c>
      <c r="EI53" s="39">
        <f t="shared" si="30"/>
        <v>11.695217892414901</v>
      </c>
      <c r="EK53" s="39">
        <f t="shared" si="42"/>
        <v>7.3674327794295102</v>
      </c>
      <c r="EL53" s="39">
        <f t="shared" si="40"/>
        <v>7.27253178898928</v>
      </c>
      <c r="EM53" s="39">
        <f t="shared" si="40"/>
        <v>8.0064231814887101</v>
      </c>
      <c r="EN53" s="39">
        <f t="shared" si="40"/>
        <v>9.1588908204639399</v>
      </c>
      <c r="EO53" s="39">
        <f t="shared" si="40"/>
        <v>9.6770402709472005</v>
      </c>
      <c r="EP53" s="39">
        <f t="shared" si="40"/>
        <v>10.444122731449101</v>
      </c>
      <c r="EQ53" s="39">
        <f t="shared" si="40"/>
        <v>11.270211535066601</v>
      </c>
      <c r="ER53" s="39">
        <f t="shared" si="40"/>
        <v>11.7846730891051</v>
      </c>
      <c r="ES53" s="39">
        <f t="shared" si="40"/>
        <v>11.908217620003199</v>
      </c>
      <c r="ET53" s="39">
        <f t="shared" si="40"/>
        <v>11.828927846441699</v>
      </c>
      <c r="EU53" s="39">
        <f t="shared" si="40"/>
        <v>11.8694947073337</v>
      </c>
      <c r="EV53" s="39">
        <f t="shared" si="40"/>
        <v>11.661128558207</v>
      </c>
      <c r="EW53" s="39">
        <f t="shared" si="40"/>
        <v>0</v>
      </c>
      <c r="EX53" s="39">
        <f t="shared" si="40"/>
        <v>11.6555967135399</v>
      </c>
      <c r="EY53" s="39">
        <f t="shared" si="40"/>
        <v>11.5228324415299</v>
      </c>
      <c r="EZ53" s="39">
        <f t="shared" si="40"/>
        <v>10.980711664156001</v>
      </c>
      <c r="FA53" s="39">
        <f t="shared" si="31"/>
        <v>10.457030369005601</v>
      </c>
      <c r="FB53" s="39">
        <f t="shared" si="31"/>
        <v>9.8079605947347908</v>
      </c>
      <c r="FC53" s="39">
        <f t="shared" si="31"/>
        <v>9.0039991697856703</v>
      </c>
      <c r="FD53" s="39">
        <f t="shared" si="31"/>
        <v>8.4286873244092302</v>
      </c>
      <c r="FE53" s="39">
        <f t="shared" si="31"/>
        <v>7.9179136668154104</v>
      </c>
      <c r="FF53" s="39">
        <f t="shared" si="31"/>
        <v>7.3518215625507803</v>
      </c>
      <c r="FG53" s="39">
        <f t="shared" si="31"/>
        <v>6.7248791669482602</v>
      </c>
      <c r="FH53" s="39">
        <f t="shared" si="31"/>
        <v>6.1846023377966697</v>
      </c>
      <c r="FI53" s="39">
        <f t="shared" si="31"/>
        <v>6.0878398377224396</v>
      </c>
      <c r="FK53" s="39">
        <f t="shared" si="41"/>
        <v>0.32875722106602584</v>
      </c>
      <c r="FL53" s="39">
        <f t="shared" si="41"/>
        <v>0.33185789800402959</v>
      </c>
      <c r="FM53" s="39">
        <f t="shared" si="41"/>
        <v>0.29943512601276906</v>
      </c>
      <c r="FN53" s="39">
        <f t="shared" si="41"/>
        <v>0.25642112006036849</v>
      </c>
      <c r="FO53" s="39">
        <f t="shared" si="41"/>
        <v>0.23913745980612766</v>
      </c>
      <c r="FP53" s="39">
        <f t="shared" si="41"/>
        <v>0.21623963500750212</v>
      </c>
      <c r="FQ53" s="39">
        <f t="shared" si="41"/>
        <v>0.19481615966255922</v>
      </c>
      <c r="FR53" s="39">
        <f t="shared" si="41"/>
        <v>0.18250814271308832</v>
      </c>
      <c r="FS53" s="39">
        <f t="shared" si="41"/>
        <v>0.17911703783417821</v>
      </c>
      <c r="FT53" s="39">
        <f t="shared" si="41"/>
        <v>0.17998911952512028</v>
      </c>
      <c r="FU53" s="39">
        <f t="shared" si="41"/>
        <v>0.17816475786550029</v>
      </c>
      <c r="FV53" s="39">
        <f t="shared" si="41"/>
        <v>0.18214270997774965</v>
      </c>
      <c r="FW53" s="39">
        <f t="shared" si="41"/>
        <v>0.99999999999999989</v>
      </c>
      <c r="FX53" s="39">
        <f t="shared" si="41"/>
        <v>0.18221969185126249</v>
      </c>
      <c r="FY53" s="39">
        <f t="shared" si="41"/>
        <v>0.18561056062948805</v>
      </c>
      <c r="FZ53" s="39">
        <f t="shared" si="41"/>
        <v>0.19981932095577892</v>
      </c>
      <c r="GA53" s="39">
        <f t="shared" si="32"/>
        <v>0.21452509669644063</v>
      </c>
      <c r="GB53" s="39">
        <f t="shared" si="32"/>
        <v>0.23417710406019457</v>
      </c>
      <c r="GC53" s="39">
        <f t="shared" si="32"/>
        <v>0.26142490341401614</v>
      </c>
      <c r="GD53" s="39">
        <f t="shared" si="32"/>
        <v>0.28296599585761067</v>
      </c>
      <c r="GE53" s="39">
        <f t="shared" si="32"/>
        <v>0.30406187416677188</v>
      </c>
      <c r="GF53" s="39">
        <f t="shared" si="32"/>
        <v>0.32949358391934486</v>
      </c>
      <c r="GG53" s="39">
        <f t="shared" si="32"/>
        <v>0.35971494335042659</v>
      </c>
      <c r="GH53" s="39">
        <f t="shared" si="32"/>
        <v>0.38712053420774178</v>
      </c>
      <c r="GI53" s="39">
        <f t="shared" si="32"/>
        <v>0.39273707728748297</v>
      </c>
      <c r="GJ53" s="39">
        <f t="shared" si="27"/>
        <v>9750000000</v>
      </c>
      <c r="GK53" s="39">
        <f t="shared" si="43"/>
        <v>-9.6624939846635307</v>
      </c>
      <c r="GL53" s="39">
        <f t="shared" si="43"/>
        <v>-9.580956839405097</v>
      </c>
      <c r="GM53" s="39">
        <f t="shared" si="43"/>
        <v>-10.473945099317159</v>
      </c>
      <c r="GN53" s="39">
        <f t="shared" si="43"/>
        <v>-11.820924142508476</v>
      </c>
      <c r="GO53" s="39">
        <f t="shared" si="43"/>
        <v>-12.427047765611947</v>
      </c>
      <c r="GP53" s="39">
        <f t="shared" si="43"/>
        <v>-13.301294007152356</v>
      </c>
      <c r="GQ53" s="39">
        <f t="shared" si="43"/>
        <v>-14.207500439784287</v>
      </c>
      <c r="GR53" s="39">
        <f t="shared" si="43"/>
        <v>-14.774355089194193</v>
      </c>
      <c r="GS53" s="39">
        <f t="shared" si="43"/>
        <v>-14.937262031156253</v>
      </c>
      <c r="GT53" s="39">
        <f t="shared" si="43"/>
        <v>-14.895074950491958</v>
      </c>
      <c r="GU53" s="39">
        <f t="shared" si="43"/>
        <v>-14.98356396088788</v>
      </c>
      <c r="GV53" s="39">
        <f t="shared" si="43"/>
        <v>-14.791764122785885</v>
      </c>
      <c r="GW53" s="39">
        <f t="shared" si="43"/>
        <v>-9.6432746655328714E-16</v>
      </c>
      <c r="GX53" s="39">
        <f t="shared" si="43"/>
        <v>-14.788093842515162</v>
      </c>
      <c r="GY53" s="39">
        <f t="shared" si="43"/>
        <v>-14.627946349774879</v>
      </c>
      <c r="GZ53" s="39">
        <f t="shared" si="33"/>
        <v>-13.987250424423381</v>
      </c>
      <c r="HA53" s="39">
        <f t="shared" si="33"/>
        <v>-13.370437871989751</v>
      </c>
      <c r="HB53" s="39">
        <f t="shared" si="33"/>
        <v>-12.60911137967115</v>
      </c>
      <c r="HC53" s="39">
        <f t="shared" si="33"/>
        <v>-11.653060875267748</v>
      </c>
      <c r="HD53" s="39">
        <f t="shared" si="33"/>
        <v>-10.965315013803457</v>
      </c>
      <c r="HE53" s="39">
        <f t="shared" si="33"/>
        <v>-10.340760638684346</v>
      </c>
      <c r="HF53" s="39">
        <f t="shared" si="33"/>
        <v>-9.6430607561826509</v>
      </c>
      <c r="HG53" s="39">
        <f t="shared" si="33"/>
        <v>-8.8808304051627793</v>
      </c>
      <c r="HH53" s="39">
        <f t="shared" si="33"/>
        <v>-8.2430758318699073</v>
      </c>
      <c r="HI53" s="39">
        <f t="shared" si="33"/>
        <v>-8.1179619235991183</v>
      </c>
    </row>
    <row r="54" spans="1:217" s="39" customFormat="1">
      <c r="A54" s="20"/>
      <c r="B54" s="184"/>
      <c r="C54" s="40">
        <v>9.8000000000000007</v>
      </c>
      <c r="D54" s="41">
        <v>6.6969261904761908</v>
      </c>
      <c r="E54" s="42">
        <v>6.7389999999999999</v>
      </c>
      <c r="F54" s="42">
        <v>6.9640000000000004</v>
      </c>
      <c r="G54" s="42">
        <v>7.2530000000000001</v>
      </c>
      <c r="H54" s="42">
        <v>7.4029999999999996</v>
      </c>
      <c r="I54" s="42">
        <v>7.6040000000000001</v>
      </c>
      <c r="J54" s="42">
        <v>7.8289999999999997</v>
      </c>
      <c r="K54" s="42">
        <v>7.9820000000000002</v>
      </c>
      <c r="L54" s="42">
        <v>8.077</v>
      </c>
      <c r="M54" s="42">
        <v>8.1479999999999997</v>
      </c>
      <c r="N54" s="42">
        <v>8.2569999999999997</v>
      </c>
      <c r="O54" s="43">
        <v>8.266</v>
      </c>
      <c r="P54" s="20"/>
      <c r="Q54" s="41">
        <v>8.266</v>
      </c>
      <c r="R54" s="42">
        <v>8.1959999999999997</v>
      </c>
      <c r="S54" s="42">
        <v>7.9359999999999999</v>
      </c>
      <c r="T54" s="42">
        <v>7.718</v>
      </c>
      <c r="U54" s="42">
        <v>7.49</v>
      </c>
      <c r="V54" s="42">
        <v>7.2279999999999998</v>
      </c>
      <c r="W54" s="42">
        <v>7.0510000000000002</v>
      </c>
      <c r="X54" s="42">
        <v>6.8860000000000001</v>
      </c>
      <c r="Y54" s="42">
        <v>6.7050000000000001</v>
      </c>
      <c r="Z54" s="42">
        <v>6.5170000000000003</v>
      </c>
      <c r="AA54" s="42">
        <v>6.3849999999999998</v>
      </c>
      <c r="AB54" s="43">
        <v>6.3299757142857143</v>
      </c>
      <c r="AD54" s="20"/>
      <c r="AE54" s="184"/>
      <c r="AF54" s="40">
        <v>9.8000000000000007</v>
      </c>
      <c r="AG54" s="41">
        <v>3.9850623809523813</v>
      </c>
      <c r="AH54" s="42">
        <v>3.9359999999999999</v>
      </c>
      <c r="AI54" s="42">
        <v>4.33</v>
      </c>
      <c r="AJ54" s="42">
        <v>4.9509999999999996</v>
      </c>
      <c r="AK54" s="42">
        <v>5.226</v>
      </c>
      <c r="AL54" s="42">
        <v>5.6429999999999998</v>
      </c>
      <c r="AM54" s="42">
        <v>6.09</v>
      </c>
      <c r="AN54" s="42">
        <v>6.3529999999999998</v>
      </c>
      <c r="AO54" s="42">
        <v>6.4269999999999996</v>
      </c>
      <c r="AP54" s="42">
        <v>6.3849999999999998</v>
      </c>
      <c r="AQ54" s="42">
        <v>6.4029999999999996</v>
      </c>
      <c r="AR54" s="43">
        <v>6.2880000000000003</v>
      </c>
      <c r="AS54" s="20"/>
      <c r="AT54" s="41">
        <v>6.2839999999999998</v>
      </c>
      <c r="AU54" s="42">
        <v>6.2190000000000003</v>
      </c>
      <c r="AV54" s="42">
        <v>5.9329999999999998</v>
      </c>
      <c r="AW54" s="42">
        <v>5.6470000000000002</v>
      </c>
      <c r="AX54" s="42">
        <v>5.2949999999999999</v>
      </c>
      <c r="AY54" s="42">
        <v>4.8659999999999997</v>
      </c>
      <c r="AZ54" s="42">
        <v>4.5549999999999997</v>
      </c>
      <c r="BA54" s="42">
        <v>4.2770000000000001</v>
      </c>
      <c r="BB54" s="42">
        <v>3.9750000000000001</v>
      </c>
      <c r="BC54" s="42">
        <v>3.637</v>
      </c>
      <c r="BD54" s="42">
        <v>3.355</v>
      </c>
      <c r="BE54" s="43">
        <v>3.2958780952380948</v>
      </c>
      <c r="BH54" s="118" t="str">
        <f t="shared" si="37"/>
        <v>6.69692619047619+3.98506238095238i</v>
      </c>
      <c r="BI54" s="118" t="str">
        <f t="shared" si="37"/>
        <v>6.739+3.936i</v>
      </c>
      <c r="BJ54" s="118" t="str">
        <f t="shared" si="36"/>
        <v>6.964+4.33i</v>
      </c>
      <c r="BK54" s="118" t="str">
        <f t="shared" si="36"/>
        <v>7.253+4.951i</v>
      </c>
      <c r="BL54" s="118" t="str">
        <f t="shared" si="36"/>
        <v>7.403+5.226i</v>
      </c>
      <c r="BM54" s="118" t="str">
        <f t="shared" si="36"/>
        <v>7.604+5.643i</v>
      </c>
      <c r="BN54" s="118" t="str">
        <f t="shared" si="36"/>
        <v>7.829+6.09i</v>
      </c>
      <c r="BO54" s="118" t="str">
        <f t="shared" si="36"/>
        <v>7.982+6.353i</v>
      </c>
      <c r="BP54" s="118" t="str">
        <f t="shared" si="36"/>
        <v>8.077+6.427i</v>
      </c>
      <c r="BQ54" s="118" t="str">
        <f t="shared" si="36"/>
        <v>8.148+6.385i</v>
      </c>
      <c r="BR54" s="118" t="str">
        <f t="shared" si="36"/>
        <v>8.257+6.403i</v>
      </c>
      <c r="BS54" s="118" t="str">
        <f t="shared" si="36"/>
        <v>8.266+6.288i</v>
      </c>
      <c r="BT54" s="118" t="str">
        <f t="shared" si="36"/>
        <v>0</v>
      </c>
      <c r="BU54" s="118" t="str">
        <f t="shared" si="36"/>
        <v>8.266+6.284i</v>
      </c>
      <c r="BV54" s="118" t="str">
        <f t="shared" si="36"/>
        <v>8.196+6.219i</v>
      </c>
      <c r="BW54" s="118" t="str">
        <f t="shared" si="36"/>
        <v>7.936+5.933i</v>
      </c>
      <c r="BX54" s="118" t="str">
        <f t="shared" si="34"/>
        <v>7.718+5.647i</v>
      </c>
      <c r="BY54" s="118" t="str">
        <f t="shared" si="34"/>
        <v>7.49+5.295i</v>
      </c>
      <c r="BZ54" s="118" t="str">
        <f t="shared" si="34"/>
        <v>7.228+4.866i</v>
      </c>
      <c r="CA54" s="118" t="str">
        <f t="shared" si="34"/>
        <v>7.051+4.555i</v>
      </c>
      <c r="CB54" s="118" t="str">
        <f t="shared" si="34"/>
        <v>6.886+4.277i</v>
      </c>
      <c r="CC54" s="118" t="str">
        <f t="shared" si="34"/>
        <v>6.705+3.975i</v>
      </c>
      <c r="CD54" s="118" t="str">
        <f t="shared" si="34"/>
        <v>6.517+3.637i</v>
      </c>
      <c r="CE54" s="118" t="str">
        <f t="shared" si="34"/>
        <v>6.385+3.355i</v>
      </c>
      <c r="CF54" s="118" t="str">
        <f t="shared" si="34"/>
        <v>6.32997571428571+3.29587809523809i</v>
      </c>
      <c r="CG54" s="118" t="str">
        <f t="shared" si="34"/>
        <v>0</v>
      </c>
      <c r="CH54" s="39">
        <f t="shared" si="22"/>
        <v>9800000000</v>
      </c>
      <c r="CI54" s="121">
        <f t="shared" si="23"/>
        <v>1.8345403232666906</v>
      </c>
      <c r="CJ54" s="121" t="str">
        <f t="shared" si="38"/>
        <v>12.2857811383694+7.31075762859031i</v>
      </c>
      <c r="CK54" s="121" t="str">
        <f t="shared" si="38"/>
        <v>12.3629672384942+7.22075071237769i</v>
      </c>
      <c r="CL54" s="121" t="str">
        <f t="shared" si="38"/>
        <v>12.7757388112292+7.94355959974477i</v>
      </c>
      <c r="CM54" s="121" t="str">
        <f t="shared" si="38"/>
        <v>13.3059209646533+9.08280914049339i</v>
      </c>
      <c r="CN54" s="121" t="str">
        <f t="shared" si="38"/>
        <v>13.5811020131433+9.58730772939172i</v>
      </c>
      <c r="CO54" s="121" t="str">
        <f t="shared" si="38"/>
        <v>13.9498446181199+10.3523110441939i</v>
      </c>
      <c r="CP54" s="121" t="str">
        <f t="shared" si="38"/>
        <v>14.3626161908549+11.1723505686941i</v>
      </c>
      <c r="CQ54" s="121" t="str">
        <f t="shared" si="38"/>
        <v>14.6433008603147+11.6548346737133i</v>
      </c>
      <c r="CR54" s="121" t="str">
        <f t="shared" si="38"/>
        <v>14.8175821910251+11.790590657635i</v>
      </c>
      <c r="CS54" s="121" t="str">
        <f t="shared" si="38"/>
        <v>14.947834553977+11.7135399640578i</v>
      </c>
      <c r="CT54" s="121" t="str">
        <f t="shared" si="38"/>
        <v>15.1477994492131+11.7465616898766i</v>
      </c>
      <c r="CU54" s="121" t="str">
        <f t="shared" si="38"/>
        <v>15.1643103121225+11.535589552701i</v>
      </c>
      <c r="CV54" s="121" t="str">
        <f t="shared" si="38"/>
        <v>0</v>
      </c>
      <c r="CW54" s="121" t="str">
        <f t="shared" si="38"/>
        <v>15.1643103121225+11.5282513914079i</v>
      </c>
      <c r="CX54" s="121" t="str">
        <f t="shared" si="38"/>
        <v>15.0358924894938+11.4090062703955i</v>
      </c>
      <c r="CY54" s="121" t="str">
        <f t="shared" si="38"/>
        <v>14.5589120054445+10.8843277379413i</v>
      </c>
      <c r="CZ54" s="121" t="str">
        <f t="shared" si="29"/>
        <v>14.1589822149723+10.359649205487i</v>
      </c>
      <c r="DA54" s="121" t="str">
        <f t="shared" si="29"/>
        <v>13.7407070212675+9.71389101169713i</v>
      </c>
      <c r="DB54" s="121" t="str">
        <f t="shared" si="29"/>
        <v>13.2600574565716+8.92687321301572i</v>
      </c>
      <c r="DC54" s="121" t="str">
        <f t="shared" si="29"/>
        <v>12.9353438193534+8.35633117247978i</v>
      </c>
      <c r="DD54" s="121" t="str">
        <f t="shared" si="29"/>
        <v>12.6326446660144+7.84632896261164i</v>
      </c>
      <c r="DE54" s="121" t="str">
        <f t="shared" si="29"/>
        <v>12.3005928675032+7.2922977849851i</v>
      </c>
      <c r="DF54" s="121" t="str">
        <f t="shared" si="29"/>
        <v>11.955699286729+6.67222315572095i</v>
      </c>
      <c r="DG54" s="121" t="str">
        <f t="shared" si="29"/>
        <v>11.7135399640578+6.15488278455975i</v>
      </c>
      <c r="DH54" s="121" t="str">
        <f t="shared" si="29"/>
        <v>11.612595693156+6.04642126628569i</v>
      </c>
      <c r="DI54" s="121"/>
      <c r="DK54" s="39">
        <f t="shared" si="39"/>
        <v>12.2857811383694</v>
      </c>
      <c r="DL54" s="39">
        <f t="shared" si="39"/>
        <v>12.3629672384942</v>
      </c>
      <c r="DM54" s="39">
        <f t="shared" si="39"/>
        <v>12.7757388112292</v>
      </c>
      <c r="DN54" s="39">
        <f t="shared" si="39"/>
        <v>13.3059209646533</v>
      </c>
      <c r="DO54" s="39">
        <f t="shared" si="39"/>
        <v>13.581102013143299</v>
      </c>
      <c r="DP54" s="39">
        <f t="shared" si="39"/>
        <v>13.949844618119901</v>
      </c>
      <c r="DQ54" s="39">
        <f t="shared" si="39"/>
        <v>14.362616190854901</v>
      </c>
      <c r="DR54" s="39">
        <f t="shared" si="39"/>
        <v>14.643300860314699</v>
      </c>
      <c r="DS54" s="39">
        <f t="shared" si="39"/>
        <v>14.8175821910251</v>
      </c>
      <c r="DT54" s="39">
        <f t="shared" si="39"/>
        <v>14.947834553977</v>
      </c>
      <c r="DU54" s="39">
        <f t="shared" si="39"/>
        <v>15.1477994492131</v>
      </c>
      <c r="DV54" s="39">
        <f t="shared" si="39"/>
        <v>15.164310312122501</v>
      </c>
      <c r="DW54" s="39">
        <f t="shared" si="39"/>
        <v>0</v>
      </c>
      <c r="DX54" s="39">
        <f t="shared" si="39"/>
        <v>15.164310312122501</v>
      </c>
      <c r="DY54" s="39">
        <f t="shared" si="39"/>
        <v>15.035892489493801</v>
      </c>
      <c r="DZ54" s="39">
        <f t="shared" si="39"/>
        <v>14.558912005444499</v>
      </c>
      <c r="EA54" s="39">
        <f t="shared" si="30"/>
        <v>14.158982214972299</v>
      </c>
      <c r="EB54" s="39">
        <f t="shared" si="30"/>
        <v>13.7407070212675</v>
      </c>
      <c r="EC54" s="39">
        <f t="shared" si="30"/>
        <v>13.2600574565716</v>
      </c>
      <c r="ED54" s="39">
        <f t="shared" si="30"/>
        <v>12.935343819353401</v>
      </c>
      <c r="EE54" s="39">
        <f t="shared" si="30"/>
        <v>12.6326446660144</v>
      </c>
      <c r="EF54" s="39">
        <f t="shared" si="30"/>
        <v>12.3005928675032</v>
      </c>
      <c r="EG54" s="39">
        <f t="shared" si="30"/>
        <v>11.955699286729001</v>
      </c>
      <c r="EH54" s="39">
        <f t="shared" si="30"/>
        <v>11.7135399640578</v>
      </c>
      <c r="EI54" s="39">
        <f t="shared" si="30"/>
        <v>11.612595693156001</v>
      </c>
      <c r="EK54" s="39">
        <f t="shared" si="42"/>
        <v>7.3107576285903102</v>
      </c>
      <c r="EL54" s="39">
        <f t="shared" si="40"/>
        <v>7.22075071237769</v>
      </c>
      <c r="EM54" s="39">
        <f t="shared" si="40"/>
        <v>7.9435595997447699</v>
      </c>
      <c r="EN54" s="39">
        <f t="shared" si="40"/>
        <v>9.0828091404933904</v>
      </c>
      <c r="EO54" s="39">
        <f t="shared" si="40"/>
        <v>9.5873077293917195</v>
      </c>
      <c r="EP54" s="39">
        <f t="shared" si="40"/>
        <v>10.3523110441939</v>
      </c>
      <c r="EQ54" s="39">
        <f t="shared" si="40"/>
        <v>11.1723505686941</v>
      </c>
      <c r="ER54" s="39">
        <f t="shared" si="40"/>
        <v>11.6548346737133</v>
      </c>
      <c r="ES54" s="39">
        <f t="shared" si="40"/>
        <v>11.790590657635001</v>
      </c>
      <c r="ET54" s="39">
        <f t="shared" si="40"/>
        <v>11.7135399640578</v>
      </c>
      <c r="EU54" s="39">
        <f t="shared" si="40"/>
        <v>11.7465616898766</v>
      </c>
      <c r="EV54" s="39">
        <f t="shared" si="40"/>
        <v>11.535589552701</v>
      </c>
      <c r="EW54" s="39">
        <f t="shared" si="40"/>
        <v>0</v>
      </c>
      <c r="EX54" s="39">
        <f t="shared" si="40"/>
        <v>11.528251391407901</v>
      </c>
      <c r="EY54" s="39">
        <f t="shared" si="40"/>
        <v>11.4090062703955</v>
      </c>
      <c r="EZ54" s="39">
        <f t="shared" si="40"/>
        <v>10.8843277379413</v>
      </c>
      <c r="FA54" s="39">
        <f t="shared" si="31"/>
        <v>10.359649205487001</v>
      </c>
      <c r="FB54" s="39">
        <f t="shared" si="31"/>
        <v>9.7138910116971307</v>
      </c>
      <c r="FC54" s="39">
        <f t="shared" si="31"/>
        <v>8.9268732130157193</v>
      </c>
      <c r="FD54" s="39">
        <f t="shared" si="31"/>
        <v>8.3563311724797806</v>
      </c>
      <c r="FE54" s="39">
        <f t="shared" si="31"/>
        <v>7.8463289626116399</v>
      </c>
      <c r="FF54" s="39">
        <f t="shared" si="31"/>
        <v>7.2922977849850996</v>
      </c>
      <c r="FG54" s="39">
        <f t="shared" si="31"/>
        <v>6.6722231557209497</v>
      </c>
      <c r="FH54" s="39">
        <f t="shared" si="31"/>
        <v>6.1548827845597502</v>
      </c>
      <c r="FI54" s="39">
        <f t="shared" si="31"/>
        <v>6.04642126628569</v>
      </c>
      <c r="FK54" s="39">
        <f t="shared" si="41"/>
        <v>0.33193885672742313</v>
      </c>
      <c r="FL54" s="39">
        <f t="shared" si="41"/>
        <v>0.33469601246311359</v>
      </c>
      <c r="FM54" s="39">
        <f t="shared" si="41"/>
        <v>0.30238035767992771</v>
      </c>
      <c r="FN54" s="39">
        <f t="shared" si="41"/>
        <v>0.25926355366618059</v>
      </c>
      <c r="FO54" s="39">
        <f t="shared" si="41"/>
        <v>0.24218831374653557</v>
      </c>
      <c r="FP54" s="39">
        <f t="shared" si="41"/>
        <v>0.21918582642714304</v>
      </c>
      <c r="FQ54" s="39">
        <f t="shared" si="41"/>
        <v>0.19741421591483227</v>
      </c>
      <c r="FR54" s="39">
        <f t="shared" si="41"/>
        <v>0.18569624195613846</v>
      </c>
      <c r="FS54" s="39">
        <f t="shared" si="41"/>
        <v>0.18203655668442428</v>
      </c>
      <c r="FT54" s="39">
        <f t="shared" si="41"/>
        <v>0.18281807497115488</v>
      </c>
      <c r="FU54" s="39">
        <f t="shared" si="41"/>
        <v>0.18105933237653432</v>
      </c>
      <c r="FV54" s="39">
        <f t="shared" si="41"/>
        <v>0.18511434368929436</v>
      </c>
      <c r="FW54" s="39">
        <f t="shared" si="41"/>
        <v>0.99999999999999989</v>
      </c>
      <c r="FX54" s="39">
        <f t="shared" si="41"/>
        <v>0.18526088033749583</v>
      </c>
      <c r="FY54" s="39">
        <f t="shared" si="41"/>
        <v>0.18841290959280901</v>
      </c>
      <c r="FZ54" s="39">
        <f t="shared" si="41"/>
        <v>0.20256398346886328</v>
      </c>
      <c r="GA54" s="39">
        <f t="shared" si="32"/>
        <v>0.21756415960981854</v>
      </c>
      <c r="GB54" s="39">
        <f t="shared" si="32"/>
        <v>0.23743096780529982</v>
      </c>
      <c r="GC54" s="39">
        <f t="shared" si="32"/>
        <v>0.26449196023830762</v>
      </c>
      <c r="GD54" s="39">
        <f t="shared" si="32"/>
        <v>0.28618503986328536</v>
      </c>
      <c r="GE54" s="39">
        <f t="shared" si="32"/>
        <v>0.3074316452899678</v>
      </c>
      <c r="GF54" s="39">
        <f t="shared" si="32"/>
        <v>0.33251483758915928</v>
      </c>
      <c r="GG54" s="39">
        <f t="shared" si="32"/>
        <v>0.36276333422519452</v>
      </c>
      <c r="GH54" s="39">
        <f t="shared" si="32"/>
        <v>0.38935280928329574</v>
      </c>
      <c r="GI54" s="39">
        <f t="shared" si="32"/>
        <v>0.39584353303045511</v>
      </c>
      <c r="GJ54" s="39">
        <f t="shared" si="27"/>
        <v>9800000000</v>
      </c>
      <c r="GK54" s="39">
        <f t="shared" si="43"/>
        <v>-9.5788381229904438</v>
      </c>
      <c r="GL54" s="39">
        <f t="shared" si="43"/>
        <v>-9.5069892351021306</v>
      </c>
      <c r="GM54" s="39">
        <f t="shared" si="43"/>
        <v>-10.388928471636273</v>
      </c>
      <c r="GN54" s="39">
        <f t="shared" si="43"/>
        <v>-11.725170609785652</v>
      </c>
      <c r="GO54" s="39">
        <f t="shared" si="43"/>
        <v>-12.316936331856008</v>
      </c>
      <c r="GP54" s="39">
        <f t="shared" si="43"/>
        <v>-13.183750655532391</v>
      </c>
      <c r="GQ54" s="39">
        <f t="shared" si="43"/>
        <v>-14.092431534739125</v>
      </c>
      <c r="GR54" s="39">
        <f t="shared" si="43"/>
        <v>-14.623937704873383</v>
      </c>
      <c r="GS54" s="39">
        <f t="shared" si="43"/>
        <v>-14.796827759851803</v>
      </c>
      <c r="GT54" s="39">
        <f t="shared" si="43"/>
        <v>-14.75961736764901</v>
      </c>
      <c r="GU54" s="39">
        <f t="shared" si="43"/>
        <v>-14.843581706894893</v>
      </c>
      <c r="GV54" s="39">
        <f t="shared" si="43"/>
        <v>-14.651198567809478</v>
      </c>
      <c r="GW54" s="39">
        <f t="shared" si="43"/>
        <v>-9.6432746655328714E-16</v>
      </c>
      <c r="GX54" s="39">
        <f t="shared" si="43"/>
        <v>-14.644325531288384</v>
      </c>
      <c r="GY54" s="39">
        <f t="shared" si="43"/>
        <v>-14.497786874510163</v>
      </c>
      <c r="GZ54" s="39">
        <f t="shared" si="33"/>
        <v>-13.86875542149178</v>
      </c>
      <c r="HA54" s="39">
        <f t="shared" si="33"/>
        <v>-13.248252929999829</v>
      </c>
      <c r="HB54" s="39">
        <f t="shared" si="33"/>
        <v>-12.489252744710013</v>
      </c>
      <c r="HC54" s="39">
        <f t="shared" si="33"/>
        <v>-11.551750493536643</v>
      </c>
      <c r="HD54" s="39">
        <f t="shared" si="33"/>
        <v>-10.867061448885904</v>
      </c>
      <c r="HE54" s="39">
        <f t="shared" si="33"/>
        <v>-10.245028613924303</v>
      </c>
      <c r="HF54" s="39">
        <f t="shared" si="33"/>
        <v>-9.563779413874741</v>
      </c>
      <c r="HG54" s="39">
        <f t="shared" si="33"/>
        <v>-8.8075323014990552</v>
      </c>
      <c r="HH54" s="39">
        <f t="shared" si="33"/>
        <v>-8.1931337481440298</v>
      </c>
      <c r="HI54" s="39">
        <f t="shared" si="33"/>
        <v>-8.0495289163234478</v>
      </c>
    </row>
    <row r="55" spans="1:217" s="39" customFormat="1">
      <c r="A55" s="20"/>
      <c r="B55" s="184"/>
      <c r="C55" s="40">
        <v>9.85</v>
      </c>
      <c r="D55" s="41">
        <v>6.693434285714285</v>
      </c>
      <c r="E55" s="42">
        <v>6.734</v>
      </c>
      <c r="F55" s="42">
        <v>6.9509999999999996</v>
      </c>
      <c r="G55" s="42">
        <v>7.2320000000000002</v>
      </c>
      <c r="H55" s="42">
        <v>7.3949999999999996</v>
      </c>
      <c r="I55" s="42">
        <v>7.5919999999999996</v>
      </c>
      <c r="J55" s="42">
        <v>7.819</v>
      </c>
      <c r="K55" s="42">
        <v>7.97</v>
      </c>
      <c r="L55" s="42">
        <v>8.0709999999999997</v>
      </c>
      <c r="M55" s="42">
        <v>8.1430000000000007</v>
      </c>
      <c r="N55" s="42">
        <v>8.2490000000000006</v>
      </c>
      <c r="O55" s="43">
        <v>8.2449999999999992</v>
      </c>
      <c r="P55" s="20"/>
      <c r="Q55" s="41">
        <v>8.2460000000000004</v>
      </c>
      <c r="R55" s="42">
        <v>8.18</v>
      </c>
      <c r="S55" s="42">
        <v>7.9329999999999998</v>
      </c>
      <c r="T55" s="42">
        <v>7.7160000000000002</v>
      </c>
      <c r="U55" s="42">
        <v>7.4850000000000003</v>
      </c>
      <c r="V55" s="42">
        <v>7.22</v>
      </c>
      <c r="W55" s="42">
        <v>7.0430000000000001</v>
      </c>
      <c r="X55" s="42">
        <v>6.875</v>
      </c>
      <c r="Y55" s="42">
        <v>6.6870000000000003</v>
      </c>
      <c r="Z55" s="42">
        <v>6.5019999999999998</v>
      </c>
      <c r="AA55" s="42">
        <v>6.3659999999999997</v>
      </c>
      <c r="AB55" s="43">
        <v>6.3250900000000003</v>
      </c>
      <c r="AD55" s="20"/>
      <c r="AE55" s="184"/>
      <c r="AF55" s="40">
        <v>9.85</v>
      </c>
      <c r="AG55" s="41">
        <v>3.9663014285714286</v>
      </c>
      <c r="AH55" s="42">
        <v>3.9260000000000002</v>
      </c>
      <c r="AI55" s="42">
        <v>4.3179999999999996</v>
      </c>
      <c r="AJ55" s="42">
        <v>4.9269999999999996</v>
      </c>
      <c r="AK55" s="42">
        <v>5.2050000000000001</v>
      </c>
      <c r="AL55" s="42">
        <v>5.6219999999999999</v>
      </c>
      <c r="AM55" s="42">
        <v>6.0650000000000004</v>
      </c>
      <c r="AN55" s="42">
        <v>6.3380000000000001</v>
      </c>
      <c r="AO55" s="42">
        <v>6.407</v>
      </c>
      <c r="AP55" s="42">
        <v>6.37</v>
      </c>
      <c r="AQ55" s="42">
        <v>6.4009999999999998</v>
      </c>
      <c r="AR55" s="43">
        <v>6.298</v>
      </c>
      <c r="AS55" s="20"/>
      <c r="AT55" s="41">
        <v>6.2960000000000003</v>
      </c>
      <c r="AU55" s="42">
        <v>6.2210000000000001</v>
      </c>
      <c r="AV55" s="42">
        <v>5.92</v>
      </c>
      <c r="AW55" s="42">
        <v>5.641</v>
      </c>
      <c r="AX55" s="42">
        <v>5.2830000000000004</v>
      </c>
      <c r="AY55" s="42">
        <v>4.8460000000000001</v>
      </c>
      <c r="AZ55" s="42">
        <v>4.5439999999999996</v>
      </c>
      <c r="BA55" s="42">
        <v>4.2569999999999997</v>
      </c>
      <c r="BB55" s="42">
        <v>3.9550000000000001</v>
      </c>
      <c r="BC55" s="42">
        <v>3.625</v>
      </c>
      <c r="BD55" s="42">
        <v>3.3370000000000002</v>
      </c>
      <c r="BE55" s="43">
        <v>3.2837499999999999</v>
      </c>
      <c r="BH55" s="118" t="str">
        <f t="shared" si="37"/>
        <v>6.69343428571429+3.96630142857143i</v>
      </c>
      <c r="BI55" s="118" t="str">
        <f t="shared" si="37"/>
        <v>6.734+3.926i</v>
      </c>
      <c r="BJ55" s="118" t="str">
        <f t="shared" si="36"/>
        <v>6.951+4.318i</v>
      </c>
      <c r="BK55" s="118" t="str">
        <f t="shared" si="36"/>
        <v>7.232+4.927i</v>
      </c>
      <c r="BL55" s="118" t="str">
        <f t="shared" si="36"/>
        <v>7.395+5.205i</v>
      </c>
      <c r="BM55" s="118" t="str">
        <f t="shared" si="36"/>
        <v>7.592+5.622i</v>
      </c>
      <c r="BN55" s="118" t="str">
        <f t="shared" si="36"/>
        <v>7.819+6.065i</v>
      </c>
      <c r="BO55" s="118" t="str">
        <f t="shared" si="36"/>
        <v>7.97+6.338i</v>
      </c>
      <c r="BP55" s="118" t="str">
        <f t="shared" si="36"/>
        <v>8.071+6.407i</v>
      </c>
      <c r="BQ55" s="118" t="str">
        <f t="shared" si="36"/>
        <v>8.143+6.37i</v>
      </c>
      <c r="BR55" s="118" t="str">
        <f t="shared" si="36"/>
        <v>8.249+6.401i</v>
      </c>
      <c r="BS55" s="118" t="str">
        <f t="shared" si="36"/>
        <v>8.245+6.298i</v>
      </c>
      <c r="BT55" s="118" t="str">
        <f t="shared" si="36"/>
        <v>0</v>
      </c>
      <c r="BU55" s="118" t="str">
        <f t="shared" si="36"/>
        <v>8.246+6.296i</v>
      </c>
      <c r="BV55" s="118" t="str">
        <f t="shared" si="36"/>
        <v>8.18+6.221i</v>
      </c>
      <c r="BW55" s="118" t="str">
        <f t="shared" si="36"/>
        <v>7.933+5.92i</v>
      </c>
      <c r="BX55" s="118" t="str">
        <f t="shared" si="34"/>
        <v>7.716+5.641i</v>
      </c>
      <c r="BY55" s="118" t="str">
        <f t="shared" si="34"/>
        <v>7.485+5.283i</v>
      </c>
      <c r="BZ55" s="118" t="str">
        <f t="shared" si="34"/>
        <v>7.22+4.846i</v>
      </c>
      <c r="CA55" s="118" t="str">
        <f t="shared" si="34"/>
        <v>7.043+4.544i</v>
      </c>
      <c r="CB55" s="118" t="str">
        <f t="shared" si="34"/>
        <v>6.875+4.257i</v>
      </c>
      <c r="CC55" s="118" t="str">
        <f t="shared" si="34"/>
        <v>6.687+3.955i</v>
      </c>
      <c r="CD55" s="118" t="str">
        <f t="shared" si="34"/>
        <v>6.502+3.625i</v>
      </c>
      <c r="CE55" s="118" t="str">
        <f t="shared" si="34"/>
        <v>6.366+3.337i</v>
      </c>
      <c r="CF55" s="118" t="str">
        <f t="shared" si="34"/>
        <v>6.32509+3.28375i</v>
      </c>
      <c r="CG55" s="118" t="str">
        <f t="shared" si="34"/>
        <v>0</v>
      </c>
      <c r="CH55" s="39">
        <f t="shared" si="22"/>
        <v>9850000000</v>
      </c>
      <c r="CI55" s="121">
        <f t="shared" si="23"/>
        <v>1.8252279358389409</v>
      </c>
      <c r="CJ55" s="121" t="str">
        <f t="shared" si="38"/>
        <v>12.2170432449879+7.23940416938647i</v>
      </c>
      <c r="CK55" s="121" t="str">
        <f t="shared" si="38"/>
        <v>12.2910849199394+7.16584487610368i</v>
      </c>
      <c r="CL55" s="121" t="str">
        <f t="shared" si="38"/>
        <v>12.6871593820165+7.88133422695255i</v>
      </c>
      <c r="CM55" s="121" t="str">
        <f t="shared" si="38"/>
        <v>13.2000484319872+8.99289803987846i</v>
      </c>
      <c r="CN55" s="121" t="str">
        <f t="shared" si="38"/>
        <v>13.497560585529+9.50031140604169i</v>
      </c>
      <c r="CO55" s="121" t="str">
        <f t="shared" si="38"/>
        <v>13.8571304888892+10.2614314552865i</v>
      </c>
      <c r="CP55" s="121" t="str">
        <f t="shared" si="38"/>
        <v>14.2714572303247+11.0700074308632i</v>
      </c>
      <c r="CQ55" s="121" t="str">
        <f t="shared" si="38"/>
        <v>14.5470666486364+11.5682946573472i</v>
      </c>
      <c r="CR55" s="121" t="str">
        <f t="shared" si="38"/>
        <v>14.7314146701561+11.6942353849201i</v>
      </c>
      <c r="CS55" s="121" t="str">
        <f t="shared" si="38"/>
        <v>14.8628310815365+11.6267019512941i</v>
      </c>
      <c r="CT55" s="121" t="str">
        <f t="shared" si="38"/>
        <v>15.0563052427354+11.6832840173051i</v>
      </c>
      <c r="CU55" s="121" t="str">
        <f t="shared" si="38"/>
        <v>15.0490043309921+11.4952855399137i</v>
      </c>
      <c r="CV55" s="121" t="str">
        <f t="shared" si="38"/>
        <v>0</v>
      </c>
      <c r="CW55" s="121" t="str">
        <f t="shared" si="38"/>
        <v>15.0508295589279+11.491635084042i</v>
      </c>
      <c r="CX55" s="121" t="str">
        <f t="shared" si="38"/>
        <v>14.9303645151625+11.3547429888541i</v>
      </c>
      <c r="CY55" s="121" t="str">
        <f t="shared" si="38"/>
        <v>14.4795332150103+10.8053493801665i</v>
      </c>
      <c r="CZ55" s="121" t="str">
        <f t="shared" si="29"/>
        <v>14.0834587529333+10.2961107860675i</v>
      </c>
      <c r="DA55" s="121" t="str">
        <f t="shared" si="29"/>
        <v>13.6618310997545+9.64267918503713i</v>
      </c>
      <c r="DB55" s="121" t="str">
        <f t="shared" si="29"/>
        <v>13.1781456967572+8.84505457707551i</v>
      </c>
      <c r="DC55" s="121" t="str">
        <f t="shared" si="29"/>
        <v>12.8550803521137+8.29383574045215i</v>
      </c>
      <c r="DD55" s="121" t="str">
        <f t="shared" si="29"/>
        <v>12.5484420588927+7.76999532286637i</v>
      </c>
      <c r="DE55" s="121" t="str">
        <f t="shared" si="29"/>
        <v>12.205299206955+7.21877648624301i</v>
      </c>
      <c r="DF55" s="121" t="str">
        <f t="shared" si="29"/>
        <v>11.8676320388248+6.61645126741616i</v>
      </c>
      <c r="DG55" s="121" t="str">
        <f t="shared" si="29"/>
        <v>11.6194010395507+6.09078562189455i</v>
      </c>
      <c r="DH55" s="121" t="str">
        <f t="shared" si="29"/>
        <v>11.5447309646955+5.99359223431112i</v>
      </c>
      <c r="DI55" s="121"/>
      <c r="DK55" s="39">
        <f t="shared" si="39"/>
        <v>12.217043244987901</v>
      </c>
      <c r="DL55" s="39">
        <f t="shared" si="39"/>
        <v>12.291084919939401</v>
      </c>
      <c r="DM55" s="39">
        <f t="shared" si="39"/>
        <v>12.6871593820165</v>
      </c>
      <c r="DN55" s="39">
        <f t="shared" si="39"/>
        <v>13.2000484319872</v>
      </c>
      <c r="DO55" s="39">
        <f t="shared" si="39"/>
        <v>13.497560585529</v>
      </c>
      <c r="DP55" s="39">
        <f t="shared" si="39"/>
        <v>13.857130488889201</v>
      </c>
      <c r="DQ55" s="39">
        <f t="shared" si="39"/>
        <v>14.2714572303247</v>
      </c>
      <c r="DR55" s="39">
        <f t="shared" si="39"/>
        <v>14.547066648636401</v>
      </c>
      <c r="DS55" s="39">
        <f t="shared" si="39"/>
        <v>14.7314146701561</v>
      </c>
      <c r="DT55" s="39">
        <f t="shared" si="39"/>
        <v>14.8628310815365</v>
      </c>
      <c r="DU55" s="39">
        <f t="shared" si="39"/>
        <v>15.0563052427354</v>
      </c>
      <c r="DV55" s="39">
        <f t="shared" si="39"/>
        <v>15.0490043309921</v>
      </c>
      <c r="DW55" s="39">
        <f t="shared" si="39"/>
        <v>0</v>
      </c>
      <c r="DX55" s="39">
        <f t="shared" si="39"/>
        <v>15.0508295589279</v>
      </c>
      <c r="DY55" s="39">
        <f t="shared" si="39"/>
        <v>14.9303645151625</v>
      </c>
      <c r="DZ55" s="39">
        <f t="shared" si="39"/>
        <v>14.479533215010299</v>
      </c>
      <c r="EA55" s="39">
        <f t="shared" si="30"/>
        <v>14.0834587529333</v>
      </c>
      <c r="EB55" s="39">
        <f t="shared" si="30"/>
        <v>13.661831099754499</v>
      </c>
      <c r="EC55" s="39">
        <f t="shared" si="30"/>
        <v>13.1781456967572</v>
      </c>
      <c r="ED55" s="39">
        <f t="shared" si="30"/>
        <v>12.855080352113699</v>
      </c>
      <c r="EE55" s="39">
        <f t="shared" si="30"/>
        <v>12.5484420588927</v>
      </c>
      <c r="EF55" s="39">
        <f t="shared" si="30"/>
        <v>12.205299206955001</v>
      </c>
      <c r="EG55" s="39">
        <f t="shared" si="30"/>
        <v>11.8676320388248</v>
      </c>
      <c r="EH55" s="39">
        <f t="shared" si="30"/>
        <v>11.6194010395507</v>
      </c>
      <c r="EI55" s="39">
        <f t="shared" si="30"/>
        <v>11.5447309646955</v>
      </c>
      <c r="EK55" s="39">
        <f t="shared" si="42"/>
        <v>7.2394041693864697</v>
      </c>
      <c r="EL55" s="39">
        <f t="shared" si="40"/>
        <v>7.1658448761036801</v>
      </c>
      <c r="EM55" s="39">
        <f t="shared" si="40"/>
        <v>7.8813342269525499</v>
      </c>
      <c r="EN55" s="39">
        <f t="shared" si="40"/>
        <v>8.9928980398784599</v>
      </c>
      <c r="EO55" s="39">
        <f t="shared" si="40"/>
        <v>9.5003114060416909</v>
      </c>
      <c r="EP55" s="39">
        <f t="shared" si="40"/>
        <v>10.2614314552865</v>
      </c>
      <c r="EQ55" s="39">
        <f t="shared" si="40"/>
        <v>11.0700074308632</v>
      </c>
      <c r="ER55" s="39">
        <f t="shared" si="40"/>
        <v>11.568294657347201</v>
      </c>
      <c r="ES55" s="39">
        <f t="shared" si="40"/>
        <v>11.6942353849201</v>
      </c>
      <c r="ET55" s="39">
        <f t="shared" si="40"/>
        <v>11.6267019512941</v>
      </c>
      <c r="EU55" s="39">
        <f t="shared" si="40"/>
        <v>11.6832840173051</v>
      </c>
      <c r="EV55" s="39">
        <f t="shared" si="40"/>
        <v>11.4952855399137</v>
      </c>
      <c r="EW55" s="39">
        <f t="shared" si="40"/>
        <v>0</v>
      </c>
      <c r="EX55" s="39">
        <f t="shared" si="40"/>
        <v>11.491635084042001</v>
      </c>
      <c r="EY55" s="39">
        <f t="shared" si="40"/>
        <v>11.354742988854101</v>
      </c>
      <c r="EZ55" s="39">
        <f t="shared" si="40"/>
        <v>10.805349380166501</v>
      </c>
      <c r="FA55" s="39">
        <f t="shared" si="31"/>
        <v>10.2961107860675</v>
      </c>
      <c r="FB55" s="39">
        <f t="shared" si="31"/>
        <v>9.6426791850371298</v>
      </c>
      <c r="FC55" s="39">
        <f t="shared" si="31"/>
        <v>8.8450545770755102</v>
      </c>
      <c r="FD55" s="39">
        <f t="shared" si="31"/>
        <v>8.2938357404521508</v>
      </c>
      <c r="FE55" s="39">
        <f t="shared" si="31"/>
        <v>7.7699953228663698</v>
      </c>
      <c r="FF55" s="39">
        <f t="shared" si="31"/>
        <v>7.2187764862430104</v>
      </c>
      <c r="FG55" s="39">
        <f t="shared" si="31"/>
        <v>6.61645126741616</v>
      </c>
      <c r="FH55" s="39">
        <f t="shared" si="31"/>
        <v>6.0907856218945504</v>
      </c>
      <c r="FI55" s="39">
        <f t="shared" si="31"/>
        <v>5.9935922343111203</v>
      </c>
      <c r="FK55" s="39">
        <f t="shared" si="41"/>
        <v>0.33561542060249488</v>
      </c>
      <c r="FL55" s="39">
        <f t="shared" si="41"/>
        <v>0.33776487490042723</v>
      </c>
      <c r="FM55" s="39">
        <f t="shared" si="41"/>
        <v>0.30557153132830173</v>
      </c>
      <c r="FN55" s="39">
        <f t="shared" si="41"/>
        <v>0.26294324089898896</v>
      </c>
      <c r="FO55" s="39">
        <f t="shared" si="41"/>
        <v>0.24531792172348674</v>
      </c>
      <c r="FP55" s="39">
        <f t="shared" si="41"/>
        <v>0.22211295741084525</v>
      </c>
      <c r="FQ55" s="39">
        <f t="shared" si="41"/>
        <v>0.20021888343828723</v>
      </c>
      <c r="FR55" s="39">
        <f t="shared" si="41"/>
        <v>0.18799264255086223</v>
      </c>
      <c r="FS55" s="39">
        <f t="shared" si="41"/>
        <v>0.18441332775529731</v>
      </c>
      <c r="FT55" s="39">
        <f t="shared" si="41"/>
        <v>0.18501429753481377</v>
      </c>
      <c r="FU55" s="39">
        <f t="shared" si="41"/>
        <v>0.18280377543306747</v>
      </c>
      <c r="FV55" s="39">
        <f t="shared" si="41"/>
        <v>0.18658520968846373</v>
      </c>
      <c r="FW55" s="39">
        <f t="shared" si="41"/>
        <v>0.99999999999999989</v>
      </c>
      <c r="FX55" s="39">
        <f t="shared" si="41"/>
        <v>0.18664833254152127</v>
      </c>
      <c r="FY55" s="39">
        <f t="shared" si="41"/>
        <v>0.19014716021386185</v>
      </c>
      <c r="FZ55" s="39">
        <f t="shared" si="41"/>
        <v>0.20485879603763274</v>
      </c>
      <c r="GA55" s="39">
        <f t="shared" si="32"/>
        <v>0.21966283141734888</v>
      </c>
      <c r="GB55" s="39">
        <f t="shared" si="32"/>
        <v>0.24000927210869519</v>
      </c>
      <c r="GC55" s="39">
        <f t="shared" si="32"/>
        <v>0.26779195942351536</v>
      </c>
      <c r="GD55" s="39">
        <f t="shared" si="32"/>
        <v>0.2891126393217569</v>
      </c>
      <c r="GE55" s="39">
        <f t="shared" si="32"/>
        <v>0.31116729325774439</v>
      </c>
      <c r="GF55" s="39">
        <f t="shared" si="32"/>
        <v>0.33659248421848154</v>
      </c>
      <c r="GG55" s="39">
        <f t="shared" si="32"/>
        <v>0.36634113156250164</v>
      </c>
      <c r="GH55" s="39">
        <f t="shared" si="32"/>
        <v>0.39365917622695462</v>
      </c>
      <c r="GI55" s="39">
        <f t="shared" si="32"/>
        <v>0.39930635550622068</v>
      </c>
      <c r="GJ55" s="39">
        <f t="shared" si="27"/>
        <v>9850000000</v>
      </c>
      <c r="GK55" s="39">
        <f t="shared" si="43"/>
        <v>-9.4831618550364389</v>
      </c>
      <c r="GL55" s="39">
        <f t="shared" si="43"/>
        <v>-9.4277103179218198</v>
      </c>
      <c r="GM55" s="39">
        <f t="shared" si="43"/>
        <v>-10.297742187983623</v>
      </c>
      <c r="GN55" s="39">
        <f t="shared" si="43"/>
        <v>-11.602759769723916</v>
      </c>
      <c r="GO55" s="39">
        <f t="shared" si="43"/>
        <v>-12.205414464220878</v>
      </c>
      <c r="GP55" s="39">
        <f t="shared" si="43"/>
        <v>-13.06852210522271</v>
      </c>
      <c r="GQ55" s="39">
        <f t="shared" si="43"/>
        <v>-13.969899297743178</v>
      </c>
      <c r="GR55" s="39">
        <f t="shared" si="43"/>
        <v>-14.517182946863388</v>
      </c>
      <c r="GS55" s="39">
        <f t="shared" si="43"/>
        <v>-14.684153904105708</v>
      </c>
      <c r="GT55" s="39">
        <f t="shared" si="43"/>
        <v>-14.655894177826692</v>
      </c>
      <c r="GU55" s="39">
        <f t="shared" si="43"/>
        <v>-14.760296781144831</v>
      </c>
      <c r="GV55" s="39">
        <f t="shared" si="43"/>
        <v>-14.582455701100503</v>
      </c>
      <c r="GW55" s="39">
        <f t="shared" si="43"/>
        <v>-9.6432746655328714E-16</v>
      </c>
      <c r="GX55" s="39">
        <f t="shared" si="43"/>
        <v>-14.579517711458687</v>
      </c>
      <c r="GY55" s="39">
        <f t="shared" si="43"/>
        <v>-14.418203125022629</v>
      </c>
      <c r="GZ55" s="39">
        <f t="shared" si="33"/>
        <v>-13.770907679509039</v>
      </c>
      <c r="HA55" s="39">
        <f t="shared" si="33"/>
        <v>-13.164868454302676</v>
      </c>
      <c r="HB55" s="39">
        <f t="shared" si="33"/>
        <v>-12.395439603446366</v>
      </c>
      <c r="HC55" s="39">
        <f t="shared" si="33"/>
        <v>-11.444049340387753</v>
      </c>
      <c r="HD55" s="39">
        <f t="shared" si="33"/>
        <v>-10.778658431705825</v>
      </c>
      <c r="HE55" s="39">
        <f t="shared" si="33"/>
        <v>-10.140121158079191</v>
      </c>
      <c r="HF55" s="39">
        <f t="shared" si="33"/>
        <v>-9.4579117124731837</v>
      </c>
      <c r="HG55" s="39">
        <f t="shared" si="33"/>
        <v>-8.7222863491891403</v>
      </c>
      <c r="HH55" s="39">
        <f t="shared" si="33"/>
        <v>-8.0975924132956667</v>
      </c>
      <c r="HI55" s="39">
        <f t="shared" si="33"/>
        <v>-7.9738755472119038</v>
      </c>
    </row>
    <row r="56" spans="1:217" s="39" customFormat="1">
      <c r="A56" s="20"/>
      <c r="B56" s="184"/>
      <c r="C56" s="40">
        <v>9.9</v>
      </c>
      <c r="D56" s="41">
        <v>6.6831366666666661</v>
      </c>
      <c r="E56" s="42">
        <v>6.7190000000000003</v>
      </c>
      <c r="F56" s="42">
        <v>6.9390000000000001</v>
      </c>
      <c r="G56" s="42">
        <v>7.2160000000000002</v>
      </c>
      <c r="H56" s="42">
        <v>7.3710000000000004</v>
      </c>
      <c r="I56" s="42">
        <v>7.5780000000000003</v>
      </c>
      <c r="J56" s="42">
        <v>7.7990000000000004</v>
      </c>
      <c r="K56" s="42">
        <v>7.9560000000000004</v>
      </c>
      <c r="L56" s="42">
        <v>8.0470000000000006</v>
      </c>
      <c r="M56" s="42">
        <v>8.1150000000000002</v>
      </c>
      <c r="N56" s="42">
        <v>8.2159999999999993</v>
      </c>
      <c r="O56" s="43">
        <v>8.2080000000000002</v>
      </c>
      <c r="P56" s="20"/>
      <c r="Q56" s="41">
        <v>8.2089999999999996</v>
      </c>
      <c r="R56" s="42">
        <v>8.1460000000000008</v>
      </c>
      <c r="S56" s="42">
        <v>7.899</v>
      </c>
      <c r="T56" s="42">
        <v>7.6879999999999997</v>
      </c>
      <c r="U56" s="42">
        <v>7.4640000000000004</v>
      </c>
      <c r="V56" s="42">
        <v>7.2030000000000003</v>
      </c>
      <c r="W56" s="42">
        <v>7.032</v>
      </c>
      <c r="X56" s="42">
        <v>6.859</v>
      </c>
      <c r="Y56" s="42">
        <v>6.6719999999999997</v>
      </c>
      <c r="Z56" s="42">
        <v>6.4889999999999999</v>
      </c>
      <c r="AA56" s="42">
        <v>6.3550000000000004</v>
      </c>
      <c r="AB56" s="43">
        <v>6.3159719047619047</v>
      </c>
      <c r="AD56" s="20"/>
      <c r="AE56" s="184"/>
      <c r="AF56" s="40">
        <v>9.9</v>
      </c>
      <c r="AG56" s="41">
        <v>3.9498871428571429</v>
      </c>
      <c r="AH56" s="42">
        <v>3.911</v>
      </c>
      <c r="AI56" s="42">
        <v>4.3040000000000003</v>
      </c>
      <c r="AJ56" s="42">
        <v>4.907</v>
      </c>
      <c r="AK56" s="42">
        <v>5.1950000000000003</v>
      </c>
      <c r="AL56" s="42">
        <v>5.6120000000000001</v>
      </c>
      <c r="AM56" s="42">
        <v>6.0529999999999999</v>
      </c>
      <c r="AN56" s="42">
        <v>6.319</v>
      </c>
      <c r="AO56" s="42">
        <v>6.3959999999999999</v>
      </c>
      <c r="AP56" s="42">
        <v>6.367</v>
      </c>
      <c r="AQ56" s="42">
        <v>6.3840000000000003</v>
      </c>
      <c r="AR56" s="43">
        <v>6.2759999999999998</v>
      </c>
      <c r="AS56" s="20"/>
      <c r="AT56" s="41">
        <v>6.2729999999999997</v>
      </c>
      <c r="AU56" s="42">
        <v>6.1980000000000004</v>
      </c>
      <c r="AV56" s="42">
        <v>5.91</v>
      </c>
      <c r="AW56" s="42">
        <v>5.6260000000000003</v>
      </c>
      <c r="AX56" s="42">
        <v>5.2629999999999999</v>
      </c>
      <c r="AY56" s="42">
        <v>4.835</v>
      </c>
      <c r="AZ56" s="42">
        <v>4.532</v>
      </c>
      <c r="BA56" s="42">
        <v>4.2469999999999999</v>
      </c>
      <c r="BB56" s="42">
        <v>3.9420000000000002</v>
      </c>
      <c r="BC56" s="42">
        <v>3.6059999999999999</v>
      </c>
      <c r="BD56" s="42">
        <v>3.3210000000000002</v>
      </c>
      <c r="BE56" s="43">
        <v>3.2710261904761908</v>
      </c>
      <c r="BH56" s="118" t="str">
        <f t="shared" si="37"/>
        <v>6.68313666666667+3.94988714285714i</v>
      </c>
      <c r="BI56" s="118" t="str">
        <f t="shared" si="37"/>
        <v>6.719+3.911i</v>
      </c>
      <c r="BJ56" s="118" t="str">
        <f t="shared" si="36"/>
        <v>6.939+4.304i</v>
      </c>
      <c r="BK56" s="118" t="str">
        <f t="shared" si="36"/>
        <v>7.216+4.907i</v>
      </c>
      <c r="BL56" s="118" t="str">
        <f t="shared" si="36"/>
        <v>7.371+5.195i</v>
      </c>
      <c r="BM56" s="118" t="str">
        <f t="shared" si="36"/>
        <v>7.578+5.612i</v>
      </c>
      <c r="BN56" s="118" t="str">
        <f t="shared" si="36"/>
        <v>7.799+6.053i</v>
      </c>
      <c r="BO56" s="118" t="str">
        <f t="shared" si="36"/>
        <v>7.956+6.319i</v>
      </c>
      <c r="BP56" s="118" t="str">
        <f t="shared" si="36"/>
        <v>8.047+6.396i</v>
      </c>
      <c r="BQ56" s="118" t="str">
        <f t="shared" si="36"/>
        <v>8.115+6.367i</v>
      </c>
      <c r="BR56" s="118" t="str">
        <f t="shared" si="36"/>
        <v>8.216+6.384i</v>
      </c>
      <c r="BS56" s="118" t="str">
        <f t="shared" si="36"/>
        <v>8.208+6.276i</v>
      </c>
      <c r="BT56" s="118" t="str">
        <f t="shared" si="36"/>
        <v>0</v>
      </c>
      <c r="BU56" s="118" t="str">
        <f t="shared" si="36"/>
        <v>8.209+6.273i</v>
      </c>
      <c r="BV56" s="118" t="str">
        <f t="shared" si="36"/>
        <v>8.146+6.198i</v>
      </c>
      <c r="BW56" s="118" t="str">
        <f t="shared" si="36"/>
        <v>7.899+5.91i</v>
      </c>
      <c r="BX56" s="118" t="str">
        <f t="shared" si="34"/>
        <v>7.688+5.626i</v>
      </c>
      <c r="BY56" s="118" t="str">
        <f t="shared" si="34"/>
        <v>7.464+5.263i</v>
      </c>
      <c r="BZ56" s="118" t="str">
        <f t="shared" si="34"/>
        <v>7.203+4.835i</v>
      </c>
      <c r="CA56" s="118" t="str">
        <f t="shared" si="34"/>
        <v>7.032+4.532i</v>
      </c>
      <c r="CB56" s="118" t="str">
        <f t="shared" si="34"/>
        <v>6.859+4.247i</v>
      </c>
      <c r="CC56" s="118" t="str">
        <f t="shared" si="34"/>
        <v>6.672+3.942i</v>
      </c>
      <c r="CD56" s="118" t="str">
        <f t="shared" si="34"/>
        <v>6.489+3.606i</v>
      </c>
      <c r="CE56" s="118" t="str">
        <f t="shared" si="34"/>
        <v>6.355+3.321i</v>
      </c>
      <c r="CF56" s="118" t="str">
        <f t="shared" si="34"/>
        <v>6.3159719047619+3.27102619047619i</v>
      </c>
      <c r="CG56" s="118" t="str">
        <f t="shared" si="34"/>
        <v>0</v>
      </c>
      <c r="CH56" s="39">
        <f t="shared" si="22"/>
        <v>9900000000</v>
      </c>
      <c r="CI56" s="121">
        <f t="shared" si="23"/>
        <v>1.8160096129306635</v>
      </c>
      <c r="CJ56" s="121" t="str">
        <f t="shared" si="38"/>
        <v>12.1366404311961+7.1730330214198i</v>
      </c>
      <c r="CK56" s="121" t="str">
        <f t="shared" si="38"/>
        <v>12.2017685892811+7.10241359617183i</v>
      </c>
      <c r="CL56" s="121" t="str">
        <f t="shared" si="38"/>
        <v>12.6012907041259+7.81610537405358i</v>
      </c>
      <c r="CM56" s="121" t="str">
        <f t="shared" si="38"/>
        <v>13.1043253669077+8.91115917065077i</v>
      </c>
      <c r="CN56" s="121" t="str">
        <f t="shared" si="38"/>
        <v>13.3858068569119+9.4341699391748i</v>
      </c>
      <c r="CO56" s="121" t="str">
        <f t="shared" si="38"/>
        <v>13.7617208467886+10.1914459477669i</v>
      </c>
      <c r="CP56" s="121" t="str">
        <f t="shared" si="38"/>
        <v>14.1630589712462+10.9923061870693i</v>
      </c>
      <c r="CQ56" s="121" t="str">
        <f t="shared" si="38"/>
        <v>14.4481724804764+11.4753647441089i</v>
      </c>
      <c r="CR56" s="121" t="str">
        <f t="shared" si="38"/>
        <v>14.6134293552531+11.6151974843045i</v>
      </c>
      <c r="CS56" s="121" t="str">
        <f t="shared" si="38"/>
        <v>14.7369180089323+11.5625332055295i</v>
      </c>
      <c r="CT56" s="121" t="str">
        <f t="shared" si="38"/>
        <v>14.9203349798383+11.5934053689494i</v>
      </c>
      <c r="CU56" s="121" t="str">
        <f t="shared" si="38"/>
        <v>14.9058069029349+11.3972763307528i</v>
      </c>
      <c r="CV56" s="121" t="str">
        <f t="shared" si="38"/>
        <v>0</v>
      </c>
      <c r="CW56" s="121" t="str">
        <f t="shared" si="38"/>
        <v>14.9076229125478+11.3918283019141i</v>
      </c>
      <c r="CX56" s="121" t="str">
        <f t="shared" si="38"/>
        <v>14.7932143069332+11.2556275809443i</v>
      </c>
      <c r="CY56" s="121" t="str">
        <f t="shared" si="38"/>
        <v>14.3446599325393+10.7326168124202i</v>
      </c>
      <c r="CZ56" s="121" t="str">
        <f t="shared" si="29"/>
        <v>13.9614819042109+10.2168700823479i</v>
      </c>
      <c r="DA56" s="121" t="str">
        <f t="shared" si="29"/>
        <v>13.5546957509145+9.55765859285408i</v>
      </c>
      <c r="DB56" s="121" t="str">
        <f t="shared" si="29"/>
        <v>13.0807172419396+8.78040647851976i</v>
      </c>
      <c r="DC56" s="121" t="str">
        <f t="shared" si="29"/>
        <v>12.7701795981284+8.23015556580177i</v>
      </c>
      <c r="DD56" s="121" t="str">
        <f t="shared" si="29"/>
        <v>12.4560099350914+7.71259282611653i</v>
      </c>
      <c r="DE56" s="121" t="str">
        <f t="shared" si="29"/>
        <v>12.1164161374734+7.15870989417268i</v>
      </c>
      <c r="DF56" s="121" t="str">
        <f t="shared" si="29"/>
        <v>11.7840863783071+6.54853066422797i</v>
      </c>
      <c r="DG56" s="121" t="str">
        <f t="shared" si="29"/>
        <v>11.5407410901744+6.03096792454273i</v>
      </c>
      <c r="DH56" s="121" t="str">
        <f t="shared" si="29"/>
        <v>11.4698656940476+5.94021500605273i</v>
      </c>
      <c r="DI56" s="121"/>
      <c r="DK56" s="39">
        <f t="shared" si="39"/>
        <v>12.136640431196099</v>
      </c>
      <c r="DL56" s="39">
        <f t="shared" si="39"/>
        <v>12.2017685892811</v>
      </c>
      <c r="DM56" s="39">
        <f t="shared" si="39"/>
        <v>12.601290704125899</v>
      </c>
      <c r="DN56" s="39">
        <f t="shared" si="39"/>
        <v>13.1043253669077</v>
      </c>
      <c r="DO56" s="39">
        <f t="shared" si="39"/>
        <v>13.3858068569119</v>
      </c>
      <c r="DP56" s="39">
        <f t="shared" si="39"/>
        <v>13.761720846788601</v>
      </c>
      <c r="DQ56" s="39">
        <f t="shared" si="39"/>
        <v>14.163058971246199</v>
      </c>
      <c r="DR56" s="39">
        <f t="shared" si="39"/>
        <v>14.4481724804764</v>
      </c>
      <c r="DS56" s="39">
        <f t="shared" si="39"/>
        <v>14.6134293552531</v>
      </c>
      <c r="DT56" s="39">
        <f t="shared" si="39"/>
        <v>14.7369180089323</v>
      </c>
      <c r="DU56" s="39">
        <f t="shared" si="39"/>
        <v>14.9203349798383</v>
      </c>
      <c r="DV56" s="39">
        <f t="shared" si="39"/>
        <v>14.9058069029349</v>
      </c>
      <c r="DW56" s="39">
        <f t="shared" si="39"/>
        <v>0</v>
      </c>
      <c r="DX56" s="39">
        <f t="shared" si="39"/>
        <v>14.907622912547801</v>
      </c>
      <c r="DY56" s="39">
        <f t="shared" si="39"/>
        <v>14.7932143069332</v>
      </c>
      <c r="DZ56" s="39">
        <f t="shared" si="39"/>
        <v>14.344659932539299</v>
      </c>
      <c r="EA56" s="39">
        <f t="shared" si="30"/>
        <v>13.961481904210901</v>
      </c>
      <c r="EB56" s="39">
        <f t="shared" si="30"/>
        <v>13.554695750914499</v>
      </c>
      <c r="EC56" s="39">
        <f t="shared" si="30"/>
        <v>13.080717241939601</v>
      </c>
      <c r="ED56" s="39">
        <f t="shared" si="30"/>
        <v>12.770179598128401</v>
      </c>
      <c r="EE56" s="39">
        <f t="shared" si="30"/>
        <v>12.4560099350914</v>
      </c>
      <c r="EF56" s="39">
        <f t="shared" si="30"/>
        <v>12.116416137473401</v>
      </c>
      <c r="EG56" s="39">
        <f t="shared" si="30"/>
        <v>11.7840863783071</v>
      </c>
      <c r="EH56" s="39">
        <f t="shared" si="30"/>
        <v>11.5407410901744</v>
      </c>
      <c r="EI56" s="39">
        <f t="shared" si="30"/>
        <v>11.4698656940476</v>
      </c>
      <c r="EK56" s="39">
        <f t="shared" si="42"/>
        <v>7.1730330214198004</v>
      </c>
      <c r="EL56" s="39">
        <f t="shared" si="40"/>
        <v>7.1024135961718304</v>
      </c>
      <c r="EM56" s="39">
        <f t="shared" si="40"/>
        <v>7.8161053740535804</v>
      </c>
      <c r="EN56" s="39">
        <f t="shared" si="40"/>
        <v>8.9111591706507696</v>
      </c>
      <c r="EO56" s="39">
        <f t="shared" si="40"/>
        <v>9.4341699391748008</v>
      </c>
      <c r="EP56" s="39">
        <f t="shared" si="40"/>
        <v>10.191445947766899</v>
      </c>
      <c r="EQ56" s="39">
        <f t="shared" si="40"/>
        <v>10.9923061870693</v>
      </c>
      <c r="ER56" s="39">
        <f t="shared" si="40"/>
        <v>11.4753647441089</v>
      </c>
      <c r="ES56" s="39">
        <f t="shared" si="40"/>
        <v>11.615197484304501</v>
      </c>
      <c r="ET56" s="39">
        <f t="shared" si="40"/>
        <v>11.562533205529499</v>
      </c>
      <c r="EU56" s="39">
        <f t="shared" si="40"/>
        <v>11.5934053689494</v>
      </c>
      <c r="EV56" s="39">
        <f t="shared" si="40"/>
        <v>11.397276330752799</v>
      </c>
      <c r="EW56" s="39">
        <f t="shared" si="40"/>
        <v>0</v>
      </c>
      <c r="EX56" s="39">
        <f t="shared" si="40"/>
        <v>11.391828301914099</v>
      </c>
      <c r="EY56" s="39">
        <f t="shared" si="40"/>
        <v>11.255627580944299</v>
      </c>
      <c r="EZ56" s="39">
        <f t="shared" si="40"/>
        <v>10.732616812420201</v>
      </c>
      <c r="FA56" s="39">
        <f t="shared" si="31"/>
        <v>10.216870082347899</v>
      </c>
      <c r="FB56" s="39">
        <f t="shared" si="31"/>
        <v>9.5576585928540805</v>
      </c>
      <c r="FC56" s="39">
        <f t="shared" si="31"/>
        <v>8.78040647851976</v>
      </c>
      <c r="FD56" s="39">
        <f t="shared" si="31"/>
        <v>8.2301555658017698</v>
      </c>
      <c r="FE56" s="39">
        <f t="shared" si="31"/>
        <v>7.7125928261165297</v>
      </c>
      <c r="FF56" s="39">
        <f t="shared" si="31"/>
        <v>7.1587098941726799</v>
      </c>
      <c r="FG56" s="39">
        <f t="shared" si="31"/>
        <v>6.5485306642279699</v>
      </c>
      <c r="FH56" s="39">
        <f t="shared" si="31"/>
        <v>6.0309679245427299</v>
      </c>
      <c r="FI56" s="39">
        <f t="shared" si="31"/>
        <v>5.9402150060527301</v>
      </c>
      <c r="FK56" s="39">
        <f t="shared" si="41"/>
        <v>0.33926528205729573</v>
      </c>
      <c r="FL56" s="39">
        <f t="shared" si="41"/>
        <v>0.34142100450972912</v>
      </c>
      <c r="FM56" s="39">
        <f t="shared" si="41"/>
        <v>0.30888411936400811</v>
      </c>
      <c r="FN56" s="39">
        <f t="shared" si="41"/>
        <v>0.26633729015605573</v>
      </c>
      <c r="FO56" s="39">
        <f t="shared" si="41"/>
        <v>0.2481149930501417</v>
      </c>
      <c r="FP56" s="39">
        <f t="shared" si="41"/>
        <v>0.22457024813385004</v>
      </c>
      <c r="FQ56" s="39">
        <f t="shared" si="41"/>
        <v>0.20262776982723321</v>
      </c>
      <c r="FR56" s="39">
        <f t="shared" si="41"/>
        <v>0.19047334453937376</v>
      </c>
      <c r="FS56" s="39">
        <f t="shared" si="41"/>
        <v>0.18666261152691871</v>
      </c>
      <c r="FT56" s="39">
        <f t="shared" si="41"/>
        <v>0.18702064692478843</v>
      </c>
      <c r="FU56" s="39">
        <f t="shared" si="41"/>
        <v>0.1853522068974677</v>
      </c>
      <c r="FV56" s="39">
        <f t="shared" si="41"/>
        <v>0.1894138083661992</v>
      </c>
      <c r="FW56" s="39">
        <f t="shared" si="41"/>
        <v>0.99999999999999989</v>
      </c>
      <c r="FX56" s="39">
        <f t="shared" si="41"/>
        <v>0.18951532353054146</v>
      </c>
      <c r="FY56" s="39">
        <f t="shared" si="41"/>
        <v>0.19303206321235686</v>
      </c>
      <c r="FZ56" s="39">
        <f t="shared" si="41"/>
        <v>0.20740188478371399</v>
      </c>
      <c r="GA56" s="39">
        <f t="shared" si="32"/>
        <v>0.22251069578172947</v>
      </c>
      <c r="GB56" s="39">
        <f t="shared" si="32"/>
        <v>0.24323331199365589</v>
      </c>
      <c r="GC56" s="39">
        <f t="shared" si="32"/>
        <v>0.27072367758053045</v>
      </c>
      <c r="GD56" s="39">
        <f t="shared" si="32"/>
        <v>0.29216104016290245</v>
      </c>
      <c r="GE56" s="39">
        <f t="shared" si="32"/>
        <v>0.31431823187393826</v>
      </c>
      <c r="GF56" s="39">
        <f t="shared" si="32"/>
        <v>0.34009194258297926</v>
      </c>
      <c r="GG56" s="39">
        <f t="shared" si="32"/>
        <v>0.37043952474188913</v>
      </c>
      <c r="GH56" s="39">
        <f t="shared" si="32"/>
        <v>0.39758901489106141</v>
      </c>
      <c r="GI56" s="39">
        <f t="shared" si="32"/>
        <v>0.40292426844052737</v>
      </c>
      <c r="GJ56" s="39">
        <f t="shared" si="27"/>
        <v>9900000000</v>
      </c>
      <c r="GK56" s="39">
        <f t="shared" si="43"/>
        <v>-9.3892116124256724</v>
      </c>
      <c r="GL56" s="39">
        <f t="shared" si="43"/>
        <v>-9.3341952846914502</v>
      </c>
      <c r="GM56" s="39">
        <f t="shared" si="43"/>
        <v>-10.204088389482255</v>
      </c>
      <c r="GN56" s="39">
        <f t="shared" si="43"/>
        <v>-11.491360465797328</v>
      </c>
      <c r="GO56" s="39">
        <f t="shared" si="43"/>
        <v>-12.106939829251131</v>
      </c>
      <c r="GP56" s="39">
        <f t="shared" si="43"/>
        <v>-12.972955622860074</v>
      </c>
      <c r="GQ56" s="39">
        <f t="shared" si="43"/>
        <v>-13.866020709991435</v>
      </c>
      <c r="GR56" s="39">
        <f t="shared" si="43"/>
        <v>-14.403315846427471</v>
      </c>
      <c r="GS56" s="39">
        <f t="shared" si="43"/>
        <v>-14.578853248263396</v>
      </c>
      <c r="GT56" s="39">
        <f t="shared" si="43"/>
        <v>-14.56220890130002</v>
      </c>
      <c r="GU56" s="39">
        <f t="shared" si="43"/>
        <v>-14.640044773461325</v>
      </c>
      <c r="GV56" s="39">
        <f t="shared" si="43"/>
        <v>-14.45176727765273</v>
      </c>
      <c r="GW56" s="39">
        <f t="shared" si="43"/>
        <v>-9.6432746655328714E-16</v>
      </c>
      <c r="GX56" s="39">
        <f t="shared" si="43"/>
        <v>-14.447113375585356</v>
      </c>
      <c r="GY56" s="39">
        <f t="shared" si="43"/>
        <v>-14.287410947341675</v>
      </c>
      <c r="GZ56" s="39">
        <f t="shared" si="33"/>
        <v>-13.663746024759496</v>
      </c>
      <c r="HA56" s="39">
        <f t="shared" si="33"/>
        <v>-13.052982164911263</v>
      </c>
      <c r="HB56" s="39">
        <f t="shared" si="33"/>
        <v>-12.279538931382209</v>
      </c>
      <c r="HC56" s="39">
        <f t="shared" si="33"/>
        <v>-11.349475180646246</v>
      </c>
      <c r="HD56" s="39">
        <f t="shared" si="33"/>
        <v>-10.687553959024562</v>
      </c>
      <c r="HE56" s="39">
        <f t="shared" si="33"/>
        <v>-10.052608544293529</v>
      </c>
      <c r="HF56" s="39">
        <f t="shared" si="33"/>
        <v>-9.3680731439508254</v>
      </c>
      <c r="HG56" s="39">
        <f t="shared" si="33"/>
        <v>-8.6256536330243971</v>
      </c>
      <c r="HH56" s="39">
        <f t="shared" si="33"/>
        <v>-8.0113124672903151</v>
      </c>
      <c r="HI56" s="39">
        <f t="shared" si="33"/>
        <v>-7.8955314786214528</v>
      </c>
    </row>
    <row r="57" spans="1:217" s="39" customFormat="1">
      <c r="A57" s="20"/>
      <c r="B57" s="184"/>
      <c r="C57" s="40">
        <v>9.9499999999999993</v>
      </c>
      <c r="D57" s="41">
        <v>6.6761833333333334</v>
      </c>
      <c r="E57" s="42">
        <v>6.7160000000000002</v>
      </c>
      <c r="F57" s="42">
        <v>6.9370000000000003</v>
      </c>
      <c r="G57" s="42">
        <v>7.22</v>
      </c>
      <c r="H57" s="42">
        <v>7.3719999999999999</v>
      </c>
      <c r="I57" s="42">
        <v>7.58</v>
      </c>
      <c r="J57" s="42">
        <v>7.7960000000000003</v>
      </c>
      <c r="K57" s="42">
        <v>7.9459999999999997</v>
      </c>
      <c r="L57" s="42">
        <v>8.0370000000000008</v>
      </c>
      <c r="M57" s="42">
        <v>8.1050000000000004</v>
      </c>
      <c r="N57" s="42">
        <v>8.1999999999999993</v>
      </c>
      <c r="O57" s="43">
        <v>8.2029999999999994</v>
      </c>
      <c r="P57" s="20"/>
      <c r="Q57" s="41">
        <v>8.2040000000000006</v>
      </c>
      <c r="R57" s="42">
        <v>8.1319999999999997</v>
      </c>
      <c r="S57" s="42">
        <v>7.883</v>
      </c>
      <c r="T57" s="42">
        <v>7.6820000000000004</v>
      </c>
      <c r="U57" s="42">
        <v>7.4560000000000004</v>
      </c>
      <c r="V57" s="42">
        <v>7.1920000000000002</v>
      </c>
      <c r="W57" s="42">
        <v>7.0270000000000001</v>
      </c>
      <c r="X57" s="42">
        <v>6.8659999999999997</v>
      </c>
      <c r="Y57" s="42">
        <v>6.6760000000000002</v>
      </c>
      <c r="Z57" s="42">
        <v>6.492</v>
      </c>
      <c r="AA57" s="42">
        <v>6.3639999999999999</v>
      </c>
      <c r="AB57" s="43">
        <v>6.3101400000000005</v>
      </c>
      <c r="AD57" s="20"/>
      <c r="AE57" s="184"/>
      <c r="AF57" s="40">
        <v>9.9499999999999993</v>
      </c>
      <c r="AG57" s="41">
        <v>3.93798</v>
      </c>
      <c r="AH57" s="42">
        <v>3.8849999999999998</v>
      </c>
      <c r="AI57" s="42">
        <v>4.2789999999999999</v>
      </c>
      <c r="AJ57" s="42">
        <v>4.8959999999999999</v>
      </c>
      <c r="AK57" s="42">
        <v>5.173</v>
      </c>
      <c r="AL57" s="42">
        <v>5.5869999999999997</v>
      </c>
      <c r="AM57" s="42">
        <v>6.0330000000000004</v>
      </c>
      <c r="AN57" s="42">
        <v>6.3109999999999999</v>
      </c>
      <c r="AO57" s="42">
        <v>6.3780000000000001</v>
      </c>
      <c r="AP57" s="42">
        <v>6.3550000000000004</v>
      </c>
      <c r="AQ57" s="42">
        <v>6.3789999999999996</v>
      </c>
      <c r="AR57" s="43">
        <v>6.2690000000000001</v>
      </c>
      <c r="AS57" s="20"/>
      <c r="AT57" s="41">
        <v>6.2629999999999999</v>
      </c>
      <c r="AU57" s="42">
        <v>6.1970000000000001</v>
      </c>
      <c r="AV57" s="42">
        <v>5.8970000000000002</v>
      </c>
      <c r="AW57" s="42">
        <v>5.6079999999999997</v>
      </c>
      <c r="AX57" s="42">
        <v>5.258</v>
      </c>
      <c r="AY57" s="42">
        <v>4.8150000000000004</v>
      </c>
      <c r="AZ57" s="42">
        <v>4.516</v>
      </c>
      <c r="BA57" s="42">
        <v>4.2359999999999998</v>
      </c>
      <c r="BB57" s="42">
        <v>3.927</v>
      </c>
      <c r="BC57" s="42">
        <v>3.5920000000000001</v>
      </c>
      <c r="BD57" s="42">
        <v>3.3079999999999998</v>
      </c>
      <c r="BE57" s="43">
        <v>3.2614300000000003</v>
      </c>
      <c r="BH57" s="118" t="str">
        <f t="shared" si="37"/>
        <v>6.67618333333333+3.93798i</v>
      </c>
      <c r="BI57" s="118" t="str">
        <f t="shared" si="37"/>
        <v>6.716+3.885i</v>
      </c>
      <c r="BJ57" s="118" t="str">
        <f t="shared" si="36"/>
        <v>6.937+4.279i</v>
      </c>
      <c r="BK57" s="118" t="str">
        <f t="shared" si="36"/>
        <v>7.22+4.896i</v>
      </c>
      <c r="BL57" s="118" t="str">
        <f t="shared" si="36"/>
        <v>7.372+5.173i</v>
      </c>
      <c r="BM57" s="118" t="str">
        <f t="shared" si="36"/>
        <v>7.58+5.587i</v>
      </c>
      <c r="BN57" s="118" t="str">
        <f t="shared" si="36"/>
        <v>7.796+6.033i</v>
      </c>
      <c r="BO57" s="118" t="str">
        <f t="shared" si="36"/>
        <v>7.946+6.311i</v>
      </c>
      <c r="BP57" s="118" t="str">
        <f t="shared" si="36"/>
        <v>8.037+6.378i</v>
      </c>
      <c r="BQ57" s="118" t="str">
        <f t="shared" si="36"/>
        <v>8.105+6.355i</v>
      </c>
      <c r="BR57" s="118" t="str">
        <f t="shared" si="36"/>
        <v>8.2+6.379i</v>
      </c>
      <c r="BS57" s="118" t="str">
        <f t="shared" si="36"/>
        <v>8.203+6.269i</v>
      </c>
      <c r="BT57" s="118" t="str">
        <f t="shared" si="36"/>
        <v>0</v>
      </c>
      <c r="BU57" s="118" t="str">
        <f t="shared" si="36"/>
        <v>8.204+6.263i</v>
      </c>
      <c r="BV57" s="118" t="str">
        <f t="shared" si="36"/>
        <v>8.132+6.197i</v>
      </c>
      <c r="BW57" s="118" t="str">
        <f t="shared" si="36"/>
        <v>7.883+5.897i</v>
      </c>
      <c r="BX57" s="118" t="str">
        <f t="shared" si="34"/>
        <v>7.682+5.608i</v>
      </c>
      <c r="BY57" s="118" t="str">
        <f t="shared" si="34"/>
        <v>7.456+5.258i</v>
      </c>
      <c r="BZ57" s="118" t="str">
        <f t="shared" si="34"/>
        <v>7.192+4.815i</v>
      </c>
      <c r="CA57" s="118" t="str">
        <f t="shared" si="34"/>
        <v>7.027+4.516i</v>
      </c>
      <c r="CB57" s="118" t="str">
        <f t="shared" si="34"/>
        <v>6.866+4.236i</v>
      </c>
      <c r="CC57" s="118" t="str">
        <f t="shared" si="34"/>
        <v>6.676+3.927i</v>
      </c>
      <c r="CD57" s="118" t="str">
        <f t="shared" si="34"/>
        <v>6.492+3.592i</v>
      </c>
      <c r="CE57" s="118" t="str">
        <f t="shared" si="34"/>
        <v>6.364+3.308i</v>
      </c>
      <c r="CF57" s="118" t="str">
        <f t="shared" si="34"/>
        <v>6.31014+3.26143i</v>
      </c>
      <c r="CG57" s="118" t="str">
        <f t="shared" si="34"/>
        <v>0</v>
      </c>
      <c r="CH57" s="39">
        <f t="shared" si="22"/>
        <v>9950000000</v>
      </c>
      <c r="CI57" s="121">
        <f t="shared" si="23"/>
        <v>1.8068839364837757</v>
      </c>
      <c r="CJ57" s="121" t="str">
        <f t="shared" si="38"/>
        <v>12.0630884220207+7.11547280419438i</v>
      </c>
      <c r="CK57" s="121" t="str">
        <f t="shared" si="38"/>
        <v>12.135032517425+7.01974409323947i</v>
      </c>
      <c r="CL57" s="121" t="str">
        <f t="shared" si="38"/>
        <v>12.534353867388+7.73165636421408i</v>
      </c>
      <c r="CM57" s="121" t="str">
        <f t="shared" si="38"/>
        <v>13.0457020214129+8.84650375302457i</v>
      </c>
      <c r="CN57" s="121" t="str">
        <f t="shared" si="38"/>
        <v>13.3203483797584+9.34701060343057i</v>
      </c>
      <c r="CO57" s="121" t="str">
        <f t="shared" si="38"/>
        <v>13.696180238547+10.0950605531349i</v>
      </c>
      <c r="CP57" s="121" t="str">
        <f t="shared" si="38"/>
        <v>14.0864671688275+10.9009307888066i</v>
      </c>
      <c r="CQ57" s="121" t="str">
        <f t="shared" si="38"/>
        <v>14.3574997593001+11.4032445231491i</v>
      </c>
      <c r="CR57" s="121" t="str">
        <f t="shared" si="38"/>
        <v>14.5219261975201+11.5243057468935i</v>
      </c>
      <c r="CS57" s="121" t="str">
        <f t="shared" si="38"/>
        <v>14.644794305201+11.4827474163544i</v>
      </c>
      <c r="CT57" s="121" t="str">
        <f t="shared" si="38"/>
        <v>14.816448279167+11.52611263083i</v>
      </c>
      <c r="CU57" s="121" t="str">
        <f t="shared" si="38"/>
        <v>14.8218689309764+11.3273553978168i</v>
      </c>
      <c r="CV57" s="121" t="str">
        <f t="shared" si="38"/>
        <v>0</v>
      </c>
      <c r="CW57" s="121" t="str">
        <f t="shared" si="38"/>
        <v>14.8236758149129+11.3165140941979i</v>
      </c>
      <c r="CX57" s="121" t="str">
        <f t="shared" si="38"/>
        <v>14.6935801714861+11.19725975439i</v>
      </c>
      <c r="CY57" s="121" t="str">
        <f t="shared" si="38"/>
        <v>14.2436660713016+10.6551945734448i</v>
      </c>
      <c r="CZ57" s="121" t="str">
        <f t="shared" si="29"/>
        <v>13.8804824000684+10.133005115801i</v>
      </c>
      <c r="DA57" s="121" t="str">
        <f t="shared" si="29"/>
        <v>13.472126630423+9.50059573803169i</v>
      </c>
      <c r="DB57" s="121" t="str">
        <f t="shared" si="29"/>
        <v>12.9951092711913+8.70014615416938i</v>
      </c>
      <c r="DC57" s="121" t="str">
        <f t="shared" si="29"/>
        <v>12.6969734216715+8.15988785716073i</v>
      </c>
      <c r="DD57" s="121" t="str">
        <f t="shared" si="29"/>
        <v>12.4060651078976+7.65396035494527i</v>
      </c>
      <c r="DE57" s="121" t="str">
        <f t="shared" si="29"/>
        <v>12.0627571599657+7.09563321857179i</v>
      </c>
      <c r="DF57" s="121" t="str">
        <f t="shared" si="29"/>
        <v>11.7302905156527+6.49032709984972i</v>
      </c>
      <c r="DG57" s="121" t="str">
        <f t="shared" si="29"/>
        <v>11.4990093717827+5.97717206188833i</v>
      </c>
      <c r="DH57" s="121" t="str">
        <f t="shared" si="29"/>
        <v>11.4016906029637+5.89302547696628i</v>
      </c>
      <c r="DI57" s="121"/>
      <c r="DK57" s="39">
        <f t="shared" si="39"/>
        <v>12.0630884220207</v>
      </c>
      <c r="DL57" s="39">
        <f t="shared" si="39"/>
        <v>12.135032517425</v>
      </c>
      <c r="DM57" s="39">
        <f t="shared" si="39"/>
        <v>12.534353867388001</v>
      </c>
      <c r="DN57" s="39">
        <f t="shared" si="39"/>
        <v>13.0457020214129</v>
      </c>
      <c r="DO57" s="39">
        <f t="shared" si="39"/>
        <v>13.3203483797584</v>
      </c>
      <c r="DP57" s="39">
        <f t="shared" si="39"/>
        <v>13.696180238547001</v>
      </c>
      <c r="DQ57" s="39">
        <f t="shared" si="39"/>
        <v>14.0864671688275</v>
      </c>
      <c r="DR57" s="39">
        <f t="shared" si="39"/>
        <v>14.357499759300101</v>
      </c>
      <c r="DS57" s="39">
        <f t="shared" si="39"/>
        <v>14.5219261975201</v>
      </c>
      <c r="DT57" s="39">
        <f t="shared" si="39"/>
        <v>14.644794305201</v>
      </c>
      <c r="DU57" s="39">
        <f t="shared" si="39"/>
        <v>14.816448279167</v>
      </c>
      <c r="DV57" s="39">
        <f t="shared" si="39"/>
        <v>14.8218689309764</v>
      </c>
      <c r="DW57" s="39">
        <f t="shared" si="39"/>
        <v>0</v>
      </c>
      <c r="DX57" s="39">
        <f t="shared" si="39"/>
        <v>14.8236758149129</v>
      </c>
      <c r="DY57" s="39">
        <f t="shared" si="39"/>
        <v>14.693580171486101</v>
      </c>
      <c r="DZ57" s="39">
        <f t="shared" si="39"/>
        <v>14.2436660713016</v>
      </c>
      <c r="EA57" s="39">
        <f t="shared" si="30"/>
        <v>13.8804824000684</v>
      </c>
      <c r="EB57" s="39">
        <f t="shared" si="30"/>
        <v>13.472126630423</v>
      </c>
      <c r="EC57" s="39">
        <f t="shared" si="30"/>
        <v>12.9951092711913</v>
      </c>
      <c r="ED57" s="39">
        <f t="shared" si="30"/>
        <v>12.696973421671499</v>
      </c>
      <c r="EE57" s="39">
        <f t="shared" si="30"/>
        <v>12.4060651078976</v>
      </c>
      <c r="EF57" s="39">
        <f t="shared" si="30"/>
        <v>12.062757159965701</v>
      </c>
      <c r="EG57" s="39">
        <f t="shared" si="30"/>
        <v>11.730290515652699</v>
      </c>
      <c r="EH57" s="39">
        <f t="shared" si="30"/>
        <v>11.4990093717827</v>
      </c>
      <c r="EI57" s="39">
        <f t="shared" si="30"/>
        <v>11.401690602963701</v>
      </c>
      <c r="EK57" s="39">
        <f t="shared" si="42"/>
        <v>7.11547280419438</v>
      </c>
      <c r="EL57" s="39">
        <f t="shared" si="40"/>
        <v>7.0197440932394697</v>
      </c>
      <c r="EM57" s="39">
        <f t="shared" si="40"/>
        <v>7.7316563642140803</v>
      </c>
      <c r="EN57" s="39">
        <f t="shared" si="40"/>
        <v>8.8465037530245691</v>
      </c>
      <c r="EO57" s="39">
        <f t="shared" si="40"/>
        <v>9.3470106034305704</v>
      </c>
      <c r="EP57" s="39">
        <f t="shared" si="40"/>
        <v>10.0950605531349</v>
      </c>
      <c r="EQ57" s="39">
        <f t="shared" si="40"/>
        <v>10.900930788806599</v>
      </c>
      <c r="ER57" s="39">
        <f t="shared" si="40"/>
        <v>11.4032445231491</v>
      </c>
      <c r="ES57" s="39">
        <f t="shared" si="40"/>
        <v>11.5243057468935</v>
      </c>
      <c r="ET57" s="39">
        <f t="shared" si="40"/>
        <v>11.4827474163544</v>
      </c>
      <c r="EU57" s="39">
        <f t="shared" si="40"/>
        <v>11.526112630829999</v>
      </c>
      <c r="EV57" s="39">
        <f t="shared" si="40"/>
        <v>11.327355397816801</v>
      </c>
      <c r="EW57" s="39">
        <f t="shared" si="40"/>
        <v>0</v>
      </c>
      <c r="EX57" s="39">
        <f t="shared" si="40"/>
        <v>11.316514094197901</v>
      </c>
      <c r="EY57" s="39">
        <f t="shared" si="40"/>
        <v>11.19725975439</v>
      </c>
      <c r="EZ57" s="39">
        <f t="shared" si="40"/>
        <v>10.655194573444801</v>
      </c>
      <c r="FA57" s="39">
        <f t="shared" si="31"/>
        <v>10.133005115801</v>
      </c>
      <c r="FB57" s="39">
        <f t="shared" si="31"/>
        <v>9.5005957380316897</v>
      </c>
      <c r="FC57" s="39">
        <f t="shared" si="31"/>
        <v>8.7001461541693796</v>
      </c>
      <c r="FD57" s="39">
        <f t="shared" si="31"/>
        <v>8.1598878571607294</v>
      </c>
      <c r="FE57" s="39">
        <f t="shared" si="31"/>
        <v>7.6539603549452702</v>
      </c>
      <c r="FF57" s="39">
        <f t="shared" si="31"/>
        <v>7.0956332185717903</v>
      </c>
      <c r="FG57" s="39">
        <f t="shared" si="31"/>
        <v>6.4903270998497202</v>
      </c>
      <c r="FH57" s="39">
        <f t="shared" si="31"/>
        <v>5.9771720618883304</v>
      </c>
      <c r="FI57" s="39">
        <f t="shared" si="31"/>
        <v>5.8930254769662804</v>
      </c>
      <c r="FK57" s="39">
        <f t="shared" si="41"/>
        <v>0.34250948247451868</v>
      </c>
      <c r="FL57" s="39">
        <f t="shared" si="41"/>
        <v>0.3456559196997202</v>
      </c>
      <c r="FM57" s="39">
        <f t="shared" si="41"/>
        <v>0.31276437283083902</v>
      </c>
      <c r="FN57" s="39">
        <f t="shared" si="41"/>
        <v>0.26890820065144194</v>
      </c>
      <c r="FO57" s="39">
        <f t="shared" si="41"/>
        <v>0.25119534574942493</v>
      </c>
      <c r="FP57" s="39">
        <f t="shared" si="41"/>
        <v>0.22753502650528551</v>
      </c>
      <c r="FQ57" s="39">
        <f t="shared" si="41"/>
        <v>0.20518339622169665</v>
      </c>
      <c r="FR57" s="39">
        <f t="shared" si="41"/>
        <v>0.19250951256548018</v>
      </c>
      <c r="FS57" s="39">
        <f t="shared" si="41"/>
        <v>0.189036471293139</v>
      </c>
      <c r="FT57" s="39">
        <f t="shared" si="41"/>
        <v>0.18917805622714415</v>
      </c>
      <c r="FU57" s="39">
        <f t="shared" si="41"/>
        <v>0.18730129166685056</v>
      </c>
      <c r="FV57" s="39">
        <f t="shared" si="41"/>
        <v>0.19135661315137237</v>
      </c>
      <c r="FW57" s="39">
        <f t="shared" si="41"/>
        <v>0.99999999999999989</v>
      </c>
      <c r="FX57" s="39">
        <f t="shared" si="41"/>
        <v>0.19157222462661108</v>
      </c>
      <c r="FY57" s="39">
        <f t="shared" si="41"/>
        <v>0.1948704912184758</v>
      </c>
      <c r="FZ57" s="39">
        <f t="shared" si="41"/>
        <v>0.20987080137972847</v>
      </c>
      <c r="GA57" s="39">
        <f t="shared" si="32"/>
        <v>0.22523025034067601</v>
      </c>
      <c r="GB57" s="39">
        <f t="shared" si="32"/>
        <v>0.2455104636697529</v>
      </c>
      <c r="GC57" s="39">
        <f t="shared" si="32"/>
        <v>0.27409701993159125</v>
      </c>
      <c r="GD57" s="39">
        <f t="shared" si="32"/>
        <v>0.29536548844203592</v>
      </c>
      <c r="GE57" s="39">
        <f t="shared" si="32"/>
        <v>0.31709597507739545</v>
      </c>
      <c r="GF57" s="39">
        <f t="shared" si="32"/>
        <v>0.34333995998770978</v>
      </c>
      <c r="GG57" s="39">
        <f t="shared" si="32"/>
        <v>0.37375480567833158</v>
      </c>
      <c r="GH57" s="39">
        <f t="shared" si="32"/>
        <v>0.40074013235211664</v>
      </c>
      <c r="GI57" s="39">
        <f t="shared" si="32"/>
        <v>0.40617711938039291</v>
      </c>
      <c r="GJ57" s="39">
        <f t="shared" si="27"/>
        <v>9950000000</v>
      </c>
      <c r="GK57" s="39">
        <f t="shared" si="43"/>
        <v>-9.3065480087244765</v>
      </c>
      <c r="GL57" s="39">
        <f t="shared" si="43"/>
        <v>-9.2271200199006902</v>
      </c>
      <c r="GM57" s="39">
        <f t="shared" si="43"/>
        <v>-10.095654470567968</v>
      </c>
      <c r="GN57" s="39">
        <f t="shared" si="43"/>
        <v>-11.407919065733834</v>
      </c>
      <c r="GO57" s="39">
        <f t="shared" si="43"/>
        <v>-11.999768232937907</v>
      </c>
      <c r="GP57" s="39">
        <f t="shared" si="43"/>
        <v>-12.859034780395833</v>
      </c>
      <c r="GQ57" s="39">
        <f t="shared" si="43"/>
        <v>-13.757155719259801</v>
      </c>
      <c r="GR57" s="39">
        <f t="shared" si="43"/>
        <v>-14.310956112447247</v>
      </c>
      <c r="GS57" s="39">
        <f t="shared" si="43"/>
        <v>-14.469087963804618</v>
      </c>
      <c r="GT57" s="39">
        <f t="shared" si="43"/>
        <v>-14.462584822972397</v>
      </c>
      <c r="GU57" s="39">
        <f t="shared" si="43"/>
        <v>-14.549184552671292</v>
      </c>
      <c r="GV57" s="39">
        <f t="shared" si="43"/>
        <v>-14.363130485301754</v>
      </c>
      <c r="GW57" s="39">
        <f t="shared" si="43"/>
        <v>-9.6432746655328714E-16</v>
      </c>
      <c r="GX57" s="39">
        <f t="shared" si="43"/>
        <v>-14.353349150015527</v>
      </c>
      <c r="GY57" s="39">
        <f t="shared" si="43"/>
        <v>-14.205078401972385</v>
      </c>
      <c r="GZ57" s="39">
        <f t="shared" si="33"/>
        <v>-13.560959582972359</v>
      </c>
      <c r="HA57" s="39">
        <f t="shared" si="33"/>
        <v>-12.947465609118183</v>
      </c>
      <c r="HB57" s="39">
        <f t="shared" si="33"/>
        <v>-12.198599869826909</v>
      </c>
      <c r="HC57" s="39">
        <f t="shared" si="33"/>
        <v>-11.241913724401657</v>
      </c>
      <c r="HD57" s="39">
        <f t="shared" si="33"/>
        <v>-10.592805011543522</v>
      </c>
      <c r="HE57" s="39">
        <f t="shared" si="33"/>
        <v>-9.9761854093964768</v>
      </c>
      <c r="HF57" s="39">
        <f t="shared" si="33"/>
        <v>-9.2855129561156531</v>
      </c>
      <c r="HG57" s="39">
        <f t="shared" si="33"/>
        <v>-8.5482642908799917</v>
      </c>
      <c r="HH57" s="39">
        <f t="shared" si="33"/>
        <v>-7.9427432543502814</v>
      </c>
      <c r="HI57" s="39">
        <f t="shared" si="33"/>
        <v>-7.8256908951734427</v>
      </c>
    </row>
    <row r="58" spans="1:217" s="39" customFormat="1">
      <c r="A58" s="44" t="s">
        <v>8</v>
      </c>
      <c r="B58" s="184"/>
      <c r="C58" s="40">
        <v>10</v>
      </c>
      <c r="D58" s="41">
        <v>6.6717514285714286</v>
      </c>
      <c r="E58" s="42">
        <v>6.7110000000000003</v>
      </c>
      <c r="F58" s="42">
        <v>6.931</v>
      </c>
      <c r="G58" s="42">
        <v>7.2080000000000002</v>
      </c>
      <c r="H58" s="42">
        <v>7.3529999999999998</v>
      </c>
      <c r="I58" s="42">
        <v>7.5590000000000002</v>
      </c>
      <c r="J58" s="42">
        <v>7.7759999999999998</v>
      </c>
      <c r="K58" s="42">
        <v>7.93</v>
      </c>
      <c r="L58" s="42">
        <v>8.02</v>
      </c>
      <c r="M58" s="42">
        <v>8.0850000000000009</v>
      </c>
      <c r="N58" s="42">
        <v>8.1950000000000003</v>
      </c>
      <c r="O58" s="43">
        <v>8.1929999999999996</v>
      </c>
      <c r="P58" s="44" t="s">
        <v>9</v>
      </c>
      <c r="Q58" s="41">
        <v>8.1950000000000003</v>
      </c>
      <c r="R58" s="42">
        <v>8.1270000000000007</v>
      </c>
      <c r="S58" s="42">
        <v>7.875</v>
      </c>
      <c r="T58" s="42">
        <v>7.6639999999999997</v>
      </c>
      <c r="U58" s="42">
        <v>7.4370000000000003</v>
      </c>
      <c r="V58" s="42">
        <v>7.1849999999999996</v>
      </c>
      <c r="W58" s="42">
        <v>7.0129999999999999</v>
      </c>
      <c r="X58" s="42">
        <v>6.85</v>
      </c>
      <c r="Y58" s="42">
        <v>6.6689999999999996</v>
      </c>
      <c r="Z58" s="42">
        <v>6.49</v>
      </c>
      <c r="AA58" s="42">
        <v>6.367</v>
      </c>
      <c r="AB58" s="43">
        <v>6.300528571428571</v>
      </c>
      <c r="AD58" s="44" t="s">
        <v>10</v>
      </c>
      <c r="AE58" s="184"/>
      <c r="AF58" s="40">
        <v>10</v>
      </c>
      <c r="AG58" s="41">
        <v>3.9234585714285717</v>
      </c>
      <c r="AH58" s="42">
        <v>3.8839999999999999</v>
      </c>
      <c r="AI58" s="42">
        <v>4.2759999999999998</v>
      </c>
      <c r="AJ58" s="42">
        <v>4.8890000000000002</v>
      </c>
      <c r="AK58" s="42">
        <v>5.1660000000000004</v>
      </c>
      <c r="AL58" s="42">
        <v>5.5949999999999998</v>
      </c>
      <c r="AM58" s="42">
        <v>6.0250000000000004</v>
      </c>
      <c r="AN58" s="42">
        <v>6.2990000000000004</v>
      </c>
      <c r="AO58" s="42">
        <v>6.3780000000000001</v>
      </c>
      <c r="AP58" s="42">
        <v>6.343</v>
      </c>
      <c r="AQ58" s="42">
        <v>6.359</v>
      </c>
      <c r="AR58" s="43">
        <v>6.2539999999999996</v>
      </c>
      <c r="AS58" s="44" t="s">
        <v>11</v>
      </c>
      <c r="AT58" s="41">
        <v>6.25</v>
      </c>
      <c r="AU58" s="42">
        <v>6.1740000000000004</v>
      </c>
      <c r="AV58" s="42">
        <v>5.89</v>
      </c>
      <c r="AW58" s="42">
        <v>5.6079999999999997</v>
      </c>
      <c r="AX58" s="42">
        <v>5.2489999999999997</v>
      </c>
      <c r="AY58" s="42">
        <v>4.8209999999999997</v>
      </c>
      <c r="AZ58" s="42">
        <v>4.5190000000000001</v>
      </c>
      <c r="BA58" s="42">
        <v>4.2329999999999997</v>
      </c>
      <c r="BB58" s="42">
        <v>3.9319999999999999</v>
      </c>
      <c r="BC58" s="42">
        <v>3.593</v>
      </c>
      <c r="BD58" s="42">
        <v>3.3090000000000002</v>
      </c>
      <c r="BE58" s="43">
        <v>3.2490942857142859</v>
      </c>
      <c r="BH58" s="118" t="str">
        <f t="shared" si="37"/>
        <v>6.67175142857143+3.92345857142857i</v>
      </c>
      <c r="BI58" s="118" t="str">
        <f t="shared" si="37"/>
        <v>6.711+3.884i</v>
      </c>
      <c r="BJ58" s="118" t="str">
        <f t="shared" si="36"/>
        <v>6.931+4.276i</v>
      </c>
      <c r="BK58" s="118" t="str">
        <f t="shared" si="36"/>
        <v>7.208+4.889i</v>
      </c>
      <c r="BL58" s="118" t="str">
        <f t="shared" si="36"/>
        <v>7.353+5.166i</v>
      </c>
      <c r="BM58" s="118" t="str">
        <f t="shared" si="36"/>
        <v>7.559+5.595i</v>
      </c>
      <c r="BN58" s="118" t="str">
        <f t="shared" si="36"/>
        <v>7.776+6.025i</v>
      </c>
      <c r="BO58" s="118" t="str">
        <f t="shared" si="36"/>
        <v>7.93+6.299i</v>
      </c>
      <c r="BP58" s="118" t="str">
        <f t="shared" si="36"/>
        <v>8.02+6.378i</v>
      </c>
      <c r="BQ58" s="118" t="str">
        <f t="shared" si="36"/>
        <v>8.085+6.343i</v>
      </c>
      <c r="BR58" s="118" t="str">
        <f t="shared" si="36"/>
        <v>8.195+6.359i</v>
      </c>
      <c r="BS58" s="118" t="str">
        <f t="shared" si="36"/>
        <v>8.193+6.254i</v>
      </c>
      <c r="BT58" s="118" t="e">
        <f t="shared" si="36"/>
        <v>#VALUE!</v>
      </c>
      <c r="BU58" s="118" t="str">
        <f t="shared" si="36"/>
        <v>8.195+6.25i</v>
      </c>
      <c r="BV58" s="118" t="str">
        <f t="shared" si="36"/>
        <v>8.127+6.174i</v>
      </c>
      <c r="BW58" s="118" t="str">
        <f t="shared" si="36"/>
        <v>7.875+5.89i</v>
      </c>
      <c r="BX58" s="118" t="str">
        <f t="shared" si="34"/>
        <v>7.664+5.608i</v>
      </c>
      <c r="BY58" s="118" t="str">
        <f t="shared" si="34"/>
        <v>7.437+5.249i</v>
      </c>
      <c r="BZ58" s="118" t="str">
        <f t="shared" si="34"/>
        <v>7.185+4.821i</v>
      </c>
      <c r="CA58" s="118" t="str">
        <f t="shared" si="34"/>
        <v>7.013+4.519i</v>
      </c>
      <c r="CB58" s="118" t="str">
        <f t="shared" si="34"/>
        <v>6.85+4.233i</v>
      </c>
      <c r="CC58" s="118" t="str">
        <f t="shared" si="34"/>
        <v>6.669+3.932i</v>
      </c>
      <c r="CD58" s="118" t="str">
        <f t="shared" si="34"/>
        <v>6.49+3.593i</v>
      </c>
      <c r="CE58" s="118" t="str">
        <f t="shared" si="34"/>
        <v>6.367+3.309i</v>
      </c>
      <c r="CF58" s="118" t="str">
        <f t="shared" si="34"/>
        <v>6.30052857142857+3.24909428571429i</v>
      </c>
      <c r="CG58" s="118" t="str">
        <f t="shared" si="34"/>
        <v>0</v>
      </c>
      <c r="CH58" s="39">
        <f t="shared" si="22"/>
        <v>10000000000</v>
      </c>
      <c r="CI58" s="121">
        <f t="shared" si="23"/>
        <v>1.7978495168013571</v>
      </c>
      <c r="CJ58" s="121" t="str">
        <f t="shared" si="38"/>
        <v>11.9948050820759+7.053788096833i</v>
      </c>
      <c r="CK58" s="121" t="str">
        <f t="shared" si="38"/>
        <v>12.0653681072539+6.98284752325647i</v>
      </c>
      <c r="CL58" s="121" t="str">
        <f t="shared" si="38"/>
        <v>12.4608950009502+7.6876045338426i</v>
      </c>
      <c r="CM58" s="121" t="str">
        <f t="shared" si="38"/>
        <v>12.9588993171042+8.78968628764184i</v>
      </c>
      <c r="CN58" s="121" t="str">
        <f t="shared" si="38"/>
        <v>13.2195874970404+9.28769060379581i</v>
      </c>
      <c r="CO58" s="121" t="str">
        <f t="shared" si="38"/>
        <v>13.5899444975015+10.0589680465036i</v>
      </c>
      <c r="CP58" s="121" t="str">
        <f t="shared" si="38"/>
        <v>13.9800778426474+10.8320433387282i</v>
      </c>
      <c r="CQ58" s="121" t="str">
        <f t="shared" si="38"/>
        <v>14.2569466682348+11.3246541063317i</v>
      </c>
      <c r="CR58" s="121" t="str">
        <f t="shared" si="38"/>
        <v>14.4187531247469+11.4666842181591i</v>
      </c>
      <c r="CS58" s="121" t="str">
        <f t="shared" si="38"/>
        <v>14.535613343339+11.403759485071i</v>
      </c>
      <c r="CT58" s="121" t="str">
        <f t="shared" si="38"/>
        <v>14.7333767901871+11.4325250773398i</v>
      </c>
      <c r="CU58" s="121" t="str">
        <f t="shared" si="38"/>
        <v>14.7297810911535+11.2437508780757i</v>
      </c>
      <c r="CV58" s="121" t="e">
        <f t="shared" si="38"/>
        <v>#VALUE!</v>
      </c>
      <c r="CW58" s="121" t="str">
        <f t="shared" si="38"/>
        <v>14.7333767901871+11.2365594800085i</v>
      </c>
      <c r="CX58" s="121" t="str">
        <f t="shared" si="38"/>
        <v>14.6111230230446+11.0999229167316i</v>
      </c>
      <c r="CY58" s="121" t="str">
        <f t="shared" si="38"/>
        <v>14.1580649448107+10.58933365396i</v>
      </c>
      <c r="CZ58" s="121" t="str">
        <f t="shared" si="29"/>
        <v>13.7787186967656+10.082340090222i</v>
      </c>
      <c r="DA58" s="121" t="str">
        <f t="shared" si="29"/>
        <v>13.3706068564517+9.43691211369032i</v>
      </c>
      <c r="DB58" s="121" t="str">
        <f t="shared" si="29"/>
        <v>12.9175487782177+8.66743252049934i</v>
      </c>
      <c r="DC58" s="121" t="str">
        <f t="shared" si="29"/>
        <v>12.6083186613279+8.12448196642533i</v>
      </c>
      <c r="DD58" s="121" t="str">
        <f t="shared" si="29"/>
        <v>12.3152691900893+7.61029700462014i</v>
      </c>
      <c r="DE58" s="121" t="str">
        <f t="shared" si="29"/>
        <v>11.9898584275482+7.06914430006294i</v>
      </c>
      <c r="DF58" s="121" t="str">
        <f t="shared" si="29"/>
        <v>11.6680433640408+6.45967331386728i</v>
      </c>
      <c r="DG58" s="121" t="str">
        <f t="shared" si="29"/>
        <v>11.4469078734742+5.94908405109569i</v>
      </c>
      <c r="DH58" s="121" t="str">
        <f t="shared" si="29"/>
        <v>11.327402247736+5.84138259161349i</v>
      </c>
      <c r="DI58" s="121"/>
      <c r="DK58" s="39">
        <f t="shared" si="39"/>
        <v>11.994805082075899</v>
      </c>
      <c r="DL58" s="39">
        <f t="shared" si="39"/>
        <v>12.065368107253899</v>
      </c>
      <c r="DM58" s="39">
        <f t="shared" si="39"/>
        <v>12.460895000950201</v>
      </c>
      <c r="DN58" s="39">
        <f t="shared" si="39"/>
        <v>12.9588993171042</v>
      </c>
      <c r="DO58" s="39">
        <f t="shared" si="39"/>
        <v>13.219587497040401</v>
      </c>
      <c r="DP58" s="39">
        <f t="shared" si="39"/>
        <v>13.5899444975015</v>
      </c>
      <c r="DQ58" s="39">
        <f t="shared" si="39"/>
        <v>13.9800778426474</v>
      </c>
      <c r="DR58" s="39">
        <f t="shared" si="39"/>
        <v>14.2569466682348</v>
      </c>
      <c r="DS58" s="39">
        <f t="shared" si="39"/>
        <v>14.4187531247469</v>
      </c>
      <c r="DT58" s="39">
        <f t="shared" si="39"/>
        <v>14.535613343339</v>
      </c>
      <c r="DU58" s="39">
        <f t="shared" si="39"/>
        <v>14.7333767901871</v>
      </c>
      <c r="DV58" s="39">
        <f t="shared" si="39"/>
        <v>14.7297810911535</v>
      </c>
      <c r="DW58" s="39" t="e">
        <f t="shared" si="39"/>
        <v>#VALUE!</v>
      </c>
      <c r="DX58" s="39">
        <f t="shared" si="39"/>
        <v>14.7333767901871</v>
      </c>
      <c r="DY58" s="39">
        <f t="shared" si="39"/>
        <v>14.6111230230446</v>
      </c>
      <c r="DZ58" s="39">
        <f t="shared" si="39"/>
        <v>14.1580649448107</v>
      </c>
      <c r="EA58" s="39">
        <f t="shared" si="30"/>
        <v>13.778718696765599</v>
      </c>
      <c r="EB58" s="39">
        <f t="shared" si="30"/>
        <v>13.370606856451699</v>
      </c>
      <c r="EC58" s="39">
        <f t="shared" si="30"/>
        <v>12.9175487782177</v>
      </c>
      <c r="ED58" s="39">
        <f t="shared" si="30"/>
        <v>12.6083186613279</v>
      </c>
      <c r="EE58" s="39">
        <f t="shared" si="30"/>
        <v>12.3152691900893</v>
      </c>
      <c r="EF58" s="39">
        <f t="shared" si="30"/>
        <v>11.989858427548199</v>
      </c>
      <c r="EG58" s="39">
        <f t="shared" si="30"/>
        <v>11.6680433640408</v>
      </c>
      <c r="EH58" s="39">
        <f t="shared" si="30"/>
        <v>11.446907873474199</v>
      </c>
      <c r="EI58" s="39">
        <f t="shared" si="30"/>
        <v>11.327402247736</v>
      </c>
      <c r="EK58" s="39">
        <f t="shared" si="42"/>
        <v>7.0537880968330002</v>
      </c>
      <c r="EL58" s="39">
        <f t="shared" si="40"/>
        <v>6.9828475232564697</v>
      </c>
      <c r="EM58" s="39">
        <f t="shared" si="40"/>
        <v>7.6876045338425998</v>
      </c>
      <c r="EN58" s="39">
        <f t="shared" si="40"/>
        <v>8.7896862876418407</v>
      </c>
      <c r="EO58" s="39">
        <f t="shared" si="40"/>
        <v>9.2876906037958094</v>
      </c>
      <c r="EP58" s="39">
        <f t="shared" si="40"/>
        <v>10.058968046503599</v>
      </c>
      <c r="EQ58" s="39">
        <f t="shared" si="40"/>
        <v>10.8320433387282</v>
      </c>
      <c r="ER58" s="39">
        <f t="shared" si="40"/>
        <v>11.3246541063317</v>
      </c>
      <c r="ES58" s="39">
        <f t="shared" si="40"/>
        <v>11.4666842181591</v>
      </c>
      <c r="ET58" s="39">
        <f t="shared" si="40"/>
        <v>11.403759485070999</v>
      </c>
      <c r="EU58" s="39">
        <f t="shared" si="40"/>
        <v>11.4325250773398</v>
      </c>
      <c r="EV58" s="39">
        <f t="shared" si="40"/>
        <v>11.2437508780757</v>
      </c>
      <c r="EW58" s="39" t="e">
        <f t="shared" si="40"/>
        <v>#VALUE!</v>
      </c>
      <c r="EX58" s="39">
        <f t="shared" si="40"/>
        <v>11.2365594800085</v>
      </c>
      <c r="EY58" s="39">
        <f t="shared" si="40"/>
        <v>11.0999229167316</v>
      </c>
      <c r="EZ58" s="39">
        <f t="shared" si="40"/>
        <v>10.589333653960001</v>
      </c>
      <c r="FA58" s="39">
        <f t="shared" si="31"/>
        <v>10.082340090222001</v>
      </c>
      <c r="FB58" s="39">
        <f t="shared" si="31"/>
        <v>9.4369121136903207</v>
      </c>
      <c r="FC58" s="39">
        <f t="shared" si="31"/>
        <v>8.6674325204993394</v>
      </c>
      <c r="FD58" s="39">
        <f t="shared" si="31"/>
        <v>8.1244819664253303</v>
      </c>
      <c r="FE58" s="39">
        <f t="shared" si="31"/>
        <v>7.6102970046201399</v>
      </c>
      <c r="FF58" s="39">
        <f t="shared" si="31"/>
        <v>7.0691443000629404</v>
      </c>
      <c r="FG58" s="39">
        <f t="shared" si="31"/>
        <v>6.4596733138672802</v>
      </c>
      <c r="FH58" s="39">
        <f t="shared" si="31"/>
        <v>5.9490840510956904</v>
      </c>
      <c r="FI58" s="39">
        <f t="shared" si="31"/>
        <v>5.84138259161349</v>
      </c>
      <c r="FK58" s="39">
        <f t="shared" si="41"/>
        <v>0.3458970324405764</v>
      </c>
      <c r="FL58" s="39">
        <f t="shared" si="41"/>
        <v>0.3480422377734691</v>
      </c>
      <c r="FM58" s="39">
        <f t="shared" si="41"/>
        <v>0.31521997220906056</v>
      </c>
      <c r="FN58" s="39">
        <f t="shared" si="41"/>
        <v>0.27150462582441054</v>
      </c>
      <c r="FO58" s="39">
        <f t="shared" si="41"/>
        <v>0.25377806064385877</v>
      </c>
      <c r="FP58" s="39">
        <f t="shared" si="41"/>
        <v>0.22924901866686143</v>
      </c>
      <c r="FQ58" s="39">
        <f t="shared" si="41"/>
        <v>0.20744983167136372</v>
      </c>
      <c r="FR58" s="39">
        <f t="shared" si="41"/>
        <v>0.19477017606573005</v>
      </c>
      <c r="FS58" s="39">
        <f t="shared" si="41"/>
        <v>0.19082489908307915</v>
      </c>
      <c r="FT58" s="39">
        <f t="shared" si="41"/>
        <v>0.19145085355755115</v>
      </c>
      <c r="FU58" s="39">
        <f t="shared" si="41"/>
        <v>0.1896958777467144</v>
      </c>
      <c r="FV58" s="39">
        <f t="shared" si="41"/>
        <v>0.19366320042413127</v>
      </c>
      <c r="FW58" s="39" t="e">
        <f t="shared" si="41"/>
        <v>#VALUE!</v>
      </c>
      <c r="FX58" s="39">
        <f t="shared" si="41"/>
        <v>0.19379410823701804</v>
      </c>
      <c r="FY58" s="39">
        <f t="shared" si="41"/>
        <v>0.19747066686971118</v>
      </c>
      <c r="FZ58" s="39">
        <f t="shared" si="41"/>
        <v>0.21199762992749344</v>
      </c>
      <c r="GA58" s="39">
        <f t="shared" si="32"/>
        <v>0.22727324103603921</v>
      </c>
      <c r="GB58" s="39">
        <f t="shared" si="32"/>
        <v>0.24815655693152158</v>
      </c>
      <c r="GC58" s="39">
        <f t="shared" si="32"/>
        <v>0.27587210503593584</v>
      </c>
      <c r="GD58" s="39">
        <f t="shared" si="32"/>
        <v>0.29750800284236745</v>
      </c>
      <c r="GE58" s="39">
        <f t="shared" si="32"/>
        <v>0.31976115670012928</v>
      </c>
      <c r="GF58" s="39">
        <f t="shared" si="32"/>
        <v>0.3453107942227312</v>
      </c>
      <c r="GG58" s="39">
        <f t="shared" si="32"/>
        <v>0.37595896383215782</v>
      </c>
      <c r="GH58" s="39">
        <f t="shared" si="32"/>
        <v>0.40282931350313639</v>
      </c>
      <c r="GI58" s="39">
        <f t="shared" si="32"/>
        <v>0.40976028029099026</v>
      </c>
      <c r="GJ58" s="125">
        <f t="shared" si="27"/>
        <v>10000000000</v>
      </c>
      <c r="GK58" s="125">
        <f t="shared" si="43"/>
        <v>-9.2210632783719699</v>
      </c>
      <c r="GL58" s="125">
        <f t="shared" si="43"/>
        <v>-9.1673609533197862</v>
      </c>
      <c r="GM58" s="125">
        <f t="shared" si="43"/>
        <v>-10.027725471784432</v>
      </c>
      <c r="GN58" s="125">
        <f t="shared" si="43"/>
        <v>-11.324455332338669</v>
      </c>
      <c r="GO58" s="125">
        <f t="shared" si="43"/>
        <v>-11.910918515839303</v>
      </c>
      <c r="GP58" s="125">
        <f t="shared" si="43"/>
        <v>-12.793850294269332</v>
      </c>
      <c r="GQ58" s="125">
        <f t="shared" si="43"/>
        <v>-13.661738264589056</v>
      </c>
      <c r="GR58" s="125">
        <f t="shared" si="43"/>
        <v>-14.209550863079176</v>
      </c>
      <c r="GS58" s="125">
        <f t="shared" si="43"/>
        <v>-14.387299172421182</v>
      </c>
      <c r="GT58" s="125">
        <f t="shared" si="43"/>
        <v>-14.358853861383787</v>
      </c>
      <c r="GU58" s="125">
        <f t="shared" si="43"/>
        <v>-14.438842131969169</v>
      </c>
      <c r="GV58" s="125">
        <f t="shared" si="43"/>
        <v>-14.259057907875217</v>
      </c>
      <c r="GW58" s="125" t="e">
        <f t="shared" si="43"/>
        <v>#VALUE!</v>
      </c>
      <c r="GX58" s="125">
        <f t="shared" si="43"/>
        <v>-14.253188611654224</v>
      </c>
      <c r="GY58" s="125">
        <f t="shared" si="43"/>
        <v>-14.089948143813018</v>
      </c>
      <c r="GZ58" s="125">
        <f t="shared" si="33"/>
        <v>-13.473379886629216</v>
      </c>
      <c r="HA58" s="125">
        <f t="shared" si="33"/>
        <v>-12.869033894783659</v>
      </c>
      <c r="HB58" s="125">
        <f t="shared" si="33"/>
        <v>-12.105484902860722</v>
      </c>
      <c r="HC58" s="125">
        <f t="shared" si="33"/>
        <v>-11.185844224663054</v>
      </c>
      <c r="HD58" s="125">
        <f t="shared" si="33"/>
        <v>-10.530026948723199</v>
      </c>
      <c r="HE58" s="125">
        <f t="shared" si="33"/>
        <v>-9.9034858746703911</v>
      </c>
      <c r="HF58" s="125">
        <f t="shared" si="33"/>
        <v>-9.2357969127040676</v>
      </c>
      <c r="HG58" s="125">
        <f t="shared" si="33"/>
        <v>-8.4971911202684005</v>
      </c>
      <c r="HH58" s="125">
        <f t="shared" si="33"/>
        <v>-7.8975786755041426</v>
      </c>
      <c r="HI58" s="125">
        <f t="shared" si="33"/>
        <v>-7.7494028360452827</v>
      </c>
    </row>
    <row r="59" spans="1:217" s="39" customFormat="1">
      <c r="A59" s="20"/>
      <c r="B59" s="184"/>
      <c r="C59" s="40">
        <v>10.050000000000001</v>
      </c>
      <c r="D59" s="41">
        <v>6.6631071428571431</v>
      </c>
      <c r="E59" s="42">
        <v>6.702</v>
      </c>
      <c r="F59" s="42">
        <v>6.9180000000000001</v>
      </c>
      <c r="G59" s="42">
        <v>7.1970000000000001</v>
      </c>
      <c r="H59" s="42">
        <v>7.3490000000000002</v>
      </c>
      <c r="I59" s="42">
        <v>7.5469999999999997</v>
      </c>
      <c r="J59" s="42">
        <v>7.766</v>
      </c>
      <c r="K59" s="42">
        <v>7.92</v>
      </c>
      <c r="L59" s="42">
        <v>8.0109999999999992</v>
      </c>
      <c r="M59" s="42">
        <v>8.0869999999999997</v>
      </c>
      <c r="N59" s="42">
        <v>8.1910000000000007</v>
      </c>
      <c r="O59" s="43">
        <v>8.1869999999999994</v>
      </c>
      <c r="P59" s="20"/>
      <c r="Q59" s="41">
        <v>8.1869999999999994</v>
      </c>
      <c r="R59" s="42">
        <v>8.1210000000000004</v>
      </c>
      <c r="S59" s="42">
        <v>7.88</v>
      </c>
      <c r="T59" s="42">
        <v>7.6660000000000004</v>
      </c>
      <c r="U59" s="42">
        <v>7.4379999999999997</v>
      </c>
      <c r="V59" s="42">
        <v>7.1769999999999996</v>
      </c>
      <c r="W59" s="42">
        <v>7.0019999999999998</v>
      </c>
      <c r="X59" s="42">
        <v>6.8369999999999997</v>
      </c>
      <c r="Y59" s="42">
        <v>6.657</v>
      </c>
      <c r="Z59" s="42">
        <v>6.4770000000000003</v>
      </c>
      <c r="AA59" s="42">
        <v>6.35</v>
      </c>
      <c r="AB59" s="43">
        <v>6.291469523809524</v>
      </c>
      <c r="AD59" s="20"/>
      <c r="AE59" s="184"/>
      <c r="AF59" s="40">
        <v>10.050000000000001</v>
      </c>
      <c r="AG59" s="41">
        <v>3.9066966666666674</v>
      </c>
      <c r="AH59" s="42">
        <v>3.8660000000000001</v>
      </c>
      <c r="AI59" s="42">
        <v>4.2489999999999997</v>
      </c>
      <c r="AJ59" s="42">
        <v>4.8609999999999998</v>
      </c>
      <c r="AK59" s="42">
        <v>5.1340000000000003</v>
      </c>
      <c r="AL59" s="42">
        <v>5.5460000000000003</v>
      </c>
      <c r="AM59" s="42">
        <v>5.9829999999999997</v>
      </c>
      <c r="AN59" s="42">
        <v>6.2480000000000002</v>
      </c>
      <c r="AO59" s="42">
        <v>6.3250000000000002</v>
      </c>
      <c r="AP59" s="42">
        <v>6.2969999999999997</v>
      </c>
      <c r="AQ59" s="42">
        <v>6.3259999999999996</v>
      </c>
      <c r="AR59" s="43">
        <v>6.2279999999999998</v>
      </c>
      <c r="AS59" s="20"/>
      <c r="AT59" s="41">
        <v>6.2240000000000002</v>
      </c>
      <c r="AU59" s="42">
        <v>6.1470000000000002</v>
      </c>
      <c r="AV59" s="42">
        <v>5.8540000000000001</v>
      </c>
      <c r="AW59" s="42">
        <v>5.5679999999999996</v>
      </c>
      <c r="AX59" s="42">
        <v>5.2119999999999997</v>
      </c>
      <c r="AY59" s="42">
        <v>4.7869999999999999</v>
      </c>
      <c r="AZ59" s="42">
        <v>4.4820000000000002</v>
      </c>
      <c r="BA59" s="42">
        <v>4.2050000000000001</v>
      </c>
      <c r="BB59" s="42">
        <v>3.9049999999999998</v>
      </c>
      <c r="BC59" s="42">
        <v>3.5720000000000001</v>
      </c>
      <c r="BD59" s="42">
        <v>3.2909999999999999</v>
      </c>
      <c r="BE59" s="43">
        <v>3.237423333333334</v>
      </c>
      <c r="BH59" s="118" t="str">
        <f t="shared" si="37"/>
        <v>6.66310714285714+3.90669666666667i</v>
      </c>
      <c r="BI59" s="118" t="str">
        <f t="shared" si="37"/>
        <v>6.702+3.866i</v>
      </c>
      <c r="BJ59" s="118" t="str">
        <f t="shared" si="36"/>
        <v>6.918+4.249i</v>
      </c>
      <c r="BK59" s="118" t="str">
        <f t="shared" si="36"/>
        <v>7.197+4.861i</v>
      </c>
      <c r="BL59" s="118" t="str">
        <f t="shared" si="36"/>
        <v>7.349+5.134i</v>
      </c>
      <c r="BM59" s="118" t="str">
        <f t="shared" si="36"/>
        <v>7.547+5.546i</v>
      </c>
      <c r="BN59" s="118" t="str">
        <f t="shared" si="36"/>
        <v>7.766+5.983i</v>
      </c>
      <c r="BO59" s="118" t="str">
        <f t="shared" si="36"/>
        <v>7.92+6.248i</v>
      </c>
      <c r="BP59" s="118" t="str">
        <f t="shared" si="36"/>
        <v>8.011+6.325i</v>
      </c>
      <c r="BQ59" s="118" t="str">
        <f t="shared" si="36"/>
        <v>8.087+6.297i</v>
      </c>
      <c r="BR59" s="118" t="str">
        <f t="shared" si="36"/>
        <v>8.191+6.326i</v>
      </c>
      <c r="BS59" s="118" t="str">
        <f t="shared" si="36"/>
        <v>8.187+6.228i</v>
      </c>
      <c r="BT59" s="118" t="str">
        <f t="shared" si="36"/>
        <v>0</v>
      </c>
      <c r="BU59" s="118" t="str">
        <f t="shared" si="36"/>
        <v>8.187+6.224i</v>
      </c>
      <c r="BV59" s="118" t="str">
        <f t="shared" si="36"/>
        <v>8.121+6.147i</v>
      </c>
      <c r="BW59" s="118" t="str">
        <f t="shared" si="36"/>
        <v>7.88+5.854i</v>
      </c>
      <c r="BX59" s="118" t="str">
        <f t="shared" si="34"/>
        <v>7.666+5.568i</v>
      </c>
      <c r="BY59" s="118" t="str">
        <f t="shared" si="34"/>
        <v>7.438+5.212i</v>
      </c>
      <c r="BZ59" s="118" t="str">
        <f t="shared" si="34"/>
        <v>7.177+4.787i</v>
      </c>
      <c r="CA59" s="118" t="str">
        <f t="shared" si="34"/>
        <v>7.002+4.482i</v>
      </c>
      <c r="CB59" s="118" t="str">
        <f t="shared" si="34"/>
        <v>6.837+4.205i</v>
      </c>
      <c r="CC59" s="118" t="str">
        <f t="shared" ref="CC59:CG109" si="44">COMPLEX(Y59,BB59)</f>
        <v>6.657+3.905i</v>
      </c>
      <c r="CD59" s="118" t="str">
        <f t="shared" si="44"/>
        <v>6.477+3.572i</v>
      </c>
      <c r="CE59" s="118" t="str">
        <f t="shared" si="44"/>
        <v>6.35+3.291i</v>
      </c>
      <c r="CF59" s="118" t="str">
        <f t="shared" si="44"/>
        <v>6.29146952380952+3.23742333333333i</v>
      </c>
      <c r="CG59" s="118" t="str">
        <f t="shared" si="44"/>
        <v>0</v>
      </c>
      <c r="CH59" s="39">
        <f t="shared" si="22"/>
        <v>10050000000</v>
      </c>
      <c r="CI59" s="121">
        <f t="shared" si="23"/>
        <v>1.788904991842146</v>
      </c>
      <c r="CJ59" s="121" t="str">
        <f t="shared" si="38"/>
        <v>11.9196656290362+6.98870916861308i</v>
      </c>
      <c r="CK59" s="121" t="str">
        <f t="shared" si="38"/>
        <v>11.9892412553261+6.91590669846174i</v>
      </c>
      <c r="CL59" s="121" t="str">
        <f t="shared" si="38"/>
        <v>12.375644733564+7.60105731033728i</v>
      </c>
      <c r="CM59" s="121" t="str">
        <f t="shared" si="38"/>
        <v>12.8747492262879+8.69586716534467i</v>
      </c>
      <c r="CN59" s="121" t="str">
        <f t="shared" si="38"/>
        <v>13.1466627850479+9.18423822811758i</v>
      </c>
      <c r="CO59" s="121" t="str">
        <f t="shared" si="38"/>
        <v>13.5008659734327+9.92126708475654i</v>
      </c>
      <c r="CP59" s="121" t="str">
        <f t="shared" si="38"/>
        <v>13.8926361666461+10.7030185661916i</v>
      </c>
      <c r="CQ59" s="121" t="str">
        <f t="shared" si="38"/>
        <v>14.1681275353898+11.1770783890297i</v>
      </c>
      <c r="CR59" s="121" t="str">
        <f t="shared" si="38"/>
        <v>14.3309178896474+11.3148240734016i</v>
      </c>
      <c r="CS59" s="121" t="str">
        <f t="shared" si="38"/>
        <v>14.4668746690274+11.26473473363i</v>
      </c>
      <c r="CT59" s="121" t="str">
        <f t="shared" si="38"/>
        <v>14.652920788179+11.3166129783934i</v>
      </c>
      <c r="CU59" s="121" t="str">
        <f t="shared" si="38"/>
        <v>14.6457651682116+11.1413002891929i</v>
      </c>
      <c r="CV59" s="121" t="str">
        <f t="shared" si="38"/>
        <v>0</v>
      </c>
      <c r="CW59" s="121" t="str">
        <f t="shared" si="38"/>
        <v>14.6457651682116+11.1341446692255i</v>
      </c>
      <c r="CX59" s="121" t="str">
        <f t="shared" si="38"/>
        <v>14.5276974387501+10.9963989848537i</v>
      </c>
      <c r="CY59" s="121" t="str">
        <f t="shared" si="38"/>
        <v>14.0965713357161+10.4722498222439i</v>
      </c>
      <c r="CZ59" s="121" t="str">
        <f t="shared" si="29"/>
        <v>13.7137456674619+9.96062299457707i</v>
      </c>
      <c r="DA59" s="121" t="str">
        <f t="shared" si="29"/>
        <v>13.3058753293219+9.32377281748126i</v>
      </c>
      <c r="DB59" s="121" t="str">
        <f t="shared" si="29"/>
        <v>12.8389711264511+8.56348819594835i</v>
      </c>
      <c r="DC59" s="121" t="str">
        <f t="shared" si="29"/>
        <v>12.5259127528787+8.0178721734365i</v>
      </c>
      <c r="DD59" s="121" t="str">
        <f t="shared" si="29"/>
        <v>12.2307434292248+7.52234549069622i</v>
      </c>
      <c r="DE59" s="121" t="str">
        <f t="shared" si="29"/>
        <v>11.9087405306932+6.98567399314358i</v>
      </c>
      <c r="DF59" s="121" t="str">
        <f t="shared" si="29"/>
        <v>11.5867376321616+6.38996863086015i</v>
      </c>
      <c r="DG59" s="121" t="str">
        <f t="shared" si="29"/>
        <v>11.3595466981976+5.8872863281525i</v>
      </c>
      <c r="DH59" s="121" t="str">
        <f t="shared" si="29"/>
        <v>11.2548412371656+5.79144276170623i</v>
      </c>
      <c r="DI59" s="121"/>
      <c r="DK59" s="39">
        <f t="shared" si="39"/>
        <v>11.919665629036199</v>
      </c>
      <c r="DL59" s="39">
        <f t="shared" si="39"/>
        <v>11.9892412553261</v>
      </c>
      <c r="DM59" s="39">
        <f t="shared" si="39"/>
        <v>12.375644733564</v>
      </c>
      <c r="DN59" s="39">
        <f t="shared" si="39"/>
        <v>12.8747492262879</v>
      </c>
      <c r="DO59" s="39">
        <f t="shared" si="39"/>
        <v>13.1466627850479</v>
      </c>
      <c r="DP59" s="39">
        <f t="shared" si="39"/>
        <v>13.500865973432701</v>
      </c>
      <c r="DQ59" s="39">
        <f t="shared" si="39"/>
        <v>13.892636166646099</v>
      </c>
      <c r="DR59" s="39">
        <f t="shared" si="39"/>
        <v>14.1681275353898</v>
      </c>
      <c r="DS59" s="39">
        <f t="shared" si="39"/>
        <v>14.330917889647401</v>
      </c>
      <c r="DT59" s="39">
        <f t="shared" si="39"/>
        <v>14.466874669027399</v>
      </c>
      <c r="DU59" s="39">
        <f t="shared" si="39"/>
        <v>14.652920788178999</v>
      </c>
      <c r="DV59" s="39">
        <f t="shared" si="39"/>
        <v>14.6457651682116</v>
      </c>
      <c r="DW59" s="39">
        <f t="shared" si="39"/>
        <v>0</v>
      </c>
      <c r="DX59" s="39">
        <f t="shared" si="39"/>
        <v>14.6457651682116</v>
      </c>
      <c r="DY59" s="39">
        <f t="shared" si="39"/>
        <v>14.527697438750099</v>
      </c>
      <c r="DZ59" s="39">
        <f t="shared" si="39"/>
        <v>14.096571335716099</v>
      </c>
      <c r="EA59" s="39">
        <f t="shared" si="30"/>
        <v>13.7137456674619</v>
      </c>
      <c r="EB59" s="39">
        <f t="shared" si="30"/>
        <v>13.3058753293219</v>
      </c>
      <c r="EC59" s="39">
        <f t="shared" si="30"/>
        <v>12.838971126451099</v>
      </c>
      <c r="ED59" s="39">
        <f t="shared" si="30"/>
        <v>12.5259127528787</v>
      </c>
      <c r="EE59" s="39">
        <f t="shared" si="30"/>
        <v>12.2307434292248</v>
      </c>
      <c r="EF59" s="39">
        <f t="shared" si="30"/>
        <v>11.908740530693199</v>
      </c>
      <c r="EG59" s="39">
        <f t="shared" si="30"/>
        <v>11.586737632161601</v>
      </c>
      <c r="EH59" s="39">
        <f t="shared" si="30"/>
        <v>11.359546698197599</v>
      </c>
      <c r="EI59" s="39">
        <f t="shared" si="30"/>
        <v>11.2548412371656</v>
      </c>
      <c r="EK59" s="39">
        <f t="shared" si="42"/>
        <v>6.98870916861308</v>
      </c>
      <c r="EL59" s="39">
        <f t="shared" si="40"/>
        <v>6.9159066984617397</v>
      </c>
      <c r="EM59" s="39">
        <f t="shared" si="40"/>
        <v>7.6010573103372803</v>
      </c>
      <c r="EN59" s="39">
        <f t="shared" si="40"/>
        <v>8.6958671653446693</v>
      </c>
      <c r="EO59" s="39">
        <f t="shared" si="40"/>
        <v>9.1842382281175805</v>
      </c>
      <c r="EP59" s="39">
        <f t="shared" si="40"/>
        <v>9.9212670847565398</v>
      </c>
      <c r="EQ59" s="39">
        <f t="shared" si="40"/>
        <v>10.7030185661916</v>
      </c>
      <c r="ER59" s="39">
        <f t="shared" si="40"/>
        <v>11.177078389029701</v>
      </c>
      <c r="ES59" s="39">
        <f t="shared" si="40"/>
        <v>11.314824073401599</v>
      </c>
      <c r="ET59" s="39">
        <f t="shared" si="40"/>
        <v>11.26473473363</v>
      </c>
      <c r="EU59" s="39">
        <f t="shared" si="40"/>
        <v>11.316612978393399</v>
      </c>
      <c r="EV59" s="39">
        <f t="shared" si="40"/>
        <v>11.1413002891929</v>
      </c>
      <c r="EW59" s="39">
        <f t="shared" si="40"/>
        <v>0</v>
      </c>
      <c r="EX59" s="39">
        <f t="shared" si="40"/>
        <v>11.134144669225501</v>
      </c>
      <c r="EY59" s="39">
        <f t="shared" si="40"/>
        <v>10.9963989848537</v>
      </c>
      <c r="EZ59" s="39">
        <f t="shared" si="40"/>
        <v>10.472249822243899</v>
      </c>
      <c r="FA59" s="39">
        <f t="shared" si="31"/>
        <v>9.9606229945770703</v>
      </c>
      <c r="FB59" s="39">
        <f t="shared" si="31"/>
        <v>9.3237728174812595</v>
      </c>
      <c r="FC59" s="39">
        <f t="shared" si="31"/>
        <v>8.5634881959483504</v>
      </c>
      <c r="FD59" s="39">
        <f t="shared" si="31"/>
        <v>8.0178721734364995</v>
      </c>
      <c r="FE59" s="39">
        <f t="shared" si="31"/>
        <v>7.5223454906962202</v>
      </c>
      <c r="FF59" s="39">
        <f t="shared" si="31"/>
        <v>6.9856739931435801</v>
      </c>
      <c r="FG59" s="39">
        <f t="shared" si="31"/>
        <v>6.3899686308601504</v>
      </c>
      <c r="FH59" s="39">
        <f t="shared" si="31"/>
        <v>5.8872863281525003</v>
      </c>
      <c r="FI59" s="39">
        <f t="shared" si="31"/>
        <v>5.7914427617062296</v>
      </c>
      <c r="FK59" s="39">
        <f t="shared" si="41"/>
        <v>0.34954608666764769</v>
      </c>
      <c r="FL59" s="39">
        <f t="shared" si="41"/>
        <v>0.35180428452259188</v>
      </c>
      <c r="FM59" s="39">
        <f t="shared" si="41"/>
        <v>0.31946674888005649</v>
      </c>
      <c r="FN59" s="39">
        <f t="shared" si="41"/>
        <v>0.2753215787237443</v>
      </c>
      <c r="FO59" s="39">
        <f t="shared" si="41"/>
        <v>0.25750036468111875</v>
      </c>
      <c r="FP59" s="39">
        <f t="shared" si="41"/>
        <v>0.23357594884414312</v>
      </c>
      <c r="FQ59" s="39">
        <f t="shared" si="41"/>
        <v>0.21104431018038439</v>
      </c>
      <c r="FR59" s="39">
        <f t="shared" si="41"/>
        <v>0.19849605440809878</v>
      </c>
      <c r="FS59" s="39">
        <f t="shared" si="41"/>
        <v>0.1945385995659851</v>
      </c>
      <c r="FT59" s="39">
        <f t="shared" si="41"/>
        <v>0.19479380156569573</v>
      </c>
      <c r="FU59" s="39">
        <f t="shared" si="41"/>
        <v>0.19258354643796713</v>
      </c>
      <c r="FV59" s="39">
        <f t="shared" si="41"/>
        <v>0.19636242722396691</v>
      </c>
      <c r="FW59" s="39">
        <f t="shared" si="41"/>
        <v>0.99999999999999989</v>
      </c>
      <c r="FX59" s="39">
        <f t="shared" si="41"/>
        <v>0.19651696976641672</v>
      </c>
      <c r="FY59" s="39">
        <f t="shared" si="41"/>
        <v>0.20025857465694477</v>
      </c>
      <c r="FZ59" s="39">
        <f t="shared" si="41"/>
        <v>0.21523097410379194</v>
      </c>
      <c r="GA59" s="39">
        <f t="shared" si="32"/>
        <v>0.23095223808867135</v>
      </c>
      <c r="GB59" s="39">
        <f t="shared" si="32"/>
        <v>0.25200017662810947</v>
      </c>
      <c r="GC59" s="39">
        <f t="shared" si="32"/>
        <v>0.28004933883775152</v>
      </c>
      <c r="GD59" s="39">
        <f t="shared" si="32"/>
        <v>0.3021967622641662</v>
      </c>
      <c r="GE59" s="39">
        <f t="shared" si="32"/>
        <v>0.32412243348698738</v>
      </c>
      <c r="GF59" s="39">
        <f t="shared" si="32"/>
        <v>0.34980661605999852</v>
      </c>
      <c r="GG59" s="39">
        <f t="shared" si="32"/>
        <v>0.38021586815249614</v>
      </c>
      <c r="GH59" s="39">
        <f t="shared" si="32"/>
        <v>0.40706626941630775</v>
      </c>
      <c r="GI59" s="39">
        <f t="shared" si="32"/>
        <v>0.41326375412597693</v>
      </c>
      <c r="GJ59" s="39">
        <f t="shared" si="27"/>
        <v>10050000000</v>
      </c>
      <c r="GK59" s="39">
        <f t="shared" si="43"/>
        <v>-9.1299111127626897</v>
      </c>
      <c r="GL59" s="39">
        <f t="shared" si="43"/>
        <v>-9.0739775139902275</v>
      </c>
      <c r="GM59" s="39">
        <f t="shared" si="43"/>
        <v>-9.9114867582120052</v>
      </c>
      <c r="GN59" s="39">
        <f t="shared" si="43"/>
        <v>-11.203194976391595</v>
      </c>
      <c r="GO59" s="39">
        <f t="shared" si="43"/>
        <v>-11.784443031183153</v>
      </c>
      <c r="GP59" s="39">
        <f t="shared" si="43"/>
        <v>-12.631437565270286</v>
      </c>
      <c r="GQ59" s="39">
        <f t="shared" si="43"/>
        <v>-13.512527041295181</v>
      </c>
      <c r="GR59" s="39">
        <f t="shared" si="43"/>
        <v>-14.044962429485423</v>
      </c>
      <c r="GS59" s="39">
        <f t="shared" si="43"/>
        <v>-14.219884296501171</v>
      </c>
      <c r="GT59" s="39">
        <f t="shared" si="43"/>
        <v>-14.208497334019096</v>
      </c>
      <c r="GU59" s="39">
        <f t="shared" si="43"/>
        <v>-14.307616399934709</v>
      </c>
      <c r="GV59" s="39">
        <f t="shared" si="43"/>
        <v>-14.138832165028603</v>
      </c>
      <c r="GW59" s="39">
        <f t="shared" si="43"/>
        <v>-9.6432746655328714E-16</v>
      </c>
      <c r="GX59" s="39">
        <f t="shared" si="43"/>
        <v>-14.131998823562382</v>
      </c>
      <c r="GY59" s="39">
        <f t="shared" si="43"/>
        <v>-13.9681775851273</v>
      </c>
      <c r="GZ59" s="39">
        <f t="shared" si="33"/>
        <v>-13.341904575133841</v>
      </c>
      <c r="HA59" s="39">
        <f t="shared" si="33"/>
        <v>-12.729556495596983</v>
      </c>
      <c r="HB59" s="39">
        <f t="shared" si="33"/>
        <v>-11.971983096386069</v>
      </c>
      <c r="HC59" s="39">
        <f t="shared" si="33"/>
        <v>-11.055308966204048</v>
      </c>
      <c r="HD59" s="39">
        <f t="shared" ref="HD59:HI101" si="45">20*LOG(GD59)</f>
        <v>-10.394203860054965</v>
      </c>
      <c r="HE59" s="39">
        <f t="shared" si="45"/>
        <v>-9.7858181820439487</v>
      </c>
      <c r="HF59" s="39">
        <f t="shared" si="45"/>
        <v>-9.1234396152041981</v>
      </c>
      <c r="HG59" s="39">
        <f t="shared" si="45"/>
        <v>-8.3993952398239742</v>
      </c>
      <c r="HH59" s="39">
        <f t="shared" si="45"/>
        <v>-7.8066976582965486</v>
      </c>
      <c r="HI59" s="39">
        <f t="shared" si="45"/>
        <v>-7.6754536690268456</v>
      </c>
    </row>
    <row r="60" spans="1:217" s="39" customFormat="1">
      <c r="A60" s="20"/>
      <c r="B60" s="184"/>
      <c r="C60" s="40">
        <v>10.1</v>
      </c>
      <c r="D60" s="41">
        <v>6.6572657142857148</v>
      </c>
      <c r="E60" s="42">
        <v>6.7009999999999996</v>
      </c>
      <c r="F60" s="42">
        <v>6.9189999999999996</v>
      </c>
      <c r="G60" s="42">
        <v>7.1920000000000002</v>
      </c>
      <c r="H60" s="42">
        <v>7.3490000000000002</v>
      </c>
      <c r="I60" s="42">
        <v>7.5430000000000001</v>
      </c>
      <c r="J60" s="42">
        <v>7.7629999999999999</v>
      </c>
      <c r="K60" s="42">
        <v>7.907</v>
      </c>
      <c r="L60" s="42">
        <v>8</v>
      </c>
      <c r="M60" s="42">
        <v>8.0719999999999992</v>
      </c>
      <c r="N60" s="42">
        <v>8.173</v>
      </c>
      <c r="O60" s="43">
        <v>8.17</v>
      </c>
      <c r="P60" s="20"/>
      <c r="Q60" s="41">
        <v>8.1709999999999994</v>
      </c>
      <c r="R60" s="42">
        <v>8.1069999999999993</v>
      </c>
      <c r="S60" s="42">
        <v>7.867</v>
      </c>
      <c r="T60" s="42">
        <v>7.6529999999999996</v>
      </c>
      <c r="U60" s="42">
        <v>7.4269999999999996</v>
      </c>
      <c r="V60" s="42">
        <v>7.18</v>
      </c>
      <c r="W60" s="42">
        <v>7.0030000000000001</v>
      </c>
      <c r="X60" s="42">
        <v>6.8380000000000001</v>
      </c>
      <c r="Y60" s="42">
        <v>6.6550000000000002</v>
      </c>
      <c r="Z60" s="42">
        <v>6.4749999999999996</v>
      </c>
      <c r="AA60" s="42">
        <v>6.3390000000000004</v>
      </c>
      <c r="AB60" s="43">
        <v>6.288720476190476</v>
      </c>
      <c r="AD60" s="20"/>
      <c r="AE60" s="184"/>
      <c r="AF60" s="40">
        <v>10.1</v>
      </c>
      <c r="AG60" s="41">
        <v>3.8951033333333336</v>
      </c>
      <c r="AH60" s="42">
        <v>3.855</v>
      </c>
      <c r="AI60" s="42">
        <v>4.24</v>
      </c>
      <c r="AJ60" s="42">
        <v>4.84</v>
      </c>
      <c r="AK60" s="42">
        <v>5.1189999999999998</v>
      </c>
      <c r="AL60" s="42">
        <v>5.5250000000000004</v>
      </c>
      <c r="AM60" s="42">
        <v>5.9740000000000002</v>
      </c>
      <c r="AN60" s="42">
        <v>6.2439999999999998</v>
      </c>
      <c r="AO60" s="42">
        <v>6.32</v>
      </c>
      <c r="AP60" s="42">
        <v>6.2859999999999996</v>
      </c>
      <c r="AQ60" s="42">
        <v>6.3140000000000001</v>
      </c>
      <c r="AR60" s="43">
        <v>6.2110000000000003</v>
      </c>
      <c r="AS60" s="20"/>
      <c r="AT60" s="41">
        <v>6.2060000000000004</v>
      </c>
      <c r="AU60" s="42">
        <v>6.1340000000000003</v>
      </c>
      <c r="AV60" s="42">
        <v>5.84</v>
      </c>
      <c r="AW60" s="42">
        <v>5.5540000000000003</v>
      </c>
      <c r="AX60" s="42">
        <v>5.2080000000000002</v>
      </c>
      <c r="AY60" s="42">
        <v>4.78</v>
      </c>
      <c r="AZ60" s="42">
        <v>4.47</v>
      </c>
      <c r="BA60" s="42">
        <v>4.1849999999999996</v>
      </c>
      <c r="BB60" s="42">
        <v>3.8889999999999998</v>
      </c>
      <c r="BC60" s="42">
        <v>3.5579999999999998</v>
      </c>
      <c r="BD60" s="42">
        <v>3.274</v>
      </c>
      <c r="BE60" s="43">
        <v>3.2255909523809523</v>
      </c>
      <c r="BH60" s="118" t="str">
        <f t="shared" si="37"/>
        <v>6.65726571428571+3.89510333333333i</v>
      </c>
      <c r="BI60" s="118" t="str">
        <f t="shared" si="37"/>
        <v>6.701+3.855i</v>
      </c>
      <c r="BJ60" s="118" t="str">
        <f t="shared" si="36"/>
        <v>6.919+4.24i</v>
      </c>
      <c r="BK60" s="118" t="str">
        <f t="shared" si="36"/>
        <v>7.192+4.84i</v>
      </c>
      <c r="BL60" s="118" t="str">
        <f t="shared" si="36"/>
        <v>7.349+5.119i</v>
      </c>
      <c r="BM60" s="118" t="str">
        <f t="shared" si="36"/>
        <v>7.543+5.525i</v>
      </c>
      <c r="BN60" s="118" t="str">
        <f t="shared" si="36"/>
        <v>7.763+5.974i</v>
      </c>
      <c r="BO60" s="118" t="str">
        <f t="shared" si="36"/>
        <v>7.907+6.244i</v>
      </c>
      <c r="BP60" s="118" t="str">
        <f t="shared" si="36"/>
        <v>8+6.32i</v>
      </c>
      <c r="BQ60" s="118" t="str">
        <f t="shared" si="36"/>
        <v>8.072+6.286i</v>
      </c>
      <c r="BR60" s="118" t="str">
        <f t="shared" si="36"/>
        <v>8.173+6.314i</v>
      </c>
      <c r="BS60" s="118" t="str">
        <f t="shared" si="36"/>
        <v>8.17+6.211i</v>
      </c>
      <c r="BT60" s="118" t="str">
        <f t="shared" si="36"/>
        <v>0</v>
      </c>
      <c r="BU60" s="118" t="str">
        <f t="shared" si="36"/>
        <v>8.171+6.206i</v>
      </c>
      <c r="BV60" s="118" t="str">
        <f t="shared" si="36"/>
        <v>8.107+6.134i</v>
      </c>
      <c r="BW60" s="118" t="str">
        <f t="shared" si="36"/>
        <v>7.867+5.84i</v>
      </c>
      <c r="BX60" s="118" t="str">
        <f t="shared" si="36"/>
        <v>7.653+5.554i</v>
      </c>
      <c r="BY60" s="118" t="str">
        <f t="shared" si="36"/>
        <v>7.427+5.208i</v>
      </c>
      <c r="BZ60" s="118" t="str">
        <f t="shared" ref="BZ60:CG123" si="46">COMPLEX(V60,AY60)</f>
        <v>7.18+4.78i</v>
      </c>
      <c r="CA60" s="118" t="str">
        <f t="shared" si="46"/>
        <v>7.003+4.47i</v>
      </c>
      <c r="CB60" s="118" t="str">
        <f t="shared" si="46"/>
        <v>6.838+4.185i</v>
      </c>
      <c r="CC60" s="118" t="str">
        <f t="shared" si="44"/>
        <v>6.655+3.889i</v>
      </c>
      <c r="CD60" s="118" t="str">
        <f t="shared" si="44"/>
        <v>6.475+3.558i</v>
      </c>
      <c r="CE60" s="118" t="str">
        <f t="shared" si="44"/>
        <v>6.339+3.274i</v>
      </c>
      <c r="CF60" s="118" t="str">
        <f t="shared" si="44"/>
        <v>6.28872047619048+3.22559095238095i</v>
      </c>
      <c r="CG60" s="118" t="str">
        <f t="shared" si="44"/>
        <v>0</v>
      </c>
      <c r="CH60" s="39">
        <f t="shared" si="22"/>
        <v>10100000000</v>
      </c>
      <c r="CI60" s="121">
        <f t="shared" si="23"/>
        <v>1.7800490265359969</v>
      </c>
      <c r="CJ60" s="121" t="str">
        <f t="shared" si="38"/>
        <v>11.8502593541057+6.93347489675711i</v>
      </c>
      <c r="CK60" s="121" t="str">
        <f t="shared" si="38"/>
        <v>11.9281085268177+6.86208899729627i</v>
      </c>
      <c r="CL60" s="121" t="str">
        <f t="shared" si="38"/>
        <v>12.3161592146026+7.54740787251263i</v>
      </c>
      <c r="CM60" s="121" t="str">
        <f t="shared" si="38"/>
        <v>12.8021125988469+8.61543728843423i</v>
      </c>
      <c r="CN60" s="121" t="str">
        <f t="shared" si="38"/>
        <v>13.081580296013+9.11207096683777i</v>
      </c>
      <c r="CO60" s="121" t="str">
        <f t="shared" si="38"/>
        <v>13.426909807161+9.83477087161138i</v>
      </c>
      <c r="CP60" s="121" t="str">
        <f t="shared" si="38"/>
        <v>13.8185205929989+10.634012884526i</v>
      </c>
      <c r="CQ60" s="121" t="str">
        <f t="shared" si="38"/>
        <v>14.0748476528201+11.1146261216908i</v>
      </c>
      <c r="CR60" s="121" t="str">
        <f t="shared" si="38"/>
        <v>14.240392212288+11.2499098477075i</v>
      </c>
      <c r="CS60" s="121" t="str">
        <f t="shared" si="38"/>
        <v>14.3685557421986+11.1893881808053i</v>
      </c>
      <c r="CT60" s="121" t="str">
        <f t="shared" si="38"/>
        <v>14.5483406938787+11.2392295535483i</v>
      </c>
      <c r="CU60" s="121" t="str">
        <f t="shared" si="38"/>
        <v>14.5430005467991+11.0558845038151i</v>
      </c>
      <c r="CV60" s="121" t="str">
        <f t="shared" si="38"/>
        <v>0</v>
      </c>
      <c r="CW60" s="121" t="str">
        <f t="shared" si="38"/>
        <v>14.5447805958256+11.0469842586824i</v>
      </c>
      <c r="CX60" s="121" t="str">
        <f t="shared" si="38"/>
        <v>14.4308574581273+10.9188207287718i</v>
      </c>
      <c r="CY60" s="121" t="str">
        <f t="shared" si="38"/>
        <v>14.0036456917587+10.3954863149702i</v>
      </c>
      <c r="CZ60" s="121" t="str">
        <f t="shared" si="29"/>
        <v>13.62271520008+9.88639229338093i</v>
      </c>
      <c r="DA60" s="121" t="str">
        <f t="shared" si="29"/>
        <v>13.2204241200828+9.27049533019947i</v>
      </c>
      <c r="DB60" s="121" t="str">
        <f t="shared" si="29"/>
        <v>12.7807520105285+8.50863434684207i</v>
      </c>
      <c r="DC60" s="121" t="str">
        <f t="shared" si="29"/>
        <v>12.4656833328316+7.95681914861591i</v>
      </c>
      <c r="DD60" s="121" t="str">
        <f t="shared" si="29"/>
        <v>12.1719752434531+7.44950517605315i</v>
      </c>
      <c r="DE60" s="121" t="str">
        <f t="shared" si="29"/>
        <v>11.8462262715971+6.92261066419849i</v>
      </c>
      <c r="DF60" s="121" t="str">
        <f t="shared" si="29"/>
        <v>11.5258174468206+6.33341443641508i</v>
      </c>
      <c r="DG60" s="121" t="str">
        <f t="shared" si="29"/>
        <v>11.2837307792117+5.82788051287885i</v>
      </c>
      <c r="DH60" s="121" t="str">
        <f t="shared" si="29"/>
        <v>11.1942307617999+5.74171003478903i</v>
      </c>
      <c r="DI60" s="121"/>
      <c r="DK60" s="39">
        <f t="shared" si="39"/>
        <v>11.850259354105701</v>
      </c>
      <c r="DL60" s="39">
        <f t="shared" si="39"/>
        <v>11.928108526817701</v>
      </c>
      <c r="DM60" s="39">
        <f t="shared" si="39"/>
        <v>12.3161592146026</v>
      </c>
      <c r="DN60" s="39">
        <f t="shared" si="39"/>
        <v>12.8021125988469</v>
      </c>
      <c r="DO60" s="39">
        <f t="shared" si="39"/>
        <v>13.081580296013</v>
      </c>
      <c r="DP60" s="39">
        <f t="shared" si="39"/>
        <v>13.426909807161</v>
      </c>
      <c r="DQ60" s="39">
        <f t="shared" si="39"/>
        <v>13.818520592998899</v>
      </c>
      <c r="DR60" s="39">
        <f t="shared" si="39"/>
        <v>14.0748476528201</v>
      </c>
      <c r="DS60" s="39">
        <f t="shared" si="39"/>
        <v>14.240392212288</v>
      </c>
      <c r="DT60" s="39">
        <f t="shared" si="39"/>
        <v>14.3685557421986</v>
      </c>
      <c r="DU60" s="39">
        <f t="shared" si="39"/>
        <v>14.5483406938787</v>
      </c>
      <c r="DV60" s="39">
        <f t="shared" si="39"/>
        <v>14.543000546799099</v>
      </c>
      <c r="DW60" s="39">
        <f t="shared" si="39"/>
        <v>0</v>
      </c>
      <c r="DX60" s="39">
        <f t="shared" si="39"/>
        <v>14.5447805958256</v>
      </c>
      <c r="DY60" s="39">
        <f t="shared" si="39"/>
        <v>14.430857458127299</v>
      </c>
      <c r="DZ60" s="39">
        <f t="shared" si="39"/>
        <v>14.003645691758701</v>
      </c>
      <c r="EA60" s="39">
        <f t="shared" si="30"/>
        <v>13.62271520008</v>
      </c>
      <c r="EB60" s="39">
        <f t="shared" si="30"/>
        <v>13.2204241200828</v>
      </c>
      <c r="EC60" s="39">
        <f t="shared" si="30"/>
        <v>12.7807520105285</v>
      </c>
      <c r="ED60" s="39">
        <f t="shared" si="30"/>
        <v>12.465683332831601</v>
      </c>
      <c r="EE60" s="39">
        <f t="shared" si="30"/>
        <v>12.171975243453099</v>
      </c>
      <c r="EF60" s="39">
        <f t="shared" si="30"/>
        <v>11.8462262715971</v>
      </c>
      <c r="EG60" s="39">
        <f t="shared" si="30"/>
        <v>11.5258174468206</v>
      </c>
      <c r="EH60" s="39">
        <f t="shared" si="30"/>
        <v>11.2837307792117</v>
      </c>
      <c r="EI60" s="39">
        <f t="shared" si="30"/>
        <v>11.194230761799901</v>
      </c>
      <c r="EK60" s="39">
        <f t="shared" si="42"/>
        <v>6.9334748967571098</v>
      </c>
      <c r="EL60" s="39">
        <f t="shared" si="40"/>
        <v>6.8620889972962704</v>
      </c>
      <c r="EM60" s="39">
        <f t="shared" si="40"/>
        <v>7.5474078725126299</v>
      </c>
      <c r="EN60" s="39">
        <f t="shared" si="40"/>
        <v>8.6154372884342294</v>
      </c>
      <c r="EO60" s="39">
        <f t="shared" si="40"/>
        <v>9.11207096683777</v>
      </c>
      <c r="EP60" s="39">
        <f t="shared" si="40"/>
        <v>9.8347708716113793</v>
      </c>
      <c r="EQ60" s="39">
        <f t="shared" si="40"/>
        <v>10.634012884525999</v>
      </c>
      <c r="ER60" s="39">
        <f t="shared" si="40"/>
        <v>11.114626121690801</v>
      </c>
      <c r="ES60" s="39">
        <f t="shared" si="40"/>
        <v>11.249909847707499</v>
      </c>
      <c r="ET60" s="39">
        <f t="shared" si="40"/>
        <v>11.189388180805301</v>
      </c>
      <c r="EU60" s="39">
        <f t="shared" si="40"/>
        <v>11.2392295535483</v>
      </c>
      <c r="EV60" s="39">
        <f t="shared" si="40"/>
        <v>11.055884503815101</v>
      </c>
      <c r="EW60" s="39">
        <f t="shared" si="40"/>
        <v>0</v>
      </c>
      <c r="EX60" s="39">
        <f t="shared" si="40"/>
        <v>11.0469842586824</v>
      </c>
      <c r="EY60" s="39">
        <f t="shared" si="40"/>
        <v>10.9188207287718</v>
      </c>
      <c r="EZ60" s="39">
        <f t="shared" si="40"/>
        <v>10.395486314970199</v>
      </c>
      <c r="FA60" s="39">
        <f t="shared" si="31"/>
        <v>9.8863922933809292</v>
      </c>
      <c r="FB60" s="39">
        <f t="shared" si="31"/>
        <v>9.2704953301994699</v>
      </c>
      <c r="FC60" s="39">
        <f t="shared" si="31"/>
        <v>8.5086343468420704</v>
      </c>
      <c r="FD60" s="39">
        <f t="shared" si="31"/>
        <v>7.9568191486159101</v>
      </c>
      <c r="FE60" s="39">
        <f t="shared" si="31"/>
        <v>7.4495051760531501</v>
      </c>
      <c r="FF60" s="39">
        <f t="shared" si="31"/>
        <v>6.9226106641984897</v>
      </c>
      <c r="FG60" s="39">
        <f t="shared" si="31"/>
        <v>6.3334144364150804</v>
      </c>
      <c r="FH60" s="39">
        <f t="shared" si="31"/>
        <v>5.82788051287885</v>
      </c>
      <c r="FI60" s="39">
        <f t="shared" si="31"/>
        <v>5.7417100347890297</v>
      </c>
      <c r="FK60" s="39">
        <f t="shared" si="41"/>
        <v>0.35274293875228885</v>
      </c>
      <c r="FL60" s="39">
        <f t="shared" si="41"/>
        <v>0.35485826571309581</v>
      </c>
      <c r="FM60" s="39">
        <f t="shared" si="41"/>
        <v>0.32220295981237645</v>
      </c>
      <c r="FN60" s="39">
        <f t="shared" si="41"/>
        <v>0.2786481940938354</v>
      </c>
      <c r="FO60" s="39">
        <f t="shared" si="41"/>
        <v>0.26025550501750844</v>
      </c>
      <c r="FP60" s="39">
        <f t="shared" si="41"/>
        <v>0.23648093342785673</v>
      </c>
      <c r="FQ60" s="39">
        <f t="shared" si="41"/>
        <v>0.21318069050553953</v>
      </c>
      <c r="FR60" s="39">
        <f t="shared" si="41"/>
        <v>0.20044375762168956</v>
      </c>
      <c r="FS60" s="39">
        <f t="shared" si="41"/>
        <v>0.19647429315767098</v>
      </c>
      <c r="FT60" s="39">
        <f t="shared" si="41"/>
        <v>0.19700828869313122</v>
      </c>
      <c r="FU60" s="39">
        <f t="shared" si="41"/>
        <v>0.1948491881329705</v>
      </c>
      <c r="FV60" s="39">
        <f t="shared" si="41"/>
        <v>0.19885199507181872</v>
      </c>
      <c r="FW60" s="39">
        <f t="shared" si="41"/>
        <v>0.99999999999999989</v>
      </c>
      <c r="FX60" s="39">
        <f t="shared" si="41"/>
        <v>0.19903645418913474</v>
      </c>
      <c r="FY60" s="39">
        <f t="shared" si="41"/>
        <v>0.20259740727172496</v>
      </c>
      <c r="FZ60" s="39">
        <f t="shared" si="41"/>
        <v>0.21774519393424971</v>
      </c>
      <c r="GA60" s="39">
        <f t="shared" si="32"/>
        <v>0.2336141231603836</v>
      </c>
      <c r="GB60" s="39">
        <f t="shared" si="32"/>
        <v>0.2542859231331957</v>
      </c>
      <c r="GC60" s="39">
        <f t="shared" si="32"/>
        <v>0.28243904566869638</v>
      </c>
      <c r="GD60" s="39">
        <f t="shared" si="32"/>
        <v>0.30505202584464297</v>
      </c>
      <c r="GE60" s="39">
        <f t="shared" si="32"/>
        <v>0.32765798993314527</v>
      </c>
      <c r="GF60" s="39">
        <f t="shared" si="32"/>
        <v>0.35325811386994527</v>
      </c>
      <c r="GG60" s="39">
        <f t="shared" si="32"/>
        <v>0.38363605650149374</v>
      </c>
      <c r="GH60" s="39">
        <f t="shared" si="32"/>
        <v>0.41105822457415875</v>
      </c>
      <c r="GI60" s="39">
        <f t="shared" si="32"/>
        <v>0.41660611290164579</v>
      </c>
      <c r="GJ60" s="39">
        <f t="shared" si="27"/>
        <v>10100000000</v>
      </c>
      <c r="GK60" s="39">
        <f t="shared" si="43"/>
        <v>-9.0508334248449618</v>
      </c>
      <c r="GL60" s="39">
        <f t="shared" si="43"/>
        <v>-8.9989014859301157</v>
      </c>
      <c r="GM60" s="39">
        <f t="shared" si="43"/>
        <v>-9.8374094878780109</v>
      </c>
      <c r="GN60" s="39">
        <f t="shared" si="43"/>
        <v>-11.098875344825537</v>
      </c>
      <c r="GO60" s="39">
        <f t="shared" si="43"/>
        <v>-11.692001507361704</v>
      </c>
      <c r="GP60" s="39">
        <f t="shared" si="43"/>
        <v>-12.524077381049803</v>
      </c>
      <c r="GQ60" s="39">
        <f t="shared" si="43"/>
        <v>-13.425042708357262</v>
      </c>
      <c r="GR60" s="39">
        <f t="shared" si="43"/>
        <v>-13.960149286914067</v>
      </c>
      <c r="GS60" s="39">
        <f t="shared" si="43"/>
        <v>-14.133885299675828</v>
      </c>
      <c r="GT60" s="39">
        <f t="shared" si="43"/>
        <v>-14.110310029259253</v>
      </c>
      <c r="GU60" s="39">
        <f t="shared" si="43"/>
        <v>-14.206027988352737</v>
      </c>
      <c r="GV60" s="39">
        <f t="shared" si="43"/>
        <v>-14.02940094803974</v>
      </c>
      <c r="GW60" s="39">
        <f t="shared" si="43"/>
        <v>-9.6432746655328714E-16</v>
      </c>
      <c r="GX60" s="39">
        <f t="shared" si="43"/>
        <v>-14.021347476502687</v>
      </c>
      <c r="GY60" s="39">
        <f t="shared" si="43"/>
        <v>-13.867322335959773</v>
      </c>
      <c r="GZ60" s="39">
        <f t="shared" si="43"/>
        <v>-13.241028439000214</v>
      </c>
      <c r="HA60" s="39">
        <f t="shared" ref="HA60:HF123" si="47">20*LOG(GA60)</f>
        <v>-12.630018109171022</v>
      </c>
      <c r="HB60" s="39">
        <f t="shared" si="47"/>
        <v>-11.893553620299386</v>
      </c>
      <c r="HC60" s="39">
        <f t="shared" si="47"/>
        <v>-10.98150529218695</v>
      </c>
      <c r="HD60" s="39">
        <f t="shared" si="45"/>
        <v>-10.312521730414124</v>
      </c>
      <c r="HE60" s="39">
        <f t="shared" si="45"/>
        <v>-9.6915847463395046</v>
      </c>
      <c r="HF60" s="39">
        <f t="shared" si="45"/>
        <v>-9.0381570839419219</v>
      </c>
      <c r="HG60" s="39">
        <f t="shared" si="45"/>
        <v>-8.3216116377573677</v>
      </c>
      <c r="HH60" s="39">
        <f t="shared" si="45"/>
        <v>-7.7219331575970784</v>
      </c>
      <c r="HI60" s="39">
        <f t="shared" si="45"/>
        <v>-7.6054872379346374</v>
      </c>
    </row>
    <row r="61" spans="1:217" s="39" customFormat="1">
      <c r="A61" s="44"/>
      <c r="B61" s="184"/>
      <c r="C61" s="40">
        <v>10.15</v>
      </c>
      <c r="D61" s="41">
        <v>6.6487428571428575</v>
      </c>
      <c r="E61" s="42">
        <v>6.6870000000000003</v>
      </c>
      <c r="F61" s="42">
        <v>6.9050000000000002</v>
      </c>
      <c r="G61" s="42">
        <v>7.1760000000000002</v>
      </c>
      <c r="H61" s="42">
        <v>7.3239999999999998</v>
      </c>
      <c r="I61" s="42">
        <v>7.5250000000000004</v>
      </c>
      <c r="J61" s="42">
        <v>7.7519999999999998</v>
      </c>
      <c r="K61" s="42">
        <v>7.899</v>
      </c>
      <c r="L61" s="42">
        <v>7.9889999999999999</v>
      </c>
      <c r="M61" s="42">
        <v>8.0609999999999999</v>
      </c>
      <c r="N61" s="42">
        <v>8.1549999999999994</v>
      </c>
      <c r="O61" s="43">
        <v>8.1560000000000006</v>
      </c>
      <c r="P61" s="44"/>
      <c r="Q61" s="41">
        <v>8.1560000000000006</v>
      </c>
      <c r="R61" s="42">
        <v>8.0869999999999997</v>
      </c>
      <c r="S61" s="42">
        <v>7.85</v>
      </c>
      <c r="T61" s="42">
        <v>7.64</v>
      </c>
      <c r="U61" s="42">
        <v>7.4180000000000001</v>
      </c>
      <c r="V61" s="42">
        <v>7.1689999999999996</v>
      </c>
      <c r="W61" s="42">
        <v>6.99</v>
      </c>
      <c r="X61" s="42">
        <v>6.8250000000000002</v>
      </c>
      <c r="Y61" s="42">
        <v>6.6420000000000003</v>
      </c>
      <c r="Z61" s="42">
        <v>6.4630000000000001</v>
      </c>
      <c r="AA61" s="42">
        <v>6.33</v>
      </c>
      <c r="AB61" s="43">
        <v>6.2842128571428573</v>
      </c>
      <c r="AD61" s="44"/>
      <c r="AE61" s="184"/>
      <c r="AF61" s="40">
        <v>10.15</v>
      </c>
      <c r="AG61" s="41">
        <v>3.8822128571428571</v>
      </c>
      <c r="AH61" s="42">
        <v>3.8319999999999999</v>
      </c>
      <c r="AI61" s="42">
        <v>4.218</v>
      </c>
      <c r="AJ61" s="42">
        <v>4.8289999999999997</v>
      </c>
      <c r="AK61" s="42">
        <v>5.0960000000000001</v>
      </c>
      <c r="AL61" s="42">
        <v>5.5110000000000001</v>
      </c>
      <c r="AM61" s="42">
        <v>5.9530000000000003</v>
      </c>
      <c r="AN61" s="42">
        <v>6.23</v>
      </c>
      <c r="AO61" s="42">
        <v>6.3</v>
      </c>
      <c r="AP61" s="42">
        <v>6.282</v>
      </c>
      <c r="AQ61" s="42">
        <v>6.3029999999999999</v>
      </c>
      <c r="AR61" s="43">
        <v>6.2039999999999997</v>
      </c>
      <c r="AS61" s="44"/>
      <c r="AT61" s="41">
        <v>6.2009999999999996</v>
      </c>
      <c r="AU61" s="42">
        <v>6.125</v>
      </c>
      <c r="AV61" s="42">
        <v>5.8289999999999997</v>
      </c>
      <c r="AW61" s="42">
        <v>5.5449999999999999</v>
      </c>
      <c r="AX61" s="42">
        <v>5.1909999999999998</v>
      </c>
      <c r="AY61" s="42">
        <v>4.7560000000000002</v>
      </c>
      <c r="AZ61" s="42">
        <v>4.452</v>
      </c>
      <c r="BA61" s="42">
        <v>4.1749999999999998</v>
      </c>
      <c r="BB61" s="42">
        <v>3.875</v>
      </c>
      <c r="BC61" s="42">
        <v>3.5350000000000001</v>
      </c>
      <c r="BD61" s="42">
        <v>3.2509999999999999</v>
      </c>
      <c r="BE61" s="43">
        <v>3.2117685714285722</v>
      </c>
      <c r="BH61" s="118" t="str">
        <f t="shared" si="37"/>
        <v>6.64874285714286+3.88221285714286i</v>
      </c>
      <c r="BI61" s="118" t="str">
        <f t="shared" si="37"/>
        <v>6.687+3.832i</v>
      </c>
      <c r="BJ61" s="118" t="str">
        <f t="shared" si="36"/>
        <v>6.905+4.218i</v>
      </c>
      <c r="BK61" s="118" t="str">
        <f t="shared" si="36"/>
        <v>7.176+4.829i</v>
      </c>
      <c r="BL61" s="118" t="str">
        <f t="shared" si="36"/>
        <v>7.324+5.096i</v>
      </c>
      <c r="BM61" s="118" t="str">
        <f t="shared" si="36"/>
        <v>7.525+5.511i</v>
      </c>
      <c r="BN61" s="118" t="str">
        <f t="shared" si="36"/>
        <v>7.752+5.953i</v>
      </c>
      <c r="BO61" s="118" t="str">
        <f t="shared" si="36"/>
        <v>7.899+6.23i</v>
      </c>
      <c r="BP61" s="118" t="str">
        <f t="shared" si="36"/>
        <v>7.989+6.3i</v>
      </c>
      <c r="BQ61" s="118" t="str">
        <f t="shared" si="36"/>
        <v>8.061+6.282i</v>
      </c>
      <c r="BR61" s="118" t="str">
        <f t="shared" si="36"/>
        <v>8.155+6.303i</v>
      </c>
      <c r="BS61" s="118" t="str">
        <f t="shared" si="36"/>
        <v>8.156+6.204i</v>
      </c>
      <c r="BT61" s="118" t="str">
        <f t="shared" si="36"/>
        <v>0</v>
      </c>
      <c r="BU61" s="118" t="str">
        <f t="shared" si="36"/>
        <v>8.156+6.201i</v>
      </c>
      <c r="BV61" s="118" t="str">
        <f t="shared" si="36"/>
        <v>8.087+6.125i</v>
      </c>
      <c r="BW61" s="118" t="str">
        <f t="shared" si="36"/>
        <v>7.85+5.829i</v>
      </c>
      <c r="BX61" s="118" t="str">
        <f t="shared" si="36"/>
        <v>7.64+5.545i</v>
      </c>
      <c r="BY61" s="118" t="str">
        <f t="shared" si="36"/>
        <v>7.418+5.191i</v>
      </c>
      <c r="BZ61" s="118" t="str">
        <f t="shared" si="46"/>
        <v>7.169+4.756i</v>
      </c>
      <c r="CA61" s="118" t="str">
        <f t="shared" si="46"/>
        <v>6.99+4.452i</v>
      </c>
      <c r="CB61" s="118" t="str">
        <f t="shared" si="46"/>
        <v>6.825+4.175i</v>
      </c>
      <c r="CC61" s="118" t="str">
        <f t="shared" si="44"/>
        <v>6.642+3.875i</v>
      </c>
      <c r="CD61" s="118" t="str">
        <f t="shared" si="44"/>
        <v>6.463+3.535i</v>
      </c>
      <c r="CE61" s="118" t="str">
        <f t="shared" si="44"/>
        <v>6.33+3.251i</v>
      </c>
      <c r="CF61" s="118" t="str">
        <f t="shared" si="44"/>
        <v>6.28421285714286+3.21176857142857i</v>
      </c>
      <c r="CG61" s="118" t="str">
        <f t="shared" si="44"/>
        <v>0</v>
      </c>
      <c r="CH61" s="39">
        <f t="shared" si="22"/>
        <v>10150000000</v>
      </c>
      <c r="CI61" s="121">
        <f t="shared" si="23"/>
        <v>1.7712803121195635</v>
      </c>
      <c r="CJ61" s="121" t="str">
        <f t="shared" si="38"/>
        <v>11.7767873232027+6.87648720131459i</v>
      </c>
      <c r="CK61" s="121" t="str">
        <f t="shared" si="38"/>
        <v>11.8445514471435+6.78754615604217i</v>
      </c>
      <c r="CL61" s="121" t="str">
        <f t="shared" si="38"/>
        <v>12.2306905551856+7.47126035652032i</v>
      </c>
      <c r="CM61" s="121" t="str">
        <f t="shared" si="38"/>
        <v>12.71070751977+8.55351262722537i</v>
      </c>
      <c r="CN61" s="121" t="str">
        <f t="shared" si="38"/>
        <v>12.9728570059637+9.0264444705613i</v>
      </c>
      <c r="CO61" s="121" t="str">
        <f t="shared" si="38"/>
        <v>13.3288843486997+9.76152580009092i</v>
      </c>
      <c r="CP61" s="121" t="str">
        <f t="shared" si="38"/>
        <v>13.7309649795509+10.5444316980478i</v>
      </c>
      <c r="CQ61" s="121" t="str">
        <f t="shared" si="38"/>
        <v>13.9913431854324+11.0350763445049i</v>
      </c>
      <c r="CR61" s="121" t="str">
        <f t="shared" si="38"/>
        <v>14.1507584135232+11.1590659663532i</v>
      </c>
      <c r="CS61" s="121" t="str">
        <f t="shared" si="38"/>
        <v>14.2782905959958+11.1271829207351i</v>
      </c>
      <c r="CT61" s="121" t="str">
        <f t="shared" si="38"/>
        <v>14.444790945335+11.1643798072896i</v>
      </c>
      <c r="CU61" s="121" t="str">
        <f t="shared" si="38"/>
        <v>14.4465622256472+10.9890230563898i</v>
      </c>
      <c r="CV61" s="121" t="str">
        <f t="shared" si="38"/>
        <v>0</v>
      </c>
      <c r="CW61" s="121" t="str">
        <f t="shared" si="38"/>
        <v>14.4465622256472+10.9837092154534i</v>
      </c>
      <c r="CX61" s="121" t="str">
        <f t="shared" si="38"/>
        <v>14.3243438841109+10.8490919117323i</v>
      </c>
      <c r="CY61" s="121" t="str">
        <f t="shared" si="38"/>
        <v>13.9045504501386+10.3247929393449i</v>
      </c>
      <c r="CZ61" s="121" t="str">
        <f t="shared" si="29"/>
        <v>13.5325815845935+9.82174933070298i</v>
      </c>
      <c r="DA61" s="121" t="str">
        <f t="shared" si="29"/>
        <v>13.1393573553029+9.19471610021265i</v>
      </c>
      <c r="DB61" s="121" t="str">
        <f t="shared" si="29"/>
        <v>12.6983085575852+8.42420916444064i</v>
      </c>
      <c r="DC61" s="121" t="str">
        <f t="shared" si="29"/>
        <v>12.3812493817157+7.8857399495563i</v>
      </c>
      <c r="DD61" s="121" t="str">
        <f t="shared" si="29"/>
        <v>12.088988130216+7.39509530309918i</v>
      </c>
      <c r="DE61" s="121" t="str">
        <f t="shared" si="29"/>
        <v>11.7648438330981+6.86371120946331i</v>
      </c>
      <c r="DF61" s="121" t="str">
        <f t="shared" si="29"/>
        <v>11.4477846572287+6.26147590334266i</v>
      </c>
      <c r="DG61" s="121" t="str">
        <f t="shared" si="29"/>
        <v>11.2122043757168+5.7584322947007i</v>
      </c>
      <c r="DH61" s="121" t="str">
        <f t="shared" si="29"/>
        <v>11.1311025110258+5.6889424376558i</v>
      </c>
      <c r="DI61" s="121"/>
      <c r="DK61" s="39">
        <f t="shared" si="39"/>
        <v>11.776787323202701</v>
      </c>
      <c r="DL61" s="39">
        <f t="shared" si="39"/>
        <v>11.8445514471435</v>
      </c>
      <c r="DM61" s="39">
        <f t="shared" si="39"/>
        <v>12.2306905551856</v>
      </c>
      <c r="DN61" s="39">
        <f t="shared" si="39"/>
        <v>12.710707519770001</v>
      </c>
      <c r="DO61" s="39">
        <f t="shared" si="39"/>
        <v>12.9728570059637</v>
      </c>
      <c r="DP61" s="39">
        <f t="shared" si="39"/>
        <v>13.328884348699701</v>
      </c>
      <c r="DQ61" s="39">
        <f t="shared" si="39"/>
        <v>13.730964979550899</v>
      </c>
      <c r="DR61" s="39">
        <f t="shared" si="39"/>
        <v>13.991343185432401</v>
      </c>
      <c r="DS61" s="39">
        <f t="shared" si="39"/>
        <v>14.150758413523199</v>
      </c>
      <c r="DT61" s="39">
        <f t="shared" si="39"/>
        <v>14.2782905959958</v>
      </c>
      <c r="DU61" s="39">
        <f t="shared" si="39"/>
        <v>14.444790945335001</v>
      </c>
      <c r="DV61" s="39">
        <f t="shared" si="39"/>
        <v>14.446562225647201</v>
      </c>
      <c r="DW61" s="39">
        <f t="shared" si="39"/>
        <v>0</v>
      </c>
      <c r="DX61" s="39">
        <f t="shared" si="39"/>
        <v>14.446562225647201</v>
      </c>
      <c r="DY61" s="39">
        <f t="shared" si="39"/>
        <v>14.324343884110901</v>
      </c>
      <c r="DZ61" s="39">
        <f t="shared" si="39"/>
        <v>13.904550450138601</v>
      </c>
      <c r="EA61" s="39">
        <f t="shared" si="30"/>
        <v>13.532581584593499</v>
      </c>
      <c r="EB61" s="39">
        <f t="shared" si="30"/>
        <v>13.1393573553029</v>
      </c>
      <c r="EC61" s="39">
        <f t="shared" si="30"/>
        <v>12.6983085575852</v>
      </c>
      <c r="ED61" s="39">
        <f t="shared" si="30"/>
        <v>12.381249381715699</v>
      </c>
      <c r="EE61" s="39">
        <f t="shared" si="30"/>
        <v>12.088988130216</v>
      </c>
      <c r="EF61" s="39">
        <f t="shared" si="30"/>
        <v>11.7648438330981</v>
      </c>
      <c r="EG61" s="39">
        <f t="shared" si="30"/>
        <v>11.4477846572287</v>
      </c>
      <c r="EH61" s="39">
        <f t="shared" si="30"/>
        <v>11.2122043757168</v>
      </c>
      <c r="EI61" s="39">
        <f t="shared" si="30"/>
        <v>11.1311025110258</v>
      </c>
      <c r="EK61" s="39">
        <f t="shared" si="42"/>
        <v>6.8764872013145899</v>
      </c>
      <c r="EL61" s="39">
        <f t="shared" si="40"/>
        <v>6.7875461560421702</v>
      </c>
      <c r="EM61" s="39">
        <f t="shared" si="40"/>
        <v>7.4712603565203199</v>
      </c>
      <c r="EN61" s="39">
        <f t="shared" si="40"/>
        <v>8.5535126272253699</v>
      </c>
      <c r="EO61" s="39">
        <f t="shared" si="40"/>
        <v>9.0264444705612998</v>
      </c>
      <c r="EP61" s="39">
        <f t="shared" si="40"/>
        <v>9.7615258000909204</v>
      </c>
      <c r="EQ61" s="39">
        <f t="shared" si="40"/>
        <v>10.5444316980478</v>
      </c>
      <c r="ER61" s="39">
        <f t="shared" si="40"/>
        <v>11.035076344504899</v>
      </c>
      <c r="ES61" s="39">
        <f t="shared" si="40"/>
        <v>11.1590659663532</v>
      </c>
      <c r="ET61" s="39">
        <f t="shared" si="40"/>
        <v>11.1271829207351</v>
      </c>
      <c r="EU61" s="39">
        <f t="shared" si="40"/>
        <v>11.164379807289601</v>
      </c>
      <c r="EV61" s="39">
        <f t="shared" si="40"/>
        <v>10.989023056389801</v>
      </c>
      <c r="EW61" s="39">
        <f t="shared" si="40"/>
        <v>0</v>
      </c>
      <c r="EX61" s="39">
        <f t="shared" si="40"/>
        <v>10.9837092154534</v>
      </c>
      <c r="EY61" s="39">
        <f t="shared" si="40"/>
        <v>10.8490919117323</v>
      </c>
      <c r="EZ61" s="39">
        <f t="shared" si="40"/>
        <v>10.324792939344899</v>
      </c>
      <c r="FA61" s="39">
        <f t="shared" si="31"/>
        <v>9.8217493307029802</v>
      </c>
      <c r="FB61" s="39">
        <f t="shared" si="31"/>
        <v>9.1947161002126503</v>
      </c>
      <c r="FC61" s="39">
        <f t="shared" si="31"/>
        <v>8.4242091644406401</v>
      </c>
      <c r="FD61" s="39">
        <f t="shared" si="31"/>
        <v>7.8857399495563003</v>
      </c>
      <c r="FE61" s="39">
        <f t="shared" si="31"/>
        <v>7.39509530309918</v>
      </c>
      <c r="FF61" s="39">
        <f t="shared" si="31"/>
        <v>6.8637112094633101</v>
      </c>
      <c r="FG61" s="39">
        <f t="shared" si="31"/>
        <v>6.2614759033426601</v>
      </c>
      <c r="FH61" s="39">
        <f t="shared" si="31"/>
        <v>5.7584322947007003</v>
      </c>
      <c r="FI61" s="39">
        <f t="shared" si="31"/>
        <v>5.6889424376558004</v>
      </c>
      <c r="FK61" s="39">
        <f t="shared" si="41"/>
        <v>0.35609590410030439</v>
      </c>
      <c r="FL61" s="39">
        <f t="shared" si="41"/>
        <v>0.35911922482014869</v>
      </c>
      <c r="FM61" s="39">
        <f t="shared" si="41"/>
        <v>0.326141781380759</v>
      </c>
      <c r="FN61" s="39">
        <f t="shared" si="41"/>
        <v>0.28156918317841861</v>
      </c>
      <c r="FO61" s="39">
        <f t="shared" si="41"/>
        <v>0.26383947043041445</v>
      </c>
      <c r="FP61" s="39">
        <f t="shared" si="41"/>
        <v>0.23924467204960176</v>
      </c>
      <c r="FQ61" s="39">
        <f t="shared" si="41"/>
        <v>0.21593637854280376</v>
      </c>
      <c r="FR61" s="39">
        <f t="shared" si="41"/>
        <v>0.20273869436921432</v>
      </c>
      <c r="FS61" s="39">
        <f t="shared" si="41"/>
        <v>0.19899708560821139</v>
      </c>
      <c r="FT61" s="39">
        <f t="shared" si="41"/>
        <v>0.19891614171272345</v>
      </c>
      <c r="FU61" s="39">
        <f t="shared" si="41"/>
        <v>0.1970870298228114</v>
      </c>
      <c r="FV61" s="39">
        <f t="shared" si="41"/>
        <v>0.20092836368912037</v>
      </c>
      <c r="FW61" s="39">
        <f t="shared" si="41"/>
        <v>0.99999999999999989</v>
      </c>
      <c r="FX61" s="39">
        <f t="shared" si="41"/>
        <v>0.20104663948198026</v>
      </c>
      <c r="FY61" s="39">
        <f t="shared" si="41"/>
        <v>0.20485301588364488</v>
      </c>
      <c r="FZ61" s="39">
        <f t="shared" si="41"/>
        <v>0.22018639642026039</v>
      </c>
      <c r="GA61" s="39">
        <f t="shared" si="32"/>
        <v>0.23604414861421066</v>
      </c>
      <c r="GB61" s="39">
        <f t="shared" si="32"/>
        <v>0.25724249303743241</v>
      </c>
      <c r="GC61" s="39">
        <f t="shared" si="32"/>
        <v>0.28609545379613177</v>
      </c>
      <c r="GD61" s="39">
        <f t="shared" si="32"/>
        <v>0.30856201045273896</v>
      </c>
      <c r="GE61" s="39">
        <f t="shared" si="32"/>
        <v>0.33076487546857269</v>
      </c>
      <c r="GF61" s="39">
        <f t="shared" si="32"/>
        <v>0.35679633055338555</v>
      </c>
      <c r="GG61" s="39">
        <f t="shared" si="32"/>
        <v>0.38803662213421136</v>
      </c>
      <c r="GH61" s="39">
        <f t="shared" si="32"/>
        <v>0.41551539943925075</v>
      </c>
      <c r="GI61" s="39">
        <f t="shared" si="32"/>
        <v>0.42016090757308422</v>
      </c>
      <c r="GJ61" s="39">
        <f t="shared" si="27"/>
        <v>10150000000</v>
      </c>
      <c r="GK61" s="39">
        <f t="shared" si="43"/>
        <v>-8.9686604331066953</v>
      </c>
      <c r="GL61" s="39">
        <f t="shared" si="43"/>
        <v>-8.8952269011086482</v>
      </c>
      <c r="GM61" s="39">
        <f t="shared" si="43"/>
        <v>-9.7318712203989168</v>
      </c>
      <c r="GN61" s="39">
        <f t="shared" si="43"/>
        <v>-11.008297580650359</v>
      </c>
      <c r="GO61" s="39">
        <f t="shared" si="43"/>
        <v>-11.573204667995041</v>
      </c>
      <c r="GP61" s="39">
        <f t="shared" si="43"/>
        <v>-12.423154502597946</v>
      </c>
      <c r="GQ61" s="39">
        <f t="shared" si="43"/>
        <v>-13.31348372862754</v>
      </c>
      <c r="GR61" s="39">
        <f t="shared" si="43"/>
        <v>-13.861267093503901</v>
      </c>
      <c r="GS61" s="39">
        <f t="shared" si="43"/>
        <v>-14.023065679196844</v>
      </c>
      <c r="GT61" s="39">
        <f t="shared" si="43"/>
        <v>-14.026599463471946</v>
      </c>
      <c r="GU61" s="39">
        <f t="shared" si="43"/>
        <v>-14.106839108700971</v>
      </c>
      <c r="GV61" s="39">
        <f t="shared" si="43"/>
        <v>-13.93917505058079</v>
      </c>
      <c r="GW61" s="39">
        <f t="shared" si="43"/>
        <v>-9.6432746655328714E-16</v>
      </c>
      <c r="GX61" s="39">
        <f t="shared" si="43"/>
        <v>-13.934063635666039</v>
      </c>
      <c r="GY61" s="39">
        <f t="shared" si="43"/>
        <v>-13.771152758016283</v>
      </c>
      <c r="GZ61" s="39">
        <f t="shared" si="43"/>
        <v>-13.144190323281197</v>
      </c>
      <c r="HA61" s="39">
        <f t="shared" si="47"/>
        <v>-12.54013521971974</v>
      </c>
      <c r="HB61" s="39">
        <f t="shared" si="47"/>
        <v>-11.793145803029869</v>
      </c>
      <c r="HC61" s="39">
        <f t="shared" si="47"/>
        <v>-10.869780866050675</v>
      </c>
      <c r="HD61" s="39">
        <f t="shared" si="45"/>
        <v>-10.213150889264572</v>
      </c>
      <c r="HE61" s="39">
        <f t="shared" si="45"/>
        <v>-9.6096123040400947</v>
      </c>
      <c r="HF61" s="39">
        <f t="shared" si="45"/>
        <v>-8.9515924148763073</v>
      </c>
      <c r="HG61" s="39">
        <f t="shared" si="45"/>
        <v>-8.2225456922267597</v>
      </c>
      <c r="HH61" s="39">
        <f t="shared" si="45"/>
        <v>-7.6282575233947894</v>
      </c>
      <c r="HI61" s="39">
        <f t="shared" si="45"/>
        <v>-7.5316871497427629</v>
      </c>
    </row>
    <row r="62" spans="1:217" s="39" customFormat="1">
      <c r="A62" s="20"/>
      <c r="B62" s="184"/>
      <c r="C62" s="40">
        <v>10.199999999999999</v>
      </c>
      <c r="D62" s="41">
        <v>6.6433690476190481</v>
      </c>
      <c r="E62" s="42">
        <v>6.6820000000000004</v>
      </c>
      <c r="F62" s="42">
        <v>6.9</v>
      </c>
      <c r="G62" s="42">
        <v>7.1820000000000004</v>
      </c>
      <c r="H62" s="42">
        <v>7.3280000000000003</v>
      </c>
      <c r="I62" s="42">
        <v>7.5229999999999997</v>
      </c>
      <c r="J62" s="42">
        <v>7.7380000000000004</v>
      </c>
      <c r="K62" s="42">
        <v>7.8890000000000002</v>
      </c>
      <c r="L62" s="42">
        <v>7.9749999999999996</v>
      </c>
      <c r="M62" s="42">
        <v>8.0470000000000006</v>
      </c>
      <c r="N62" s="42">
        <v>8.1479999999999997</v>
      </c>
      <c r="O62" s="43">
        <v>8.1489999999999991</v>
      </c>
      <c r="P62" s="20"/>
      <c r="Q62" s="41">
        <v>8.1519999999999992</v>
      </c>
      <c r="R62" s="42">
        <v>8.0790000000000006</v>
      </c>
      <c r="S62" s="42">
        <v>7.8360000000000003</v>
      </c>
      <c r="T62" s="42">
        <v>7.6269999999999998</v>
      </c>
      <c r="U62" s="42">
        <v>7.407</v>
      </c>
      <c r="V62" s="42">
        <v>7.1559999999999997</v>
      </c>
      <c r="W62" s="42">
        <v>6.9870000000000001</v>
      </c>
      <c r="X62" s="42">
        <v>6.827</v>
      </c>
      <c r="Y62" s="42">
        <v>6.649</v>
      </c>
      <c r="Z62" s="42">
        <v>6.4619999999999997</v>
      </c>
      <c r="AA62" s="42">
        <v>6.3319999999999999</v>
      </c>
      <c r="AB62" s="43">
        <v>6.2773790476190472</v>
      </c>
      <c r="AD62" s="20"/>
      <c r="AE62" s="184"/>
      <c r="AF62" s="40">
        <v>10.199999999999999</v>
      </c>
      <c r="AG62" s="41">
        <v>3.8694576190476191</v>
      </c>
      <c r="AH62" s="42">
        <v>3.8279999999999998</v>
      </c>
      <c r="AI62" s="42">
        <v>4.2140000000000004</v>
      </c>
      <c r="AJ62" s="42">
        <v>4.8250000000000002</v>
      </c>
      <c r="AK62" s="42">
        <v>5.0919999999999996</v>
      </c>
      <c r="AL62" s="42">
        <v>5.5129999999999999</v>
      </c>
      <c r="AM62" s="42">
        <v>5.9470000000000001</v>
      </c>
      <c r="AN62" s="42">
        <v>6.23</v>
      </c>
      <c r="AO62" s="42">
        <v>6.2880000000000003</v>
      </c>
      <c r="AP62" s="42">
        <v>6.274</v>
      </c>
      <c r="AQ62" s="42">
        <v>6.2919999999999998</v>
      </c>
      <c r="AR62" s="43">
        <v>6.1870000000000003</v>
      </c>
      <c r="AS62" s="20"/>
      <c r="AT62" s="41">
        <v>6.1829999999999998</v>
      </c>
      <c r="AU62" s="42">
        <v>6.1070000000000002</v>
      </c>
      <c r="AV62" s="42">
        <v>5.8239999999999998</v>
      </c>
      <c r="AW62" s="42">
        <v>5.5359999999999996</v>
      </c>
      <c r="AX62" s="42">
        <v>5.1890000000000001</v>
      </c>
      <c r="AY62" s="42">
        <v>4.7510000000000003</v>
      </c>
      <c r="AZ62" s="42">
        <v>4.4560000000000004</v>
      </c>
      <c r="BA62" s="42">
        <v>4.1779999999999999</v>
      </c>
      <c r="BB62" s="42">
        <v>3.875</v>
      </c>
      <c r="BC62" s="42">
        <v>3.54</v>
      </c>
      <c r="BD62" s="42">
        <v>3.2629999999999999</v>
      </c>
      <c r="BE62" s="43">
        <v>3.2032123809523814</v>
      </c>
      <c r="BH62" s="118" t="str">
        <f t="shared" si="37"/>
        <v>6.64336904761905+3.86945761904762i</v>
      </c>
      <c r="BI62" s="118" t="str">
        <f t="shared" si="37"/>
        <v>6.682+3.828i</v>
      </c>
      <c r="BJ62" s="118" t="str">
        <f t="shared" si="36"/>
        <v>6.9+4.214i</v>
      </c>
      <c r="BK62" s="118" t="str">
        <f t="shared" si="36"/>
        <v>7.182+4.825i</v>
      </c>
      <c r="BL62" s="118" t="str">
        <f t="shared" si="36"/>
        <v>7.328+5.092i</v>
      </c>
      <c r="BM62" s="118" t="str">
        <f t="shared" si="36"/>
        <v>7.523+5.513i</v>
      </c>
      <c r="BN62" s="118" t="str">
        <f t="shared" si="36"/>
        <v>7.738+5.947i</v>
      </c>
      <c r="BO62" s="118" t="str">
        <f t="shared" si="36"/>
        <v>7.889+6.23i</v>
      </c>
      <c r="BP62" s="118" t="str">
        <f t="shared" si="36"/>
        <v>7.975+6.288i</v>
      </c>
      <c r="BQ62" s="118" t="str">
        <f t="shared" si="36"/>
        <v>8.047+6.274i</v>
      </c>
      <c r="BR62" s="118" t="str">
        <f t="shared" si="36"/>
        <v>8.148+6.292i</v>
      </c>
      <c r="BS62" s="118" t="str">
        <f t="shared" si="36"/>
        <v>8.149+6.187i</v>
      </c>
      <c r="BT62" s="118" t="str">
        <f t="shared" si="36"/>
        <v>0</v>
      </c>
      <c r="BU62" s="118" t="str">
        <f t="shared" si="36"/>
        <v>8.152+6.183i</v>
      </c>
      <c r="BV62" s="118" t="str">
        <f t="shared" si="36"/>
        <v>8.079+6.107i</v>
      </c>
      <c r="BW62" s="118" t="str">
        <f t="shared" si="36"/>
        <v>7.836+5.824i</v>
      </c>
      <c r="BX62" s="118" t="str">
        <f t="shared" si="36"/>
        <v>7.627+5.536i</v>
      </c>
      <c r="BY62" s="118" t="str">
        <f t="shared" si="36"/>
        <v>7.407+5.189i</v>
      </c>
      <c r="BZ62" s="118" t="str">
        <f t="shared" si="46"/>
        <v>7.156+4.751i</v>
      </c>
      <c r="CA62" s="118" t="str">
        <f t="shared" si="46"/>
        <v>6.987+4.456i</v>
      </c>
      <c r="CB62" s="118" t="str">
        <f t="shared" si="46"/>
        <v>6.827+4.178i</v>
      </c>
      <c r="CC62" s="118" t="str">
        <f t="shared" si="44"/>
        <v>6.649+3.875i</v>
      </c>
      <c r="CD62" s="118" t="str">
        <f t="shared" si="44"/>
        <v>6.462+3.54i</v>
      </c>
      <c r="CE62" s="118" t="str">
        <f t="shared" si="44"/>
        <v>6.332+3.263i</v>
      </c>
      <c r="CF62" s="118" t="str">
        <f t="shared" si="44"/>
        <v>6.27737904761905+3.20321238095238i</v>
      </c>
      <c r="CG62" s="118" t="str">
        <f t="shared" si="44"/>
        <v>0</v>
      </c>
      <c r="CH62" s="39">
        <f t="shared" si="22"/>
        <v>10200000000</v>
      </c>
      <c r="CI62" s="121">
        <f t="shared" si="23"/>
        <v>1.7625975654915262</v>
      </c>
      <c r="CJ62" s="121" t="str">
        <f t="shared" si="38"/>
        <v>11.7095861099951+6.82029657910597i</v>
      </c>
      <c r="CK62" s="121" t="str">
        <f t="shared" si="38"/>
        <v>11.7776769326144+6.74722348070156i</v>
      </c>
      <c r="CL62" s="121" t="str">
        <f t="shared" si="38"/>
        <v>12.1619232018915+7.42758614098129i</v>
      </c>
      <c r="CM62" s="121" t="str">
        <f t="shared" si="38"/>
        <v>12.6589757153601+8.50453325349661i</v>
      </c>
      <c r="CN62" s="121" t="str">
        <f t="shared" si="38"/>
        <v>12.9163149599219+8.97514680348285i</v>
      </c>
      <c r="CO62" s="121" t="str">
        <f t="shared" si="38"/>
        <v>13.2600214851928+9.71720037855478i</v>
      </c>
      <c r="CP62" s="121" t="str">
        <f t="shared" si="38"/>
        <v>13.6389799617734+10.4821677219781i</v>
      </c>
      <c r="CQ62" s="121" t="str">
        <f t="shared" si="38"/>
        <v>13.9051321941627+10.9809828330122i</v>
      </c>
      <c r="CR62" s="121" t="str">
        <f t="shared" si="38"/>
        <v>14.0567155847949+11.0832134918107i</v>
      </c>
      <c r="CS62" s="121" t="str">
        <f t="shared" si="38"/>
        <v>14.1836226095103+11.0585371258938i</v>
      </c>
      <c r="CT62" s="121" t="str">
        <f t="shared" si="38"/>
        <v>14.361644963625+11.0902638820727i</v>
      </c>
      <c r="CU62" s="121" t="str">
        <f t="shared" si="38"/>
        <v>14.3634075611904+10.9051911376961i</v>
      </c>
      <c r="CV62" s="121" t="str">
        <f t="shared" si="38"/>
        <v>0</v>
      </c>
      <c r="CW62" s="121" t="str">
        <f t="shared" si="38"/>
        <v>14.3686953538869+10.8981407474341i</v>
      </c>
      <c r="CX62" s="121" t="str">
        <f t="shared" si="38"/>
        <v>14.240025731606+10.7641833324568i</v>
      </c>
      <c r="CY62" s="121" t="str">
        <f t="shared" si="38"/>
        <v>13.8117145231916+10.2653682214226i</v>
      </c>
      <c r="CZ62" s="121" t="str">
        <f t="shared" si="29"/>
        <v>13.4433316320039+9.75774012256109i</v>
      </c>
      <c r="DA62" s="121" t="str">
        <f t="shared" si="29"/>
        <v>13.0555601675957+9.14611876733553i</v>
      </c>
      <c r="DB62" s="121" t="str">
        <f t="shared" ref="DB62:DH98" si="48">IMPRODUCT(BZ62, $CI62)</f>
        <v>12.6131481786574+8.37410103365024i</v>
      </c>
      <c r="DC62" s="121" t="str">
        <f t="shared" si="48"/>
        <v>12.3152691900893+7.85413475183024i</v>
      </c>
      <c r="DD62" s="121" t="str">
        <f t="shared" si="48"/>
        <v>12.0332535796106+7.3641326286236i</v>
      </c>
      <c r="DE62" s="121" t="str">
        <f t="shared" si="48"/>
        <v>11.7195112129532+6.83006556627966i</v>
      </c>
      <c r="DF62" s="121" t="str">
        <f t="shared" si="48"/>
        <v>11.3899054682062+6.23959538184i</v>
      </c>
      <c r="DG62" s="121" t="str">
        <f t="shared" si="48"/>
        <v>11.1607677846923+5.75135585619885i</v>
      </c>
      <c r="DH62" s="121" t="str">
        <f t="shared" si="48"/>
        <v>11.0644930270009+5.64597434441898i</v>
      </c>
      <c r="DI62" s="121"/>
      <c r="DK62" s="39">
        <f t="shared" si="39"/>
        <v>11.709586109995101</v>
      </c>
      <c r="DL62" s="39">
        <f t="shared" si="39"/>
        <v>11.7776769326144</v>
      </c>
      <c r="DM62" s="39">
        <f t="shared" si="39"/>
        <v>12.161923201891501</v>
      </c>
      <c r="DN62" s="39">
        <f t="shared" si="39"/>
        <v>12.6589757153601</v>
      </c>
      <c r="DO62" s="39">
        <f t="shared" si="39"/>
        <v>12.9163149599219</v>
      </c>
      <c r="DP62" s="39">
        <f t="shared" si="39"/>
        <v>13.2600214851928</v>
      </c>
      <c r="DQ62" s="39">
        <f t="shared" si="39"/>
        <v>13.6389799617734</v>
      </c>
      <c r="DR62" s="39">
        <f t="shared" si="39"/>
        <v>13.9051321941627</v>
      </c>
      <c r="DS62" s="39">
        <f t="shared" si="39"/>
        <v>14.056715584794899</v>
      </c>
      <c r="DT62" s="39">
        <f t="shared" si="39"/>
        <v>14.1836226095103</v>
      </c>
      <c r="DU62" s="39">
        <f t="shared" si="39"/>
        <v>14.361644963625</v>
      </c>
      <c r="DV62" s="39">
        <f t="shared" si="39"/>
        <v>14.3634075611904</v>
      </c>
      <c r="DW62" s="39">
        <f t="shared" si="39"/>
        <v>0</v>
      </c>
      <c r="DX62" s="39">
        <f t="shared" si="39"/>
        <v>14.368695353886899</v>
      </c>
      <c r="DY62" s="39">
        <f t="shared" si="39"/>
        <v>14.240025731606</v>
      </c>
      <c r="DZ62" s="39">
        <f t="shared" si="39"/>
        <v>13.811714523191601</v>
      </c>
      <c r="EA62" s="39">
        <f t="shared" si="30"/>
        <v>13.4433316320039</v>
      </c>
      <c r="EB62" s="39">
        <f t="shared" si="30"/>
        <v>13.055560167595701</v>
      </c>
      <c r="EC62" s="39">
        <f t="shared" ref="EC62:EI98" si="49">IMREAL(DB62)</f>
        <v>12.613148178657401</v>
      </c>
      <c r="ED62" s="39">
        <f t="shared" si="49"/>
        <v>12.3152691900893</v>
      </c>
      <c r="EE62" s="39">
        <f t="shared" si="49"/>
        <v>12.0332535796106</v>
      </c>
      <c r="EF62" s="39">
        <f t="shared" si="49"/>
        <v>11.719511212953201</v>
      </c>
      <c r="EG62" s="39">
        <f t="shared" si="49"/>
        <v>11.3899054682062</v>
      </c>
      <c r="EH62" s="39">
        <f t="shared" si="49"/>
        <v>11.1607677846923</v>
      </c>
      <c r="EI62" s="39">
        <f t="shared" si="49"/>
        <v>11.0644930270009</v>
      </c>
      <c r="EK62" s="39">
        <f t="shared" si="42"/>
        <v>6.8202965791059702</v>
      </c>
      <c r="EL62" s="39">
        <f t="shared" si="40"/>
        <v>6.7472234807015603</v>
      </c>
      <c r="EM62" s="39">
        <f t="shared" si="40"/>
        <v>7.4275861409812904</v>
      </c>
      <c r="EN62" s="39">
        <f t="shared" si="40"/>
        <v>8.5045332534966107</v>
      </c>
      <c r="EO62" s="39">
        <f t="shared" si="40"/>
        <v>8.9751468034828505</v>
      </c>
      <c r="EP62" s="39">
        <f t="shared" si="40"/>
        <v>9.7172003785547805</v>
      </c>
      <c r="EQ62" s="39">
        <f t="shared" si="40"/>
        <v>10.482167721978101</v>
      </c>
      <c r="ER62" s="39">
        <f t="shared" si="40"/>
        <v>10.980982833012201</v>
      </c>
      <c r="ES62" s="39">
        <f t="shared" si="40"/>
        <v>11.083213491810699</v>
      </c>
      <c r="ET62" s="39">
        <f t="shared" si="40"/>
        <v>11.0585371258938</v>
      </c>
      <c r="EU62" s="39">
        <f t="shared" si="40"/>
        <v>11.0902638820727</v>
      </c>
      <c r="EV62" s="39">
        <f t="shared" si="40"/>
        <v>10.9051911376961</v>
      </c>
      <c r="EW62" s="39">
        <f t="shared" si="40"/>
        <v>0</v>
      </c>
      <c r="EX62" s="39">
        <f t="shared" si="40"/>
        <v>10.8981407474341</v>
      </c>
      <c r="EY62" s="39">
        <f t="shared" si="40"/>
        <v>10.764183332456801</v>
      </c>
      <c r="EZ62" s="39">
        <f t="shared" si="40"/>
        <v>10.2653682214226</v>
      </c>
      <c r="FA62" s="39">
        <f t="shared" si="31"/>
        <v>9.7577401225610902</v>
      </c>
      <c r="FB62" s="39">
        <f t="shared" si="31"/>
        <v>9.1461187673355298</v>
      </c>
      <c r="FC62" s="39">
        <f t="shared" ref="FC62:FI98" si="50">IMAGINARY(DB62)</f>
        <v>8.3741010336502395</v>
      </c>
      <c r="FD62" s="39">
        <f t="shared" si="50"/>
        <v>7.85413475183024</v>
      </c>
      <c r="FE62" s="39">
        <f t="shared" si="50"/>
        <v>7.3641326286236</v>
      </c>
      <c r="FF62" s="39">
        <f t="shared" si="50"/>
        <v>6.8300655662796599</v>
      </c>
      <c r="FG62" s="39">
        <f t="shared" si="50"/>
        <v>6.2395953818400001</v>
      </c>
      <c r="FH62" s="39">
        <f t="shared" si="50"/>
        <v>5.7513558561988498</v>
      </c>
      <c r="FI62" s="39">
        <f t="shared" si="50"/>
        <v>5.6459743444189803</v>
      </c>
      <c r="FK62" s="39">
        <f t="shared" si="41"/>
        <v>0.35936906091667925</v>
      </c>
      <c r="FL62" s="39">
        <f t="shared" si="41"/>
        <v>0.36171767614071448</v>
      </c>
      <c r="FM62" s="39">
        <f t="shared" si="41"/>
        <v>0.32864472580809667</v>
      </c>
      <c r="FN62" s="39">
        <f t="shared" si="41"/>
        <v>0.28371260885181576</v>
      </c>
      <c r="FO62" s="39">
        <f t="shared" si="41"/>
        <v>0.26594022279345625</v>
      </c>
      <c r="FP62" s="39">
        <f t="shared" si="41"/>
        <v>0.24100915921477883</v>
      </c>
      <c r="FQ62" s="39">
        <f t="shared" si="41"/>
        <v>0.21808956024441639</v>
      </c>
      <c r="FR62" s="39">
        <f t="shared" si="41"/>
        <v>0.20450348496205129</v>
      </c>
      <c r="FS62" s="39">
        <f t="shared" si="41"/>
        <v>0.20125414427643085</v>
      </c>
      <c r="FT62" s="39">
        <f t="shared" si="41"/>
        <v>0.20101753906867173</v>
      </c>
      <c r="FU62" s="39">
        <f t="shared" si="41"/>
        <v>0.19921513831448315</v>
      </c>
      <c r="FV62" s="39">
        <f t="shared" si="41"/>
        <v>0.20333081151115909</v>
      </c>
      <c r="FW62" s="39">
        <f t="shared" si="41"/>
        <v>0.99999999999999989</v>
      </c>
      <c r="FX62" s="39">
        <f t="shared" si="41"/>
        <v>0.20345673939438491</v>
      </c>
      <c r="FY62" s="39">
        <f t="shared" si="41"/>
        <v>0.20734777715685096</v>
      </c>
      <c r="FZ62" s="39">
        <f t="shared" si="41"/>
        <v>0.22233108063463539</v>
      </c>
      <c r="GA62" s="39">
        <f t="shared" si="32"/>
        <v>0.23848036009058393</v>
      </c>
      <c r="GB62" s="39">
        <f t="shared" si="32"/>
        <v>0.25942673739345912</v>
      </c>
      <c r="GC62" s="39">
        <f t="shared" ref="GC62:GI98" si="51">(SQRT((EC62-$FK$15)^2 + FC62^2))/(SQRT(EC62+$FK$15)^2+FC62^2)</f>
        <v>0.28863630472858132</v>
      </c>
      <c r="GD62" s="39">
        <f t="shared" si="51"/>
        <v>0.31043273507535235</v>
      </c>
      <c r="GE62" s="39">
        <f t="shared" si="51"/>
        <v>0.33264325195175115</v>
      </c>
      <c r="GF62" s="39">
        <f t="shared" si="51"/>
        <v>0.35881959469910241</v>
      </c>
      <c r="GG62" s="39">
        <f t="shared" si="51"/>
        <v>0.389853103576488</v>
      </c>
      <c r="GH62" s="39">
        <f t="shared" si="51"/>
        <v>0.4166302069737568</v>
      </c>
      <c r="GI62" s="39">
        <f t="shared" si="51"/>
        <v>0.42330633741443746</v>
      </c>
      <c r="GJ62" s="39">
        <f t="shared" si="27"/>
        <v>10200000000</v>
      </c>
      <c r="GK62" s="39">
        <f t="shared" si="43"/>
        <v>-8.8891863047826938</v>
      </c>
      <c r="GL62" s="39">
        <f t="shared" si="43"/>
        <v>-8.8326053590334457</v>
      </c>
      <c r="GM62" s="39">
        <f t="shared" si="43"/>
        <v>-9.6654666603891251</v>
      </c>
      <c r="GN62" s="39">
        <f t="shared" si="43"/>
        <v>-10.942427254256884</v>
      </c>
      <c r="GO62" s="39">
        <f t="shared" si="43"/>
        <v>-11.504319434930006</v>
      </c>
      <c r="GP62" s="39">
        <f t="shared" si="43"/>
        <v>-12.359329047187215</v>
      </c>
      <c r="GQ62" s="39">
        <f t="shared" si="43"/>
        <v>-13.227302464378148</v>
      </c>
      <c r="GR62" s="39">
        <f t="shared" si="43"/>
        <v>-13.785985734854782</v>
      </c>
      <c r="GS62" s="39">
        <f t="shared" si="43"/>
        <v>-13.925103355315773</v>
      </c>
      <c r="GT62" s="39">
        <f t="shared" si="43"/>
        <v>-13.93532096219422</v>
      </c>
      <c r="GU62" s="39">
        <f t="shared" si="43"/>
        <v>-14.01355325432651</v>
      </c>
      <c r="GV62" s="39">
        <f t="shared" si="43"/>
        <v>-13.835936120759513</v>
      </c>
      <c r="GW62" s="39">
        <f t="shared" si="43"/>
        <v>-9.6432746655328714E-16</v>
      </c>
      <c r="GX62" s="39">
        <f t="shared" si="43"/>
        <v>-13.830558396055007</v>
      </c>
      <c r="GY62" s="39">
        <f t="shared" si="43"/>
        <v>-13.666012321377929</v>
      </c>
      <c r="GZ62" s="39">
        <f t="shared" si="43"/>
        <v>-13.05999642262031</v>
      </c>
      <c r="HA62" s="39">
        <f t="shared" si="47"/>
        <v>-12.450947624342836</v>
      </c>
      <c r="HB62" s="39">
        <f t="shared" si="47"/>
        <v>-11.719705321859259</v>
      </c>
      <c r="HC62" s="39">
        <f t="shared" si="47"/>
        <v>-10.792980883307612</v>
      </c>
      <c r="HD62" s="39">
        <f t="shared" si="45"/>
        <v>-10.160649774501751</v>
      </c>
      <c r="HE62" s="39">
        <f t="shared" si="45"/>
        <v>-9.5604256457621322</v>
      </c>
      <c r="HF62" s="39">
        <f t="shared" si="45"/>
        <v>-8.9024769738000629</v>
      </c>
      <c r="HG62" s="39">
        <f t="shared" si="45"/>
        <v>-8.1819800812053405</v>
      </c>
      <c r="HH62" s="39">
        <f t="shared" si="45"/>
        <v>-7.6049849111724583</v>
      </c>
      <c r="HI62" s="39">
        <f t="shared" si="45"/>
        <v>-7.4669045911379408</v>
      </c>
    </row>
    <row r="63" spans="1:217" s="39" customFormat="1">
      <c r="A63" s="20"/>
      <c r="B63" s="184"/>
      <c r="C63" s="40">
        <v>10.25</v>
      </c>
      <c r="D63" s="41">
        <v>6.6392328571428578</v>
      </c>
      <c r="E63" s="42">
        <v>6.6669999999999998</v>
      </c>
      <c r="F63" s="42">
        <v>6.8849999999999998</v>
      </c>
      <c r="G63" s="42">
        <v>7.1609999999999996</v>
      </c>
      <c r="H63" s="42">
        <v>7.3129999999999997</v>
      </c>
      <c r="I63" s="42">
        <v>7.5030000000000001</v>
      </c>
      <c r="J63" s="42">
        <v>7.7220000000000004</v>
      </c>
      <c r="K63" s="42">
        <v>7.8760000000000003</v>
      </c>
      <c r="L63" s="42">
        <v>7.9690000000000003</v>
      </c>
      <c r="M63" s="42">
        <v>8.0449999999999999</v>
      </c>
      <c r="N63" s="42">
        <v>8.1539999999999999</v>
      </c>
      <c r="O63" s="43">
        <v>8.1560000000000006</v>
      </c>
      <c r="P63" s="20"/>
      <c r="Q63" s="41">
        <v>8.157</v>
      </c>
      <c r="R63" s="42">
        <v>8.0860000000000003</v>
      </c>
      <c r="S63" s="42">
        <v>7.8360000000000003</v>
      </c>
      <c r="T63" s="42">
        <v>7.6239999999999997</v>
      </c>
      <c r="U63" s="42">
        <v>7.3949999999999996</v>
      </c>
      <c r="V63" s="42">
        <v>7.14</v>
      </c>
      <c r="W63" s="42">
        <v>6.9729999999999999</v>
      </c>
      <c r="X63" s="42">
        <v>6.8120000000000003</v>
      </c>
      <c r="Y63" s="42">
        <v>6.6310000000000002</v>
      </c>
      <c r="Z63" s="42">
        <v>6.4509999999999996</v>
      </c>
      <c r="AA63" s="42">
        <v>6.3239999999999998</v>
      </c>
      <c r="AB63" s="43">
        <v>6.2750938095238098</v>
      </c>
      <c r="AD63" s="20"/>
      <c r="AE63" s="184"/>
      <c r="AF63" s="40">
        <v>10.25</v>
      </c>
      <c r="AG63" s="41">
        <v>3.8538485714285713</v>
      </c>
      <c r="AH63" s="42">
        <v>3.8069999999999999</v>
      </c>
      <c r="AI63" s="42">
        <v>4.1920000000000002</v>
      </c>
      <c r="AJ63" s="42">
        <v>4.8019999999999996</v>
      </c>
      <c r="AK63" s="42">
        <v>5.0709999999999997</v>
      </c>
      <c r="AL63" s="42">
        <v>5.4790000000000001</v>
      </c>
      <c r="AM63" s="42">
        <v>5.9130000000000003</v>
      </c>
      <c r="AN63" s="42">
        <v>6.1820000000000004</v>
      </c>
      <c r="AO63" s="42">
        <v>6.2549999999999999</v>
      </c>
      <c r="AP63" s="42">
        <v>6.226</v>
      </c>
      <c r="AQ63" s="42">
        <v>6.258</v>
      </c>
      <c r="AR63" s="43">
        <v>6.1550000000000002</v>
      </c>
      <c r="AS63" s="20"/>
      <c r="AT63" s="41">
        <v>6.1520000000000001</v>
      </c>
      <c r="AU63" s="42">
        <v>6.0780000000000003</v>
      </c>
      <c r="AV63" s="42">
        <v>5.7850000000000001</v>
      </c>
      <c r="AW63" s="42">
        <v>5.5039999999999996</v>
      </c>
      <c r="AX63" s="42">
        <v>5.1589999999999998</v>
      </c>
      <c r="AY63" s="42">
        <v>4.7240000000000002</v>
      </c>
      <c r="AZ63" s="42">
        <v>4.431</v>
      </c>
      <c r="BA63" s="42">
        <v>4.1580000000000004</v>
      </c>
      <c r="BB63" s="42">
        <v>3.8570000000000002</v>
      </c>
      <c r="BC63" s="42">
        <v>3.524</v>
      </c>
      <c r="BD63" s="42">
        <v>3.25</v>
      </c>
      <c r="BE63" s="43">
        <v>3.1928580952380954</v>
      </c>
      <c r="BH63" s="118" t="str">
        <f t="shared" si="37"/>
        <v>6.63923285714286+3.85384857142857i</v>
      </c>
      <c r="BI63" s="118" t="str">
        <f t="shared" si="37"/>
        <v>6.667+3.807i</v>
      </c>
      <c r="BJ63" s="118" t="str">
        <f t="shared" si="36"/>
        <v>6.885+4.192i</v>
      </c>
      <c r="BK63" s="118" t="str">
        <f t="shared" si="36"/>
        <v>7.161+4.802i</v>
      </c>
      <c r="BL63" s="118" t="str">
        <f t="shared" si="36"/>
        <v>7.313+5.071i</v>
      </c>
      <c r="BM63" s="118" t="str">
        <f t="shared" si="36"/>
        <v>7.503+5.479i</v>
      </c>
      <c r="BN63" s="118" t="str">
        <f t="shared" si="36"/>
        <v>7.722+5.913i</v>
      </c>
      <c r="BO63" s="118" t="str">
        <f t="shared" si="36"/>
        <v>7.876+6.182i</v>
      </c>
      <c r="BP63" s="118" t="str">
        <f t="shared" si="36"/>
        <v>7.969+6.255i</v>
      </c>
      <c r="BQ63" s="118" t="str">
        <f t="shared" si="36"/>
        <v>8.045+6.226i</v>
      </c>
      <c r="BR63" s="118" t="str">
        <f t="shared" si="36"/>
        <v>8.154+6.258i</v>
      </c>
      <c r="BS63" s="118" t="str">
        <f t="shared" si="36"/>
        <v>8.156+6.155i</v>
      </c>
      <c r="BT63" s="118" t="str">
        <f t="shared" si="36"/>
        <v>0</v>
      </c>
      <c r="BU63" s="118" t="str">
        <f t="shared" si="36"/>
        <v>8.157+6.152i</v>
      </c>
      <c r="BV63" s="118" t="str">
        <f t="shared" si="36"/>
        <v>8.086+6.078i</v>
      </c>
      <c r="BW63" s="118" t="str">
        <f t="shared" si="36"/>
        <v>7.836+5.785i</v>
      </c>
      <c r="BX63" s="118" t="str">
        <f t="shared" si="36"/>
        <v>7.624+5.504i</v>
      </c>
      <c r="BY63" s="118" t="str">
        <f t="shared" si="36"/>
        <v>7.395+5.159i</v>
      </c>
      <c r="BZ63" s="118" t="str">
        <f t="shared" si="46"/>
        <v>7.14+4.724i</v>
      </c>
      <c r="CA63" s="118" t="str">
        <f t="shared" si="46"/>
        <v>6.973+4.431i</v>
      </c>
      <c r="CB63" s="118" t="str">
        <f t="shared" si="46"/>
        <v>6.812+4.158i</v>
      </c>
      <c r="CC63" s="118" t="str">
        <f t="shared" si="44"/>
        <v>6.631+3.857i</v>
      </c>
      <c r="CD63" s="118" t="str">
        <f t="shared" si="44"/>
        <v>6.451+3.524i</v>
      </c>
      <c r="CE63" s="118" t="str">
        <f t="shared" si="44"/>
        <v>6.324+3.25i</v>
      </c>
      <c r="CF63" s="118" t="str">
        <f t="shared" si="44"/>
        <v>6.27509380952381+3.1928580952381i</v>
      </c>
      <c r="CG63" s="118" t="str">
        <f t="shared" si="44"/>
        <v>0</v>
      </c>
      <c r="CH63" s="39">
        <f t="shared" si="22"/>
        <v>10250000000</v>
      </c>
      <c r="CI63" s="121">
        <f t="shared" si="23"/>
        <v>1.7539995285866896</v>
      </c>
      <c r="CJ63" s="121" t="str">
        <f t="shared" si="38"/>
        <v>11.6452113016058+6.7596485775302i</v>
      </c>
      <c r="CK63" s="121" t="str">
        <f t="shared" si="38"/>
        <v>11.6939148570875+6.67747620532953i</v>
      </c>
      <c r="CL63" s="121" t="str">
        <f t="shared" si="38"/>
        <v>12.0762867543194+7.3527660238354i</v>
      </c>
      <c r="CM63" s="121" t="str">
        <f t="shared" si="38"/>
        <v>12.5603906242093+8.42270573627328i</v>
      </c>
      <c r="CN63" s="121" t="str">
        <f t="shared" si="38"/>
        <v>12.8269985525545+8.8945316094631i</v>
      </c>
      <c r="CO63" s="121" t="str">
        <f t="shared" si="38"/>
        <v>13.1602584629859+9.61016341712647i</v>
      </c>
      <c r="CP63" s="121" t="str">
        <f t="shared" si="38"/>
        <v>13.5443843597464+10.3713992125331i</v>
      </c>
      <c r="CQ63" s="121" t="str">
        <f t="shared" si="38"/>
        <v>13.8145002871488+10.8432250857229i</v>
      </c>
      <c r="CR63" s="121" t="str">
        <f t="shared" si="38"/>
        <v>13.9776222433073+10.9712670513097i</v>
      </c>
      <c r="CS63" s="121" t="str">
        <f t="shared" si="38"/>
        <v>14.1109262074799+10.9204010649807i</v>
      </c>
      <c r="CT63" s="121" t="str">
        <f t="shared" si="38"/>
        <v>14.3021121560959+10.9765290498955i</v>
      </c>
      <c r="CU63" s="121" t="str">
        <f t="shared" si="38"/>
        <v>14.305620155153+10.7958670984511i</v>
      </c>
      <c r="CV63" s="121" t="str">
        <f t="shared" si="38"/>
        <v>0</v>
      </c>
      <c r="CW63" s="121" t="str">
        <f t="shared" si="38"/>
        <v>14.3073741546816+10.7906050998653i</v>
      </c>
      <c r="CX63" s="121" t="str">
        <f t="shared" si="38"/>
        <v>14.182840188152+10.6608091347499i</v>
      </c>
      <c r="CY63" s="121" t="str">
        <f t="shared" si="38"/>
        <v>13.7443403060053+10.146887272874i</v>
      </c>
      <c r="CZ63" s="121" t="str">
        <f t="shared" ref="CZ63:DD126" si="52">IMPRODUCT(BX63, $CI63)</f>
        <v>13.3724924059449+9.65401340534114i</v>
      </c>
      <c r="DA63" s="121" t="str">
        <f t="shared" si="52"/>
        <v>12.9708265138986+9.04888356797873i</v>
      </c>
      <c r="DB63" s="121" t="str">
        <f t="shared" si="48"/>
        <v>12.523556634109+8.28589377304352i</v>
      </c>
      <c r="DC63" s="121" t="str">
        <f t="shared" si="48"/>
        <v>12.230638712835+7.77197191116762i</v>
      </c>
      <c r="DD63" s="121" t="str">
        <f t="shared" si="48"/>
        <v>11.9482447887325+7.29313003986346i</v>
      </c>
      <c r="DE63" s="121" t="str">
        <f t="shared" si="48"/>
        <v>11.6307708740583+6.76517618175886i</v>
      </c>
      <c r="DF63" s="121" t="str">
        <f t="shared" si="48"/>
        <v>11.3150509589127+6.18109433873949i</v>
      </c>
      <c r="DG63" s="121" t="str">
        <f t="shared" si="48"/>
        <v>11.0922930187822+5.70049846790674i</v>
      </c>
      <c r="DH63" s="121" t="str">
        <f t="shared" si="48"/>
        <v>11.006511583742+5.60027159389182i</v>
      </c>
      <c r="DI63" s="121"/>
      <c r="DK63" s="39">
        <f t="shared" si="39"/>
        <v>11.6452113016058</v>
      </c>
      <c r="DL63" s="39">
        <f t="shared" si="39"/>
        <v>11.693914857087499</v>
      </c>
      <c r="DM63" s="39">
        <f t="shared" si="39"/>
        <v>12.076286754319399</v>
      </c>
      <c r="DN63" s="39">
        <f t="shared" si="39"/>
        <v>12.560390624209299</v>
      </c>
      <c r="DO63" s="39">
        <f t="shared" si="39"/>
        <v>12.8269985525545</v>
      </c>
      <c r="DP63" s="39">
        <f t="shared" si="39"/>
        <v>13.160258462985899</v>
      </c>
      <c r="DQ63" s="39">
        <f t="shared" si="39"/>
        <v>13.544384359746401</v>
      </c>
      <c r="DR63" s="39">
        <f t="shared" si="39"/>
        <v>13.8145002871488</v>
      </c>
      <c r="DS63" s="39">
        <f t="shared" si="39"/>
        <v>13.9776222433073</v>
      </c>
      <c r="DT63" s="39">
        <f t="shared" si="39"/>
        <v>14.110926207479899</v>
      </c>
      <c r="DU63" s="39">
        <f t="shared" si="39"/>
        <v>14.3021121560959</v>
      </c>
      <c r="DV63" s="39">
        <f t="shared" si="39"/>
        <v>14.305620155152999</v>
      </c>
      <c r="DW63" s="39">
        <f t="shared" si="39"/>
        <v>0</v>
      </c>
      <c r="DX63" s="39">
        <f t="shared" si="39"/>
        <v>14.3073741546816</v>
      </c>
      <c r="DY63" s="39">
        <f t="shared" si="39"/>
        <v>14.182840188151999</v>
      </c>
      <c r="DZ63" s="39">
        <f t="shared" si="39"/>
        <v>13.7443403060053</v>
      </c>
      <c r="EA63" s="39">
        <f t="shared" ref="EA63:EE126" si="53">IMREAL(CZ63)</f>
        <v>13.3724924059449</v>
      </c>
      <c r="EB63" s="39">
        <f t="shared" si="53"/>
        <v>12.970826513898601</v>
      </c>
      <c r="EC63" s="39">
        <f t="shared" si="49"/>
        <v>12.523556634108999</v>
      </c>
      <c r="ED63" s="39">
        <f t="shared" si="49"/>
        <v>12.230638712835001</v>
      </c>
      <c r="EE63" s="39">
        <f t="shared" si="49"/>
        <v>11.948244788732501</v>
      </c>
      <c r="EF63" s="39">
        <f t="shared" si="49"/>
        <v>11.6307708740583</v>
      </c>
      <c r="EG63" s="39">
        <f t="shared" si="49"/>
        <v>11.3150509589127</v>
      </c>
      <c r="EH63" s="39">
        <f t="shared" si="49"/>
        <v>11.0922930187822</v>
      </c>
      <c r="EI63" s="39">
        <f t="shared" si="49"/>
        <v>11.006511583742</v>
      </c>
      <c r="EK63" s="39">
        <f t="shared" si="42"/>
        <v>6.7596485775302</v>
      </c>
      <c r="EL63" s="39">
        <f t="shared" si="40"/>
        <v>6.6774762053295298</v>
      </c>
      <c r="EM63" s="39">
        <f t="shared" si="40"/>
        <v>7.3527660238354002</v>
      </c>
      <c r="EN63" s="39">
        <f t="shared" si="40"/>
        <v>8.4227057362732793</v>
      </c>
      <c r="EO63" s="39">
        <f t="shared" si="40"/>
        <v>8.8945316094630993</v>
      </c>
      <c r="EP63" s="39">
        <f t="shared" si="40"/>
        <v>9.6101634171264703</v>
      </c>
      <c r="EQ63" s="39">
        <f t="shared" si="40"/>
        <v>10.371399212533101</v>
      </c>
      <c r="ER63" s="39">
        <f t="shared" si="40"/>
        <v>10.843225085722899</v>
      </c>
      <c r="ES63" s="39">
        <f t="shared" si="40"/>
        <v>10.971267051309701</v>
      </c>
      <c r="ET63" s="39">
        <f t="shared" si="40"/>
        <v>10.9204010649807</v>
      </c>
      <c r="EU63" s="39">
        <f t="shared" si="40"/>
        <v>10.9765290498955</v>
      </c>
      <c r="EV63" s="39">
        <f t="shared" si="40"/>
        <v>10.795867098451099</v>
      </c>
      <c r="EW63" s="39">
        <f t="shared" si="40"/>
        <v>0</v>
      </c>
      <c r="EX63" s="39">
        <f t="shared" si="40"/>
        <v>10.790605099865299</v>
      </c>
      <c r="EY63" s="39">
        <f t="shared" si="40"/>
        <v>10.660809134749901</v>
      </c>
      <c r="EZ63" s="39">
        <f t="shared" si="40"/>
        <v>10.146887272874</v>
      </c>
      <c r="FA63" s="39">
        <f t="shared" si="40"/>
        <v>9.6540134053411393</v>
      </c>
      <c r="FB63" s="39">
        <f t="shared" ref="FB63:FE126" si="54">IMAGINARY(DA63)</f>
        <v>9.0488835679787307</v>
      </c>
      <c r="FC63" s="39">
        <f t="shared" si="50"/>
        <v>8.2858937730435205</v>
      </c>
      <c r="FD63" s="39">
        <f t="shared" si="50"/>
        <v>7.7719719111676202</v>
      </c>
      <c r="FE63" s="39">
        <f t="shared" si="50"/>
        <v>7.2931300398634598</v>
      </c>
      <c r="FF63" s="39">
        <f t="shared" si="50"/>
        <v>6.7651761817588598</v>
      </c>
      <c r="FG63" s="39">
        <f t="shared" si="50"/>
        <v>6.1810943387394897</v>
      </c>
      <c r="FH63" s="39">
        <f t="shared" si="50"/>
        <v>5.7004984679067396</v>
      </c>
      <c r="FI63" s="39">
        <f t="shared" si="50"/>
        <v>5.6002715938918204</v>
      </c>
      <c r="FK63" s="39">
        <f t="shared" si="41"/>
        <v>0.36283396589120265</v>
      </c>
      <c r="FL63" s="39">
        <f t="shared" si="41"/>
        <v>0.36585230113367606</v>
      </c>
      <c r="FM63" s="39">
        <f t="shared" si="41"/>
        <v>0.33261673362595162</v>
      </c>
      <c r="FN63" s="39">
        <f t="shared" si="41"/>
        <v>0.28745060449339843</v>
      </c>
      <c r="FO63" s="39">
        <f t="shared" si="41"/>
        <v>0.2692855423217822</v>
      </c>
      <c r="FP63" s="39">
        <f t="shared" si="41"/>
        <v>0.24481537891083177</v>
      </c>
      <c r="FQ63" s="39">
        <f t="shared" si="41"/>
        <v>0.22150748826692096</v>
      </c>
      <c r="FR63" s="39">
        <f t="shared" si="41"/>
        <v>0.20825401666618035</v>
      </c>
      <c r="FS63" s="39">
        <f t="shared" si="41"/>
        <v>0.20426814006494876</v>
      </c>
      <c r="FT63" s="39">
        <f t="shared" si="41"/>
        <v>0.20458385774422289</v>
      </c>
      <c r="FU63" s="39">
        <f t="shared" si="41"/>
        <v>0.20211094634067794</v>
      </c>
      <c r="FV63" s="39">
        <f t="shared" si="41"/>
        <v>0.2061927917474484</v>
      </c>
      <c r="FW63" s="39">
        <f t="shared" si="41"/>
        <v>0.99999999999999989</v>
      </c>
      <c r="FX63" s="39">
        <f t="shared" si="41"/>
        <v>0.20630265616763468</v>
      </c>
      <c r="FY63" s="39">
        <f t="shared" si="41"/>
        <v>0.21013816219882625</v>
      </c>
      <c r="FZ63" s="39">
        <f t="shared" si="41"/>
        <v>0.22584267291184243</v>
      </c>
      <c r="GA63" s="39">
        <f t="shared" ref="GA63:GE126" si="55">(SQRT((EA63-$FK$15)^2 + FA63^2))/(SQRT(EA63+$FK$15)^2+FA63^2)</f>
        <v>0.24192257553052182</v>
      </c>
      <c r="GB63" s="39">
        <f t="shared" si="55"/>
        <v>0.26315475776028247</v>
      </c>
      <c r="GC63" s="39">
        <f t="shared" si="51"/>
        <v>0.29258746165155092</v>
      </c>
      <c r="GD63" s="39">
        <f t="shared" si="51"/>
        <v>0.31443685647280245</v>
      </c>
      <c r="GE63" s="39">
        <f t="shared" si="51"/>
        <v>0.33650374497976732</v>
      </c>
      <c r="GF63" s="39">
        <f t="shared" si="51"/>
        <v>0.36277153311332755</v>
      </c>
      <c r="GG63" s="39">
        <f t="shared" si="51"/>
        <v>0.39364208765299641</v>
      </c>
      <c r="GH63" s="39">
        <f t="shared" si="51"/>
        <v>0.42017245139783488</v>
      </c>
      <c r="GI63" s="39">
        <f t="shared" si="51"/>
        <v>0.42647811586651813</v>
      </c>
      <c r="GJ63" s="39">
        <f t="shared" si="27"/>
        <v>10250000000</v>
      </c>
      <c r="GK63" s="39">
        <f t="shared" si="43"/>
        <v>-8.8058412840221756</v>
      </c>
      <c r="GL63" s="39">
        <f t="shared" si="43"/>
        <v>-8.7338841800292997</v>
      </c>
      <c r="GM63" s="39">
        <f t="shared" si="43"/>
        <v>-9.5611181126364251</v>
      </c>
      <c r="GN63" s="39">
        <f t="shared" si="43"/>
        <v>-10.828735474375</v>
      </c>
      <c r="GO63" s="39">
        <f t="shared" si="43"/>
        <v>-11.395739256197704</v>
      </c>
      <c r="GP63" s="39">
        <f t="shared" si="43"/>
        <v>-12.223226079685883</v>
      </c>
      <c r="GQ63" s="39">
        <f t="shared" si="43"/>
        <v>-13.092231749266826</v>
      </c>
      <c r="GR63" s="39">
        <f t="shared" si="43"/>
        <v>-13.628132269094795</v>
      </c>
      <c r="GS63" s="39">
        <f t="shared" si="43"/>
        <v>-13.795987309836132</v>
      </c>
      <c r="GT63" s="39">
        <f t="shared" si="43"/>
        <v>-13.782572727157156</v>
      </c>
      <c r="GU63" s="39">
        <f t="shared" si="43"/>
        <v>-13.888203288663298</v>
      </c>
      <c r="GV63" s="39">
        <f t="shared" si="43"/>
        <v>-13.714530424020561</v>
      </c>
      <c r="GW63" s="39">
        <f t="shared" si="43"/>
        <v>-9.6432746655328714E-16</v>
      </c>
      <c r="GX63" s="39">
        <f t="shared" si="43"/>
        <v>-13.709903608106465</v>
      </c>
      <c r="GY63" s="39">
        <f t="shared" si="43"/>
        <v>-13.549901405251068</v>
      </c>
      <c r="GZ63" s="39">
        <f t="shared" si="43"/>
        <v>-12.923879896656468</v>
      </c>
      <c r="HA63" s="39">
        <f t="shared" si="47"/>
        <v>-12.326472052286451</v>
      </c>
      <c r="HB63" s="39">
        <f t="shared" si="47"/>
        <v>-11.595775473195673</v>
      </c>
      <c r="HC63" s="39">
        <f t="shared" si="47"/>
        <v>-10.674885775575564</v>
      </c>
      <c r="HD63" s="39">
        <f t="shared" si="45"/>
        <v>-10.049331083147159</v>
      </c>
      <c r="HE63" s="39">
        <f t="shared" si="45"/>
        <v>-9.460201962232631</v>
      </c>
      <c r="HF63" s="39">
        <f t="shared" si="45"/>
        <v>-8.807335992153531</v>
      </c>
      <c r="HG63" s="39">
        <f t="shared" si="45"/>
        <v>-8.097969472178475</v>
      </c>
      <c r="HH63" s="39">
        <f t="shared" si="45"/>
        <v>-7.531448510191634</v>
      </c>
      <c r="HI63" s="39">
        <f t="shared" si="45"/>
        <v>-7.4020649828836582</v>
      </c>
    </row>
    <row r="64" spans="1:217" s="39" customFormat="1">
      <c r="A64" s="20"/>
      <c r="B64" s="184"/>
      <c r="C64" s="40">
        <v>10.3</v>
      </c>
      <c r="D64" s="41">
        <v>6.6305500000000004</v>
      </c>
      <c r="E64" s="42">
        <v>6.6669999999999998</v>
      </c>
      <c r="F64" s="42">
        <v>6.8780000000000001</v>
      </c>
      <c r="G64" s="42">
        <v>7.1529999999999996</v>
      </c>
      <c r="H64" s="42">
        <v>7.3</v>
      </c>
      <c r="I64" s="42">
        <v>7.4960000000000004</v>
      </c>
      <c r="J64" s="42">
        <v>7.7110000000000003</v>
      </c>
      <c r="K64" s="42">
        <v>7.8550000000000004</v>
      </c>
      <c r="L64" s="42">
        <v>7.952</v>
      </c>
      <c r="M64" s="42">
        <v>8.016</v>
      </c>
      <c r="N64" s="42">
        <v>8.1219999999999999</v>
      </c>
      <c r="O64" s="43">
        <v>8.1270000000000007</v>
      </c>
      <c r="P64" s="20"/>
      <c r="Q64" s="41">
        <v>8.1280000000000001</v>
      </c>
      <c r="R64" s="42">
        <v>8.0589999999999993</v>
      </c>
      <c r="S64" s="42">
        <v>7.8159999999999998</v>
      </c>
      <c r="T64" s="42">
        <v>7.6059999999999999</v>
      </c>
      <c r="U64" s="42">
        <v>7.3849999999999998</v>
      </c>
      <c r="V64" s="42">
        <v>7.1310000000000002</v>
      </c>
      <c r="W64" s="42">
        <v>6.9660000000000002</v>
      </c>
      <c r="X64" s="42">
        <v>6.8019999999999996</v>
      </c>
      <c r="Y64" s="42">
        <v>6.625</v>
      </c>
      <c r="Z64" s="42">
        <v>6.4450000000000003</v>
      </c>
      <c r="AA64" s="42">
        <v>6.3159999999999998</v>
      </c>
      <c r="AB64" s="43">
        <v>6.2710900000000001</v>
      </c>
      <c r="AD64" s="20"/>
      <c r="AE64" s="184"/>
      <c r="AF64" s="40">
        <v>10.3</v>
      </c>
      <c r="AG64" s="41">
        <v>3.84531</v>
      </c>
      <c r="AH64" s="42">
        <v>3.8130000000000002</v>
      </c>
      <c r="AI64" s="42">
        <v>4.1890000000000001</v>
      </c>
      <c r="AJ64" s="42">
        <v>4.7869999999999999</v>
      </c>
      <c r="AK64" s="42">
        <v>5.0579999999999998</v>
      </c>
      <c r="AL64" s="42">
        <v>5.4580000000000002</v>
      </c>
      <c r="AM64" s="42">
        <v>5.8840000000000003</v>
      </c>
      <c r="AN64" s="42">
        <v>6.1520000000000001</v>
      </c>
      <c r="AO64" s="42">
        <v>6.2389999999999999</v>
      </c>
      <c r="AP64" s="42">
        <v>6.2030000000000003</v>
      </c>
      <c r="AQ64" s="42">
        <v>6.2190000000000003</v>
      </c>
      <c r="AR64" s="43">
        <v>6.1189999999999998</v>
      </c>
      <c r="AS64" s="20"/>
      <c r="AT64" s="41">
        <v>6.1139999999999999</v>
      </c>
      <c r="AU64" s="42">
        <v>6.0410000000000004</v>
      </c>
      <c r="AV64" s="42">
        <v>5.7569999999999997</v>
      </c>
      <c r="AW64" s="42">
        <v>5.4889999999999999</v>
      </c>
      <c r="AX64" s="42">
        <v>5.1369999999999996</v>
      </c>
      <c r="AY64" s="42">
        <v>4.7089999999999996</v>
      </c>
      <c r="AZ64" s="42">
        <v>4.4189999999999996</v>
      </c>
      <c r="BA64" s="42">
        <v>4.1420000000000003</v>
      </c>
      <c r="BB64" s="42">
        <v>3.8450000000000002</v>
      </c>
      <c r="BC64" s="42">
        <v>3.52</v>
      </c>
      <c r="BD64" s="42">
        <v>3.2480000000000002</v>
      </c>
      <c r="BE64" s="43">
        <v>3.1793300000000002</v>
      </c>
      <c r="BH64" s="118" t="str">
        <f t="shared" si="37"/>
        <v>6.63055+3.84531i</v>
      </c>
      <c r="BI64" s="118" t="str">
        <f t="shared" si="37"/>
        <v>6.667+3.813i</v>
      </c>
      <c r="BJ64" s="118" t="str">
        <f t="shared" si="36"/>
        <v>6.878+4.189i</v>
      </c>
      <c r="BK64" s="118" t="str">
        <f t="shared" si="36"/>
        <v>7.153+4.787i</v>
      </c>
      <c r="BL64" s="118" t="str">
        <f t="shared" si="36"/>
        <v>7.3+5.058i</v>
      </c>
      <c r="BM64" s="118" t="str">
        <f t="shared" si="36"/>
        <v>7.496+5.458i</v>
      </c>
      <c r="BN64" s="118" t="str">
        <f t="shared" si="36"/>
        <v>7.711+5.884i</v>
      </c>
      <c r="BO64" s="118" t="str">
        <f t="shared" si="36"/>
        <v>7.855+6.152i</v>
      </c>
      <c r="BP64" s="118" t="str">
        <f t="shared" si="36"/>
        <v>7.952+6.239i</v>
      </c>
      <c r="BQ64" s="118" t="str">
        <f t="shared" si="36"/>
        <v>8.016+6.203i</v>
      </c>
      <c r="BR64" s="118" t="str">
        <f t="shared" si="36"/>
        <v>8.122+6.219i</v>
      </c>
      <c r="BS64" s="118" t="str">
        <f t="shared" si="36"/>
        <v>8.127+6.119i</v>
      </c>
      <c r="BT64" s="118" t="str">
        <f t="shared" si="36"/>
        <v>0</v>
      </c>
      <c r="BU64" s="118" t="str">
        <f t="shared" si="36"/>
        <v>8.128+6.114i</v>
      </c>
      <c r="BV64" s="118" t="str">
        <f t="shared" si="36"/>
        <v>8.059+6.041i</v>
      </c>
      <c r="BW64" s="118" t="str">
        <f t="shared" si="36"/>
        <v>7.816+5.757i</v>
      </c>
      <c r="BX64" s="118" t="str">
        <f t="shared" si="36"/>
        <v>7.606+5.489i</v>
      </c>
      <c r="BY64" s="118" t="str">
        <f t="shared" si="36"/>
        <v>7.385+5.137i</v>
      </c>
      <c r="BZ64" s="118" t="str">
        <f t="shared" si="46"/>
        <v>7.131+4.709i</v>
      </c>
      <c r="CA64" s="118" t="str">
        <f t="shared" si="46"/>
        <v>6.966+4.419i</v>
      </c>
      <c r="CB64" s="118" t="str">
        <f t="shared" si="46"/>
        <v>6.802+4.142i</v>
      </c>
      <c r="CC64" s="118" t="str">
        <f t="shared" si="44"/>
        <v>6.625+3.845i</v>
      </c>
      <c r="CD64" s="118" t="str">
        <f t="shared" si="44"/>
        <v>6.445+3.52i</v>
      </c>
      <c r="CE64" s="118" t="str">
        <f t="shared" si="44"/>
        <v>6.316+3.248i</v>
      </c>
      <c r="CF64" s="118" t="str">
        <f t="shared" si="44"/>
        <v>6.27109+3.17933i</v>
      </c>
      <c r="CG64" s="118" t="str">
        <f t="shared" si="44"/>
        <v>0</v>
      </c>
      <c r="CH64" s="39">
        <f t="shared" si="22"/>
        <v>10300000000</v>
      </c>
      <c r="CI64" s="121">
        <f t="shared" si="23"/>
        <v>1.7454849677683075</v>
      </c>
      <c r="CJ64" s="121" t="str">
        <f t="shared" si="38"/>
        <v>11.5735253530362+6.71193080140915i</v>
      </c>
      <c r="CK64" s="121" t="str">
        <f t="shared" si="38"/>
        <v>11.6371482801113+6.65553418210056i</v>
      </c>
      <c r="CL64" s="121" t="str">
        <f t="shared" si="38"/>
        <v>12.0054456083104+7.31183652998144i</v>
      </c>
      <c r="CM64" s="121" t="str">
        <f t="shared" si="38"/>
        <v>12.4854539744467+8.35563654070689i</v>
      </c>
      <c r="CN64" s="121" t="str">
        <f t="shared" si="38"/>
        <v>12.7420402647086+8.8286629669721i</v>
      </c>
      <c r="CO64" s="121" t="str">
        <f t="shared" si="38"/>
        <v>13.0841553183912+9.52685695407942i</v>
      </c>
      <c r="CP64" s="121" t="str">
        <f t="shared" si="38"/>
        <v>13.4594345864614+10.2704335503487i</v>
      </c>
      <c r="CQ64" s="121" t="str">
        <f t="shared" si="38"/>
        <v>13.7107844218201+10.7382235217106i</v>
      </c>
      <c r="CR64" s="121" t="str">
        <f t="shared" si="38"/>
        <v>13.8800964636936+10.8900807139065i</v>
      </c>
      <c r="CS64" s="121" t="str">
        <f t="shared" si="38"/>
        <v>13.9918075016308+10.8272432550668i</v>
      </c>
      <c r="CT64" s="121" t="str">
        <f t="shared" si="38"/>
        <v>14.1768289082142+10.8551710145511i</v>
      </c>
      <c r="CU64" s="121" t="str">
        <f t="shared" si="38"/>
        <v>14.185556333053+10.6806225177743i</v>
      </c>
      <c r="CV64" s="121" t="str">
        <f t="shared" si="38"/>
        <v>0</v>
      </c>
      <c r="CW64" s="121" t="str">
        <f t="shared" si="38"/>
        <v>14.1873018180208+10.6718950929354i</v>
      </c>
      <c r="CX64" s="121" t="str">
        <f t="shared" si="38"/>
        <v>14.0668633552448+10.5444746902883i</v>
      </c>
      <c r="CY64" s="121" t="str">
        <f t="shared" ref="CY64:DD127" si="56">IMPRODUCT(BW64, $CI64)</f>
        <v>13.6427105080771+10.0487569594421i</v>
      </c>
      <c r="CZ64" s="121" t="str">
        <f t="shared" si="52"/>
        <v>13.2761586648457+9.58096698808024i</v>
      </c>
      <c r="DA64" s="121" t="str">
        <f t="shared" si="52"/>
        <v>12.890406486969+8.9665562794258i</v>
      </c>
      <c r="DB64" s="121" t="str">
        <f t="shared" si="48"/>
        <v>12.4470533051558+8.21948871322096i</v>
      </c>
      <c r="DC64" s="121" t="str">
        <f t="shared" si="48"/>
        <v>12.159048285474+7.71329807256815i</v>
      </c>
      <c r="DD64" s="121" t="str">
        <f t="shared" si="48"/>
        <v>11.87278875076+7.22979873649633i</v>
      </c>
      <c r="DE64" s="121" t="str">
        <f t="shared" si="48"/>
        <v>11.563837911465+6.71138970106914i</v>
      </c>
      <c r="DF64" s="121" t="str">
        <f t="shared" si="48"/>
        <v>11.2496506172667+6.14410708654444i</v>
      </c>
      <c r="DG64" s="121" t="str">
        <f t="shared" si="48"/>
        <v>11.0244830564246+5.66933517531146i</v>
      </c>
      <c r="DH64" s="121" t="str">
        <f t="shared" si="48"/>
        <v>10.9460933265222+5.54947272257481i</v>
      </c>
      <c r="DI64" s="121"/>
      <c r="DK64" s="39">
        <f t="shared" si="39"/>
        <v>11.573525353036199</v>
      </c>
      <c r="DL64" s="39">
        <f t="shared" si="39"/>
        <v>11.637148280111299</v>
      </c>
      <c r="DM64" s="39">
        <f t="shared" si="39"/>
        <v>12.005445608310399</v>
      </c>
      <c r="DN64" s="39">
        <f t="shared" si="39"/>
        <v>12.485453974446701</v>
      </c>
      <c r="DO64" s="39">
        <f t="shared" si="39"/>
        <v>12.742040264708599</v>
      </c>
      <c r="DP64" s="39">
        <f t="shared" si="39"/>
        <v>13.0841553183912</v>
      </c>
      <c r="DQ64" s="39">
        <f t="shared" si="39"/>
        <v>13.4594345864614</v>
      </c>
      <c r="DR64" s="39">
        <f t="shared" si="39"/>
        <v>13.710784421820099</v>
      </c>
      <c r="DS64" s="39">
        <f t="shared" si="39"/>
        <v>13.880096463693601</v>
      </c>
      <c r="DT64" s="39">
        <f t="shared" si="39"/>
        <v>13.991807501630801</v>
      </c>
      <c r="DU64" s="39">
        <f t="shared" si="39"/>
        <v>14.176828908214199</v>
      </c>
      <c r="DV64" s="39">
        <f t="shared" si="39"/>
        <v>14.185556333053</v>
      </c>
      <c r="DW64" s="39">
        <f t="shared" si="39"/>
        <v>0</v>
      </c>
      <c r="DX64" s="39">
        <f t="shared" si="39"/>
        <v>14.187301818020799</v>
      </c>
      <c r="DY64" s="39">
        <f t="shared" si="39"/>
        <v>14.0668633552448</v>
      </c>
      <c r="DZ64" s="39">
        <f t="shared" si="39"/>
        <v>13.6427105080771</v>
      </c>
      <c r="EA64" s="39">
        <f t="shared" si="53"/>
        <v>13.276158664845701</v>
      </c>
      <c r="EB64" s="39">
        <f t="shared" si="53"/>
        <v>12.890406486969001</v>
      </c>
      <c r="EC64" s="39">
        <f t="shared" si="49"/>
        <v>12.4470533051558</v>
      </c>
      <c r="ED64" s="39">
        <f t="shared" si="49"/>
        <v>12.159048285474</v>
      </c>
      <c r="EE64" s="39">
        <f t="shared" si="49"/>
        <v>11.87278875076</v>
      </c>
      <c r="EF64" s="39">
        <f t="shared" si="49"/>
        <v>11.563837911465001</v>
      </c>
      <c r="EG64" s="39">
        <f t="shared" si="49"/>
        <v>11.249650617266701</v>
      </c>
      <c r="EH64" s="39">
        <f t="shared" si="49"/>
        <v>11.0244830564246</v>
      </c>
      <c r="EI64" s="39">
        <f t="shared" si="49"/>
        <v>10.946093326522201</v>
      </c>
      <c r="EK64" s="39">
        <f t="shared" si="42"/>
        <v>6.7119308014091503</v>
      </c>
      <c r="EL64" s="39">
        <f t="shared" si="40"/>
        <v>6.6555341821005598</v>
      </c>
      <c r="EM64" s="39">
        <f t="shared" si="40"/>
        <v>7.3118365299814396</v>
      </c>
      <c r="EN64" s="39">
        <f t="shared" si="40"/>
        <v>8.3556365407068895</v>
      </c>
      <c r="EO64" s="39">
        <f t="shared" si="40"/>
        <v>8.8286629669721002</v>
      </c>
      <c r="EP64" s="39">
        <f t="shared" si="40"/>
        <v>9.5268569540794203</v>
      </c>
      <c r="EQ64" s="39">
        <f t="shared" si="40"/>
        <v>10.270433550348701</v>
      </c>
      <c r="ER64" s="39">
        <f t="shared" si="40"/>
        <v>10.7382235217106</v>
      </c>
      <c r="ES64" s="39">
        <f t="shared" si="40"/>
        <v>10.890080713906499</v>
      </c>
      <c r="ET64" s="39">
        <f t="shared" si="40"/>
        <v>10.827243255066801</v>
      </c>
      <c r="EU64" s="39">
        <f t="shared" si="40"/>
        <v>10.8551710145511</v>
      </c>
      <c r="EV64" s="39">
        <f t="shared" si="40"/>
        <v>10.680622517774299</v>
      </c>
      <c r="EW64" s="39">
        <f t="shared" si="40"/>
        <v>0</v>
      </c>
      <c r="EX64" s="39">
        <f t="shared" si="40"/>
        <v>10.671895092935401</v>
      </c>
      <c r="EY64" s="39">
        <f t="shared" si="40"/>
        <v>10.5444746902883</v>
      </c>
      <c r="EZ64" s="39">
        <f t="shared" si="40"/>
        <v>10.0487569594421</v>
      </c>
      <c r="FA64" s="39">
        <f t="shared" si="40"/>
        <v>9.5809669880802399</v>
      </c>
      <c r="FB64" s="39">
        <f t="shared" si="54"/>
        <v>8.9665562794258005</v>
      </c>
      <c r="FC64" s="39">
        <f t="shared" si="50"/>
        <v>8.2194887132209598</v>
      </c>
      <c r="FD64" s="39">
        <f t="shared" si="50"/>
        <v>7.7132980725681497</v>
      </c>
      <c r="FE64" s="39">
        <f t="shared" si="50"/>
        <v>7.2297987364963303</v>
      </c>
      <c r="FF64" s="39">
        <f t="shared" si="50"/>
        <v>6.7113897010691401</v>
      </c>
      <c r="FG64" s="39">
        <f t="shared" si="50"/>
        <v>6.14410708654444</v>
      </c>
      <c r="FH64" s="39">
        <f t="shared" si="50"/>
        <v>5.6693351753114598</v>
      </c>
      <c r="FI64" s="39">
        <f t="shared" si="50"/>
        <v>5.5494727225748104</v>
      </c>
      <c r="FK64" s="39">
        <f t="shared" si="41"/>
        <v>0.36585030827213877</v>
      </c>
      <c r="FL64" s="39">
        <f t="shared" si="41"/>
        <v>0.36755117474884058</v>
      </c>
      <c r="FM64" s="39">
        <f t="shared" si="41"/>
        <v>0.33508491750681274</v>
      </c>
      <c r="FN64" s="39">
        <f t="shared" si="41"/>
        <v>0.29050034978310785</v>
      </c>
      <c r="FO64" s="39">
        <f t="shared" si="41"/>
        <v>0.27216165397433595</v>
      </c>
      <c r="FP64" s="39">
        <f t="shared" si="41"/>
        <v>0.24781623124303137</v>
      </c>
      <c r="FQ64" s="39">
        <f t="shared" si="41"/>
        <v>0.22467270075974827</v>
      </c>
      <c r="FR64" s="39">
        <f t="shared" si="41"/>
        <v>0.21139866744669142</v>
      </c>
      <c r="FS64" s="39">
        <f t="shared" si="41"/>
        <v>0.20674660344781057</v>
      </c>
      <c r="FT64" s="39">
        <f t="shared" si="41"/>
        <v>0.20748580670781219</v>
      </c>
      <c r="FU64" s="39">
        <f t="shared" si="41"/>
        <v>0.20565576978369685</v>
      </c>
      <c r="FV64" s="39">
        <f t="shared" si="41"/>
        <v>0.2096536340705786</v>
      </c>
      <c r="FW64" s="39">
        <f t="shared" si="41"/>
        <v>0.99999999999999989</v>
      </c>
      <c r="FX64" s="39">
        <f t="shared" si="41"/>
        <v>0.20984758154065333</v>
      </c>
      <c r="FY64" s="39">
        <f t="shared" si="41"/>
        <v>0.21368167784914383</v>
      </c>
      <c r="FZ64" s="39">
        <f t="shared" ref="FZ64:GE127" si="57">(SQRT((DZ64-$FK$15)^2 + EZ64^2))/(SQRT(DZ64+$FK$15)^2+EZ64^2)</f>
        <v>0.22913599247424268</v>
      </c>
      <c r="GA64" s="39">
        <f t="shared" si="55"/>
        <v>0.24474626294763893</v>
      </c>
      <c r="GB64" s="39">
        <f t="shared" si="55"/>
        <v>0.26643601980792642</v>
      </c>
      <c r="GC64" s="39">
        <f t="shared" si="51"/>
        <v>0.29569130469867055</v>
      </c>
      <c r="GD64" s="39">
        <f t="shared" si="51"/>
        <v>0.31745002578303205</v>
      </c>
      <c r="GE64" s="39">
        <f t="shared" si="51"/>
        <v>0.3399831910435997</v>
      </c>
      <c r="GF64" s="39">
        <f t="shared" si="51"/>
        <v>0.36599712260518386</v>
      </c>
      <c r="GG64" s="39">
        <f t="shared" si="51"/>
        <v>0.3963084528648147</v>
      </c>
      <c r="GH64" s="39">
        <f t="shared" si="51"/>
        <v>0.42274812750997959</v>
      </c>
      <c r="GI64" s="39">
        <f t="shared" si="51"/>
        <v>0.42996557184148543</v>
      </c>
      <c r="GJ64" s="39">
        <f t="shared" si="27"/>
        <v>10300000000</v>
      </c>
      <c r="GK64" s="39">
        <f t="shared" si="43"/>
        <v>-8.7339314937197372</v>
      </c>
      <c r="GL64" s="39">
        <f t="shared" si="43"/>
        <v>-8.6936436968334316</v>
      </c>
      <c r="GM64" s="39">
        <f t="shared" si="43"/>
        <v>-9.4969023947107871</v>
      </c>
      <c r="GN64" s="39">
        <f t="shared" si="43"/>
        <v>-10.737066807037062</v>
      </c>
      <c r="GO64" s="39">
        <f t="shared" si="43"/>
        <v>-11.303461288787631</v>
      </c>
      <c r="GP64" s="39">
        <f t="shared" si="43"/>
        <v>-12.117405040036164</v>
      </c>
      <c r="GQ64" s="39">
        <f t="shared" si="43"/>
        <v>-12.968993881360063</v>
      </c>
      <c r="GR64" s="39">
        <f t="shared" si="43"/>
        <v>-13.497955091978922</v>
      </c>
      <c r="GS64" s="39">
        <f t="shared" si="43"/>
        <v>-13.691232331130101</v>
      </c>
      <c r="GT64" s="39">
        <f t="shared" si="43"/>
        <v>-13.660232126440402</v>
      </c>
      <c r="GU64" s="39">
        <f t="shared" si="43"/>
        <v>-13.737182032352585</v>
      </c>
      <c r="GV64" s="39">
        <f t="shared" si="43"/>
        <v>-13.569952105406633</v>
      </c>
      <c r="GW64" s="39">
        <f t="shared" si="43"/>
        <v>-9.6432746655328714E-16</v>
      </c>
      <c r="GX64" s="39">
        <f t="shared" si="43"/>
        <v>-13.561920631942492</v>
      </c>
      <c r="GY64" s="39">
        <f t="shared" si="43"/>
        <v>-13.404654297022722</v>
      </c>
      <c r="GZ64" s="39">
        <f t="shared" si="43"/>
        <v>-12.798133737363377</v>
      </c>
      <c r="HA64" s="39">
        <f t="shared" si="47"/>
        <v>-12.225678615101979</v>
      </c>
      <c r="HB64" s="39">
        <f t="shared" si="47"/>
        <v>-11.488141254722255</v>
      </c>
      <c r="HC64" s="39">
        <f t="shared" si="47"/>
        <v>-10.583228928950753</v>
      </c>
      <c r="HD64" s="39">
        <f t="shared" si="45"/>
        <v>-9.9664926663316837</v>
      </c>
      <c r="HE64" s="39">
        <f t="shared" si="45"/>
        <v>-9.3708510837117878</v>
      </c>
      <c r="HF64" s="39">
        <f t="shared" si="45"/>
        <v>-8.7304465785381851</v>
      </c>
      <c r="HG64" s="39">
        <f t="shared" si="45"/>
        <v>-8.0393332899604015</v>
      </c>
      <c r="HH64" s="39">
        <f t="shared" si="45"/>
        <v>-7.4783661471713803</v>
      </c>
      <c r="HI64" s="39">
        <f t="shared" si="45"/>
        <v>-7.3313263562159374</v>
      </c>
    </row>
    <row r="65" spans="1:217" s="39" customFormat="1">
      <c r="A65" s="20"/>
      <c r="B65" s="184"/>
      <c r="C65" s="40">
        <v>10.35</v>
      </c>
      <c r="D65" s="41">
        <v>6.6249819047619054</v>
      </c>
      <c r="E65" s="42">
        <v>6.6619999999999999</v>
      </c>
      <c r="F65" s="42">
        <v>6.8739999999999997</v>
      </c>
      <c r="G65" s="42">
        <v>7.1440000000000001</v>
      </c>
      <c r="H65" s="42">
        <v>7.2930000000000001</v>
      </c>
      <c r="I65" s="42">
        <v>7.4850000000000003</v>
      </c>
      <c r="J65" s="42">
        <v>7.6870000000000003</v>
      </c>
      <c r="K65" s="42">
        <v>7.8339999999999996</v>
      </c>
      <c r="L65" s="42">
        <v>7.9269999999999996</v>
      </c>
      <c r="M65" s="42">
        <v>7.9950000000000001</v>
      </c>
      <c r="N65" s="42">
        <v>8.0920000000000005</v>
      </c>
      <c r="O65" s="43">
        <v>8.0920000000000005</v>
      </c>
      <c r="P65" s="20"/>
      <c r="Q65" s="41">
        <v>8.0920000000000005</v>
      </c>
      <c r="R65" s="42">
        <v>8.0239999999999991</v>
      </c>
      <c r="S65" s="42">
        <v>7.7910000000000004</v>
      </c>
      <c r="T65" s="42">
        <v>7.5869999999999997</v>
      </c>
      <c r="U65" s="42">
        <v>7.3680000000000003</v>
      </c>
      <c r="V65" s="42">
        <v>7.1150000000000002</v>
      </c>
      <c r="W65" s="42">
        <v>6.9530000000000003</v>
      </c>
      <c r="X65" s="42">
        <v>6.7969999999999997</v>
      </c>
      <c r="Y65" s="42">
        <v>6.6180000000000003</v>
      </c>
      <c r="Z65" s="42">
        <v>6.4359999999999999</v>
      </c>
      <c r="AA65" s="42">
        <v>6.3079999999999998</v>
      </c>
      <c r="AB65" s="43">
        <v>6.2649447619047622</v>
      </c>
      <c r="AD65" s="20"/>
      <c r="AE65" s="184"/>
      <c r="AF65" s="40">
        <v>10.35</v>
      </c>
      <c r="AG65" s="41">
        <v>3.8334028571428571</v>
      </c>
      <c r="AH65" s="42">
        <v>3.798</v>
      </c>
      <c r="AI65" s="42">
        <v>4.173</v>
      </c>
      <c r="AJ65" s="42">
        <v>4.7610000000000001</v>
      </c>
      <c r="AK65" s="42">
        <v>5.0359999999999996</v>
      </c>
      <c r="AL65" s="42">
        <v>5.4480000000000004</v>
      </c>
      <c r="AM65" s="42">
        <v>5.88</v>
      </c>
      <c r="AN65" s="42">
        <v>6.1449999999999996</v>
      </c>
      <c r="AO65" s="42">
        <v>6.22</v>
      </c>
      <c r="AP65" s="42">
        <v>6.2060000000000004</v>
      </c>
      <c r="AQ65" s="42">
        <v>6.2240000000000002</v>
      </c>
      <c r="AR65" s="43">
        <v>6.1210000000000004</v>
      </c>
      <c r="AS65" s="20"/>
      <c r="AT65" s="41">
        <v>6.1180000000000003</v>
      </c>
      <c r="AU65" s="42">
        <v>6.0430000000000001</v>
      </c>
      <c r="AV65" s="42">
        <v>5.7629999999999999</v>
      </c>
      <c r="AW65" s="42">
        <v>5.4729999999999999</v>
      </c>
      <c r="AX65" s="42">
        <v>5.1189999999999998</v>
      </c>
      <c r="AY65" s="42">
        <v>4.71</v>
      </c>
      <c r="AZ65" s="42">
        <v>4.4080000000000004</v>
      </c>
      <c r="BA65" s="42">
        <v>4.1210000000000004</v>
      </c>
      <c r="BB65" s="42">
        <v>3.827</v>
      </c>
      <c r="BC65" s="42">
        <v>3.4980000000000002</v>
      </c>
      <c r="BD65" s="42">
        <v>3.2250000000000001</v>
      </c>
      <c r="BE65" s="43">
        <v>3.1707690476190478</v>
      </c>
      <c r="BH65" s="118" t="str">
        <f t="shared" si="37"/>
        <v>6.62498190476191+3.83340285714286i</v>
      </c>
      <c r="BI65" s="118" t="str">
        <f t="shared" si="37"/>
        <v>6.662+3.798i</v>
      </c>
      <c r="BJ65" s="118" t="str">
        <f t="shared" si="36"/>
        <v>6.874+4.173i</v>
      </c>
      <c r="BK65" s="118" t="str">
        <f t="shared" si="36"/>
        <v>7.144+4.761i</v>
      </c>
      <c r="BL65" s="118" t="str">
        <f t="shared" si="36"/>
        <v>7.293+5.036i</v>
      </c>
      <c r="BM65" s="118" t="str">
        <f t="shared" si="36"/>
        <v>7.485+5.448i</v>
      </c>
      <c r="BN65" s="118" t="str">
        <f t="shared" si="36"/>
        <v>7.687+5.88i</v>
      </c>
      <c r="BO65" s="118" t="str">
        <f t="shared" si="36"/>
        <v>7.834+6.145i</v>
      </c>
      <c r="BP65" s="118" t="str">
        <f t="shared" si="36"/>
        <v>7.927+6.22i</v>
      </c>
      <c r="BQ65" s="118" t="str">
        <f t="shared" ref="BQ65:BY93" si="58">COMPLEX(M65,AP65)</f>
        <v>7.995+6.206i</v>
      </c>
      <c r="BR65" s="118" t="str">
        <f t="shared" si="58"/>
        <v>8.092+6.224i</v>
      </c>
      <c r="BS65" s="118" t="str">
        <f t="shared" si="58"/>
        <v>8.092+6.121i</v>
      </c>
      <c r="BT65" s="118" t="str">
        <f t="shared" si="58"/>
        <v>0</v>
      </c>
      <c r="BU65" s="118" t="str">
        <f t="shared" si="58"/>
        <v>8.092+6.118i</v>
      </c>
      <c r="BV65" s="118" t="str">
        <f t="shared" si="58"/>
        <v>8.024+6.043i</v>
      </c>
      <c r="BW65" s="118" t="str">
        <f t="shared" si="58"/>
        <v>7.791+5.763i</v>
      </c>
      <c r="BX65" s="118" t="str">
        <f t="shared" si="58"/>
        <v>7.587+5.473i</v>
      </c>
      <c r="BY65" s="118" t="str">
        <f t="shared" si="58"/>
        <v>7.368+5.119i</v>
      </c>
      <c r="BZ65" s="118" t="str">
        <f t="shared" si="46"/>
        <v>7.115+4.71i</v>
      </c>
      <c r="CA65" s="118" t="str">
        <f t="shared" si="46"/>
        <v>6.953+4.408i</v>
      </c>
      <c r="CB65" s="118" t="str">
        <f t="shared" si="46"/>
        <v>6.797+4.121i</v>
      </c>
      <c r="CC65" s="118" t="str">
        <f t="shared" si="44"/>
        <v>6.618+3.827i</v>
      </c>
      <c r="CD65" s="118" t="str">
        <f t="shared" si="44"/>
        <v>6.436+3.498i</v>
      </c>
      <c r="CE65" s="118" t="str">
        <f t="shared" si="44"/>
        <v>6.308+3.225i</v>
      </c>
      <c r="CF65" s="118" t="str">
        <f t="shared" si="44"/>
        <v>6.26494476190476+3.17076904761905i</v>
      </c>
      <c r="CG65" s="118" t="str">
        <f t="shared" si="44"/>
        <v>0</v>
      </c>
      <c r="CH65" s="39">
        <f t="shared" si="22"/>
        <v>10350000000</v>
      </c>
      <c r="CI65" s="121">
        <f t="shared" si="23"/>
        <v>1.737052673238026</v>
      </c>
      <c r="CJ65" s="121" t="str">
        <f t="shared" ref="CJ65:CX81" si="59">IMPRODUCT(BH65, $CI65)</f>
        <v>11.5079425278202+6.65882268059829i</v>
      </c>
      <c r="CK65" s="121" t="str">
        <f t="shared" si="59"/>
        <v>11.5722449091117+6.59732605295802i</v>
      </c>
      <c r="CL65" s="121" t="str">
        <f t="shared" si="59"/>
        <v>11.9405000758382+7.24872080542228i</v>
      </c>
      <c r="CM65" s="121" t="str">
        <f t="shared" si="59"/>
        <v>12.4095042976125+8.27010777728624i</v>
      </c>
      <c r="CN65" s="121" t="str">
        <f t="shared" si="59"/>
        <v>12.6683251459249+8.7477972624267i</v>
      </c>
      <c r="CO65" s="121" t="str">
        <f t="shared" si="59"/>
        <v>13.0018392591866+9.46346296380077i</v>
      </c>
      <c r="CP65" s="121" t="str">
        <f t="shared" si="59"/>
        <v>13.3527238991807+10.2138697186396i</v>
      </c>
      <c r="CQ65" s="121" t="str">
        <f t="shared" si="59"/>
        <v>13.6080706421467+10.6741886770477i</v>
      </c>
      <c r="CR65" s="121" t="str">
        <f t="shared" si="59"/>
        <v>13.7696165407578+10.8044676275405i</v>
      </c>
      <c r="CS65" s="121" t="str">
        <f t="shared" si="59"/>
        <v>13.887736122538+10.7801488901152i</v>
      </c>
      <c r="CT65" s="121" t="str">
        <f t="shared" si="59"/>
        <v>14.0562302318421+10.8114158382335i</v>
      </c>
      <c r="CU65" s="121" t="str">
        <f t="shared" si="59"/>
        <v>14.0562302318421+10.63249941289i</v>
      </c>
      <c r="CV65" s="121" t="str">
        <f t="shared" si="59"/>
        <v>0</v>
      </c>
      <c r="CW65" s="121" t="str">
        <f t="shared" si="59"/>
        <v>14.0562302318421+10.6272882548702i</v>
      </c>
      <c r="CX65" s="121" t="str">
        <f t="shared" si="59"/>
        <v>13.9381106500619+10.4970093043774i</v>
      </c>
      <c r="CY65" s="121" t="str">
        <f t="shared" si="56"/>
        <v>13.5333773771975+10.0106345558707i</v>
      </c>
      <c r="CZ65" s="121" t="str">
        <f t="shared" si="52"/>
        <v>13.1790186318569+9.50688928063172i</v>
      </c>
      <c r="DA65" s="121" t="str">
        <f t="shared" si="52"/>
        <v>12.7986040964178+8.89197263430546i</v>
      </c>
      <c r="DB65" s="121" t="str">
        <f t="shared" si="48"/>
        <v>12.3591297700886+8.1815180909511i</v>
      </c>
      <c r="DC65" s="121" t="str">
        <f t="shared" si="48"/>
        <v>12.077727237024+7.65692818363322i</v>
      </c>
      <c r="DD65" s="121" t="str">
        <f t="shared" si="48"/>
        <v>11.8067470199989+7.15839406641391i</v>
      </c>
      <c r="DE65" s="121" t="str">
        <f t="shared" si="48"/>
        <v>11.4958145914893+6.64770058048193i</v>
      </c>
      <c r="DF65" s="121" t="str">
        <f t="shared" si="48"/>
        <v>11.1796710049599+6.07621025098662i</v>
      </c>
      <c r="DG65" s="121" t="str">
        <f t="shared" si="48"/>
        <v>10.9573282627855+5.60199487119263i</v>
      </c>
      <c r="DH65" s="121" t="str">
        <f t="shared" si="48"/>
        <v>10.8825390463552+5.50779285038706i</v>
      </c>
      <c r="DI65" s="121"/>
      <c r="DK65" s="39">
        <f t="shared" ref="DK65:DZ80" si="60">IMREAL(CJ65)</f>
        <v>11.5079425278202</v>
      </c>
      <c r="DL65" s="39">
        <f t="shared" si="60"/>
        <v>11.572244909111699</v>
      </c>
      <c r="DM65" s="39">
        <f t="shared" si="60"/>
        <v>11.9405000758382</v>
      </c>
      <c r="DN65" s="39">
        <f t="shared" si="60"/>
        <v>12.4095042976125</v>
      </c>
      <c r="DO65" s="39">
        <f t="shared" si="60"/>
        <v>12.6683251459249</v>
      </c>
      <c r="DP65" s="39">
        <f t="shared" si="60"/>
        <v>13.0018392591866</v>
      </c>
      <c r="DQ65" s="39">
        <f t="shared" si="60"/>
        <v>13.352723899180701</v>
      </c>
      <c r="DR65" s="39">
        <f t="shared" si="60"/>
        <v>13.6080706421467</v>
      </c>
      <c r="DS65" s="39">
        <f t="shared" si="60"/>
        <v>13.7696165407578</v>
      </c>
      <c r="DT65" s="39">
        <f t="shared" si="60"/>
        <v>13.887736122538</v>
      </c>
      <c r="DU65" s="39">
        <f t="shared" si="60"/>
        <v>14.0562302318421</v>
      </c>
      <c r="DV65" s="39">
        <f t="shared" si="60"/>
        <v>14.0562302318421</v>
      </c>
      <c r="DW65" s="39">
        <f t="shared" si="60"/>
        <v>0</v>
      </c>
      <c r="DX65" s="39">
        <f t="shared" si="60"/>
        <v>14.0562302318421</v>
      </c>
      <c r="DY65" s="39">
        <f t="shared" si="60"/>
        <v>13.938110650061899</v>
      </c>
      <c r="DZ65" s="39">
        <f t="shared" si="60"/>
        <v>13.5333773771975</v>
      </c>
      <c r="EA65" s="39">
        <f t="shared" si="53"/>
        <v>13.1790186318569</v>
      </c>
      <c r="EB65" s="39">
        <f t="shared" si="53"/>
        <v>12.798604096417799</v>
      </c>
      <c r="EC65" s="39">
        <f t="shared" si="49"/>
        <v>12.3591297700886</v>
      </c>
      <c r="ED65" s="39">
        <f t="shared" si="49"/>
        <v>12.077727237024</v>
      </c>
      <c r="EE65" s="39">
        <f t="shared" si="49"/>
        <v>11.8067470199989</v>
      </c>
      <c r="EF65" s="39">
        <f t="shared" si="49"/>
        <v>11.4958145914893</v>
      </c>
      <c r="EG65" s="39">
        <f t="shared" si="49"/>
        <v>11.1796710049599</v>
      </c>
      <c r="EH65" s="39">
        <f t="shared" si="49"/>
        <v>10.9573282627855</v>
      </c>
      <c r="EI65" s="39">
        <f t="shared" si="49"/>
        <v>10.8825390463552</v>
      </c>
      <c r="EK65" s="39">
        <f t="shared" si="42"/>
        <v>6.6588226805982904</v>
      </c>
      <c r="EL65" s="39">
        <f t="shared" si="40"/>
        <v>6.59732605295802</v>
      </c>
      <c r="EM65" s="39">
        <f t="shared" si="40"/>
        <v>7.2487208054222796</v>
      </c>
      <c r="EN65" s="39">
        <f t="shared" si="40"/>
        <v>8.2701077772862401</v>
      </c>
      <c r="EO65" s="39">
        <f t="shared" si="40"/>
        <v>8.7477972624266993</v>
      </c>
      <c r="EP65" s="39">
        <f t="shared" si="40"/>
        <v>9.4634629638007706</v>
      </c>
      <c r="EQ65" s="39">
        <f t="shared" si="40"/>
        <v>10.2138697186396</v>
      </c>
      <c r="ER65" s="39">
        <f t="shared" si="40"/>
        <v>10.674188677047701</v>
      </c>
      <c r="ES65" s="39">
        <f t="shared" si="40"/>
        <v>10.8044676275405</v>
      </c>
      <c r="ET65" s="39">
        <f t="shared" si="40"/>
        <v>10.7801488901152</v>
      </c>
      <c r="EU65" s="39">
        <f t="shared" si="40"/>
        <v>10.811415838233501</v>
      </c>
      <c r="EV65" s="39">
        <f t="shared" si="40"/>
        <v>10.632499412890001</v>
      </c>
      <c r="EW65" s="39">
        <f t="shared" si="40"/>
        <v>0</v>
      </c>
      <c r="EX65" s="39">
        <f t="shared" si="40"/>
        <v>10.6272882548702</v>
      </c>
      <c r="EY65" s="39">
        <f t="shared" ref="EY65:FE128" si="61">IMAGINARY(CX65)</f>
        <v>10.4970093043774</v>
      </c>
      <c r="EZ65" s="39">
        <f t="shared" si="61"/>
        <v>10.0106345558707</v>
      </c>
      <c r="FA65" s="39">
        <f t="shared" si="61"/>
        <v>9.5068892806317198</v>
      </c>
      <c r="FB65" s="39">
        <f t="shared" si="54"/>
        <v>8.8919726343054606</v>
      </c>
      <c r="FC65" s="39">
        <f t="shared" si="50"/>
        <v>8.1815180909510996</v>
      </c>
      <c r="FD65" s="39">
        <f t="shared" si="50"/>
        <v>7.6569281836332204</v>
      </c>
      <c r="FE65" s="39">
        <f t="shared" si="50"/>
        <v>7.1583940664139103</v>
      </c>
      <c r="FF65" s="39">
        <f t="shared" si="50"/>
        <v>6.6477005804819296</v>
      </c>
      <c r="FG65" s="39">
        <f t="shared" si="50"/>
        <v>6.0762102509866196</v>
      </c>
      <c r="FH65" s="39">
        <f t="shared" si="50"/>
        <v>5.6019948711926304</v>
      </c>
      <c r="FI65" s="39">
        <f t="shared" si="50"/>
        <v>5.5077928503870597</v>
      </c>
      <c r="FK65" s="39">
        <f t="shared" ref="FK65:FY81" si="62">(SQRT((DK65-$FK$15)^2 + EK65^2))/(SQRT(DK65+$FK$15)^2+EK65^2)</f>
        <v>0.36905585862090906</v>
      </c>
      <c r="FL65" s="39">
        <f t="shared" si="62"/>
        <v>0.37099039471549938</v>
      </c>
      <c r="FM65" s="39">
        <f t="shared" si="62"/>
        <v>0.33841833438860247</v>
      </c>
      <c r="FN65" s="39">
        <f t="shared" si="62"/>
        <v>0.29425265832579806</v>
      </c>
      <c r="FO65" s="39">
        <f t="shared" si="62"/>
        <v>0.27546713389834282</v>
      </c>
      <c r="FP65" s="39">
        <f t="shared" si="62"/>
        <v>0.25032470299335385</v>
      </c>
      <c r="FQ65" s="39">
        <f t="shared" si="62"/>
        <v>0.22689014933504845</v>
      </c>
      <c r="FR65" s="39">
        <f t="shared" si="62"/>
        <v>0.21360655022339348</v>
      </c>
      <c r="FS65" s="39">
        <f t="shared" si="62"/>
        <v>0.20945052512214471</v>
      </c>
      <c r="FT65" s="39">
        <f t="shared" si="62"/>
        <v>0.20925652546911114</v>
      </c>
      <c r="FU65" s="39">
        <f t="shared" si="62"/>
        <v>0.20743851172505051</v>
      </c>
      <c r="FV65" s="39">
        <f t="shared" si="62"/>
        <v>0.21164349815662564</v>
      </c>
      <c r="FW65" s="39">
        <f t="shared" si="62"/>
        <v>0.99999999999999989</v>
      </c>
      <c r="FX65" s="39">
        <f t="shared" si="62"/>
        <v>0.21176762406402419</v>
      </c>
      <c r="FY65" s="39">
        <f t="shared" si="62"/>
        <v>0.21569857212448768</v>
      </c>
      <c r="FZ65" s="39">
        <f t="shared" si="57"/>
        <v>0.23094097413664377</v>
      </c>
      <c r="GA65" s="39">
        <f t="shared" si="55"/>
        <v>0.24764582920944245</v>
      </c>
      <c r="GB65" s="39">
        <f t="shared" si="55"/>
        <v>0.26961630111310869</v>
      </c>
      <c r="GC65" s="39">
        <f t="shared" si="51"/>
        <v>0.29791838926131486</v>
      </c>
      <c r="GD65" s="39">
        <f t="shared" si="51"/>
        <v>0.32050993057580213</v>
      </c>
      <c r="GE65" s="39">
        <f t="shared" si="51"/>
        <v>0.3437286037884319</v>
      </c>
      <c r="GF65" s="39">
        <f t="shared" si="51"/>
        <v>0.36971015958637804</v>
      </c>
      <c r="GG65" s="39">
        <f t="shared" si="51"/>
        <v>0.40054005253097374</v>
      </c>
      <c r="GH65" s="39">
        <f t="shared" si="51"/>
        <v>0.42714599498292805</v>
      </c>
      <c r="GI65" s="39">
        <f t="shared" si="51"/>
        <v>0.43306333556098425</v>
      </c>
      <c r="GJ65" s="39">
        <f t="shared" si="27"/>
        <v>10350000000</v>
      </c>
      <c r="GK65" s="39">
        <f t="shared" si="43"/>
        <v>-8.6581579204577128</v>
      </c>
      <c r="GL65" s="39">
        <f t="shared" si="43"/>
        <v>-8.6127466905054195</v>
      </c>
      <c r="GM65" s="39">
        <f t="shared" si="43"/>
        <v>-9.4109223270749638</v>
      </c>
      <c r="GN65" s="39">
        <f t="shared" si="43"/>
        <v>-10.625592099613392</v>
      </c>
      <c r="GO65" s="39">
        <f t="shared" si="43"/>
        <v>-11.198604191637767</v>
      </c>
      <c r="GP65" s="39">
        <f t="shared" si="43"/>
        <v>-12.029925808928279</v>
      </c>
      <c r="GQ65" s="39">
        <f t="shared" si="43"/>
        <v>-12.883687180785104</v>
      </c>
      <c r="GR65" s="39">
        <f t="shared" si="43"/>
        <v>-13.407708676852961</v>
      </c>
      <c r="GS65" s="39">
        <f t="shared" si="43"/>
        <v>-13.578370929271861</v>
      </c>
      <c r="GT65" s="39">
        <f t="shared" si="43"/>
        <v>-13.586419801122826</v>
      </c>
      <c r="GU65" s="39">
        <f t="shared" si="43"/>
        <v>-13.6622122417734</v>
      </c>
      <c r="GV65" s="39">
        <f t="shared" si="43"/>
        <v>-13.487901376596255</v>
      </c>
      <c r="GW65" s="39">
        <f t="shared" si="43"/>
        <v>-9.6432746655328714E-16</v>
      </c>
      <c r="GX65" s="39">
        <f t="shared" si="43"/>
        <v>-13.482808718859163</v>
      </c>
      <c r="GY65" s="39">
        <f t="shared" si="43"/>
        <v>-13.323054596373611</v>
      </c>
      <c r="GZ65" s="39">
        <f t="shared" si="43"/>
        <v>-12.729980132236925</v>
      </c>
      <c r="HA65" s="39">
        <f t="shared" si="47"/>
        <v>-12.12337963803005</v>
      </c>
      <c r="HB65" s="39">
        <f t="shared" si="47"/>
        <v>-11.385077074377277</v>
      </c>
      <c r="HC65" s="39">
        <f t="shared" si="47"/>
        <v>-10.518053775361562</v>
      </c>
      <c r="HD65" s="39">
        <f t="shared" si="45"/>
        <v>-9.8831701979448248</v>
      </c>
      <c r="HE65" s="39">
        <f t="shared" si="45"/>
        <v>-9.2756865204450261</v>
      </c>
      <c r="HF65" s="39">
        <f t="shared" si="45"/>
        <v>-8.6427722981576753</v>
      </c>
      <c r="HG65" s="39">
        <f t="shared" si="45"/>
        <v>-7.9470809911723226</v>
      </c>
      <c r="HH65" s="39">
        <f t="shared" si="45"/>
        <v>-7.3884732264964947</v>
      </c>
      <c r="HI65" s="39">
        <f t="shared" si="45"/>
        <v>-7.2689716677064995</v>
      </c>
    </row>
    <row r="66" spans="1:217" s="39" customFormat="1">
      <c r="A66" s="20"/>
      <c r="B66" s="184"/>
      <c r="C66" s="40">
        <v>10.4</v>
      </c>
      <c r="D66" s="41">
        <v>6.6223276190476197</v>
      </c>
      <c r="E66" s="42">
        <v>6.6479999999999997</v>
      </c>
      <c r="F66" s="42">
        <v>6.8630000000000004</v>
      </c>
      <c r="G66" s="42">
        <v>7.13</v>
      </c>
      <c r="H66" s="42">
        <v>7.2839999999999998</v>
      </c>
      <c r="I66" s="42">
        <v>7.4690000000000003</v>
      </c>
      <c r="J66" s="42">
        <v>7.68</v>
      </c>
      <c r="K66" s="42">
        <v>7.827</v>
      </c>
      <c r="L66" s="42">
        <v>7.9269999999999996</v>
      </c>
      <c r="M66" s="42">
        <v>7.9880000000000004</v>
      </c>
      <c r="N66" s="42">
        <v>8.0850000000000009</v>
      </c>
      <c r="O66" s="43">
        <v>8.093</v>
      </c>
      <c r="P66" s="20"/>
      <c r="Q66" s="41">
        <v>8.0939999999999994</v>
      </c>
      <c r="R66" s="42">
        <v>8.02</v>
      </c>
      <c r="S66" s="42">
        <v>7.78</v>
      </c>
      <c r="T66" s="42">
        <v>7.5839999999999996</v>
      </c>
      <c r="U66" s="42">
        <v>7.36</v>
      </c>
      <c r="V66" s="42">
        <v>7.1120000000000001</v>
      </c>
      <c r="W66" s="42">
        <v>6.9429999999999996</v>
      </c>
      <c r="X66" s="42">
        <v>6.7869999999999999</v>
      </c>
      <c r="Y66" s="42">
        <v>6.6109999999999998</v>
      </c>
      <c r="Z66" s="42">
        <v>6.4320000000000004</v>
      </c>
      <c r="AA66" s="42">
        <v>6.3019999999999996</v>
      </c>
      <c r="AB66" s="43">
        <v>6.2625357142857148</v>
      </c>
      <c r="AD66" s="20"/>
      <c r="AE66" s="184"/>
      <c r="AF66" s="40">
        <v>10.4</v>
      </c>
      <c r="AG66" s="41">
        <v>3.8209509523809526</v>
      </c>
      <c r="AH66" s="42">
        <v>3.7789999999999999</v>
      </c>
      <c r="AI66" s="42">
        <v>4.1589999999999998</v>
      </c>
      <c r="AJ66" s="42">
        <v>4.7569999999999997</v>
      </c>
      <c r="AK66" s="42">
        <v>5.0289999999999999</v>
      </c>
      <c r="AL66" s="42">
        <v>5.4390000000000001</v>
      </c>
      <c r="AM66" s="42">
        <v>5.87</v>
      </c>
      <c r="AN66" s="42">
        <v>6.1440000000000001</v>
      </c>
      <c r="AO66" s="42">
        <v>6.226</v>
      </c>
      <c r="AP66" s="42">
        <v>6.1989999999999998</v>
      </c>
      <c r="AQ66" s="42">
        <v>6.226</v>
      </c>
      <c r="AR66" s="43">
        <v>6.1269999999999998</v>
      </c>
      <c r="AS66" s="20"/>
      <c r="AT66" s="41">
        <v>6.1269999999999998</v>
      </c>
      <c r="AU66" s="42">
        <v>6.0449999999999999</v>
      </c>
      <c r="AV66" s="42">
        <v>5.7469999999999999</v>
      </c>
      <c r="AW66" s="42">
        <v>5.4770000000000003</v>
      </c>
      <c r="AX66" s="42">
        <v>5.1180000000000003</v>
      </c>
      <c r="AY66" s="42">
        <v>4.6959999999999997</v>
      </c>
      <c r="AZ66" s="42">
        <v>4.3959999999999999</v>
      </c>
      <c r="BA66" s="42">
        <v>4.1219999999999999</v>
      </c>
      <c r="BB66" s="42">
        <v>3.82</v>
      </c>
      <c r="BC66" s="42">
        <v>3.4910000000000001</v>
      </c>
      <c r="BD66" s="42">
        <v>3.2130000000000001</v>
      </c>
      <c r="BE66" s="43">
        <v>3.16228</v>
      </c>
      <c r="BH66" s="118" t="str">
        <f t="shared" si="37"/>
        <v>6.62232761904762+3.82095095238095i</v>
      </c>
      <c r="BI66" s="118" t="str">
        <f t="shared" si="37"/>
        <v>6.648+3.779i</v>
      </c>
      <c r="BJ66" s="118" t="str">
        <f t="shared" si="37"/>
        <v>6.863+4.159i</v>
      </c>
      <c r="BK66" s="118" t="str">
        <f t="shared" si="37"/>
        <v>7.13+4.757i</v>
      </c>
      <c r="BL66" s="118" t="str">
        <f t="shared" si="37"/>
        <v>7.284+5.029i</v>
      </c>
      <c r="BM66" s="118" t="str">
        <f t="shared" si="37"/>
        <v>7.469+5.439i</v>
      </c>
      <c r="BN66" s="118" t="str">
        <f t="shared" si="37"/>
        <v>7.68+5.87i</v>
      </c>
      <c r="BO66" s="118" t="str">
        <f t="shared" si="37"/>
        <v>7.827+6.144i</v>
      </c>
      <c r="BP66" s="118" t="str">
        <f t="shared" si="37"/>
        <v>7.927+6.226i</v>
      </c>
      <c r="BQ66" s="118" t="str">
        <f t="shared" si="58"/>
        <v>7.988+6.199i</v>
      </c>
      <c r="BR66" s="118" t="str">
        <f t="shared" si="58"/>
        <v>8.085+6.226i</v>
      </c>
      <c r="BS66" s="118" t="str">
        <f t="shared" si="58"/>
        <v>8.093+6.127i</v>
      </c>
      <c r="BT66" s="118" t="str">
        <f t="shared" si="58"/>
        <v>0</v>
      </c>
      <c r="BU66" s="118" t="str">
        <f t="shared" si="58"/>
        <v>8.094+6.127i</v>
      </c>
      <c r="BV66" s="118" t="str">
        <f t="shared" si="58"/>
        <v>8.02+6.045i</v>
      </c>
      <c r="BW66" s="118" t="str">
        <f t="shared" si="58"/>
        <v>7.78+5.747i</v>
      </c>
      <c r="BX66" s="118" t="str">
        <f t="shared" si="58"/>
        <v>7.584+5.477i</v>
      </c>
      <c r="BY66" s="118" t="str">
        <f t="shared" si="58"/>
        <v>7.36+5.118i</v>
      </c>
      <c r="BZ66" s="118" t="str">
        <f t="shared" si="46"/>
        <v>7.112+4.696i</v>
      </c>
      <c r="CA66" s="118" t="str">
        <f t="shared" si="46"/>
        <v>6.943+4.396i</v>
      </c>
      <c r="CB66" s="118" t="str">
        <f t="shared" si="46"/>
        <v>6.787+4.122i</v>
      </c>
      <c r="CC66" s="118" t="str">
        <f t="shared" si="44"/>
        <v>6.611+3.82i</v>
      </c>
      <c r="CD66" s="118" t="str">
        <f t="shared" si="44"/>
        <v>6.432+3.491i</v>
      </c>
      <c r="CE66" s="118" t="str">
        <f t="shared" si="44"/>
        <v>6.302+3.213i</v>
      </c>
      <c r="CF66" s="118" t="str">
        <f t="shared" si="44"/>
        <v>6.26253571428571+3.16228i</v>
      </c>
      <c r="CG66" s="118" t="str">
        <f t="shared" si="44"/>
        <v>0</v>
      </c>
      <c r="CH66" s="39">
        <f t="shared" si="22"/>
        <v>10400000000</v>
      </c>
      <c r="CI66" s="121">
        <f t="shared" si="23"/>
        <v>1.7287014584628431</v>
      </c>
      <c r="CJ66" s="121" t="str">
        <f t="shared" si="59"/>
        <v>11.4480274134664+6.60528348409594i</v>
      </c>
      <c r="CK66" s="121" t="str">
        <f t="shared" si="59"/>
        <v>11.492407295861+6.53276281153108i</v>
      </c>
      <c r="CL66" s="121" t="str">
        <f t="shared" si="59"/>
        <v>11.8640781094305+7.18966936574696i</v>
      </c>
      <c r="CM66" s="121" t="str">
        <f t="shared" si="59"/>
        <v>12.3256413988401+8.22343283790774i</v>
      </c>
      <c r="CN66" s="121" t="str">
        <f t="shared" si="59"/>
        <v>12.5918614234433+8.69363963460964i</v>
      </c>
      <c r="CO66" s="121" t="str">
        <f t="shared" si="59"/>
        <v>12.911671193259+9.4024072325794i</v>
      </c>
      <c r="CP66" s="121" t="str">
        <f t="shared" si="59"/>
        <v>13.2764272009946+10.1474775611769i</v>
      </c>
      <c r="CQ66" s="121" t="str">
        <f t="shared" si="59"/>
        <v>13.5305463153887+10.6211417607957i</v>
      </c>
      <c r="CR66" s="121" t="str">
        <f t="shared" si="59"/>
        <v>13.703416461235+10.7628952803897i</v>
      </c>
      <c r="CS66" s="121" t="str">
        <f t="shared" si="59"/>
        <v>13.8088672502012+10.7162203410112i</v>
      </c>
      <c r="CT66" s="121" t="str">
        <f t="shared" si="59"/>
        <v>13.9765512916721+10.7628952803897i</v>
      </c>
      <c r="CU66" s="121" t="str">
        <f t="shared" si="59"/>
        <v>13.9903809033398+10.5917538360018i</v>
      </c>
      <c r="CV66" s="121" t="str">
        <f t="shared" si="59"/>
        <v>0</v>
      </c>
      <c r="CW66" s="121" t="str">
        <f t="shared" si="59"/>
        <v>13.9921096047983+10.5917538360018i</v>
      </c>
      <c r="CX66" s="121" t="str">
        <f t="shared" si="59"/>
        <v>13.864185696872+10.4500003164079i</v>
      </c>
      <c r="CY66" s="121" t="str">
        <f t="shared" si="56"/>
        <v>13.4492973468409+9.93484728178596i</v>
      </c>
      <c r="CZ66" s="121" t="str">
        <f t="shared" si="52"/>
        <v>13.1104718609822+9.46809788800099i</v>
      </c>
      <c r="DA66" s="121" t="str">
        <f t="shared" si="52"/>
        <v>12.7232427342865+8.84749406441283i</v>
      </c>
      <c r="DB66" s="121" t="str">
        <f t="shared" si="48"/>
        <v>12.2945247725877+8.11798204894151i</v>
      </c>
      <c r="DC66" s="121" t="str">
        <f t="shared" si="48"/>
        <v>12.0023742261075+7.59937161140266i</v>
      </c>
      <c r="DD66" s="121" t="str">
        <f t="shared" si="48"/>
        <v>11.7326967985873+7.12570741178384i</v>
      </c>
      <c r="DE66" s="121" t="str">
        <f t="shared" si="48"/>
        <v>11.4284453418979+6.60363957132806i</v>
      </c>
      <c r="DF66" s="121" t="str">
        <f t="shared" si="48"/>
        <v>11.119007780833+6.03489679149378i</v>
      </c>
      <c r="DG66" s="121" t="str">
        <f t="shared" si="48"/>
        <v>10.8942765912328+5.55431778604112i</v>
      </c>
      <c r="DH66" s="121" t="str">
        <f t="shared" si="48"/>
        <v>10.8260546229613+5.46663804806788i</v>
      </c>
      <c r="DI66" s="121"/>
      <c r="DK66" s="39">
        <f t="shared" si="60"/>
        <v>11.4480274134664</v>
      </c>
      <c r="DL66" s="39">
        <f t="shared" si="60"/>
        <v>11.492407295861</v>
      </c>
      <c r="DM66" s="39">
        <f t="shared" si="60"/>
        <v>11.864078109430499</v>
      </c>
      <c r="DN66" s="39">
        <f t="shared" si="60"/>
        <v>12.3256413988401</v>
      </c>
      <c r="DO66" s="39">
        <f t="shared" si="60"/>
        <v>12.5918614234433</v>
      </c>
      <c r="DP66" s="39">
        <f t="shared" si="60"/>
        <v>12.911671193259</v>
      </c>
      <c r="DQ66" s="39">
        <f t="shared" si="60"/>
        <v>13.2764272009946</v>
      </c>
      <c r="DR66" s="39">
        <f t="shared" si="60"/>
        <v>13.530546315388699</v>
      </c>
      <c r="DS66" s="39">
        <f t="shared" si="60"/>
        <v>13.703416461234999</v>
      </c>
      <c r="DT66" s="39">
        <f t="shared" si="60"/>
        <v>13.8088672502012</v>
      </c>
      <c r="DU66" s="39">
        <f t="shared" si="60"/>
        <v>13.9765512916721</v>
      </c>
      <c r="DV66" s="39">
        <f t="shared" si="60"/>
        <v>13.990380903339799</v>
      </c>
      <c r="DW66" s="39">
        <f t="shared" si="60"/>
        <v>0</v>
      </c>
      <c r="DX66" s="39">
        <f t="shared" si="60"/>
        <v>13.9921096047983</v>
      </c>
      <c r="DY66" s="39">
        <f t="shared" si="60"/>
        <v>13.864185696871999</v>
      </c>
      <c r="DZ66" s="39">
        <f t="shared" si="60"/>
        <v>13.449297346840901</v>
      </c>
      <c r="EA66" s="39">
        <f t="shared" si="53"/>
        <v>13.1104718609822</v>
      </c>
      <c r="EB66" s="39">
        <f t="shared" si="53"/>
        <v>12.723242734286501</v>
      </c>
      <c r="EC66" s="39">
        <f t="shared" si="49"/>
        <v>12.2945247725877</v>
      </c>
      <c r="ED66" s="39">
        <f t="shared" si="49"/>
        <v>12.0023742261075</v>
      </c>
      <c r="EE66" s="39">
        <f t="shared" si="49"/>
        <v>11.7326967985873</v>
      </c>
      <c r="EF66" s="39">
        <f t="shared" si="49"/>
        <v>11.4284453418979</v>
      </c>
      <c r="EG66" s="39">
        <f t="shared" si="49"/>
        <v>11.119007780833</v>
      </c>
      <c r="EH66" s="39">
        <f t="shared" si="49"/>
        <v>10.894276591232799</v>
      </c>
      <c r="EI66" s="39">
        <f t="shared" si="49"/>
        <v>10.8260546229613</v>
      </c>
      <c r="EK66" s="39">
        <f t="shared" si="42"/>
        <v>6.6052834840959402</v>
      </c>
      <c r="EL66" s="39">
        <f t="shared" si="42"/>
        <v>6.5327628115310796</v>
      </c>
      <c r="EM66" s="39">
        <f t="shared" si="42"/>
        <v>7.1896693657469601</v>
      </c>
      <c r="EN66" s="39">
        <f t="shared" si="42"/>
        <v>8.2234328379077404</v>
      </c>
      <c r="EO66" s="39">
        <f t="shared" si="42"/>
        <v>8.6936396346096405</v>
      </c>
      <c r="EP66" s="39">
        <f t="shared" si="42"/>
        <v>9.4024072325793995</v>
      </c>
      <c r="EQ66" s="39">
        <f t="shared" si="42"/>
        <v>10.147477561176901</v>
      </c>
      <c r="ER66" s="39">
        <f t="shared" si="42"/>
        <v>10.6211417607957</v>
      </c>
      <c r="ES66" s="39">
        <f t="shared" si="42"/>
        <v>10.762895280389699</v>
      </c>
      <c r="ET66" s="39">
        <f t="shared" si="42"/>
        <v>10.7162203410112</v>
      </c>
      <c r="EU66" s="39">
        <f t="shared" si="42"/>
        <v>10.762895280389699</v>
      </c>
      <c r="EV66" s="39">
        <f t="shared" si="42"/>
        <v>10.5917538360018</v>
      </c>
      <c r="EW66" s="39">
        <f t="shared" si="42"/>
        <v>0</v>
      </c>
      <c r="EX66" s="39">
        <f t="shared" si="42"/>
        <v>10.5917538360018</v>
      </c>
      <c r="EY66" s="39">
        <f t="shared" si="61"/>
        <v>10.4500003164079</v>
      </c>
      <c r="EZ66" s="39">
        <f t="shared" si="61"/>
        <v>9.9348472817859594</v>
      </c>
      <c r="FA66" s="39">
        <f t="shared" si="61"/>
        <v>9.4680978880009903</v>
      </c>
      <c r="FB66" s="39">
        <f t="shared" si="54"/>
        <v>8.8474940644128299</v>
      </c>
      <c r="FC66" s="39">
        <f t="shared" si="50"/>
        <v>8.11798204894151</v>
      </c>
      <c r="FD66" s="39">
        <f t="shared" si="50"/>
        <v>7.5993716114026597</v>
      </c>
      <c r="FE66" s="39">
        <f t="shared" si="50"/>
        <v>7.1257074117838402</v>
      </c>
      <c r="FF66" s="39">
        <f t="shared" si="50"/>
        <v>6.6036395713280598</v>
      </c>
      <c r="FG66" s="39">
        <f t="shared" si="50"/>
        <v>6.0348967914937797</v>
      </c>
      <c r="FH66" s="39">
        <f t="shared" si="50"/>
        <v>5.5543177860411204</v>
      </c>
      <c r="FI66" s="39">
        <f t="shared" si="50"/>
        <v>5.46663804806788</v>
      </c>
      <c r="FK66" s="39">
        <f t="shared" si="62"/>
        <v>0.37223597379223627</v>
      </c>
      <c r="FL66" s="39">
        <f t="shared" si="62"/>
        <v>0.3749450445875514</v>
      </c>
      <c r="FM66" s="39">
        <f t="shared" si="62"/>
        <v>0.34175144110710015</v>
      </c>
      <c r="FN66" s="39">
        <f t="shared" si="62"/>
        <v>0.29673922525396473</v>
      </c>
      <c r="FO66" s="39">
        <f t="shared" si="62"/>
        <v>0.27795260964681395</v>
      </c>
      <c r="FP66" s="39">
        <f t="shared" si="62"/>
        <v>0.25285730353826102</v>
      </c>
      <c r="FQ66" s="39">
        <f t="shared" si="62"/>
        <v>0.22917465120556768</v>
      </c>
      <c r="FR66" s="39">
        <f t="shared" si="62"/>
        <v>0.21540643571882034</v>
      </c>
      <c r="FS66" s="39">
        <f t="shared" si="62"/>
        <v>0.21086112926078929</v>
      </c>
      <c r="FT66" s="39">
        <f t="shared" si="62"/>
        <v>0.21127980265098303</v>
      </c>
      <c r="FU66" s="39">
        <f t="shared" si="62"/>
        <v>0.20908499562351612</v>
      </c>
      <c r="FV66" s="39">
        <f t="shared" si="62"/>
        <v>0.21305456656125099</v>
      </c>
      <c r="FW66" s="39">
        <f t="shared" si="62"/>
        <v>0.99999999999999989</v>
      </c>
      <c r="FX66" s="39">
        <f t="shared" si="62"/>
        <v>0.21304306251482316</v>
      </c>
      <c r="FY66" s="39">
        <f t="shared" si="62"/>
        <v>0.21735251127182273</v>
      </c>
      <c r="FZ66" s="39">
        <f t="shared" si="57"/>
        <v>0.23359066700796244</v>
      </c>
      <c r="GA66" s="39">
        <f t="shared" si="55"/>
        <v>0.24932152134736288</v>
      </c>
      <c r="GB66" s="39">
        <f t="shared" si="55"/>
        <v>0.27171598044576944</v>
      </c>
      <c r="GC66" s="39">
        <f t="shared" si="51"/>
        <v>0.30086296664992401</v>
      </c>
      <c r="GD66" s="39">
        <f t="shared" si="51"/>
        <v>0.32358399525352449</v>
      </c>
      <c r="GE66" s="39">
        <f t="shared" si="51"/>
        <v>0.34597490901566469</v>
      </c>
      <c r="GF66" s="39">
        <f t="shared" si="51"/>
        <v>0.37256343639288708</v>
      </c>
      <c r="GG66" s="39">
        <f t="shared" si="51"/>
        <v>0.40339312540443517</v>
      </c>
      <c r="GH66" s="39">
        <f t="shared" si="51"/>
        <v>0.43052288972027736</v>
      </c>
      <c r="GI66" s="39">
        <f t="shared" si="51"/>
        <v>0.43604292561713204</v>
      </c>
      <c r="GJ66" s="39">
        <f t="shared" si="27"/>
        <v>10400000000</v>
      </c>
      <c r="GK66" s="39">
        <f t="shared" si="43"/>
        <v>-8.5836331579844547</v>
      </c>
      <c r="GL66" s="39">
        <f t="shared" si="43"/>
        <v>-8.5206476364516774</v>
      </c>
      <c r="GM66" s="39">
        <f t="shared" si="43"/>
        <v>-9.3257929082215671</v>
      </c>
      <c r="GN66" s="39">
        <f t="shared" si="43"/>
        <v>-10.55250083063183</v>
      </c>
      <c r="GO66" s="39">
        <f t="shared" si="43"/>
        <v>-11.120584881877694</v>
      </c>
      <c r="GP66" s="39">
        <f t="shared" si="43"/>
        <v>-11.942489953497528</v>
      </c>
      <c r="GQ66" s="39">
        <f t="shared" si="43"/>
        <v>-12.79666841911575</v>
      </c>
      <c r="GR66" s="39">
        <f t="shared" si="43"/>
        <v>-13.334826507722941</v>
      </c>
      <c r="GS66" s="39">
        <f t="shared" si="43"/>
        <v>-13.520069439200682</v>
      </c>
      <c r="GT66" s="39">
        <f t="shared" si="43"/>
        <v>-13.502840349202231</v>
      </c>
      <c r="GU66" s="39">
        <f t="shared" si="43"/>
        <v>-13.593542638885019</v>
      </c>
      <c r="GV66" s="39">
        <f t="shared" si="43"/>
        <v>-13.430183055968673</v>
      </c>
      <c r="GW66" s="39">
        <f t="shared" si="43"/>
        <v>-9.6432746655328714E-16</v>
      </c>
      <c r="GX66" s="39">
        <f t="shared" si="43"/>
        <v>-13.430652069973299</v>
      </c>
      <c r="GY66" s="39">
        <f t="shared" si="43"/>
        <v>-13.256706752877228</v>
      </c>
      <c r="GZ66" s="39">
        <f t="shared" si="43"/>
        <v>-12.63089026440454</v>
      </c>
      <c r="HA66" s="39">
        <f t="shared" si="47"/>
        <v>-12.064804634578083</v>
      </c>
      <c r="HB66" s="39">
        <f t="shared" si="47"/>
        <v>-11.317696372950666</v>
      </c>
      <c r="HC66" s="39">
        <f t="shared" si="47"/>
        <v>-10.432625329239517</v>
      </c>
      <c r="HD66" s="39">
        <f t="shared" si="45"/>
        <v>-9.8002593422442175</v>
      </c>
      <c r="HE66" s="39">
        <f t="shared" si="45"/>
        <v>-9.2191079242119507</v>
      </c>
      <c r="HF66" s="39">
        <f t="shared" si="45"/>
        <v>-8.5759953855742612</v>
      </c>
      <c r="HG66" s="39">
        <f t="shared" si="45"/>
        <v>-7.8854301454873355</v>
      </c>
      <c r="HH66" s="39">
        <f t="shared" si="45"/>
        <v>-7.3200750670200261</v>
      </c>
      <c r="HI66" s="39">
        <f t="shared" si="45"/>
        <v>-7.2094151026552256</v>
      </c>
    </row>
    <row r="67" spans="1:217" s="39" customFormat="1">
      <c r="A67" s="20"/>
      <c r="B67" s="184"/>
      <c r="C67" s="40">
        <v>10.45</v>
      </c>
      <c r="D67" s="41">
        <v>6.6127057142857142</v>
      </c>
      <c r="E67" s="42">
        <v>6.6470000000000002</v>
      </c>
      <c r="F67" s="42">
        <v>6.8579999999999997</v>
      </c>
      <c r="G67" s="42">
        <v>7.1260000000000003</v>
      </c>
      <c r="H67" s="42">
        <v>7.2759999999999998</v>
      </c>
      <c r="I67" s="42">
        <v>7.4710000000000001</v>
      </c>
      <c r="J67" s="42">
        <v>7.6909999999999998</v>
      </c>
      <c r="K67" s="42">
        <v>7.827</v>
      </c>
      <c r="L67" s="42">
        <v>7.9189999999999996</v>
      </c>
      <c r="M67" s="42">
        <v>7.9880000000000004</v>
      </c>
      <c r="N67" s="42">
        <v>8.0879999999999992</v>
      </c>
      <c r="O67" s="43">
        <v>8.0980000000000008</v>
      </c>
      <c r="P67" s="20"/>
      <c r="Q67" s="41">
        <v>8.0980000000000008</v>
      </c>
      <c r="R67" s="42">
        <v>8.0229999999999997</v>
      </c>
      <c r="S67" s="42">
        <v>7.7839999999999998</v>
      </c>
      <c r="T67" s="42">
        <v>7.5789999999999997</v>
      </c>
      <c r="U67" s="42">
        <v>7.3630000000000004</v>
      </c>
      <c r="V67" s="42">
        <v>7.1159999999999997</v>
      </c>
      <c r="W67" s="42">
        <v>6.9489999999999998</v>
      </c>
      <c r="X67" s="42">
        <v>6.7880000000000003</v>
      </c>
      <c r="Y67" s="42">
        <v>6.6059999999999999</v>
      </c>
      <c r="Z67" s="42">
        <v>6.43</v>
      </c>
      <c r="AA67" s="42">
        <v>6.3029999999999999</v>
      </c>
      <c r="AB67" s="43">
        <v>6.26</v>
      </c>
      <c r="AD67" s="20"/>
      <c r="AE67" s="184"/>
      <c r="AF67" s="40">
        <v>10.45</v>
      </c>
      <c r="AG67" s="41">
        <v>3.80884</v>
      </c>
      <c r="AH67" s="42">
        <v>3.7650000000000001</v>
      </c>
      <c r="AI67" s="42">
        <v>4.1459999999999999</v>
      </c>
      <c r="AJ67" s="42">
        <v>4.75</v>
      </c>
      <c r="AK67" s="42">
        <v>5.0110000000000001</v>
      </c>
      <c r="AL67" s="42">
        <v>5.43</v>
      </c>
      <c r="AM67" s="42">
        <v>5.86</v>
      </c>
      <c r="AN67" s="42">
        <v>6.1280000000000001</v>
      </c>
      <c r="AO67" s="42">
        <v>6.2089999999999996</v>
      </c>
      <c r="AP67" s="42">
        <v>6.1849999999999996</v>
      </c>
      <c r="AQ67" s="42">
        <v>6.2080000000000002</v>
      </c>
      <c r="AR67" s="43">
        <v>6.117</v>
      </c>
      <c r="AS67" s="20"/>
      <c r="AT67" s="41">
        <v>6.1130000000000004</v>
      </c>
      <c r="AU67" s="42">
        <v>6.0289999999999999</v>
      </c>
      <c r="AV67" s="42">
        <v>5.7389999999999999</v>
      </c>
      <c r="AW67" s="42">
        <v>5.4649999999999999</v>
      </c>
      <c r="AX67" s="42">
        <v>5.1070000000000002</v>
      </c>
      <c r="AY67" s="42">
        <v>4.6859999999999999</v>
      </c>
      <c r="AZ67" s="42">
        <v>4.3879999999999999</v>
      </c>
      <c r="BA67" s="42">
        <v>4.117</v>
      </c>
      <c r="BB67" s="42">
        <v>3.819</v>
      </c>
      <c r="BC67" s="42">
        <v>3.4860000000000002</v>
      </c>
      <c r="BD67" s="42">
        <v>3.2120000000000002</v>
      </c>
      <c r="BE67" s="43">
        <v>3.1519642857142856</v>
      </c>
      <c r="BH67" s="118" t="str">
        <f t="shared" si="37"/>
        <v>6.61270571428571+3.80884i</v>
      </c>
      <c r="BI67" s="118" t="str">
        <f t="shared" si="37"/>
        <v>6.647+3.765i</v>
      </c>
      <c r="BJ67" s="118" t="str">
        <f t="shared" si="37"/>
        <v>6.858+4.146i</v>
      </c>
      <c r="BK67" s="118" t="str">
        <f t="shared" si="37"/>
        <v>7.126+4.75i</v>
      </c>
      <c r="BL67" s="118" t="str">
        <f t="shared" si="37"/>
        <v>7.276+5.011i</v>
      </c>
      <c r="BM67" s="118" t="str">
        <f t="shared" si="37"/>
        <v>7.471+5.43i</v>
      </c>
      <c r="BN67" s="118" t="str">
        <f t="shared" si="37"/>
        <v>7.691+5.86i</v>
      </c>
      <c r="BO67" s="118" t="str">
        <f t="shared" si="37"/>
        <v>7.827+6.128i</v>
      </c>
      <c r="BP67" s="118" t="str">
        <f t="shared" si="37"/>
        <v>7.919+6.209i</v>
      </c>
      <c r="BQ67" s="118" t="str">
        <f t="shared" si="58"/>
        <v>7.988+6.185i</v>
      </c>
      <c r="BR67" s="118" t="str">
        <f t="shared" si="58"/>
        <v>8.088+6.208i</v>
      </c>
      <c r="BS67" s="118" t="str">
        <f t="shared" si="58"/>
        <v>8.098+6.117i</v>
      </c>
      <c r="BT67" s="118" t="str">
        <f t="shared" si="58"/>
        <v>0</v>
      </c>
      <c r="BU67" s="118" t="str">
        <f t="shared" si="58"/>
        <v>8.098+6.113i</v>
      </c>
      <c r="BV67" s="118" t="str">
        <f t="shared" si="58"/>
        <v>8.023+6.029i</v>
      </c>
      <c r="BW67" s="118" t="str">
        <f t="shared" si="58"/>
        <v>7.784+5.739i</v>
      </c>
      <c r="BX67" s="118" t="str">
        <f t="shared" si="58"/>
        <v>7.579+5.465i</v>
      </c>
      <c r="BY67" s="118" t="str">
        <f t="shared" si="58"/>
        <v>7.363+5.107i</v>
      </c>
      <c r="BZ67" s="118" t="str">
        <f t="shared" si="46"/>
        <v>7.116+4.686i</v>
      </c>
      <c r="CA67" s="118" t="str">
        <f t="shared" si="46"/>
        <v>6.949+4.388i</v>
      </c>
      <c r="CB67" s="118" t="str">
        <f t="shared" si="46"/>
        <v>6.788+4.117i</v>
      </c>
      <c r="CC67" s="118" t="str">
        <f t="shared" si="44"/>
        <v>6.606+3.819i</v>
      </c>
      <c r="CD67" s="118" t="str">
        <f t="shared" si="44"/>
        <v>6.43+3.486i</v>
      </c>
      <c r="CE67" s="118" t="str">
        <f t="shared" si="44"/>
        <v>6.303+3.212i</v>
      </c>
      <c r="CF67" s="118" t="str">
        <f t="shared" si="44"/>
        <v>6.26+3.15196428571429i</v>
      </c>
      <c r="CG67" s="118" t="str">
        <f t="shared" si="44"/>
        <v>0</v>
      </c>
      <c r="CH67" s="39">
        <f t="shared" si="22"/>
        <v>10450000000</v>
      </c>
      <c r="CI67" s="121">
        <f t="shared" si="23"/>
        <v>1.7204301596185234</v>
      </c>
      <c r="CJ67" s="121" t="str">
        <f t="shared" si="59"/>
        <v>11.3766983475389+6.55284320916142i</v>
      </c>
      <c r="CK67" s="121" t="str">
        <f t="shared" si="59"/>
        <v>11.4356992709843+6.47741955096374i</v>
      </c>
      <c r="CL67" s="121" t="str">
        <f t="shared" si="59"/>
        <v>11.7987100346638+7.1329034417784i</v>
      </c>
      <c r="CM67" s="121" t="str">
        <f t="shared" si="59"/>
        <v>12.2597853174416+8.17204325818799i</v>
      </c>
      <c r="CN67" s="121" t="str">
        <f t="shared" si="59"/>
        <v>12.5178498413844+8.62107552984842i</v>
      </c>
      <c r="CO67" s="121" t="str">
        <f t="shared" si="59"/>
        <v>12.85333372251+9.34193576672858i</v>
      </c>
      <c r="CP67" s="121" t="str">
        <f t="shared" si="59"/>
        <v>13.2318283576261+10.0817207353645i</v>
      </c>
      <c r="CQ67" s="121" t="str">
        <f t="shared" si="59"/>
        <v>13.4658068593342+10.5427960181423i</v>
      </c>
      <c r="CR67" s="121" t="str">
        <f t="shared" si="59"/>
        <v>13.6240864340191+10.6821508610714i</v>
      </c>
      <c r="CS67" s="121" t="str">
        <f t="shared" si="59"/>
        <v>13.7427961150328+10.6408605372406i</v>
      </c>
      <c r="CT67" s="121" t="str">
        <f t="shared" si="59"/>
        <v>13.9148391309946+10.6804304309118i</v>
      </c>
      <c r="CU67" s="121" t="str">
        <f t="shared" si="59"/>
        <v>13.9320434325908+10.5238712863865i</v>
      </c>
      <c r="CV67" s="121" t="str">
        <f t="shared" si="59"/>
        <v>0</v>
      </c>
      <c r="CW67" s="121" t="str">
        <f t="shared" si="59"/>
        <v>13.9320434325908+10.516989565748i</v>
      </c>
      <c r="CX67" s="121" t="str">
        <f t="shared" si="59"/>
        <v>13.8030111706194+10.3724734323401i</v>
      </c>
      <c r="CY67" s="121" t="str">
        <f t="shared" si="56"/>
        <v>13.3918283624706+9.87354868605071i</v>
      </c>
      <c r="CZ67" s="121" t="str">
        <f t="shared" si="52"/>
        <v>13.0391401797488+9.40215082231523i</v>
      </c>
      <c r="DA67" s="121" t="str">
        <f t="shared" si="52"/>
        <v>12.6675272652712+8.7862368251718i</v>
      </c>
      <c r="DB67" s="121" t="str">
        <f t="shared" si="48"/>
        <v>12.2425810158454+8.0619357279724i</v>
      </c>
      <c r="DC67" s="121" t="str">
        <f t="shared" si="48"/>
        <v>11.9552691791891+7.54924754040608i</v>
      </c>
      <c r="DD67" s="121" t="str">
        <f t="shared" si="48"/>
        <v>11.6782799234905+7.08301096714946i</v>
      </c>
      <c r="DE67" s="121" t="str">
        <f t="shared" si="48"/>
        <v>11.36516163444+6.57032277958314i</v>
      </c>
      <c r="DF67" s="121" t="str">
        <f t="shared" si="48"/>
        <v>11.0623659263471+5.99741953643017i</v>
      </c>
      <c r="DG67" s="121" t="str">
        <f t="shared" si="48"/>
        <v>10.8438712960756+5.5260216726947i</v>
      </c>
      <c r="DH67" s="121" t="str">
        <f t="shared" si="48"/>
        <v>10.769892799212+5.42273441918332i</v>
      </c>
      <c r="DI67" s="121"/>
      <c r="DK67" s="39">
        <f t="shared" si="60"/>
        <v>11.3766983475389</v>
      </c>
      <c r="DL67" s="39">
        <f t="shared" si="60"/>
        <v>11.4356992709843</v>
      </c>
      <c r="DM67" s="39">
        <f t="shared" si="60"/>
        <v>11.798710034663801</v>
      </c>
      <c r="DN67" s="39">
        <f t="shared" si="60"/>
        <v>12.259785317441599</v>
      </c>
      <c r="DO67" s="39">
        <f t="shared" si="60"/>
        <v>12.5178498413844</v>
      </c>
      <c r="DP67" s="39">
        <f t="shared" si="60"/>
        <v>12.85333372251</v>
      </c>
      <c r="DQ67" s="39">
        <f t="shared" si="60"/>
        <v>13.2318283576261</v>
      </c>
      <c r="DR67" s="39">
        <f t="shared" si="60"/>
        <v>13.465806859334201</v>
      </c>
      <c r="DS67" s="39">
        <f t="shared" si="60"/>
        <v>13.6240864340191</v>
      </c>
      <c r="DT67" s="39">
        <f t="shared" si="60"/>
        <v>13.7427961150328</v>
      </c>
      <c r="DU67" s="39">
        <f t="shared" si="60"/>
        <v>13.914839130994601</v>
      </c>
      <c r="DV67" s="39">
        <f t="shared" si="60"/>
        <v>13.932043432590801</v>
      </c>
      <c r="DW67" s="39">
        <f t="shared" si="60"/>
        <v>0</v>
      </c>
      <c r="DX67" s="39">
        <f t="shared" si="60"/>
        <v>13.932043432590801</v>
      </c>
      <c r="DY67" s="39">
        <f t="shared" si="60"/>
        <v>13.803011170619399</v>
      </c>
      <c r="DZ67" s="39">
        <f t="shared" si="60"/>
        <v>13.3918283624706</v>
      </c>
      <c r="EA67" s="39">
        <f t="shared" si="53"/>
        <v>13.0391401797488</v>
      </c>
      <c r="EB67" s="39">
        <f t="shared" si="53"/>
        <v>12.6675272652712</v>
      </c>
      <c r="EC67" s="39">
        <f t="shared" si="49"/>
        <v>12.242581015845399</v>
      </c>
      <c r="ED67" s="39">
        <f t="shared" si="49"/>
        <v>11.9552691791891</v>
      </c>
      <c r="EE67" s="39">
        <f t="shared" si="49"/>
        <v>11.6782799234905</v>
      </c>
      <c r="EF67" s="39">
        <f t="shared" si="49"/>
        <v>11.36516163444</v>
      </c>
      <c r="EG67" s="39">
        <f t="shared" si="49"/>
        <v>11.0623659263471</v>
      </c>
      <c r="EH67" s="39">
        <f t="shared" si="49"/>
        <v>10.8438712960756</v>
      </c>
      <c r="EI67" s="39">
        <f t="shared" si="49"/>
        <v>10.769892799212</v>
      </c>
      <c r="EK67" s="39">
        <f t="shared" si="42"/>
        <v>6.5528432091614199</v>
      </c>
      <c r="EL67" s="39">
        <f t="shared" si="42"/>
        <v>6.4774195509637398</v>
      </c>
      <c r="EM67" s="39">
        <f t="shared" si="42"/>
        <v>7.1329034417784003</v>
      </c>
      <c r="EN67" s="39">
        <f t="shared" si="42"/>
        <v>8.1720432581879905</v>
      </c>
      <c r="EO67" s="39">
        <f t="shared" si="42"/>
        <v>8.6210755298484205</v>
      </c>
      <c r="EP67" s="39">
        <f t="shared" si="42"/>
        <v>9.3419357667285805</v>
      </c>
      <c r="EQ67" s="39">
        <f t="shared" si="42"/>
        <v>10.081720735364501</v>
      </c>
      <c r="ER67" s="39">
        <f t="shared" si="42"/>
        <v>10.542796018142299</v>
      </c>
      <c r="ES67" s="39">
        <f t="shared" si="42"/>
        <v>10.682150861071401</v>
      </c>
      <c r="ET67" s="39">
        <f t="shared" si="42"/>
        <v>10.6408605372406</v>
      </c>
      <c r="EU67" s="39">
        <f t="shared" si="42"/>
        <v>10.6804304309118</v>
      </c>
      <c r="EV67" s="39">
        <f t="shared" si="42"/>
        <v>10.5238712863865</v>
      </c>
      <c r="EW67" s="39">
        <f t="shared" si="42"/>
        <v>0</v>
      </c>
      <c r="EX67" s="39">
        <f t="shared" si="42"/>
        <v>10.516989565748</v>
      </c>
      <c r="EY67" s="39">
        <f t="shared" si="61"/>
        <v>10.372473432340101</v>
      </c>
      <c r="EZ67" s="39">
        <f t="shared" si="61"/>
        <v>9.8735486860507091</v>
      </c>
      <c r="FA67" s="39">
        <f t="shared" si="61"/>
        <v>9.4021508223152299</v>
      </c>
      <c r="FB67" s="39">
        <f t="shared" si="54"/>
        <v>8.7862368251717999</v>
      </c>
      <c r="FC67" s="39">
        <f t="shared" si="50"/>
        <v>8.0619357279724007</v>
      </c>
      <c r="FD67" s="39">
        <f t="shared" si="50"/>
        <v>7.5492475404060801</v>
      </c>
      <c r="FE67" s="39">
        <f t="shared" si="50"/>
        <v>7.0830109671494599</v>
      </c>
      <c r="FF67" s="39">
        <f t="shared" si="50"/>
        <v>6.5703227795831403</v>
      </c>
      <c r="FG67" s="39">
        <f t="shared" si="50"/>
        <v>5.9974195364301703</v>
      </c>
      <c r="FH67" s="39">
        <f t="shared" si="50"/>
        <v>5.5260216726947</v>
      </c>
      <c r="FI67" s="39">
        <f t="shared" si="50"/>
        <v>5.4227344191833202</v>
      </c>
      <c r="FK67" s="39">
        <f t="shared" si="62"/>
        <v>0.37554226541079722</v>
      </c>
      <c r="FL67" s="39">
        <f t="shared" si="62"/>
        <v>0.378213531068197</v>
      </c>
      <c r="FM67" s="39">
        <f t="shared" si="62"/>
        <v>0.34489293621161243</v>
      </c>
      <c r="FN67" s="39">
        <f t="shared" si="62"/>
        <v>0.29924226297435169</v>
      </c>
      <c r="FO67" s="39">
        <f t="shared" si="62"/>
        <v>0.28106251909963476</v>
      </c>
      <c r="FP67" s="39">
        <f t="shared" si="62"/>
        <v>0.25514287796250373</v>
      </c>
      <c r="FQ67" s="39">
        <f t="shared" si="62"/>
        <v>0.23124060223517956</v>
      </c>
      <c r="FR67" s="39">
        <f t="shared" si="62"/>
        <v>0.21776289583348538</v>
      </c>
      <c r="FS67" s="39">
        <f t="shared" si="62"/>
        <v>0.21330908732620496</v>
      </c>
      <c r="FT67" s="39">
        <f t="shared" si="62"/>
        <v>0.2135178739053431</v>
      </c>
      <c r="FU67" s="39">
        <f t="shared" si="62"/>
        <v>0.21143505538058624</v>
      </c>
      <c r="FV67" s="39">
        <f t="shared" si="62"/>
        <v>0.21508519247609595</v>
      </c>
      <c r="FW67" s="39">
        <f t="shared" si="62"/>
        <v>0.99999999999999989</v>
      </c>
      <c r="FX67" s="39">
        <f t="shared" si="62"/>
        <v>0.21525258633765842</v>
      </c>
      <c r="FY67" s="39">
        <f t="shared" si="62"/>
        <v>0.21969515949277396</v>
      </c>
      <c r="FZ67" s="39">
        <f t="shared" si="57"/>
        <v>0.23568235105412813</v>
      </c>
      <c r="GA67" s="39">
        <f t="shared" si="55"/>
        <v>0.25183628339026687</v>
      </c>
      <c r="GB67" s="39">
        <f t="shared" si="55"/>
        <v>0.27420963672157411</v>
      </c>
      <c r="GC67" s="39">
        <f t="shared" si="51"/>
        <v>0.30343687687773535</v>
      </c>
      <c r="GD67" s="39">
        <f t="shared" si="51"/>
        <v>0.32608383945535913</v>
      </c>
      <c r="GE67" s="39">
        <f t="shared" si="51"/>
        <v>0.3484285433131491</v>
      </c>
      <c r="GF67" s="39">
        <f t="shared" si="51"/>
        <v>0.37489643784629784</v>
      </c>
      <c r="GG67" s="39">
        <f t="shared" si="51"/>
        <v>0.40602118466963899</v>
      </c>
      <c r="GH67" s="39">
        <f t="shared" si="51"/>
        <v>0.43274024496290225</v>
      </c>
      <c r="GI67" s="39">
        <f t="shared" si="51"/>
        <v>0.43917615383371045</v>
      </c>
      <c r="GJ67" s="39">
        <f t="shared" si="27"/>
        <v>10450000000</v>
      </c>
      <c r="GK67" s="39">
        <f t="shared" si="43"/>
        <v>-8.5068235645822359</v>
      </c>
      <c r="GL67" s="39">
        <f t="shared" si="43"/>
        <v>-8.4452587555555994</v>
      </c>
      <c r="GM67" s="39">
        <f t="shared" si="43"/>
        <v>-9.2463140074468182</v>
      </c>
      <c r="GN67" s="39">
        <f t="shared" si="43"/>
        <v>-10.479541392598719</v>
      </c>
      <c r="GO67" s="39">
        <f t="shared" si="43"/>
        <v>-11.02394131150904</v>
      </c>
      <c r="GP67" s="39">
        <f t="shared" si="43"/>
        <v>-11.864331000466377</v>
      </c>
      <c r="GQ67" s="39">
        <f t="shared" si="43"/>
        <v>-12.718718164672683</v>
      </c>
      <c r="GR67" s="39">
        <f t="shared" si="43"/>
        <v>-13.240322336189072</v>
      </c>
      <c r="GS67" s="39">
        <f t="shared" ref="GS67:GZ98" si="63">20*LOG(FS67)</f>
        <v>-13.419812849608753</v>
      </c>
      <c r="GT67" s="39">
        <f t="shared" si="63"/>
        <v>-13.411315273337031</v>
      </c>
      <c r="GU67" s="39">
        <f t="shared" si="63"/>
        <v>-13.496460123334346</v>
      </c>
      <c r="GV67" s="39">
        <f t="shared" si="63"/>
        <v>-13.347789751086822</v>
      </c>
      <c r="GW67" s="39">
        <f t="shared" si="63"/>
        <v>-9.6432746655328714E-16</v>
      </c>
      <c r="GX67" s="39">
        <f t="shared" si="63"/>
        <v>-13.341032432754414</v>
      </c>
      <c r="GY67" s="39">
        <f t="shared" si="63"/>
        <v>-13.163590234255837</v>
      </c>
      <c r="GZ67" s="39">
        <f t="shared" si="63"/>
        <v>-12.553458763326431</v>
      </c>
      <c r="HA67" s="39">
        <f t="shared" si="47"/>
        <v>-11.977633972174157</v>
      </c>
      <c r="HB67" s="39">
        <f t="shared" si="47"/>
        <v>-11.238345731888453</v>
      </c>
      <c r="HC67" s="39">
        <f t="shared" si="47"/>
        <v>-10.358632805113093</v>
      </c>
      <c r="HD67" s="39">
        <f t="shared" si="45"/>
        <v>-9.7334144813647132</v>
      </c>
      <c r="HE67" s="39">
        <f t="shared" si="45"/>
        <v>-9.1577254948929578</v>
      </c>
      <c r="HF67" s="39">
        <f t="shared" si="45"/>
        <v>-8.5217737218995389</v>
      </c>
      <c r="HG67" s="39">
        <f t="shared" si="45"/>
        <v>-7.8290261193378861</v>
      </c>
      <c r="HH67" s="39">
        <f t="shared" si="45"/>
        <v>-7.2754542683134478</v>
      </c>
      <c r="HI67" s="39">
        <f t="shared" si="45"/>
        <v>-7.1472249804301677</v>
      </c>
    </row>
    <row r="68" spans="1:217" s="39" customFormat="1">
      <c r="A68" s="20"/>
      <c r="B68" s="184"/>
      <c r="C68" s="40">
        <v>10.5</v>
      </c>
      <c r="D68" s="41">
        <v>6.605890476190476</v>
      </c>
      <c r="E68" s="42">
        <v>6.649</v>
      </c>
      <c r="F68" s="42">
        <v>6.8570000000000002</v>
      </c>
      <c r="G68" s="42">
        <v>7.13</v>
      </c>
      <c r="H68" s="42">
        <v>7.2770000000000001</v>
      </c>
      <c r="I68" s="42">
        <v>7.4649999999999999</v>
      </c>
      <c r="J68" s="42">
        <v>7.6790000000000003</v>
      </c>
      <c r="K68" s="42">
        <v>7.8220000000000001</v>
      </c>
      <c r="L68" s="42">
        <v>7.9160000000000004</v>
      </c>
      <c r="M68" s="42">
        <v>7.9880000000000004</v>
      </c>
      <c r="N68" s="42">
        <v>8.093</v>
      </c>
      <c r="O68" s="43">
        <v>8.0939999999999994</v>
      </c>
      <c r="P68" s="20"/>
      <c r="Q68" s="41">
        <v>8.0939999999999994</v>
      </c>
      <c r="R68" s="42">
        <v>8.0269999999999992</v>
      </c>
      <c r="S68" s="42">
        <v>7.79</v>
      </c>
      <c r="T68" s="42">
        <v>7.58</v>
      </c>
      <c r="U68" s="42">
        <v>7.3609999999999998</v>
      </c>
      <c r="V68" s="42">
        <v>7.1130000000000004</v>
      </c>
      <c r="W68" s="42">
        <v>6.944</v>
      </c>
      <c r="X68" s="42">
        <v>6.7869999999999999</v>
      </c>
      <c r="Y68" s="42">
        <v>6.6109999999999998</v>
      </c>
      <c r="Z68" s="42">
        <v>6.43</v>
      </c>
      <c r="AA68" s="42">
        <v>6.3040000000000003</v>
      </c>
      <c r="AB68" s="43">
        <v>6.255570476190476</v>
      </c>
      <c r="AD68" s="20"/>
      <c r="AE68" s="184"/>
      <c r="AF68" s="40">
        <v>10.5</v>
      </c>
      <c r="AG68" s="41">
        <v>3.7946838095238093</v>
      </c>
      <c r="AH68" s="42">
        <v>3.7509999999999999</v>
      </c>
      <c r="AI68" s="42">
        <v>4.1319999999999997</v>
      </c>
      <c r="AJ68" s="42">
        <v>4.7329999999999997</v>
      </c>
      <c r="AK68" s="42">
        <v>4.9930000000000003</v>
      </c>
      <c r="AL68" s="42">
        <v>5.407</v>
      </c>
      <c r="AM68" s="42">
        <v>5.8380000000000001</v>
      </c>
      <c r="AN68" s="42">
        <v>6.1050000000000004</v>
      </c>
      <c r="AO68" s="42">
        <v>6.1870000000000003</v>
      </c>
      <c r="AP68" s="42">
        <v>6.1609999999999996</v>
      </c>
      <c r="AQ68" s="42">
        <v>6.19</v>
      </c>
      <c r="AR68" s="43">
        <v>6.0960000000000001</v>
      </c>
      <c r="AS68" s="20"/>
      <c r="AT68" s="41">
        <v>6.0910000000000002</v>
      </c>
      <c r="AU68" s="42">
        <v>6.0149999999999997</v>
      </c>
      <c r="AV68" s="42">
        <v>5.7210000000000001</v>
      </c>
      <c r="AW68" s="42">
        <v>5.4480000000000004</v>
      </c>
      <c r="AX68" s="42">
        <v>5.0890000000000004</v>
      </c>
      <c r="AY68" s="42">
        <v>4.6689999999999996</v>
      </c>
      <c r="AZ68" s="42">
        <v>4.3719999999999999</v>
      </c>
      <c r="BA68" s="42">
        <v>4.0999999999999996</v>
      </c>
      <c r="BB68" s="42">
        <v>3.806</v>
      </c>
      <c r="BC68" s="42">
        <v>3.4740000000000002</v>
      </c>
      <c r="BD68" s="42">
        <v>3.202</v>
      </c>
      <c r="BE68" s="43">
        <v>3.140140952380952</v>
      </c>
      <c r="BH68" s="118" t="str">
        <f t="shared" si="37"/>
        <v>6.60589047619048+3.79468380952381i</v>
      </c>
      <c r="BI68" s="118" t="str">
        <f t="shared" si="37"/>
        <v>6.649+3.751i</v>
      </c>
      <c r="BJ68" s="118" t="str">
        <f t="shared" si="37"/>
        <v>6.857+4.132i</v>
      </c>
      <c r="BK68" s="118" t="str">
        <f t="shared" si="37"/>
        <v>7.13+4.733i</v>
      </c>
      <c r="BL68" s="118" t="str">
        <f t="shared" si="37"/>
        <v>7.277+4.993i</v>
      </c>
      <c r="BM68" s="118" t="str">
        <f t="shared" si="37"/>
        <v>7.465+5.407i</v>
      </c>
      <c r="BN68" s="118" t="str">
        <f t="shared" si="37"/>
        <v>7.679+5.838i</v>
      </c>
      <c r="BO68" s="118" t="str">
        <f t="shared" si="37"/>
        <v>7.822+6.105i</v>
      </c>
      <c r="BP68" s="118" t="str">
        <f t="shared" si="37"/>
        <v>7.916+6.187i</v>
      </c>
      <c r="BQ68" s="118" t="str">
        <f t="shared" si="58"/>
        <v>7.988+6.161i</v>
      </c>
      <c r="BR68" s="118" t="str">
        <f t="shared" si="58"/>
        <v>8.093+6.19i</v>
      </c>
      <c r="BS68" s="118" t="str">
        <f t="shared" si="58"/>
        <v>8.094+6.096i</v>
      </c>
      <c r="BT68" s="118" t="str">
        <f t="shared" si="58"/>
        <v>0</v>
      </c>
      <c r="BU68" s="118" t="str">
        <f t="shared" si="58"/>
        <v>8.094+6.091i</v>
      </c>
      <c r="BV68" s="118" t="str">
        <f t="shared" si="58"/>
        <v>8.027+6.015i</v>
      </c>
      <c r="BW68" s="118" t="str">
        <f t="shared" si="58"/>
        <v>7.79+5.721i</v>
      </c>
      <c r="BX68" s="118" t="str">
        <f t="shared" si="58"/>
        <v>7.58+5.448i</v>
      </c>
      <c r="BY68" s="118" t="str">
        <f t="shared" si="58"/>
        <v>7.361+5.089i</v>
      </c>
      <c r="BZ68" s="118" t="str">
        <f t="shared" si="46"/>
        <v>7.113+4.669i</v>
      </c>
      <c r="CA68" s="118" t="str">
        <f t="shared" si="46"/>
        <v>6.944+4.372i</v>
      </c>
      <c r="CB68" s="118" t="str">
        <f t="shared" si="46"/>
        <v>6.787+4.1i</v>
      </c>
      <c r="CC68" s="118" t="str">
        <f t="shared" si="44"/>
        <v>6.611+3.806i</v>
      </c>
      <c r="CD68" s="118" t="str">
        <f t="shared" si="44"/>
        <v>6.43+3.474i</v>
      </c>
      <c r="CE68" s="118" t="str">
        <f t="shared" si="44"/>
        <v>6.304+3.202i</v>
      </c>
      <c r="CF68" s="118" t="str">
        <f t="shared" si="44"/>
        <v>6.25557047619048+3.14014095238095i</v>
      </c>
      <c r="CG68" s="118" t="str">
        <f t="shared" si="44"/>
        <v>0</v>
      </c>
      <c r="CH68" s="39">
        <f t="shared" si="22"/>
        <v>10500000000</v>
      </c>
      <c r="CI68" s="121">
        <f t="shared" si="23"/>
        <v>1.7122376350489112</v>
      </c>
      <c r="CJ68" s="121" t="str">
        <f t="shared" si="59"/>
        <v>11.3108542863445+6.49740043177744i</v>
      </c>
      <c r="CK68" s="121" t="str">
        <f t="shared" si="59"/>
        <v>11.3846680354402+6.42260336906847i</v>
      </c>
      <c r="CL68" s="121" t="str">
        <f t="shared" si="59"/>
        <v>11.7408134635304+7.0749659080221i</v>
      </c>
      <c r="CM68" s="121" t="str">
        <f t="shared" si="59"/>
        <v>12.2082543378987+8.1040207266865i</v>
      </c>
      <c r="CN68" s="121" t="str">
        <f t="shared" si="59"/>
        <v>12.4599532702509+8.54920251179921i</v>
      </c>
      <c r="CO68" s="121" t="str">
        <f t="shared" si="59"/>
        <v>12.7818539456401+9.25806889270946i</v>
      </c>
      <c r="CP68" s="121" t="str">
        <f t="shared" si="59"/>
        <v>13.1482727995406+9.99604331341554i</v>
      </c>
      <c r="CQ68" s="121" t="str">
        <f t="shared" si="59"/>
        <v>13.3931227813526+10.4532107619736i</v>
      </c>
      <c r="CR68" s="121" t="str">
        <f t="shared" si="59"/>
        <v>13.5540731190472+10.5936142480476i</v>
      </c>
      <c r="CS68" s="121" t="str">
        <f t="shared" si="59"/>
        <v>13.6773542287707+10.5490960695363i</v>
      </c>
      <c r="CT68" s="121" t="str">
        <f t="shared" si="59"/>
        <v>13.8571391804508+10.5987509609528i</v>
      </c>
      <c r="CU68" s="121" t="str">
        <f t="shared" si="59"/>
        <v>13.8588514180859+10.4378006232582i</v>
      </c>
      <c r="CV68" s="121" t="str">
        <f t="shared" si="59"/>
        <v>0</v>
      </c>
      <c r="CW68" s="121" t="str">
        <f t="shared" si="59"/>
        <v>13.8588514180859+10.4292394350829i</v>
      </c>
      <c r="CX68" s="121" t="str">
        <f t="shared" si="59"/>
        <v>13.7441314965376+10.2991093748192i</v>
      </c>
      <c r="CY68" s="121" t="str">
        <f t="shared" si="56"/>
        <v>13.338331177031+9.79571151011482i</v>
      </c>
      <c r="CZ68" s="121" t="str">
        <f t="shared" si="52"/>
        <v>12.9787612736707+9.32827063574647i</v>
      </c>
      <c r="DA68" s="121" t="str">
        <f t="shared" si="52"/>
        <v>12.603781231595+8.71357732476391i</v>
      </c>
      <c r="DB68" s="121" t="str">
        <f t="shared" si="48"/>
        <v>12.1791462981029+7.99443751804337i</v>
      </c>
      <c r="DC68" s="121" t="str">
        <f t="shared" si="48"/>
        <v>11.8897781377796+7.48590294043384i</v>
      </c>
      <c r="DD68" s="121" t="str">
        <f t="shared" si="48"/>
        <v>11.620956829077+7.02017430370054i</v>
      </c>
      <c r="DE68" s="121" t="str">
        <f t="shared" si="48"/>
        <v>11.3196030053084+6.51677643899616i</v>
      </c>
      <c r="DF68" s="121" t="str">
        <f t="shared" si="48"/>
        <v>11.0096879933645+5.94831354415992i</v>
      </c>
      <c r="DG68" s="121" t="str">
        <f t="shared" si="48"/>
        <v>10.7939460513483+5.48258490742661i</v>
      </c>
      <c r="DH68" s="121" t="str">
        <f t="shared" si="48"/>
        <v>10.7110231980342+5.37666751802499i</v>
      </c>
      <c r="DI68" s="121"/>
      <c r="DK68" s="39">
        <f t="shared" si="60"/>
        <v>11.310854286344499</v>
      </c>
      <c r="DL68" s="39">
        <f t="shared" si="60"/>
        <v>11.3846680354402</v>
      </c>
      <c r="DM68" s="39">
        <f t="shared" si="60"/>
        <v>11.740813463530399</v>
      </c>
      <c r="DN68" s="39">
        <f t="shared" si="60"/>
        <v>12.208254337898699</v>
      </c>
      <c r="DO68" s="39">
        <f t="shared" si="60"/>
        <v>12.459953270250899</v>
      </c>
      <c r="DP68" s="39">
        <f t="shared" si="60"/>
        <v>12.781853945640099</v>
      </c>
      <c r="DQ68" s="39">
        <f t="shared" si="60"/>
        <v>13.148272799540599</v>
      </c>
      <c r="DR68" s="39">
        <f t="shared" si="60"/>
        <v>13.3931227813526</v>
      </c>
      <c r="DS68" s="39">
        <f t="shared" si="60"/>
        <v>13.554073119047199</v>
      </c>
      <c r="DT68" s="39">
        <f t="shared" si="60"/>
        <v>13.6773542287707</v>
      </c>
      <c r="DU68" s="39">
        <f t="shared" si="60"/>
        <v>13.857139180450799</v>
      </c>
      <c r="DV68" s="39">
        <f t="shared" si="60"/>
        <v>13.8588514180859</v>
      </c>
      <c r="DW68" s="39">
        <f t="shared" si="60"/>
        <v>0</v>
      </c>
      <c r="DX68" s="39">
        <f t="shared" si="60"/>
        <v>13.8588514180859</v>
      </c>
      <c r="DY68" s="39">
        <f t="shared" si="60"/>
        <v>13.7441314965376</v>
      </c>
      <c r="DZ68" s="39">
        <f t="shared" si="60"/>
        <v>13.338331177031</v>
      </c>
      <c r="EA68" s="39">
        <f t="shared" si="53"/>
        <v>12.978761273670701</v>
      </c>
      <c r="EB68" s="39">
        <f t="shared" si="53"/>
        <v>12.603781231595001</v>
      </c>
      <c r="EC68" s="39">
        <f t="shared" si="49"/>
        <v>12.1791462981029</v>
      </c>
      <c r="ED68" s="39">
        <f t="shared" si="49"/>
        <v>11.889778137779601</v>
      </c>
      <c r="EE68" s="39">
        <f t="shared" si="49"/>
        <v>11.620956829077</v>
      </c>
      <c r="EF68" s="39">
        <f t="shared" si="49"/>
        <v>11.3196030053084</v>
      </c>
      <c r="EG68" s="39">
        <f t="shared" si="49"/>
        <v>11.0096879933645</v>
      </c>
      <c r="EH68" s="39">
        <f t="shared" si="49"/>
        <v>10.7939460513483</v>
      </c>
      <c r="EI68" s="39">
        <f t="shared" si="49"/>
        <v>10.7110231980342</v>
      </c>
      <c r="EK68" s="39">
        <f t="shared" si="42"/>
        <v>6.4974004317774403</v>
      </c>
      <c r="EL68" s="39">
        <f t="shared" si="42"/>
        <v>6.4226033690684696</v>
      </c>
      <c r="EM68" s="39">
        <f t="shared" si="42"/>
        <v>7.0749659080220999</v>
      </c>
      <c r="EN68" s="39">
        <f t="shared" si="42"/>
        <v>8.1040207266864996</v>
      </c>
      <c r="EO68" s="39">
        <f t="shared" si="42"/>
        <v>8.5492025117992103</v>
      </c>
      <c r="EP68" s="39">
        <f t="shared" si="42"/>
        <v>9.2580688927094599</v>
      </c>
      <c r="EQ68" s="39">
        <f t="shared" si="42"/>
        <v>9.9960433134155409</v>
      </c>
      <c r="ER68" s="39">
        <f t="shared" si="42"/>
        <v>10.453210761973599</v>
      </c>
      <c r="ES68" s="39">
        <f t="shared" si="42"/>
        <v>10.593614248047601</v>
      </c>
      <c r="ET68" s="39">
        <f t="shared" si="42"/>
        <v>10.549096069536301</v>
      </c>
      <c r="EU68" s="39">
        <f t="shared" si="42"/>
        <v>10.598750960952801</v>
      </c>
      <c r="EV68" s="39">
        <f t="shared" si="42"/>
        <v>10.4378006232582</v>
      </c>
      <c r="EW68" s="39">
        <f t="shared" si="42"/>
        <v>0</v>
      </c>
      <c r="EX68" s="39">
        <f t="shared" si="42"/>
        <v>10.4292394350829</v>
      </c>
      <c r="EY68" s="39">
        <f t="shared" si="61"/>
        <v>10.299109374819199</v>
      </c>
      <c r="EZ68" s="39">
        <f t="shared" si="61"/>
        <v>9.7957115101148204</v>
      </c>
      <c r="FA68" s="39">
        <f t="shared" si="61"/>
        <v>9.3282706357464704</v>
      </c>
      <c r="FB68" s="39">
        <f t="shared" si="54"/>
        <v>8.7135773247639108</v>
      </c>
      <c r="FC68" s="39">
        <f t="shared" si="50"/>
        <v>7.9944375180433704</v>
      </c>
      <c r="FD68" s="39">
        <f t="shared" si="50"/>
        <v>7.4859029404338404</v>
      </c>
      <c r="FE68" s="39">
        <f t="shared" si="50"/>
        <v>7.0201743037005402</v>
      </c>
      <c r="FF68" s="39">
        <f t="shared" si="50"/>
        <v>6.5167764389961604</v>
      </c>
      <c r="FG68" s="39">
        <f t="shared" si="50"/>
        <v>5.9483135441599204</v>
      </c>
      <c r="FH68" s="39">
        <f t="shared" si="50"/>
        <v>5.4825849074266104</v>
      </c>
      <c r="FI68" s="39">
        <f t="shared" si="50"/>
        <v>5.3766675180249903</v>
      </c>
      <c r="FK68" s="39">
        <f t="shared" si="62"/>
        <v>0.37894374482893528</v>
      </c>
      <c r="FL68" s="39">
        <f t="shared" si="62"/>
        <v>0.38140975704644742</v>
      </c>
      <c r="FM68" s="39">
        <f t="shared" si="62"/>
        <v>0.34802552421714672</v>
      </c>
      <c r="FN68" s="39">
        <f t="shared" si="62"/>
        <v>0.30223537015844698</v>
      </c>
      <c r="FO68" s="39">
        <f t="shared" si="62"/>
        <v>0.28403951645957143</v>
      </c>
      <c r="FP68" s="39">
        <f t="shared" si="62"/>
        <v>0.25827590628369518</v>
      </c>
      <c r="FQ68" s="39">
        <f t="shared" si="62"/>
        <v>0.23415453590024263</v>
      </c>
      <c r="FR68" s="39">
        <f t="shared" si="62"/>
        <v>0.22048826402583682</v>
      </c>
      <c r="FS68" s="39">
        <f t="shared" si="62"/>
        <v>0.21592098564893922</v>
      </c>
      <c r="FT68" s="39">
        <f t="shared" si="62"/>
        <v>0.21618279858621986</v>
      </c>
      <c r="FU68" s="39">
        <f t="shared" si="62"/>
        <v>0.21377317210301316</v>
      </c>
      <c r="FV68" s="39">
        <f t="shared" si="62"/>
        <v>0.21768978860350521</v>
      </c>
      <c r="FW68" s="39">
        <f t="shared" si="62"/>
        <v>0.99999999999999989</v>
      </c>
      <c r="FX68" s="39">
        <f t="shared" si="62"/>
        <v>0.21790131299108845</v>
      </c>
      <c r="FY68" s="39">
        <f t="shared" si="62"/>
        <v>0.22194822695057351</v>
      </c>
      <c r="FZ68" s="39">
        <f t="shared" si="57"/>
        <v>0.23822434368544151</v>
      </c>
      <c r="GA68" s="39">
        <f t="shared" si="55"/>
        <v>0.25453035296222148</v>
      </c>
      <c r="GB68" s="39">
        <f t="shared" si="55"/>
        <v>0.27718115281122058</v>
      </c>
      <c r="GC68" s="39">
        <f t="shared" si="51"/>
        <v>0.30657851181282181</v>
      </c>
      <c r="GD68" s="39">
        <f t="shared" si="51"/>
        <v>0.32933918419736391</v>
      </c>
      <c r="GE68" s="39">
        <f t="shared" si="51"/>
        <v>0.35179870600407703</v>
      </c>
      <c r="GF68" s="39">
        <f t="shared" si="51"/>
        <v>0.37793896322141557</v>
      </c>
      <c r="GG68" s="39">
        <f t="shared" si="51"/>
        <v>0.40917696444300344</v>
      </c>
      <c r="GH68" s="39">
        <f t="shared" si="51"/>
        <v>0.4357333164797671</v>
      </c>
      <c r="GI68" s="39">
        <f t="shared" si="51"/>
        <v>0.44248330765958183</v>
      </c>
      <c r="GJ68" s="39">
        <f t="shared" si="27"/>
        <v>10500000000</v>
      </c>
      <c r="GK68" s="39">
        <f t="shared" ref="GK68:GR99" si="64">20*LOG(FK68)</f>
        <v>-8.4285051475371038</v>
      </c>
      <c r="GL68" s="39">
        <f t="shared" si="64"/>
        <v>-8.3721640245820499</v>
      </c>
      <c r="GM68" s="39">
        <f t="shared" si="64"/>
        <v>-9.167778073932551</v>
      </c>
      <c r="GN68" s="39">
        <f t="shared" si="64"/>
        <v>-10.393094243635357</v>
      </c>
      <c r="GO68" s="39">
        <f t="shared" si="64"/>
        <v>-10.932424707053558</v>
      </c>
      <c r="GP68" s="39">
        <f t="shared" si="64"/>
        <v>-11.758322117036169</v>
      </c>
      <c r="GQ68" s="39">
        <f t="shared" si="64"/>
        <v>-12.609948498200424</v>
      </c>
      <c r="GR68" s="39">
        <f t="shared" si="64"/>
        <v>-13.132290437252783</v>
      </c>
      <c r="GS68" s="39">
        <f t="shared" si="63"/>
        <v>-13.314102919075408</v>
      </c>
      <c r="GT68" s="39">
        <f t="shared" si="63"/>
        <v>-13.303577306293061</v>
      </c>
      <c r="GU68" s="39">
        <f t="shared" si="63"/>
        <v>-13.400935967454808</v>
      </c>
      <c r="GV68" s="39">
        <f t="shared" si="63"/>
        <v>-13.243238847488755</v>
      </c>
      <c r="GW68" s="39">
        <f t="shared" si="63"/>
        <v>-9.6432746655328714E-16</v>
      </c>
      <c r="GX68" s="39">
        <f t="shared" si="63"/>
        <v>-13.234803057023807</v>
      </c>
      <c r="GY68" s="39">
        <f t="shared" si="63"/>
        <v>-13.074966400351274</v>
      </c>
      <c r="GZ68" s="39">
        <f t="shared" si="63"/>
        <v>-12.460277217429635</v>
      </c>
      <c r="HA68" s="39">
        <f t="shared" si="47"/>
        <v>-11.885208405013511</v>
      </c>
      <c r="HB68" s="39">
        <f t="shared" si="47"/>
        <v>-11.144726066223459</v>
      </c>
      <c r="HC68" s="39">
        <f t="shared" si="47"/>
        <v>-10.269165765116137</v>
      </c>
      <c r="HD68" s="39">
        <f t="shared" si="45"/>
        <v>-9.647131892394226</v>
      </c>
      <c r="HE68" s="39">
        <f t="shared" si="45"/>
        <v>-9.0741152461966479</v>
      </c>
      <c r="HF68" s="39">
        <f t="shared" si="45"/>
        <v>-8.4515666528068287</v>
      </c>
      <c r="HG68" s="39">
        <f t="shared" si="45"/>
        <v>-7.7617764775402183</v>
      </c>
      <c r="HH68" s="39">
        <f t="shared" si="45"/>
        <v>-7.215584646584718</v>
      </c>
      <c r="HI68" s="39">
        <f t="shared" si="45"/>
        <v>-7.0820621616088006</v>
      </c>
    </row>
    <row r="69" spans="1:217" s="39" customFormat="1">
      <c r="A69" s="20"/>
      <c r="B69" s="184"/>
      <c r="C69" s="40">
        <v>10.55</v>
      </c>
      <c r="D69" s="41">
        <v>6.6020366666666668</v>
      </c>
      <c r="E69" s="42">
        <v>6.64</v>
      </c>
      <c r="F69" s="42">
        <v>6.8490000000000002</v>
      </c>
      <c r="G69" s="42">
        <v>7.1150000000000002</v>
      </c>
      <c r="H69" s="42">
        <v>7.2670000000000003</v>
      </c>
      <c r="I69" s="42">
        <v>7.4569999999999999</v>
      </c>
      <c r="J69" s="42">
        <v>7.6630000000000003</v>
      </c>
      <c r="K69" s="42">
        <v>7.8129999999999997</v>
      </c>
      <c r="L69" s="42">
        <v>7.9039999999999999</v>
      </c>
      <c r="M69" s="42">
        <v>7.9749999999999996</v>
      </c>
      <c r="N69" s="42">
        <v>8.0749999999999993</v>
      </c>
      <c r="O69" s="43">
        <v>8.0809999999999995</v>
      </c>
      <c r="P69" s="20"/>
      <c r="Q69" s="41">
        <v>8.0820000000000007</v>
      </c>
      <c r="R69" s="42">
        <v>8.0109999999999992</v>
      </c>
      <c r="S69" s="42">
        <v>7.7729999999999997</v>
      </c>
      <c r="T69" s="42">
        <v>7.577</v>
      </c>
      <c r="U69" s="42">
        <v>7.3559999999999999</v>
      </c>
      <c r="V69" s="42">
        <v>7.1059999999999999</v>
      </c>
      <c r="W69" s="42">
        <v>6.9370000000000003</v>
      </c>
      <c r="X69" s="42">
        <v>6.78</v>
      </c>
      <c r="Y69" s="42">
        <v>6.5990000000000002</v>
      </c>
      <c r="Z69" s="42">
        <v>6.4219999999999997</v>
      </c>
      <c r="AA69" s="42">
        <v>6.2949999999999999</v>
      </c>
      <c r="AB69" s="43">
        <v>6.2474071428571429</v>
      </c>
      <c r="AD69" s="20"/>
      <c r="AE69" s="184"/>
      <c r="AF69" s="40">
        <v>10.55</v>
      </c>
      <c r="AG69" s="41">
        <v>3.7780185714285714</v>
      </c>
      <c r="AH69" s="42">
        <v>3.7509999999999999</v>
      </c>
      <c r="AI69" s="42">
        <v>4.1269999999999998</v>
      </c>
      <c r="AJ69" s="42">
        <v>4.72</v>
      </c>
      <c r="AK69" s="42">
        <v>4.9870000000000001</v>
      </c>
      <c r="AL69" s="42">
        <v>5.3760000000000003</v>
      </c>
      <c r="AM69" s="42">
        <v>5.8150000000000004</v>
      </c>
      <c r="AN69" s="42">
        <v>6.0810000000000004</v>
      </c>
      <c r="AO69" s="42">
        <v>6.15</v>
      </c>
      <c r="AP69" s="42">
        <v>6.1379999999999999</v>
      </c>
      <c r="AQ69" s="42">
        <v>6.1630000000000003</v>
      </c>
      <c r="AR69" s="43">
        <v>6.069</v>
      </c>
      <c r="AS69" s="20"/>
      <c r="AT69" s="41">
        <v>6.0640000000000001</v>
      </c>
      <c r="AU69" s="42">
        <v>5.9859999999999998</v>
      </c>
      <c r="AV69" s="42">
        <v>5.7039999999999997</v>
      </c>
      <c r="AW69" s="42">
        <v>5.4169999999999998</v>
      </c>
      <c r="AX69" s="42">
        <v>5.0750000000000002</v>
      </c>
      <c r="AY69" s="42">
        <v>4.6529999999999996</v>
      </c>
      <c r="AZ69" s="42">
        <v>4.3520000000000003</v>
      </c>
      <c r="BA69" s="42">
        <v>4.0819999999999999</v>
      </c>
      <c r="BB69" s="42">
        <v>3.7919999999999998</v>
      </c>
      <c r="BC69" s="42">
        <v>3.4660000000000002</v>
      </c>
      <c r="BD69" s="42">
        <v>3.194</v>
      </c>
      <c r="BE69" s="43">
        <v>3.131751428571429</v>
      </c>
      <c r="BH69" s="118" t="str">
        <f t="shared" si="37"/>
        <v>6.60203666666667+3.77801857142857i</v>
      </c>
      <c r="BI69" s="118" t="str">
        <f t="shared" si="37"/>
        <v>6.64+3.751i</v>
      </c>
      <c r="BJ69" s="118" t="str">
        <f t="shared" si="37"/>
        <v>6.849+4.127i</v>
      </c>
      <c r="BK69" s="118" t="str">
        <f t="shared" si="37"/>
        <v>7.115+4.72i</v>
      </c>
      <c r="BL69" s="118" t="str">
        <f t="shared" si="37"/>
        <v>7.267+4.987i</v>
      </c>
      <c r="BM69" s="118" t="str">
        <f t="shared" si="37"/>
        <v>7.457+5.376i</v>
      </c>
      <c r="BN69" s="118" t="str">
        <f t="shared" si="37"/>
        <v>7.663+5.815i</v>
      </c>
      <c r="BO69" s="118" t="str">
        <f t="shared" si="37"/>
        <v>7.813+6.081i</v>
      </c>
      <c r="BP69" s="118" t="str">
        <f t="shared" si="37"/>
        <v>7.904+6.15i</v>
      </c>
      <c r="BQ69" s="118" t="str">
        <f t="shared" si="58"/>
        <v>7.975+6.138i</v>
      </c>
      <c r="BR69" s="118" t="str">
        <f t="shared" si="58"/>
        <v>8.075+6.163i</v>
      </c>
      <c r="BS69" s="118" t="str">
        <f t="shared" si="58"/>
        <v>8.081+6.069i</v>
      </c>
      <c r="BT69" s="118" t="str">
        <f t="shared" si="58"/>
        <v>0</v>
      </c>
      <c r="BU69" s="118" t="str">
        <f t="shared" si="58"/>
        <v>8.082+6.064i</v>
      </c>
      <c r="BV69" s="118" t="str">
        <f t="shared" si="58"/>
        <v>8.011+5.986i</v>
      </c>
      <c r="BW69" s="118" t="str">
        <f t="shared" si="58"/>
        <v>7.773+5.704i</v>
      </c>
      <c r="BX69" s="118" t="str">
        <f t="shared" si="58"/>
        <v>7.577+5.417i</v>
      </c>
      <c r="BY69" s="118" t="str">
        <f t="shared" si="58"/>
        <v>7.356+5.075i</v>
      </c>
      <c r="BZ69" s="118" t="str">
        <f t="shared" si="46"/>
        <v>7.106+4.653i</v>
      </c>
      <c r="CA69" s="118" t="str">
        <f t="shared" si="46"/>
        <v>6.937+4.352i</v>
      </c>
      <c r="CB69" s="118" t="str">
        <f t="shared" si="46"/>
        <v>6.78+4.082i</v>
      </c>
      <c r="CC69" s="118" t="str">
        <f t="shared" si="44"/>
        <v>6.599+3.792i</v>
      </c>
      <c r="CD69" s="118" t="str">
        <f t="shared" si="44"/>
        <v>6.422+3.466i</v>
      </c>
      <c r="CE69" s="118" t="str">
        <f t="shared" si="44"/>
        <v>6.295+3.194i</v>
      </c>
      <c r="CF69" s="118" t="str">
        <f t="shared" si="44"/>
        <v>6.24740714285714+3.13175142857143i</v>
      </c>
      <c r="CG69" s="118" t="str">
        <f t="shared" si="44"/>
        <v>0</v>
      </c>
      <c r="CH69" s="39">
        <f t="shared" si="22"/>
        <v>10550000000</v>
      </c>
      <c r="CI69" s="121">
        <f t="shared" si="23"/>
        <v>1.7041227647406225</v>
      </c>
      <c r="CJ69" s="121" t="str">
        <f t="shared" si="59"/>
        <v>11.250680977319+6.43820745318427i</v>
      </c>
      <c r="CK69" s="121" t="str">
        <f t="shared" si="59"/>
        <v>11.3153751578777+6.39216449054207i</v>
      </c>
      <c r="CL69" s="121" t="str">
        <f t="shared" si="59"/>
        <v>11.6715368157085+7.03291465008455i</v>
      </c>
      <c r="CM69" s="121" t="str">
        <f t="shared" si="59"/>
        <v>12.1248334711295+8.04345944957574i</v>
      </c>
      <c r="CN69" s="121" t="str">
        <f t="shared" si="59"/>
        <v>12.3838601313701+8.49846022776148i</v>
      </c>
      <c r="CO69" s="121" t="str">
        <f t="shared" si="59"/>
        <v>12.7076434566708+9.16136398324559i</v>
      </c>
      <c r="CP69" s="121" t="str">
        <f t="shared" si="59"/>
        <v>13.0586927462074+9.90947387696672i</v>
      </c>
      <c r="CQ69" s="121" t="str">
        <f t="shared" si="59"/>
        <v>13.3143111609185+10.3627705323877i</v>
      </c>
      <c r="CR69" s="121" t="str">
        <f t="shared" si="59"/>
        <v>13.4693863325099+10.4803550031548i</v>
      </c>
      <c r="CS69" s="121" t="str">
        <f t="shared" si="59"/>
        <v>13.5903790488065+10.4599055299779i</v>
      </c>
      <c r="CT69" s="121" t="str">
        <f t="shared" si="59"/>
        <v>13.7607913252805+10.5025085990965i</v>
      </c>
      <c r="CU69" s="121" t="str">
        <f t="shared" si="59"/>
        <v>13.771016061869+10.3423210592108i</v>
      </c>
      <c r="CV69" s="121" t="str">
        <f t="shared" si="59"/>
        <v>0</v>
      </c>
      <c r="CW69" s="121" t="str">
        <f t="shared" si="59"/>
        <v>13.7727201846337+10.3338004453871i</v>
      </c>
      <c r="CX69" s="121" t="str">
        <f t="shared" si="59"/>
        <v>13.6517274683371+10.2008788697374i</v>
      </c>
      <c r="CY69" s="121" t="str">
        <f t="shared" si="56"/>
        <v>13.2461462503289+9.72031625008051i</v>
      </c>
      <c r="CZ69" s="121" t="str">
        <f t="shared" si="52"/>
        <v>12.9121381884397+9.23123301659995i</v>
      </c>
      <c r="DA69" s="121" t="str">
        <f t="shared" si="52"/>
        <v>12.535527057432+8.64842303105866i</v>
      </c>
      <c r="DB69" s="121" t="str">
        <f t="shared" si="48"/>
        <v>12.1094963662469+7.92928322433812i</v>
      </c>
      <c r="DC69" s="121" t="str">
        <f t="shared" si="48"/>
        <v>11.8214996190057+7.41634227215119i</v>
      </c>
      <c r="DD69" s="121" t="str">
        <f t="shared" si="48"/>
        <v>11.5539523449414+6.95622912567122i</v>
      </c>
      <c r="DE69" s="121" t="str">
        <f t="shared" si="48"/>
        <v>11.2455061245234+6.46203352389644i</v>
      </c>
      <c r="DF69" s="121" t="str">
        <f t="shared" si="48"/>
        <v>10.9438763951643+5.906489502591i</v>
      </c>
      <c r="DG69" s="121" t="str">
        <f t="shared" si="48"/>
        <v>10.7274528040422+5.44296811058155i</v>
      </c>
      <c r="DH69" s="121" t="str">
        <f t="shared" si="48"/>
        <v>10.646348732746+5.33688890293754i</v>
      </c>
      <c r="DI69" s="121"/>
      <c r="DK69" s="39">
        <f t="shared" si="60"/>
        <v>11.250680977319</v>
      </c>
      <c r="DL69" s="39">
        <f t="shared" si="60"/>
        <v>11.3153751578777</v>
      </c>
      <c r="DM69" s="39">
        <f t="shared" si="60"/>
        <v>11.6715368157085</v>
      </c>
      <c r="DN69" s="39">
        <f t="shared" si="60"/>
        <v>12.1248334711295</v>
      </c>
      <c r="DO69" s="39">
        <f t="shared" si="60"/>
        <v>12.383860131370099</v>
      </c>
      <c r="DP69" s="39">
        <f t="shared" si="60"/>
        <v>12.7076434566708</v>
      </c>
      <c r="DQ69" s="39">
        <f t="shared" si="60"/>
        <v>13.058692746207401</v>
      </c>
      <c r="DR69" s="39">
        <f t="shared" si="60"/>
        <v>13.3143111609185</v>
      </c>
      <c r="DS69" s="39">
        <f t="shared" si="60"/>
        <v>13.469386332509901</v>
      </c>
      <c r="DT69" s="39">
        <f t="shared" si="60"/>
        <v>13.590379048806501</v>
      </c>
      <c r="DU69" s="39">
        <f t="shared" si="60"/>
        <v>13.760791325280501</v>
      </c>
      <c r="DV69" s="39">
        <f t="shared" si="60"/>
        <v>13.771016061869</v>
      </c>
      <c r="DW69" s="39">
        <f t="shared" si="60"/>
        <v>0</v>
      </c>
      <c r="DX69" s="39">
        <f t="shared" si="60"/>
        <v>13.7727201846337</v>
      </c>
      <c r="DY69" s="39">
        <f t="shared" si="60"/>
        <v>13.6517274683371</v>
      </c>
      <c r="DZ69" s="39">
        <f t="shared" si="60"/>
        <v>13.2461462503289</v>
      </c>
      <c r="EA69" s="39">
        <f t="shared" si="53"/>
        <v>12.9121381884397</v>
      </c>
      <c r="EB69" s="39">
        <f t="shared" si="53"/>
        <v>12.535527057432001</v>
      </c>
      <c r="EC69" s="39">
        <f t="shared" si="49"/>
        <v>12.1094963662469</v>
      </c>
      <c r="ED69" s="39">
        <f t="shared" si="49"/>
        <v>11.821499619005699</v>
      </c>
      <c r="EE69" s="39">
        <f t="shared" si="49"/>
        <v>11.553952344941401</v>
      </c>
      <c r="EF69" s="39">
        <f t="shared" si="49"/>
        <v>11.2455061245234</v>
      </c>
      <c r="EG69" s="39">
        <f t="shared" si="49"/>
        <v>10.943876395164301</v>
      </c>
      <c r="EH69" s="39">
        <f t="shared" si="49"/>
        <v>10.727452804042199</v>
      </c>
      <c r="EI69" s="39">
        <f t="shared" si="49"/>
        <v>10.646348732746</v>
      </c>
      <c r="EK69" s="39">
        <f t="shared" si="42"/>
        <v>6.4382074531842699</v>
      </c>
      <c r="EL69" s="39">
        <f t="shared" si="42"/>
        <v>6.3921644905420703</v>
      </c>
      <c r="EM69" s="39">
        <f t="shared" si="42"/>
        <v>7.0329146500845496</v>
      </c>
      <c r="EN69" s="39">
        <f t="shared" si="42"/>
        <v>8.0434594495757405</v>
      </c>
      <c r="EO69" s="39">
        <f t="shared" si="42"/>
        <v>8.4984602277614805</v>
      </c>
      <c r="EP69" s="39">
        <f t="shared" si="42"/>
        <v>9.1613639832455895</v>
      </c>
      <c r="EQ69" s="39">
        <f t="shared" si="42"/>
        <v>9.9094738769667199</v>
      </c>
      <c r="ER69" s="39">
        <f t="shared" si="42"/>
        <v>10.3627705323877</v>
      </c>
      <c r="ES69" s="39">
        <f t="shared" si="42"/>
        <v>10.4803550031548</v>
      </c>
      <c r="ET69" s="39">
        <f t="shared" si="42"/>
        <v>10.459905529977901</v>
      </c>
      <c r="EU69" s="39">
        <f t="shared" si="42"/>
        <v>10.502508599096499</v>
      </c>
      <c r="EV69" s="39">
        <f t="shared" si="42"/>
        <v>10.3423210592108</v>
      </c>
      <c r="EW69" s="39">
        <f t="shared" si="42"/>
        <v>0</v>
      </c>
      <c r="EX69" s="39">
        <f t="shared" si="42"/>
        <v>10.3338004453871</v>
      </c>
      <c r="EY69" s="39">
        <f t="shared" si="61"/>
        <v>10.2008788697374</v>
      </c>
      <c r="EZ69" s="39">
        <f t="shared" si="61"/>
        <v>9.7203162500805096</v>
      </c>
      <c r="FA69" s="39">
        <f t="shared" si="61"/>
        <v>9.2312330165999494</v>
      </c>
      <c r="FB69" s="39">
        <f t="shared" si="54"/>
        <v>8.6484230310586607</v>
      </c>
      <c r="FC69" s="39">
        <f t="shared" si="50"/>
        <v>7.9292832243381204</v>
      </c>
      <c r="FD69" s="39">
        <f t="shared" si="50"/>
        <v>7.4163422721511898</v>
      </c>
      <c r="FE69" s="39">
        <f t="shared" si="50"/>
        <v>6.9562291256712196</v>
      </c>
      <c r="FF69" s="39">
        <f t="shared" si="50"/>
        <v>6.4620335238964399</v>
      </c>
      <c r="FG69" s="39">
        <f t="shared" si="50"/>
        <v>5.9064895025909996</v>
      </c>
      <c r="FH69" s="39">
        <f t="shared" si="50"/>
        <v>5.4429681105815497</v>
      </c>
      <c r="FI69" s="39">
        <f t="shared" si="50"/>
        <v>5.3368889029375399</v>
      </c>
      <c r="FK69" s="39">
        <f t="shared" si="62"/>
        <v>0.38247395395807476</v>
      </c>
      <c r="FL69" s="39">
        <f t="shared" si="62"/>
        <v>0.38374482663046239</v>
      </c>
      <c r="FM69" s="39">
        <f t="shared" si="62"/>
        <v>0.35064480899595396</v>
      </c>
      <c r="FN69" s="39">
        <f t="shared" si="62"/>
        <v>0.30530831203127329</v>
      </c>
      <c r="FO69" s="39">
        <f t="shared" si="62"/>
        <v>0.28649332523878218</v>
      </c>
      <c r="FP69" s="39">
        <f t="shared" si="62"/>
        <v>0.26187697954275074</v>
      </c>
      <c r="FQ69" s="39">
        <f t="shared" si="62"/>
        <v>0.23718334922407402</v>
      </c>
      <c r="FR69" s="39">
        <f t="shared" si="62"/>
        <v>0.22332112435071519</v>
      </c>
      <c r="FS69" s="39">
        <f t="shared" si="62"/>
        <v>0.21928835817190601</v>
      </c>
      <c r="FT69" s="39">
        <f t="shared" si="62"/>
        <v>0.21897294091094141</v>
      </c>
      <c r="FU69" s="39">
        <f t="shared" si="62"/>
        <v>0.21676228912077947</v>
      </c>
      <c r="FV69" s="39">
        <f t="shared" si="62"/>
        <v>0.22067165115712076</v>
      </c>
      <c r="FW69" s="39">
        <f t="shared" si="62"/>
        <v>0.99999999999999989</v>
      </c>
      <c r="FX69" s="39">
        <f t="shared" si="62"/>
        <v>0.22087406404337337</v>
      </c>
      <c r="FY69" s="39">
        <f t="shared" si="62"/>
        <v>0.22510658106348536</v>
      </c>
      <c r="FZ69" s="39">
        <f t="shared" si="57"/>
        <v>0.24102791327366005</v>
      </c>
      <c r="GA69" s="39">
        <f t="shared" si="55"/>
        <v>0.2580166178976776</v>
      </c>
      <c r="GB69" s="39">
        <f t="shared" si="55"/>
        <v>0.27997905336776047</v>
      </c>
      <c r="GC69" s="39">
        <f t="shared" si="51"/>
        <v>0.30973235407000016</v>
      </c>
      <c r="GD69" s="39">
        <f t="shared" si="51"/>
        <v>0.33291345364368968</v>
      </c>
      <c r="GE69" s="39">
        <f t="shared" si="51"/>
        <v>0.3553683711338998</v>
      </c>
      <c r="GF69" s="39">
        <f t="shared" si="51"/>
        <v>0.38143940385804759</v>
      </c>
      <c r="GG69" s="39">
        <f t="shared" si="51"/>
        <v>0.41218842205360723</v>
      </c>
      <c r="GH69" s="39">
        <f t="shared" si="51"/>
        <v>0.43880978858197661</v>
      </c>
      <c r="GI69" s="39">
        <f t="shared" si="51"/>
        <v>0.44557887211627512</v>
      </c>
      <c r="GJ69" s="39">
        <f t="shared" si="27"/>
        <v>10550000000</v>
      </c>
      <c r="GK69" s="39">
        <f t="shared" si="64"/>
        <v>-8.3479626892885861</v>
      </c>
      <c r="GL69" s="39">
        <f t="shared" si="64"/>
        <v>-8.3191493263726706</v>
      </c>
      <c r="GM69" s="39">
        <f t="shared" si="64"/>
        <v>-9.1026517217063745</v>
      </c>
      <c r="GN69" s="39">
        <f t="shared" si="64"/>
        <v>-10.305227437107305</v>
      </c>
      <c r="GO69" s="39">
        <f t="shared" si="64"/>
        <v>-10.857709836635706</v>
      </c>
      <c r="GP69" s="39">
        <f t="shared" si="64"/>
        <v>-11.638053536418342</v>
      </c>
      <c r="GQ69" s="39">
        <f t="shared" si="64"/>
        <v>-12.49831605269225</v>
      </c>
      <c r="GR69" s="39">
        <f t="shared" si="64"/>
        <v>-13.021403885634912</v>
      </c>
      <c r="GS69" s="39">
        <f t="shared" si="63"/>
        <v>-13.179688480531343</v>
      </c>
      <c r="GT69" s="39">
        <f t="shared" si="63"/>
        <v>-13.192190976176917</v>
      </c>
      <c r="GU69" s="39">
        <f t="shared" si="63"/>
        <v>-13.280325425265868</v>
      </c>
      <c r="GV69" s="39">
        <f t="shared" si="63"/>
        <v>-13.125069108114285</v>
      </c>
      <c r="GW69" s="39">
        <f t="shared" si="63"/>
        <v>-9.6432746655328714E-16</v>
      </c>
      <c r="GX69" s="39">
        <f t="shared" si="63"/>
        <v>-13.117105556192282</v>
      </c>
      <c r="GY69" s="39">
        <f t="shared" si="63"/>
        <v>-12.952236161493172</v>
      </c>
      <c r="GZ69" s="39">
        <f t="shared" si="63"/>
        <v>-12.35865318346184</v>
      </c>
      <c r="HA69" s="39">
        <f t="shared" si="47"/>
        <v>-11.767046436638877</v>
      </c>
      <c r="HB69" s="39">
        <f t="shared" si="47"/>
        <v>-11.057489183661605</v>
      </c>
      <c r="HC69" s="39">
        <f t="shared" si="47"/>
        <v>-10.180268533473775</v>
      </c>
      <c r="HD69" s="39">
        <f t="shared" si="45"/>
        <v>-9.5533730770316065</v>
      </c>
      <c r="HE69" s="39">
        <f t="shared" si="45"/>
        <v>-8.9864245668147795</v>
      </c>
      <c r="HF69" s="39">
        <f t="shared" si="45"/>
        <v>-8.3714889004631381</v>
      </c>
      <c r="HG69" s="39">
        <f t="shared" si="45"/>
        <v>-7.6980842253645756</v>
      </c>
      <c r="HH69" s="39">
        <f t="shared" si="45"/>
        <v>-7.1544738626155109</v>
      </c>
      <c r="HI69" s="39">
        <f t="shared" si="45"/>
        <v>-7.0215082032239771</v>
      </c>
    </row>
    <row r="70" spans="1:217" s="39" customFormat="1">
      <c r="A70" s="20"/>
      <c r="B70" s="184"/>
      <c r="C70" s="40">
        <v>10.6</v>
      </c>
      <c r="D70" s="41">
        <v>6.6002599999999996</v>
      </c>
      <c r="E70" s="42">
        <v>6.6319999999999997</v>
      </c>
      <c r="F70" s="42">
        <v>6.8369999999999997</v>
      </c>
      <c r="G70" s="42">
        <v>7.1050000000000004</v>
      </c>
      <c r="H70" s="42">
        <v>7.2560000000000002</v>
      </c>
      <c r="I70" s="42">
        <v>7.4470000000000001</v>
      </c>
      <c r="J70" s="42">
        <v>7.6589999999999998</v>
      </c>
      <c r="K70" s="42">
        <v>7.7919999999999998</v>
      </c>
      <c r="L70" s="42">
        <v>7.8869999999999996</v>
      </c>
      <c r="M70" s="42">
        <v>7.9640000000000004</v>
      </c>
      <c r="N70" s="42">
        <v>8.0510000000000002</v>
      </c>
      <c r="O70" s="43">
        <v>8.0579999999999998</v>
      </c>
      <c r="P70" s="20"/>
      <c r="Q70" s="41">
        <v>8.0570000000000004</v>
      </c>
      <c r="R70" s="42">
        <v>7.9870000000000001</v>
      </c>
      <c r="S70" s="42">
        <v>7.758</v>
      </c>
      <c r="T70" s="42">
        <v>7.556</v>
      </c>
      <c r="U70" s="42">
        <v>7.3369999999999997</v>
      </c>
      <c r="V70" s="42">
        <v>7.0979999999999999</v>
      </c>
      <c r="W70" s="42">
        <v>6.9320000000000004</v>
      </c>
      <c r="X70" s="42">
        <v>6.7720000000000002</v>
      </c>
      <c r="Y70" s="42">
        <v>6.593</v>
      </c>
      <c r="Z70" s="42">
        <v>6.4130000000000003</v>
      </c>
      <c r="AA70" s="42">
        <v>6.2859999999999996</v>
      </c>
      <c r="AB70" s="43">
        <v>6.2461228571428569</v>
      </c>
      <c r="AD70" s="20"/>
      <c r="AE70" s="184"/>
      <c r="AF70" s="40">
        <v>10.6</v>
      </c>
      <c r="AG70" s="41">
        <v>3.7668985714285714</v>
      </c>
      <c r="AH70" s="42">
        <v>3.734</v>
      </c>
      <c r="AI70" s="42">
        <v>4.1050000000000004</v>
      </c>
      <c r="AJ70" s="42">
        <v>4.6929999999999996</v>
      </c>
      <c r="AK70" s="42">
        <v>4.9619999999999997</v>
      </c>
      <c r="AL70" s="42">
        <v>5.3620000000000001</v>
      </c>
      <c r="AM70" s="42">
        <v>5.7880000000000003</v>
      </c>
      <c r="AN70" s="42">
        <v>6.0629999999999997</v>
      </c>
      <c r="AO70" s="42">
        <v>6.14</v>
      </c>
      <c r="AP70" s="42">
        <v>6.1210000000000004</v>
      </c>
      <c r="AQ70" s="42">
        <v>6.1550000000000002</v>
      </c>
      <c r="AR70" s="43">
        <v>6.0549999999999997</v>
      </c>
      <c r="AS70" s="20"/>
      <c r="AT70" s="41">
        <v>6.05</v>
      </c>
      <c r="AU70" s="42">
        <v>5.9749999999999996</v>
      </c>
      <c r="AV70" s="42">
        <v>5.6870000000000003</v>
      </c>
      <c r="AW70" s="42">
        <v>5.4039999999999999</v>
      </c>
      <c r="AX70" s="42">
        <v>5.0570000000000004</v>
      </c>
      <c r="AY70" s="42">
        <v>4.6349999999999998</v>
      </c>
      <c r="AZ70" s="42">
        <v>4.3360000000000003</v>
      </c>
      <c r="BA70" s="42">
        <v>4.0620000000000003</v>
      </c>
      <c r="BB70" s="42">
        <v>3.7730000000000001</v>
      </c>
      <c r="BC70" s="42">
        <v>3.4449999999999998</v>
      </c>
      <c r="BD70" s="42">
        <v>3.1709999999999998</v>
      </c>
      <c r="BE70" s="43">
        <v>3.1267971428571428</v>
      </c>
      <c r="BH70" s="118" t="str">
        <f t="shared" si="37"/>
        <v>6.60026+3.76689857142857i</v>
      </c>
      <c r="BI70" s="118" t="str">
        <f t="shared" si="37"/>
        <v>6.632+3.734i</v>
      </c>
      <c r="BJ70" s="118" t="str">
        <f t="shared" si="37"/>
        <v>6.837+4.105i</v>
      </c>
      <c r="BK70" s="118" t="str">
        <f t="shared" si="37"/>
        <v>7.105+4.693i</v>
      </c>
      <c r="BL70" s="118" t="str">
        <f t="shared" si="37"/>
        <v>7.256+4.962i</v>
      </c>
      <c r="BM70" s="118" t="str">
        <f t="shared" si="37"/>
        <v>7.447+5.362i</v>
      </c>
      <c r="BN70" s="118" t="str">
        <f t="shared" si="37"/>
        <v>7.659+5.788i</v>
      </c>
      <c r="BO70" s="118" t="str">
        <f t="shared" si="37"/>
        <v>7.792+6.063i</v>
      </c>
      <c r="BP70" s="118" t="str">
        <f t="shared" si="37"/>
        <v>7.887+6.14i</v>
      </c>
      <c r="BQ70" s="118" t="str">
        <f t="shared" si="58"/>
        <v>7.964+6.121i</v>
      </c>
      <c r="BR70" s="118" t="str">
        <f t="shared" si="58"/>
        <v>8.051+6.155i</v>
      </c>
      <c r="BS70" s="118" t="str">
        <f t="shared" si="58"/>
        <v>8.058+6.055i</v>
      </c>
      <c r="BT70" s="118" t="str">
        <f t="shared" si="58"/>
        <v>0</v>
      </c>
      <c r="BU70" s="118" t="str">
        <f t="shared" si="58"/>
        <v>8.057+6.05i</v>
      </c>
      <c r="BV70" s="118" t="str">
        <f t="shared" si="58"/>
        <v>7.987+5.975i</v>
      </c>
      <c r="BW70" s="118" t="str">
        <f t="shared" si="58"/>
        <v>7.758+5.687i</v>
      </c>
      <c r="BX70" s="118" t="str">
        <f t="shared" si="58"/>
        <v>7.556+5.404i</v>
      </c>
      <c r="BY70" s="118" t="str">
        <f t="shared" si="58"/>
        <v>7.337+5.057i</v>
      </c>
      <c r="BZ70" s="118" t="str">
        <f t="shared" si="46"/>
        <v>7.098+4.635i</v>
      </c>
      <c r="CA70" s="118" t="str">
        <f t="shared" si="46"/>
        <v>6.932+4.336i</v>
      </c>
      <c r="CB70" s="118" t="str">
        <f t="shared" si="46"/>
        <v>6.772+4.062i</v>
      </c>
      <c r="CC70" s="118" t="str">
        <f t="shared" si="44"/>
        <v>6.593+3.773i</v>
      </c>
      <c r="CD70" s="118" t="str">
        <f t="shared" si="44"/>
        <v>6.413+3.445i</v>
      </c>
      <c r="CE70" s="118" t="str">
        <f t="shared" si="44"/>
        <v>6.286+3.171i</v>
      </c>
      <c r="CF70" s="118" t="str">
        <f t="shared" si="44"/>
        <v>6.24612285714286+3.12679714285714i</v>
      </c>
      <c r="CG70" s="118" t="str">
        <f t="shared" si="44"/>
        <v>0</v>
      </c>
      <c r="CH70" s="39">
        <f t="shared" si="22"/>
        <v>10600000000</v>
      </c>
      <c r="CI70" s="121">
        <f t="shared" si="23"/>
        <v>1.6960844498126009</v>
      </c>
      <c r="CJ70" s="121" t="str">
        <f t="shared" si="59"/>
        <v>11.1945983507201+6.3889780910213i</v>
      </c>
      <c r="CK70" s="121" t="str">
        <f t="shared" si="59"/>
        <v>11.2484320711572+6.33317933560025i</v>
      </c>
      <c r="CL70" s="121" t="str">
        <f t="shared" si="59"/>
        <v>11.5961293833688+6.96242666648073i</v>
      </c>
      <c r="CM70" s="121" t="str">
        <f t="shared" si="59"/>
        <v>12.0506800159185+7.95972432297054i</v>
      </c>
      <c r="CN70" s="121" t="str">
        <f t="shared" si="59"/>
        <v>12.3067887678402+8.41597103997013i</v>
      </c>
      <c r="CO70" s="121" t="str">
        <f t="shared" si="59"/>
        <v>12.6307408977544+9.09440481989517i</v>
      </c>
      <c r="CP70" s="121" t="str">
        <f t="shared" si="59"/>
        <v>12.9903108011147+9.81693679551533i</v>
      </c>
      <c r="CQ70" s="121" t="str">
        <f t="shared" si="59"/>
        <v>13.2158900329398+10.2833600192138i</v>
      </c>
      <c r="CR70" s="121" t="str">
        <f t="shared" si="59"/>
        <v>13.377018055672+10.4139585218494i</v>
      </c>
      <c r="CS70" s="121" t="str">
        <f t="shared" si="59"/>
        <v>13.5076165583076+10.3817329173029i</v>
      </c>
      <c r="CT70" s="121" t="str">
        <f t="shared" si="59"/>
        <v>13.6551759054413+10.4393997885966i</v>
      </c>
      <c r="CU70" s="121" t="str">
        <f t="shared" si="59"/>
        <v>13.6670484965899+10.2697913436153i</v>
      </c>
      <c r="CV70" s="121" t="str">
        <f t="shared" si="59"/>
        <v>0</v>
      </c>
      <c r="CW70" s="121" t="str">
        <f t="shared" si="59"/>
        <v>13.6653524121401+10.2613109213662i</v>
      </c>
      <c r="CX70" s="121" t="str">
        <f t="shared" si="59"/>
        <v>13.5466265006532+10.1341045876303i</v>
      </c>
      <c r="CY70" s="121" t="str">
        <f t="shared" si="56"/>
        <v>13.1582231616462+9.64563226608426i</v>
      </c>
      <c r="CZ70" s="121" t="str">
        <f t="shared" si="52"/>
        <v>12.815614102784+9.1656403667873i</v>
      </c>
      <c r="DA70" s="121" t="str">
        <f t="shared" si="52"/>
        <v>12.4441716082751+8.57709906270232i</v>
      </c>
      <c r="DB70" s="121" t="str">
        <f t="shared" si="48"/>
        <v>12.0388074247698+7.8613514248814i</v>
      </c>
      <c r="DC70" s="121" t="str">
        <f t="shared" si="48"/>
        <v>11.7572574061009+7.35422217438744i</v>
      </c>
      <c r="DD70" s="121" t="str">
        <f t="shared" si="48"/>
        <v>11.4858838941309+6.88949503513879i</v>
      </c>
      <c r="DE70" s="121" t="str">
        <f t="shared" si="48"/>
        <v>11.1822847776145+6.39932662914294i</v>
      </c>
      <c r="DF70" s="121" t="str">
        <f t="shared" si="48"/>
        <v>10.8769895766482+5.84301092960441i</v>
      </c>
      <c r="DG70" s="121" t="str">
        <f t="shared" si="48"/>
        <v>10.661586851522+5.37828379035576i</v>
      </c>
      <c r="DH70" s="121" t="str">
        <f t="shared" si="48"/>
        <v>10.5939518496191+5.30331201171847i</v>
      </c>
      <c r="DI70" s="121"/>
      <c r="DK70" s="39">
        <f t="shared" si="60"/>
        <v>11.194598350720099</v>
      </c>
      <c r="DL70" s="39">
        <f t="shared" si="60"/>
        <v>11.2484320711572</v>
      </c>
      <c r="DM70" s="39">
        <f t="shared" si="60"/>
        <v>11.596129383368799</v>
      </c>
      <c r="DN70" s="39">
        <f t="shared" si="60"/>
        <v>12.0506800159185</v>
      </c>
      <c r="DO70" s="39">
        <f t="shared" si="60"/>
        <v>12.306788767840199</v>
      </c>
      <c r="DP70" s="39">
        <f t="shared" si="60"/>
        <v>12.6307408977544</v>
      </c>
      <c r="DQ70" s="39">
        <f t="shared" si="60"/>
        <v>12.990310801114701</v>
      </c>
      <c r="DR70" s="39">
        <f t="shared" si="60"/>
        <v>13.2158900329398</v>
      </c>
      <c r="DS70" s="39">
        <f t="shared" si="60"/>
        <v>13.377018055672</v>
      </c>
      <c r="DT70" s="39">
        <f t="shared" si="60"/>
        <v>13.5076165583076</v>
      </c>
      <c r="DU70" s="39">
        <f t="shared" si="60"/>
        <v>13.6551759054413</v>
      </c>
      <c r="DV70" s="39">
        <f t="shared" si="60"/>
        <v>13.667048496589899</v>
      </c>
      <c r="DW70" s="39">
        <f t="shared" si="60"/>
        <v>0</v>
      </c>
      <c r="DX70" s="39">
        <f t="shared" si="60"/>
        <v>13.6653524121401</v>
      </c>
      <c r="DY70" s="39">
        <f t="shared" si="60"/>
        <v>13.546626500653201</v>
      </c>
      <c r="DZ70" s="39">
        <f t="shared" si="60"/>
        <v>13.1582231616462</v>
      </c>
      <c r="EA70" s="39">
        <f t="shared" si="53"/>
        <v>12.815614102784</v>
      </c>
      <c r="EB70" s="39">
        <f t="shared" si="53"/>
        <v>12.4441716082751</v>
      </c>
      <c r="EC70" s="39">
        <f t="shared" si="49"/>
        <v>12.0388074247698</v>
      </c>
      <c r="ED70" s="39">
        <f t="shared" si="49"/>
        <v>11.7572574061009</v>
      </c>
      <c r="EE70" s="39">
        <f t="shared" si="49"/>
        <v>11.4858838941309</v>
      </c>
      <c r="EF70" s="39">
        <f t="shared" si="49"/>
        <v>11.1822847776145</v>
      </c>
      <c r="EG70" s="39">
        <f t="shared" si="49"/>
        <v>10.876989576648199</v>
      </c>
      <c r="EH70" s="39">
        <f t="shared" si="49"/>
        <v>10.661586851521999</v>
      </c>
      <c r="EI70" s="39">
        <f t="shared" si="49"/>
        <v>10.593951849619099</v>
      </c>
      <c r="EK70" s="39">
        <f t="shared" si="42"/>
        <v>6.3889780910212997</v>
      </c>
      <c r="EL70" s="39">
        <f t="shared" si="42"/>
        <v>6.3331793356002501</v>
      </c>
      <c r="EM70" s="39">
        <f t="shared" si="42"/>
        <v>6.9624266664807299</v>
      </c>
      <c r="EN70" s="39">
        <f t="shared" si="42"/>
        <v>7.9597243229705397</v>
      </c>
      <c r="EO70" s="39">
        <f t="shared" si="42"/>
        <v>8.4159710399701293</v>
      </c>
      <c r="EP70" s="39">
        <f t="shared" si="42"/>
        <v>9.0944048198951695</v>
      </c>
      <c r="EQ70" s="39">
        <f t="shared" si="42"/>
        <v>9.8169367955153302</v>
      </c>
      <c r="ER70" s="39">
        <f t="shared" si="42"/>
        <v>10.2833600192138</v>
      </c>
      <c r="ES70" s="39">
        <f t="shared" si="42"/>
        <v>10.4139585218494</v>
      </c>
      <c r="ET70" s="39">
        <f t="shared" si="42"/>
        <v>10.3817329173029</v>
      </c>
      <c r="EU70" s="39">
        <f t="shared" si="42"/>
        <v>10.439399788596599</v>
      </c>
      <c r="EV70" s="39">
        <f t="shared" si="42"/>
        <v>10.269791343615299</v>
      </c>
      <c r="EW70" s="39">
        <f t="shared" si="42"/>
        <v>0</v>
      </c>
      <c r="EX70" s="39">
        <f t="shared" si="42"/>
        <v>10.261310921366199</v>
      </c>
      <c r="EY70" s="39">
        <f t="shared" si="61"/>
        <v>10.134104587630301</v>
      </c>
      <c r="EZ70" s="39">
        <f t="shared" si="61"/>
        <v>9.6456322660842595</v>
      </c>
      <c r="FA70" s="39">
        <f t="shared" si="61"/>
        <v>9.1656403667873008</v>
      </c>
      <c r="FB70" s="39">
        <f t="shared" si="54"/>
        <v>8.5770990627023203</v>
      </c>
      <c r="FC70" s="39">
        <f t="shared" si="50"/>
        <v>7.8613514248814003</v>
      </c>
      <c r="FD70" s="39">
        <f t="shared" si="50"/>
        <v>7.3542221743874396</v>
      </c>
      <c r="FE70" s="39">
        <f t="shared" si="50"/>
        <v>6.8894950351387898</v>
      </c>
      <c r="FF70" s="39">
        <f t="shared" si="50"/>
        <v>6.3993266291429398</v>
      </c>
      <c r="FG70" s="39">
        <f t="shared" si="50"/>
        <v>5.8430109296044099</v>
      </c>
      <c r="FH70" s="39">
        <f t="shared" si="50"/>
        <v>5.3782837903557601</v>
      </c>
      <c r="FI70" s="39">
        <f t="shared" si="50"/>
        <v>5.3033120117184698</v>
      </c>
      <c r="FK70" s="39">
        <f t="shared" si="62"/>
        <v>0.38551541302441672</v>
      </c>
      <c r="FL70" s="39">
        <f t="shared" si="62"/>
        <v>0.38739746372276818</v>
      </c>
      <c r="FM70" s="39">
        <f t="shared" si="62"/>
        <v>0.35458669458688319</v>
      </c>
      <c r="FN70" s="39">
        <f t="shared" si="62"/>
        <v>0.30919183764655156</v>
      </c>
      <c r="FO70" s="39">
        <f t="shared" si="62"/>
        <v>0.29009066965893276</v>
      </c>
      <c r="FP70" s="39">
        <f t="shared" si="62"/>
        <v>0.26462265131460883</v>
      </c>
      <c r="FQ70" s="39">
        <f t="shared" si="62"/>
        <v>0.24026688830904791</v>
      </c>
      <c r="FR70" s="39">
        <f t="shared" si="62"/>
        <v>0.22605181326137397</v>
      </c>
      <c r="FS70" s="39">
        <f t="shared" si="62"/>
        <v>0.22158750806527575</v>
      </c>
      <c r="FT70" s="39">
        <f t="shared" si="62"/>
        <v>0.22150067366146436</v>
      </c>
      <c r="FU70" s="39">
        <f t="shared" si="62"/>
        <v>0.21904079225295731</v>
      </c>
      <c r="FV70" s="39">
        <f t="shared" si="62"/>
        <v>0.22323194292834667</v>
      </c>
      <c r="FW70" s="39">
        <f t="shared" si="62"/>
        <v>0.99999999999999989</v>
      </c>
      <c r="FX70" s="39">
        <f t="shared" si="62"/>
        <v>0.2234602368847862</v>
      </c>
      <c r="FY70" s="39">
        <f t="shared" si="62"/>
        <v>0.22758833370695394</v>
      </c>
      <c r="FZ70" s="39">
        <f t="shared" si="57"/>
        <v>0.24381811792788954</v>
      </c>
      <c r="GA70" s="39">
        <f t="shared" si="55"/>
        <v>0.26083750559964142</v>
      </c>
      <c r="GB70" s="39">
        <f t="shared" si="55"/>
        <v>0.28323346243328962</v>
      </c>
      <c r="GC70" s="39">
        <f t="shared" si="51"/>
        <v>0.31303905282929595</v>
      </c>
      <c r="GD70" s="39">
        <f t="shared" si="51"/>
        <v>0.33617771493860932</v>
      </c>
      <c r="GE70" s="39">
        <f t="shared" si="51"/>
        <v>0.35911060207463269</v>
      </c>
      <c r="GF70" s="39">
        <f t="shared" si="51"/>
        <v>0.38519778891263901</v>
      </c>
      <c r="GG70" s="39">
        <f t="shared" si="51"/>
        <v>0.41631088237801839</v>
      </c>
      <c r="GH70" s="39">
        <f t="shared" si="51"/>
        <v>0.44319079910276227</v>
      </c>
      <c r="GI70" s="39">
        <f t="shared" si="51"/>
        <v>0.44817094720004608</v>
      </c>
      <c r="GJ70" s="39">
        <f t="shared" si="27"/>
        <v>10600000000</v>
      </c>
      <c r="GK70" s="39">
        <f t="shared" si="64"/>
        <v>-8.279165080787493</v>
      </c>
      <c r="GL70" s="39">
        <f t="shared" si="64"/>
        <v>-8.2368645383584003</v>
      </c>
      <c r="GM70" s="39">
        <f t="shared" si="64"/>
        <v>-9.0055512955091004</v>
      </c>
      <c r="GN70" s="39">
        <f t="shared" si="64"/>
        <v>-10.195439590795601</v>
      </c>
      <c r="GO70" s="39">
        <f t="shared" si="64"/>
        <v>-10.749324788359282</v>
      </c>
      <c r="GP70" s="39">
        <f t="shared" si="64"/>
        <v>-11.547459671609857</v>
      </c>
      <c r="GQ70" s="39">
        <f t="shared" si="64"/>
        <v>-12.386121522374445</v>
      </c>
      <c r="GR70" s="39">
        <f t="shared" si="64"/>
        <v>-12.915840098959539</v>
      </c>
      <c r="GS70" s="39">
        <f t="shared" si="63"/>
        <v>-13.089094529705879</v>
      </c>
      <c r="GT70" s="39">
        <f t="shared" si="63"/>
        <v>-13.092498971932296</v>
      </c>
      <c r="GU70" s="39">
        <f t="shared" si="63"/>
        <v>-13.189499967979517</v>
      </c>
      <c r="GV70" s="39">
        <f t="shared" si="63"/>
        <v>-13.024873215752727</v>
      </c>
      <c r="GW70" s="39">
        <f t="shared" si="63"/>
        <v>-9.6432746655328714E-16</v>
      </c>
      <c r="GX70" s="39">
        <f t="shared" si="63"/>
        <v>-13.015994903693858</v>
      </c>
      <c r="GY70" s="39">
        <f t="shared" si="63"/>
        <v>-12.857000077222139</v>
      </c>
      <c r="GZ70" s="39">
        <f t="shared" si="63"/>
        <v>-12.258680508909984</v>
      </c>
      <c r="HA70" s="39">
        <f t="shared" si="47"/>
        <v>-11.672599232433043</v>
      </c>
      <c r="HB70" s="39">
        <f t="shared" si="47"/>
        <v>-10.957108770236786</v>
      </c>
      <c r="HC70" s="39">
        <f t="shared" si="47"/>
        <v>-10.088029583238281</v>
      </c>
      <c r="HD70" s="39">
        <f t="shared" si="45"/>
        <v>-9.4686215823549915</v>
      </c>
      <c r="HE70" s="39">
        <f t="shared" si="45"/>
        <v>-8.8954354589076381</v>
      </c>
      <c r="HF70" s="39">
        <f t="shared" si="45"/>
        <v>-8.2863242889872328</v>
      </c>
      <c r="HG70" s="39">
        <f t="shared" si="45"/>
        <v>-7.6116447299006804</v>
      </c>
      <c r="HH70" s="39">
        <f t="shared" si="45"/>
        <v>-7.0681852878117208</v>
      </c>
      <c r="HI70" s="39">
        <f t="shared" si="45"/>
        <v>-6.9711260028580826</v>
      </c>
    </row>
    <row r="71" spans="1:217" s="39" customFormat="1">
      <c r="A71" s="20"/>
      <c r="B71" s="184"/>
      <c r="C71" s="40">
        <v>10.65</v>
      </c>
      <c r="D71" s="41">
        <v>6.5959933333333334</v>
      </c>
      <c r="E71" s="42">
        <v>6.625</v>
      </c>
      <c r="F71" s="42">
        <v>6.835</v>
      </c>
      <c r="G71" s="42">
        <v>7.0990000000000002</v>
      </c>
      <c r="H71" s="42">
        <v>7.2489999999999997</v>
      </c>
      <c r="I71" s="42">
        <v>7.4370000000000003</v>
      </c>
      <c r="J71" s="42">
        <v>7.6369999999999996</v>
      </c>
      <c r="K71" s="42">
        <v>7.7830000000000004</v>
      </c>
      <c r="L71" s="42">
        <v>7.8780000000000001</v>
      </c>
      <c r="M71" s="42">
        <v>7.9409999999999998</v>
      </c>
      <c r="N71" s="42">
        <v>8.0389999999999997</v>
      </c>
      <c r="O71" s="43">
        <v>8.0459999999999994</v>
      </c>
      <c r="P71" s="20"/>
      <c r="Q71" s="41">
        <v>8.048</v>
      </c>
      <c r="R71" s="42">
        <v>7.976</v>
      </c>
      <c r="S71" s="42">
        <v>7.7329999999999997</v>
      </c>
      <c r="T71" s="42">
        <v>7.5410000000000004</v>
      </c>
      <c r="U71" s="42">
        <v>7.327</v>
      </c>
      <c r="V71" s="42">
        <v>7.0810000000000004</v>
      </c>
      <c r="W71" s="42">
        <v>6.923</v>
      </c>
      <c r="X71" s="42">
        <v>6.766</v>
      </c>
      <c r="Y71" s="42">
        <v>6.5869999999999997</v>
      </c>
      <c r="Z71" s="42">
        <v>6.4119999999999999</v>
      </c>
      <c r="AA71" s="42">
        <v>6.2839999999999998</v>
      </c>
      <c r="AB71" s="43">
        <v>6.2446633333333335</v>
      </c>
      <c r="AD71" s="20"/>
      <c r="AE71" s="184"/>
      <c r="AF71" s="40">
        <v>10.65</v>
      </c>
      <c r="AG71" s="41">
        <v>3.7559400000000003</v>
      </c>
      <c r="AH71" s="42">
        <v>3.726</v>
      </c>
      <c r="AI71" s="42">
        <v>4.0999999999999996</v>
      </c>
      <c r="AJ71" s="42">
        <v>4.6870000000000003</v>
      </c>
      <c r="AK71" s="42">
        <v>4.9550000000000001</v>
      </c>
      <c r="AL71" s="42">
        <v>5.359</v>
      </c>
      <c r="AM71" s="42">
        <v>5.782</v>
      </c>
      <c r="AN71" s="42">
        <v>6.0549999999999997</v>
      </c>
      <c r="AO71" s="42">
        <v>6.1310000000000002</v>
      </c>
      <c r="AP71" s="42">
        <v>6.1070000000000002</v>
      </c>
      <c r="AQ71" s="42">
        <v>6.1379999999999999</v>
      </c>
      <c r="AR71" s="43">
        <v>6.0419999999999998</v>
      </c>
      <c r="AS71" s="20"/>
      <c r="AT71" s="41">
        <v>6.0410000000000004</v>
      </c>
      <c r="AU71" s="42">
        <v>5.96</v>
      </c>
      <c r="AV71" s="42">
        <v>5.6639999999999997</v>
      </c>
      <c r="AW71" s="42">
        <v>5.3979999999999997</v>
      </c>
      <c r="AX71" s="42">
        <v>5.0460000000000003</v>
      </c>
      <c r="AY71" s="42">
        <v>4.6269999999999998</v>
      </c>
      <c r="AZ71" s="42">
        <v>4.3380000000000001</v>
      </c>
      <c r="BA71" s="42">
        <v>4.0609999999999999</v>
      </c>
      <c r="BB71" s="42">
        <v>3.7679999999999998</v>
      </c>
      <c r="BC71" s="42">
        <v>3.4449999999999998</v>
      </c>
      <c r="BD71" s="42">
        <v>3.1709999999999998</v>
      </c>
      <c r="BE71" s="43">
        <v>3.1182699999999999</v>
      </c>
      <c r="BH71" s="118" t="str">
        <f t="shared" si="37"/>
        <v>6.59599333333333+3.75594i</v>
      </c>
      <c r="BI71" s="118" t="str">
        <f t="shared" si="37"/>
        <v>6.625+3.726i</v>
      </c>
      <c r="BJ71" s="118" t="str">
        <f t="shared" si="37"/>
        <v>6.835+4.1i</v>
      </c>
      <c r="BK71" s="118" t="str">
        <f t="shared" si="37"/>
        <v>7.099+4.687i</v>
      </c>
      <c r="BL71" s="118" t="str">
        <f t="shared" si="37"/>
        <v>7.249+4.955i</v>
      </c>
      <c r="BM71" s="118" t="str">
        <f t="shared" si="37"/>
        <v>7.437+5.359i</v>
      </c>
      <c r="BN71" s="118" t="str">
        <f t="shared" si="37"/>
        <v>7.637+5.782i</v>
      </c>
      <c r="BO71" s="118" t="str">
        <f t="shared" si="37"/>
        <v>7.783+6.055i</v>
      </c>
      <c r="BP71" s="118" t="str">
        <f t="shared" si="37"/>
        <v>7.878+6.131i</v>
      </c>
      <c r="BQ71" s="118" t="str">
        <f t="shared" si="58"/>
        <v>7.941+6.107i</v>
      </c>
      <c r="BR71" s="118" t="str">
        <f t="shared" si="58"/>
        <v>8.039+6.138i</v>
      </c>
      <c r="BS71" s="118" t="str">
        <f t="shared" si="58"/>
        <v>8.046+6.042i</v>
      </c>
      <c r="BT71" s="118" t="str">
        <f t="shared" si="58"/>
        <v>0</v>
      </c>
      <c r="BU71" s="118" t="str">
        <f t="shared" si="58"/>
        <v>8.048+6.041i</v>
      </c>
      <c r="BV71" s="118" t="str">
        <f t="shared" si="58"/>
        <v>7.976+5.96i</v>
      </c>
      <c r="BW71" s="118" t="str">
        <f t="shared" si="58"/>
        <v>7.733+5.664i</v>
      </c>
      <c r="BX71" s="118" t="str">
        <f t="shared" si="58"/>
        <v>7.541+5.398i</v>
      </c>
      <c r="BY71" s="118" t="str">
        <f t="shared" si="58"/>
        <v>7.327+5.046i</v>
      </c>
      <c r="BZ71" s="118" t="str">
        <f t="shared" si="46"/>
        <v>7.081+4.627i</v>
      </c>
      <c r="CA71" s="118" t="str">
        <f t="shared" si="46"/>
        <v>6.923+4.338i</v>
      </c>
      <c r="CB71" s="118" t="str">
        <f t="shared" si="46"/>
        <v>6.766+4.061i</v>
      </c>
      <c r="CC71" s="118" t="str">
        <f t="shared" si="44"/>
        <v>6.587+3.768i</v>
      </c>
      <c r="CD71" s="118" t="str">
        <f t="shared" si="44"/>
        <v>6.412+3.445i</v>
      </c>
      <c r="CE71" s="118" t="str">
        <f t="shared" si="44"/>
        <v>6.284+3.171i</v>
      </c>
      <c r="CF71" s="118" t="str">
        <f t="shared" si="44"/>
        <v>6.24466333333333+3.11827i</v>
      </c>
      <c r="CG71" s="118" t="str">
        <f t="shared" si="44"/>
        <v>0</v>
      </c>
      <c r="CH71" s="39">
        <f t="shared" si="22"/>
        <v>10650000000</v>
      </c>
      <c r="CI71" s="121">
        <f t="shared" si="23"/>
        <v>1.6881216120200533</v>
      </c>
      <c r="CJ71" s="121" t="str">
        <f t="shared" si="59"/>
        <v>11.1348388987402+6.3404834874506i</v>
      </c>
      <c r="CK71" s="121" t="str">
        <f t="shared" si="59"/>
        <v>11.1838056796329+6.28994112638672i</v>
      </c>
      <c r="CL71" s="121" t="str">
        <f t="shared" si="59"/>
        <v>11.5383112181571+6.92129860928222i</v>
      </c>
      <c r="CM71" s="121" t="str">
        <f t="shared" si="59"/>
        <v>11.9839753237304+7.91222599553799i</v>
      </c>
      <c r="CN71" s="121" t="str">
        <f t="shared" si="59"/>
        <v>12.2371935655334+8.36464258755936i</v>
      </c>
      <c r="CO71" s="121" t="str">
        <f t="shared" si="59"/>
        <v>12.5545604285931+9.04664371881547i</v>
      </c>
      <c r="CP71" s="121" t="str">
        <f t="shared" si="59"/>
        <v>12.8921847509971+9.76071916069995i</v>
      </c>
      <c r="CQ71" s="121" t="str">
        <f t="shared" si="59"/>
        <v>13.1386505063521+10.2215763607814i</v>
      </c>
      <c r="CR71" s="121" t="str">
        <f t="shared" si="59"/>
        <v>13.299022059494+10.3498736032949i</v>
      </c>
      <c r="CS71" s="121" t="str">
        <f t="shared" si="59"/>
        <v>13.4053737210512+10.3093586846065i</v>
      </c>
      <c r="CT71" s="121" t="str">
        <f t="shared" si="59"/>
        <v>13.5708096390292+10.3616904545791i</v>
      </c>
      <c r="CU71" s="121" t="str">
        <f t="shared" si="59"/>
        <v>13.5826264903133+10.1996307798252i</v>
      </c>
      <c r="CV71" s="121" t="str">
        <f t="shared" si="59"/>
        <v>0</v>
      </c>
      <c r="CW71" s="121" t="str">
        <f t="shared" si="59"/>
        <v>13.5860027335374+10.1979426582131i</v>
      </c>
      <c r="CX71" s="121" t="str">
        <f t="shared" si="59"/>
        <v>13.4644579774719+10.0612048076395i</v>
      </c>
      <c r="CY71" s="121" t="str">
        <f t="shared" si="56"/>
        <v>13.0542444257511+9.56152081048158i</v>
      </c>
      <c r="CZ71" s="121" t="str">
        <f t="shared" si="52"/>
        <v>12.7301250762432+9.11248046168425i</v>
      </c>
      <c r="DA71" s="121" t="str">
        <f t="shared" si="52"/>
        <v>12.3688670512709+8.51826165425319i</v>
      </c>
      <c r="DB71" s="121" t="str">
        <f t="shared" si="48"/>
        <v>11.953589134714+7.81093869881679i</v>
      </c>
      <c r="DC71" s="121" t="str">
        <f t="shared" si="48"/>
        <v>11.6868659200148+7.32307155294299i</v>
      </c>
      <c r="DD71" s="121" t="str">
        <f t="shared" si="48"/>
        <v>11.4218308269277+6.85546186641344i</v>
      </c>
      <c r="DE71" s="121" t="str">
        <f t="shared" si="48"/>
        <v>11.1196570583761+6.36084223409156i</v>
      </c>
      <c r="DF71" s="121" t="str">
        <f t="shared" si="48"/>
        <v>10.8242357762726+5.81557895340908i</v>
      </c>
      <c r="DG71" s="121" t="str">
        <f t="shared" si="48"/>
        <v>10.608156209934+5.35303363171559i</v>
      </c>
      <c r="DH71" s="121" t="str">
        <f t="shared" si="48"/>
        <v>10.5417511327892+5.26401897911377i</v>
      </c>
      <c r="DI71" s="121"/>
      <c r="DK71" s="39">
        <f t="shared" si="60"/>
        <v>11.134838898740201</v>
      </c>
      <c r="DL71" s="39">
        <f t="shared" si="60"/>
        <v>11.183805679632901</v>
      </c>
      <c r="DM71" s="39">
        <f t="shared" si="60"/>
        <v>11.5383112181571</v>
      </c>
      <c r="DN71" s="39">
        <f t="shared" si="60"/>
        <v>11.9839753237304</v>
      </c>
      <c r="DO71" s="39">
        <f t="shared" si="60"/>
        <v>12.237193565533399</v>
      </c>
      <c r="DP71" s="39">
        <f t="shared" si="60"/>
        <v>12.554560428593099</v>
      </c>
      <c r="DQ71" s="39">
        <f t="shared" si="60"/>
        <v>12.892184750997099</v>
      </c>
      <c r="DR71" s="39">
        <f t="shared" si="60"/>
        <v>13.1386505063521</v>
      </c>
      <c r="DS71" s="39">
        <f t="shared" si="60"/>
        <v>13.299022059494</v>
      </c>
      <c r="DT71" s="39">
        <f t="shared" si="60"/>
        <v>13.4053737210512</v>
      </c>
      <c r="DU71" s="39">
        <f t="shared" si="60"/>
        <v>13.5708096390292</v>
      </c>
      <c r="DV71" s="39">
        <f t="shared" si="60"/>
        <v>13.5826264903133</v>
      </c>
      <c r="DW71" s="39">
        <f t="shared" si="60"/>
        <v>0</v>
      </c>
      <c r="DX71" s="39">
        <f t="shared" si="60"/>
        <v>13.5860027335374</v>
      </c>
      <c r="DY71" s="39">
        <f t="shared" si="60"/>
        <v>13.4644579774719</v>
      </c>
      <c r="DZ71" s="39">
        <f t="shared" si="60"/>
        <v>13.054244425751101</v>
      </c>
      <c r="EA71" s="39">
        <f t="shared" si="53"/>
        <v>12.730125076243199</v>
      </c>
      <c r="EB71" s="39">
        <f t="shared" si="53"/>
        <v>12.3688670512709</v>
      </c>
      <c r="EC71" s="39">
        <f t="shared" si="49"/>
        <v>11.953589134714001</v>
      </c>
      <c r="ED71" s="39">
        <f t="shared" si="49"/>
        <v>11.6868659200148</v>
      </c>
      <c r="EE71" s="39">
        <f t="shared" si="49"/>
        <v>11.4218308269277</v>
      </c>
      <c r="EF71" s="39">
        <f t="shared" si="49"/>
        <v>11.119657058376101</v>
      </c>
      <c r="EG71" s="39">
        <f t="shared" si="49"/>
        <v>10.8242357762726</v>
      </c>
      <c r="EH71" s="39">
        <f t="shared" si="49"/>
        <v>10.608156209934</v>
      </c>
      <c r="EI71" s="39">
        <f t="shared" si="49"/>
        <v>10.5417511327892</v>
      </c>
      <c r="EK71" s="39">
        <f t="shared" si="42"/>
        <v>6.3404834874505998</v>
      </c>
      <c r="EL71" s="39">
        <f t="shared" si="42"/>
        <v>6.2899411263867204</v>
      </c>
      <c r="EM71" s="39">
        <f t="shared" si="42"/>
        <v>6.9212986092822204</v>
      </c>
      <c r="EN71" s="39">
        <f t="shared" si="42"/>
        <v>7.9122259955379901</v>
      </c>
      <c r="EO71" s="39">
        <f t="shared" si="42"/>
        <v>8.3646425875593593</v>
      </c>
      <c r="EP71" s="39">
        <f t="shared" si="42"/>
        <v>9.0466437188154707</v>
      </c>
      <c r="EQ71" s="39">
        <f t="shared" si="42"/>
        <v>9.7607191606999493</v>
      </c>
      <c r="ER71" s="39">
        <f t="shared" si="42"/>
        <v>10.2215763607814</v>
      </c>
      <c r="ES71" s="39">
        <f t="shared" si="42"/>
        <v>10.349873603294901</v>
      </c>
      <c r="ET71" s="39">
        <f t="shared" si="42"/>
        <v>10.309358684606501</v>
      </c>
      <c r="EU71" s="39">
        <f t="shared" si="42"/>
        <v>10.361690454579101</v>
      </c>
      <c r="EV71" s="39">
        <f t="shared" si="42"/>
        <v>10.199630779825201</v>
      </c>
      <c r="EW71" s="39">
        <f t="shared" si="42"/>
        <v>0</v>
      </c>
      <c r="EX71" s="39">
        <f t="shared" si="42"/>
        <v>10.197942658213099</v>
      </c>
      <c r="EY71" s="39">
        <f t="shared" si="61"/>
        <v>10.0612048076395</v>
      </c>
      <c r="EZ71" s="39">
        <f t="shared" si="61"/>
        <v>9.5615208104815803</v>
      </c>
      <c r="FA71" s="39">
        <f t="shared" si="61"/>
        <v>9.1124804616842496</v>
      </c>
      <c r="FB71" s="39">
        <f t="shared" si="54"/>
        <v>8.5182616542531893</v>
      </c>
      <c r="FC71" s="39">
        <f t="shared" si="50"/>
        <v>7.8109386988167904</v>
      </c>
      <c r="FD71" s="39">
        <f t="shared" si="50"/>
        <v>7.3230715529429897</v>
      </c>
      <c r="FE71" s="39">
        <f t="shared" si="50"/>
        <v>6.8554618664134397</v>
      </c>
      <c r="FF71" s="39">
        <f t="shared" si="50"/>
        <v>6.3608422340915602</v>
      </c>
      <c r="FG71" s="39">
        <f t="shared" si="50"/>
        <v>5.81557895340908</v>
      </c>
      <c r="FH71" s="39">
        <f t="shared" si="50"/>
        <v>5.35303363171559</v>
      </c>
      <c r="FI71" s="39">
        <f t="shared" si="50"/>
        <v>5.2640189791137697</v>
      </c>
      <c r="FK71" s="39">
        <f t="shared" si="62"/>
        <v>0.38859574523187673</v>
      </c>
      <c r="FL71" s="39">
        <f t="shared" si="62"/>
        <v>0.39030891282264868</v>
      </c>
      <c r="FM71" s="39">
        <f t="shared" si="62"/>
        <v>0.35707714332498014</v>
      </c>
      <c r="FN71" s="39">
        <f t="shared" si="62"/>
        <v>0.31167444905031255</v>
      </c>
      <c r="FO71" s="39">
        <f t="shared" si="62"/>
        <v>0.29256292772333869</v>
      </c>
      <c r="FP71" s="39">
        <f t="shared" si="62"/>
        <v>0.26678488001471173</v>
      </c>
      <c r="FQ71" s="39">
        <f t="shared" si="62"/>
        <v>0.24259695000185644</v>
      </c>
      <c r="FR71" s="39">
        <f t="shared" si="62"/>
        <v>0.22820953419764076</v>
      </c>
      <c r="FS71" s="39">
        <f t="shared" si="62"/>
        <v>0.22375699814221381</v>
      </c>
      <c r="FT71" s="39">
        <f t="shared" si="62"/>
        <v>0.22405245019592979</v>
      </c>
      <c r="FU71" s="39">
        <f t="shared" si="62"/>
        <v>0.22156985736507356</v>
      </c>
      <c r="FV71" s="39">
        <f t="shared" si="62"/>
        <v>0.22562852270869407</v>
      </c>
      <c r="FW71" s="39">
        <f t="shared" si="62"/>
        <v>0.99999999999999989</v>
      </c>
      <c r="FX71" s="39">
        <f t="shared" si="62"/>
        <v>0.22564822034599519</v>
      </c>
      <c r="FY71" s="39">
        <f t="shared" si="62"/>
        <v>0.23009917690664586</v>
      </c>
      <c r="FZ71" s="39">
        <f t="shared" si="57"/>
        <v>0.24704634910176082</v>
      </c>
      <c r="GA71" s="39">
        <f t="shared" si="55"/>
        <v>0.26321179858851135</v>
      </c>
      <c r="GB71" s="39">
        <f t="shared" si="55"/>
        <v>0.28595046041334959</v>
      </c>
      <c r="GC71" s="39">
        <f t="shared" si="51"/>
        <v>0.31586332920373805</v>
      </c>
      <c r="GD71" s="39">
        <f t="shared" si="51"/>
        <v>0.33826448079472854</v>
      </c>
      <c r="GE71" s="39">
        <f t="shared" si="51"/>
        <v>0.36139869778593375</v>
      </c>
      <c r="GF71" s="39">
        <f t="shared" si="51"/>
        <v>0.38784442611767761</v>
      </c>
      <c r="GG71" s="39">
        <f t="shared" si="51"/>
        <v>0.41845831587066412</v>
      </c>
      <c r="GH71" s="39">
        <f t="shared" si="51"/>
        <v>0.44535632012874465</v>
      </c>
      <c r="GI71" s="39">
        <f t="shared" si="51"/>
        <v>0.45107180435987698</v>
      </c>
      <c r="GJ71" s="39">
        <f t="shared" si="27"/>
        <v>10650000000</v>
      </c>
      <c r="GK71" s="39">
        <f t="shared" si="64"/>
        <v>-8.2100391767542504</v>
      </c>
      <c r="GL71" s="39">
        <f t="shared" si="64"/>
        <v>-8.1718306271806203</v>
      </c>
      <c r="GM71" s="39">
        <f t="shared" si="64"/>
        <v>-8.9447589662104416</v>
      </c>
      <c r="GN71" s="39">
        <f t="shared" si="64"/>
        <v>-10.125975991119807</v>
      </c>
      <c r="GO71" s="39">
        <f t="shared" si="64"/>
        <v>-10.675614131898429</v>
      </c>
      <c r="GP71" s="39">
        <f t="shared" si="64"/>
        <v>-11.476775752400027</v>
      </c>
      <c r="GQ71" s="39">
        <f t="shared" si="64"/>
        <v>-12.302293270187775</v>
      </c>
      <c r="GR71" s="39">
        <f t="shared" si="64"/>
        <v>-12.833324309405253</v>
      </c>
      <c r="GS71" s="39">
        <f t="shared" si="63"/>
        <v>-13.004467459278395</v>
      </c>
      <c r="GT71" s="39">
        <f t="shared" si="63"/>
        <v>-12.993006047225551</v>
      </c>
      <c r="GU71" s="39">
        <f t="shared" si="63"/>
        <v>-13.08978643757442</v>
      </c>
      <c r="GV71" s="39">
        <f t="shared" si="63"/>
        <v>-12.932120002284751</v>
      </c>
      <c r="GW71" s="39">
        <f t="shared" si="63"/>
        <v>-9.6432746655328714E-16</v>
      </c>
      <c r="GX71" s="39">
        <f t="shared" si="63"/>
        <v>-12.931361746928276</v>
      </c>
      <c r="GY71" s="39">
        <f t="shared" si="63"/>
        <v>-12.761698697078339</v>
      </c>
      <c r="GZ71" s="39">
        <f t="shared" si="63"/>
        <v>-12.144431196282635</v>
      </c>
      <c r="HA71" s="39">
        <f t="shared" si="47"/>
        <v>-11.593892943483921</v>
      </c>
      <c r="HB71" s="39">
        <f t="shared" si="47"/>
        <v>-10.87418399704692</v>
      </c>
      <c r="HC71" s="39">
        <f t="shared" si="47"/>
        <v>-10.010015829405985</v>
      </c>
      <c r="HD71" s="39">
        <f t="shared" si="45"/>
        <v>-9.4148720516131092</v>
      </c>
      <c r="HE71" s="39">
        <f t="shared" si="45"/>
        <v>-8.8402683329783365</v>
      </c>
      <c r="HF71" s="39">
        <f t="shared" si="45"/>
        <v>-8.2268489122278012</v>
      </c>
      <c r="HG71" s="39">
        <f t="shared" si="45"/>
        <v>-7.5669559428521875</v>
      </c>
      <c r="HH71" s="39">
        <f t="shared" si="45"/>
        <v>-7.0258476031252357</v>
      </c>
      <c r="HI71" s="39">
        <f t="shared" si="45"/>
        <v>-6.9150863795099271</v>
      </c>
    </row>
    <row r="72" spans="1:217" s="39" customFormat="1">
      <c r="A72" s="20"/>
      <c r="B72" s="184"/>
      <c r="C72" s="40">
        <v>10.7</v>
      </c>
      <c r="D72" s="41">
        <v>6.5897100000000002</v>
      </c>
      <c r="E72" s="42">
        <v>6.62</v>
      </c>
      <c r="F72" s="42">
        <v>6.827</v>
      </c>
      <c r="G72" s="42">
        <v>7.09</v>
      </c>
      <c r="H72" s="42">
        <v>7.2370000000000001</v>
      </c>
      <c r="I72" s="42">
        <v>7.423</v>
      </c>
      <c r="J72" s="42">
        <v>7.6310000000000002</v>
      </c>
      <c r="K72" s="42">
        <v>7.7720000000000002</v>
      </c>
      <c r="L72" s="42">
        <v>7.8630000000000004</v>
      </c>
      <c r="M72" s="42">
        <v>7.9370000000000003</v>
      </c>
      <c r="N72" s="42">
        <v>8.0220000000000002</v>
      </c>
      <c r="O72" s="43">
        <v>8.0239999999999991</v>
      </c>
      <c r="P72" s="20"/>
      <c r="Q72" s="41">
        <v>8.0250000000000004</v>
      </c>
      <c r="R72" s="42">
        <v>7.9560000000000004</v>
      </c>
      <c r="S72" s="42">
        <v>7.73</v>
      </c>
      <c r="T72" s="42">
        <v>7.5309999999999997</v>
      </c>
      <c r="U72" s="42">
        <v>7.3140000000000001</v>
      </c>
      <c r="V72" s="42">
        <v>7.0720000000000001</v>
      </c>
      <c r="W72" s="42">
        <v>6.9109999999999996</v>
      </c>
      <c r="X72" s="42">
        <v>6.7549999999999999</v>
      </c>
      <c r="Y72" s="42">
        <v>6.5789999999999997</v>
      </c>
      <c r="Z72" s="42">
        <v>6.4020000000000001</v>
      </c>
      <c r="AA72" s="42">
        <v>6.2789999999999999</v>
      </c>
      <c r="AB72" s="43">
        <v>6.2368304761904767</v>
      </c>
      <c r="AD72" s="20"/>
      <c r="AE72" s="184"/>
      <c r="AF72" s="40">
        <v>10.7</v>
      </c>
      <c r="AG72" s="41">
        <v>3.748432380952381</v>
      </c>
      <c r="AH72" s="42">
        <v>3.71</v>
      </c>
      <c r="AI72" s="42">
        <v>4.0839999999999996</v>
      </c>
      <c r="AJ72" s="42">
        <v>4.67</v>
      </c>
      <c r="AK72" s="42">
        <v>4.9320000000000004</v>
      </c>
      <c r="AL72" s="42">
        <v>5.34</v>
      </c>
      <c r="AM72" s="42">
        <v>5.7679999999999998</v>
      </c>
      <c r="AN72" s="42">
        <v>6.0369999999999999</v>
      </c>
      <c r="AO72" s="42">
        <v>6.1120000000000001</v>
      </c>
      <c r="AP72" s="42">
        <v>6.1</v>
      </c>
      <c r="AQ72" s="42">
        <v>6.1349999999999998</v>
      </c>
      <c r="AR72" s="43">
        <v>6.0380000000000003</v>
      </c>
      <c r="AS72" s="20"/>
      <c r="AT72" s="41">
        <v>6.0359999999999996</v>
      </c>
      <c r="AU72" s="42">
        <v>5.9560000000000004</v>
      </c>
      <c r="AV72" s="42">
        <v>5.6639999999999997</v>
      </c>
      <c r="AW72" s="42">
        <v>5.3849999999999998</v>
      </c>
      <c r="AX72" s="42">
        <v>5.0289999999999999</v>
      </c>
      <c r="AY72" s="42">
        <v>4.6159999999999997</v>
      </c>
      <c r="AZ72" s="42">
        <v>4.3239999999999998</v>
      </c>
      <c r="BA72" s="42">
        <v>4.0490000000000004</v>
      </c>
      <c r="BB72" s="42">
        <v>3.758</v>
      </c>
      <c r="BC72" s="42">
        <v>3.4340000000000002</v>
      </c>
      <c r="BD72" s="42">
        <v>3.165</v>
      </c>
      <c r="BE72" s="43">
        <v>3.1095704761904761</v>
      </c>
      <c r="BH72" s="118" t="str">
        <f t="shared" si="37"/>
        <v>6.58971+3.74843238095238i</v>
      </c>
      <c r="BI72" s="118" t="str">
        <f t="shared" si="37"/>
        <v>6.62+3.71i</v>
      </c>
      <c r="BJ72" s="118" t="str">
        <f t="shared" si="37"/>
        <v>6.827+4.084i</v>
      </c>
      <c r="BK72" s="118" t="str">
        <f t="shared" si="37"/>
        <v>7.09+4.67i</v>
      </c>
      <c r="BL72" s="118" t="str">
        <f t="shared" si="37"/>
        <v>7.237+4.932i</v>
      </c>
      <c r="BM72" s="118" t="str">
        <f t="shared" si="37"/>
        <v>7.423+5.34i</v>
      </c>
      <c r="BN72" s="118" t="str">
        <f t="shared" si="37"/>
        <v>7.631+5.768i</v>
      </c>
      <c r="BO72" s="118" t="str">
        <f t="shared" si="37"/>
        <v>7.772+6.037i</v>
      </c>
      <c r="BP72" s="118" t="str">
        <f t="shared" si="37"/>
        <v>7.863+6.112i</v>
      </c>
      <c r="BQ72" s="118" t="str">
        <f t="shared" si="58"/>
        <v>7.937+6.1i</v>
      </c>
      <c r="BR72" s="118" t="str">
        <f t="shared" si="58"/>
        <v>8.022+6.135i</v>
      </c>
      <c r="BS72" s="118" t="str">
        <f t="shared" si="58"/>
        <v>8.024+6.038i</v>
      </c>
      <c r="BT72" s="118" t="str">
        <f t="shared" si="58"/>
        <v>0</v>
      </c>
      <c r="BU72" s="118" t="str">
        <f t="shared" si="58"/>
        <v>8.025+6.036i</v>
      </c>
      <c r="BV72" s="118" t="str">
        <f t="shared" si="58"/>
        <v>7.956+5.956i</v>
      </c>
      <c r="BW72" s="118" t="str">
        <f t="shared" si="58"/>
        <v>7.73+5.664i</v>
      </c>
      <c r="BX72" s="118" t="str">
        <f t="shared" si="58"/>
        <v>7.531+5.385i</v>
      </c>
      <c r="BY72" s="118" t="str">
        <f t="shared" si="58"/>
        <v>7.314+5.029i</v>
      </c>
      <c r="BZ72" s="118" t="str">
        <f t="shared" si="46"/>
        <v>7.072+4.616i</v>
      </c>
      <c r="CA72" s="118" t="str">
        <f t="shared" si="46"/>
        <v>6.911+4.324i</v>
      </c>
      <c r="CB72" s="118" t="str">
        <f t="shared" si="46"/>
        <v>6.755+4.049i</v>
      </c>
      <c r="CC72" s="118" t="str">
        <f t="shared" si="44"/>
        <v>6.579+3.758i</v>
      </c>
      <c r="CD72" s="118" t="str">
        <f t="shared" si="44"/>
        <v>6.402+3.434i</v>
      </c>
      <c r="CE72" s="118" t="str">
        <f t="shared" si="44"/>
        <v>6.279+3.165i</v>
      </c>
      <c r="CF72" s="118" t="str">
        <f t="shared" si="44"/>
        <v>6.23683047619048+3.10957047619048i</v>
      </c>
      <c r="CG72" s="118" t="str">
        <f t="shared" si="44"/>
        <v>0</v>
      </c>
      <c r="CH72" s="39">
        <f t="shared" si="22"/>
        <v>10700000000</v>
      </c>
      <c r="CI72" s="121">
        <f t="shared" si="23"/>
        <v>1.6802331932722963</v>
      </c>
      <c r="CJ72" s="121" t="str">
        <f t="shared" si="59"/>
        <v>11.0722494760384+6.29824050921289i</v>
      </c>
      <c r="CK72" s="121" t="str">
        <f t="shared" si="59"/>
        <v>11.1231437394626+6.23366514704022i</v>
      </c>
      <c r="CL72" s="121" t="str">
        <f t="shared" si="59"/>
        <v>11.47095201047+6.86207236132406i</v>
      </c>
      <c r="CM72" s="121" t="str">
        <f t="shared" si="59"/>
        <v>11.9128533403006+7.84668901258162i</v>
      </c>
      <c r="CN72" s="121" t="str">
        <f t="shared" si="59"/>
        <v>12.1598476197116+8.28691010921897i</v>
      </c>
      <c r="CO72" s="121" t="str">
        <f t="shared" si="59"/>
        <v>12.4723709936603+8.97244525207406i</v>
      </c>
      <c r="CP72" s="121" t="str">
        <f t="shared" si="59"/>
        <v>12.8218594978609+9.6915850587946i</v>
      </c>
      <c r="CQ72" s="121" t="str">
        <f t="shared" si="59"/>
        <v>13.0587723781123+10.1435677877849i</v>
      </c>
      <c r="CR72" s="121" t="str">
        <f t="shared" si="59"/>
        <v>13.2116735987001+10.2695852772803i</v>
      </c>
      <c r="CS72" s="121" t="str">
        <f t="shared" si="59"/>
        <v>13.3360108550022+10.249422478961i</v>
      </c>
      <c r="CT72" s="121" t="str">
        <f t="shared" si="59"/>
        <v>13.4788306764304+10.3082306407255i</v>
      </c>
      <c r="CU72" s="121" t="str">
        <f t="shared" si="59"/>
        <v>13.4821911428169+10.1452480209781i</v>
      </c>
      <c r="CV72" s="121" t="str">
        <f t="shared" si="59"/>
        <v>0</v>
      </c>
      <c r="CW72" s="121" t="str">
        <f t="shared" si="59"/>
        <v>13.4838713760102+10.1418875545916i</v>
      </c>
      <c r="CX72" s="121" t="str">
        <f t="shared" si="59"/>
        <v>13.3679352856744+10.0074688991298i</v>
      </c>
      <c r="CY72" s="121" t="str">
        <f t="shared" si="56"/>
        <v>12.9882025839949+9.51684080669428i</v>
      </c>
      <c r="CZ72" s="121" t="str">
        <f t="shared" si="52"/>
        <v>12.6538361785337+9.04805574577131i</v>
      </c>
      <c r="DA72" s="121" t="str">
        <f t="shared" si="52"/>
        <v>12.2892255755936+8.44989272896638i</v>
      </c>
      <c r="DB72" s="121" t="str">
        <f t="shared" si="48"/>
        <v>11.8826091428217+7.75595642014492i</v>
      </c>
      <c r="DC72" s="121" t="str">
        <f t="shared" si="48"/>
        <v>11.6120915987048+7.26532832770941i</v>
      </c>
      <c r="DD72" s="121" t="str">
        <f t="shared" si="48"/>
        <v>11.3499752205544+6.80326419955953i</v>
      </c>
      <c r="DE72" s="121" t="str">
        <f t="shared" si="48"/>
        <v>11.0542541785384+6.31431634031729i</v>
      </c>
      <c r="DF72" s="121" t="str">
        <f t="shared" si="48"/>
        <v>10.7568529033292+5.76992078569707i</v>
      </c>
      <c r="DG72" s="121" t="str">
        <f t="shared" si="48"/>
        <v>10.5501842205567+5.31793805670682i</v>
      </c>
      <c r="DH72" s="121" t="str">
        <f t="shared" si="48"/>
        <v>10.4793295869075+5.22480353091479i</v>
      </c>
      <c r="DI72" s="121"/>
      <c r="DK72" s="39">
        <f t="shared" si="60"/>
        <v>11.072249476038399</v>
      </c>
      <c r="DL72" s="39">
        <f t="shared" si="60"/>
        <v>11.1231437394626</v>
      </c>
      <c r="DM72" s="39">
        <f t="shared" si="60"/>
        <v>11.47095201047</v>
      </c>
      <c r="DN72" s="39">
        <f t="shared" si="60"/>
        <v>11.9128533403006</v>
      </c>
      <c r="DO72" s="39">
        <f t="shared" si="60"/>
        <v>12.1598476197116</v>
      </c>
      <c r="DP72" s="39">
        <f t="shared" si="60"/>
        <v>12.4723709936603</v>
      </c>
      <c r="DQ72" s="39">
        <f t="shared" si="60"/>
        <v>12.821859497860901</v>
      </c>
      <c r="DR72" s="39">
        <f t="shared" si="60"/>
        <v>13.0587723781123</v>
      </c>
      <c r="DS72" s="39">
        <f t="shared" si="60"/>
        <v>13.2116735987001</v>
      </c>
      <c r="DT72" s="39">
        <f t="shared" si="60"/>
        <v>13.336010855002201</v>
      </c>
      <c r="DU72" s="39">
        <f t="shared" si="60"/>
        <v>13.4788306764304</v>
      </c>
      <c r="DV72" s="39">
        <f t="shared" si="60"/>
        <v>13.4821911428169</v>
      </c>
      <c r="DW72" s="39">
        <f t="shared" si="60"/>
        <v>0</v>
      </c>
      <c r="DX72" s="39">
        <f t="shared" si="60"/>
        <v>13.4838713760102</v>
      </c>
      <c r="DY72" s="39">
        <f t="shared" si="60"/>
        <v>13.367935285674401</v>
      </c>
      <c r="DZ72" s="39">
        <f t="shared" si="60"/>
        <v>12.9882025839949</v>
      </c>
      <c r="EA72" s="39">
        <f t="shared" si="53"/>
        <v>12.6538361785337</v>
      </c>
      <c r="EB72" s="39">
        <f t="shared" si="53"/>
        <v>12.2892255755936</v>
      </c>
      <c r="EC72" s="39">
        <f t="shared" si="49"/>
        <v>11.8826091428217</v>
      </c>
      <c r="ED72" s="39">
        <f t="shared" si="49"/>
        <v>11.612091598704801</v>
      </c>
      <c r="EE72" s="39">
        <f t="shared" si="49"/>
        <v>11.3499752205544</v>
      </c>
      <c r="EF72" s="39">
        <f t="shared" si="49"/>
        <v>11.0542541785384</v>
      </c>
      <c r="EG72" s="39">
        <f t="shared" si="49"/>
        <v>10.7568529033292</v>
      </c>
      <c r="EH72" s="39">
        <f t="shared" si="49"/>
        <v>10.5501842205567</v>
      </c>
      <c r="EI72" s="39">
        <f t="shared" si="49"/>
        <v>10.4793295869075</v>
      </c>
      <c r="EK72" s="39">
        <f t="shared" si="42"/>
        <v>6.2982405092128904</v>
      </c>
      <c r="EL72" s="39">
        <f t="shared" si="42"/>
        <v>6.2336651470402202</v>
      </c>
      <c r="EM72" s="39">
        <f t="shared" si="42"/>
        <v>6.86207236132406</v>
      </c>
      <c r="EN72" s="39">
        <f t="shared" si="42"/>
        <v>7.8466890125816198</v>
      </c>
      <c r="EO72" s="39">
        <f t="shared" si="42"/>
        <v>8.2869101092189705</v>
      </c>
      <c r="EP72" s="39">
        <f t="shared" si="42"/>
        <v>8.9724452520740599</v>
      </c>
      <c r="EQ72" s="39">
        <f t="shared" si="42"/>
        <v>9.6915850587945993</v>
      </c>
      <c r="ER72" s="39">
        <f t="shared" si="42"/>
        <v>10.1435677877849</v>
      </c>
      <c r="ES72" s="39">
        <f t="shared" si="42"/>
        <v>10.269585277280299</v>
      </c>
      <c r="ET72" s="39">
        <f t="shared" si="42"/>
        <v>10.249422478961</v>
      </c>
      <c r="EU72" s="39">
        <f t="shared" si="42"/>
        <v>10.308230640725499</v>
      </c>
      <c r="EV72" s="39">
        <f t="shared" si="42"/>
        <v>10.1452480209781</v>
      </c>
      <c r="EW72" s="39">
        <f t="shared" si="42"/>
        <v>0</v>
      </c>
      <c r="EX72" s="39">
        <f t="shared" si="42"/>
        <v>10.1418875545916</v>
      </c>
      <c r="EY72" s="39">
        <f t="shared" si="61"/>
        <v>10.007468899129799</v>
      </c>
      <c r="EZ72" s="39">
        <f t="shared" si="61"/>
        <v>9.5168408066942796</v>
      </c>
      <c r="FA72" s="39">
        <f t="shared" si="61"/>
        <v>9.0480557457713093</v>
      </c>
      <c r="FB72" s="39">
        <f t="shared" si="54"/>
        <v>8.4498927289663808</v>
      </c>
      <c r="FC72" s="39">
        <f t="shared" si="50"/>
        <v>7.75595642014492</v>
      </c>
      <c r="FD72" s="39">
        <f t="shared" si="50"/>
        <v>7.2653283277094101</v>
      </c>
      <c r="FE72" s="39">
        <f t="shared" si="50"/>
        <v>6.8032641995595302</v>
      </c>
      <c r="FF72" s="39">
        <f t="shared" si="50"/>
        <v>6.3143163403172897</v>
      </c>
      <c r="FG72" s="39">
        <f t="shared" si="50"/>
        <v>5.76992078569707</v>
      </c>
      <c r="FH72" s="39">
        <f t="shared" si="50"/>
        <v>5.3179380567068204</v>
      </c>
      <c r="FI72" s="39">
        <f t="shared" si="50"/>
        <v>5.22480353091479</v>
      </c>
      <c r="FK72" s="39">
        <f t="shared" si="62"/>
        <v>0.39144264938545903</v>
      </c>
      <c r="FL72" s="39">
        <f t="shared" si="62"/>
        <v>0.3938064645649067</v>
      </c>
      <c r="FM72" s="39">
        <f t="shared" si="62"/>
        <v>0.36049846969953031</v>
      </c>
      <c r="FN72" s="39">
        <f t="shared" si="62"/>
        <v>0.31491712956979218</v>
      </c>
      <c r="FO72" s="39">
        <f t="shared" si="62"/>
        <v>0.29607984470624604</v>
      </c>
      <c r="FP72" s="39">
        <f t="shared" si="62"/>
        <v>0.26987061696459225</v>
      </c>
      <c r="FQ72" s="39">
        <f t="shared" si="62"/>
        <v>0.24510943051971729</v>
      </c>
      <c r="FR72" s="39">
        <f t="shared" si="62"/>
        <v>0.23084299904385569</v>
      </c>
      <c r="FS72" s="39">
        <f t="shared" si="62"/>
        <v>0.22643898018827963</v>
      </c>
      <c r="FT72" s="39">
        <f t="shared" si="62"/>
        <v>0.22608473844845448</v>
      </c>
      <c r="FU72" s="39">
        <f t="shared" si="62"/>
        <v>0.22356786175629209</v>
      </c>
      <c r="FV72" s="39">
        <f t="shared" si="62"/>
        <v>0.2277583989280722</v>
      </c>
      <c r="FW72" s="39">
        <f t="shared" si="62"/>
        <v>0.99999999999999989</v>
      </c>
      <c r="FX72" s="39">
        <f t="shared" si="62"/>
        <v>0.2278343042676306</v>
      </c>
      <c r="FY72" s="39">
        <f t="shared" si="62"/>
        <v>0.23223486111296066</v>
      </c>
      <c r="FZ72" s="39">
        <f t="shared" si="57"/>
        <v>0.24886774570326617</v>
      </c>
      <c r="GA72" s="39">
        <f t="shared" si="55"/>
        <v>0.2658890832217729</v>
      </c>
      <c r="GB72" s="39">
        <f t="shared" si="55"/>
        <v>0.28907094237737346</v>
      </c>
      <c r="GC72" s="39">
        <f t="shared" si="51"/>
        <v>0.31874195911517583</v>
      </c>
      <c r="GD72" s="39">
        <f t="shared" si="51"/>
        <v>0.34152426084157411</v>
      </c>
      <c r="GE72" s="39">
        <f t="shared" si="51"/>
        <v>0.36460674154367145</v>
      </c>
      <c r="GF72" s="39">
        <f t="shared" si="51"/>
        <v>0.39092751617347016</v>
      </c>
      <c r="GG72" s="39">
        <f t="shared" si="51"/>
        <v>0.42174954430337264</v>
      </c>
      <c r="GH72" s="39">
        <f t="shared" si="51"/>
        <v>0.44811828223429717</v>
      </c>
      <c r="GI72" s="39">
        <f t="shared" si="51"/>
        <v>0.45415240602591989</v>
      </c>
      <c r="GJ72" s="39">
        <f t="shared" si="27"/>
        <v>10700000000</v>
      </c>
      <c r="GK72" s="39">
        <f t="shared" si="64"/>
        <v>-8.1466371564077207</v>
      </c>
      <c r="GL72" s="39">
        <f t="shared" si="64"/>
        <v>-8.0943431787968549</v>
      </c>
      <c r="GM72" s="39">
        <f t="shared" si="64"/>
        <v>-8.8619314900400159</v>
      </c>
      <c r="GN72" s="39">
        <f t="shared" si="64"/>
        <v>-10.036074315036107</v>
      </c>
      <c r="GO72" s="39">
        <f t="shared" si="64"/>
        <v>-10.571823114003159</v>
      </c>
      <c r="GP72" s="39">
        <f t="shared" si="64"/>
        <v>-11.37688796168964</v>
      </c>
      <c r="GQ72" s="39">
        <f t="shared" si="64"/>
        <v>-12.212799581251</v>
      </c>
      <c r="GR72" s="39">
        <f t="shared" si="64"/>
        <v>-12.733665842029511</v>
      </c>
      <c r="GS72" s="39">
        <f t="shared" si="63"/>
        <v>-12.900976194243849</v>
      </c>
      <c r="GT72" s="39">
        <f t="shared" si="63"/>
        <v>-12.914575062807438</v>
      </c>
      <c r="GU72" s="39">
        <f t="shared" si="63"/>
        <v>-13.011812536736997</v>
      </c>
      <c r="GV72" s="39">
        <f t="shared" si="63"/>
        <v>-12.850511976156637</v>
      </c>
      <c r="GW72" s="39">
        <f t="shared" si="63"/>
        <v>-9.6432746655328714E-16</v>
      </c>
      <c r="GX72" s="39">
        <f t="shared" si="63"/>
        <v>-12.847617700617018</v>
      </c>
      <c r="GY72" s="39">
        <f t="shared" si="63"/>
        <v>-12.681451742543899</v>
      </c>
      <c r="GZ72" s="39">
        <f t="shared" si="63"/>
        <v>-12.080627722371219</v>
      </c>
      <c r="HA72" s="39">
        <f t="shared" si="47"/>
        <v>-11.505989868176629</v>
      </c>
      <c r="HB72" s="39">
        <f t="shared" si="47"/>
        <v>-10.779911234688306</v>
      </c>
      <c r="HC72" s="39">
        <f t="shared" si="47"/>
        <v>-9.9312152468275983</v>
      </c>
      <c r="HD72" s="39">
        <f t="shared" si="45"/>
        <v>-9.3315687986312259</v>
      </c>
      <c r="HE72" s="39">
        <f t="shared" si="45"/>
        <v>-8.7635061108699812</v>
      </c>
      <c r="HF72" s="39">
        <f t="shared" si="45"/>
        <v>-8.1580751970483139</v>
      </c>
      <c r="HG72" s="39">
        <f t="shared" si="45"/>
        <v>-7.4989075597980879</v>
      </c>
      <c r="HH72" s="39">
        <f t="shared" si="45"/>
        <v>-6.9721467494336098</v>
      </c>
      <c r="HI72" s="39">
        <f t="shared" si="45"/>
        <v>-6.8559676129530285</v>
      </c>
    </row>
    <row r="73" spans="1:217" s="39" customFormat="1">
      <c r="A73" s="20"/>
      <c r="B73" s="184"/>
      <c r="C73" s="40">
        <v>10.75</v>
      </c>
      <c r="D73" s="41">
        <v>6.5847657142857141</v>
      </c>
      <c r="E73" s="42">
        <v>6.6109999999999998</v>
      </c>
      <c r="F73" s="42">
        <v>6.8159999999999998</v>
      </c>
      <c r="G73" s="42">
        <v>7.08</v>
      </c>
      <c r="H73" s="42">
        <v>7.2279999999999998</v>
      </c>
      <c r="I73" s="42">
        <v>7.41</v>
      </c>
      <c r="J73" s="42">
        <v>7.6130000000000004</v>
      </c>
      <c r="K73" s="42">
        <v>7.7530000000000001</v>
      </c>
      <c r="L73" s="42">
        <v>7.8419999999999996</v>
      </c>
      <c r="M73" s="42">
        <v>7.9119999999999999</v>
      </c>
      <c r="N73" s="42">
        <v>8.0120000000000005</v>
      </c>
      <c r="O73" s="43">
        <v>8.0190000000000001</v>
      </c>
      <c r="P73" s="20"/>
      <c r="Q73" s="41">
        <v>8.02</v>
      </c>
      <c r="R73" s="42">
        <v>7.9489999999999998</v>
      </c>
      <c r="S73" s="42">
        <v>7.7119999999999997</v>
      </c>
      <c r="T73" s="42">
        <v>7.5170000000000003</v>
      </c>
      <c r="U73" s="42">
        <v>7.2990000000000004</v>
      </c>
      <c r="V73" s="42">
        <v>7.0579999999999998</v>
      </c>
      <c r="W73" s="42">
        <v>6.8979999999999997</v>
      </c>
      <c r="X73" s="42">
        <v>6.7439999999999998</v>
      </c>
      <c r="Y73" s="42">
        <v>6.57</v>
      </c>
      <c r="Z73" s="42">
        <v>6.3940000000000001</v>
      </c>
      <c r="AA73" s="42">
        <v>6.2690000000000001</v>
      </c>
      <c r="AB73" s="43">
        <v>6.2317157142857145</v>
      </c>
      <c r="AD73" s="20"/>
      <c r="AE73" s="184"/>
      <c r="AF73" s="40">
        <v>10.75</v>
      </c>
      <c r="AG73" s="41">
        <v>3.738355714285714</v>
      </c>
      <c r="AH73" s="42">
        <v>3.7029999999999998</v>
      </c>
      <c r="AI73" s="42">
        <v>4.0759999999999996</v>
      </c>
      <c r="AJ73" s="42">
        <v>4.66</v>
      </c>
      <c r="AK73" s="42">
        <v>4.923</v>
      </c>
      <c r="AL73" s="42">
        <v>5.3239999999999998</v>
      </c>
      <c r="AM73" s="42">
        <v>5.7519999999999998</v>
      </c>
      <c r="AN73" s="42">
        <v>6.0110000000000001</v>
      </c>
      <c r="AO73" s="42">
        <v>6.0810000000000004</v>
      </c>
      <c r="AP73" s="42">
        <v>6.0670000000000002</v>
      </c>
      <c r="AQ73" s="42">
        <v>6.1059999999999999</v>
      </c>
      <c r="AR73" s="43">
        <v>6.0060000000000002</v>
      </c>
      <c r="AS73" s="20"/>
      <c r="AT73" s="41">
        <v>6.0030000000000001</v>
      </c>
      <c r="AU73" s="42">
        <v>5.9269999999999996</v>
      </c>
      <c r="AV73" s="42">
        <v>5.6379999999999999</v>
      </c>
      <c r="AW73" s="42">
        <v>5.36</v>
      </c>
      <c r="AX73" s="42">
        <v>5.016</v>
      </c>
      <c r="AY73" s="42">
        <v>4.6020000000000003</v>
      </c>
      <c r="AZ73" s="42">
        <v>4.3109999999999999</v>
      </c>
      <c r="BA73" s="42">
        <v>4.0380000000000003</v>
      </c>
      <c r="BB73" s="42">
        <v>3.7480000000000002</v>
      </c>
      <c r="BC73" s="42">
        <v>3.43</v>
      </c>
      <c r="BD73" s="42">
        <v>3.1640000000000001</v>
      </c>
      <c r="BE73" s="43">
        <v>3.1047757142857142</v>
      </c>
      <c r="BH73" s="118" t="str">
        <f t="shared" si="37"/>
        <v>6.58476571428571+3.73835571428571i</v>
      </c>
      <c r="BI73" s="118" t="str">
        <f t="shared" si="37"/>
        <v>6.611+3.703i</v>
      </c>
      <c r="BJ73" s="118" t="str">
        <f t="shared" si="37"/>
        <v>6.816+4.076i</v>
      </c>
      <c r="BK73" s="118" t="str">
        <f t="shared" si="37"/>
        <v>7.08+4.66i</v>
      </c>
      <c r="BL73" s="118" t="str">
        <f t="shared" si="37"/>
        <v>7.228+4.923i</v>
      </c>
      <c r="BM73" s="118" t="str">
        <f t="shared" si="37"/>
        <v>7.41+5.324i</v>
      </c>
      <c r="BN73" s="118" t="str">
        <f t="shared" si="37"/>
        <v>7.613+5.752i</v>
      </c>
      <c r="BO73" s="118" t="str">
        <f t="shared" si="37"/>
        <v>7.753+6.011i</v>
      </c>
      <c r="BP73" s="118" t="str">
        <f t="shared" si="37"/>
        <v>7.842+6.081i</v>
      </c>
      <c r="BQ73" s="118" t="str">
        <f t="shared" si="58"/>
        <v>7.912+6.067i</v>
      </c>
      <c r="BR73" s="118" t="str">
        <f t="shared" si="58"/>
        <v>8.012+6.106i</v>
      </c>
      <c r="BS73" s="118" t="str">
        <f t="shared" si="58"/>
        <v>8.019+6.006i</v>
      </c>
      <c r="BT73" s="118" t="str">
        <f t="shared" si="58"/>
        <v>0</v>
      </c>
      <c r="BU73" s="118" t="str">
        <f t="shared" si="58"/>
        <v>8.02+6.003i</v>
      </c>
      <c r="BV73" s="118" t="str">
        <f t="shared" si="58"/>
        <v>7.949+5.927i</v>
      </c>
      <c r="BW73" s="118" t="str">
        <f t="shared" si="58"/>
        <v>7.712+5.638i</v>
      </c>
      <c r="BX73" s="118" t="str">
        <f t="shared" si="58"/>
        <v>7.517+5.36i</v>
      </c>
      <c r="BY73" s="118" t="str">
        <f t="shared" si="58"/>
        <v>7.299+5.016i</v>
      </c>
      <c r="BZ73" s="118" t="str">
        <f t="shared" si="46"/>
        <v>7.058+4.602i</v>
      </c>
      <c r="CA73" s="118" t="str">
        <f t="shared" si="46"/>
        <v>6.898+4.311i</v>
      </c>
      <c r="CB73" s="118" t="str">
        <f t="shared" si="46"/>
        <v>6.744+4.038i</v>
      </c>
      <c r="CC73" s="118" t="str">
        <f t="shared" si="44"/>
        <v>6.57+3.748i</v>
      </c>
      <c r="CD73" s="118" t="str">
        <f t="shared" si="44"/>
        <v>6.394+3.43i</v>
      </c>
      <c r="CE73" s="118" t="str">
        <f t="shared" si="44"/>
        <v>6.269+3.164i</v>
      </c>
      <c r="CF73" s="118" t="str">
        <f t="shared" si="44"/>
        <v>6.23171571428571+3.10477571428571i</v>
      </c>
      <c r="CG73" s="118" t="str">
        <f t="shared" si="44"/>
        <v>0</v>
      </c>
      <c r="CH73" s="39">
        <f t="shared" si="22"/>
        <v>10750000000</v>
      </c>
      <c r="CI73" s="121">
        <f t="shared" si="23"/>
        <v>1.6724181551640529</v>
      </c>
      <c r="CJ73" s="121" t="str">
        <f t="shared" si="59"/>
        <v>11.0124817280732+6.2520939670327i</v>
      </c>
      <c r="CK73" s="121" t="str">
        <f t="shared" si="59"/>
        <v>11.0563564237896+6.19296442857249i</v>
      </c>
      <c r="CL73" s="121" t="str">
        <f t="shared" si="59"/>
        <v>11.3992021455982+6.81677640044868i</v>
      </c>
      <c r="CM73" s="121" t="str">
        <f t="shared" si="59"/>
        <v>11.8407205385615+7.79346860306449i</v>
      </c>
      <c r="CN73" s="121" t="str">
        <f t="shared" si="59"/>
        <v>12.0882384255258+8.23331457787263i</v>
      </c>
      <c r="CO73" s="121" t="str">
        <f t="shared" si="59"/>
        <v>12.3926185297656+8.90395425809342i</v>
      </c>
      <c r="CP73" s="121" t="str">
        <f t="shared" si="59"/>
        <v>12.7321194152639+9.61974922850363i</v>
      </c>
      <c r="CQ73" s="121" t="str">
        <f t="shared" si="59"/>
        <v>12.9662579569869+10.0529055306911i</v>
      </c>
      <c r="CR73" s="121" t="str">
        <f t="shared" si="59"/>
        <v>13.1151031727965+10.1699748015526i</v>
      </c>
      <c r="CS73" s="121" t="str">
        <f t="shared" si="59"/>
        <v>13.232172443658+10.1465609473803i</v>
      </c>
      <c r="CT73" s="121" t="str">
        <f t="shared" si="59"/>
        <v>13.3994142591744+10.2117852554317i</v>
      </c>
      <c r="CU73" s="121" t="str">
        <f t="shared" si="59"/>
        <v>13.4111211862605+10.0445434399153i</v>
      </c>
      <c r="CV73" s="121" t="str">
        <f t="shared" si="59"/>
        <v>0</v>
      </c>
      <c r="CW73" s="121" t="str">
        <f t="shared" si="59"/>
        <v>13.4127936044157+10.0395261854498i</v>
      </c>
      <c r="CX73" s="121" t="str">
        <f t="shared" si="59"/>
        <v>13.2940519153991+9.91242240565734i</v>
      </c>
      <c r="CY73" s="121" t="str">
        <f t="shared" si="56"/>
        <v>12.8976888126252+9.42909355881493i</v>
      </c>
      <c r="CZ73" s="121" t="str">
        <f t="shared" si="52"/>
        <v>12.5715672723682+8.96416131167932i</v>
      </c>
      <c r="DA73" s="121" t="str">
        <f t="shared" si="52"/>
        <v>12.2069801145424+8.38884946630289i</v>
      </c>
      <c r="DB73" s="121" t="str">
        <f t="shared" si="48"/>
        <v>11.8039273391479+7.69646835006497i</v>
      </c>
      <c r="DC73" s="121" t="str">
        <f t="shared" si="48"/>
        <v>11.5363404343216+7.20979466691223i</v>
      </c>
      <c r="DD73" s="121" t="str">
        <f t="shared" si="48"/>
        <v>11.2787880384264+6.75322451055245i</v>
      </c>
      <c r="DE73" s="121" t="str">
        <f t="shared" si="48"/>
        <v>10.9877872794278+6.26822324555487i</v>
      </c>
      <c r="DF73" s="121" t="str">
        <f t="shared" si="48"/>
        <v>10.693441684119+5.7363942722127i</v>
      </c>
      <c r="DG73" s="121" t="str">
        <f t="shared" si="48"/>
        <v>10.4843894147234+5.29153104293906i</v>
      </c>
      <c r="DH73" s="121" t="str">
        <f t="shared" si="48"/>
        <v>10.4220344983925+5.19248327228386i</v>
      </c>
      <c r="DI73" s="121"/>
      <c r="DK73" s="39">
        <f t="shared" si="60"/>
        <v>11.012481728073199</v>
      </c>
      <c r="DL73" s="39">
        <f t="shared" si="60"/>
        <v>11.0563564237896</v>
      </c>
      <c r="DM73" s="39">
        <f t="shared" si="60"/>
        <v>11.399202145598201</v>
      </c>
      <c r="DN73" s="39">
        <f t="shared" si="60"/>
        <v>11.8407205385615</v>
      </c>
      <c r="DO73" s="39">
        <f t="shared" si="60"/>
        <v>12.0882384255258</v>
      </c>
      <c r="DP73" s="39">
        <f t="shared" si="60"/>
        <v>12.392618529765601</v>
      </c>
      <c r="DQ73" s="39">
        <f t="shared" si="60"/>
        <v>12.732119415263901</v>
      </c>
      <c r="DR73" s="39">
        <f t="shared" si="60"/>
        <v>12.966257956986899</v>
      </c>
      <c r="DS73" s="39">
        <f t="shared" si="60"/>
        <v>13.1151031727965</v>
      </c>
      <c r="DT73" s="39">
        <f t="shared" si="60"/>
        <v>13.232172443657999</v>
      </c>
      <c r="DU73" s="39">
        <f t="shared" si="60"/>
        <v>13.399414259174399</v>
      </c>
      <c r="DV73" s="39">
        <f t="shared" si="60"/>
        <v>13.4111211862605</v>
      </c>
      <c r="DW73" s="39">
        <f t="shared" si="60"/>
        <v>0</v>
      </c>
      <c r="DX73" s="39">
        <f t="shared" si="60"/>
        <v>13.4127936044157</v>
      </c>
      <c r="DY73" s="39">
        <f t="shared" si="60"/>
        <v>13.2940519153991</v>
      </c>
      <c r="DZ73" s="39">
        <f t="shared" si="60"/>
        <v>12.8976888126252</v>
      </c>
      <c r="EA73" s="39">
        <f t="shared" si="53"/>
        <v>12.571567272368201</v>
      </c>
      <c r="EB73" s="39">
        <f t="shared" si="53"/>
        <v>12.2069801145424</v>
      </c>
      <c r="EC73" s="39">
        <f t="shared" si="49"/>
        <v>11.803927339147901</v>
      </c>
      <c r="ED73" s="39">
        <f t="shared" si="49"/>
        <v>11.5363404343216</v>
      </c>
      <c r="EE73" s="39">
        <f t="shared" si="49"/>
        <v>11.2787880384264</v>
      </c>
      <c r="EF73" s="39">
        <f t="shared" si="49"/>
        <v>10.987787279427801</v>
      </c>
      <c r="EG73" s="39">
        <f t="shared" si="49"/>
        <v>10.693441684119</v>
      </c>
      <c r="EH73" s="39">
        <f t="shared" si="49"/>
        <v>10.484389414723401</v>
      </c>
      <c r="EI73" s="39">
        <f t="shared" si="49"/>
        <v>10.422034498392501</v>
      </c>
      <c r="EK73" s="39">
        <f t="shared" si="42"/>
        <v>6.2520939670326996</v>
      </c>
      <c r="EL73" s="39">
        <f t="shared" si="42"/>
        <v>6.1929644285724903</v>
      </c>
      <c r="EM73" s="39">
        <f t="shared" si="42"/>
        <v>6.8167764004486804</v>
      </c>
      <c r="EN73" s="39">
        <f t="shared" si="42"/>
        <v>7.7934686030644897</v>
      </c>
      <c r="EO73" s="39">
        <f t="shared" si="42"/>
        <v>8.2333145778726298</v>
      </c>
      <c r="EP73" s="39">
        <f t="shared" si="42"/>
        <v>8.9039542580934192</v>
      </c>
      <c r="EQ73" s="39">
        <f t="shared" si="42"/>
        <v>9.6197492285036308</v>
      </c>
      <c r="ER73" s="39">
        <f t="shared" si="42"/>
        <v>10.052905530691101</v>
      </c>
      <c r="ES73" s="39">
        <f t="shared" si="42"/>
        <v>10.1699748015526</v>
      </c>
      <c r="ET73" s="39">
        <f t="shared" si="42"/>
        <v>10.1465609473803</v>
      </c>
      <c r="EU73" s="39">
        <f t="shared" si="42"/>
        <v>10.2117852554317</v>
      </c>
      <c r="EV73" s="39">
        <f t="shared" si="42"/>
        <v>10.0445434399153</v>
      </c>
      <c r="EW73" s="39">
        <f t="shared" si="42"/>
        <v>0</v>
      </c>
      <c r="EX73" s="39">
        <f t="shared" si="42"/>
        <v>10.0395261854498</v>
      </c>
      <c r="EY73" s="39">
        <f t="shared" si="61"/>
        <v>9.91242240565734</v>
      </c>
      <c r="EZ73" s="39">
        <f t="shared" si="61"/>
        <v>9.4290935588149303</v>
      </c>
      <c r="FA73" s="39">
        <f t="shared" si="61"/>
        <v>8.9641613116793195</v>
      </c>
      <c r="FB73" s="39">
        <f t="shared" si="54"/>
        <v>8.3888494663028901</v>
      </c>
      <c r="FC73" s="39">
        <f t="shared" si="50"/>
        <v>7.6964683500649702</v>
      </c>
      <c r="FD73" s="39">
        <f t="shared" si="50"/>
        <v>7.2097946669122299</v>
      </c>
      <c r="FE73" s="39">
        <f t="shared" si="50"/>
        <v>6.7532245105524504</v>
      </c>
      <c r="FF73" s="39">
        <f t="shared" si="50"/>
        <v>6.2682232455548696</v>
      </c>
      <c r="FG73" s="39">
        <f t="shared" si="50"/>
        <v>5.7363942722127002</v>
      </c>
      <c r="FH73" s="39">
        <f t="shared" si="50"/>
        <v>5.2915310429390603</v>
      </c>
      <c r="FI73" s="39">
        <f t="shared" si="50"/>
        <v>5.1924832722838596</v>
      </c>
      <c r="FK73" s="39">
        <f t="shared" si="62"/>
        <v>0.39445730012785041</v>
      </c>
      <c r="FL73" s="39">
        <f t="shared" si="62"/>
        <v>0.39667352109746024</v>
      </c>
      <c r="FM73" s="39">
        <f t="shared" si="62"/>
        <v>0.36339059778818933</v>
      </c>
      <c r="FN73" s="39">
        <f t="shared" si="62"/>
        <v>0.31773011378780985</v>
      </c>
      <c r="FO73" s="39">
        <f t="shared" si="62"/>
        <v>0.29871235401059215</v>
      </c>
      <c r="FP73" s="39">
        <f t="shared" si="62"/>
        <v>0.27279056970974647</v>
      </c>
      <c r="FQ73" s="39">
        <f t="shared" si="62"/>
        <v>0.2478842502804974</v>
      </c>
      <c r="FR73" s="39">
        <f t="shared" si="62"/>
        <v>0.23394865927822017</v>
      </c>
      <c r="FS73" s="39">
        <f t="shared" si="62"/>
        <v>0.22973734760091555</v>
      </c>
      <c r="FT73" s="39">
        <f t="shared" si="62"/>
        <v>0.22951655564031634</v>
      </c>
      <c r="FU73" s="39">
        <f t="shared" si="62"/>
        <v>0.22661302765889624</v>
      </c>
      <c r="FV73" s="39">
        <f t="shared" si="62"/>
        <v>0.23092912996547138</v>
      </c>
      <c r="FW73" s="39">
        <f t="shared" si="62"/>
        <v>0.99999999999999989</v>
      </c>
      <c r="FX73" s="39">
        <f t="shared" si="62"/>
        <v>0.23105058241751547</v>
      </c>
      <c r="FY73" s="39">
        <f t="shared" si="62"/>
        <v>0.23534992189074827</v>
      </c>
      <c r="FZ73" s="39">
        <f t="shared" si="57"/>
        <v>0.25217604906633712</v>
      </c>
      <c r="GA73" s="39">
        <f t="shared" si="55"/>
        <v>0.26927540916244552</v>
      </c>
      <c r="GB73" s="39">
        <f t="shared" si="55"/>
        <v>0.29199668596447281</v>
      </c>
      <c r="GC73" s="39">
        <f t="shared" si="51"/>
        <v>0.32190942579472964</v>
      </c>
      <c r="GD73" s="39">
        <f t="shared" si="51"/>
        <v>0.34473584064477986</v>
      </c>
      <c r="GE73" s="39">
        <f t="shared" si="51"/>
        <v>0.36773883962911907</v>
      </c>
      <c r="GF73" s="39">
        <f t="shared" si="51"/>
        <v>0.39402870720246141</v>
      </c>
      <c r="GG73" s="39">
        <f t="shared" si="51"/>
        <v>0.4243918928959311</v>
      </c>
      <c r="GH73" s="39">
        <f t="shared" si="51"/>
        <v>0.4505675553731841</v>
      </c>
      <c r="GI73" s="39">
        <f t="shared" si="51"/>
        <v>0.45680178869920918</v>
      </c>
      <c r="GJ73" s="39">
        <f t="shared" si="27"/>
        <v>10750000000</v>
      </c>
      <c r="GK73" s="39">
        <f t="shared" si="64"/>
        <v>-8.0800000428820677</v>
      </c>
      <c r="GL73" s="39">
        <f t="shared" si="64"/>
        <v>-8.0313357749921881</v>
      </c>
      <c r="GM73" s="39">
        <f t="shared" si="64"/>
        <v>-8.7925262726197744</v>
      </c>
      <c r="GN73" s="39">
        <f t="shared" si="64"/>
        <v>-9.9588324342036092</v>
      </c>
      <c r="GO73" s="39">
        <f t="shared" si="64"/>
        <v>-10.494936313389102</v>
      </c>
      <c r="GP73" s="39">
        <f t="shared" si="64"/>
        <v>-11.283412943786947</v>
      </c>
      <c r="GQ73" s="39">
        <f t="shared" si="64"/>
        <v>-12.115021318904367</v>
      </c>
      <c r="GR73" s="39">
        <f t="shared" si="64"/>
        <v>-12.617588786716565</v>
      </c>
      <c r="GS73" s="39">
        <f t="shared" si="63"/>
        <v>-12.775367946468164</v>
      </c>
      <c r="GT73" s="39">
        <f t="shared" si="63"/>
        <v>-12.783719643588014</v>
      </c>
      <c r="GU73" s="39">
        <f t="shared" si="63"/>
        <v>-12.894302535724535</v>
      </c>
      <c r="GV73" s="39">
        <f t="shared" si="63"/>
        <v>-12.730425613175251</v>
      </c>
      <c r="GW73" s="39">
        <f t="shared" si="63"/>
        <v>-9.6432746655328714E-16</v>
      </c>
      <c r="GX73" s="39">
        <f t="shared" si="63"/>
        <v>-12.725858648043431</v>
      </c>
      <c r="GY73" s="39">
        <f t="shared" si="63"/>
        <v>-12.565718829868919</v>
      </c>
      <c r="GZ73" s="39">
        <f t="shared" si="63"/>
        <v>-11.965923276136989</v>
      </c>
      <c r="HA73" s="39">
        <f t="shared" si="47"/>
        <v>-11.396066110580485</v>
      </c>
      <c r="HB73" s="39">
        <f t="shared" si="47"/>
        <v>-10.692441551546004</v>
      </c>
      <c r="HC73" s="39">
        <f t="shared" si="47"/>
        <v>-9.8453261319785437</v>
      </c>
      <c r="HD73" s="39">
        <f t="shared" si="45"/>
        <v>-9.2502712517658825</v>
      </c>
      <c r="HE73" s="39">
        <f t="shared" si="45"/>
        <v>-8.6892099728808159</v>
      </c>
      <c r="HF73" s="39">
        <f t="shared" si="45"/>
        <v>-8.0894427246332103</v>
      </c>
      <c r="HG73" s="39">
        <f t="shared" si="45"/>
        <v>-7.4446584192683449</v>
      </c>
      <c r="HH73" s="39">
        <f t="shared" si="45"/>
        <v>-6.9248016863182835</v>
      </c>
      <c r="HI73" s="39">
        <f t="shared" si="45"/>
        <v>-6.8054440838310573</v>
      </c>
    </row>
    <row r="74" spans="1:217" s="39" customFormat="1">
      <c r="A74" s="20"/>
      <c r="B74" s="184"/>
      <c r="C74" s="40">
        <v>10.8</v>
      </c>
      <c r="D74" s="41">
        <v>6.5776390476190478</v>
      </c>
      <c r="E74" s="42">
        <v>6.6029999999999998</v>
      </c>
      <c r="F74" s="42">
        <v>6.8070000000000004</v>
      </c>
      <c r="G74" s="42">
        <v>7.07</v>
      </c>
      <c r="H74" s="42">
        <v>7.2140000000000004</v>
      </c>
      <c r="I74" s="42">
        <v>7.4</v>
      </c>
      <c r="J74" s="42">
        <v>7.6029999999999998</v>
      </c>
      <c r="K74" s="42">
        <v>7.7430000000000003</v>
      </c>
      <c r="L74" s="42">
        <v>7.84</v>
      </c>
      <c r="M74" s="42">
        <v>7.9130000000000003</v>
      </c>
      <c r="N74" s="42">
        <v>8.0180000000000007</v>
      </c>
      <c r="O74" s="43">
        <v>8.0180000000000007</v>
      </c>
      <c r="P74" s="20"/>
      <c r="Q74" s="41">
        <v>8.0210000000000008</v>
      </c>
      <c r="R74" s="42">
        <v>7.9530000000000003</v>
      </c>
      <c r="S74" s="42">
        <v>7.7149999999999999</v>
      </c>
      <c r="T74" s="42">
        <v>7.5129999999999999</v>
      </c>
      <c r="U74" s="42">
        <v>7.2939999999999996</v>
      </c>
      <c r="V74" s="42">
        <v>7.05</v>
      </c>
      <c r="W74" s="42">
        <v>6.8890000000000002</v>
      </c>
      <c r="X74" s="42">
        <v>6.7359999999999998</v>
      </c>
      <c r="Y74" s="42">
        <v>6.5609999999999999</v>
      </c>
      <c r="Z74" s="42">
        <v>6.3840000000000003</v>
      </c>
      <c r="AA74" s="42">
        <v>6.2590000000000003</v>
      </c>
      <c r="AB74" s="43">
        <v>6.2300204761904761</v>
      </c>
      <c r="AD74" s="20"/>
      <c r="AE74" s="184"/>
      <c r="AF74" s="40">
        <v>10.8</v>
      </c>
      <c r="AG74" s="41">
        <v>3.7263023809523812</v>
      </c>
      <c r="AH74" s="42">
        <v>3.6819999999999999</v>
      </c>
      <c r="AI74" s="42">
        <v>4.05</v>
      </c>
      <c r="AJ74" s="42">
        <v>4.633</v>
      </c>
      <c r="AK74" s="42">
        <v>4.8890000000000002</v>
      </c>
      <c r="AL74" s="42">
        <v>5.2930000000000001</v>
      </c>
      <c r="AM74" s="42">
        <v>5.7140000000000004</v>
      </c>
      <c r="AN74" s="42">
        <v>5.9820000000000002</v>
      </c>
      <c r="AO74" s="42">
        <v>6.0529999999999999</v>
      </c>
      <c r="AP74" s="42">
        <v>6.0449999999999999</v>
      </c>
      <c r="AQ74" s="42">
        <v>6.0860000000000003</v>
      </c>
      <c r="AR74" s="43">
        <v>5.9960000000000004</v>
      </c>
      <c r="AS74" s="20"/>
      <c r="AT74" s="41">
        <v>5.992</v>
      </c>
      <c r="AU74" s="42">
        <v>5.9109999999999996</v>
      </c>
      <c r="AV74" s="42">
        <v>5.6230000000000002</v>
      </c>
      <c r="AW74" s="42">
        <v>5.3360000000000003</v>
      </c>
      <c r="AX74" s="42">
        <v>4.9909999999999997</v>
      </c>
      <c r="AY74" s="42">
        <v>4.5830000000000002</v>
      </c>
      <c r="AZ74" s="42">
        <v>4.2850000000000001</v>
      </c>
      <c r="BA74" s="42">
        <v>4.016</v>
      </c>
      <c r="BB74" s="42">
        <v>3.7280000000000002</v>
      </c>
      <c r="BC74" s="42">
        <v>3.403</v>
      </c>
      <c r="BD74" s="42">
        <v>3.1360000000000001</v>
      </c>
      <c r="BE74" s="43">
        <v>3.0952747619047623</v>
      </c>
      <c r="BH74" s="118" t="str">
        <f t="shared" si="37"/>
        <v>6.57763904761905+3.72630238095238i</v>
      </c>
      <c r="BI74" s="118" t="str">
        <f t="shared" si="37"/>
        <v>6.603+3.682i</v>
      </c>
      <c r="BJ74" s="118" t="str">
        <f t="shared" si="37"/>
        <v>6.807+4.05i</v>
      </c>
      <c r="BK74" s="118" t="str">
        <f t="shared" si="37"/>
        <v>7.07+4.633i</v>
      </c>
      <c r="BL74" s="118" t="str">
        <f t="shared" si="37"/>
        <v>7.214+4.889i</v>
      </c>
      <c r="BM74" s="118" t="str">
        <f t="shared" si="37"/>
        <v>7.4+5.293i</v>
      </c>
      <c r="BN74" s="118" t="str">
        <f t="shared" si="37"/>
        <v>7.603+5.714i</v>
      </c>
      <c r="BO74" s="118" t="str">
        <f t="shared" si="37"/>
        <v>7.743+5.982i</v>
      </c>
      <c r="BP74" s="118" t="str">
        <f t="shared" si="37"/>
        <v>7.84+6.053i</v>
      </c>
      <c r="BQ74" s="118" t="str">
        <f t="shared" si="58"/>
        <v>7.913+6.045i</v>
      </c>
      <c r="BR74" s="118" t="str">
        <f t="shared" si="58"/>
        <v>8.018+6.086i</v>
      </c>
      <c r="BS74" s="118" t="str">
        <f t="shared" si="58"/>
        <v>8.018+5.996i</v>
      </c>
      <c r="BT74" s="118" t="str">
        <f t="shared" si="58"/>
        <v>0</v>
      </c>
      <c r="BU74" s="118" t="str">
        <f t="shared" si="58"/>
        <v>8.021+5.992i</v>
      </c>
      <c r="BV74" s="118" t="str">
        <f t="shared" si="58"/>
        <v>7.953+5.911i</v>
      </c>
      <c r="BW74" s="118" t="str">
        <f t="shared" si="58"/>
        <v>7.715+5.623i</v>
      </c>
      <c r="BX74" s="118" t="str">
        <f t="shared" si="58"/>
        <v>7.513+5.336i</v>
      </c>
      <c r="BY74" s="118" t="str">
        <f t="shared" si="58"/>
        <v>7.294+4.991i</v>
      </c>
      <c r="BZ74" s="118" t="str">
        <f t="shared" si="46"/>
        <v>7.05+4.583i</v>
      </c>
      <c r="CA74" s="118" t="str">
        <f t="shared" si="46"/>
        <v>6.889+4.285i</v>
      </c>
      <c r="CB74" s="118" t="str">
        <f t="shared" si="46"/>
        <v>6.736+4.016i</v>
      </c>
      <c r="CC74" s="118" t="str">
        <f t="shared" si="44"/>
        <v>6.561+3.728i</v>
      </c>
      <c r="CD74" s="118" t="str">
        <f t="shared" si="44"/>
        <v>6.384+3.403i</v>
      </c>
      <c r="CE74" s="118" t="str">
        <f t="shared" si="44"/>
        <v>6.259+3.136i</v>
      </c>
      <c r="CF74" s="118" t="str">
        <f t="shared" si="44"/>
        <v>6.23002047619048+3.09527476190476i</v>
      </c>
      <c r="CG74" s="118" t="str">
        <f t="shared" si="44"/>
        <v>0</v>
      </c>
      <c r="CH74" s="39">
        <f t="shared" si="22"/>
        <v>10800000000</v>
      </c>
      <c r="CI74" s="121">
        <f t="shared" si="23"/>
        <v>1.664675478519775</v>
      </c>
      <c r="CJ74" s="121" t="str">
        <f t="shared" si="59"/>
        <v>10.9496344291256+6.20308419912128i</v>
      </c>
      <c r="CK74" s="121" t="str">
        <f t="shared" si="59"/>
        <v>10.9918521846661+6.12933511190981i</v>
      </c>
      <c r="CL74" s="121" t="str">
        <f t="shared" si="59"/>
        <v>11.3314459822841+6.74193568800509i</v>
      </c>
      <c r="CM74" s="121" t="str">
        <f t="shared" si="59"/>
        <v>11.7692556331348+7.71244149198212i</v>
      </c>
      <c r="CN74" s="121" t="str">
        <f t="shared" si="59"/>
        <v>12.0089689020417+8.13859841448318i</v>
      </c>
      <c r="CO74" s="121" t="str">
        <f t="shared" si="59"/>
        <v>12.3185985410463+8.81112730780517i</v>
      </c>
      <c r="CP74" s="121" t="str">
        <f t="shared" si="59"/>
        <v>12.6565276631858+9.511955684262i</v>
      </c>
      <c r="CQ74" s="121" t="str">
        <f t="shared" si="59"/>
        <v>12.8895822301786+9.95808871250529i</v>
      </c>
      <c r="CR74" s="121" t="str">
        <f t="shared" si="59"/>
        <v>13.051055751595+10.0762806714802i</v>
      </c>
      <c r="CS74" s="121" t="str">
        <f t="shared" si="59"/>
        <v>13.172577061527+10.062963267652i</v>
      </c>
      <c r="CT74" s="121" t="str">
        <f t="shared" si="59"/>
        <v>13.3473679867716+10.1312149622714i</v>
      </c>
      <c r="CU74" s="121" t="str">
        <f t="shared" si="59"/>
        <v>13.3473679867716+9.98139416920457i</v>
      </c>
      <c r="CV74" s="121" t="str">
        <f t="shared" si="59"/>
        <v>0</v>
      </c>
      <c r="CW74" s="121" t="str">
        <f t="shared" si="59"/>
        <v>13.3523620132071+9.97473546729049i</v>
      </c>
      <c r="CX74" s="121" t="str">
        <f t="shared" si="59"/>
        <v>13.2391640806678+9.83989675353039i</v>
      </c>
      <c r="CY74" s="121" t="str">
        <f t="shared" si="56"/>
        <v>12.8429713167801+9.3604702157167i</v>
      </c>
      <c r="CZ74" s="121" t="str">
        <f t="shared" si="52"/>
        <v>12.5067068701191+8.88270835338152i</v>
      </c>
      <c r="DA74" s="121" t="str">
        <f t="shared" si="52"/>
        <v>12.1421429403232+8.3083953132922i</v>
      </c>
      <c r="DB74" s="121" t="str">
        <f t="shared" si="48"/>
        <v>11.7359621235644+7.62920771805613i</v>
      </c>
      <c r="DC74" s="121" t="str">
        <f t="shared" si="48"/>
        <v>11.4679493715227+7.13313442545724i</v>
      </c>
      <c r="DD74" s="121" t="str">
        <f t="shared" si="48"/>
        <v>11.2132540233092+6.68533672173542i</v>
      </c>
      <c r="DE74" s="121" t="str">
        <f t="shared" si="48"/>
        <v>10.9219358145682+6.20591018392172i</v>
      </c>
      <c r="DF74" s="121" t="str">
        <f t="shared" si="48"/>
        <v>10.6272882548702+5.66489065340279i</v>
      </c>
      <c r="DG74" s="121" t="str">
        <f t="shared" si="48"/>
        <v>10.4192038200553+5.22042230063802i</v>
      </c>
      <c r="DH74" s="121" t="str">
        <f t="shared" si="48"/>
        <v>10.3709623173904+5.15262799542399i</v>
      </c>
      <c r="DI74" s="121"/>
      <c r="DK74" s="39">
        <f t="shared" si="60"/>
        <v>10.9496344291256</v>
      </c>
      <c r="DL74" s="39">
        <f t="shared" si="60"/>
        <v>10.991852184666101</v>
      </c>
      <c r="DM74" s="39">
        <f t="shared" si="60"/>
        <v>11.3314459822841</v>
      </c>
      <c r="DN74" s="39">
        <f t="shared" si="60"/>
        <v>11.769255633134801</v>
      </c>
      <c r="DO74" s="39">
        <f t="shared" si="60"/>
        <v>12.008968902041699</v>
      </c>
      <c r="DP74" s="39">
        <f t="shared" si="60"/>
        <v>12.318598541046301</v>
      </c>
      <c r="DQ74" s="39">
        <f t="shared" si="60"/>
        <v>12.6565276631858</v>
      </c>
      <c r="DR74" s="39">
        <f t="shared" si="60"/>
        <v>12.8895822301786</v>
      </c>
      <c r="DS74" s="39">
        <f t="shared" si="60"/>
        <v>13.051055751594999</v>
      </c>
      <c r="DT74" s="39">
        <f t="shared" si="60"/>
        <v>13.172577061527001</v>
      </c>
      <c r="DU74" s="39">
        <f t="shared" si="60"/>
        <v>13.3473679867716</v>
      </c>
      <c r="DV74" s="39">
        <f t="shared" si="60"/>
        <v>13.3473679867716</v>
      </c>
      <c r="DW74" s="39">
        <f t="shared" si="60"/>
        <v>0</v>
      </c>
      <c r="DX74" s="39">
        <f t="shared" si="60"/>
        <v>13.352362013207101</v>
      </c>
      <c r="DY74" s="39">
        <f t="shared" si="60"/>
        <v>13.2391640806678</v>
      </c>
      <c r="DZ74" s="39">
        <f t="shared" si="60"/>
        <v>12.842971316780099</v>
      </c>
      <c r="EA74" s="39">
        <f t="shared" si="53"/>
        <v>12.5067068701191</v>
      </c>
      <c r="EB74" s="39">
        <f t="shared" si="53"/>
        <v>12.1421429403232</v>
      </c>
      <c r="EC74" s="39">
        <f t="shared" si="49"/>
        <v>11.7359621235644</v>
      </c>
      <c r="ED74" s="39">
        <f t="shared" si="49"/>
        <v>11.4679493715227</v>
      </c>
      <c r="EE74" s="39">
        <f t="shared" si="49"/>
        <v>11.213254023309201</v>
      </c>
      <c r="EF74" s="39">
        <f t="shared" si="49"/>
        <v>10.921935814568201</v>
      </c>
      <c r="EG74" s="39">
        <f t="shared" si="49"/>
        <v>10.6272882548702</v>
      </c>
      <c r="EH74" s="39">
        <f t="shared" si="49"/>
        <v>10.4192038200553</v>
      </c>
      <c r="EI74" s="39">
        <f t="shared" si="49"/>
        <v>10.370962317390401</v>
      </c>
      <c r="EK74" s="39">
        <f t="shared" si="42"/>
        <v>6.20308419912128</v>
      </c>
      <c r="EL74" s="39">
        <f t="shared" si="42"/>
        <v>6.1293351119098096</v>
      </c>
      <c r="EM74" s="39">
        <f t="shared" si="42"/>
        <v>6.74193568800509</v>
      </c>
      <c r="EN74" s="39">
        <f t="shared" si="42"/>
        <v>7.71244149198212</v>
      </c>
      <c r="EO74" s="39">
        <f t="shared" si="42"/>
        <v>8.1385984144831802</v>
      </c>
      <c r="EP74" s="39">
        <f t="shared" si="42"/>
        <v>8.8111273078051706</v>
      </c>
      <c r="EQ74" s="39">
        <f t="shared" si="42"/>
        <v>9.5119556842620003</v>
      </c>
      <c r="ER74" s="39">
        <f t="shared" si="42"/>
        <v>9.9580887125052904</v>
      </c>
      <c r="ES74" s="39">
        <f t="shared" si="42"/>
        <v>10.0762806714802</v>
      </c>
      <c r="ET74" s="39">
        <f t="shared" si="42"/>
        <v>10.062963267652</v>
      </c>
      <c r="EU74" s="39">
        <f t="shared" si="42"/>
        <v>10.1312149622714</v>
      </c>
      <c r="EV74" s="39">
        <f t="shared" si="42"/>
        <v>9.9813941692045702</v>
      </c>
      <c r="EW74" s="39">
        <f t="shared" si="42"/>
        <v>0</v>
      </c>
      <c r="EX74" s="39">
        <f t="shared" si="42"/>
        <v>9.9747354672904898</v>
      </c>
      <c r="EY74" s="39">
        <f t="shared" si="61"/>
        <v>9.8398967535303896</v>
      </c>
      <c r="EZ74" s="39">
        <f t="shared" si="61"/>
        <v>9.3604702157167008</v>
      </c>
      <c r="FA74" s="39">
        <f t="shared" si="61"/>
        <v>8.8827083533815205</v>
      </c>
      <c r="FB74" s="39">
        <f t="shared" si="54"/>
        <v>8.3083953132922002</v>
      </c>
      <c r="FC74" s="39">
        <f t="shared" si="50"/>
        <v>7.6292077180561302</v>
      </c>
      <c r="FD74" s="39">
        <f t="shared" si="50"/>
        <v>7.1331344254572402</v>
      </c>
      <c r="FE74" s="39">
        <f t="shared" si="50"/>
        <v>6.6853367217354203</v>
      </c>
      <c r="FF74" s="39">
        <f t="shared" si="50"/>
        <v>6.2059101839217199</v>
      </c>
      <c r="FG74" s="39">
        <f t="shared" si="50"/>
        <v>5.6648906534027903</v>
      </c>
      <c r="FH74" s="39">
        <f t="shared" si="50"/>
        <v>5.2204223006380204</v>
      </c>
      <c r="FI74" s="39">
        <f t="shared" si="50"/>
        <v>5.1526279954239902</v>
      </c>
      <c r="FK74" s="39">
        <f t="shared" si="62"/>
        <v>0.39767485528847774</v>
      </c>
      <c r="FL74" s="39">
        <f t="shared" si="62"/>
        <v>0.40063434273786414</v>
      </c>
      <c r="FM74" s="39">
        <f t="shared" si="62"/>
        <v>0.36757818242401691</v>
      </c>
      <c r="FN74" s="39">
        <f t="shared" si="62"/>
        <v>0.32165437408217995</v>
      </c>
      <c r="FO74" s="39">
        <f t="shared" si="62"/>
        <v>0.302957362501933</v>
      </c>
      <c r="FP74" s="39">
        <f t="shared" si="62"/>
        <v>0.27650298897776426</v>
      </c>
      <c r="FQ74" s="39">
        <f t="shared" si="62"/>
        <v>0.25164822648182156</v>
      </c>
      <c r="FR74" s="39">
        <f t="shared" si="62"/>
        <v>0.23710285937339423</v>
      </c>
      <c r="FS74" s="39">
        <f t="shared" si="62"/>
        <v>0.23269941999096491</v>
      </c>
      <c r="FT74" s="39">
        <f t="shared" si="62"/>
        <v>0.23217273215918774</v>
      </c>
      <c r="FU74" s="39">
        <f t="shared" si="62"/>
        <v>0.22909398778964329</v>
      </c>
      <c r="FV74" s="39">
        <f t="shared" si="62"/>
        <v>0.23308651789979559</v>
      </c>
      <c r="FW74" s="39">
        <f t="shared" si="62"/>
        <v>0.99999999999999989</v>
      </c>
      <c r="FX74" s="39">
        <f t="shared" si="62"/>
        <v>0.23322923485654351</v>
      </c>
      <c r="FY74" s="39">
        <f t="shared" si="62"/>
        <v>0.23775050087673066</v>
      </c>
      <c r="FZ74" s="39">
        <f t="shared" si="57"/>
        <v>0.25466949734641042</v>
      </c>
      <c r="GA74" s="39">
        <f t="shared" si="55"/>
        <v>0.27247976973294019</v>
      </c>
      <c r="GB74" s="39">
        <f t="shared" si="55"/>
        <v>0.29548191481456076</v>
      </c>
      <c r="GC74" s="39">
        <f t="shared" si="51"/>
        <v>0.32530383861557099</v>
      </c>
      <c r="GD74" s="39">
        <f t="shared" si="51"/>
        <v>0.34879300462332141</v>
      </c>
      <c r="GE74" s="39">
        <f t="shared" si="51"/>
        <v>0.37163438866454834</v>
      </c>
      <c r="GF74" s="39">
        <f t="shared" si="51"/>
        <v>0.39792495307977876</v>
      </c>
      <c r="GG74" s="39">
        <f t="shared" si="51"/>
        <v>0.42902170871835227</v>
      </c>
      <c r="GH74" s="39">
        <f t="shared" si="51"/>
        <v>0.45537428259381957</v>
      </c>
      <c r="GI74" s="39">
        <f t="shared" si="51"/>
        <v>0.45976027272083825</v>
      </c>
      <c r="GJ74" s="39">
        <f t="shared" si="27"/>
        <v>10800000000</v>
      </c>
      <c r="GK74" s="39">
        <f t="shared" si="64"/>
        <v>-8.0094373658320457</v>
      </c>
      <c r="GL74" s="39">
        <f t="shared" si="64"/>
        <v>-7.9450365066265913</v>
      </c>
      <c r="GM74" s="39">
        <f t="shared" si="64"/>
        <v>-8.6930054807595418</v>
      </c>
      <c r="GN74" s="39">
        <f t="shared" si="64"/>
        <v>-9.8522107676389474</v>
      </c>
      <c r="GO74" s="39">
        <f t="shared" si="64"/>
        <v>-10.372369775373503</v>
      </c>
      <c r="GP74" s="39">
        <f t="shared" si="64"/>
        <v>-11.1660033928252</v>
      </c>
      <c r="GQ74" s="39">
        <f t="shared" si="64"/>
        <v>-11.98412251987072</v>
      </c>
      <c r="GR74" s="39">
        <f t="shared" si="64"/>
        <v>-12.50126417116598</v>
      </c>
      <c r="GS74" s="39">
        <f t="shared" si="63"/>
        <v>-12.664093984032252</v>
      </c>
      <c r="GT74" s="39">
        <f t="shared" si="63"/>
        <v>-12.683775758114864</v>
      </c>
      <c r="GU74" s="39">
        <f t="shared" si="63"/>
        <v>-12.799726160694229</v>
      </c>
      <c r="GV74" s="39">
        <f t="shared" si="63"/>
        <v>-12.649656920927558</v>
      </c>
      <c r="GW74" s="39">
        <f t="shared" si="63"/>
        <v>-9.6432746655328714E-16</v>
      </c>
      <c r="GX74" s="39">
        <f t="shared" si="63"/>
        <v>-12.644340249692799</v>
      </c>
      <c r="GY74" s="39">
        <f t="shared" si="63"/>
        <v>-12.47757118894484</v>
      </c>
      <c r="GZ74" s="39">
        <f t="shared" si="63"/>
        <v>-11.880461377715008</v>
      </c>
      <c r="HA74" s="39">
        <f t="shared" si="47"/>
        <v>-11.293314727893407</v>
      </c>
      <c r="HB74" s="39">
        <f t="shared" si="47"/>
        <v>-10.58938190557665</v>
      </c>
      <c r="HC74" s="39">
        <f t="shared" si="47"/>
        <v>-9.754216239452095</v>
      </c>
      <c r="HD74" s="39">
        <f t="shared" si="45"/>
        <v>-9.1486446768510863</v>
      </c>
      <c r="HE74" s="39">
        <f t="shared" si="45"/>
        <v>-8.5976821198194582</v>
      </c>
      <c r="HF74" s="39">
        <f t="shared" si="45"/>
        <v>-8.0039765251866122</v>
      </c>
      <c r="HG74" s="39">
        <f t="shared" si="45"/>
        <v>-7.3504146347178532</v>
      </c>
      <c r="HH74" s="39">
        <f t="shared" si="45"/>
        <v>-6.8326299989221955</v>
      </c>
      <c r="HI74" s="39">
        <f t="shared" si="45"/>
        <v>-6.7493711651851047</v>
      </c>
    </row>
    <row r="75" spans="1:217" s="39" customFormat="1">
      <c r="A75" s="20"/>
      <c r="B75" s="184"/>
      <c r="C75" s="40">
        <v>10.85</v>
      </c>
      <c r="D75" s="41">
        <v>6.5685752380952378</v>
      </c>
      <c r="E75" s="42">
        <v>6.5910000000000002</v>
      </c>
      <c r="F75" s="42">
        <v>6.7990000000000004</v>
      </c>
      <c r="G75" s="42">
        <v>7.0720000000000001</v>
      </c>
      <c r="H75" s="42">
        <v>7.2089999999999996</v>
      </c>
      <c r="I75" s="42">
        <v>7.3940000000000001</v>
      </c>
      <c r="J75" s="42">
        <v>7.6059999999999999</v>
      </c>
      <c r="K75" s="42">
        <v>7.75</v>
      </c>
      <c r="L75" s="42">
        <v>7.8360000000000003</v>
      </c>
      <c r="M75" s="42">
        <v>7.9059999999999997</v>
      </c>
      <c r="N75" s="42">
        <v>8.0079999999999991</v>
      </c>
      <c r="O75" s="43">
        <v>8.0090000000000003</v>
      </c>
      <c r="P75" s="20"/>
      <c r="Q75" s="41">
        <v>8.0090000000000003</v>
      </c>
      <c r="R75" s="42">
        <v>7.9409999999999998</v>
      </c>
      <c r="S75" s="42">
        <v>7.7119999999999997</v>
      </c>
      <c r="T75" s="42">
        <v>7.5110000000000001</v>
      </c>
      <c r="U75" s="42">
        <v>7.298</v>
      </c>
      <c r="V75" s="42">
        <v>7.0549999999999997</v>
      </c>
      <c r="W75" s="42">
        <v>6.8869999999999996</v>
      </c>
      <c r="X75" s="42">
        <v>6.734</v>
      </c>
      <c r="Y75" s="42">
        <v>6.5629999999999997</v>
      </c>
      <c r="Z75" s="42">
        <v>6.3789999999999996</v>
      </c>
      <c r="AA75" s="42">
        <v>6.2530000000000001</v>
      </c>
      <c r="AB75" s="43">
        <v>6.2216214285714289</v>
      </c>
      <c r="AD75" s="20"/>
      <c r="AE75" s="184"/>
      <c r="AF75" s="40">
        <v>10.85</v>
      </c>
      <c r="AG75" s="41">
        <v>3.7156852380952383</v>
      </c>
      <c r="AH75" s="42">
        <v>3.6760000000000002</v>
      </c>
      <c r="AI75" s="42">
        <v>4.0460000000000003</v>
      </c>
      <c r="AJ75" s="42">
        <v>4.6239999999999997</v>
      </c>
      <c r="AK75" s="42">
        <v>4.8789999999999996</v>
      </c>
      <c r="AL75" s="42">
        <v>5.2770000000000001</v>
      </c>
      <c r="AM75" s="42">
        <v>5.7089999999999996</v>
      </c>
      <c r="AN75" s="42">
        <v>5.9710000000000001</v>
      </c>
      <c r="AO75" s="42">
        <v>6.0579999999999998</v>
      </c>
      <c r="AP75" s="42">
        <v>6.0380000000000003</v>
      </c>
      <c r="AQ75" s="42">
        <v>6.0830000000000002</v>
      </c>
      <c r="AR75" s="43">
        <v>5.9889999999999999</v>
      </c>
      <c r="AS75" s="20"/>
      <c r="AT75" s="41">
        <v>5.984</v>
      </c>
      <c r="AU75" s="42">
        <v>5.9080000000000004</v>
      </c>
      <c r="AV75" s="42">
        <v>5.6079999999999997</v>
      </c>
      <c r="AW75" s="42">
        <v>5.3360000000000003</v>
      </c>
      <c r="AX75" s="42">
        <v>4.9880000000000004</v>
      </c>
      <c r="AY75" s="42">
        <v>4.5709999999999997</v>
      </c>
      <c r="AZ75" s="42">
        <v>4.2720000000000002</v>
      </c>
      <c r="BA75" s="42">
        <v>4.008</v>
      </c>
      <c r="BB75" s="42">
        <v>3.7229999999999999</v>
      </c>
      <c r="BC75" s="42">
        <v>3.4</v>
      </c>
      <c r="BD75" s="42">
        <v>3.129</v>
      </c>
      <c r="BE75" s="43">
        <v>3.0869242857142858</v>
      </c>
      <c r="BH75" s="118" t="str">
        <f t="shared" si="37"/>
        <v>6.56857523809524+3.71568523809524i</v>
      </c>
      <c r="BI75" s="118" t="str">
        <f t="shared" si="37"/>
        <v>6.591+3.676i</v>
      </c>
      <c r="BJ75" s="118" t="str">
        <f t="shared" si="37"/>
        <v>6.799+4.046i</v>
      </c>
      <c r="BK75" s="118" t="str">
        <f t="shared" si="37"/>
        <v>7.072+4.624i</v>
      </c>
      <c r="BL75" s="118" t="str">
        <f t="shared" si="37"/>
        <v>7.209+4.879i</v>
      </c>
      <c r="BM75" s="118" t="str">
        <f t="shared" si="37"/>
        <v>7.394+5.277i</v>
      </c>
      <c r="BN75" s="118" t="str">
        <f t="shared" si="37"/>
        <v>7.606+5.709i</v>
      </c>
      <c r="BO75" s="118" t="str">
        <f t="shared" si="37"/>
        <v>7.75+5.971i</v>
      </c>
      <c r="BP75" s="118" t="str">
        <f t="shared" si="37"/>
        <v>7.836+6.058i</v>
      </c>
      <c r="BQ75" s="118" t="str">
        <f t="shared" si="58"/>
        <v>7.906+6.038i</v>
      </c>
      <c r="BR75" s="118" t="str">
        <f t="shared" si="58"/>
        <v>8.008+6.083i</v>
      </c>
      <c r="BS75" s="118" t="str">
        <f t="shared" si="58"/>
        <v>8.009+5.989i</v>
      </c>
      <c r="BT75" s="118" t="str">
        <f t="shared" si="58"/>
        <v>0</v>
      </c>
      <c r="BU75" s="118" t="str">
        <f t="shared" si="58"/>
        <v>8.009+5.984i</v>
      </c>
      <c r="BV75" s="118" t="str">
        <f t="shared" si="58"/>
        <v>7.941+5.908i</v>
      </c>
      <c r="BW75" s="118" t="str">
        <f t="shared" si="58"/>
        <v>7.712+5.608i</v>
      </c>
      <c r="BX75" s="118" t="str">
        <f t="shared" si="58"/>
        <v>7.511+5.336i</v>
      </c>
      <c r="BY75" s="118" t="str">
        <f t="shared" si="58"/>
        <v>7.298+4.988i</v>
      </c>
      <c r="BZ75" s="118" t="str">
        <f t="shared" si="46"/>
        <v>7.055+4.571i</v>
      </c>
      <c r="CA75" s="118" t="str">
        <f t="shared" si="46"/>
        <v>6.887+4.272i</v>
      </c>
      <c r="CB75" s="118" t="str">
        <f t="shared" si="46"/>
        <v>6.734+4.008i</v>
      </c>
      <c r="CC75" s="118" t="str">
        <f t="shared" si="44"/>
        <v>6.563+3.723i</v>
      </c>
      <c r="CD75" s="118" t="str">
        <f t="shared" si="44"/>
        <v>6.379+3.4i</v>
      </c>
      <c r="CE75" s="118" t="str">
        <f t="shared" si="44"/>
        <v>6.253+3.129i</v>
      </c>
      <c r="CF75" s="118" t="str">
        <f t="shared" si="44"/>
        <v>6.22162142857143+3.08692428571429i</v>
      </c>
      <c r="CG75" s="118" t="str">
        <f t="shared" si="44"/>
        <v>0</v>
      </c>
      <c r="CH75" s="39">
        <f t="shared" si="22"/>
        <v>10850000000</v>
      </c>
      <c r="CI75" s="121">
        <f t="shared" si="23"/>
        <v>1.6570041629505594</v>
      </c>
      <c r="CJ75" s="121" t="str">
        <f t="shared" si="59"/>
        <v>10.8841565141778+6.15690590773775i</v>
      </c>
      <c r="CK75" s="121" t="str">
        <f t="shared" si="59"/>
        <v>10.9213144380071+6.09114730300626i</v>
      </c>
      <c r="CL75" s="121" t="str">
        <f t="shared" si="59"/>
        <v>11.2659713039009+6.70423884329796i</v>
      </c>
      <c r="CM75" s="121" t="str">
        <f t="shared" si="59"/>
        <v>11.7183334403864+7.66198724948339i</v>
      </c>
      <c r="CN75" s="121" t="str">
        <f t="shared" si="59"/>
        <v>11.9453430107106+8.08452331103578i</v>
      </c>
      <c r="CO75" s="121" t="str">
        <f t="shared" si="59"/>
        <v>12.2518887808564+8.7440109678901i</v>
      </c>
      <c r="CP75" s="121" t="str">
        <f t="shared" si="59"/>
        <v>12.603173663402+9.45983676628474i</v>
      </c>
      <c r="CQ75" s="121" t="str">
        <f t="shared" si="59"/>
        <v>12.8417822628668+9.89397185697779i</v>
      </c>
      <c r="CR75" s="121" t="str">
        <f t="shared" si="59"/>
        <v>12.9842846208806+10.0381312191545i</v>
      </c>
      <c r="CS75" s="121" t="str">
        <f t="shared" si="59"/>
        <v>13.1002749122871+10.0049911358955i</v>
      </c>
      <c r="CT75" s="121" t="str">
        <f t="shared" si="59"/>
        <v>13.2692893369081+10.0795563232283i</v>
      </c>
      <c r="CU75" s="121" t="str">
        <f t="shared" si="59"/>
        <v>13.270946341071+9.9237979319109i</v>
      </c>
      <c r="CV75" s="121" t="str">
        <f t="shared" si="59"/>
        <v>0</v>
      </c>
      <c r="CW75" s="121" t="str">
        <f t="shared" si="59"/>
        <v>13.270946341071+9.91551291109615i</v>
      </c>
      <c r="CX75" s="121" t="str">
        <f t="shared" si="59"/>
        <v>13.1582700579904+9.78958059471191i</v>
      </c>
      <c r="CY75" s="121" t="str">
        <f t="shared" si="56"/>
        <v>12.7788161046747+9.29247934582674i</v>
      </c>
      <c r="CZ75" s="121" t="str">
        <f t="shared" si="52"/>
        <v>12.4457582679217+8.84177421350419i</v>
      </c>
      <c r="DA75" s="121" t="str">
        <f t="shared" si="52"/>
        <v>12.0928163812132+8.26513676479739i</v>
      </c>
      <c r="DB75" s="121" t="str">
        <f t="shared" si="48"/>
        <v>11.6901643696162+7.57416602884701i</v>
      </c>
      <c r="DC75" s="121" t="str">
        <f t="shared" si="48"/>
        <v>11.4117876702405+7.07872178412479i</v>
      </c>
      <c r="DD75" s="121" t="str">
        <f t="shared" si="48"/>
        <v>11.1582660333091+6.64127268510584i</v>
      </c>
      <c r="DE75" s="121" t="str">
        <f t="shared" si="48"/>
        <v>10.8749183214445+6.16902649866493i</v>
      </c>
      <c r="DF75" s="121" t="str">
        <f t="shared" si="48"/>
        <v>10.5700295554616+5.6338141540319i</v>
      </c>
      <c r="DG75" s="121" t="str">
        <f t="shared" si="48"/>
        <v>10.3612470309298+5.1847660258723i</v>
      </c>
      <c r="DH75" s="121" t="str">
        <f t="shared" si="48"/>
        <v>10.3092526074453+5.11504639214176i</v>
      </c>
      <c r="DI75" s="121"/>
      <c r="DK75" s="39">
        <f t="shared" si="60"/>
        <v>10.8841565141778</v>
      </c>
      <c r="DL75" s="39">
        <f t="shared" si="60"/>
        <v>10.9213144380071</v>
      </c>
      <c r="DM75" s="39">
        <f t="shared" si="60"/>
        <v>11.2659713039009</v>
      </c>
      <c r="DN75" s="39">
        <f t="shared" si="60"/>
        <v>11.718333440386401</v>
      </c>
      <c r="DO75" s="39">
        <f t="shared" si="60"/>
        <v>11.9453430107106</v>
      </c>
      <c r="DP75" s="39">
        <f t="shared" si="60"/>
        <v>12.251888780856399</v>
      </c>
      <c r="DQ75" s="39">
        <f t="shared" si="60"/>
        <v>12.603173663402</v>
      </c>
      <c r="DR75" s="39">
        <f t="shared" si="60"/>
        <v>12.841782262866801</v>
      </c>
      <c r="DS75" s="39">
        <f t="shared" si="60"/>
        <v>12.984284620880601</v>
      </c>
      <c r="DT75" s="39">
        <f t="shared" si="60"/>
        <v>13.1002749122871</v>
      </c>
      <c r="DU75" s="39">
        <f t="shared" si="60"/>
        <v>13.2692893369081</v>
      </c>
      <c r="DV75" s="39">
        <f t="shared" si="60"/>
        <v>13.270946341070999</v>
      </c>
      <c r="DW75" s="39">
        <f t="shared" si="60"/>
        <v>0</v>
      </c>
      <c r="DX75" s="39">
        <f t="shared" si="60"/>
        <v>13.270946341070999</v>
      </c>
      <c r="DY75" s="39">
        <f t="shared" si="60"/>
        <v>13.1582700579904</v>
      </c>
      <c r="DZ75" s="39">
        <f t="shared" si="60"/>
        <v>12.7788161046747</v>
      </c>
      <c r="EA75" s="39">
        <f t="shared" si="53"/>
        <v>12.4457582679217</v>
      </c>
      <c r="EB75" s="39">
        <f t="shared" si="53"/>
        <v>12.092816381213201</v>
      </c>
      <c r="EC75" s="39">
        <f t="shared" si="49"/>
        <v>11.6901643696162</v>
      </c>
      <c r="ED75" s="39">
        <f t="shared" si="49"/>
        <v>11.4117876702405</v>
      </c>
      <c r="EE75" s="39">
        <f t="shared" si="49"/>
        <v>11.158266033309101</v>
      </c>
      <c r="EF75" s="39">
        <f t="shared" si="49"/>
        <v>10.8749183214445</v>
      </c>
      <c r="EG75" s="39">
        <f t="shared" si="49"/>
        <v>10.5700295554616</v>
      </c>
      <c r="EH75" s="39">
        <f t="shared" si="49"/>
        <v>10.3612470309298</v>
      </c>
      <c r="EI75" s="39">
        <f t="shared" si="49"/>
        <v>10.3092526074453</v>
      </c>
      <c r="EK75" s="39">
        <f t="shared" si="42"/>
        <v>6.1569059077377499</v>
      </c>
      <c r="EL75" s="39">
        <f t="shared" si="42"/>
        <v>6.0911473030062604</v>
      </c>
      <c r="EM75" s="39">
        <f t="shared" si="42"/>
        <v>6.7042388432979596</v>
      </c>
      <c r="EN75" s="39">
        <f t="shared" si="42"/>
        <v>7.6619872494833903</v>
      </c>
      <c r="EO75" s="39">
        <f t="shared" si="42"/>
        <v>8.0845233110357793</v>
      </c>
      <c r="EP75" s="39">
        <f t="shared" si="42"/>
        <v>8.7440109678900999</v>
      </c>
      <c r="EQ75" s="39">
        <f t="shared" si="42"/>
        <v>9.4598367662847398</v>
      </c>
      <c r="ER75" s="39">
        <f t="shared" si="42"/>
        <v>9.8939718569777906</v>
      </c>
      <c r="ES75" s="39">
        <f t="shared" si="42"/>
        <v>10.038131219154501</v>
      </c>
      <c r="ET75" s="39">
        <f t="shared" si="42"/>
        <v>10.0049911358955</v>
      </c>
      <c r="EU75" s="39">
        <f t="shared" si="42"/>
        <v>10.079556323228299</v>
      </c>
      <c r="EV75" s="39">
        <f t="shared" si="42"/>
        <v>9.9237979319109009</v>
      </c>
      <c r="EW75" s="39">
        <f t="shared" si="42"/>
        <v>0</v>
      </c>
      <c r="EX75" s="39">
        <f t="shared" si="42"/>
        <v>9.9155129110961493</v>
      </c>
      <c r="EY75" s="39">
        <f t="shared" si="61"/>
        <v>9.7895805947119108</v>
      </c>
      <c r="EZ75" s="39">
        <f t="shared" si="61"/>
        <v>9.2924793458267398</v>
      </c>
      <c r="FA75" s="39">
        <f t="shared" si="61"/>
        <v>8.8417742135041895</v>
      </c>
      <c r="FB75" s="39">
        <f t="shared" si="54"/>
        <v>8.2651367647973899</v>
      </c>
      <c r="FC75" s="39">
        <f t="shared" si="50"/>
        <v>7.5741660288470101</v>
      </c>
      <c r="FD75" s="39">
        <f t="shared" si="50"/>
        <v>7.0787217841247898</v>
      </c>
      <c r="FE75" s="39">
        <f t="shared" si="50"/>
        <v>6.6412726851058403</v>
      </c>
      <c r="FF75" s="39">
        <f t="shared" si="50"/>
        <v>6.1690264986649304</v>
      </c>
      <c r="FG75" s="39">
        <f t="shared" si="50"/>
        <v>5.6338141540319002</v>
      </c>
      <c r="FH75" s="39">
        <f t="shared" si="50"/>
        <v>5.1847660258722996</v>
      </c>
      <c r="FI75" s="39">
        <f t="shared" si="50"/>
        <v>5.1150463921417604</v>
      </c>
      <c r="FK75" s="39">
        <f t="shared" si="62"/>
        <v>0.40081762250757752</v>
      </c>
      <c r="FL75" s="39">
        <f t="shared" si="62"/>
        <v>0.40348070693632598</v>
      </c>
      <c r="FM75" s="39">
        <f t="shared" si="62"/>
        <v>0.37010557164635899</v>
      </c>
      <c r="FN75" s="39">
        <f t="shared" si="62"/>
        <v>0.32419433271715664</v>
      </c>
      <c r="FO75" s="39">
        <f t="shared" si="62"/>
        <v>0.30559664814930987</v>
      </c>
      <c r="FP75" s="39">
        <f t="shared" si="62"/>
        <v>0.27934338973820949</v>
      </c>
      <c r="FQ75" s="39">
        <f t="shared" si="62"/>
        <v>0.25362824570858511</v>
      </c>
      <c r="FR75" s="39">
        <f t="shared" si="62"/>
        <v>0.23923529601092913</v>
      </c>
      <c r="FS75" s="39">
        <f t="shared" si="62"/>
        <v>0.2342171174851406</v>
      </c>
      <c r="FT75" s="39">
        <f t="shared" si="62"/>
        <v>0.23426482929913825</v>
      </c>
      <c r="FU75" s="39">
        <f t="shared" si="62"/>
        <v>0.23102666695480151</v>
      </c>
      <c r="FV75" s="39">
        <f t="shared" si="62"/>
        <v>0.23521146574506963</v>
      </c>
      <c r="FW75" s="39">
        <f t="shared" si="62"/>
        <v>0.99999999999999989</v>
      </c>
      <c r="FX75" s="39">
        <f t="shared" si="62"/>
        <v>0.23543735645337477</v>
      </c>
      <c r="FY75" s="39">
        <f t="shared" si="62"/>
        <v>0.23975843704458283</v>
      </c>
      <c r="FZ75" s="39">
        <f t="shared" si="57"/>
        <v>0.25725120307194194</v>
      </c>
      <c r="GA75" s="39">
        <f t="shared" si="55"/>
        <v>0.27435862057227334</v>
      </c>
      <c r="GB75" s="39">
        <f t="shared" si="55"/>
        <v>0.29751682362863263</v>
      </c>
      <c r="GC75" s="39">
        <f t="shared" si="51"/>
        <v>0.32800269290340484</v>
      </c>
      <c r="GD75" s="39">
        <f t="shared" si="51"/>
        <v>0.35179410095162023</v>
      </c>
      <c r="GE75" s="39">
        <f t="shared" si="51"/>
        <v>0.37434572159603041</v>
      </c>
      <c r="GF75" s="39">
        <f t="shared" si="51"/>
        <v>0.40036108059812175</v>
      </c>
      <c r="GG75" s="39">
        <f t="shared" si="51"/>
        <v>0.43148594683502667</v>
      </c>
      <c r="GH75" s="39">
        <f t="shared" si="51"/>
        <v>0.45821875404819762</v>
      </c>
      <c r="GI75" s="39">
        <f t="shared" si="51"/>
        <v>0.46279193179230232</v>
      </c>
      <c r="GJ75" s="39">
        <f t="shared" si="27"/>
        <v>10850000000</v>
      </c>
      <c r="GK75" s="39">
        <f t="shared" si="64"/>
        <v>-7.9410638471300636</v>
      </c>
      <c r="GL75" s="39">
        <f t="shared" si="64"/>
        <v>-7.8835445383630676</v>
      </c>
      <c r="GM75" s="39">
        <f t="shared" si="64"/>
        <v>-8.6334875379218587</v>
      </c>
      <c r="GN75" s="39">
        <f t="shared" si="64"/>
        <v>-9.7838916275772831</v>
      </c>
      <c r="GO75" s="39">
        <f t="shared" si="64"/>
        <v>-10.29702827013651</v>
      </c>
      <c r="GP75" s="39">
        <f t="shared" si="64"/>
        <v>-11.077232022799869</v>
      </c>
      <c r="GQ75" s="39">
        <f t="shared" si="64"/>
        <v>-11.916047644174695</v>
      </c>
      <c r="GR75" s="39">
        <f t="shared" si="64"/>
        <v>-12.423494910734544</v>
      </c>
      <c r="GS75" s="39">
        <f t="shared" si="63"/>
        <v>-12.607627363951138</v>
      </c>
      <c r="GT75" s="39">
        <f t="shared" si="63"/>
        <v>-12.605858162149051</v>
      </c>
      <c r="GU75" s="39">
        <f t="shared" si="63"/>
        <v>-12.726757749093069</v>
      </c>
      <c r="GV75" s="39">
        <f t="shared" si="63"/>
        <v>-12.57083023453314</v>
      </c>
      <c r="GW75" s="39">
        <f t="shared" si="63"/>
        <v>-9.6432746655328714E-16</v>
      </c>
      <c r="GX75" s="39">
        <f t="shared" si="63"/>
        <v>-12.562492544855743</v>
      </c>
      <c r="GY75" s="39">
        <f t="shared" si="63"/>
        <v>-12.404522023297416</v>
      </c>
      <c r="GZ75" s="39">
        <f t="shared" si="63"/>
        <v>-11.792851710413876</v>
      </c>
      <c r="HA75" s="39">
        <f t="shared" si="47"/>
        <v>-11.233627787313141</v>
      </c>
      <c r="HB75" s="39">
        <f t="shared" si="47"/>
        <v>-10.529769425431336</v>
      </c>
      <c r="HC75" s="39">
        <f t="shared" si="47"/>
        <v>-9.6824518142854323</v>
      </c>
      <c r="HD75" s="39">
        <f t="shared" si="45"/>
        <v>-9.0742289454187617</v>
      </c>
      <c r="HE75" s="39">
        <f t="shared" si="45"/>
        <v>-8.5345425213401001</v>
      </c>
      <c r="HF75" s="39">
        <f t="shared" si="45"/>
        <v>-7.9509629446835275</v>
      </c>
      <c r="HG75" s="39">
        <f t="shared" si="45"/>
        <v>-7.3006668871046818</v>
      </c>
      <c r="HH75" s="39">
        <f t="shared" si="45"/>
        <v>-6.7785427982197284</v>
      </c>
      <c r="HI75" s="39">
        <f t="shared" si="45"/>
        <v>-6.6922844208805028</v>
      </c>
    </row>
    <row r="76" spans="1:217" s="39" customFormat="1">
      <c r="A76" s="20"/>
      <c r="B76" s="184"/>
      <c r="C76" s="40">
        <v>10.9</v>
      </c>
      <c r="D76" s="41">
        <v>6.5650485714285711</v>
      </c>
      <c r="E76" s="42">
        <v>6.5990000000000002</v>
      </c>
      <c r="F76" s="42">
        <v>6.8049999999999997</v>
      </c>
      <c r="G76" s="42">
        <v>7.0640000000000001</v>
      </c>
      <c r="H76" s="42">
        <v>7.2089999999999996</v>
      </c>
      <c r="I76" s="42">
        <v>7.3940000000000001</v>
      </c>
      <c r="J76" s="42">
        <v>7.5979999999999999</v>
      </c>
      <c r="K76" s="42">
        <v>7.7309999999999999</v>
      </c>
      <c r="L76" s="42">
        <v>7.8250000000000002</v>
      </c>
      <c r="M76" s="42">
        <v>7.8849999999999998</v>
      </c>
      <c r="N76" s="42">
        <v>7.984</v>
      </c>
      <c r="O76" s="43">
        <v>7.9930000000000003</v>
      </c>
      <c r="P76" s="20"/>
      <c r="Q76" s="41">
        <v>7.9930000000000003</v>
      </c>
      <c r="R76" s="42">
        <v>7.9219999999999997</v>
      </c>
      <c r="S76" s="42">
        <v>7.69</v>
      </c>
      <c r="T76" s="42">
        <v>7.4969999999999999</v>
      </c>
      <c r="U76" s="42">
        <v>7.2859999999999996</v>
      </c>
      <c r="V76" s="42">
        <v>7.048</v>
      </c>
      <c r="W76" s="42">
        <v>6.8860000000000001</v>
      </c>
      <c r="X76" s="42">
        <v>6.7350000000000003</v>
      </c>
      <c r="Y76" s="42">
        <v>6.5609999999999999</v>
      </c>
      <c r="Z76" s="42">
        <v>6.3890000000000002</v>
      </c>
      <c r="AA76" s="42">
        <v>6.266</v>
      </c>
      <c r="AB76" s="43">
        <v>6.2156342857142857</v>
      </c>
      <c r="AD76" s="20"/>
      <c r="AE76" s="184"/>
      <c r="AF76" s="40">
        <v>10.9</v>
      </c>
      <c r="AG76" s="41">
        <v>3.7078885714285712</v>
      </c>
      <c r="AH76" s="42">
        <v>3.6629999999999998</v>
      </c>
      <c r="AI76" s="42">
        <v>4.0289999999999999</v>
      </c>
      <c r="AJ76" s="42">
        <v>4.6180000000000003</v>
      </c>
      <c r="AK76" s="42">
        <v>4.8819999999999997</v>
      </c>
      <c r="AL76" s="42">
        <v>5.274</v>
      </c>
      <c r="AM76" s="42">
        <v>5.7060000000000004</v>
      </c>
      <c r="AN76" s="42">
        <v>5.9790000000000001</v>
      </c>
      <c r="AO76" s="42">
        <v>6.0510000000000002</v>
      </c>
      <c r="AP76" s="42">
        <v>6.0369999999999999</v>
      </c>
      <c r="AQ76" s="42">
        <v>6.0780000000000003</v>
      </c>
      <c r="AR76" s="43">
        <v>5.984</v>
      </c>
      <c r="AS76" s="20"/>
      <c r="AT76" s="41">
        <v>5.9790000000000001</v>
      </c>
      <c r="AU76" s="42">
        <v>5.899</v>
      </c>
      <c r="AV76" s="42">
        <v>5.61</v>
      </c>
      <c r="AW76" s="42">
        <v>5.3280000000000003</v>
      </c>
      <c r="AX76" s="42">
        <v>4.984</v>
      </c>
      <c r="AY76" s="42">
        <v>4.57</v>
      </c>
      <c r="AZ76" s="42">
        <v>4.2699999999999996</v>
      </c>
      <c r="BA76" s="42">
        <v>4.0069999999999997</v>
      </c>
      <c r="BB76" s="42">
        <v>3.7160000000000002</v>
      </c>
      <c r="BC76" s="42">
        <v>3.3919999999999999</v>
      </c>
      <c r="BD76" s="42">
        <v>3.1240000000000001</v>
      </c>
      <c r="BE76" s="43">
        <v>3.08161</v>
      </c>
      <c r="BH76" s="118" t="str">
        <f t="shared" si="37"/>
        <v>6.56504857142857+3.70788857142857i</v>
      </c>
      <c r="BI76" s="118" t="str">
        <f t="shared" si="37"/>
        <v>6.599+3.663i</v>
      </c>
      <c r="BJ76" s="118" t="str">
        <f t="shared" si="37"/>
        <v>6.805+4.029i</v>
      </c>
      <c r="BK76" s="118" t="str">
        <f t="shared" si="37"/>
        <v>7.064+4.618i</v>
      </c>
      <c r="BL76" s="118" t="str">
        <f t="shared" si="37"/>
        <v>7.209+4.882i</v>
      </c>
      <c r="BM76" s="118" t="str">
        <f t="shared" si="37"/>
        <v>7.394+5.274i</v>
      </c>
      <c r="BN76" s="118" t="str">
        <f t="shared" si="37"/>
        <v>7.598+5.706i</v>
      </c>
      <c r="BO76" s="118" t="str">
        <f t="shared" si="37"/>
        <v>7.731+5.979i</v>
      </c>
      <c r="BP76" s="118" t="str">
        <f t="shared" si="37"/>
        <v>7.825+6.051i</v>
      </c>
      <c r="BQ76" s="118" t="str">
        <f t="shared" si="58"/>
        <v>7.885+6.037i</v>
      </c>
      <c r="BR76" s="118" t="str">
        <f t="shared" si="58"/>
        <v>7.984+6.078i</v>
      </c>
      <c r="BS76" s="118" t="str">
        <f t="shared" si="58"/>
        <v>7.993+5.984i</v>
      </c>
      <c r="BT76" s="118" t="str">
        <f t="shared" si="58"/>
        <v>0</v>
      </c>
      <c r="BU76" s="118" t="str">
        <f t="shared" si="58"/>
        <v>7.993+5.979i</v>
      </c>
      <c r="BV76" s="118" t="str">
        <f t="shared" si="58"/>
        <v>7.922+5.899i</v>
      </c>
      <c r="BW76" s="118" t="str">
        <f t="shared" si="58"/>
        <v>7.69+5.61i</v>
      </c>
      <c r="BX76" s="118" t="str">
        <f t="shared" si="58"/>
        <v>7.497+5.328i</v>
      </c>
      <c r="BY76" s="118" t="str">
        <f t="shared" si="58"/>
        <v>7.286+4.984i</v>
      </c>
      <c r="BZ76" s="118" t="str">
        <f t="shared" si="46"/>
        <v>7.048+4.57i</v>
      </c>
      <c r="CA76" s="118" t="str">
        <f t="shared" si="46"/>
        <v>6.886+4.27i</v>
      </c>
      <c r="CB76" s="118" t="str">
        <f t="shared" si="46"/>
        <v>6.735+4.007i</v>
      </c>
      <c r="CC76" s="118" t="str">
        <f t="shared" si="44"/>
        <v>6.561+3.716i</v>
      </c>
      <c r="CD76" s="118" t="str">
        <f t="shared" si="44"/>
        <v>6.389+3.392i</v>
      </c>
      <c r="CE76" s="118" t="str">
        <f t="shared" si="44"/>
        <v>6.266+3.124i</v>
      </c>
      <c r="CF76" s="118" t="str">
        <f t="shared" si="44"/>
        <v>6.21563428571429+3.08161i</v>
      </c>
      <c r="CG76" s="118" t="str">
        <f t="shared" si="44"/>
        <v>0</v>
      </c>
      <c r="CH76" s="39">
        <f t="shared" si="22"/>
        <v>10900000000</v>
      </c>
      <c r="CI76" s="121">
        <f t="shared" si="23"/>
        <v>1.6494032264232634</v>
      </c>
      <c r="CJ76" s="121" t="str">
        <f t="shared" si="59"/>
        <v>10.8284122953397+6.11580337293223i</v>
      </c>
      <c r="CK76" s="121" t="str">
        <f t="shared" si="59"/>
        <v>10.8844118911671+6.04176401838841i</v>
      </c>
      <c r="CL76" s="121" t="str">
        <f t="shared" si="59"/>
        <v>11.2241889558103+6.64544559925933i</v>
      </c>
      <c r="CM76" s="121" t="str">
        <f t="shared" si="59"/>
        <v>11.6513843914539+7.61694409962263i</v>
      </c>
      <c r="CN76" s="121" t="str">
        <f t="shared" si="59"/>
        <v>11.8905478592853+8.05238655139837i</v>
      </c>
      <c r="CO76" s="121" t="str">
        <f t="shared" si="59"/>
        <v>12.1956874561736+8.69895261615629i</v>
      </c>
      <c r="CP76" s="121" t="str">
        <f t="shared" si="59"/>
        <v>12.532165714364+9.41149480997114i</v>
      </c>
      <c r="CQ76" s="121" t="str">
        <f t="shared" si="59"/>
        <v>12.7515363434783+9.86178189078469i</v>
      </c>
      <c r="CR76" s="121" t="str">
        <f t="shared" si="59"/>
        <v>12.906580246762+9.98053892308717i</v>
      </c>
      <c r="CS76" s="121" t="str">
        <f t="shared" si="59"/>
        <v>13.0055444403474+9.95744727791724i</v>
      </c>
      <c r="CT76" s="121" t="str">
        <f t="shared" si="59"/>
        <v>13.1688353597633+10.0250728102006i</v>
      </c>
      <c r="CU76" s="121" t="str">
        <f t="shared" si="59"/>
        <v>13.1836799888011+9.87002890691681i</v>
      </c>
      <c r="CV76" s="121" t="str">
        <f t="shared" si="59"/>
        <v>0</v>
      </c>
      <c r="CW76" s="121" t="str">
        <f t="shared" si="59"/>
        <v>13.1836799888011+9.86178189078469i</v>
      </c>
      <c r="CX76" s="121" t="str">
        <f t="shared" si="59"/>
        <v>13.0665723597251+9.72982963267083i</v>
      </c>
      <c r="CY76" s="121" t="str">
        <f t="shared" si="56"/>
        <v>12.6839108111949+9.25315210023451i</v>
      </c>
      <c r="CZ76" s="121" t="str">
        <f t="shared" si="52"/>
        <v>12.3655759884952+8.78802039038315i</v>
      </c>
      <c r="DA76" s="121" t="str">
        <f t="shared" si="52"/>
        <v>12.0175519077199+8.22062568049354i</v>
      </c>
      <c r="DB76" s="121" t="str">
        <f t="shared" si="48"/>
        <v>11.6249939398312+7.53777274475431i</v>
      </c>
      <c r="DC76" s="121" t="str">
        <f t="shared" si="48"/>
        <v>11.3577906171506+7.04295177682733i</v>
      </c>
      <c r="DD76" s="121" t="str">
        <f t="shared" si="48"/>
        <v>11.1087307299607+6.60915872827802i</v>
      </c>
      <c r="DE76" s="121" t="str">
        <f t="shared" si="48"/>
        <v>10.821734568563+6.12918238938885i</v>
      </c>
      <c r="DF76" s="121" t="str">
        <f t="shared" si="48"/>
        <v>10.5380372136182+5.59477574402771i</v>
      </c>
      <c r="DG76" s="121" t="str">
        <f t="shared" si="48"/>
        <v>10.3351606167682+5.15273567934628i</v>
      </c>
      <c r="DH76" s="121" t="str">
        <f t="shared" si="48"/>
        <v>10.2520872451242+5.08281747657819i</v>
      </c>
      <c r="DI76" s="121"/>
      <c r="DK76" s="39">
        <f t="shared" si="60"/>
        <v>10.8284122953397</v>
      </c>
      <c r="DL76" s="39">
        <f t="shared" si="60"/>
        <v>10.884411891167099</v>
      </c>
      <c r="DM76" s="39">
        <f t="shared" si="60"/>
        <v>11.2241889558103</v>
      </c>
      <c r="DN76" s="39">
        <f t="shared" si="60"/>
        <v>11.651384391453901</v>
      </c>
      <c r="DO76" s="39">
        <f t="shared" si="60"/>
        <v>11.8905478592853</v>
      </c>
      <c r="DP76" s="39">
        <f t="shared" si="60"/>
        <v>12.1956874561736</v>
      </c>
      <c r="DQ76" s="39">
        <f t="shared" si="60"/>
        <v>12.532165714364</v>
      </c>
      <c r="DR76" s="39">
        <f t="shared" si="60"/>
        <v>12.7515363434783</v>
      </c>
      <c r="DS76" s="39">
        <f t="shared" si="60"/>
        <v>12.906580246761999</v>
      </c>
      <c r="DT76" s="39">
        <f t="shared" si="60"/>
        <v>13.0055444403474</v>
      </c>
      <c r="DU76" s="39">
        <f t="shared" si="60"/>
        <v>13.1688353597633</v>
      </c>
      <c r="DV76" s="39">
        <f t="shared" si="60"/>
        <v>13.183679988801099</v>
      </c>
      <c r="DW76" s="39">
        <f t="shared" si="60"/>
        <v>0</v>
      </c>
      <c r="DX76" s="39">
        <f t="shared" si="60"/>
        <v>13.183679988801099</v>
      </c>
      <c r="DY76" s="39">
        <f t="shared" si="60"/>
        <v>13.0665723597251</v>
      </c>
      <c r="DZ76" s="39">
        <f t="shared" si="60"/>
        <v>12.683910811194901</v>
      </c>
      <c r="EA76" s="39">
        <f t="shared" si="53"/>
        <v>12.3655759884952</v>
      </c>
      <c r="EB76" s="39">
        <f t="shared" si="53"/>
        <v>12.0175519077199</v>
      </c>
      <c r="EC76" s="39">
        <f t="shared" si="49"/>
        <v>11.624993939831199</v>
      </c>
      <c r="ED76" s="39">
        <f t="shared" si="49"/>
        <v>11.3577906171506</v>
      </c>
      <c r="EE76" s="39">
        <f t="shared" si="49"/>
        <v>11.108730729960699</v>
      </c>
      <c r="EF76" s="39">
        <f t="shared" si="49"/>
        <v>10.821734568563</v>
      </c>
      <c r="EG76" s="39">
        <f t="shared" si="49"/>
        <v>10.5380372136182</v>
      </c>
      <c r="EH76" s="39">
        <f t="shared" si="49"/>
        <v>10.335160616768199</v>
      </c>
      <c r="EI76" s="39">
        <f t="shared" si="49"/>
        <v>10.2520872451242</v>
      </c>
      <c r="EK76" s="39">
        <f t="shared" si="42"/>
        <v>6.1158033729322296</v>
      </c>
      <c r="EL76" s="39">
        <f t="shared" si="42"/>
        <v>6.0417640183884096</v>
      </c>
      <c r="EM76" s="39">
        <f t="shared" si="42"/>
        <v>6.6454455992593298</v>
      </c>
      <c r="EN76" s="39">
        <f t="shared" si="42"/>
        <v>7.6169440996226303</v>
      </c>
      <c r="EO76" s="39">
        <f t="shared" si="42"/>
        <v>8.0523865513983708</v>
      </c>
      <c r="EP76" s="39">
        <f t="shared" si="42"/>
        <v>8.6989526161562907</v>
      </c>
      <c r="EQ76" s="39">
        <f t="shared" si="42"/>
        <v>9.4114948099711402</v>
      </c>
      <c r="ER76" s="39">
        <f t="shared" si="42"/>
        <v>9.8617818907846893</v>
      </c>
      <c r="ES76" s="39">
        <f t="shared" si="42"/>
        <v>9.9805389230871704</v>
      </c>
      <c r="ET76" s="39">
        <f t="shared" si="42"/>
        <v>9.9574472779172396</v>
      </c>
      <c r="EU76" s="39">
        <f t="shared" si="42"/>
        <v>10.0250728102006</v>
      </c>
      <c r="EV76" s="39">
        <f t="shared" si="42"/>
        <v>9.8700289069168097</v>
      </c>
      <c r="EW76" s="39">
        <f t="shared" si="42"/>
        <v>0</v>
      </c>
      <c r="EX76" s="39">
        <f t="shared" si="42"/>
        <v>9.8617818907846893</v>
      </c>
      <c r="EY76" s="39">
        <f t="shared" si="61"/>
        <v>9.72982963267083</v>
      </c>
      <c r="EZ76" s="39">
        <f t="shared" si="61"/>
        <v>9.2531521002345105</v>
      </c>
      <c r="FA76" s="39">
        <f t="shared" si="61"/>
        <v>8.7880203903831493</v>
      </c>
      <c r="FB76" s="39">
        <f t="shared" si="54"/>
        <v>8.2206256804935407</v>
      </c>
      <c r="FC76" s="39">
        <f t="shared" si="50"/>
        <v>7.5377727447543101</v>
      </c>
      <c r="FD76" s="39">
        <f t="shared" si="50"/>
        <v>7.04295177682733</v>
      </c>
      <c r="FE76" s="39">
        <f t="shared" si="50"/>
        <v>6.60915872827802</v>
      </c>
      <c r="FF76" s="39">
        <f t="shared" si="50"/>
        <v>6.1291823893888502</v>
      </c>
      <c r="FG76" s="39">
        <f t="shared" si="50"/>
        <v>5.5947757440277099</v>
      </c>
      <c r="FH76" s="39">
        <f t="shared" si="50"/>
        <v>5.1527356793462804</v>
      </c>
      <c r="FI76" s="39">
        <f t="shared" si="50"/>
        <v>5.0828174765781897</v>
      </c>
      <c r="FK76" s="39">
        <f t="shared" si="62"/>
        <v>0.40359918979989212</v>
      </c>
      <c r="FL76" s="39">
        <f t="shared" si="62"/>
        <v>0.4064126539220409</v>
      </c>
      <c r="FM76" s="39">
        <f t="shared" si="62"/>
        <v>0.37330472135225273</v>
      </c>
      <c r="FN76" s="39">
        <f t="shared" si="62"/>
        <v>0.32671517961398727</v>
      </c>
      <c r="FO76" s="39">
        <f t="shared" si="62"/>
        <v>0.30734971075514994</v>
      </c>
      <c r="FP76" s="39">
        <f t="shared" si="62"/>
        <v>0.28137341524518017</v>
      </c>
      <c r="FQ76" s="39">
        <f t="shared" si="62"/>
        <v>0.25565610711897901</v>
      </c>
      <c r="FR76" s="39">
        <f t="shared" si="62"/>
        <v>0.24081455797566689</v>
      </c>
      <c r="FS76" s="39">
        <f t="shared" si="62"/>
        <v>0.23635984038212651</v>
      </c>
      <c r="FT76" s="39">
        <f t="shared" si="62"/>
        <v>0.23626033235112337</v>
      </c>
      <c r="FU76" s="39">
        <f t="shared" si="62"/>
        <v>0.23321889444896682</v>
      </c>
      <c r="FV76" s="39">
        <f t="shared" si="62"/>
        <v>0.23733569753904848</v>
      </c>
      <c r="FW76" s="39">
        <f t="shared" si="62"/>
        <v>0.99999999999999989</v>
      </c>
      <c r="FX76" s="39">
        <f t="shared" si="62"/>
        <v>0.23756311569208405</v>
      </c>
      <c r="FY76" s="39">
        <f t="shared" si="62"/>
        <v>0.24213570279320715</v>
      </c>
      <c r="FZ76" s="39">
        <f t="shared" si="57"/>
        <v>0.25923793768841297</v>
      </c>
      <c r="GA76" s="39">
        <f t="shared" si="55"/>
        <v>0.27685007141458468</v>
      </c>
      <c r="GB76" s="39">
        <f t="shared" si="55"/>
        <v>0.29986882232146067</v>
      </c>
      <c r="GC76" s="39">
        <f t="shared" si="51"/>
        <v>0.33018663667275916</v>
      </c>
      <c r="GD76" s="39">
        <f t="shared" si="51"/>
        <v>0.35398749311907174</v>
      </c>
      <c r="GE76" s="39">
        <f t="shared" si="51"/>
        <v>0.37645729289592222</v>
      </c>
      <c r="GF76" s="39">
        <f t="shared" si="51"/>
        <v>0.40304260761606259</v>
      </c>
      <c r="GG76" s="39">
        <f t="shared" si="51"/>
        <v>0.43398069765252367</v>
      </c>
      <c r="GH76" s="39">
        <f t="shared" si="51"/>
        <v>0.4603526245771794</v>
      </c>
      <c r="GI76" s="39">
        <f t="shared" si="51"/>
        <v>0.46547707285923784</v>
      </c>
      <c r="GJ76" s="39">
        <f t="shared" si="27"/>
        <v>10900000000</v>
      </c>
      <c r="GK76" s="39">
        <f t="shared" si="64"/>
        <v>-7.8809942850647454</v>
      </c>
      <c r="GL76" s="39">
        <f t="shared" si="64"/>
        <v>-7.8206555694550612</v>
      </c>
      <c r="GM76" s="39">
        <f t="shared" si="64"/>
        <v>-8.5587303464370006</v>
      </c>
      <c r="GN76" s="39">
        <f t="shared" si="64"/>
        <v>-9.7166137433383017</v>
      </c>
      <c r="GO76" s="39">
        <f t="shared" si="64"/>
        <v>-10.2473438250939</v>
      </c>
      <c r="GP76" s="39">
        <f t="shared" si="64"/>
        <v>-11.014338760465458</v>
      </c>
      <c r="GQ76" s="39">
        <f t="shared" si="64"/>
        <v>-11.846876567538738</v>
      </c>
      <c r="GR76" s="39">
        <f t="shared" si="64"/>
        <v>-12.36634524384985</v>
      </c>
      <c r="GS76" s="39">
        <f t="shared" si="63"/>
        <v>-12.528526239576403</v>
      </c>
      <c r="GT76" s="39">
        <f t="shared" si="63"/>
        <v>-12.532183788864522</v>
      </c>
      <c r="GU76" s="39">
        <f t="shared" si="63"/>
        <v>-12.644725354202373</v>
      </c>
      <c r="GV76" s="39">
        <f t="shared" si="63"/>
        <v>-12.492738697241897</v>
      </c>
      <c r="GW76" s="39">
        <f t="shared" si="63"/>
        <v>-9.6432746655328714E-16</v>
      </c>
      <c r="GX76" s="39">
        <f t="shared" si="63"/>
        <v>-12.484419749815954</v>
      </c>
      <c r="GY76" s="39">
        <f t="shared" si="63"/>
        <v>-12.318823386474635</v>
      </c>
      <c r="GZ76" s="39">
        <f t="shared" si="63"/>
        <v>-11.726028842827414</v>
      </c>
      <c r="HA76" s="39">
        <f t="shared" si="47"/>
        <v>-11.15510720248065</v>
      </c>
      <c r="HB76" s="39">
        <f t="shared" si="47"/>
        <v>-10.461373718995727</v>
      </c>
      <c r="HC76" s="39">
        <f t="shared" si="47"/>
        <v>-9.6248101500363461</v>
      </c>
      <c r="HD76" s="39">
        <f t="shared" si="45"/>
        <v>-9.0202416388812008</v>
      </c>
      <c r="HE76" s="39">
        <f t="shared" si="45"/>
        <v>-8.4856857019697411</v>
      </c>
      <c r="HF76" s="39">
        <f t="shared" si="45"/>
        <v>-7.8929808005316175</v>
      </c>
      <c r="HG76" s="39">
        <f t="shared" si="45"/>
        <v>-7.2505917272345322</v>
      </c>
      <c r="HH76" s="39">
        <f t="shared" si="45"/>
        <v>-6.7381875298355816</v>
      </c>
      <c r="HI76" s="39">
        <f t="shared" si="45"/>
        <v>-6.6420341078712362</v>
      </c>
    </row>
    <row r="77" spans="1:217" s="39" customFormat="1">
      <c r="A77" s="20"/>
      <c r="B77" s="184"/>
      <c r="C77" s="40">
        <v>10.95</v>
      </c>
      <c r="D77" s="41">
        <v>6.5571423809523814</v>
      </c>
      <c r="E77" s="42">
        <v>6.593</v>
      </c>
      <c r="F77" s="42">
        <v>6.7969999999999997</v>
      </c>
      <c r="G77" s="42">
        <v>7.0549999999999997</v>
      </c>
      <c r="H77" s="42">
        <v>7.2009999999999996</v>
      </c>
      <c r="I77" s="42">
        <v>7.39</v>
      </c>
      <c r="J77" s="42">
        <v>7.5919999999999996</v>
      </c>
      <c r="K77" s="42">
        <v>7.726</v>
      </c>
      <c r="L77" s="42">
        <v>7.8129999999999997</v>
      </c>
      <c r="M77" s="42">
        <v>7.8869999999999996</v>
      </c>
      <c r="N77" s="42">
        <v>7.984</v>
      </c>
      <c r="O77" s="43">
        <v>7.9950000000000001</v>
      </c>
      <c r="P77" s="20"/>
      <c r="Q77" s="41">
        <v>7.9950000000000001</v>
      </c>
      <c r="R77" s="42">
        <v>7.9269999999999996</v>
      </c>
      <c r="S77" s="42">
        <v>7.6920000000000002</v>
      </c>
      <c r="T77" s="42">
        <v>7.492</v>
      </c>
      <c r="U77" s="42">
        <v>7.2809999999999997</v>
      </c>
      <c r="V77" s="42">
        <v>7.0449999999999999</v>
      </c>
      <c r="W77" s="42">
        <v>6.8819999999999997</v>
      </c>
      <c r="X77" s="42">
        <v>6.726</v>
      </c>
      <c r="Y77" s="42">
        <v>6.5529999999999999</v>
      </c>
      <c r="Z77" s="42">
        <v>6.3840000000000003</v>
      </c>
      <c r="AA77" s="42">
        <v>6.258</v>
      </c>
      <c r="AB77" s="43">
        <v>6.2112180952380953</v>
      </c>
      <c r="AD77" s="20"/>
      <c r="AE77" s="184"/>
      <c r="AF77" s="40">
        <v>10.95</v>
      </c>
      <c r="AG77" s="41">
        <v>3.6948652380952387</v>
      </c>
      <c r="AH77" s="42">
        <v>3.653</v>
      </c>
      <c r="AI77" s="42">
        <v>4.0190000000000001</v>
      </c>
      <c r="AJ77" s="42">
        <v>4.6020000000000003</v>
      </c>
      <c r="AK77" s="42">
        <v>4.8650000000000002</v>
      </c>
      <c r="AL77" s="42">
        <v>5.266</v>
      </c>
      <c r="AM77" s="42">
        <v>5.69</v>
      </c>
      <c r="AN77" s="42">
        <v>5.9610000000000003</v>
      </c>
      <c r="AO77" s="42">
        <v>6.0380000000000003</v>
      </c>
      <c r="AP77" s="42">
        <v>6.0330000000000004</v>
      </c>
      <c r="AQ77" s="42">
        <v>6.0670000000000002</v>
      </c>
      <c r="AR77" s="43">
        <v>5.9749999999999996</v>
      </c>
      <c r="AS77" s="20"/>
      <c r="AT77" s="41">
        <v>5.97</v>
      </c>
      <c r="AU77" s="42">
        <v>5.89</v>
      </c>
      <c r="AV77" s="42">
        <v>5.6</v>
      </c>
      <c r="AW77" s="42">
        <v>5.3230000000000004</v>
      </c>
      <c r="AX77" s="42">
        <v>4.9749999999999996</v>
      </c>
      <c r="AY77" s="42">
        <v>4.556</v>
      </c>
      <c r="AZ77" s="42">
        <v>4.2679999999999998</v>
      </c>
      <c r="BA77" s="42">
        <v>3.9980000000000002</v>
      </c>
      <c r="BB77" s="42">
        <v>3.7040000000000002</v>
      </c>
      <c r="BC77" s="42">
        <v>3.387</v>
      </c>
      <c r="BD77" s="42">
        <v>3.1219999999999999</v>
      </c>
      <c r="BE77" s="43">
        <v>3.0733595238095237</v>
      </c>
      <c r="BH77" s="118" t="str">
        <f t="shared" si="37"/>
        <v>6.55714238095238+3.69486523809524i</v>
      </c>
      <c r="BI77" s="118" t="str">
        <f t="shared" si="37"/>
        <v>6.593+3.653i</v>
      </c>
      <c r="BJ77" s="118" t="str">
        <f t="shared" si="37"/>
        <v>6.797+4.019i</v>
      </c>
      <c r="BK77" s="118" t="str">
        <f t="shared" si="37"/>
        <v>7.055+4.602i</v>
      </c>
      <c r="BL77" s="118" t="str">
        <f t="shared" si="37"/>
        <v>7.201+4.865i</v>
      </c>
      <c r="BM77" s="118" t="str">
        <f t="shared" si="37"/>
        <v>7.39+5.266i</v>
      </c>
      <c r="BN77" s="118" t="str">
        <f t="shared" si="37"/>
        <v>7.592+5.69i</v>
      </c>
      <c r="BO77" s="118" t="str">
        <f t="shared" si="37"/>
        <v>7.726+5.961i</v>
      </c>
      <c r="BP77" s="118" t="str">
        <f t="shared" si="37"/>
        <v>7.813+6.038i</v>
      </c>
      <c r="BQ77" s="118" t="str">
        <f t="shared" si="58"/>
        <v>7.887+6.033i</v>
      </c>
      <c r="BR77" s="118" t="str">
        <f t="shared" si="58"/>
        <v>7.984+6.067i</v>
      </c>
      <c r="BS77" s="118" t="str">
        <f t="shared" si="58"/>
        <v>7.995+5.975i</v>
      </c>
      <c r="BT77" s="118" t="str">
        <f t="shared" si="58"/>
        <v>0</v>
      </c>
      <c r="BU77" s="118" t="str">
        <f t="shared" si="58"/>
        <v>7.995+5.97i</v>
      </c>
      <c r="BV77" s="118" t="str">
        <f t="shared" si="58"/>
        <v>7.927+5.89i</v>
      </c>
      <c r="BW77" s="118" t="str">
        <f t="shared" si="58"/>
        <v>7.692+5.6i</v>
      </c>
      <c r="BX77" s="118" t="str">
        <f t="shared" si="58"/>
        <v>7.492+5.323i</v>
      </c>
      <c r="BY77" s="118" t="str">
        <f t="shared" si="58"/>
        <v>7.281+4.975i</v>
      </c>
      <c r="BZ77" s="118" t="str">
        <f t="shared" si="46"/>
        <v>7.045+4.556i</v>
      </c>
      <c r="CA77" s="118" t="str">
        <f t="shared" si="46"/>
        <v>6.882+4.268i</v>
      </c>
      <c r="CB77" s="118" t="str">
        <f t="shared" si="46"/>
        <v>6.726+3.998i</v>
      </c>
      <c r="CC77" s="118" t="str">
        <f t="shared" si="44"/>
        <v>6.553+3.704i</v>
      </c>
      <c r="CD77" s="118" t="str">
        <f t="shared" si="44"/>
        <v>6.384+3.387i</v>
      </c>
      <c r="CE77" s="118" t="str">
        <f t="shared" si="44"/>
        <v>6.258+3.122i</v>
      </c>
      <c r="CF77" s="118" t="str">
        <f t="shared" si="44"/>
        <v>6.2112180952381+3.07335952380952i</v>
      </c>
      <c r="CG77" s="118" t="str">
        <f t="shared" si="44"/>
        <v>0</v>
      </c>
      <c r="CH77" s="39">
        <f t="shared" si="22"/>
        <v>10950000000</v>
      </c>
      <c r="CI77" s="121">
        <f t="shared" si="23"/>
        <v>1.6418717048414218</v>
      </c>
      <c r="CJ77" s="121" t="str">
        <f t="shared" si="59"/>
        <v>10.7659865399022+6.06649468763074i</v>
      </c>
      <c r="CK77" s="121" t="str">
        <f t="shared" si="59"/>
        <v>10.8248601500195+5.99775733778571i</v>
      </c>
      <c r="CL77" s="121" t="str">
        <f t="shared" si="59"/>
        <v>11.1598019778071+6.59868238175767i</v>
      </c>
      <c r="CM77" s="121" t="str">
        <f t="shared" si="59"/>
        <v>11.5834048776562+7.55589358568022i</v>
      </c>
      <c r="CN77" s="121" t="str">
        <f t="shared" si="59"/>
        <v>11.8231181465631+7.98770584405352i</v>
      </c>
      <c r="CO77" s="121" t="str">
        <f t="shared" si="59"/>
        <v>12.1334318987781+8.64609639769493i</v>
      </c>
      <c r="CP77" s="121" t="str">
        <f t="shared" si="59"/>
        <v>12.4650899831561+9.34225000054769i</v>
      </c>
      <c r="CQ77" s="121" t="str">
        <f t="shared" si="59"/>
        <v>12.6851007916048+9.78719723255972i</v>
      </c>
      <c r="CR77" s="121" t="str">
        <f t="shared" si="59"/>
        <v>12.827943629926+9.91362135383251i</v>
      </c>
      <c r="CS77" s="121" t="str">
        <f t="shared" si="59"/>
        <v>12.9494421360843+9.9054119953083i</v>
      </c>
      <c r="CT77" s="121" t="str">
        <f t="shared" si="59"/>
        <v>13.1087036914539+9.96123563327291i</v>
      </c>
      <c r="CU77" s="121" t="str">
        <f t="shared" si="59"/>
        <v>13.1267642802072+9.81018343642749i</v>
      </c>
      <c r="CV77" s="121" t="str">
        <f t="shared" si="59"/>
        <v>0</v>
      </c>
      <c r="CW77" s="121" t="str">
        <f t="shared" si="59"/>
        <v>13.1267642802072+9.80197407790329i</v>
      </c>
      <c r="CX77" s="121" t="str">
        <f t="shared" si="59"/>
        <v>13.0151170042779+9.67062434151597i</v>
      </c>
      <c r="CY77" s="121" t="str">
        <f t="shared" si="56"/>
        <v>12.6292771536402+9.19448154711196i</v>
      </c>
      <c r="CZ77" s="121" t="str">
        <f t="shared" si="52"/>
        <v>12.3009028126719+8.73968308487089i</v>
      </c>
      <c r="DA77" s="121" t="str">
        <f t="shared" si="52"/>
        <v>11.9544678829504+8.16831173158607i</v>
      </c>
      <c r="DB77" s="121" t="str">
        <f t="shared" si="48"/>
        <v>11.5669861606078+7.48036748725752i</v>
      </c>
      <c r="DC77" s="121" t="str">
        <f t="shared" si="48"/>
        <v>11.2993610727187+7.00750843626319i</v>
      </c>
      <c r="DD77" s="121" t="str">
        <f t="shared" si="48"/>
        <v>11.0432290867634+6.564203075956i</v>
      </c>
      <c r="DE77" s="121" t="str">
        <f t="shared" si="48"/>
        <v>10.7591852818258+6.08149279473263i</v>
      </c>
      <c r="DF77" s="121" t="str">
        <f t="shared" si="48"/>
        <v>10.4817089637076+5.5610194642979i</v>
      </c>
      <c r="DG77" s="121" t="str">
        <f t="shared" si="48"/>
        <v>10.2748331288976+5.12592346251492i</v>
      </c>
      <c r="DH77" s="121" t="str">
        <f t="shared" si="48"/>
        <v>10.1980232431705+5.04606204094776i</v>
      </c>
      <c r="DI77" s="121"/>
      <c r="DK77" s="39">
        <f t="shared" si="60"/>
        <v>10.765986539902199</v>
      </c>
      <c r="DL77" s="39">
        <f t="shared" si="60"/>
        <v>10.8248601500195</v>
      </c>
      <c r="DM77" s="39">
        <f t="shared" si="60"/>
        <v>11.159801977807099</v>
      </c>
      <c r="DN77" s="39">
        <f t="shared" si="60"/>
        <v>11.5834048776562</v>
      </c>
      <c r="DO77" s="39">
        <f t="shared" si="60"/>
        <v>11.8231181465631</v>
      </c>
      <c r="DP77" s="39">
        <f t="shared" si="60"/>
        <v>12.133431898778101</v>
      </c>
      <c r="DQ77" s="39">
        <f t="shared" si="60"/>
        <v>12.4650899831561</v>
      </c>
      <c r="DR77" s="39">
        <f t="shared" si="60"/>
        <v>12.6851007916048</v>
      </c>
      <c r="DS77" s="39">
        <f t="shared" si="60"/>
        <v>12.827943629926001</v>
      </c>
      <c r="DT77" s="39">
        <f t="shared" si="60"/>
        <v>12.949442136084301</v>
      </c>
      <c r="DU77" s="39">
        <f t="shared" si="60"/>
        <v>13.108703691453901</v>
      </c>
      <c r="DV77" s="39">
        <f t="shared" si="60"/>
        <v>13.126764280207199</v>
      </c>
      <c r="DW77" s="39">
        <f t="shared" si="60"/>
        <v>0</v>
      </c>
      <c r="DX77" s="39">
        <f t="shared" si="60"/>
        <v>13.126764280207199</v>
      </c>
      <c r="DY77" s="39">
        <f t="shared" si="60"/>
        <v>13.015117004277901</v>
      </c>
      <c r="DZ77" s="39">
        <f t="shared" si="60"/>
        <v>12.629277153640199</v>
      </c>
      <c r="EA77" s="39">
        <f t="shared" si="53"/>
        <v>12.3009028126719</v>
      </c>
      <c r="EB77" s="39">
        <f t="shared" si="53"/>
        <v>11.9544678829504</v>
      </c>
      <c r="EC77" s="39">
        <f t="shared" si="49"/>
        <v>11.566986160607801</v>
      </c>
      <c r="ED77" s="39">
        <f t="shared" si="49"/>
        <v>11.2993610727187</v>
      </c>
      <c r="EE77" s="39">
        <f t="shared" si="49"/>
        <v>11.0432290867634</v>
      </c>
      <c r="EF77" s="39">
        <f t="shared" si="49"/>
        <v>10.7591852818258</v>
      </c>
      <c r="EG77" s="39">
        <f t="shared" si="49"/>
        <v>10.4817089637076</v>
      </c>
      <c r="EH77" s="39">
        <f t="shared" si="49"/>
        <v>10.274833128897599</v>
      </c>
      <c r="EI77" s="39">
        <f t="shared" si="49"/>
        <v>10.1980232431705</v>
      </c>
      <c r="EK77" s="39">
        <f t="shared" si="42"/>
        <v>6.0664946876307404</v>
      </c>
      <c r="EL77" s="39">
        <f t="shared" si="42"/>
        <v>5.9977573377857096</v>
      </c>
      <c r="EM77" s="39">
        <f t="shared" si="42"/>
        <v>6.5986823817576701</v>
      </c>
      <c r="EN77" s="39">
        <f t="shared" si="42"/>
        <v>7.5558935856802201</v>
      </c>
      <c r="EO77" s="39">
        <f t="shared" si="42"/>
        <v>7.9877058440535196</v>
      </c>
      <c r="EP77" s="39">
        <f t="shared" si="42"/>
        <v>8.6460963976949294</v>
      </c>
      <c r="EQ77" s="39">
        <f t="shared" si="42"/>
        <v>9.3422500005476898</v>
      </c>
      <c r="ER77" s="39">
        <f t="shared" si="42"/>
        <v>9.7871972325597199</v>
      </c>
      <c r="ES77" s="39">
        <f t="shared" si="42"/>
        <v>9.9136213538325109</v>
      </c>
      <c r="ET77" s="39">
        <f t="shared" si="42"/>
        <v>9.9054119953083006</v>
      </c>
      <c r="EU77" s="39">
        <f t="shared" si="42"/>
        <v>9.96123563327291</v>
      </c>
      <c r="EV77" s="39">
        <f t="shared" si="42"/>
        <v>9.81018343642749</v>
      </c>
      <c r="EW77" s="39">
        <f t="shared" si="42"/>
        <v>0</v>
      </c>
      <c r="EX77" s="39">
        <f t="shared" si="42"/>
        <v>9.8019740779032904</v>
      </c>
      <c r="EY77" s="39">
        <f t="shared" si="61"/>
        <v>9.6706243415159694</v>
      </c>
      <c r="EZ77" s="39">
        <f t="shared" si="61"/>
        <v>9.1944815471119608</v>
      </c>
      <c r="FA77" s="39">
        <f t="shared" si="61"/>
        <v>8.7396830848708902</v>
      </c>
      <c r="FB77" s="39">
        <f t="shared" si="54"/>
        <v>8.1683117315860692</v>
      </c>
      <c r="FC77" s="39">
        <f t="shared" si="50"/>
        <v>7.4803674872575199</v>
      </c>
      <c r="FD77" s="39">
        <f t="shared" si="50"/>
        <v>7.0075084362631896</v>
      </c>
      <c r="FE77" s="39">
        <f t="shared" si="50"/>
        <v>6.5642030759559997</v>
      </c>
      <c r="FF77" s="39">
        <f t="shared" si="50"/>
        <v>6.0814927947326298</v>
      </c>
      <c r="FG77" s="39">
        <f t="shared" si="50"/>
        <v>5.5610194642978996</v>
      </c>
      <c r="FH77" s="39">
        <f t="shared" si="50"/>
        <v>5.1259234625149199</v>
      </c>
      <c r="FI77" s="39">
        <f t="shared" si="50"/>
        <v>5.0460620409477599</v>
      </c>
      <c r="FK77" s="39">
        <f t="shared" si="62"/>
        <v>0.40689687110911527</v>
      </c>
      <c r="FL77" s="39">
        <f t="shared" si="62"/>
        <v>0.40942613709651132</v>
      </c>
      <c r="FM77" s="39">
        <f t="shared" si="62"/>
        <v>0.37627353102716921</v>
      </c>
      <c r="FN77" s="39">
        <f t="shared" si="62"/>
        <v>0.32991468311603289</v>
      </c>
      <c r="FO77" s="39">
        <f t="shared" si="62"/>
        <v>0.31047224329731532</v>
      </c>
      <c r="FP77" s="39">
        <f t="shared" si="62"/>
        <v>0.28374287050528946</v>
      </c>
      <c r="FQ77" s="39">
        <f t="shared" si="62"/>
        <v>0.25831011693987788</v>
      </c>
      <c r="FR77" s="39">
        <f t="shared" si="62"/>
        <v>0.24342792741902414</v>
      </c>
      <c r="FS77" s="39">
        <f t="shared" si="62"/>
        <v>0.23879229915844852</v>
      </c>
      <c r="FT77" s="39">
        <f t="shared" si="62"/>
        <v>0.23811143420494085</v>
      </c>
      <c r="FU77" s="39">
        <f t="shared" si="62"/>
        <v>0.23539288131945788</v>
      </c>
      <c r="FV77" s="39">
        <f t="shared" si="62"/>
        <v>0.2394225990160436</v>
      </c>
      <c r="FW77" s="39">
        <f t="shared" si="62"/>
        <v>0.99999999999999989</v>
      </c>
      <c r="FX77" s="39">
        <f t="shared" si="62"/>
        <v>0.23965147274943019</v>
      </c>
      <c r="FY77" s="39">
        <f t="shared" si="62"/>
        <v>0.24421393533652511</v>
      </c>
      <c r="FZ77" s="39">
        <f t="shared" si="57"/>
        <v>0.26150552452160974</v>
      </c>
      <c r="GA77" s="39">
        <f t="shared" si="55"/>
        <v>0.27904573012975176</v>
      </c>
      <c r="GB77" s="39">
        <f t="shared" si="55"/>
        <v>0.30240744412775411</v>
      </c>
      <c r="GC77" s="39">
        <f t="shared" si="51"/>
        <v>0.33316246504283248</v>
      </c>
      <c r="GD77" s="39">
        <f t="shared" si="51"/>
        <v>0.35623487287110228</v>
      </c>
      <c r="GE77" s="39">
        <f t="shared" si="51"/>
        <v>0.3793832503336006</v>
      </c>
      <c r="GF77" s="39">
        <f t="shared" si="51"/>
        <v>0.40625895500408293</v>
      </c>
      <c r="GG77" s="39">
        <f t="shared" si="51"/>
        <v>0.43659458295825104</v>
      </c>
      <c r="GH77" s="39">
        <f t="shared" si="51"/>
        <v>0.46279084329008868</v>
      </c>
      <c r="GI77" s="39">
        <f t="shared" si="51"/>
        <v>0.46836576016199555</v>
      </c>
      <c r="GJ77" s="39">
        <f t="shared" si="27"/>
        <v>10950000000</v>
      </c>
      <c r="GK77" s="39">
        <f t="shared" si="64"/>
        <v>-7.8103129940510456</v>
      </c>
      <c r="GL77" s="39">
        <f t="shared" si="64"/>
        <v>-7.7564887227492472</v>
      </c>
      <c r="GM77" s="39">
        <f t="shared" si="64"/>
        <v>-8.4899266212802154</v>
      </c>
      <c r="GN77" s="39">
        <f t="shared" si="64"/>
        <v>-9.6319671080463856</v>
      </c>
      <c r="GO77" s="39">
        <f t="shared" si="64"/>
        <v>-10.159544407116456</v>
      </c>
      <c r="GP77" s="39">
        <f t="shared" si="64"/>
        <v>-10.94150084014283</v>
      </c>
      <c r="GQ77" s="39">
        <f t="shared" si="64"/>
        <v>-11.757171679466722</v>
      </c>
      <c r="GR77" s="39">
        <f t="shared" si="64"/>
        <v>-12.272591970910227</v>
      </c>
      <c r="GS77" s="39">
        <f t="shared" si="63"/>
        <v>-12.439593658635511</v>
      </c>
      <c r="GT77" s="39">
        <f t="shared" si="63"/>
        <v>-12.464394982042787</v>
      </c>
      <c r="GU77" s="39">
        <f t="shared" si="63"/>
        <v>-12.564133501935377</v>
      </c>
      <c r="GV77" s="39">
        <f t="shared" si="63"/>
        <v>-12.416697181787658</v>
      </c>
      <c r="GW77" s="39">
        <f t="shared" si="63"/>
        <v>-9.6432746655328714E-16</v>
      </c>
      <c r="GX77" s="39">
        <f t="shared" si="63"/>
        <v>-12.408397955185119</v>
      </c>
      <c r="GY77" s="39">
        <f t="shared" si="63"/>
        <v>-12.244591159413041</v>
      </c>
      <c r="GZ77" s="39">
        <f t="shared" si="63"/>
        <v>-11.650382637356181</v>
      </c>
      <c r="HA77" s="39">
        <f t="shared" si="47"/>
        <v>-11.086492370688738</v>
      </c>
      <c r="HB77" s="39">
        <f t="shared" si="47"/>
        <v>-10.388150447026778</v>
      </c>
      <c r="HC77" s="39">
        <f t="shared" si="47"/>
        <v>-9.5468786652936686</v>
      </c>
      <c r="HD77" s="39">
        <f t="shared" si="45"/>
        <v>-8.965271368754502</v>
      </c>
      <c r="HE77" s="39">
        <f t="shared" si="45"/>
        <v>-8.4184369401262256</v>
      </c>
      <c r="HF77" s="39">
        <f t="shared" si="45"/>
        <v>-7.8239410585508473</v>
      </c>
      <c r="HG77" s="39">
        <f t="shared" si="45"/>
        <v>-7.1984331419345065</v>
      </c>
      <c r="HH77" s="39">
        <f t="shared" si="45"/>
        <v>-6.6923048504095597</v>
      </c>
      <c r="HI77" s="39">
        <f t="shared" si="45"/>
        <v>-6.5882972299881395</v>
      </c>
    </row>
    <row r="78" spans="1:217" s="39" customFormat="1">
      <c r="A78" s="20"/>
      <c r="B78" s="184"/>
      <c r="C78" s="40">
        <v>11</v>
      </c>
      <c r="D78" s="41">
        <v>6.5454366666666672</v>
      </c>
      <c r="E78" s="42">
        <v>6.5880000000000001</v>
      </c>
      <c r="F78" s="42">
        <v>6.7930000000000001</v>
      </c>
      <c r="G78" s="42">
        <v>7.0510000000000002</v>
      </c>
      <c r="H78" s="42">
        <v>7.19</v>
      </c>
      <c r="I78" s="42">
        <v>7.375</v>
      </c>
      <c r="J78" s="42">
        <v>7.5739999999999998</v>
      </c>
      <c r="K78" s="42">
        <v>7.7149999999999999</v>
      </c>
      <c r="L78" s="42">
        <v>7.798</v>
      </c>
      <c r="M78" s="42">
        <v>7.8620000000000001</v>
      </c>
      <c r="N78" s="42">
        <v>7.9660000000000002</v>
      </c>
      <c r="O78" s="43">
        <v>7.9729999999999999</v>
      </c>
      <c r="P78" s="20"/>
      <c r="Q78" s="41">
        <v>7.9740000000000002</v>
      </c>
      <c r="R78" s="42">
        <v>7.9039999999999999</v>
      </c>
      <c r="S78" s="42">
        <v>7.6749999999999998</v>
      </c>
      <c r="T78" s="42">
        <v>7.4790000000000001</v>
      </c>
      <c r="U78" s="42">
        <v>7.2690000000000001</v>
      </c>
      <c r="V78" s="42">
        <v>7.0330000000000004</v>
      </c>
      <c r="W78" s="42">
        <v>6.8710000000000004</v>
      </c>
      <c r="X78" s="42">
        <v>6.7169999999999996</v>
      </c>
      <c r="Y78" s="42">
        <v>6.5490000000000004</v>
      </c>
      <c r="Z78" s="42">
        <v>6.375</v>
      </c>
      <c r="AA78" s="42">
        <v>6.2510000000000003</v>
      </c>
      <c r="AB78" s="43">
        <v>6.2048766666666673</v>
      </c>
      <c r="AD78" s="20"/>
      <c r="AE78" s="184"/>
      <c r="AF78" s="40">
        <v>11</v>
      </c>
      <c r="AG78" s="41">
        <v>3.6824766666666666</v>
      </c>
      <c r="AH78" s="42">
        <v>3.65</v>
      </c>
      <c r="AI78" s="42">
        <v>4.0170000000000003</v>
      </c>
      <c r="AJ78" s="42">
        <v>4.5910000000000002</v>
      </c>
      <c r="AK78" s="42">
        <v>4.8499999999999996</v>
      </c>
      <c r="AL78" s="42">
        <v>5.2480000000000002</v>
      </c>
      <c r="AM78" s="42">
        <v>5.6669999999999998</v>
      </c>
      <c r="AN78" s="42">
        <v>5.9290000000000003</v>
      </c>
      <c r="AO78" s="42">
        <v>6.0039999999999996</v>
      </c>
      <c r="AP78" s="42">
        <v>5.9960000000000004</v>
      </c>
      <c r="AQ78" s="42">
        <v>6.0220000000000002</v>
      </c>
      <c r="AR78" s="43">
        <v>5.9329999999999998</v>
      </c>
      <c r="AS78" s="20"/>
      <c r="AT78" s="41">
        <v>5.9290000000000003</v>
      </c>
      <c r="AU78" s="42">
        <v>5.8460000000000001</v>
      </c>
      <c r="AV78" s="42">
        <v>5.57</v>
      </c>
      <c r="AW78" s="42">
        <v>5.2960000000000003</v>
      </c>
      <c r="AX78" s="42">
        <v>4.9480000000000004</v>
      </c>
      <c r="AY78" s="42">
        <v>4.5380000000000003</v>
      </c>
      <c r="AZ78" s="42">
        <v>4.2510000000000003</v>
      </c>
      <c r="BA78" s="42">
        <v>3.98</v>
      </c>
      <c r="BB78" s="42">
        <v>3.6960000000000002</v>
      </c>
      <c r="BC78" s="42">
        <v>3.38</v>
      </c>
      <c r="BD78" s="42">
        <v>3.1150000000000002</v>
      </c>
      <c r="BE78" s="43">
        <v>3.0659466666666666</v>
      </c>
      <c r="BH78" s="118" t="str">
        <f t="shared" si="37"/>
        <v>6.54543666666667+3.68247666666667i</v>
      </c>
      <c r="BI78" s="118" t="str">
        <f t="shared" si="37"/>
        <v>6.588+3.65i</v>
      </c>
      <c r="BJ78" s="118" t="str">
        <f t="shared" si="37"/>
        <v>6.793+4.017i</v>
      </c>
      <c r="BK78" s="118" t="str">
        <f t="shared" si="37"/>
        <v>7.051+4.591i</v>
      </c>
      <c r="BL78" s="118" t="str">
        <f t="shared" si="37"/>
        <v>7.19+4.85i</v>
      </c>
      <c r="BM78" s="118" t="str">
        <f t="shared" si="37"/>
        <v>7.375+5.248i</v>
      </c>
      <c r="BN78" s="118" t="str">
        <f t="shared" si="37"/>
        <v>7.574+5.667i</v>
      </c>
      <c r="BO78" s="118" t="str">
        <f t="shared" si="37"/>
        <v>7.715+5.929i</v>
      </c>
      <c r="BP78" s="118" t="str">
        <f t="shared" si="37"/>
        <v>7.798+6.004i</v>
      </c>
      <c r="BQ78" s="118" t="str">
        <f t="shared" si="58"/>
        <v>7.862+5.996i</v>
      </c>
      <c r="BR78" s="118" t="str">
        <f t="shared" si="58"/>
        <v>7.966+6.022i</v>
      </c>
      <c r="BS78" s="118" t="str">
        <f t="shared" si="58"/>
        <v>7.973+5.933i</v>
      </c>
      <c r="BT78" s="118" t="str">
        <f t="shared" si="58"/>
        <v>0</v>
      </c>
      <c r="BU78" s="118" t="str">
        <f t="shared" si="58"/>
        <v>7.974+5.929i</v>
      </c>
      <c r="BV78" s="118" t="str">
        <f t="shared" si="58"/>
        <v>7.904+5.846i</v>
      </c>
      <c r="BW78" s="118" t="str">
        <f t="shared" si="58"/>
        <v>7.675+5.57i</v>
      </c>
      <c r="BX78" s="118" t="str">
        <f t="shared" si="58"/>
        <v>7.479+5.296i</v>
      </c>
      <c r="BY78" s="118" t="str">
        <f t="shared" si="58"/>
        <v>7.269+4.948i</v>
      </c>
      <c r="BZ78" s="118" t="str">
        <f t="shared" si="46"/>
        <v>7.033+4.538i</v>
      </c>
      <c r="CA78" s="118" t="str">
        <f t="shared" si="46"/>
        <v>6.871+4.251i</v>
      </c>
      <c r="CB78" s="118" t="str">
        <f t="shared" si="46"/>
        <v>6.717+3.98i</v>
      </c>
      <c r="CC78" s="118" t="str">
        <f t="shared" si="44"/>
        <v>6.549+3.696i</v>
      </c>
      <c r="CD78" s="118" t="str">
        <f t="shared" si="44"/>
        <v>6.375+3.38i</v>
      </c>
      <c r="CE78" s="118" t="str">
        <f t="shared" si="44"/>
        <v>6.251+3.115i</v>
      </c>
      <c r="CF78" s="118" t="str">
        <f t="shared" si="44"/>
        <v>6.20487666666667+3.06594666666667i</v>
      </c>
      <c r="CG78" s="118" t="str">
        <f t="shared" si="44"/>
        <v>0</v>
      </c>
      <c r="CH78" s="39">
        <f t="shared" si="22"/>
        <v>11000000000</v>
      </c>
      <c r="CI78" s="121">
        <f t="shared" si="23"/>
        <v>1.6344086516375971</v>
      </c>
      <c r="CJ78" s="121" t="str">
        <f t="shared" si="59"/>
        <v>10.697918316746+6.01867172345359i</v>
      </c>
      <c r="CK78" s="121" t="str">
        <f t="shared" si="59"/>
        <v>10.7674841969885+5.96559157847723i</v>
      </c>
      <c r="CL78" s="121" t="str">
        <f t="shared" si="59"/>
        <v>11.1025379705742+6.56541955362823i</v>
      </c>
      <c r="CM78" s="121" t="str">
        <f t="shared" si="59"/>
        <v>11.5242154026967+7.50357011966821i</v>
      </c>
      <c r="CN78" s="121" t="str">
        <f t="shared" si="59"/>
        <v>11.7513982052743+7.92688196044235i</v>
      </c>
      <c r="CO78" s="121" t="str">
        <f t="shared" si="59"/>
        <v>12.0537638058273+8.57737660379411i</v>
      </c>
      <c r="CP78" s="121" t="str">
        <f t="shared" si="59"/>
        <v>12.3790111275032+9.26219382883026i</v>
      </c>
      <c r="CQ78" s="121" t="str">
        <f t="shared" si="59"/>
        <v>12.6094627473841+9.69040889555931i</v>
      </c>
      <c r="CR78" s="121" t="str">
        <f t="shared" si="59"/>
        <v>12.74511866547+9.81298954443213i</v>
      </c>
      <c r="CS78" s="121" t="str">
        <f t="shared" si="59"/>
        <v>12.8497208191748+9.79991427521903i</v>
      </c>
      <c r="CT78" s="121" t="str">
        <f t="shared" si="59"/>
        <v>13.0196993189451+9.84240890016161i</v>
      </c>
      <c r="CU78" s="121" t="str">
        <f t="shared" si="59"/>
        <v>13.0311401795066+9.69694653016586i</v>
      </c>
      <c r="CV78" s="121" t="str">
        <f t="shared" si="59"/>
        <v>0</v>
      </c>
      <c r="CW78" s="121" t="str">
        <f t="shared" si="59"/>
        <v>13.0327745881582+9.69040889555931i</v>
      </c>
      <c r="CX78" s="121" t="str">
        <f t="shared" si="59"/>
        <v>12.9183659825436+9.55475297747339i</v>
      </c>
      <c r="CY78" s="121" t="str">
        <f t="shared" si="56"/>
        <v>12.5440864013186+9.10365618962142i</v>
      </c>
      <c r="CZ78" s="121" t="str">
        <f t="shared" si="52"/>
        <v>12.2237423055976+8.65582821907272i</v>
      </c>
      <c r="DA78" s="121" t="str">
        <f t="shared" si="52"/>
        <v>11.8805164887537+8.08705400830283i</v>
      </c>
      <c r="DB78" s="121" t="str">
        <f t="shared" si="48"/>
        <v>11.4947960469672+7.41694646113142i</v>
      </c>
      <c r="DC78" s="121" t="str">
        <f t="shared" si="48"/>
        <v>11.2300218454019+6.94787117811143i</v>
      </c>
      <c r="DD78" s="121" t="str">
        <f t="shared" si="48"/>
        <v>10.9783229130497+6.50494643351764i</v>
      </c>
      <c r="DE78" s="121" t="str">
        <f t="shared" si="48"/>
        <v>10.7037422595746+6.04077437645256i</v>
      </c>
      <c r="DF78" s="121" t="str">
        <f t="shared" si="48"/>
        <v>10.4193551541897+5.52430124253508i</v>
      </c>
      <c r="DG78" s="121" t="str">
        <f t="shared" si="48"/>
        <v>10.2166884813866+5.09118294985111i</v>
      </c>
      <c r="DH78" s="121" t="str">
        <f t="shared" si="48"/>
        <v>10.1413041063443+5.01100975745946i</v>
      </c>
      <c r="DI78" s="121"/>
      <c r="DK78" s="39">
        <f t="shared" si="60"/>
        <v>10.697918316746</v>
      </c>
      <c r="DL78" s="39">
        <f t="shared" si="60"/>
        <v>10.7674841969885</v>
      </c>
      <c r="DM78" s="39">
        <f t="shared" si="60"/>
        <v>11.1025379705742</v>
      </c>
      <c r="DN78" s="39">
        <f t="shared" si="60"/>
        <v>11.524215402696701</v>
      </c>
      <c r="DO78" s="39">
        <f t="shared" si="60"/>
        <v>11.751398205274301</v>
      </c>
      <c r="DP78" s="39">
        <f t="shared" si="60"/>
        <v>12.0537638058273</v>
      </c>
      <c r="DQ78" s="39">
        <f t="shared" si="60"/>
        <v>12.379011127503199</v>
      </c>
      <c r="DR78" s="39">
        <f t="shared" si="60"/>
        <v>12.6094627473841</v>
      </c>
      <c r="DS78" s="39">
        <f t="shared" si="60"/>
        <v>12.745118665470001</v>
      </c>
      <c r="DT78" s="39">
        <f t="shared" si="60"/>
        <v>12.8497208191748</v>
      </c>
      <c r="DU78" s="39">
        <f t="shared" si="60"/>
        <v>13.019699318945101</v>
      </c>
      <c r="DV78" s="39">
        <f t="shared" si="60"/>
        <v>13.0311401795066</v>
      </c>
      <c r="DW78" s="39">
        <f t="shared" si="60"/>
        <v>0</v>
      </c>
      <c r="DX78" s="39">
        <f t="shared" si="60"/>
        <v>13.032774588158199</v>
      </c>
      <c r="DY78" s="39">
        <f t="shared" si="60"/>
        <v>12.9183659825436</v>
      </c>
      <c r="DZ78" s="39">
        <f t="shared" si="60"/>
        <v>12.5440864013186</v>
      </c>
      <c r="EA78" s="39">
        <f t="shared" si="53"/>
        <v>12.2237423055976</v>
      </c>
      <c r="EB78" s="39">
        <f t="shared" si="53"/>
        <v>11.880516488753701</v>
      </c>
      <c r="EC78" s="39">
        <f t="shared" si="49"/>
        <v>11.494796046967201</v>
      </c>
      <c r="ED78" s="39">
        <f t="shared" si="49"/>
        <v>11.2300218454019</v>
      </c>
      <c r="EE78" s="39">
        <f t="shared" si="49"/>
        <v>10.9783229130497</v>
      </c>
      <c r="EF78" s="39">
        <f t="shared" si="49"/>
        <v>10.7037422595746</v>
      </c>
      <c r="EG78" s="39">
        <f t="shared" si="49"/>
        <v>10.4193551541897</v>
      </c>
      <c r="EH78" s="39">
        <f t="shared" si="49"/>
        <v>10.216688481386599</v>
      </c>
      <c r="EI78" s="39">
        <f t="shared" si="49"/>
        <v>10.1413041063443</v>
      </c>
      <c r="EK78" s="39">
        <f t="shared" si="42"/>
        <v>6.0186717234535898</v>
      </c>
      <c r="EL78" s="39">
        <f t="shared" si="42"/>
        <v>5.9655915784772304</v>
      </c>
      <c r="EM78" s="39">
        <f t="shared" si="42"/>
        <v>6.5654195536282298</v>
      </c>
      <c r="EN78" s="39">
        <f t="shared" si="42"/>
        <v>7.5035701196682103</v>
      </c>
      <c r="EO78" s="39">
        <f t="shared" si="42"/>
        <v>7.9268819604423504</v>
      </c>
      <c r="EP78" s="39">
        <f t="shared" si="42"/>
        <v>8.5773766037941108</v>
      </c>
      <c r="EQ78" s="39">
        <f t="shared" si="42"/>
        <v>9.2621938288302594</v>
      </c>
      <c r="ER78" s="39">
        <f t="shared" si="42"/>
        <v>9.69040889555931</v>
      </c>
      <c r="ES78" s="39">
        <f t="shared" si="42"/>
        <v>9.8129895444321296</v>
      </c>
      <c r="ET78" s="39">
        <f t="shared" si="42"/>
        <v>9.7999142752190291</v>
      </c>
      <c r="EU78" s="39">
        <f t="shared" si="42"/>
        <v>9.84240890016161</v>
      </c>
      <c r="EV78" s="39">
        <f t="shared" si="42"/>
        <v>9.6969465301658602</v>
      </c>
      <c r="EW78" s="39">
        <f t="shared" si="42"/>
        <v>0</v>
      </c>
      <c r="EX78" s="39">
        <f t="shared" si="42"/>
        <v>9.69040889555931</v>
      </c>
      <c r="EY78" s="39">
        <f t="shared" si="61"/>
        <v>9.5547529774733899</v>
      </c>
      <c r="EZ78" s="39">
        <f t="shared" si="61"/>
        <v>9.1036561896214199</v>
      </c>
      <c r="FA78" s="39">
        <f t="shared" si="61"/>
        <v>8.6558282190727205</v>
      </c>
      <c r="FB78" s="39">
        <f t="shared" si="54"/>
        <v>8.0870540083028306</v>
      </c>
      <c r="FC78" s="39">
        <f t="shared" si="50"/>
        <v>7.4169464611314204</v>
      </c>
      <c r="FD78" s="39">
        <f t="shared" si="50"/>
        <v>6.9478711781114297</v>
      </c>
      <c r="FE78" s="39">
        <f t="shared" si="50"/>
        <v>6.5049464335176399</v>
      </c>
      <c r="FF78" s="39">
        <f t="shared" si="50"/>
        <v>6.0407743764525597</v>
      </c>
      <c r="FG78" s="39">
        <f t="shared" si="50"/>
        <v>5.5243012425350804</v>
      </c>
      <c r="FH78" s="39">
        <f t="shared" si="50"/>
        <v>5.0911829498511096</v>
      </c>
      <c r="FI78" s="39">
        <f t="shared" si="50"/>
        <v>5.0110097574594601</v>
      </c>
      <c r="FK78" s="39">
        <f t="shared" si="62"/>
        <v>0.41022804483768122</v>
      </c>
      <c r="FL78" s="39">
        <f t="shared" si="62"/>
        <v>0.41184332946854868</v>
      </c>
      <c r="FM78" s="39">
        <f t="shared" si="62"/>
        <v>0.37854990123963267</v>
      </c>
      <c r="FN78" s="39">
        <f t="shared" si="62"/>
        <v>0.33269431215037365</v>
      </c>
      <c r="FO78" s="39">
        <f t="shared" si="62"/>
        <v>0.31352725363016543</v>
      </c>
      <c r="FP78" s="39">
        <f t="shared" si="62"/>
        <v>0.28684631976640396</v>
      </c>
      <c r="FQ78" s="39">
        <f t="shared" si="62"/>
        <v>0.26149086163709834</v>
      </c>
      <c r="FR78" s="39">
        <f t="shared" si="62"/>
        <v>0.2467892756336148</v>
      </c>
      <c r="FS78" s="39">
        <f t="shared" si="62"/>
        <v>0.24223853548285143</v>
      </c>
      <c r="FT78" s="39">
        <f t="shared" si="62"/>
        <v>0.24181246209638188</v>
      </c>
      <c r="FU78" s="39">
        <f t="shared" si="62"/>
        <v>0.23933351070809331</v>
      </c>
      <c r="FV78" s="39">
        <f t="shared" si="62"/>
        <v>0.24334011144005716</v>
      </c>
      <c r="FW78" s="39">
        <f t="shared" si="62"/>
        <v>0.99999999999999989</v>
      </c>
      <c r="FX78" s="39">
        <f t="shared" si="62"/>
        <v>0.24351346680960004</v>
      </c>
      <c r="FY78" s="39">
        <f t="shared" si="62"/>
        <v>0.24831344234286254</v>
      </c>
      <c r="FZ78" s="39">
        <f t="shared" si="57"/>
        <v>0.26506802134725049</v>
      </c>
      <c r="GA78" s="39">
        <f t="shared" si="55"/>
        <v>0.28258157585849708</v>
      </c>
      <c r="GB78" s="39">
        <f t="shared" si="55"/>
        <v>0.30615637764099729</v>
      </c>
      <c r="GC78" s="39">
        <f t="shared" si="51"/>
        <v>0.33657552459218143</v>
      </c>
      <c r="GD78" s="39">
        <f t="shared" si="51"/>
        <v>0.35969459191614767</v>
      </c>
      <c r="GE78" s="39">
        <f t="shared" si="51"/>
        <v>0.38299096223411272</v>
      </c>
      <c r="GF78" s="39">
        <f t="shared" si="51"/>
        <v>0.40905371891268905</v>
      </c>
      <c r="GG78" s="39">
        <f t="shared" si="51"/>
        <v>0.43947113898488399</v>
      </c>
      <c r="GH78" s="39">
        <f t="shared" si="51"/>
        <v>0.46562839641258225</v>
      </c>
      <c r="GI78" s="39">
        <f t="shared" si="51"/>
        <v>0.47122268442562398</v>
      </c>
      <c r="GJ78" s="125">
        <f t="shared" si="27"/>
        <v>11000000000</v>
      </c>
      <c r="GK78" s="125">
        <f t="shared" si="64"/>
        <v>-7.739493056734128</v>
      </c>
      <c r="GL78" s="125">
        <f t="shared" si="64"/>
        <v>-7.7053592758184628</v>
      </c>
      <c r="GM78" s="125">
        <f t="shared" si="64"/>
        <v>-8.4375372556672481</v>
      </c>
      <c r="GN78" s="125">
        <f t="shared" si="64"/>
        <v>-9.5590924781343514</v>
      </c>
      <c r="GO78" s="125">
        <f t="shared" si="64"/>
        <v>-10.074494035309884</v>
      </c>
      <c r="GP78" s="125">
        <f t="shared" si="64"/>
        <v>-10.84701435473807</v>
      </c>
      <c r="GQ78" s="125">
        <f t="shared" si="64"/>
        <v>-11.650869677802522</v>
      </c>
      <c r="GR78" s="125">
        <f t="shared" si="64"/>
        <v>-12.153474334780732</v>
      </c>
      <c r="GS78" s="125">
        <f t="shared" si="63"/>
        <v>-12.315135356285277</v>
      </c>
      <c r="GT78" s="125">
        <f t="shared" si="63"/>
        <v>-12.330426420189259</v>
      </c>
      <c r="GU78" s="125">
        <f t="shared" si="63"/>
        <v>-12.419929772261648</v>
      </c>
      <c r="GV78" s="125">
        <f t="shared" si="63"/>
        <v>-12.27572594787317</v>
      </c>
      <c r="GW78" s="125">
        <f t="shared" si="63"/>
        <v>-9.6432746655328714E-16</v>
      </c>
      <c r="GX78" s="125">
        <f t="shared" si="63"/>
        <v>-12.269540327641863</v>
      </c>
      <c r="GY78" s="125">
        <f t="shared" si="63"/>
        <v>-12.09999538923017</v>
      </c>
      <c r="GZ78" s="125">
        <f t="shared" si="63"/>
        <v>-11.532853275602157</v>
      </c>
      <c r="HA78" s="125">
        <f t="shared" si="47"/>
        <v>-10.977123145844699</v>
      </c>
      <c r="HB78" s="125">
        <f t="shared" si="47"/>
        <v>-10.281133784147297</v>
      </c>
      <c r="HC78" s="125">
        <f t="shared" si="47"/>
        <v>-9.4583493727316874</v>
      </c>
      <c r="HD78" s="125">
        <f t="shared" si="45"/>
        <v>-8.881321836825844</v>
      </c>
      <c r="HE78" s="125">
        <f t="shared" si="45"/>
        <v>-8.3362294865891435</v>
      </c>
      <c r="HF78" s="125">
        <f t="shared" si="45"/>
        <v>-7.7643930919121011</v>
      </c>
      <c r="HG78" s="125">
        <f t="shared" si="45"/>
        <v>-7.1413928141327983</v>
      </c>
      <c r="HH78" s="125">
        <f t="shared" si="45"/>
        <v>-6.6392108408216091</v>
      </c>
      <c r="HI78" s="125">
        <f t="shared" si="45"/>
        <v>-6.5354762199479</v>
      </c>
    </row>
    <row r="79" spans="1:217" s="39" customFormat="1">
      <c r="A79" s="20"/>
      <c r="B79" s="184"/>
      <c r="C79" s="40">
        <v>11.05</v>
      </c>
      <c r="D79" s="41">
        <v>6.5434228571428568</v>
      </c>
      <c r="E79" s="42">
        <v>6.5810000000000004</v>
      </c>
      <c r="F79" s="42">
        <v>6.7830000000000004</v>
      </c>
      <c r="G79" s="42">
        <v>7.0380000000000003</v>
      </c>
      <c r="H79" s="42">
        <v>7.181</v>
      </c>
      <c r="I79" s="42">
        <v>7.3639999999999999</v>
      </c>
      <c r="J79" s="42">
        <v>7.5620000000000003</v>
      </c>
      <c r="K79" s="42">
        <v>7.6989999999999998</v>
      </c>
      <c r="L79" s="42">
        <v>7.7869999999999999</v>
      </c>
      <c r="M79" s="42">
        <v>7.8540000000000001</v>
      </c>
      <c r="N79" s="42">
        <v>7.9550000000000001</v>
      </c>
      <c r="O79" s="43">
        <v>7.9630000000000001</v>
      </c>
      <c r="P79" s="20"/>
      <c r="Q79" s="41">
        <v>7.9640000000000004</v>
      </c>
      <c r="R79" s="42">
        <v>7.8940000000000001</v>
      </c>
      <c r="S79" s="42">
        <v>7.66</v>
      </c>
      <c r="T79" s="42">
        <v>7.468</v>
      </c>
      <c r="U79" s="42">
        <v>7.2549999999999999</v>
      </c>
      <c r="V79" s="42">
        <v>7.0179999999999998</v>
      </c>
      <c r="W79" s="42">
        <v>6.8639999999999999</v>
      </c>
      <c r="X79" s="42">
        <v>6.7119999999999997</v>
      </c>
      <c r="Y79" s="42">
        <v>6.5380000000000003</v>
      </c>
      <c r="Z79" s="42">
        <v>6.3680000000000003</v>
      </c>
      <c r="AA79" s="42">
        <v>6.2450000000000001</v>
      </c>
      <c r="AB79" s="43">
        <v>6.1981528571428575</v>
      </c>
      <c r="AD79" s="20"/>
      <c r="AE79" s="184"/>
      <c r="AF79" s="40">
        <v>11.05</v>
      </c>
      <c r="AG79" s="41">
        <v>3.6739628571428575</v>
      </c>
      <c r="AH79" s="42">
        <v>3.6379999999999999</v>
      </c>
      <c r="AI79" s="42">
        <v>4</v>
      </c>
      <c r="AJ79" s="42">
        <v>4.5759999999999996</v>
      </c>
      <c r="AK79" s="42">
        <v>4.835</v>
      </c>
      <c r="AL79" s="42">
        <v>5.2309999999999999</v>
      </c>
      <c r="AM79" s="42">
        <v>5.6520000000000001</v>
      </c>
      <c r="AN79" s="42">
        <v>5.91</v>
      </c>
      <c r="AO79" s="42">
        <v>5.9950000000000001</v>
      </c>
      <c r="AP79" s="42">
        <v>5.9850000000000003</v>
      </c>
      <c r="AQ79" s="42">
        <v>6.0140000000000002</v>
      </c>
      <c r="AR79" s="43">
        <v>5.93</v>
      </c>
      <c r="AS79" s="20"/>
      <c r="AT79" s="41">
        <v>5.9269999999999996</v>
      </c>
      <c r="AU79" s="42">
        <v>5.8410000000000002</v>
      </c>
      <c r="AV79" s="42">
        <v>5.5519999999999996</v>
      </c>
      <c r="AW79" s="42">
        <v>5.28</v>
      </c>
      <c r="AX79" s="42">
        <v>4.9400000000000004</v>
      </c>
      <c r="AY79" s="42">
        <v>4.5229999999999997</v>
      </c>
      <c r="AZ79" s="42">
        <v>4.24</v>
      </c>
      <c r="BA79" s="42">
        <v>3.972</v>
      </c>
      <c r="BB79" s="42">
        <v>3.681</v>
      </c>
      <c r="BC79" s="42">
        <v>3.3650000000000002</v>
      </c>
      <c r="BD79" s="42">
        <v>3.101</v>
      </c>
      <c r="BE79" s="43">
        <v>3.0583985714285711</v>
      </c>
      <c r="BH79" s="118" t="str">
        <f t="shared" si="37"/>
        <v>6.54342285714286+3.67396285714286i</v>
      </c>
      <c r="BI79" s="118" t="str">
        <f t="shared" si="37"/>
        <v>6.581+3.638i</v>
      </c>
      <c r="BJ79" s="118" t="str">
        <f t="shared" si="37"/>
        <v>6.783+4i</v>
      </c>
      <c r="BK79" s="118" t="str">
        <f t="shared" si="37"/>
        <v>7.038+4.576i</v>
      </c>
      <c r="BL79" s="118" t="str">
        <f t="shared" si="37"/>
        <v>7.181+4.835i</v>
      </c>
      <c r="BM79" s="118" t="str">
        <f t="shared" si="37"/>
        <v>7.364+5.231i</v>
      </c>
      <c r="BN79" s="118" t="str">
        <f t="shared" si="37"/>
        <v>7.562+5.652i</v>
      </c>
      <c r="BO79" s="118" t="str">
        <f t="shared" si="37"/>
        <v>7.699+5.91i</v>
      </c>
      <c r="BP79" s="118" t="str">
        <f t="shared" si="37"/>
        <v>7.787+5.995i</v>
      </c>
      <c r="BQ79" s="118" t="str">
        <f t="shared" si="58"/>
        <v>7.854+5.985i</v>
      </c>
      <c r="BR79" s="118" t="str">
        <f t="shared" si="58"/>
        <v>7.955+6.014i</v>
      </c>
      <c r="BS79" s="118" t="str">
        <f t="shared" si="58"/>
        <v>7.963+5.93i</v>
      </c>
      <c r="BT79" s="118" t="str">
        <f t="shared" si="58"/>
        <v>0</v>
      </c>
      <c r="BU79" s="118" t="str">
        <f t="shared" si="58"/>
        <v>7.964+5.927i</v>
      </c>
      <c r="BV79" s="118" t="str">
        <f t="shared" si="58"/>
        <v>7.894+5.841i</v>
      </c>
      <c r="BW79" s="118" t="str">
        <f t="shared" si="58"/>
        <v>7.66+5.552i</v>
      </c>
      <c r="BX79" s="118" t="str">
        <f t="shared" si="58"/>
        <v>7.468+5.28i</v>
      </c>
      <c r="BY79" s="118" t="str">
        <f t="shared" si="58"/>
        <v>7.255+4.94i</v>
      </c>
      <c r="BZ79" s="118" t="str">
        <f t="shared" si="46"/>
        <v>7.018+4.523i</v>
      </c>
      <c r="CA79" s="118" t="str">
        <f t="shared" si="46"/>
        <v>6.864+4.24i</v>
      </c>
      <c r="CB79" s="118" t="str">
        <f t="shared" si="46"/>
        <v>6.712+3.972i</v>
      </c>
      <c r="CC79" s="118" t="str">
        <f t="shared" si="44"/>
        <v>6.538+3.681i</v>
      </c>
      <c r="CD79" s="118" t="str">
        <f t="shared" si="44"/>
        <v>6.368+3.365i</v>
      </c>
      <c r="CE79" s="118" t="str">
        <f t="shared" si="44"/>
        <v>6.245+3.101i</v>
      </c>
      <c r="CF79" s="118" t="str">
        <f t="shared" si="44"/>
        <v>6.19815285714286+3.05839857142857i</v>
      </c>
      <c r="CG79" s="118" t="str">
        <f t="shared" si="44"/>
        <v>0</v>
      </c>
      <c r="CH79" s="39">
        <f t="shared" si="22"/>
        <v>11050000000</v>
      </c>
      <c r="CI79" s="121">
        <f t="shared" si="23"/>
        <v>1.6270131373767935</v>
      </c>
      <c r="CJ79" s="121" t="str">
        <f t="shared" si="59"/>
        <v>10.646234951983+5.97758583480581i</v>
      </c>
      <c r="CK79" s="121" t="str">
        <f t="shared" si="59"/>
        <v>10.7073734570767+5.91907379377678i</v>
      </c>
      <c r="CL79" s="121" t="str">
        <f t="shared" si="59"/>
        <v>11.0360301108268+6.50805254950717i</v>
      </c>
      <c r="CM79" s="121" t="str">
        <f t="shared" si="59"/>
        <v>11.4509184608579+7.44521211663621i</v>
      </c>
      <c r="CN79" s="121" t="str">
        <f t="shared" si="59"/>
        <v>11.6835813395028+7.8666085192168i</v>
      </c>
      <c r="CO79" s="121" t="str">
        <f t="shared" si="59"/>
        <v>11.9813247436427+8.51090572161801i</v>
      </c>
      <c r="CP79" s="121" t="str">
        <f t="shared" si="59"/>
        <v>12.3034733448433+9.19587825245364i</v>
      </c>
      <c r="CQ79" s="121" t="str">
        <f t="shared" si="59"/>
        <v>12.5263741446639+9.61564764189685i</v>
      </c>
      <c r="CR79" s="121" t="str">
        <f t="shared" si="59"/>
        <v>12.6695513007531+9.75394375857388i</v>
      </c>
      <c r="CS79" s="121" t="str">
        <f t="shared" si="59"/>
        <v>12.7785611809573+9.73767362720011i</v>
      </c>
      <c r="CT79" s="121" t="str">
        <f t="shared" si="59"/>
        <v>12.9428895078324+9.78485700818404i</v>
      </c>
      <c r="CU79" s="121" t="str">
        <f t="shared" si="59"/>
        <v>12.9559056129314+9.64818790464438i</v>
      </c>
      <c r="CV79" s="121" t="str">
        <f t="shared" si="59"/>
        <v>0</v>
      </c>
      <c r="CW79" s="121" t="str">
        <f t="shared" si="59"/>
        <v>12.9575326260688+9.64330686523225i</v>
      </c>
      <c r="CX79" s="121" t="str">
        <f t="shared" si="59"/>
        <v>12.8436417064524+9.50338373541785i</v>
      </c>
      <c r="CY79" s="121" t="str">
        <f t="shared" si="56"/>
        <v>12.4629206323062+9.03317693871596i</v>
      </c>
      <c r="CZ79" s="121" t="str">
        <f t="shared" si="52"/>
        <v>12.1505341099299+8.59062936534947i</v>
      </c>
      <c r="DA79" s="121" t="str">
        <f t="shared" si="52"/>
        <v>11.8039803116686+8.03744489864136i</v>
      </c>
      <c r="DB79" s="121" t="str">
        <f t="shared" si="48"/>
        <v>11.4183781981103+7.35898042035524i</v>
      </c>
      <c r="DC79" s="121" t="str">
        <f t="shared" si="48"/>
        <v>11.1678181749543+6.8985357024776i</v>
      </c>
      <c r="DD79" s="121" t="str">
        <f t="shared" si="48"/>
        <v>10.920512178073+6.46249618166062i</v>
      </c>
      <c r="DE79" s="121" t="str">
        <f t="shared" si="48"/>
        <v>10.6374118921695+5.98903535868398i</v>
      </c>
      <c r="DF79" s="121" t="str">
        <f t="shared" si="48"/>
        <v>10.3608196588154+5.47489920727291i</v>
      </c>
      <c r="DG79" s="121" t="str">
        <f t="shared" si="48"/>
        <v>10.1606970429181+5.04536773900544i</v>
      </c>
      <c r="DH79" s="121" t="str">
        <f t="shared" si="48"/>
        <v>10.0844761260409+4.9760546550487i</v>
      </c>
      <c r="DI79" s="121"/>
      <c r="DK79" s="39">
        <f t="shared" si="60"/>
        <v>10.646234951983001</v>
      </c>
      <c r="DL79" s="39">
        <f t="shared" si="60"/>
        <v>10.707373457076701</v>
      </c>
      <c r="DM79" s="39">
        <f t="shared" si="60"/>
        <v>11.0360301108268</v>
      </c>
      <c r="DN79" s="39">
        <f t="shared" si="60"/>
        <v>11.450918460857901</v>
      </c>
      <c r="DO79" s="39">
        <f t="shared" si="60"/>
        <v>11.683581339502799</v>
      </c>
      <c r="DP79" s="39">
        <f t="shared" si="60"/>
        <v>11.9813247436427</v>
      </c>
      <c r="DQ79" s="39">
        <f t="shared" si="60"/>
        <v>12.303473344843299</v>
      </c>
      <c r="DR79" s="39">
        <f t="shared" si="60"/>
        <v>12.526374144663899</v>
      </c>
      <c r="DS79" s="39">
        <f t="shared" si="60"/>
        <v>12.669551300753101</v>
      </c>
      <c r="DT79" s="39">
        <f t="shared" si="60"/>
        <v>12.778561180957301</v>
      </c>
      <c r="DU79" s="39">
        <f t="shared" si="60"/>
        <v>12.942889507832399</v>
      </c>
      <c r="DV79" s="39">
        <f t="shared" si="60"/>
        <v>12.955905612931399</v>
      </c>
      <c r="DW79" s="39">
        <f t="shared" si="60"/>
        <v>0</v>
      </c>
      <c r="DX79" s="39">
        <f t="shared" si="60"/>
        <v>12.957532626068801</v>
      </c>
      <c r="DY79" s="39">
        <f t="shared" si="60"/>
        <v>12.8436417064524</v>
      </c>
      <c r="DZ79" s="39">
        <f t="shared" si="60"/>
        <v>12.462920632306201</v>
      </c>
      <c r="EA79" s="39">
        <f t="shared" si="53"/>
        <v>12.1505341099299</v>
      </c>
      <c r="EB79" s="39">
        <f t="shared" si="53"/>
        <v>11.8039803116686</v>
      </c>
      <c r="EC79" s="39">
        <f t="shared" si="49"/>
        <v>11.4183781981103</v>
      </c>
      <c r="ED79" s="39">
        <f t="shared" si="49"/>
        <v>11.1678181749543</v>
      </c>
      <c r="EE79" s="39">
        <f t="shared" si="49"/>
        <v>10.920512178073</v>
      </c>
      <c r="EF79" s="39">
        <f t="shared" si="49"/>
        <v>10.637411892169499</v>
      </c>
      <c r="EG79" s="39">
        <f t="shared" si="49"/>
        <v>10.3608196588154</v>
      </c>
      <c r="EH79" s="39">
        <f t="shared" si="49"/>
        <v>10.1606970429181</v>
      </c>
      <c r="EI79" s="39">
        <f t="shared" si="49"/>
        <v>10.084476126040901</v>
      </c>
      <c r="EK79" s="39">
        <f t="shared" si="42"/>
        <v>5.9775858348058097</v>
      </c>
      <c r="EL79" s="39">
        <f t="shared" si="42"/>
        <v>5.9190737937767803</v>
      </c>
      <c r="EM79" s="39">
        <f t="shared" si="42"/>
        <v>6.5080525495071697</v>
      </c>
      <c r="EN79" s="39">
        <f t="shared" si="42"/>
        <v>7.4452121166362097</v>
      </c>
      <c r="EO79" s="39">
        <f t="shared" si="42"/>
        <v>7.8666085192167996</v>
      </c>
      <c r="EP79" s="39">
        <f t="shared" si="42"/>
        <v>8.5109057216180108</v>
      </c>
      <c r="EQ79" s="39">
        <f t="shared" si="42"/>
        <v>9.1958782524536407</v>
      </c>
      <c r="ER79" s="39">
        <f t="shared" si="42"/>
        <v>9.6156476418968495</v>
      </c>
      <c r="ES79" s="39">
        <f t="shared" si="42"/>
        <v>9.7539437585738806</v>
      </c>
      <c r="ET79" s="39">
        <f t="shared" si="42"/>
        <v>9.7376736272001096</v>
      </c>
      <c r="EU79" s="39">
        <f t="shared" si="42"/>
        <v>9.7848570081840407</v>
      </c>
      <c r="EV79" s="39">
        <f t="shared" si="42"/>
        <v>9.6481879046443808</v>
      </c>
      <c r="EW79" s="39">
        <f t="shared" si="42"/>
        <v>0</v>
      </c>
      <c r="EX79" s="39">
        <f t="shared" si="42"/>
        <v>9.6433068652322493</v>
      </c>
      <c r="EY79" s="39">
        <f t="shared" si="61"/>
        <v>9.5033837354178505</v>
      </c>
      <c r="EZ79" s="39">
        <f t="shared" si="61"/>
        <v>9.0331769387159593</v>
      </c>
      <c r="FA79" s="39">
        <f t="shared" si="61"/>
        <v>8.5906293653494696</v>
      </c>
      <c r="FB79" s="39">
        <f t="shared" si="54"/>
        <v>8.0374448986413594</v>
      </c>
      <c r="FC79" s="39">
        <f t="shared" si="50"/>
        <v>7.3589804203552402</v>
      </c>
      <c r="FD79" s="39">
        <f t="shared" si="50"/>
        <v>6.8985357024776004</v>
      </c>
      <c r="FE79" s="39">
        <f t="shared" si="50"/>
        <v>6.4624961816606197</v>
      </c>
      <c r="FF79" s="39">
        <f t="shared" si="50"/>
        <v>5.9890353586839797</v>
      </c>
      <c r="FG79" s="39">
        <f t="shared" si="50"/>
        <v>5.4748992072729097</v>
      </c>
      <c r="FH79" s="39">
        <f t="shared" si="50"/>
        <v>5.0453677390054397</v>
      </c>
      <c r="FI79" s="39">
        <f t="shared" si="50"/>
        <v>4.9760546550487001</v>
      </c>
      <c r="FK79" s="39">
        <f t="shared" si="62"/>
        <v>0.41301179700610352</v>
      </c>
      <c r="FL79" s="39">
        <f t="shared" si="62"/>
        <v>0.41502806836486589</v>
      </c>
      <c r="FM79" s="39">
        <f t="shared" si="62"/>
        <v>0.38208187960163231</v>
      </c>
      <c r="FN79" s="39">
        <f t="shared" si="62"/>
        <v>0.33590658768765386</v>
      </c>
      <c r="FO79" s="39">
        <f t="shared" si="62"/>
        <v>0.31655362327558767</v>
      </c>
      <c r="FP79" s="39">
        <f t="shared" si="62"/>
        <v>0.28984211141825028</v>
      </c>
      <c r="FQ79" s="39">
        <f t="shared" si="62"/>
        <v>0.26419679565378806</v>
      </c>
      <c r="FR79" s="39">
        <f t="shared" si="62"/>
        <v>0.24961851211031608</v>
      </c>
      <c r="FS79" s="39">
        <f t="shared" si="62"/>
        <v>0.24449623389585784</v>
      </c>
      <c r="FT79" s="39">
        <f t="shared" si="62"/>
        <v>0.24412380259715941</v>
      </c>
      <c r="FU79" s="39">
        <f t="shared" si="62"/>
        <v>0.2415279573098045</v>
      </c>
      <c r="FV79" s="39">
        <f t="shared" si="62"/>
        <v>0.2453158140624834</v>
      </c>
      <c r="FW79" s="39">
        <f t="shared" si="62"/>
        <v>0.99999999999999989</v>
      </c>
      <c r="FX79" s="39">
        <f t="shared" si="62"/>
        <v>0.24544339238362714</v>
      </c>
      <c r="FY79" s="39">
        <f t="shared" si="62"/>
        <v>0.25041100633122515</v>
      </c>
      <c r="FZ79" s="39">
        <f t="shared" si="57"/>
        <v>0.26800196061507348</v>
      </c>
      <c r="GA79" s="39">
        <f t="shared" si="55"/>
        <v>0.2854893859884155</v>
      </c>
      <c r="GB79" s="39">
        <f t="shared" si="55"/>
        <v>0.30879046768376589</v>
      </c>
      <c r="GC79" s="39">
        <f t="shared" si="51"/>
        <v>0.33984737343171695</v>
      </c>
      <c r="GD79" s="39">
        <f t="shared" si="51"/>
        <v>0.36264297495239134</v>
      </c>
      <c r="GE79" s="39">
        <f t="shared" si="51"/>
        <v>0.38574740394327073</v>
      </c>
      <c r="GF79" s="39">
        <f t="shared" si="51"/>
        <v>0.41257141027156186</v>
      </c>
      <c r="GG79" s="39">
        <f t="shared" si="51"/>
        <v>0.44296601758973897</v>
      </c>
      <c r="GH79" s="39">
        <f t="shared" si="51"/>
        <v>0.46903977507711242</v>
      </c>
      <c r="GI79" s="39">
        <f t="shared" si="51"/>
        <v>0.47409057109354541</v>
      </c>
      <c r="GJ79" s="39">
        <f t="shared" si="27"/>
        <v>11050000000</v>
      </c>
      <c r="GK79" s="39">
        <f t="shared" si="64"/>
        <v>-7.6807508651052654</v>
      </c>
      <c r="GL79" s="39">
        <f t="shared" si="64"/>
        <v>-7.6384506188297081</v>
      </c>
      <c r="GM79" s="39">
        <f t="shared" si="64"/>
        <v>-8.3568711685363173</v>
      </c>
      <c r="GN79" s="39">
        <f t="shared" si="64"/>
        <v>-9.4756295767337324</v>
      </c>
      <c r="GO79" s="39">
        <f t="shared" si="64"/>
        <v>-9.991054223511167</v>
      </c>
      <c r="GP79" s="39">
        <f t="shared" si="64"/>
        <v>-10.756770304977215</v>
      </c>
      <c r="GQ79" s="39">
        <f t="shared" si="64"/>
        <v>-11.561449081766487</v>
      </c>
      <c r="GR79" s="39">
        <f t="shared" si="64"/>
        <v>-12.054464196360184</v>
      </c>
      <c r="GS79" s="39">
        <f t="shared" si="63"/>
        <v>-12.234556523105308</v>
      </c>
      <c r="GT79" s="39">
        <f t="shared" si="63"/>
        <v>-12.24779747739743</v>
      </c>
      <c r="GU79" s="39">
        <f t="shared" si="63"/>
        <v>-12.340651832192457</v>
      </c>
      <c r="GV79" s="39">
        <f t="shared" si="63"/>
        <v>-12.205489089789952</v>
      </c>
      <c r="GW79" s="39">
        <f t="shared" si="63"/>
        <v>-9.6432746655328714E-16</v>
      </c>
      <c r="GX79" s="39">
        <f t="shared" si="63"/>
        <v>-12.200973102201452</v>
      </c>
      <c r="GY79" s="39">
        <f t="shared" si="63"/>
        <v>-12.026931729370499</v>
      </c>
      <c r="GZ79" s="39">
        <f t="shared" si="63"/>
        <v>-11.437240576051614</v>
      </c>
      <c r="HA79" s="39">
        <f t="shared" si="47"/>
        <v>-10.888200669017627</v>
      </c>
      <c r="HB79" s="39">
        <f t="shared" si="47"/>
        <v>-10.206722294720691</v>
      </c>
      <c r="HC79" s="39">
        <f t="shared" si="47"/>
        <v>-9.3743216449517792</v>
      </c>
      <c r="HD79" s="39">
        <f t="shared" si="45"/>
        <v>-8.8104146237420622</v>
      </c>
      <c r="HE79" s="39">
        <f t="shared" si="45"/>
        <v>-8.2739397606122154</v>
      </c>
      <c r="HF79" s="39">
        <f t="shared" si="45"/>
        <v>-7.6900174076012453</v>
      </c>
      <c r="HG79" s="39">
        <f t="shared" si="45"/>
        <v>-7.0725917933418812</v>
      </c>
      <c r="HH79" s="39">
        <f t="shared" si="45"/>
        <v>-6.5758065416874381</v>
      </c>
      <c r="HI79" s="39">
        <f t="shared" si="45"/>
        <v>-6.4827736404153864</v>
      </c>
    </row>
    <row r="80" spans="1:217" s="39" customFormat="1">
      <c r="A80" s="20"/>
      <c r="B80" s="184"/>
      <c r="C80" s="40">
        <v>11.1</v>
      </c>
      <c r="D80" s="41">
        <v>6.5403333333333338</v>
      </c>
      <c r="E80" s="42">
        <v>6.5730000000000004</v>
      </c>
      <c r="F80" s="42">
        <v>6.7750000000000004</v>
      </c>
      <c r="G80" s="42">
        <v>7.032</v>
      </c>
      <c r="H80" s="42">
        <v>7.1689999999999996</v>
      </c>
      <c r="I80" s="42">
        <v>7.3529999999999998</v>
      </c>
      <c r="J80" s="42">
        <v>7.5579999999999998</v>
      </c>
      <c r="K80" s="42">
        <v>7.6920000000000002</v>
      </c>
      <c r="L80" s="42">
        <v>7.7789999999999999</v>
      </c>
      <c r="M80" s="42">
        <v>7.851</v>
      </c>
      <c r="N80" s="42">
        <v>7.9530000000000003</v>
      </c>
      <c r="O80" s="43">
        <v>7.9589999999999996</v>
      </c>
      <c r="P80" s="20"/>
      <c r="Q80" s="41">
        <v>7.9589999999999996</v>
      </c>
      <c r="R80" s="42">
        <v>7.8920000000000003</v>
      </c>
      <c r="S80" s="42">
        <v>7.6639999999999997</v>
      </c>
      <c r="T80" s="42">
        <v>7.4630000000000001</v>
      </c>
      <c r="U80" s="42">
        <v>7.2519999999999998</v>
      </c>
      <c r="V80" s="42">
        <v>7.02</v>
      </c>
      <c r="W80" s="42">
        <v>6.8550000000000004</v>
      </c>
      <c r="X80" s="42">
        <v>6.6989999999999998</v>
      </c>
      <c r="Y80" s="42">
        <v>6.5339999999999998</v>
      </c>
      <c r="Z80" s="42">
        <v>6.3609999999999998</v>
      </c>
      <c r="AA80" s="42">
        <v>6.2370000000000001</v>
      </c>
      <c r="AB80" s="43">
        <v>6.1916023809523804</v>
      </c>
      <c r="AD80" s="20"/>
      <c r="AE80" s="184"/>
      <c r="AF80" s="40">
        <v>11.1</v>
      </c>
      <c r="AG80" s="41">
        <v>3.6609076190476193</v>
      </c>
      <c r="AH80" s="42">
        <v>3.6339999999999999</v>
      </c>
      <c r="AI80" s="42">
        <v>3.9950000000000001</v>
      </c>
      <c r="AJ80" s="42">
        <v>4.5640000000000001</v>
      </c>
      <c r="AK80" s="42">
        <v>4.8230000000000004</v>
      </c>
      <c r="AL80" s="42">
        <v>5.2210000000000001</v>
      </c>
      <c r="AM80" s="42">
        <v>5.6349999999999998</v>
      </c>
      <c r="AN80" s="42">
        <v>5.899</v>
      </c>
      <c r="AO80" s="42">
        <v>5.9850000000000003</v>
      </c>
      <c r="AP80" s="42">
        <v>5.968</v>
      </c>
      <c r="AQ80" s="42">
        <v>6.0019999999999998</v>
      </c>
      <c r="AR80" s="43">
        <v>5.9139999999999997</v>
      </c>
      <c r="AS80" s="20"/>
      <c r="AT80" s="41">
        <v>5.91</v>
      </c>
      <c r="AU80" s="42">
        <v>5.8250000000000002</v>
      </c>
      <c r="AV80" s="42">
        <v>5.5369999999999999</v>
      </c>
      <c r="AW80" s="42">
        <v>5.2750000000000004</v>
      </c>
      <c r="AX80" s="42">
        <v>4.92</v>
      </c>
      <c r="AY80" s="42">
        <v>4.5179999999999998</v>
      </c>
      <c r="AZ80" s="42">
        <v>4.2329999999999997</v>
      </c>
      <c r="BA80" s="42">
        <v>3.96</v>
      </c>
      <c r="BB80" s="42">
        <v>3.6779999999999999</v>
      </c>
      <c r="BC80" s="42">
        <v>3.363</v>
      </c>
      <c r="BD80" s="42">
        <v>3.097</v>
      </c>
      <c r="BE80" s="43">
        <v>3.0525642857142858</v>
      </c>
      <c r="BH80" s="118" t="str">
        <f t="shared" si="37"/>
        <v>6.54033333333333+3.66090761904762i</v>
      </c>
      <c r="BI80" s="118" t="str">
        <f t="shared" si="37"/>
        <v>6.573+3.634i</v>
      </c>
      <c r="BJ80" s="118" t="str">
        <f t="shared" si="37"/>
        <v>6.775+3.995i</v>
      </c>
      <c r="BK80" s="118" t="str">
        <f t="shared" si="37"/>
        <v>7.032+4.564i</v>
      </c>
      <c r="BL80" s="118" t="str">
        <f t="shared" si="37"/>
        <v>7.169+4.823i</v>
      </c>
      <c r="BM80" s="118" t="str">
        <f t="shared" si="37"/>
        <v>7.353+5.221i</v>
      </c>
      <c r="BN80" s="118" t="str">
        <f t="shared" si="37"/>
        <v>7.558+5.635i</v>
      </c>
      <c r="BO80" s="118" t="str">
        <f t="shared" si="37"/>
        <v>7.692+5.899i</v>
      </c>
      <c r="BP80" s="118" t="str">
        <f t="shared" si="37"/>
        <v>7.779+5.985i</v>
      </c>
      <c r="BQ80" s="118" t="str">
        <f t="shared" si="58"/>
        <v>7.851+5.968i</v>
      </c>
      <c r="BR80" s="118" t="str">
        <f t="shared" si="58"/>
        <v>7.953+6.002i</v>
      </c>
      <c r="BS80" s="118" t="str">
        <f t="shared" si="58"/>
        <v>7.959+5.914i</v>
      </c>
      <c r="BT80" s="118" t="str">
        <f t="shared" si="58"/>
        <v>0</v>
      </c>
      <c r="BU80" s="118" t="str">
        <f t="shared" si="58"/>
        <v>7.959+5.91i</v>
      </c>
      <c r="BV80" s="118" t="str">
        <f t="shared" si="58"/>
        <v>7.892+5.825i</v>
      </c>
      <c r="BW80" s="118" t="str">
        <f t="shared" si="58"/>
        <v>7.664+5.537i</v>
      </c>
      <c r="BX80" s="118" t="str">
        <f t="shared" si="58"/>
        <v>7.463+5.275i</v>
      </c>
      <c r="BY80" s="118" t="str">
        <f t="shared" si="58"/>
        <v>7.252+4.92i</v>
      </c>
      <c r="BZ80" s="118" t="str">
        <f t="shared" si="46"/>
        <v>7.02+4.518i</v>
      </c>
      <c r="CA80" s="118" t="str">
        <f t="shared" si="46"/>
        <v>6.855+4.233i</v>
      </c>
      <c r="CB80" s="118" t="str">
        <f t="shared" si="46"/>
        <v>6.699+3.96i</v>
      </c>
      <c r="CC80" s="118" t="str">
        <f t="shared" si="44"/>
        <v>6.534+3.678i</v>
      </c>
      <c r="CD80" s="118" t="str">
        <f t="shared" si="44"/>
        <v>6.361+3.363i</v>
      </c>
      <c r="CE80" s="118" t="str">
        <f t="shared" si="44"/>
        <v>6.237+3.097i</v>
      </c>
      <c r="CF80" s="118" t="str">
        <f t="shared" si="44"/>
        <v>6.19160238095238+3.05256428571429i</v>
      </c>
      <c r="CG80" s="118" t="str">
        <f t="shared" si="44"/>
        <v>0</v>
      </c>
      <c r="CH80" s="39">
        <f t="shared" si="22"/>
        <v>11100000000</v>
      </c>
      <c r="CI80" s="121">
        <f t="shared" si="23"/>
        <v>1.6196842493705916</v>
      </c>
      <c r="CJ80" s="121" t="str">
        <f t="shared" si="59"/>
        <v>10.5932748856335+5.92951440897222i</v>
      </c>
      <c r="CK80" s="121" t="str">
        <f t="shared" si="59"/>
        <v>10.6461845711129+5.88593256221273i</v>
      </c>
      <c r="CL80" s="121" t="str">
        <f t="shared" si="59"/>
        <v>10.9733607894858+6.47063857623551i</v>
      </c>
      <c r="CM80" s="121" t="str">
        <f t="shared" si="59"/>
        <v>11.389619641574+7.39223891412738i</v>
      </c>
      <c r="CN80" s="121" t="str">
        <f t="shared" si="59"/>
        <v>11.6115163837378+7.81173713471436i</v>
      </c>
      <c r="CO80" s="121" t="str">
        <f t="shared" si="59"/>
        <v>11.909538285622+8.45637146596386i</v>
      </c>
      <c r="CP80" s="121" t="str">
        <f t="shared" si="59"/>
        <v>12.2415735567429+9.12692074520328i</v>
      </c>
      <c r="CQ80" s="121" t="str">
        <f t="shared" si="59"/>
        <v>12.4586112461586+9.55451738703712i</v>
      </c>
      <c r="CR80" s="121" t="str">
        <f t="shared" si="59"/>
        <v>12.5995237758538+9.69381023248299i</v>
      </c>
      <c r="CS80" s="121" t="str">
        <f t="shared" si="59"/>
        <v>12.7161410418085+9.66627560024369i</v>
      </c>
      <c r="CT80" s="121" t="str">
        <f t="shared" si="59"/>
        <v>12.8813488352443+9.72134486472229i</v>
      </c>
      <c r="CU80" s="121" t="str">
        <f t="shared" si="59"/>
        <v>12.8910669407405+9.57881265077768i</v>
      </c>
      <c r="CV80" s="121" t="str">
        <f t="shared" si="59"/>
        <v>0</v>
      </c>
      <c r="CW80" s="121" t="str">
        <f t="shared" si="59"/>
        <v>12.8910669407405+9.5723339137802i</v>
      </c>
      <c r="CX80" s="121" t="str">
        <f t="shared" si="59"/>
        <v>12.7825480960327+9.4346607525837i</v>
      </c>
      <c r="CY80" s="121" t="str">
        <f t="shared" si="56"/>
        <v>12.4132600871762+8.96819168876497i</v>
      </c>
      <c r="CZ80" s="121" t="str">
        <f t="shared" si="52"/>
        <v>12.0877035530527+8.54383441542987i</v>
      </c>
      <c r="DA80" s="121" t="str">
        <f t="shared" si="52"/>
        <v>11.7459501764355+7.96884650690331i</v>
      </c>
      <c r="DB80" s="121" t="str">
        <f t="shared" si="48"/>
        <v>11.3701834305816+7.31773343865633i</v>
      </c>
      <c r="DC80" s="121" t="str">
        <f t="shared" si="48"/>
        <v>11.1029355294354+6.85612342758571i</v>
      </c>
      <c r="DD80" s="121" t="str">
        <f t="shared" si="48"/>
        <v>10.8502647865336+6.41394962750754i</v>
      </c>
      <c r="DE80" s="121" t="str">
        <f t="shared" si="48"/>
        <v>10.5830168853874+5.95719866918504i</v>
      </c>
      <c r="DF80" s="121" t="str">
        <f t="shared" si="48"/>
        <v>10.3028115102463+5.4469981306333i</v>
      </c>
      <c r="DG80" s="121" t="str">
        <f t="shared" si="48"/>
        <v>10.1019706633244+5.01616212030072i</v>
      </c>
      <c r="DH80" s="121" t="str">
        <f t="shared" si="48"/>
        <v>10.028440854794+4.94419029376263i</v>
      </c>
      <c r="DI80" s="121"/>
      <c r="DK80" s="39">
        <f t="shared" si="60"/>
        <v>10.5932748856335</v>
      </c>
      <c r="DL80" s="39">
        <f t="shared" si="60"/>
        <v>10.646184571112901</v>
      </c>
      <c r="DM80" s="39">
        <f t="shared" si="60"/>
        <v>10.973360789485801</v>
      </c>
      <c r="DN80" s="39">
        <f t="shared" si="60"/>
        <v>11.389619641574001</v>
      </c>
      <c r="DO80" s="39">
        <f t="shared" si="60"/>
        <v>11.611516383737801</v>
      </c>
      <c r="DP80" s="39">
        <f t="shared" si="60"/>
        <v>11.909538285622</v>
      </c>
      <c r="DQ80" s="39">
        <f t="shared" si="60"/>
        <v>12.2415735567429</v>
      </c>
      <c r="DR80" s="39">
        <f t="shared" si="60"/>
        <v>12.4586112461586</v>
      </c>
      <c r="DS80" s="39">
        <f t="shared" si="60"/>
        <v>12.5995237758538</v>
      </c>
      <c r="DT80" s="39">
        <f t="shared" si="60"/>
        <v>12.7161410418085</v>
      </c>
      <c r="DU80" s="39">
        <f t="shared" si="60"/>
        <v>12.8813488352443</v>
      </c>
      <c r="DV80" s="39">
        <f t="shared" si="60"/>
        <v>12.891066940740499</v>
      </c>
      <c r="DW80" s="39">
        <f t="shared" si="60"/>
        <v>0</v>
      </c>
      <c r="DX80" s="39">
        <f t="shared" si="60"/>
        <v>12.891066940740499</v>
      </c>
      <c r="DY80" s="39">
        <f t="shared" si="60"/>
        <v>12.7825480960327</v>
      </c>
      <c r="DZ80" s="39">
        <f t="shared" ref="DZ80:EE143" si="65">IMREAL(CY80)</f>
        <v>12.4132600871762</v>
      </c>
      <c r="EA80" s="39">
        <f t="shared" si="53"/>
        <v>12.0877035530527</v>
      </c>
      <c r="EB80" s="39">
        <f t="shared" si="53"/>
        <v>11.7459501764355</v>
      </c>
      <c r="EC80" s="39">
        <f t="shared" si="49"/>
        <v>11.3701834305816</v>
      </c>
      <c r="ED80" s="39">
        <f t="shared" si="49"/>
        <v>11.102935529435401</v>
      </c>
      <c r="EE80" s="39">
        <f t="shared" si="49"/>
        <v>10.8502647865336</v>
      </c>
      <c r="EF80" s="39">
        <f t="shared" si="49"/>
        <v>10.5830168853874</v>
      </c>
      <c r="EG80" s="39">
        <f t="shared" si="49"/>
        <v>10.3028115102463</v>
      </c>
      <c r="EH80" s="39">
        <f t="shared" si="49"/>
        <v>10.1019706633244</v>
      </c>
      <c r="EI80" s="39">
        <f t="shared" si="49"/>
        <v>10.028440854794001</v>
      </c>
      <c r="EK80" s="39">
        <f t="shared" si="42"/>
        <v>5.9295144089722198</v>
      </c>
      <c r="EL80" s="39">
        <f t="shared" si="42"/>
        <v>5.8859325622127301</v>
      </c>
      <c r="EM80" s="39">
        <f t="shared" si="42"/>
        <v>6.4706385762355101</v>
      </c>
      <c r="EN80" s="39">
        <f t="shared" si="42"/>
        <v>7.3922389141273799</v>
      </c>
      <c r="EO80" s="39">
        <f t="shared" si="42"/>
        <v>7.8117371347143596</v>
      </c>
      <c r="EP80" s="39">
        <f t="shared" si="42"/>
        <v>8.4563714659638602</v>
      </c>
      <c r="EQ80" s="39">
        <f t="shared" si="42"/>
        <v>9.1269207452032806</v>
      </c>
      <c r="ER80" s="39">
        <f t="shared" si="42"/>
        <v>9.5545173870371194</v>
      </c>
      <c r="ES80" s="39">
        <f t="shared" si="42"/>
        <v>9.6938102324829902</v>
      </c>
      <c r="ET80" s="39">
        <f t="shared" si="42"/>
        <v>9.66627560024369</v>
      </c>
      <c r="EU80" s="39">
        <f t="shared" si="42"/>
        <v>9.7213448647222904</v>
      </c>
      <c r="EV80" s="39">
        <f t="shared" si="42"/>
        <v>9.5788126507776798</v>
      </c>
      <c r="EW80" s="39">
        <f t="shared" si="42"/>
        <v>0</v>
      </c>
      <c r="EX80" s="39">
        <f t="shared" si="42"/>
        <v>9.5723339137802004</v>
      </c>
      <c r="EY80" s="39">
        <f t="shared" si="61"/>
        <v>9.4346607525836994</v>
      </c>
      <c r="EZ80" s="39">
        <f t="shared" si="61"/>
        <v>8.9681916887649695</v>
      </c>
      <c r="FA80" s="39">
        <f t="shared" si="61"/>
        <v>8.5438344154298704</v>
      </c>
      <c r="FB80" s="39">
        <f t="shared" si="54"/>
        <v>7.9688465069033096</v>
      </c>
      <c r="FC80" s="39">
        <f t="shared" si="50"/>
        <v>7.3177334386563304</v>
      </c>
      <c r="FD80" s="39">
        <f t="shared" si="50"/>
        <v>6.8561234275857101</v>
      </c>
      <c r="FE80" s="39">
        <f t="shared" si="50"/>
        <v>6.4139496275075398</v>
      </c>
      <c r="FF80" s="39">
        <f t="shared" si="50"/>
        <v>5.9571986691850398</v>
      </c>
      <c r="FG80" s="39">
        <f t="shared" si="50"/>
        <v>5.4469981306333004</v>
      </c>
      <c r="FH80" s="39">
        <f t="shared" si="50"/>
        <v>5.0161621203007201</v>
      </c>
      <c r="FI80" s="39">
        <f t="shared" si="50"/>
        <v>4.9441902937626301</v>
      </c>
      <c r="FK80" s="39">
        <f t="shared" si="62"/>
        <v>0.41618097723509201</v>
      </c>
      <c r="FL80" s="39">
        <f t="shared" si="62"/>
        <v>0.41758193657180476</v>
      </c>
      <c r="FM80" s="39">
        <f t="shared" si="62"/>
        <v>0.38466014428611051</v>
      </c>
      <c r="FN80" s="39">
        <f t="shared" si="62"/>
        <v>0.33879194304561466</v>
      </c>
      <c r="FO80" s="39">
        <f t="shared" si="62"/>
        <v>0.31944642356746783</v>
      </c>
      <c r="FP80" s="39">
        <f t="shared" si="62"/>
        <v>0.29244440381069825</v>
      </c>
      <c r="FQ80" s="39">
        <f t="shared" si="62"/>
        <v>0.2669042189223072</v>
      </c>
      <c r="FR80" s="39">
        <f t="shared" si="62"/>
        <v>0.25195971954872359</v>
      </c>
      <c r="FS80" s="39">
        <f t="shared" si="62"/>
        <v>0.24676791704475864</v>
      </c>
      <c r="FT80" s="39">
        <f t="shared" si="62"/>
        <v>0.24665887330692612</v>
      </c>
      <c r="FU80" s="39">
        <f t="shared" si="62"/>
        <v>0.24379914206884395</v>
      </c>
      <c r="FV80" s="39">
        <f t="shared" si="62"/>
        <v>0.2478278824907347</v>
      </c>
      <c r="FW80" s="39">
        <f t="shared" si="62"/>
        <v>0.99999999999999989</v>
      </c>
      <c r="FX80" s="39">
        <f t="shared" si="62"/>
        <v>0.24801640459704039</v>
      </c>
      <c r="FY80" s="39">
        <f t="shared" si="62"/>
        <v>0.25293710118477825</v>
      </c>
      <c r="FZ80" s="39">
        <f t="shared" si="57"/>
        <v>0.27052205238654059</v>
      </c>
      <c r="GA80" s="39">
        <f t="shared" si="55"/>
        <v>0.28769396330129321</v>
      </c>
      <c r="GB80" s="39">
        <f t="shared" si="55"/>
        <v>0.31198183514024153</v>
      </c>
      <c r="GC80" s="39">
        <f t="shared" si="51"/>
        <v>0.34212511573925392</v>
      </c>
      <c r="GD80" s="39">
        <f t="shared" si="51"/>
        <v>0.36534008358845399</v>
      </c>
      <c r="GE80" s="39">
        <f t="shared" si="51"/>
        <v>0.38897972508621126</v>
      </c>
      <c r="GF80" s="39">
        <f t="shared" si="51"/>
        <v>0.41494841209512862</v>
      </c>
      <c r="GG80" s="39">
        <f t="shared" si="51"/>
        <v>0.44534833050597794</v>
      </c>
      <c r="GH80" s="39">
        <f t="shared" si="51"/>
        <v>0.47161978905436475</v>
      </c>
      <c r="GI80" s="39">
        <f t="shared" si="51"/>
        <v>0.47679092643210269</v>
      </c>
      <c r="GJ80" s="39">
        <f t="shared" si="27"/>
        <v>11100000000</v>
      </c>
      <c r="GK80" s="39">
        <f t="shared" si="64"/>
        <v>-7.6143554873237216</v>
      </c>
      <c r="GL80" s="39">
        <f t="shared" si="64"/>
        <v>-7.5851659193141652</v>
      </c>
      <c r="GM80" s="39">
        <f t="shared" si="64"/>
        <v>-8.2984561965726353</v>
      </c>
      <c r="GN80" s="39">
        <f t="shared" si="64"/>
        <v>-9.4013385271829808</v>
      </c>
      <c r="GO80" s="39">
        <f t="shared" si="64"/>
        <v>-9.9120393948758814</v>
      </c>
      <c r="GP80" s="39">
        <f t="shared" si="64"/>
        <v>-10.67913369681073</v>
      </c>
      <c r="GQ80" s="39">
        <f t="shared" si="64"/>
        <v>-11.472891226370761</v>
      </c>
      <c r="GR80" s="39">
        <f t="shared" si="64"/>
        <v>-11.973377674526295</v>
      </c>
      <c r="GS80" s="39">
        <f t="shared" si="63"/>
        <v>-12.154226095056934</v>
      </c>
      <c r="GT80" s="39">
        <f t="shared" si="63"/>
        <v>-12.15806513220074</v>
      </c>
      <c r="GU80" s="39">
        <f t="shared" si="63"/>
        <v>-12.259356540014961</v>
      </c>
      <c r="GV80" s="39">
        <f t="shared" si="63"/>
        <v>-12.116996676660463</v>
      </c>
      <c r="GW80" s="39">
        <f t="shared" si="63"/>
        <v>-9.6432746655328714E-16</v>
      </c>
      <c r="GX80" s="39">
        <f t="shared" si="63"/>
        <v>-12.110391851995743</v>
      </c>
      <c r="GY80" s="39">
        <f t="shared" si="63"/>
        <v>-11.939749260637724</v>
      </c>
      <c r="GZ80" s="39">
        <f t="shared" si="63"/>
        <v>-11.355946526902837</v>
      </c>
      <c r="HA80" s="39">
        <f t="shared" si="47"/>
        <v>-10.821385016794993</v>
      </c>
      <c r="HB80" s="39">
        <f t="shared" si="47"/>
        <v>-10.11741383296545</v>
      </c>
      <c r="HC80" s="39">
        <f t="shared" si="47"/>
        <v>-9.3163008532419038</v>
      </c>
      <c r="HD80" s="39">
        <f t="shared" si="45"/>
        <v>-8.7460535239371655</v>
      </c>
      <c r="HE80" s="39">
        <f t="shared" si="45"/>
        <v>-8.2014606990722623</v>
      </c>
      <c r="HF80" s="39">
        <f t="shared" si="45"/>
        <v>-7.6401178602186661</v>
      </c>
      <c r="HG80" s="39">
        <f t="shared" si="45"/>
        <v>-7.0260034280253389</v>
      </c>
      <c r="HH80" s="39">
        <f t="shared" si="45"/>
        <v>-6.5281596060256843</v>
      </c>
      <c r="HI80" s="39">
        <f t="shared" si="45"/>
        <v>-6.4334403605730328</v>
      </c>
    </row>
    <row r="81" spans="1:217" s="39" customFormat="1">
      <c r="A81" s="20"/>
      <c r="B81" s="184"/>
      <c r="C81" s="40">
        <v>11.15</v>
      </c>
      <c r="D81" s="41">
        <v>6.5291628571428575</v>
      </c>
      <c r="E81" s="42">
        <v>6.5679999999999996</v>
      </c>
      <c r="F81" s="42">
        <v>6.766</v>
      </c>
      <c r="G81" s="42">
        <v>7.0179999999999998</v>
      </c>
      <c r="H81" s="42">
        <v>7.1619999999999999</v>
      </c>
      <c r="I81" s="42">
        <v>7.35</v>
      </c>
      <c r="J81" s="42">
        <v>7.5460000000000003</v>
      </c>
      <c r="K81" s="42">
        <v>7.6749999999999998</v>
      </c>
      <c r="L81" s="42">
        <v>7.7679999999999998</v>
      </c>
      <c r="M81" s="42">
        <v>7.8330000000000002</v>
      </c>
      <c r="N81" s="42">
        <v>7.9340000000000002</v>
      </c>
      <c r="O81" s="43">
        <v>7.9420000000000002</v>
      </c>
      <c r="P81" s="20"/>
      <c r="Q81" s="41">
        <v>7.944</v>
      </c>
      <c r="R81" s="42">
        <v>7.8739999999999997</v>
      </c>
      <c r="S81" s="42">
        <v>7.6420000000000003</v>
      </c>
      <c r="T81" s="42">
        <v>7.4470000000000001</v>
      </c>
      <c r="U81" s="42">
        <v>7.2359999999999998</v>
      </c>
      <c r="V81" s="42">
        <v>7.0030000000000001</v>
      </c>
      <c r="W81" s="42">
        <v>6.8479999999999999</v>
      </c>
      <c r="X81" s="42">
        <v>6.6950000000000003</v>
      </c>
      <c r="Y81" s="42">
        <v>6.52</v>
      </c>
      <c r="Z81" s="42">
        <v>6.351</v>
      </c>
      <c r="AA81" s="42">
        <v>6.2359999999999998</v>
      </c>
      <c r="AB81" s="43">
        <v>6.187938571428572</v>
      </c>
      <c r="AD81" s="20"/>
      <c r="AE81" s="184"/>
      <c r="AF81" s="40">
        <v>11.15</v>
      </c>
      <c r="AG81" s="41">
        <v>3.6502919047619051</v>
      </c>
      <c r="AH81" s="42">
        <v>3.609</v>
      </c>
      <c r="AI81" s="42">
        <v>3.9750000000000001</v>
      </c>
      <c r="AJ81" s="42">
        <v>4.55</v>
      </c>
      <c r="AK81" s="42">
        <v>4.8090000000000002</v>
      </c>
      <c r="AL81" s="42">
        <v>5.2039999999999997</v>
      </c>
      <c r="AM81" s="42">
        <v>5.6159999999999997</v>
      </c>
      <c r="AN81" s="42">
        <v>5.8959999999999999</v>
      </c>
      <c r="AO81" s="42">
        <v>5.97</v>
      </c>
      <c r="AP81" s="42">
        <v>5.9550000000000001</v>
      </c>
      <c r="AQ81" s="42">
        <v>6.0030000000000001</v>
      </c>
      <c r="AR81" s="43">
        <v>5.915</v>
      </c>
      <c r="AS81" s="20"/>
      <c r="AT81" s="41">
        <v>5.9109999999999996</v>
      </c>
      <c r="AU81" s="42">
        <v>5.8280000000000003</v>
      </c>
      <c r="AV81" s="42">
        <v>5.5289999999999999</v>
      </c>
      <c r="AW81" s="42">
        <v>5.2569999999999997</v>
      </c>
      <c r="AX81" s="42">
        <v>4.9189999999999996</v>
      </c>
      <c r="AY81" s="42">
        <v>4.5039999999999996</v>
      </c>
      <c r="AZ81" s="42">
        <v>4.22</v>
      </c>
      <c r="BA81" s="42">
        <v>3.9540000000000002</v>
      </c>
      <c r="BB81" s="42">
        <v>3.6659999999999999</v>
      </c>
      <c r="BC81" s="42">
        <v>3.351</v>
      </c>
      <c r="BD81" s="42">
        <v>3.0870000000000002</v>
      </c>
      <c r="BE81" s="43">
        <v>3.0453747619047622</v>
      </c>
      <c r="BH81" s="118" t="str">
        <f t="shared" si="37"/>
        <v>6.52916285714286+3.65029190476191i</v>
      </c>
      <c r="BI81" s="118" t="str">
        <f t="shared" si="37"/>
        <v>6.568+3.609i</v>
      </c>
      <c r="BJ81" s="118" t="str">
        <f t="shared" si="37"/>
        <v>6.766+3.975i</v>
      </c>
      <c r="BK81" s="118" t="str">
        <f t="shared" si="37"/>
        <v>7.018+4.55i</v>
      </c>
      <c r="BL81" s="118" t="str">
        <f t="shared" si="37"/>
        <v>7.162+4.809i</v>
      </c>
      <c r="BM81" s="118" t="str">
        <f t="shared" si="37"/>
        <v>7.35+5.204i</v>
      </c>
      <c r="BN81" s="118" t="str">
        <f t="shared" si="37"/>
        <v>7.546+5.616i</v>
      </c>
      <c r="BO81" s="118" t="str">
        <f t="shared" si="37"/>
        <v>7.675+5.896i</v>
      </c>
      <c r="BP81" s="118" t="str">
        <f t="shared" si="37"/>
        <v>7.768+5.97i</v>
      </c>
      <c r="BQ81" s="118" t="str">
        <f t="shared" si="58"/>
        <v>7.833+5.955i</v>
      </c>
      <c r="BR81" s="118" t="str">
        <f t="shared" si="58"/>
        <v>7.934+6.003i</v>
      </c>
      <c r="BS81" s="118" t="str">
        <f t="shared" si="58"/>
        <v>7.942+5.915i</v>
      </c>
      <c r="BT81" s="118" t="str">
        <f t="shared" si="58"/>
        <v>0</v>
      </c>
      <c r="BU81" s="118" t="str">
        <f t="shared" si="58"/>
        <v>7.944+5.911i</v>
      </c>
      <c r="BV81" s="118" t="str">
        <f t="shared" si="58"/>
        <v>7.874+5.828i</v>
      </c>
      <c r="BW81" s="118" t="str">
        <f t="shared" si="58"/>
        <v>7.642+5.529i</v>
      </c>
      <c r="BX81" s="118" t="str">
        <f t="shared" si="58"/>
        <v>7.447+5.257i</v>
      </c>
      <c r="BY81" s="118" t="str">
        <f t="shared" si="58"/>
        <v>7.236+4.919i</v>
      </c>
      <c r="BZ81" s="118" t="str">
        <f t="shared" si="46"/>
        <v>7.003+4.504i</v>
      </c>
      <c r="CA81" s="118" t="str">
        <f t="shared" si="46"/>
        <v>6.848+4.22i</v>
      </c>
      <c r="CB81" s="118" t="str">
        <f t="shared" si="46"/>
        <v>6.695+3.954i</v>
      </c>
      <c r="CC81" s="118" t="str">
        <f t="shared" si="44"/>
        <v>6.52+3.666i</v>
      </c>
      <c r="CD81" s="118" t="str">
        <f t="shared" si="44"/>
        <v>6.351+3.351i</v>
      </c>
      <c r="CE81" s="118" t="str">
        <f t="shared" si="44"/>
        <v>6.236+3.087i</v>
      </c>
      <c r="CF81" s="118" t="str">
        <f t="shared" si="44"/>
        <v>6.18793857142857+3.04537476190476i</v>
      </c>
      <c r="CG81" s="118" t="str">
        <f t="shared" si="44"/>
        <v>0</v>
      </c>
      <c r="CH81" s="39">
        <f t="shared" si="22"/>
        <v>11150000000</v>
      </c>
      <c r="CI81" s="121">
        <f t="shared" si="23"/>
        <v>1.6124210913016654</v>
      </c>
      <c r="CJ81" s="121" t="str">
        <f t="shared" si="59"/>
        <v>10.5277598994006+5.88580765664583i</v>
      </c>
      <c r="CK81" s="121" t="str">
        <f t="shared" si="59"/>
        <v>10.5903817276693+5.81922771850771i</v>
      </c>
      <c r="CL81" s="121" t="str">
        <f t="shared" si="59"/>
        <v>10.9096411037471+6.40937383792412i</v>
      </c>
      <c r="CM81" s="121" t="str">
        <f t="shared" si="59"/>
        <v>11.3159712187551+7.33651596542258i</v>
      </c>
      <c r="CN81" s="121" t="str">
        <f t="shared" si="59"/>
        <v>11.5481598559025+7.75413302806971i</v>
      </c>
      <c r="CO81" s="121" t="str">
        <f t="shared" si="59"/>
        <v>11.8512950210672+8.39103935913387i</v>
      </c>
      <c r="CP81" s="121" t="str">
        <f t="shared" si="59"/>
        <v>12.1673295549624+9.05535684875015i</v>
      </c>
      <c r="CQ81" s="121" t="str">
        <f t="shared" si="59"/>
        <v>12.3753318757403+9.50683475431462i</v>
      </c>
      <c r="CR81" s="121" t="str">
        <f t="shared" si="59"/>
        <v>12.5252870372313+9.62615391507094i</v>
      </c>
      <c r="CS81" s="121" t="str">
        <f t="shared" si="59"/>
        <v>12.6300944081659+9.60196759870142i</v>
      </c>
      <c r="CT81" s="121" t="str">
        <f t="shared" si="59"/>
        <v>12.7929489383874+9.6793638110839i</v>
      </c>
      <c r="CU81" s="121" t="str">
        <f t="shared" si="59"/>
        <v>12.8058483071178+9.53747075504935i</v>
      </c>
      <c r="CV81" s="121" t="str">
        <f t="shared" si="59"/>
        <v>0</v>
      </c>
      <c r="CW81" s="121" t="str">
        <f t="shared" si="59"/>
        <v>12.8090731493004+9.53102107068414i</v>
      </c>
      <c r="CX81" s="121" t="str">
        <f t="shared" si="59"/>
        <v>12.6962036729093+9.39719012010611i</v>
      </c>
      <c r="CY81" s="121" t="str">
        <f t="shared" si="56"/>
        <v>12.3221219797273+8.91507621380691i</v>
      </c>
      <c r="CZ81" s="121" t="str">
        <f t="shared" si="52"/>
        <v>12.0076998669235+8.47649767697285i</v>
      </c>
      <c r="DA81" s="121" t="str">
        <f t="shared" si="52"/>
        <v>11.6674790166589+7.93149934811289i</v>
      </c>
      <c r="DB81" s="121" t="str">
        <f t="shared" si="48"/>
        <v>11.2917849023856+7.2623445952227i</v>
      </c>
      <c r="DC81" s="121" t="str">
        <f t="shared" si="48"/>
        <v>11.0418596332338+6.80441700529303i</v>
      </c>
      <c r="DD81" s="121" t="str">
        <f t="shared" si="48"/>
        <v>10.7951592062646+6.37551299500679i</v>
      </c>
      <c r="DE81" s="121" t="str">
        <f t="shared" si="48"/>
        <v>10.5129855152869+5.91113572071191i</v>
      </c>
      <c r="DF81" s="121" t="str">
        <f t="shared" si="48"/>
        <v>10.2404863508569+5.40322307695188i</v>
      </c>
      <c r="DG81" s="121" t="str">
        <f t="shared" si="48"/>
        <v>10.0550579253572+4.97754390884824i</v>
      </c>
      <c r="DH81" s="121" t="str">
        <f t="shared" si="48"/>
        <v>9.97756266425052+4.91042649701302i</v>
      </c>
      <c r="DI81" s="121"/>
      <c r="DK81" s="39">
        <f t="shared" ref="DK81:DY97" si="66">IMREAL(CJ81)</f>
        <v>10.5277598994006</v>
      </c>
      <c r="DL81" s="39">
        <f t="shared" si="66"/>
        <v>10.5903817276693</v>
      </c>
      <c r="DM81" s="39">
        <f t="shared" si="66"/>
        <v>10.9096411037471</v>
      </c>
      <c r="DN81" s="39">
        <f t="shared" si="66"/>
        <v>11.3159712187551</v>
      </c>
      <c r="DO81" s="39">
        <f t="shared" si="66"/>
        <v>11.548159855902499</v>
      </c>
      <c r="DP81" s="39">
        <f t="shared" si="66"/>
        <v>11.8512950210672</v>
      </c>
      <c r="DQ81" s="39">
        <f t="shared" si="66"/>
        <v>12.1673295549624</v>
      </c>
      <c r="DR81" s="39">
        <f t="shared" si="66"/>
        <v>12.375331875740301</v>
      </c>
      <c r="DS81" s="39">
        <f t="shared" si="66"/>
        <v>12.525287037231299</v>
      </c>
      <c r="DT81" s="39">
        <f t="shared" si="66"/>
        <v>12.630094408165901</v>
      </c>
      <c r="DU81" s="39">
        <f t="shared" si="66"/>
        <v>12.792948938387401</v>
      </c>
      <c r="DV81" s="39">
        <f t="shared" si="66"/>
        <v>12.805848307117801</v>
      </c>
      <c r="DW81" s="39">
        <f t="shared" si="66"/>
        <v>0</v>
      </c>
      <c r="DX81" s="39">
        <f t="shared" si="66"/>
        <v>12.809073149300399</v>
      </c>
      <c r="DY81" s="39">
        <f t="shared" si="66"/>
        <v>12.6962036729093</v>
      </c>
      <c r="DZ81" s="39">
        <f t="shared" si="65"/>
        <v>12.322121979727299</v>
      </c>
      <c r="EA81" s="39">
        <f t="shared" si="53"/>
        <v>12.007699866923501</v>
      </c>
      <c r="EB81" s="39">
        <f t="shared" si="53"/>
        <v>11.6674790166589</v>
      </c>
      <c r="EC81" s="39">
        <f t="shared" si="49"/>
        <v>11.291784902385601</v>
      </c>
      <c r="ED81" s="39">
        <f t="shared" si="49"/>
        <v>11.0418596332338</v>
      </c>
      <c r="EE81" s="39">
        <f t="shared" si="49"/>
        <v>10.7951592062646</v>
      </c>
      <c r="EF81" s="39">
        <f t="shared" si="49"/>
        <v>10.5129855152869</v>
      </c>
      <c r="EG81" s="39">
        <f t="shared" si="49"/>
        <v>10.2404863508569</v>
      </c>
      <c r="EH81" s="39">
        <f t="shared" si="49"/>
        <v>10.0550579253572</v>
      </c>
      <c r="EI81" s="39">
        <f t="shared" si="49"/>
        <v>9.9775626642505202</v>
      </c>
      <c r="EK81" s="39">
        <f t="shared" si="42"/>
        <v>5.8858076566458299</v>
      </c>
      <c r="EL81" s="39">
        <f t="shared" si="42"/>
        <v>5.8192277185077099</v>
      </c>
      <c r="EM81" s="39">
        <f t="shared" si="42"/>
        <v>6.4093738379241199</v>
      </c>
      <c r="EN81" s="39">
        <f t="shared" si="42"/>
        <v>7.3365159654225804</v>
      </c>
      <c r="EO81" s="39">
        <f t="shared" si="42"/>
        <v>7.7541330280697096</v>
      </c>
      <c r="EP81" s="39">
        <f t="shared" si="42"/>
        <v>8.3910393591338703</v>
      </c>
      <c r="EQ81" s="39">
        <f t="shared" si="42"/>
        <v>9.0553568487501508</v>
      </c>
      <c r="ER81" s="39">
        <f t="shared" si="42"/>
        <v>9.5068347543146192</v>
      </c>
      <c r="ES81" s="39">
        <f t="shared" si="42"/>
        <v>9.6261539150709403</v>
      </c>
      <c r="ET81" s="39">
        <f t="shared" si="42"/>
        <v>9.6019675987014192</v>
      </c>
      <c r="EU81" s="39">
        <f t="shared" si="42"/>
        <v>9.6793638110839009</v>
      </c>
      <c r="EV81" s="39">
        <f t="shared" si="42"/>
        <v>9.53747075504935</v>
      </c>
      <c r="EW81" s="39">
        <f t="shared" si="42"/>
        <v>0</v>
      </c>
      <c r="EX81" s="39">
        <f t="shared" si="42"/>
        <v>9.5310210706841403</v>
      </c>
      <c r="EY81" s="39">
        <f t="shared" si="61"/>
        <v>9.3971901201061101</v>
      </c>
      <c r="EZ81" s="39">
        <f t="shared" si="61"/>
        <v>8.9150762138069108</v>
      </c>
      <c r="FA81" s="39">
        <f t="shared" si="61"/>
        <v>8.4764976769728495</v>
      </c>
      <c r="FB81" s="39">
        <f t="shared" si="54"/>
        <v>7.9314993481128901</v>
      </c>
      <c r="FC81" s="39">
        <f t="shared" si="50"/>
        <v>7.2623445952227001</v>
      </c>
      <c r="FD81" s="39">
        <f t="shared" si="50"/>
        <v>6.80441700529303</v>
      </c>
      <c r="FE81" s="39">
        <f t="shared" si="50"/>
        <v>6.3755129950067904</v>
      </c>
      <c r="FF81" s="39">
        <f t="shared" si="50"/>
        <v>5.9111357207119104</v>
      </c>
      <c r="FG81" s="39">
        <f t="shared" si="50"/>
        <v>5.4032230769518801</v>
      </c>
      <c r="FH81" s="39">
        <f t="shared" si="50"/>
        <v>4.9775439088482401</v>
      </c>
      <c r="FI81" s="39">
        <f t="shared" si="50"/>
        <v>4.9104264970130203</v>
      </c>
      <c r="FK81" s="39">
        <f t="shared" si="62"/>
        <v>0.41933850368915404</v>
      </c>
      <c r="FL81" s="39">
        <f t="shared" si="62"/>
        <v>0.4217610978641706</v>
      </c>
      <c r="FM81" s="39">
        <f t="shared" si="62"/>
        <v>0.38839528661821571</v>
      </c>
      <c r="FN81" s="39">
        <f t="shared" si="62"/>
        <v>0.34196132624330267</v>
      </c>
      <c r="FO81" s="39">
        <f t="shared" si="62"/>
        <v>0.32238320121811243</v>
      </c>
      <c r="FP81" s="39">
        <f t="shared" si="62"/>
        <v>0.295330321195028</v>
      </c>
      <c r="FQ81" s="39">
        <f t="shared" si="62"/>
        <v>0.26983526266050867</v>
      </c>
      <c r="FR81" s="39">
        <f t="shared" si="62"/>
        <v>0.25404797159621739</v>
      </c>
      <c r="FS81" s="39">
        <f t="shared" si="62"/>
        <v>0.24931870908040007</v>
      </c>
      <c r="FT81" s="39">
        <f t="shared" si="62"/>
        <v>0.24920431047708405</v>
      </c>
      <c r="FU81" s="39">
        <f t="shared" si="62"/>
        <v>0.24568463896697559</v>
      </c>
      <c r="FV81" s="39">
        <f t="shared" si="62"/>
        <v>0.24970868182366171</v>
      </c>
      <c r="FW81" s="39">
        <f t="shared" si="62"/>
        <v>0.99999999999999989</v>
      </c>
      <c r="FX81" s="39">
        <f t="shared" si="62"/>
        <v>0.24987256088321536</v>
      </c>
      <c r="FY81" s="39">
        <f t="shared" si="62"/>
        <v>0.25475729228056565</v>
      </c>
      <c r="FZ81" s="39">
        <f t="shared" si="57"/>
        <v>0.27304678368411817</v>
      </c>
      <c r="GA81" s="39">
        <f t="shared" si="55"/>
        <v>0.29080226051291252</v>
      </c>
      <c r="GB81" s="39">
        <f t="shared" si="55"/>
        <v>0.31422132861741481</v>
      </c>
      <c r="GC81" s="39">
        <f t="shared" si="51"/>
        <v>0.34536884290504927</v>
      </c>
      <c r="GD81" s="39">
        <f t="shared" si="51"/>
        <v>0.36842916370451112</v>
      </c>
      <c r="GE81" s="39">
        <f t="shared" si="51"/>
        <v>0.39155108830152274</v>
      </c>
      <c r="GF81" s="39">
        <f t="shared" si="51"/>
        <v>0.41828307485045213</v>
      </c>
      <c r="GG81" s="39">
        <f t="shared" si="51"/>
        <v>0.4486480606386658</v>
      </c>
      <c r="GH81" s="39">
        <f t="shared" si="51"/>
        <v>0.47451843075279715</v>
      </c>
      <c r="GI81" s="39">
        <f t="shared" si="51"/>
        <v>0.47951740044949892</v>
      </c>
      <c r="GJ81" s="39">
        <f t="shared" si="27"/>
        <v>11150000000</v>
      </c>
      <c r="GK81" s="39">
        <f t="shared" si="64"/>
        <v>-7.5487051763500901</v>
      </c>
      <c r="GL81" s="39">
        <f t="shared" si="64"/>
        <v>-7.4986696186293411</v>
      </c>
      <c r="GM81" s="39">
        <f t="shared" si="64"/>
        <v>-8.2145209824959302</v>
      </c>
      <c r="GN81" s="39">
        <f t="shared" si="64"/>
        <v>-9.3204601448915643</v>
      </c>
      <c r="GO81" s="39">
        <f t="shared" si="64"/>
        <v>-9.8325519309092648</v>
      </c>
      <c r="GP81" s="39">
        <f t="shared" si="64"/>
        <v>-10.593839245481746</v>
      </c>
      <c r="GQ81" s="39">
        <f t="shared" si="64"/>
        <v>-11.37802592810999</v>
      </c>
      <c r="GR81" s="39">
        <f t="shared" si="64"/>
        <v>-11.901685365838258</v>
      </c>
      <c r="GS81" s="39">
        <f t="shared" si="63"/>
        <v>-12.064902609185753</v>
      </c>
      <c r="GT81" s="39">
        <f t="shared" si="63"/>
        <v>-12.068888999469094</v>
      </c>
      <c r="GU81" s="39">
        <f t="shared" si="63"/>
        <v>-12.192439924564262</v>
      </c>
      <c r="GV81" s="39">
        <f t="shared" si="63"/>
        <v>-12.051327158374491</v>
      </c>
      <c r="GW81" s="39">
        <f t="shared" si="63"/>
        <v>-9.6432746655328714E-16</v>
      </c>
      <c r="GX81" s="39">
        <f t="shared" si="63"/>
        <v>-12.045628643880166</v>
      </c>
      <c r="GY81" s="39">
        <f t="shared" si="63"/>
        <v>-11.877467514290741</v>
      </c>
      <c r="GZ81" s="39">
        <f t="shared" si="63"/>
        <v>-11.275258696171859</v>
      </c>
      <c r="HA81" s="39">
        <f t="shared" si="47"/>
        <v>-10.728044437383206</v>
      </c>
      <c r="HB81" s="39">
        <f t="shared" si="47"/>
        <v>-10.055286787800565</v>
      </c>
      <c r="HC81" s="39">
        <f t="shared" si="47"/>
        <v>-9.2343368886282651</v>
      </c>
      <c r="HD81" s="39">
        <f t="shared" si="45"/>
        <v>-8.6729199943332151</v>
      </c>
      <c r="HE81" s="39">
        <f t="shared" si="45"/>
        <v>-8.1442312917932611</v>
      </c>
      <c r="HF81" s="39">
        <f t="shared" si="45"/>
        <v>-7.5705941617828074</v>
      </c>
      <c r="HG81" s="39">
        <f t="shared" si="45"/>
        <v>-6.9618841044874173</v>
      </c>
      <c r="HH81" s="39">
        <f t="shared" si="45"/>
        <v>-6.4749382898639576</v>
      </c>
      <c r="HI81" s="39">
        <f t="shared" si="45"/>
        <v>-6.3839125756186856</v>
      </c>
    </row>
    <row r="82" spans="1:217" s="39" customFormat="1">
      <c r="A82" s="20"/>
      <c r="B82" s="184"/>
      <c r="C82" s="40">
        <v>11.2</v>
      </c>
      <c r="D82" s="41">
        <v>6.5242171428571432</v>
      </c>
      <c r="E82" s="42">
        <v>6.56</v>
      </c>
      <c r="F82" s="42">
        <v>6.7629999999999999</v>
      </c>
      <c r="G82" s="42">
        <v>7.016</v>
      </c>
      <c r="H82" s="42">
        <v>7.1539999999999999</v>
      </c>
      <c r="I82" s="42">
        <v>7.3360000000000003</v>
      </c>
      <c r="J82" s="42">
        <v>7.5350000000000001</v>
      </c>
      <c r="K82" s="42">
        <v>7.6710000000000003</v>
      </c>
      <c r="L82" s="42">
        <v>7.7569999999999997</v>
      </c>
      <c r="M82" s="42">
        <v>7.8239999999999998</v>
      </c>
      <c r="N82" s="42">
        <v>7.9249999999999998</v>
      </c>
      <c r="O82" s="43">
        <v>7.931</v>
      </c>
      <c r="P82" s="20"/>
      <c r="Q82" s="41">
        <v>7.9340000000000002</v>
      </c>
      <c r="R82" s="42">
        <v>7.8630000000000004</v>
      </c>
      <c r="S82" s="42">
        <v>7.6349999999999998</v>
      </c>
      <c r="T82" s="42">
        <v>7.444</v>
      </c>
      <c r="U82" s="42">
        <v>7.2329999999999997</v>
      </c>
      <c r="V82" s="42">
        <v>6.9989999999999997</v>
      </c>
      <c r="W82" s="42">
        <v>6.8380000000000001</v>
      </c>
      <c r="X82" s="42">
        <v>6.6890000000000001</v>
      </c>
      <c r="Y82" s="42">
        <v>6.5220000000000002</v>
      </c>
      <c r="Z82" s="42">
        <v>6.3490000000000002</v>
      </c>
      <c r="AA82" s="42">
        <v>6.2270000000000003</v>
      </c>
      <c r="AB82" s="43">
        <v>6.1807928571428574</v>
      </c>
      <c r="AD82" s="20"/>
      <c r="AE82" s="184"/>
      <c r="AF82" s="40">
        <v>11.2</v>
      </c>
      <c r="AG82" s="41">
        <v>3.6394928571428573</v>
      </c>
      <c r="AH82" s="42">
        <v>3.6040000000000001</v>
      </c>
      <c r="AI82" s="42">
        <v>3.9670000000000001</v>
      </c>
      <c r="AJ82" s="42">
        <v>4.5369999999999999</v>
      </c>
      <c r="AK82" s="42">
        <v>4.7910000000000004</v>
      </c>
      <c r="AL82" s="42">
        <v>5.194</v>
      </c>
      <c r="AM82" s="42">
        <v>5.6130000000000004</v>
      </c>
      <c r="AN82" s="42">
        <v>5.867</v>
      </c>
      <c r="AO82" s="42">
        <v>5.952</v>
      </c>
      <c r="AP82" s="42">
        <v>5.944</v>
      </c>
      <c r="AQ82" s="42">
        <v>5.9820000000000002</v>
      </c>
      <c r="AR82" s="43">
        <v>5.8970000000000002</v>
      </c>
      <c r="AS82" s="20"/>
      <c r="AT82" s="41">
        <v>5.891</v>
      </c>
      <c r="AU82" s="42">
        <v>5.8079999999999998</v>
      </c>
      <c r="AV82" s="42">
        <v>5.5179999999999998</v>
      </c>
      <c r="AW82" s="42">
        <v>5.2460000000000004</v>
      </c>
      <c r="AX82" s="42">
        <v>4.899</v>
      </c>
      <c r="AY82" s="42">
        <v>4.4960000000000004</v>
      </c>
      <c r="AZ82" s="42">
        <v>4.21</v>
      </c>
      <c r="BA82" s="42">
        <v>3.9449999999999998</v>
      </c>
      <c r="BB82" s="42">
        <v>3.661</v>
      </c>
      <c r="BC82" s="42">
        <v>3.3450000000000002</v>
      </c>
      <c r="BD82" s="42">
        <v>3.085</v>
      </c>
      <c r="BE82" s="43">
        <v>3.03511</v>
      </c>
      <c r="BH82" s="118" t="str">
        <f t="shared" si="37"/>
        <v>6.52421714285714+3.63949285714286i</v>
      </c>
      <c r="BI82" s="118" t="str">
        <f t="shared" si="37"/>
        <v>6.56+3.604i</v>
      </c>
      <c r="BJ82" s="118" t="str">
        <f t="shared" si="37"/>
        <v>6.763+3.967i</v>
      </c>
      <c r="BK82" s="118" t="str">
        <f t="shared" si="37"/>
        <v>7.016+4.537i</v>
      </c>
      <c r="BL82" s="118" t="str">
        <f t="shared" si="37"/>
        <v>7.154+4.791i</v>
      </c>
      <c r="BM82" s="118" t="str">
        <f t="shared" si="37"/>
        <v>7.336+5.194i</v>
      </c>
      <c r="BN82" s="118" t="str">
        <f t="shared" si="37"/>
        <v>7.535+5.613i</v>
      </c>
      <c r="BO82" s="118" t="str">
        <f t="shared" si="37"/>
        <v>7.671+5.867i</v>
      </c>
      <c r="BP82" s="118" t="str">
        <f t="shared" si="37"/>
        <v>7.757+5.952i</v>
      </c>
      <c r="BQ82" s="118" t="str">
        <f t="shared" si="58"/>
        <v>7.824+5.944i</v>
      </c>
      <c r="BR82" s="118" t="str">
        <f t="shared" si="58"/>
        <v>7.925+5.982i</v>
      </c>
      <c r="BS82" s="118" t="str">
        <f t="shared" si="58"/>
        <v>7.931+5.897i</v>
      </c>
      <c r="BT82" s="118" t="str">
        <f t="shared" si="58"/>
        <v>0</v>
      </c>
      <c r="BU82" s="118" t="str">
        <f t="shared" si="58"/>
        <v>7.934+5.891i</v>
      </c>
      <c r="BV82" s="118" t="str">
        <f t="shared" si="58"/>
        <v>7.863+5.808i</v>
      </c>
      <c r="BW82" s="118" t="str">
        <f t="shared" si="58"/>
        <v>7.635+5.518i</v>
      </c>
      <c r="BX82" s="118" t="str">
        <f t="shared" si="58"/>
        <v>7.444+5.246i</v>
      </c>
      <c r="BY82" s="118" t="str">
        <f t="shared" si="58"/>
        <v>7.233+4.899i</v>
      </c>
      <c r="BZ82" s="118" t="str">
        <f t="shared" si="46"/>
        <v>6.999+4.496i</v>
      </c>
      <c r="CA82" s="118" t="str">
        <f t="shared" si="46"/>
        <v>6.838+4.21i</v>
      </c>
      <c r="CB82" s="118" t="str">
        <f t="shared" si="46"/>
        <v>6.689+3.945i</v>
      </c>
      <c r="CC82" s="118" t="str">
        <f t="shared" si="44"/>
        <v>6.522+3.661i</v>
      </c>
      <c r="CD82" s="118" t="str">
        <f t="shared" si="44"/>
        <v>6.349+3.345i</v>
      </c>
      <c r="CE82" s="118" t="str">
        <f t="shared" si="44"/>
        <v>6.227+3.085i</v>
      </c>
      <c r="CF82" s="118" t="str">
        <f t="shared" si="44"/>
        <v>6.18079285714286+3.03511i</v>
      </c>
      <c r="CG82" s="118" t="str">
        <f t="shared" si="44"/>
        <v>0</v>
      </c>
      <c r="CH82" s="39">
        <f t="shared" si="22"/>
        <v>11200000000</v>
      </c>
      <c r="CI82" s="121">
        <f t="shared" si="23"/>
        <v>1.6052227828583543</v>
      </c>
      <c r="CJ82" s="121" t="str">
        <f t="shared" ref="CJ82:CX98" si="67">IMPRODUCT(BH82, $CI82)</f>
        <v>10.4728219980293+5.84219685233596i</v>
      </c>
      <c r="CK82" s="121" t="str">
        <f t="shared" si="67"/>
        <v>10.5302614555508+5.78522290942151i</v>
      </c>
      <c r="CL82" s="121" t="str">
        <f t="shared" si="67"/>
        <v>10.8561216804711+6.36791877959909i</v>
      </c>
      <c r="CM82" s="121" t="str">
        <f t="shared" si="67"/>
        <v>11.2622430445342+7.28289576582835i</v>
      </c>
      <c r="CN82" s="121" t="str">
        <f t="shared" si="67"/>
        <v>11.4837637885687+7.69062235267438i</v>
      </c>
      <c r="CO82" s="121" t="str">
        <f t="shared" si="67"/>
        <v>11.7759143350489+8.33752713416629i</v>
      </c>
      <c r="CP82" s="121" t="str">
        <f t="shared" si="67"/>
        <v>12.0953536688377+9.01011548018394i</v>
      </c>
      <c r="CQ82" s="121" t="str">
        <f t="shared" si="67"/>
        <v>12.3136639673064+9.41784206702996i</v>
      </c>
      <c r="CR82" s="121" t="str">
        <f t="shared" si="67"/>
        <v>12.4517131266323+9.55428600357292i</v>
      </c>
      <c r="CS82" s="121" t="str">
        <f t="shared" si="67"/>
        <v>12.5592630530838+9.54144422131006i</v>
      </c>
      <c r="CT82" s="121" t="str">
        <f t="shared" si="67"/>
        <v>12.7213905541525+9.60244268705868i</v>
      </c>
      <c r="CU82" s="121" t="str">
        <f t="shared" si="67"/>
        <v>12.7310218908496+9.46599875051572i</v>
      </c>
      <c r="CV82" s="121" t="str">
        <f t="shared" si="67"/>
        <v>0</v>
      </c>
      <c r="CW82" s="121" t="str">
        <f t="shared" si="67"/>
        <v>12.7358375591982+9.45636741381857i</v>
      </c>
      <c r="CX82" s="121" t="str">
        <f t="shared" si="67"/>
        <v>12.6218667416152+9.32313392284132i</v>
      </c>
      <c r="CY82" s="121" t="str">
        <f t="shared" si="56"/>
        <v>12.2558759471235+8.8576193158124i</v>
      </c>
      <c r="CZ82" s="121" t="str">
        <f t="shared" si="52"/>
        <v>11.9492783955976+8.42099871887493i</v>
      </c>
      <c r="DA82" s="121" t="str">
        <f t="shared" si="52"/>
        <v>11.6105763884145+7.86398641322308i</v>
      </c>
      <c r="DB82" s="121" t="str">
        <f t="shared" si="48"/>
        <v>11.2349542572256+7.21708163173116i</v>
      </c>
      <c r="DC82" s="121" t="str">
        <f t="shared" si="48"/>
        <v>10.9765133891854+6.75798791583367i</v>
      </c>
      <c r="DD82" s="121" t="str">
        <f t="shared" si="48"/>
        <v>10.7373351945395+6.33260387837621i</v>
      </c>
      <c r="DE82" s="121" t="str">
        <f t="shared" si="48"/>
        <v>10.4692629898022+5.87672060804443i</v>
      </c>
      <c r="DF82" s="121" t="str">
        <f t="shared" si="48"/>
        <v>10.1915594483677+5.3694702086612i</v>
      </c>
      <c r="DG82" s="121" t="str">
        <f t="shared" si="48"/>
        <v>9.99572226885897+4.95211228511802i</v>
      </c>
      <c r="DH82" s="121" t="str">
        <f t="shared" si="48"/>
        <v>9.9215495104139+4.87202772048122i</v>
      </c>
      <c r="DI82" s="121"/>
      <c r="DK82" s="39">
        <f t="shared" si="66"/>
        <v>10.4728219980293</v>
      </c>
      <c r="DL82" s="39">
        <f t="shared" si="66"/>
        <v>10.5302614555508</v>
      </c>
      <c r="DM82" s="39">
        <f t="shared" si="66"/>
        <v>10.8561216804711</v>
      </c>
      <c r="DN82" s="39">
        <f t="shared" si="66"/>
        <v>11.2622430445342</v>
      </c>
      <c r="DO82" s="39">
        <f t="shared" si="66"/>
        <v>11.4837637885687</v>
      </c>
      <c r="DP82" s="39">
        <f t="shared" si="66"/>
        <v>11.775914335048901</v>
      </c>
      <c r="DQ82" s="39">
        <f t="shared" si="66"/>
        <v>12.095353668837699</v>
      </c>
      <c r="DR82" s="39">
        <f t="shared" si="66"/>
        <v>12.3136639673064</v>
      </c>
      <c r="DS82" s="39">
        <f t="shared" si="66"/>
        <v>12.451713126632299</v>
      </c>
      <c r="DT82" s="39">
        <f t="shared" si="66"/>
        <v>12.5592630530838</v>
      </c>
      <c r="DU82" s="39">
        <f t="shared" si="66"/>
        <v>12.721390554152499</v>
      </c>
      <c r="DV82" s="39">
        <f t="shared" si="66"/>
        <v>12.7310218908496</v>
      </c>
      <c r="DW82" s="39">
        <f t="shared" si="66"/>
        <v>0</v>
      </c>
      <c r="DX82" s="39">
        <f t="shared" si="66"/>
        <v>12.735837559198201</v>
      </c>
      <c r="DY82" s="39">
        <f t="shared" si="66"/>
        <v>12.6218667416152</v>
      </c>
      <c r="DZ82" s="39">
        <f t="shared" si="65"/>
        <v>12.255875947123499</v>
      </c>
      <c r="EA82" s="39">
        <f t="shared" si="53"/>
        <v>11.949278395597601</v>
      </c>
      <c r="EB82" s="39">
        <f t="shared" si="53"/>
        <v>11.610576388414501</v>
      </c>
      <c r="EC82" s="39">
        <f t="shared" si="49"/>
        <v>11.234954257225599</v>
      </c>
      <c r="ED82" s="39">
        <f t="shared" si="49"/>
        <v>10.976513389185399</v>
      </c>
      <c r="EE82" s="39">
        <f t="shared" si="49"/>
        <v>10.737335194539501</v>
      </c>
      <c r="EF82" s="39">
        <f t="shared" si="49"/>
        <v>10.4692629898022</v>
      </c>
      <c r="EG82" s="39">
        <f t="shared" si="49"/>
        <v>10.1915594483677</v>
      </c>
      <c r="EH82" s="39">
        <f t="shared" si="49"/>
        <v>9.9957222688589695</v>
      </c>
      <c r="EI82" s="39">
        <f t="shared" si="49"/>
        <v>9.9215495104139002</v>
      </c>
      <c r="EK82" s="39">
        <f t="shared" si="42"/>
        <v>5.8421968523359604</v>
      </c>
      <c r="EL82" s="39">
        <f t="shared" si="42"/>
        <v>5.7852229094215097</v>
      </c>
      <c r="EM82" s="39">
        <f t="shared" si="42"/>
        <v>6.3679187795990897</v>
      </c>
      <c r="EN82" s="39">
        <f t="shared" si="42"/>
        <v>7.28289576582835</v>
      </c>
      <c r="EO82" s="39">
        <f t="shared" si="42"/>
        <v>7.6906223526743798</v>
      </c>
      <c r="EP82" s="39">
        <f t="shared" si="42"/>
        <v>8.3375271341662902</v>
      </c>
      <c r="EQ82" s="39">
        <f t="shared" si="42"/>
        <v>9.0101154801839396</v>
      </c>
      <c r="ER82" s="39">
        <f t="shared" si="42"/>
        <v>9.4178420670299605</v>
      </c>
      <c r="ES82" s="39">
        <f t="shared" si="42"/>
        <v>9.5542860035729191</v>
      </c>
      <c r="ET82" s="39">
        <f t="shared" si="42"/>
        <v>9.5414442213100603</v>
      </c>
      <c r="EU82" s="39">
        <f t="shared" si="42"/>
        <v>9.6024426870586801</v>
      </c>
      <c r="EV82" s="39">
        <f t="shared" si="42"/>
        <v>9.4659987505157197</v>
      </c>
      <c r="EW82" s="39">
        <f t="shared" si="42"/>
        <v>0</v>
      </c>
      <c r="EX82" s="39">
        <f t="shared" si="42"/>
        <v>9.4563674138185707</v>
      </c>
      <c r="EY82" s="39">
        <f t="shared" si="61"/>
        <v>9.3231339228413201</v>
      </c>
      <c r="EZ82" s="39">
        <f t="shared" si="61"/>
        <v>8.8576193158123999</v>
      </c>
      <c r="FA82" s="39">
        <f t="shared" si="61"/>
        <v>8.4209987188749302</v>
      </c>
      <c r="FB82" s="39">
        <f t="shared" si="54"/>
        <v>7.8639864132230803</v>
      </c>
      <c r="FC82" s="39">
        <f t="shared" si="50"/>
        <v>7.2170816317311601</v>
      </c>
      <c r="FD82" s="39">
        <f t="shared" si="50"/>
        <v>6.7579879158336702</v>
      </c>
      <c r="FE82" s="39">
        <f t="shared" si="50"/>
        <v>6.3326038783762097</v>
      </c>
      <c r="FF82" s="39">
        <f t="shared" si="50"/>
        <v>5.8767206080444296</v>
      </c>
      <c r="FG82" s="39">
        <f t="shared" si="50"/>
        <v>5.3694702086612001</v>
      </c>
      <c r="FH82" s="39">
        <f t="shared" si="50"/>
        <v>4.9521122851180204</v>
      </c>
      <c r="FI82" s="39">
        <f t="shared" si="50"/>
        <v>4.8720277204812197</v>
      </c>
      <c r="FK82" s="39">
        <f t="shared" ref="FK82:FY98" si="68">(SQRT((DK82-$FK$15)^2 + EK82^2))/(SQRT(DK82+$FK$15)^2+EK82^2)</f>
        <v>0.42235585606762832</v>
      </c>
      <c r="FL82" s="39">
        <f t="shared" si="68"/>
        <v>0.4243815172530831</v>
      </c>
      <c r="FM82" s="39">
        <f t="shared" si="68"/>
        <v>0.39108397868752781</v>
      </c>
      <c r="FN82" s="39">
        <f t="shared" si="68"/>
        <v>0.34484210383921798</v>
      </c>
      <c r="FO82" s="39">
        <f t="shared" si="68"/>
        <v>0.32559659837846583</v>
      </c>
      <c r="FP82" s="39">
        <f t="shared" si="68"/>
        <v>0.29798719728930328</v>
      </c>
      <c r="FQ82" s="39">
        <f t="shared" si="68"/>
        <v>0.2719254346089871</v>
      </c>
      <c r="FR82" s="39">
        <f t="shared" si="68"/>
        <v>0.25723746505132739</v>
      </c>
      <c r="FS82" s="39">
        <f t="shared" si="68"/>
        <v>0.25202138410341496</v>
      </c>
      <c r="FT82" s="39">
        <f t="shared" si="68"/>
        <v>0.25154809685205048</v>
      </c>
      <c r="FU82" s="39">
        <f t="shared" si="68"/>
        <v>0.24847285089603105</v>
      </c>
      <c r="FV82" s="39">
        <f t="shared" si="68"/>
        <v>0.25241763863156935</v>
      </c>
      <c r="FW82" s="39">
        <f t="shared" si="68"/>
        <v>0.99999999999999989</v>
      </c>
      <c r="FX82" s="39">
        <f t="shared" si="68"/>
        <v>0.25266573069640064</v>
      </c>
      <c r="FY82" s="39">
        <f t="shared" si="68"/>
        <v>0.25760746054616368</v>
      </c>
      <c r="FZ82" s="39">
        <f t="shared" si="57"/>
        <v>0.27552142817139141</v>
      </c>
      <c r="GA82" s="39">
        <f t="shared" si="55"/>
        <v>0.29332135511533075</v>
      </c>
      <c r="GB82" s="39">
        <f t="shared" si="55"/>
        <v>0.31742162065346469</v>
      </c>
      <c r="GC82" s="39">
        <f t="shared" si="51"/>
        <v>0.34795903601205219</v>
      </c>
      <c r="GD82" s="39">
        <f t="shared" si="51"/>
        <v>0.37135935679109305</v>
      </c>
      <c r="GE82" s="39">
        <f t="shared" si="51"/>
        <v>0.39439097468202911</v>
      </c>
      <c r="GF82" s="39">
        <f t="shared" si="51"/>
        <v>0.42066340758349635</v>
      </c>
      <c r="GG82" s="39">
        <f t="shared" si="51"/>
        <v>0.45122088140168276</v>
      </c>
      <c r="GH82" s="39">
        <f t="shared" si="51"/>
        <v>0.47692893138071113</v>
      </c>
      <c r="GI82" s="39">
        <f t="shared" si="51"/>
        <v>0.48260051193671066</v>
      </c>
      <c r="GJ82" s="39">
        <f t="shared" si="27"/>
        <v>11200000000</v>
      </c>
      <c r="GK82" s="39">
        <f t="shared" si="64"/>
        <v>-7.486429596799681</v>
      </c>
      <c r="GL82" s="39">
        <f t="shared" si="64"/>
        <v>-7.4448707767423858</v>
      </c>
      <c r="GM82" s="39">
        <f t="shared" si="64"/>
        <v>-8.1545995035152536</v>
      </c>
      <c r="GN82" s="39">
        <f t="shared" si="64"/>
        <v>-9.2475942798755639</v>
      </c>
      <c r="GO82" s="39">
        <f t="shared" si="64"/>
        <v>-9.746402819709477</v>
      </c>
      <c r="GP82" s="39">
        <f t="shared" si="64"/>
        <v>-10.516047890693033</v>
      </c>
      <c r="GQ82" s="39">
        <f t="shared" si="64"/>
        <v>-11.311003373537522</v>
      </c>
      <c r="GR82" s="39">
        <f t="shared" si="64"/>
        <v>-11.793315576533095</v>
      </c>
      <c r="GS82" s="39">
        <f t="shared" si="63"/>
        <v>-11.971252152297698</v>
      </c>
      <c r="GT82" s="39">
        <f t="shared" si="63"/>
        <v>-11.98757928171432</v>
      </c>
      <c r="GU82" s="39">
        <f t="shared" si="63"/>
        <v>-12.09442114063857</v>
      </c>
      <c r="GV82" s="39">
        <f t="shared" si="63"/>
        <v>-11.957606008153597</v>
      </c>
      <c r="GW82" s="39">
        <f t="shared" si="63"/>
        <v>-9.6432746655328714E-16</v>
      </c>
      <c r="GX82" s="39">
        <f t="shared" si="63"/>
        <v>-11.949073157541727</v>
      </c>
      <c r="GY82" s="39">
        <f t="shared" si="63"/>
        <v>-11.780831271344459</v>
      </c>
      <c r="GZ82" s="39">
        <f t="shared" si="63"/>
        <v>-11.196892380911844</v>
      </c>
      <c r="HA82" s="39">
        <f t="shared" si="47"/>
        <v>-10.653126345494242</v>
      </c>
      <c r="HB82" s="39">
        <f t="shared" si="47"/>
        <v>-9.967269906336421</v>
      </c>
      <c r="HC82" s="39">
        <f t="shared" si="47"/>
        <v>-9.1694376199812471</v>
      </c>
      <c r="HD82" s="39">
        <f t="shared" si="45"/>
        <v>-8.6041125820501456</v>
      </c>
      <c r="HE82" s="39">
        <f t="shared" si="45"/>
        <v>-8.081460641890402</v>
      </c>
      <c r="HF82" s="39">
        <f t="shared" si="45"/>
        <v>-7.5213052897643697</v>
      </c>
      <c r="HG82" s="39">
        <f t="shared" si="45"/>
        <v>-6.9122162094090056</v>
      </c>
      <c r="HH82" s="39">
        <f t="shared" si="45"/>
        <v>-6.4309266333990278</v>
      </c>
      <c r="HI82" s="39">
        <f t="shared" si="45"/>
        <v>-6.3282444346544562</v>
      </c>
    </row>
    <row r="83" spans="1:217" s="39" customFormat="1">
      <c r="A83" s="20"/>
      <c r="B83" s="184"/>
      <c r="C83" s="40">
        <v>11.25</v>
      </c>
      <c r="D83" s="41">
        <v>6.5239447619047617</v>
      </c>
      <c r="E83" s="42">
        <v>6.5570000000000004</v>
      </c>
      <c r="F83" s="42">
        <v>6.7549999999999999</v>
      </c>
      <c r="G83" s="42">
        <v>7.0069999999999997</v>
      </c>
      <c r="H83" s="42">
        <v>7.1479999999999997</v>
      </c>
      <c r="I83" s="42">
        <v>7.3250000000000002</v>
      </c>
      <c r="J83" s="42">
        <v>7.52</v>
      </c>
      <c r="K83" s="42">
        <v>7.66</v>
      </c>
      <c r="L83" s="42">
        <v>7.7489999999999997</v>
      </c>
      <c r="M83" s="42">
        <v>7.8049999999999997</v>
      </c>
      <c r="N83" s="42">
        <v>7.9109999999999996</v>
      </c>
      <c r="O83" s="43">
        <v>7.9269999999999996</v>
      </c>
      <c r="P83" s="20"/>
      <c r="Q83" s="41">
        <v>7.9269999999999996</v>
      </c>
      <c r="R83" s="42">
        <v>7.8559999999999999</v>
      </c>
      <c r="S83" s="42">
        <v>7.6230000000000002</v>
      </c>
      <c r="T83" s="42">
        <v>7.4329999999999998</v>
      </c>
      <c r="U83" s="42">
        <v>7.2290000000000001</v>
      </c>
      <c r="V83" s="42">
        <v>6.9909999999999997</v>
      </c>
      <c r="W83" s="42">
        <v>6.8310000000000004</v>
      </c>
      <c r="X83" s="42">
        <v>6.6820000000000004</v>
      </c>
      <c r="Y83" s="42">
        <v>6.5129999999999999</v>
      </c>
      <c r="Z83" s="42">
        <v>6.343</v>
      </c>
      <c r="AA83" s="42">
        <v>6.2240000000000002</v>
      </c>
      <c r="AB83" s="43">
        <v>6.1725633333333327</v>
      </c>
      <c r="AD83" s="20"/>
      <c r="AE83" s="184"/>
      <c r="AF83" s="40">
        <v>11.25</v>
      </c>
      <c r="AG83" s="41">
        <v>3.6313276190476187</v>
      </c>
      <c r="AH83" s="42">
        <v>3.5939999999999999</v>
      </c>
      <c r="AI83" s="42">
        <v>3.9550000000000001</v>
      </c>
      <c r="AJ83" s="42">
        <v>4.5289999999999999</v>
      </c>
      <c r="AK83" s="42">
        <v>4.7789999999999999</v>
      </c>
      <c r="AL83" s="42">
        <v>5.1660000000000004</v>
      </c>
      <c r="AM83" s="42">
        <v>5.5869999999999997</v>
      </c>
      <c r="AN83" s="42">
        <v>5.8540000000000001</v>
      </c>
      <c r="AO83" s="42">
        <v>5.931</v>
      </c>
      <c r="AP83" s="42">
        <v>5.9249999999999998</v>
      </c>
      <c r="AQ83" s="42">
        <v>5.9660000000000002</v>
      </c>
      <c r="AR83" s="43">
        <v>5.8789999999999996</v>
      </c>
      <c r="AS83" s="20"/>
      <c r="AT83" s="41">
        <v>5.8760000000000003</v>
      </c>
      <c r="AU83" s="42">
        <v>5.7960000000000003</v>
      </c>
      <c r="AV83" s="42">
        <v>5.5049999999999999</v>
      </c>
      <c r="AW83" s="42">
        <v>5.2249999999999996</v>
      </c>
      <c r="AX83" s="42">
        <v>4.8869999999999996</v>
      </c>
      <c r="AY83" s="42">
        <v>4.4770000000000003</v>
      </c>
      <c r="AZ83" s="42">
        <v>4.1900000000000004</v>
      </c>
      <c r="BA83" s="42">
        <v>3.927</v>
      </c>
      <c r="BB83" s="42">
        <v>3.649</v>
      </c>
      <c r="BC83" s="42">
        <v>3.335</v>
      </c>
      <c r="BD83" s="42">
        <v>3.0720000000000001</v>
      </c>
      <c r="BE83" s="43">
        <v>3.0301642857142856</v>
      </c>
      <c r="BH83" s="118" t="str">
        <f t="shared" si="37"/>
        <v>6.52394476190476+3.63132761904762i</v>
      </c>
      <c r="BI83" s="118" t="str">
        <f t="shared" si="37"/>
        <v>6.557+3.594i</v>
      </c>
      <c r="BJ83" s="118" t="str">
        <f t="shared" si="37"/>
        <v>6.755+3.955i</v>
      </c>
      <c r="BK83" s="118" t="str">
        <f t="shared" si="37"/>
        <v>7.007+4.529i</v>
      </c>
      <c r="BL83" s="118" t="str">
        <f t="shared" si="37"/>
        <v>7.148+4.779i</v>
      </c>
      <c r="BM83" s="118" t="str">
        <f t="shared" si="37"/>
        <v>7.325+5.166i</v>
      </c>
      <c r="BN83" s="118" t="str">
        <f t="shared" si="37"/>
        <v>7.52+5.587i</v>
      </c>
      <c r="BO83" s="118" t="str">
        <f t="shared" si="37"/>
        <v>7.66+5.854i</v>
      </c>
      <c r="BP83" s="118" t="str">
        <f t="shared" si="37"/>
        <v>7.749+5.931i</v>
      </c>
      <c r="BQ83" s="118" t="str">
        <f t="shared" si="58"/>
        <v>7.805+5.925i</v>
      </c>
      <c r="BR83" s="118" t="str">
        <f t="shared" si="58"/>
        <v>7.911+5.966i</v>
      </c>
      <c r="BS83" s="118" t="str">
        <f t="shared" si="58"/>
        <v>7.927+5.879i</v>
      </c>
      <c r="BT83" s="118" t="str">
        <f t="shared" si="58"/>
        <v>0</v>
      </c>
      <c r="BU83" s="118" t="str">
        <f t="shared" si="58"/>
        <v>7.927+5.876i</v>
      </c>
      <c r="BV83" s="118" t="str">
        <f t="shared" si="58"/>
        <v>7.856+5.796i</v>
      </c>
      <c r="BW83" s="118" t="str">
        <f t="shared" si="58"/>
        <v>7.623+5.505i</v>
      </c>
      <c r="BX83" s="118" t="str">
        <f t="shared" si="58"/>
        <v>7.433+5.225i</v>
      </c>
      <c r="BY83" s="118" t="str">
        <f t="shared" si="58"/>
        <v>7.229+4.887i</v>
      </c>
      <c r="BZ83" s="118" t="str">
        <f t="shared" si="46"/>
        <v>6.991+4.477i</v>
      </c>
      <c r="CA83" s="118" t="str">
        <f t="shared" si="46"/>
        <v>6.831+4.19i</v>
      </c>
      <c r="CB83" s="118" t="str">
        <f t="shared" si="46"/>
        <v>6.682+3.927i</v>
      </c>
      <c r="CC83" s="118" t="str">
        <f t="shared" si="44"/>
        <v>6.513+3.649i</v>
      </c>
      <c r="CD83" s="118" t="str">
        <f t="shared" si="44"/>
        <v>6.343+3.335i</v>
      </c>
      <c r="CE83" s="118" t="str">
        <f t="shared" si="44"/>
        <v>6.224+3.072i</v>
      </c>
      <c r="CF83" s="118" t="str">
        <f t="shared" si="44"/>
        <v>6.17256333333333+3.03016428571429i</v>
      </c>
      <c r="CG83" s="118" t="str">
        <f t="shared" si="44"/>
        <v>0</v>
      </c>
      <c r="CH83" s="39">
        <f t="shared" ref="CH83:CH146" si="69">AF83*1000000000</f>
        <v>11250000000</v>
      </c>
      <c r="CI83" s="121">
        <f t="shared" ref="CI83:CI146" si="70">1/(2*3.141*CH83*$CL$15)</f>
        <v>1.5980884593789839</v>
      </c>
      <c r="CJ83" s="121" t="str">
        <f t="shared" si="67"/>
        <v>10.425840833626+5.80318276022417i</v>
      </c>
      <c r="CK83" s="121" t="str">
        <f t="shared" si="67"/>
        <v>10.478666028148+5.74352992300807i</v>
      </c>
      <c r="CL83" s="121" t="str">
        <f t="shared" si="67"/>
        <v>10.795087543105+6.32043985684388i</v>
      </c>
      <c r="CM83" s="121" t="str">
        <f t="shared" si="67"/>
        <v>11.1978058348685+7.23774263252742i</v>
      </c>
      <c r="CN83" s="121" t="str">
        <f t="shared" si="67"/>
        <v>11.423136307641+7.63726474737216i</v>
      </c>
      <c r="CO83" s="121" t="str">
        <f t="shared" si="67"/>
        <v>11.7059979649511+8.25572498115183i</v>
      </c>
      <c r="CP83" s="121" t="str">
        <f t="shared" si="67"/>
        <v>12.01762521453+8.92852022255038i</v>
      </c>
      <c r="CQ83" s="121" t="str">
        <f t="shared" si="67"/>
        <v>12.241357598843+9.35520984120457i</v>
      </c>
      <c r="CR83" s="121" t="str">
        <f t="shared" si="67"/>
        <v>12.3835874717277+9.47826265257675i</v>
      </c>
      <c r="CS83" s="121" t="str">
        <f t="shared" si="67"/>
        <v>12.473080425453+9.46867412182048i</v>
      </c>
      <c r="CT83" s="121" t="str">
        <f t="shared" si="67"/>
        <v>12.6424778021471+9.53419574865502i</v>
      </c>
      <c r="CU83" s="121" t="str">
        <f t="shared" si="67"/>
        <v>12.6680472174972+9.39516205268905i</v>
      </c>
      <c r="CV83" s="121" t="str">
        <f t="shared" si="67"/>
        <v>0</v>
      </c>
      <c r="CW83" s="121" t="str">
        <f t="shared" si="67"/>
        <v>12.6680472174972+9.39036778731091i</v>
      </c>
      <c r="CX83" s="121" t="str">
        <f t="shared" si="67"/>
        <v>12.5545829368813+9.26252071056059i</v>
      </c>
      <c r="CY83" s="121" t="str">
        <f t="shared" si="56"/>
        <v>12.182228325846+8.79747696888131i</v>
      </c>
      <c r="CZ83" s="121" t="str">
        <f t="shared" si="52"/>
        <v>11.878591518564+8.35001220025519i</v>
      </c>
      <c r="DA83" s="121" t="str">
        <f t="shared" si="52"/>
        <v>11.5525814728507+7.80985830098509i</v>
      </c>
      <c r="DB83" s="121" t="str">
        <f t="shared" si="48"/>
        <v>11.1722364195185+7.15464203263971i</v>
      </c>
      <c r="DC83" s="121" t="str">
        <f t="shared" si="48"/>
        <v>10.9165422660178+6.69599064479794i</v>
      </c>
      <c r="DD83" s="121" t="str">
        <f t="shared" si="48"/>
        <v>10.6784270855704+6.27569337998127i</v>
      </c>
      <c r="DE83" s="121" t="str">
        <f t="shared" si="48"/>
        <v>10.4083501359353+5.83142478827391i</v>
      </c>
      <c r="DF83" s="121" t="str">
        <f t="shared" si="48"/>
        <v>10.1366750978409+5.32962501202891i</v>
      </c>
      <c r="DG83" s="121" t="str">
        <f t="shared" si="48"/>
        <v>9.9465025711748+4.90932774721224i</v>
      </c>
      <c r="DH83" s="121" t="str">
        <f t="shared" si="48"/>
        <v>9.86430222778587+4.84247057502237i</v>
      </c>
      <c r="DI83" s="121"/>
      <c r="DK83" s="39">
        <f t="shared" si="66"/>
        <v>10.425840833625999</v>
      </c>
      <c r="DL83" s="39">
        <f t="shared" si="66"/>
        <v>10.478666028148</v>
      </c>
      <c r="DM83" s="39">
        <f t="shared" si="66"/>
        <v>10.795087543105</v>
      </c>
      <c r="DN83" s="39">
        <f t="shared" si="66"/>
        <v>11.1978058348685</v>
      </c>
      <c r="DO83" s="39">
        <f t="shared" si="66"/>
        <v>11.423136307641</v>
      </c>
      <c r="DP83" s="39">
        <f t="shared" si="66"/>
        <v>11.7059979649511</v>
      </c>
      <c r="DQ83" s="39">
        <f t="shared" si="66"/>
        <v>12.01762521453</v>
      </c>
      <c r="DR83" s="39">
        <f t="shared" si="66"/>
        <v>12.241357598843001</v>
      </c>
      <c r="DS83" s="39">
        <f t="shared" si="66"/>
        <v>12.383587471727701</v>
      </c>
      <c r="DT83" s="39">
        <f t="shared" si="66"/>
        <v>12.473080425453</v>
      </c>
      <c r="DU83" s="39">
        <f t="shared" si="66"/>
        <v>12.6424778021471</v>
      </c>
      <c r="DV83" s="39">
        <f t="shared" si="66"/>
        <v>12.6680472174972</v>
      </c>
      <c r="DW83" s="39">
        <f t="shared" si="66"/>
        <v>0</v>
      </c>
      <c r="DX83" s="39">
        <f t="shared" si="66"/>
        <v>12.6680472174972</v>
      </c>
      <c r="DY83" s="39">
        <f t="shared" si="66"/>
        <v>12.5545829368813</v>
      </c>
      <c r="DZ83" s="39">
        <f t="shared" si="65"/>
        <v>12.182228325845999</v>
      </c>
      <c r="EA83" s="39">
        <f t="shared" si="53"/>
        <v>11.878591518564001</v>
      </c>
      <c r="EB83" s="39">
        <f t="shared" si="53"/>
        <v>11.552581472850701</v>
      </c>
      <c r="EC83" s="39">
        <f t="shared" si="49"/>
        <v>11.1722364195185</v>
      </c>
      <c r="ED83" s="39">
        <f t="shared" si="49"/>
        <v>10.9165422660178</v>
      </c>
      <c r="EE83" s="39">
        <f t="shared" si="49"/>
        <v>10.6784270855704</v>
      </c>
      <c r="EF83" s="39">
        <f t="shared" si="49"/>
        <v>10.408350135935301</v>
      </c>
      <c r="EG83" s="39">
        <f t="shared" si="49"/>
        <v>10.1366750978409</v>
      </c>
      <c r="EH83" s="39">
        <f t="shared" si="49"/>
        <v>9.9465025711748005</v>
      </c>
      <c r="EI83" s="39">
        <f t="shared" si="49"/>
        <v>9.8643022277858705</v>
      </c>
      <c r="EK83" s="39">
        <f t="shared" si="42"/>
        <v>5.8031827602241703</v>
      </c>
      <c r="EL83" s="39">
        <f t="shared" ref="EL83:EX102" si="71">IMAGINARY(CK83)</f>
        <v>5.7435299230080696</v>
      </c>
      <c r="EM83" s="39">
        <f t="shared" si="71"/>
        <v>6.3204398568438798</v>
      </c>
      <c r="EN83" s="39">
        <f t="shared" si="71"/>
        <v>7.2377426325274197</v>
      </c>
      <c r="EO83" s="39">
        <f t="shared" si="71"/>
        <v>7.6372647473721598</v>
      </c>
      <c r="EP83" s="39">
        <f t="shared" si="71"/>
        <v>8.2557249811518307</v>
      </c>
      <c r="EQ83" s="39">
        <f t="shared" si="71"/>
        <v>8.9285202225503806</v>
      </c>
      <c r="ER83" s="39">
        <f t="shared" si="71"/>
        <v>9.3552098412045694</v>
      </c>
      <c r="ES83" s="39">
        <f t="shared" si="71"/>
        <v>9.4782626525767508</v>
      </c>
      <c r="ET83" s="39">
        <f t="shared" si="71"/>
        <v>9.4686741218204808</v>
      </c>
      <c r="EU83" s="39">
        <f t="shared" si="71"/>
        <v>9.5341957486550193</v>
      </c>
      <c r="EV83" s="39">
        <f t="shared" si="71"/>
        <v>9.3951620526890505</v>
      </c>
      <c r="EW83" s="39">
        <f t="shared" si="71"/>
        <v>0</v>
      </c>
      <c r="EX83" s="39">
        <f t="shared" si="71"/>
        <v>9.3903677873109093</v>
      </c>
      <c r="EY83" s="39">
        <f t="shared" si="61"/>
        <v>9.2625207105605902</v>
      </c>
      <c r="EZ83" s="39">
        <f t="shared" si="61"/>
        <v>8.7974769688813108</v>
      </c>
      <c r="FA83" s="39">
        <f t="shared" si="61"/>
        <v>8.3500122002551898</v>
      </c>
      <c r="FB83" s="39">
        <f t="shared" si="54"/>
        <v>7.8098583009850904</v>
      </c>
      <c r="FC83" s="39">
        <f t="shared" si="50"/>
        <v>7.1546420326397104</v>
      </c>
      <c r="FD83" s="39">
        <f t="shared" si="50"/>
        <v>6.6959906447979396</v>
      </c>
      <c r="FE83" s="39">
        <f t="shared" si="50"/>
        <v>6.27569337998127</v>
      </c>
      <c r="FF83" s="39">
        <f t="shared" si="50"/>
        <v>5.8314247882739103</v>
      </c>
      <c r="FG83" s="39">
        <f t="shared" si="50"/>
        <v>5.3296250120289104</v>
      </c>
      <c r="FH83" s="39">
        <f t="shared" si="50"/>
        <v>4.9093277472122399</v>
      </c>
      <c r="FI83" s="39">
        <f t="shared" si="50"/>
        <v>4.8424705750223698</v>
      </c>
      <c r="FK83" s="39">
        <f t="shared" si="68"/>
        <v>0.42503942281018847</v>
      </c>
      <c r="FL83" s="39">
        <f t="shared" si="68"/>
        <v>0.42728004409408421</v>
      </c>
      <c r="FM83" s="39">
        <f t="shared" si="68"/>
        <v>0.3941822472576566</v>
      </c>
      <c r="FN83" s="39">
        <f t="shared" si="68"/>
        <v>0.34751277580553974</v>
      </c>
      <c r="FO83" s="39">
        <f t="shared" si="68"/>
        <v>0.32839482928516395</v>
      </c>
      <c r="FP83" s="39">
        <f t="shared" si="68"/>
        <v>0.30165493363129364</v>
      </c>
      <c r="FQ83" s="39">
        <f t="shared" si="68"/>
        <v>0.27528399118881897</v>
      </c>
      <c r="FR83" s="39">
        <f t="shared" si="68"/>
        <v>0.25974880964543334</v>
      </c>
      <c r="FS83" s="39">
        <f t="shared" si="68"/>
        <v>0.25484099256954201</v>
      </c>
      <c r="FT83" s="39">
        <f t="shared" si="68"/>
        <v>0.2544095823201199</v>
      </c>
      <c r="FU83" s="39">
        <f t="shared" si="68"/>
        <v>0.25110147225889756</v>
      </c>
      <c r="FV83" s="39">
        <f t="shared" si="68"/>
        <v>0.25504676035543666</v>
      </c>
      <c r="FW83" s="39">
        <f t="shared" si="68"/>
        <v>0.99999999999999989</v>
      </c>
      <c r="FX83" s="39">
        <f t="shared" si="68"/>
        <v>0.25519128053712076</v>
      </c>
      <c r="FY83" s="39">
        <f t="shared" si="68"/>
        <v>0.26002220444506463</v>
      </c>
      <c r="FZ83" s="39">
        <f t="shared" si="57"/>
        <v>0.27817856672410352</v>
      </c>
      <c r="GA83" s="39">
        <f t="shared" si="55"/>
        <v>0.29654098421331571</v>
      </c>
      <c r="GB83" s="39">
        <f t="shared" si="55"/>
        <v>0.32014478279867509</v>
      </c>
      <c r="GC83" s="39">
        <f t="shared" si="51"/>
        <v>0.35137985096948393</v>
      </c>
      <c r="GD83" s="39">
        <f t="shared" si="51"/>
        <v>0.37495833392001576</v>
      </c>
      <c r="GE83" s="39">
        <f t="shared" si="51"/>
        <v>0.39794249112649188</v>
      </c>
      <c r="GF83" s="39">
        <f t="shared" si="51"/>
        <v>0.42386569678335201</v>
      </c>
      <c r="GG83" s="39">
        <f t="shared" si="51"/>
        <v>0.45422756706886208</v>
      </c>
      <c r="GH83" s="39">
        <f t="shared" si="51"/>
        <v>0.48012137670194865</v>
      </c>
      <c r="GI83" s="39">
        <f t="shared" si="51"/>
        <v>0.48523484583123389</v>
      </c>
      <c r="GJ83" s="39">
        <f t="shared" ref="GJ83:GJ146" si="72">C83*1000000000</f>
        <v>11250000000</v>
      </c>
      <c r="GK83" s="39">
        <f t="shared" si="64"/>
        <v>-7.4314157371160334</v>
      </c>
      <c r="GL83" s="39">
        <f t="shared" si="64"/>
        <v>-7.3857478044192515</v>
      </c>
      <c r="GM83" s="39">
        <f t="shared" si="64"/>
        <v>-8.0860587777754063</v>
      </c>
      <c r="GN83" s="39">
        <f t="shared" si="64"/>
        <v>-9.1805844914136951</v>
      </c>
      <c r="GO83" s="39">
        <f t="shared" si="64"/>
        <v>-9.6720737929642233</v>
      </c>
      <c r="GP83" s="39">
        <f t="shared" si="64"/>
        <v>-10.409791346197368</v>
      </c>
      <c r="GQ83" s="39">
        <f t="shared" si="64"/>
        <v>-11.204380874967548</v>
      </c>
      <c r="GR83" s="39">
        <f t="shared" si="64"/>
        <v>-11.708928680274553</v>
      </c>
      <c r="GS83" s="39">
        <f t="shared" si="63"/>
        <v>-11.874614241425137</v>
      </c>
      <c r="GT83" s="39">
        <f t="shared" si="63"/>
        <v>-11.889330700851508</v>
      </c>
      <c r="GU83" s="39">
        <f t="shared" si="63"/>
        <v>-12.003014818458341</v>
      </c>
      <c r="GV83" s="39">
        <f t="shared" si="63"/>
        <v>-11.867603771508492</v>
      </c>
      <c r="GW83" s="39">
        <f t="shared" si="63"/>
        <v>-9.6432746655328714E-16</v>
      </c>
      <c r="GX83" s="39">
        <f t="shared" si="63"/>
        <v>-11.862683376392699</v>
      </c>
      <c r="GY83" s="39">
        <f t="shared" si="63"/>
        <v>-11.699791282413415</v>
      </c>
      <c r="GZ83" s="39">
        <f t="shared" si="63"/>
        <v>-11.113526696947</v>
      </c>
      <c r="HA83" s="39">
        <f t="shared" si="47"/>
        <v>-10.558305507199226</v>
      </c>
      <c r="HB83" s="39">
        <f t="shared" si="47"/>
        <v>-9.8930714242089515</v>
      </c>
      <c r="HC83" s="39">
        <f t="shared" si="47"/>
        <v>-9.084462913937724</v>
      </c>
      <c r="HD83" s="39">
        <f t="shared" si="45"/>
        <v>-8.5203397843244044</v>
      </c>
      <c r="HE83" s="39">
        <f t="shared" si="45"/>
        <v>-8.0035937138545208</v>
      </c>
      <c r="HF83" s="39">
        <f t="shared" si="45"/>
        <v>-7.4554345844419823</v>
      </c>
      <c r="HG83" s="39">
        <f t="shared" si="45"/>
        <v>-6.8545302397283789</v>
      </c>
      <c r="HH83" s="39">
        <f t="shared" si="45"/>
        <v>-6.3729791454772942</v>
      </c>
      <c r="HI83" s="39">
        <f t="shared" si="45"/>
        <v>-6.2809603799827975</v>
      </c>
    </row>
    <row r="84" spans="1:217" s="39" customFormat="1">
      <c r="A84" s="20"/>
      <c r="B84" s="184"/>
      <c r="C84" s="40">
        <v>11.3</v>
      </c>
      <c r="D84" s="41">
        <v>6.5181704761904768</v>
      </c>
      <c r="E84" s="42">
        <v>6.5439999999999996</v>
      </c>
      <c r="F84" s="42">
        <v>6.7430000000000003</v>
      </c>
      <c r="G84" s="42">
        <v>6.9939999999999998</v>
      </c>
      <c r="H84" s="42">
        <v>7.133</v>
      </c>
      <c r="I84" s="42">
        <v>7.3170000000000002</v>
      </c>
      <c r="J84" s="42">
        <v>7.5229999999999997</v>
      </c>
      <c r="K84" s="42">
        <v>7.6539999999999999</v>
      </c>
      <c r="L84" s="42">
        <v>7.7320000000000002</v>
      </c>
      <c r="M84" s="42">
        <v>7.81</v>
      </c>
      <c r="N84" s="42">
        <v>7.9109999999999996</v>
      </c>
      <c r="O84" s="43">
        <v>7.9160000000000004</v>
      </c>
      <c r="P84" s="20"/>
      <c r="Q84" s="41">
        <v>7.9169999999999998</v>
      </c>
      <c r="R84" s="42">
        <v>7.8490000000000002</v>
      </c>
      <c r="S84" s="42">
        <v>7.6260000000000003</v>
      </c>
      <c r="T84" s="42">
        <v>7.4249999999999998</v>
      </c>
      <c r="U84" s="42">
        <v>7.2149999999999999</v>
      </c>
      <c r="V84" s="42">
        <v>6.9939999999999998</v>
      </c>
      <c r="W84" s="42">
        <v>6.8280000000000003</v>
      </c>
      <c r="X84" s="42">
        <v>6.6719999999999997</v>
      </c>
      <c r="Y84" s="42">
        <v>6.5030000000000001</v>
      </c>
      <c r="Z84" s="42">
        <v>6.3319999999999999</v>
      </c>
      <c r="AA84" s="42">
        <v>6.2130000000000001</v>
      </c>
      <c r="AB84" s="43">
        <v>6.1672623809523817</v>
      </c>
      <c r="AD84" s="20"/>
      <c r="AE84" s="184"/>
      <c r="AF84" s="40">
        <v>11.3</v>
      </c>
      <c r="AG84" s="41">
        <v>3.6194938095238096</v>
      </c>
      <c r="AH84" s="42">
        <v>3.5870000000000002</v>
      </c>
      <c r="AI84" s="42">
        <v>3.9430000000000001</v>
      </c>
      <c r="AJ84" s="42">
        <v>4.5069999999999997</v>
      </c>
      <c r="AK84" s="42">
        <v>4.766</v>
      </c>
      <c r="AL84" s="42">
        <v>5.1589999999999998</v>
      </c>
      <c r="AM84" s="42">
        <v>5.5730000000000004</v>
      </c>
      <c r="AN84" s="42">
        <v>5.8410000000000002</v>
      </c>
      <c r="AO84" s="42">
        <v>5.9260000000000002</v>
      </c>
      <c r="AP84" s="42">
        <v>5.9189999999999996</v>
      </c>
      <c r="AQ84" s="42">
        <v>5.9619999999999997</v>
      </c>
      <c r="AR84" s="43">
        <v>5.8810000000000002</v>
      </c>
      <c r="AS84" s="20"/>
      <c r="AT84" s="41">
        <v>5.8769999999999998</v>
      </c>
      <c r="AU84" s="42">
        <v>5.7919999999999998</v>
      </c>
      <c r="AV84" s="42">
        <v>5.4939999999999998</v>
      </c>
      <c r="AW84" s="42">
        <v>5.2290000000000001</v>
      </c>
      <c r="AX84" s="42">
        <v>4.8739999999999997</v>
      </c>
      <c r="AY84" s="42">
        <v>4.4710000000000001</v>
      </c>
      <c r="AZ84" s="42">
        <v>4.1829999999999998</v>
      </c>
      <c r="BA84" s="42">
        <v>3.9159999999999999</v>
      </c>
      <c r="BB84" s="42">
        <v>3.6320000000000001</v>
      </c>
      <c r="BC84" s="42">
        <v>3.319</v>
      </c>
      <c r="BD84" s="42">
        <v>3.056</v>
      </c>
      <c r="BE84" s="43">
        <v>3.0230276190476193</v>
      </c>
      <c r="BH84" s="118" t="str">
        <f t="shared" si="37"/>
        <v>6.51817047619048+3.61949380952381i</v>
      </c>
      <c r="BI84" s="118" t="str">
        <f t="shared" si="37"/>
        <v>6.544+3.587i</v>
      </c>
      <c r="BJ84" s="118" t="str">
        <f t="shared" si="37"/>
        <v>6.743+3.943i</v>
      </c>
      <c r="BK84" s="118" t="str">
        <f t="shared" si="37"/>
        <v>6.994+4.507i</v>
      </c>
      <c r="BL84" s="118" t="str">
        <f t="shared" si="37"/>
        <v>7.133+4.766i</v>
      </c>
      <c r="BM84" s="118" t="str">
        <f t="shared" si="37"/>
        <v>7.317+5.159i</v>
      </c>
      <c r="BN84" s="118" t="str">
        <f t="shared" si="37"/>
        <v>7.523+5.573i</v>
      </c>
      <c r="BO84" s="118" t="str">
        <f t="shared" si="37"/>
        <v>7.654+5.841i</v>
      </c>
      <c r="BP84" s="118" t="str">
        <f t="shared" si="37"/>
        <v>7.732+5.926i</v>
      </c>
      <c r="BQ84" s="118" t="str">
        <f t="shared" si="58"/>
        <v>7.81+5.919i</v>
      </c>
      <c r="BR84" s="118" t="str">
        <f t="shared" si="58"/>
        <v>7.911+5.962i</v>
      </c>
      <c r="BS84" s="118" t="str">
        <f t="shared" si="58"/>
        <v>7.916+5.881i</v>
      </c>
      <c r="BT84" s="118" t="str">
        <f t="shared" si="58"/>
        <v>0</v>
      </c>
      <c r="BU84" s="118" t="str">
        <f t="shared" si="58"/>
        <v>7.917+5.877i</v>
      </c>
      <c r="BV84" s="118" t="str">
        <f t="shared" si="58"/>
        <v>7.849+5.792i</v>
      </c>
      <c r="BW84" s="118" t="str">
        <f t="shared" si="58"/>
        <v>7.626+5.494i</v>
      </c>
      <c r="BX84" s="118" t="str">
        <f t="shared" si="58"/>
        <v>7.425+5.229i</v>
      </c>
      <c r="BY84" s="118" t="str">
        <f t="shared" si="58"/>
        <v>7.215+4.874i</v>
      </c>
      <c r="BZ84" s="118" t="str">
        <f t="shared" si="46"/>
        <v>6.994+4.471i</v>
      </c>
      <c r="CA84" s="118" t="str">
        <f t="shared" si="46"/>
        <v>6.828+4.183i</v>
      </c>
      <c r="CB84" s="118" t="str">
        <f t="shared" si="46"/>
        <v>6.672+3.916i</v>
      </c>
      <c r="CC84" s="118" t="str">
        <f t="shared" si="44"/>
        <v>6.503+3.632i</v>
      </c>
      <c r="CD84" s="118" t="str">
        <f t="shared" si="44"/>
        <v>6.332+3.319i</v>
      </c>
      <c r="CE84" s="118" t="str">
        <f t="shared" si="44"/>
        <v>6.213+3.056i</v>
      </c>
      <c r="CF84" s="118" t="str">
        <f t="shared" si="44"/>
        <v>6.16726238095238+3.02302761904762i</v>
      </c>
      <c r="CG84" s="118" t="str">
        <f t="shared" si="44"/>
        <v>0</v>
      </c>
      <c r="CH84" s="39">
        <f t="shared" si="69"/>
        <v>11300000000</v>
      </c>
      <c r="CI84" s="121">
        <f t="shared" si="70"/>
        <v>1.5910172715056257</v>
      </c>
      <c r="CJ84" s="121" t="str">
        <f t="shared" si="67"/>
        <v>10.3705218062371+5.75867716506008i</v>
      </c>
      <c r="CK84" s="121" t="str">
        <f t="shared" si="67"/>
        <v>10.4116170247328+5.70697895289068i</v>
      </c>
      <c r="CL84" s="121" t="str">
        <f t="shared" si="67"/>
        <v>10.7282294617624+6.27338110154668i</v>
      </c>
      <c r="CM84" s="121" t="str">
        <f t="shared" si="67"/>
        <v>11.1275747969103+7.17071484267585i</v>
      </c>
      <c r="CN84" s="121" t="str">
        <f t="shared" si="67"/>
        <v>11.3487261976496+7.58278831599581i</v>
      </c>
      <c r="CO84" s="121" t="str">
        <f t="shared" si="67"/>
        <v>11.6414733756067+8.20805810369752i</v>
      </c>
      <c r="CP84" s="121" t="str">
        <f t="shared" si="67"/>
        <v>11.9692229335368+8.86673925410085i</v>
      </c>
      <c r="CQ84" s="121" t="str">
        <f t="shared" si="67"/>
        <v>12.1776461961041+9.29313188286436i</v>
      </c>
      <c r="CR84" s="121" t="str">
        <f t="shared" si="67"/>
        <v>12.3017455432815+9.42836835094234i</v>
      </c>
      <c r="CS84" s="121" t="str">
        <f t="shared" si="67"/>
        <v>12.4258448904589+9.4172312300418i</v>
      </c>
      <c r="CT84" s="121" t="str">
        <f t="shared" si="67"/>
        <v>12.586537634881+9.48564497271654i</v>
      </c>
      <c r="CU84" s="121" t="str">
        <f t="shared" si="67"/>
        <v>12.5944927212385+9.35677257372459i</v>
      </c>
      <c r="CV84" s="121" t="str">
        <f t="shared" si="67"/>
        <v>0</v>
      </c>
      <c r="CW84" s="121" t="str">
        <f t="shared" si="67"/>
        <v>12.59608373851+9.35040850463856i</v>
      </c>
      <c r="CX84" s="121" t="str">
        <f t="shared" si="67"/>
        <v>12.4878945640477+9.21517203656058i</v>
      </c>
      <c r="CY84" s="121" t="str">
        <f t="shared" si="56"/>
        <v>12.1330977125019+8.74104888965191i</v>
      </c>
      <c r="CZ84" s="121" t="str">
        <f t="shared" si="52"/>
        <v>11.8133032409293+8.31942931270292i</v>
      </c>
      <c r="DA84" s="121" t="str">
        <f t="shared" si="52"/>
        <v>11.4791896139131+7.75461818131842i</v>
      </c>
      <c r="DB84" s="121" t="str">
        <f t="shared" si="48"/>
        <v>11.1275747969103+7.11343822090165i</v>
      </c>
      <c r="DC84" s="121" t="str">
        <f t="shared" si="48"/>
        <v>10.8634659298404+6.65522524670803i</v>
      </c>
      <c r="DD84" s="121" t="str">
        <f t="shared" si="48"/>
        <v>10.6152672354855+6.23042363521603i</v>
      </c>
      <c r="DE84" s="121" t="str">
        <f t="shared" si="48"/>
        <v>10.3463853166011+5.77857473010843i</v>
      </c>
      <c r="DF84" s="121" t="str">
        <f t="shared" si="48"/>
        <v>10.0743213631736+5.28058632412717i</v>
      </c>
      <c r="DG84" s="121" t="str">
        <f t="shared" si="48"/>
        <v>9.88499030786445+4.86214878172119i</v>
      </c>
      <c r="DH84" s="121" t="str">
        <f t="shared" si="48"/>
        <v>9.81222096600214+4.80968915414329i</v>
      </c>
      <c r="DI84" s="121"/>
      <c r="DK84" s="39">
        <f t="shared" si="66"/>
        <v>10.3705218062371</v>
      </c>
      <c r="DL84" s="39">
        <f t="shared" si="66"/>
        <v>10.4116170247328</v>
      </c>
      <c r="DM84" s="39">
        <f t="shared" si="66"/>
        <v>10.7282294617624</v>
      </c>
      <c r="DN84" s="39">
        <f t="shared" si="66"/>
        <v>11.1275747969103</v>
      </c>
      <c r="DO84" s="39">
        <f t="shared" si="66"/>
        <v>11.348726197649601</v>
      </c>
      <c r="DP84" s="39">
        <f t="shared" si="66"/>
        <v>11.641473375606701</v>
      </c>
      <c r="DQ84" s="39">
        <f t="shared" si="66"/>
        <v>11.9692229335368</v>
      </c>
      <c r="DR84" s="39">
        <f t="shared" si="66"/>
        <v>12.177646196104099</v>
      </c>
      <c r="DS84" s="39">
        <f t="shared" si="66"/>
        <v>12.3017455432815</v>
      </c>
      <c r="DT84" s="39">
        <f t="shared" si="66"/>
        <v>12.425844890458899</v>
      </c>
      <c r="DU84" s="39">
        <f t="shared" si="66"/>
        <v>12.586537634880999</v>
      </c>
      <c r="DV84" s="39">
        <f t="shared" si="66"/>
        <v>12.594492721238501</v>
      </c>
      <c r="DW84" s="39">
        <f t="shared" si="66"/>
        <v>0</v>
      </c>
      <c r="DX84" s="39">
        <f t="shared" si="66"/>
        <v>12.59608373851</v>
      </c>
      <c r="DY84" s="39">
        <f t="shared" si="66"/>
        <v>12.4878945640477</v>
      </c>
      <c r="DZ84" s="39">
        <f t="shared" si="65"/>
        <v>12.1330977125019</v>
      </c>
      <c r="EA84" s="39">
        <f t="shared" si="53"/>
        <v>11.813303240929301</v>
      </c>
      <c r="EB84" s="39">
        <f t="shared" si="53"/>
        <v>11.4791896139131</v>
      </c>
      <c r="EC84" s="39">
        <f t="shared" si="49"/>
        <v>11.1275747969103</v>
      </c>
      <c r="ED84" s="39">
        <f t="shared" si="49"/>
        <v>10.8634659298404</v>
      </c>
      <c r="EE84" s="39">
        <f t="shared" si="49"/>
        <v>10.615267235485501</v>
      </c>
      <c r="EF84" s="39">
        <f t="shared" si="49"/>
        <v>10.346385316601101</v>
      </c>
      <c r="EG84" s="39">
        <f t="shared" si="49"/>
        <v>10.074321363173601</v>
      </c>
      <c r="EH84" s="39">
        <f t="shared" si="49"/>
        <v>9.8849903078644505</v>
      </c>
      <c r="EI84" s="39">
        <f t="shared" si="49"/>
        <v>9.8122209660021404</v>
      </c>
      <c r="EK84" s="39">
        <f t="shared" ref="EK84:ES129" si="73">IMAGINARY(CJ84)</f>
        <v>5.7586771650600799</v>
      </c>
      <c r="EL84" s="39">
        <f t="shared" si="71"/>
        <v>5.7069789528906796</v>
      </c>
      <c r="EM84" s="39">
        <f t="shared" si="71"/>
        <v>6.27338110154668</v>
      </c>
      <c r="EN84" s="39">
        <f t="shared" si="71"/>
        <v>7.1707148426758502</v>
      </c>
      <c r="EO84" s="39">
        <f t="shared" si="71"/>
        <v>7.5827883159958098</v>
      </c>
      <c r="EP84" s="39">
        <f t="shared" si="71"/>
        <v>8.2080581036975193</v>
      </c>
      <c r="EQ84" s="39">
        <f t="shared" si="71"/>
        <v>8.8667392541008496</v>
      </c>
      <c r="ER84" s="39">
        <f t="shared" si="71"/>
        <v>9.2931318828643601</v>
      </c>
      <c r="ES84" s="39">
        <f t="shared" si="71"/>
        <v>9.4283683509423408</v>
      </c>
      <c r="ET84" s="39">
        <f t="shared" si="71"/>
        <v>9.4172312300418</v>
      </c>
      <c r="EU84" s="39">
        <f t="shared" si="71"/>
        <v>9.4856449727165408</v>
      </c>
      <c r="EV84" s="39">
        <f t="shared" si="71"/>
        <v>9.3567725737245908</v>
      </c>
      <c r="EW84" s="39">
        <f t="shared" si="71"/>
        <v>0</v>
      </c>
      <c r="EX84" s="39">
        <f t="shared" si="71"/>
        <v>9.3504085046385601</v>
      </c>
      <c r="EY84" s="39">
        <f t="shared" si="61"/>
        <v>9.2151720365605794</v>
      </c>
      <c r="EZ84" s="39">
        <f t="shared" si="61"/>
        <v>8.7410488896519105</v>
      </c>
      <c r="FA84" s="39">
        <f t="shared" si="61"/>
        <v>8.3194293127029209</v>
      </c>
      <c r="FB84" s="39">
        <f t="shared" si="54"/>
        <v>7.7546181813184196</v>
      </c>
      <c r="FC84" s="39">
        <f t="shared" si="50"/>
        <v>7.1134382209016502</v>
      </c>
      <c r="FD84" s="39">
        <f t="shared" si="50"/>
        <v>6.6552252467080297</v>
      </c>
      <c r="FE84" s="39">
        <f t="shared" si="50"/>
        <v>6.23042363521603</v>
      </c>
      <c r="FF84" s="39">
        <f t="shared" si="50"/>
        <v>5.7785747301084296</v>
      </c>
      <c r="FG84" s="39">
        <f t="shared" si="50"/>
        <v>5.28058632412717</v>
      </c>
      <c r="FH84" s="39">
        <f t="shared" si="50"/>
        <v>4.8621487817211904</v>
      </c>
      <c r="FI84" s="39">
        <f t="shared" si="50"/>
        <v>4.8096891541432898</v>
      </c>
      <c r="FK84" s="39">
        <f t="shared" si="68"/>
        <v>0.42814565079550038</v>
      </c>
      <c r="FL84" s="39">
        <f t="shared" si="68"/>
        <v>0.43016878439690759</v>
      </c>
      <c r="FM84" s="39">
        <f t="shared" si="68"/>
        <v>0.39736481971583459</v>
      </c>
      <c r="FN84" s="39">
        <f t="shared" si="68"/>
        <v>0.35121657654814398</v>
      </c>
      <c r="FO84" s="39">
        <f t="shared" si="68"/>
        <v>0.33141712103564769</v>
      </c>
      <c r="FP84" s="39">
        <f t="shared" si="68"/>
        <v>0.30405213701024092</v>
      </c>
      <c r="FQ84" s="39">
        <f t="shared" si="68"/>
        <v>0.27776655428253666</v>
      </c>
      <c r="FR84" s="39">
        <f t="shared" si="68"/>
        <v>0.26220089791813828</v>
      </c>
      <c r="FS84" s="39">
        <f t="shared" si="68"/>
        <v>0.2570135867655895</v>
      </c>
      <c r="FT84" s="39">
        <f t="shared" si="68"/>
        <v>0.2563449332523749</v>
      </c>
      <c r="FU84" s="39">
        <f t="shared" si="68"/>
        <v>0.25299028964321374</v>
      </c>
      <c r="FV84" s="39">
        <f t="shared" si="68"/>
        <v>0.25680749214424831</v>
      </c>
      <c r="FW84" s="39">
        <f t="shared" si="68"/>
        <v>0.99999999999999989</v>
      </c>
      <c r="FX84" s="39">
        <f t="shared" si="68"/>
        <v>0.25698798020804775</v>
      </c>
      <c r="FY84" s="39">
        <f t="shared" si="68"/>
        <v>0.26204550880769234</v>
      </c>
      <c r="FZ84" s="39">
        <f t="shared" si="57"/>
        <v>0.28051793968871591</v>
      </c>
      <c r="GA84" s="39">
        <f t="shared" si="55"/>
        <v>0.2982795246995244</v>
      </c>
      <c r="GB84" s="39">
        <f t="shared" si="55"/>
        <v>0.32310283097729503</v>
      </c>
      <c r="GC84" s="39">
        <f t="shared" si="51"/>
        <v>0.35369577125932422</v>
      </c>
      <c r="GD84" s="39">
        <f t="shared" si="51"/>
        <v>0.37752063269102493</v>
      </c>
      <c r="GE84" s="39">
        <f t="shared" si="51"/>
        <v>0.40101692807212003</v>
      </c>
      <c r="GF84" s="39">
        <f t="shared" si="51"/>
        <v>0.4274927445178649</v>
      </c>
      <c r="GG84" s="39">
        <f t="shared" si="51"/>
        <v>0.45786571740837018</v>
      </c>
      <c r="GH84" s="39">
        <f t="shared" si="51"/>
        <v>0.48378762716178414</v>
      </c>
      <c r="GI84" s="39">
        <f t="shared" si="51"/>
        <v>0.48796681047082274</v>
      </c>
      <c r="GJ84" s="39">
        <f t="shared" si="72"/>
        <v>11300000000</v>
      </c>
      <c r="GK84" s="39">
        <f t="shared" si="64"/>
        <v>-7.3681692657113604</v>
      </c>
      <c r="GL84" s="39">
        <f t="shared" si="64"/>
        <v>-7.3272221558674566</v>
      </c>
      <c r="GM84" s="39">
        <f t="shared" si="64"/>
        <v>-8.0162117067587264</v>
      </c>
      <c r="GN84" s="39">
        <f t="shared" si="64"/>
        <v>-9.0884998932745447</v>
      </c>
      <c r="GO84" s="39">
        <f t="shared" si="64"/>
        <v>-9.5925011929720334</v>
      </c>
      <c r="GP84" s="39">
        <f t="shared" si="64"/>
        <v>-10.341038796613514</v>
      </c>
      <c r="GQ84" s="39">
        <f t="shared" si="64"/>
        <v>-11.126400972183589</v>
      </c>
      <c r="GR84" s="39">
        <f t="shared" si="64"/>
        <v>-11.627316507668885</v>
      </c>
      <c r="GS84" s="39">
        <f t="shared" si="63"/>
        <v>-11.800878350389398</v>
      </c>
      <c r="GT84" s="39">
        <f t="shared" si="63"/>
        <v>-11.823505242433882</v>
      </c>
      <c r="GU84" s="39">
        <f t="shared" si="63"/>
        <v>-11.937922954768279</v>
      </c>
      <c r="GV84" s="39">
        <f t="shared" si="63"/>
        <v>-11.807846204786365</v>
      </c>
      <c r="GW84" s="39">
        <f t="shared" si="63"/>
        <v>-9.6432746655328714E-16</v>
      </c>
      <c r="GX84" s="39">
        <f t="shared" si="63"/>
        <v>-11.80174377861878</v>
      </c>
      <c r="GY84" s="39">
        <f t="shared" si="63"/>
        <v>-11.632465585226694</v>
      </c>
      <c r="GZ84" s="39">
        <f t="shared" si="63"/>
        <v>-11.040787190211116</v>
      </c>
      <c r="HA84" s="39">
        <f t="shared" si="47"/>
        <v>-10.507531152350415</v>
      </c>
      <c r="HB84" s="39">
        <f t="shared" si="47"/>
        <v>-9.8131847348850414</v>
      </c>
      <c r="HC84" s="39">
        <f t="shared" si="47"/>
        <v>-9.0274026504518972</v>
      </c>
      <c r="HD84" s="39">
        <f t="shared" si="45"/>
        <v>-8.4611861565109461</v>
      </c>
      <c r="HE84" s="39">
        <f t="shared" si="45"/>
        <v>-7.9367458835993858</v>
      </c>
      <c r="HF84" s="39">
        <f t="shared" si="45"/>
        <v>-7.3814250359135736</v>
      </c>
      <c r="HG84" s="39">
        <f t="shared" si="45"/>
        <v>-6.7852374591141809</v>
      </c>
      <c r="HH84" s="39">
        <f t="shared" si="45"/>
        <v>-6.3069048577248221</v>
      </c>
      <c r="HI84" s="39">
        <f t="shared" si="45"/>
        <v>-6.2321943189441287</v>
      </c>
    </row>
    <row r="85" spans="1:217" s="39" customFormat="1">
      <c r="A85" s="20"/>
      <c r="B85" s="184"/>
      <c r="C85" s="40">
        <v>11.35</v>
      </c>
      <c r="D85" s="41">
        <v>6.50725</v>
      </c>
      <c r="E85" s="42">
        <v>6.5469999999999997</v>
      </c>
      <c r="F85" s="42">
        <v>6.7439999999999998</v>
      </c>
      <c r="G85" s="42">
        <v>6.992</v>
      </c>
      <c r="H85" s="42">
        <v>7.1360000000000001</v>
      </c>
      <c r="I85" s="42">
        <v>7.3179999999999996</v>
      </c>
      <c r="J85" s="42">
        <v>7.5110000000000001</v>
      </c>
      <c r="K85" s="42">
        <v>7.6390000000000002</v>
      </c>
      <c r="L85" s="42">
        <v>7.7270000000000003</v>
      </c>
      <c r="M85" s="42">
        <v>7.7910000000000004</v>
      </c>
      <c r="N85" s="42">
        <v>7.8840000000000003</v>
      </c>
      <c r="O85" s="43">
        <v>7.8970000000000002</v>
      </c>
      <c r="P85" s="20"/>
      <c r="Q85" s="41">
        <v>7.8959999999999999</v>
      </c>
      <c r="R85" s="42">
        <v>7.8280000000000003</v>
      </c>
      <c r="S85" s="42">
        <v>7.5990000000000002</v>
      </c>
      <c r="T85" s="42">
        <v>7.4180000000000001</v>
      </c>
      <c r="U85" s="42">
        <v>7.2089999999999996</v>
      </c>
      <c r="V85" s="42">
        <v>6.9809999999999999</v>
      </c>
      <c r="W85" s="42">
        <v>6.8280000000000003</v>
      </c>
      <c r="X85" s="42">
        <v>6.673</v>
      </c>
      <c r="Y85" s="42">
        <v>6.5030000000000001</v>
      </c>
      <c r="Z85" s="42">
        <v>6.3339999999999996</v>
      </c>
      <c r="AA85" s="42">
        <v>6.2160000000000002</v>
      </c>
      <c r="AB85" s="43">
        <v>6.1616099999999996</v>
      </c>
      <c r="AD85" s="20"/>
      <c r="AE85" s="184"/>
      <c r="AF85" s="40">
        <v>11.35</v>
      </c>
      <c r="AG85" s="41">
        <v>3.60684</v>
      </c>
      <c r="AH85" s="42">
        <v>3.577</v>
      </c>
      <c r="AI85" s="42">
        <v>3.931</v>
      </c>
      <c r="AJ85" s="42">
        <v>4.5030000000000001</v>
      </c>
      <c r="AK85" s="42">
        <v>4.76</v>
      </c>
      <c r="AL85" s="42">
        <v>5.15</v>
      </c>
      <c r="AM85" s="42">
        <v>5.5609999999999999</v>
      </c>
      <c r="AN85" s="42">
        <v>5.8369999999999997</v>
      </c>
      <c r="AO85" s="42">
        <v>5.915</v>
      </c>
      <c r="AP85" s="42">
        <v>5.9089999999999998</v>
      </c>
      <c r="AQ85" s="42">
        <v>5.9550000000000001</v>
      </c>
      <c r="AR85" s="43">
        <v>5.8650000000000002</v>
      </c>
      <c r="AS85" s="20"/>
      <c r="AT85" s="41">
        <v>5.8620000000000001</v>
      </c>
      <c r="AU85" s="42">
        <v>5.7809999999999997</v>
      </c>
      <c r="AV85" s="42">
        <v>5.4870000000000001</v>
      </c>
      <c r="AW85" s="42">
        <v>5.218</v>
      </c>
      <c r="AX85" s="42">
        <v>4.8760000000000003</v>
      </c>
      <c r="AY85" s="42">
        <v>4.4640000000000004</v>
      </c>
      <c r="AZ85" s="42">
        <v>4.1779999999999999</v>
      </c>
      <c r="BA85" s="42">
        <v>3.915</v>
      </c>
      <c r="BB85" s="42">
        <v>3.629</v>
      </c>
      <c r="BC85" s="42">
        <v>3.3119999999999998</v>
      </c>
      <c r="BD85" s="42">
        <v>3.052</v>
      </c>
      <c r="BE85" s="43">
        <v>3.0153500000000002</v>
      </c>
      <c r="BH85" s="118" t="str">
        <f t="shared" si="37"/>
        <v>6.50725+3.60684i</v>
      </c>
      <c r="BI85" s="118" t="str">
        <f t="shared" si="37"/>
        <v>6.547+3.577i</v>
      </c>
      <c r="BJ85" s="118" t="str">
        <f t="shared" si="37"/>
        <v>6.744+3.931i</v>
      </c>
      <c r="BK85" s="118" t="str">
        <f t="shared" si="37"/>
        <v>6.992+4.503i</v>
      </c>
      <c r="BL85" s="118" t="str">
        <f t="shared" si="37"/>
        <v>7.136+4.76i</v>
      </c>
      <c r="BM85" s="118" t="str">
        <f t="shared" si="37"/>
        <v>7.318+5.15i</v>
      </c>
      <c r="BN85" s="118" t="str">
        <f t="shared" si="37"/>
        <v>7.511+5.561i</v>
      </c>
      <c r="BO85" s="118" t="str">
        <f t="shared" si="37"/>
        <v>7.639+5.837i</v>
      </c>
      <c r="BP85" s="118" t="str">
        <f t="shared" si="37"/>
        <v>7.727+5.915i</v>
      </c>
      <c r="BQ85" s="118" t="str">
        <f t="shared" si="58"/>
        <v>7.791+5.909i</v>
      </c>
      <c r="BR85" s="118" t="str">
        <f t="shared" si="58"/>
        <v>7.884+5.955i</v>
      </c>
      <c r="BS85" s="118" t="str">
        <f t="shared" si="58"/>
        <v>7.897+5.865i</v>
      </c>
      <c r="BT85" s="118" t="str">
        <f t="shared" si="58"/>
        <v>0</v>
      </c>
      <c r="BU85" s="118" t="str">
        <f t="shared" si="58"/>
        <v>7.896+5.862i</v>
      </c>
      <c r="BV85" s="118" t="str">
        <f t="shared" si="58"/>
        <v>7.828+5.781i</v>
      </c>
      <c r="BW85" s="118" t="str">
        <f t="shared" si="58"/>
        <v>7.599+5.487i</v>
      </c>
      <c r="BX85" s="118" t="str">
        <f t="shared" si="58"/>
        <v>7.418+5.218i</v>
      </c>
      <c r="BY85" s="118" t="str">
        <f t="shared" si="58"/>
        <v>7.209+4.876i</v>
      </c>
      <c r="BZ85" s="118" t="str">
        <f t="shared" si="46"/>
        <v>6.981+4.464i</v>
      </c>
      <c r="CA85" s="118" t="str">
        <f t="shared" si="46"/>
        <v>6.828+4.178i</v>
      </c>
      <c r="CB85" s="118" t="str">
        <f t="shared" si="46"/>
        <v>6.673+3.915i</v>
      </c>
      <c r="CC85" s="118" t="str">
        <f t="shared" si="44"/>
        <v>6.503+3.629i</v>
      </c>
      <c r="CD85" s="118" t="str">
        <f t="shared" si="44"/>
        <v>6.334+3.312i</v>
      </c>
      <c r="CE85" s="118" t="str">
        <f t="shared" si="44"/>
        <v>6.216+3.052i</v>
      </c>
      <c r="CF85" s="118" t="str">
        <f t="shared" si="44"/>
        <v>6.16161+3.01535i</v>
      </c>
      <c r="CG85" s="118" t="str">
        <f t="shared" si="44"/>
        <v>0</v>
      </c>
      <c r="CH85" s="39">
        <f t="shared" si="69"/>
        <v>11350000000</v>
      </c>
      <c r="CI85" s="121">
        <f t="shared" si="70"/>
        <v>1.5840083848470103</v>
      </c>
      <c r="CJ85" s="121" t="str">
        <f t="shared" si="67"/>
        <v>10.3075385622957+5.71326480280159i</v>
      </c>
      <c r="CK85" s="121" t="str">
        <f t="shared" si="67"/>
        <v>10.3705028955934+5.66599799259776i</v>
      </c>
      <c r="CL85" s="121" t="str">
        <f t="shared" si="67"/>
        <v>10.6825525474082+6.2267369608336i</v>
      </c>
      <c r="CM85" s="121" t="str">
        <f t="shared" si="67"/>
        <v>11.0753866268503+7.13278975696609i</v>
      </c>
      <c r="CN85" s="121" t="str">
        <f t="shared" si="67"/>
        <v>11.3034838342683+7.53987991187177i</v>
      </c>
      <c r="CO85" s="121" t="str">
        <f t="shared" si="67"/>
        <v>11.5917733603104+8.1576431819621i</v>
      </c>
      <c r="CP85" s="121" t="str">
        <f t="shared" si="67"/>
        <v>11.8974869785859+8.80867062813422i</v>
      </c>
      <c r="CQ85" s="121" t="str">
        <f t="shared" si="67"/>
        <v>12.1002400518463+9.245856942352i</v>
      </c>
      <c r="CR85" s="121" t="str">
        <f t="shared" si="67"/>
        <v>12.2396327897129+9.36940959637007i</v>
      </c>
      <c r="CS85" s="121" t="str">
        <f t="shared" si="67"/>
        <v>12.3410093263431+9.35990554606098i</v>
      </c>
      <c r="CT85" s="121" t="str">
        <f t="shared" si="67"/>
        <v>12.4883221061338+9.43276993176395i</v>
      </c>
      <c r="CU85" s="121" t="str">
        <f t="shared" si="67"/>
        <v>12.5089142151368+9.29020917712772i</v>
      </c>
      <c r="CV85" s="121" t="str">
        <f t="shared" si="67"/>
        <v>0</v>
      </c>
      <c r="CW85" s="121" t="str">
        <f t="shared" si="67"/>
        <v>12.507330206752+9.28545715197317i</v>
      </c>
      <c r="CX85" s="121" t="str">
        <f t="shared" si="67"/>
        <v>12.3996176365824+9.15715247280057i</v>
      </c>
      <c r="CY85" s="121" t="str">
        <f t="shared" si="56"/>
        <v>12.0368797164524+8.69145400765555i</v>
      </c>
      <c r="CZ85" s="121" t="str">
        <f t="shared" si="52"/>
        <v>11.7501741987951+8.2653557521317i</v>
      </c>
      <c r="DA85" s="121" t="str">
        <f t="shared" si="52"/>
        <v>11.4191164463621+7.72362488451402i</v>
      </c>
      <c r="DB85" s="121" t="str">
        <f t="shared" si="48"/>
        <v>11.057962534617+7.07101342995705i</v>
      </c>
      <c r="DC85" s="121" t="str">
        <f t="shared" si="48"/>
        <v>10.8156092517354+6.61798703189081i</v>
      </c>
      <c r="DD85" s="121" t="str">
        <f t="shared" si="48"/>
        <v>10.5700879520841+6.20139282667605i</v>
      </c>
      <c r="DE85" s="121" t="str">
        <f t="shared" si="48"/>
        <v>10.3008065266601+5.7483664286098i</v>
      </c>
      <c r="DF85" s="121" t="str">
        <f t="shared" si="48"/>
        <v>10.033109109621+5.2462357706133i</v>
      </c>
      <c r="DG85" s="121" t="str">
        <f t="shared" si="48"/>
        <v>9.84619612020902+4.83439359055308i</v>
      </c>
      <c r="DH85" s="121" t="str">
        <f t="shared" si="48"/>
        <v>9.76004190415719+4.77633968324843i</v>
      </c>
      <c r="DI85" s="121"/>
      <c r="DK85" s="39">
        <f t="shared" si="66"/>
        <v>10.307538562295701</v>
      </c>
      <c r="DL85" s="39">
        <f t="shared" si="66"/>
        <v>10.3705028955934</v>
      </c>
      <c r="DM85" s="39">
        <f t="shared" si="66"/>
        <v>10.6825525474082</v>
      </c>
      <c r="DN85" s="39">
        <f t="shared" si="66"/>
        <v>11.0753866268503</v>
      </c>
      <c r="DO85" s="39">
        <f t="shared" si="66"/>
        <v>11.303483834268301</v>
      </c>
      <c r="DP85" s="39">
        <f t="shared" si="66"/>
        <v>11.5917733603104</v>
      </c>
      <c r="DQ85" s="39">
        <f t="shared" si="66"/>
        <v>11.897486978585899</v>
      </c>
      <c r="DR85" s="39">
        <f t="shared" si="66"/>
        <v>12.100240051846299</v>
      </c>
      <c r="DS85" s="39">
        <f t="shared" si="66"/>
        <v>12.2396327897129</v>
      </c>
      <c r="DT85" s="39">
        <f t="shared" si="66"/>
        <v>12.3410093263431</v>
      </c>
      <c r="DU85" s="39">
        <f t="shared" si="66"/>
        <v>12.488322106133801</v>
      </c>
      <c r="DV85" s="39">
        <f t="shared" si="66"/>
        <v>12.5089142151368</v>
      </c>
      <c r="DW85" s="39">
        <f t="shared" si="66"/>
        <v>0</v>
      </c>
      <c r="DX85" s="39">
        <f t="shared" si="66"/>
        <v>12.507330206752</v>
      </c>
      <c r="DY85" s="39">
        <f t="shared" si="66"/>
        <v>12.3996176365824</v>
      </c>
      <c r="DZ85" s="39">
        <f t="shared" si="65"/>
        <v>12.0368797164524</v>
      </c>
      <c r="EA85" s="39">
        <f t="shared" si="53"/>
        <v>11.750174198795101</v>
      </c>
      <c r="EB85" s="39">
        <f t="shared" si="53"/>
        <v>11.4191164463621</v>
      </c>
      <c r="EC85" s="39">
        <f t="shared" si="49"/>
        <v>11.057962534616999</v>
      </c>
      <c r="ED85" s="39">
        <f t="shared" si="49"/>
        <v>10.815609251735401</v>
      </c>
      <c r="EE85" s="39">
        <f t="shared" si="49"/>
        <v>10.5700879520841</v>
      </c>
      <c r="EF85" s="39">
        <f t="shared" si="49"/>
        <v>10.3008065266601</v>
      </c>
      <c r="EG85" s="39">
        <f t="shared" si="49"/>
        <v>10.033109109621</v>
      </c>
      <c r="EH85" s="39">
        <f t="shared" si="49"/>
        <v>9.8461961202090205</v>
      </c>
      <c r="EI85" s="39">
        <f t="shared" si="49"/>
        <v>9.7600419041571893</v>
      </c>
      <c r="EK85" s="39">
        <f t="shared" si="73"/>
        <v>5.7132648028015902</v>
      </c>
      <c r="EL85" s="39">
        <f t="shared" si="71"/>
        <v>5.6659979925977604</v>
      </c>
      <c r="EM85" s="39">
        <f t="shared" si="71"/>
        <v>6.2267369608336001</v>
      </c>
      <c r="EN85" s="39">
        <f t="shared" si="71"/>
        <v>7.1327897569660896</v>
      </c>
      <c r="EO85" s="39">
        <f t="shared" si="71"/>
        <v>7.5398799118717701</v>
      </c>
      <c r="EP85" s="39">
        <f t="shared" si="71"/>
        <v>8.1576431819621007</v>
      </c>
      <c r="EQ85" s="39">
        <f t="shared" si="71"/>
        <v>8.8086706281342195</v>
      </c>
      <c r="ER85" s="39">
        <f t="shared" si="71"/>
        <v>9.2458569423520007</v>
      </c>
      <c r="ES85" s="39">
        <f t="shared" si="71"/>
        <v>9.3694095963700708</v>
      </c>
      <c r="ET85" s="39">
        <f t="shared" si="71"/>
        <v>9.3599055460609808</v>
      </c>
      <c r="EU85" s="39">
        <f t="shared" si="71"/>
        <v>9.43276993176395</v>
      </c>
      <c r="EV85" s="39">
        <f t="shared" si="71"/>
        <v>9.2902091771277195</v>
      </c>
      <c r="EW85" s="39">
        <f t="shared" si="71"/>
        <v>0</v>
      </c>
      <c r="EX85" s="39">
        <f t="shared" si="71"/>
        <v>9.2854571519731692</v>
      </c>
      <c r="EY85" s="39">
        <f t="shared" si="61"/>
        <v>9.1571524728005702</v>
      </c>
      <c r="EZ85" s="39">
        <f t="shared" si="61"/>
        <v>8.6914540076555493</v>
      </c>
      <c r="FA85" s="39">
        <f t="shared" si="61"/>
        <v>8.2653557521317005</v>
      </c>
      <c r="FB85" s="39">
        <f t="shared" si="54"/>
        <v>7.7236248845140203</v>
      </c>
      <c r="FC85" s="39">
        <f t="shared" si="50"/>
        <v>7.0710134299570502</v>
      </c>
      <c r="FD85" s="39">
        <f t="shared" si="50"/>
        <v>6.6179870318908103</v>
      </c>
      <c r="FE85" s="39">
        <f t="shared" si="50"/>
        <v>6.2013928266760496</v>
      </c>
      <c r="FF85" s="39">
        <f t="shared" si="50"/>
        <v>5.7483664286098</v>
      </c>
      <c r="FG85" s="39">
        <f t="shared" si="50"/>
        <v>5.2462357706132998</v>
      </c>
      <c r="FH85" s="39">
        <f t="shared" si="50"/>
        <v>4.8343935905530797</v>
      </c>
      <c r="FI85" s="39">
        <f t="shared" si="50"/>
        <v>4.7763396832484304</v>
      </c>
      <c r="FK85" s="39">
        <f t="shared" si="68"/>
        <v>0.43143617522728517</v>
      </c>
      <c r="FL85" s="39">
        <f t="shared" si="68"/>
        <v>0.43290523096477995</v>
      </c>
      <c r="FM85" s="39">
        <f t="shared" si="68"/>
        <v>0.40025678406280335</v>
      </c>
      <c r="FN85" s="39">
        <f t="shared" si="68"/>
        <v>0.35347933835454709</v>
      </c>
      <c r="FO85" s="39">
        <f t="shared" si="68"/>
        <v>0.33367025801998362</v>
      </c>
      <c r="FP85" s="39">
        <f t="shared" si="68"/>
        <v>0.30642513560933093</v>
      </c>
      <c r="FQ85" s="39">
        <f t="shared" si="68"/>
        <v>0.28036004916888363</v>
      </c>
      <c r="FR85" s="39">
        <f t="shared" si="68"/>
        <v>0.26432873964504616</v>
      </c>
      <c r="FS85" s="39">
        <f t="shared" si="68"/>
        <v>0.25932538895113516</v>
      </c>
      <c r="FT85" s="39">
        <f t="shared" si="68"/>
        <v>0.25878649065624043</v>
      </c>
      <c r="FU85" s="39">
        <f t="shared" si="68"/>
        <v>0.25536838300206538</v>
      </c>
      <c r="FV85" s="39">
        <f t="shared" si="68"/>
        <v>0.2595470355553775</v>
      </c>
      <c r="FW85" s="39">
        <f t="shared" si="68"/>
        <v>0.99999999999999989</v>
      </c>
      <c r="FX85" s="39">
        <f t="shared" si="68"/>
        <v>0.25970650034265064</v>
      </c>
      <c r="FY85" s="39">
        <f t="shared" si="68"/>
        <v>0.264605626817978</v>
      </c>
      <c r="FZ85" s="39">
        <f t="shared" si="57"/>
        <v>0.28307776850631738</v>
      </c>
      <c r="GA85" s="39">
        <f t="shared" si="55"/>
        <v>0.30086708556593039</v>
      </c>
      <c r="GB85" s="39">
        <f t="shared" si="55"/>
        <v>0.32497943577412186</v>
      </c>
      <c r="GC85" s="39">
        <f t="shared" si="51"/>
        <v>0.35638214935257045</v>
      </c>
      <c r="GD85" s="39">
        <f t="shared" si="51"/>
        <v>0.37986857417601999</v>
      </c>
      <c r="GE85" s="39">
        <f t="shared" si="51"/>
        <v>0.40306637395655487</v>
      </c>
      <c r="GF85" s="39">
        <f t="shared" si="51"/>
        <v>0.42973288026763429</v>
      </c>
      <c r="GG85" s="39">
        <f t="shared" si="51"/>
        <v>0.4603876055266633</v>
      </c>
      <c r="GH85" s="39">
        <f t="shared" si="51"/>
        <v>0.4860005634220404</v>
      </c>
      <c r="GI85" s="39">
        <f t="shared" si="51"/>
        <v>0.4907440305545604</v>
      </c>
      <c r="GJ85" s="39">
        <f t="shared" si="72"/>
        <v>11350000000</v>
      </c>
      <c r="GK85" s="39">
        <f t="shared" si="64"/>
        <v>-7.3016688563006928</v>
      </c>
      <c r="GL85" s="39">
        <f t="shared" si="64"/>
        <v>-7.2721433280698076</v>
      </c>
      <c r="GM85" s="39">
        <f t="shared" si="64"/>
        <v>-7.9532259673826688</v>
      </c>
      <c r="GN85" s="39">
        <f t="shared" si="64"/>
        <v>-9.0327193318737375</v>
      </c>
      <c r="GO85" s="39">
        <f t="shared" si="64"/>
        <v>-9.5336500565031166</v>
      </c>
      <c r="GP85" s="39">
        <f t="shared" si="64"/>
        <v>-10.27351226063873</v>
      </c>
      <c r="GQ85" s="39">
        <f t="shared" si="64"/>
        <v>-11.045677450458911</v>
      </c>
      <c r="GR85" s="39">
        <f t="shared" si="64"/>
        <v>-11.557112296147853</v>
      </c>
      <c r="GS85" s="39">
        <f t="shared" si="63"/>
        <v>-11.723099241041503</v>
      </c>
      <c r="GT85" s="39">
        <f t="shared" si="63"/>
        <v>-11.741167974795001</v>
      </c>
      <c r="GU85" s="39">
        <f t="shared" si="63"/>
        <v>-11.856657469386363</v>
      </c>
      <c r="GV85" s="39">
        <f t="shared" si="63"/>
        <v>-11.715678541966847</v>
      </c>
      <c r="GW85" s="39">
        <f t="shared" si="63"/>
        <v>-9.6432746655328714E-16</v>
      </c>
      <c r="GX85" s="39">
        <f t="shared" si="63"/>
        <v>-11.710343600589662</v>
      </c>
      <c r="GY85" s="39">
        <f t="shared" si="63"/>
        <v>-11.548018496242026</v>
      </c>
      <c r="GZ85" s="39">
        <f t="shared" si="63"/>
        <v>-10.961884731677021</v>
      </c>
      <c r="HA85" s="39">
        <f t="shared" si="47"/>
        <v>-10.432506417279814</v>
      </c>
      <c r="HB85" s="39">
        <f t="shared" si="47"/>
        <v>-9.7628823934923989</v>
      </c>
      <c r="HC85" s="39">
        <f t="shared" si="47"/>
        <v>-8.9616811449943796</v>
      </c>
      <c r="HD85" s="39">
        <f t="shared" si="45"/>
        <v>-8.4073326667559574</v>
      </c>
      <c r="HE85" s="39">
        <f t="shared" si="45"/>
        <v>-7.8924686320397752</v>
      </c>
      <c r="HF85" s="39">
        <f t="shared" si="45"/>
        <v>-7.3360283150820402</v>
      </c>
      <c r="HG85" s="39">
        <f t="shared" si="45"/>
        <v>-6.7375275376752235</v>
      </c>
      <c r="HH85" s="39">
        <f t="shared" si="45"/>
        <v>-6.2672645451680706</v>
      </c>
      <c r="HI85" s="39">
        <f t="shared" si="45"/>
        <v>-6.1828994896984835</v>
      </c>
    </row>
    <row r="86" spans="1:217" s="39" customFormat="1">
      <c r="A86" s="20"/>
      <c r="B86" s="184"/>
      <c r="C86" s="40">
        <v>11.4</v>
      </c>
      <c r="D86" s="41">
        <v>6.5034695238095237</v>
      </c>
      <c r="E86" s="42">
        <v>6.5389999999999997</v>
      </c>
      <c r="F86" s="42">
        <v>6.7380000000000004</v>
      </c>
      <c r="G86" s="42">
        <v>6.9880000000000004</v>
      </c>
      <c r="H86" s="42">
        <v>7.1239999999999997</v>
      </c>
      <c r="I86" s="42">
        <v>7.3029999999999999</v>
      </c>
      <c r="J86" s="42">
        <v>7.5049999999999999</v>
      </c>
      <c r="K86" s="42">
        <v>7.63</v>
      </c>
      <c r="L86" s="42">
        <v>7.7110000000000003</v>
      </c>
      <c r="M86" s="42">
        <v>7.782</v>
      </c>
      <c r="N86" s="42">
        <v>7.8789999999999996</v>
      </c>
      <c r="O86" s="43">
        <v>7.89</v>
      </c>
      <c r="P86" s="20"/>
      <c r="Q86" s="41">
        <v>7.89</v>
      </c>
      <c r="R86" s="42">
        <v>7.82</v>
      </c>
      <c r="S86" s="42">
        <v>7.6020000000000003</v>
      </c>
      <c r="T86" s="42">
        <v>7.4</v>
      </c>
      <c r="U86" s="42">
        <v>7.1980000000000004</v>
      </c>
      <c r="V86" s="42">
        <v>6.9729999999999999</v>
      </c>
      <c r="W86" s="42">
        <v>6.8109999999999999</v>
      </c>
      <c r="X86" s="42">
        <v>6.6609999999999996</v>
      </c>
      <c r="Y86" s="42">
        <v>6.4950000000000001</v>
      </c>
      <c r="Z86" s="42">
        <v>6.3259999999999996</v>
      </c>
      <c r="AA86" s="42">
        <v>6.2060000000000004</v>
      </c>
      <c r="AB86" s="43">
        <v>6.155961904761905</v>
      </c>
      <c r="AD86" s="20"/>
      <c r="AE86" s="184"/>
      <c r="AF86" s="40">
        <v>11.4</v>
      </c>
      <c r="AG86" s="41">
        <v>3.60152380952381</v>
      </c>
      <c r="AH86" s="42">
        <v>3.5670000000000002</v>
      </c>
      <c r="AI86" s="42">
        <v>3.9260000000000002</v>
      </c>
      <c r="AJ86" s="42">
        <v>4.492</v>
      </c>
      <c r="AK86" s="42">
        <v>4.7430000000000003</v>
      </c>
      <c r="AL86" s="42">
        <v>5.1390000000000002</v>
      </c>
      <c r="AM86" s="42">
        <v>5.5590000000000002</v>
      </c>
      <c r="AN86" s="42">
        <v>5.82</v>
      </c>
      <c r="AO86" s="42">
        <v>5.9039999999999999</v>
      </c>
      <c r="AP86" s="42">
        <v>5.907</v>
      </c>
      <c r="AQ86" s="42">
        <v>5.94</v>
      </c>
      <c r="AR86" s="43">
        <v>5.8570000000000002</v>
      </c>
      <c r="AS86" s="20"/>
      <c r="AT86" s="41">
        <v>5.8540000000000001</v>
      </c>
      <c r="AU86" s="42">
        <v>5.7670000000000003</v>
      </c>
      <c r="AV86" s="42">
        <v>5.4850000000000003</v>
      </c>
      <c r="AW86" s="42">
        <v>5.2060000000000004</v>
      </c>
      <c r="AX86" s="42">
        <v>4.8639999999999999</v>
      </c>
      <c r="AY86" s="42">
        <v>4.46</v>
      </c>
      <c r="AZ86" s="42">
        <v>4.17</v>
      </c>
      <c r="BA86" s="42">
        <v>3.9089999999999998</v>
      </c>
      <c r="BB86" s="42">
        <v>3.6230000000000002</v>
      </c>
      <c r="BC86" s="42">
        <v>3.31</v>
      </c>
      <c r="BD86" s="42">
        <v>3.052</v>
      </c>
      <c r="BE86" s="43">
        <v>3.0098704761904762</v>
      </c>
      <c r="BH86" s="118" t="str">
        <f t="shared" si="37"/>
        <v>6.50346952380952+3.60152380952381i</v>
      </c>
      <c r="BI86" s="118" t="str">
        <f t="shared" si="37"/>
        <v>6.539+3.567i</v>
      </c>
      <c r="BJ86" s="118" t="str">
        <f t="shared" si="37"/>
        <v>6.738+3.926i</v>
      </c>
      <c r="BK86" s="118" t="str">
        <f t="shared" si="37"/>
        <v>6.988+4.492i</v>
      </c>
      <c r="BL86" s="118" t="str">
        <f t="shared" si="37"/>
        <v>7.124+4.743i</v>
      </c>
      <c r="BM86" s="118" t="str">
        <f t="shared" si="37"/>
        <v>7.303+5.139i</v>
      </c>
      <c r="BN86" s="118" t="str">
        <f t="shared" si="37"/>
        <v>7.505+5.559i</v>
      </c>
      <c r="BO86" s="118" t="str">
        <f t="shared" si="37"/>
        <v>7.63+5.82i</v>
      </c>
      <c r="BP86" s="118" t="str">
        <f t="shared" si="37"/>
        <v>7.711+5.904i</v>
      </c>
      <c r="BQ86" s="118" t="str">
        <f t="shared" si="58"/>
        <v>7.782+5.907i</v>
      </c>
      <c r="BR86" s="118" t="str">
        <f t="shared" si="58"/>
        <v>7.879+5.94i</v>
      </c>
      <c r="BS86" s="118" t="str">
        <f t="shared" si="58"/>
        <v>7.89+5.857i</v>
      </c>
      <c r="BT86" s="118" t="str">
        <f t="shared" si="58"/>
        <v>0</v>
      </c>
      <c r="BU86" s="118" t="str">
        <f t="shared" si="58"/>
        <v>7.89+5.854i</v>
      </c>
      <c r="BV86" s="118" t="str">
        <f t="shared" si="58"/>
        <v>7.82+5.767i</v>
      </c>
      <c r="BW86" s="118" t="str">
        <f t="shared" si="58"/>
        <v>7.602+5.485i</v>
      </c>
      <c r="BX86" s="118" t="str">
        <f t="shared" si="58"/>
        <v>7.4+5.206i</v>
      </c>
      <c r="BY86" s="118" t="str">
        <f t="shared" si="58"/>
        <v>7.198+4.864i</v>
      </c>
      <c r="BZ86" s="118" t="str">
        <f t="shared" si="46"/>
        <v>6.973+4.46i</v>
      </c>
      <c r="CA86" s="118" t="str">
        <f t="shared" si="46"/>
        <v>6.811+4.17i</v>
      </c>
      <c r="CB86" s="118" t="str">
        <f t="shared" si="46"/>
        <v>6.661+3.909i</v>
      </c>
      <c r="CC86" s="118" t="str">
        <f t="shared" si="44"/>
        <v>6.495+3.623i</v>
      </c>
      <c r="CD86" s="118" t="str">
        <f t="shared" si="44"/>
        <v>6.326+3.31i</v>
      </c>
      <c r="CE86" s="118" t="str">
        <f t="shared" si="44"/>
        <v>6.206+3.052i</v>
      </c>
      <c r="CF86" s="118" t="str">
        <f t="shared" si="44"/>
        <v>6.1559619047619+3.00987047619048i</v>
      </c>
      <c r="CG86" s="118" t="str">
        <f t="shared" si="44"/>
        <v>0</v>
      </c>
      <c r="CH86" s="39">
        <f t="shared" si="69"/>
        <v>11400000000</v>
      </c>
      <c r="CI86" s="121">
        <f t="shared" si="70"/>
        <v>1.577060979650313</v>
      </c>
      <c r="CJ86" s="121" t="str">
        <f t="shared" si="67"/>
        <v>10.256368018345+5.67982266728155i</v>
      </c>
      <c r="CK86" s="121" t="str">
        <f t="shared" si="67"/>
        <v>10.3124017459334+5.62537651441267i</v>
      </c>
      <c r="CL86" s="121" t="str">
        <f t="shared" si="67"/>
        <v>10.6262368808838+6.19154140610713i</v>
      </c>
      <c r="CM86" s="121" t="str">
        <f t="shared" si="67"/>
        <v>11.0205021257964+7.08415792058921i</v>
      </c>
      <c r="CN86" s="121" t="str">
        <f t="shared" si="67"/>
        <v>11.2349824190288+7.48000022648143i</v>
      </c>
      <c r="CO86" s="121" t="str">
        <f t="shared" si="67"/>
        <v>11.5172763343862+8.10451637442296i</v>
      </c>
      <c r="CP86" s="121" t="str">
        <f t="shared" si="67"/>
        <v>11.8358426522756+8.76688198587609i</v>
      </c>
      <c r="CQ86" s="121" t="str">
        <f t="shared" si="67"/>
        <v>12.0329752747319+9.17849490156482i</v>
      </c>
      <c r="CR86" s="121" t="str">
        <f t="shared" si="67"/>
        <v>12.1607172140836+9.31096802385545i</v>
      </c>
      <c r="CS86" s="121" t="str">
        <f t="shared" si="67"/>
        <v>12.2726885436387+9.3156992067944i</v>
      </c>
      <c r="CT86" s="121" t="str">
        <f t="shared" si="67"/>
        <v>12.4256634586648+9.36774221912286i</v>
      </c>
      <c r="CU86" s="121" t="str">
        <f t="shared" si="67"/>
        <v>12.443011129441+9.23684615781188i</v>
      </c>
      <c r="CV86" s="121" t="str">
        <f t="shared" si="67"/>
        <v>0</v>
      </c>
      <c r="CW86" s="121" t="str">
        <f t="shared" si="67"/>
        <v>12.443011129441+9.23211497487293i</v>
      </c>
      <c r="CX86" s="121" t="str">
        <f t="shared" si="67"/>
        <v>12.3326168608654+9.09491066964336i</v>
      </c>
      <c r="CY86" s="121" t="str">
        <f t="shared" si="56"/>
        <v>11.9888175673017+8.65017947338197i</v>
      </c>
      <c r="CZ86" s="121" t="str">
        <f t="shared" si="52"/>
        <v>11.6702512494123+8.21017946005953i</v>
      </c>
      <c r="DA86" s="121" t="str">
        <f t="shared" si="52"/>
        <v>11.351684931523+7.67082460501912i</v>
      </c>
      <c r="DB86" s="121" t="str">
        <f t="shared" si="48"/>
        <v>10.9968462111016+7.0336919692404i</v>
      </c>
      <c r="DC86" s="121" t="str">
        <f t="shared" si="48"/>
        <v>10.7413623323983+6.57634428514181i</v>
      </c>
      <c r="DD86" s="121" t="str">
        <f t="shared" si="48"/>
        <v>10.5048031854507+6.16473136945307i</v>
      </c>
      <c r="DE86" s="121" t="str">
        <f t="shared" si="48"/>
        <v>10.2430110628288+5.71369192927308i</v>
      </c>
      <c r="DF86" s="121" t="str">
        <f t="shared" si="48"/>
        <v>9.97648775726788+5.22007184264254i</v>
      </c>
      <c r="DG86" s="121" t="str">
        <f t="shared" si="48"/>
        <v>9.78724043970984+4.81319010989275i</v>
      </c>
      <c r="DH86" s="121" t="str">
        <f t="shared" si="48"/>
        <v>9.70832731221381+4.74674928180151i</v>
      </c>
      <c r="DI86" s="121"/>
      <c r="DK86" s="39">
        <f t="shared" si="66"/>
        <v>10.256368018345</v>
      </c>
      <c r="DL86" s="39">
        <f t="shared" si="66"/>
        <v>10.3124017459334</v>
      </c>
      <c r="DM86" s="39">
        <f t="shared" si="66"/>
        <v>10.6262368808838</v>
      </c>
      <c r="DN86" s="39">
        <f t="shared" si="66"/>
        <v>11.0205021257964</v>
      </c>
      <c r="DO86" s="39">
        <f t="shared" si="66"/>
        <v>11.2349824190288</v>
      </c>
      <c r="DP86" s="39">
        <f t="shared" si="66"/>
        <v>11.517276334386199</v>
      </c>
      <c r="DQ86" s="39">
        <f t="shared" si="66"/>
        <v>11.8358426522756</v>
      </c>
      <c r="DR86" s="39">
        <f t="shared" si="66"/>
        <v>12.0329752747319</v>
      </c>
      <c r="DS86" s="39">
        <f t="shared" si="66"/>
        <v>12.160717214083601</v>
      </c>
      <c r="DT86" s="39">
        <f t="shared" si="66"/>
        <v>12.272688543638701</v>
      </c>
      <c r="DU86" s="39">
        <f t="shared" si="66"/>
        <v>12.4256634586648</v>
      </c>
      <c r="DV86" s="39">
        <f t="shared" si="66"/>
        <v>12.443011129441</v>
      </c>
      <c r="DW86" s="39">
        <f t="shared" si="66"/>
        <v>0</v>
      </c>
      <c r="DX86" s="39">
        <f t="shared" si="66"/>
        <v>12.443011129441</v>
      </c>
      <c r="DY86" s="39">
        <f t="shared" si="66"/>
        <v>12.3326168608654</v>
      </c>
      <c r="DZ86" s="39">
        <f t="shared" si="65"/>
        <v>11.9888175673017</v>
      </c>
      <c r="EA86" s="39">
        <f t="shared" si="53"/>
        <v>11.670251249412299</v>
      </c>
      <c r="EB86" s="39">
        <f t="shared" si="53"/>
        <v>11.351684931523</v>
      </c>
      <c r="EC86" s="39">
        <f t="shared" si="49"/>
        <v>10.9968462111016</v>
      </c>
      <c r="ED86" s="39">
        <f t="shared" si="49"/>
        <v>10.7413623323983</v>
      </c>
      <c r="EE86" s="39">
        <f t="shared" si="49"/>
        <v>10.504803185450699</v>
      </c>
      <c r="EF86" s="39">
        <f t="shared" si="49"/>
        <v>10.243011062828799</v>
      </c>
      <c r="EG86" s="39">
        <f t="shared" si="49"/>
        <v>9.9764877572678792</v>
      </c>
      <c r="EH86" s="39">
        <f t="shared" si="49"/>
        <v>9.7872404397098407</v>
      </c>
      <c r="EI86" s="39">
        <f t="shared" si="49"/>
        <v>9.7083273122138092</v>
      </c>
      <c r="EK86" s="39">
        <f t="shared" si="73"/>
        <v>5.6798226672815497</v>
      </c>
      <c r="EL86" s="39">
        <f t="shared" si="71"/>
        <v>5.6253765144126699</v>
      </c>
      <c r="EM86" s="39">
        <f t="shared" si="71"/>
        <v>6.1915414061071301</v>
      </c>
      <c r="EN86" s="39">
        <f t="shared" si="71"/>
        <v>7.0841579205892096</v>
      </c>
      <c r="EO86" s="39">
        <f t="shared" si="71"/>
        <v>7.4800002264814296</v>
      </c>
      <c r="EP86" s="39">
        <f t="shared" si="71"/>
        <v>8.1045163744229605</v>
      </c>
      <c r="EQ86" s="39">
        <f t="shared" si="71"/>
        <v>8.7668819858760898</v>
      </c>
      <c r="ER86" s="39">
        <f t="shared" si="71"/>
        <v>9.1784949015648198</v>
      </c>
      <c r="ES86" s="39">
        <f t="shared" si="71"/>
        <v>9.31096802385545</v>
      </c>
      <c r="ET86" s="39">
        <f t="shared" si="71"/>
        <v>9.3156992067944007</v>
      </c>
      <c r="EU86" s="39">
        <f t="shared" si="71"/>
        <v>9.3677422191228601</v>
      </c>
      <c r="EV86" s="39">
        <f t="shared" si="71"/>
        <v>9.2368461578118808</v>
      </c>
      <c r="EW86" s="39">
        <f t="shared" si="71"/>
        <v>0</v>
      </c>
      <c r="EX86" s="39">
        <f t="shared" si="71"/>
        <v>9.2321149748729301</v>
      </c>
      <c r="EY86" s="39">
        <f t="shared" si="61"/>
        <v>9.0949106696433599</v>
      </c>
      <c r="EZ86" s="39">
        <f t="shared" si="61"/>
        <v>8.6501794733819697</v>
      </c>
      <c r="FA86" s="39">
        <f t="shared" si="61"/>
        <v>8.2101794600595301</v>
      </c>
      <c r="FB86" s="39">
        <f t="shared" si="54"/>
        <v>7.6708246050191198</v>
      </c>
      <c r="FC86" s="39">
        <f t="shared" si="50"/>
        <v>7.0336919692404001</v>
      </c>
      <c r="FD86" s="39">
        <f t="shared" si="50"/>
        <v>6.5763442851418104</v>
      </c>
      <c r="FE86" s="39">
        <f t="shared" si="50"/>
        <v>6.1647313694530697</v>
      </c>
      <c r="FF86" s="39">
        <f t="shared" si="50"/>
        <v>5.7136919292730797</v>
      </c>
      <c r="FG86" s="39">
        <f t="shared" si="50"/>
        <v>5.2200718426425397</v>
      </c>
      <c r="FH86" s="39">
        <f t="shared" si="50"/>
        <v>4.8131901098927496</v>
      </c>
      <c r="FI86" s="39">
        <f t="shared" si="50"/>
        <v>4.7467492818015096</v>
      </c>
      <c r="FK86" s="39">
        <f t="shared" si="68"/>
        <v>0.43394774565385436</v>
      </c>
      <c r="FL86" s="39">
        <f t="shared" si="68"/>
        <v>0.43590129778768516</v>
      </c>
      <c r="FM86" s="39">
        <f t="shared" si="68"/>
        <v>0.40275898296692525</v>
      </c>
      <c r="FN86" s="39">
        <f t="shared" si="68"/>
        <v>0.35625848160048312</v>
      </c>
      <c r="FO86" s="39">
        <f t="shared" si="68"/>
        <v>0.33690279044778881</v>
      </c>
      <c r="FP86" s="39">
        <f t="shared" si="68"/>
        <v>0.30917243357249741</v>
      </c>
      <c r="FQ86" s="39">
        <f t="shared" si="68"/>
        <v>0.28233476337651314</v>
      </c>
      <c r="FR86" s="39">
        <f t="shared" si="68"/>
        <v>0.26703117999421705</v>
      </c>
      <c r="FS86" s="39">
        <f t="shared" si="68"/>
        <v>0.26178527154368469</v>
      </c>
      <c r="FT86" s="39">
        <f t="shared" si="68"/>
        <v>0.26071205981827478</v>
      </c>
      <c r="FU86" s="39">
        <f t="shared" si="68"/>
        <v>0.2578533337549937</v>
      </c>
      <c r="FV86" s="39">
        <f t="shared" si="68"/>
        <v>0.26174584432997045</v>
      </c>
      <c r="FW86" s="39">
        <f t="shared" si="68"/>
        <v>0.99999999999999989</v>
      </c>
      <c r="FX86" s="39">
        <f t="shared" si="68"/>
        <v>0.26189307110530019</v>
      </c>
      <c r="FY86" s="39">
        <f t="shared" si="68"/>
        <v>0.2671480403139499</v>
      </c>
      <c r="FZ86" s="39">
        <f t="shared" si="57"/>
        <v>0.28493353288202045</v>
      </c>
      <c r="GA86" s="39">
        <f t="shared" si="55"/>
        <v>0.30368773609582239</v>
      </c>
      <c r="GB86" s="39">
        <f t="shared" si="55"/>
        <v>0.32782382139231631</v>
      </c>
      <c r="GC86" s="39">
        <f t="shared" si="51"/>
        <v>0.35876178187187796</v>
      </c>
      <c r="GD86" s="39">
        <f t="shared" si="51"/>
        <v>0.38278456734935346</v>
      </c>
      <c r="GE86" s="39">
        <f t="shared" si="51"/>
        <v>0.40578563836224446</v>
      </c>
      <c r="GF86" s="39">
        <f t="shared" si="51"/>
        <v>0.43240146238731664</v>
      </c>
      <c r="GG86" s="39">
        <f t="shared" si="51"/>
        <v>0.4627365537235083</v>
      </c>
      <c r="GH86" s="39">
        <f t="shared" si="51"/>
        <v>0.48821960072249015</v>
      </c>
      <c r="GI86" s="39">
        <f t="shared" si="51"/>
        <v>0.49331635927772627</v>
      </c>
      <c r="GJ86" s="39">
        <f t="shared" si="72"/>
        <v>11400000000</v>
      </c>
      <c r="GK86" s="39">
        <f t="shared" si="64"/>
        <v>-7.2512512687581223</v>
      </c>
      <c r="GL86" s="39">
        <f t="shared" si="64"/>
        <v>-7.2122367595320132</v>
      </c>
      <c r="GM86" s="39">
        <f t="shared" si="64"/>
        <v>-7.8990952895859126</v>
      </c>
      <c r="GN86" s="39">
        <f t="shared" si="64"/>
        <v>-8.9646957484580181</v>
      </c>
      <c r="GO86" s="39">
        <f t="shared" si="64"/>
        <v>-9.4499078378986443</v>
      </c>
      <c r="GP86" s="39">
        <f t="shared" si="64"/>
        <v>-10.195984711701394</v>
      </c>
      <c r="GQ86" s="39">
        <f t="shared" si="64"/>
        <v>-10.984712893095118</v>
      </c>
      <c r="GR86" s="39">
        <f t="shared" si="64"/>
        <v>-11.468760502384448</v>
      </c>
      <c r="GS86" s="39">
        <f t="shared" si="63"/>
        <v>-11.64109582394358</v>
      </c>
      <c r="GT86" s="39">
        <f t="shared" si="63"/>
        <v>-11.676777582127</v>
      </c>
      <c r="GU86" s="39">
        <f t="shared" si="63"/>
        <v>-11.77254498558835</v>
      </c>
      <c r="GV86" s="39">
        <f t="shared" si="63"/>
        <v>-11.642404095476341</v>
      </c>
      <c r="GW86" s="39">
        <f t="shared" si="63"/>
        <v>-9.6432746655328714E-16</v>
      </c>
      <c r="GX86" s="39">
        <f t="shared" si="63"/>
        <v>-11.637519830696606</v>
      </c>
      <c r="GY86" s="39">
        <f t="shared" si="63"/>
        <v>-11.464960145433549</v>
      </c>
      <c r="GZ86" s="39">
        <f t="shared" si="63"/>
        <v>-10.905128741525239</v>
      </c>
      <c r="HA86" s="39">
        <f t="shared" si="47"/>
        <v>-10.351454919188406</v>
      </c>
      <c r="HB86" s="39">
        <f t="shared" si="47"/>
        <v>-9.6871898302374166</v>
      </c>
      <c r="HC86" s="39">
        <f t="shared" si="47"/>
        <v>-8.9038765525918713</v>
      </c>
      <c r="HD86" s="39">
        <f t="shared" si="45"/>
        <v>-8.3409115981610942</v>
      </c>
      <c r="HE86" s="39">
        <f t="shared" si="45"/>
        <v>-7.834066553170298</v>
      </c>
      <c r="HF86" s="39">
        <f t="shared" si="45"/>
        <v>-7.2822569185342099</v>
      </c>
      <c r="HG86" s="39">
        <f t="shared" si="45"/>
        <v>-6.693323843873995</v>
      </c>
      <c r="HH86" s="39">
        <f t="shared" si="45"/>
        <v>-6.2276957759374536</v>
      </c>
      <c r="HI86" s="39">
        <f t="shared" si="45"/>
        <v>-6.1374896459065802</v>
      </c>
    </row>
    <row r="87" spans="1:217" s="39" customFormat="1">
      <c r="A87" s="20"/>
      <c r="B87" s="184"/>
      <c r="C87" s="40">
        <v>11.45</v>
      </c>
      <c r="D87" s="41">
        <v>6.5041414285714287</v>
      </c>
      <c r="E87" s="42">
        <v>6.5410000000000004</v>
      </c>
      <c r="F87" s="42">
        <v>6.7359999999999998</v>
      </c>
      <c r="G87" s="42">
        <v>6.9859999999999998</v>
      </c>
      <c r="H87" s="42">
        <v>7.117</v>
      </c>
      <c r="I87" s="42">
        <v>7.2990000000000004</v>
      </c>
      <c r="J87" s="42">
        <v>7.5049999999999999</v>
      </c>
      <c r="K87" s="42">
        <v>7.625</v>
      </c>
      <c r="L87" s="42">
        <v>7.7130000000000001</v>
      </c>
      <c r="M87" s="42">
        <v>7.78</v>
      </c>
      <c r="N87" s="42">
        <v>7.8739999999999997</v>
      </c>
      <c r="O87" s="43">
        <v>7.8760000000000003</v>
      </c>
      <c r="P87" s="20"/>
      <c r="Q87" s="41">
        <v>7.8769999999999998</v>
      </c>
      <c r="R87" s="42">
        <v>7.81</v>
      </c>
      <c r="S87" s="42">
        <v>7.5919999999999996</v>
      </c>
      <c r="T87" s="42">
        <v>7.4020000000000001</v>
      </c>
      <c r="U87" s="42">
        <v>7.1929999999999996</v>
      </c>
      <c r="V87" s="42">
        <v>6.97</v>
      </c>
      <c r="W87" s="42">
        <v>6.81</v>
      </c>
      <c r="X87" s="42">
        <v>6.6559999999999997</v>
      </c>
      <c r="Y87" s="42">
        <v>6.492</v>
      </c>
      <c r="Z87" s="42">
        <v>6.3230000000000004</v>
      </c>
      <c r="AA87" s="42">
        <v>6.2060000000000004</v>
      </c>
      <c r="AB87" s="43">
        <v>6.1509528571428573</v>
      </c>
      <c r="AD87" s="20"/>
      <c r="AE87" s="184"/>
      <c r="AF87" s="40">
        <v>11.45</v>
      </c>
      <c r="AG87" s="41">
        <v>3.5909880952380955</v>
      </c>
      <c r="AH87" s="42">
        <v>3.5619999999999998</v>
      </c>
      <c r="AI87" s="42">
        <v>3.9180000000000001</v>
      </c>
      <c r="AJ87" s="42">
        <v>4.4859999999999998</v>
      </c>
      <c r="AK87" s="42">
        <v>4.7309999999999999</v>
      </c>
      <c r="AL87" s="42">
        <v>5.1269999999999998</v>
      </c>
      <c r="AM87" s="42">
        <v>5.5380000000000003</v>
      </c>
      <c r="AN87" s="42">
        <v>5.7990000000000004</v>
      </c>
      <c r="AO87" s="42">
        <v>5.8819999999999997</v>
      </c>
      <c r="AP87" s="42">
        <v>5.88</v>
      </c>
      <c r="AQ87" s="42">
        <v>5.9109999999999996</v>
      </c>
      <c r="AR87" s="43">
        <v>5.8280000000000003</v>
      </c>
      <c r="AS87" s="20"/>
      <c r="AT87" s="41">
        <v>5.8250000000000002</v>
      </c>
      <c r="AU87" s="42">
        <v>5.7389999999999999</v>
      </c>
      <c r="AV87" s="42">
        <v>5.4560000000000004</v>
      </c>
      <c r="AW87" s="42">
        <v>5.1879999999999997</v>
      </c>
      <c r="AX87" s="42">
        <v>4.84</v>
      </c>
      <c r="AY87" s="42">
        <v>4.4409999999999998</v>
      </c>
      <c r="AZ87" s="42">
        <v>4.1630000000000003</v>
      </c>
      <c r="BA87" s="42">
        <v>3.8969999999999998</v>
      </c>
      <c r="BB87" s="42">
        <v>3.621</v>
      </c>
      <c r="BC87" s="42">
        <v>3.3090000000000002</v>
      </c>
      <c r="BD87" s="42">
        <v>3.05</v>
      </c>
      <c r="BE87" s="43">
        <v>3.0029971428571427</v>
      </c>
      <c r="BH87" s="118" t="str">
        <f t="shared" si="37"/>
        <v>6.50414142857143+3.5909880952381i</v>
      </c>
      <c r="BI87" s="118" t="str">
        <f t="shared" si="37"/>
        <v>6.541+3.562i</v>
      </c>
      <c r="BJ87" s="118" t="str">
        <f t="shared" si="37"/>
        <v>6.736+3.918i</v>
      </c>
      <c r="BK87" s="118" t="str">
        <f t="shared" si="37"/>
        <v>6.986+4.486i</v>
      </c>
      <c r="BL87" s="118" t="str">
        <f t="shared" si="37"/>
        <v>7.117+4.731i</v>
      </c>
      <c r="BM87" s="118" t="str">
        <f t="shared" si="37"/>
        <v>7.299+5.127i</v>
      </c>
      <c r="BN87" s="118" t="str">
        <f t="shared" si="37"/>
        <v>7.505+5.538i</v>
      </c>
      <c r="BO87" s="118" t="str">
        <f t="shared" si="37"/>
        <v>7.625+5.799i</v>
      </c>
      <c r="BP87" s="118" t="str">
        <f t="shared" si="37"/>
        <v>7.713+5.882i</v>
      </c>
      <c r="BQ87" s="118" t="str">
        <f t="shared" si="58"/>
        <v>7.78+5.88i</v>
      </c>
      <c r="BR87" s="118" t="str">
        <f t="shared" si="58"/>
        <v>7.874+5.911i</v>
      </c>
      <c r="BS87" s="118" t="str">
        <f t="shared" si="58"/>
        <v>7.876+5.828i</v>
      </c>
      <c r="BT87" s="118" t="str">
        <f t="shared" si="58"/>
        <v>0</v>
      </c>
      <c r="BU87" s="118" t="str">
        <f t="shared" si="58"/>
        <v>7.877+5.825i</v>
      </c>
      <c r="BV87" s="118" t="str">
        <f t="shared" si="58"/>
        <v>7.81+5.739i</v>
      </c>
      <c r="BW87" s="118" t="str">
        <f t="shared" si="58"/>
        <v>7.592+5.456i</v>
      </c>
      <c r="BX87" s="118" t="str">
        <f t="shared" si="58"/>
        <v>7.402+5.188i</v>
      </c>
      <c r="BY87" s="118" t="str">
        <f t="shared" si="58"/>
        <v>7.193+4.84i</v>
      </c>
      <c r="BZ87" s="118" t="str">
        <f t="shared" si="46"/>
        <v>6.97+4.441i</v>
      </c>
      <c r="CA87" s="118" t="str">
        <f t="shared" si="46"/>
        <v>6.81+4.163i</v>
      </c>
      <c r="CB87" s="118" t="str">
        <f t="shared" si="46"/>
        <v>6.656+3.897i</v>
      </c>
      <c r="CC87" s="118" t="str">
        <f t="shared" si="44"/>
        <v>6.492+3.621i</v>
      </c>
      <c r="CD87" s="118" t="str">
        <f t="shared" si="44"/>
        <v>6.323+3.309i</v>
      </c>
      <c r="CE87" s="118" t="str">
        <f t="shared" si="44"/>
        <v>6.206+3.05i</v>
      </c>
      <c r="CF87" s="118" t="str">
        <f t="shared" si="44"/>
        <v>6.15095285714286+3.00299714285714i</v>
      </c>
      <c r="CG87" s="118" t="str">
        <f t="shared" si="44"/>
        <v>0</v>
      </c>
      <c r="CH87" s="39">
        <f t="shared" si="69"/>
        <v>11450000000</v>
      </c>
      <c r="CI87" s="121">
        <f t="shared" si="70"/>
        <v>1.5701742504815344</v>
      </c>
      <c r="CJ87" s="121" t="str">
        <f t="shared" si="67"/>
        <v>10.212635392633+5.6384770409286i</v>
      </c>
      <c r="CK87" s="121" t="str">
        <f t="shared" si="67"/>
        <v>10.2705097723997+5.59296068021523i</v>
      </c>
      <c r="CL87" s="121" t="str">
        <f t="shared" si="67"/>
        <v>10.5766937512436+6.15194271338665i</v>
      </c>
      <c r="CM87" s="121" t="str">
        <f t="shared" si="67"/>
        <v>10.969237313864+7.04380168766016i</v>
      </c>
      <c r="CN87" s="121" t="str">
        <f t="shared" si="67"/>
        <v>11.1749301406771+7.42849437902814i</v>
      </c>
      <c r="CO87" s="121" t="str">
        <f t="shared" si="67"/>
        <v>11.4607018542647+8.05028338221883i</v>
      </c>
      <c r="CP87" s="121" t="str">
        <f t="shared" si="67"/>
        <v>11.7841577498639+8.69562499916674i</v>
      </c>
      <c r="CQ87" s="121" t="str">
        <f t="shared" si="67"/>
        <v>11.9725786599217+9.10544047854242i</v>
      </c>
      <c r="CR87" s="121" t="str">
        <f t="shared" si="67"/>
        <v>12.1107539939641+9.23576494133238i</v>
      </c>
      <c r="CS87" s="121" t="str">
        <f t="shared" si="67"/>
        <v>12.2159556687463+9.23262459283142i</v>
      </c>
      <c r="CT87" s="121" t="str">
        <f t="shared" si="67"/>
        <v>12.3635520482916+9.28129999459635i</v>
      </c>
      <c r="CU87" s="121" t="str">
        <f t="shared" si="67"/>
        <v>12.3666923967926+9.15097553180638i</v>
      </c>
      <c r="CV87" s="121" t="str">
        <f t="shared" si="67"/>
        <v>0</v>
      </c>
      <c r="CW87" s="121" t="str">
        <f t="shared" si="67"/>
        <v>12.368262571043+9.14626500905494i</v>
      </c>
      <c r="CX87" s="121" t="str">
        <f t="shared" si="67"/>
        <v>12.2630608962608+9.01123002351352i</v>
      </c>
      <c r="CY87" s="121" t="str">
        <f t="shared" si="56"/>
        <v>11.9207629096558+8.56687071062725i</v>
      </c>
      <c r="CZ87" s="121" t="str">
        <f t="shared" si="52"/>
        <v>11.6224298020643+8.1460640114982i</v>
      </c>
      <c r="DA87" s="121" t="str">
        <f t="shared" si="52"/>
        <v>11.2942633837137+7.59964337233063i</v>
      </c>
      <c r="DB87" s="121" t="str">
        <f t="shared" si="48"/>
        <v>10.9441145258563+6.97314384638849i</v>
      </c>
      <c r="DC87" s="121" t="str">
        <f t="shared" si="48"/>
        <v>10.6928866457792+6.53663540475463i</v>
      </c>
      <c r="DD87" s="121" t="str">
        <f t="shared" si="48"/>
        <v>10.4510798112051+6.11896905412654i</v>
      </c>
      <c r="DE87" s="121" t="str">
        <f t="shared" si="48"/>
        <v>10.1935712341261+5.68560096099364i</v>
      </c>
      <c r="DF87" s="121" t="str">
        <f t="shared" si="48"/>
        <v>9.92821178579474+5.1957065948434i</v>
      </c>
      <c r="DG87" s="121" t="str">
        <f t="shared" si="48"/>
        <v>9.7445013984884+4.78903146396868i</v>
      </c>
      <c r="DH87" s="121" t="str">
        <f t="shared" si="48"/>
        <v>9.65806779221154+4.7152287879839i</v>
      </c>
      <c r="DI87" s="121"/>
      <c r="DK87" s="39">
        <f t="shared" si="66"/>
        <v>10.212635392633</v>
      </c>
      <c r="DL87" s="39">
        <f t="shared" si="66"/>
        <v>10.2705097723997</v>
      </c>
      <c r="DM87" s="39">
        <f t="shared" si="66"/>
        <v>10.576693751243599</v>
      </c>
      <c r="DN87" s="39">
        <f t="shared" si="66"/>
        <v>10.969237313863999</v>
      </c>
      <c r="DO87" s="39">
        <f t="shared" si="66"/>
        <v>11.1749301406771</v>
      </c>
      <c r="DP87" s="39">
        <f t="shared" si="66"/>
        <v>11.4607018542647</v>
      </c>
      <c r="DQ87" s="39">
        <f t="shared" si="66"/>
        <v>11.784157749863899</v>
      </c>
      <c r="DR87" s="39">
        <f t="shared" si="66"/>
        <v>11.9725786599217</v>
      </c>
      <c r="DS87" s="39">
        <f t="shared" si="66"/>
        <v>12.110753993964099</v>
      </c>
      <c r="DT87" s="39">
        <f t="shared" si="66"/>
        <v>12.2159556687463</v>
      </c>
      <c r="DU87" s="39">
        <f t="shared" si="66"/>
        <v>12.3635520482916</v>
      </c>
      <c r="DV87" s="39">
        <f t="shared" si="66"/>
        <v>12.366692396792599</v>
      </c>
      <c r="DW87" s="39">
        <f t="shared" si="66"/>
        <v>0</v>
      </c>
      <c r="DX87" s="39">
        <f t="shared" si="66"/>
        <v>12.368262571042999</v>
      </c>
      <c r="DY87" s="39">
        <f t="shared" si="66"/>
        <v>12.2630608962608</v>
      </c>
      <c r="DZ87" s="39">
        <f t="shared" si="65"/>
        <v>11.920762909655799</v>
      </c>
      <c r="EA87" s="39">
        <f t="shared" si="53"/>
        <v>11.6224298020643</v>
      </c>
      <c r="EB87" s="39">
        <f t="shared" si="53"/>
        <v>11.2942633837137</v>
      </c>
      <c r="EC87" s="39">
        <f t="shared" si="49"/>
        <v>10.9441145258563</v>
      </c>
      <c r="ED87" s="39">
        <f t="shared" si="49"/>
        <v>10.6928866457792</v>
      </c>
      <c r="EE87" s="39">
        <f t="shared" si="49"/>
        <v>10.4510798112051</v>
      </c>
      <c r="EF87" s="39">
        <f t="shared" si="49"/>
        <v>10.1935712341261</v>
      </c>
      <c r="EG87" s="39">
        <f t="shared" si="49"/>
        <v>9.9282117857947405</v>
      </c>
      <c r="EH87" s="39">
        <f t="shared" si="49"/>
        <v>9.7445013984883992</v>
      </c>
      <c r="EI87" s="39">
        <f t="shared" si="49"/>
        <v>9.6580677922115399</v>
      </c>
      <c r="EK87" s="39">
        <f t="shared" si="73"/>
        <v>5.6384770409286</v>
      </c>
      <c r="EL87" s="39">
        <f t="shared" si="71"/>
        <v>5.5929606802152296</v>
      </c>
      <c r="EM87" s="39">
        <f t="shared" si="71"/>
        <v>6.1519427133866502</v>
      </c>
      <c r="EN87" s="39">
        <f t="shared" si="71"/>
        <v>7.0438016876601601</v>
      </c>
      <c r="EO87" s="39">
        <f t="shared" si="71"/>
        <v>7.4284943790281401</v>
      </c>
      <c r="EP87" s="39">
        <f t="shared" si="71"/>
        <v>8.0502833822188293</v>
      </c>
      <c r="EQ87" s="39">
        <f t="shared" si="71"/>
        <v>8.6956249991667391</v>
      </c>
      <c r="ER87" s="39">
        <f t="shared" si="71"/>
        <v>9.1054404785424197</v>
      </c>
      <c r="ES87" s="39">
        <f t="shared" si="71"/>
        <v>9.2357649413323806</v>
      </c>
      <c r="ET87" s="39">
        <f t="shared" si="71"/>
        <v>9.2326245928314208</v>
      </c>
      <c r="EU87" s="39">
        <f t="shared" si="71"/>
        <v>9.2812999945963508</v>
      </c>
      <c r="EV87" s="39">
        <f t="shared" si="71"/>
        <v>9.1509755318063792</v>
      </c>
      <c r="EW87" s="39">
        <f t="shared" si="71"/>
        <v>0</v>
      </c>
      <c r="EX87" s="39">
        <f t="shared" si="71"/>
        <v>9.1462650090549396</v>
      </c>
      <c r="EY87" s="39">
        <f t="shared" si="61"/>
        <v>9.0112300235135194</v>
      </c>
      <c r="EZ87" s="39">
        <f t="shared" si="61"/>
        <v>8.5668707106272493</v>
      </c>
      <c r="FA87" s="39">
        <f t="shared" si="61"/>
        <v>8.1460640114982006</v>
      </c>
      <c r="FB87" s="39">
        <f t="shared" si="54"/>
        <v>7.5996433723306298</v>
      </c>
      <c r="FC87" s="39">
        <f t="shared" si="50"/>
        <v>6.9731438463884903</v>
      </c>
      <c r="FD87" s="39">
        <f t="shared" si="50"/>
        <v>6.5366354047546302</v>
      </c>
      <c r="FE87" s="39">
        <f t="shared" si="50"/>
        <v>6.1189690541265396</v>
      </c>
      <c r="FF87" s="39">
        <f t="shared" si="50"/>
        <v>5.6856009609936402</v>
      </c>
      <c r="FG87" s="39">
        <f t="shared" si="50"/>
        <v>5.1957065948433998</v>
      </c>
      <c r="FH87" s="39">
        <f t="shared" si="50"/>
        <v>4.78903146396868</v>
      </c>
      <c r="FI87" s="39">
        <f t="shared" si="50"/>
        <v>4.7152287879839001</v>
      </c>
      <c r="FK87" s="39">
        <f t="shared" si="68"/>
        <v>0.43676845859540681</v>
      </c>
      <c r="FL87" s="39">
        <f t="shared" si="68"/>
        <v>0.43823575102357493</v>
      </c>
      <c r="FM87" s="39">
        <f t="shared" si="68"/>
        <v>0.40539692774314712</v>
      </c>
      <c r="FN87" s="39">
        <f t="shared" si="68"/>
        <v>0.35865156171793255</v>
      </c>
      <c r="FO87" s="39">
        <f t="shared" si="68"/>
        <v>0.33972328527852863</v>
      </c>
      <c r="FP87" s="39">
        <f t="shared" si="68"/>
        <v>0.31180652885784538</v>
      </c>
      <c r="FQ87" s="39">
        <f t="shared" si="68"/>
        <v>0.28524901282875026</v>
      </c>
      <c r="FR87" s="39">
        <f t="shared" si="68"/>
        <v>0.26989171731328854</v>
      </c>
      <c r="FS87" s="39">
        <f t="shared" si="68"/>
        <v>0.26455882559710181</v>
      </c>
      <c r="FT87" s="39">
        <f t="shared" si="68"/>
        <v>0.26377598942943098</v>
      </c>
      <c r="FU87" s="39">
        <f t="shared" si="68"/>
        <v>0.26102609062204574</v>
      </c>
      <c r="FV87" s="39">
        <f t="shared" si="68"/>
        <v>0.26507902665961847</v>
      </c>
      <c r="FW87" s="39">
        <f t="shared" si="68"/>
        <v>0.99999999999999989</v>
      </c>
      <c r="FX87" s="39">
        <f t="shared" si="68"/>
        <v>0.26521456989552195</v>
      </c>
      <c r="FY87" s="39">
        <f t="shared" si="68"/>
        <v>0.27043414480351397</v>
      </c>
      <c r="FZ87" s="39">
        <f t="shared" si="57"/>
        <v>0.28845185375446297</v>
      </c>
      <c r="GA87" s="39">
        <f t="shared" si="55"/>
        <v>0.30655063252520326</v>
      </c>
      <c r="GB87" s="39">
        <f t="shared" si="55"/>
        <v>0.33133252862439377</v>
      </c>
      <c r="GC87" s="39">
        <f t="shared" si="51"/>
        <v>0.36208743822351847</v>
      </c>
      <c r="GD87" s="39">
        <f t="shared" si="51"/>
        <v>0.38529035168571457</v>
      </c>
      <c r="GE87" s="39">
        <f t="shared" si="51"/>
        <v>0.40880898033611168</v>
      </c>
      <c r="GF87" s="39">
        <f t="shared" si="51"/>
        <v>0.434615006793453</v>
      </c>
      <c r="GG87" s="39">
        <f t="shared" si="51"/>
        <v>0.46485916026614638</v>
      </c>
      <c r="GH87" s="39">
        <f t="shared" si="51"/>
        <v>0.4903204527945087</v>
      </c>
      <c r="GI87" s="39">
        <f t="shared" si="51"/>
        <v>0.49598045936009649</v>
      </c>
      <c r="GJ87" s="39">
        <f t="shared" si="72"/>
        <v>11450000000</v>
      </c>
      <c r="GK87" s="39">
        <f t="shared" si="64"/>
        <v>-7.194974638326773</v>
      </c>
      <c r="GL87" s="39">
        <f t="shared" si="64"/>
        <v>-7.1658439166599273</v>
      </c>
      <c r="GM87" s="39">
        <f t="shared" si="64"/>
        <v>-7.8423909376877283</v>
      </c>
      <c r="GN87" s="39">
        <f t="shared" si="64"/>
        <v>-8.9065454745157453</v>
      </c>
      <c r="GO87" s="39">
        <f t="shared" si="64"/>
        <v>-9.3774936948398935</v>
      </c>
      <c r="GP87" s="39">
        <f t="shared" si="64"/>
        <v>-10.122295908841572</v>
      </c>
      <c r="GQ87" s="39">
        <f t="shared" si="64"/>
        <v>-10.895516997705441</v>
      </c>
      <c r="GR87" s="39">
        <f t="shared" si="64"/>
        <v>-11.376208865396492</v>
      </c>
      <c r="GS87" s="39">
        <f t="shared" si="63"/>
        <v>-11.549554919328124</v>
      </c>
      <c r="GT87" s="39">
        <f t="shared" si="63"/>
        <v>-11.575294784806491</v>
      </c>
      <c r="GU87" s="39">
        <f t="shared" si="63"/>
        <v>-11.666321619757404</v>
      </c>
      <c r="GV87" s="39">
        <f t="shared" si="63"/>
        <v>-11.532492655170397</v>
      </c>
      <c r="GW87" s="39">
        <f t="shared" si="63"/>
        <v>-9.6432746655328714E-16</v>
      </c>
      <c r="GX87" s="39">
        <f t="shared" si="63"/>
        <v>-11.528052421980593</v>
      </c>
      <c r="GY87" s="39">
        <f t="shared" si="63"/>
        <v>-11.35876951174045</v>
      </c>
      <c r="GZ87" s="39">
        <f t="shared" si="63"/>
        <v>-10.79853331350682</v>
      </c>
      <c r="HA87" s="39">
        <f t="shared" si="47"/>
        <v>-10.269955668573985</v>
      </c>
      <c r="HB87" s="39">
        <f t="shared" si="47"/>
        <v>-9.5947185018841878</v>
      </c>
      <c r="HC87" s="39">
        <f t="shared" si="47"/>
        <v>-8.8237308350511405</v>
      </c>
      <c r="HD87" s="39">
        <f t="shared" si="45"/>
        <v>-8.2842373262086202</v>
      </c>
      <c r="HE87" s="39">
        <f t="shared" si="45"/>
        <v>-7.7695914518121958</v>
      </c>
      <c r="HF87" s="39">
        <f t="shared" si="45"/>
        <v>-7.2379056406105056</v>
      </c>
      <c r="HG87" s="39">
        <f t="shared" si="45"/>
        <v>-6.6535721329156781</v>
      </c>
      <c r="HH87" s="39">
        <f t="shared" si="45"/>
        <v>-6.1903998119871861</v>
      </c>
      <c r="HI87" s="39">
        <f t="shared" si="45"/>
        <v>-6.0907086701659789</v>
      </c>
    </row>
    <row r="88" spans="1:217" s="39" customFormat="1">
      <c r="A88" s="20"/>
      <c r="B88" s="184"/>
      <c r="C88" s="40">
        <v>11.5</v>
      </c>
      <c r="D88" s="41">
        <v>6.4925600000000001</v>
      </c>
      <c r="E88" s="42">
        <v>6.5289999999999999</v>
      </c>
      <c r="F88" s="42">
        <v>6.726</v>
      </c>
      <c r="G88" s="42">
        <v>6.9749999999999996</v>
      </c>
      <c r="H88" s="42">
        <v>7.1130000000000004</v>
      </c>
      <c r="I88" s="42">
        <v>7.2930000000000001</v>
      </c>
      <c r="J88" s="42">
        <v>7.4850000000000003</v>
      </c>
      <c r="K88" s="42">
        <v>7.6139999999999999</v>
      </c>
      <c r="L88" s="42">
        <v>7.7050000000000001</v>
      </c>
      <c r="M88" s="42">
        <v>7.77</v>
      </c>
      <c r="N88" s="42">
        <v>7.859</v>
      </c>
      <c r="O88" s="43">
        <v>7.8789999999999996</v>
      </c>
      <c r="P88" s="20"/>
      <c r="Q88" s="41">
        <v>7.8789999999999996</v>
      </c>
      <c r="R88" s="42">
        <v>7.806</v>
      </c>
      <c r="S88" s="42">
        <v>7.5860000000000003</v>
      </c>
      <c r="T88" s="42">
        <v>7.4009999999999998</v>
      </c>
      <c r="U88" s="42">
        <v>7.1909999999999998</v>
      </c>
      <c r="V88" s="42">
        <v>6.9580000000000002</v>
      </c>
      <c r="W88" s="42">
        <v>6.8040000000000003</v>
      </c>
      <c r="X88" s="42">
        <v>6.6539999999999999</v>
      </c>
      <c r="Y88" s="42">
        <v>6.4850000000000003</v>
      </c>
      <c r="Z88" s="42">
        <v>6.3129999999999997</v>
      </c>
      <c r="AA88" s="42">
        <v>6.1959999999999997</v>
      </c>
      <c r="AB88" s="43">
        <v>6.1447828571428573</v>
      </c>
      <c r="AD88" s="20"/>
      <c r="AE88" s="184"/>
      <c r="AF88" s="40">
        <v>11.5</v>
      </c>
      <c r="AG88" s="41">
        <v>3.5769857142857142</v>
      </c>
      <c r="AH88" s="42">
        <v>3.5489999999999999</v>
      </c>
      <c r="AI88" s="42">
        <v>3.9049999999999998</v>
      </c>
      <c r="AJ88" s="42">
        <v>4.4660000000000002</v>
      </c>
      <c r="AK88" s="42">
        <v>4.7169999999999996</v>
      </c>
      <c r="AL88" s="42">
        <v>5.1130000000000004</v>
      </c>
      <c r="AM88" s="42">
        <v>5.5170000000000003</v>
      </c>
      <c r="AN88" s="42">
        <v>5.7809999999999997</v>
      </c>
      <c r="AO88" s="42">
        <v>5.8659999999999997</v>
      </c>
      <c r="AP88" s="42">
        <v>5.859</v>
      </c>
      <c r="AQ88" s="42">
        <v>5.91</v>
      </c>
      <c r="AR88" s="43">
        <v>5.8230000000000004</v>
      </c>
      <c r="AS88" s="20"/>
      <c r="AT88" s="41">
        <v>5.8209999999999997</v>
      </c>
      <c r="AU88" s="42">
        <v>5.7370000000000001</v>
      </c>
      <c r="AV88" s="42">
        <v>5.4450000000000003</v>
      </c>
      <c r="AW88" s="42">
        <v>5.1719999999999997</v>
      </c>
      <c r="AX88" s="42">
        <v>4.8310000000000004</v>
      </c>
      <c r="AY88" s="42">
        <v>4.4249999999999998</v>
      </c>
      <c r="AZ88" s="42">
        <v>4.1470000000000002</v>
      </c>
      <c r="BA88" s="42">
        <v>3.883</v>
      </c>
      <c r="BB88" s="42">
        <v>3.605</v>
      </c>
      <c r="BC88" s="42">
        <v>3.2930000000000001</v>
      </c>
      <c r="BD88" s="42">
        <v>3.0339999999999998</v>
      </c>
      <c r="BE88" s="43">
        <v>2.9952042857142858</v>
      </c>
      <c r="BH88" s="118" t="str">
        <f t="shared" si="37"/>
        <v>6.49256+3.57698571428571i</v>
      </c>
      <c r="BI88" s="118" t="str">
        <f t="shared" si="37"/>
        <v>6.529+3.549i</v>
      </c>
      <c r="BJ88" s="118" t="str">
        <f t="shared" si="37"/>
        <v>6.726+3.905i</v>
      </c>
      <c r="BK88" s="118" t="str">
        <f t="shared" si="37"/>
        <v>6.975+4.466i</v>
      </c>
      <c r="BL88" s="118" t="str">
        <f t="shared" si="37"/>
        <v>7.113+4.717i</v>
      </c>
      <c r="BM88" s="118" t="str">
        <f t="shared" si="37"/>
        <v>7.293+5.113i</v>
      </c>
      <c r="BN88" s="118" t="str">
        <f t="shared" si="37"/>
        <v>7.485+5.517i</v>
      </c>
      <c r="BO88" s="118" t="str">
        <f t="shared" si="37"/>
        <v>7.614+5.781i</v>
      </c>
      <c r="BP88" s="118" t="str">
        <f t="shared" si="37"/>
        <v>7.705+5.866i</v>
      </c>
      <c r="BQ88" s="118" t="str">
        <f t="shared" si="58"/>
        <v>7.77+5.859i</v>
      </c>
      <c r="BR88" s="118" t="str">
        <f t="shared" si="58"/>
        <v>7.859+5.91i</v>
      </c>
      <c r="BS88" s="118" t="str">
        <f t="shared" si="58"/>
        <v>7.879+5.823i</v>
      </c>
      <c r="BT88" s="118" t="str">
        <f t="shared" si="58"/>
        <v>0</v>
      </c>
      <c r="BU88" s="118" t="str">
        <f t="shared" si="58"/>
        <v>7.879+5.821i</v>
      </c>
      <c r="BV88" s="118" t="str">
        <f t="shared" si="58"/>
        <v>7.806+5.737i</v>
      </c>
      <c r="BW88" s="118" t="str">
        <f t="shared" si="58"/>
        <v>7.586+5.445i</v>
      </c>
      <c r="BX88" s="118" t="str">
        <f t="shared" si="58"/>
        <v>7.401+5.172i</v>
      </c>
      <c r="BY88" s="118" t="str">
        <f t="shared" si="58"/>
        <v>7.191+4.831i</v>
      </c>
      <c r="BZ88" s="118" t="str">
        <f t="shared" si="46"/>
        <v>6.958+4.425i</v>
      </c>
      <c r="CA88" s="118" t="str">
        <f t="shared" si="46"/>
        <v>6.804+4.147i</v>
      </c>
      <c r="CB88" s="118" t="str">
        <f t="shared" si="46"/>
        <v>6.654+3.883i</v>
      </c>
      <c r="CC88" s="118" t="str">
        <f t="shared" si="44"/>
        <v>6.485+3.605i</v>
      </c>
      <c r="CD88" s="118" t="str">
        <f t="shared" si="44"/>
        <v>6.313+3.293i</v>
      </c>
      <c r="CE88" s="118" t="str">
        <f t="shared" si="44"/>
        <v>6.196+3.034i</v>
      </c>
      <c r="CF88" s="118" t="str">
        <f t="shared" si="44"/>
        <v>6.14478285714286+2.99520428571429i</v>
      </c>
      <c r="CG88" s="118" t="str">
        <f t="shared" si="44"/>
        <v>0</v>
      </c>
      <c r="CH88" s="39">
        <f t="shared" si="69"/>
        <v>11500000000</v>
      </c>
      <c r="CI88" s="121">
        <f t="shared" si="70"/>
        <v>1.5633474059142234</v>
      </c>
      <c r="CJ88" s="121" t="str">
        <f t="shared" si="67"/>
        <v>10.1501268337424+5.5920713374208i</v>
      </c>
      <c r="CK88" s="121" t="str">
        <f t="shared" si="67"/>
        <v>10.207095213214+5.54831994358958i</v>
      </c>
      <c r="CL88" s="121" t="str">
        <f t="shared" si="67"/>
        <v>10.5150746521791+6.10487162009504i</v>
      </c>
      <c r="CM88" s="121" t="str">
        <f t="shared" si="67"/>
        <v>10.9043481562517+6.98190951481292i</v>
      </c>
      <c r="CN88" s="121" t="str">
        <f t="shared" si="67"/>
        <v>11.1200900982679+7.37430971369739i</v>
      </c>
      <c r="CO88" s="121" t="str">
        <f t="shared" si="67"/>
        <v>11.4014926313324+7.99339528643942i</v>
      </c>
      <c r="CP88" s="121" t="str">
        <f t="shared" si="67"/>
        <v>11.701655333268+8.62498763842877i</v>
      </c>
      <c r="CQ88" s="121" t="str">
        <f t="shared" si="67"/>
        <v>11.9033271486309+9.03771135359012i</v>
      </c>
      <c r="CR88" s="121" t="str">
        <f t="shared" si="67"/>
        <v>12.0455917625691+9.17059588309283i</v>
      </c>
      <c r="CS88" s="121" t="str">
        <f t="shared" si="67"/>
        <v>12.1472093439535+9.15965245125144i</v>
      </c>
      <c r="CT88" s="121" t="str">
        <f t="shared" si="67"/>
        <v>12.2863472630799+9.23938316895306i</v>
      </c>
      <c r="CU88" s="121" t="str">
        <f t="shared" si="67"/>
        <v>12.3176142111982+9.10337194463852i</v>
      </c>
      <c r="CV88" s="121" t="str">
        <f t="shared" si="67"/>
        <v>0</v>
      </c>
      <c r="CW88" s="121" t="str">
        <f t="shared" si="67"/>
        <v>12.3176142111982+9.10024524982669i</v>
      </c>
      <c r="CX88" s="121" t="str">
        <f t="shared" si="67"/>
        <v>12.2034898505664+8.9689240677299i</v>
      </c>
      <c r="CY88" s="121" t="str">
        <f t="shared" si="56"/>
        <v>11.8595534212653+8.51242662520295i</v>
      </c>
      <c r="CZ88" s="121" t="str">
        <f t="shared" si="52"/>
        <v>11.5703341511712+8.08563278338836i</v>
      </c>
      <c r="DA88" s="121" t="str">
        <f t="shared" si="52"/>
        <v>11.2420311959292+7.55253131797161i</v>
      </c>
      <c r="DB88" s="121" t="str">
        <f t="shared" si="48"/>
        <v>10.8777712503512+6.91781227117044i</v>
      </c>
      <c r="DC88" s="121" t="str">
        <f t="shared" si="48"/>
        <v>10.6370157498404+6.48320169232628i</v>
      </c>
      <c r="DD88" s="121" t="str">
        <f t="shared" si="48"/>
        <v>10.4025136389532+6.07047797716493i</v>
      </c>
      <c r="DE88" s="121" t="str">
        <f t="shared" si="48"/>
        <v>10.1383079273537+5.63586739832078i</v>
      </c>
      <c r="DF88" s="121" t="str">
        <f t="shared" si="48"/>
        <v>9.86941217353649+5.14810300767554i</v>
      </c>
      <c r="DG88" s="121" t="str">
        <f t="shared" si="48"/>
        <v>9.68650052704453+4.74319602954375i</v>
      </c>
      <c r="DH88" s="121" t="str">
        <f t="shared" si="48"/>
        <v>9.60643033962048+4.6825448502546i</v>
      </c>
      <c r="DI88" s="121"/>
      <c r="DK88" s="39">
        <f t="shared" si="66"/>
        <v>10.1501268337424</v>
      </c>
      <c r="DL88" s="39">
        <f t="shared" si="66"/>
        <v>10.207095213214</v>
      </c>
      <c r="DM88" s="39">
        <f t="shared" si="66"/>
        <v>10.5150746521791</v>
      </c>
      <c r="DN88" s="39">
        <f t="shared" si="66"/>
        <v>10.9043481562517</v>
      </c>
      <c r="DO88" s="39">
        <f t="shared" si="66"/>
        <v>11.1200900982679</v>
      </c>
      <c r="DP88" s="39">
        <f t="shared" si="66"/>
        <v>11.401492631332401</v>
      </c>
      <c r="DQ88" s="39">
        <f t="shared" si="66"/>
        <v>11.701655333268</v>
      </c>
      <c r="DR88" s="39">
        <f t="shared" si="66"/>
        <v>11.9033271486309</v>
      </c>
      <c r="DS88" s="39">
        <f t="shared" si="66"/>
        <v>12.045591762569099</v>
      </c>
      <c r="DT88" s="39">
        <f t="shared" si="66"/>
        <v>12.1472093439535</v>
      </c>
      <c r="DU88" s="39">
        <f t="shared" si="66"/>
        <v>12.2863472630799</v>
      </c>
      <c r="DV88" s="39">
        <f t="shared" si="66"/>
        <v>12.317614211198199</v>
      </c>
      <c r="DW88" s="39">
        <f t="shared" si="66"/>
        <v>0</v>
      </c>
      <c r="DX88" s="39">
        <f t="shared" si="66"/>
        <v>12.317614211198199</v>
      </c>
      <c r="DY88" s="39">
        <f t="shared" si="66"/>
        <v>12.203489850566401</v>
      </c>
      <c r="DZ88" s="39">
        <f t="shared" si="65"/>
        <v>11.8595534212653</v>
      </c>
      <c r="EA88" s="39">
        <f t="shared" si="53"/>
        <v>11.570334151171201</v>
      </c>
      <c r="EB88" s="39">
        <f t="shared" si="53"/>
        <v>11.242031195929201</v>
      </c>
      <c r="EC88" s="39">
        <f t="shared" si="49"/>
        <v>10.8777712503512</v>
      </c>
      <c r="ED88" s="39">
        <f t="shared" si="49"/>
        <v>10.637015749840399</v>
      </c>
      <c r="EE88" s="39">
        <f t="shared" si="49"/>
        <v>10.4025136389532</v>
      </c>
      <c r="EF88" s="39">
        <f t="shared" si="49"/>
        <v>10.138307927353701</v>
      </c>
      <c r="EG88" s="39">
        <f t="shared" si="49"/>
        <v>9.8694121735364906</v>
      </c>
      <c r="EH88" s="39">
        <f t="shared" si="49"/>
        <v>9.6865005270445295</v>
      </c>
      <c r="EI88" s="39">
        <f t="shared" si="49"/>
        <v>9.6064303396204807</v>
      </c>
      <c r="EK88" s="39">
        <f t="shared" si="73"/>
        <v>5.5920713374208004</v>
      </c>
      <c r="EL88" s="39">
        <f t="shared" si="71"/>
        <v>5.54831994358958</v>
      </c>
      <c r="EM88" s="39">
        <f t="shared" si="71"/>
        <v>6.1048716200950404</v>
      </c>
      <c r="EN88" s="39">
        <f t="shared" si="71"/>
        <v>6.9819095148129202</v>
      </c>
      <c r="EO88" s="39">
        <f t="shared" si="71"/>
        <v>7.3743097136973903</v>
      </c>
      <c r="EP88" s="39">
        <f t="shared" si="71"/>
        <v>7.9933952864394202</v>
      </c>
      <c r="EQ88" s="39">
        <f t="shared" si="71"/>
        <v>8.6249876384287703</v>
      </c>
      <c r="ER88" s="39">
        <f t="shared" si="71"/>
        <v>9.0377113535901206</v>
      </c>
      <c r="ES88" s="39">
        <f t="shared" si="71"/>
        <v>9.1705958830928296</v>
      </c>
      <c r="ET88" s="39">
        <f t="shared" si="71"/>
        <v>9.1596524512514392</v>
      </c>
      <c r="EU88" s="39">
        <f t="shared" si="71"/>
        <v>9.2393831689530597</v>
      </c>
      <c r="EV88" s="39">
        <f t="shared" si="71"/>
        <v>9.1033719446385195</v>
      </c>
      <c r="EW88" s="39">
        <f t="shared" si="71"/>
        <v>0</v>
      </c>
      <c r="EX88" s="39">
        <f t="shared" si="71"/>
        <v>9.1002452498266901</v>
      </c>
      <c r="EY88" s="39">
        <f t="shared" si="61"/>
        <v>8.9689240677298994</v>
      </c>
      <c r="EZ88" s="39">
        <f t="shared" si="61"/>
        <v>8.5124266252029503</v>
      </c>
      <c r="FA88" s="39">
        <f t="shared" si="61"/>
        <v>8.0856327833883608</v>
      </c>
      <c r="FB88" s="39">
        <f t="shared" si="54"/>
        <v>7.55253131797161</v>
      </c>
      <c r="FC88" s="39">
        <f t="shared" si="50"/>
        <v>6.9178122711704404</v>
      </c>
      <c r="FD88" s="39">
        <f t="shared" si="50"/>
        <v>6.4832016923262801</v>
      </c>
      <c r="FE88" s="39">
        <f t="shared" si="50"/>
        <v>6.0704779771649298</v>
      </c>
      <c r="FF88" s="39">
        <f t="shared" si="50"/>
        <v>5.6358673983207801</v>
      </c>
      <c r="FG88" s="39">
        <f t="shared" si="50"/>
        <v>5.1481030076755401</v>
      </c>
      <c r="FH88" s="39">
        <f t="shared" si="50"/>
        <v>4.7431960295437499</v>
      </c>
      <c r="FI88" s="39">
        <f t="shared" si="50"/>
        <v>4.6825448502546001</v>
      </c>
      <c r="FK88" s="39">
        <f t="shared" si="68"/>
        <v>0.44016312051279488</v>
      </c>
      <c r="FL88" s="39">
        <f t="shared" si="68"/>
        <v>0.44155868221424538</v>
      </c>
      <c r="FM88" s="39">
        <f t="shared" si="68"/>
        <v>0.40859308325865751</v>
      </c>
      <c r="FN88" s="39">
        <f t="shared" si="68"/>
        <v>0.36218588150358311</v>
      </c>
      <c r="FO88" s="39">
        <f t="shared" si="68"/>
        <v>0.34262239560486535</v>
      </c>
      <c r="FP88" s="39">
        <f t="shared" si="68"/>
        <v>0.31459537145937877</v>
      </c>
      <c r="FQ88" s="39">
        <f t="shared" si="68"/>
        <v>0.28846302547400005</v>
      </c>
      <c r="FR88" s="39">
        <f t="shared" si="68"/>
        <v>0.2726914864616794</v>
      </c>
      <c r="FS88" s="39">
        <f t="shared" si="68"/>
        <v>0.26717634633203768</v>
      </c>
      <c r="FT88" s="39">
        <f t="shared" si="68"/>
        <v>0.26666350603543132</v>
      </c>
      <c r="FU88" s="39">
        <f t="shared" si="68"/>
        <v>0.2629750069050934</v>
      </c>
      <c r="FV88" s="39">
        <f t="shared" si="68"/>
        <v>0.26700644606990293</v>
      </c>
      <c r="FW88" s="39">
        <f t="shared" si="68"/>
        <v>0.99999999999999989</v>
      </c>
      <c r="FX88" s="39">
        <f t="shared" si="68"/>
        <v>0.26710610106277077</v>
      </c>
      <c r="FY88" s="39">
        <f t="shared" si="68"/>
        <v>0.27232678224385237</v>
      </c>
      <c r="FZ88" s="39">
        <f t="shared" si="57"/>
        <v>0.2909362125923704</v>
      </c>
      <c r="GA88" s="39">
        <f t="shared" si="55"/>
        <v>0.30934816685818062</v>
      </c>
      <c r="GB88" s="39">
        <f t="shared" si="55"/>
        <v>0.3338353855245656</v>
      </c>
      <c r="GC88" s="39">
        <f t="shared" si="51"/>
        <v>0.36537956520902209</v>
      </c>
      <c r="GD88" s="39">
        <f t="shared" si="51"/>
        <v>0.38856270393845882</v>
      </c>
      <c r="GE88" s="39">
        <f t="shared" si="51"/>
        <v>0.41191542706109641</v>
      </c>
      <c r="GF88" s="39">
        <f t="shared" si="51"/>
        <v>0.43805834869511762</v>
      </c>
      <c r="GG88" s="39">
        <f t="shared" si="51"/>
        <v>0.46843042762819292</v>
      </c>
      <c r="GH88" s="39">
        <f t="shared" si="51"/>
        <v>0.4939084888656054</v>
      </c>
      <c r="GI88" s="39">
        <f t="shared" si="51"/>
        <v>0.49874581556587011</v>
      </c>
      <c r="GJ88" s="39">
        <f t="shared" si="72"/>
        <v>11500000000</v>
      </c>
      <c r="GK88" s="39">
        <f t="shared" si="64"/>
        <v>-7.1277269607216196</v>
      </c>
      <c r="GL88" s="39">
        <f t="shared" si="64"/>
        <v>-7.1002314286690318</v>
      </c>
      <c r="GM88" s="39">
        <f t="shared" si="64"/>
        <v>-7.7741797892169444</v>
      </c>
      <c r="GN88" s="39">
        <f t="shared" si="64"/>
        <v>-8.8213696615874042</v>
      </c>
      <c r="GO88" s="39">
        <f t="shared" si="64"/>
        <v>-9.303685053345701</v>
      </c>
      <c r="GP88" s="39">
        <f t="shared" si="64"/>
        <v>-10.044953426018042</v>
      </c>
      <c r="GQ88" s="39">
        <f t="shared" si="64"/>
        <v>-10.79819691614051</v>
      </c>
      <c r="GR88" s="39">
        <f t="shared" si="64"/>
        <v>-11.286568413916241</v>
      </c>
      <c r="GS88" s="39">
        <f t="shared" si="63"/>
        <v>-11.464039869452973</v>
      </c>
      <c r="GT88" s="39">
        <f t="shared" si="63"/>
        <v>-11.480728303517335</v>
      </c>
      <c r="GU88" s="39">
        <f t="shared" si="63"/>
        <v>-11.601710496287396</v>
      </c>
      <c r="GV88" s="39">
        <f t="shared" si="63"/>
        <v>-11.469565075420416</v>
      </c>
      <c r="GW88" s="39">
        <f t="shared" si="63"/>
        <v>-9.6432746655328714E-16</v>
      </c>
      <c r="GX88" s="39">
        <f t="shared" si="63"/>
        <v>-11.466323839899463</v>
      </c>
      <c r="GY88" s="39">
        <f t="shared" si="63"/>
        <v>-11.298192908878303</v>
      </c>
      <c r="GZ88" s="39">
        <f t="shared" si="63"/>
        <v>-10.724044382192384</v>
      </c>
      <c r="HA88" s="39">
        <f t="shared" si="47"/>
        <v>-10.191049063753086</v>
      </c>
      <c r="HB88" s="39">
        <f t="shared" si="47"/>
        <v>-9.5293526267386284</v>
      </c>
      <c r="HC88" s="39">
        <f t="shared" si="47"/>
        <v>-8.7451149067810938</v>
      </c>
      <c r="HD88" s="39">
        <f t="shared" si="45"/>
        <v>-8.2107777469354186</v>
      </c>
      <c r="HE88" s="39">
        <f t="shared" si="45"/>
        <v>-7.7038388507457709</v>
      </c>
      <c r="HF88" s="39">
        <f t="shared" si="45"/>
        <v>-7.1693607657818408</v>
      </c>
      <c r="HG88" s="39">
        <f t="shared" si="45"/>
        <v>-6.5870980481751111</v>
      </c>
      <c r="HH88" s="39">
        <f t="shared" si="45"/>
        <v>-6.1270701900385935</v>
      </c>
      <c r="HI88" s="39">
        <f t="shared" si="45"/>
        <v>-6.0424146996588295</v>
      </c>
    </row>
    <row r="89" spans="1:217" s="39" customFormat="1">
      <c r="A89" s="20"/>
      <c r="B89" s="184"/>
      <c r="C89" s="40">
        <v>11.55</v>
      </c>
      <c r="D89" s="41">
        <v>6.4858185714285712</v>
      </c>
      <c r="E89" s="42">
        <v>6.5289999999999999</v>
      </c>
      <c r="F89" s="42">
        <v>6.7249999999999996</v>
      </c>
      <c r="G89" s="42">
        <v>6.9779999999999998</v>
      </c>
      <c r="H89" s="42">
        <v>7.109</v>
      </c>
      <c r="I89" s="42">
        <v>7.2839999999999998</v>
      </c>
      <c r="J89" s="42">
        <v>7.4829999999999997</v>
      </c>
      <c r="K89" s="42">
        <v>7.609</v>
      </c>
      <c r="L89" s="42">
        <v>7.6920000000000002</v>
      </c>
      <c r="M89" s="42">
        <v>7.7590000000000003</v>
      </c>
      <c r="N89" s="42">
        <v>7.8650000000000002</v>
      </c>
      <c r="O89" s="43">
        <v>7.8739999999999997</v>
      </c>
      <c r="P89" s="20"/>
      <c r="Q89" s="41">
        <v>7.8719999999999999</v>
      </c>
      <c r="R89" s="42">
        <v>7.8070000000000004</v>
      </c>
      <c r="S89" s="42">
        <v>7.5860000000000003</v>
      </c>
      <c r="T89" s="42">
        <v>7.3849999999999998</v>
      </c>
      <c r="U89" s="42">
        <v>7.1879999999999997</v>
      </c>
      <c r="V89" s="42">
        <v>6.9619999999999997</v>
      </c>
      <c r="W89" s="42">
        <v>6.7990000000000004</v>
      </c>
      <c r="X89" s="42">
        <v>6.649</v>
      </c>
      <c r="Y89" s="42">
        <v>6.4880000000000004</v>
      </c>
      <c r="Z89" s="42">
        <v>6.3170000000000002</v>
      </c>
      <c r="AA89" s="42">
        <v>6.2</v>
      </c>
      <c r="AB89" s="43">
        <v>6.1395557142857138</v>
      </c>
      <c r="AD89" s="20"/>
      <c r="AE89" s="184"/>
      <c r="AF89" s="40">
        <v>11.55</v>
      </c>
      <c r="AG89" s="41">
        <v>3.5710590476190478</v>
      </c>
      <c r="AH89" s="42">
        <v>3.5390000000000001</v>
      </c>
      <c r="AI89" s="42">
        <v>3.8929999999999998</v>
      </c>
      <c r="AJ89" s="42">
        <v>4.4569999999999999</v>
      </c>
      <c r="AK89" s="42">
        <v>4.7060000000000004</v>
      </c>
      <c r="AL89" s="42">
        <v>5.0880000000000001</v>
      </c>
      <c r="AM89" s="42">
        <v>5.4980000000000002</v>
      </c>
      <c r="AN89" s="42">
        <v>5.758</v>
      </c>
      <c r="AO89" s="42">
        <v>5.8479999999999999</v>
      </c>
      <c r="AP89" s="42">
        <v>5.8449999999999998</v>
      </c>
      <c r="AQ89" s="42">
        <v>5.883</v>
      </c>
      <c r="AR89" s="43">
        <v>5.806</v>
      </c>
      <c r="AS89" s="20"/>
      <c r="AT89" s="41">
        <v>5.806</v>
      </c>
      <c r="AU89" s="42">
        <v>5.7140000000000004</v>
      </c>
      <c r="AV89" s="42">
        <v>5.4269999999999996</v>
      </c>
      <c r="AW89" s="42">
        <v>5.1529999999999996</v>
      </c>
      <c r="AX89" s="42">
        <v>4.8140000000000001</v>
      </c>
      <c r="AY89" s="42">
        <v>4.4130000000000003</v>
      </c>
      <c r="AZ89" s="42">
        <v>4.1289999999999996</v>
      </c>
      <c r="BA89" s="42">
        <v>3.8730000000000002</v>
      </c>
      <c r="BB89" s="42">
        <v>3.5939999999999999</v>
      </c>
      <c r="BC89" s="42">
        <v>3.28</v>
      </c>
      <c r="BD89" s="42">
        <v>3.0230000000000001</v>
      </c>
      <c r="BE89" s="43">
        <v>2.9882066666666667</v>
      </c>
      <c r="BH89" s="118" t="str">
        <f t="shared" si="37"/>
        <v>6.48581857142857+3.57105904761905i</v>
      </c>
      <c r="BI89" s="118" t="str">
        <f t="shared" si="37"/>
        <v>6.529+3.539i</v>
      </c>
      <c r="BJ89" s="118" t="str">
        <f t="shared" si="37"/>
        <v>6.725+3.893i</v>
      </c>
      <c r="BK89" s="118" t="str">
        <f t="shared" si="37"/>
        <v>6.978+4.457i</v>
      </c>
      <c r="BL89" s="118" t="str">
        <f t="shared" si="37"/>
        <v>7.109+4.706i</v>
      </c>
      <c r="BM89" s="118" t="str">
        <f t="shared" si="37"/>
        <v>7.284+5.088i</v>
      </c>
      <c r="BN89" s="118" t="str">
        <f t="shared" si="37"/>
        <v>7.483+5.498i</v>
      </c>
      <c r="BO89" s="118" t="str">
        <f t="shared" si="37"/>
        <v>7.609+5.758i</v>
      </c>
      <c r="BP89" s="118" t="str">
        <f t="shared" si="37"/>
        <v>7.692+5.848i</v>
      </c>
      <c r="BQ89" s="118" t="str">
        <f t="shared" si="58"/>
        <v>7.759+5.845i</v>
      </c>
      <c r="BR89" s="118" t="str">
        <f t="shared" si="58"/>
        <v>7.865+5.883i</v>
      </c>
      <c r="BS89" s="118" t="str">
        <f t="shared" si="58"/>
        <v>7.874+5.806i</v>
      </c>
      <c r="BT89" s="118" t="str">
        <f t="shared" si="58"/>
        <v>0</v>
      </c>
      <c r="BU89" s="118" t="str">
        <f t="shared" si="58"/>
        <v>7.872+5.806i</v>
      </c>
      <c r="BV89" s="118" t="str">
        <f t="shared" si="58"/>
        <v>7.807+5.714i</v>
      </c>
      <c r="BW89" s="118" t="str">
        <f t="shared" si="58"/>
        <v>7.586+5.427i</v>
      </c>
      <c r="BX89" s="118" t="str">
        <f t="shared" si="58"/>
        <v>7.385+5.153i</v>
      </c>
      <c r="BY89" s="118" t="str">
        <f t="shared" si="58"/>
        <v>7.188+4.814i</v>
      </c>
      <c r="BZ89" s="118" t="str">
        <f t="shared" si="46"/>
        <v>6.962+4.413i</v>
      </c>
      <c r="CA89" s="118" t="str">
        <f t="shared" si="46"/>
        <v>6.799+4.129i</v>
      </c>
      <c r="CB89" s="118" t="str">
        <f t="shared" si="46"/>
        <v>6.649+3.873i</v>
      </c>
      <c r="CC89" s="118" t="str">
        <f t="shared" si="44"/>
        <v>6.488+3.594i</v>
      </c>
      <c r="CD89" s="118" t="str">
        <f t="shared" si="44"/>
        <v>6.317+3.28i</v>
      </c>
      <c r="CE89" s="118" t="str">
        <f t="shared" si="44"/>
        <v>6.2+3.023i</v>
      </c>
      <c r="CF89" s="118" t="str">
        <f t="shared" si="44"/>
        <v>6.13955571428571+2.98820666666667i</v>
      </c>
      <c r="CG89" s="118" t="str">
        <f t="shared" si="44"/>
        <v>0</v>
      </c>
      <c r="CH89" s="39">
        <f t="shared" si="69"/>
        <v>11550000000</v>
      </c>
      <c r="CI89" s="121">
        <f t="shared" si="70"/>
        <v>1.5565796682262829</v>
      </c>
      <c r="CJ89" s="121" t="str">
        <f t="shared" si="67"/>
        <v>10.0956933200901+5.55863790755933i</v>
      </c>
      <c r="CK89" s="121" t="str">
        <f t="shared" si="67"/>
        <v>10.1629086538494+5.50873544585282i</v>
      </c>
      <c r="CL89" s="121" t="str">
        <f t="shared" si="67"/>
        <v>10.4679982688218+6.05976464840492i</v>
      </c>
      <c r="CM89" s="121" t="str">
        <f t="shared" si="67"/>
        <v>10.861812924883+6.93767558128454i</v>
      </c>
      <c r="CN89" s="121" t="str">
        <f t="shared" si="67"/>
        <v>11.0657248614206+7.32526391867289i</v>
      </c>
      <c r="CO89" s="121" t="str">
        <f t="shared" si="67"/>
        <v>11.3381263033602+7.91987735193533i</v>
      </c>
      <c r="CP89" s="121" t="str">
        <f t="shared" si="67"/>
        <v>11.6478856573373+8.5580750159081i</v>
      </c>
      <c r="CQ89" s="121" t="str">
        <f t="shared" si="67"/>
        <v>11.8440146955338+8.96278572964694i</v>
      </c>
      <c r="CR89" s="121" t="str">
        <f t="shared" si="67"/>
        <v>11.9732108079966+9.1028778997873i</v>
      </c>
      <c r="CS89" s="121" t="str">
        <f t="shared" si="67"/>
        <v>12.0775016457677+9.09820816078262i</v>
      </c>
      <c r="CT89" s="121" t="str">
        <f t="shared" si="67"/>
        <v>12.2424990905997+9.15735818817522i</v>
      </c>
      <c r="CU89" s="121" t="str">
        <f t="shared" si="67"/>
        <v>12.2565083076138+9.0375015537218i</v>
      </c>
      <c r="CV89" s="121" t="str">
        <f t="shared" si="67"/>
        <v>0</v>
      </c>
      <c r="CW89" s="121" t="str">
        <f t="shared" si="67"/>
        <v>12.2533951482773+9.0375015537218i</v>
      </c>
      <c r="CX89" s="121" t="str">
        <f t="shared" si="67"/>
        <v>12.1522174698426+8.89429622424498i</v>
      </c>
      <c r="CY89" s="121" t="str">
        <f t="shared" si="56"/>
        <v>11.8082133631646+8.44755785946404i</v>
      </c>
      <c r="CZ89" s="121" t="str">
        <f t="shared" si="52"/>
        <v>11.4953408498511+8.02105503037004i</v>
      </c>
      <c r="DA89" s="121" t="str">
        <f t="shared" si="52"/>
        <v>11.1886946552105+7.49337452284133i</v>
      </c>
      <c r="DB89" s="121" t="str">
        <f t="shared" si="48"/>
        <v>10.8369076501914+6.86918607588259i</v>
      </c>
      <c r="DC89" s="121" t="str">
        <f t="shared" si="48"/>
        <v>10.5831851642705+6.42711745010632i</v>
      </c>
      <c r="DD89" s="121" t="str">
        <f t="shared" si="48"/>
        <v>10.3496982140366+6.02863305504039i</v>
      </c>
      <c r="DE89" s="121" t="str">
        <f t="shared" si="48"/>
        <v>10.0990888874521+5.59434732760526i</v>
      </c>
      <c r="DF89" s="121" t="str">
        <f t="shared" si="48"/>
        <v>9.83291376418543+5.10558131178221i</v>
      </c>
      <c r="DG89" s="121" t="str">
        <f t="shared" si="48"/>
        <v>9.65079394300295+4.70554033704805i</v>
      </c>
      <c r="DH89" s="121" t="str">
        <f t="shared" si="48"/>
        <v>9.55670759679963+4.65138174179157i</v>
      </c>
      <c r="DI89" s="121"/>
      <c r="DK89" s="39">
        <f t="shared" si="66"/>
        <v>10.095693320090099</v>
      </c>
      <c r="DL89" s="39">
        <f t="shared" si="66"/>
        <v>10.162908653849399</v>
      </c>
      <c r="DM89" s="39">
        <f t="shared" si="66"/>
        <v>10.4679982688218</v>
      </c>
      <c r="DN89" s="39">
        <f t="shared" si="66"/>
        <v>10.861812924883001</v>
      </c>
      <c r="DO89" s="39">
        <f t="shared" si="66"/>
        <v>11.0657248614206</v>
      </c>
      <c r="DP89" s="39">
        <f t="shared" si="66"/>
        <v>11.3381263033602</v>
      </c>
      <c r="DQ89" s="39">
        <f t="shared" si="66"/>
        <v>11.6478856573373</v>
      </c>
      <c r="DR89" s="39">
        <f t="shared" si="66"/>
        <v>11.844014695533801</v>
      </c>
      <c r="DS89" s="39">
        <f t="shared" si="66"/>
        <v>11.973210807996599</v>
      </c>
      <c r="DT89" s="39">
        <f t="shared" si="66"/>
        <v>12.0775016457677</v>
      </c>
      <c r="DU89" s="39">
        <f t="shared" si="66"/>
        <v>12.242499090599701</v>
      </c>
      <c r="DV89" s="39">
        <f t="shared" si="66"/>
        <v>12.2565083076138</v>
      </c>
      <c r="DW89" s="39">
        <f t="shared" si="66"/>
        <v>0</v>
      </c>
      <c r="DX89" s="39">
        <f t="shared" si="66"/>
        <v>12.253395148277299</v>
      </c>
      <c r="DY89" s="39">
        <f t="shared" si="66"/>
        <v>12.152217469842601</v>
      </c>
      <c r="DZ89" s="39">
        <f t="shared" si="65"/>
        <v>11.808213363164599</v>
      </c>
      <c r="EA89" s="39">
        <f t="shared" si="53"/>
        <v>11.4953408498511</v>
      </c>
      <c r="EB89" s="39">
        <f t="shared" si="53"/>
        <v>11.188694655210501</v>
      </c>
      <c r="EC89" s="39">
        <f t="shared" si="49"/>
        <v>10.836907650191399</v>
      </c>
      <c r="ED89" s="39">
        <f t="shared" si="49"/>
        <v>10.5831851642705</v>
      </c>
      <c r="EE89" s="39">
        <f t="shared" si="49"/>
        <v>10.3496982140366</v>
      </c>
      <c r="EF89" s="39">
        <f t="shared" si="49"/>
        <v>10.099088887452099</v>
      </c>
      <c r="EG89" s="39">
        <f t="shared" si="49"/>
        <v>9.8329137641854292</v>
      </c>
      <c r="EH89" s="39">
        <f t="shared" si="49"/>
        <v>9.6507939430029506</v>
      </c>
      <c r="EI89" s="39">
        <f t="shared" si="49"/>
        <v>9.5567075967996296</v>
      </c>
      <c r="EK89" s="39">
        <f t="shared" si="73"/>
        <v>5.55863790755933</v>
      </c>
      <c r="EL89" s="39">
        <f t="shared" si="71"/>
        <v>5.5087354458528202</v>
      </c>
      <c r="EM89" s="39">
        <f t="shared" si="71"/>
        <v>6.0597646484049204</v>
      </c>
      <c r="EN89" s="39">
        <f t="shared" si="71"/>
        <v>6.9376755812845401</v>
      </c>
      <c r="EO89" s="39">
        <f t="shared" si="71"/>
        <v>7.3252639186728903</v>
      </c>
      <c r="EP89" s="39">
        <f t="shared" si="71"/>
        <v>7.9198773519353303</v>
      </c>
      <c r="EQ89" s="39">
        <f t="shared" si="71"/>
        <v>8.5580750159081003</v>
      </c>
      <c r="ER89" s="39">
        <f t="shared" si="71"/>
        <v>8.9627857296469404</v>
      </c>
      <c r="ES89" s="39">
        <f t="shared" si="71"/>
        <v>9.1028778997873001</v>
      </c>
      <c r="ET89" s="39">
        <f t="shared" si="71"/>
        <v>9.0982081607826206</v>
      </c>
      <c r="EU89" s="39">
        <f t="shared" si="71"/>
        <v>9.1573581881752197</v>
      </c>
      <c r="EV89" s="39">
        <f t="shared" si="71"/>
        <v>9.0375015537217998</v>
      </c>
      <c r="EW89" s="39">
        <f t="shared" si="71"/>
        <v>0</v>
      </c>
      <c r="EX89" s="39">
        <f t="shared" si="71"/>
        <v>9.0375015537217998</v>
      </c>
      <c r="EY89" s="39">
        <f t="shared" si="61"/>
        <v>8.8942962242449806</v>
      </c>
      <c r="EZ89" s="39">
        <f t="shared" si="61"/>
        <v>8.4475578594640393</v>
      </c>
      <c r="FA89" s="39">
        <f t="shared" si="61"/>
        <v>8.0210550303700394</v>
      </c>
      <c r="FB89" s="39">
        <f t="shared" si="54"/>
        <v>7.4933745228413304</v>
      </c>
      <c r="FC89" s="39">
        <f t="shared" si="50"/>
        <v>6.86918607588259</v>
      </c>
      <c r="FD89" s="39">
        <f t="shared" si="50"/>
        <v>6.4271174501063202</v>
      </c>
      <c r="FE89" s="39">
        <f t="shared" si="50"/>
        <v>6.0286330550403902</v>
      </c>
      <c r="FF89" s="39">
        <f t="shared" si="50"/>
        <v>5.5943473276052602</v>
      </c>
      <c r="FG89" s="39">
        <f t="shared" si="50"/>
        <v>5.1055813117822098</v>
      </c>
      <c r="FH89" s="39">
        <f t="shared" si="50"/>
        <v>4.70554033704805</v>
      </c>
      <c r="FI89" s="39">
        <f t="shared" si="50"/>
        <v>4.6513817417915702</v>
      </c>
      <c r="FK89" s="39">
        <f t="shared" si="68"/>
        <v>0.44277136533116401</v>
      </c>
      <c r="FL89" s="39">
        <f t="shared" si="68"/>
        <v>0.44433297021872437</v>
      </c>
      <c r="FM89" s="39">
        <f t="shared" si="68"/>
        <v>0.41150596205592116</v>
      </c>
      <c r="FN89" s="39">
        <f t="shared" si="68"/>
        <v>0.36468639661056101</v>
      </c>
      <c r="FO89" s="39">
        <f t="shared" si="68"/>
        <v>0.34532413401333095</v>
      </c>
      <c r="FP89" s="39">
        <f t="shared" si="68"/>
        <v>0.31810340499012901</v>
      </c>
      <c r="FQ89" s="39">
        <f t="shared" si="68"/>
        <v>0.29131727512059624</v>
      </c>
      <c r="FR89" s="39">
        <f t="shared" si="68"/>
        <v>0.27567698102366417</v>
      </c>
      <c r="FS89" s="39">
        <f t="shared" si="68"/>
        <v>0.26996912353983488</v>
      </c>
      <c r="FT89" s="39">
        <f t="shared" si="68"/>
        <v>0.26922550403727546</v>
      </c>
      <c r="FU89" s="39">
        <f t="shared" si="68"/>
        <v>0.2659286988408644</v>
      </c>
      <c r="FV89" s="39">
        <f t="shared" si="68"/>
        <v>0.26964227300635529</v>
      </c>
      <c r="FW89" s="39">
        <f t="shared" si="68"/>
        <v>0.99999999999999989</v>
      </c>
      <c r="FX89" s="39">
        <f t="shared" si="68"/>
        <v>0.26966914042807943</v>
      </c>
      <c r="FY89" s="39">
        <f t="shared" si="68"/>
        <v>0.2752274354969263</v>
      </c>
      <c r="FZ89" s="39">
        <f t="shared" si="57"/>
        <v>0.29372262453648579</v>
      </c>
      <c r="GA89" s="39">
        <f t="shared" si="55"/>
        <v>0.31256777235693173</v>
      </c>
      <c r="GB89" s="39">
        <f t="shared" si="55"/>
        <v>0.33686964254269947</v>
      </c>
      <c r="GC89" s="39">
        <f t="shared" si="51"/>
        <v>0.36807987877938836</v>
      </c>
      <c r="GD89" s="39">
        <f t="shared" si="51"/>
        <v>0.39196156413744898</v>
      </c>
      <c r="GE89" s="39">
        <f t="shared" si="51"/>
        <v>0.4147718325896731</v>
      </c>
      <c r="GF89" s="39">
        <f t="shared" si="51"/>
        <v>0.4408427763275975</v>
      </c>
      <c r="GG89" s="39">
        <f t="shared" si="51"/>
        <v>0.47136585492315042</v>
      </c>
      <c r="GH89" s="39">
        <f t="shared" si="51"/>
        <v>0.49665262541972344</v>
      </c>
      <c r="GI89" s="39">
        <f t="shared" si="51"/>
        <v>0.50140237214347116</v>
      </c>
      <c r="GJ89" s="39">
        <f t="shared" si="72"/>
        <v>11550000000</v>
      </c>
      <c r="GK89" s="39">
        <f t="shared" si="64"/>
        <v>-7.0764094668320201</v>
      </c>
      <c r="GL89" s="39">
        <f t="shared" si="64"/>
        <v>-7.0458292043337121</v>
      </c>
      <c r="GM89" s="39">
        <f t="shared" si="64"/>
        <v>-7.7124773636281532</v>
      </c>
      <c r="GN89" s="39">
        <f t="shared" si="64"/>
        <v>-8.7616087253423522</v>
      </c>
      <c r="GO89" s="39">
        <f t="shared" si="64"/>
        <v>-9.2354613723361503</v>
      </c>
      <c r="GP89" s="39">
        <f t="shared" si="64"/>
        <v>-9.9486336432843867</v>
      </c>
      <c r="GQ89" s="39">
        <f t="shared" si="64"/>
        <v>-10.712675218734271</v>
      </c>
      <c r="GR89" s="39">
        <f t="shared" si="64"/>
        <v>-11.191989917765884</v>
      </c>
      <c r="GS89" s="39">
        <f t="shared" si="63"/>
        <v>-11.373718068158354</v>
      </c>
      <c r="GT89" s="39">
        <f t="shared" si="63"/>
        <v>-11.397676025810773</v>
      </c>
      <c r="GU89" s="39">
        <f t="shared" si="63"/>
        <v>-11.504695827595008</v>
      </c>
      <c r="GV89" s="39">
        <f t="shared" si="63"/>
        <v>-11.384240410819448</v>
      </c>
      <c r="GW89" s="39">
        <f t="shared" si="63"/>
        <v>-9.6432746655328714E-16</v>
      </c>
      <c r="GX89" s="39">
        <f t="shared" si="63"/>
        <v>-11.383374983334196</v>
      </c>
      <c r="GY89" s="39">
        <f t="shared" si="63"/>
        <v>-11.206165530021375</v>
      </c>
      <c r="GZ89" s="39">
        <f t="shared" si="63"/>
        <v>-10.641251996822188</v>
      </c>
      <c r="HA89" s="39">
        <f t="shared" si="47"/>
        <v>-10.101116048350445</v>
      </c>
      <c r="HB89" s="39">
        <f t="shared" si="47"/>
        <v>-9.4507624856446011</v>
      </c>
      <c r="HC89" s="39">
        <f t="shared" si="47"/>
        <v>-8.6811584554091841</v>
      </c>
      <c r="HD89" s="39">
        <f t="shared" si="45"/>
        <v>-8.1351303586429555</v>
      </c>
      <c r="HE89" s="39">
        <f t="shared" si="45"/>
        <v>-7.643814889740872</v>
      </c>
      <c r="HF89" s="39">
        <f t="shared" si="45"/>
        <v>-7.1143254237023115</v>
      </c>
      <c r="HG89" s="39">
        <f t="shared" si="45"/>
        <v>-6.532837607024887</v>
      </c>
      <c r="HH89" s="39">
        <f t="shared" si="45"/>
        <v>-6.0789452881182431</v>
      </c>
      <c r="HI89" s="39">
        <f t="shared" si="45"/>
        <v>-5.9962723143616774</v>
      </c>
    </row>
    <row r="90" spans="1:217" s="39" customFormat="1">
      <c r="A90" s="20"/>
      <c r="B90" s="184"/>
      <c r="C90" s="40">
        <v>11.6</v>
      </c>
      <c r="D90" s="41">
        <v>6.4864138095238095</v>
      </c>
      <c r="E90" s="42">
        <v>6.5229999999999997</v>
      </c>
      <c r="F90" s="42">
        <v>6.7220000000000004</v>
      </c>
      <c r="G90" s="42">
        <v>6.9649999999999999</v>
      </c>
      <c r="H90" s="42">
        <v>7.0979999999999999</v>
      </c>
      <c r="I90" s="42">
        <v>7.2759999999999998</v>
      </c>
      <c r="J90" s="42">
        <v>7.4720000000000004</v>
      </c>
      <c r="K90" s="42">
        <v>7.5979999999999999</v>
      </c>
      <c r="L90" s="42">
        <v>7.681</v>
      </c>
      <c r="M90" s="42">
        <v>7.7519999999999998</v>
      </c>
      <c r="N90" s="42">
        <v>7.8440000000000003</v>
      </c>
      <c r="O90" s="43">
        <v>7.8559999999999999</v>
      </c>
      <c r="P90" s="20"/>
      <c r="Q90" s="41">
        <v>7.8559999999999999</v>
      </c>
      <c r="R90" s="42">
        <v>7.7880000000000003</v>
      </c>
      <c r="S90" s="42">
        <v>7.5709999999999997</v>
      </c>
      <c r="T90" s="42">
        <v>7.3789999999999996</v>
      </c>
      <c r="U90" s="42">
        <v>7.17</v>
      </c>
      <c r="V90" s="42">
        <v>6.95</v>
      </c>
      <c r="W90" s="42">
        <v>6.7910000000000004</v>
      </c>
      <c r="X90" s="42">
        <v>6.641</v>
      </c>
      <c r="Y90" s="42">
        <v>6.4770000000000003</v>
      </c>
      <c r="Z90" s="42">
        <v>6.3140000000000001</v>
      </c>
      <c r="AA90" s="42">
        <v>6.1950000000000003</v>
      </c>
      <c r="AB90" s="43">
        <v>6.1346890476190481</v>
      </c>
      <c r="AD90" s="20"/>
      <c r="AE90" s="184"/>
      <c r="AF90" s="40">
        <v>11.6</v>
      </c>
      <c r="AG90" s="41">
        <v>3.5617152380952386</v>
      </c>
      <c r="AH90" s="42">
        <v>3.5259999999999998</v>
      </c>
      <c r="AI90" s="42">
        <v>3.8780000000000001</v>
      </c>
      <c r="AJ90" s="42">
        <v>4.4370000000000003</v>
      </c>
      <c r="AK90" s="42">
        <v>4.6900000000000004</v>
      </c>
      <c r="AL90" s="42">
        <v>5.077</v>
      </c>
      <c r="AM90" s="42">
        <v>5.4820000000000002</v>
      </c>
      <c r="AN90" s="42">
        <v>5.7549999999999999</v>
      </c>
      <c r="AO90" s="42">
        <v>5.8369999999999997</v>
      </c>
      <c r="AP90" s="42">
        <v>5.8289999999999997</v>
      </c>
      <c r="AQ90" s="42">
        <v>5.8849999999999998</v>
      </c>
      <c r="AR90" s="43">
        <v>5.8070000000000004</v>
      </c>
      <c r="AS90" s="20"/>
      <c r="AT90" s="41">
        <v>5.8019999999999996</v>
      </c>
      <c r="AU90" s="42">
        <v>5.7160000000000002</v>
      </c>
      <c r="AV90" s="42">
        <v>5.4139999999999997</v>
      </c>
      <c r="AW90" s="42">
        <v>5.1509999999999998</v>
      </c>
      <c r="AX90" s="42">
        <v>4.8070000000000004</v>
      </c>
      <c r="AY90" s="42">
        <v>4.4059999999999997</v>
      </c>
      <c r="AZ90" s="42">
        <v>4.1210000000000004</v>
      </c>
      <c r="BA90" s="42">
        <v>3.8580000000000001</v>
      </c>
      <c r="BB90" s="42">
        <v>3.5790000000000002</v>
      </c>
      <c r="BC90" s="42">
        <v>3.27</v>
      </c>
      <c r="BD90" s="42">
        <v>3.0110000000000001</v>
      </c>
      <c r="BE90" s="43">
        <v>2.978011428571429</v>
      </c>
      <c r="BH90" s="118" t="str">
        <f t="shared" si="37"/>
        <v>6.48641380952381+3.56171523809524i</v>
      </c>
      <c r="BI90" s="118" t="str">
        <f t="shared" si="37"/>
        <v>6.523+3.526i</v>
      </c>
      <c r="BJ90" s="118" t="str">
        <f t="shared" si="37"/>
        <v>6.722+3.878i</v>
      </c>
      <c r="BK90" s="118" t="str">
        <f t="shared" si="37"/>
        <v>6.965+4.437i</v>
      </c>
      <c r="BL90" s="118" t="str">
        <f t="shared" si="37"/>
        <v>7.098+4.69i</v>
      </c>
      <c r="BM90" s="118" t="str">
        <f t="shared" ref="BM90:BS128" si="74">COMPLEX(I90,AL90)</f>
        <v>7.276+5.077i</v>
      </c>
      <c r="BN90" s="118" t="str">
        <f t="shared" si="74"/>
        <v>7.472+5.482i</v>
      </c>
      <c r="BO90" s="118" t="str">
        <f t="shared" si="74"/>
        <v>7.598+5.755i</v>
      </c>
      <c r="BP90" s="118" t="str">
        <f t="shared" si="74"/>
        <v>7.681+5.837i</v>
      </c>
      <c r="BQ90" s="118" t="str">
        <f t="shared" si="58"/>
        <v>7.752+5.829i</v>
      </c>
      <c r="BR90" s="118" t="str">
        <f t="shared" si="58"/>
        <v>7.844+5.885i</v>
      </c>
      <c r="BS90" s="118" t="str">
        <f t="shared" si="58"/>
        <v>7.856+5.807i</v>
      </c>
      <c r="BT90" s="118" t="str">
        <f t="shared" si="58"/>
        <v>0</v>
      </c>
      <c r="BU90" s="118" t="str">
        <f t="shared" si="58"/>
        <v>7.856+5.802i</v>
      </c>
      <c r="BV90" s="118" t="str">
        <f t="shared" si="58"/>
        <v>7.788+5.716i</v>
      </c>
      <c r="BW90" s="118" t="str">
        <f t="shared" si="58"/>
        <v>7.571+5.414i</v>
      </c>
      <c r="BX90" s="118" t="str">
        <f t="shared" si="58"/>
        <v>7.379+5.151i</v>
      </c>
      <c r="BY90" s="118" t="str">
        <f t="shared" si="58"/>
        <v>7.17+4.807i</v>
      </c>
      <c r="BZ90" s="118" t="str">
        <f t="shared" si="46"/>
        <v>6.95+4.406i</v>
      </c>
      <c r="CA90" s="118" t="str">
        <f t="shared" si="46"/>
        <v>6.791+4.121i</v>
      </c>
      <c r="CB90" s="118" t="str">
        <f t="shared" si="46"/>
        <v>6.641+3.858i</v>
      </c>
      <c r="CC90" s="118" t="str">
        <f t="shared" si="44"/>
        <v>6.477+3.579i</v>
      </c>
      <c r="CD90" s="118" t="str">
        <f t="shared" si="44"/>
        <v>6.314+3.27i</v>
      </c>
      <c r="CE90" s="118" t="str">
        <f t="shared" si="44"/>
        <v>6.195+3.011i</v>
      </c>
      <c r="CF90" s="118" t="str">
        <f t="shared" si="44"/>
        <v>6.13468904761905+2.97801142857143i</v>
      </c>
      <c r="CG90" s="118" t="str">
        <f t="shared" si="44"/>
        <v>0</v>
      </c>
      <c r="CH90" s="39">
        <f t="shared" si="69"/>
        <v>11600000000</v>
      </c>
      <c r="CI90" s="121">
        <f t="shared" si="70"/>
        <v>1.5498702731046181</v>
      </c>
      <c r="CJ90" s="121" t="str">
        <f t="shared" si="67"/>
        <v>10.0530999424362+5.52019656878755i</v>
      </c>
      <c r="CK90" s="121" t="str">
        <f t="shared" si="67"/>
        <v>10.1098037914614+5.46484258296688i</v>
      </c>
      <c r="CL90" s="121" t="str">
        <f t="shared" si="67"/>
        <v>10.4182279758092+6.01039691909971i</v>
      </c>
      <c r="CM90" s="121" t="str">
        <f t="shared" si="67"/>
        <v>10.7948464521737+6.87677440176519i</v>
      </c>
      <c r="CN90" s="121" t="str">
        <f t="shared" si="67"/>
        <v>11.0009791984966+7.26889158086066i</v>
      </c>
      <c r="CO90" s="121" t="str">
        <f t="shared" si="67"/>
        <v>11.2768561071092+7.86869137655215i</v>
      </c>
      <c r="CP90" s="121" t="str">
        <f t="shared" si="67"/>
        <v>11.5806306806377+8.49638883715952i</v>
      </c>
      <c r="CQ90" s="121" t="str">
        <f t="shared" si="67"/>
        <v>11.7759143350489+8.91950342171708i</v>
      </c>
      <c r="CR90" s="121" t="str">
        <f t="shared" si="67"/>
        <v>11.9045535677166+9.04659278411166i</v>
      </c>
      <c r="CS90" s="121" t="str">
        <f t="shared" si="67"/>
        <v>12.014594357107+9.03419382192682i</v>
      </c>
      <c r="CT90" s="121" t="str">
        <f t="shared" si="67"/>
        <v>12.1571824222326+9.12098655722068i</v>
      </c>
      <c r="CU90" s="121" t="str">
        <f t="shared" si="67"/>
        <v>12.1757808655099+9.00009667591852i</v>
      </c>
      <c r="CV90" s="121" t="str">
        <f t="shared" si="67"/>
        <v>0</v>
      </c>
      <c r="CW90" s="121" t="str">
        <f t="shared" si="67"/>
        <v>12.1757808655099+8.99234732455299i</v>
      </c>
      <c r="CX90" s="121" t="str">
        <f t="shared" si="67"/>
        <v>12.0703896869388+8.859058481066i</v>
      </c>
      <c r="CY90" s="121" t="str">
        <f t="shared" si="56"/>
        <v>11.7340678376751+8.3909976585884i</v>
      </c>
      <c r="CZ90" s="121" t="str">
        <f t="shared" si="52"/>
        <v>11.436492745239+7.98338177676189i</v>
      </c>
      <c r="DA90" s="121" t="str">
        <f t="shared" si="52"/>
        <v>11.1125698581601+7.4502264028139i</v>
      </c>
      <c r="DB90" s="121" t="str">
        <f t="shared" si="48"/>
        <v>10.7715983980771+6.82872842329895i</v>
      </c>
      <c r="DC90" s="121" t="str">
        <f t="shared" si="48"/>
        <v>10.5251690246535+6.38701539546413i</v>
      </c>
      <c r="DD90" s="121" t="str">
        <f t="shared" si="48"/>
        <v>10.2926884836878+5.97939951363762i</v>
      </c>
      <c r="DE90" s="121" t="str">
        <f t="shared" si="48"/>
        <v>10.0385097588986+5.54698570744143i</v>
      </c>
      <c r="DF90" s="121" t="str">
        <f t="shared" si="48"/>
        <v>9.78588090438256+5.0680757930521i</v>
      </c>
      <c r="DG90" s="121" t="str">
        <f t="shared" si="48"/>
        <v>9.60144634188311+4.66665939231801i</v>
      </c>
      <c r="DH90" s="121" t="str">
        <f t="shared" si="48"/>
        <v>9.50797218964525+4.61553138610868i</v>
      </c>
      <c r="DI90" s="121"/>
      <c r="DK90" s="39">
        <f t="shared" si="66"/>
        <v>10.0530999424362</v>
      </c>
      <c r="DL90" s="39">
        <f t="shared" si="66"/>
        <v>10.109803791461401</v>
      </c>
      <c r="DM90" s="39">
        <f t="shared" si="66"/>
        <v>10.4182279758092</v>
      </c>
      <c r="DN90" s="39">
        <f t="shared" si="66"/>
        <v>10.794846452173701</v>
      </c>
      <c r="DO90" s="39">
        <f t="shared" si="66"/>
        <v>11.0009791984966</v>
      </c>
      <c r="DP90" s="39">
        <f t="shared" si="66"/>
        <v>11.2768561071092</v>
      </c>
      <c r="DQ90" s="39">
        <f t="shared" si="66"/>
        <v>11.5806306806377</v>
      </c>
      <c r="DR90" s="39">
        <f t="shared" si="66"/>
        <v>11.775914335048901</v>
      </c>
      <c r="DS90" s="39">
        <f t="shared" si="66"/>
        <v>11.904553567716601</v>
      </c>
      <c r="DT90" s="39">
        <f t="shared" si="66"/>
        <v>12.014594357107001</v>
      </c>
      <c r="DU90" s="39">
        <f t="shared" si="66"/>
        <v>12.1571824222326</v>
      </c>
      <c r="DV90" s="39">
        <f t="shared" si="66"/>
        <v>12.1757808655099</v>
      </c>
      <c r="DW90" s="39">
        <f t="shared" si="66"/>
        <v>0</v>
      </c>
      <c r="DX90" s="39">
        <f t="shared" si="66"/>
        <v>12.1757808655099</v>
      </c>
      <c r="DY90" s="39">
        <f t="shared" si="66"/>
        <v>12.0703896869388</v>
      </c>
      <c r="DZ90" s="39">
        <f t="shared" si="65"/>
        <v>11.7340678376751</v>
      </c>
      <c r="EA90" s="39">
        <f t="shared" si="53"/>
        <v>11.436492745239001</v>
      </c>
      <c r="EB90" s="39">
        <f t="shared" si="53"/>
        <v>11.1125698581601</v>
      </c>
      <c r="EC90" s="39">
        <f t="shared" si="49"/>
        <v>10.771598398077099</v>
      </c>
      <c r="ED90" s="39">
        <f t="shared" si="49"/>
        <v>10.525169024653501</v>
      </c>
      <c r="EE90" s="39">
        <f t="shared" si="49"/>
        <v>10.292688483687799</v>
      </c>
      <c r="EF90" s="39">
        <f t="shared" si="49"/>
        <v>10.0385097588986</v>
      </c>
      <c r="EG90" s="39">
        <f t="shared" si="49"/>
        <v>9.7858809043825605</v>
      </c>
      <c r="EH90" s="39">
        <f t="shared" si="49"/>
        <v>9.6014463418831095</v>
      </c>
      <c r="EI90" s="39">
        <f t="shared" si="49"/>
        <v>9.5079721896452494</v>
      </c>
      <c r="EK90" s="39">
        <f t="shared" si="73"/>
        <v>5.5201965687875498</v>
      </c>
      <c r="EL90" s="39">
        <f t="shared" si="71"/>
        <v>5.4648425829668801</v>
      </c>
      <c r="EM90" s="39">
        <f t="shared" si="71"/>
        <v>6.0103969190997102</v>
      </c>
      <c r="EN90" s="39">
        <f t="shared" si="71"/>
        <v>6.8767744017651902</v>
      </c>
      <c r="EO90" s="39">
        <f t="shared" si="71"/>
        <v>7.26889158086066</v>
      </c>
      <c r="EP90" s="39">
        <f t="shared" si="71"/>
        <v>7.8686913765521496</v>
      </c>
      <c r="EQ90" s="39">
        <f t="shared" si="71"/>
        <v>8.49638883715952</v>
      </c>
      <c r="ER90" s="39">
        <f t="shared" si="71"/>
        <v>8.9195034217170797</v>
      </c>
      <c r="ES90" s="39">
        <f t="shared" si="71"/>
        <v>9.0465927841116596</v>
      </c>
      <c r="ET90" s="39">
        <f t="shared" si="71"/>
        <v>9.0341938219268201</v>
      </c>
      <c r="EU90" s="39">
        <f t="shared" si="71"/>
        <v>9.1209865572206805</v>
      </c>
      <c r="EV90" s="39">
        <f t="shared" si="71"/>
        <v>9.0000966759185204</v>
      </c>
      <c r="EW90" s="39">
        <f t="shared" si="71"/>
        <v>0</v>
      </c>
      <c r="EX90" s="39">
        <f t="shared" si="71"/>
        <v>8.9923473245529895</v>
      </c>
      <c r="EY90" s="39">
        <f t="shared" si="61"/>
        <v>8.8590584810660005</v>
      </c>
      <c r="EZ90" s="39">
        <f t="shared" si="61"/>
        <v>8.3909976585884003</v>
      </c>
      <c r="FA90" s="39">
        <f t="shared" si="61"/>
        <v>7.98338177676189</v>
      </c>
      <c r="FB90" s="39">
        <f t="shared" si="54"/>
        <v>7.4502264028139003</v>
      </c>
      <c r="FC90" s="39">
        <f t="shared" si="50"/>
        <v>6.8287284232989496</v>
      </c>
      <c r="FD90" s="39">
        <f t="shared" si="50"/>
        <v>6.3870153954641298</v>
      </c>
      <c r="FE90" s="39">
        <f t="shared" si="50"/>
        <v>5.9793995136376203</v>
      </c>
      <c r="FF90" s="39">
        <f t="shared" si="50"/>
        <v>5.5469857074414302</v>
      </c>
      <c r="FG90" s="39">
        <f t="shared" si="50"/>
        <v>5.0680757930520999</v>
      </c>
      <c r="FH90" s="39">
        <f t="shared" si="50"/>
        <v>4.6666593923180102</v>
      </c>
      <c r="FI90" s="39">
        <f t="shared" si="50"/>
        <v>4.61553138610868</v>
      </c>
      <c r="FK90" s="39">
        <f t="shared" si="68"/>
        <v>0.44547043702112554</v>
      </c>
      <c r="FL90" s="39">
        <f t="shared" si="68"/>
        <v>0.44749207609232389</v>
      </c>
      <c r="FM90" s="39">
        <f t="shared" si="68"/>
        <v>0.41469047464578213</v>
      </c>
      <c r="FN90" s="39">
        <f t="shared" si="68"/>
        <v>0.3682633237281327</v>
      </c>
      <c r="FO90" s="39">
        <f t="shared" si="68"/>
        <v>0.34848408652716772</v>
      </c>
      <c r="FP90" s="39">
        <f t="shared" si="68"/>
        <v>0.3207526390633843</v>
      </c>
      <c r="FQ90" s="39">
        <f t="shared" si="68"/>
        <v>0.29414559886504965</v>
      </c>
      <c r="FR90" s="39">
        <f t="shared" si="68"/>
        <v>0.27771885283076414</v>
      </c>
      <c r="FS90" s="39">
        <f t="shared" si="68"/>
        <v>0.27239043425573001</v>
      </c>
      <c r="FT90" s="39">
        <f t="shared" si="68"/>
        <v>0.27184156629834094</v>
      </c>
      <c r="FU90" s="39">
        <f t="shared" si="68"/>
        <v>0.26781285180057213</v>
      </c>
      <c r="FV90" s="39">
        <f t="shared" si="68"/>
        <v>0.27155270384602131</v>
      </c>
      <c r="FW90" s="39">
        <f t="shared" si="68"/>
        <v>0.99999999999999989</v>
      </c>
      <c r="FX90" s="39">
        <f t="shared" si="68"/>
        <v>0.27180487040098789</v>
      </c>
      <c r="FY90" s="39">
        <f t="shared" si="68"/>
        <v>0.27712232364037842</v>
      </c>
      <c r="FZ90" s="39">
        <f t="shared" si="57"/>
        <v>0.29646028660703605</v>
      </c>
      <c r="GA90" s="39">
        <f t="shared" si="55"/>
        <v>0.31461946491227444</v>
      </c>
      <c r="GB90" s="39">
        <f t="shared" si="55"/>
        <v>0.33952324737704731</v>
      </c>
      <c r="GC90" s="39">
        <f t="shared" si="51"/>
        <v>0.37073710167664187</v>
      </c>
      <c r="GD90" s="39">
        <f t="shared" si="51"/>
        <v>0.39467570919384326</v>
      </c>
      <c r="GE90" s="39">
        <f t="shared" si="51"/>
        <v>0.41808129592202109</v>
      </c>
      <c r="GF90" s="39">
        <f t="shared" si="51"/>
        <v>0.44428720622130125</v>
      </c>
      <c r="GG90" s="39">
        <f t="shared" si="51"/>
        <v>0.47422037114103205</v>
      </c>
      <c r="GH90" s="39">
        <f t="shared" si="51"/>
        <v>0.49972496761682694</v>
      </c>
      <c r="GI90" s="39">
        <f t="shared" si="51"/>
        <v>0.50431476809905018</v>
      </c>
      <c r="GJ90" s="39">
        <f t="shared" si="72"/>
        <v>11600000000</v>
      </c>
      <c r="GK90" s="39">
        <f t="shared" si="64"/>
        <v>-7.023622239482922</v>
      </c>
      <c r="GL90" s="39">
        <f t="shared" si="64"/>
        <v>-6.984293009859571</v>
      </c>
      <c r="GM90" s="39">
        <f t="shared" si="64"/>
        <v>-7.6455188035122843</v>
      </c>
      <c r="GN90" s="39">
        <f t="shared" si="64"/>
        <v>-8.6768306294525051</v>
      </c>
      <c r="GO90" s="39">
        <f t="shared" si="64"/>
        <v>-9.1563409820932957</v>
      </c>
      <c r="GP90" s="39">
        <f t="shared" si="64"/>
        <v>-9.8765952336857659</v>
      </c>
      <c r="GQ90" s="39">
        <f t="shared" si="64"/>
        <v>-10.628752906633704</v>
      </c>
      <c r="GR90" s="39">
        <f t="shared" si="64"/>
        <v>-11.127892746913886</v>
      </c>
      <c r="GS90" s="39">
        <f t="shared" si="63"/>
        <v>-11.296162958892586</v>
      </c>
      <c r="GT90" s="39">
        <f t="shared" si="63"/>
        <v>-11.313682722946236</v>
      </c>
      <c r="GU90" s="39">
        <f t="shared" si="63"/>
        <v>-11.443371718089816</v>
      </c>
      <c r="GV90" s="39">
        <f t="shared" si="63"/>
        <v>-11.322917371729346</v>
      </c>
      <c r="GW90" s="39">
        <f t="shared" si="63"/>
        <v>-9.6432746655328714E-16</v>
      </c>
      <c r="GX90" s="39">
        <f t="shared" si="63"/>
        <v>-11.314855310472048</v>
      </c>
      <c r="GY90" s="39">
        <f t="shared" si="63"/>
        <v>-11.146569762714858</v>
      </c>
      <c r="GZ90" s="39">
        <f t="shared" si="63"/>
        <v>-10.560669517332148</v>
      </c>
      <c r="HA90" s="39">
        <f t="shared" si="47"/>
        <v>-10.044288238038177</v>
      </c>
      <c r="HB90" s="39">
        <f t="shared" si="47"/>
        <v>-9.3826096788085867</v>
      </c>
      <c r="HC90" s="39">
        <f t="shared" si="47"/>
        <v>-8.6186789917287907</v>
      </c>
      <c r="HD90" s="39">
        <f t="shared" si="45"/>
        <v>-8.0751920394930394</v>
      </c>
      <c r="HE90" s="39">
        <f t="shared" si="45"/>
        <v>-7.5747852287361361</v>
      </c>
      <c r="HF90" s="39">
        <f t="shared" si="45"/>
        <v>-7.0467238521076521</v>
      </c>
      <c r="HG90" s="39">
        <f t="shared" si="45"/>
        <v>-6.4803958783453455</v>
      </c>
      <c r="HH90" s="39">
        <f t="shared" si="45"/>
        <v>-6.0253790296661993</v>
      </c>
      <c r="HI90" s="39">
        <f t="shared" si="45"/>
        <v>-5.9459662798862611</v>
      </c>
    </row>
    <row r="91" spans="1:217" s="39" customFormat="1">
      <c r="A91" s="20"/>
      <c r="B91" s="184"/>
      <c r="C91" s="40">
        <v>11.65</v>
      </c>
      <c r="D91" s="41">
        <v>6.4805814285714289</v>
      </c>
      <c r="E91" s="42">
        <v>6.51</v>
      </c>
      <c r="F91" s="42">
        <v>6.71</v>
      </c>
      <c r="G91" s="42">
        <v>6.9560000000000004</v>
      </c>
      <c r="H91" s="42">
        <v>7.0960000000000001</v>
      </c>
      <c r="I91" s="42">
        <v>7.2619999999999996</v>
      </c>
      <c r="J91" s="42">
        <v>7.4550000000000001</v>
      </c>
      <c r="K91" s="42">
        <v>7.59</v>
      </c>
      <c r="L91" s="42">
        <v>7.6680000000000001</v>
      </c>
      <c r="M91" s="42">
        <v>7.7320000000000002</v>
      </c>
      <c r="N91" s="42">
        <v>7.8339999999999996</v>
      </c>
      <c r="O91" s="43">
        <v>7.8390000000000004</v>
      </c>
      <c r="P91" s="20"/>
      <c r="Q91" s="41">
        <v>7.8410000000000002</v>
      </c>
      <c r="R91" s="42">
        <v>7.7750000000000004</v>
      </c>
      <c r="S91" s="42">
        <v>7.556</v>
      </c>
      <c r="T91" s="42">
        <v>7.36</v>
      </c>
      <c r="U91" s="42">
        <v>7.1669999999999998</v>
      </c>
      <c r="V91" s="42">
        <v>6.9359999999999999</v>
      </c>
      <c r="W91" s="42">
        <v>6.7789999999999999</v>
      </c>
      <c r="X91" s="42">
        <v>6.6319999999999997</v>
      </c>
      <c r="Y91" s="42">
        <v>6.47</v>
      </c>
      <c r="Z91" s="42">
        <v>6.3019999999999996</v>
      </c>
      <c r="AA91" s="42">
        <v>6.1859999999999999</v>
      </c>
      <c r="AB91" s="43">
        <v>6.1263671428571431</v>
      </c>
      <c r="AD91" s="20"/>
      <c r="AE91" s="184"/>
      <c r="AF91" s="40">
        <v>11.65</v>
      </c>
      <c r="AG91" s="41">
        <v>3.5476528571428574</v>
      </c>
      <c r="AH91" s="42">
        <v>3.5190000000000001</v>
      </c>
      <c r="AI91" s="42">
        <v>3.8719999999999999</v>
      </c>
      <c r="AJ91" s="42">
        <v>4.4349999999999996</v>
      </c>
      <c r="AK91" s="42">
        <v>4.6820000000000004</v>
      </c>
      <c r="AL91" s="42">
        <v>5.0679999999999996</v>
      </c>
      <c r="AM91" s="42">
        <v>5.4859999999999998</v>
      </c>
      <c r="AN91" s="42">
        <v>5.74</v>
      </c>
      <c r="AO91" s="42">
        <v>5.8239999999999998</v>
      </c>
      <c r="AP91" s="42">
        <v>5.8289999999999997</v>
      </c>
      <c r="AQ91" s="42">
        <v>5.867</v>
      </c>
      <c r="AR91" s="43">
        <v>5.7880000000000003</v>
      </c>
      <c r="AS91" s="20"/>
      <c r="AT91" s="41">
        <v>5.7839999999999998</v>
      </c>
      <c r="AU91" s="42">
        <v>5.6980000000000004</v>
      </c>
      <c r="AV91" s="42">
        <v>5.4139999999999997</v>
      </c>
      <c r="AW91" s="42">
        <v>5.1349999999999998</v>
      </c>
      <c r="AX91" s="42">
        <v>4.798</v>
      </c>
      <c r="AY91" s="42">
        <v>4.4039999999999999</v>
      </c>
      <c r="AZ91" s="42">
        <v>4.1159999999999997</v>
      </c>
      <c r="BA91" s="42">
        <v>3.86</v>
      </c>
      <c r="BB91" s="42">
        <v>3.5779999999999998</v>
      </c>
      <c r="BC91" s="42">
        <v>3.2690000000000001</v>
      </c>
      <c r="BD91" s="42">
        <v>3.0139999999999998</v>
      </c>
      <c r="BE91" s="43">
        <v>2.9688514285714294</v>
      </c>
      <c r="BH91" s="118" t="str">
        <f t="shared" ref="BH91:BM139" si="75">COMPLEX(D91,AG91)</f>
        <v>6.48058142857143+3.54765285714286i</v>
      </c>
      <c r="BI91" s="118" t="str">
        <f t="shared" si="75"/>
        <v>6.51+3.519i</v>
      </c>
      <c r="BJ91" s="118" t="str">
        <f t="shared" si="75"/>
        <v>6.71+3.872i</v>
      </c>
      <c r="BK91" s="118" t="str">
        <f t="shared" si="75"/>
        <v>6.956+4.435i</v>
      </c>
      <c r="BL91" s="118" t="str">
        <f t="shared" si="75"/>
        <v>7.096+4.682i</v>
      </c>
      <c r="BM91" s="118" t="str">
        <f t="shared" si="74"/>
        <v>7.262+5.068i</v>
      </c>
      <c r="BN91" s="118" t="str">
        <f t="shared" si="74"/>
        <v>7.455+5.486i</v>
      </c>
      <c r="BO91" s="118" t="str">
        <f t="shared" si="74"/>
        <v>7.59+5.74i</v>
      </c>
      <c r="BP91" s="118" t="str">
        <f t="shared" si="74"/>
        <v>7.668+5.824i</v>
      </c>
      <c r="BQ91" s="118" t="str">
        <f t="shared" si="58"/>
        <v>7.732+5.829i</v>
      </c>
      <c r="BR91" s="118" t="str">
        <f t="shared" si="58"/>
        <v>7.834+5.867i</v>
      </c>
      <c r="BS91" s="118" t="str">
        <f t="shared" si="58"/>
        <v>7.839+5.788i</v>
      </c>
      <c r="BT91" s="118" t="str">
        <f t="shared" si="58"/>
        <v>0</v>
      </c>
      <c r="BU91" s="118" t="str">
        <f t="shared" si="58"/>
        <v>7.841+5.784i</v>
      </c>
      <c r="BV91" s="118" t="str">
        <f t="shared" si="58"/>
        <v>7.775+5.698i</v>
      </c>
      <c r="BW91" s="118" t="str">
        <f t="shared" si="58"/>
        <v>7.556+5.414i</v>
      </c>
      <c r="BX91" s="118" t="str">
        <f t="shared" si="58"/>
        <v>7.36+5.135i</v>
      </c>
      <c r="BY91" s="118" t="str">
        <f t="shared" si="58"/>
        <v>7.167+4.798i</v>
      </c>
      <c r="BZ91" s="118" t="str">
        <f t="shared" si="46"/>
        <v>6.936+4.404i</v>
      </c>
      <c r="CA91" s="118" t="str">
        <f t="shared" si="46"/>
        <v>6.779+4.116i</v>
      </c>
      <c r="CB91" s="118" t="str">
        <f t="shared" si="46"/>
        <v>6.632+3.86i</v>
      </c>
      <c r="CC91" s="118" t="str">
        <f t="shared" si="44"/>
        <v>6.47+3.578i</v>
      </c>
      <c r="CD91" s="118" t="str">
        <f t="shared" si="44"/>
        <v>6.302+3.269i</v>
      </c>
      <c r="CE91" s="118" t="str">
        <f t="shared" si="44"/>
        <v>6.186+3.014i</v>
      </c>
      <c r="CF91" s="118" t="str">
        <f t="shared" si="44"/>
        <v>6.12636714285714+2.96885142857143i</v>
      </c>
      <c r="CG91" s="118" t="str">
        <f t="shared" si="44"/>
        <v>0</v>
      </c>
      <c r="CH91" s="39">
        <f t="shared" si="69"/>
        <v>11650000000</v>
      </c>
      <c r="CI91" s="121">
        <f t="shared" si="70"/>
        <v>1.5432184693573878</v>
      </c>
      <c r="CJ91" s="121" t="str">
        <f t="shared" si="67"/>
        <v>10.0009529527459+5.47480341201137i</v>
      </c>
      <c r="CK91" s="121" t="str">
        <f t="shared" si="67"/>
        <v>10.0463522355166+5.43058579366865i</v>
      </c>
      <c r="CL91" s="121" t="str">
        <f t="shared" si="67"/>
        <v>10.3549959293881+5.97534191335181i</v>
      </c>
      <c r="CM91" s="121" t="str">
        <f t="shared" si="67"/>
        <v>10.73462767285+6.84417391160001i</v>
      </c>
      <c r="CN91" s="121" t="str">
        <f t="shared" si="67"/>
        <v>10.95067825856+7.22534887353129i</v>
      </c>
      <c r="CO91" s="121" t="str">
        <f t="shared" si="67"/>
        <v>11.2068525244733+7.82103120270324i</v>
      </c>
      <c r="CP91" s="121" t="str">
        <f t="shared" si="67"/>
        <v>11.5046936890593+8.46609652289463i</v>
      </c>
      <c r="CQ91" s="121" t="str">
        <f t="shared" si="67"/>
        <v>11.7130281824226+8.85807401411141i</v>
      </c>
      <c r="CR91" s="121" t="str">
        <f t="shared" si="67"/>
        <v>11.8333992230324+8.98770436553743i</v>
      </c>
      <c r="CS91" s="121" t="str">
        <f t="shared" si="67"/>
        <v>11.9321652050713+8.99542045788421i</v>
      </c>
      <c r="CT91" s="121" t="str">
        <f t="shared" si="67"/>
        <v>12.0895734889458+9.05406275971979i</v>
      </c>
      <c r="CU91" s="121" t="str">
        <f t="shared" si="67"/>
        <v>12.0972895812926+8.93214850064056i</v>
      </c>
      <c r="CV91" s="121" t="str">
        <f t="shared" si="67"/>
        <v>0</v>
      </c>
      <c r="CW91" s="121" t="str">
        <f t="shared" si="67"/>
        <v>12.1003760182313+8.92597562676313i</v>
      </c>
      <c r="CX91" s="121" t="str">
        <f t="shared" si="67"/>
        <v>11.9985235992537+8.7932588383984i</v>
      </c>
      <c r="CY91" s="121" t="str">
        <f t="shared" si="56"/>
        <v>11.6605587544644+8.3549847931009i</v>
      </c>
      <c r="CZ91" s="121" t="str">
        <f t="shared" si="52"/>
        <v>11.3580879344704+7.92442684015019i</v>
      </c>
      <c r="DA91" s="121" t="str">
        <f t="shared" si="52"/>
        <v>11.0602467698844+7.40436221597675i</v>
      </c>
      <c r="DB91" s="121" t="str">
        <f t="shared" si="48"/>
        <v>10.7037633034628+6.79633413904994i</v>
      </c>
      <c r="DC91" s="121" t="str">
        <f t="shared" si="48"/>
        <v>10.4614780037737+6.35188721987501i</v>
      </c>
      <c r="DD91" s="121" t="str">
        <f t="shared" si="48"/>
        <v>10.2346248887782+5.95682329171952i</v>
      </c>
      <c r="DE91" s="121" t="str">
        <f t="shared" si="48"/>
        <v>9.9846234967423+5.52163568336073i</v>
      </c>
      <c r="DF91" s="121" t="str">
        <f t="shared" si="48"/>
        <v>9.72536279389026+5.0447811763293i</v>
      </c>
      <c r="DG91" s="121" t="str">
        <f t="shared" si="48"/>
        <v>9.5463494514448+4.65126046664317i</v>
      </c>
      <c r="DH91" s="121" t="str">
        <f t="shared" si="48"/>
        <v>9.45432292492139+4.5815863573495i</v>
      </c>
      <c r="DI91" s="121"/>
      <c r="DK91" s="39">
        <f t="shared" si="66"/>
        <v>10.0009529527459</v>
      </c>
      <c r="DL91" s="39">
        <f t="shared" si="66"/>
        <v>10.046352235516601</v>
      </c>
      <c r="DM91" s="39">
        <f t="shared" si="66"/>
        <v>10.3549959293881</v>
      </c>
      <c r="DN91" s="39">
        <f t="shared" si="66"/>
        <v>10.734627672849999</v>
      </c>
      <c r="DO91" s="39">
        <f t="shared" si="66"/>
        <v>10.95067825856</v>
      </c>
      <c r="DP91" s="39">
        <f t="shared" si="66"/>
        <v>11.2068525244733</v>
      </c>
      <c r="DQ91" s="39">
        <f t="shared" si="66"/>
        <v>11.5046936890593</v>
      </c>
      <c r="DR91" s="39">
        <f t="shared" si="66"/>
        <v>11.713028182422599</v>
      </c>
      <c r="DS91" s="39">
        <f t="shared" si="66"/>
        <v>11.8333992230324</v>
      </c>
      <c r="DT91" s="39">
        <f t="shared" si="66"/>
        <v>11.9321652050713</v>
      </c>
      <c r="DU91" s="39">
        <f t="shared" si="66"/>
        <v>12.089573488945801</v>
      </c>
      <c r="DV91" s="39">
        <f t="shared" si="66"/>
        <v>12.0972895812926</v>
      </c>
      <c r="DW91" s="39">
        <f t="shared" si="66"/>
        <v>0</v>
      </c>
      <c r="DX91" s="39">
        <f t="shared" si="66"/>
        <v>12.1003760182313</v>
      </c>
      <c r="DY91" s="39">
        <f t="shared" si="66"/>
        <v>11.9985235992537</v>
      </c>
      <c r="DZ91" s="39">
        <f t="shared" si="65"/>
        <v>11.6605587544644</v>
      </c>
      <c r="EA91" s="39">
        <f t="shared" si="53"/>
        <v>11.358087934470401</v>
      </c>
      <c r="EB91" s="39">
        <f t="shared" si="53"/>
        <v>11.060246769884399</v>
      </c>
      <c r="EC91" s="39">
        <f t="shared" si="49"/>
        <v>10.7037633034628</v>
      </c>
      <c r="ED91" s="39">
        <f t="shared" si="49"/>
        <v>10.461478003773699</v>
      </c>
      <c r="EE91" s="39">
        <f t="shared" si="49"/>
        <v>10.2346248887782</v>
      </c>
      <c r="EF91" s="39">
        <f t="shared" si="49"/>
        <v>9.9846234967422998</v>
      </c>
      <c r="EG91" s="39">
        <f t="shared" si="49"/>
        <v>9.7253627938902607</v>
      </c>
      <c r="EH91" s="39">
        <f t="shared" si="49"/>
        <v>9.5463494514448008</v>
      </c>
      <c r="EI91" s="39">
        <f t="shared" si="49"/>
        <v>9.4543229249213905</v>
      </c>
      <c r="EK91" s="39">
        <f t="shared" si="73"/>
        <v>5.4748034120113704</v>
      </c>
      <c r="EL91" s="39">
        <f t="shared" si="71"/>
        <v>5.4305857936686497</v>
      </c>
      <c r="EM91" s="39">
        <f t="shared" si="71"/>
        <v>5.9753419133518104</v>
      </c>
      <c r="EN91" s="39">
        <f t="shared" si="71"/>
        <v>6.8441739116000102</v>
      </c>
      <c r="EO91" s="39">
        <f t="shared" si="71"/>
        <v>7.2253488735312903</v>
      </c>
      <c r="EP91" s="39">
        <f t="shared" si="71"/>
        <v>7.8210312027032396</v>
      </c>
      <c r="EQ91" s="39">
        <f t="shared" si="71"/>
        <v>8.4660965228946292</v>
      </c>
      <c r="ER91" s="39">
        <f t="shared" si="71"/>
        <v>8.8580740141114092</v>
      </c>
      <c r="ES91" s="39">
        <f t="shared" si="71"/>
        <v>8.9877043655374305</v>
      </c>
      <c r="ET91" s="39">
        <f t="shared" si="71"/>
        <v>8.9954204578842099</v>
      </c>
      <c r="EU91" s="39">
        <f t="shared" si="71"/>
        <v>9.0540627597197894</v>
      </c>
      <c r="EV91" s="39">
        <f t="shared" si="71"/>
        <v>8.9321485006405599</v>
      </c>
      <c r="EW91" s="39">
        <f t="shared" si="71"/>
        <v>0</v>
      </c>
      <c r="EX91" s="39">
        <f t="shared" si="71"/>
        <v>8.9259756267631296</v>
      </c>
      <c r="EY91" s="39">
        <f t="shared" si="61"/>
        <v>8.7932588383983994</v>
      </c>
      <c r="EZ91" s="39">
        <f t="shared" si="61"/>
        <v>8.3549847931009005</v>
      </c>
      <c r="FA91" s="39">
        <f t="shared" si="61"/>
        <v>7.9244268401501898</v>
      </c>
      <c r="FB91" s="39">
        <f t="shared" si="54"/>
        <v>7.4043622159767502</v>
      </c>
      <c r="FC91" s="39">
        <f t="shared" si="50"/>
        <v>6.7963341390499403</v>
      </c>
      <c r="FD91" s="39">
        <f t="shared" si="50"/>
        <v>6.3518872198750103</v>
      </c>
      <c r="FE91" s="39">
        <f t="shared" si="50"/>
        <v>5.9568232917195196</v>
      </c>
      <c r="FF91" s="39">
        <f t="shared" si="50"/>
        <v>5.5216356833607296</v>
      </c>
      <c r="FG91" s="39">
        <f t="shared" si="50"/>
        <v>5.0447811763293</v>
      </c>
      <c r="FH91" s="39">
        <f t="shared" si="50"/>
        <v>4.6512604666431701</v>
      </c>
      <c r="FI91" s="39">
        <f t="shared" si="50"/>
        <v>4.5815863573494999</v>
      </c>
      <c r="FK91" s="39">
        <f t="shared" si="68"/>
        <v>0.44870512523252443</v>
      </c>
      <c r="FL91" s="39">
        <f t="shared" si="68"/>
        <v>0.45032501125402302</v>
      </c>
      <c r="FM91" s="39">
        <f t="shared" si="68"/>
        <v>0.41737354735419657</v>
      </c>
      <c r="FN91" s="39">
        <f t="shared" si="68"/>
        <v>0.37049992598019249</v>
      </c>
      <c r="FO91" s="39">
        <f t="shared" si="68"/>
        <v>0.35094942651957245</v>
      </c>
      <c r="FP91" s="39">
        <f t="shared" si="68"/>
        <v>0.32337948994291982</v>
      </c>
      <c r="FQ91" s="39">
        <f t="shared" si="68"/>
        <v>0.29595600915919146</v>
      </c>
      <c r="FR91" s="39">
        <f t="shared" si="68"/>
        <v>0.28034481481074047</v>
      </c>
      <c r="FS91" s="39">
        <f t="shared" si="68"/>
        <v>0.27494530588718141</v>
      </c>
      <c r="FT91" s="39">
        <f t="shared" si="68"/>
        <v>0.27382760977682147</v>
      </c>
      <c r="FU91" s="39">
        <f t="shared" si="68"/>
        <v>0.27054763694405309</v>
      </c>
      <c r="FV91" s="39">
        <f t="shared" si="68"/>
        <v>0.27446299173018068</v>
      </c>
      <c r="FW91" s="39">
        <f t="shared" si="68"/>
        <v>0.99999999999999989</v>
      </c>
      <c r="FX91" s="39">
        <f t="shared" si="68"/>
        <v>0.27463925098885694</v>
      </c>
      <c r="FY91" s="39">
        <f t="shared" si="68"/>
        <v>0.27997114421505648</v>
      </c>
      <c r="FZ91" s="39">
        <f t="shared" si="57"/>
        <v>0.29847374130013637</v>
      </c>
      <c r="GA91" s="39">
        <f t="shared" si="55"/>
        <v>0.31771742268039482</v>
      </c>
      <c r="GB91" s="39">
        <f t="shared" si="55"/>
        <v>0.34204192494424734</v>
      </c>
      <c r="GC91" s="39">
        <f t="shared" si="51"/>
        <v>0.37307662761853833</v>
      </c>
      <c r="GD91" s="39">
        <f t="shared" si="51"/>
        <v>0.39724534960215496</v>
      </c>
      <c r="GE91" s="39">
        <f t="shared" si="51"/>
        <v>0.42007677579344904</v>
      </c>
      <c r="GF91" s="39">
        <f t="shared" si="51"/>
        <v>0.44648129157656935</v>
      </c>
      <c r="GG91" s="39">
        <f t="shared" si="51"/>
        <v>0.4765397731346479</v>
      </c>
      <c r="GH91" s="39">
        <f t="shared" si="51"/>
        <v>0.50159990397380516</v>
      </c>
      <c r="GI91" s="39">
        <f t="shared" si="51"/>
        <v>0.50722333641497219</v>
      </c>
      <c r="GJ91" s="39">
        <f t="shared" si="72"/>
        <v>11650000000</v>
      </c>
      <c r="GK91" s="39">
        <f t="shared" si="64"/>
        <v>-6.9607793961675055</v>
      </c>
      <c r="GL91" s="39">
        <f t="shared" si="64"/>
        <v>-6.9294786291199806</v>
      </c>
      <c r="GM91" s="39">
        <f t="shared" si="64"/>
        <v>-7.5895015894626621</v>
      </c>
      <c r="GN91" s="39">
        <f t="shared" si="64"/>
        <v>-8.6242374889911524</v>
      </c>
      <c r="GO91" s="39">
        <f t="shared" si="64"/>
        <v>-9.0951092584867723</v>
      </c>
      <c r="GP91" s="39">
        <f t="shared" si="64"/>
        <v>-9.8057505659627662</v>
      </c>
      <c r="GQ91" s="39">
        <f t="shared" si="64"/>
        <v>-10.575456751741985</v>
      </c>
      <c r="GR91" s="39">
        <f t="shared" si="64"/>
        <v>-11.046149441918487</v>
      </c>
      <c r="GS91" s="39">
        <f t="shared" si="63"/>
        <v>-11.215073811673108</v>
      </c>
      <c r="GT91" s="39">
        <f t="shared" si="63"/>
        <v>-11.250455289914157</v>
      </c>
      <c r="GU91" s="39">
        <f t="shared" si="63"/>
        <v>-11.355125099838856</v>
      </c>
      <c r="GV91" s="39">
        <f t="shared" si="63"/>
        <v>-11.230324140555844</v>
      </c>
      <c r="GW91" s="39">
        <f t="shared" si="63"/>
        <v>-9.6432746655328714E-16</v>
      </c>
      <c r="GX91" s="39">
        <f t="shared" si="63"/>
        <v>-11.22474788024574</v>
      </c>
      <c r="GY91" s="39">
        <f t="shared" si="63"/>
        <v>-11.057734555581533</v>
      </c>
      <c r="GZ91" s="39">
        <f t="shared" si="63"/>
        <v>-10.501877411970693</v>
      </c>
      <c r="HA91" s="39">
        <f t="shared" si="47"/>
        <v>-9.959179381991051</v>
      </c>
      <c r="HB91" s="39">
        <f t="shared" si="47"/>
        <v>-9.3184131621516393</v>
      </c>
      <c r="HC91" s="39">
        <f t="shared" si="47"/>
        <v>-8.5640391528871742</v>
      </c>
      <c r="HD91" s="39">
        <f t="shared" si="45"/>
        <v>-8.0188235641709671</v>
      </c>
      <c r="HE91" s="39">
        <f t="shared" si="45"/>
        <v>-7.5334265607924547</v>
      </c>
      <c r="HF91" s="39">
        <f t="shared" si="45"/>
        <v>-7.0039346833377882</v>
      </c>
      <c r="HG91" s="39">
        <f t="shared" si="45"/>
        <v>-6.4380169254007225</v>
      </c>
      <c r="HH91" s="39">
        <f t="shared" si="45"/>
        <v>-5.9928511063717806</v>
      </c>
      <c r="HI91" s="39">
        <f t="shared" si="45"/>
        <v>-5.8960154714893012</v>
      </c>
    </row>
    <row r="92" spans="1:217" s="39" customFormat="1">
      <c r="A92" s="20"/>
      <c r="B92" s="184"/>
      <c r="C92" s="40">
        <v>11.7</v>
      </c>
      <c r="D92" s="41">
        <v>6.4693833333333339</v>
      </c>
      <c r="E92" s="42">
        <v>6.5090000000000003</v>
      </c>
      <c r="F92" s="42">
        <v>6.7050000000000001</v>
      </c>
      <c r="G92" s="42">
        <v>6.9509999999999996</v>
      </c>
      <c r="H92" s="42">
        <v>7.0830000000000002</v>
      </c>
      <c r="I92" s="42">
        <v>7.2610000000000001</v>
      </c>
      <c r="J92" s="42">
        <v>7.4550000000000001</v>
      </c>
      <c r="K92" s="42">
        <v>7.5830000000000002</v>
      </c>
      <c r="L92" s="42">
        <v>7.6609999999999996</v>
      </c>
      <c r="M92" s="42">
        <v>7.73</v>
      </c>
      <c r="N92" s="42">
        <v>7.8239999999999998</v>
      </c>
      <c r="O92" s="43">
        <v>7.835</v>
      </c>
      <c r="P92" s="20"/>
      <c r="Q92" s="41">
        <v>7.8360000000000003</v>
      </c>
      <c r="R92" s="42">
        <v>7.766</v>
      </c>
      <c r="S92" s="42">
        <v>7.5529999999999999</v>
      </c>
      <c r="T92" s="42">
        <v>7.3620000000000001</v>
      </c>
      <c r="U92" s="42">
        <v>7.1539999999999999</v>
      </c>
      <c r="V92" s="42">
        <v>6.9359999999999999</v>
      </c>
      <c r="W92" s="42">
        <v>6.7779999999999996</v>
      </c>
      <c r="X92" s="42">
        <v>6.6269999999999998</v>
      </c>
      <c r="Y92" s="42">
        <v>6.4619999999999997</v>
      </c>
      <c r="Z92" s="42">
        <v>6.2939999999999996</v>
      </c>
      <c r="AA92" s="42">
        <v>6.1790000000000003</v>
      </c>
      <c r="AB92" s="43">
        <v>6.1241099999999999</v>
      </c>
      <c r="AD92" s="20"/>
      <c r="AE92" s="184"/>
      <c r="AF92" s="40">
        <v>11.7</v>
      </c>
      <c r="AG92" s="41">
        <v>3.5376699999999999</v>
      </c>
      <c r="AH92" s="42">
        <v>3.5139999999999998</v>
      </c>
      <c r="AI92" s="42">
        <v>3.8639999999999999</v>
      </c>
      <c r="AJ92" s="42">
        <v>4.42</v>
      </c>
      <c r="AK92" s="42">
        <v>4.6660000000000004</v>
      </c>
      <c r="AL92" s="42">
        <v>5.0579999999999998</v>
      </c>
      <c r="AM92" s="42">
        <v>5.4649999999999999</v>
      </c>
      <c r="AN92" s="42">
        <v>5.7240000000000002</v>
      </c>
      <c r="AO92" s="42">
        <v>5.8090000000000002</v>
      </c>
      <c r="AP92" s="42">
        <v>5.8129999999999997</v>
      </c>
      <c r="AQ92" s="42">
        <v>5.859</v>
      </c>
      <c r="AR92" s="43">
        <v>5.7789999999999999</v>
      </c>
      <c r="AS92" s="20"/>
      <c r="AT92" s="41">
        <v>5.7750000000000004</v>
      </c>
      <c r="AU92" s="42">
        <v>5.6870000000000003</v>
      </c>
      <c r="AV92" s="42">
        <v>5.399</v>
      </c>
      <c r="AW92" s="42">
        <v>5.1289999999999996</v>
      </c>
      <c r="AX92" s="42">
        <v>4.7809999999999997</v>
      </c>
      <c r="AY92" s="42">
        <v>4.3879999999999999</v>
      </c>
      <c r="AZ92" s="42">
        <v>4.1059999999999999</v>
      </c>
      <c r="BA92" s="42">
        <v>3.8450000000000002</v>
      </c>
      <c r="BB92" s="42">
        <v>3.569</v>
      </c>
      <c r="BC92" s="42">
        <v>3.2610000000000001</v>
      </c>
      <c r="BD92" s="42">
        <v>3.008</v>
      </c>
      <c r="BE92" s="43">
        <v>2.963786666666667</v>
      </c>
      <c r="BH92" s="118" t="str">
        <f t="shared" si="75"/>
        <v>6.46938333333333+3.53767i</v>
      </c>
      <c r="BI92" s="118" t="str">
        <f t="shared" si="75"/>
        <v>6.509+3.514i</v>
      </c>
      <c r="BJ92" s="118" t="str">
        <f t="shared" si="75"/>
        <v>6.705+3.864i</v>
      </c>
      <c r="BK92" s="118" t="str">
        <f t="shared" si="75"/>
        <v>6.951+4.42i</v>
      </c>
      <c r="BL92" s="118" t="str">
        <f t="shared" si="75"/>
        <v>7.083+4.666i</v>
      </c>
      <c r="BM92" s="118" t="str">
        <f t="shared" si="74"/>
        <v>7.261+5.058i</v>
      </c>
      <c r="BN92" s="118" t="str">
        <f t="shared" si="74"/>
        <v>7.455+5.465i</v>
      </c>
      <c r="BO92" s="118" t="str">
        <f t="shared" si="74"/>
        <v>7.583+5.724i</v>
      </c>
      <c r="BP92" s="118" t="str">
        <f t="shared" si="74"/>
        <v>7.661+5.809i</v>
      </c>
      <c r="BQ92" s="118" t="str">
        <f t="shared" si="58"/>
        <v>7.73+5.813i</v>
      </c>
      <c r="BR92" s="118" t="str">
        <f t="shared" si="58"/>
        <v>7.824+5.859i</v>
      </c>
      <c r="BS92" s="118" t="str">
        <f t="shared" si="58"/>
        <v>7.835+5.779i</v>
      </c>
      <c r="BT92" s="118" t="str">
        <f t="shared" si="58"/>
        <v>0</v>
      </c>
      <c r="BU92" s="118" t="str">
        <f t="shared" si="58"/>
        <v>7.836+5.775i</v>
      </c>
      <c r="BV92" s="118" t="str">
        <f t="shared" si="58"/>
        <v>7.766+5.687i</v>
      </c>
      <c r="BW92" s="118" t="str">
        <f t="shared" si="58"/>
        <v>7.553+5.399i</v>
      </c>
      <c r="BX92" s="118" t="str">
        <f t="shared" si="58"/>
        <v>7.362+5.129i</v>
      </c>
      <c r="BY92" s="118" t="str">
        <f t="shared" si="58"/>
        <v>7.154+4.781i</v>
      </c>
      <c r="BZ92" s="118" t="str">
        <f t="shared" si="46"/>
        <v>6.936+4.388i</v>
      </c>
      <c r="CA92" s="118" t="str">
        <f t="shared" si="46"/>
        <v>6.778+4.106i</v>
      </c>
      <c r="CB92" s="118" t="str">
        <f t="shared" si="46"/>
        <v>6.627+3.845i</v>
      </c>
      <c r="CC92" s="118" t="str">
        <f t="shared" si="44"/>
        <v>6.462+3.569i</v>
      </c>
      <c r="CD92" s="118" t="str">
        <f t="shared" si="44"/>
        <v>6.294+3.261i</v>
      </c>
      <c r="CE92" s="118" t="str">
        <f t="shared" si="44"/>
        <v>6.179+3.008i</v>
      </c>
      <c r="CF92" s="118" t="str">
        <f t="shared" si="44"/>
        <v>6.12411+2.96378666666667i</v>
      </c>
      <c r="CG92" s="118" t="str">
        <f t="shared" si="44"/>
        <v>0</v>
      </c>
      <c r="CH92" s="39">
        <f t="shared" si="69"/>
        <v>11700000000</v>
      </c>
      <c r="CI92" s="121">
        <f t="shared" si="70"/>
        <v>1.5366235186336383</v>
      </c>
      <c r="CJ92" s="121" t="str">
        <f t="shared" si="67"/>
        <v>9.94100658105648+5.43606692316466i</v>
      </c>
      <c r="CK92" s="121" t="str">
        <f t="shared" si="67"/>
        <v>10.0018824827864+5.39969504447861i</v>
      </c>
      <c r="CL92" s="121" t="str">
        <f t="shared" si="67"/>
        <v>10.3030606924385+5.93751327600038i</v>
      </c>
      <c r="CM92" s="121" t="str">
        <f t="shared" si="67"/>
        <v>10.6810700780224+6.79187595236068i</v>
      </c>
      <c r="CN92" s="121" t="str">
        <f t="shared" si="67"/>
        <v>10.8839043824821+7.16988533794456i</v>
      </c>
      <c r="CO92" s="121" t="str">
        <f t="shared" si="67"/>
        <v>11.1574233687988+7.77224175724894i</v>
      </c>
      <c r="CP92" s="121" t="str">
        <f t="shared" si="67"/>
        <v>11.4555283314138+8.39764752933283i</v>
      </c>
      <c r="CQ92" s="121" t="str">
        <f t="shared" si="67"/>
        <v>11.6522161417989+8.79563302065895i</v>
      </c>
      <c r="CR92" s="121" t="str">
        <f t="shared" si="67"/>
        <v>11.7720727762523+8.92624601974281i</v>
      </c>
      <c r="CS92" s="121" t="str">
        <f t="shared" si="67"/>
        <v>11.878099799038+8.93239251381734i</v>
      </c>
      <c r="CT92" s="121" t="str">
        <f t="shared" si="67"/>
        <v>12.0225424097896+9.00307719567449i</v>
      </c>
      <c r="CU92" s="121" t="str">
        <f t="shared" si="67"/>
        <v>12.0394452684946+8.8801473141838i</v>
      </c>
      <c r="CV92" s="121" t="str">
        <f t="shared" si="67"/>
        <v>0</v>
      </c>
      <c r="CW92" s="121" t="str">
        <f t="shared" si="67"/>
        <v>12.0409818920132+8.87400082010926i</v>
      </c>
      <c r="CX92" s="121" t="str">
        <f t="shared" si="67"/>
        <v>11.9334182457088+8.7387779504695i</v>
      </c>
      <c r="CY92" s="121" t="str">
        <f t="shared" si="56"/>
        <v>11.6061174362399+8.29623037710301i</v>
      </c>
      <c r="CZ92" s="121" t="str">
        <f t="shared" si="52"/>
        <v>11.3126223441808+7.88134202707193i</v>
      </c>
      <c r="DA92" s="121" t="str">
        <f t="shared" si="52"/>
        <v>10.993004652305+7.34659704258742i</v>
      </c>
      <c r="DB92" s="121" t="str">
        <f t="shared" si="48"/>
        <v>10.6580207252429+6.74270399976441i</v>
      </c>
      <c r="DC92" s="121" t="str">
        <f t="shared" si="48"/>
        <v>10.4152342092988+6.30937616750972i</v>
      </c>
      <c r="DD92" s="121" t="str">
        <f t="shared" si="48"/>
        <v>10.1832040579851+5.90831742914634i</v>
      </c>
      <c r="DE92" s="121" t="str">
        <f t="shared" si="48"/>
        <v>9.92966117741057+5.48420933800346i</v>
      </c>
      <c r="DF92" s="121" t="str">
        <f t="shared" si="48"/>
        <v>9.67150842628012+5.01092929426429i</v>
      </c>
      <c r="DG92" s="121" t="str">
        <f t="shared" si="48"/>
        <v>9.49479672163725+4.62216354404998i</v>
      </c>
      <c r="DH92" s="121" t="str">
        <f t="shared" si="48"/>
        <v>9.41045145669945+4.5542242962128i</v>
      </c>
      <c r="DI92" s="121"/>
      <c r="DK92" s="39">
        <f t="shared" si="66"/>
        <v>9.9410065810564792</v>
      </c>
      <c r="DL92" s="39">
        <f t="shared" si="66"/>
        <v>10.001882482786399</v>
      </c>
      <c r="DM92" s="39">
        <f t="shared" si="66"/>
        <v>10.3030606924385</v>
      </c>
      <c r="DN92" s="39">
        <f t="shared" si="66"/>
        <v>10.681070078022399</v>
      </c>
      <c r="DO92" s="39">
        <f t="shared" si="66"/>
        <v>10.8839043824821</v>
      </c>
      <c r="DP92" s="39">
        <f t="shared" si="66"/>
        <v>11.157423368798799</v>
      </c>
      <c r="DQ92" s="39">
        <f t="shared" si="66"/>
        <v>11.455528331413801</v>
      </c>
      <c r="DR92" s="39">
        <f t="shared" si="66"/>
        <v>11.652216141798901</v>
      </c>
      <c r="DS92" s="39">
        <f t="shared" si="66"/>
        <v>11.772072776252299</v>
      </c>
      <c r="DT92" s="39">
        <f t="shared" si="66"/>
        <v>11.878099799038001</v>
      </c>
      <c r="DU92" s="39">
        <f t="shared" si="66"/>
        <v>12.022542409789599</v>
      </c>
      <c r="DV92" s="39">
        <f t="shared" si="66"/>
        <v>12.0394452684946</v>
      </c>
      <c r="DW92" s="39">
        <f t="shared" si="66"/>
        <v>0</v>
      </c>
      <c r="DX92" s="39">
        <f t="shared" si="66"/>
        <v>12.0409818920132</v>
      </c>
      <c r="DY92" s="39">
        <f t="shared" si="66"/>
        <v>11.9334182457088</v>
      </c>
      <c r="DZ92" s="39">
        <f t="shared" si="65"/>
        <v>11.6061174362399</v>
      </c>
      <c r="EA92" s="39">
        <f t="shared" si="53"/>
        <v>11.3126223441808</v>
      </c>
      <c r="EB92" s="39">
        <f t="shared" si="53"/>
        <v>10.993004652305</v>
      </c>
      <c r="EC92" s="39">
        <f t="shared" si="49"/>
        <v>10.658020725242899</v>
      </c>
      <c r="ED92" s="39">
        <f t="shared" si="49"/>
        <v>10.4152342092988</v>
      </c>
      <c r="EE92" s="39">
        <f t="shared" si="49"/>
        <v>10.183204057985099</v>
      </c>
      <c r="EF92" s="39">
        <f t="shared" si="49"/>
        <v>9.9296611774105692</v>
      </c>
      <c r="EG92" s="39">
        <f t="shared" si="49"/>
        <v>9.6715084262801199</v>
      </c>
      <c r="EH92" s="39">
        <f t="shared" si="49"/>
        <v>9.4947967216372504</v>
      </c>
      <c r="EI92" s="39">
        <f t="shared" si="49"/>
        <v>9.4104514566994499</v>
      </c>
      <c r="EK92" s="39">
        <f t="shared" si="73"/>
        <v>5.4360669231646597</v>
      </c>
      <c r="EL92" s="39">
        <f t="shared" si="71"/>
        <v>5.3996950444786096</v>
      </c>
      <c r="EM92" s="39">
        <f t="shared" si="71"/>
        <v>5.9375132760003799</v>
      </c>
      <c r="EN92" s="39">
        <f t="shared" si="71"/>
        <v>6.7918759523606802</v>
      </c>
      <c r="EO92" s="39">
        <f t="shared" si="71"/>
        <v>7.1698853379445602</v>
      </c>
      <c r="EP92" s="39">
        <f t="shared" si="71"/>
        <v>7.7722417572489402</v>
      </c>
      <c r="EQ92" s="39">
        <f t="shared" si="71"/>
        <v>8.3976475293328292</v>
      </c>
      <c r="ER92" s="39">
        <f t="shared" si="71"/>
        <v>8.7956330206589506</v>
      </c>
      <c r="ES92" s="39">
        <f t="shared" si="71"/>
        <v>8.9262460197428108</v>
      </c>
      <c r="ET92" s="39">
        <f t="shared" si="71"/>
        <v>8.9323925138173408</v>
      </c>
      <c r="EU92" s="39">
        <f t="shared" si="71"/>
        <v>9.0030771956744893</v>
      </c>
      <c r="EV92" s="39">
        <f t="shared" si="71"/>
        <v>8.8801473141837999</v>
      </c>
      <c r="EW92" s="39">
        <f t="shared" si="71"/>
        <v>0</v>
      </c>
      <c r="EX92" s="39">
        <f t="shared" si="71"/>
        <v>8.8740008201092593</v>
      </c>
      <c r="EY92" s="39">
        <f t="shared" si="61"/>
        <v>8.7387779504694993</v>
      </c>
      <c r="EZ92" s="39">
        <f t="shared" si="61"/>
        <v>8.2962303771030097</v>
      </c>
      <c r="FA92" s="39">
        <f t="shared" si="61"/>
        <v>7.8813420270719297</v>
      </c>
      <c r="FB92" s="39">
        <f t="shared" si="54"/>
        <v>7.3465970425874199</v>
      </c>
      <c r="FC92" s="39">
        <f t="shared" si="50"/>
        <v>6.7427039997644096</v>
      </c>
      <c r="FD92" s="39">
        <f t="shared" si="50"/>
        <v>6.3093761675097202</v>
      </c>
      <c r="FE92" s="39">
        <f t="shared" si="50"/>
        <v>5.9083174291463401</v>
      </c>
      <c r="FF92" s="39">
        <f t="shared" si="50"/>
        <v>5.4842093380034598</v>
      </c>
      <c r="FG92" s="39">
        <f t="shared" si="50"/>
        <v>5.0109292942642902</v>
      </c>
      <c r="FH92" s="39">
        <f t="shared" si="50"/>
        <v>4.6221635440499798</v>
      </c>
      <c r="FI92" s="39">
        <f t="shared" si="50"/>
        <v>4.5542242962127997</v>
      </c>
      <c r="FK92" s="39">
        <f t="shared" si="68"/>
        <v>0.45173008605728338</v>
      </c>
      <c r="FL92" s="39">
        <f t="shared" si="68"/>
        <v>0.45268715307238971</v>
      </c>
      <c r="FM92" s="39">
        <f t="shared" si="68"/>
        <v>0.42004741655662958</v>
      </c>
      <c r="FN92" s="39">
        <f t="shared" si="68"/>
        <v>0.37356973553451817</v>
      </c>
      <c r="FO92" s="39">
        <f t="shared" si="68"/>
        <v>0.35414878842543779</v>
      </c>
      <c r="FP92" s="39">
        <f t="shared" si="68"/>
        <v>0.32585438537053762</v>
      </c>
      <c r="FQ92" s="39">
        <f t="shared" si="68"/>
        <v>0.29890780416362478</v>
      </c>
      <c r="FR92" s="39">
        <f t="shared" si="68"/>
        <v>0.2830158842145184</v>
      </c>
      <c r="FS92" s="39">
        <f t="shared" si="68"/>
        <v>0.27752743212726089</v>
      </c>
      <c r="FT92" s="39">
        <f t="shared" si="68"/>
        <v>0.27638580446873018</v>
      </c>
      <c r="FU92" s="39">
        <f t="shared" si="68"/>
        <v>0.27278854079189307</v>
      </c>
      <c r="FV92" s="39">
        <f t="shared" si="68"/>
        <v>0.27669531812190085</v>
      </c>
      <c r="FW92" s="39">
        <f t="shared" si="68"/>
        <v>0.99999999999999989</v>
      </c>
      <c r="FX92" s="39">
        <f t="shared" si="68"/>
        <v>0.27688619636816586</v>
      </c>
      <c r="FY92" s="39">
        <f t="shared" si="68"/>
        <v>0.28240680709430527</v>
      </c>
      <c r="FZ92" s="39">
        <f t="shared" si="57"/>
        <v>0.30114942636256353</v>
      </c>
      <c r="GA92" s="39">
        <f t="shared" si="55"/>
        <v>0.31987838640968036</v>
      </c>
      <c r="GB92" s="39">
        <f t="shared" si="55"/>
        <v>0.34525836020453138</v>
      </c>
      <c r="GC92" s="39">
        <f t="shared" si="51"/>
        <v>0.37612911578616043</v>
      </c>
      <c r="GD92" s="39">
        <f t="shared" si="51"/>
        <v>0.39995061067384968</v>
      </c>
      <c r="GE92" s="39">
        <f t="shared" si="51"/>
        <v>0.42330601418886959</v>
      </c>
      <c r="GF92" s="39">
        <f t="shared" si="51"/>
        <v>0.44934558495635407</v>
      </c>
      <c r="GG92" s="39">
        <f t="shared" si="51"/>
        <v>0.47933674088147427</v>
      </c>
      <c r="GH92" s="39">
        <f t="shared" si="51"/>
        <v>0.50418601883146719</v>
      </c>
      <c r="GI92" s="39">
        <f t="shared" si="51"/>
        <v>0.50958860905290704</v>
      </c>
      <c r="GJ92" s="39">
        <f t="shared" si="72"/>
        <v>11700000000</v>
      </c>
      <c r="GK92" s="39">
        <f t="shared" si="64"/>
        <v>-6.9024196732293248</v>
      </c>
      <c r="GL92" s="39">
        <f t="shared" si="64"/>
        <v>-6.8840366057405795</v>
      </c>
      <c r="GM92" s="39">
        <f t="shared" si="64"/>
        <v>-7.5340336403011685</v>
      </c>
      <c r="GN92" s="39">
        <f t="shared" si="64"/>
        <v>-8.5525663010206383</v>
      </c>
      <c r="GO92" s="39">
        <f t="shared" si="64"/>
        <v>-9.0162847924634288</v>
      </c>
      <c r="GP92" s="39">
        <f t="shared" si="64"/>
        <v>-9.7395285972860144</v>
      </c>
      <c r="GQ92" s="39">
        <f t="shared" si="64"/>
        <v>-10.489254916949271</v>
      </c>
      <c r="GR92" s="39">
        <f t="shared" si="64"/>
        <v>-10.96378378187288</v>
      </c>
      <c r="GS92" s="39">
        <f t="shared" si="63"/>
        <v>-11.133881653876372</v>
      </c>
      <c r="GT92" s="39">
        <f t="shared" si="63"/>
        <v>-11.169685332991348</v>
      </c>
      <c r="GU92" s="39">
        <f t="shared" si="63"/>
        <v>-11.28347754654105</v>
      </c>
      <c r="GV92" s="39">
        <f t="shared" si="63"/>
        <v>-11.159963787258725</v>
      </c>
      <c r="GW92" s="39">
        <f t="shared" si="63"/>
        <v>-9.6432746655328714E-16</v>
      </c>
      <c r="GX92" s="39">
        <f t="shared" si="63"/>
        <v>-11.153973892713211</v>
      </c>
      <c r="GY92" s="39">
        <f t="shared" si="63"/>
        <v>-10.982496786408547</v>
      </c>
      <c r="GZ92" s="39">
        <f t="shared" si="63"/>
        <v>-10.424359194965842</v>
      </c>
      <c r="HA92" s="39">
        <f t="shared" si="47"/>
        <v>-9.9003020679722837</v>
      </c>
      <c r="HB92" s="39">
        <f t="shared" si="47"/>
        <v>-9.2371159293248351</v>
      </c>
      <c r="HC92" s="39">
        <f t="shared" si="47"/>
        <v>-8.4932609393243457</v>
      </c>
      <c r="HD92" s="39">
        <f t="shared" si="45"/>
        <v>-7.9598727152478608</v>
      </c>
      <c r="HE92" s="39">
        <f t="shared" si="45"/>
        <v>-7.4669112234569832</v>
      </c>
      <c r="HF92" s="39">
        <f t="shared" si="45"/>
        <v>-6.9483904222291413</v>
      </c>
      <c r="HG92" s="39">
        <f t="shared" si="45"/>
        <v>-6.3871856262754045</v>
      </c>
      <c r="HH92" s="39">
        <f t="shared" si="45"/>
        <v>-5.9481840311260727</v>
      </c>
      <c r="HI92" s="39">
        <f t="shared" si="45"/>
        <v>-5.8556057688998298</v>
      </c>
    </row>
    <row r="93" spans="1:217" s="39" customFormat="1">
      <c r="A93" s="20"/>
      <c r="B93" s="184"/>
      <c r="C93" s="40">
        <v>11.75</v>
      </c>
      <c r="D93" s="41">
        <v>6.4673823809523805</v>
      </c>
      <c r="E93" s="42">
        <v>6.508</v>
      </c>
      <c r="F93" s="42">
        <v>6.7009999999999996</v>
      </c>
      <c r="G93" s="42">
        <v>6.9480000000000004</v>
      </c>
      <c r="H93" s="42">
        <v>7.0759999999999996</v>
      </c>
      <c r="I93" s="42">
        <v>7.2510000000000003</v>
      </c>
      <c r="J93" s="42">
        <v>7.444</v>
      </c>
      <c r="K93" s="42">
        <v>7.5720000000000001</v>
      </c>
      <c r="L93" s="42">
        <v>7.6470000000000002</v>
      </c>
      <c r="M93" s="42">
        <v>7.7169999999999996</v>
      </c>
      <c r="N93" s="42">
        <v>7.8159999999999998</v>
      </c>
      <c r="O93" s="43">
        <v>7.8250000000000002</v>
      </c>
      <c r="P93" s="20"/>
      <c r="Q93" s="41">
        <v>7.8259999999999996</v>
      </c>
      <c r="R93" s="42">
        <v>7.76</v>
      </c>
      <c r="S93" s="42">
        <v>7.5419999999999998</v>
      </c>
      <c r="T93" s="42">
        <v>7.351</v>
      </c>
      <c r="U93" s="42">
        <v>7.15</v>
      </c>
      <c r="V93" s="42">
        <v>6.9279999999999999</v>
      </c>
      <c r="W93" s="42">
        <v>6.7720000000000002</v>
      </c>
      <c r="X93" s="42">
        <v>6.6210000000000004</v>
      </c>
      <c r="Y93" s="42">
        <v>6.46</v>
      </c>
      <c r="Z93" s="42">
        <v>6.2919999999999998</v>
      </c>
      <c r="AA93" s="42">
        <v>6.1749999999999998</v>
      </c>
      <c r="AB93" s="43">
        <v>6.1196247619047623</v>
      </c>
      <c r="AD93" s="20"/>
      <c r="AE93" s="184"/>
      <c r="AF93" s="40">
        <v>11.75</v>
      </c>
      <c r="AG93" s="41">
        <v>3.5299304761904762</v>
      </c>
      <c r="AH93" s="42">
        <v>3.5049999999999999</v>
      </c>
      <c r="AI93" s="42">
        <v>3.8570000000000002</v>
      </c>
      <c r="AJ93" s="42">
        <v>4.4139999999999997</v>
      </c>
      <c r="AK93" s="42">
        <v>4.6539999999999999</v>
      </c>
      <c r="AL93" s="42">
        <v>5.0439999999999996</v>
      </c>
      <c r="AM93" s="42">
        <v>5.4509999999999996</v>
      </c>
      <c r="AN93" s="42">
        <v>5.7130000000000001</v>
      </c>
      <c r="AO93" s="42">
        <v>5.7990000000000004</v>
      </c>
      <c r="AP93" s="42">
        <v>5.7990000000000004</v>
      </c>
      <c r="AQ93" s="42">
        <v>5.8490000000000002</v>
      </c>
      <c r="AR93" s="43">
        <v>5.7649999999999997</v>
      </c>
      <c r="AS93" s="20"/>
      <c r="AT93" s="41">
        <v>5.76</v>
      </c>
      <c r="AU93" s="42">
        <v>5.6740000000000004</v>
      </c>
      <c r="AV93" s="42">
        <v>5.3879999999999999</v>
      </c>
      <c r="AW93" s="42">
        <v>5.1150000000000002</v>
      </c>
      <c r="AX93" s="42">
        <v>4.7709999999999999</v>
      </c>
      <c r="AY93" s="42">
        <v>4.3810000000000002</v>
      </c>
      <c r="AZ93" s="42">
        <v>4.0949999999999998</v>
      </c>
      <c r="BA93" s="42">
        <v>3.8330000000000002</v>
      </c>
      <c r="BB93" s="42">
        <v>3.5590000000000002</v>
      </c>
      <c r="BC93" s="42">
        <v>3.254</v>
      </c>
      <c r="BD93" s="42">
        <v>3.0009999999999999</v>
      </c>
      <c r="BE93" s="43">
        <v>2.9520109523809523</v>
      </c>
      <c r="BH93" s="118" t="str">
        <f t="shared" si="75"/>
        <v>6.46738238095238+3.52993047619048i</v>
      </c>
      <c r="BI93" s="118" t="str">
        <f t="shared" si="75"/>
        <v>6.508+3.505i</v>
      </c>
      <c r="BJ93" s="118" t="str">
        <f t="shared" si="75"/>
        <v>6.701+3.857i</v>
      </c>
      <c r="BK93" s="118" t="str">
        <f t="shared" si="75"/>
        <v>6.948+4.414i</v>
      </c>
      <c r="BL93" s="118" t="str">
        <f t="shared" si="75"/>
        <v>7.076+4.654i</v>
      </c>
      <c r="BM93" s="118" t="str">
        <f t="shared" si="74"/>
        <v>7.251+5.044i</v>
      </c>
      <c r="BN93" s="118" t="str">
        <f t="shared" si="74"/>
        <v>7.444+5.451i</v>
      </c>
      <c r="BO93" s="118" t="str">
        <f t="shared" si="74"/>
        <v>7.572+5.713i</v>
      </c>
      <c r="BP93" s="118" t="str">
        <f t="shared" si="74"/>
        <v>7.647+5.799i</v>
      </c>
      <c r="BQ93" s="118" t="str">
        <f t="shared" si="58"/>
        <v>7.717+5.799i</v>
      </c>
      <c r="BR93" s="118" t="str">
        <f t="shared" si="58"/>
        <v>7.816+5.849i</v>
      </c>
      <c r="BS93" s="118" t="str">
        <f t="shared" si="58"/>
        <v>7.825+5.765i</v>
      </c>
      <c r="BT93" s="118" t="str">
        <f t="shared" ref="BT93:BZ133" si="76">COMPLEX(P93,AS93)</f>
        <v>0</v>
      </c>
      <c r="BU93" s="118" t="str">
        <f t="shared" si="76"/>
        <v>7.826+5.76i</v>
      </c>
      <c r="BV93" s="118" t="str">
        <f t="shared" si="76"/>
        <v>7.76+5.674i</v>
      </c>
      <c r="BW93" s="118" t="str">
        <f t="shared" si="76"/>
        <v>7.542+5.388i</v>
      </c>
      <c r="BX93" s="118" t="str">
        <f t="shared" si="76"/>
        <v>7.351+5.115i</v>
      </c>
      <c r="BY93" s="118" t="str">
        <f t="shared" si="76"/>
        <v>7.15+4.771i</v>
      </c>
      <c r="BZ93" s="118" t="str">
        <f t="shared" si="46"/>
        <v>6.928+4.381i</v>
      </c>
      <c r="CA93" s="118" t="str">
        <f t="shared" si="46"/>
        <v>6.772+4.095i</v>
      </c>
      <c r="CB93" s="118" t="str">
        <f t="shared" si="46"/>
        <v>6.621+3.833i</v>
      </c>
      <c r="CC93" s="118" t="str">
        <f t="shared" si="44"/>
        <v>6.46+3.559i</v>
      </c>
      <c r="CD93" s="118" t="str">
        <f t="shared" si="44"/>
        <v>6.292+3.254i</v>
      </c>
      <c r="CE93" s="118" t="str">
        <f t="shared" si="44"/>
        <v>6.175+3.001i</v>
      </c>
      <c r="CF93" s="118" t="str">
        <f t="shared" si="44"/>
        <v>6.11962476190476+2.95201095238095i</v>
      </c>
      <c r="CG93" s="118" t="str">
        <f t="shared" si="44"/>
        <v>0</v>
      </c>
      <c r="CH93" s="39">
        <f t="shared" si="69"/>
        <v>11750000000</v>
      </c>
      <c r="CI93" s="121">
        <f t="shared" si="70"/>
        <v>1.530084695150091</v>
      </c>
      <c r="CJ93" s="121" t="str">
        <f t="shared" si="67"/>
        <v>9.89564279877859+5.40109259656293i</v>
      </c>
      <c r="CK93" s="121" t="str">
        <f t="shared" si="67"/>
        <v>9.95779119603679+5.36294685650107i</v>
      </c>
      <c r="CL93" s="121" t="str">
        <f t="shared" si="67"/>
        <v>10.2530975422008+5.9015366691939i</v>
      </c>
      <c r="CM93" s="121" t="str">
        <f t="shared" si="67"/>
        <v>10.6310284619028+6.7537938443925i</v>
      </c>
      <c r="CN93" s="121" t="str">
        <f t="shared" si="67"/>
        <v>10.826879302882+7.12101417122852i</v>
      </c>
      <c r="CO93" s="121" t="str">
        <f t="shared" si="67"/>
        <v>11.0946441245333+7.71774720233706i</v>
      </c>
      <c r="CP93" s="121" t="str">
        <f t="shared" si="67"/>
        <v>11.3899504706973+8.34049167326314i</v>
      </c>
      <c r="CQ93" s="121" t="str">
        <f t="shared" si="67"/>
        <v>11.5858013116765+8.74137386339247i</v>
      </c>
      <c r="CR93" s="121" t="str">
        <f t="shared" si="67"/>
        <v>11.7005576638127+8.87296114717538i</v>
      </c>
      <c r="CS93" s="121" t="str">
        <f t="shared" si="67"/>
        <v>11.8076635924733+8.87296114717538i</v>
      </c>
      <c r="CT93" s="121" t="str">
        <f t="shared" si="67"/>
        <v>11.9591419772931+8.94946538193288i</v>
      </c>
      <c r="CU93" s="121" t="str">
        <f t="shared" si="67"/>
        <v>11.9729127395495+8.82093826754027i</v>
      </c>
      <c r="CV93" s="121" t="str">
        <f t="shared" si="67"/>
        <v>0</v>
      </c>
      <c r="CW93" s="121" t="str">
        <f t="shared" si="67"/>
        <v>11.9744428242446+8.81328784406452i</v>
      </c>
      <c r="CX93" s="121" t="str">
        <f t="shared" si="67"/>
        <v>11.8734572343647+8.68170056028162i</v>
      </c>
      <c r="CY93" s="121" t="str">
        <f t="shared" si="56"/>
        <v>11.539898770822+8.24409633746869i</v>
      </c>
      <c r="CZ93" s="121" t="str">
        <f t="shared" si="52"/>
        <v>11.2476525940483+7.82638321569272i</v>
      </c>
      <c r="DA93" s="121" t="str">
        <f t="shared" si="52"/>
        <v>10.9401055703232+7.30003408056108i</v>
      </c>
      <c r="DB93" s="121" t="str">
        <f t="shared" si="48"/>
        <v>10.6004267679998+6.70330104945255i</v>
      </c>
      <c r="DC93" s="121" t="str">
        <f t="shared" si="48"/>
        <v>10.3617335555564+6.26569682663962i</v>
      </c>
      <c r="DD93" s="121" t="str">
        <f t="shared" si="48"/>
        <v>10.1306907665888+5.8648146365103i</v>
      </c>
      <c r="DE93" s="121" t="str">
        <f t="shared" si="48"/>
        <v>9.88434713066959+5.44557143003917i</v>
      </c>
      <c r="DF93" s="121" t="str">
        <f t="shared" si="48"/>
        <v>9.62729290188437+4.9788955980184i</v>
      </c>
      <c r="DG93" s="121" t="str">
        <f t="shared" si="48"/>
        <v>9.44827299255181+4.59178417014542i</v>
      </c>
      <c r="DH93" s="121" t="str">
        <f t="shared" si="48"/>
        <v>9.36354418825199+4.51682677815354i</v>
      </c>
      <c r="DI93" s="121"/>
      <c r="DK93" s="39">
        <f t="shared" si="66"/>
        <v>9.8956427987785904</v>
      </c>
      <c r="DL93" s="39">
        <f t="shared" si="66"/>
        <v>9.9577911960367906</v>
      </c>
      <c r="DM93" s="39">
        <f t="shared" si="66"/>
        <v>10.2530975422008</v>
      </c>
      <c r="DN93" s="39">
        <f t="shared" si="66"/>
        <v>10.631028461902799</v>
      </c>
      <c r="DO93" s="39">
        <f t="shared" si="66"/>
        <v>10.826879302882</v>
      </c>
      <c r="DP93" s="39">
        <f t="shared" si="66"/>
        <v>11.0946441245333</v>
      </c>
      <c r="DQ93" s="39">
        <f t="shared" si="66"/>
        <v>11.3899504706973</v>
      </c>
      <c r="DR93" s="39">
        <f t="shared" si="66"/>
        <v>11.5858013116765</v>
      </c>
      <c r="DS93" s="39">
        <f t="shared" si="66"/>
        <v>11.700557663812701</v>
      </c>
      <c r="DT93" s="39">
        <f t="shared" si="66"/>
        <v>11.8076635924733</v>
      </c>
      <c r="DU93" s="39">
        <f t="shared" si="66"/>
        <v>11.9591419772931</v>
      </c>
      <c r="DV93" s="39">
        <f t="shared" si="66"/>
        <v>11.9729127395495</v>
      </c>
      <c r="DW93" s="39">
        <f t="shared" si="66"/>
        <v>0</v>
      </c>
      <c r="DX93" s="39">
        <f t="shared" si="66"/>
        <v>11.974442824244599</v>
      </c>
      <c r="DY93" s="39">
        <f t="shared" si="66"/>
        <v>11.8734572343647</v>
      </c>
      <c r="DZ93" s="39">
        <f t="shared" si="65"/>
        <v>11.539898770822001</v>
      </c>
      <c r="EA93" s="39">
        <f t="shared" si="53"/>
        <v>11.247652594048301</v>
      </c>
      <c r="EB93" s="39">
        <f t="shared" si="53"/>
        <v>10.940105570323199</v>
      </c>
      <c r="EC93" s="39">
        <f t="shared" si="49"/>
        <v>10.600426767999799</v>
      </c>
      <c r="ED93" s="39">
        <f t="shared" si="49"/>
        <v>10.3617335555564</v>
      </c>
      <c r="EE93" s="39">
        <f t="shared" si="49"/>
        <v>10.130690766588801</v>
      </c>
      <c r="EF93" s="39">
        <f t="shared" si="49"/>
        <v>9.8843471306695907</v>
      </c>
      <c r="EG93" s="39">
        <f t="shared" si="49"/>
        <v>9.6272929018843705</v>
      </c>
      <c r="EH93" s="39">
        <f t="shared" si="49"/>
        <v>9.4482729925518107</v>
      </c>
      <c r="EI93" s="39">
        <f t="shared" si="49"/>
        <v>9.3635441882519892</v>
      </c>
      <c r="EK93" s="39">
        <f t="shared" si="73"/>
        <v>5.4010925965629299</v>
      </c>
      <c r="EL93" s="39">
        <f t="shared" si="71"/>
        <v>5.3629468565010701</v>
      </c>
      <c r="EM93" s="39">
        <f t="shared" si="71"/>
        <v>5.9015366691939004</v>
      </c>
      <c r="EN93" s="39">
        <f t="shared" si="71"/>
        <v>6.7537938443924999</v>
      </c>
      <c r="EO93" s="39">
        <f t="shared" si="71"/>
        <v>7.12101417122852</v>
      </c>
      <c r="EP93" s="39">
        <f t="shared" si="71"/>
        <v>7.7177472023370601</v>
      </c>
      <c r="EQ93" s="39">
        <f t="shared" si="71"/>
        <v>8.3404916732631396</v>
      </c>
      <c r="ER93" s="39">
        <f t="shared" si="71"/>
        <v>8.7413738633924698</v>
      </c>
      <c r="ES93" s="39">
        <f t="shared" si="71"/>
        <v>8.8729611471753795</v>
      </c>
      <c r="ET93" s="39">
        <f t="shared" si="71"/>
        <v>8.8729611471753795</v>
      </c>
      <c r="EU93" s="39">
        <f t="shared" si="71"/>
        <v>8.94946538193288</v>
      </c>
      <c r="EV93" s="39">
        <f t="shared" si="71"/>
        <v>8.8209382675402708</v>
      </c>
      <c r="EW93" s="39">
        <f t="shared" si="71"/>
        <v>0</v>
      </c>
      <c r="EX93" s="39">
        <f t="shared" si="71"/>
        <v>8.8132878440645204</v>
      </c>
      <c r="EY93" s="39">
        <f t="shared" si="61"/>
        <v>8.6817005602816195</v>
      </c>
      <c r="EZ93" s="39">
        <f t="shared" si="61"/>
        <v>8.2440963374686902</v>
      </c>
      <c r="FA93" s="39">
        <f t="shared" si="61"/>
        <v>7.8263832156927204</v>
      </c>
      <c r="FB93" s="39">
        <f t="shared" si="54"/>
        <v>7.3000340805610797</v>
      </c>
      <c r="FC93" s="39">
        <f t="shared" si="50"/>
        <v>6.7033010494525502</v>
      </c>
      <c r="FD93" s="39">
        <f t="shared" si="50"/>
        <v>6.26569682663962</v>
      </c>
      <c r="FE93" s="39">
        <f t="shared" si="50"/>
        <v>5.8648146365103004</v>
      </c>
      <c r="FF93" s="39">
        <f t="shared" si="50"/>
        <v>5.4455714300391698</v>
      </c>
      <c r="FG93" s="39">
        <f t="shared" si="50"/>
        <v>4.9788955980183998</v>
      </c>
      <c r="FH93" s="39">
        <f t="shared" si="50"/>
        <v>4.5917841701454201</v>
      </c>
      <c r="FI93" s="39">
        <f t="shared" si="50"/>
        <v>4.5168267781535398</v>
      </c>
      <c r="FK93" s="39">
        <f t="shared" si="68"/>
        <v>0.45433459916496233</v>
      </c>
      <c r="FL93" s="39">
        <f t="shared" si="68"/>
        <v>0.45536754297812754</v>
      </c>
      <c r="FM93" s="39">
        <f t="shared" si="68"/>
        <v>0.42261376739834838</v>
      </c>
      <c r="FN93" s="39">
        <f t="shared" si="68"/>
        <v>0.37596283945824266</v>
      </c>
      <c r="FO93" s="39">
        <f t="shared" si="68"/>
        <v>0.35697173732027843</v>
      </c>
      <c r="FP93" s="39">
        <f t="shared" si="68"/>
        <v>0.32872562174580572</v>
      </c>
      <c r="FQ93" s="39">
        <f t="shared" si="68"/>
        <v>0.30163801256844702</v>
      </c>
      <c r="FR93" s="39">
        <f t="shared" si="68"/>
        <v>0.28548520759159607</v>
      </c>
      <c r="FS93" s="39">
        <f t="shared" si="68"/>
        <v>0.27995317487015947</v>
      </c>
      <c r="FT93" s="39">
        <f t="shared" si="68"/>
        <v>0.27899741617413326</v>
      </c>
      <c r="FU93" s="39">
        <f t="shared" si="68"/>
        <v>0.27510618600489617</v>
      </c>
      <c r="FV93" s="39">
        <f t="shared" si="68"/>
        <v>0.27926910314895176</v>
      </c>
      <c r="FW93" s="39">
        <f t="shared" si="68"/>
        <v>0.99999999999999989</v>
      </c>
      <c r="FX93" s="39">
        <f t="shared" si="68"/>
        <v>0.27951278715857375</v>
      </c>
      <c r="FY93" s="39">
        <f t="shared" si="68"/>
        <v>0.28490937473553729</v>
      </c>
      <c r="FZ93" s="39">
        <f t="shared" si="57"/>
        <v>0.30372380110110031</v>
      </c>
      <c r="GA93" s="39">
        <f t="shared" si="55"/>
        <v>0.32273287123655642</v>
      </c>
      <c r="GB93" s="39">
        <f t="shared" si="55"/>
        <v>0.34785952430051037</v>
      </c>
      <c r="GC93" s="39">
        <f t="shared" si="51"/>
        <v>0.378697752826683</v>
      </c>
      <c r="GD93" s="39">
        <f t="shared" si="51"/>
        <v>0.40283224591803846</v>
      </c>
      <c r="GE93" s="39">
        <f t="shared" si="51"/>
        <v>0.42631703998287201</v>
      </c>
      <c r="GF93" s="39">
        <f t="shared" si="51"/>
        <v>0.4521354724883227</v>
      </c>
      <c r="GG93" s="39">
        <f t="shared" si="51"/>
        <v>0.4818780914784202</v>
      </c>
      <c r="GH93" s="39">
        <f t="shared" si="51"/>
        <v>0.50676112192694645</v>
      </c>
      <c r="GI93" s="39">
        <f t="shared" si="51"/>
        <v>0.51258791487376054</v>
      </c>
      <c r="GJ93" s="39">
        <f t="shared" si="72"/>
        <v>11750000000</v>
      </c>
      <c r="GK93" s="39">
        <f t="shared" si="64"/>
        <v>-6.8524837777177243</v>
      </c>
      <c r="GL93" s="39">
        <f t="shared" si="64"/>
        <v>-6.8327585524956911</v>
      </c>
      <c r="GM93" s="39">
        <f t="shared" si="64"/>
        <v>-7.481127182695321</v>
      </c>
      <c r="GN93" s="39">
        <f t="shared" si="64"/>
        <v>-8.4971015810096535</v>
      </c>
      <c r="GO93" s="39">
        <f t="shared" si="64"/>
        <v>-8.9473233422790681</v>
      </c>
      <c r="GP93" s="39">
        <f t="shared" si="64"/>
        <v>-9.6633288907338013</v>
      </c>
      <c r="GQ93" s="39">
        <f t="shared" si="64"/>
        <v>-10.410278587049127</v>
      </c>
      <c r="GR93" s="39">
        <f t="shared" si="64"/>
        <v>-10.888327795842695</v>
      </c>
      <c r="GS93" s="39">
        <f t="shared" si="63"/>
        <v>-11.058292058591769</v>
      </c>
      <c r="GT93" s="39">
        <f t="shared" si="63"/>
        <v>-11.087996375138244</v>
      </c>
      <c r="GU93" s="39">
        <f t="shared" si="63"/>
        <v>-11.209992880131701</v>
      </c>
      <c r="GV93" s="39">
        <f t="shared" si="63"/>
        <v>-11.079542193545784</v>
      </c>
      <c r="GW93" s="39">
        <f t="shared" si="63"/>
        <v>-9.6432746655328714E-16</v>
      </c>
      <c r="GX93" s="39">
        <f t="shared" si="63"/>
        <v>-11.071966384146686</v>
      </c>
      <c r="GY93" s="39">
        <f t="shared" si="63"/>
        <v>-10.905865207633823</v>
      </c>
      <c r="GZ93" s="39">
        <f t="shared" si="63"/>
        <v>-10.35042347135831</v>
      </c>
      <c r="HA93" s="39">
        <f t="shared" si="47"/>
        <v>-9.8231359649550338</v>
      </c>
      <c r="HB93" s="39">
        <f t="shared" si="47"/>
        <v>-9.1719220255413738</v>
      </c>
      <c r="HC93" s="39">
        <f t="shared" si="47"/>
        <v>-8.434145439060476</v>
      </c>
      <c r="HD93" s="39">
        <f t="shared" si="45"/>
        <v>-7.8975154463928243</v>
      </c>
      <c r="HE93" s="39">
        <f t="shared" si="45"/>
        <v>-7.4053461632603179</v>
      </c>
      <c r="HF93" s="39">
        <f t="shared" si="45"/>
        <v>-6.8946283772703527</v>
      </c>
      <c r="HG93" s="39">
        <f t="shared" si="45"/>
        <v>-6.3412563677844593</v>
      </c>
      <c r="HH93" s="39">
        <f t="shared" si="45"/>
        <v>-5.903934220691327</v>
      </c>
      <c r="HI93" s="39">
        <f t="shared" si="45"/>
        <v>-5.8046327451466775</v>
      </c>
    </row>
    <row r="94" spans="1:217" s="39" customFormat="1">
      <c r="A94" s="20"/>
      <c r="B94" s="184"/>
      <c r="C94" s="40">
        <v>11.8</v>
      </c>
      <c r="D94" s="41">
        <v>6.4669871428571426</v>
      </c>
      <c r="E94" s="42">
        <v>6.4950000000000001</v>
      </c>
      <c r="F94" s="42">
        <v>6.6909999999999998</v>
      </c>
      <c r="G94" s="42">
        <v>6.9379999999999997</v>
      </c>
      <c r="H94" s="42">
        <v>7.0730000000000004</v>
      </c>
      <c r="I94" s="42">
        <v>7.2450000000000001</v>
      </c>
      <c r="J94" s="42">
        <v>7.4329999999999998</v>
      </c>
      <c r="K94" s="42">
        <v>7.5620000000000003</v>
      </c>
      <c r="L94" s="42">
        <v>7.6459999999999999</v>
      </c>
      <c r="M94" s="42">
        <v>7.7130000000000001</v>
      </c>
      <c r="N94" s="42">
        <v>7.8090000000000002</v>
      </c>
      <c r="O94" s="43">
        <v>7.8209999999999997</v>
      </c>
      <c r="P94" s="20"/>
      <c r="Q94" s="41">
        <v>7.82</v>
      </c>
      <c r="R94" s="42">
        <v>7.7519999999999998</v>
      </c>
      <c r="S94" s="42">
        <v>7.5330000000000004</v>
      </c>
      <c r="T94" s="42">
        <v>7.3490000000000002</v>
      </c>
      <c r="U94" s="42">
        <v>7.1470000000000002</v>
      </c>
      <c r="V94" s="42">
        <v>6.92</v>
      </c>
      <c r="W94" s="42">
        <v>6.7640000000000002</v>
      </c>
      <c r="X94" s="42">
        <v>6.62</v>
      </c>
      <c r="Y94" s="42">
        <v>6.4560000000000004</v>
      </c>
      <c r="Z94" s="42">
        <v>6.2859999999999996</v>
      </c>
      <c r="AA94" s="42">
        <v>6.1689999999999996</v>
      </c>
      <c r="AB94" s="43">
        <v>6.1106028571428572</v>
      </c>
      <c r="AD94" s="20"/>
      <c r="AE94" s="184"/>
      <c r="AF94" s="40">
        <v>11.8</v>
      </c>
      <c r="AG94" s="41">
        <v>3.5223185714285714</v>
      </c>
      <c r="AH94" s="42">
        <v>3.4889999999999999</v>
      </c>
      <c r="AI94" s="42">
        <v>3.8420000000000001</v>
      </c>
      <c r="AJ94" s="42">
        <v>4.4009999999999998</v>
      </c>
      <c r="AK94" s="42">
        <v>4.6500000000000004</v>
      </c>
      <c r="AL94" s="42">
        <v>5.0250000000000004</v>
      </c>
      <c r="AM94" s="42">
        <v>5.4349999999999996</v>
      </c>
      <c r="AN94" s="42">
        <v>5.694</v>
      </c>
      <c r="AO94" s="42">
        <v>5.7830000000000004</v>
      </c>
      <c r="AP94" s="42">
        <v>5.7809999999999997</v>
      </c>
      <c r="AQ94" s="42">
        <v>5.8289999999999997</v>
      </c>
      <c r="AR94" s="43">
        <v>5.7530000000000001</v>
      </c>
      <c r="AS94" s="20"/>
      <c r="AT94" s="41">
        <v>5.7510000000000003</v>
      </c>
      <c r="AU94" s="42">
        <v>5.66</v>
      </c>
      <c r="AV94" s="42">
        <v>5.3760000000000003</v>
      </c>
      <c r="AW94" s="42">
        <v>5.0970000000000004</v>
      </c>
      <c r="AX94" s="42">
        <v>4.7679999999999998</v>
      </c>
      <c r="AY94" s="42">
        <v>4.3620000000000001</v>
      </c>
      <c r="AZ94" s="42">
        <v>4.0780000000000003</v>
      </c>
      <c r="BA94" s="42">
        <v>3.8290000000000002</v>
      </c>
      <c r="BB94" s="42">
        <v>3.55</v>
      </c>
      <c r="BC94" s="42">
        <v>3.238</v>
      </c>
      <c r="BD94" s="42">
        <v>2.9849999999999999</v>
      </c>
      <c r="BE94" s="43">
        <v>2.9407585714285727</v>
      </c>
      <c r="BH94" s="118" t="str">
        <f t="shared" si="75"/>
        <v>6.46698714285714+3.52231857142857i</v>
      </c>
      <c r="BI94" s="118" t="str">
        <f t="shared" si="75"/>
        <v>6.495+3.489i</v>
      </c>
      <c r="BJ94" s="118" t="str">
        <f t="shared" si="75"/>
        <v>6.691+3.842i</v>
      </c>
      <c r="BK94" s="118" t="str">
        <f t="shared" si="75"/>
        <v>6.938+4.401i</v>
      </c>
      <c r="BL94" s="118" t="str">
        <f t="shared" si="75"/>
        <v>7.073+4.65i</v>
      </c>
      <c r="BM94" s="118" t="str">
        <f t="shared" si="74"/>
        <v>7.245+5.025i</v>
      </c>
      <c r="BN94" s="118" t="str">
        <f t="shared" si="74"/>
        <v>7.433+5.435i</v>
      </c>
      <c r="BO94" s="118" t="str">
        <f t="shared" si="74"/>
        <v>7.562+5.694i</v>
      </c>
      <c r="BP94" s="118" t="str">
        <f t="shared" si="74"/>
        <v>7.646+5.783i</v>
      </c>
      <c r="BQ94" s="118" t="str">
        <f t="shared" si="74"/>
        <v>7.713+5.781i</v>
      </c>
      <c r="BR94" s="118" t="str">
        <f t="shared" si="74"/>
        <v>7.809+5.829i</v>
      </c>
      <c r="BS94" s="118" t="str">
        <f t="shared" si="74"/>
        <v>7.821+5.753i</v>
      </c>
      <c r="BT94" s="118" t="str">
        <f t="shared" si="76"/>
        <v>0</v>
      </c>
      <c r="BU94" s="118" t="str">
        <f t="shared" si="76"/>
        <v>7.82+5.751i</v>
      </c>
      <c r="BV94" s="118" t="str">
        <f t="shared" si="76"/>
        <v>7.752+5.66i</v>
      </c>
      <c r="BW94" s="118" t="str">
        <f t="shared" si="76"/>
        <v>7.533+5.376i</v>
      </c>
      <c r="BX94" s="118" t="str">
        <f t="shared" si="76"/>
        <v>7.349+5.097i</v>
      </c>
      <c r="BY94" s="118" t="str">
        <f t="shared" si="76"/>
        <v>7.147+4.768i</v>
      </c>
      <c r="BZ94" s="118" t="str">
        <f t="shared" si="46"/>
        <v>6.92+4.362i</v>
      </c>
      <c r="CA94" s="118" t="str">
        <f t="shared" si="46"/>
        <v>6.764+4.078i</v>
      </c>
      <c r="CB94" s="118" t="str">
        <f t="shared" si="46"/>
        <v>6.62+3.829i</v>
      </c>
      <c r="CC94" s="118" t="str">
        <f t="shared" si="44"/>
        <v>6.456+3.55i</v>
      </c>
      <c r="CD94" s="118" t="str">
        <f t="shared" si="44"/>
        <v>6.286+3.238i</v>
      </c>
      <c r="CE94" s="118" t="str">
        <f t="shared" si="44"/>
        <v>6.169+2.985i</v>
      </c>
      <c r="CF94" s="118" t="str">
        <f t="shared" si="44"/>
        <v>6.11060285714286+2.94075857142857i</v>
      </c>
      <c r="CG94" s="118" t="str">
        <f t="shared" si="44"/>
        <v>0</v>
      </c>
      <c r="CH94" s="39">
        <f t="shared" si="69"/>
        <v>11800000000</v>
      </c>
      <c r="CI94" s="121">
        <f t="shared" si="70"/>
        <v>1.5236012854248786</v>
      </c>
      <c r="CJ94" s="121" t="str">
        <f t="shared" si="67"/>
        <v>9.8531099236833+5.36660910310449i</v>
      </c>
      <c r="CK94" s="121" t="str">
        <f t="shared" si="67"/>
        <v>9.89579034883459+5.3158448848474i</v>
      </c>
      <c r="CL94" s="121" t="str">
        <f t="shared" si="67"/>
        <v>10.1944162007779+5.85367613860238i</v>
      </c>
      <c r="CM94" s="121" t="str">
        <f t="shared" si="67"/>
        <v>10.5707457182778+6.70536925715489i</v>
      </c>
      <c r="CN94" s="121" t="str">
        <f t="shared" si="67"/>
        <v>10.7764318918102+7.08474597722569i</v>
      </c>
      <c r="CO94" s="121" t="str">
        <f t="shared" si="67"/>
        <v>11.0384913129032+7.65609645926002i</v>
      </c>
      <c r="CP94" s="121" t="str">
        <f t="shared" si="67"/>
        <v>11.3249283545631+8.28077298628421i</v>
      </c>
      <c r="CQ94" s="121" t="str">
        <f t="shared" si="67"/>
        <v>11.5214729203829+8.67538571920926i</v>
      </c>
      <c r="CR94" s="121" t="str">
        <f t="shared" si="67"/>
        <v>11.6494554283586+8.81098623361207i</v>
      </c>
      <c r="CS94" s="121" t="str">
        <f t="shared" si="67"/>
        <v>11.7515367144821+8.80793903104122i</v>
      </c>
      <c r="CT94" s="121" t="str">
        <f t="shared" si="67"/>
        <v>11.8978024378829+8.88107189274162i</v>
      </c>
      <c r="CU94" s="121" t="str">
        <f t="shared" si="67"/>
        <v>11.916085653308+8.76527819504933i</v>
      </c>
      <c r="CV94" s="121" t="str">
        <f t="shared" si="67"/>
        <v>0</v>
      </c>
      <c r="CW94" s="121" t="str">
        <f t="shared" si="67"/>
        <v>11.9145620520226+8.76223099247848i</v>
      </c>
      <c r="CX94" s="121" t="str">
        <f t="shared" si="67"/>
        <v>11.8109571646137+8.62358327550481i</v>
      </c>
      <c r="CY94" s="121" t="str">
        <f t="shared" si="56"/>
        <v>11.4772884831056+8.19088051044415i</v>
      </c>
      <c r="CZ94" s="121" t="str">
        <f t="shared" si="52"/>
        <v>11.1969458465874+7.76579575181061i</v>
      </c>
      <c r="DA94" s="121" t="str">
        <f t="shared" si="52"/>
        <v>10.8891783869316+7.26453092890582i</v>
      </c>
      <c r="DB94" s="121" t="str">
        <f t="shared" si="48"/>
        <v>10.5433208951402+6.64594880702332i</v>
      </c>
      <c r="DC94" s="121" t="str">
        <f t="shared" si="48"/>
        <v>10.3056390946139+6.21324604196266i</v>
      </c>
      <c r="DD94" s="121" t="str">
        <f t="shared" si="48"/>
        <v>10.0862405095127+5.83386932189186i</v>
      </c>
      <c r="DE94" s="121" t="str">
        <f t="shared" si="48"/>
        <v>9.83636989870302+5.40878456325832i</v>
      </c>
      <c r="DF94" s="121" t="str">
        <f t="shared" si="48"/>
        <v>9.57735768018079+4.93342096220576i</v>
      </c>
      <c r="DG94" s="121" t="str">
        <f t="shared" si="48"/>
        <v>9.39909632978608+4.54794983699326i</v>
      </c>
      <c r="DH94" s="121" t="str">
        <f t="shared" si="48"/>
        <v>9.3101223678638+4.4805435395528i</v>
      </c>
      <c r="DI94" s="121"/>
      <c r="DK94" s="39">
        <f t="shared" si="66"/>
        <v>9.8531099236833004</v>
      </c>
      <c r="DL94" s="39">
        <f t="shared" si="66"/>
        <v>9.8957903488345895</v>
      </c>
      <c r="DM94" s="39">
        <f t="shared" si="66"/>
        <v>10.1944162007779</v>
      </c>
      <c r="DN94" s="39">
        <f t="shared" si="66"/>
        <v>10.5707457182778</v>
      </c>
      <c r="DO94" s="39">
        <f t="shared" si="66"/>
        <v>10.7764318918102</v>
      </c>
      <c r="DP94" s="39">
        <f t="shared" si="66"/>
        <v>11.038491312903201</v>
      </c>
      <c r="DQ94" s="39">
        <f t="shared" si="66"/>
        <v>11.324928354563101</v>
      </c>
      <c r="DR94" s="39">
        <f t="shared" si="66"/>
        <v>11.5214729203829</v>
      </c>
      <c r="DS94" s="39">
        <f t="shared" si="66"/>
        <v>11.6494554283586</v>
      </c>
      <c r="DT94" s="39">
        <f t="shared" si="66"/>
        <v>11.7515367144821</v>
      </c>
      <c r="DU94" s="39">
        <f t="shared" si="66"/>
        <v>11.8978024378829</v>
      </c>
      <c r="DV94" s="39">
        <f t="shared" si="66"/>
        <v>11.916085653308</v>
      </c>
      <c r="DW94" s="39">
        <f t="shared" si="66"/>
        <v>0</v>
      </c>
      <c r="DX94" s="39">
        <f t="shared" si="66"/>
        <v>11.9145620520226</v>
      </c>
      <c r="DY94" s="39">
        <f t="shared" si="66"/>
        <v>11.810957164613701</v>
      </c>
      <c r="DZ94" s="39">
        <f t="shared" si="65"/>
        <v>11.4772884831056</v>
      </c>
      <c r="EA94" s="39">
        <f t="shared" si="53"/>
        <v>11.196945846587401</v>
      </c>
      <c r="EB94" s="39">
        <f t="shared" si="53"/>
        <v>10.889178386931601</v>
      </c>
      <c r="EC94" s="39">
        <f t="shared" si="49"/>
        <v>10.5433208951402</v>
      </c>
      <c r="ED94" s="39">
        <f t="shared" si="49"/>
        <v>10.3056390946139</v>
      </c>
      <c r="EE94" s="39">
        <f t="shared" si="49"/>
        <v>10.086240509512701</v>
      </c>
      <c r="EF94" s="39">
        <f t="shared" si="49"/>
        <v>9.8363698987030208</v>
      </c>
      <c r="EG94" s="39">
        <f t="shared" si="49"/>
        <v>9.5773576801807891</v>
      </c>
      <c r="EH94" s="39">
        <f t="shared" si="49"/>
        <v>9.3990963297860795</v>
      </c>
      <c r="EI94" s="39">
        <f t="shared" si="49"/>
        <v>9.3101223678637997</v>
      </c>
      <c r="EK94" s="39">
        <f t="shared" si="73"/>
        <v>5.3666091031044898</v>
      </c>
      <c r="EL94" s="39">
        <f t="shared" si="71"/>
        <v>5.3158448848474</v>
      </c>
      <c r="EM94" s="39">
        <f t="shared" si="71"/>
        <v>5.8536761386023803</v>
      </c>
      <c r="EN94" s="39">
        <f t="shared" si="71"/>
        <v>6.7053692571548904</v>
      </c>
      <c r="EO94" s="39">
        <f t="shared" si="71"/>
        <v>7.0847459772256904</v>
      </c>
      <c r="EP94" s="39">
        <f t="shared" si="71"/>
        <v>7.65609645926002</v>
      </c>
      <c r="EQ94" s="39">
        <f t="shared" si="71"/>
        <v>8.2807729862842105</v>
      </c>
      <c r="ER94" s="39">
        <f t="shared" si="71"/>
        <v>8.6753857192092596</v>
      </c>
      <c r="ES94" s="39">
        <f t="shared" si="71"/>
        <v>8.8109862336120699</v>
      </c>
      <c r="ET94" s="39">
        <f t="shared" si="71"/>
        <v>8.8079390310412204</v>
      </c>
      <c r="EU94" s="39">
        <f t="shared" si="71"/>
        <v>8.8810718927416197</v>
      </c>
      <c r="EV94" s="39">
        <f t="shared" si="71"/>
        <v>8.7652781950493299</v>
      </c>
      <c r="EW94" s="39">
        <f t="shared" si="71"/>
        <v>0</v>
      </c>
      <c r="EX94" s="39">
        <f t="shared" si="71"/>
        <v>8.7622309924784805</v>
      </c>
      <c r="EY94" s="39">
        <f t="shared" si="61"/>
        <v>8.6235832755048101</v>
      </c>
      <c r="EZ94" s="39">
        <f t="shared" si="61"/>
        <v>8.1908805104441509</v>
      </c>
      <c r="FA94" s="39">
        <f t="shared" si="61"/>
        <v>7.76579575181061</v>
      </c>
      <c r="FB94" s="39">
        <f t="shared" si="54"/>
        <v>7.2645309289058204</v>
      </c>
      <c r="FC94" s="39">
        <f t="shared" si="50"/>
        <v>6.6459488070233199</v>
      </c>
      <c r="FD94" s="39">
        <f t="shared" si="50"/>
        <v>6.2132460419626598</v>
      </c>
      <c r="FE94" s="39">
        <f t="shared" si="50"/>
        <v>5.8338693218918598</v>
      </c>
      <c r="FF94" s="39">
        <f t="shared" si="50"/>
        <v>5.4087845632583198</v>
      </c>
      <c r="FG94" s="39">
        <f t="shared" si="50"/>
        <v>4.9334209622057603</v>
      </c>
      <c r="FH94" s="39">
        <f t="shared" si="50"/>
        <v>4.5479498369932596</v>
      </c>
      <c r="FI94" s="39">
        <f t="shared" si="50"/>
        <v>4.4805435395527997</v>
      </c>
      <c r="FK94" s="39">
        <f t="shared" si="68"/>
        <v>0.45687924019806531</v>
      </c>
      <c r="FL94" s="39">
        <f t="shared" si="68"/>
        <v>0.45891265996765523</v>
      </c>
      <c r="FM94" s="39">
        <f t="shared" si="68"/>
        <v>0.4259339191023388</v>
      </c>
      <c r="FN94" s="39">
        <f t="shared" si="68"/>
        <v>0.37898530070243081</v>
      </c>
      <c r="FO94" s="39">
        <f t="shared" si="68"/>
        <v>0.35918042976016873</v>
      </c>
      <c r="FP94" s="39">
        <f t="shared" si="68"/>
        <v>0.33184440308976471</v>
      </c>
      <c r="FQ94" s="39">
        <f t="shared" si="68"/>
        <v>0.30448668414582453</v>
      </c>
      <c r="FR94" s="39">
        <f t="shared" si="68"/>
        <v>0.28837030384496365</v>
      </c>
      <c r="FS94" s="39">
        <f t="shared" si="68"/>
        <v>0.2825162020615139</v>
      </c>
      <c r="FT94" s="39">
        <f t="shared" si="68"/>
        <v>0.28169916866586991</v>
      </c>
      <c r="FU94" s="39">
        <f t="shared" si="68"/>
        <v>0.27792277519640279</v>
      </c>
      <c r="FV94" s="39">
        <f t="shared" si="68"/>
        <v>0.28166246784605292</v>
      </c>
      <c r="FW94" s="39">
        <f t="shared" si="68"/>
        <v>0.99999999999999989</v>
      </c>
      <c r="FX94" s="39">
        <f t="shared" si="68"/>
        <v>0.28177980872866693</v>
      </c>
      <c r="FY94" s="39">
        <f t="shared" si="68"/>
        <v>0.28749755317199738</v>
      </c>
      <c r="FZ94" s="39">
        <f t="shared" si="57"/>
        <v>0.30632766573005771</v>
      </c>
      <c r="GA94" s="39">
        <f t="shared" si="55"/>
        <v>0.32568763812696455</v>
      </c>
      <c r="GB94" s="39">
        <f t="shared" si="55"/>
        <v>0.34998117341241963</v>
      </c>
      <c r="GC94" s="39">
        <f t="shared" si="51"/>
        <v>0.38211944876064713</v>
      </c>
      <c r="GD94" s="39">
        <f t="shared" si="51"/>
        <v>0.40620425297917556</v>
      </c>
      <c r="GE94" s="39">
        <f t="shared" si="51"/>
        <v>0.42857771547963458</v>
      </c>
      <c r="GF94" s="39">
        <f t="shared" si="51"/>
        <v>0.45488371425389829</v>
      </c>
      <c r="GG94" s="39">
        <f t="shared" si="51"/>
        <v>0.48527791594552849</v>
      </c>
      <c r="GH94" s="39">
        <f t="shared" si="51"/>
        <v>0.51015645857673464</v>
      </c>
      <c r="GI94" s="39">
        <f t="shared" si="51"/>
        <v>0.51565935766885496</v>
      </c>
      <c r="GJ94" s="39">
        <f t="shared" si="72"/>
        <v>11800000000</v>
      </c>
      <c r="GK94" s="39">
        <f t="shared" si="64"/>
        <v>-6.8039715017116933</v>
      </c>
      <c r="GL94" s="39">
        <f t="shared" si="64"/>
        <v>-6.7653992262221063</v>
      </c>
      <c r="GM94" s="39">
        <f t="shared" si="64"/>
        <v>-7.4131554731238944</v>
      </c>
      <c r="GN94" s="39">
        <f t="shared" si="64"/>
        <v>-8.4275526844180693</v>
      </c>
      <c r="GO94" s="39">
        <f t="shared" si="64"/>
        <v>-8.8937466850116049</v>
      </c>
      <c r="GP94" s="39">
        <f t="shared" si="64"/>
        <v>-9.5813100560077906</v>
      </c>
      <c r="GQ94" s="39">
        <f t="shared" si="64"/>
        <v>-10.328633904854623</v>
      </c>
      <c r="GR94" s="39">
        <f t="shared" si="64"/>
        <v>-10.800989299322525</v>
      </c>
      <c r="GS94" s="39">
        <f t="shared" si="63"/>
        <v>-10.979132814296911</v>
      </c>
      <c r="GT94" s="39">
        <f t="shared" si="63"/>
        <v>-11.004288693536793</v>
      </c>
      <c r="GU94" s="39">
        <f t="shared" si="63"/>
        <v>-11.121517244601421</v>
      </c>
      <c r="GV94" s="39">
        <f t="shared" si="63"/>
        <v>-11.005420397402826</v>
      </c>
      <c r="GW94" s="39">
        <f t="shared" si="63"/>
        <v>-9.6432746655328714E-16</v>
      </c>
      <c r="GX94" s="39">
        <f t="shared" si="63"/>
        <v>-11.001802600110974</v>
      </c>
      <c r="GY94" s="39">
        <f t="shared" si="63"/>
        <v>-10.827316942855475</v>
      </c>
      <c r="GZ94" s="39">
        <f t="shared" si="63"/>
        <v>-10.27627556949572</v>
      </c>
      <c r="HA94" s="39">
        <f t="shared" si="47"/>
        <v>-9.743974506021031</v>
      </c>
      <c r="HB94" s="39">
        <f t="shared" si="47"/>
        <v>-9.1191063417378739</v>
      </c>
      <c r="HC94" s="39">
        <f t="shared" si="47"/>
        <v>-8.3560171486409054</v>
      </c>
      <c r="HD94" s="39">
        <f t="shared" si="45"/>
        <v>-7.8251106764421516</v>
      </c>
      <c r="HE94" s="39">
        <f t="shared" si="45"/>
        <v>-7.3594082895811503</v>
      </c>
      <c r="HF94" s="39">
        <f t="shared" si="45"/>
        <v>-6.8419922300429938</v>
      </c>
      <c r="HG94" s="39">
        <f t="shared" si="45"/>
        <v>-6.2801894426506131</v>
      </c>
      <c r="HH94" s="39">
        <f t="shared" si="45"/>
        <v>-5.8459322162416711</v>
      </c>
      <c r="HI94" s="39">
        <f t="shared" si="45"/>
        <v>-5.7527419340418584</v>
      </c>
    </row>
    <row r="95" spans="1:217" s="39" customFormat="1">
      <c r="A95" s="20"/>
      <c r="B95" s="184"/>
      <c r="C95" s="40">
        <v>11.85</v>
      </c>
      <c r="D95" s="41">
        <v>6.4564704761904768</v>
      </c>
      <c r="E95" s="42">
        <v>6.4939999999999998</v>
      </c>
      <c r="F95" s="42">
        <v>6.6879999999999997</v>
      </c>
      <c r="G95" s="42">
        <v>6.93</v>
      </c>
      <c r="H95" s="42">
        <v>7.0679999999999996</v>
      </c>
      <c r="I95" s="42">
        <v>7.242</v>
      </c>
      <c r="J95" s="42">
        <v>7.43</v>
      </c>
      <c r="K95" s="42">
        <v>7.5519999999999996</v>
      </c>
      <c r="L95" s="42">
        <v>7.6349999999999998</v>
      </c>
      <c r="M95" s="42">
        <v>7.7009999999999996</v>
      </c>
      <c r="N95" s="42">
        <v>7.7939999999999996</v>
      </c>
      <c r="O95" s="43">
        <v>7.8049999999999997</v>
      </c>
      <c r="P95" s="20"/>
      <c r="Q95" s="41">
        <v>7.806</v>
      </c>
      <c r="R95" s="42">
        <v>7.7409999999999997</v>
      </c>
      <c r="S95" s="42">
        <v>7.52</v>
      </c>
      <c r="T95" s="42">
        <v>7.3380000000000001</v>
      </c>
      <c r="U95" s="42">
        <v>7.1360000000000001</v>
      </c>
      <c r="V95" s="42">
        <v>6.915</v>
      </c>
      <c r="W95" s="42">
        <v>6.7629999999999999</v>
      </c>
      <c r="X95" s="42">
        <v>6.617</v>
      </c>
      <c r="Y95" s="42">
        <v>6.4530000000000003</v>
      </c>
      <c r="Z95" s="42">
        <v>6.2839999999999998</v>
      </c>
      <c r="AA95" s="42">
        <v>6.17</v>
      </c>
      <c r="AB95" s="43">
        <v>6.107263333333333</v>
      </c>
      <c r="AD95" s="20"/>
      <c r="AE95" s="184"/>
      <c r="AF95" s="40">
        <v>11.85</v>
      </c>
      <c r="AG95" s="41">
        <v>3.5071442857142858</v>
      </c>
      <c r="AH95" s="42">
        <v>3.4830000000000001</v>
      </c>
      <c r="AI95" s="42">
        <v>3.8319999999999999</v>
      </c>
      <c r="AJ95" s="42">
        <v>4.3890000000000002</v>
      </c>
      <c r="AK95" s="42">
        <v>4.6340000000000003</v>
      </c>
      <c r="AL95" s="42">
        <v>5.0140000000000002</v>
      </c>
      <c r="AM95" s="42">
        <v>5.4219999999999997</v>
      </c>
      <c r="AN95" s="42">
        <v>5.6790000000000003</v>
      </c>
      <c r="AO95" s="42">
        <v>5.766</v>
      </c>
      <c r="AP95" s="42">
        <v>5.77</v>
      </c>
      <c r="AQ95" s="42">
        <v>5.8170000000000002</v>
      </c>
      <c r="AR95" s="43">
        <v>5.7380000000000004</v>
      </c>
      <c r="AS95" s="20"/>
      <c r="AT95" s="41">
        <v>5.7350000000000003</v>
      </c>
      <c r="AU95" s="42">
        <v>5.6470000000000002</v>
      </c>
      <c r="AV95" s="42">
        <v>5.3659999999999997</v>
      </c>
      <c r="AW95" s="42">
        <v>5.0860000000000003</v>
      </c>
      <c r="AX95" s="42">
        <v>4.7549999999999999</v>
      </c>
      <c r="AY95" s="42">
        <v>4.3529999999999998</v>
      </c>
      <c r="AZ95" s="42">
        <v>4.0709999999999997</v>
      </c>
      <c r="BA95" s="42">
        <v>3.8180000000000001</v>
      </c>
      <c r="BB95" s="42">
        <v>3.5419999999999998</v>
      </c>
      <c r="BC95" s="42">
        <v>3.2320000000000002</v>
      </c>
      <c r="BD95" s="42">
        <v>2.9769999999999999</v>
      </c>
      <c r="BE95" s="43">
        <v>2.9351304761904764</v>
      </c>
      <c r="BH95" s="118" t="str">
        <f t="shared" si="75"/>
        <v>6.45647047619048+3.50714428571429i</v>
      </c>
      <c r="BI95" s="118" t="str">
        <f t="shared" si="75"/>
        <v>6.494+3.483i</v>
      </c>
      <c r="BJ95" s="118" t="str">
        <f t="shared" si="75"/>
        <v>6.688+3.832i</v>
      </c>
      <c r="BK95" s="118" t="str">
        <f t="shared" si="75"/>
        <v>6.93+4.389i</v>
      </c>
      <c r="BL95" s="118" t="str">
        <f t="shared" si="75"/>
        <v>7.068+4.634i</v>
      </c>
      <c r="BM95" s="118" t="str">
        <f t="shared" si="74"/>
        <v>7.242+5.014i</v>
      </c>
      <c r="BN95" s="118" t="str">
        <f t="shared" si="74"/>
        <v>7.43+5.422i</v>
      </c>
      <c r="BO95" s="118" t="str">
        <f t="shared" si="74"/>
        <v>7.552+5.679i</v>
      </c>
      <c r="BP95" s="118" t="str">
        <f t="shared" si="74"/>
        <v>7.635+5.766i</v>
      </c>
      <c r="BQ95" s="118" t="str">
        <f t="shared" si="74"/>
        <v>7.701+5.77i</v>
      </c>
      <c r="BR95" s="118" t="str">
        <f t="shared" si="74"/>
        <v>7.794+5.817i</v>
      </c>
      <c r="BS95" s="118" t="str">
        <f t="shared" si="74"/>
        <v>7.805+5.738i</v>
      </c>
      <c r="BT95" s="118" t="str">
        <f t="shared" si="76"/>
        <v>0</v>
      </c>
      <c r="BU95" s="118" t="str">
        <f t="shared" si="76"/>
        <v>7.806+5.735i</v>
      </c>
      <c r="BV95" s="118" t="str">
        <f t="shared" si="76"/>
        <v>7.741+5.647i</v>
      </c>
      <c r="BW95" s="118" t="str">
        <f t="shared" si="76"/>
        <v>7.52+5.366i</v>
      </c>
      <c r="BX95" s="118" t="str">
        <f t="shared" si="76"/>
        <v>7.338+5.086i</v>
      </c>
      <c r="BY95" s="118" t="str">
        <f t="shared" si="76"/>
        <v>7.136+4.755i</v>
      </c>
      <c r="BZ95" s="118" t="str">
        <f t="shared" si="46"/>
        <v>6.915+4.353i</v>
      </c>
      <c r="CA95" s="118" t="str">
        <f t="shared" si="46"/>
        <v>6.763+4.071i</v>
      </c>
      <c r="CB95" s="118" t="str">
        <f t="shared" si="46"/>
        <v>6.617+3.818i</v>
      </c>
      <c r="CC95" s="118" t="str">
        <f t="shared" si="44"/>
        <v>6.453+3.542i</v>
      </c>
      <c r="CD95" s="118" t="str">
        <f t="shared" si="44"/>
        <v>6.284+3.232i</v>
      </c>
      <c r="CE95" s="118" t="str">
        <f t="shared" si="44"/>
        <v>6.17+2.977i</v>
      </c>
      <c r="CF95" s="118" t="str">
        <f t="shared" si="44"/>
        <v>6.10726333333333+2.93513047619048i</v>
      </c>
      <c r="CG95" s="118" t="str">
        <f t="shared" si="44"/>
        <v>0</v>
      </c>
      <c r="CH95" s="39">
        <f t="shared" si="69"/>
        <v>11850000000</v>
      </c>
      <c r="CI95" s="121">
        <f t="shared" si="70"/>
        <v>1.5171725880180227</v>
      </c>
      <c r="CJ95" s="121" t="str">
        <f t="shared" si="67"/>
        <v>9.79558002182387+5.32094317250977i</v>
      </c>
      <c r="CK95" s="121" t="str">
        <f t="shared" si="67"/>
        <v>9.85251878658904+5.28431212406677i</v>
      </c>
      <c r="CL95" s="121" t="str">
        <f t="shared" si="67"/>
        <v>10.1468502686645+5.81380535728506i</v>
      </c>
      <c r="CM95" s="121" t="str">
        <f t="shared" si="67"/>
        <v>10.5140060349649+6.6588704888111i</v>
      </c>
      <c r="CN95" s="121" t="str">
        <f t="shared" si="67"/>
        <v>10.7233758521114+7.03057777287552i</v>
      </c>
      <c r="CO95" s="121" t="str">
        <f t="shared" si="67"/>
        <v>10.9873638824265+7.60710335632237i</v>
      </c>
      <c r="CP95" s="121" t="str">
        <f t="shared" si="67"/>
        <v>11.2725923289739+8.22610977223372i</v>
      </c>
      <c r="CQ95" s="121" t="str">
        <f t="shared" si="67"/>
        <v>11.4576873847121+8.61602312735435i</v>
      </c>
      <c r="CR95" s="121" t="str">
        <f t="shared" si="67"/>
        <v>11.5836127095176+8.74801714251192i</v>
      </c>
      <c r="CS95" s="121" t="str">
        <f t="shared" si="67"/>
        <v>11.6837461003268+8.75408583286399i</v>
      </c>
      <c r="CT95" s="121" t="str">
        <f t="shared" si="67"/>
        <v>11.8248431510125+8.82539294450084i</v>
      </c>
      <c r="CU95" s="121" t="str">
        <f t="shared" si="67"/>
        <v>11.8415320494807+8.70553631004742i</v>
      </c>
      <c r="CV95" s="121" t="str">
        <f t="shared" si="67"/>
        <v>0</v>
      </c>
      <c r="CW95" s="121" t="str">
        <f t="shared" si="67"/>
        <v>11.8430492220687+8.70098479228336i</v>
      </c>
      <c r="CX95" s="121" t="str">
        <f t="shared" si="67"/>
        <v>11.7444330038475+8.56747360453777i</v>
      </c>
      <c r="CY95" s="121" t="str">
        <f t="shared" si="56"/>
        <v>11.4091378618955+8.14114810730471i</v>
      </c>
      <c r="CZ95" s="121" t="str">
        <f t="shared" si="52"/>
        <v>11.1330124508763+7.71633978265966i</v>
      </c>
      <c r="DA95" s="121" t="str">
        <f t="shared" si="52"/>
        <v>10.8265435880966+7.2141556560257i</v>
      </c>
      <c r="DB95" s="121" t="str">
        <f t="shared" si="48"/>
        <v>10.4912484461446+6.60425227564245i</v>
      </c>
      <c r="DC95" s="121" t="str">
        <f t="shared" si="48"/>
        <v>10.2606382127659+6.17640960582137i</v>
      </c>
      <c r="DD95" s="121" t="str">
        <f t="shared" si="48"/>
        <v>10.0391310149153+5.79256494105281i</v>
      </c>
      <c r="DE95" s="121" t="str">
        <f t="shared" si="48"/>
        <v>9.7903147104803+5.37382530675984i</v>
      </c>
      <c r="DF95" s="121" t="str">
        <f t="shared" si="48"/>
        <v>9.53391254310525+4.90350180447425i</v>
      </c>
      <c r="DG95" s="121" t="str">
        <f t="shared" si="48"/>
        <v>9.3609548680712+4.51662279452965i</v>
      </c>
      <c r="DH95" s="121" t="str">
        <f t="shared" si="48"/>
        <v>9.2657725171409+4.45309950073248i</v>
      </c>
      <c r="DI95" s="121"/>
      <c r="DK95" s="39">
        <f t="shared" si="66"/>
        <v>9.79558002182387</v>
      </c>
      <c r="DL95" s="39">
        <f t="shared" si="66"/>
        <v>9.8525187865890391</v>
      </c>
      <c r="DM95" s="39">
        <f t="shared" si="66"/>
        <v>10.146850268664499</v>
      </c>
      <c r="DN95" s="39">
        <f t="shared" si="66"/>
        <v>10.5140060349649</v>
      </c>
      <c r="DO95" s="39">
        <f t="shared" si="66"/>
        <v>10.723375852111401</v>
      </c>
      <c r="DP95" s="39">
        <f t="shared" si="66"/>
        <v>10.9873638824265</v>
      </c>
      <c r="DQ95" s="39">
        <f t="shared" si="66"/>
        <v>11.2725923289739</v>
      </c>
      <c r="DR95" s="39">
        <f t="shared" si="66"/>
        <v>11.4576873847121</v>
      </c>
      <c r="DS95" s="39">
        <f t="shared" si="66"/>
        <v>11.583612709517601</v>
      </c>
      <c r="DT95" s="39">
        <f t="shared" si="66"/>
        <v>11.6837461003268</v>
      </c>
      <c r="DU95" s="39">
        <f t="shared" si="66"/>
        <v>11.8248431510125</v>
      </c>
      <c r="DV95" s="39">
        <f t="shared" si="66"/>
        <v>11.841532049480699</v>
      </c>
      <c r="DW95" s="39">
        <f t="shared" si="66"/>
        <v>0</v>
      </c>
      <c r="DX95" s="39">
        <f t="shared" si="66"/>
        <v>11.8430492220687</v>
      </c>
      <c r="DY95" s="39">
        <f t="shared" si="66"/>
        <v>11.744433003847501</v>
      </c>
      <c r="DZ95" s="39">
        <f t="shared" si="65"/>
        <v>11.4091378618955</v>
      </c>
      <c r="EA95" s="39">
        <f t="shared" si="53"/>
        <v>11.133012450876301</v>
      </c>
      <c r="EB95" s="39">
        <f t="shared" si="53"/>
        <v>10.8265435880966</v>
      </c>
      <c r="EC95" s="39">
        <f t="shared" si="49"/>
        <v>10.491248446144599</v>
      </c>
      <c r="ED95" s="39">
        <f t="shared" si="49"/>
        <v>10.260638212765899</v>
      </c>
      <c r="EE95" s="39">
        <f t="shared" si="49"/>
        <v>10.0391310149153</v>
      </c>
      <c r="EF95" s="39">
        <f t="shared" si="49"/>
        <v>9.7903147104803008</v>
      </c>
      <c r="EG95" s="39">
        <f t="shared" si="49"/>
        <v>9.5339125431052505</v>
      </c>
      <c r="EH95" s="39">
        <f t="shared" si="49"/>
        <v>9.3609548680712003</v>
      </c>
      <c r="EI95" s="39">
        <f t="shared" si="49"/>
        <v>9.2657725171408991</v>
      </c>
      <c r="EK95" s="39">
        <f t="shared" si="73"/>
        <v>5.3209431725097698</v>
      </c>
      <c r="EL95" s="39">
        <f t="shared" si="71"/>
        <v>5.2843121240667701</v>
      </c>
      <c r="EM95" s="39">
        <f t="shared" si="71"/>
        <v>5.8138053572850596</v>
      </c>
      <c r="EN95" s="39">
        <f t="shared" si="71"/>
        <v>6.6588704888111003</v>
      </c>
      <c r="EO95" s="39">
        <f t="shared" si="71"/>
        <v>7.0305777728755201</v>
      </c>
      <c r="EP95" s="39">
        <f t="shared" si="71"/>
        <v>7.6071033563223702</v>
      </c>
      <c r="EQ95" s="39">
        <f t="shared" si="71"/>
        <v>8.2261097722337198</v>
      </c>
      <c r="ER95" s="39">
        <f t="shared" si="71"/>
        <v>8.6160231273543495</v>
      </c>
      <c r="ES95" s="39">
        <f t="shared" si="71"/>
        <v>8.7480171425119195</v>
      </c>
      <c r="ET95" s="39">
        <f t="shared" si="71"/>
        <v>8.7540858328639892</v>
      </c>
      <c r="EU95" s="39">
        <f t="shared" si="71"/>
        <v>8.8253929445008392</v>
      </c>
      <c r="EV95" s="39">
        <f t="shared" si="71"/>
        <v>8.7055363100474192</v>
      </c>
      <c r="EW95" s="39">
        <f t="shared" si="71"/>
        <v>0</v>
      </c>
      <c r="EX95" s="39">
        <f t="shared" si="71"/>
        <v>8.7009847922833607</v>
      </c>
      <c r="EY95" s="39">
        <f t="shared" si="61"/>
        <v>8.5674736045377706</v>
      </c>
      <c r="EZ95" s="39">
        <f t="shared" si="61"/>
        <v>8.1411481073047103</v>
      </c>
      <c r="FA95" s="39">
        <f t="shared" si="61"/>
        <v>7.7163397826596603</v>
      </c>
      <c r="FB95" s="39">
        <f t="shared" si="54"/>
        <v>7.2141556560257003</v>
      </c>
      <c r="FC95" s="39">
        <f t="shared" si="50"/>
        <v>6.60425227564245</v>
      </c>
      <c r="FD95" s="39">
        <f t="shared" si="50"/>
        <v>6.1764096058213704</v>
      </c>
      <c r="FE95" s="39">
        <f t="shared" si="50"/>
        <v>5.7925649410528104</v>
      </c>
      <c r="FF95" s="39">
        <f t="shared" si="50"/>
        <v>5.3738253067598398</v>
      </c>
      <c r="FG95" s="39">
        <f t="shared" si="50"/>
        <v>4.9035018044742502</v>
      </c>
      <c r="FH95" s="39">
        <f t="shared" si="50"/>
        <v>4.51662279452965</v>
      </c>
      <c r="FI95" s="39">
        <f t="shared" si="50"/>
        <v>4.4530995007324803</v>
      </c>
      <c r="FK95" s="39">
        <f t="shared" si="68"/>
        <v>0.46028726120337043</v>
      </c>
      <c r="FL95" s="39">
        <f t="shared" si="68"/>
        <v>0.46132811595330508</v>
      </c>
      <c r="FM95" s="39">
        <f t="shared" si="68"/>
        <v>0.42869809400570547</v>
      </c>
      <c r="FN95" s="39">
        <f t="shared" si="68"/>
        <v>0.3818959224181806</v>
      </c>
      <c r="FO95" s="39">
        <f t="shared" si="68"/>
        <v>0.36223364379323969</v>
      </c>
      <c r="FP95" s="39">
        <f t="shared" si="68"/>
        <v>0.33441795351362202</v>
      </c>
      <c r="FQ95" s="39">
        <f t="shared" si="68"/>
        <v>0.30704958109661057</v>
      </c>
      <c r="FR95" s="39">
        <f t="shared" si="68"/>
        <v>0.2910500793783104</v>
      </c>
      <c r="FS95" s="39">
        <f t="shared" si="68"/>
        <v>0.28527569346988862</v>
      </c>
      <c r="FT95" s="39">
        <f t="shared" si="68"/>
        <v>0.28415405435811369</v>
      </c>
      <c r="FU95" s="39">
        <f t="shared" si="68"/>
        <v>0.28044763510664306</v>
      </c>
      <c r="FV95" s="39">
        <f t="shared" si="68"/>
        <v>0.28438217331036159</v>
      </c>
      <c r="FW95" s="39">
        <f t="shared" si="68"/>
        <v>0.99999999999999989</v>
      </c>
      <c r="FX95" s="39">
        <f t="shared" si="68"/>
        <v>0.28452472273971058</v>
      </c>
      <c r="FY95" s="39">
        <f t="shared" si="68"/>
        <v>0.29008019513454381</v>
      </c>
      <c r="FZ95" s="39">
        <f t="shared" si="57"/>
        <v>0.30888118729114866</v>
      </c>
      <c r="GA95" s="39">
        <f t="shared" si="55"/>
        <v>0.32836614057490227</v>
      </c>
      <c r="GB95" s="39">
        <f t="shared" si="55"/>
        <v>0.35290146217643237</v>
      </c>
      <c r="GC95" s="39">
        <f t="shared" si="51"/>
        <v>0.38476545161412778</v>
      </c>
      <c r="GD95" s="39">
        <f t="shared" si="51"/>
        <v>0.40866799692471156</v>
      </c>
      <c r="GE95" s="39">
        <f t="shared" si="51"/>
        <v>0.43142698515011985</v>
      </c>
      <c r="GF95" s="39">
        <f t="shared" si="51"/>
        <v>0.4575161875427326</v>
      </c>
      <c r="GG95" s="39">
        <f t="shared" si="51"/>
        <v>0.48771182469479235</v>
      </c>
      <c r="GH95" s="39">
        <f t="shared" si="51"/>
        <v>0.51264837973244515</v>
      </c>
      <c r="GI95" s="39">
        <f t="shared" si="51"/>
        <v>0.51806641757524152</v>
      </c>
      <c r="GJ95" s="39">
        <f t="shared" si="72"/>
        <v>11850000000</v>
      </c>
      <c r="GK95" s="39">
        <f t="shared" si="64"/>
        <v>-6.7394208873318178</v>
      </c>
      <c r="GL95" s="39">
        <f t="shared" si="64"/>
        <v>-6.7198015242979414</v>
      </c>
      <c r="GM95" s="39">
        <f t="shared" si="64"/>
        <v>-7.3569689472188742</v>
      </c>
      <c r="GN95" s="39">
        <f t="shared" si="64"/>
        <v>-8.3610995730802582</v>
      </c>
      <c r="GO95" s="39">
        <f t="shared" si="64"/>
        <v>-8.8202243087554262</v>
      </c>
      <c r="GP95" s="39">
        <f t="shared" si="64"/>
        <v>-9.5142083027348399</v>
      </c>
      <c r="GQ95" s="39">
        <f t="shared" si="64"/>
        <v>-10.255829815664244</v>
      </c>
      <c r="GR95" s="39">
        <f t="shared" si="64"/>
        <v>-10.720645558672375</v>
      </c>
      <c r="GS95" s="39">
        <f t="shared" si="63"/>
        <v>-10.894704604825654</v>
      </c>
      <c r="GT95" s="39">
        <f t="shared" si="63"/>
        <v>-10.92892285975825</v>
      </c>
      <c r="GU95" s="39">
        <f t="shared" si="63"/>
        <v>-11.042964357123203</v>
      </c>
      <c r="GV95" s="39">
        <f t="shared" si="63"/>
        <v>-10.921952622670517</v>
      </c>
      <c r="GW95" s="39">
        <f t="shared" si="63"/>
        <v>-9.6432746655328714E-16</v>
      </c>
      <c r="GX95" s="39">
        <f t="shared" si="63"/>
        <v>-10.917599823835404</v>
      </c>
      <c r="GY95" s="39">
        <f t="shared" si="63"/>
        <v>-10.749638422043372</v>
      </c>
      <c r="GZ95" s="39">
        <f t="shared" si="63"/>
        <v>-10.204170840409796</v>
      </c>
      <c r="HA95" s="39">
        <f t="shared" si="47"/>
        <v>-9.672832629078993</v>
      </c>
      <c r="HB95" s="39">
        <f t="shared" si="47"/>
        <v>-9.0469308444843435</v>
      </c>
      <c r="HC95" s="39">
        <f t="shared" si="47"/>
        <v>-8.2960786103841251</v>
      </c>
      <c r="HD95" s="39">
        <f t="shared" si="45"/>
        <v>-7.7725874171994125</v>
      </c>
      <c r="HE95" s="39">
        <f t="shared" si="45"/>
        <v>-7.3018538775177095</v>
      </c>
      <c r="HF95" s="39">
        <f t="shared" si="45"/>
        <v>-6.791870707967508</v>
      </c>
      <c r="HG95" s="39">
        <f t="shared" si="45"/>
        <v>-6.2367342940557569</v>
      </c>
      <c r="HH95" s="39">
        <f t="shared" si="45"/>
        <v>-5.8036082182295416</v>
      </c>
      <c r="HI95" s="39">
        <f t="shared" si="45"/>
        <v>-5.7122911781703092</v>
      </c>
    </row>
    <row r="96" spans="1:217" s="39" customFormat="1">
      <c r="A96" s="20"/>
      <c r="B96" s="184"/>
      <c r="C96" s="40">
        <v>11.9</v>
      </c>
      <c r="D96" s="41">
        <v>6.450125714285714</v>
      </c>
      <c r="E96" s="42">
        <v>6.492</v>
      </c>
      <c r="F96" s="42">
        <v>6.6829999999999998</v>
      </c>
      <c r="G96" s="42">
        <v>6.9219999999999997</v>
      </c>
      <c r="H96" s="42">
        <v>7.0579999999999998</v>
      </c>
      <c r="I96" s="42">
        <v>7.2279999999999998</v>
      </c>
      <c r="J96" s="42">
        <v>7.4169999999999998</v>
      </c>
      <c r="K96" s="42">
        <v>7.5430000000000001</v>
      </c>
      <c r="L96" s="42">
        <v>7.625</v>
      </c>
      <c r="M96" s="42">
        <v>7.6829999999999998</v>
      </c>
      <c r="N96" s="42">
        <v>7.7779999999999996</v>
      </c>
      <c r="O96" s="43">
        <v>7.7919999999999998</v>
      </c>
      <c r="P96" s="20"/>
      <c r="Q96" s="41">
        <v>7.7930000000000001</v>
      </c>
      <c r="R96" s="42">
        <v>7.7270000000000003</v>
      </c>
      <c r="S96" s="42">
        <v>7.5049999999999999</v>
      </c>
      <c r="T96" s="42">
        <v>7.3259999999999996</v>
      </c>
      <c r="U96" s="42">
        <v>7.125</v>
      </c>
      <c r="V96" s="42">
        <v>6.9</v>
      </c>
      <c r="W96" s="42">
        <v>6.7510000000000003</v>
      </c>
      <c r="X96" s="42">
        <v>6.6070000000000002</v>
      </c>
      <c r="Y96" s="42">
        <v>6.4429999999999996</v>
      </c>
      <c r="Z96" s="42">
        <v>6.2789999999999999</v>
      </c>
      <c r="AA96" s="42">
        <v>6.1689999999999996</v>
      </c>
      <c r="AB96" s="43">
        <v>6.1031923809523816</v>
      </c>
      <c r="AD96" s="20"/>
      <c r="AE96" s="184"/>
      <c r="AF96" s="40">
        <v>11.9</v>
      </c>
      <c r="AG96" s="41">
        <v>3.499031428571429</v>
      </c>
      <c r="AH96" s="42">
        <v>3.4750000000000001</v>
      </c>
      <c r="AI96" s="42">
        <v>3.8239999999999998</v>
      </c>
      <c r="AJ96" s="42">
        <v>4.3760000000000003</v>
      </c>
      <c r="AK96" s="42">
        <v>4.6189999999999998</v>
      </c>
      <c r="AL96" s="42">
        <v>4.9960000000000004</v>
      </c>
      <c r="AM96" s="42">
        <v>5.407</v>
      </c>
      <c r="AN96" s="42">
        <v>5.665</v>
      </c>
      <c r="AO96" s="42">
        <v>5.7519999999999998</v>
      </c>
      <c r="AP96" s="42">
        <v>5.7549999999999999</v>
      </c>
      <c r="AQ96" s="42">
        <v>5.8079999999999998</v>
      </c>
      <c r="AR96" s="43">
        <v>5.7229999999999999</v>
      </c>
      <c r="AS96" s="20"/>
      <c r="AT96" s="41">
        <v>5.72</v>
      </c>
      <c r="AU96" s="42">
        <v>5.6360000000000001</v>
      </c>
      <c r="AV96" s="42">
        <v>5.3470000000000004</v>
      </c>
      <c r="AW96" s="42">
        <v>5.0739999999999998</v>
      </c>
      <c r="AX96" s="42">
        <v>4.7430000000000003</v>
      </c>
      <c r="AY96" s="42">
        <v>4.3440000000000003</v>
      </c>
      <c r="AZ96" s="42">
        <v>4.0629999999999997</v>
      </c>
      <c r="BA96" s="42">
        <v>3.806</v>
      </c>
      <c r="BB96" s="42">
        <v>3.532</v>
      </c>
      <c r="BC96" s="42">
        <v>3.2290000000000001</v>
      </c>
      <c r="BD96" s="42">
        <v>2.9750000000000001</v>
      </c>
      <c r="BE96" s="43">
        <v>2.9279104761904762</v>
      </c>
      <c r="BH96" s="118" t="str">
        <f t="shared" si="75"/>
        <v>6.45012571428571+3.49903142857143i</v>
      </c>
      <c r="BI96" s="118" t="str">
        <f t="shared" si="75"/>
        <v>6.492+3.475i</v>
      </c>
      <c r="BJ96" s="118" t="str">
        <f t="shared" si="75"/>
        <v>6.683+3.824i</v>
      </c>
      <c r="BK96" s="118" t="str">
        <f t="shared" si="75"/>
        <v>6.922+4.376i</v>
      </c>
      <c r="BL96" s="118" t="str">
        <f t="shared" si="75"/>
        <v>7.058+4.619i</v>
      </c>
      <c r="BM96" s="118" t="str">
        <f t="shared" si="74"/>
        <v>7.228+4.996i</v>
      </c>
      <c r="BN96" s="118" t="str">
        <f t="shared" si="74"/>
        <v>7.417+5.407i</v>
      </c>
      <c r="BO96" s="118" t="str">
        <f t="shared" si="74"/>
        <v>7.543+5.665i</v>
      </c>
      <c r="BP96" s="118" t="str">
        <f t="shared" si="74"/>
        <v>7.625+5.752i</v>
      </c>
      <c r="BQ96" s="118" t="str">
        <f t="shared" si="74"/>
        <v>7.683+5.755i</v>
      </c>
      <c r="BR96" s="118" t="str">
        <f t="shared" si="74"/>
        <v>7.778+5.808i</v>
      </c>
      <c r="BS96" s="118" t="str">
        <f t="shared" si="74"/>
        <v>7.792+5.723i</v>
      </c>
      <c r="BT96" s="118" t="str">
        <f t="shared" si="76"/>
        <v>0</v>
      </c>
      <c r="BU96" s="118" t="str">
        <f t="shared" si="76"/>
        <v>7.793+5.72i</v>
      </c>
      <c r="BV96" s="118" t="str">
        <f t="shared" si="76"/>
        <v>7.727+5.636i</v>
      </c>
      <c r="BW96" s="118" t="str">
        <f t="shared" si="76"/>
        <v>7.505+5.347i</v>
      </c>
      <c r="BX96" s="118" t="str">
        <f t="shared" si="76"/>
        <v>7.326+5.074i</v>
      </c>
      <c r="BY96" s="118" t="str">
        <f t="shared" si="76"/>
        <v>7.125+4.743i</v>
      </c>
      <c r="BZ96" s="118" t="str">
        <f t="shared" si="46"/>
        <v>6.9+4.344i</v>
      </c>
      <c r="CA96" s="118" t="str">
        <f t="shared" si="46"/>
        <v>6.751+4.063i</v>
      </c>
      <c r="CB96" s="118" t="str">
        <f t="shared" si="46"/>
        <v>6.607+3.806i</v>
      </c>
      <c r="CC96" s="118" t="str">
        <f t="shared" si="44"/>
        <v>6.443+3.532i</v>
      </c>
      <c r="CD96" s="118" t="str">
        <f t="shared" si="44"/>
        <v>6.279+3.229i</v>
      </c>
      <c r="CE96" s="118" t="str">
        <f t="shared" si="44"/>
        <v>6.169+2.975i</v>
      </c>
      <c r="CF96" s="118" t="str">
        <f t="shared" si="44"/>
        <v>6.10319238095238+2.92791047619048i</v>
      </c>
      <c r="CG96" s="118" t="str">
        <f t="shared" si="44"/>
        <v>0</v>
      </c>
      <c r="CH96" s="39">
        <f t="shared" si="69"/>
        <v>11900000000</v>
      </c>
      <c r="CI96" s="121">
        <f t="shared" si="70"/>
        <v>1.510797913278451</v>
      </c>
      <c r="CJ96" s="121" t="str">
        <f t="shared" si="67"/>
        <v>9.74483646952653+5.28632938078143i</v>
      </c>
      <c r="CK96" s="121" t="str">
        <f t="shared" si="67"/>
        <v>9.8081000530037+5.25002274864262i</v>
      </c>
      <c r="CL96" s="121" t="str">
        <f t="shared" si="67"/>
        <v>10.0966624544399+5.7772912203768i</v>
      </c>
      <c r="CM96" s="121" t="str">
        <f t="shared" si="67"/>
        <v>10.4577431557134+6.6112516685065i</v>
      </c>
      <c r="CN96" s="121" t="str">
        <f t="shared" si="67"/>
        <v>10.6632116719193+6.97837556143316i</v>
      </c>
      <c r="CO96" s="121" t="str">
        <f t="shared" si="67"/>
        <v>10.9200473171766+7.54794637473914i</v>
      </c>
      <c r="CP96" s="121" t="str">
        <f t="shared" si="67"/>
        <v>11.2055881227863+8.16888431709658i</v>
      </c>
      <c r="CQ96" s="121" t="str">
        <f t="shared" si="67"/>
        <v>11.3959486598594+8.55867017872242i</v>
      </c>
      <c r="CR96" s="121" t="str">
        <f t="shared" si="67"/>
        <v>11.5198340887482+8.69010959717765i</v>
      </c>
      <c r="CS96" s="121" t="str">
        <f t="shared" si="67"/>
        <v>11.6074603677183+8.69464199091749i</v>
      </c>
      <c r="CT96" s="121" t="str">
        <f t="shared" si="67"/>
        <v>11.7509861694798+8.77471428032124i</v>
      </c>
      <c r="CU96" s="121" t="str">
        <f t="shared" si="67"/>
        <v>11.7721373402657+8.64629645769257i</v>
      </c>
      <c r="CV96" s="121" t="str">
        <f t="shared" si="67"/>
        <v>0</v>
      </c>
      <c r="CW96" s="121" t="str">
        <f t="shared" si="67"/>
        <v>11.773648138179+8.64176406395274i</v>
      </c>
      <c r="CX96" s="121" t="str">
        <f t="shared" si="67"/>
        <v>11.6739354759026+8.51485703923735i</v>
      </c>
      <c r="CY96" s="121" t="str">
        <f t="shared" si="56"/>
        <v>11.3385383391548+8.07823644229988i</v>
      </c>
      <c r="CZ96" s="121" t="str">
        <f t="shared" si="52"/>
        <v>11.0681055126779+7.66578861197486i</v>
      </c>
      <c r="DA96" s="121" t="str">
        <f t="shared" si="52"/>
        <v>10.764435132109+7.16571450267969i</v>
      </c>
      <c r="DB96" s="121" t="str">
        <f t="shared" si="48"/>
        <v>10.4245056016213+6.56290613528159i</v>
      </c>
      <c r="DC96" s="121" t="str">
        <f t="shared" si="48"/>
        <v>10.1993967125428+6.13837192165035i</v>
      </c>
      <c r="DD96" s="121" t="str">
        <f t="shared" si="48"/>
        <v>9.98184181303073+5.75009685793778i</v>
      </c>
      <c r="DE96" s="121" t="str">
        <f t="shared" si="48"/>
        <v>9.73407095525306+5.33613822969949i</v>
      </c>
      <c r="DF96" s="121" t="str">
        <f t="shared" si="48"/>
        <v>9.48630009747539+4.87836646197612i</v>
      </c>
      <c r="DG96" s="121" t="str">
        <f t="shared" si="48"/>
        <v>9.32011232701476+4.49462379200339i</v>
      </c>
      <c r="DH96" s="121" t="str">
        <f t="shared" si="48"/>
        <v>9.2206903134798+4.42348103769469i</v>
      </c>
      <c r="DI96" s="121"/>
      <c r="DK96" s="39">
        <f t="shared" si="66"/>
        <v>9.7448364695265308</v>
      </c>
      <c r="DL96" s="39">
        <f t="shared" si="66"/>
        <v>9.8081000530037006</v>
      </c>
      <c r="DM96" s="39">
        <f t="shared" si="66"/>
        <v>10.096662454439899</v>
      </c>
      <c r="DN96" s="39">
        <f t="shared" si="66"/>
        <v>10.4577431557134</v>
      </c>
      <c r="DO96" s="39">
        <f t="shared" si="66"/>
        <v>10.663211671919299</v>
      </c>
      <c r="DP96" s="39">
        <f t="shared" si="66"/>
        <v>10.9200473171766</v>
      </c>
      <c r="DQ96" s="39">
        <f t="shared" si="66"/>
        <v>11.205588122786301</v>
      </c>
      <c r="DR96" s="39">
        <f t="shared" si="66"/>
        <v>11.3959486598594</v>
      </c>
      <c r="DS96" s="39">
        <f t="shared" si="66"/>
        <v>11.519834088748199</v>
      </c>
      <c r="DT96" s="39">
        <f t="shared" si="66"/>
        <v>11.6074603677183</v>
      </c>
      <c r="DU96" s="39">
        <f t="shared" si="66"/>
        <v>11.7509861694798</v>
      </c>
      <c r="DV96" s="39">
        <f t="shared" si="66"/>
        <v>11.772137340265701</v>
      </c>
      <c r="DW96" s="39">
        <f t="shared" si="66"/>
        <v>0</v>
      </c>
      <c r="DX96" s="39">
        <f t="shared" si="66"/>
        <v>11.773648138179</v>
      </c>
      <c r="DY96" s="39">
        <f t="shared" si="66"/>
        <v>11.673935475902599</v>
      </c>
      <c r="DZ96" s="39">
        <f t="shared" si="65"/>
        <v>11.3385383391548</v>
      </c>
      <c r="EA96" s="39">
        <f t="shared" si="53"/>
        <v>11.068105512677899</v>
      </c>
      <c r="EB96" s="39">
        <f t="shared" si="53"/>
        <v>10.764435132109</v>
      </c>
      <c r="EC96" s="39">
        <f t="shared" si="49"/>
        <v>10.4245056016213</v>
      </c>
      <c r="ED96" s="39">
        <f t="shared" si="49"/>
        <v>10.1993967125428</v>
      </c>
      <c r="EE96" s="39">
        <f t="shared" si="49"/>
        <v>9.98184181303073</v>
      </c>
      <c r="EF96" s="39">
        <f t="shared" si="49"/>
        <v>9.7340709552530598</v>
      </c>
      <c r="EG96" s="39">
        <f t="shared" si="49"/>
        <v>9.4863000974753895</v>
      </c>
      <c r="EH96" s="39">
        <f t="shared" si="49"/>
        <v>9.3201123270147601</v>
      </c>
      <c r="EI96" s="39">
        <f t="shared" si="49"/>
        <v>9.2206903134797997</v>
      </c>
      <c r="EK96" s="39">
        <f t="shared" si="73"/>
        <v>5.2863293807814298</v>
      </c>
      <c r="EL96" s="39">
        <f t="shared" si="71"/>
        <v>5.2500227486426203</v>
      </c>
      <c r="EM96" s="39">
        <f t="shared" si="71"/>
        <v>5.7772912203768003</v>
      </c>
      <c r="EN96" s="39">
        <f t="shared" si="71"/>
        <v>6.6112516685065001</v>
      </c>
      <c r="EO96" s="39">
        <f t="shared" si="71"/>
        <v>6.9783755614331602</v>
      </c>
      <c r="EP96" s="39">
        <f t="shared" si="71"/>
        <v>7.5479463747391398</v>
      </c>
      <c r="EQ96" s="39">
        <f t="shared" si="71"/>
        <v>8.1688843170965804</v>
      </c>
      <c r="ER96" s="39">
        <f t="shared" si="71"/>
        <v>8.5586701787224193</v>
      </c>
      <c r="ES96" s="39">
        <f t="shared" si="71"/>
        <v>8.6901095971776492</v>
      </c>
      <c r="ET96" s="39">
        <f t="shared" si="71"/>
        <v>8.6946419909174892</v>
      </c>
      <c r="EU96" s="39">
        <f t="shared" si="71"/>
        <v>8.7747142803212395</v>
      </c>
      <c r="EV96" s="39">
        <f t="shared" si="71"/>
        <v>8.6462964576925696</v>
      </c>
      <c r="EW96" s="39">
        <f t="shared" si="71"/>
        <v>0</v>
      </c>
      <c r="EX96" s="39">
        <f t="shared" si="71"/>
        <v>8.6417640639527402</v>
      </c>
      <c r="EY96" s="39">
        <f t="shared" si="61"/>
        <v>8.5148570392373504</v>
      </c>
      <c r="EZ96" s="39">
        <f t="shared" si="61"/>
        <v>8.0782364422998807</v>
      </c>
      <c r="FA96" s="39">
        <f t="shared" si="61"/>
        <v>7.6657886119748602</v>
      </c>
      <c r="FB96" s="39">
        <f t="shared" si="54"/>
        <v>7.1657145026796902</v>
      </c>
      <c r="FC96" s="39">
        <f t="shared" si="50"/>
        <v>6.5629061352815903</v>
      </c>
      <c r="FD96" s="39">
        <f t="shared" si="50"/>
        <v>6.1383719216503501</v>
      </c>
      <c r="FE96" s="39">
        <f t="shared" si="50"/>
        <v>5.7500968579377796</v>
      </c>
      <c r="FF96" s="39">
        <f t="shared" si="50"/>
        <v>5.3361382296994897</v>
      </c>
      <c r="FG96" s="39">
        <f t="shared" si="50"/>
        <v>4.8783664619761202</v>
      </c>
      <c r="FH96" s="39">
        <f t="shared" si="50"/>
        <v>4.4946237920033898</v>
      </c>
      <c r="FI96" s="39">
        <f t="shared" si="50"/>
        <v>4.4234810376946898</v>
      </c>
      <c r="FK96" s="39">
        <f t="shared" si="68"/>
        <v>0.46300294770037503</v>
      </c>
      <c r="FL96" s="39">
        <f t="shared" si="68"/>
        <v>0.4639229676275004</v>
      </c>
      <c r="FM96" s="39">
        <f t="shared" si="68"/>
        <v>0.43134452345404628</v>
      </c>
      <c r="FN96" s="39">
        <f t="shared" si="68"/>
        <v>0.38487586608228286</v>
      </c>
      <c r="FO96" s="39">
        <f t="shared" si="68"/>
        <v>0.36531305437141481</v>
      </c>
      <c r="FP96" s="39">
        <f t="shared" si="68"/>
        <v>0.33761699718672994</v>
      </c>
      <c r="FQ96" s="39">
        <f t="shared" si="68"/>
        <v>0.30988196385878686</v>
      </c>
      <c r="FR96" s="39">
        <f t="shared" si="68"/>
        <v>0.29366773799640683</v>
      </c>
      <c r="FS96" s="39">
        <f t="shared" si="68"/>
        <v>0.28787102189236868</v>
      </c>
      <c r="FT96" s="39">
        <f t="shared" si="68"/>
        <v>0.28690621271764549</v>
      </c>
      <c r="FU96" s="39">
        <f t="shared" si="68"/>
        <v>0.28283657990021305</v>
      </c>
      <c r="FV96" s="39">
        <f t="shared" si="68"/>
        <v>0.28706732194293222</v>
      </c>
      <c r="FW96" s="39">
        <f t="shared" si="68"/>
        <v>0.99999999999999989</v>
      </c>
      <c r="FX96" s="39">
        <f t="shared" si="68"/>
        <v>0.28721086214877239</v>
      </c>
      <c r="FY96" s="39">
        <f t="shared" si="68"/>
        <v>0.29260320586075561</v>
      </c>
      <c r="FZ96" s="39">
        <f t="shared" si="57"/>
        <v>0.31198674125174319</v>
      </c>
      <c r="GA96" s="39">
        <f t="shared" si="55"/>
        <v>0.33112428381122583</v>
      </c>
      <c r="GB96" s="39">
        <f t="shared" si="55"/>
        <v>0.35575658119506359</v>
      </c>
      <c r="GC96" s="39">
        <f t="shared" si="51"/>
        <v>0.38760803830429624</v>
      </c>
      <c r="GD96" s="39">
        <f t="shared" si="51"/>
        <v>0.41143834216348191</v>
      </c>
      <c r="GE96" s="39">
        <f t="shared" si="51"/>
        <v>0.43450972435177315</v>
      </c>
      <c r="GF96" s="39">
        <f t="shared" si="51"/>
        <v>0.46047711642057448</v>
      </c>
      <c r="GG96" s="39">
        <f t="shared" si="51"/>
        <v>0.48996181267400324</v>
      </c>
      <c r="GH96" s="39">
        <f t="shared" si="51"/>
        <v>0.51466965775388762</v>
      </c>
      <c r="GI96" s="39">
        <f t="shared" si="51"/>
        <v>0.52061974966165558</v>
      </c>
      <c r="GJ96" s="39">
        <f t="shared" si="72"/>
        <v>11900000000</v>
      </c>
      <c r="GK96" s="39">
        <f t="shared" si="64"/>
        <v>-6.6883248808965714</v>
      </c>
      <c r="GL96" s="39">
        <f t="shared" si="64"/>
        <v>-6.6710825230255146</v>
      </c>
      <c r="GM96" s="39">
        <f t="shared" si="64"/>
        <v>-7.3035142318212554</v>
      </c>
      <c r="GN96" s="39">
        <f t="shared" si="64"/>
        <v>-8.2935864159829968</v>
      </c>
      <c r="GO96" s="39">
        <f t="shared" si="64"/>
        <v>-8.7466961621032535</v>
      </c>
      <c r="GP96" s="39">
        <f t="shared" si="64"/>
        <v>-9.4315139424332699</v>
      </c>
      <c r="GQ96" s="39">
        <f t="shared" si="64"/>
        <v>-10.176074007615259</v>
      </c>
      <c r="GR96" s="39">
        <f t="shared" si="64"/>
        <v>-10.642875239086745</v>
      </c>
      <c r="GS96" s="39">
        <f t="shared" si="63"/>
        <v>-10.81604101057631</v>
      </c>
      <c r="GT96" s="39">
        <f t="shared" si="63"/>
        <v>-10.845200947260043</v>
      </c>
      <c r="GU96" s="39">
        <f t="shared" si="63"/>
        <v>-10.969288458927695</v>
      </c>
      <c r="GV96" s="39">
        <f t="shared" si="63"/>
        <v>-10.840324844433827</v>
      </c>
      <c r="GW96" s="39">
        <f t="shared" si="63"/>
        <v>-9.6432746655328714E-16</v>
      </c>
      <c r="GX96" s="39">
        <f t="shared" si="63"/>
        <v>-10.835982787057963</v>
      </c>
      <c r="GY96" s="39">
        <f t="shared" si="63"/>
        <v>-10.674418398116504</v>
      </c>
      <c r="GZ96" s="39">
        <f t="shared" si="63"/>
        <v>-10.117277242936179</v>
      </c>
      <c r="HA96" s="39">
        <f t="shared" si="47"/>
        <v>-9.6001793605862247</v>
      </c>
      <c r="HB96" s="39">
        <f t="shared" si="47"/>
        <v>-8.9769411417948053</v>
      </c>
      <c r="HC96" s="39">
        <f t="shared" si="47"/>
        <v>-8.2321445005884506</v>
      </c>
      <c r="HD96" s="39">
        <f t="shared" si="45"/>
        <v>-7.7139047723151695</v>
      </c>
      <c r="HE96" s="39">
        <f t="shared" si="45"/>
        <v>-7.2400099914383205</v>
      </c>
      <c r="HF96" s="39">
        <f t="shared" si="45"/>
        <v>-6.7358389470932707</v>
      </c>
      <c r="HG96" s="39">
        <f t="shared" si="45"/>
        <v>-6.1967553460108258</v>
      </c>
      <c r="HH96" s="39">
        <f t="shared" si="45"/>
        <v>-5.7694286947784263</v>
      </c>
      <c r="HI96" s="39">
        <f t="shared" si="45"/>
        <v>-5.6695872198722972</v>
      </c>
    </row>
    <row r="97" spans="1:217" s="39" customFormat="1">
      <c r="A97" s="20"/>
      <c r="B97" s="184"/>
      <c r="C97" s="40">
        <v>11.95</v>
      </c>
      <c r="D97" s="41">
        <v>6.4532357142857144</v>
      </c>
      <c r="E97" s="42">
        <v>6.4850000000000003</v>
      </c>
      <c r="F97" s="42">
        <v>6.6749999999999998</v>
      </c>
      <c r="G97" s="42">
        <v>6.9160000000000004</v>
      </c>
      <c r="H97" s="42">
        <v>7.0460000000000003</v>
      </c>
      <c r="I97" s="42">
        <v>7.218</v>
      </c>
      <c r="J97" s="42">
        <v>7.4039999999999999</v>
      </c>
      <c r="K97" s="42">
        <v>7.5289999999999999</v>
      </c>
      <c r="L97" s="42">
        <v>7.6079999999999997</v>
      </c>
      <c r="M97" s="42">
        <v>7.673</v>
      </c>
      <c r="N97" s="42">
        <v>7.7709999999999999</v>
      </c>
      <c r="O97" s="43">
        <v>7.782</v>
      </c>
      <c r="P97" s="20"/>
      <c r="Q97" s="41">
        <v>7.782</v>
      </c>
      <c r="R97" s="42">
        <v>7.7149999999999999</v>
      </c>
      <c r="S97" s="42">
        <v>7.5010000000000003</v>
      </c>
      <c r="T97" s="42">
        <v>7.3140000000000001</v>
      </c>
      <c r="U97" s="42">
        <v>7.1150000000000002</v>
      </c>
      <c r="V97" s="42">
        <v>6.8929999999999998</v>
      </c>
      <c r="W97" s="42">
        <v>6.74</v>
      </c>
      <c r="X97" s="42">
        <v>6.5949999999999998</v>
      </c>
      <c r="Y97" s="42">
        <v>6.4370000000000003</v>
      </c>
      <c r="Z97" s="42">
        <v>6.2670000000000003</v>
      </c>
      <c r="AA97" s="42">
        <v>6.1529999999999996</v>
      </c>
      <c r="AB97" s="43">
        <v>6.0978757142857143</v>
      </c>
      <c r="AD97" s="20"/>
      <c r="AE97" s="184"/>
      <c r="AF97" s="40">
        <v>11.95</v>
      </c>
      <c r="AG97" s="41">
        <v>3.493222857142857</v>
      </c>
      <c r="AH97" s="42">
        <v>3.4660000000000002</v>
      </c>
      <c r="AI97" s="42">
        <v>3.81</v>
      </c>
      <c r="AJ97" s="42">
        <v>4.3609999999999998</v>
      </c>
      <c r="AK97" s="42">
        <v>4.6070000000000002</v>
      </c>
      <c r="AL97" s="42">
        <v>4.9960000000000004</v>
      </c>
      <c r="AM97" s="42">
        <v>5.3970000000000002</v>
      </c>
      <c r="AN97" s="42">
        <v>5.6509999999999998</v>
      </c>
      <c r="AO97" s="42">
        <v>5.7409999999999997</v>
      </c>
      <c r="AP97" s="42">
        <v>5.7450000000000001</v>
      </c>
      <c r="AQ97" s="42">
        <v>5.79</v>
      </c>
      <c r="AR97" s="43">
        <v>5.7149999999999999</v>
      </c>
      <c r="AS97" s="20"/>
      <c r="AT97" s="41">
        <v>5.7119999999999997</v>
      </c>
      <c r="AU97" s="42">
        <v>5.6230000000000002</v>
      </c>
      <c r="AV97" s="42">
        <v>5.3390000000000004</v>
      </c>
      <c r="AW97" s="42">
        <v>5.0670000000000002</v>
      </c>
      <c r="AX97" s="42">
        <v>4.7249999999999996</v>
      </c>
      <c r="AY97" s="42">
        <v>4.3310000000000004</v>
      </c>
      <c r="AZ97" s="42">
        <v>4.0549999999999997</v>
      </c>
      <c r="BA97" s="42">
        <v>3.7989999999999999</v>
      </c>
      <c r="BB97" s="42">
        <v>3.5219999999999998</v>
      </c>
      <c r="BC97" s="42">
        <v>3.2160000000000002</v>
      </c>
      <c r="BD97" s="42">
        <v>2.9649999999999999</v>
      </c>
      <c r="BE97" s="43">
        <v>2.916082857142857</v>
      </c>
      <c r="BH97" s="118" t="str">
        <f t="shared" si="75"/>
        <v>6.45323571428571+3.49322285714286i</v>
      </c>
      <c r="BI97" s="118" t="str">
        <f t="shared" si="75"/>
        <v>6.485+3.466i</v>
      </c>
      <c r="BJ97" s="118" t="str">
        <f t="shared" si="75"/>
        <v>6.675+3.81i</v>
      </c>
      <c r="BK97" s="118" t="str">
        <f t="shared" si="75"/>
        <v>6.916+4.361i</v>
      </c>
      <c r="BL97" s="118" t="str">
        <f t="shared" si="75"/>
        <v>7.046+4.607i</v>
      </c>
      <c r="BM97" s="118" t="str">
        <f t="shared" si="74"/>
        <v>7.218+4.996i</v>
      </c>
      <c r="BN97" s="118" t="str">
        <f t="shared" si="74"/>
        <v>7.404+5.397i</v>
      </c>
      <c r="BO97" s="118" t="str">
        <f t="shared" si="74"/>
        <v>7.529+5.651i</v>
      </c>
      <c r="BP97" s="118" t="str">
        <f t="shared" si="74"/>
        <v>7.608+5.741i</v>
      </c>
      <c r="BQ97" s="118" t="str">
        <f t="shared" si="74"/>
        <v>7.673+5.745i</v>
      </c>
      <c r="BR97" s="118" t="str">
        <f t="shared" si="74"/>
        <v>7.771+5.79i</v>
      </c>
      <c r="BS97" s="118" t="str">
        <f t="shared" si="74"/>
        <v>7.782+5.715i</v>
      </c>
      <c r="BT97" s="118" t="str">
        <f t="shared" si="76"/>
        <v>0</v>
      </c>
      <c r="BU97" s="118" t="str">
        <f t="shared" si="76"/>
        <v>7.782+5.712i</v>
      </c>
      <c r="BV97" s="118" t="str">
        <f t="shared" si="76"/>
        <v>7.715+5.623i</v>
      </c>
      <c r="BW97" s="118" t="str">
        <f t="shared" si="76"/>
        <v>7.501+5.339i</v>
      </c>
      <c r="BX97" s="118" t="str">
        <f t="shared" si="76"/>
        <v>7.314+5.067i</v>
      </c>
      <c r="BY97" s="118" t="str">
        <f t="shared" si="76"/>
        <v>7.115+4.725i</v>
      </c>
      <c r="BZ97" s="118" t="str">
        <f t="shared" si="46"/>
        <v>6.893+4.331i</v>
      </c>
      <c r="CA97" s="118" t="str">
        <f t="shared" si="46"/>
        <v>6.74+4.055i</v>
      </c>
      <c r="CB97" s="118" t="str">
        <f t="shared" si="46"/>
        <v>6.595+3.799i</v>
      </c>
      <c r="CC97" s="118" t="str">
        <f t="shared" si="44"/>
        <v>6.437+3.522i</v>
      </c>
      <c r="CD97" s="118" t="str">
        <f t="shared" si="44"/>
        <v>6.267+3.216i</v>
      </c>
      <c r="CE97" s="118" t="str">
        <f t="shared" si="44"/>
        <v>6.153+2.965i</v>
      </c>
      <c r="CF97" s="118" t="str">
        <f t="shared" si="44"/>
        <v>6.09787571428571+2.91608285714286i</v>
      </c>
      <c r="CG97" s="118" t="str">
        <f t="shared" si="44"/>
        <v>0</v>
      </c>
      <c r="CH97" s="39">
        <f t="shared" si="69"/>
        <v>11950000000</v>
      </c>
      <c r="CI97" s="121">
        <f t="shared" si="70"/>
        <v>1.5044765830973699</v>
      </c>
      <c r="CJ97" s="121" t="str">
        <f t="shared" si="67"/>
        <v>9.70874201735048+5.25547198811192i</v>
      </c>
      <c r="CK97" s="121" t="str">
        <f t="shared" si="67"/>
        <v>9.75653064138644+5.21451583701548i</v>
      </c>
      <c r="CL97" s="121" t="str">
        <f t="shared" si="67"/>
        <v>10.0423811921749+5.73205578160098i</v>
      </c>
      <c r="CM97" s="121" t="str">
        <f t="shared" si="67"/>
        <v>10.4049600487014+6.56102237888763i</v>
      </c>
      <c r="CN97" s="121" t="str">
        <f t="shared" si="67"/>
        <v>10.6005420045041+6.93112361832958i</v>
      </c>
      <c r="CO97" s="121" t="str">
        <f t="shared" si="67"/>
        <v>10.8593119767968+7.51636500915446i</v>
      </c>
      <c r="CP97" s="121" t="str">
        <f t="shared" si="67"/>
        <v>11.1391446212529+8.1196601189765i</v>
      </c>
      <c r="CQ97" s="121" t="str">
        <f t="shared" si="67"/>
        <v>11.3272041941401+8.50179717108324i</v>
      </c>
      <c r="CR97" s="121" t="str">
        <f t="shared" si="67"/>
        <v>11.4460578442048+8.637200063562i</v>
      </c>
      <c r="CS97" s="121" t="str">
        <f t="shared" si="67"/>
        <v>11.5438488221061+8.64321796989439i</v>
      </c>
      <c r="CT97" s="121" t="str">
        <f t="shared" si="67"/>
        <v>11.6912875272497+8.71091941613377i</v>
      </c>
      <c r="CU97" s="121" t="str">
        <f t="shared" si="67"/>
        <v>11.7078367696637+8.59808367240147i</v>
      </c>
      <c r="CV97" s="121" t="str">
        <f t="shared" si="67"/>
        <v>0</v>
      </c>
      <c r="CW97" s="121" t="str">
        <f t="shared" si="67"/>
        <v>11.7078367696637+8.59357024265218i</v>
      </c>
      <c r="CX97" s="121" t="str">
        <f t="shared" si="67"/>
        <v>11.6070368385962+8.45967182675651i</v>
      </c>
      <c r="CY97" s="121" t="str">
        <f t="shared" si="56"/>
        <v>11.2850788498134+8.03240047715686i</v>
      </c>
      <c r="CZ97" s="121" t="str">
        <f t="shared" si="52"/>
        <v>11.0037417287742+7.62318284655437i</v>
      </c>
      <c r="DA97" s="121" t="str">
        <f t="shared" si="52"/>
        <v>10.7043508887378+7.10865185513507i</v>
      </c>
      <c r="DB97" s="121" t="str">
        <f t="shared" si="48"/>
        <v>10.3703570872902+6.51588808139471i</v>
      </c>
      <c r="DC97" s="121" t="str">
        <f t="shared" si="48"/>
        <v>10.1401721700763+6.10065254445983i</v>
      </c>
      <c r="DD97" s="121" t="str">
        <f t="shared" si="48"/>
        <v>9.92202306552715+5.71550653918691i</v>
      </c>
      <c r="DE97" s="121" t="str">
        <f t="shared" si="48"/>
        <v>9.68431576539777+5.29876652566894i</v>
      </c>
      <c r="DF97" s="121" t="str">
        <f t="shared" si="48"/>
        <v>9.42855474627122+4.83839669124114i</v>
      </c>
      <c r="DG97" s="121" t="str">
        <f t="shared" si="48"/>
        <v>9.25704441579812+4.4607730688837i</v>
      </c>
      <c r="DH97" s="121" t="str">
        <f t="shared" si="48"/>
        <v>9.174111218781+4.38717837294311i</v>
      </c>
      <c r="DI97" s="121"/>
      <c r="DK97" s="39">
        <f t="shared" si="66"/>
        <v>9.7087420173504793</v>
      </c>
      <c r="DL97" s="39">
        <f t="shared" si="66"/>
        <v>9.7565306413864405</v>
      </c>
      <c r="DM97" s="39">
        <f t="shared" si="66"/>
        <v>10.042381192174901</v>
      </c>
      <c r="DN97" s="39">
        <f t="shared" si="66"/>
        <v>10.404960048701399</v>
      </c>
      <c r="DO97" s="39">
        <f t="shared" si="66"/>
        <v>10.600542004504099</v>
      </c>
      <c r="DP97" s="39">
        <f t="shared" si="66"/>
        <v>10.8593119767968</v>
      </c>
      <c r="DQ97" s="39">
        <f t="shared" si="66"/>
        <v>11.1391446212529</v>
      </c>
      <c r="DR97" s="39">
        <f t="shared" si="66"/>
        <v>11.3272041941401</v>
      </c>
      <c r="DS97" s="39">
        <f t="shared" si="66"/>
        <v>11.4460578442048</v>
      </c>
      <c r="DT97" s="39">
        <f t="shared" si="66"/>
        <v>11.543848822106099</v>
      </c>
      <c r="DU97" s="39">
        <f t="shared" si="66"/>
        <v>11.691287527249701</v>
      </c>
      <c r="DV97" s="39">
        <f t="shared" si="66"/>
        <v>11.7078367696637</v>
      </c>
      <c r="DW97" s="39">
        <f t="shared" si="66"/>
        <v>0</v>
      </c>
      <c r="DX97" s="39">
        <f t="shared" si="66"/>
        <v>11.7078367696637</v>
      </c>
      <c r="DY97" s="39">
        <f t="shared" si="66"/>
        <v>11.6070368385962</v>
      </c>
      <c r="DZ97" s="39">
        <f t="shared" si="65"/>
        <v>11.2850788498134</v>
      </c>
      <c r="EA97" s="39">
        <f t="shared" si="53"/>
        <v>11.0037417287742</v>
      </c>
      <c r="EB97" s="39">
        <f t="shared" si="53"/>
        <v>10.7043508887378</v>
      </c>
      <c r="EC97" s="39">
        <f t="shared" si="49"/>
        <v>10.3703570872902</v>
      </c>
      <c r="ED97" s="39">
        <f t="shared" si="49"/>
        <v>10.140172170076299</v>
      </c>
      <c r="EE97" s="39">
        <f t="shared" si="49"/>
        <v>9.9220230655271493</v>
      </c>
      <c r="EF97" s="39">
        <f t="shared" si="49"/>
        <v>9.6843157653977698</v>
      </c>
      <c r="EG97" s="39">
        <f t="shared" si="49"/>
        <v>9.4285547462712191</v>
      </c>
      <c r="EH97" s="39">
        <f t="shared" si="49"/>
        <v>9.25704441579812</v>
      </c>
      <c r="EI97" s="39">
        <f t="shared" si="49"/>
        <v>9.1741112187810003</v>
      </c>
      <c r="EK97" s="39">
        <f t="shared" si="73"/>
        <v>5.2554719881119203</v>
      </c>
      <c r="EL97" s="39">
        <f t="shared" si="71"/>
        <v>5.2145158370154796</v>
      </c>
      <c r="EM97" s="39">
        <f t="shared" si="71"/>
        <v>5.7320557816009803</v>
      </c>
      <c r="EN97" s="39">
        <f t="shared" si="71"/>
        <v>6.5610223788876301</v>
      </c>
      <c r="EO97" s="39">
        <f t="shared" si="71"/>
        <v>6.9311236183295799</v>
      </c>
      <c r="EP97" s="39">
        <f t="shared" si="71"/>
        <v>7.5163650091544598</v>
      </c>
      <c r="EQ97" s="39">
        <f t="shared" si="71"/>
        <v>8.1196601189764994</v>
      </c>
      <c r="ER97" s="39">
        <f t="shared" si="71"/>
        <v>8.5017971710832398</v>
      </c>
      <c r="ES97" s="39">
        <f t="shared" si="71"/>
        <v>8.6372000635620001</v>
      </c>
      <c r="ET97" s="39">
        <f t="shared" si="71"/>
        <v>8.6432179698943905</v>
      </c>
      <c r="EU97" s="39">
        <f t="shared" si="71"/>
        <v>8.7109194161337697</v>
      </c>
      <c r="EV97" s="39">
        <f t="shared" si="71"/>
        <v>8.5980836724014704</v>
      </c>
      <c r="EW97" s="39">
        <f t="shared" si="71"/>
        <v>0</v>
      </c>
      <c r="EX97" s="39">
        <f t="shared" si="71"/>
        <v>8.5935702426521807</v>
      </c>
      <c r="EY97" s="39">
        <f t="shared" si="61"/>
        <v>8.4596718267565105</v>
      </c>
      <c r="EZ97" s="39">
        <f t="shared" si="61"/>
        <v>8.0324004771568607</v>
      </c>
      <c r="FA97" s="39">
        <f t="shared" si="61"/>
        <v>7.6231828465543696</v>
      </c>
      <c r="FB97" s="39">
        <f t="shared" si="54"/>
        <v>7.1086518551350704</v>
      </c>
      <c r="FC97" s="39">
        <f t="shared" si="50"/>
        <v>6.51588808139471</v>
      </c>
      <c r="FD97" s="39">
        <f t="shared" si="50"/>
        <v>6.1006525444598303</v>
      </c>
      <c r="FE97" s="39">
        <f t="shared" si="50"/>
        <v>5.7155065391869098</v>
      </c>
      <c r="FF97" s="39">
        <f t="shared" si="50"/>
        <v>5.29876652566894</v>
      </c>
      <c r="FG97" s="39">
        <f t="shared" si="50"/>
        <v>4.8383966912411402</v>
      </c>
      <c r="FH97" s="39">
        <f t="shared" si="50"/>
        <v>4.4607730688837002</v>
      </c>
      <c r="FI97" s="39">
        <f t="shared" si="50"/>
        <v>4.3871783729431097</v>
      </c>
      <c r="FK97" s="39">
        <f t="shared" si="68"/>
        <v>0.46528293093225953</v>
      </c>
      <c r="FL97" s="39">
        <f t="shared" si="68"/>
        <v>0.46671612580758798</v>
      </c>
      <c r="FM97" s="39">
        <f t="shared" si="68"/>
        <v>0.43452280424357986</v>
      </c>
      <c r="FN97" s="39">
        <f t="shared" si="68"/>
        <v>0.38795731075733375</v>
      </c>
      <c r="FO97" s="39">
        <f t="shared" si="68"/>
        <v>0.36822622852410947</v>
      </c>
      <c r="FP97" s="39">
        <f t="shared" si="68"/>
        <v>0.33961771247867456</v>
      </c>
      <c r="FQ97" s="39">
        <f t="shared" si="68"/>
        <v>0.31243156932857163</v>
      </c>
      <c r="FR97" s="39">
        <f t="shared" si="68"/>
        <v>0.29636215737361538</v>
      </c>
      <c r="FS97" s="39">
        <f t="shared" si="68"/>
        <v>0.29041072282184982</v>
      </c>
      <c r="FT97" s="39">
        <f t="shared" si="68"/>
        <v>0.28928997706826776</v>
      </c>
      <c r="FU97" s="39">
        <f t="shared" si="68"/>
        <v>0.28557248591688195</v>
      </c>
      <c r="FV97" s="39">
        <f t="shared" si="68"/>
        <v>0.28934737246753411</v>
      </c>
      <c r="FW97" s="39">
        <f t="shared" si="68"/>
        <v>0.99999999999999989</v>
      </c>
      <c r="FX97" s="39">
        <f t="shared" si="68"/>
        <v>0.2895057029502292</v>
      </c>
      <c r="FY97" s="39">
        <f t="shared" si="68"/>
        <v>0.29520933258819004</v>
      </c>
      <c r="FZ97" s="39">
        <f t="shared" si="57"/>
        <v>0.31429236609141092</v>
      </c>
      <c r="GA97" s="39">
        <f t="shared" si="55"/>
        <v>0.33357535422711304</v>
      </c>
      <c r="GB97" s="39">
        <f t="shared" si="55"/>
        <v>0.35899346001139648</v>
      </c>
      <c r="GC97" s="39">
        <f t="shared" si="51"/>
        <v>0.3905752386298717</v>
      </c>
      <c r="GD97" s="39">
        <f t="shared" si="51"/>
        <v>0.41418199341758988</v>
      </c>
      <c r="GE97" s="39">
        <f t="shared" si="51"/>
        <v>0.43723824867855293</v>
      </c>
      <c r="GF97" s="39">
        <f t="shared" si="51"/>
        <v>0.46332988916326145</v>
      </c>
      <c r="GG97" s="39">
        <f t="shared" si="51"/>
        <v>0.49323519145970962</v>
      </c>
      <c r="GH97" s="39">
        <f t="shared" si="51"/>
        <v>0.51779601620340787</v>
      </c>
      <c r="GI97" s="39">
        <f t="shared" si="51"/>
        <v>0.52359321638092327</v>
      </c>
      <c r="GJ97" s="39">
        <f t="shared" si="72"/>
        <v>11950000000</v>
      </c>
      <c r="GK97" s="39">
        <f t="shared" si="64"/>
        <v>-6.6456575884020728</v>
      </c>
      <c r="GL97" s="39">
        <f t="shared" si="64"/>
        <v>-6.6189438653797321</v>
      </c>
      <c r="GM97" s="39">
        <f t="shared" si="64"/>
        <v>-7.23974852712489</v>
      </c>
      <c r="GN97" s="39">
        <f t="shared" si="64"/>
        <v>-8.2243211954615187</v>
      </c>
      <c r="GO97" s="39">
        <f t="shared" si="64"/>
        <v>-8.6777056041144913</v>
      </c>
      <c r="GP97" s="39">
        <f t="shared" si="64"/>
        <v>-9.3801933514150839</v>
      </c>
      <c r="GQ97" s="39">
        <f t="shared" si="64"/>
        <v>-10.104901794710573</v>
      </c>
      <c r="GR97" s="39">
        <f t="shared" si="64"/>
        <v>-10.563545048473721</v>
      </c>
      <c r="GS97" s="39">
        <f t="shared" si="63"/>
        <v>-10.739747044811729</v>
      </c>
      <c r="GT97" s="39">
        <f t="shared" si="63"/>
        <v>-10.773332258899984</v>
      </c>
      <c r="GU97" s="39">
        <f t="shared" si="63"/>
        <v>-10.88567275795161</v>
      </c>
      <c r="GV97" s="39">
        <f t="shared" si="63"/>
        <v>-10.771609141283069</v>
      </c>
      <c r="GW97" s="39">
        <f t="shared" si="63"/>
        <v>-9.6432746655328714E-16</v>
      </c>
      <c r="GX97" s="39">
        <f t="shared" si="63"/>
        <v>-10.76685753438408</v>
      </c>
      <c r="GY97" s="39">
        <f t="shared" si="63"/>
        <v>-10.597398341621791</v>
      </c>
      <c r="GZ97" s="39">
        <f t="shared" si="63"/>
        <v>-10.053323350354033</v>
      </c>
      <c r="HA97" s="39">
        <f t="shared" si="47"/>
        <v>-9.5361208824224963</v>
      </c>
      <c r="HB97" s="39">
        <f t="shared" si="47"/>
        <v>-8.898269262797605</v>
      </c>
      <c r="HC97" s="39">
        <f t="shared" si="47"/>
        <v>-8.1659058644493037</v>
      </c>
      <c r="HD97" s="39">
        <f t="shared" si="45"/>
        <v>-7.6561757201196539</v>
      </c>
      <c r="HE97" s="39">
        <f t="shared" si="45"/>
        <v>-7.1856370779298375</v>
      </c>
      <c r="HF97" s="39">
        <f t="shared" si="45"/>
        <v>-6.6821936557696091</v>
      </c>
      <c r="HG97" s="39">
        <f t="shared" si="45"/>
        <v>-6.1389188965332062</v>
      </c>
      <c r="HH97" s="39">
        <f t="shared" si="45"/>
        <v>-5.7168259048878491</v>
      </c>
      <c r="HI97" s="39">
        <f t="shared" si="45"/>
        <v>-5.6201197751764722</v>
      </c>
    </row>
    <row r="98" spans="1:217" s="39" customFormat="1">
      <c r="A98" s="44" t="s">
        <v>12</v>
      </c>
      <c r="B98" s="184"/>
      <c r="C98" s="40">
        <v>12</v>
      </c>
      <c r="D98" s="41">
        <v>6.4481114285714289</v>
      </c>
      <c r="E98" s="42">
        <v>6.4710000000000001</v>
      </c>
      <c r="F98" s="42">
        <v>6.665</v>
      </c>
      <c r="G98" s="42">
        <v>6.9009999999999998</v>
      </c>
      <c r="H98" s="42">
        <v>7.0339999999999998</v>
      </c>
      <c r="I98" s="42">
        <v>7.2030000000000003</v>
      </c>
      <c r="J98" s="42">
        <v>7.3929999999999998</v>
      </c>
      <c r="K98" s="42">
        <v>7.5179999999999998</v>
      </c>
      <c r="L98" s="42">
        <v>7.6040000000000001</v>
      </c>
      <c r="M98" s="42">
        <v>7.6669999999999998</v>
      </c>
      <c r="N98" s="42">
        <v>7.766</v>
      </c>
      <c r="O98" s="43">
        <v>7.7779999999999996</v>
      </c>
      <c r="P98" s="44" t="s">
        <v>13</v>
      </c>
      <c r="Q98" s="41">
        <v>7.7759999999999998</v>
      </c>
      <c r="R98" s="42">
        <v>7.7089999999999996</v>
      </c>
      <c r="S98" s="42">
        <v>7.4880000000000004</v>
      </c>
      <c r="T98" s="42">
        <v>7.31</v>
      </c>
      <c r="U98" s="42">
        <v>7.1029999999999998</v>
      </c>
      <c r="V98" s="42">
        <v>6.8860000000000001</v>
      </c>
      <c r="W98" s="42">
        <v>6.7309999999999999</v>
      </c>
      <c r="X98" s="42">
        <v>6.5839999999999996</v>
      </c>
      <c r="Y98" s="42">
        <v>6.423</v>
      </c>
      <c r="Z98" s="42">
        <v>6.2590000000000003</v>
      </c>
      <c r="AA98" s="42">
        <v>6.1429999999999998</v>
      </c>
      <c r="AB98" s="43">
        <v>6.0927623809523803</v>
      </c>
      <c r="AD98" s="44" t="s">
        <v>14</v>
      </c>
      <c r="AE98" s="184"/>
      <c r="AF98" s="40">
        <v>12</v>
      </c>
      <c r="AG98" s="41">
        <v>3.4808447619047618</v>
      </c>
      <c r="AH98" s="42">
        <v>3.4590000000000001</v>
      </c>
      <c r="AI98" s="42">
        <v>3.8069999999999999</v>
      </c>
      <c r="AJ98" s="42">
        <v>4.3609999999999998</v>
      </c>
      <c r="AK98" s="42">
        <v>4.6050000000000004</v>
      </c>
      <c r="AL98" s="42">
        <v>4.9820000000000002</v>
      </c>
      <c r="AM98" s="42">
        <v>5.3860000000000001</v>
      </c>
      <c r="AN98" s="42">
        <v>5.649</v>
      </c>
      <c r="AO98" s="42">
        <v>5.7320000000000002</v>
      </c>
      <c r="AP98" s="42">
        <v>5.7370000000000001</v>
      </c>
      <c r="AQ98" s="42">
        <v>5.7930000000000001</v>
      </c>
      <c r="AR98" s="43">
        <v>5.7190000000000003</v>
      </c>
      <c r="AS98" s="44" t="s">
        <v>15</v>
      </c>
      <c r="AT98" s="41">
        <v>5.7169999999999996</v>
      </c>
      <c r="AU98" s="42">
        <v>5.6260000000000003</v>
      </c>
      <c r="AV98" s="42">
        <v>5.3330000000000002</v>
      </c>
      <c r="AW98" s="42">
        <v>5.0629999999999997</v>
      </c>
      <c r="AX98" s="42">
        <v>4.7220000000000004</v>
      </c>
      <c r="AY98" s="42">
        <v>4.3280000000000003</v>
      </c>
      <c r="AZ98" s="42">
        <v>4.0460000000000003</v>
      </c>
      <c r="BA98" s="42">
        <v>3.7919999999999998</v>
      </c>
      <c r="BB98" s="42">
        <v>3.516</v>
      </c>
      <c r="BC98" s="42">
        <v>3.2149999999999999</v>
      </c>
      <c r="BD98" s="42">
        <v>2.96</v>
      </c>
      <c r="BE98" s="43">
        <v>2.9077276190476189</v>
      </c>
      <c r="BH98" s="118" t="str">
        <f t="shared" si="75"/>
        <v>6.44811142857143+3.48084476190476i</v>
      </c>
      <c r="BI98" s="118" t="str">
        <f t="shared" si="75"/>
        <v>6.471+3.459i</v>
      </c>
      <c r="BJ98" s="118" t="str">
        <f t="shared" si="75"/>
        <v>6.665+3.807i</v>
      </c>
      <c r="BK98" s="118" t="str">
        <f t="shared" si="75"/>
        <v>6.901+4.361i</v>
      </c>
      <c r="BL98" s="118" t="str">
        <f t="shared" si="75"/>
        <v>7.034+4.605i</v>
      </c>
      <c r="BM98" s="118" t="str">
        <f t="shared" si="74"/>
        <v>7.203+4.982i</v>
      </c>
      <c r="BN98" s="118" t="str">
        <f t="shared" si="74"/>
        <v>7.393+5.386i</v>
      </c>
      <c r="BO98" s="118" t="str">
        <f t="shared" si="74"/>
        <v>7.518+5.649i</v>
      </c>
      <c r="BP98" s="118" t="str">
        <f t="shared" si="74"/>
        <v>7.604+5.732i</v>
      </c>
      <c r="BQ98" s="118" t="str">
        <f t="shared" si="74"/>
        <v>7.667+5.737i</v>
      </c>
      <c r="BR98" s="118" t="str">
        <f t="shared" si="74"/>
        <v>7.766+5.793i</v>
      </c>
      <c r="BS98" s="118" t="str">
        <f t="shared" si="74"/>
        <v>7.778+5.719i</v>
      </c>
      <c r="BT98" s="118" t="e">
        <f t="shared" si="76"/>
        <v>#VALUE!</v>
      </c>
      <c r="BU98" s="118" t="str">
        <f t="shared" si="76"/>
        <v>7.776+5.717i</v>
      </c>
      <c r="BV98" s="118" t="str">
        <f t="shared" si="76"/>
        <v>7.709+5.626i</v>
      </c>
      <c r="BW98" s="118" t="str">
        <f t="shared" si="76"/>
        <v>7.488+5.333i</v>
      </c>
      <c r="BX98" s="118" t="str">
        <f t="shared" si="76"/>
        <v>7.31+5.063i</v>
      </c>
      <c r="BY98" s="118" t="str">
        <f t="shared" si="76"/>
        <v>7.103+4.722i</v>
      </c>
      <c r="BZ98" s="118" t="str">
        <f t="shared" si="46"/>
        <v>6.886+4.328i</v>
      </c>
      <c r="CA98" s="118" t="str">
        <f t="shared" si="46"/>
        <v>6.731+4.046i</v>
      </c>
      <c r="CB98" s="118" t="str">
        <f t="shared" si="46"/>
        <v>6.584+3.792i</v>
      </c>
      <c r="CC98" s="118" t="str">
        <f t="shared" si="44"/>
        <v>6.423+3.516i</v>
      </c>
      <c r="CD98" s="118" t="str">
        <f t="shared" si="44"/>
        <v>6.259+3.215i</v>
      </c>
      <c r="CE98" s="118" t="str">
        <f t="shared" si="44"/>
        <v>6.143+2.96i</v>
      </c>
      <c r="CF98" s="118" t="str">
        <f t="shared" si="44"/>
        <v>6.09276238095238+2.90772761904762i</v>
      </c>
      <c r="CG98" s="118" t="str">
        <f t="shared" si="44"/>
        <v>0</v>
      </c>
      <c r="CH98" s="39">
        <f t="shared" si="69"/>
        <v>12000000000</v>
      </c>
      <c r="CI98" s="121">
        <f t="shared" si="70"/>
        <v>1.4982079306677973</v>
      </c>
      <c r="CJ98" s="121" t="str">
        <f t="shared" si="67"/>
        <v>9.66061168011538+5.21502922770917i</v>
      </c>
      <c r="CK98" s="121" t="str">
        <f t="shared" si="67"/>
        <v>9.69490351935132+5.18230123217991i</v>
      </c>
      <c r="CL98" s="121" t="str">
        <f t="shared" si="67"/>
        <v>9.98555585790087+5.7036775920523i</v>
      </c>
      <c r="CM98" s="121" t="str">
        <f t="shared" si="67"/>
        <v>10.3391329295385+6.53368478564226i</v>
      </c>
      <c r="CN98" s="121" t="str">
        <f t="shared" si="67"/>
        <v>10.5383945843173+6.89924752072521i</v>
      </c>
      <c r="CO98" s="121" t="str">
        <f t="shared" si="67"/>
        <v>10.7915917246001+7.46407191058697i</v>
      </c>
      <c r="CP98" s="121" t="str">
        <f t="shared" si="67"/>
        <v>11.076251231427+8.06934791457676i</v>
      </c>
      <c r="CQ98" s="121" t="str">
        <f t="shared" si="67"/>
        <v>11.2635272227605+8.46337660034239i</v>
      </c>
      <c r="CR98" s="121" t="str">
        <f t="shared" si="67"/>
        <v>11.3923731047979+8.58772785858782i</v>
      </c>
      <c r="CS98" s="121" t="str">
        <f t="shared" si="67"/>
        <v>11.48676020443+8.59521889824115i</v>
      </c>
      <c r="CT98" s="121" t="str">
        <f t="shared" si="67"/>
        <v>11.6350827895661+8.67911854235855i</v>
      </c>
      <c r="CU98" s="121" t="str">
        <f t="shared" si="67"/>
        <v>11.6530612847341+8.56825115548913i</v>
      </c>
      <c r="CV98" s="121" t="e">
        <f t="shared" si="67"/>
        <v>#VALUE!</v>
      </c>
      <c r="CW98" s="121" t="str">
        <f t="shared" si="67"/>
        <v>11.6500648688728+8.5652547396278i</v>
      </c>
      <c r="CX98" s="121" t="str">
        <f t="shared" si="67"/>
        <v>11.549684937518+8.42891781793703i</v>
      </c>
      <c r="CY98" s="121" t="str">
        <f t="shared" si="56"/>
        <v>11.2185809848405+7.98994289425136i</v>
      </c>
      <c r="CZ98" s="121" t="str">
        <f t="shared" si="52"/>
        <v>10.9518999731816+7.58542675297106i</v>
      </c>
      <c r="DA98" s="121" t="str">
        <f t="shared" si="52"/>
        <v>10.6417709315334+7.07453784861334i</v>
      </c>
      <c r="DB98" s="121" t="str">
        <f t="shared" si="48"/>
        <v>10.3166598105785+6.48424392393023i</v>
      </c>
      <c r="DC98" s="121" t="str">
        <f t="shared" si="48"/>
        <v>10.0844375813249+6.06174928748191i</v>
      </c>
      <c r="DD98" s="121" t="str">
        <f t="shared" si="48"/>
        <v>9.86420101551678+5.68120447309229i</v>
      </c>
      <c r="DE98" s="121" t="str">
        <f t="shared" ref="DE98:DH161" si="77">IMPRODUCT(CC98, $CI98)</f>
        <v>9.62298953867926+5.26769908422798i</v>
      </c>
      <c r="DF98" s="121" t="str">
        <f t="shared" si="77"/>
        <v>9.37728343804974+4.81673849709697i</v>
      </c>
      <c r="DG98" s="121" t="str">
        <f t="shared" si="77"/>
        <v>9.20349131809228+4.43469547477668i</v>
      </c>
      <c r="DH98" s="121" t="str">
        <f t="shared" si="77"/>
        <v>9.12822491881727+4.35638057907894i</v>
      </c>
      <c r="DI98" s="121"/>
      <c r="DK98" s="39">
        <f t="shared" ref="DK98:DY114" si="78">IMREAL(CJ98)</f>
        <v>9.6606116801153803</v>
      </c>
      <c r="DL98" s="39">
        <f t="shared" si="78"/>
        <v>9.6949035193513193</v>
      </c>
      <c r="DM98" s="39">
        <f t="shared" si="78"/>
        <v>9.9855558579008701</v>
      </c>
      <c r="DN98" s="39">
        <f t="shared" si="78"/>
        <v>10.339132929538501</v>
      </c>
      <c r="DO98" s="39">
        <f t="shared" si="78"/>
        <v>10.538394584317301</v>
      </c>
      <c r="DP98" s="39">
        <f t="shared" si="78"/>
        <v>10.791591724600099</v>
      </c>
      <c r="DQ98" s="39">
        <f t="shared" si="78"/>
        <v>11.076251231426999</v>
      </c>
      <c r="DR98" s="39">
        <f t="shared" si="78"/>
        <v>11.2635272227605</v>
      </c>
      <c r="DS98" s="39">
        <f t="shared" si="78"/>
        <v>11.392373104797899</v>
      </c>
      <c r="DT98" s="39">
        <f t="shared" si="78"/>
        <v>11.48676020443</v>
      </c>
      <c r="DU98" s="39">
        <f t="shared" si="78"/>
        <v>11.6350827895661</v>
      </c>
      <c r="DV98" s="39">
        <f t="shared" si="78"/>
        <v>11.6530612847341</v>
      </c>
      <c r="DW98" s="39" t="e">
        <f t="shared" si="78"/>
        <v>#VALUE!</v>
      </c>
      <c r="DX98" s="39">
        <f t="shared" si="78"/>
        <v>11.6500648688728</v>
      </c>
      <c r="DY98" s="39">
        <f t="shared" si="78"/>
        <v>11.549684937518</v>
      </c>
      <c r="DZ98" s="39">
        <f t="shared" si="65"/>
        <v>11.2185809848405</v>
      </c>
      <c r="EA98" s="39">
        <f t="shared" si="53"/>
        <v>10.9518999731816</v>
      </c>
      <c r="EB98" s="39">
        <f t="shared" si="53"/>
        <v>10.641770931533401</v>
      </c>
      <c r="EC98" s="39">
        <f t="shared" si="49"/>
        <v>10.3166598105785</v>
      </c>
      <c r="ED98" s="39">
        <f t="shared" si="49"/>
        <v>10.084437581324901</v>
      </c>
      <c r="EE98" s="39">
        <f t="shared" si="49"/>
        <v>9.8642010155167803</v>
      </c>
      <c r="EF98" s="39">
        <f t="shared" ref="EF98:EI161" si="79">IMREAL(DE98)</f>
        <v>9.6229895386792599</v>
      </c>
      <c r="EG98" s="39">
        <f t="shared" si="79"/>
        <v>9.3772834380497407</v>
      </c>
      <c r="EH98" s="39">
        <f t="shared" si="79"/>
        <v>9.2034913180922793</v>
      </c>
      <c r="EI98" s="39">
        <f t="shared" si="79"/>
        <v>9.1282249188172706</v>
      </c>
      <c r="EK98" s="39">
        <f t="shared" si="73"/>
        <v>5.2150292277091701</v>
      </c>
      <c r="EL98" s="39">
        <f t="shared" si="71"/>
        <v>5.1823012321799098</v>
      </c>
      <c r="EM98" s="39">
        <f t="shared" si="71"/>
        <v>5.7036775920523004</v>
      </c>
      <c r="EN98" s="39">
        <f t="shared" si="71"/>
        <v>6.5336847856422597</v>
      </c>
      <c r="EO98" s="39">
        <f t="shared" si="71"/>
        <v>6.8992475207252104</v>
      </c>
      <c r="EP98" s="39">
        <f t="shared" si="71"/>
        <v>7.4640719105869699</v>
      </c>
      <c r="EQ98" s="39">
        <f t="shared" si="71"/>
        <v>8.0693479145767597</v>
      </c>
      <c r="ER98" s="39">
        <f t="shared" si="71"/>
        <v>8.4633766003423894</v>
      </c>
      <c r="ES98" s="39">
        <f t="shared" si="71"/>
        <v>8.5877278585878205</v>
      </c>
      <c r="ET98" s="39">
        <f t="shared" si="71"/>
        <v>8.5952188982411499</v>
      </c>
      <c r="EU98" s="39">
        <f t="shared" si="71"/>
        <v>8.67911854235855</v>
      </c>
      <c r="EV98" s="39">
        <f t="shared" si="71"/>
        <v>8.5682511554891292</v>
      </c>
      <c r="EW98" s="39" t="e">
        <f t="shared" si="71"/>
        <v>#VALUE!</v>
      </c>
      <c r="EX98" s="39">
        <f t="shared" si="71"/>
        <v>8.5652547396278003</v>
      </c>
      <c r="EY98" s="39">
        <f t="shared" si="61"/>
        <v>8.4289178179370303</v>
      </c>
      <c r="EZ98" s="39">
        <f t="shared" si="61"/>
        <v>7.9899428942513602</v>
      </c>
      <c r="FA98" s="39">
        <f t="shared" si="61"/>
        <v>7.5854267529710597</v>
      </c>
      <c r="FB98" s="39">
        <f t="shared" si="54"/>
        <v>7.0745378486133399</v>
      </c>
      <c r="FC98" s="39">
        <f t="shared" si="50"/>
        <v>6.4842439239302303</v>
      </c>
      <c r="FD98" s="39">
        <f t="shared" si="50"/>
        <v>6.0617492874819101</v>
      </c>
      <c r="FE98" s="39">
        <f t="shared" si="50"/>
        <v>5.6812044730922899</v>
      </c>
      <c r="FF98" s="39">
        <f t="shared" ref="FF98:FI161" si="80">IMAGINARY(DE98)</f>
        <v>5.2676990842279796</v>
      </c>
      <c r="FG98" s="39">
        <f t="shared" si="80"/>
        <v>4.8167384970969698</v>
      </c>
      <c r="FH98" s="39">
        <f t="shared" si="80"/>
        <v>4.4346954747766798</v>
      </c>
      <c r="FI98" s="39">
        <f t="shared" si="80"/>
        <v>4.3563805790789401</v>
      </c>
      <c r="FK98" s="39">
        <f t="shared" si="68"/>
        <v>0.46829871714589688</v>
      </c>
      <c r="FL98" s="39">
        <f t="shared" si="68"/>
        <v>0.46951303244144776</v>
      </c>
      <c r="FM98" s="39">
        <f t="shared" si="68"/>
        <v>0.43687848391688883</v>
      </c>
      <c r="FN98" s="39">
        <f t="shared" si="68"/>
        <v>0.39014029158070918</v>
      </c>
      <c r="FO98" s="39">
        <f t="shared" si="68"/>
        <v>0.37045418501576471</v>
      </c>
      <c r="FP98" s="39">
        <f t="shared" si="68"/>
        <v>0.34258534734436846</v>
      </c>
      <c r="FQ98" s="39">
        <f t="shared" si="68"/>
        <v>0.31501059746925969</v>
      </c>
      <c r="FR98" s="39">
        <f t="shared" si="68"/>
        <v>0.2983639239724617</v>
      </c>
      <c r="FS98" s="39">
        <f t="shared" si="68"/>
        <v>0.29266526621436745</v>
      </c>
      <c r="FT98" s="39">
        <f t="shared" si="68"/>
        <v>0.29151434357642109</v>
      </c>
      <c r="FU98" s="39">
        <f t="shared" si="68"/>
        <v>0.28719158972251047</v>
      </c>
      <c r="FV98" s="39">
        <f t="shared" si="68"/>
        <v>0.29090924297900184</v>
      </c>
      <c r="FW98" s="39" t="e">
        <f t="shared" si="68"/>
        <v>#VALUE!</v>
      </c>
      <c r="FX98" s="39">
        <f t="shared" si="68"/>
        <v>0.29104313882615473</v>
      </c>
      <c r="FY98" s="39">
        <f t="shared" si="68"/>
        <v>0.29686604183595489</v>
      </c>
      <c r="FZ98" s="39">
        <f t="shared" si="57"/>
        <v>0.3166211118898305</v>
      </c>
      <c r="GA98" s="39">
        <f t="shared" si="55"/>
        <v>0.33570633212104223</v>
      </c>
      <c r="GB98" s="39">
        <f t="shared" si="55"/>
        <v>0.36126732315954202</v>
      </c>
      <c r="GC98" s="39">
        <f t="shared" si="51"/>
        <v>0.39281746224502023</v>
      </c>
      <c r="GD98" s="39">
        <f t="shared" si="51"/>
        <v>0.41695276747458665</v>
      </c>
      <c r="GE98" s="39">
        <f t="shared" si="51"/>
        <v>0.43993667584483637</v>
      </c>
      <c r="GF98" s="39">
        <f t="shared" ref="GF98:GI161" si="81">(SQRT((EF98-$FK$15)^2 + FF98^2))/(SQRT(EF98+$FK$15)^2+FF98^2)</f>
        <v>0.46604571701457248</v>
      </c>
      <c r="GG98" s="39">
        <f t="shared" si="81"/>
        <v>0.49537601849039753</v>
      </c>
      <c r="GH98" s="39">
        <f t="shared" si="81"/>
        <v>0.52030968471477912</v>
      </c>
      <c r="GI98" s="39">
        <f t="shared" si="81"/>
        <v>0.52624816982840295</v>
      </c>
      <c r="GJ98" s="39">
        <f t="shared" si="72"/>
        <v>12000000000</v>
      </c>
      <c r="GK98" s="39">
        <f t="shared" si="64"/>
        <v>-6.5895406383887742</v>
      </c>
      <c r="GL98" s="39">
        <f t="shared" si="64"/>
        <v>-6.567046967260767</v>
      </c>
      <c r="GM98" s="39">
        <f t="shared" si="64"/>
        <v>-7.1927868717168666</v>
      </c>
      <c r="GN98" s="39">
        <f t="shared" si="64"/>
        <v>-8.1755839157038093</v>
      </c>
      <c r="GO98" s="39">
        <f t="shared" si="64"/>
        <v>-8.6253098927029797</v>
      </c>
      <c r="GP98" s="39">
        <f t="shared" si="64"/>
        <v>-9.3046243220728382</v>
      </c>
      <c r="GQ98" s="39">
        <f t="shared" si="64"/>
        <v>-10.033496711826766</v>
      </c>
      <c r="GR98" s="39">
        <f t="shared" si="64"/>
        <v>-10.505073796028855</v>
      </c>
      <c r="GS98" s="39">
        <f t="shared" si="63"/>
        <v>-10.672576339607932</v>
      </c>
      <c r="GT98" s="39">
        <f t="shared" si="63"/>
        <v>-10.706801429911705</v>
      </c>
      <c r="GU98" s="39">
        <f t="shared" si="63"/>
        <v>-10.836565647270644</v>
      </c>
      <c r="GV98" s="39">
        <f t="shared" si="63"/>
        <v>-10.72484959630285</v>
      </c>
      <c r="GW98" s="39" t="e">
        <f t="shared" si="63"/>
        <v>#VALUE!</v>
      </c>
      <c r="GX98" s="39">
        <f t="shared" si="63"/>
        <v>-10.720852689998317</v>
      </c>
      <c r="GY98" s="39">
        <f t="shared" si="63"/>
        <v>-10.548789560152034</v>
      </c>
      <c r="GZ98" s="39">
        <f t="shared" ref="GZ98:HC161" si="82">20*LOG(FZ98)</f>
        <v>-9.9892026061777432</v>
      </c>
      <c r="HA98" s="39">
        <f t="shared" si="47"/>
        <v>-9.4808093395144706</v>
      </c>
      <c r="HB98" s="39">
        <f t="shared" si="47"/>
        <v>-8.8434263769034089</v>
      </c>
      <c r="HC98" s="39">
        <f t="shared" si="47"/>
        <v>-8.1161842879620512</v>
      </c>
      <c r="HD98" s="39">
        <f t="shared" si="45"/>
        <v>-7.5982627847914577</v>
      </c>
      <c r="HE98" s="39">
        <f t="shared" si="45"/>
        <v>-7.1321966207455372</v>
      </c>
      <c r="HF98" s="39">
        <f t="shared" si="45"/>
        <v>-6.6314295772171761</v>
      </c>
      <c r="HG98" s="39">
        <f t="shared" si="45"/>
        <v>-6.1013004349949052</v>
      </c>
      <c r="HH98" s="39">
        <f t="shared" si="45"/>
        <v>-5.6747618069286601</v>
      </c>
      <c r="HI98" s="39">
        <f t="shared" si="45"/>
        <v>-5.5761880306241345</v>
      </c>
    </row>
    <row r="99" spans="1:217" s="39" customFormat="1">
      <c r="A99" s="20"/>
      <c r="B99" s="184"/>
      <c r="C99" s="40">
        <v>12.05</v>
      </c>
      <c r="D99" s="41">
        <v>6.4357366666666671</v>
      </c>
      <c r="E99" s="42">
        <v>6.468</v>
      </c>
      <c r="F99" s="42">
        <v>6.6589999999999998</v>
      </c>
      <c r="G99" s="42">
        <v>6.9039999999999999</v>
      </c>
      <c r="H99" s="42">
        <v>7.0309999999999997</v>
      </c>
      <c r="I99" s="42">
        <v>7.2050000000000001</v>
      </c>
      <c r="J99" s="42">
        <v>7.3929999999999998</v>
      </c>
      <c r="K99" s="42">
        <v>7.516</v>
      </c>
      <c r="L99" s="42">
        <v>7.5960000000000001</v>
      </c>
      <c r="M99" s="42">
        <v>7.66</v>
      </c>
      <c r="N99" s="42">
        <v>7.7549999999999999</v>
      </c>
      <c r="O99" s="43">
        <v>7.7670000000000003</v>
      </c>
      <c r="P99" s="20"/>
      <c r="Q99" s="41">
        <v>7.7670000000000003</v>
      </c>
      <c r="R99" s="42">
        <v>7.6989999999999998</v>
      </c>
      <c r="S99" s="42">
        <v>7.4870000000000001</v>
      </c>
      <c r="T99" s="42">
        <v>7.3049999999999997</v>
      </c>
      <c r="U99" s="42">
        <v>7.1040000000000001</v>
      </c>
      <c r="V99" s="42">
        <v>6.8869999999999996</v>
      </c>
      <c r="W99" s="42">
        <v>6.7329999999999997</v>
      </c>
      <c r="X99" s="42">
        <v>6.5860000000000003</v>
      </c>
      <c r="Y99" s="42">
        <v>6.4260000000000002</v>
      </c>
      <c r="Z99" s="42">
        <v>6.2560000000000002</v>
      </c>
      <c r="AA99" s="42">
        <v>6.1429999999999998</v>
      </c>
      <c r="AB99" s="43">
        <v>6.0884933333333331</v>
      </c>
      <c r="AD99" s="20"/>
      <c r="AE99" s="184"/>
      <c r="AF99" s="40">
        <v>12.05</v>
      </c>
      <c r="AG99" s="41">
        <v>3.4688533333333336</v>
      </c>
      <c r="AH99" s="42">
        <v>3.4489999999999998</v>
      </c>
      <c r="AI99" s="42">
        <v>3.794</v>
      </c>
      <c r="AJ99" s="42">
        <v>4.343</v>
      </c>
      <c r="AK99" s="42">
        <v>4.5869999999999997</v>
      </c>
      <c r="AL99" s="42">
        <v>4.9669999999999996</v>
      </c>
      <c r="AM99" s="42">
        <v>5.3739999999999997</v>
      </c>
      <c r="AN99" s="42">
        <v>5.6310000000000002</v>
      </c>
      <c r="AO99" s="42">
        <v>5.718</v>
      </c>
      <c r="AP99" s="42">
        <v>5.73</v>
      </c>
      <c r="AQ99" s="42">
        <v>5.7809999999999997</v>
      </c>
      <c r="AR99" s="43">
        <v>5.7069999999999999</v>
      </c>
      <c r="AS99" s="20"/>
      <c r="AT99" s="41">
        <v>5.7050000000000001</v>
      </c>
      <c r="AU99" s="42">
        <v>5.6150000000000002</v>
      </c>
      <c r="AV99" s="42">
        <v>5.3280000000000003</v>
      </c>
      <c r="AW99" s="42">
        <v>5.0510000000000002</v>
      </c>
      <c r="AX99" s="42">
        <v>4.71</v>
      </c>
      <c r="AY99" s="42">
        <v>4.3179999999999996</v>
      </c>
      <c r="AZ99" s="42">
        <v>4.0350000000000001</v>
      </c>
      <c r="BA99" s="42">
        <v>3.7770000000000001</v>
      </c>
      <c r="BB99" s="42">
        <v>3.5059999999999998</v>
      </c>
      <c r="BC99" s="42">
        <v>3.2010000000000001</v>
      </c>
      <c r="BD99" s="42">
        <v>2.95</v>
      </c>
      <c r="BE99" s="43">
        <v>2.9040300000000001</v>
      </c>
      <c r="BH99" s="118" t="str">
        <f t="shared" si="75"/>
        <v>6.43573666666667+3.46885333333333i</v>
      </c>
      <c r="BI99" s="118" t="str">
        <f t="shared" si="75"/>
        <v>6.468+3.449i</v>
      </c>
      <c r="BJ99" s="118" t="str">
        <f t="shared" si="75"/>
        <v>6.659+3.794i</v>
      </c>
      <c r="BK99" s="118" t="str">
        <f t="shared" si="75"/>
        <v>6.904+4.343i</v>
      </c>
      <c r="BL99" s="118" t="str">
        <f t="shared" si="75"/>
        <v>7.031+4.587i</v>
      </c>
      <c r="BM99" s="118" t="str">
        <f t="shared" si="74"/>
        <v>7.205+4.967i</v>
      </c>
      <c r="BN99" s="118" t="str">
        <f t="shared" si="74"/>
        <v>7.393+5.374i</v>
      </c>
      <c r="BO99" s="118" t="str">
        <f t="shared" si="74"/>
        <v>7.516+5.631i</v>
      </c>
      <c r="BP99" s="118" t="str">
        <f t="shared" si="74"/>
        <v>7.596+5.718i</v>
      </c>
      <c r="BQ99" s="118" t="str">
        <f t="shared" si="74"/>
        <v>7.66+5.73i</v>
      </c>
      <c r="BR99" s="118" t="str">
        <f t="shared" si="74"/>
        <v>7.755+5.781i</v>
      </c>
      <c r="BS99" s="118" t="str">
        <f t="shared" si="74"/>
        <v>7.767+5.707i</v>
      </c>
      <c r="BT99" s="118" t="str">
        <f t="shared" si="76"/>
        <v>0</v>
      </c>
      <c r="BU99" s="118" t="str">
        <f t="shared" si="76"/>
        <v>7.767+5.705i</v>
      </c>
      <c r="BV99" s="118" t="str">
        <f t="shared" si="76"/>
        <v>7.699+5.615i</v>
      </c>
      <c r="BW99" s="118" t="str">
        <f t="shared" si="76"/>
        <v>7.487+5.328i</v>
      </c>
      <c r="BX99" s="118" t="str">
        <f t="shared" si="76"/>
        <v>7.305+5.051i</v>
      </c>
      <c r="BY99" s="118" t="str">
        <f t="shared" si="76"/>
        <v>7.104+4.71i</v>
      </c>
      <c r="BZ99" s="118" t="str">
        <f t="shared" si="46"/>
        <v>6.887+4.318i</v>
      </c>
      <c r="CA99" s="118" t="str">
        <f t="shared" si="46"/>
        <v>6.733+4.035i</v>
      </c>
      <c r="CB99" s="118" t="str">
        <f t="shared" si="46"/>
        <v>6.586+3.777i</v>
      </c>
      <c r="CC99" s="118" t="str">
        <f t="shared" si="44"/>
        <v>6.426+3.506i</v>
      </c>
      <c r="CD99" s="118" t="str">
        <f t="shared" si="44"/>
        <v>6.256+3.201i</v>
      </c>
      <c r="CE99" s="118" t="str">
        <f t="shared" si="44"/>
        <v>6.143+2.95i</v>
      </c>
      <c r="CF99" s="118" t="str">
        <f t="shared" si="44"/>
        <v>6.08849333333333+2.90403i</v>
      </c>
      <c r="CG99" s="118" t="str">
        <f t="shared" si="44"/>
        <v>0</v>
      </c>
      <c r="CH99" s="39">
        <f t="shared" si="69"/>
        <v>12050000000</v>
      </c>
      <c r="CI99" s="121">
        <f t="shared" si="70"/>
        <v>1.4919913002500886</v>
      </c>
      <c r="CJ99" s="121" t="str">
        <f t="shared" ref="CJ99:CX115" si="83">IMPRODUCT(BH99, $CI99)</f>
        <v>9.60206311736718+5.17549899517685i</v>
      </c>
      <c r="CK99" s="121" t="str">
        <f t="shared" si="83"/>
        <v>9.65019973001757+5.14587799456256i</v>
      </c>
      <c r="CL99" s="121" t="str">
        <f t="shared" si="83"/>
        <v>9.93517006836534+5.66061499314884i</v>
      </c>
      <c r="CM99" s="121" t="str">
        <f t="shared" si="83"/>
        <v>10.3007079369266+6.47971821698613i</v>
      </c>
      <c r="CN99" s="121" t="str">
        <f t="shared" si="83"/>
        <v>10.4901908320584+6.84376409424716i</v>
      </c>
      <c r="CO99" s="121" t="str">
        <f t="shared" si="83"/>
        <v>10.7497973183019+7.41072078834219i</v>
      </c>
      <c r="CP99" s="121" t="str">
        <f t="shared" si="83"/>
        <v>11.0302916827489+8.01796124754398i</v>
      </c>
      <c r="CQ99" s="121" t="str">
        <f t="shared" si="83"/>
        <v>11.2138066126797+8.40140301170825i</v>
      </c>
      <c r="CR99" s="121" t="str">
        <f t="shared" si="83"/>
        <v>11.3331659166997+8.53120625483001i</v>
      </c>
      <c r="CS99" s="121" t="str">
        <f t="shared" si="83"/>
        <v>11.4286533599157+8.54911015043301i</v>
      </c>
      <c r="CT99" s="121" t="str">
        <f t="shared" si="83"/>
        <v>11.5703925334394+8.62520170674576i</v>
      </c>
      <c r="CU99" s="121" t="str">
        <f t="shared" si="83"/>
        <v>11.5882964290424+8.51479435052726i</v>
      </c>
      <c r="CV99" s="121" t="str">
        <f t="shared" si="83"/>
        <v>0</v>
      </c>
      <c r="CW99" s="121" t="str">
        <f t="shared" si="83"/>
        <v>11.5882964290424+8.51181036792676i</v>
      </c>
      <c r="CX99" s="121" t="str">
        <f t="shared" si="83"/>
        <v>11.4868410206254+8.37753115090425i</v>
      </c>
      <c r="CY99" s="121" t="str">
        <f t="shared" si="56"/>
        <v>11.1705388649724+7.94932964773247i</v>
      </c>
      <c r="CZ99" s="121" t="str">
        <f t="shared" si="52"/>
        <v>10.8989964483269+7.5360480575632i</v>
      </c>
      <c r="DA99" s="121" t="str">
        <f t="shared" si="52"/>
        <v>10.5991061969766+7.02727902417792i</v>
      </c>
      <c r="DB99" s="121" t="str">
        <f t="shared" si="52"/>
        <v>10.2753440848224+6.44241843447988i</v>
      </c>
      <c r="DC99" s="121" t="str">
        <f t="shared" si="52"/>
        <v>10.0455774245838+6.02018489650911i</v>
      </c>
      <c r="DD99" s="121" t="str">
        <f t="shared" si="52"/>
        <v>9.82625470344708+5.63525114104459i</v>
      </c>
      <c r="DE99" s="121" t="str">
        <f t="shared" si="77"/>
        <v>9.58753609540707+5.23092149867681i</v>
      </c>
      <c r="DF99" s="121" t="str">
        <f t="shared" si="77"/>
        <v>9.33389757436455+4.77586415210053i</v>
      </c>
      <c r="DG99" s="121" t="str">
        <f t="shared" si="77"/>
        <v>9.16530255743629+4.40137433573776i</v>
      </c>
      <c r="DH99" s="121" t="str">
        <f t="shared" si="77"/>
        <v>9.08397908496399+4.33278749566526i</v>
      </c>
      <c r="DI99" s="121"/>
      <c r="DK99" s="39">
        <f t="shared" si="78"/>
        <v>9.6020631173671802</v>
      </c>
      <c r="DL99" s="39">
        <f t="shared" si="78"/>
        <v>9.6501997300175706</v>
      </c>
      <c r="DM99" s="39">
        <f t="shared" si="78"/>
        <v>9.9351700683653394</v>
      </c>
      <c r="DN99" s="39">
        <f t="shared" si="78"/>
        <v>10.300707936926599</v>
      </c>
      <c r="DO99" s="39">
        <f t="shared" si="78"/>
        <v>10.490190832058399</v>
      </c>
      <c r="DP99" s="39">
        <f t="shared" si="78"/>
        <v>10.7497973183019</v>
      </c>
      <c r="DQ99" s="39">
        <f t="shared" si="78"/>
        <v>11.030291682748899</v>
      </c>
      <c r="DR99" s="39">
        <f t="shared" si="78"/>
        <v>11.213806612679701</v>
      </c>
      <c r="DS99" s="39">
        <f t="shared" si="78"/>
        <v>11.3331659166997</v>
      </c>
      <c r="DT99" s="39">
        <f t="shared" si="78"/>
        <v>11.4286533599157</v>
      </c>
      <c r="DU99" s="39">
        <f t="shared" si="78"/>
        <v>11.570392533439399</v>
      </c>
      <c r="DV99" s="39">
        <f t="shared" si="78"/>
        <v>11.5882964290424</v>
      </c>
      <c r="DW99" s="39">
        <f t="shared" si="78"/>
        <v>0</v>
      </c>
      <c r="DX99" s="39">
        <f t="shared" si="78"/>
        <v>11.5882964290424</v>
      </c>
      <c r="DY99" s="39">
        <f t="shared" si="78"/>
        <v>11.4868410206254</v>
      </c>
      <c r="DZ99" s="39">
        <f t="shared" si="65"/>
        <v>11.1705388649724</v>
      </c>
      <c r="EA99" s="39">
        <f t="shared" si="53"/>
        <v>10.8989964483269</v>
      </c>
      <c r="EB99" s="39">
        <f t="shared" si="53"/>
        <v>10.599106196976599</v>
      </c>
      <c r="EC99" s="39">
        <f t="shared" si="53"/>
        <v>10.2753440848224</v>
      </c>
      <c r="ED99" s="39">
        <f t="shared" si="53"/>
        <v>10.045577424583801</v>
      </c>
      <c r="EE99" s="39">
        <f t="shared" si="53"/>
        <v>9.8262547034470806</v>
      </c>
      <c r="EF99" s="39">
        <f t="shared" si="79"/>
        <v>9.5875360954070707</v>
      </c>
      <c r="EG99" s="39">
        <f t="shared" si="79"/>
        <v>9.3338975743645491</v>
      </c>
      <c r="EH99" s="39">
        <f t="shared" si="79"/>
        <v>9.1653025574362896</v>
      </c>
      <c r="EI99" s="39">
        <f t="shared" si="79"/>
        <v>9.0839790849639908</v>
      </c>
      <c r="EK99" s="39">
        <f t="shared" si="73"/>
        <v>5.1754989951768504</v>
      </c>
      <c r="EL99" s="39">
        <f t="shared" si="71"/>
        <v>5.1458779945625599</v>
      </c>
      <c r="EM99" s="39">
        <f t="shared" si="71"/>
        <v>5.6606149931488403</v>
      </c>
      <c r="EN99" s="39">
        <f t="shared" si="71"/>
        <v>6.4797182169861296</v>
      </c>
      <c r="EO99" s="39">
        <f t="shared" si="71"/>
        <v>6.8437640942471596</v>
      </c>
      <c r="EP99" s="39">
        <f t="shared" si="71"/>
        <v>7.4107207883421902</v>
      </c>
      <c r="EQ99" s="39">
        <f t="shared" si="71"/>
        <v>8.0179612475439797</v>
      </c>
      <c r="ER99" s="39">
        <f t="shared" si="71"/>
        <v>8.4014030117082505</v>
      </c>
      <c r="ES99" s="39">
        <f t="shared" si="71"/>
        <v>8.5312062548300105</v>
      </c>
      <c r="ET99" s="39">
        <f t="shared" si="71"/>
        <v>8.5491101504330107</v>
      </c>
      <c r="EU99" s="39">
        <f t="shared" si="71"/>
        <v>8.6252017067457594</v>
      </c>
      <c r="EV99" s="39">
        <f t="shared" si="71"/>
        <v>8.5147943505272607</v>
      </c>
      <c r="EW99" s="39">
        <f t="shared" si="71"/>
        <v>0</v>
      </c>
      <c r="EX99" s="39">
        <f t="shared" si="71"/>
        <v>8.5118103679267598</v>
      </c>
      <c r="EY99" s="39">
        <f t="shared" si="61"/>
        <v>8.3775311509042503</v>
      </c>
      <c r="EZ99" s="39">
        <f t="shared" si="61"/>
        <v>7.94932964773247</v>
      </c>
      <c r="FA99" s="39">
        <f t="shared" si="61"/>
        <v>7.5360480575631996</v>
      </c>
      <c r="FB99" s="39">
        <f t="shared" si="54"/>
        <v>7.0272790241779202</v>
      </c>
      <c r="FC99" s="39">
        <f t="shared" si="54"/>
        <v>6.4424184344798796</v>
      </c>
      <c r="FD99" s="39">
        <f t="shared" si="54"/>
        <v>6.02018489650911</v>
      </c>
      <c r="FE99" s="39">
        <f t="shared" si="54"/>
        <v>5.6352511410445896</v>
      </c>
      <c r="FF99" s="39">
        <f t="shared" si="80"/>
        <v>5.2309214986768104</v>
      </c>
      <c r="FG99" s="39">
        <f t="shared" si="80"/>
        <v>4.7758641521005298</v>
      </c>
      <c r="FH99" s="39">
        <f t="shared" si="80"/>
        <v>4.4013743357377599</v>
      </c>
      <c r="FI99" s="39">
        <f t="shared" si="80"/>
        <v>4.3327874956652597</v>
      </c>
      <c r="FK99" s="39">
        <f t="shared" ref="FK99:FY115" si="84">(SQRT((DK99-$FK$15)^2 + EK99^2))/(SQRT(DK99+$FK$15)^2+EK99^2)</f>
        <v>0.47145646573617322</v>
      </c>
      <c r="FL99" s="39">
        <f t="shared" si="84"/>
        <v>0.4722684921159464</v>
      </c>
      <c r="FM99" s="39">
        <f t="shared" si="84"/>
        <v>0.43991884731746128</v>
      </c>
      <c r="FN99" s="39">
        <f t="shared" si="84"/>
        <v>0.39325082029355579</v>
      </c>
      <c r="FO99" s="39">
        <f t="shared" si="84"/>
        <v>0.37360631431796598</v>
      </c>
      <c r="FP99" s="39">
        <f t="shared" si="84"/>
        <v>0.34532865611184282</v>
      </c>
      <c r="FQ99" s="39">
        <f t="shared" si="84"/>
        <v>0.31748035191824203</v>
      </c>
      <c r="FR99" s="39">
        <f t="shared" si="84"/>
        <v>0.30111121957018999</v>
      </c>
      <c r="FS99" s="39">
        <f t="shared" si="84"/>
        <v>0.29524580741625633</v>
      </c>
      <c r="FT99" s="39">
        <f t="shared" si="84"/>
        <v>0.29370064639764326</v>
      </c>
      <c r="FU99" s="39">
        <f t="shared" si="84"/>
        <v>0.28967593273719855</v>
      </c>
      <c r="FV99" s="39">
        <f t="shared" si="84"/>
        <v>0.29341581014873891</v>
      </c>
      <c r="FW99" s="39">
        <f t="shared" si="84"/>
        <v>0.99999999999999989</v>
      </c>
      <c r="FX99" s="39">
        <f t="shared" si="84"/>
        <v>0.2935222112756164</v>
      </c>
      <c r="FY99" s="39">
        <f t="shared" si="84"/>
        <v>0.29933792120478125</v>
      </c>
      <c r="FZ99" s="39">
        <f t="shared" si="57"/>
        <v>0.31870424949751108</v>
      </c>
      <c r="GA99" s="39">
        <f t="shared" si="55"/>
        <v>0.3383487121029421</v>
      </c>
      <c r="GB99" s="39">
        <f t="shared" si="55"/>
        <v>0.36390269011993065</v>
      </c>
      <c r="GC99" s="39">
        <f t="shared" si="55"/>
        <v>0.39539822707494054</v>
      </c>
      <c r="GD99" s="39">
        <f t="shared" si="55"/>
        <v>0.41963008154239329</v>
      </c>
      <c r="GE99" s="39">
        <f t="shared" si="55"/>
        <v>0.44295731237820418</v>
      </c>
      <c r="GF99" s="39">
        <f t="shared" si="81"/>
        <v>0.46865512333817749</v>
      </c>
      <c r="GG99" s="39">
        <f t="shared" si="81"/>
        <v>0.49846845917172905</v>
      </c>
      <c r="GH99" s="39">
        <f t="shared" si="81"/>
        <v>0.52295103520556063</v>
      </c>
      <c r="GI99" s="39">
        <f t="shared" si="81"/>
        <v>0.52846599305178033</v>
      </c>
      <c r="GJ99" s="39">
        <f t="shared" si="72"/>
        <v>12050000000</v>
      </c>
      <c r="GK99" s="39">
        <f t="shared" si="64"/>
        <v>-6.5311680760706263</v>
      </c>
      <c r="GL99" s="39">
        <f t="shared" si="64"/>
        <v>-6.5162205573049556</v>
      </c>
      <c r="GM99" s="39">
        <f t="shared" si="64"/>
        <v>-7.132548625403424</v>
      </c>
      <c r="GN99" s="39">
        <f t="shared" si="64"/>
        <v>-8.1066072559196627</v>
      </c>
      <c r="GO99" s="39">
        <f t="shared" si="64"/>
        <v>-8.5517158474322521</v>
      </c>
      <c r="GP99" s="39">
        <f t="shared" si="64"/>
        <v>-9.2353476293695866</v>
      </c>
      <c r="GQ99" s="39">
        <f t="shared" si="64"/>
        <v>-9.9656629392528302</v>
      </c>
      <c r="GR99" s="39">
        <f t="shared" ref="GR99:GY130" si="85">20*LOG(FR99)</f>
        <v>-10.425461242674478</v>
      </c>
      <c r="GS99" s="39">
        <f t="shared" si="85"/>
        <v>-10.596325215790243</v>
      </c>
      <c r="GT99" s="39">
        <f t="shared" si="85"/>
        <v>-10.641901952988279</v>
      </c>
      <c r="GU99" s="39">
        <f t="shared" si="85"/>
        <v>-10.761751719233196</v>
      </c>
      <c r="GV99" s="39">
        <f t="shared" si="85"/>
        <v>-10.650329774724224</v>
      </c>
      <c r="GW99" s="39">
        <f t="shared" si="85"/>
        <v>-9.6432746655328714E-16</v>
      </c>
      <c r="GX99" s="39">
        <f t="shared" si="85"/>
        <v>-10.647180588875589</v>
      </c>
      <c r="GY99" s="39">
        <f t="shared" si="85"/>
        <v>-10.476765233743087</v>
      </c>
      <c r="GZ99" s="39">
        <f t="shared" si="82"/>
        <v>-9.9322429149611171</v>
      </c>
      <c r="HA99" s="39">
        <f t="shared" si="47"/>
        <v>-9.4127094456850209</v>
      </c>
      <c r="HB99" s="39">
        <f t="shared" si="47"/>
        <v>-8.7802946783317228</v>
      </c>
      <c r="HC99" s="39">
        <f t="shared" si="47"/>
        <v>-8.0593056469970765</v>
      </c>
      <c r="HD99" s="39">
        <f t="shared" si="45"/>
        <v>-7.5426677318004609</v>
      </c>
      <c r="HE99" s="39">
        <f t="shared" si="45"/>
        <v>-7.0727624909725053</v>
      </c>
      <c r="HF99" s="39">
        <f t="shared" si="45"/>
        <v>-6.5829326180829195</v>
      </c>
      <c r="HG99" s="39">
        <f t="shared" si="45"/>
        <v>-6.0472463334472142</v>
      </c>
      <c r="HH99" s="39">
        <f t="shared" si="45"/>
        <v>-5.6307794591955131</v>
      </c>
      <c r="HI99" s="39">
        <f t="shared" si="45"/>
        <v>-5.5396590888016295</v>
      </c>
    </row>
    <row r="100" spans="1:217" s="39" customFormat="1">
      <c r="A100" s="20"/>
      <c r="B100" s="184"/>
      <c r="C100" s="40">
        <v>12.1</v>
      </c>
      <c r="D100" s="41">
        <v>6.4349657142857142</v>
      </c>
      <c r="E100" s="42">
        <v>6.4669999999999996</v>
      </c>
      <c r="F100" s="42">
        <v>6.6550000000000002</v>
      </c>
      <c r="G100" s="42">
        <v>6.8940000000000001</v>
      </c>
      <c r="H100" s="42">
        <v>7.0289999999999999</v>
      </c>
      <c r="I100" s="42">
        <v>7.1970000000000001</v>
      </c>
      <c r="J100" s="42">
        <v>7.3860000000000001</v>
      </c>
      <c r="K100" s="42">
        <v>7.5069999999999997</v>
      </c>
      <c r="L100" s="42">
        <v>7.5869999999999997</v>
      </c>
      <c r="M100" s="42">
        <v>7.6509999999999998</v>
      </c>
      <c r="N100" s="42">
        <v>7.7460000000000004</v>
      </c>
      <c r="O100" s="43">
        <v>7.76</v>
      </c>
      <c r="P100" s="20"/>
      <c r="Q100" s="41">
        <v>7.7640000000000002</v>
      </c>
      <c r="R100" s="42">
        <v>7.6959999999999997</v>
      </c>
      <c r="S100" s="42">
        <v>7.4790000000000001</v>
      </c>
      <c r="T100" s="42">
        <v>7.2939999999999996</v>
      </c>
      <c r="U100" s="42">
        <v>7.1</v>
      </c>
      <c r="V100" s="42">
        <v>6.8819999999999997</v>
      </c>
      <c r="W100" s="42">
        <v>6.73</v>
      </c>
      <c r="X100" s="42">
        <v>6.5830000000000002</v>
      </c>
      <c r="Y100" s="42">
        <v>6.423</v>
      </c>
      <c r="Z100" s="42">
        <v>6.2560000000000002</v>
      </c>
      <c r="AA100" s="42">
        <v>6.1449999999999996</v>
      </c>
      <c r="AB100" s="43">
        <v>6.0856057142857143</v>
      </c>
      <c r="AD100" s="20"/>
      <c r="AE100" s="184"/>
      <c r="AF100" s="40">
        <v>12.1</v>
      </c>
      <c r="AG100" s="41">
        <v>3.4617800000000001</v>
      </c>
      <c r="AH100" s="42">
        <v>3.4409999999999998</v>
      </c>
      <c r="AI100" s="42">
        <v>3.786</v>
      </c>
      <c r="AJ100" s="42">
        <v>4.3330000000000002</v>
      </c>
      <c r="AK100" s="42">
        <v>4.5780000000000003</v>
      </c>
      <c r="AL100" s="42">
        <v>4.9569999999999999</v>
      </c>
      <c r="AM100" s="42">
        <v>5.36</v>
      </c>
      <c r="AN100" s="42">
        <v>5.62</v>
      </c>
      <c r="AO100" s="42">
        <v>5.7050000000000001</v>
      </c>
      <c r="AP100" s="42">
        <v>5.7160000000000002</v>
      </c>
      <c r="AQ100" s="42">
        <v>5.7610000000000001</v>
      </c>
      <c r="AR100" s="43">
        <v>5.6840000000000002</v>
      </c>
      <c r="AS100" s="20"/>
      <c r="AT100" s="41">
        <v>5.6849999999999996</v>
      </c>
      <c r="AU100" s="42">
        <v>5.5970000000000004</v>
      </c>
      <c r="AV100" s="42">
        <v>5.3120000000000003</v>
      </c>
      <c r="AW100" s="42">
        <v>5.0369999999999999</v>
      </c>
      <c r="AX100" s="42">
        <v>4.702</v>
      </c>
      <c r="AY100" s="42">
        <v>4.3070000000000004</v>
      </c>
      <c r="AZ100" s="42">
        <v>4.0309999999999997</v>
      </c>
      <c r="BA100" s="42">
        <v>3.774</v>
      </c>
      <c r="BB100" s="42">
        <v>3.5009999999999999</v>
      </c>
      <c r="BC100" s="42">
        <v>3.1960000000000002</v>
      </c>
      <c r="BD100" s="42">
        <v>2.9449999999999998</v>
      </c>
      <c r="BE100" s="43">
        <v>2.8961014285714284</v>
      </c>
      <c r="BH100" s="118" t="str">
        <f t="shared" si="75"/>
        <v>6.43496571428571+3.46178i</v>
      </c>
      <c r="BI100" s="118" t="str">
        <f t="shared" si="75"/>
        <v>6.467+3.441i</v>
      </c>
      <c r="BJ100" s="118" t="str">
        <f t="shared" si="75"/>
        <v>6.655+3.786i</v>
      </c>
      <c r="BK100" s="118" t="str">
        <f t="shared" si="75"/>
        <v>6.894+4.333i</v>
      </c>
      <c r="BL100" s="118" t="str">
        <f t="shared" si="75"/>
        <v>7.029+4.578i</v>
      </c>
      <c r="BM100" s="118" t="str">
        <f t="shared" si="74"/>
        <v>7.197+4.957i</v>
      </c>
      <c r="BN100" s="118" t="str">
        <f t="shared" si="74"/>
        <v>7.386+5.36i</v>
      </c>
      <c r="BO100" s="118" t="str">
        <f t="shared" si="74"/>
        <v>7.507+5.62i</v>
      </c>
      <c r="BP100" s="118" t="str">
        <f t="shared" si="74"/>
        <v>7.587+5.705i</v>
      </c>
      <c r="BQ100" s="118" t="str">
        <f t="shared" si="74"/>
        <v>7.651+5.716i</v>
      </c>
      <c r="BR100" s="118" t="str">
        <f t="shared" si="74"/>
        <v>7.746+5.761i</v>
      </c>
      <c r="BS100" s="118" t="str">
        <f t="shared" si="74"/>
        <v>7.76+5.684i</v>
      </c>
      <c r="BT100" s="118" t="str">
        <f t="shared" si="76"/>
        <v>0</v>
      </c>
      <c r="BU100" s="118" t="str">
        <f t="shared" si="76"/>
        <v>7.764+5.685i</v>
      </c>
      <c r="BV100" s="118" t="str">
        <f t="shared" si="76"/>
        <v>7.696+5.597i</v>
      </c>
      <c r="BW100" s="118" t="str">
        <f t="shared" si="76"/>
        <v>7.479+5.312i</v>
      </c>
      <c r="BX100" s="118" t="str">
        <f t="shared" si="76"/>
        <v>7.294+5.037i</v>
      </c>
      <c r="BY100" s="118" t="str">
        <f t="shared" si="76"/>
        <v>7.1+4.702i</v>
      </c>
      <c r="BZ100" s="118" t="str">
        <f t="shared" si="46"/>
        <v>6.882+4.307i</v>
      </c>
      <c r="CA100" s="118" t="str">
        <f t="shared" si="46"/>
        <v>6.73+4.031i</v>
      </c>
      <c r="CB100" s="118" t="str">
        <f t="shared" si="46"/>
        <v>6.583+3.774i</v>
      </c>
      <c r="CC100" s="118" t="str">
        <f t="shared" si="44"/>
        <v>6.423+3.501i</v>
      </c>
      <c r="CD100" s="118" t="str">
        <f t="shared" si="44"/>
        <v>6.256+3.196i</v>
      </c>
      <c r="CE100" s="118" t="str">
        <f t="shared" si="44"/>
        <v>6.145+2.945i</v>
      </c>
      <c r="CF100" s="118" t="str">
        <f t="shared" si="44"/>
        <v>6.08560571428571+2.89610142857143i</v>
      </c>
      <c r="CG100" s="118" t="str">
        <f t="shared" si="44"/>
        <v>0</v>
      </c>
      <c r="CH100" s="39">
        <f t="shared" si="69"/>
        <v>12100000000</v>
      </c>
      <c r="CI100" s="121">
        <f t="shared" si="70"/>
        <v>1.4858260469432703</v>
      </c>
      <c r="CJ100" s="121" t="str">
        <f t="shared" si="83"/>
        <v>9.56123966947261+5.14360289278727i</v>
      </c>
      <c r="CK100" s="121" t="str">
        <f t="shared" si="83"/>
        <v>9.60883704558213+5.11272742753179i</v>
      </c>
      <c r="CL100" s="121" t="str">
        <f t="shared" si="83"/>
        <v>9.88817234240746+5.62533741372722i</v>
      </c>
      <c r="CM100" s="121" t="str">
        <f t="shared" si="83"/>
        <v>10.2432847676269+6.43808426140519i</v>
      </c>
      <c r="CN100" s="121" t="str">
        <f t="shared" si="83"/>
        <v>10.4438712839642+6.80211164290629i</v>
      </c>
      <c r="CO100" s="121" t="str">
        <f t="shared" si="83"/>
        <v>10.6934900598507+7.36523971469779i</v>
      </c>
      <c r="CP100" s="121" t="str">
        <f t="shared" si="83"/>
        <v>10.974311182723+7.96402761161593i</v>
      </c>
      <c r="CQ100" s="121" t="str">
        <f t="shared" si="83"/>
        <v>11.1540961344031+8.35034238382118i</v>
      </c>
      <c r="CR100" s="121" t="str">
        <f t="shared" si="83"/>
        <v>11.2729622181586+8.47663759781136i</v>
      </c>
      <c r="CS100" s="121" t="str">
        <f t="shared" si="83"/>
        <v>11.368055085163+8.49298168432773i</v>
      </c>
      <c r="CT100" s="121" t="str">
        <f t="shared" si="83"/>
        <v>11.5092085596226+8.55984385644018i</v>
      </c>
      <c r="CU100" s="121" t="str">
        <f t="shared" si="83"/>
        <v>11.5300101242798+8.44543525082555i</v>
      </c>
      <c r="CV100" s="121" t="str">
        <f t="shared" si="83"/>
        <v>0</v>
      </c>
      <c r="CW100" s="121" t="str">
        <f t="shared" si="83"/>
        <v>11.5359534284676+8.44692107687249i</v>
      </c>
      <c r="CX100" s="121" t="str">
        <f t="shared" si="83"/>
        <v>11.4349172572754+8.31616838474148i</v>
      </c>
      <c r="CY100" s="121" t="str">
        <f t="shared" si="56"/>
        <v>11.1124930050887+7.89270796136265i</v>
      </c>
      <c r="CZ100" s="121" t="str">
        <f t="shared" si="52"/>
        <v>10.8376151864042+7.48410579845325i</v>
      </c>
      <c r="DA100" s="121" t="str">
        <f t="shared" si="52"/>
        <v>10.5493649332972+6.98635407272726i</v>
      </c>
      <c r="DB100" s="121" t="str">
        <f t="shared" si="52"/>
        <v>10.2254548550636+6.39945278418467i</v>
      </c>
      <c r="DC100" s="121" t="str">
        <f t="shared" si="52"/>
        <v>9.99960929592821+5.98936479522832i</v>
      </c>
      <c r="DD100" s="121" t="str">
        <f t="shared" si="52"/>
        <v>9.78119286702755+5.6075075011639i</v>
      </c>
      <c r="DE100" s="121" t="str">
        <f t="shared" si="77"/>
        <v>9.54346069951663+5.20187699034839i</v>
      </c>
      <c r="DF100" s="121" t="str">
        <f t="shared" si="77"/>
        <v>9.2953277496771+4.74870004603069i</v>
      </c>
      <c r="DG100" s="121" t="str">
        <f t="shared" si="77"/>
        <v>9.1304010584664+4.37575770824793i</v>
      </c>
      <c r="DH100" s="121" t="str">
        <f t="shared" si="77"/>
        <v>9.04215148171251+4.30310293716105i</v>
      </c>
      <c r="DI100" s="121"/>
      <c r="DK100" s="39">
        <f t="shared" si="78"/>
        <v>9.5612396694726094</v>
      </c>
      <c r="DL100" s="39">
        <f t="shared" si="78"/>
        <v>9.6088370455821295</v>
      </c>
      <c r="DM100" s="39">
        <f t="shared" si="78"/>
        <v>9.8881723424074597</v>
      </c>
      <c r="DN100" s="39">
        <f t="shared" si="78"/>
        <v>10.2432847676269</v>
      </c>
      <c r="DO100" s="39">
        <f t="shared" si="78"/>
        <v>10.443871283964199</v>
      </c>
      <c r="DP100" s="39">
        <f t="shared" si="78"/>
        <v>10.693490059850699</v>
      </c>
      <c r="DQ100" s="39">
        <f t="shared" si="78"/>
        <v>10.974311182723</v>
      </c>
      <c r="DR100" s="39">
        <f t="shared" si="78"/>
        <v>11.154096134403099</v>
      </c>
      <c r="DS100" s="39">
        <f t="shared" si="78"/>
        <v>11.2729622181586</v>
      </c>
      <c r="DT100" s="39">
        <f t="shared" si="78"/>
        <v>11.368055085163</v>
      </c>
      <c r="DU100" s="39">
        <f t="shared" si="78"/>
        <v>11.5092085596226</v>
      </c>
      <c r="DV100" s="39">
        <f t="shared" si="78"/>
        <v>11.5300101242798</v>
      </c>
      <c r="DW100" s="39">
        <f t="shared" si="78"/>
        <v>0</v>
      </c>
      <c r="DX100" s="39">
        <f t="shared" si="78"/>
        <v>11.5359534284676</v>
      </c>
      <c r="DY100" s="39">
        <f t="shared" si="78"/>
        <v>11.4349172572754</v>
      </c>
      <c r="DZ100" s="39">
        <f t="shared" si="65"/>
        <v>11.1124930050887</v>
      </c>
      <c r="EA100" s="39">
        <f t="shared" si="53"/>
        <v>10.8376151864042</v>
      </c>
      <c r="EB100" s="39">
        <f t="shared" si="53"/>
        <v>10.5493649332972</v>
      </c>
      <c r="EC100" s="39">
        <f t="shared" si="53"/>
        <v>10.2254548550636</v>
      </c>
      <c r="ED100" s="39">
        <f t="shared" si="53"/>
        <v>9.9996092959282095</v>
      </c>
      <c r="EE100" s="39">
        <f t="shared" si="53"/>
        <v>9.7811928670275492</v>
      </c>
      <c r="EF100" s="39">
        <f t="shared" si="79"/>
        <v>9.5434606995166291</v>
      </c>
      <c r="EG100" s="39">
        <f t="shared" si="79"/>
        <v>9.2953277496770994</v>
      </c>
      <c r="EH100" s="39">
        <f t="shared" si="79"/>
        <v>9.1304010584664006</v>
      </c>
      <c r="EI100" s="39">
        <f t="shared" si="79"/>
        <v>9.0421514817125104</v>
      </c>
      <c r="EK100" s="39">
        <f t="shared" si="73"/>
        <v>5.1436028927872703</v>
      </c>
      <c r="EL100" s="39">
        <f t="shared" si="71"/>
        <v>5.11272742753179</v>
      </c>
      <c r="EM100" s="39">
        <f t="shared" si="71"/>
        <v>5.6253374137272196</v>
      </c>
      <c r="EN100" s="39">
        <f t="shared" si="71"/>
        <v>6.4380842614051899</v>
      </c>
      <c r="EO100" s="39">
        <f t="shared" si="71"/>
        <v>6.80211164290629</v>
      </c>
      <c r="EP100" s="39">
        <f t="shared" si="71"/>
        <v>7.3652397146977897</v>
      </c>
      <c r="EQ100" s="39">
        <f t="shared" si="71"/>
        <v>7.9640276116159301</v>
      </c>
      <c r="ER100" s="39">
        <f t="shared" si="71"/>
        <v>8.3503423838211805</v>
      </c>
      <c r="ES100" s="39">
        <f t="shared" si="71"/>
        <v>8.4766375978113597</v>
      </c>
      <c r="ET100" s="39">
        <f t="shared" si="71"/>
        <v>8.4929816843277308</v>
      </c>
      <c r="EU100" s="39">
        <f t="shared" si="71"/>
        <v>8.55984385644018</v>
      </c>
      <c r="EV100" s="39">
        <f t="shared" si="71"/>
        <v>8.4454352508255504</v>
      </c>
      <c r="EW100" s="39">
        <f t="shared" si="71"/>
        <v>0</v>
      </c>
      <c r="EX100" s="39">
        <f t="shared" si="71"/>
        <v>8.4469210768724903</v>
      </c>
      <c r="EY100" s="39">
        <f t="shared" si="61"/>
        <v>8.3161683847414807</v>
      </c>
      <c r="EZ100" s="39">
        <f t="shared" si="61"/>
        <v>7.8927079613626496</v>
      </c>
      <c r="FA100" s="39">
        <f t="shared" si="61"/>
        <v>7.4841057984532497</v>
      </c>
      <c r="FB100" s="39">
        <f t="shared" si="54"/>
        <v>6.9863540727272602</v>
      </c>
      <c r="FC100" s="39">
        <f t="shared" si="54"/>
        <v>6.3994527841846702</v>
      </c>
      <c r="FD100" s="39">
        <f t="shared" si="54"/>
        <v>5.9893647952283198</v>
      </c>
      <c r="FE100" s="39">
        <f t="shared" si="54"/>
        <v>5.6075075011638997</v>
      </c>
      <c r="FF100" s="39">
        <f t="shared" si="80"/>
        <v>5.2018769903483904</v>
      </c>
      <c r="FG100" s="39">
        <f t="shared" si="80"/>
        <v>4.7487000460306898</v>
      </c>
      <c r="FH100" s="39">
        <f t="shared" si="80"/>
        <v>4.3757577082479298</v>
      </c>
      <c r="FI100" s="39">
        <f t="shared" si="80"/>
        <v>4.3031029371610501</v>
      </c>
      <c r="FK100" s="39">
        <f t="shared" si="84"/>
        <v>0.4739080162792233</v>
      </c>
      <c r="FL100" s="39">
        <f t="shared" si="84"/>
        <v>0.47479910564270872</v>
      </c>
      <c r="FM100" s="39">
        <f t="shared" si="84"/>
        <v>0.44251296745329427</v>
      </c>
      <c r="FN100" s="39">
        <f t="shared" si="84"/>
        <v>0.39604432319573607</v>
      </c>
      <c r="FO100" s="39">
        <f t="shared" si="84"/>
        <v>0.37611977501147981</v>
      </c>
      <c r="FP100" s="39">
        <f t="shared" si="84"/>
        <v>0.34792517194828998</v>
      </c>
      <c r="FQ100" s="39">
        <f t="shared" si="84"/>
        <v>0.32017685141651026</v>
      </c>
      <c r="FR100" s="39">
        <f t="shared" si="84"/>
        <v>0.30358010372571959</v>
      </c>
      <c r="FS100" s="39">
        <f t="shared" si="84"/>
        <v>0.29779135409312096</v>
      </c>
      <c r="FT100" s="39">
        <f t="shared" si="84"/>
        <v>0.29629101494636895</v>
      </c>
      <c r="FU100" s="39">
        <f t="shared" si="84"/>
        <v>0.29255871982175596</v>
      </c>
      <c r="FV100" s="39">
        <f t="shared" si="84"/>
        <v>0.29645849449515521</v>
      </c>
      <c r="FW100" s="39">
        <f t="shared" si="84"/>
        <v>0.99999999999999989</v>
      </c>
      <c r="FX100" s="39">
        <f t="shared" si="84"/>
        <v>0.29634795534091091</v>
      </c>
      <c r="FY100" s="39">
        <f t="shared" si="84"/>
        <v>0.30209406227180968</v>
      </c>
      <c r="FZ100" s="39">
        <f t="shared" si="57"/>
        <v>0.32153993968068173</v>
      </c>
      <c r="GA100" s="39">
        <f t="shared" si="55"/>
        <v>0.34121763909590302</v>
      </c>
      <c r="GB100" s="39">
        <f t="shared" si="55"/>
        <v>0.36635896555628</v>
      </c>
      <c r="GC100" s="39">
        <f t="shared" si="55"/>
        <v>0.3981684805581916</v>
      </c>
      <c r="GD100" s="39">
        <f t="shared" si="55"/>
        <v>0.42187776201778043</v>
      </c>
      <c r="GE100" s="39">
        <f t="shared" si="55"/>
        <v>0.44513774352219682</v>
      </c>
      <c r="GF100" s="39">
        <f t="shared" si="81"/>
        <v>0.47099526049262186</v>
      </c>
      <c r="GG100" s="39">
        <f t="shared" si="81"/>
        <v>0.50070857034810479</v>
      </c>
      <c r="GH100" s="39">
        <f t="shared" si="81"/>
        <v>0.5250946616843033</v>
      </c>
      <c r="GI100" s="39">
        <f t="shared" si="81"/>
        <v>0.53099389483025539</v>
      </c>
      <c r="GJ100" s="39">
        <f t="shared" si="72"/>
        <v>12100000000</v>
      </c>
      <c r="GK100" s="39">
        <f t="shared" ref="GK100:GX133" si="86">20*LOG(FK100)</f>
        <v>-6.4861189006527331</v>
      </c>
      <c r="GL100" s="39">
        <f t="shared" si="86"/>
        <v>-6.4698021555453167</v>
      </c>
      <c r="GM100" s="39">
        <f t="shared" si="86"/>
        <v>-7.0814799632375411</v>
      </c>
      <c r="GN100" s="39">
        <f t="shared" si="86"/>
        <v>-8.0451241480479823</v>
      </c>
      <c r="GO100" s="39">
        <f t="shared" si="86"/>
        <v>-8.4934766470216445</v>
      </c>
      <c r="GP100" s="39">
        <f t="shared" si="86"/>
        <v>-9.1702829891314668</v>
      </c>
      <c r="GQ100" s="39">
        <f t="shared" si="86"/>
        <v>-9.8922014099513955</v>
      </c>
      <c r="GR100" s="39">
        <f t="shared" si="85"/>
        <v>-10.3545338996207</v>
      </c>
      <c r="GS100" s="39">
        <f t="shared" si="85"/>
        <v>-10.521758309256199</v>
      </c>
      <c r="GT100" s="39">
        <f t="shared" si="85"/>
        <v>-10.565630366847014</v>
      </c>
      <c r="GU100" s="39">
        <f t="shared" si="85"/>
        <v>-10.675739061026961</v>
      </c>
      <c r="GV100" s="39">
        <f t="shared" si="85"/>
        <v>-10.560722023970538</v>
      </c>
      <c r="GW100" s="39">
        <f t="shared" si="85"/>
        <v>-9.6432746655328714E-16</v>
      </c>
      <c r="GX100" s="39">
        <f t="shared" si="85"/>
        <v>-10.563961296774821</v>
      </c>
      <c r="GY100" s="39">
        <f t="shared" si="85"/>
        <v>-10.39715621601275</v>
      </c>
      <c r="GZ100" s="39">
        <f t="shared" si="82"/>
        <v>-9.8553014808851032</v>
      </c>
      <c r="HA100" s="39">
        <f t="shared" si="47"/>
        <v>-9.3393705252363439</v>
      </c>
      <c r="HB100" s="39">
        <f t="shared" si="47"/>
        <v>-8.7218635183408733</v>
      </c>
      <c r="HC100" s="39">
        <f t="shared" si="47"/>
        <v>-7.9986624432511704</v>
      </c>
      <c r="HD100" s="39">
        <f t="shared" si="45"/>
        <v>-7.4962673301203111</v>
      </c>
      <c r="HE100" s="39">
        <f t="shared" si="45"/>
        <v>-7.030111600826201</v>
      </c>
      <c r="HF100" s="39">
        <f t="shared" si="45"/>
        <v>-6.5396692609149651</v>
      </c>
      <c r="HG100" s="39">
        <f t="shared" si="45"/>
        <v>-6.0082994992422867</v>
      </c>
      <c r="HH100" s="39">
        <f t="shared" si="45"/>
        <v>-5.5952479379280504</v>
      </c>
      <c r="HI100" s="39">
        <f t="shared" si="45"/>
        <v>-5.4982094449157692</v>
      </c>
    </row>
    <row r="101" spans="1:217" s="39" customFormat="1">
      <c r="A101" s="20"/>
      <c r="B101" s="184"/>
      <c r="C101" s="40">
        <v>12.15</v>
      </c>
      <c r="D101" s="41">
        <v>6.433583333333333</v>
      </c>
      <c r="E101" s="42">
        <v>6.4649999999999999</v>
      </c>
      <c r="F101" s="42">
        <v>6.6559999999999997</v>
      </c>
      <c r="G101" s="42">
        <v>6.89</v>
      </c>
      <c r="H101" s="42">
        <v>7.0209999999999999</v>
      </c>
      <c r="I101" s="42">
        <v>7.1920000000000002</v>
      </c>
      <c r="J101" s="42">
        <v>7.3760000000000003</v>
      </c>
      <c r="K101" s="42">
        <v>7.4969999999999999</v>
      </c>
      <c r="L101" s="42">
        <v>7.5750000000000002</v>
      </c>
      <c r="M101" s="42">
        <v>7.6379999999999999</v>
      </c>
      <c r="N101" s="42">
        <v>7.7320000000000002</v>
      </c>
      <c r="O101" s="43">
        <v>7.75</v>
      </c>
      <c r="P101" s="20"/>
      <c r="Q101" s="41">
        <v>7.7480000000000002</v>
      </c>
      <c r="R101" s="42">
        <v>7.6779999999999999</v>
      </c>
      <c r="S101" s="42">
        <v>7.47</v>
      </c>
      <c r="T101" s="42">
        <v>7.2859999999999996</v>
      </c>
      <c r="U101" s="42">
        <v>7.085</v>
      </c>
      <c r="V101" s="42">
        <v>6.8710000000000004</v>
      </c>
      <c r="W101" s="42">
        <v>6.7190000000000003</v>
      </c>
      <c r="X101" s="42">
        <v>6.5789999999999997</v>
      </c>
      <c r="Y101" s="42">
        <v>6.4160000000000004</v>
      </c>
      <c r="Z101" s="42">
        <v>6.2560000000000002</v>
      </c>
      <c r="AA101" s="42">
        <v>6.1449999999999996</v>
      </c>
      <c r="AB101" s="43">
        <v>6.0783276190476192</v>
      </c>
      <c r="AD101" s="20"/>
      <c r="AE101" s="184"/>
      <c r="AF101" s="40">
        <v>12.15</v>
      </c>
      <c r="AG101" s="41">
        <v>3.4542690476190478</v>
      </c>
      <c r="AH101" s="42">
        <v>3.4350000000000001</v>
      </c>
      <c r="AI101" s="42">
        <v>3.7789999999999999</v>
      </c>
      <c r="AJ101" s="42">
        <v>4.3250000000000002</v>
      </c>
      <c r="AK101" s="42">
        <v>4.57</v>
      </c>
      <c r="AL101" s="42">
        <v>4.95</v>
      </c>
      <c r="AM101" s="42">
        <v>5.3479999999999999</v>
      </c>
      <c r="AN101" s="42">
        <v>5.6109999999999998</v>
      </c>
      <c r="AO101" s="42">
        <v>5.6989999999999998</v>
      </c>
      <c r="AP101" s="42">
        <v>5.7009999999999996</v>
      </c>
      <c r="AQ101" s="42">
        <v>5.75</v>
      </c>
      <c r="AR101" s="43">
        <v>5.6790000000000003</v>
      </c>
      <c r="AS101" s="20"/>
      <c r="AT101" s="41">
        <v>5.6779999999999999</v>
      </c>
      <c r="AU101" s="42">
        <v>5.5869999999999997</v>
      </c>
      <c r="AV101" s="42">
        <v>5.2960000000000003</v>
      </c>
      <c r="AW101" s="42">
        <v>5.03</v>
      </c>
      <c r="AX101" s="42">
        <v>4.6970000000000001</v>
      </c>
      <c r="AY101" s="42">
        <v>4.3010000000000002</v>
      </c>
      <c r="AZ101" s="42">
        <v>4.0209999999999999</v>
      </c>
      <c r="BA101" s="42">
        <v>3.766</v>
      </c>
      <c r="BB101" s="42">
        <v>3.496</v>
      </c>
      <c r="BC101" s="42">
        <v>3.194</v>
      </c>
      <c r="BD101" s="42">
        <v>2.9409999999999998</v>
      </c>
      <c r="BE101" s="43">
        <v>2.8844866666666666</v>
      </c>
      <c r="BH101" s="118" t="str">
        <f t="shared" si="75"/>
        <v>6.43358333333333+3.45426904761905i</v>
      </c>
      <c r="BI101" s="118" t="str">
        <f t="shared" si="75"/>
        <v>6.465+3.435i</v>
      </c>
      <c r="BJ101" s="118" t="str">
        <f t="shared" si="75"/>
        <v>6.656+3.779i</v>
      </c>
      <c r="BK101" s="118" t="str">
        <f t="shared" si="75"/>
        <v>6.89+4.325i</v>
      </c>
      <c r="BL101" s="118" t="str">
        <f t="shared" si="75"/>
        <v>7.021+4.57i</v>
      </c>
      <c r="BM101" s="118" t="str">
        <f t="shared" si="74"/>
        <v>7.192+4.95i</v>
      </c>
      <c r="BN101" s="118" t="str">
        <f t="shared" si="74"/>
        <v>7.376+5.348i</v>
      </c>
      <c r="BO101" s="118" t="str">
        <f t="shared" si="74"/>
        <v>7.497+5.611i</v>
      </c>
      <c r="BP101" s="118" t="str">
        <f t="shared" si="74"/>
        <v>7.575+5.699i</v>
      </c>
      <c r="BQ101" s="118" t="str">
        <f t="shared" si="74"/>
        <v>7.638+5.701i</v>
      </c>
      <c r="BR101" s="118" t="str">
        <f t="shared" si="74"/>
        <v>7.732+5.75i</v>
      </c>
      <c r="BS101" s="118" t="str">
        <f t="shared" si="74"/>
        <v>7.75+5.679i</v>
      </c>
      <c r="BT101" s="118" t="str">
        <f t="shared" si="76"/>
        <v>0</v>
      </c>
      <c r="BU101" s="118" t="str">
        <f t="shared" si="76"/>
        <v>7.748+5.678i</v>
      </c>
      <c r="BV101" s="118" t="str">
        <f t="shared" si="76"/>
        <v>7.678+5.587i</v>
      </c>
      <c r="BW101" s="118" t="str">
        <f t="shared" si="76"/>
        <v>7.47+5.296i</v>
      </c>
      <c r="BX101" s="118" t="str">
        <f t="shared" si="76"/>
        <v>7.286+5.03i</v>
      </c>
      <c r="BY101" s="118" t="str">
        <f t="shared" si="76"/>
        <v>7.085+4.697i</v>
      </c>
      <c r="BZ101" s="118" t="str">
        <f t="shared" si="46"/>
        <v>6.871+4.301i</v>
      </c>
      <c r="CA101" s="118" t="str">
        <f t="shared" si="46"/>
        <v>6.719+4.021i</v>
      </c>
      <c r="CB101" s="118" t="str">
        <f t="shared" si="46"/>
        <v>6.579+3.766i</v>
      </c>
      <c r="CC101" s="118" t="str">
        <f t="shared" si="44"/>
        <v>6.416+3.496i</v>
      </c>
      <c r="CD101" s="118" t="str">
        <f t="shared" si="44"/>
        <v>6.256+3.194i</v>
      </c>
      <c r="CE101" s="118" t="str">
        <f t="shared" si="44"/>
        <v>6.145+2.941i</v>
      </c>
      <c r="CF101" s="118" t="str">
        <f t="shared" si="44"/>
        <v>6.07832761904762+2.88448666666667i</v>
      </c>
      <c r="CG101" s="118" t="str">
        <f t="shared" si="44"/>
        <v>0</v>
      </c>
      <c r="CH101" s="39">
        <f t="shared" si="69"/>
        <v>12150000000</v>
      </c>
      <c r="CI101" s="121">
        <f t="shared" si="70"/>
        <v>1.4797115364620221</v>
      </c>
      <c r="CJ101" s="121" t="str">
        <f t="shared" si="83"/>
        <v>9.51984747912312+5.11132175980559i</v>
      </c>
      <c r="CK101" s="121" t="str">
        <f t="shared" si="83"/>
        <v>9.56633508322697+5.08280912774705i</v>
      </c>
      <c r="CL101" s="121" t="str">
        <f t="shared" si="83"/>
        <v>9.84895998669122+5.59182989628998i</v>
      </c>
      <c r="CM101" s="121" t="str">
        <f t="shared" si="83"/>
        <v>10.1952124862233+6.39975239519825i</v>
      </c>
      <c r="CN101" s="121" t="str">
        <f t="shared" si="83"/>
        <v>10.3890546974999+6.76228172163144i</v>
      </c>
      <c r="CO101" s="121" t="str">
        <f t="shared" si="83"/>
        <v>10.6420853702349+7.32457210548701i</v>
      </c>
      <c r="CP101" s="121" t="str">
        <f t="shared" si="83"/>
        <v>10.9143522929439+7.91349729699889i</v>
      </c>
      <c r="CQ101" s="121" t="str">
        <f t="shared" si="83"/>
        <v>11.0933973888558+8.30266143108841i</v>
      </c>
      <c r="CR101" s="121" t="str">
        <f t="shared" si="83"/>
        <v>11.2088148886998+8.43287604629706i</v>
      </c>
      <c r="CS101" s="121" t="str">
        <f t="shared" si="83"/>
        <v>11.3020367154969+8.43583546936999i</v>
      </c>
      <c r="CT101" s="121" t="str">
        <f t="shared" si="83"/>
        <v>11.4411295999244+8.50834133465663i</v>
      </c>
      <c r="CU101" s="121" t="str">
        <f t="shared" si="83"/>
        <v>11.4677644075807+8.40328181556782i</v>
      </c>
      <c r="CV101" s="121" t="str">
        <f t="shared" si="83"/>
        <v>0</v>
      </c>
      <c r="CW101" s="121" t="str">
        <f t="shared" si="83"/>
        <v>11.4648049845077+8.40180210403136i</v>
      </c>
      <c r="CX101" s="121" t="str">
        <f t="shared" si="83"/>
        <v>11.3612251769554+8.26714835421332i</v>
      </c>
      <c r="CY101" s="121" t="str">
        <f t="shared" si="56"/>
        <v>11.0534451773713+7.83655229710287i</v>
      </c>
      <c r="CZ101" s="121" t="str">
        <f t="shared" si="52"/>
        <v>10.7811782546623+7.44294902840397i</v>
      </c>
      <c r="DA101" s="121" t="str">
        <f t="shared" si="52"/>
        <v>10.4837562358334+6.95020508676212i</v>
      </c>
      <c r="DB101" s="121" t="str">
        <f t="shared" si="52"/>
        <v>10.1670979670306+6.36423931832316i</v>
      </c>
      <c r="DC101" s="121" t="str">
        <f t="shared" si="52"/>
        <v>9.94218181348833+5.94992008811379i</v>
      </c>
      <c r="DD101" s="121" t="str">
        <f t="shared" si="52"/>
        <v>9.73502219838364+5.57259364631598i</v>
      </c>
      <c r="DE101" s="121" t="str">
        <f t="shared" si="77"/>
        <v>9.49382921794033+5.17307153147123i</v>
      </c>
      <c r="DF101" s="121" t="str">
        <f t="shared" si="77"/>
        <v>9.25707537210641+4.7261986474597i</v>
      </c>
      <c r="DG101" s="121" t="str">
        <f t="shared" si="77"/>
        <v>9.09282739155913+4.35183162873481i</v>
      </c>
      <c r="DH101" s="121" t="str">
        <f t="shared" si="77"/>
        <v>8.9941715003005+4.26820819743756i</v>
      </c>
      <c r="DI101" s="121"/>
      <c r="DK101" s="39">
        <f t="shared" si="78"/>
        <v>9.5198474791231202</v>
      </c>
      <c r="DL101" s="39">
        <f t="shared" si="78"/>
        <v>9.5663350832269707</v>
      </c>
      <c r="DM101" s="39">
        <f t="shared" si="78"/>
        <v>9.8489599866912201</v>
      </c>
      <c r="DN101" s="39">
        <f t="shared" si="78"/>
        <v>10.1952124862233</v>
      </c>
      <c r="DO101" s="39">
        <f t="shared" si="78"/>
        <v>10.389054697499899</v>
      </c>
      <c r="DP101" s="39">
        <f t="shared" si="78"/>
        <v>10.6420853702349</v>
      </c>
      <c r="DQ101" s="39">
        <f t="shared" si="78"/>
        <v>10.914352292943899</v>
      </c>
      <c r="DR101" s="39">
        <f t="shared" si="78"/>
        <v>11.0933973888558</v>
      </c>
      <c r="DS101" s="39">
        <f t="shared" si="78"/>
        <v>11.2088148886998</v>
      </c>
      <c r="DT101" s="39">
        <f t="shared" si="78"/>
        <v>11.3020367154969</v>
      </c>
      <c r="DU101" s="39">
        <f t="shared" si="78"/>
        <v>11.4411295999244</v>
      </c>
      <c r="DV101" s="39">
        <f t="shared" si="78"/>
        <v>11.467764407580701</v>
      </c>
      <c r="DW101" s="39">
        <f t="shared" si="78"/>
        <v>0</v>
      </c>
      <c r="DX101" s="39">
        <f t="shared" si="78"/>
        <v>11.464804984507699</v>
      </c>
      <c r="DY101" s="39">
        <f t="shared" si="78"/>
        <v>11.361225176955401</v>
      </c>
      <c r="DZ101" s="39">
        <f t="shared" si="65"/>
        <v>11.0534451773713</v>
      </c>
      <c r="EA101" s="39">
        <f t="shared" si="53"/>
        <v>10.781178254662301</v>
      </c>
      <c r="EB101" s="39">
        <f t="shared" si="53"/>
        <v>10.4837562358334</v>
      </c>
      <c r="EC101" s="39">
        <f t="shared" si="53"/>
        <v>10.1670979670306</v>
      </c>
      <c r="ED101" s="39">
        <f t="shared" si="53"/>
        <v>9.9421818134883306</v>
      </c>
      <c r="EE101" s="39">
        <f t="shared" si="53"/>
        <v>9.7350221983836391</v>
      </c>
      <c r="EF101" s="39">
        <f t="shared" si="79"/>
        <v>9.4938292179403305</v>
      </c>
      <c r="EG101" s="39">
        <f t="shared" si="79"/>
        <v>9.2570753721064101</v>
      </c>
      <c r="EH101" s="39">
        <f t="shared" si="79"/>
        <v>9.0928273915591298</v>
      </c>
      <c r="EI101" s="39">
        <f t="shared" si="79"/>
        <v>8.9941715003004994</v>
      </c>
      <c r="EK101" s="39">
        <f t="shared" si="73"/>
        <v>5.1113217598055902</v>
      </c>
      <c r="EL101" s="39">
        <f t="shared" si="71"/>
        <v>5.0828091277470504</v>
      </c>
      <c r="EM101" s="39">
        <f t="shared" si="71"/>
        <v>5.5918298962899797</v>
      </c>
      <c r="EN101" s="39">
        <f t="shared" si="71"/>
        <v>6.3997523951982496</v>
      </c>
      <c r="EO101" s="39">
        <f t="shared" si="71"/>
        <v>6.7622817216314397</v>
      </c>
      <c r="EP101" s="39">
        <f t="shared" si="71"/>
        <v>7.3245721054870101</v>
      </c>
      <c r="EQ101" s="39">
        <f t="shared" si="71"/>
        <v>7.9134972969988899</v>
      </c>
      <c r="ER101" s="39">
        <f t="shared" si="71"/>
        <v>8.3026614310884099</v>
      </c>
      <c r="ES101" s="39">
        <f t="shared" si="71"/>
        <v>8.4328760462970607</v>
      </c>
      <c r="ET101" s="39">
        <f t="shared" si="71"/>
        <v>8.4358354693699908</v>
      </c>
      <c r="EU101" s="39">
        <f t="shared" si="71"/>
        <v>8.5083413346566292</v>
      </c>
      <c r="EV101" s="39">
        <f t="shared" si="71"/>
        <v>8.4032818155678193</v>
      </c>
      <c r="EW101" s="39">
        <f t="shared" si="71"/>
        <v>0</v>
      </c>
      <c r="EX101" s="39">
        <f t="shared" si="71"/>
        <v>8.4018021040313595</v>
      </c>
      <c r="EY101" s="39">
        <f t="shared" si="61"/>
        <v>8.2671483542133206</v>
      </c>
      <c r="EZ101" s="39">
        <f t="shared" si="61"/>
        <v>7.8365522971028696</v>
      </c>
      <c r="FA101" s="39">
        <f t="shared" si="61"/>
        <v>7.4429490284039703</v>
      </c>
      <c r="FB101" s="39">
        <f t="shared" si="54"/>
        <v>6.9502050867621197</v>
      </c>
      <c r="FC101" s="39">
        <f t="shared" si="54"/>
        <v>6.3642393183231603</v>
      </c>
      <c r="FD101" s="39">
        <f t="shared" si="54"/>
        <v>5.9499200881137897</v>
      </c>
      <c r="FE101" s="39">
        <f t="shared" si="54"/>
        <v>5.5725936463159798</v>
      </c>
      <c r="FF101" s="39">
        <f t="shared" si="80"/>
        <v>5.1730715314712299</v>
      </c>
      <c r="FG101" s="39">
        <f t="shared" si="80"/>
        <v>4.7261986474597002</v>
      </c>
      <c r="FH101" s="39">
        <f t="shared" si="80"/>
        <v>4.3518316287348098</v>
      </c>
      <c r="FI101" s="39">
        <f t="shared" si="80"/>
        <v>4.2682081974375601</v>
      </c>
      <c r="FK101" s="39">
        <f t="shared" si="84"/>
        <v>0.47640089883728998</v>
      </c>
      <c r="FL101" s="39">
        <f t="shared" si="84"/>
        <v>0.47718118701729662</v>
      </c>
      <c r="FM101" s="39">
        <f t="shared" si="84"/>
        <v>0.44490407503186302</v>
      </c>
      <c r="FN101" s="39">
        <f t="shared" si="84"/>
        <v>0.39856808579059283</v>
      </c>
      <c r="FO101" s="39">
        <f t="shared" si="84"/>
        <v>0.37867473703571519</v>
      </c>
      <c r="FP101" s="39">
        <f t="shared" si="84"/>
        <v>0.35027706510666529</v>
      </c>
      <c r="FQ101" s="39">
        <f t="shared" si="84"/>
        <v>0.32280573202685275</v>
      </c>
      <c r="FR101" s="39">
        <f t="shared" si="84"/>
        <v>0.30595533672701114</v>
      </c>
      <c r="FS101" s="39">
        <f t="shared" si="84"/>
        <v>0.3000042176459517</v>
      </c>
      <c r="FT101" s="39">
        <f t="shared" si="84"/>
        <v>0.29899714198361604</v>
      </c>
      <c r="FU101" s="39">
        <f t="shared" si="84"/>
        <v>0.29504256827980563</v>
      </c>
      <c r="FV101" s="39">
        <f t="shared" si="84"/>
        <v>0.29858446311511566</v>
      </c>
      <c r="FW101" s="39">
        <f t="shared" si="84"/>
        <v>0.99999999999999989</v>
      </c>
      <c r="FX101" s="39">
        <f t="shared" si="84"/>
        <v>0.29866688830886451</v>
      </c>
      <c r="FY101" s="39">
        <f t="shared" si="84"/>
        <v>0.30463511841110957</v>
      </c>
      <c r="FZ101" s="39">
        <f t="shared" si="57"/>
        <v>0.32439587921120444</v>
      </c>
      <c r="GA101" s="39">
        <f t="shared" si="55"/>
        <v>0.34359867038578862</v>
      </c>
      <c r="GB101" s="39">
        <f t="shared" si="55"/>
        <v>0.36881263687189175</v>
      </c>
      <c r="GC101" s="39">
        <f t="shared" si="55"/>
        <v>0.4006939488093087</v>
      </c>
      <c r="GD101" s="39">
        <f t="shared" si="55"/>
        <v>0.42475040334487668</v>
      </c>
      <c r="GE101" s="39">
        <f t="shared" si="55"/>
        <v>0.44772875974553028</v>
      </c>
      <c r="GF101" s="39">
        <f t="shared" si="81"/>
        <v>0.4734264745673149</v>
      </c>
      <c r="GG101" s="39">
        <f t="shared" si="81"/>
        <v>0.50268542644848713</v>
      </c>
      <c r="GH101" s="39">
        <f t="shared" si="81"/>
        <v>0.52719895706501552</v>
      </c>
      <c r="GI101" s="39">
        <f t="shared" si="81"/>
        <v>0.53395179142213189</v>
      </c>
      <c r="GJ101" s="39">
        <f t="shared" si="72"/>
        <v>12150000000</v>
      </c>
      <c r="GK101" s="39">
        <f t="shared" si="86"/>
        <v>-6.4405485558881859</v>
      </c>
      <c r="GL101" s="39">
        <f t="shared" si="86"/>
        <v>-6.4263337365650797</v>
      </c>
      <c r="GM101" s="39">
        <f t="shared" si="86"/>
        <v>-7.0346723275769074</v>
      </c>
      <c r="GN101" s="39">
        <f t="shared" si="86"/>
        <v>-7.9899495828527076</v>
      </c>
      <c r="GO101" s="39">
        <f t="shared" si="86"/>
        <v>-8.4346733500237505</v>
      </c>
      <c r="GP101" s="39">
        <f t="shared" si="86"/>
        <v>-9.1117659561126167</v>
      </c>
      <c r="GQ101" s="39">
        <f t="shared" si="86"/>
        <v>-9.8211752432168016</v>
      </c>
      <c r="GR101" s="39">
        <f t="shared" si="85"/>
        <v>-10.286839341526512</v>
      </c>
      <c r="GS101" s="39">
        <f t="shared" si="85"/>
        <v>-10.457452793107564</v>
      </c>
      <c r="GT101" s="39">
        <f t="shared" si="85"/>
        <v>-10.486659258707189</v>
      </c>
      <c r="GU101" s="39">
        <f t="shared" si="85"/>
        <v>-10.602306403466596</v>
      </c>
      <c r="GV101" s="39">
        <f t="shared" si="85"/>
        <v>-10.498655891960251</v>
      </c>
      <c r="GW101" s="39">
        <f t="shared" si="85"/>
        <v>-9.6432746655328714E-16</v>
      </c>
      <c r="GX101" s="39">
        <f t="shared" si="85"/>
        <v>-10.496258455306029</v>
      </c>
      <c r="GY101" s="39">
        <f t="shared" si="85"/>
        <v>-10.324400650793182</v>
      </c>
      <c r="GZ101" s="39">
        <f t="shared" si="82"/>
        <v>-9.7784934250500477</v>
      </c>
      <c r="HA101" s="39">
        <f t="shared" si="47"/>
        <v>-9.2789705082962506</v>
      </c>
      <c r="HB101" s="39">
        <f t="shared" si="47"/>
        <v>-8.6638841368742163</v>
      </c>
      <c r="HC101" s="39">
        <f t="shared" si="47"/>
        <v>-7.9437443227245819</v>
      </c>
      <c r="HD101" s="39">
        <f t="shared" si="45"/>
        <v>-7.4373240010148942</v>
      </c>
      <c r="HE101" s="39">
        <f t="shared" si="45"/>
        <v>-6.979700158450207</v>
      </c>
      <c r="HF101" s="39">
        <f t="shared" si="45"/>
        <v>-6.4949491893552178</v>
      </c>
      <c r="HG101" s="39">
        <f t="shared" ref="HG101:HI164" si="87">20*LOG(GG101)</f>
        <v>-5.9740741078414885</v>
      </c>
      <c r="HH101" s="39">
        <f t="shared" si="87"/>
        <v>-5.5605091511852089</v>
      </c>
      <c r="HI101" s="39">
        <f t="shared" si="87"/>
        <v>-5.4499590416187758</v>
      </c>
    </row>
    <row r="102" spans="1:217" s="39" customFormat="1">
      <c r="A102" s="20"/>
      <c r="B102" s="184"/>
      <c r="C102" s="40">
        <v>12.2</v>
      </c>
      <c r="D102" s="41">
        <v>6.4249109523809524</v>
      </c>
      <c r="E102" s="42">
        <v>6.4560000000000004</v>
      </c>
      <c r="F102" s="42">
        <v>6.6449999999999996</v>
      </c>
      <c r="G102" s="42">
        <v>6.8789999999999996</v>
      </c>
      <c r="H102" s="42">
        <v>7.0119999999999996</v>
      </c>
      <c r="I102" s="42">
        <v>7.181</v>
      </c>
      <c r="J102" s="42">
        <v>7.3609999999999998</v>
      </c>
      <c r="K102" s="42">
        <v>7.4880000000000004</v>
      </c>
      <c r="L102" s="42">
        <v>7.5709999999999997</v>
      </c>
      <c r="M102" s="42">
        <v>7.6260000000000003</v>
      </c>
      <c r="N102" s="42">
        <v>7.7249999999999996</v>
      </c>
      <c r="O102" s="43">
        <v>7.7430000000000003</v>
      </c>
      <c r="P102" s="20"/>
      <c r="Q102" s="41">
        <v>7.742</v>
      </c>
      <c r="R102" s="42">
        <v>7.6740000000000004</v>
      </c>
      <c r="S102" s="42">
        <v>7.4560000000000004</v>
      </c>
      <c r="T102" s="42">
        <v>7.2770000000000001</v>
      </c>
      <c r="U102" s="42">
        <v>7.0830000000000002</v>
      </c>
      <c r="V102" s="42">
        <v>6.86</v>
      </c>
      <c r="W102" s="42">
        <v>6.7110000000000003</v>
      </c>
      <c r="X102" s="42">
        <v>6.5679999999999996</v>
      </c>
      <c r="Y102" s="42">
        <v>6.407</v>
      </c>
      <c r="Z102" s="42">
        <v>6.2430000000000003</v>
      </c>
      <c r="AA102" s="42">
        <v>6.1319999999999997</v>
      </c>
      <c r="AB102" s="43">
        <v>6.0734209523809524</v>
      </c>
      <c r="AD102" s="20"/>
      <c r="AE102" s="184"/>
      <c r="AF102" s="40">
        <v>12.2</v>
      </c>
      <c r="AG102" s="41">
        <v>3.4397600000000006</v>
      </c>
      <c r="AH102" s="42">
        <v>3.431</v>
      </c>
      <c r="AI102" s="42">
        <v>3.7749999999999999</v>
      </c>
      <c r="AJ102" s="42">
        <v>4.3179999999999996</v>
      </c>
      <c r="AK102" s="42">
        <v>4.5599999999999996</v>
      </c>
      <c r="AL102" s="42">
        <v>4.9409999999999998</v>
      </c>
      <c r="AM102" s="42">
        <v>5.3380000000000001</v>
      </c>
      <c r="AN102" s="42">
        <v>5.601</v>
      </c>
      <c r="AO102" s="42">
        <v>5.68</v>
      </c>
      <c r="AP102" s="42">
        <v>5.6840000000000002</v>
      </c>
      <c r="AQ102" s="42">
        <v>5.7370000000000001</v>
      </c>
      <c r="AR102" s="43">
        <v>5.6609999999999996</v>
      </c>
      <c r="AS102" s="20"/>
      <c r="AT102" s="41">
        <v>5.6609999999999996</v>
      </c>
      <c r="AU102" s="42">
        <v>5.5720000000000001</v>
      </c>
      <c r="AV102" s="42">
        <v>5.282</v>
      </c>
      <c r="AW102" s="42">
        <v>5.0129999999999999</v>
      </c>
      <c r="AX102" s="42">
        <v>4.6840000000000002</v>
      </c>
      <c r="AY102" s="42">
        <v>4.2919999999999998</v>
      </c>
      <c r="AZ102" s="42">
        <v>4.0149999999999997</v>
      </c>
      <c r="BA102" s="42">
        <v>3.76</v>
      </c>
      <c r="BB102" s="42">
        <v>3.49</v>
      </c>
      <c r="BC102" s="42">
        <v>3.19</v>
      </c>
      <c r="BD102" s="42">
        <v>2.94</v>
      </c>
      <c r="BE102" s="43">
        <v>2.8808761904761906</v>
      </c>
      <c r="BH102" s="118" t="str">
        <f t="shared" si="75"/>
        <v>6.42491095238095+3.43976i</v>
      </c>
      <c r="BI102" s="118" t="str">
        <f t="shared" si="75"/>
        <v>6.456+3.431i</v>
      </c>
      <c r="BJ102" s="118" t="str">
        <f t="shared" si="75"/>
        <v>6.645+3.775i</v>
      </c>
      <c r="BK102" s="118" t="str">
        <f t="shared" si="75"/>
        <v>6.879+4.318i</v>
      </c>
      <c r="BL102" s="118" t="str">
        <f t="shared" si="75"/>
        <v>7.012+4.56i</v>
      </c>
      <c r="BM102" s="118" t="str">
        <f t="shared" si="74"/>
        <v>7.181+4.941i</v>
      </c>
      <c r="BN102" s="118" t="str">
        <f t="shared" si="74"/>
        <v>7.361+5.338i</v>
      </c>
      <c r="BO102" s="118" t="str">
        <f t="shared" si="74"/>
        <v>7.488+5.601i</v>
      </c>
      <c r="BP102" s="118" t="str">
        <f t="shared" si="74"/>
        <v>7.571+5.68i</v>
      </c>
      <c r="BQ102" s="118" t="str">
        <f t="shared" si="74"/>
        <v>7.626+5.684i</v>
      </c>
      <c r="BR102" s="118" t="str">
        <f t="shared" si="74"/>
        <v>7.725+5.737i</v>
      </c>
      <c r="BS102" s="118" t="str">
        <f t="shared" si="74"/>
        <v>7.743+5.661i</v>
      </c>
      <c r="BT102" s="118" t="str">
        <f t="shared" si="76"/>
        <v>0</v>
      </c>
      <c r="BU102" s="118" t="str">
        <f t="shared" si="76"/>
        <v>7.742+5.661i</v>
      </c>
      <c r="BV102" s="118" t="str">
        <f t="shared" si="76"/>
        <v>7.674+5.572i</v>
      </c>
      <c r="BW102" s="118" t="str">
        <f t="shared" si="76"/>
        <v>7.456+5.282i</v>
      </c>
      <c r="BX102" s="118" t="str">
        <f t="shared" si="76"/>
        <v>7.277+5.013i</v>
      </c>
      <c r="BY102" s="118" t="str">
        <f t="shared" si="76"/>
        <v>7.083+4.684i</v>
      </c>
      <c r="BZ102" s="118" t="str">
        <f t="shared" si="46"/>
        <v>6.86+4.292i</v>
      </c>
      <c r="CA102" s="118" t="str">
        <f t="shared" si="46"/>
        <v>6.711+4.015i</v>
      </c>
      <c r="CB102" s="118" t="str">
        <f t="shared" si="46"/>
        <v>6.568+3.76i</v>
      </c>
      <c r="CC102" s="118" t="str">
        <f t="shared" si="44"/>
        <v>6.407+3.49i</v>
      </c>
      <c r="CD102" s="118" t="str">
        <f t="shared" si="44"/>
        <v>6.243+3.19i</v>
      </c>
      <c r="CE102" s="118" t="str">
        <f t="shared" si="44"/>
        <v>6.132+2.94i</v>
      </c>
      <c r="CF102" s="118" t="str">
        <f t="shared" si="44"/>
        <v>6.07342095238095+2.88087619047619i</v>
      </c>
      <c r="CG102" s="118" t="str">
        <f t="shared" si="44"/>
        <v>0</v>
      </c>
      <c r="CH102" s="39">
        <f t="shared" si="69"/>
        <v>12200000000</v>
      </c>
      <c r="CI102" s="121">
        <f t="shared" si="70"/>
        <v>1.4736471449191451</v>
      </c>
      <c r="CJ102" s="121" t="str">
        <f t="shared" si="83"/>
        <v>9.46805168133593+5.06899250320708i</v>
      </c>
      <c r="CK102" s="121" t="str">
        <f t="shared" si="83"/>
        <v>9.513865967598+5.05608335421759i</v>
      </c>
      <c r="CL102" s="121" t="str">
        <f t="shared" si="83"/>
        <v>9.79238527798772+5.56301797206977i</v>
      </c>
      <c r="CM102" s="121" t="str">
        <f t="shared" si="83"/>
        <v>10.1372187098988+6.36320837176087i</v>
      </c>
      <c r="CN102" s="121" t="str">
        <f t="shared" si="83"/>
        <v>10.333213780173+6.7198309808313i</v>
      </c>
      <c r="CO102" s="121" t="str">
        <f t="shared" si="83"/>
        <v>10.5822601476644+7.2812905430455i</v>
      </c>
      <c r="CP102" s="121" t="str">
        <f t="shared" si="83"/>
        <v>10.8475166337498+7.8663284595784i</v>
      </c>
      <c r="CQ102" s="121" t="str">
        <f t="shared" si="83"/>
        <v>11.0346698211546+8.25389765869213i</v>
      </c>
      <c r="CR102" s="121" t="str">
        <f t="shared" si="83"/>
        <v>11.1569825341828+8.37031578314074i</v>
      </c>
      <c r="CS102" s="121" t="str">
        <f t="shared" si="83"/>
        <v>11.2380331271534+8.37621037172042i</v>
      </c>
      <c r="CT102" s="121" t="str">
        <f t="shared" si="83"/>
        <v>11.3839241945004+8.45431367040113i</v>
      </c>
      <c r="CU102" s="121" t="str">
        <f t="shared" si="83"/>
        <v>11.4104498431089+8.34231648738728i</v>
      </c>
      <c r="CV102" s="121" t="str">
        <f t="shared" si="83"/>
        <v>0</v>
      </c>
      <c r="CW102" s="121" t="str">
        <f t="shared" si="83"/>
        <v>11.408976195964+8.34231648738728i</v>
      </c>
      <c r="CX102" s="121" t="str">
        <f t="shared" si="83"/>
        <v>11.3087681901095+8.21116189148948i</v>
      </c>
      <c r="CY102" s="121" t="str">
        <f t="shared" si="56"/>
        <v>10.9875131125171+7.78380421946292i</v>
      </c>
      <c r="CZ102" s="121" t="str">
        <f t="shared" si="52"/>
        <v>10.7237302735766+7.38739313747967i</v>
      </c>
      <c r="DA102" s="121" t="str">
        <f t="shared" si="52"/>
        <v>10.4378427274623+6.90256322680128i</v>
      </c>
      <c r="DB102" s="121" t="str">
        <f t="shared" si="52"/>
        <v>10.1092194141453+6.32489354599297i</v>
      </c>
      <c r="DC102" s="121" t="str">
        <f t="shared" si="52"/>
        <v>9.88964598955238+5.91669328685037i</v>
      </c>
      <c r="DD102" s="121" t="str">
        <f t="shared" si="52"/>
        <v>9.67891444782894+5.54091326489598i</v>
      </c>
      <c r="DE102" s="121" t="str">
        <f t="shared" si="77"/>
        <v>9.44165725749696+5.14302853576782i</v>
      </c>
      <c r="DF102" s="121" t="str">
        <f t="shared" si="77"/>
        <v>9.19997912573022+4.70093439229207i</v>
      </c>
      <c r="DG102" s="121" t="str">
        <f t="shared" si="77"/>
        <v>9.0364042926442+4.33252260606229i</v>
      </c>
      <c r="DH102" s="121" t="str">
        <f t="shared" si="77"/>
        <v>8.9500794463683+4.24539497296078i</v>
      </c>
      <c r="DI102" s="121"/>
      <c r="DK102" s="39">
        <f t="shared" si="78"/>
        <v>9.4680516813359308</v>
      </c>
      <c r="DL102" s="39">
        <f t="shared" si="78"/>
        <v>9.5138659675980009</v>
      </c>
      <c r="DM102" s="39">
        <f t="shared" si="78"/>
        <v>9.7923852779877194</v>
      </c>
      <c r="DN102" s="39">
        <f t="shared" si="78"/>
        <v>10.1372187098988</v>
      </c>
      <c r="DO102" s="39">
        <f t="shared" si="78"/>
        <v>10.333213780173001</v>
      </c>
      <c r="DP102" s="39">
        <f t="shared" si="78"/>
        <v>10.5822601476644</v>
      </c>
      <c r="DQ102" s="39">
        <f t="shared" si="78"/>
        <v>10.8475166337498</v>
      </c>
      <c r="DR102" s="39">
        <f t="shared" si="78"/>
        <v>11.034669821154599</v>
      </c>
      <c r="DS102" s="39">
        <f t="shared" si="78"/>
        <v>11.1569825341828</v>
      </c>
      <c r="DT102" s="39">
        <f t="shared" si="78"/>
        <v>11.2380331271534</v>
      </c>
      <c r="DU102" s="39">
        <f t="shared" si="78"/>
        <v>11.3839241945004</v>
      </c>
      <c r="DV102" s="39">
        <f t="shared" si="78"/>
        <v>11.4104498431089</v>
      </c>
      <c r="DW102" s="39">
        <f t="shared" si="78"/>
        <v>0</v>
      </c>
      <c r="DX102" s="39">
        <f t="shared" si="78"/>
        <v>11.408976195964</v>
      </c>
      <c r="DY102" s="39">
        <f t="shared" si="78"/>
        <v>11.3087681901095</v>
      </c>
      <c r="DZ102" s="39">
        <f t="shared" si="65"/>
        <v>10.9875131125171</v>
      </c>
      <c r="EA102" s="39">
        <f t="shared" si="53"/>
        <v>10.723730273576599</v>
      </c>
      <c r="EB102" s="39">
        <f t="shared" si="53"/>
        <v>10.4378427274623</v>
      </c>
      <c r="EC102" s="39">
        <f t="shared" si="53"/>
        <v>10.109219414145301</v>
      </c>
      <c r="ED102" s="39">
        <f t="shared" si="53"/>
        <v>9.8896459895523794</v>
      </c>
      <c r="EE102" s="39">
        <f t="shared" si="53"/>
        <v>9.6789144478289408</v>
      </c>
      <c r="EF102" s="39">
        <f t="shared" si="79"/>
        <v>9.4416572574969599</v>
      </c>
      <c r="EG102" s="39">
        <f t="shared" si="79"/>
        <v>9.1999791257302199</v>
      </c>
      <c r="EH102" s="39">
        <f t="shared" si="79"/>
        <v>9.0364042926441996</v>
      </c>
      <c r="EI102" s="39">
        <f t="shared" si="79"/>
        <v>8.9500794463682993</v>
      </c>
      <c r="EK102" s="39">
        <f t="shared" si="73"/>
        <v>5.0689925032070802</v>
      </c>
      <c r="EL102" s="39">
        <f t="shared" si="71"/>
        <v>5.0560833542175896</v>
      </c>
      <c r="EM102" s="39">
        <f t="shared" si="71"/>
        <v>5.5630179720697699</v>
      </c>
      <c r="EN102" s="39">
        <f t="shared" si="71"/>
        <v>6.3632083717608703</v>
      </c>
      <c r="EO102" s="39">
        <f t="shared" si="71"/>
        <v>6.7198309808312997</v>
      </c>
      <c r="EP102" s="39">
        <f t="shared" si="71"/>
        <v>7.2812905430455004</v>
      </c>
      <c r="EQ102" s="39">
        <f t="shared" si="71"/>
        <v>7.8663284595784004</v>
      </c>
      <c r="ER102" s="39">
        <f t="shared" si="71"/>
        <v>8.2538976586921304</v>
      </c>
      <c r="ES102" s="39">
        <f t="shared" si="71"/>
        <v>8.3703157831407395</v>
      </c>
      <c r="ET102" s="39">
        <f t="shared" ref="ET102:FE138" si="88">IMAGINARY(CS102)</f>
        <v>8.3762103717204202</v>
      </c>
      <c r="EU102" s="39">
        <f t="shared" si="88"/>
        <v>8.4543136704011292</v>
      </c>
      <c r="EV102" s="39">
        <f t="shared" si="88"/>
        <v>8.3423164873872793</v>
      </c>
      <c r="EW102" s="39">
        <f t="shared" si="88"/>
        <v>0</v>
      </c>
      <c r="EX102" s="39">
        <f t="shared" si="88"/>
        <v>8.3423164873872793</v>
      </c>
      <c r="EY102" s="39">
        <f t="shared" si="61"/>
        <v>8.2111618914894802</v>
      </c>
      <c r="EZ102" s="39">
        <f t="shared" si="61"/>
        <v>7.7838042194629198</v>
      </c>
      <c r="FA102" s="39">
        <f t="shared" si="61"/>
        <v>7.3873931374796697</v>
      </c>
      <c r="FB102" s="39">
        <f t="shared" si="54"/>
        <v>6.9025632268012798</v>
      </c>
      <c r="FC102" s="39">
        <f t="shared" si="54"/>
        <v>6.3248935459929703</v>
      </c>
      <c r="FD102" s="39">
        <f t="shared" si="54"/>
        <v>5.9166932868503697</v>
      </c>
      <c r="FE102" s="39">
        <f t="shared" si="54"/>
        <v>5.5409132648959796</v>
      </c>
      <c r="FF102" s="39">
        <f t="shared" si="80"/>
        <v>5.1430285357678196</v>
      </c>
      <c r="FG102" s="39">
        <f t="shared" si="80"/>
        <v>4.7009343922920701</v>
      </c>
      <c r="FH102" s="39">
        <f t="shared" si="80"/>
        <v>4.3325226060622901</v>
      </c>
      <c r="FI102" s="39">
        <f t="shared" si="80"/>
        <v>4.2453949729607796</v>
      </c>
      <c r="FK102" s="39">
        <f t="shared" si="84"/>
        <v>0.47964272197777058</v>
      </c>
      <c r="FL102" s="39">
        <f t="shared" si="84"/>
        <v>0.47956815791899254</v>
      </c>
      <c r="FM102" s="39">
        <f t="shared" si="84"/>
        <v>0.44733118747690354</v>
      </c>
      <c r="FN102" s="39">
        <f t="shared" si="84"/>
        <v>0.40115677251769044</v>
      </c>
      <c r="FO102" s="39">
        <f t="shared" si="84"/>
        <v>0.38138405599631614</v>
      </c>
      <c r="FP102" s="39">
        <f t="shared" si="84"/>
        <v>0.35285912360369537</v>
      </c>
      <c r="FQ102" s="39">
        <f t="shared" si="84"/>
        <v>0.32539714249727492</v>
      </c>
      <c r="FR102" s="39">
        <f t="shared" si="84"/>
        <v>0.30837313653184456</v>
      </c>
      <c r="FS102" s="39">
        <f t="shared" si="84"/>
        <v>0.30281130113169186</v>
      </c>
      <c r="FT102" s="39">
        <f t="shared" si="84"/>
        <v>0.30180354361599127</v>
      </c>
      <c r="FU102" s="39">
        <f t="shared" si="84"/>
        <v>0.29753802050538908</v>
      </c>
      <c r="FV102" s="39">
        <f t="shared" si="84"/>
        <v>0.30137071239204721</v>
      </c>
      <c r="FW102" s="39">
        <f t="shared" si="84"/>
        <v>0.99999999999999989</v>
      </c>
      <c r="FX102" s="39">
        <f t="shared" si="84"/>
        <v>0.30138509745422987</v>
      </c>
      <c r="FY102" s="39">
        <f t="shared" si="84"/>
        <v>0.30725033536763924</v>
      </c>
      <c r="FZ102" s="39">
        <f t="shared" si="57"/>
        <v>0.32721682010384279</v>
      </c>
      <c r="GA102" s="39">
        <f t="shared" si="55"/>
        <v>0.34662536569558139</v>
      </c>
      <c r="GB102" s="39">
        <f t="shared" si="55"/>
        <v>0.371563698356009</v>
      </c>
      <c r="GC102" s="39">
        <f t="shared" si="55"/>
        <v>0.40343302027909689</v>
      </c>
      <c r="GD102" s="39">
        <f t="shared" si="55"/>
        <v>0.42724672897913224</v>
      </c>
      <c r="GE102" s="39">
        <f t="shared" si="55"/>
        <v>0.4503179328921979</v>
      </c>
      <c r="GF102" s="39">
        <f t="shared" si="81"/>
        <v>0.47598070482401794</v>
      </c>
      <c r="GG102" s="39">
        <f t="shared" si="81"/>
        <v>0.50517307546314605</v>
      </c>
      <c r="GH102" s="39">
        <f t="shared" si="81"/>
        <v>0.52941240199244344</v>
      </c>
      <c r="GI102" s="39">
        <f t="shared" si="81"/>
        <v>0.53614411746797297</v>
      </c>
      <c r="GJ102" s="39">
        <f t="shared" si="72"/>
        <v>12200000000</v>
      </c>
      <c r="GK102" s="39">
        <f t="shared" si="86"/>
        <v>-6.3816428211854408</v>
      </c>
      <c r="GL102" s="39">
        <f t="shared" si="86"/>
        <v>-6.382993212846733</v>
      </c>
      <c r="GM102" s="39">
        <f t="shared" si="86"/>
        <v>-6.9874164440158246</v>
      </c>
      <c r="GN102" s="39">
        <f t="shared" si="86"/>
        <v>-7.9337174287095449</v>
      </c>
      <c r="GO102" s="39">
        <f t="shared" si="86"/>
        <v>-8.3727493373658994</v>
      </c>
      <c r="GP102" s="39">
        <f t="shared" si="86"/>
        <v>-9.0479729774061237</v>
      </c>
      <c r="GQ102" s="39">
        <f t="shared" si="86"/>
        <v>-9.7517253035280369</v>
      </c>
      <c r="GR102" s="39">
        <f t="shared" si="85"/>
        <v>-10.218469237851682</v>
      </c>
      <c r="GS102" s="39">
        <f t="shared" si="85"/>
        <v>-10.37655841385234</v>
      </c>
      <c r="GT102" s="39">
        <f t="shared" si="85"/>
        <v>-10.405513305533558</v>
      </c>
      <c r="GU102" s="39">
        <f t="shared" si="85"/>
        <v>-10.529150612782148</v>
      </c>
      <c r="GV102" s="39">
        <f t="shared" si="85"/>
        <v>-10.417979105759422</v>
      </c>
      <c r="GW102" s="39">
        <f t="shared" si="85"/>
        <v>-9.6432746655328714E-16</v>
      </c>
      <c r="GX102" s="39">
        <f t="shared" si="85"/>
        <v>-10.417564519751163</v>
      </c>
      <c r="GY102" s="39">
        <f t="shared" si="85"/>
        <v>-10.250152688066251</v>
      </c>
      <c r="GZ102" s="39">
        <f t="shared" si="82"/>
        <v>-9.7032876030379818</v>
      </c>
      <c r="HA102" s="39">
        <f t="shared" si="47"/>
        <v>-9.2027931845173825</v>
      </c>
      <c r="HB102" s="39">
        <f t="shared" si="47"/>
        <v>-8.5993344605103932</v>
      </c>
      <c r="HC102" s="39">
        <f t="shared" si="47"/>
        <v>-7.8845711686666853</v>
      </c>
      <c r="HD102" s="39">
        <f t="shared" si="47"/>
        <v>-7.3864250714658022</v>
      </c>
      <c r="HE102" s="39">
        <f t="shared" si="47"/>
        <v>-6.9296151579631413</v>
      </c>
      <c r="HF102" s="39">
        <f t="shared" si="47"/>
        <v>-6.4482130446784929</v>
      </c>
      <c r="HG102" s="39">
        <f t="shared" si="87"/>
        <v>-5.9311960874880318</v>
      </c>
      <c r="HH102" s="39">
        <f t="shared" si="87"/>
        <v>-5.5241177830283261</v>
      </c>
      <c r="HI102" s="39">
        <f t="shared" si="87"/>
        <v>-5.4143690938982605</v>
      </c>
    </row>
    <row r="103" spans="1:217" s="39" customFormat="1">
      <c r="A103" s="20"/>
      <c r="B103" s="184"/>
      <c r="C103" s="40">
        <v>12.25</v>
      </c>
      <c r="D103" s="41">
        <v>6.4157357142857139</v>
      </c>
      <c r="E103" s="42">
        <v>6.4489999999999998</v>
      </c>
      <c r="F103" s="42">
        <v>6.64</v>
      </c>
      <c r="G103" s="42">
        <v>6.875</v>
      </c>
      <c r="H103" s="42">
        <v>7.0030000000000001</v>
      </c>
      <c r="I103" s="42">
        <v>7.1740000000000004</v>
      </c>
      <c r="J103" s="42">
        <v>7.3579999999999997</v>
      </c>
      <c r="K103" s="42">
        <v>7.4809999999999999</v>
      </c>
      <c r="L103" s="42">
        <v>7.5510000000000002</v>
      </c>
      <c r="M103" s="42">
        <v>7.6180000000000003</v>
      </c>
      <c r="N103" s="42">
        <v>7.7069999999999999</v>
      </c>
      <c r="O103" s="43">
        <v>7.718</v>
      </c>
      <c r="P103" s="20"/>
      <c r="Q103" s="41">
        <v>7.7190000000000003</v>
      </c>
      <c r="R103" s="42">
        <v>7.6539999999999999</v>
      </c>
      <c r="S103" s="42">
        <v>7.45</v>
      </c>
      <c r="T103" s="42">
        <v>7.2690000000000001</v>
      </c>
      <c r="U103" s="42">
        <v>7.07</v>
      </c>
      <c r="V103" s="42">
        <v>6.86</v>
      </c>
      <c r="W103" s="42">
        <v>6.7069999999999999</v>
      </c>
      <c r="X103" s="42">
        <v>6.5629999999999997</v>
      </c>
      <c r="Y103" s="42">
        <v>6.4009999999999998</v>
      </c>
      <c r="Z103" s="42">
        <v>6.2380000000000004</v>
      </c>
      <c r="AA103" s="42">
        <v>6.125</v>
      </c>
      <c r="AB103" s="43">
        <v>6.0738557142857141</v>
      </c>
      <c r="AD103" s="20"/>
      <c r="AE103" s="184"/>
      <c r="AF103" s="40">
        <v>12.25</v>
      </c>
      <c r="AG103" s="41">
        <v>3.4298571428571427</v>
      </c>
      <c r="AH103" s="42">
        <v>3.42</v>
      </c>
      <c r="AI103" s="42">
        <v>3.7589999999999999</v>
      </c>
      <c r="AJ103" s="42">
        <v>4.3049999999999997</v>
      </c>
      <c r="AK103" s="42">
        <v>4.5439999999999996</v>
      </c>
      <c r="AL103" s="42">
        <v>4.9210000000000003</v>
      </c>
      <c r="AM103" s="42">
        <v>5.3250000000000002</v>
      </c>
      <c r="AN103" s="42">
        <v>5.5720000000000001</v>
      </c>
      <c r="AO103" s="42">
        <v>5.6550000000000002</v>
      </c>
      <c r="AP103" s="42">
        <v>5.665</v>
      </c>
      <c r="AQ103" s="42">
        <v>5.7210000000000001</v>
      </c>
      <c r="AR103" s="43">
        <v>5.6440000000000001</v>
      </c>
      <c r="AS103" s="20"/>
      <c r="AT103" s="41">
        <v>5.641</v>
      </c>
      <c r="AU103" s="42">
        <v>5.556</v>
      </c>
      <c r="AV103" s="42">
        <v>5.2679999999999998</v>
      </c>
      <c r="AW103" s="42">
        <v>4.9939999999999998</v>
      </c>
      <c r="AX103" s="42">
        <v>4.6609999999999996</v>
      </c>
      <c r="AY103" s="42">
        <v>4.274</v>
      </c>
      <c r="AZ103" s="42">
        <v>4.0019999999999998</v>
      </c>
      <c r="BA103" s="42">
        <v>3.7480000000000002</v>
      </c>
      <c r="BB103" s="42">
        <v>3.4769999999999999</v>
      </c>
      <c r="BC103" s="42">
        <v>3.1760000000000002</v>
      </c>
      <c r="BD103" s="42">
        <v>2.9289999999999998</v>
      </c>
      <c r="BE103" s="43">
        <v>2.875352857142857</v>
      </c>
      <c r="BH103" s="118" t="str">
        <f t="shared" si="75"/>
        <v>6.41573571428571+3.42985714285714i</v>
      </c>
      <c r="BI103" s="118" t="str">
        <f t="shared" si="75"/>
        <v>6.449+3.42i</v>
      </c>
      <c r="BJ103" s="118" t="str">
        <f t="shared" si="75"/>
        <v>6.64+3.759i</v>
      </c>
      <c r="BK103" s="118" t="str">
        <f t="shared" si="75"/>
        <v>6.875+4.305i</v>
      </c>
      <c r="BL103" s="118" t="str">
        <f t="shared" si="75"/>
        <v>7.003+4.544i</v>
      </c>
      <c r="BM103" s="118" t="str">
        <f t="shared" si="74"/>
        <v>7.174+4.921i</v>
      </c>
      <c r="BN103" s="118" t="str">
        <f t="shared" si="74"/>
        <v>7.358+5.325i</v>
      </c>
      <c r="BO103" s="118" t="str">
        <f t="shared" si="74"/>
        <v>7.481+5.572i</v>
      </c>
      <c r="BP103" s="118" t="str">
        <f t="shared" si="74"/>
        <v>7.551+5.655i</v>
      </c>
      <c r="BQ103" s="118" t="str">
        <f t="shared" si="74"/>
        <v>7.618+5.665i</v>
      </c>
      <c r="BR103" s="118" t="str">
        <f t="shared" si="74"/>
        <v>7.707+5.721i</v>
      </c>
      <c r="BS103" s="118" t="str">
        <f t="shared" si="74"/>
        <v>7.718+5.644i</v>
      </c>
      <c r="BT103" s="118" t="str">
        <f t="shared" si="76"/>
        <v>0</v>
      </c>
      <c r="BU103" s="118" t="str">
        <f t="shared" si="76"/>
        <v>7.719+5.641i</v>
      </c>
      <c r="BV103" s="118" t="str">
        <f t="shared" si="76"/>
        <v>7.654+5.556i</v>
      </c>
      <c r="BW103" s="118" t="str">
        <f t="shared" si="76"/>
        <v>7.45+5.268i</v>
      </c>
      <c r="BX103" s="118" t="str">
        <f t="shared" si="76"/>
        <v>7.269+4.994i</v>
      </c>
      <c r="BY103" s="118" t="str">
        <f t="shared" si="76"/>
        <v>7.07+4.661i</v>
      </c>
      <c r="BZ103" s="118" t="str">
        <f t="shared" si="46"/>
        <v>6.86+4.274i</v>
      </c>
      <c r="CA103" s="118" t="str">
        <f t="shared" si="46"/>
        <v>6.707+4.002i</v>
      </c>
      <c r="CB103" s="118" t="str">
        <f t="shared" si="46"/>
        <v>6.563+3.748i</v>
      </c>
      <c r="CC103" s="118" t="str">
        <f t="shared" si="44"/>
        <v>6.401+3.477i</v>
      </c>
      <c r="CD103" s="118" t="str">
        <f t="shared" si="44"/>
        <v>6.238+3.176i</v>
      </c>
      <c r="CE103" s="118" t="str">
        <f t="shared" si="44"/>
        <v>6.125+2.929i</v>
      </c>
      <c r="CF103" s="118" t="str">
        <f t="shared" si="44"/>
        <v>6.07385571428571+2.87535285714286i</v>
      </c>
      <c r="CG103" s="118" t="str">
        <f t="shared" si="44"/>
        <v>0</v>
      </c>
      <c r="CH103" s="39">
        <f t="shared" si="69"/>
        <v>12250000000</v>
      </c>
      <c r="CI103" s="121">
        <f t="shared" si="70"/>
        <v>1.4676322586133526</v>
      </c>
      <c r="CJ103" s="121" t="str">
        <f t="shared" si="83"/>
        <v>9.41594069702349+5.03376898529257i</v>
      </c>
      <c r="CK103" s="121" t="str">
        <f t="shared" si="83"/>
        <v>9.46476043579751+5.01930232445767i</v>
      </c>
      <c r="CL103" s="121" t="str">
        <f t="shared" si="83"/>
        <v>9.74507819719266+5.51682966012759i</v>
      </c>
      <c r="CM103" s="121" t="str">
        <f t="shared" si="83"/>
        <v>10.0899717779668+6.31815687333048i</v>
      </c>
      <c r="CN103" s="121" t="str">
        <f t="shared" si="83"/>
        <v>10.2778287070693+6.66892098313907i</v>
      </c>
      <c r="CO103" s="121" t="str">
        <f t="shared" si="83"/>
        <v>10.5287938232922+7.22221834463631i</v>
      </c>
      <c r="CP103" s="121" t="str">
        <f t="shared" si="83"/>
        <v>10.798838158877+7.8151417771161i</v>
      </c>
      <c r="CQ103" s="121" t="str">
        <f t="shared" si="83"/>
        <v>10.9793569266865+8.1776469449936i</v>
      </c>
      <c r="CR103" s="121" t="str">
        <f t="shared" si="83"/>
        <v>11.0820911847894+8.29946042245851i</v>
      </c>
      <c r="CS103" s="121" t="str">
        <f t="shared" si="83"/>
        <v>11.1804225461165+8.31413674504464i</v>
      </c>
      <c r="CT103" s="121" t="str">
        <f t="shared" si="83"/>
        <v>11.3110418171331+8.39632415152699i</v>
      </c>
      <c r="CU103" s="121" t="str">
        <f t="shared" si="83"/>
        <v>11.3271857719779+8.28331646761376i</v>
      </c>
      <c r="CV103" s="121" t="str">
        <f t="shared" si="83"/>
        <v>0</v>
      </c>
      <c r="CW103" s="121" t="str">
        <f t="shared" si="83"/>
        <v>11.3286534042365+8.27891357083792i</v>
      </c>
      <c r="CX103" s="121" t="str">
        <f t="shared" si="83"/>
        <v>11.2332573074266+8.15416482885579i</v>
      </c>
      <c r="CY103" s="121" t="str">
        <f t="shared" si="56"/>
        <v>10.9338603266695+7.73148673837514i</v>
      </c>
      <c r="CZ103" s="121" t="str">
        <f t="shared" si="52"/>
        <v>10.6682188878605+7.32935549951508i</v>
      </c>
      <c r="DA103" s="121" t="str">
        <f t="shared" si="52"/>
        <v>10.3761600683964+6.84063395739684i</v>
      </c>
      <c r="DB103" s="121" t="str">
        <f t="shared" si="52"/>
        <v>10.0679572940876+6.27266027331347i</v>
      </c>
      <c r="DC103" s="121" t="str">
        <f t="shared" si="52"/>
        <v>9.84340955851976+5.87346429897064i</v>
      </c>
      <c r="DD103" s="121" t="str">
        <f t="shared" si="52"/>
        <v>9.63207051327943+5.50068570528285i</v>
      </c>
      <c r="DE103" s="121" t="str">
        <f t="shared" si="77"/>
        <v>9.39431408738407+5.10295736319863i</v>
      </c>
      <c r="DF103" s="121" t="str">
        <f t="shared" si="77"/>
        <v>9.15509002923009+4.66120005335601i</v>
      </c>
      <c r="DG103" s="121" t="str">
        <f t="shared" si="77"/>
        <v>8.98924758400678+4.29869488547851i</v>
      </c>
      <c r="DH103" s="121" t="str">
        <f t="shared" si="77"/>
        <v>8.91418658044875+4.21996060803893i</v>
      </c>
      <c r="DI103" s="121"/>
      <c r="DK103" s="39">
        <f t="shared" si="78"/>
        <v>9.4159406970234905</v>
      </c>
      <c r="DL103" s="39">
        <f t="shared" si="78"/>
        <v>9.4647604357975101</v>
      </c>
      <c r="DM103" s="39">
        <f t="shared" si="78"/>
        <v>9.7450781971926599</v>
      </c>
      <c r="DN103" s="39">
        <f t="shared" si="78"/>
        <v>10.089971777966801</v>
      </c>
      <c r="DO103" s="39">
        <f t="shared" si="78"/>
        <v>10.2778287070693</v>
      </c>
      <c r="DP103" s="39">
        <f t="shared" si="78"/>
        <v>10.528793823292199</v>
      </c>
      <c r="DQ103" s="39">
        <f t="shared" si="78"/>
        <v>10.798838158877</v>
      </c>
      <c r="DR103" s="39">
        <f t="shared" si="78"/>
        <v>10.979356926686499</v>
      </c>
      <c r="DS103" s="39">
        <f t="shared" si="78"/>
        <v>11.0820911847894</v>
      </c>
      <c r="DT103" s="39">
        <f t="shared" si="78"/>
        <v>11.1804225461165</v>
      </c>
      <c r="DU103" s="39">
        <f t="shared" si="78"/>
        <v>11.3110418171331</v>
      </c>
      <c r="DV103" s="39">
        <f t="shared" si="78"/>
        <v>11.3271857719779</v>
      </c>
      <c r="DW103" s="39">
        <f t="shared" si="78"/>
        <v>0</v>
      </c>
      <c r="DX103" s="39">
        <f t="shared" si="78"/>
        <v>11.328653404236499</v>
      </c>
      <c r="DY103" s="39">
        <f t="shared" si="78"/>
        <v>11.2332573074266</v>
      </c>
      <c r="DZ103" s="39">
        <f t="shared" si="65"/>
        <v>10.9338603266695</v>
      </c>
      <c r="EA103" s="39">
        <f t="shared" si="53"/>
        <v>10.668218887860499</v>
      </c>
      <c r="EB103" s="39">
        <f t="shared" si="53"/>
        <v>10.3761600683964</v>
      </c>
      <c r="EC103" s="39">
        <f t="shared" si="53"/>
        <v>10.0679572940876</v>
      </c>
      <c r="ED103" s="39">
        <f t="shared" si="53"/>
        <v>9.8434095585197596</v>
      </c>
      <c r="EE103" s="39">
        <f t="shared" si="53"/>
        <v>9.6320705132794302</v>
      </c>
      <c r="EF103" s="39">
        <f t="shared" si="79"/>
        <v>9.3943140873840694</v>
      </c>
      <c r="EG103" s="39">
        <f t="shared" si="79"/>
        <v>9.1550900292300899</v>
      </c>
      <c r="EH103" s="39">
        <f t="shared" si="79"/>
        <v>8.9892475840067796</v>
      </c>
      <c r="EI103" s="39">
        <f t="shared" si="79"/>
        <v>8.9141865804487495</v>
      </c>
      <c r="EK103" s="39">
        <f t="shared" si="73"/>
        <v>5.0337689852925704</v>
      </c>
      <c r="EL103" s="39">
        <f t="shared" si="73"/>
        <v>5.0193023244576702</v>
      </c>
      <c r="EM103" s="39">
        <f t="shared" si="73"/>
        <v>5.5168296601275904</v>
      </c>
      <c r="EN103" s="39">
        <f t="shared" si="73"/>
        <v>6.31815687333048</v>
      </c>
      <c r="EO103" s="39">
        <f t="shared" si="73"/>
        <v>6.6689209831390697</v>
      </c>
      <c r="EP103" s="39">
        <f t="shared" si="73"/>
        <v>7.2222183446363104</v>
      </c>
      <c r="EQ103" s="39">
        <f t="shared" si="73"/>
        <v>7.8151417771161</v>
      </c>
      <c r="ER103" s="39">
        <f t="shared" si="73"/>
        <v>8.1776469449935991</v>
      </c>
      <c r="ES103" s="39">
        <f t="shared" si="73"/>
        <v>8.2994604224585107</v>
      </c>
      <c r="ET103" s="39">
        <f t="shared" si="88"/>
        <v>8.3141367450446406</v>
      </c>
      <c r="EU103" s="39">
        <f t="shared" si="88"/>
        <v>8.39632415152699</v>
      </c>
      <c r="EV103" s="39">
        <f t="shared" si="88"/>
        <v>8.2833164676137603</v>
      </c>
      <c r="EW103" s="39">
        <f t="shared" si="88"/>
        <v>0</v>
      </c>
      <c r="EX103" s="39">
        <f t="shared" si="88"/>
        <v>8.2789135708379202</v>
      </c>
      <c r="EY103" s="39">
        <f t="shared" si="61"/>
        <v>8.1541648288557909</v>
      </c>
      <c r="EZ103" s="39">
        <f t="shared" si="61"/>
        <v>7.73148673837514</v>
      </c>
      <c r="FA103" s="39">
        <f t="shared" si="61"/>
        <v>7.3293554995150796</v>
      </c>
      <c r="FB103" s="39">
        <f t="shared" si="54"/>
        <v>6.8406339573968404</v>
      </c>
      <c r="FC103" s="39">
        <f t="shared" si="54"/>
        <v>6.2726602733134698</v>
      </c>
      <c r="FD103" s="39">
        <f t="shared" si="54"/>
        <v>5.8734642989706396</v>
      </c>
      <c r="FE103" s="39">
        <f t="shared" si="54"/>
        <v>5.5006857052828497</v>
      </c>
      <c r="FF103" s="39">
        <f t="shared" si="80"/>
        <v>5.1029573631986302</v>
      </c>
      <c r="FG103" s="39">
        <f t="shared" si="80"/>
        <v>4.6612000533560103</v>
      </c>
      <c r="FH103" s="39">
        <f t="shared" si="80"/>
        <v>4.2986948854785103</v>
      </c>
      <c r="FI103" s="39">
        <f t="shared" si="80"/>
        <v>4.2199606080389298</v>
      </c>
      <c r="FK103" s="39">
        <f t="shared" si="84"/>
        <v>0.48251024098103756</v>
      </c>
      <c r="FL103" s="39">
        <f t="shared" si="84"/>
        <v>0.48246758960233171</v>
      </c>
      <c r="FM103" s="39">
        <f t="shared" si="84"/>
        <v>0.45055419036851024</v>
      </c>
      <c r="FN103" s="39">
        <f t="shared" si="84"/>
        <v>0.40403379304184978</v>
      </c>
      <c r="FO103" s="39">
        <f t="shared" si="84"/>
        <v>0.38450790083716102</v>
      </c>
      <c r="FP103" s="39">
        <f t="shared" si="84"/>
        <v>0.3560811117582301</v>
      </c>
      <c r="FQ103" s="39">
        <f t="shared" si="84"/>
        <v>0.32797943123261591</v>
      </c>
      <c r="FR103" s="39">
        <f t="shared" si="84"/>
        <v>0.31182886920370217</v>
      </c>
      <c r="FS103" s="39">
        <f t="shared" si="84"/>
        <v>0.30618700476558114</v>
      </c>
      <c r="FT103" s="39">
        <f t="shared" si="84"/>
        <v>0.30466859443264355</v>
      </c>
      <c r="FU103" s="39">
        <f t="shared" si="84"/>
        <v>0.30035487468737648</v>
      </c>
      <c r="FV103" s="39">
        <f t="shared" si="84"/>
        <v>0.30436978240457535</v>
      </c>
      <c r="FW103" s="39">
        <f t="shared" si="84"/>
        <v>0.99999999999999989</v>
      </c>
      <c r="FX103" s="39">
        <f t="shared" si="84"/>
        <v>0.30451909792029541</v>
      </c>
      <c r="FY103" s="39">
        <f t="shared" si="84"/>
        <v>0.31016204326245544</v>
      </c>
      <c r="FZ103" s="39">
        <f t="shared" si="57"/>
        <v>0.32991413220138777</v>
      </c>
      <c r="GA103" s="39">
        <f t="shared" si="55"/>
        <v>0.34976544600161025</v>
      </c>
      <c r="GB103" s="39">
        <f t="shared" si="55"/>
        <v>0.37519663534123537</v>
      </c>
      <c r="GC103" s="39">
        <f t="shared" si="55"/>
        <v>0.40659881569289397</v>
      </c>
      <c r="GD103" s="39">
        <f t="shared" si="55"/>
        <v>0.43018262365659898</v>
      </c>
      <c r="GE103" s="39">
        <f t="shared" si="55"/>
        <v>0.45323342854484377</v>
      </c>
      <c r="GF103" s="39">
        <f t="shared" si="81"/>
        <v>0.47902290609112153</v>
      </c>
      <c r="GG103" s="39">
        <f t="shared" si="81"/>
        <v>0.50827229223589065</v>
      </c>
      <c r="GH103" s="39">
        <f t="shared" si="81"/>
        <v>0.53228965985510612</v>
      </c>
      <c r="GI103" s="39">
        <f t="shared" si="81"/>
        <v>0.53833093521671849</v>
      </c>
      <c r="GJ103" s="39">
        <f t="shared" si="72"/>
        <v>12250000000</v>
      </c>
      <c r="GK103" s="39">
        <f t="shared" si="86"/>
        <v>-6.3298692918191186</v>
      </c>
      <c r="GL103" s="39">
        <f t="shared" si="86"/>
        <v>-6.330637112916869</v>
      </c>
      <c r="GM103" s="39">
        <f t="shared" si="86"/>
        <v>-6.9250593362000368</v>
      </c>
      <c r="GN103" s="39">
        <f t="shared" si="86"/>
        <v>-7.8716461870039698</v>
      </c>
      <c r="GO103" s="39">
        <f t="shared" si="86"/>
        <v>-8.301894638461496</v>
      </c>
      <c r="GP103" s="39">
        <f t="shared" si="86"/>
        <v>-8.9690212553402233</v>
      </c>
      <c r="GQ103" s="39">
        <f t="shared" si="86"/>
        <v>-9.683067832002747</v>
      </c>
      <c r="GR103" s="39">
        <f t="shared" si="85"/>
        <v>-10.121673603631589</v>
      </c>
      <c r="GS103" s="39">
        <f t="shared" si="85"/>
        <v>-10.280264912752809</v>
      </c>
      <c r="GT103" s="39">
        <f t="shared" si="85"/>
        <v>-10.323446220276089</v>
      </c>
      <c r="GU103" s="39">
        <f t="shared" si="85"/>
        <v>-10.44730630328881</v>
      </c>
      <c r="GV103" s="39">
        <f t="shared" si="85"/>
        <v>-10.331969323598614</v>
      </c>
      <c r="GW103" s="39">
        <f t="shared" si="85"/>
        <v>-9.6432746655328714E-16</v>
      </c>
      <c r="GX103" s="39">
        <f t="shared" si="85"/>
        <v>-10.327709307826602</v>
      </c>
      <c r="GY103" s="39">
        <f t="shared" si="85"/>
        <v>-10.168227019570281</v>
      </c>
      <c r="GZ103" s="39">
        <f t="shared" si="82"/>
        <v>-9.6319816123653741</v>
      </c>
      <c r="HA103" s="39">
        <f t="shared" si="47"/>
        <v>-9.1244619504384321</v>
      </c>
      <c r="HB103" s="39">
        <f t="shared" si="47"/>
        <v>-8.5148212981455504</v>
      </c>
      <c r="HC103" s="39">
        <f t="shared" si="47"/>
        <v>-7.8166778134573942</v>
      </c>
      <c r="HD103" s="39">
        <f t="shared" si="47"/>
        <v>-7.3269427205547766</v>
      </c>
      <c r="HE103" s="39">
        <f t="shared" si="47"/>
        <v>-6.8735613187516176</v>
      </c>
      <c r="HF103" s="39">
        <f t="shared" si="47"/>
        <v>-6.392874376755751</v>
      </c>
      <c r="HG103" s="39">
        <f t="shared" si="87"/>
        <v>-5.8780712923532787</v>
      </c>
      <c r="HH103" s="39">
        <f t="shared" si="87"/>
        <v>-5.4770394051372975</v>
      </c>
      <c r="HI103" s="39">
        <f t="shared" si="87"/>
        <v>-5.3790132542198261</v>
      </c>
    </row>
    <row r="104" spans="1:217" s="39" customFormat="1">
      <c r="A104" s="20"/>
      <c r="B104" s="184"/>
      <c r="C104" s="40">
        <v>12.3</v>
      </c>
      <c r="D104" s="41">
        <v>6.4124238095238093</v>
      </c>
      <c r="E104" s="42">
        <v>6.4409999999999998</v>
      </c>
      <c r="F104" s="42">
        <v>6.6289999999999996</v>
      </c>
      <c r="G104" s="42">
        <v>6.8650000000000002</v>
      </c>
      <c r="H104" s="42">
        <v>6.9969999999999999</v>
      </c>
      <c r="I104" s="42">
        <v>7.17</v>
      </c>
      <c r="J104" s="42">
        <v>7.3440000000000003</v>
      </c>
      <c r="K104" s="42">
        <v>7.4640000000000004</v>
      </c>
      <c r="L104" s="42">
        <v>7.5469999999999997</v>
      </c>
      <c r="M104" s="42">
        <v>7.6079999999999997</v>
      </c>
      <c r="N104" s="42">
        <v>7.7039999999999997</v>
      </c>
      <c r="O104" s="43">
        <v>7.7190000000000003</v>
      </c>
      <c r="P104" s="20"/>
      <c r="Q104" s="41">
        <v>7.718</v>
      </c>
      <c r="R104" s="42">
        <v>7.6520000000000001</v>
      </c>
      <c r="S104" s="42">
        <v>7.4409999999999998</v>
      </c>
      <c r="T104" s="42">
        <v>7.2649999999999997</v>
      </c>
      <c r="U104" s="42">
        <v>7.0629999999999997</v>
      </c>
      <c r="V104" s="42">
        <v>6.85</v>
      </c>
      <c r="W104" s="42">
        <v>6.7039999999999997</v>
      </c>
      <c r="X104" s="42">
        <v>6.5579999999999998</v>
      </c>
      <c r="Y104" s="42">
        <v>6.3959999999999999</v>
      </c>
      <c r="Z104" s="42">
        <v>6.2290000000000001</v>
      </c>
      <c r="AA104" s="42">
        <v>6.1180000000000003</v>
      </c>
      <c r="AB104" s="43">
        <v>6.0667709523809528</v>
      </c>
      <c r="AD104" s="20"/>
      <c r="AE104" s="184"/>
      <c r="AF104" s="40">
        <v>12.3</v>
      </c>
      <c r="AG104" s="41">
        <v>3.4282133333333333</v>
      </c>
      <c r="AH104" s="42">
        <v>3.4089999999999998</v>
      </c>
      <c r="AI104" s="42">
        <v>3.7490000000000001</v>
      </c>
      <c r="AJ104" s="42">
        <v>4.2910000000000004</v>
      </c>
      <c r="AK104" s="42">
        <v>4.5350000000000001</v>
      </c>
      <c r="AL104" s="42">
        <v>4.9109999999999996</v>
      </c>
      <c r="AM104" s="42">
        <v>5.3049999999999997</v>
      </c>
      <c r="AN104" s="42">
        <v>5.5549999999999997</v>
      </c>
      <c r="AO104" s="42">
        <v>5.6420000000000003</v>
      </c>
      <c r="AP104" s="42">
        <v>5.6539999999999999</v>
      </c>
      <c r="AQ104" s="42">
        <v>5.7069999999999999</v>
      </c>
      <c r="AR104" s="43">
        <v>5.6360000000000001</v>
      </c>
      <c r="AS104" s="20"/>
      <c r="AT104" s="41">
        <v>5.6319999999999997</v>
      </c>
      <c r="AU104" s="42">
        <v>5.5439999999999996</v>
      </c>
      <c r="AV104" s="42">
        <v>5.258</v>
      </c>
      <c r="AW104" s="42">
        <v>4.9880000000000004</v>
      </c>
      <c r="AX104" s="42">
        <v>4.6509999999999998</v>
      </c>
      <c r="AY104" s="42">
        <v>4.2610000000000001</v>
      </c>
      <c r="AZ104" s="42">
        <v>3.99</v>
      </c>
      <c r="BA104" s="42">
        <v>3.738</v>
      </c>
      <c r="BB104" s="42">
        <v>3.4670000000000001</v>
      </c>
      <c r="BC104" s="42">
        <v>3.165</v>
      </c>
      <c r="BD104" s="42">
        <v>2.9180000000000001</v>
      </c>
      <c r="BE104" s="43">
        <v>2.8620442857142856</v>
      </c>
      <c r="BH104" s="118" t="str">
        <f t="shared" si="75"/>
        <v>6.41242380952381+3.42821333333333i</v>
      </c>
      <c r="BI104" s="118" t="str">
        <f t="shared" si="75"/>
        <v>6.441+3.409i</v>
      </c>
      <c r="BJ104" s="118" t="str">
        <f t="shared" si="75"/>
        <v>6.629+3.749i</v>
      </c>
      <c r="BK104" s="118" t="str">
        <f t="shared" si="75"/>
        <v>6.865+4.291i</v>
      </c>
      <c r="BL104" s="118" t="str">
        <f t="shared" si="75"/>
        <v>6.997+4.535i</v>
      </c>
      <c r="BM104" s="118" t="str">
        <f t="shared" si="74"/>
        <v>7.17+4.911i</v>
      </c>
      <c r="BN104" s="118" t="str">
        <f t="shared" si="74"/>
        <v>7.344+5.305i</v>
      </c>
      <c r="BO104" s="118" t="str">
        <f t="shared" si="74"/>
        <v>7.464+5.555i</v>
      </c>
      <c r="BP104" s="118" t="str">
        <f t="shared" si="74"/>
        <v>7.547+5.642i</v>
      </c>
      <c r="BQ104" s="118" t="str">
        <f t="shared" si="74"/>
        <v>7.608+5.654i</v>
      </c>
      <c r="BR104" s="118" t="str">
        <f t="shared" si="74"/>
        <v>7.704+5.707i</v>
      </c>
      <c r="BS104" s="118" t="str">
        <f t="shared" si="74"/>
        <v>7.719+5.636i</v>
      </c>
      <c r="BT104" s="118" t="str">
        <f t="shared" si="76"/>
        <v>0</v>
      </c>
      <c r="BU104" s="118" t="str">
        <f t="shared" si="76"/>
        <v>7.718+5.632i</v>
      </c>
      <c r="BV104" s="118" t="str">
        <f t="shared" si="76"/>
        <v>7.652+5.544i</v>
      </c>
      <c r="BW104" s="118" t="str">
        <f t="shared" si="76"/>
        <v>7.441+5.258i</v>
      </c>
      <c r="BX104" s="118" t="str">
        <f t="shared" si="76"/>
        <v>7.265+4.988i</v>
      </c>
      <c r="BY104" s="118" t="str">
        <f t="shared" si="76"/>
        <v>7.063+4.651i</v>
      </c>
      <c r="BZ104" s="118" t="str">
        <f t="shared" si="46"/>
        <v>6.85+4.261i</v>
      </c>
      <c r="CA104" s="118" t="str">
        <f t="shared" si="46"/>
        <v>6.704+3.99i</v>
      </c>
      <c r="CB104" s="118" t="str">
        <f t="shared" si="46"/>
        <v>6.558+3.738i</v>
      </c>
      <c r="CC104" s="118" t="str">
        <f t="shared" si="44"/>
        <v>6.396+3.467i</v>
      </c>
      <c r="CD104" s="118" t="str">
        <f t="shared" si="44"/>
        <v>6.229+3.165i</v>
      </c>
      <c r="CE104" s="118" t="str">
        <f t="shared" si="44"/>
        <v>6.118+2.918i</v>
      </c>
      <c r="CF104" s="118" t="str">
        <f t="shared" si="44"/>
        <v>6.06677095238095+2.86204428571429i</v>
      </c>
      <c r="CG104" s="118" t="str">
        <f t="shared" si="44"/>
        <v>0</v>
      </c>
      <c r="CH104" s="39">
        <f t="shared" si="69"/>
        <v>12300000000</v>
      </c>
      <c r="CI104" s="121">
        <f t="shared" si="70"/>
        <v>1.4616662738222415</v>
      </c>
      <c r="CJ104" s="121" t="str">
        <f t="shared" si="83"/>
        <v>9.37282361583569+5.01090380880105i</v>
      </c>
      <c r="CK104" s="121" t="str">
        <f t="shared" si="83"/>
        <v>9.41459246968906+4.98282032746002i</v>
      </c>
      <c r="CL104" s="121" t="str">
        <f t="shared" si="83"/>
        <v>9.68938572916764+5.47978686055958i</v>
      </c>
      <c r="CM104" s="121" t="str">
        <f t="shared" si="83"/>
        <v>10.0343389697897+6.27200998097124i</v>
      </c>
      <c r="CN104" s="121" t="str">
        <f t="shared" si="83"/>
        <v>10.2272789179342+6.62865655178387i</v>
      </c>
      <c r="CO104" s="121" t="str">
        <f t="shared" si="83"/>
        <v>10.4801471833055+7.17824307074103i</v>
      </c>
      <c r="CP104" s="121" t="str">
        <f t="shared" si="83"/>
        <v>10.7344771149505+7.75413958262699i</v>
      </c>
      <c r="CQ104" s="121" t="str">
        <f t="shared" si="83"/>
        <v>10.9098770678092+8.11955615108255i</v>
      </c>
      <c r="CR104" s="121" t="str">
        <f t="shared" si="83"/>
        <v>11.0311953685365+8.24672111690509i</v>
      </c>
      <c r="CS104" s="121" t="str">
        <f t="shared" si="83"/>
        <v>11.1203570112396+8.26426111219095i</v>
      </c>
      <c r="CT104" s="121" t="str">
        <f t="shared" si="83"/>
        <v>11.2606769735265+8.34172942470353i</v>
      </c>
      <c r="CU104" s="121" t="str">
        <f t="shared" si="83"/>
        <v>11.2826019676339+8.23795111926215i</v>
      </c>
      <c r="CV104" s="121" t="str">
        <f t="shared" si="83"/>
        <v>0</v>
      </c>
      <c r="CW104" s="121" t="str">
        <f t="shared" si="83"/>
        <v>11.2811403013601+8.23210445416686i</v>
      </c>
      <c r="CX104" s="121" t="str">
        <f t="shared" si="83"/>
        <v>11.1846703272878+8.10347782207051i</v>
      </c>
      <c r="CY104" s="121" t="str">
        <f t="shared" si="56"/>
        <v>10.8762587435113+7.68544126775735i</v>
      </c>
      <c r="CZ104" s="121" t="str">
        <f t="shared" si="52"/>
        <v>10.6190054793186+7.29079137382534i</v>
      </c>
      <c r="DA104" s="121" t="str">
        <f t="shared" si="52"/>
        <v>10.3237488920065+6.79820983954725i</v>
      </c>
      <c r="DB104" s="121" t="str">
        <f t="shared" si="52"/>
        <v>10.0124139756824+6.22815999275657i</v>
      </c>
      <c r="DC104" s="121" t="str">
        <f t="shared" si="52"/>
        <v>9.79901069970431+5.83204843255074i</v>
      </c>
      <c r="DD104" s="121" t="str">
        <f t="shared" si="52"/>
        <v>9.58560742372626+5.46370853154754i</v>
      </c>
      <c r="DE104" s="121" t="str">
        <f t="shared" si="77"/>
        <v>9.34881748736706+5.06759697134171i</v>
      </c>
      <c r="DF104" s="121" t="str">
        <f t="shared" si="77"/>
        <v>9.10471921963874+4.62617375664739i</v>
      </c>
      <c r="DG104" s="121" t="str">
        <f t="shared" si="77"/>
        <v>8.94247426324447+4.2651421870133i</v>
      </c>
      <c r="DH104" s="121" t="str">
        <f t="shared" si="77"/>
        <v>8.86759449209968+4.18335360661424i</v>
      </c>
      <c r="DI104" s="121"/>
      <c r="DK104" s="39">
        <f t="shared" si="78"/>
        <v>9.3728236158356903</v>
      </c>
      <c r="DL104" s="39">
        <f t="shared" si="78"/>
        <v>9.4145924696890599</v>
      </c>
      <c r="DM104" s="39">
        <f t="shared" si="78"/>
        <v>9.6893857291676397</v>
      </c>
      <c r="DN104" s="39">
        <f t="shared" si="78"/>
        <v>10.034338969789699</v>
      </c>
      <c r="DO104" s="39">
        <f t="shared" si="78"/>
        <v>10.2272789179342</v>
      </c>
      <c r="DP104" s="39">
        <f t="shared" si="78"/>
        <v>10.480147183305499</v>
      </c>
      <c r="DQ104" s="39">
        <f t="shared" si="78"/>
        <v>10.734477114950501</v>
      </c>
      <c r="DR104" s="39">
        <f t="shared" si="78"/>
        <v>10.9098770678092</v>
      </c>
      <c r="DS104" s="39">
        <f t="shared" si="78"/>
        <v>11.031195368536499</v>
      </c>
      <c r="DT104" s="39">
        <f t="shared" si="78"/>
        <v>11.1203570112396</v>
      </c>
      <c r="DU104" s="39">
        <f t="shared" si="78"/>
        <v>11.2606769735265</v>
      </c>
      <c r="DV104" s="39">
        <f t="shared" si="78"/>
        <v>11.2826019676339</v>
      </c>
      <c r="DW104" s="39">
        <f t="shared" si="78"/>
        <v>0</v>
      </c>
      <c r="DX104" s="39">
        <f t="shared" si="78"/>
        <v>11.2811403013601</v>
      </c>
      <c r="DY104" s="39">
        <f t="shared" si="78"/>
        <v>11.184670327287799</v>
      </c>
      <c r="DZ104" s="39">
        <f t="shared" si="65"/>
        <v>10.876258743511301</v>
      </c>
      <c r="EA104" s="39">
        <f t="shared" si="53"/>
        <v>10.6190054793186</v>
      </c>
      <c r="EB104" s="39">
        <f t="shared" si="53"/>
        <v>10.323748892006501</v>
      </c>
      <c r="EC104" s="39">
        <f t="shared" si="53"/>
        <v>10.012413975682399</v>
      </c>
      <c r="ED104" s="39">
        <f t="shared" si="53"/>
        <v>9.7990106997043096</v>
      </c>
      <c r="EE104" s="39">
        <f t="shared" si="53"/>
        <v>9.5856074237262607</v>
      </c>
      <c r="EF104" s="39">
        <f t="shared" si="79"/>
        <v>9.3488174873670609</v>
      </c>
      <c r="EG104" s="39">
        <f t="shared" si="79"/>
        <v>9.1047192196387403</v>
      </c>
      <c r="EH104" s="39">
        <f t="shared" si="79"/>
        <v>8.9424742632444705</v>
      </c>
      <c r="EI104" s="39">
        <f t="shared" si="79"/>
        <v>8.8675944920996805</v>
      </c>
      <c r="EK104" s="39">
        <f t="shared" si="73"/>
        <v>5.01090380880105</v>
      </c>
      <c r="EL104" s="39">
        <f t="shared" si="73"/>
        <v>4.9828203274600202</v>
      </c>
      <c r="EM104" s="39">
        <f t="shared" si="73"/>
        <v>5.4797868605595799</v>
      </c>
      <c r="EN104" s="39">
        <f t="shared" si="73"/>
        <v>6.27200998097124</v>
      </c>
      <c r="EO104" s="39">
        <f t="shared" si="73"/>
        <v>6.6286565517838696</v>
      </c>
      <c r="EP104" s="39">
        <f t="shared" si="73"/>
        <v>7.1782430707410301</v>
      </c>
      <c r="EQ104" s="39">
        <f t="shared" si="73"/>
        <v>7.7541395826269897</v>
      </c>
      <c r="ER104" s="39">
        <f t="shared" si="73"/>
        <v>8.1195561510825502</v>
      </c>
      <c r="ES104" s="39">
        <f t="shared" si="73"/>
        <v>8.2467211169050891</v>
      </c>
      <c r="ET104" s="39">
        <f t="shared" si="88"/>
        <v>8.2642611121909493</v>
      </c>
      <c r="EU104" s="39">
        <f t="shared" si="88"/>
        <v>8.3417294247035301</v>
      </c>
      <c r="EV104" s="39">
        <f t="shared" si="88"/>
        <v>8.2379511192621493</v>
      </c>
      <c r="EW104" s="39">
        <f t="shared" si="88"/>
        <v>0</v>
      </c>
      <c r="EX104" s="39">
        <f t="shared" si="88"/>
        <v>8.2321044541668602</v>
      </c>
      <c r="EY104" s="39">
        <f t="shared" si="61"/>
        <v>8.1034778220705093</v>
      </c>
      <c r="EZ104" s="39">
        <f t="shared" si="61"/>
        <v>7.6854412677573496</v>
      </c>
      <c r="FA104" s="39">
        <f t="shared" si="61"/>
        <v>7.29079137382534</v>
      </c>
      <c r="FB104" s="39">
        <f t="shared" si="54"/>
        <v>6.7982098395472503</v>
      </c>
      <c r="FC104" s="39">
        <f t="shared" si="54"/>
        <v>6.2281599927565701</v>
      </c>
      <c r="FD104" s="39">
        <f t="shared" si="54"/>
        <v>5.8320484325507396</v>
      </c>
      <c r="FE104" s="39">
        <f t="shared" si="54"/>
        <v>5.4637085315475398</v>
      </c>
      <c r="FF104" s="39">
        <f t="shared" si="80"/>
        <v>5.0675969713417102</v>
      </c>
      <c r="FG104" s="39">
        <f t="shared" si="80"/>
        <v>4.6261737566473897</v>
      </c>
      <c r="FH104" s="39">
        <f t="shared" si="80"/>
        <v>4.2651421870132999</v>
      </c>
      <c r="FI104" s="39">
        <f t="shared" si="80"/>
        <v>4.1833536066142401</v>
      </c>
      <c r="FK104" s="39">
        <f t="shared" si="84"/>
        <v>0.48454154293251778</v>
      </c>
      <c r="FL104" s="39">
        <f t="shared" si="84"/>
        <v>0.4853827497446494</v>
      </c>
      <c r="FM104" s="39">
        <f t="shared" si="84"/>
        <v>0.45343874481947438</v>
      </c>
      <c r="FN104" s="39">
        <f t="shared" si="84"/>
        <v>0.40710294608529796</v>
      </c>
      <c r="FO104" s="39">
        <f t="shared" si="84"/>
        <v>0.38708573746441544</v>
      </c>
      <c r="FP104" s="39">
        <f t="shared" si="84"/>
        <v>0.35860582631992105</v>
      </c>
      <c r="FQ104" s="39">
        <f t="shared" si="84"/>
        <v>0.33115554434565736</v>
      </c>
      <c r="FR104" s="39">
        <f t="shared" si="84"/>
        <v>0.31476988769721936</v>
      </c>
      <c r="FS104" s="39">
        <f t="shared" si="84"/>
        <v>0.30867925004097918</v>
      </c>
      <c r="FT104" s="39">
        <f t="shared" si="84"/>
        <v>0.30713001867296791</v>
      </c>
      <c r="FU104" s="39">
        <f t="shared" si="84"/>
        <v>0.30285620300169042</v>
      </c>
      <c r="FV104" s="39">
        <f t="shared" si="84"/>
        <v>0.30650552184183905</v>
      </c>
      <c r="FW104" s="39">
        <f t="shared" si="84"/>
        <v>0.99999999999999989</v>
      </c>
      <c r="FX104" s="39">
        <f t="shared" si="84"/>
        <v>0.30673935826911558</v>
      </c>
      <c r="FY104" s="39">
        <f t="shared" si="84"/>
        <v>0.31258864927551627</v>
      </c>
      <c r="FZ104" s="39">
        <f t="shared" si="57"/>
        <v>0.33242208050208877</v>
      </c>
      <c r="GA104" s="39">
        <f t="shared" si="55"/>
        <v>0.35201338874148225</v>
      </c>
      <c r="GB104" s="39">
        <f t="shared" si="55"/>
        <v>0.37783623201854016</v>
      </c>
      <c r="GC104" s="39">
        <f t="shared" si="55"/>
        <v>0.40960248554359557</v>
      </c>
      <c r="GD104" s="39">
        <f t="shared" si="55"/>
        <v>0.43301398140379116</v>
      </c>
      <c r="GE104" s="39">
        <f t="shared" si="55"/>
        <v>0.4559826244880712</v>
      </c>
      <c r="GF104" s="39">
        <f t="shared" si="81"/>
        <v>0.4817845396613375</v>
      </c>
      <c r="GG104" s="39">
        <f t="shared" si="81"/>
        <v>0.51121664614791296</v>
      </c>
      <c r="GH104" s="39">
        <f t="shared" si="81"/>
        <v>0.53515329500666109</v>
      </c>
      <c r="GI104" s="39">
        <f t="shared" si="81"/>
        <v>0.54138603377527528</v>
      </c>
      <c r="GJ104" s="39">
        <f t="shared" si="72"/>
        <v>12300000000</v>
      </c>
      <c r="GK104" s="39">
        <f t="shared" si="86"/>
        <v>-6.2933796419068964</v>
      </c>
      <c r="GL104" s="39">
        <f t="shared" si="86"/>
        <v>-6.2783132466838252</v>
      </c>
      <c r="GM104" s="39">
        <f t="shared" si="86"/>
        <v>-6.8696274723510911</v>
      </c>
      <c r="GN104" s="39">
        <f t="shared" si="86"/>
        <v>-7.8059150949343126</v>
      </c>
      <c r="GO104" s="39">
        <f t="shared" si="86"/>
        <v>-8.2438566074424102</v>
      </c>
      <c r="GP104" s="39">
        <f t="shared" si="86"/>
        <v>-8.9076531734445936</v>
      </c>
      <c r="GQ104" s="39">
        <f t="shared" si="86"/>
        <v>-9.5993593883003214</v>
      </c>
      <c r="GR104" s="39">
        <f t="shared" si="85"/>
        <v>-10.04013641777448</v>
      </c>
      <c r="GS104" s="39">
        <f t="shared" si="85"/>
        <v>-10.209851271426002</v>
      </c>
      <c r="GT104" s="39">
        <f t="shared" si="85"/>
        <v>-10.253554676876664</v>
      </c>
      <c r="GU104" s="39">
        <f t="shared" si="85"/>
        <v>-10.375270536641155</v>
      </c>
      <c r="GV104" s="39">
        <f t="shared" si="85"/>
        <v>-10.271233941094749</v>
      </c>
      <c r="GW104" s="39">
        <f t="shared" si="85"/>
        <v>-9.6432746655328714E-16</v>
      </c>
      <c r="GX104" s="39">
        <f t="shared" si="85"/>
        <v>-10.264609906993547</v>
      </c>
      <c r="GY104" s="39">
        <f t="shared" si="85"/>
        <v>-10.100535922786342</v>
      </c>
      <c r="GZ104" s="39">
        <f t="shared" si="82"/>
        <v>-9.5662027349590364</v>
      </c>
      <c r="HA104" s="39">
        <f t="shared" si="47"/>
        <v>-9.0688163585075809</v>
      </c>
      <c r="HB104" s="39">
        <f t="shared" si="47"/>
        <v>-8.4539279684511541</v>
      </c>
      <c r="HC104" s="39">
        <f t="shared" si="47"/>
        <v>-7.752748332900719</v>
      </c>
      <c r="HD104" s="39">
        <f t="shared" si="47"/>
        <v>-7.2699616134183334</v>
      </c>
      <c r="HE104" s="39">
        <f t="shared" si="47"/>
        <v>-6.8210341218307473</v>
      </c>
      <c r="HF104" s="39">
        <f t="shared" si="47"/>
        <v>-6.342942810186428</v>
      </c>
      <c r="HG104" s="39">
        <f t="shared" si="87"/>
        <v>-5.827900263953917</v>
      </c>
      <c r="HH104" s="39">
        <f t="shared" si="87"/>
        <v>-5.4304359244601166</v>
      </c>
      <c r="HI104" s="39">
        <f t="shared" si="87"/>
        <v>-5.3298590397463785</v>
      </c>
    </row>
    <row r="105" spans="1:217" s="39" customFormat="1">
      <c r="A105" s="20"/>
      <c r="B105" s="184"/>
      <c r="C105" s="40">
        <v>12.35</v>
      </c>
      <c r="D105" s="41">
        <v>6.4119933333333332</v>
      </c>
      <c r="E105" s="42">
        <v>6.4450000000000003</v>
      </c>
      <c r="F105" s="42">
        <v>6.6310000000000002</v>
      </c>
      <c r="G105" s="42">
        <v>6.8710000000000004</v>
      </c>
      <c r="H105" s="42">
        <v>6.992</v>
      </c>
      <c r="I105" s="42">
        <v>7.1550000000000002</v>
      </c>
      <c r="J105" s="42">
        <v>7.3410000000000002</v>
      </c>
      <c r="K105" s="42">
        <v>7.4610000000000003</v>
      </c>
      <c r="L105" s="42">
        <v>7.5359999999999996</v>
      </c>
      <c r="M105" s="42">
        <v>7.5990000000000002</v>
      </c>
      <c r="N105" s="42">
        <v>7.6890000000000001</v>
      </c>
      <c r="O105" s="43">
        <v>7.7050000000000001</v>
      </c>
      <c r="P105" s="20"/>
      <c r="Q105" s="41">
        <v>7.7050000000000001</v>
      </c>
      <c r="R105" s="42">
        <v>7.6349999999999998</v>
      </c>
      <c r="S105" s="42">
        <v>7.431</v>
      </c>
      <c r="T105" s="42">
        <v>7.25</v>
      </c>
      <c r="U105" s="42">
        <v>7.06</v>
      </c>
      <c r="V105" s="42">
        <v>6.8470000000000004</v>
      </c>
      <c r="W105" s="42">
        <v>6.6920000000000002</v>
      </c>
      <c r="X105" s="42">
        <v>6.5549999999999997</v>
      </c>
      <c r="Y105" s="42">
        <v>6.3979999999999997</v>
      </c>
      <c r="Z105" s="42">
        <v>6.234</v>
      </c>
      <c r="AA105" s="42">
        <v>6.1239999999999997</v>
      </c>
      <c r="AB105" s="43">
        <v>6.0589047619047625</v>
      </c>
      <c r="AD105" s="20"/>
      <c r="AE105" s="184"/>
      <c r="AF105" s="40">
        <v>12.35</v>
      </c>
      <c r="AG105" s="41">
        <v>3.421850476190476</v>
      </c>
      <c r="AH105" s="42">
        <v>3.4009999999999998</v>
      </c>
      <c r="AI105" s="42">
        <v>3.74</v>
      </c>
      <c r="AJ105" s="42">
        <v>4.2830000000000004</v>
      </c>
      <c r="AK105" s="42">
        <v>4.5179999999999998</v>
      </c>
      <c r="AL105" s="42">
        <v>4.8890000000000002</v>
      </c>
      <c r="AM105" s="42">
        <v>5.2910000000000004</v>
      </c>
      <c r="AN105" s="42">
        <v>5.5469999999999997</v>
      </c>
      <c r="AO105" s="42">
        <v>5.6349999999999998</v>
      </c>
      <c r="AP105" s="42">
        <v>5.6449999999999996</v>
      </c>
      <c r="AQ105" s="42">
        <v>5.6970000000000001</v>
      </c>
      <c r="AR105" s="43">
        <v>5.625</v>
      </c>
      <c r="AS105" s="20"/>
      <c r="AT105" s="41">
        <v>5.6219999999999999</v>
      </c>
      <c r="AU105" s="42">
        <v>5.5359999999999996</v>
      </c>
      <c r="AV105" s="42">
        <v>5.25</v>
      </c>
      <c r="AW105" s="42">
        <v>4.9749999999999996</v>
      </c>
      <c r="AX105" s="42">
        <v>4.649</v>
      </c>
      <c r="AY105" s="42">
        <v>4.2549999999999999</v>
      </c>
      <c r="AZ105" s="42">
        <v>3.9769999999999999</v>
      </c>
      <c r="BA105" s="42">
        <v>3.7250000000000001</v>
      </c>
      <c r="BB105" s="42">
        <v>3.4580000000000002</v>
      </c>
      <c r="BC105" s="42">
        <v>3.16</v>
      </c>
      <c r="BD105" s="42">
        <v>2.9119999999999999</v>
      </c>
      <c r="BE105" s="43">
        <v>2.8573514285714285</v>
      </c>
      <c r="BH105" s="118" t="str">
        <f t="shared" si="75"/>
        <v>6.41199333333333+3.42185047619048i</v>
      </c>
      <c r="BI105" s="118" t="str">
        <f t="shared" si="75"/>
        <v>6.445+3.401i</v>
      </c>
      <c r="BJ105" s="118" t="str">
        <f t="shared" si="75"/>
        <v>6.631+3.74i</v>
      </c>
      <c r="BK105" s="118" t="str">
        <f t="shared" si="75"/>
        <v>6.871+4.283i</v>
      </c>
      <c r="BL105" s="118" t="str">
        <f t="shared" si="75"/>
        <v>6.992+4.518i</v>
      </c>
      <c r="BM105" s="118" t="str">
        <f t="shared" si="74"/>
        <v>7.155+4.889i</v>
      </c>
      <c r="BN105" s="118" t="str">
        <f t="shared" si="74"/>
        <v>7.341+5.291i</v>
      </c>
      <c r="BO105" s="118" t="str">
        <f t="shared" si="74"/>
        <v>7.461+5.547i</v>
      </c>
      <c r="BP105" s="118" t="str">
        <f t="shared" si="74"/>
        <v>7.536+5.635i</v>
      </c>
      <c r="BQ105" s="118" t="str">
        <f t="shared" si="74"/>
        <v>7.599+5.645i</v>
      </c>
      <c r="BR105" s="118" t="str">
        <f t="shared" si="74"/>
        <v>7.689+5.697i</v>
      </c>
      <c r="BS105" s="118" t="str">
        <f t="shared" si="74"/>
        <v>7.705+5.625i</v>
      </c>
      <c r="BT105" s="118" t="str">
        <f t="shared" si="76"/>
        <v>0</v>
      </c>
      <c r="BU105" s="118" t="str">
        <f t="shared" si="76"/>
        <v>7.705+5.622i</v>
      </c>
      <c r="BV105" s="118" t="str">
        <f t="shared" si="76"/>
        <v>7.635+5.536i</v>
      </c>
      <c r="BW105" s="118" t="str">
        <f t="shared" si="76"/>
        <v>7.431+5.25i</v>
      </c>
      <c r="BX105" s="118" t="str">
        <f t="shared" si="76"/>
        <v>7.25+4.975i</v>
      </c>
      <c r="BY105" s="118" t="str">
        <f t="shared" si="76"/>
        <v>7.06+4.649i</v>
      </c>
      <c r="BZ105" s="118" t="str">
        <f t="shared" si="46"/>
        <v>6.847+4.255i</v>
      </c>
      <c r="CA105" s="118" t="str">
        <f t="shared" si="46"/>
        <v>6.692+3.977i</v>
      </c>
      <c r="CB105" s="118" t="str">
        <f t="shared" si="46"/>
        <v>6.555+3.725i</v>
      </c>
      <c r="CC105" s="118" t="str">
        <f t="shared" si="44"/>
        <v>6.398+3.458i</v>
      </c>
      <c r="CD105" s="118" t="str">
        <f t="shared" si="44"/>
        <v>6.234+3.16i</v>
      </c>
      <c r="CE105" s="118" t="str">
        <f t="shared" si="44"/>
        <v>6.124+2.912i</v>
      </c>
      <c r="CF105" s="118" t="str">
        <f t="shared" si="44"/>
        <v>6.05890476190476+2.85735142857143i</v>
      </c>
      <c r="CG105" s="118" t="str">
        <f t="shared" si="44"/>
        <v>0</v>
      </c>
      <c r="CH105" s="39">
        <f t="shared" si="69"/>
        <v>12350000000</v>
      </c>
      <c r="CI105" s="121">
        <f t="shared" si="70"/>
        <v>1.455748596600289</v>
      </c>
      <c r="CJ105" s="121" t="str">
        <f t="shared" si="83"/>
        <v>9.3342502964104+4.98135402849032i</v>
      </c>
      <c r="CK105" s="121" t="str">
        <f t="shared" si="83"/>
        <v>9.38229970508886+4.95100097703758i</v>
      </c>
      <c r="CL105" s="121" t="str">
        <f t="shared" si="83"/>
        <v>9.65306894405652+5.44449975128508i</v>
      </c>
      <c r="CM105" s="121" t="str">
        <f t="shared" si="83"/>
        <v>10.0024486072406+6.23497123923904i</v>
      </c>
      <c r="CN105" s="121" t="str">
        <f t="shared" si="83"/>
        <v>10.1785941874292+6.5770721594401i</v>
      </c>
      <c r="CO105" s="121" t="str">
        <f t="shared" si="83"/>
        <v>10.4158812086751+7.11715488877881i</v>
      </c>
      <c r="CP105" s="121" t="str">
        <f t="shared" si="83"/>
        <v>10.6866504476427+7.70236582461213i</v>
      </c>
      <c r="CQ105" s="121" t="str">
        <f t="shared" si="83"/>
        <v>10.8613402792348+8.0750374653418i</v>
      </c>
      <c r="CR105" s="121" t="str">
        <f t="shared" si="83"/>
        <v>10.9705214239798+8.20314334184263i</v>
      </c>
      <c r="CS105" s="121" t="str">
        <f t="shared" si="83"/>
        <v>11.0622335855656+8.21770082780863i</v>
      </c>
      <c r="CT105" s="121" t="str">
        <f t="shared" si="83"/>
        <v>11.1932509592596+8.29339975483185i</v>
      </c>
      <c r="CU105" s="121" t="str">
        <f t="shared" si="83"/>
        <v>11.2165429368052+8.18858585587663i</v>
      </c>
      <c r="CV105" s="121" t="str">
        <f t="shared" si="83"/>
        <v>0</v>
      </c>
      <c r="CW105" s="121" t="str">
        <f t="shared" si="83"/>
        <v>11.2165429368052+8.18421861008683i</v>
      </c>
      <c r="CX105" s="121" t="str">
        <f t="shared" si="83"/>
        <v>11.1146405350432+8.0590242307792i</v>
      </c>
      <c r="CY105" s="121" t="str">
        <f t="shared" si="56"/>
        <v>10.8176678213367+7.64268013215152i</v>
      </c>
      <c r="CZ105" s="121" t="str">
        <f t="shared" si="52"/>
        <v>10.5541773253521+7.24234926808644i</v>
      </c>
      <c r="DA105" s="121" t="str">
        <f t="shared" si="52"/>
        <v>10.277585091998+6.76777522559474i</v>
      </c>
      <c r="DB105" s="121" t="str">
        <f t="shared" si="52"/>
        <v>9.96751064092218+6.19421027853423i</v>
      </c>
      <c r="DC105" s="121" t="str">
        <f t="shared" si="52"/>
        <v>9.74186960844913+5.78951216867935i</v>
      </c>
      <c r="DD105" s="121" t="str">
        <f t="shared" si="52"/>
        <v>9.54243205071489+5.42266352233608i</v>
      </c>
      <c r="DE105" s="121" t="str">
        <f t="shared" si="77"/>
        <v>9.31387952104865+5.0339786470438i</v>
      </c>
      <c r="DF105" s="121" t="str">
        <f t="shared" si="77"/>
        <v>9.0751367512062+4.60016556525691i</v>
      </c>
      <c r="DG105" s="121" t="str">
        <f t="shared" si="77"/>
        <v>8.91500440558017+4.23913991330004i</v>
      </c>
      <c r="DH105" s="121" t="str">
        <f t="shared" si="77"/>
        <v>8.82024210407766+4.15958533213669i</v>
      </c>
      <c r="DI105" s="121"/>
      <c r="DK105" s="39">
        <f t="shared" si="78"/>
        <v>9.3342502964103993</v>
      </c>
      <c r="DL105" s="39">
        <f t="shared" si="78"/>
        <v>9.3822997050888599</v>
      </c>
      <c r="DM105" s="39">
        <f t="shared" si="78"/>
        <v>9.6530689440565194</v>
      </c>
      <c r="DN105" s="39">
        <f t="shared" si="78"/>
        <v>10.0024486072406</v>
      </c>
      <c r="DO105" s="39">
        <f t="shared" si="78"/>
        <v>10.1785941874292</v>
      </c>
      <c r="DP105" s="39">
        <f t="shared" si="78"/>
        <v>10.415881208675099</v>
      </c>
      <c r="DQ105" s="39">
        <f t="shared" si="78"/>
        <v>10.6866504476427</v>
      </c>
      <c r="DR105" s="39">
        <f t="shared" si="78"/>
        <v>10.861340279234801</v>
      </c>
      <c r="DS105" s="39">
        <f t="shared" si="78"/>
        <v>10.9705214239798</v>
      </c>
      <c r="DT105" s="39">
        <f t="shared" si="78"/>
        <v>11.0622335855656</v>
      </c>
      <c r="DU105" s="39">
        <f t="shared" si="78"/>
        <v>11.193250959259601</v>
      </c>
      <c r="DV105" s="39">
        <f t="shared" si="78"/>
        <v>11.216542936805199</v>
      </c>
      <c r="DW105" s="39">
        <f t="shared" si="78"/>
        <v>0</v>
      </c>
      <c r="DX105" s="39">
        <f t="shared" si="78"/>
        <v>11.216542936805199</v>
      </c>
      <c r="DY105" s="39">
        <f t="shared" si="78"/>
        <v>11.1146405350432</v>
      </c>
      <c r="DZ105" s="39">
        <f t="shared" si="65"/>
        <v>10.8176678213367</v>
      </c>
      <c r="EA105" s="39">
        <f t="shared" si="53"/>
        <v>10.5541773253521</v>
      </c>
      <c r="EB105" s="39">
        <f t="shared" si="53"/>
        <v>10.277585091998001</v>
      </c>
      <c r="EC105" s="39">
        <f t="shared" si="53"/>
        <v>9.9675106409221801</v>
      </c>
      <c r="ED105" s="39">
        <f t="shared" si="53"/>
        <v>9.7418696084491305</v>
      </c>
      <c r="EE105" s="39">
        <f t="shared" si="53"/>
        <v>9.5424320507148899</v>
      </c>
      <c r="EF105" s="39">
        <f t="shared" si="79"/>
        <v>9.3138795210486496</v>
      </c>
      <c r="EG105" s="39">
        <f t="shared" si="79"/>
        <v>9.0751367512062</v>
      </c>
      <c r="EH105" s="39">
        <f t="shared" si="79"/>
        <v>8.91500440558017</v>
      </c>
      <c r="EI105" s="39">
        <f t="shared" si="79"/>
        <v>8.8202421040776606</v>
      </c>
      <c r="EK105" s="39">
        <f t="shared" si="73"/>
        <v>4.9813540284903199</v>
      </c>
      <c r="EL105" s="39">
        <f t="shared" si="73"/>
        <v>4.9510009770375802</v>
      </c>
      <c r="EM105" s="39">
        <f t="shared" si="73"/>
        <v>5.4444997512850799</v>
      </c>
      <c r="EN105" s="39">
        <f t="shared" si="73"/>
        <v>6.23497123923904</v>
      </c>
      <c r="EO105" s="39">
        <f t="shared" si="73"/>
        <v>6.5770721594400996</v>
      </c>
      <c r="EP105" s="39">
        <f t="shared" si="73"/>
        <v>7.1171548887788099</v>
      </c>
      <c r="EQ105" s="39">
        <f t="shared" si="73"/>
        <v>7.70236582461213</v>
      </c>
      <c r="ER105" s="39">
        <f t="shared" si="73"/>
        <v>8.0750374653418007</v>
      </c>
      <c r="ES105" s="39">
        <f t="shared" si="73"/>
        <v>8.2031433418426296</v>
      </c>
      <c r="ET105" s="39">
        <f t="shared" si="88"/>
        <v>8.2177008278086294</v>
      </c>
      <c r="EU105" s="39">
        <f t="shared" si="88"/>
        <v>8.2933997548318494</v>
      </c>
      <c r="EV105" s="39">
        <f t="shared" si="88"/>
        <v>8.1885858558766298</v>
      </c>
      <c r="EW105" s="39">
        <f t="shared" si="88"/>
        <v>0</v>
      </c>
      <c r="EX105" s="39">
        <f t="shared" si="88"/>
        <v>8.1842186100868304</v>
      </c>
      <c r="EY105" s="39">
        <f t="shared" si="61"/>
        <v>8.0590242307791993</v>
      </c>
      <c r="EZ105" s="39">
        <f t="shared" si="61"/>
        <v>7.6426801321515203</v>
      </c>
      <c r="FA105" s="39">
        <f t="shared" si="61"/>
        <v>7.2423492680864401</v>
      </c>
      <c r="FB105" s="39">
        <f t="shared" si="54"/>
        <v>6.7677752255947397</v>
      </c>
      <c r="FC105" s="39">
        <f t="shared" si="54"/>
        <v>6.1942102785342303</v>
      </c>
      <c r="FD105" s="39">
        <f t="shared" si="54"/>
        <v>5.7895121686793498</v>
      </c>
      <c r="FE105" s="39">
        <f t="shared" si="54"/>
        <v>5.4226635223360802</v>
      </c>
      <c r="FF105" s="39">
        <f t="shared" si="80"/>
        <v>5.0339786470438002</v>
      </c>
      <c r="FG105" s="39">
        <f t="shared" si="80"/>
        <v>4.6001655652569102</v>
      </c>
      <c r="FH105" s="39">
        <f t="shared" si="80"/>
        <v>4.2391399133000398</v>
      </c>
      <c r="FI105" s="39">
        <f t="shared" si="80"/>
        <v>4.1595853321366896</v>
      </c>
      <c r="FK105" s="39">
        <f t="shared" si="84"/>
        <v>0.48687600502054157</v>
      </c>
      <c r="FL105" s="39">
        <f t="shared" si="84"/>
        <v>0.48773436330611791</v>
      </c>
      <c r="FM105" s="39">
        <f t="shared" si="84"/>
        <v>0.4559306254224732</v>
      </c>
      <c r="FN105" s="39">
        <f t="shared" si="84"/>
        <v>0.40940229927707905</v>
      </c>
      <c r="FO105" s="39">
        <f t="shared" si="84"/>
        <v>0.39019988744396417</v>
      </c>
      <c r="FP105" s="39">
        <f t="shared" si="84"/>
        <v>0.36210441349905992</v>
      </c>
      <c r="FQ105" s="39">
        <f t="shared" si="84"/>
        <v>0.3338034006604646</v>
      </c>
      <c r="FR105" s="39">
        <f t="shared" si="84"/>
        <v>0.31699662496586384</v>
      </c>
      <c r="FS105" s="39">
        <f t="shared" si="84"/>
        <v>0.31094321045758438</v>
      </c>
      <c r="FT105" s="39">
        <f t="shared" si="84"/>
        <v>0.30946886506927779</v>
      </c>
      <c r="FU105" s="39">
        <f t="shared" si="84"/>
        <v>0.30531590697150934</v>
      </c>
      <c r="FV105" s="39">
        <f t="shared" si="84"/>
        <v>0.30902506541602309</v>
      </c>
      <c r="FW105" s="39">
        <f t="shared" si="84"/>
        <v>0.99999999999999989</v>
      </c>
      <c r="FX105" s="39">
        <f t="shared" si="84"/>
        <v>0.30919039239652452</v>
      </c>
      <c r="FY105" s="39">
        <f t="shared" si="84"/>
        <v>0.31501592764461728</v>
      </c>
      <c r="FZ105" s="39">
        <f t="shared" si="57"/>
        <v>0.33482627204603954</v>
      </c>
      <c r="GA105" s="39">
        <f t="shared" si="55"/>
        <v>0.35489477995496582</v>
      </c>
      <c r="GB105" s="39">
        <f t="shared" si="55"/>
        <v>0.37985187651926022</v>
      </c>
      <c r="GC105" s="39">
        <f t="shared" si="55"/>
        <v>0.41194446636115317</v>
      </c>
      <c r="GD105" s="39">
        <f t="shared" si="55"/>
        <v>0.43611574405449444</v>
      </c>
      <c r="GE105" s="39">
        <f t="shared" si="55"/>
        <v>0.45891410121287551</v>
      </c>
      <c r="GF105" s="39">
        <f t="shared" si="81"/>
        <v>0.48427670615203761</v>
      </c>
      <c r="GG105" s="39">
        <f t="shared" si="81"/>
        <v>0.51326404759008515</v>
      </c>
      <c r="GH105" s="39">
        <f t="shared" si="81"/>
        <v>0.53720421311103839</v>
      </c>
      <c r="GI105" s="39">
        <f t="shared" si="81"/>
        <v>0.5437205044561253</v>
      </c>
      <c r="GJ105" s="39">
        <f t="shared" si="72"/>
        <v>12350000000</v>
      </c>
      <c r="GK105" s="39">
        <f t="shared" si="86"/>
        <v>-6.2516325700374287</v>
      </c>
      <c r="GL105" s="39">
        <f t="shared" si="86"/>
        <v>-6.2363329025838086</v>
      </c>
      <c r="GM105" s="39">
        <f t="shared" si="86"/>
        <v>-6.8220246944440976</v>
      </c>
      <c r="GN105" s="39">
        <f t="shared" si="86"/>
        <v>-7.7569944518120435</v>
      </c>
      <c r="GO105" s="39">
        <f t="shared" si="86"/>
        <v>-8.1742572043385913</v>
      </c>
      <c r="GP105" s="39">
        <f t="shared" si="86"/>
        <v>-8.8233236353026072</v>
      </c>
      <c r="GQ105" s="39">
        <f t="shared" si="86"/>
        <v>-9.5301848641868752</v>
      </c>
      <c r="GR105" s="39">
        <f t="shared" si="85"/>
        <v>-9.9789072330269537</v>
      </c>
      <c r="GS105" s="39">
        <f t="shared" si="85"/>
        <v>-10.146378434060001</v>
      </c>
      <c r="GT105" s="39">
        <f t="shared" si="85"/>
        <v>-10.187660755738579</v>
      </c>
      <c r="GU105" s="39">
        <f t="shared" si="85"/>
        <v>-10.305011367024761</v>
      </c>
      <c r="GV105" s="39">
        <f t="shared" si="85"/>
        <v>-10.200125859375532</v>
      </c>
      <c r="GW105" s="39">
        <f t="shared" si="85"/>
        <v>-9.6432746655328714E-16</v>
      </c>
      <c r="GX105" s="39">
        <f t="shared" si="85"/>
        <v>-10.195480191193298</v>
      </c>
      <c r="GY105" s="39">
        <f t="shared" si="85"/>
        <v>-10.033349742411788</v>
      </c>
      <c r="GZ105" s="39">
        <f t="shared" si="82"/>
        <v>-9.5036094510320588</v>
      </c>
      <c r="HA105" s="39">
        <f t="shared" si="47"/>
        <v>-8.9980077703559012</v>
      </c>
      <c r="HB105" s="39">
        <f t="shared" si="47"/>
        <v>-8.4077144756271558</v>
      </c>
      <c r="HC105" s="39">
        <f t="shared" si="47"/>
        <v>-7.7032265326621303</v>
      </c>
      <c r="HD105" s="39">
        <f t="shared" si="47"/>
        <v>-7.2079646947558151</v>
      </c>
      <c r="HE105" s="39">
        <f t="shared" si="47"/>
        <v>-6.7653719476605003</v>
      </c>
      <c r="HF105" s="39">
        <f t="shared" si="47"/>
        <v>-6.2981284027953777</v>
      </c>
      <c r="HG105" s="39">
        <f t="shared" si="87"/>
        <v>-5.7931831106575675</v>
      </c>
      <c r="HH105" s="39">
        <f t="shared" si="87"/>
        <v>-5.3972117993032054</v>
      </c>
      <c r="HI105" s="39">
        <f t="shared" si="87"/>
        <v>-5.2924857768155871</v>
      </c>
    </row>
    <row r="106" spans="1:217" s="39" customFormat="1">
      <c r="A106" s="20"/>
      <c r="B106" s="184"/>
      <c r="C106" s="40">
        <v>12.4</v>
      </c>
      <c r="D106" s="41">
        <v>6.4001200000000003</v>
      </c>
      <c r="E106" s="42">
        <v>6.4329999999999998</v>
      </c>
      <c r="F106" s="42">
        <v>6.6219999999999999</v>
      </c>
      <c r="G106" s="42">
        <v>6.8570000000000002</v>
      </c>
      <c r="H106" s="42">
        <v>6.9779999999999998</v>
      </c>
      <c r="I106" s="42">
        <v>7.1459999999999999</v>
      </c>
      <c r="J106" s="42">
        <v>7.327</v>
      </c>
      <c r="K106" s="42">
        <v>7.4489999999999998</v>
      </c>
      <c r="L106" s="42">
        <v>7.5259999999999998</v>
      </c>
      <c r="M106" s="42">
        <v>7.5919999999999996</v>
      </c>
      <c r="N106" s="42">
        <v>7.6820000000000004</v>
      </c>
      <c r="O106" s="43">
        <v>7.6950000000000003</v>
      </c>
      <c r="P106" s="20"/>
      <c r="Q106" s="41">
        <v>7.6959999999999997</v>
      </c>
      <c r="R106" s="42">
        <v>7.6289999999999996</v>
      </c>
      <c r="S106" s="42">
        <v>7.4269999999999996</v>
      </c>
      <c r="T106" s="42">
        <v>7.2439999999999998</v>
      </c>
      <c r="U106" s="42">
        <v>7.05</v>
      </c>
      <c r="V106" s="42">
        <v>6.8369999999999997</v>
      </c>
      <c r="W106" s="42">
        <v>6.6870000000000003</v>
      </c>
      <c r="X106" s="42">
        <v>6.5419999999999998</v>
      </c>
      <c r="Y106" s="42">
        <v>6.3879999999999999</v>
      </c>
      <c r="Z106" s="42">
        <v>6.2279999999999998</v>
      </c>
      <c r="AA106" s="42">
        <v>6.1180000000000003</v>
      </c>
      <c r="AB106" s="43">
        <v>6.0581199999999997</v>
      </c>
      <c r="AD106" s="20"/>
      <c r="AE106" s="184"/>
      <c r="AF106" s="40">
        <v>12.4</v>
      </c>
      <c r="AG106" s="41">
        <v>3.4054199999999999</v>
      </c>
      <c r="AH106" s="42">
        <v>3.39</v>
      </c>
      <c r="AI106" s="42">
        <v>3.73</v>
      </c>
      <c r="AJ106" s="42">
        <v>4.2720000000000002</v>
      </c>
      <c r="AK106" s="42">
        <v>4.51</v>
      </c>
      <c r="AL106" s="42">
        <v>4.8780000000000001</v>
      </c>
      <c r="AM106" s="42">
        <v>5.28</v>
      </c>
      <c r="AN106" s="42">
        <v>5.5359999999999996</v>
      </c>
      <c r="AO106" s="42">
        <v>5.6269999999999998</v>
      </c>
      <c r="AP106" s="42">
        <v>5.6390000000000002</v>
      </c>
      <c r="AQ106" s="42">
        <v>5.694</v>
      </c>
      <c r="AR106" s="43">
        <v>5.6219999999999999</v>
      </c>
      <c r="AS106" s="20"/>
      <c r="AT106" s="41">
        <v>5.617</v>
      </c>
      <c r="AU106" s="42">
        <v>5.53</v>
      </c>
      <c r="AV106" s="42">
        <v>5.242</v>
      </c>
      <c r="AW106" s="42">
        <v>4.9690000000000003</v>
      </c>
      <c r="AX106" s="42">
        <v>4.6360000000000001</v>
      </c>
      <c r="AY106" s="42">
        <v>4.2450000000000001</v>
      </c>
      <c r="AZ106" s="42">
        <v>3.968</v>
      </c>
      <c r="BA106" s="42">
        <v>3.718</v>
      </c>
      <c r="BB106" s="42">
        <v>3.4510000000000001</v>
      </c>
      <c r="BC106" s="42">
        <v>3.15</v>
      </c>
      <c r="BD106" s="42">
        <v>2.9039999999999999</v>
      </c>
      <c r="BE106" s="43">
        <v>2.85365</v>
      </c>
      <c r="BH106" s="118" t="str">
        <f t="shared" si="75"/>
        <v>6.40012+3.40542i</v>
      </c>
      <c r="BI106" s="118" t="str">
        <f t="shared" si="75"/>
        <v>6.433+3.39i</v>
      </c>
      <c r="BJ106" s="118" t="str">
        <f t="shared" si="75"/>
        <v>6.622+3.73i</v>
      </c>
      <c r="BK106" s="118" t="str">
        <f t="shared" si="75"/>
        <v>6.857+4.272i</v>
      </c>
      <c r="BL106" s="118" t="str">
        <f t="shared" si="75"/>
        <v>6.978+4.51i</v>
      </c>
      <c r="BM106" s="118" t="str">
        <f t="shared" si="74"/>
        <v>7.146+4.878i</v>
      </c>
      <c r="BN106" s="118" t="str">
        <f t="shared" si="74"/>
        <v>7.327+5.28i</v>
      </c>
      <c r="BO106" s="118" t="str">
        <f t="shared" si="74"/>
        <v>7.449+5.536i</v>
      </c>
      <c r="BP106" s="118" t="str">
        <f t="shared" si="74"/>
        <v>7.526+5.627i</v>
      </c>
      <c r="BQ106" s="118" t="str">
        <f t="shared" si="74"/>
        <v>7.592+5.639i</v>
      </c>
      <c r="BR106" s="118" t="str">
        <f t="shared" si="74"/>
        <v>7.682+5.694i</v>
      </c>
      <c r="BS106" s="118" t="str">
        <f t="shared" si="74"/>
        <v>7.695+5.622i</v>
      </c>
      <c r="BT106" s="118" t="str">
        <f t="shared" si="76"/>
        <v>0</v>
      </c>
      <c r="BU106" s="118" t="str">
        <f t="shared" si="76"/>
        <v>7.696+5.617i</v>
      </c>
      <c r="BV106" s="118" t="str">
        <f t="shared" si="76"/>
        <v>7.629+5.53i</v>
      </c>
      <c r="BW106" s="118" t="str">
        <f t="shared" si="76"/>
        <v>7.427+5.242i</v>
      </c>
      <c r="BX106" s="118" t="str">
        <f t="shared" si="76"/>
        <v>7.244+4.969i</v>
      </c>
      <c r="BY106" s="118" t="str">
        <f t="shared" si="76"/>
        <v>7.05+4.636i</v>
      </c>
      <c r="BZ106" s="118" t="str">
        <f t="shared" si="46"/>
        <v>6.837+4.245i</v>
      </c>
      <c r="CA106" s="118" t="str">
        <f t="shared" si="46"/>
        <v>6.687+3.968i</v>
      </c>
      <c r="CB106" s="118" t="str">
        <f t="shared" si="46"/>
        <v>6.542+3.718i</v>
      </c>
      <c r="CC106" s="118" t="str">
        <f t="shared" si="44"/>
        <v>6.388+3.451i</v>
      </c>
      <c r="CD106" s="118" t="str">
        <f t="shared" si="44"/>
        <v>6.228+3.15i</v>
      </c>
      <c r="CE106" s="118" t="str">
        <f t="shared" si="44"/>
        <v>6.118+2.904i</v>
      </c>
      <c r="CF106" s="118" t="str">
        <f t="shared" si="44"/>
        <v>6.05812+2.85365i</v>
      </c>
      <c r="CG106" s="118" t="str">
        <f t="shared" si="44"/>
        <v>0</v>
      </c>
      <c r="CH106" s="39">
        <f t="shared" si="69"/>
        <v>12400000000</v>
      </c>
      <c r="CI106" s="121">
        <f t="shared" si="70"/>
        <v>1.4498786425817396</v>
      </c>
      <c r="CJ106" s="121" t="str">
        <f t="shared" si="83"/>
        <v>9.27939729796024+4.93744572702071i</v>
      </c>
      <c r="CK106" s="121" t="str">
        <f t="shared" si="83"/>
        <v>9.32706930772833+4.9150885983521i</v>
      </c>
      <c r="CL106" s="121" t="str">
        <f t="shared" si="83"/>
        <v>9.60109637117628+5.40804733682989i</v>
      </c>
      <c r="CM106" s="121" t="str">
        <f t="shared" si="83"/>
        <v>9.94181785218299+6.19388156110919i</v>
      </c>
      <c r="CN106" s="121" t="str">
        <f t="shared" si="83"/>
        <v>10.1172531679354+6.53895267804365i</v>
      </c>
      <c r="CO106" s="121" t="str">
        <f t="shared" si="83"/>
        <v>10.3608327798891+7.07250801851373i</v>
      </c>
      <c r="CP106" s="121" t="str">
        <f t="shared" si="83"/>
        <v>10.6232608141964+7.65535923283159i</v>
      </c>
      <c r="CQ106" s="121" t="str">
        <f t="shared" si="83"/>
        <v>10.8001460085914+8.02652816533251i</v>
      </c>
      <c r="CR106" s="121" t="str">
        <f t="shared" si="83"/>
        <v>10.9117866640702+8.15846712180745i</v>
      </c>
      <c r="CS106" s="121" t="str">
        <f t="shared" si="83"/>
        <v>11.0074786544806+8.17586566551843i</v>
      </c>
      <c r="CT106" s="121" t="str">
        <f t="shared" si="83"/>
        <v>11.1379677323129+8.25560899086043i</v>
      </c>
      <c r="CU106" s="121" t="str">
        <f t="shared" si="83"/>
        <v>11.1568161546665+8.15121772859454i</v>
      </c>
      <c r="CV106" s="121" t="str">
        <f t="shared" si="83"/>
        <v>0</v>
      </c>
      <c r="CW106" s="121" t="str">
        <f t="shared" si="83"/>
        <v>11.1582660333091+8.14396833538163i</v>
      </c>
      <c r="CX106" s="121" t="str">
        <f t="shared" si="83"/>
        <v>11.0611241642561+8.01782889347702i</v>
      </c>
      <c r="CY106" s="121" t="str">
        <f t="shared" si="56"/>
        <v>10.7682486784546+7.60026384441348i</v>
      </c>
      <c r="CZ106" s="121" t="str">
        <f t="shared" si="52"/>
        <v>10.5029208868621+7.20444697498866i</v>
      </c>
      <c r="DA106" s="121" t="str">
        <f t="shared" si="52"/>
        <v>10.2216444302013+6.72163738700895i</v>
      </c>
      <c r="DB106" s="121" t="str">
        <f t="shared" si="52"/>
        <v>9.91282027933135+6.15473483775948i</v>
      </c>
      <c r="DC106" s="121" t="str">
        <f t="shared" si="52"/>
        <v>9.69533848294409+5.75311845376434i</v>
      </c>
      <c r="DD106" s="121" t="str">
        <f t="shared" si="52"/>
        <v>9.48510607976974+5.39064879311891i</v>
      </c>
      <c r="DE106" s="121" t="str">
        <f t="shared" si="77"/>
        <v>9.26182476881215+5.00353119554958i</v>
      </c>
      <c r="DF106" s="121" t="str">
        <f t="shared" si="77"/>
        <v>9.02984418599907+4.56711772413248i</v>
      </c>
      <c r="DG106" s="121" t="str">
        <f t="shared" si="77"/>
        <v>8.87035753531508+4.21044757805737i</v>
      </c>
      <c r="DH106" s="121" t="str">
        <f t="shared" si="77"/>
        <v>8.78353880219729+4.13744618840338i</v>
      </c>
      <c r="DI106" s="121"/>
      <c r="DK106" s="39">
        <f t="shared" si="78"/>
        <v>9.2793972979602408</v>
      </c>
      <c r="DL106" s="39">
        <f t="shared" si="78"/>
        <v>9.3270693077283298</v>
      </c>
      <c r="DM106" s="39">
        <f t="shared" si="78"/>
        <v>9.6010963711762791</v>
      </c>
      <c r="DN106" s="39">
        <f t="shared" si="78"/>
        <v>9.9418178521829894</v>
      </c>
      <c r="DO106" s="39">
        <f t="shared" si="78"/>
        <v>10.117253167935401</v>
      </c>
      <c r="DP106" s="39">
        <f t="shared" si="78"/>
        <v>10.360832779889099</v>
      </c>
      <c r="DQ106" s="39">
        <f t="shared" si="78"/>
        <v>10.623260814196399</v>
      </c>
      <c r="DR106" s="39">
        <f t="shared" si="78"/>
        <v>10.800146008591399</v>
      </c>
      <c r="DS106" s="39">
        <f t="shared" si="78"/>
        <v>10.911786664070201</v>
      </c>
      <c r="DT106" s="39">
        <f t="shared" si="78"/>
        <v>11.0074786544806</v>
      </c>
      <c r="DU106" s="39">
        <f t="shared" si="78"/>
        <v>11.1379677323129</v>
      </c>
      <c r="DV106" s="39">
        <f t="shared" si="78"/>
        <v>11.156816154666499</v>
      </c>
      <c r="DW106" s="39">
        <f t="shared" si="78"/>
        <v>0</v>
      </c>
      <c r="DX106" s="39">
        <f t="shared" si="78"/>
        <v>11.158266033309101</v>
      </c>
      <c r="DY106" s="39">
        <f t="shared" si="78"/>
        <v>11.0611241642561</v>
      </c>
      <c r="DZ106" s="39">
        <f t="shared" si="65"/>
        <v>10.768248678454601</v>
      </c>
      <c r="EA106" s="39">
        <f t="shared" si="53"/>
        <v>10.5029208868621</v>
      </c>
      <c r="EB106" s="39">
        <f t="shared" si="53"/>
        <v>10.2216444302013</v>
      </c>
      <c r="EC106" s="39">
        <f t="shared" si="53"/>
        <v>9.9128202793313491</v>
      </c>
      <c r="ED106" s="39">
        <f t="shared" si="53"/>
        <v>9.6953384829440896</v>
      </c>
      <c r="EE106" s="39">
        <f t="shared" si="53"/>
        <v>9.4851060797697393</v>
      </c>
      <c r="EF106" s="39">
        <f t="shared" si="79"/>
        <v>9.2618247688121507</v>
      </c>
      <c r="EG106" s="39">
        <f t="shared" si="79"/>
        <v>9.0298441859990692</v>
      </c>
      <c r="EH106" s="39">
        <f t="shared" si="79"/>
        <v>8.8703575353150796</v>
      </c>
      <c r="EI106" s="39">
        <f t="shared" si="79"/>
        <v>8.78353880219729</v>
      </c>
      <c r="EK106" s="39">
        <f t="shared" si="73"/>
        <v>4.9374457270207097</v>
      </c>
      <c r="EL106" s="39">
        <f t="shared" si="73"/>
        <v>4.9150885983521002</v>
      </c>
      <c r="EM106" s="39">
        <f t="shared" si="73"/>
        <v>5.40804733682989</v>
      </c>
      <c r="EN106" s="39">
        <f t="shared" si="73"/>
        <v>6.1938815611091904</v>
      </c>
      <c r="EO106" s="39">
        <f t="shared" si="73"/>
        <v>6.5389526780436498</v>
      </c>
      <c r="EP106" s="39">
        <f t="shared" si="73"/>
        <v>7.0725080185137301</v>
      </c>
      <c r="EQ106" s="39">
        <f t="shared" si="73"/>
        <v>7.6553592328315903</v>
      </c>
      <c r="ER106" s="39">
        <f t="shared" si="73"/>
        <v>8.0265281653325093</v>
      </c>
      <c r="ES106" s="39">
        <f t="shared" si="73"/>
        <v>8.1584671218074494</v>
      </c>
      <c r="ET106" s="39">
        <f t="shared" si="88"/>
        <v>8.1758656655184296</v>
      </c>
      <c r="EU106" s="39">
        <f t="shared" si="88"/>
        <v>8.2556089908604307</v>
      </c>
      <c r="EV106" s="39">
        <f t="shared" si="88"/>
        <v>8.1512177285945402</v>
      </c>
      <c r="EW106" s="39">
        <f t="shared" si="88"/>
        <v>0</v>
      </c>
      <c r="EX106" s="39">
        <f t="shared" si="88"/>
        <v>8.1439683353816292</v>
      </c>
      <c r="EY106" s="39">
        <f t="shared" si="61"/>
        <v>8.0178288934770201</v>
      </c>
      <c r="EZ106" s="39">
        <f t="shared" si="61"/>
        <v>7.6002638444134796</v>
      </c>
      <c r="FA106" s="39">
        <f t="shared" si="61"/>
        <v>7.2044469749886604</v>
      </c>
      <c r="FB106" s="39">
        <f t="shared" si="54"/>
        <v>6.7216373870089496</v>
      </c>
      <c r="FC106" s="39">
        <f t="shared" si="54"/>
        <v>6.1547348377594799</v>
      </c>
      <c r="FD106" s="39">
        <f t="shared" si="54"/>
        <v>5.7531184537643396</v>
      </c>
      <c r="FE106" s="39">
        <f t="shared" si="54"/>
        <v>5.3906487931189098</v>
      </c>
      <c r="FF106" s="39">
        <f t="shared" si="80"/>
        <v>5.0035311955495798</v>
      </c>
      <c r="FG106" s="39">
        <f t="shared" si="80"/>
        <v>4.5671177241324799</v>
      </c>
      <c r="FH106" s="39">
        <f t="shared" si="80"/>
        <v>4.2104475780573702</v>
      </c>
      <c r="FI106" s="39">
        <f t="shared" si="80"/>
        <v>4.1374461884033797</v>
      </c>
      <c r="FK106" s="39">
        <f t="shared" si="84"/>
        <v>0.49031726197104275</v>
      </c>
      <c r="FL106" s="39">
        <f t="shared" si="84"/>
        <v>0.49073190694029545</v>
      </c>
      <c r="FM106" s="39">
        <f t="shared" si="84"/>
        <v>0.45875248147903386</v>
      </c>
      <c r="FN106" s="39">
        <f t="shared" si="84"/>
        <v>0.41232696716095307</v>
      </c>
      <c r="FO106" s="39">
        <f t="shared" si="84"/>
        <v>0.39285711961323977</v>
      </c>
      <c r="FP106" s="39">
        <f t="shared" si="84"/>
        <v>0.36478285712177722</v>
      </c>
      <c r="FQ106" s="39">
        <f t="shared" si="84"/>
        <v>0.33644832650807638</v>
      </c>
      <c r="FR106" s="39">
        <f t="shared" si="84"/>
        <v>0.31952943252574412</v>
      </c>
      <c r="FS106" s="39">
        <f t="shared" si="84"/>
        <v>0.31324867924343508</v>
      </c>
      <c r="FT106" s="39">
        <f t="shared" si="84"/>
        <v>0.31161319452026498</v>
      </c>
      <c r="FU106" s="39">
        <f t="shared" si="84"/>
        <v>0.30728057135002645</v>
      </c>
      <c r="FV106" s="39">
        <f t="shared" si="84"/>
        <v>0.31104618375967041</v>
      </c>
      <c r="FW106" s="39">
        <f t="shared" si="84"/>
        <v>0.99999999999999989</v>
      </c>
      <c r="FX106" s="39">
        <f t="shared" si="84"/>
        <v>0.3113080686017744</v>
      </c>
      <c r="FY106" s="39">
        <f t="shared" si="84"/>
        <v>0.31716649458346075</v>
      </c>
      <c r="FZ106" s="39">
        <f t="shared" si="57"/>
        <v>0.33713320278366599</v>
      </c>
      <c r="GA106" s="39">
        <f t="shared" si="55"/>
        <v>0.35717324521563409</v>
      </c>
      <c r="GB106" s="39">
        <f t="shared" si="55"/>
        <v>0.3827464371844489</v>
      </c>
      <c r="GC106" s="39">
        <f t="shared" si="55"/>
        <v>0.41471952365371051</v>
      </c>
      <c r="GD106" s="39">
        <f t="shared" si="55"/>
        <v>0.438749492322134</v>
      </c>
      <c r="GE106" s="39">
        <f t="shared" si="55"/>
        <v>0.46159932286451266</v>
      </c>
      <c r="GF106" s="39">
        <f t="shared" si="81"/>
        <v>0.48690016841815914</v>
      </c>
      <c r="GG106" s="39">
        <f t="shared" si="81"/>
        <v>0.51601889036024784</v>
      </c>
      <c r="GH106" s="39">
        <f t="shared" si="81"/>
        <v>0.53975914098475686</v>
      </c>
      <c r="GI106" s="39">
        <f t="shared" si="81"/>
        <v>0.54575118094162678</v>
      </c>
      <c r="GJ106" s="125">
        <f t="shared" si="72"/>
        <v>12400000000</v>
      </c>
      <c r="GK106" s="125">
        <f t="shared" si="86"/>
        <v>-6.1904563367160694</v>
      </c>
      <c r="GL106" s="125">
        <f t="shared" si="86"/>
        <v>-6.1831140734116481</v>
      </c>
      <c r="GM106" s="125">
        <f t="shared" si="86"/>
        <v>-6.7684314710483484</v>
      </c>
      <c r="GN106" s="125">
        <f t="shared" si="86"/>
        <v>-7.6951652076255082</v>
      </c>
      <c r="GO106" s="125">
        <f t="shared" si="86"/>
        <v>-8.1153074375918397</v>
      </c>
      <c r="GP106" s="125">
        <f t="shared" si="86"/>
        <v>-8.7593115884707089</v>
      </c>
      <c r="GQ106" s="125">
        <f t="shared" si="86"/>
        <v>-9.4616325506816459</v>
      </c>
      <c r="GR106" s="125">
        <f t="shared" si="85"/>
        <v>-9.9097826377613867</v>
      </c>
      <c r="GS106" s="125">
        <f t="shared" si="85"/>
        <v>-10.082215029086292</v>
      </c>
      <c r="GT106" s="125">
        <f t="shared" si="85"/>
        <v>-10.127683228845521</v>
      </c>
      <c r="GU106" s="125">
        <f t="shared" si="85"/>
        <v>-10.249297966510493</v>
      </c>
      <c r="GV106" s="125">
        <f t="shared" si="85"/>
        <v>-10.14350245336299</v>
      </c>
      <c r="GW106" s="125">
        <f t="shared" si="85"/>
        <v>-9.6432746655328714E-16</v>
      </c>
      <c r="GX106" s="125">
        <f t="shared" si="85"/>
        <v>-10.136192459217284</v>
      </c>
      <c r="GY106" s="125">
        <f t="shared" si="85"/>
        <v>-9.9742539545845101</v>
      </c>
      <c r="GZ106" s="125">
        <f t="shared" si="82"/>
        <v>-9.4439694719397629</v>
      </c>
      <c r="HA106" s="125">
        <f t="shared" si="47"/>
        <v>-8.9424216054342782</v>
      </c>
      <c r="HB106" s="125">
        <f t="shared" si="47"/>
        <v>-8.3417768652830144</v>
      </c>
      <c r="HC106" s="125">
        <f t="shared" si="47"/>
        <v>-7.644910379505867</v>
      </c>
      <c r="HD106" s="125">
        <f t="shared" si="47"/>
        <v>-7.1556674609758764</v>
      </c>
      <c r="HE106" s="125">
        <f t="shared" si="47"/>
        <v>-6.7146967386592094</v>
      </c>
      <c r="HF106" s="125">
        <f t="shared" si="47"/>
        <v>-6.2512015046432348</v>
      </c>
      <c r="HG106" s="125">
        <f t="shared" si="87"/>
        <v>-5.7466879895856255</v>
      </c>
      <c r="HH106" s="125">
        <f t="shared" si="87"/>
        <v>-5.3559998804536662</v>
      </c>
      <c r="HI106" s="125">
        <f t="shared" si="87"/>
        <v>-5.2601063171084084</v>
      </c>
    </row>
    <row r="107" spans="1:217" s="39" customFormat="1">
      <c r="A107" s="20"/>
      <c r="B107" s="184"/>
      <c r="C107" s="40">
        <v>12.45</v>
      </c>
      <c r="D107" s="41"/>
      <c r="E107" s="42">
        <v>6.4279999999999999</v>
      </c>
      <c r="F107" s="42">
        <v>6.6150000000000002</v>
      </c>
      <c r="G107" s="42">
        <v>6.8490000000000002</v>
      </c>
      <c r="H107" s="42">
        <v>6.9790000000000001</v>
      </c>
      <c r="I107" s="42">
        <v>7.1420000000000003</v>
      </c>
      <c r="J107" s="42">
        <v>7.3220000000000001</v>
      </c>
      <c r="K107" s="42">
        <v>7.4409999999999998</v>
      </c>
      <c r="L107" s="42">
        <v>7.5170000000000003</v>
      </c>
      <c r="M107" s="42">
        <v>7.5810000000000004</v>
      </c>
      <c r="N107" s="42">
        <v>7.6740000000000004</v>
      </c>
      <c r="O107" s="43">
        <v>7.68</v>
      </c>
      <c r="P107" s="20"/>
      <c r="Q107" s="41">
        <v>7.681</v>
      </c>
      <c r="R107" s="42">
        <v>7.6189999999999998</v>
      </c>
      <c r="S107" s="42">
        <v>7.415</v>
      </c>
      <c r="T107" s="42">
        <v>7.234</v>
      </c>
      <c r="U107" s="42">
        <v>7.048</v>
      </c>
      <c r="V107" s="42">
        <v>6.8310000000000004</v>
      </c>
      <c r="W107" s="42">
        <v>6.6829999999999998</v>
      </c>
      <c r="X107" s="42">
        <v>6.5410000000000004</v>
      </c>
      <c r="Y107" s="42">
        <v>6.3819999999999997</v>
      </c>
      <c r="Z107" s="42">
        <v>6.2210000000000001</v>
      </c>
      <c r="AA107" s="42">
        <v>6.1109999999999998</v>
      </c>
      <c r="AB107" s="43"/>
      <c r="AD107" s="20"/>
      <c r="AE107" s="184"/>
      <c r="AF107" s="40">
        <v>12.45</v>
      </c>
      <c r="AG107" s="41"/>
      <c r="AH107" s="42">
        <v>3.3820000000000001</v>
      </c>
      <c r="AI107" s="42">
        <v>3.7170000000000001</v>
      </c>
      <c r="AJ107" s="42">
        <v>4.258</v>
      </c>
      <c r="AK107" s="42">
        <v>4.5010000000000003</v>
      </c>
      <c r="AL107" s="42">
        <v>4.8710000000000004</v>
      </c>
      <c r="AM107" s="42">
        <v>5.2690000000000001</v>
      </c>
      <c r="AN107" s="42">
        <v>5.5190000000000001</v>
      </c>
      <c r="AO107" s="42">
        <v>5.6109999999999998</v>
      </c>
      <c r="AP107" s="42">
        <v>5.6230000000000002</v>
      </c>
      <c r="AQ107" s="42">
        <v>5.6749999999999998</v>
      </c>
      <c r="AR107" s="43">
        <v>5.6050000000000004</v>
      </c>
      <c r="AS107" s="20"/>
      <c r="AT107" s="41">
        <v>5.6040000000000001</v>
      </c>
      <c r="AU107" s="42">
        <v>5.51</v>
      </c>
      <c r="AV107" s="42">
        <v>5.2320000000000002</v>
      </c>
      <c r="AW107" s="42">
        <v>4.9560000000000004</v>
      </c>
      <c r="AX107" s="42">
        <v>4.6239999999999997</v>
      </c>
      <c r="AY107" s="42">
        <v>4.2350000000000003</v>
      </c>
      <c r="AZ107" s="42">
        <v>3.9649999999999999</v>
      </c>
      <c r="BA107" s="42">
        <v>3.7109999999999999</v>
      </c>
      <c r="BB107" s="42">
        <v>3.4420000000000002</v>
      </c>
      <c r="BC107" s="42">
        <v>3.141</v>
      </c>
      <c r="BD107" s="42">
        <v>2.8980000000000001</v>
      </c>
      <c r="BE107" s="43"/>
      <c r="BH107" s="118" t="str">
        <f t="shared" si="75"/>
        <v>0</v>
      </c>
      <c r="BI107" s="118" t="str">
        <f t="shared" si="75"/>
        <v>6.428+3.382i</v>
      </c>
      <c r="BJ107" s="118" t="str">
        <f t="shared" si="75"/>
        <v>6.615+3.717i</v>
      </c>
      <c r="BK107" s="118" t="str">
        <f t="shared" si="75"/>
        <v>6.849+4.258i</v>
      </c>
      <c r="BL107" s="118" t="str">
        <f t="shared" si="75"/>
        <v>6.979+4.501i</v>
      </c>
      <c r="BM107" s="118" t="str">
        <f t="shared" si="74"/>
        <v>7.142+4.871i</v>
      </c>
      <c r="BN107" s="118" t="str">
        <f t="shared" si="74"/>
        <v>7.322+5.269i</v>
      </c>
      <c r="BO107" s="118" t="str">
        <f t="shared" si="74"/>
        <v>7.441+5.519i</v>
      </c>
      <c r="BP107" s="118" t="str">
        <f t="shared" si="74"/>
        <v>7.517+5.611i</v>
      </c>
      <c r="BQ107" s="118" t="str">
        <f t="shared" si="74"/>
        <v>7.581+5.623i</v>
      </c>
      <c r="BR107" s="118" t="str">
        <f t="shared" si="74"/>
        <v>7.674+5.675i</v>
      </c>
      <c r="BS107" s="118" t="str">
        <f t="shared" si="74"/>
        <v>7.68+5.605i</v>
      </c>
      <c r="BT107" s="118" t="str">
        <f t="shared" si="76"/>
        <v>0</v>
      </c>
      <c r="BU107" s="118" t="str">
        <f t="shared" si="76"/>
        <v>7.681+5.604i</v>
      </c>
      <c r="BV107" s="118" t="str">
        <f t="shared" si="76"/>
        <v>7.619+5.51i</v>
      </c>
      <c r="BW107" s="118" t="str">
        <f t="shared" si="76"/>
        <v>7.415+5.232i</v>
      </c>
      <c r="BX107" s="118" t="str">
        <f t="shared" si="76"/>
        <v>7.234+4.956i</v>
      </c>
      <c r="BY107" s="118" t="str">
        <f t="shared" si="76"/>
        <v>7.048+4.624i</v>
      </c>
      <c r="BZ107" s="118" t="str">
        <f t="shared" si="46"/>
        <v>6.831+4.235i</v>
      </c>
      <c r="CA107" s="118" t="str">
        <f t="shared" si="46"/>
        <v>6.683+3.965i</v>
      </c>
      <c r="CB107" s="118" t="str">
        <f t="shared" si="46"/>
        <v>6.541+3.711i</v>
      </c>
      <c r="CC107" s="118" t="str">
        <f t="shared" si="44"/>
        <v>6.382+3.442i</v>
      </c>
      <c r="CD107" s="118" t="str">
        <f t="shared" si="44"/>
        <v>6.221+3.141i</v>
      </c>
      <c r="CE107" s="118" t="str">
        <f t="shared" si="44"/>
        <v>6.111+2.898i</v>
      </c>
      <c r="CF107" s="118" t="str">
        <f t="shared" si="44"/>
        <v>0</v>
      </c>
      <c r="CG107" s="118" t="str">
        <f t="shared" si="44"/>
        <v>0</v>
      </c>
      <c r="CH107" s="39">
        <f t="shared" si="69"/>
        <v>12450000000</v>
      </c>
      <c r="CI107" s="121">
        <f t="shared" si="70"/>
        <v>1.4440558367882386</v>
      </c>
      <c r="CJ107" s="121" t="str">
        <f t="shared" si="83"/>
        <v>0</v>
      </c>
      <c r="CK107" s="121" t="str">
        <f t="shared" si="83"/>
        <v>9.2823909188748+4.88379684001782i</v>
      </c>
      <c r="CL107" s="121" t="str">
        <f t="shared" si="83"/>
        <v>9.5524293603542+5.36755554534188i</v>
      </c>
      <c r="CM107" s="121" t="str">
        <f t="shared" si="83"/>
        <v>9.89033842616265+6.14878975304432i</v>
      </c>
      <c r="CN107" s="121" t="str">
        <f t="shared" si="83"/>
        <v>10.0780656849451+6.49969532138386i</v>
      </c>
      <c r="CO107" s="121" t="str">
        <f t="shared" si="83"/>
        <v>10.3134467863416+7.03399598099551i</v>
      </c>
      <c r="CP107" s="121" t="str">
        <f t="shared" si="83"/>
        <v>10.5733768369635+7.60873020403723i</v>
      </c>
      <c r="CQ107" s="121" t="str">
        <f t="shared" si="83"/>
        <v>10.7452194815413+7.96974416323429i</v>
      </c>
      <c r="CR107" s="121" t="str">
        <f t="shared" si="83"/>
        <v>10.8549677251372+8.10259730021881i</v>
      </c>
      <c r="CS107" s="121" t="str">
        <f t="shared" si="83"/>
        <v>10.9473872986916+8.11992597026027i</v>
      </c>
      <c r="CT107" s="121" t="str">
        <f t="shared" si="83"/>
        <v>11.0816844915129+8.19501687377325i</v>
      </c>
      <c r="CU107" s="121" t="str">
        <f t="shared" si="83"/>
        <v>11.0903488265337+8.09393296519808i</v>
      </c>
      <c r="CV107" s="121" t="str">
        <f t="shared" si="83"/>
        <v>0</v>
      </c>
      <c r="CW107" s="121" t="str">
        <f t="shared" si="83"/>
        <v>11.0917928823705+8.09248890936129i</v>
      </c>
      <c r="CX107" s="121" t="str">
        <f t="shared" si="83"/>
        <v>11.0022614204896+7.95674766070319i</v>
      </c>
      <c r="CY107" s="121" t="str">
        <f t="shared" si="56"/>
        <v>10.7076740297848+7.55530013807606i</v>
      </c>
      <c r="CZ107" s="121" t="str">
        <f t="shared" si="52"/>
        <v>10.4462999233261+7.15674072712251i</v>
      </c>
      <c r="DA107" s="121" t="str">
        <f t="shared" si="52"/>
        <v>10.1777055376835+6.67731418930881i</v>
      </c>
      <c r="DB107" s="121" t="str">
        <f t="shared" si="52"/>
        <v>9.86434542110046+6.11557646879819i</v>
      </c>
      <c r="DC107" s="121" t="str">
        <f t="shared" si="52"/>
        <v>9.6506251572558+5.72568139286537i</v>
      </c>
      <c r="DD107" s="121" t="str">
        <f t="shared" si="52"/>
        <v>9.44556922843187+5.35889121032115i</v>
      </c>
      <c r="DE107" s="121" t="str">
        <f t="shared" si="77"/>
        <v>9.21596435038254+4.97044019022512i</v>
      </c>
      <c r="DF107" s="121" t="str">
        <f t="shared" si="77"/>
        <v>8.98347136065963+4.53577938335186i</v>
      </c>
      <c r="DG107" s="121" t="str">
        <f t="shared" si="77"/>
        <v>8.82462521861293+4.18487381501232i</v>
      </c>
      <c r="DH107" s="121" t="str">
        <f t="shared" si="77"/>
        <v>0</v>
      </c>
      <c r="DI107" s="121"/>
      <c r="DK107" s="39">
        <f t="shared" si="78"/>
        <v>0</v>
      </c>
      <c r="DL107" s="39">
        <f t="shared" si="78"/>
        <v>9.2823909188747997</v>
      </c>
      <c r="DM107" s="39">
        <f t="shared" si="78"/>
        <v>9.5524293603541999</v>
      </c>
      <c r="DN107" s="39">
        <f t="shared" si="78"/>
        <v>9.8903384261626499</v>
      </c>
      <c r="DO107" s="39">
        <f t="shared" si="78"/>
        <v>10.0780656849451</v>
      </c>
      <c r="DP107" s="39">
        <f t="shared" si="78"/>
        <v>10.313446786341601</v>
      </c>
      <c r="DQ107" s="39">
        <f t="shared" si="78"/>
        <v>10.573376836963501</v>
      </c>
      <c r="DR107" s="39">
        <f t="shared" si="78"/>
        <v>10.7452194815413</v>
      </c>
      <c r="DS107" s="39">
        <f t="shared" si="78"/>
        <v>10.8549677251372</v>
      </c>
      <c r="DT107" s="39">
        <f t="shared" si="78"/>
        <v>10.9473872986916</v>
      </c>
      <c r="DU107" s="39">
        <f t="shared" si="78"/>
        <v>11.081684491512901</v>
      </c>
      <c r="DV107" s="39">
        <f t="shared" si="78"/>
        <v>11.090348826533701</v>
      </c>
      <c r="DW107" s="39">
        <f t="shared" si="78"/>
        <v>0</v>
      </c>
      <c r="DX107" s="39">
        <f t="shared" si="78"/>
        <v>11.0917928823705</v>
      </c>
      <c r="DY107" s="39">
        <f t="shared" si="78"/>
        <v>11.002261420489599</v>
      </c>
      <c r="DZ107" s="39">
        <f t="shared" si="65"/>
        <v>10.707674029784799</v>
      </c>
      <c r="EA107" s="39">
        <f t="shared" si="53"/>
        <v>10.4462999233261</v>
      </c>
      <c r="EB107" s="39">
        <f t="shared" si="53"/>
        <v>10.177705537683501</v>
      </c>
      <c r="EC107" s="39">
        <f t="shared" si="53"/>
        <v>9.8643454211004595</v>
      </c>
      <c r="ED107" s="39">
        <f t="shared" si="53"/>
        <v>9.6506251572557993</v>
      </c>
      <c r="EE107" s="39">
        <f t="shared" si="53"/>
        <v>9.4455692284318697</v>
      </c>
      <c r="EF107" s="39">
        <f t="shared" si="79"/>
        <v>9.2159643503825404</v>
      </c>
      <c r="EG107" s="39">
        <f t="shared" si="79"/>
        <v>8.9834713606596299</v>
      </c>
      <c r="EH107" s="39">
        <f t="shared" si="79"/>
        <v>8.8246252186129297</v>
      </c>
      <c r="EI107" s="39">
        <f t="shared" si="79"/>
        <v>0</v>
      </c>
      <c r="EK107" s="39">
        <f t="shared" si="73"/>
        <v>0</v>
      </c>
      <c r="EL107" s="39">
        <f t="shared" si="73"/>
        <v>4.88379684001782</v>
      </c>
      <c r="EM107" s="39">
        <f t="shared" si="73"/>
        <v>5.3675555453418804</v>
      </c>
      <c r="EN107" s="39">
        <f t="shared" si="73"/>
        <v>6.1487897530443201</v>
      </c>
      <c r="EO107" s="39">
        <f t="shared" si="73"/>
        <v>6.49969532138386</v>
      </c>
      <c r="EP107" s="39">
        <f t="shared" si="73"/>
        <v>7.0339959809955097</v>
      </c>
      <c r="EQ107" s="39">
        <f t="shared" si="73"/>
        <v>7.6087302040372302</v>
      </c>
      <c r="ER107" s="39">
        <f t="shared" si="73"/>
        <v>7.9697441632342896</v>
      </c>
      <c r="ES107" s="39">
        <f t="shared" si="73"/>
        <v>8.1025973002188092</v>
      </c>
      <c r="ET107" s="39">
        <f t="shared" si="88"/>
        <v>8.1199259702602706</v>
      </c>
      <c r="EU107" s="39">
        <f t="shared" si="88"/>
        <v>8.1950168737732501</v>
      </c>
      <c r="EV107" s="39">
        <f t="shared" si="88"/>
        <v>8.0939329651980803</v>
      </c>
      <c r="EW107" s="39">
        <f t="shared" si="88"/>
        <v>0</v>
      </c>
      <c r="EX107" s="39">
        <f t="shared" si="88"/>
        <v>8.0924889093612897</v>
      </c>
      <c r="EY107" s="39">
        <f t="shared" si="61"/>
        <v>7.95674766070319</v>
      </c>
      <c r="EZ107" s="39">
        <f t="shared" si="61"/>
        <v>7.5553001380760598</v>
      </c>
      <c r="FA107" s="39">
        <f t="shared" si="61"/>
        <v>7.1567407271225099</v>
      </c>
      <c r="FB107" s="39">
        <f t="shared" si="54"/>
        <v>6.6773141893088104</v>
      </c>
      <c r="FC107" s="39">
        <f t="shared" si="54"/>
        <v>6.1155764687981904</v>
      </c>
      <c r="FD107" s="39">
        <f t="shared" si="54"/>
        <v>5.7256813928653703</v>
      </c>
      <c r="FE107" s="39">
        <f t="shared" si="54"/>
        <v>5.3588912103211497</v>
      </c>
      <c r="FF107" s="39">
        <f t="shared" si="80"/>
        <v>4.9704401902251201</v>
      </c>
      <c r="FG107" s="39">
        <f t="shared" si="80"/>
        <v>4.5357793833518603</v>
      </c>
      <c r="FH107" s="39">
        <f t="shared" si="80"/>
        <v>4.1848738150123204</v>
      </c>
      <c r="FI107" s="39">
        <f t="shared" si="80"/>
        <v>0</v>
      </c>
      <c r="FK107" s="39">
        <f t="shared" si="84"/>
        <v>0.99999999999999989</v>
      </c>
      <c r="FL107" s="39">
        <f t="shared" si="84"/>
        <v>0.49329419879764935</v>
      </c>
      <c r="FM107" s="39">
        <f t="shared" si="84"/>
        <v>0.46175578724058669</v>
      </c>
      <c r="FN107" s="39">
        <f t="shared" si="84"/>
        <v>0.41534368065465266</v>
      </c>
      <c r="FO107" s="39">
        <f t="shared" si="84"/>
        <v>0.39528888996871309</v>
      </c>
      <c r="FP107" s="39">
        <f t="shared" si="84"/>
        <v>0.3671088541840698</v>
      </c>
      <c r="FQ107" s="39">
        <f t="shared" si="84"/>
        <v>0.3389499432422643</v>
      </c>
      <c r="FR107" s="39">
        <f t="shared" si="84"/>
        <v>0.32234818859539011</v>
      </c>
      <c r="FS107" s="39">
        <f t="shared" si="84"/>
        <v>0.31598881068568468</v>
      </c>
      <c r="FT107" s="39">
        <f t="shared" si="84"/>
        <v>0.31437307519218083</v>
      </c>
      <c r="FU107" s="39">
        <f t="shared" si="84"/>
        <v>0.31013547255929497</v>
      </c>
      <c r="FV107" s="39">
        <f t="shared" si="84"/>
        <v>0.31391723051355402</v>
      </c>
      <c r="FW107" s="39">
        <f t="shared" si="84"/>
        <v>0.99999999999999989</v>
      </c>
      <c r="FX107" s="39">
        <f t="shared" si="84"/>
        <v>0.31395812433990211</v>
      </c>
      <c r="FY107" s="39">
        <f t="shared" si="84"/>
        <v>0.32017137211060875</v>
      </c>
      <c r="FZ107" s="39">
        <f t="shared" si="57"/>
        <v>0.33968958834917834</v>
      </c>
      <c r="GA107" s="39">
        <f t="shared" si="55"/>
        <v>0.35996830762261461</v>
      </c>
      <c r="GB107" s="39">
        <f t="shared" si="55"/>
        <v>0.38542002734508152</v>
      </c>
      <c r="GC107" s="39">
        <f t="shared" si="55"/>
        <v>0.41740670003849262</v>
      </c>
      <c r="GD107" s="39">
        <f t="shared" si="55"/>
        <v>0.44089373478446187</v>
      </c>
      <c r="GE107" s="39">
        <f t="shared" si="55"/>
        <v>0.46399090873850068</v>
      </c>
      <c r="GF107" s="39">
        <f t="shared" si="81"/>
        <v>0.48957568426211107</v>
      </c>
      <c r="GG107" s="39">
        <f t="shared" si="81"/>
        <v>0.51870584219323634</v>
      </c>
      <c r="GH107" s="39">
        <f t="shared" si="81"/>
        <v>0.54216256151633446</v>
      </c>
      <c r="GI107" s="39">
        <f t="shared" si="81"/>
        <v>0.99999999999999989</v>
      </c>
      <c r="GJ107" s="124">
        <f t="shared" si="72"/>
        <v>12450000000</v>
      </c>
      <c r="GK107" s="124">
        <f t="shared" si="86"/>
        <v>-9.6432746655328714E-16</v>
      </c>
      <c r="GL107" s="124">
        <f t="shared" si="86"/>
        <v>-6.1378798373204688</v>
      </c>
      <c r="GM107" s="124">
        <f t="shared" si="86"/>
        <v>-6.7117530557770717</v>
      </c>
      <c r="GN107" s="124">
        <f t="shared" si="86"/>
        <v>-7.6318478565060799</v>
      </c>
      <c r="GO107" s="124">
        <f t="shared" si="86"/>
        <v>-8.061707836241391</v>
      </c>
      <c r="GP107" s="124">
        <f t="shared" si="86"/>
        <v>-8.7041028151280653</v>
      </c>
      <c r="GQ107" s="124">
        <f t="shared" si="86"/>
        <v>-9.3972886895574206</v>
      </c>
      <c r="GR107" s="124">
        <f t="shared" si="85"/>
        <v>-9.8334953184409066</v>
      </c>
      <c r="GS107" s="124">
        <f t="shared" si="85"/>
        <v>-10.006565913676244</v>
      </c>
      <c r="GT107" s="124">
        <f t="shared" si="85"/>
        <v>-10.051093132817357</v>
      </c>
      <c r="GU107" s="124">
        <f t="shared" si="85"/>
        <v>-10.168971146991439</v>
      </c>
      <c r="GV107" s="124">
        <f t="shared" si="85"/>
        <v>-10.063696915589226</v>
      </c>
      <c r="GW107" s="124">
        <f t="shared" si="85"/>
        <v>-9.6432746655328714E-16</v>
      </c>
      <c r="GX107" s="124">
        <f t="shared" si="85"/>
        <v>-10.062565483178973</v>
      </c>
      <c r="GY107" s="124">
        <f t="shared" si="85"/>
        <v>-9.8923500560929991</v>
      </c>
      <c r="GZ107" s="124">
        <f t="shared" si="82"/>
        <v>-9.3783552852544378</v>
      </c>
      <c r="HA107" s="124">
        <f t="shared" si="47"/>
        <v>-8.8747146752374402</v>
      </c>
      <c r="HB107" s="124">
        <f t="shared" si="47"/>
        <v>-8.2813144423153222</v>
      </c>
      <c r="HC107" s="124">
        <f t="shared" si="47"/>
        <v>-7.5888116820096476</v>
      </c>
      <c r="HD107" s="124">
        <f t="shared" si="47"/>
        <v>-7.1133214513650769</v>
      </c>
      <c r="HE107" s="124">
        <f t="shared" si="47"/>
        <v>-6.6698105752550996</v>
      </c>
      <c r="HF107" s="124">
        <f t="shared" si="47"/>
        <v>-6.2036032083050729</v>
      </c>
      <c r="HG107" s="124">
        <f t="shared" si="87"/>
        <v>-5.7015772102460458</v>
      </c>
      <c r="HH107" s="124">
        <f t="shared" si="87"/>
        <v>-5.3174095096676357</v>
      </c>
      <c r="HI107" s="124">
        <f t="shared" si="87"/>
        <v>-9.6432746655328714E-16</v>
      </c>
    </row>
    <row r="108" spans="1:217" s="39" customFormat="1">
      <c r="A108" s="20"/>
      <c r="B108" s="184"/>
      <c r="C108" s="40">
        <v>12.5</v>
      </c>
      <c r="D108" s="41"/>
      <c r="E108" s="42">
        <v>6.4249999999999998</v>
      </c>
      <c r="F108" s="42">
        <v>6.6059999999999999</v>
      </c>
      <c r="G108" s="42">
        <v>6.8410000000000002</v>
      </c>
      <c r="H108" s="42">
        <v>6.97</v>
      </c>
      <c r="I108" s="42">
        <v>7.1360000000000001</v>
      </c>
      <c r="J108" s="42">
        <v>7.3120000000000003</v>
      </c>
      <c r="K108" s="42">
        <v>7.431</v>
      </c>
      <c r="L108" s="42">
        <v>7.5039999999999996</v>
      </c>
      <c r="M108" s="42">
        <v>7.5650000000000004</v>
      </c>
      <c r="N108" s="42">
        <v>7.66</v>
      </c>
      <c r="O108" s="43">
        <v>7.6749999999999998</v>
      </c>
      <c r="P108" s="20"/>
      <c r="Q108" s="41">
        <v>7.6740000000000004</v>
      </c>
      <c r="R108" s="42">
        <v>7.6070000000000002</v>
      </c>
      <c r="S108" s="42">
        <v>7.4020000000000001</v>
      </c>
      <c r="T108" s="42">
        <v>7.2210000000000001</v>
      </c>
      <c r="U108" s="42">
        <v>7.0339999999999998</v>
      </c>
      <c r="V108" s="42">
        <v>6.8209999999999997</v>
      </c>
      <c r="W108" s="42">
        <v>6.6749999999999998</v>
      </c>
      <c r="X108" s="42">
        <v>6.5369999999999999</v>
      </c>
      <c r="Y108" s="42">
        <v>6.375</v>
      </c>
      <c r="Z108" s="42">
        <v>6.2130000000000001</v>
      </c>
      <c r="AA108" s="42">
        <v>6.1029999999999998</v>
      </c>
      <c r="AB108" s="43"/>
      <c r="AD108" s="20"/>
      <c r="AE108" s="184"/>
      <c r="AF108" s="40">
        <v>12.5</v>
      </c>
      <c r="AG108" s="41"/>
      <c r="AH108" s="42">
        <v>3.3769999999999998</v>
      </c>
      <c r="AI108" s="42">
        <v>3.71</v>
      </c>
      <c r="AJ108" s="42">
        <v>4.2519999999999998</v>
      </c>
      <c r="AK108" s="42">
        <v>4.49</v>
      </c>
      <c r="AL108" s="42">
        <v>4.8620000000000001</v>
      </c>
      <c r="AM108" s="42">
        <v>5.258</v>
      </c>
      <c r="AN108" s="42">
        <v>5.5140000000000002</v>
      </c>
      <c r="AO108" s="42">
        <v>5.5970000000000004</v>
      </c>
      <c r="AP108" s="42">
        <v>5.6150000000000002</v>
      </c>
      <c r="AQ108" s="42">
        <v>5.6669999999999998</v>
      </c>
      <c r="AR108" s="43">
        <v>5.5979999999999999</v>
      </c>
      <c r="AS108" s="20"/>
      <c r="AT108" s="41">
        <v>5.5970000000000004</v>
      </c>
      <c r="AU108" s="42">
        <v>5.5030000000000001</v>
      </c>
      <c r="AV108" s="42">
        <v>5.2240000000000002</v>
      </c>
      <c r="AW108" s="42">
        <v>4.9480000000000004</v>
      </c>
      <c r="AX108" s="42">
        <v>4.617</v>
      </c>
      <c r="AY108" s="42">
        <v>4.2279999999999998</v>
      </c>
      <c r="AZ108" s="42">
        <v>3.9529999999999998</v>
      </c>
      <c r="BA108" s="42">
        <v>3.7040000000000002</v>
      </c>
      <c r="BB108" s="42">
        <v>3.4329999999999998</v>
      </c>
      <c r="BC108" s="42">
        <v>3.137</v>
      </c>
      <c r="BD108" s="42">
        <v>2.8889999999999998</v>
      </c>
      <c r="BE108" s="43"/>
      <c r="BH108" s="118" t="str">
        <f t="shared" si="75"/>
        <v>0</v>
      </c>
      <c r="BI108" s="118" t="str">
        <f t="shared" si="75"/>
        <v>6.425+3.377i</v>
      </c>
      <c r="BJ108" s="118" t="str">
        <f t="shared" si="75"/>
        <v>6.606+3.71i</v>
      </c>
      <c r="BK108" s="118" t="str">
        <f t="shared" si="75"/>
        <v>6.841+4.252i</v>
      </c>
      <c r="BL108" s="118" t="str">
        <f t="shared" si="75"/>
        <v>6.97+4.49i</v>
      </c>
      <c r="BM108" s="118" t="str">
        <f t="shared" si="74"/>
        <v>7.136+4.862i</v>
      </c>
      <c r="BN108" s="118" t="str">
        <f t="shared" si="74"/>
        <v>7.312+5.258i</v>
      </c>
      <c r="BO108" s="118" t="str">
        <f t="shared" si="74"/>
        <v>7.431+5.514i</v>
      </c>
      <c r="BP108" s="118" t="str">
        <f t="shared" si="74"/>
        <v>7.504+5.597i</v>
      </c>
      <c r="BQ108" s="118" t="str">
        <f t="shared" si="74"/>
        <v>7.565+5.615i</v>
      </c>
      <c r="BR108" s="118" t="str">
        <f t="shared" si="74"/>
        <v>7.66+5.667i</v>
      </c>
      <c r="BS108" s="118" t="str">
        <f t="shared" si="74"/>
        <v>7.675+5.598i</v>
      </c>
      <c r="BT108" s="118" t="str">
        <f t="shared" si="76"/>
        <v>0</v>
      </c>
      <c r="BU108" s="118" t="str">
        <f t="shared" si="76"/>
        <v>7.674+5.597i</v>
      </c>
      <c r="BV108" s="118" t="str">
        <f t="shared" si="76"/>
        <v>7.607+5.503i</v>
      </c>
      <c r="BW108" s="118" t="str">
        <f t="shared" si="76"/>
        <v>7.402+5.224i</v>
      </c>
      <c r="BX108" s="118" t="str">
        <f t="shared" si="76"/>
        <v>7.221+4.948i</v>
      </c>
      <c r="BY108" s="118" t="str">
        <f t="shared" si="76"/>
        <v>7.034+4.617i</v>
      </c>
      <c r="BZ108" s="118" t="str">
        <f t="shared" si="46"/>
        <v>6.821+4.228i</v>
      </c>
      <c r="CA108" s="118" t="str">
        <f t="shared" si="46"/>
        <v>6.675+3.953i</v>
      </c>
      <c r="CB108" s="118" t="str">
        <f t="shared" si="46"/>
        <v>6.537+3.704i</v>
      </c>
      <c r="CC108" s="118" t="str">
        <f t="shared" si="44"/>
        <v>6.375+3.433i</v>
      </c>
      <c r="CD108" s="118" t="str">
        <f t="shared" si="44"/>
        <v>6.213+3.137i</v>
      </c>
      <c r="CE108" s="118" t="str">
        <f t="shared" si="44"/>
        <v>6.103+2.889i</v>
      </c>
      <c r="CF108" s="118" t="str">
        <f t="shared" si="44"/>
        <v>0</v>
      </c>
      <c r="CG108" s="118" t="str">
        <f t="shared" si="44"/>
        <v>0</v>
      </c>
      <c r="CH108" s="39">
        <f t="shared" si="69"/>
        <v>12500000000</v>
      </c>
      <c r="CI108" s="121">
        <f t="shared" si="70"/>
        <v>1.4382796134410853</v>
      </c>
      <c r="CJ108" s="121" t="str">
        <f t="shared" si="83"/>
        <v>0</v>
      </c>
      <c r="CK108" s="121" t="str">
        <f t="shared" si="83"/>
        <v>9.24094651635897+4.85707025459055i</v>
      </c>
      <c r="CL108" s="121" t="str">
        <f t="shared" si="83"/>
        <v>9.50127512639181+5.33601736586643i</v>
      </c>
      <c r="CM108" s="121" t="str">
        <f t="shared" si="83"/>
        <v>9.83927083555047+6.11556491635149i</v>
      </c>
      <c r="CN108" s="121" t="str">
        <f t="shared" si="83"/>
        <v>10.0248089056844+6.45787546435047i</v>
      </c>
      <c r="CO108" s="121" t="str">
        <f t="shared" si="83"/>
        <v>10.2635633215156+6.99291548055056i</v>
      </c>
      <c r="CP108" s="121" t="str">
        <f t="shared" si="83"/>
        <v>10.5167005334812+7.56247420747323i</v>
      </c>
      <c r="CQ108" s="121" t="str">
        <f t="shared" si="83"/>
        <v>10.6878558074807+7.93067378851415i</v>
      </c>
      <c r="CR108" s="121" t="str">
        <f t="shared" si="83"/>
        <v>10.7928502192619+8.05005099642976i</v>
      </c>
      <c r="CS108" s="121" t="str">
        <f t="shared" si="83"/>
        <v>10.8805852756818+8.07594002947169i</v>
      </c>
      <c r="CT108" s="121" t="str">
        <f t="shared" si="83"/>
        <v>11.0172218389587+8.15073056937063i</v>
      </c>
      <c r="CU108" s="121" t="str">
        <f t="shared" si="83"/>
        <v>11.0387960331603+8.0514892760432i</v>
      </c>
      <c r="CV108" s="121" t="str">
        <f t="shared" si="83"/>
        <v>0</v>
      </c>
      <c r="CW108" s="121" t="str">
        <f t="shared" si="83"/>
        <v>11.0373577535469+8.05005099642976i</v>
      </c>
      <c r="CX108" s="121" t="str">
        <f t="shared" si="83"/>
        <v>10.9409930194463+7.91485271276629i</v>
      </c>
      <c r="CY108" s="121" t="str">
        <f t="shared" si="56"/>
        <v>10.6461456986909+7.51357270061623i</v>
      </c>
      <c r="CZ108" s="121" t="str">
        <f t="shared" si="52"/>
        <v>10.3858170886581+7.11660752730649i</v>
      </c>
      <c r="DA108" s="121" t="str">
        <f t="shared" si="52"/>
        <v>10.1168588009446+6.64053697525749i</v>
      </c>
      <c r="DB108" s="121" t="str">
        <f t="shared" si="52"/>
        <v>9.81050524328164+6.08104620562891i</v>
      </c>
      <c r="DC108" s="121" t="str">
        <f t="shared" si="52"/>
        <v>9.60051641971924+5.68551931193261i</v>
      </c>
      <c r="DD108" s="121" t="str">
        <f t="shared" si="52"/>
        <v>9.40203383306437+5.32738768818578i</v>
      </c>
      <c r="DE108" s="121" t="str">
        <f t="shared" si="77"/>
        <v>9.16903253568692+4.93761391294325i</v>
      </c>
      <c r="DF108" s="121" t="str">
        <f t="shared" si="77"/>
        <v>8.93603123830946+4.51188314736468i</v>
      </c>
      <c r="DG108" s="121" t="str">
        <f t="shared" si="77"/>
        <v>8.77782048083094+4.15518980323129i</v>
      </c>
      <c r="DH108" s="121" t="str">
        <f t="shared" si="77"/>
        <v>0</v>
      </c>
      <c r="DI108" s="121"/>
      <c r="DK108" s="39">
        <f t="shared" si="78"/>
        <v>0</v>
      </c>
      <c r="DL108" s="39">
        <f t="shared" si="78"/>
        <v>9.2409465163589708</v>
      </c>
      <c r="DM108" s="39">
        <f t="shared" si="78"/>
        <v>9.5012751263918105</v>
      </c>
      <c r="DN108" s="39">
        <f t="shared" si="78"/>
        <v>9.8392708355504706</v>
      </c>
      <c r="DO108" s="39">
        <f t="shared" si="78"/>
        <v>10.024808905684401</v>
      </c>
      <c r="DP108" s="39">
        <f t="shared" si="78"/>
        <v>10.263563321515599</v>
      </c>
      <c r="DQ108" s="39">
        <f t="shared" si="78"/>
        <v>10.516700533481201</v>
      </c>
      <c r="DR108" s="39">
        <f t="shared" si="78"/>
        <v>10.6878558074807</v>
      </c>
      <c r="DS108" s="39">
        <f t="shared" si="78"/>
        <v>10.792850219261901</v>
      </c>
      <c r="DT108" s="39">
        <f t="shared" si="78"/>
        <v>10.880585275681799</v>
      </c>
      <c r="DU108" s="39">
        <f t="shared" si="78"/>
        <v>11.017221838958701</v>
      </c>
      <c r="DV108" s="39">
        <f t="shared" si="78"/>
        <v>11.038796033160301</v>
      </c>
      <c r="DW108" s="39">
        <f t="shared" si="78"/>
        <v>0</v>
      </c>
      <c r="DX108" s="39">
        <f t="shared" si="78"/>
        <v>11.0373577535469</v>
      </c>
      <c r="DY108" s="39">
        <f t="shared" si="78"/>
        <v>10.940993019446299</v>
      </c>
      <c r="DZ108" s="39">
        <f t="shared" si="65"/>
        <v>10.6461456986909</v>
      </c>
      <c r="EA108" s="39">
        <f t="shared" si="53"/>
        <v>10.385817088658101</v>
      </c>
      <c r="EB108" s="39">
        <f t="shared" si="53"/>
        <v>10.1168588009446</v>
      </c>
      <c r="EC108" s="39">
        <f t="shared" si="53"/>
        <v>9.8105052432816393</v>
      </c>
      <c r="ED108" s="39">
        <f t="shared" si="53"/>
        <v>9.6005164197192396</v>
      </c>
      <c r="EE108" s="39">
        <f t="shared" si="53"/>
        <v>9.4020338330643707</v>
      </c>
      <c r="EF108" s="39">
        <f t="shared" si="79"/>
        <v>9.1690325356869202</v>
      </c>
      <c r="EG108" s="39">
        <f t="shared" si="79"/>
        <v>8.9360312383094591</v>
      </c>
      <c r="EH108" s="39">
        <f t="shared" si="79"/>
        <v>8.7778204808309397</v>
      </c>
      <c r="EI108" s="39">
        <f t="shared" si="79"/>
        <v>0</v>
      </c>
      <c r="EK108" s="39">
        <f t="shared" si="73"/>
        <v>0</v>
      </c>
      <c r="EL108" s="39">
        <f t="shared" si="73"/>
        <v>4.8570702545905498</v>
      </c>
      <c r="EM108" s="39">
        <f t="shared" si="73"/>
        <v>5.3360173658664296</v>
      </c>
      <c r="EN108" s="39">
        <f t="shared" si="73"/>
        <v>6.1155649163514898</v>
      </c>
      <c r="EO108" s="39">
        <f t="shared" si="73"/>
        <v>6.4578754643504697</v>
      </c>
      <c r="EP108" s="39">
        <f t="shared" si="73"/>
        <v>6.9929154805505602</v>
      </c>
      <c r="EQ108" s="39">
        <f t="shared" si="73"/>
        <v>7.5624742074732296</v>
      </c>
      <c r="ER108" s="39">
        <f t="shared" si="73"/>
        <v>7.9306737885141496</v>
      </c>
      <c r="ES108" s="39">
        <f t="shared" si="73"/>
        <v>8.0500509964297606</v>
      </c>
      <c r="ET108" s="39">
        <f t="shared" si="88"/>
        <v>8.0759400294716901</v>
      </c>
      <c r="EU108" s="39">
        <f t="shared" si="88"/>
        <v>8.15073056937063</v>
      </c>
      <c r="EV108" s="39">
        <f t="shared" si="88"/>
        <v>8.0514892760432009</v>
      </c>
      <c r="EW108" s="39">
        <f t="shared" si="88"/>
        <v>0</v>
      </c>
      <c r="EX108" s="39">
        <f t="shared" si="88"/>
        <v>8.0500509964297606</v>
      </c>
      <c r="EY108" s="39">
        <f t="shared" si="61"/>
        <v>7.9148527127662902</v>
      </c>
      <c r="EZ108" s="39">
        <f t="shared" si="61"/>
        <v>7.5135727006162298</v>
      </c>
      <c r="FA108" s="39">
        <f t="shared" si="61"/>
        <v>7.1166075273064902</v>
      </c>
      <c r="FB108" s="39">
        <f t="shared" si="54"/>
        <v>6.6405369752574899</v>
      </c>
      <c r="FC108" s="39">
        <f t="shared" si="54"/>
        <v>6.0810462056289101</v>
      </c>
      <c r="FD108" s="39">
        <f t="shared" si="54"/>
        <v>5.6855193119326097</v>
      </c>
      <c r="FE108" s="39">
        <f t="shared" si="54"/>
        <v>5.3273876881857802</v>
      </c>
      <c r="FF108" s="39">
        <f t="shared" si="80"/>
        <v>4.9376139129432497</v>
      </c>
      <c r="FG108" s="39">
        <f t="shared" si="80"/>
        <v>4.5118831473646797</v>
      </c>
      <c r="FH108" s="39">
        <f t="shared" si="80"/>
        <v>4.1551898032312904</v>
      </c>
      <c r="FI108" s="39">
        <f t="shared" si="80"/>
        <v>0</v>
      </c>
      <c r="FK108" s="39">
        <f t="shared" si="84"/>
        <v>0.99999999999999989</v>
      </c>
      <c r="FL108" s="39">
        <f t="shared" si="84"/>
        <v>0.49554993389004026</v>
      </c>
      <c r="FM108" s="39">
        <f t="shared" si="84"/>
        <v>0.46432556668446168</v>
      </c>
      <c r="FN108" s="39">
        <f t="shared" si="84"/>
        <v>0.41776984695669234</v>
      </c>
      <c r="FO108" s="39">
        <f t="shared" si="84"/>
        <v>0.39805238572592938</v>
      </c>
      <c r="FP108" s="39">
        <f t="shared" si="84"/>
        <v>0.36959896288481187</v>
      </c>
      <c r="FQ108" s="39">
        <f t="shared" si="84"/>
        <v>0.34153257270068571</v>
      </c>
      <c r="FR108" s="39">
        <f t="shared" si="84"/>
        <v>0.3245104442288525</v>
      </c>
      <c r="FS108" s="39">
        <f t="shared" si="84"/>
        <v>0.31868042390176171</v>
      </c>
      <c r="FT108" s="39">
        <f t="shared" si="84"/>
        <v>0.31676358302693747</v>
      </c>
      <c r="FU108" s="39">
        <f t="shared" si="84"/>
        <v>0.31247746960118117</v>
      </c>
      <c r="FV108" s="39">
        <f t="shared" si="84"/>
        <v>0.31608752038377741</v>
      </c>
      <c r="FW108" s="39">
        <f t="shared" si="84"/>
        <v>0.99999999999999989</v>
      </c>
      <c r="FX108" s="39">
        <f t="shared" si="84"/>
        <v>0.3161581828992987</v>
      </c>
      <c r="FY108" s="39">
        <f t="shared" si="84"/>
        <v>0.32247101206543199</v>
      </c>
      <c r="FZ108" s="39">
        <f t="shared" si="57"/>
        <v>0.34214107770647195</v>
      </c>
      <c r="GA108" s="39">
        <f t="shared" si="55"/>
        <v>0.36249349730263958</v>
      </c>
      <c r="GB108" s="39">
        <f t="shared" si="55"/>
        <v>0.38797421892635198</v>
      </c>
      <c r="GC108" s="39">
        <f t="shared" si="55"/>
        <v>0.41995151326001334</v>
      </c>
      <c r="GD108" s="39">
        <f t="shared" si="55"/>
        <v>0.44381075699713618</v>
      </c>
      <c r="GE108" s="39">
        <f t="shared" si="55"/>
        <v>0.46644530996628947</v>
      </c>
      <c r="GF108" s="39">
        <f t="shared" si="81"/>
        <v>0.49226682363606428</v>
      </c>
      <c r="GG108" s="39">
        <f t="shared" si="81"/>
        <v>0.52099217688482224</v>
      </c>
      <c r="GH108" s="39">
        <f t="shared" si="81"/>
        <v>0.54483438535742501</v>
      </c>
      <c r="GI108" s="39">
        <f t="shared" si="81"/>
        <v>0.99999999999999989</v>
      </c>
      <c r="GJ108" s="124">
        <f t="shared" si="72"/>
        <v>12500000000</v>
      </c>
      <c r="GK108" s="124">
        <f t="shared" si="86"/>
        <v>-9.6432746655328714E-16</v>
      </c>
      <c r="GL108" s="124">
        <f t="shared" si="86"/>
        <v>-6.0982515492945391</v>
      </c>
      <c r="GM108" s="124">
        <f t="shared" si="86"/>
        <v>-6.6635480512387781</v>
      </c>
      <c r="GN108" s="124">
        <f t="shared" si="86"/>
        <v>-7.581258179067019</v>
      </c>
      <c r="GO108" s="124">
        <f t="shared" si="86"/>
        <v>-8.0011953758843752</v>
      </c>
      <c r="GP108" s="124">
        <f t="shared" si="86"/>
        <v>-8.645385122092474</v>
      </c>
      <c r="GQ108" s="124">
        <f t="shared" si="86"/>
        <v>-9.331357408048806</v>
      </c>
      <c r="GR108" s="124">
        <f t="shared" si="85"/>
        <v>-9.7754264211572899</v>
      </c>
      <c r="GS108" s="124">
        <f t="shared" si="85"/>
        <v>-9.9328922763404321</v>
      </c>
      <c r="GT108" s="124">
        <f t="shared" si="85"/>
        <v>-9.985295064349458</v>
      </c>
      <c r="GU108" s="124">
        <f t="shared" si="85"/>
        <v>-10.103625817958362</v>
      </c>
      <c r="GV108" s="124">
        <f t="shared" si="85"/>
        <v>-10.003853008577078</v>
      </c>
      <c r="GW108" s="124">
        <f t="shared" si="85"/>
        <v>-9.6432746655328714E-16</v>
      </c>
      <c r="GX108" s="124">
        <f t="shared" si="85"/>
        <v>-10.001911463349536</v>
      </c>
      <c r="GY108" s="124">
        <f t="shared" si="85"/>
        <v>-9.8301863874489115</v>
      </c>
      <c r="GZ108" s="124">
        <f t="shared" si="82"/>
        <v>-9.3158956194688045</v>
      </c>
      <c r="HA108" s="124">
        <f t="shared" si="47"/>
        <v>-8.8139955948755464</v>
      </c>
      <c r="HB108" s="124">
        <f t="shared" si="47"/>
        <v>-8.2239426504882083</v>
      </c>
      <c r="HC108" s="124">
        <f t="shared" si="47"/>
        <v>-7.5360169891469493</v>
      </c>
      <c r="HD108" s="124">
        <f t="shared" si="47"/>
        <v>-7.0560435126578707</v>
      </c>
      <c r="HE108" s="124">
        <f t="shared" si="47"/>
        <v>-6.6239853865691432</v>
      </c>
      <c r="HF108" s="124">
        <f t="shared" si="47"/>
        <v>-6.1559886510815796</v>
      </c>
      <c r="HG108" s="124">
        <f t="shared" si="87"/>
        <v>-5.6633759586260641</v>
      </c>
      <c r="HH108" s="124">
        <f t="shared" si="87"/>
        <v>-5.2747098244111612</v>
      </c>
      <c r="HI108" s="124">
        <f t="shared" si="87"/>
        <v>-9.6432746655328714E-16</v>
      </c>
    </row>
    <row r="109" spans="1:217" s="39" customFormat="1">
      <c r="A109" s="20"/>
      <c r="B109" s="184"/>
      <c r="C109" s="40">
        <v>12.55</v>
      </c>
      <c r="D109" s="41"/>
      <c r="E109" s="42">
        <v>6.4180000000000001</v>
      </c>
      <c r="F109" s="42">
        <v>6.6</v>
      </c>
      <c r="G109" s="42">
        <v>6.8339999999999996</v>
      </c>
      <c r="H109" s="42">
        <v>6.9550000000000001</v>
      </c>
      <c r="I109" s="42">
        <v>7.1219999999999999</v>
      </c>
      <c r="J109" s="42">
        <v>7.3</v>
      </c>
      <c r="K109" s="42">
        <v>7.4189999999999996</v>
      </c>
      <c r="L109" s="42">
        <v>7.4960000000000004</v>
      </c>
      <c r="M109" s="42">
        <v>7.5549999999999997</v>
      </c>
      <c r="N109" s="42">
        <v>7.6470000000000002</v>
      </c>
      <c r="O109" s="43">
        <v>7.6609999999999996</v>
      </c>
      <c r="P109" s="20"/>
      <c r="Q109" s="41">
        <v>7.6609999999999996</v>
      </c>
      <c r="R109" s="42">
        <v>7.5940000000000003</v>
      </c>
      <c r="S109" s="42">
        <v>7.3920000000000003</v>
      </c>
      <c r="T109" s="42">
        <v>7.2160000000000002</v>
      </c>
      <c r="U109" s="42">
        <v>7.0229999999999997</v>
      </c>
      <c r="V109" s="42">
        <v>6.8150000000000004</v>
      </c>
      <c r="W109" s="42">
        <v>6.6609999999999996</v>
      </c>
      <c r="X109" s="42">
        <v>6.524</v>
      </c>
      <c r="Y109" s="42">
        <v>6.3710000000000004</v>
      </c>
      <c r="Z109" s="42">
        <v>6.2060000000000004</v>
      </c>
      <c r="AA109" s="42">
        <v>6.0960000000000001</v>
      </c>
      <c r="AB109" s="43"/>
      <c r="AD109" s="20"/>
      <c r="AE109" s="184"/>
      <c r="AF109" s="40">
        <v>12.55</v>
      </c>
      <c r="AG109" s="41"/>
      <c r="AH109" s="42">
        <v>3.3679999999999999</v>
      </c>
      <c r="AI109" s="42">
        <v>3.7069999999999999</v>
      </c>
      <c r="AJ109" s="42">
        <v>4.2439999999999998</v>
      </c>
      <c r="AK109" s="42">
        <v>4.4790000000000001</v>
      </c>
      <c r="AL109" s="42">
        <v>4.8550000000000004</v>
      </c>
      <c r="AM109" s="42">
        <v>5.2510000000000003</v>
      </c>
      <c r="AN109" s="42">
        <v>5.5030000000000001</v>
      </c>
      <c r="AO109" s="42">
        <v>5.5949999999999998</v>
      </c>
      <c r="AP109" s="42">
        <v>5.5970000000000004</v>
      </c>
      <c r="AQ109" s="42">
        <v>5.6580000000000004</v>
      </c>
      <c r="AR109" s="43">
        <v>5.5880000000000001</v>
      </c>
      <c r="AS109" s="20"/>
      <c r="AT109" s="41">
        <v>5.5860000000000003</v>
      </c>
      <c r="AU109" s="42">
        <v>5.4950000000000001</v>
      </c>
      <c r="AV109" s="42">
        <v>5.21</v>
      </c>
      <c r="AW109" s="42">
        <v>4.944</v>
      </c>
      <c r="AX109" s="42">
        <v>4.6070000000000002</v>
      </c>
      <c r="AY109" s="42">
        <v>4.2240000000000002</v>
      </c>
      <c r="AZ109" s="42">
        <v>3.948</v>
      </c>
      <c r="BA109" s="42">
        <v>3.6960000000000002</v>
      </c>
      <c r="BB109" s="42">
        <v>3.4289999999999998</v>
      </c>
      <c r="BC109" s="42">
        <v>3.13</v>
      </c>
      <c r="BD109" s="42">
        <v>2.883</v>
      </c>
      <c r="BE109" s="43"/>
      <c r="BH109" s="118" t="str">
        <f t="shared" si="75"/>
        <v>0</v>
      </c>
      <c r="BI109" s="118" t="str">
        <f t="shared" si="75"/>
        <v>6.418+3.368i</v>
      </c>
      <c r="BJ109" s="118" t="str">
        <f t="shared" si="75"/>
        <v>6.6+3.707i</v>
      </c>
      <c r="BK109" s="118" t="str">
        <f t="shared" si="75"/>
        <v>6.834+4.244i</v>
      </c>
      <c r="BL109" s="118" t="str">
        <f t="shared" si="75"/>
        <v>6.955+4.479i</v>
      </c>
      <c r="BM109" s="118" t="str">
        <f t="shared" si="74"/>
        <v>7.122+4.855i</v>
      </c>
      <c r="BN109" s="118" t="str">
        <f t="shared" si="74"/>
        <v>7.3+5.251i</v>
      </c>
      <c r="BO109" s="118" t="str">
        <f t="shared" si="74"/>
        <v>7.419+5.503i</v>
      </c>
      <c r="BP109" s="118" t="str">
        <f t="shared" si="74"/>
        <v>7.496+5.595i</v>
      </c>
      <c r="BQ109" s="118" t="str">
        <f t="shared" si="74"/>
        <v>7.555+5.597i</v>
      </c>
      <c r="BR109" s="118" t="str">
        <f t="shared" si="74"/>
        <v>7.647+5.658i</v>
      </c>
      <c r="BS109" s="118" t="str">
        <f t="shared" si="74"/>
        <v>7.661+5.588i</v>
      </c>
      <c r="BT109" s="118" t="str">
        <f t="shared" si="76"/>
        <v>0</v>
      </c>
      <c r="BU109" s="118" t="str">
        <f t="shared" si="76"/>
        <v>7.661+5.586i</v>
      </c>
      <c r="BV109" s="118" t="str">
        <f t="shared" si="76"/>
        <v>7.594+5.495i</v>
      </c>
      <c r="BW109" s="118" t="str">
        <f t="shared" si="76"/>
        <v>7.392+5.21i</v>
      </c>
      <c r="BX109" s="118" t="str">
        <f t="shared" si="76"/>
        <v>7.216+4.944i</v>
      </c>
      <c r="BY109" s="118" t="str">
        <f t="shared" si="76"/>
        <v>7.023+4.607i</v>
      </c>
      <c r="BZ109" s="118" t="str">
        <f t="shared" si="46"/>
        <v>6.815+4.224i</v>
      </c>
      <c r="CA109" s="118" t="str">
        <f t="shared" si="46"/>
        <v>6.661+3.948i</v>
      </c>
      <c r="CB109" s="118" t="str">
        <f t="shared" si="46"/>
        <v>6.524+3.696i</v>
      </c>
      <c r="CC109" s="118" t="str">
        <f t="shared" si="44"/>
        <v>6.371+3.429i</v>
      </c>
      <c r="CD109" s="118" t="str">
        <f t="shared" si="44"/>
        <v>6.206+3.13i</v>
      </c>
      <c r="CE109" s="118" t="str">
        <f t="shared" si="44"/>
        <v>6.096+2.883i</v>
      </c>
      <c r="CF109" s="118" t="str">
        <f t="shared" si="44"/>
        <v>0</v>
      </c>
      <c r="CG109" s="118" t="str">
        <f t="shared" si="44"/>
        <v>0</v>
      </c>
      <c r="CH109" s="39">
        <f t="shared" si="69"/>
        <v>12550000000</v>
      </c>
      <c r="CI109" s="121">
        <f t="shared" si="70"/>
        <v>1.4325494157779737</v>
      </c>
      <c r="CJ109" s="121" t="str">
        <f t="shared" si="83"/>
        <v>0</v>
      </c>
      <c r="CK109" s="121" t="str">
        <f t="shared" si="83"/>
        <v>9.19410215046303+4.82482643234022i</v>
      </c>
      <c r="CL109" s="121" t="str">
        <f t="shared" si="83"/>
        <v>9.45482614413463+5.31046068428895i</v>
      </c>
      <c r="CM109" s="121" t="str">
        <f t="shared" si="83"/>
        <v>9.79004270742667+6.07973972056172i</v>
      </c>
      <c r="CN109" s="121" t="str">
        <f t="shared" si="83"/>
        <v>9.96338118673581+6.41638883326954i</v>
      </c>
      <c r="CO109" s="121" t="str">
        <f t="shared" si="83"/>
        <v>10.2026169391707+6.95502741360206i</v>
      </c>
      <c r="CP109" s="121" t="str">
        <f t="shared" si="83"/>
        <v>10.4576107351792+7.52231698225014i</v>
      </c>
      <c r="CQ109" s="121" t="str">
        <f t="shared" si="83"/>
        <v>10.6280841156568+7.88331943502619i</v>
      </c>
      <c r="CR109" s="121" t="str">
        <f t="shared" si="83"/>
        <v>10.7383904206717+8.01511398127776i</v>
      </c>
      <c r="CS109" s="121" t="str">
        <f t="shared" si="83"/>
        <v>10.8229108362026+8.01797908010932i</v>
      </c>
      <c r="CT109" s="121" t="str">
        <f t="shared" si="83"/>
        <v>10.9547053824542+8.10536459447177i</v>
      </c>
      <c r="CU109" s="121" t="str">
        <f t="shared" si="83"/>
        <v>10.9747610742751+8.00508613536732i</v>
      </c>
      <c r="CV109" s="121" t="str">
        <f t="shared" si="83"/>
        <v>0</v>
      </c>
      <c r="CW109" s="121" t="str">
        <f t="shared" si="83"/>
        <v>10.9747610742751+8.00222103653576i</v>
      </c>
      <c r="CX109" s="121" t="str">
        <f t="shared" si="83"/>
        <v>10.8787802634179+7.87185903969997i</v>
      </c>
      <c r="CY109" s="121" t="str">
        <f t="shared" si="56"/>
        <v>10.5894052814308+7.46358245620324i</v>
      </c>
      <c r="CZ109" s="121" t="str">
        <f t="shared" si="52"/>
        <v>10.3372765842539+7.0825243116063i</v>
      </c>
      <c r="DA109" s="121" t="str">
        <f t="shared" si="52"/>
        <v>10.0607945470087+6.59975515848912i</v>
      </c>
      <c r="DB109" s="121" t="str">
        <f t="shared" si="52"/>
        <v>9.76282426852689+6.05108873224616i</v>
      </c>
      <c r="DC109" s="121" t="str">
        <f t="shared" si="52"/>
        <v>9.54221165849708+5.65570509349144i</v>
      </c>
      <c r="DD109" s="121" t="str">
        <f t="shared" si="52"/>
        <v>9.3459523885355+5.29470264071539i</v>
      </c>
      <c r="DE109" s="121" t="str">
        <f t="shared" si="77"/>
        <v>9.12677232792147+4.91221194670267i</v>
      </c>
      <c r="DF109" s="121" t="str">
        <f t="shared" si="77"/>
        <v>8.89040167431811+4.48387967138506i</v>
      </c>
      <c r="DG109" s="121" t="str">
        <f t="shared" si="77"/>
        <v>8.73282123858253+4.1300399656879i</v>
      </c>
      <c r="DH109" s="121" t="str">
        <f t="shared" si="77"/>
        <v>0</v>
      </c>
      <c r="DI109" s="121"/>
      <c r="DK109" s="39">
        <f t="shared" si="78"/>
        <v>0</v>
      </c>
      <c r="DL109" s="39">
        <f t="shared" si="78"/>
        <v>9.1941021504630296</v>
      </c>
      <c r="DM109" s="39">
        <f t="shared" si="78"/>
        <v>9.4548261441346302</v>
      </c>
      <c r="DN109" s="39">
        <f t="shared" si="78"/>
        <v>9.7900427074266698</v>
      </c>
      <c r="DO109" s="39">
        <f t="shared" si="78"/>
        <v>9.9633811867358109</v>
      </c>
      <c r="DP109" s="39">
        <f t="shared" si="78"/>
        <v>10.202616939170699</v>
      </c>
      <c r="DQ109" s="39">
        <f t="shared" si="78"/>
        <v>10.4576107351792</v>
      </c>
      <c r="DR109" s="39">
        <f t="shared" si="78"/>
        <v>10.628084115656799</v>
      </c>
      <c r="DS109" s="39">
        <f t="shared" si="78"/>
        <v>10.738390420671699</v>
      </c>
      <c r="DT109" s="39">
        <f t="shared" si="78"/>
        <v>10.822910836202601</v>
      </c>
      <c r="DU109" s="39">
        <f t="shared" si="78"/>
        <v>10.9547053824542</v>
      </c>
      <c r="DV109" s="39">
        <f t="shared" si="78"/>
        <v>10.974761074275101</v>
      </c>
      <c r="DW109" s="39">
        <f t="shared" si="78"/>
        <v>0</v>
      </c>
      <c r="DX109" s="39">
        <f t="shared" si="78"/>
        <v>10.974761074275101</v>
      </c>
      <c r="DY109" s="39">
        <f t="shared" si="78"/>
        <v>10.8787802634179</v>
      </c>
      <c r="DZ109" s="39">
        <f t="shared" si="65"/>
        <v>10.5894052814308</v>
      </c>
      <c r="EA109" s="39">
        <f t="shared" si="53"/>
        <v>10.3372765842539</v>
      </c>
      <c r="EB109" s="39">
        <f t="shared" si="53"/>
        <v>10.060794547008699</v>
      </c>
      <c r="EC109" s="39">
        <f t="shared" si="53"/>
        <v>9.7628242685268898</v>
      </c>
      <c r="ED109" s="39">
        <f t="shared" si="53"/>
        <v>9.5422116584970809</v>
      </c>
      <c r="EE109" s="39">
        <f t="shared" si="53"/>
        <v>9.3459523885354994</v>
      </c>
      <c r="EF109" s="39">
        <f t="shared" si="79"/>
        <v>9.1267723279214703</v>
      </c>
      <c r="EG109" s="39">
        <f t="shared" si="79"/>
        <v>8.8904016743181096</v>
      </c>
      <c r="EH109" s="39">
        <f t="shared" si="79"/>
        <v>8.7328212385825292</v>
      </c>
      <c r="EI109" s="39">
        <f t="shared" si="79"/>
        <v>0</v>
      </c>
      <c r="EK109" s="39">
        <f t="shared" si="73"/>
        <v>0</v>
      </c>
      <c r="EL109" s="39">
        <f t="shared" si="73"/>
        <v>4.8248264323402204</v>
      </c>
      <c r="EM109" s="39">
        <f t="shared" si="73"/>
        <v>5.3104606842889499</v>
      </c>
      <c r="EN109" s="39">
        <f t="shared" si="73"/>
        <v>6.0797397205617196</v>
      </c>
      <c r="EO109" s="39">
        <f t="shared" si="73"/>
        <v>6.41638883326954</v>
      </c>
      <c r="EP109" s="39">
        <f t="shared" si="73"/>
        <v>6.9550274136020596</v>
      </c>
      <c r="EQ109" s="39">
        <f t="shared" si="73"/>
        <v>7.5223169822501399</v>
      </c>
      <c r="ER109" s="39">
        <f t="shared" si="73"/>
        <v>7.8833194350261904</v>
      </c>
      <c r="ES109" s="39">
        <f t="shared" si="73"/>
        <v>8.0151139812777608</v>
      </c>
      <c r="ET109" s="39">
        <f t="shared" si="88"/>
        <v>8.0179790801093205</v>
      </c>
      <c r="EU109" s="39">
        <f t="shared" si="88"/>
        <v>8.1053645944717694</v>
      </c>
      <c r="EV109" s="39">
        <f t="shared" si="88"/>
        <v>8.0050861353673195</v>
      </c>
      <c r="EW109" s="39">
        <f t="shared" si="88"/>
        <v>0</v>
      </c>
      <c r="EX109" s="39">
        <f t="shared" si="88"/>
        <v>8.0022210365357598</v>
      </c>
      <c r="EY109" s="39">
        <f t="shared" si="61"/>
        <v>7.8718590396999701</v>
      </c>
      <c r="EZ109" s="39">
        <f t="shared" si="61"/>
        <v>7.4635824562032402</v>
      </c>
      <c r="FA109" s="39">
        <f t="shared" si="61"/>
        <v>7.0825243116063001</v>
      </c>
      <c r="FB109" s="39">
        <f t="shared" si="54"/>
        <v>6.5997551584891196</v>
      </c>
      <c r="FC109" s="39">
        <f t="shared" si="54"/>
        <v>6.0510887322461597</v>
      </c>
      <c r="FD109" s="39">
        <f t="shared" si="54"/>
        <v>5.6557050934914397</v>
      </c>
      <c r="FE109" s="39">
        <f t="shared" si="54"/>
        <v>5.2947026407153901</v>
      </c>
      <c r="FF109" s="39">
        <f t="shared" si="80"/>
        <v>4.9122119467026701</v>
      </c>
      <c r="FG109" s="39">
        <f t="shared" si="80"/>
        <v>4.4838796713850604</v>
      </c>
      <c r="FH109" s="39">
        <f t="shared" si="80"/>
        <v>4.1300399656879003</v>
      </c>
      <c r="FI109" s="39">
        <f t="shared" si="80"/>
        <v>0</v>
      </c>
      <c r="FK109" s="39">
        <f t="shared" si="84"/>
        <v>0.99999999999999989</v>
      </c>
      <c r="FL109" s="39">
        <f t="shared" si="84"/>
        <v>0.49822513798624768</v>
      </c>
      <c r="FM109" s="39">
        <f t="shared" si="84"/>
        <v>0.46650031983823786</v>
      </c>
      <c r="FN109" s="39">
        <f t="shared" si="84"/>
        <v>0.42031638391156895</v>
      </c>
      <c r="FO109" s="39">
        <f t="shared" si="84"/>
        <v>0.40093088176008951</v>
      </c>
      <c r="FP109" s="39">
        <f t="shared" si="84"/>
        <v>0.37209797091239072</v>
      </c>
      <c r="FQ109" s="39">
        <f t="shared" si="84"/>
        <v>0.34390419422229501</v>
      </c>
      <c r="FR109" s="39">
        <f t="shared" si="84"/>
        <v>0.32704906782780552</v>
      </c>
      <c r="FS109" s="39">
        <f t="shared" si="84"/>
        <v>0.32062125854670553</v>
      </c>
      <c r="FT109" s="39">
        <f t="shared" si="84"/>
        <v>0.31962964482265355</v>
      </c>
      <c r="FU109" s="39">
        <f t="shared" si="84"/>
        <v>0.31486139834832005</v>
      </c>
      <c r="FV109" s="39">
        <f t="shared" si="84"/>
        <v>0.31855930164744128</v>
      </c>
      <c r="FW109" s="39">
        <f t="shared" si="84"/>
        <v>0.99999999999999989</v>
      </c>
      <c r="FX109" s="39">
        <f t="shared" si="84"/>
        <v>0.31867156688833509</v>
      </c>
      <c r="FY109" s="39">
        <f t="shared" si="84"/>
        <v>0.32484314244741208</v>
      </c>
      <c r="FZ109" s="39">
        <f t="shared" si="57"/>
        <v>0.34490975172569199</v>
      </c>
      <c r="GA109" s="39">
        <f t="shared" si="55"/>
        <v>0.36461836173194423</v>
      </c>
      <c r="GB109" s="39">
        <f t="shared" si="55"/>
        <v>0.39067529031814924</v>
      </c>
      <c r="GC109" s="39">
        <f t="shared" si="55"/>
        <v>0.42218576058746382</v>
      </c>
      <c r="GD109" s="39">
        <f t="shared" si="55"/>
        <v>0.44631859217854436</v>
      </c>
      <c r="GE109" s="39">
        <f t="shared" si="55"/>
        <v>0.46918590189067361</v>
      </c>
      <c r="GF109" s="39">
        <f t="shared" si="81"/>
        <v>0.49446349033254211</v>
      </c>
      <c r="GG109" s="39">
        <f t="shared" si="81"/>
        <v>0.52349014351781886</v>
      </c>
      <c r="GH109" s="39">
        <f t="shared" si="81"/>
        <v>0.54721340503459992</v>
      </c>
      <c r="GI109" s="39">
        <f t="shared" si="81"/>
        <v>0.99999999999999989</v>
      </c>
      <c r="GJ109" s="124">
        <f t="shared" si="72"/>
        <v>12550000000</v>
      </c>
      <c r="GK109" s="124">
        <f t="shared" si="86"/>
        <v>-9.6432746655328714E-16</v>
      </c>
      <c r="GL109" s="124">
        <f t="shared" si="86"/>
        <v>-6.0514872777288007</v>
      </c>
      <c r="GM109" s="124">
        <f t="shared" si="86"/>
        <v>-6.6229610831970342</v>
      </c>
      <c r="GN109" s="124">
        <f t="shared" si="86"/>
        <v>-7.5284736177497038</v>
      </c>
      <c r="GO109" s="124">
        <f t="shared" si="86"/>
        <v>-7.9386098172962285</v>
      </c>
      <c r="GP109" s="124">
        <f t="shared" si="86"/>
        <v>-8.5868539644687907</v>
      </c>
      <c r="GQ109" s="124">
        <f t="shared" si="86"/>
        <v>-9.2712505506437104</v>
      </c>
      <c r="GR109" s="124">
        <f t="shared" si="85"/>
        <v>-9.7077416875776166</v>
      </c>
      <c r="GS109" s="124">
        <f t="shared" si="85"/>
        <v>-9.8801537092915765</v>
      </c>
      <c r="GT109" s="124">
        <f t="shared" si="85"/>
        <v>-9.9070589560073046</v>
      </c>
      <c r="GU109" s="124">
        <f t="shared" si="85"/>
        <v>-10.037611602253458</v>
      </c>
      <c r="GV109" s="124">
        <f t="shared" si="85"/>
        <v>-9.9361941877066879</v>
      </c>
      <c r="GW109" s="124">
        <f t="shared" si="85"/>
        <v>-9.6432746655328714E-16</v>
      </c>
      <c r="GX109" s="124">
        <f t="shared" si="85"/>
        <v>-9.9331336846744875</v>
      </c>
      <c r="GY109" s="124">
        <f t="shared" si="85"/>
        <v>-9.766525938211343</v>
      </c>
      <c r="GZ109" s="124">
        <f t="shared" si="82"/>
        <v>-9.2458905306987997</v>
      </c>
      <c r="HA109" s="124">
        <f t="shared" si="47"/>
        <v>-8.7632292918946995</v>
      </c>
      <c r="HB109" s="124">
        <f t="shared" si="47"/>
        <v>-8.1636811288618549</v>
      </c>
      <c r="HC109" s="124">
        <f t="shared" si="47"/>
        <v>-7.48992837189728</v>
      </c>
      <c r="HD109" s="124">
        <f t="shared" si="47"/>
        <v>-7.0071004297873163</v>
      </c>
      <c r="HE109" s="124">
        <f t="shared" si="47"/>
        <v>-6.5731009210309672</v>
      </c>
      <c r="HF109" s="124">
        <f t="shared" si="47"/>
        <v>-6.1173153971085705</v>
      </c>
      <c r="HG109" s="124">
        <f t="shared" si="87"/>
        <v>-5.6218298195736685</v>
      </c>
      <c r="HH109" s="124">
        <f t="shared" si="87"/>
        <v>-5.2368654457424046</v>
      </c>
      <c r="HI109" s="124">
        <f t="shared" si="87"/>
        <v>-9.6432746655328714E-16</v>
      </c>
    </row>
    <row r="110" spans="1:217" s="39" customFormat="1">
      <c r="A110" s="20"/>
      <c r="B110" s="184"/>
      <c r="C110" s="40">
        <v>12.6</v>
      </c>
      <c r="D110" s="41"/>
      <c r="E110" s="42">
        <v>6.4130000000000003</v>
      </c>
      <c r="F110" s="42">
        <v>6.5949999999999998</v>
      </c>
      <c r="G110" s="42">
        <v>6.8280000000000003</v>
      </c>
      <c r="H110" s="42">
        <v>6.9560000000000004</v>
      </c>
      <c r="I110" s="42">
        <v>7.12</v>
      </c>
      <c r="J110" s="42">
        <v>7.2949999999999999</v>
      </c>
      <c r="K110" s="42">
        <v>7.4109999999999996</v>
      </c>
      <c r="L110" s="42">
        <v>7.4880000000000004</v>
      </c>
      <c r="M110" s="42">
        <v>7.548</v>
      </c>
      <c r="N110" s="42">
        <v>7.6470000000000002</v>
      </c>
      <c r="O110" s="43">
        <v>7.6619999999999999</v>
      </c>
      <c r="P110" s="20"/>
      <c r="Q110" s="41">
        <v>7.6619999999999999</v>
      </c>
      <c r="R110" s="42">
        <v>7.5949999999999998</v>
      </c>
      <c r="S110" s="42">
        <v>7.383</v>
      </c>
      <c r="T110" s="42">
        <v>7.2039999999999997</v>
      </c>
      <c r="U110" s="42">
        <v>7.016</v>
      </c>
      <c r="V110" s="42">
        <v>6.8070000000000004</v>
      </c>
      <c r="W110" s="42">
        <v>6.6619999999999999</v>
      </c>
      <c r="X110" s="42">
        <v>6.5250000000000004</v>
      </c>
      <c r="Y110" s="42">
        <v>6.3659999999999997</v>
      </c>
      <c r="Z110" s="42">
        <v>6.2050000000000001</v>
      </c>
      <c r="AA110" s="42">
        <v>6.0949999999999998</v>
      </c>
      <c r="AB110" s="43"/>
      <c r="AD110" s="20"/>
      <c r="AE110" s="184"/>
      <c r="AF110" s="40">
        <v>12.6</v>
      </c>
      <c r="AG110" s="41"/>
      <c r="AH110" s="42">
        <v>3.3660000000000001</v>
      </c>
      <c r="AI110" s="42">
        <v>3.6989999999999998</v>
      </c>
      <c r="AJ110" s="42">
        <v>4.2359999999999998</v>
      </c>
      <c r="AK110" s="42">
        <v>4.4749999999999996</v>
      </c>
      <c r="AL110" s="42">
        <v>4.843</v>
      </c>
      <c r="AM110" s="42">
        <v>5.2380000000000004</v>
      </c>
      <c r="AN110" s="42">
        <v>5.4939999999999998</v>
      </c>
      <c r="AO110" s="42">
        <v>5.5810000000000004</v>
      </c>
      <c r="AP110" s="42">
        <v>5.5910000000000002</v>
      </c>
      <c r="AQ110" s="42">
        <v>5.6470000000000002</v>
      </c>
      <c r="AR110" s="43">
        <v>5.5750000000000002</v>
      </c>
      <c r="AS110" s="20"/>
      <c r="AT110" s="41">
        <v>5.5750000000000002</v>
      </c>
      <c r="AU110" s="42">
        <v>5.484</v>
      </c>
      <c r="AV110" s="42">
        <v>5.2</v>
      </c>
      <c r="AW110" s="42">
        <v>4.9320000000000004</v>
      </c>
      <c r="AX110" s="42">
        <v>4.6020000000000003</v>
      </c>
      <c r="AY110" s="42">
        <v>4.2160000000000002</v>
      </c>
      <c r="AZ110" s="42">
        <v>3.9449999999999998</v>
      </c>
      <c r="BA110" s="42">
        <v>3.694</v>
      </c>
      <c r="BB110" s="42">
        <v>3.4239999999999999</v>
      </c>
      <c r="BC110" s="42">
        <v>3.1269999999999998</v>
      </c>
      <c r="BD110" s="42">
        <v>2.8809999999999998</v>
      </c>
      <c r="BE110" s="43"/>
      <c r="BH110" s="118" t="str">
        <f t="shared" si="75"/>
        <v>0</v>
      </c>
      <c r="BI110" s="118" t="str">
        <f t="shared" si="75"/>
        <v>6.413+3.366i</v>
      </c>
      <c r="BJ110" s="118" t="str">
        <f t="shared" si="75"/>
        <v>6.595+3.699i</v>
      </c>
      <c r="BK110" s="118" t="str">
        <f t="shared" si="75"/>
        <v>6.828+4.236i</v>
      </c>
      <c r="BL110" s="118" t="str">
        <f t="shared" si="75"/>
        <v>6.956+4.475i</v>
      </c>
      <c r="BM110" s="118" t="str">
        <f t="shared" si="74"/>
        <v>7.12+4.843i</v>
      </c>
      <c r="BN110" s="118" t="str">
        <f t="shared" si="74"/>
        <v>7.295+5.238i</v>
      </c>
      <c r="BO110" s="118" t="str">
        <f t="shared" si="74"/>
        <v>7.411+5.494i</v>
      </c>
      <c r="BP110" s="118" t="str">
        <f t="shared" si="74"/>
        <v>7.488+5.581i</v>
      </c>
      <c r="BQ110" s="118" t="str">
        <f t="shared" si="74"/>
        <v>7.548+5.591i</v>
      </c>
      <c r="BR110" s="118" t="str">
        <f t="shared" si="74"/>
        <v>7.647+5.647i</v>
      </c>
      <c r="BS110" s="118" t="str">
        <f t="shared" si="74"/>
        <v>7.662+5.575i</v>
      </c>
      <c r="BT110" s="118" t="str">
        <f t="shared" si="76"/>
        <v>0</v>
      </c>
      <c r="BU110" s="118" t="str">
        <f t="shared" si="76"/>
        <v>7.662+5.575i</v>
      </c>
      <c r="BV110" s="118" t="str">
        <f t="shared" si="76"/>
        <v>7.595+5.484i</v>
      </c>
      <c r="BW110" s="118" t="str">
        <f t="shared" si="76"/>
        <v>7.383+5.2i</v>
      </c>
      <c r="BX110" s="118" t="str">
        <f t="shared" si="76"/>
        <v>7.204+4.932i</v>
      </c>
      <c r="BY110" s="118" t="str">
        <f t="shared" si="76"/>
        <v>7.016+4.602i</v>
      </c>
      <c r="BZ110" s="118" t="str">
        <f t="shared" si="46"/>
        <v>6.807+4.216i</v>
      </c>
      <c r="CA110" s="118" t="str">
        <f t="shared" si="46"/>
        <v>6.662+3.945i</v>
      </c>
      <c r="CB110" s="118" t="str">
        <f t="shared" si="46"/>
        <v>6.525+3.694i</v>
      </c>
      <c r="CC110" s="118" t="str">
        <f t="shared" si="46"/>
        <v>6.366+3.424i</v>
      </c>
      <c r="CD110" s="118" t="str">
        <f t="shared" si="46"/>
        <v>6.205+3.127i</v>
      </c>
      <c r="CE110" s="118" t="str">
        <f t="shared" si="46"/>
        <v>6.095+2.881i</v>
      </c>
      <c r="CF110" s="118" t="str">
        <f t="shared" si="46"/>
        <v>0</v>
      </c>
      <c r="CG110" s="118" t="str">
        <f t="shared" si="46"/>
        <v>0</v>
      </c>
      <c r="CH110" s="39">
        <f t="shared" si="69"/>
        <v>12600000000</v>
      </c>
      <c r="CI110" s="121">
        <f t="shared" si="70"/>
        <v>1.4268646958740927</v>
      </c>
      <c r="CJ110" s="121" t="str">
        <f t="shared" si="83"/>
        <v>0</v>
      </c>
      <c r="CK110" s="121" t="str">
        <f t="shared" si="83"/>
        <v>9.15048329464056+4.8028265663122i</v>
      </c>
      <c r="CL110" s="121" t="str">
        <f t="shared" si="83"/>
        <v>9.41017266928964+5.27797251003827i</v>
      </c>
      <c r="CM110" s="121" t="str">
        <f t="shared" si="83"/>
        <v>9.74263214342831+6.04419885172266i</v>
      </c>
      <c r="CN110" s="121" t="str">
        <f t="shared" si="83"/>
        <v>9.92527082450019+6.38521951403656i</v>
      </c>
      <c r="CO110" s="121" t="str">
        <f t="shared" si="83"/>
        <v>10.1592766346235+6.91030572211823i</v>
      </c>
      <c r="CP110" s="121" t="str">
        <f t="shared" si="83"/>
        <v>10.4089779564015+7.4739172769885i</v>
      </c>
      <c r="CQ110" s="121" t="str">
        <f t="shared" si="83"/>
        <v>10.5744942611229+7.83919463913227i</v>
      </c>
      <c r="CR110" s="121" t="str">
        <f t="shared" si="83"/>
        <v>10.6843628427052+7.96333186767331i</v>
      </c>
      <c r="CS110" s="121" t="str">
        <f t="shared" si="83"/>
        <v>10.7699747244577+7.97760051463205i</v>
      </c>
      <c r="CT110" s="121" t="str">
        <f t="shared" si="83"/>
        <v>10.9112343293492+8.057504937601i</v>
      </c>
      <c r="CU110" s="121" t="str">
        <f t="shared" si="83"/>
        <v>10.9326372997873+7.95477067949807i</v>
      </c>
      <c r="CV110" s="121" t="str">
        <f t="shared" si="83"/>
        <v>0</v>
      </c>
      <c r="CW110" s="121" t="str">
        <f t="shared" si="83"/>
        <v>10.9326372997873+7.95477067949807i</v>
      </c>
      <c r="CX110" s="121" t="str">
        <f t="shared" si="83"/>
        <v>10.8370373651637+7.82492599217352i</v>
      </c>
      <c r="CY110" s="121" t="str">
        <f t="shared" si="56"/>
        <v>10.5345420496384+7.41969641854528i</v>
      </c>
      <c r="CZ110" s="121" t="str">
        <f t="shared" si="52"/>
        <v>10.279133269077+7.03729668005103i</v>
      </c>
      <c r="DA110" s="121" t="str">
        <f t="shared" si="52"/>
        <v>10.0108827062526+6.56643133041258i</v>
      </c>
      <c r="DB110" s="121" t="str">
        <f t="shared" si="52"/>
        <v>9.71266798481495+6.01566155780518i</v>
      </c>
      <c r="DC110" s="121" t="str">
        <f t="shared" si="52"/>
        <v>9.50577260391321+5.6289812252233i</v>
      </c>
      <c r="DD110" s="121" t="str">
        <f t="shared" si="52"/>
        <v>9.31029214057846+5.2708381865589i</v>
      </c>
      <c r="DE110" s="121" t="str">
        <f t="shared" si="77"/>
        <v>9.08342065393447+4.88558471867289i</v>
      </c>
      <c r="DF110" s="121" t="str">
        <f t="shared" si="77"/>
        <v>8.85369543789874+4.46180590399829i</v>
      </c>
      <c r="DG110" s="121" t="str">
        <f t="shared" si="77"/>
        <v>8.69674032135259+4.11079718881326i</v>
      </c>
      <c r="DH110" s="121" t="str">
        <f t="shared" si="77"/>
        <v>0</v>
      </c>
      <c r="DI110" s="121"/>
      <c r="DK110" s="39">
        <f t="shared" si="78"/>
        <v>0</v>
      </c>
      <c r="DL110" s="39">
        <f t="shared" si="78"/>
        <v>9.1504832946405603</v>
      </c>
      <c r="DM110" s="39">
        <f t="shared" si="78"/>
        <v>9.4101726692896399</v>
      </c>
      <c r="DN110" s="39">
        <f t="shared" si="78"/>
        <v>9.7426321434283096</v>
      </c>
      <c r="DO110" s="39">
        <f t="shared" si="78"/>
        <v>9.9252708245001902</v>
      </c>
      <c r="DP110" s="39">
        <f t="shared" si="78"/>
        <v>10.159276634623501</v>
      </c>
      <c r="DQ110" s="39">
        <f t="shared" si="78"/>
        <v>10.4089779564015</v>
      </c>
      <c r="DR110" s="39">
        <f t="shared" si="78"/>
        <v>10.574494261122901</v>
      </c>
      <c r="DS110" s="39">
        <f t="shared" si="78"/>
        <v>10.6843628427052</v>
      </c>
      <c r="DT110" s="39">
        <f t="shared" si="78"/>
        <v>10.7699747244577</v>
      </c>
      <c r="DU110" s="39">
        <f t="shared" si="78"/>
        <v>10.911234329349201</v>
      </c>
      <c r="DV110" s="39">
        <f t="shared" si="78"/>
        <v>10.9326372997873</v>
      </c>
      <c r="DW110" s="39">
        <f t="shared" si="78"/>
        <v>0</v>
      </c>
      <c r="DX110" s="39">
        <f t="shared" si="78"/>
        <v>10.9326372997873</v>
      </c>
      <c r="DY110" s="39">
        <f t="shared" si="78"/>
        <v>10.837037365163701</v>
      </c>
      <c r="DZ110" s="39">
        <f t="shared" si="65"/>
        <v>10.5345420496384</v>
      </c>
      <c r="EA110" s="39">
        <f t="shared" si="53"/>
        <v>10.279133269077001</v>
      </c>
      <c r="EB110" s="39">
        <f t="shared" si="53"/>
        <v>10.0108827062526</v>
      </c>
      <c r="EC110" s="39">
        <f t="shared" si="53"/>
        <v>9.7126679848149493</v>
      </c>
      <c r="ED110" s="39">
        <f t="shared" si="53"/>
        <v>9.5057726039132096</v>
      </c>
      <c r="EE110" s="39">
        <f t="shared" si="53"/>
        <v>9.3102921405784596</v>
      </c>
      <c r="EF110" s="39">
        <f t="shared" si="79"/>
        <v>9.0834206539344695</v>
      </c>
      <c r="EG110" s="39">
        <f t="shared" si="79"/>
        <v>8.8536954378987396</v>
      </c>
      <c r="EH110" s="39">
        <f t="shared" si="79"/>
        <v>8.6967403213525891</v>
      </c>
      <c r="EI110" s="39">
        <f t="shared" si="79"/>
        <v>0</v>
      </c>
      <c r="EK110" s="39">
        <f t="shared" si="73"/>
        <v>0</v>
      </c>
      <c r="EL110" s="39">
        <f t="shared" si="73"/>
        <v>4.8028265663122003</v>
      </c>
      <c r="EM110" s="39">
        <f t="shared" si="73"/>
        <v>5.2779725100382704</v>
      </c>
      <c r="EN110" s="39">
        <f t="shared" si="73"/>
        <v>6.0441988517226601</v>
      </c>
      <c r="EO110" s="39">
        <f t="shared" si="73"/>
        <v>6.3852195140365602</v>
      </c>
      <c r="EP110" s="39">
        <f t="shared" si="73"/>
        <v>6.9103057221182302</v>
      </c>
      <c r="EQ110" s="39">
        <f t="shared" si="73"/>
        <v>7.4739172769884998</v>
      </c>
      <c r="ER110" s="39">
        <f t="shared" si="73"/>
        <v>7.8391946391322698</v>
      </c>
      <c r="ES110" s="39">
        <f t="shared" si="73"/>
        <v>7.9633318676733102</v>
      </c>
      <c r="ET110" s="39">
        <f t="shared" si="88"/>
        <v>7.9776005146320497</v>
      </c>
      <c r="EU110" s="39">
        <f t="shared" si="88"/>
        <v>8.0575049376009993</v>
      </c>
      <c r="EV110" s="39">
        <f t="shared" si="88"/>
        <v>7.9547706794980702</v>
      </c>
      <c r="EW110" s="39">
        <f t="shared" si="88"/>
        <v>0</v>
      </c>
      <c r="EX110" s="39">
        <f t="shared" si="88"/>
        <v>7.9547706794980702</v>
      </c>
      <c r="EY110" s="39">
        <f t="shared" si="61"/>
        <v>7.8249259921735197</v>
      </c>
      <c r="EZ110" s="39">
        <f t="shared" si="61"/>
        <v>7.4196964185452803</v>
      </c>
      <c r="FA110" s="39">
        <f t="shared" si="61"/>
        <v>7.0372966800510302</v>
      </c>
      <c r="FB110" s="39">
        <f t="shared" si="54"/>
        <v>6.5664313304125796</v>
      </c>
      <c r="FC110" s="39">
        <f t="shared" si="54"/>
        <v>6.0156615578051804</v>
      </c>
      <c r="FD110" s="39">
        <f t="shared" si="54"/>
        <v>5.6289812252233</v>
      </c>
      <c r="FE110" s="39">
        <f t="shared" si="54"/>
        <v>5.2708381865589002</v>
      </c>
      <c r="FF110" s="39">
        <f t="shared" si="80"/>
        <v>4.8855847186728898</v>
      </c>
      <c r="FG110" s="39">
        <f t="shared" si="80"/>
        <v>4.4618059039982896</v>
      </c>
      <c r="FH110" s="39">
        <f t="shared" si="80"/>
        <v>4.11079718881326</v>
      </c>
      <c r="FI110" s="39">
        <f t="shared" si="80"/>
        <v>0</v>
      </c>
      <c r="FK110" s="39">
        <f t="shared" si="84"/>
        <v>0.99999999999999989</v>
      </c>
      <c r="FL110" s="39">
        <f t="shared" si="84"/>
        <v>0.50026852389870191</v>
      </c>
      <c r="FM110" s="39">
        <f t="shared" si="84"/>
        <v>0.46903713033476629</v>
      </c>
      <c r="FN110" s="39">
        <f t="shared" si="84"/>
        <v>0.42283652034152447</v>
      </c>
      <c r="FO110" s="39">
        <f t="shared" si="84"/>
        <v>0.40299622623652731</v>
      </c>
      <c r="FP110" s="39">
        <f t="shared" si="84"/>
        <v>0.37471015458769835</v>
      </c>
      <c r="FQ110" s="39">
        <f t="shared" si="84"/>
        <v>0.34652834600104915</v>
      </c>
      <c r="FR110" s="39">
        <f t="shared" si="84"/>
        <v>0.32941195826165864</v>
      </c>
      <c r="FS110" s="39">
        <f t="shared" si="84"/>
        <v>0.32324198159744438</v>
      </c>
      <c r="FT110" s="39">
        <f t="shared" si="84"/>
        <v>0.32177701178532681</v>
      </c>
      <c r="FU110" s="39">
        <f t="shared" si="84"/>
        <v>0.3171669876190969</v>
      </c>
      <c r="FV110" s="39">
        <f t="shared" si="84"/>
        <v>0.32097798182884107</v>
      </c>
      <c r="FW110" s="39">
        <f t="shared" si="84"/>
        <v>0.99999999999999989</v>
      </c>
      <c r="FX110" s="39">
        <f t="shared" si="84"/>
        <v>0.32097798182884107</v>
      </c>
      <c r="FY110" s="39">
        <f t="shared" si="84"/>
        <v>0.32717443324938272</v>
      </c>
      <c r="FZ110" s="39">
        <f t="shared" si="57"/>
        <v>0.34741853600284045</v>
      </c>
      <c r="GA110" s="39">
        <f t="shared" si="55"/>
        <v>0.36738124691395352</v>
      </c>
      <c r="GB110" s="39">
        <f t="shared" si="55"/>
        <v>0.39295146209217713</v>
      </c>
      <c r="GC110" s="39">
        <f t="shared" si="55"/>
        <v>0.42475099390793386</v>
      </c>
      <c r="GD110" s="39">
        <f t="shared" si="55"/>
        <v>0.44832822020567736</v>
      </c>
      <c r="GE110" s="39">
        <f t="shared" si="55"/>
        <v>0.47110710577886633</v>
      </c>
      <c r="GF110" s="39">
        <f t="shared" si="81"/>
        <v>0.49675772676452856</v>
      </c>
      <c r="GG110" s="39">
        <f t="shared" si="81"/>
        <v>0.52547958040537268</v>
      </c>
      <c r="GH110" s="39">
        <f t="shared" si="81"/>
        <v>0.54907212596980903</v>
      </c>
      <c r="GI110" s="39">
        <f t="shared" si="81"/>
        <v>0.99999999999999989</v>
      </c>
      <c r="GJ110" s="124">
        <f t="shared" si="72"/>
        <v>12600000000</v>
      </c>
      <c r="GK110" s="124">
        <f t="shared" si="86"/>
        <v>-9.6432746655328714E-16</v>
      </c>
      <c r="GL110" s="124">
        <f t="shared" si="86"/>
        <v>-6.0159364275263272</v>
      </c>
      <c r="GM110" s="124">
        <f t="shared" si="86"/>
        <v>-6.5758555183545049</v>
      </c>
      <c r="GN110" s="124">
        <f t="shared" si="86"/>
        <v>-7.4765501956061708</v>
      </c>
      <c r="GO110" s="124">
        <f t="shared" si="86"/>
        <v>-7.893980413769663</v>
      </c>
      <c r="GP110" s="124">
        <f t="shared" si="86"/>
        <v>-8.5260907486579836</v>
      </c>
      <c r="GQ110" s="124">
        <f t="shared" si="86"/>
        <v>-9.2052246866523593</v>
      </c>
      <c r="GR110" s="124">
        <f t="shared" si="85"/>
        <v>-9.6452127837876311</v>
      </c>
      <c r="GS110" s="124">
        <f t="shared" si="85"/>
        <v>-9.8094447901222956</v>
      </c>
      <c r="GT110" s="124">
        <f t="shared" si="85"/>
        <v>-9.8488997150813802</v>
      </c>
      <c r="GU110" s="124">
        <f t="shared" si="85"/>
        <v>-9.9742404523707897</v>
      </c>
      <c r="GV110" s="124">
        <f t="shared" si="85"/>
        <v>-9.8704951586442427</v>
      </c>
      <c r="GW110" s="124">
        <f t="shared" si="85"/>
        <v>-9.6432746655328714E-16</v>
      </c>
      <c r="GX110" s="124">
        <f t="shared" si="85"/>
        <v>-9.8704951586442427</v>
      </c>
      <c r="GY110" s="124">
        <f t="shared" si="85"/>
        <v>-9.70441282449708</v>
      </c>
      <c r="GZ110" s="124">
        <f t="shared" si="82"/>
        <v>-9.1829402826030346</v>
      </c>
      <c r="HA110" s="124">
        <f t="shared" si="47"/>
        <v>-8.6976603231328333</v>
      </c>
      <c r="HB110" s="124">
        <f t="shared" si="47"/>
        <v>-8.1132218193299739</v>
      </c>
      <c r="HC110" s="124">
        <f t="shared" si="47"/>
        <v>-7.4373119243648613</v>
      </c>
      <c r="HD110" s="124">
        <f t="shared" si="47"/>
        <v>-6.9680784685521058</v>
      </c>
      <c r="HE110" s="124">
        <f t="shared" si="47"/>
        <v>-6.5376069036760889</v>
      </c>
      <c r="HF110" s="124">
        <f t="shared" si="47"/>
        <v>-6.0771073795778534</v>
      </c>
      <c r="HG110" s="124">
        <f t="shared" si="87"/>
        <v>-5.5888831108715848</v>
      </c>
      <c r="HH110" s="124">
        <f t="shared" si="87"/>
        <v>-5.2074120598779592</v>
      </c>
      <c r="HI110" s="124">
        <f t="shared" si="87"/>
        <v>-9.6432746655328714E-16</v>
      </c>
    </row>
    <row r="111" spans="1:217" s="39" customFormat="1">
      <c r="A111" s="20"/>
      <c r="B111" s="184"/>
      <c r="C111" s="40">
        <v>12.65</v>
      </c>
      <c r="D111" s="41"/>
      <c r="E111" s="42">
        <v>6.4109999999999996</v>
      </c>
      <c r="F111" s="42">
        <v>6.5940000000000003</v>
      </c>
      <c r="G111" s="42">
        <v>6.8230000000000004</v>
      </c>
      <c r="H111" s="42">
        <v>6.9480000000000004</v>
      </c>
      <c r="I111" s="42">
        <v>7.1109999999999998</v>
      </c>
      <c r="J111" s="42">
        <v>7.28</v>
      </c>
      <c r="K111" s="42">
        <v>7.4020000000000001</v>
      </c>
      <c r="L111" s="42">
        <v>7.4850000000000003</v>
      </c>
      <c r="M111" s="42">
        <v>7.548</v>
      </c>
      <c r="N111" s="42">
        <v>7.6379999999999999</v>
      </c>
      <c r="O111" s="43">
        <v>7.6509999999999998</v>
      </c>
      <c r="P111" s="20"/>
      <c r="Q111" s="41">
        <v>7.65</v>
      </c>
      <c r="R111" s="42">
        <v>7.5830000000000002</v>
      </c>
      <c r="S111" s="42">
        <v>7.3789999999999996</v>
      </c>
      <c r="T111" s="42">
        <v>7.2050000000000001</v>
      </c>
      <c r="U111" s="42">
        <v>7.0140000000000002</v>
      </c>
      <c r="V111" s="42">
        <v>6.8</v>
      </c>
      <c r="W111" s="42">
        <v>6.6539999999999999</v>
      </c>
      <c r="X111" s="42">
        <v>6.5140000000000002</v>
      </c>
      <c r="Y111" s="42">
        <v>6.36</v>
      </c>
      <c r="Z111" s="42">
        <v>6.2030000000000003</v>
      </c>
      <c r="AA111" s="42">
        <v>6.0960000000000001</v>
      </c>
      <c r="AB111" s="43"/>
      <c r="AD111" s="20"/>
      <c r="AE111" s="184"/>
      <c r="AF111" s="40">
        <v>12.65</v>
      </c>
      <c r="AG111" s="41"/>
      <c r="AH111" s="42">
        <v>3.3570000000000002</v>
      </c>
      <c r="AI111" s="42">
        <v>3.6909999999999998</v>
      </c>
      <c r="AJ111" s="42">
        <v>4.2279999999999998</v>
      </c>
      <c r="AK111" s="42">
        <v>4.4669999999999996</v>
      </c>
      <c r="AL111" s="42">
        <v>4.8319999999999999</v>
      </c>
      <c r="AM111" s="42">
        <v>5.226</v>
      </c>
      <c r="AN111" s="42">
        <v>5.4790000000000001</v>
      </c>
      <c r="AO111" s="42">
        <v>5.5670000000000002</v>
      </c>
      <c r="AP111" s="42">
        <v>5.5759999999999996</v>
      </c>
      <c r="AQ111" s="42">
        <v>5.6319999999999997</v>
      </c>
      <c r="AR111" s="43">
        <v>5.5650000000000004</v>
      </c>
      <c r="AS111" s="20"/>
      <c r="AT111" s="41">
        <v>5.5640000000000001</v>
      </c>
      <c r="AU111" s="42">
        <v>5.4740000000000002</v>
      </c>
      <c r="AV111" s="42">
        <v>5.1879999999999997</v>
      </c>
      <c r="AW111" s="42">
        <v>4.9189999999999996</v>
      </c>
      <c r="AX111" s="42">
        <v>4.59</v>
      </c>
      <c r="AY111" s="42">
        <v>4.2060000000000004</v>
      </c>
      <c r="AZ111" s="42">
        <v>3.9340000000000002</v>
      </c>
      <c r="BA111" s="42">
        <v>3.6869999999999998</v>
      </c>
      <c r="BB111" s="42">
        <v>3.42</v>
      </c>
      <c r="BC111" s="42">
        <v>3.1230000000000002</v>
      </c>
      <c r="BD111" s="42">
        <v>2.879</v>
      </c>
      <c r="BE111" s="43"/>
      <c r="BH111" s="118" t="str">
        <f t="shared" si="75"/>
        <v>0</v>
      </c>
      <c r="BI111" s="118" t="str">
        <f t="shared" si="75"/>
        <v>6.411+3.357i</v>
      </c>
      <c r="BJ111" s="118" t="str">
        <f t="shared" si="75"/>
        <v>6.594+3.691i</v>
      </c>
      <c r="BK111" s="118" t="str">
        <f t="shared" si="75"/>
        <v>6.823+4.228i</v>
      </c>
      <c r="BL111" s="118" t="str">
        <f t="shared" si="75"/>
        <v>6.948+4.467i</v>
      </c>
      <c r="BM111" s="118" t="str">
        <f t="shared" si="74"/>
        <v>7.111+4.832i</v>
      </c>
      <c r="BN111" s="118" t="str">
        <f t="shared" si="74"/>
        <v>7.28+5.226i</v>
      </c>
      <c r="BO111" s="118" t="str">
        <f t="shared" si="74"/>
        <v>7.402+5.479i</v>
      </c>
      <c r="BP111" s="118" t="str">
        <f t="shared" si="74"/>
        <v>7.485+5.567i</v>
      </c>
      <c r="BQ111" s="118" t="str">
        <f t="shared" si="74"/>
        <v>7.548+5.576i</v>
      </c>
      <c r="BR111" s="118" t="str">
        <f t="shared" si="74"/>
        <v>7.638+5.632i</v>
      </c>
      <c r="BS111" s="118" t="str">
        <f t="shared" si="74"/>
        <v>7.651+5.565i</v>
      </c>
      <c r="BT111" s="118" t="str">
        <f t="shared" si="76"/>
        <v>0</v>
      </c>
      <c r="BU111" s="118" t="str">
        <f t="shared" si="76"/>
        <v>7.65+5.564i</v>
      </c>
      <c r="BV111" s="118" t="str">
        <f t="shared" si="76"/>
        <v>7.583+5.474i</v>
      </c>
      <c r="BW111" s="118" t="str">
        <f t="shared" si="76"/>
        <v>7.379+5.188i</v>
      </c>
      <c r="BX111" s="118" t="str">
        <f t="shared" si="76"/>
        <v>7.205+4.919i</v>
      </c>
      <c r="BY111" s="118" t="str">
        <f t="shared" si="76"/>
        <v>7.014+4.59i</v>
      </c>
      <c r="BZ111" s="118" t="str">
        <f t="shared" si="46"/>
        <v>6.8+4.206i</v>
      </c>
      <c r="CA111" s="118" t="str">
        <f t="shared" si="46"/>
        <v>6.654+3.934i</v>
      </c>
      <c r="CB111" s="118" t="str">
        <f t="shared" si="46"/>
        <v>6.514+3.687i</v>
      </c>
      <c r="CC111" s="118" t="str">
        <f t="shared" si="46"/>
        <v>6.36+3.42i</v>
      </c>
      <c r="CD111" s="118" t="str">
        <f t="shared" si="46"/>
        <v>6.203+3.123i</v>
      </c>
      <c r="CE111" s="118" t="str">
        <f t="shared" si="46"/>
        <v>6.096+2.879i</v>
      </c>
      <c r="CF111" s="118" t="str">
        <f t="shared" si="46"/>
        <v>0</v>
      </c>
      <c r="CG111" s="118" t="str">
        <f t="shared" si="46"/>
        <v>0</v>
      </c>
      <c r="CH111" s="39">
        <f t="shared" si="69"/>
        <v>12650000000</v>
      </c>
      <c r="CI111" s="121">
        <f t="shared" si="70"/>
        <v>1.4212249144674758</v>
      </c>
      <c r="CJ111" s="121" t="str">
        <f t="shared" si="83"/>
        <v>0</v>
      </c>
      <c r="CK111" s="121" t="str">
        <f t="shared" si="83"/>
        <v>9.11147292665099+4.77105203786732i</v>
      </c>
      <c r="CL111" s="121" t="str">
        <f t="shared" si="83"/>
        <v>9.37155708599854+5.24574115929945i</v>
      </c>
      <c r="CM111" s="121" t="str">
        <f t="shared" si="83"/>
        <v>9.69701759141159+6.00893893836849i</v>
      </c>
      <c r="CN111" s="121" t="str">
        <f t="shared" si="83"/>
        <v>9.87467070572002+6.34861169292621i</v>
      </c>
      <c r="CO111" s="121" t="str">
        <f t="shared" si="83"/>
        <v>10.1063303667782+6.86735878670684i</v>
      </c>
      <c r="CP111" s="121" t="str">
        <f t="shared" si="83"/>
        <v>10.3465173773232+7.42732140300703i</v>
      </c>
      <c r="CQ111" s="121" t="str">
        <f t="shared" si="83"/>
        <v>10.5199068168883+7.7868913063673i</v>
      </c>
      <c r="CR111" s="121" t="str">
        <f t="shared" si="83"/>
        <v>10.6378684847891+7.91195909884044i</v>
      </c>
      <c r="CS111" s="121" t="str">
        <f t="shared" si="83"/>
        <v>10.7274056544005+7.92475012307064i</v>
      </c>
      <c r="CT111" s="121" t="str">
        <f t="shared" si="83"/>
        <v>10.8553158967026+8.00433871828082i</v>
      </c>
      <c r="CU111" s="121" t="str">
        <f t="shared" si="83"/>
        <v>10.8737918205907+7.9091166490115i</v>
      </c>
      <c r="CV111" s="121" t="str">
        <f t="shared" si="83"/>
        <v>0</v>
      </c>
      <c r="CW111" s="121" t="str">
        <f t="shared" si="83"/>
        <v>10.8723705956762+7.90769542409704i</v>
      </c>
      <c r="CX111" s="121" t="str">
        <f t="shared" si="83"/>
        <v>10.7771485264069+7.77978518179496i</v>
      </c>
      <c r="CY111" s="121" t="str">
        <f t="shared" si="56"/>
        <v>10.4872186438555+7.37331485625726i</v>
      </c>
      <c r="CZ111" s="121" t="str">
        <f t="shared" si="52"/>
        <v>10.2399255087382+6.99100535426551i</v>
      </c>
      <c r="DA111" s="121" t="str">
        <f t="shared" si="52"/>
        <v>9.96847155007488+6.52342235740571i</v>
      </c>
      <c r="DB111" s="121" t="str">
        <f t="shared" si="52"/>
        <v>9.66432941837884+5.9776719902502i</v>
      </c>
      <c r="DC111" s="121" t="str">
        <f t="shared" si="52"/>
        <v>9.45683058086658+5.59109881351505i</v>
      </c>
      <c r="DD111" s="121" t="str">
        <f t="shared" si="52"/>
        <v>9.25785909284114+5.24005625964158i</v>
      </c>
      <c r="DE111" s="121" t="str">
        <f t="shared" si="77"/>
        <v>9.03899045601315+4.86058920747877i</v>
      </c>
      <c r="DF111" s="121" t="str">
        <f t="shared" si="77"/>
        <v>8.81585814444175+4.43848540788193i</v>
      </c>
      <c r="DG111" s="121" t="str">
        <f t="shared" si="77"/>
        <v>8.66378707859373+4.09170652875186i</v>
      </c>
      <c r="DH111" s="121" t="str">
        <f t="shared" si="77"/>
        <v>0</v>
      </c>
      <c r="DI111" s="121"/>
      <c r="DK111" s="39">
        <f t="shared" si="78"/>
        <v>0</v>
      </c>
      <c r="DL111" s="39">
        <f t="shared" si="78"/>
        <v>9.1114729266509897</v>
      </c>
      <c r="DM111" s="39">
        <f t="shared" si="78"/>
        <v>9.3715570859985409</v>
      </c>
      <c r="DN111" s="39">
        <f t="shared" si="78"/>
        <v>9.6970175914115906</v>
      </c>
      <c r="DO111" s="39">
        <f t="shared" si="78"/>
        <v>9.8746707057200194</v>
      </c>
      <c r="DP111" s="39">
        <f t="shared" si="78"/>
        <v>10.106330366778201</v>
      </c>
      <c r="DQ111" s="39">
        <f t="shared" si="78"/>
        <v>10.346517377323201</v>
      </c>
      <c r="DR111" s="39">
        <f t="shared" si="78"/>
        <v>10.5199068168883</v>
      </c>
      <c r="DS111" s="39">
        <f t="shared" si="78"/>
        <v>10.637868484789101</v>
      </c>
      <c r="DT111" s="39">
        <f t="shared" si="78"/>
        <v>10.727405654400499</v>
      </c>
      <c r="DU111" s="39">
        <f t="shared" si="78"/>
        <v>10.855315896702599</v>
      </c>
      <c r="DV111" s="39">
        <f t="shared" si="78"/>
        <v>10.8737918205907</v>
      </c>
      <c r="DW111" s="39">
        <f t="shared" si="78"/>
        <v>0</v>
      </c>
      <c r="DX111" s="39">
        <f t="shared" si="78"/>
        <v>10.8723705956762</v>
      </c>
      <c r="DY111" s="39">
        <f t="shared" si="78"/>
        <v>10.777148526406901</v>
      </c>
      <c r="DZ111" s="39">
        <f t="shared" si="65"/>
        <v>10.487218643855501</v>
      </c>
      <c r="EA111" s="39">
        <f t="shared" si="53"/>
        <v>10.2399255087382</v>
      </c>
      <c r="EB111" s="39">
        <f t="shared" si="53"/>
        <v>9.9684715500748808</v>
      </c>
      <c r="EC111" s="39">
        <f t="shared" si="53"/>
        <v>9.6643294183788395</v>
      </c>
      <c r="ED111" s="39">
        <f t="shared" si="53"/>
        <v>9.4568305808665798</v>
      </c>
      <c r="EE111" s="39">
        <f t="shared" si="53"/>
        <v>9.2578590928411408</v>
      </c>
      <c r="EF111" s="39">
        <f t="shared" si="79"/>
        <v>9.0389904560131509</v>
      </c>
      <c r="EG111" s="39">
        <f t="shared" si="79"/>
        <v>8.8158581444417496</v>
      </c>
      <c r="EH111" s="39">
        <f t="shared" si="79"/>
        <v>8.6637870785937299</v>
      </c>
      <c r="EI111" s="39">
        <f t="shared" si="79"/>
        <v>0</v>
      </c>
      <c r="EK111" s="39">
        <f t="shared" si="73"/>
        <v>0</v>
      </c>
      <c r="EL111" s="39">
        <f t="shared" si="73"/>
        <v>4.77105203786732</v>
      </c>
      <c r="EM111" s="39">
        <f t="shared" si="73"/>
        <v>5.2457411592994498</v>
      </c>
      <c r="EN111" s="39">
        <f t="shared" si="73"/>
        <v>6.0089389383684901</v>
      </c>
      <c r="EO111" s="39">
        <f t="shared" si="73"/>
        <v>6.3486116929262097</v>
      </c>
      <c r="EP111" s="39">
        <f t="shared" si="73"/>
        <v>6.8673587867068404</v>
      </c>
      <c r="EQ111" s="39">
        <f t="shared" si="73"/>
        <v>7.4273214030070296</v>
      </c>
      <c r="ER111" s="39">
        <f t="shared" si="73"/>
        <v>7.7868913063673002</v>
      </c>
      <c r="ES111" s="39">
        <f t="shared" si="73"/>
        <v>7.9119590988404402</v>
      </c>
      <c r="ET111" s="39">
        <f t="shared" si="88"/>
        <v>7.9247501230706403</v>
      </c>
      <c r="EU111" s="39">
        <f t="shared" si="88"/>
        <v>8.0043387182808203</v>
      </c>
      <c r="EV111" s="39">
        <f t="shared" si="88"/>
        <v>7.9091166490114997</v>
      </c>
      <c r="EW111" s="39">
        <f t="shared" si="88"/>
        <v>0</v>
      </c>
      <c r="EX111" s="39">
        <f t="shared" si="88"/>
        <v>7.9076954240970396</v>
      </c>
      <c r="EY111" s="39">
        <f t="shared" si="61"/>
        <v>7.7797851817949599</v>
      </c>
      <c r="EZ111" s="39">
        <f t="shared" si="61"/>
        <v>7.3733148562572604</v>
      </c>
      <c r="FA111" s="39">
        <f t="shared" si="61"/>
        <v>6.9910053542655097</v>
      </c>
      <c r="FB111" s="39">
        <f t="shared" si="54"/>
        <v>6.5234223574057104</v>
      </c>
      <c r="FC111" s="39">
        <f t="shared" si="54"/>
        <v>5.9776719902502</v>
      </c>
      <c r="FD111" s="39">
        <f t="shared" si="54"/>
        <v>5.5910988135150497</v>
      </c>
      <c r="FE111" s="39">
        <f t="shared" si="54"/>
        <v>5.2400562596415803</v>
      </c>
      <c r="FF111" s="39">
        <f t="shared" si="80"/>
        <v>4.8605892074787702</v>
      </c>
      <c r="FG111" s="39">
        <f t="shared" si="80"/>
        <v>4.43848540788193</v>
      </c>
      <c r="FH111" s="39">
        <f t="shared" si="80"/>
        <v>4.0917065287518604</v>
      </c>
      <c r="FI111" s="39">
        <f t="shared" si="80"/>
        <v>0</v>
      </c>
      <c r="FK111" s="39">
        <f t="shared" si="84"/>
        <v>0.99999999999999989</v>
      </c>
      <c r="FL111" s="39">
        <f t="shared" si="84"/>
        <v>0.50279372234771369</v>
      </c>
      <c r="FM111" s="39">
        <f t="shared" si="84"/>
        <v>0.47146965191266221</v>
      </c>
      <c r="FN111" s="39">
        <f t="shared" si="84"/>
        <v>0.42532998632268704</v>
      </c>
      <c r="FO111" s="39">
        <f t="shared" si="84"/>
        <v>0.40551655204683579</v>
      </c>
      <c r="FP111" s="39">
        <f t="shared" si="84"/>
        <v>0.37738030744665096</v>
      </c>
      <c r="FQ111" s="39">
        <f t="shared" si="84"/>
        <v>0.34925556291944604</v>
      </c>
      <c r="FR111" s="39">
        <f t="shared" si="84"/>
        <v>0.3321406471601665</v>
      </c>
      <c r="FS111" s="39">
        <f t="shared" si="84"/>
        <v>0.32579045568901238</v>
      </c>
      <c r="FT111" s="39">
        <f t="shared" si="84"/>
        <v>0.32432995407776433</v>
      </c>
      <c r="FU111" s="39">
        <f t="shared" si="84"/>
        <v>0.3198298945294839</v>
      </c>
      <c r="FV111" s="39">
        <f t="shared" si="84"/>
        <v>0.32340814318277694</v>
      </c>
      <c r="FW111" s="39">
        <f t="shared" si="84"/>
        <v>0.99999999999999989</v>
      </c>
      <c r="FX111" s="39">
        <f t="shared" si="84"/>
        <v>0.32347978667659261</v>
      </c>
      <c r="FY111" s="39">
        <f t="shared" si="84"/>
        <v>0.32964744321847178</v>
      </c>
      <c r="FZ111" s="39">
        <f t="shared" si="57"/>
        <v>0.3499677805783431</v>
      </c>
      <c r="GA111" s="39">
        <f t="shared" si="55"/>
        <v>0.36997983345255503</v>
      </c>
      <c r="GB111" s="39">
        <f t="shared" si="55"/>
        <v>0.39561232966618814</v>
      </c>
      <c r="GC111" s="39">
        <f t="shared" si="55"/>
        <v>0.42743745717541631</v>
      </c>
      <c r="GD111" s="39">
        <f t="shared" si="55"/>
        <v>0.45114780902810209</v>
      </c>
      <c r="GE111" s="39">
        <f t="shared" si="55"/>
        <v>0.47370394148216938</v>
      </c>
      <c r="GF111" s="39">
        <f t="shared" si="81"/>
        <v>0.49898663020216921</v>
      </c>
      <c r="GG111" s="39">
        <f t="shared" si="81"/>
        <v>0.52756912263604872</v>
      </c>
      <c r="GH111" s="39">
        <f t="shared" si="81"/>
        <v>0.55086217377934266</v>
      </c>
      <c r="GI111" s="39">
        <f t="shared" si="81"/>
        <v>0.99999999999999989</v>
      </c>
      <c r="GJ111" s="124">
        <f t="shared" si="72"/>
        <v>12650000000</v>
      </c>
      <c r="GK111" s="124">
        <f t="shared" si="86"/>
        <v>-9.6432746655328714E-16</v>
      </c>
      <c r="GL111" s="124">
        <f t="shared" si="86"/>
        <v>-5.9722030670870376</v>
      </c>
      <c r="GM111" s="124">
        <f t="shared" si="86"/>
        <v>-6.530925143625347</v>
      </c>
      <c r="GN111" s="124">
        <f t="shared" si="86"/>
        <v>-7.4254799575041952</v>
      </c>
      <c r="GO111" s="124">
        <f t="shared" si="86"/>
        <v>-7.8398282881984729</v>
      </c>
      <c r="GP111" s="124">
        <f t="shared" si="86"/>
        <v>-8.4644153208563573</v>
      </c>
      <c r="GQ111" s="124">
        <f t="shared" si="86"/>
        <v>-9.1371333548996283</v>
      </c>
      <c r="GR111" s="124">
        <f t="shared" si="85"/>
        <v>-9.5735594493602214</v>
      </c>
      <c r="GS111" s="124">
        <f t="shared" si="85"/>
        <v>-9.7412328574139799</v>
      </c>
      <c r="GT111" s="124">
        <f t="shared" si="85"/>
        <v>-9.7802587884933487</v>
      </c>
      <c r="GU111" s="124">
        <f t="shared" si="85"/>
        <v>-9.9016189029518689</v>
      </c>
      <c r="GV111" s="124">
        <f t="shared" si="85"/>
        <v>-9.8049809814296438</v>
      </c>
      <c r="GW111" s="124">
        <f t="shared" si="85"/>
        <v>-9.6432746655328714E-16</v>
      </c>
      <c r="GX111" s="124">
        <f t="shared" si="85"/>
        <v>-9.8030570392616454</v>
      </c>
      <c r="GY111" s="124">
        <f t="shared" si="85"/>
        <v>-9.6390057668518185</v>
      </c>
      <c r="GZ111" s="124">
        <f t="shared" si="82"/>
        <v>-9.1194387336303979</v>
      </c>
      <c r="HA111" s="124">
        <f t="shared" si="47"/>
        <v>-8.6364389488743107</v>
      </c>
      <c r="HB111" s="124">
        <f t="shared" si="47"/>
        <v>-8.0546036325716894</v>
      </c>
      <c r="HC111" s="124">
        <f t="shared" si="47"/>
        <v>-7.382548448689513</v>
      </c>
      <c r="HD111" s="124">
        <f t="shared" si="47"/>
        <v>-6.9136229483187917</v>
      </c>
      <c r="HE111" s="124">
        <f t="shared" si="47"/>
        <v>-6.4898600336724375</v>
      </c>
      <c r="HF111" s="124">
        <f t="shared" si="47"/>
        <v>-6.0382218132720746</v>
      </c>
      <c r="HG111" s="124">
        <f t="shared" si="87"/>
        <v>-5.5544126120659847</v>
      </c>
      <c r="HH111" s="124">
        <f t="shared" si="87"/>
        <v>-5.179140968685811</v>
      </c>
      <c r="HI111" s="124">
        <f t="shared" si="87"/>
        <v>-9.6432746655328714E-16</v>
      </c>
    </row>
    <row r="112" spans="1:217" s="39" customFormat="1">
      <c r="A112" s="20"/>
      <c r="B112" s="184"/>
      <c r="C112" s="40">
        <v>12.7</v>
      </c>
      <c r="D112" s="41"/>
      <c r="E112" s="42">
        <v>6.4029999999999996</v>
      </c>
      <c r="F112" s="42">
        <v>6.5860000000000003</v>
      </c>
      <c r="G112" s="42">
        <v>6.8150000000000004</v>
      </c>
      <c r="H112" s="42">
        <v>6.944</v>
      </c>
      <c r="I112" s="42">
        <v>7.109</v>
      </c>
      <c r="J112" s="42">
        <v>7.2859999999999996</v>
      </c>
      <c r="K112" s="42">
        <v>7.4</v>
      </c>
      <c r="L112" s="42">
        <v>7.4770000000000003</v>
      </c>
      <c r="M112" s="42">
        <v>7.5380000000000003</v>
      </c>
      <c r="N112" s="42">
        <v>7.6230000000000002</v>
      </c>
      <c r="O112" s="43">
        <v>7.6360000000000001</v>
      </c>
      <c r="P112" s="20"/>
      <c r="Q112" s="41">
        <v>7.6369999999999996</v>
      </c>
      <c r="R112" s="42">
        <v>7.569</v>
      </c>
      <c r="S112" s="42">
        <v>7.3689999999999998</v>
      </c>
      <c r="T112" s="42">
        <v>7.1970000000000001</v>
      </c>
      <c r="U112" s="42">
        <v>7.0060000000000002</v>
      </c>
      <c r="V112" s="42">
        <v>6.8</v>
      </c>
      <c r="W112" s="42">
        <v>6.6550000000000002</v>
      </c>
      <c r="X112" s="42">
        <v>6.5149999999999997</v>
      </c>
      <c r="Y112" s="42">
        <v>6.3559999999999999</v>
      </c>
      <c r="Z112" s="42">
        <v>6.1959999999999997</v>
      </c>
      <c r="AA112" s="42">
        <v>6.0910000000000002</v>
      </c>
      <c r="AB112" s="43"/>
      <c r="AD112" s="20"/>
      <c r="AE112" s="184"/>
      <c r="AF112" s="40">
        <v>12.7</v>
      </c>
      <c r="AG112" s="41"/>
      <c r="AH112" s="42">
        <v>3.35</v>
      </c>
      <c r="AI112" s="42">
        <v>3.6840000000000002</v>
      </c>
      <c r="AJ112" s="42">
        <v>4.2140000000000004</v>
      </c>
      <c r="AK112" s="42">
        <v>4.4550000000000001</v>
      </c>
      <c r="AL112" s="42">
        <v>4.8239999999999998</v>
      </c>
      <c r="AM112" s="42">
        <v>5.2140000000000004</v>
      </c>
      <c r="AN112" s="42">
        <v>5.4640000000000004</v>
      </c>
      <c r="AO112" s="42">
        <v>5.5519999999999996</v>
      </c>
      <c r="AP112" s="42">
        <v>5.5609999999999999</v>
      </c>
      <c r="AQ112" s="42">
        <v>5.6210000000000004</v>
      </c>
      <c r="AR112" s="43">
        <v>5.5510000000000002</v>
      </c>
      <c r="AS112" s="20"/>
      <c r="AT112" s="41">
        <v>5.5490000000000004</v>
      </c>
      <c r="AU112" s="42">
        <v>5.4589999999999996</v>
      </c>
      <c r="AV112" s="42">
        <v>5.1740000000000004</v>
      </c>
      <c r="AW112" s="42">
        <v>4.9139999999999997</v>
      </c>
      <c r="AX112" s="42">
        <v>4.5789999999999997</v>
      </c>
      <c r="AY112" s="42">
        <v>4.1959999999999997</v>
      </c>
      <c r="AZ112" s="42">
        <v>3.927</v>
      </c>
      <c r="BA112" s="42">
        <v>3.677</v>
      </c>
      <c r="BB112" s="42">
        <v>3.411</v>
      </c>
      <c r="BC112" s="42">
        <v>3.1150000000000002</v>
      </c>
      <c r="BD112" s="42">
        <v>2.8740000000000001</v>
      </c>
      <c r="BE112" s="43"/>
      <c r="BH112" s="118" t="str">
        <f t="shared" si="75"/>
        <v>0</v>
      </c>
      <c r="BI112" s="118" t="str">
        <f t="shared" si="75"/>
        <v>6.403+3.35i</v>
      </c>
      <c r="BJ112" s="118" t="str">
        <f t="shared" si="75"/>
        <v>6.586+3.684i</v>
      </c>
      <c r="BK112" s="118" t="str">
        <f t="shared" si="75"/>
        <v>6.815+4.214i</v>
      </c>
      <c r="BL112" s="118" t="str">
        <f t="shared" si="75"/>
        <v>6.944+4.455i</v>
      </c>
      <c r="BM112" s="118" t="str">
        <f t="shared" si="74"/>
        <v>7.109+4.824i</v>
      </c>
      <c r="BN112" s="118" t="str">
        <f t="shared" si="74"/>
        <v>7.286+5.214i</v>
      </c>
      <c r="BO112" s="118" t="str">
        <f t="shared" si="74"/>
        <v>7.4+5.464i</v>
      </c>
      <c r="BP112" s="118" t="str">
        <f t="shared" si="74"/>
        <v>7.477+5.552i</v>
      </c>
      <c r="BQ112" s="118" t="str">
        <f t="shared" si="74"/>
        <v>7.538+5.561i</v>
      </c>
      <c r="BR112" s="118" t="str">
        <f t="shared" si="74"/>
        <v>7.623+5.621i</v>
      </c>
      <c r="BS112" s="118" t="str">
        <f t="shared" si="74"/>
        <v>7.636+5.551i</v>
      </c>
      <c r="BT112" s="118" t="str">
        <f t="shared" si="76"/>
        <v>0</v>
      </c>
      <c r="BU112" s="118" t="str">
        <f t="shared" si="76"/>
        <v>7.637+5.549i</v>
      </c>
      <c r="BV112" s="118" t="str">
        <f t="shared" si="76"/>
        <v>7.569+5.459i</v>
      </c>
      <c r="BW112" s="118" t="str">
        <f t="shared" si="76"/>
        <v>7.369+5.174i</v>
      </c>
      <c r="BX112" s="118" t="str">
        <f t="shared" si="76"/>
        <v>7.197+4.914i</v>
      </c>
      <c r="BY112" s="118" t="str">
        <f t="shared" si="76"/>
        <v>7.006+4.579i</v>
      </c>
      <c r="BZ112" s="118" t="str">
        <f t="shared" si="46"/>
        <v>6.8+4.196i</v>
      </c>
      <c r="CA112" s="118" t="str">
        <f t="shared" si="46"/>
        <v>6.655+3.927i</v>
      </c>
      <c r="CB112" s="118" t="str">
        <f t="shared" si="46"/>
        <v>6.515+3.677i</v>
      </c>
      <c r="CC112" s="118" t="str">
        <f t="shared" si="46"/>
        <v>6.356+3.411i</v>
      </c>
      <c r="CD112" s="118" t="str">
        <f t="shared" si="46"/>
        <v>6.196+3.115i</v>
      </c>
      <c r="CE112" s="118" t="str">
        <f t="shared" si="46"/>
        <v>6.091+2.874i</v>
      </c>
      <c r="CF112" s="118" t="str">
        <f t="shared" si="46"/>
        <v>0</v>
      </c>
      <c r="CG112" s="118" t="str">
        <f t="shared" si="46"/>
        <v>0</v>
      </c>
      <c r="CH112" s="39">
        <f t="shared" si="69"/>
        <v>12700000000</v>
      </c>
      <c r="CI112" s="121">
        <f t="shared" si="70"/>
        <v>1.41562954078847</v>
      </c>
      <c r="CJ112" s="121" t="str">
        <f t="shared" si="83"/>
        <v>0</v>
      </c>
      <c r="CK112" s="121" t="str">
        <f t="shared" si="83"/>
        <v>9.06427594966857+4.74235896164137i</v>
      </c>
      <c r="CL112" s="121" t="str">
        <f t="shared" si="83"/>
        <v>9.32333615563286+5.21517922826472i</v>
      </c>
      <c r="CM112" s="121" t="str">
        <f t="shared" si="83"/>
        <v>9.64751532047342+5.96546288488261i</v>
      </c>
      <c r="CN112" s="121" t="str">
        <f t="shared" si="83"/>
        <v>9.83013153123514+6.30662960421263i</v>
      </c>
      <c r="CO112" s="121" t="str">
        <f t="shared" si="83"/>
        <v>10.0637104054652+6.82899690476358i</v>
      </c>
      <c r="CP112" s="121" t="str">
        <f t="shared" si="83"/>
        <v>10.3142768341848+7.38109242567108i</v>
      </c>
      <c r="CQ112" s="121" t="str">
        <f t="shared" si="83"/>
        <v>10.4756586018347+7.7349998108682i</v>
      </c>
      <c r="CR112" s="121" t="str">
        <f t="shared" si="83"/>
        <v>10.5846620764754+7.85957521045759i</v>
      </c>
      <c r="CS112" s="121" t="str">
        <f t="shared" si="83"/>
        <v>10.6710154784635+7.87231587632468i</v>
      </c>
      <c r="CT112" s="121" t="str">
        <f t="shared" si="83"/>
        <v>10.7913439894305+7.95725364877199i</v>
      </c>
      <c r="CU112" s="121" t="str">
        <f t="shared" si="83"/>
        <v>10.8097471734608+7.8581595809168i</v>
      </c>
      <c r="CV112" s="121" t="str">
        <f t="shared" si="83"/>
        <v>0</v>
      </c>
      <c r="CW112" s="121" t="str">
        <f t="shared" si="83"/>
        <v>10.8111628030015+7.85532832183522i</v>
      </c>
      <c r="CX112" s="121" t="str">
        <f t="shared" si="83"/>
        <v>10.7148999942279+7.72792166316426i</v>
      </c>
      <c r="CY112" s="121" t="str">
        <f t="shared" si="56"/>
        <v>10.4317740860702+7.32446724403954i</v>
      </c>
      <c r="CZ112" s="121" t="str">
        <f t="shared" si="52"/>
        <v>10.1882858050546+6.95640356343454i</v>
      </c>
      <c r="DA112" s="121" t="str">
        <f t="shared" si="52"/>
        <v>9.91790056276402+6.4821676672704i</v>
      </c>
      <c r="DB112" s="121" t="str">
        <f t="shared" si="52"/>
        <v>9.6262808773616+5.93998155314842i</v>
      </c>
      <c r="DC112" s="121" t="str">
        <f t="shared" si="52"/>
        <v>9.42101459394727+5.55917720667632i</v>
      </c>
      <c r="DD112" s="121" t="str">
        <f t="shared" si="52"/>
        <v>9.22282645823688+5.2052698214792i</v>
      </c>
      <c r="DE112" s="121" t="str">
        <f t="shared" si="77"/>
        <v>8.99774136125152+4.82871236362947i</v>
      </c>
      <c r="DF112" s="121" t="str">
        <f t="shared" si="77"/>
        <v>8.77124063472536+4.40968601955608i</v>
      </c>
      <c r="DG112" s="121" t="str">
        <f t="shared" si="77"/>
        <v>8.62259953294257+4.06851930022606i</v>
      </c>
      <c r="DH112" s="121" t="str">
        <f t="shared" si="77"/>
        <v>0</v>
      </c>
      <c r="DI112" s="121"/>
      <c r="DK112" s="39">
        <f t="shared" si="78"/>
        <v>0</v>
      </c>
      <c r="DL112" s="39">
        <f t="shared" si="78"/>
        <v>9.0642759496685699</v>
      </c>
      <c r="DM112" s="39">
        <f t="shared" si="78"/>
        <v>9.3233361556328607</v>
      </c>
      <c r="DN112" s="39">
        <f t="shared" si="78"/>
        <v>9.6475153204734205</v>
      </c>
      <c r="DO112" s="39">
        <f t="shared" si="78"/>
        <v>9.8301315312351392</v>
      </c>
      <c r="DP112" s="39">
        <f t="shared" si="78"/>
        <v>10.0637104054652</v>
      </c>
      <c r="DQ112" s="39">
        <f t="shared" si="78"/>
        <v>10.314276834184801</v>
      </c>
      <c r="DR112" s="39">
        <f t="shared" si="78"/>
        <v>10.4756586018347</v>
      </c>
      <c r="DS112" s="39">
        <f t="shared" si="78"/>
        <v>10.5846620764754</v>
      </c>
      <c r="DT112" s="39">
        <f t="shared" si="78"/>
        <v>10.671015478463501</v>
      </c>
      <c r="DU112" s="39">
        <f t="shared" si="78"/>
        <v>10.7913439894305</v>
      </c>
      <c r="DV112" s="39">
        <f t="shared" si="78"/>
        <v>10.809747173460799</v>
      </c>
      <c r="DW112" s="39">
        <f t="shared" si="78"/>
        <v>0</v>
      </c>
      <c r="DX112" s="39">
        <f t="shared" si="78"/>
        <v>10.811162803001499</v>
      </c>
      <c r="DY112" s="39">
        <f t="shared" si="78"/>
        <v>10.714899994227901</v>
      </c>
      <c r="DZ112" s="39">
        <f t="shared" si="65"/>
        <v>10.431774086070201</v>
      </c>
      <c r="EA112" s="39">
        <f t="shared" si="53"/>
        <v>10.188285805054599</v>
      </c>
      <c r="EB112" s="39">
        <f t="shared" si="53"/>
        <v>9.9179005627640198</v>
      </c>
      <c r="EC112" s="39">
        <f t="shared" si="53"/>
        <v>9.6262808773615998</v>
      </c>
      <c r="ED112" s="39">
        <f t="shared" si="53"/>
        <v>9.4210145939472696</v>
      </c>
      <c r="EE112" s="39">
        <f t="shared" si="53"/>
        <v>9.2228264582368809</v>
      </c>
      <c r="EF112" s="39">
        <f t="shared" si="79"/>
        <v>8.9977413612515207</v>
      </c>
      <c r="EG112" s="39">
        <f t="shared" si="79"/>
        <v>8.7712406347253609</v>
      </c>
      <c r="EH112" s="39">
        <f t="shared" si="79"/>
        <v>8.6225995329425693</v>
      </c>
      <c r="EI112" s="39">
        <f t="shared" si="79"/>
        <v>0</v>
      </c>
      <c r="EK112" s="39">
        <f t="shared" si="73"/>
        <v>0</v>
      </c>
      <c r="EL112" s="39">
        <f t="shared" si="73"/>
        <v>4.7423589616413704</v>
      </c>
      <c r="EM112" s="39">
        <f t="shared" si="73"/>
        <v>5.21517922826472</v>
      </c>
      <c r="EN112" s="39">
        <f t="shared" si="73"/>
        <v>5.9654628848826103</v>
      </c>
      <c r="EO112" s="39">
        <f t="shared" si="73"/>
        <v>6.3066296042126302</v>
      </c>
      <c r="EP112" s="39">
        <f t="shared" si="73"/>
        <v>6.8289969047635797</v>
      </c>
      <c r="EQ112" s="39">
        <f t="shared" si="73"/>
        <v>7.3810924256710804</v>
      </c>
      <c r="ER112" s="39">
        <f t="shared" si="73"/>
        <v>7.7349998108682003</v>
      </c>
      <c r="ES112" s="39">
        <f t="shared" si="73"/>
        <v>7.8595752104575904</v>
      </c>
      <c r="ET112" s="39">
        <f t="shared" si="88"/>
        <v>7.8723158763246799</v>
      </c>
      <c r="EU112" s="39">
        <f t="shared" si="88"/>
        <v>7.9572536487719896</v>
      </c>
      <c r="EV112" s="39">
        <f t="shared" si="88"/>
        <v>7.8581595809167997</v>
      </c>
      <c r="EW112" s="39">
        <f t="shared" si="88"/>
        <v>0</v>
      </c>
      <c r="EX112" s="39">
        <f t="shared" si="88"/>
        <v>7.8553283218352199</v>
      </c>
      <c r="EY112" s="39">
        <f t="shared" si="61"/>
        <v>7.7279216631642598</v>
      </c>
      <c r="EZ112" s="39">
        <f t="shared" si="61"/>
        <v>7.32446724403954</v>
      </c>
      <c r="FA112" s="39">
        <f t="shared" si="61"/>
        <v>6.9564035634345398</v>
      </c>
      <c r="FB112" s="39">
        <f t="shared" si="54"/>
        <v>6.4821676672704003</v>
      </c>
      <c r="FC112" s="39">
        <f t="shared" si="54"/>
        <v>5.9399815531484199</v>
      </c>
      <c r="FD112" s="39">
        <f t="shared" si="54"/>
        <v>5.5591772066763196</v>
      </c>
      <c r="FE112" s="39">
        <f t="shared" si="54"/>
        <v>5.2052698214791997</v>
      </c>
      <c r="FF112" s="39">
        <f t="shared" si="80"/>
        <v>4.82871236362947</v>
      </c>
      <c r="FG112" s="39">
        <f t="shared" si="80"/>
        <v>4.4096860195560801</v>
      </c>
      <c r="FH112" s="39">
        <f t="shared" si="80"/>
        <v>4.0685193002260602</v>
      </c>
      <c r="FI112" s="39">
        <f t="shared" si="80"/>
        <v>0</v>
      </c>
      <c r="FK112" s="39">
        <f t="shared" si="84"/>
        <v>0.99999999999999989</v>
      </c>
      <c r="FL112" s="39">
        <f t="shared" si="84"/>
        <v>0.50530180650245482</v>
      </c>
      <c r="FM112" s="39">
        <f t="shared" si="84"/>
        <v>0.47398224338695755</v>
      </c>
      <c r="FN112" s="39">
        <f t="shared" si="84"/>
        <v>0.42832326212263189</v>
      </c>
      <c r="FO112" s="39">
        <f t="shared" si="84"/>
        <v>0.40823702977551296</v>
      </c>
      <c r="FP112" s="39">
        <f t="shared" si="84"/>
        <v>0.37972227697716948</v>
      </c>
      <c r="FQ112" s="39">
        <f t="shared" si="84"/>
        <v>0.3516386325288946</v>
      </c>
      <c r="FR112" s="39">
        <f t="shared" si="84"/>
        <v>0.33476425172101965</v>
      </c>
      <c r="FS112" s="39">
        <f t="shared" si="84"/>
        <v>0.32847424172567441</v>
      </c>
      <c r="FT112" s="39">
        <f t="shared" si="84"/>
        <v>0.32703604735817765</v>
      </c>
      <c r="FU112" s="39">
        <f t="shared" si="84"/>
        <v>0.32236084881336546</v>
      </c>
      <c r="FV112" s="39">
        <f t="shared" si="84"/>
        <v>0.32612748566905048</v>
      </c>
      <c r="FW112" s="39">
        <f t="shared" si="84"/>
        <v>0.99999999999999989</v>
      </c>
      <c r="FX112" s="39">
        <f t="shared" si="84"/>
        <v>0.32622627042819885</v>
      </c>
      <c r="FY112" s="39">
        <f t="shared" si="84"/>
        <v>0.33244286424856262</v>
      </c>
      <c r="FZ112" s="39">
        <f t="shared" si="57"/>
        <v>0.35273995859606722</v>
      </c>
      <c r="GA112" s="39">
        <f t="shared" si="55"/>
        <v>0.37221367528078686</v>
      </c>
      <c r="GB112" s="39">
        <f t="shared" si="55"/>
        <v>0.3983157384234518</v>
      </c>
      <c r="GC112" s="39">
        <f t="shared" si="55"/>
        <v>0.42997034026144587</v>
      </c>
      <c r="GD112" s="39">
        <f t="shared" si="55"/>
        <v>0.45344918748118324</v>
      </c>
      <c r="GE112" s="39">
        <f t="shared" si="55"/>
        <v>0.47624160884354233</v>
      </c>
      <c r="GF112" s="39">
        <f t="shared" si="81"/>
        <v>0.50156119816880318</v>
      </c>
      <c r="GG112" s="39">
        <f t="shared" si="81"/>
        <v>0.53011670564297486</v>
      </c>
      <c r="GH112" s="39">
        <f t="shared" si="81"/>
        <v>0.5530654329233865</v>
      </c>
      <c r="GI112" s="39">
        <f t="shared" si="81"/>
        <v>0.99999999999999989</v>
      </c>
      <c r="GJ112" s="124">
        <f t="shared" si="72"/>
        <v>12700000000</v>
      </c>
      <c r="GK112" s="124">
        <f t="shared" si="86"/>
        <v>-9.6432746655328714E-16</v>
      </c>
      <c r="GL112" s="124">
        <f t="shared" si="86"/>
        <v>-5.928982982290794</v>
      </c>
      <c r="GM112" s="124">
        <f t="shared" si="86"/>
        <v>-6.484758556539739</v>
      </c>
      <c r="GN112" s="124">
        <f t="shared" si="86"/>
        <v>-7.364566770898576</v>
      </c>
      <c r="GO112" s="124">
        <f t="shared" si="86"/>
        <v>-7.7817520895187231</v>
      </c>
      <c r="GP112" s="124">
        <f t="shared" si="86"/>
        <v>-8.4106784715069143</v>
      </c>
      <c r="GQ112" s="124">
        <f t="shared" si="86"/>
        <v>-9.0780683504384978</v>
      </c>
      <c r="GR112" s="124">
        <f t="shared" si="85"/>
        <v>-9.5052184991916704</v>
      </c>
      <c r="GS112" s="124">
        <f t="shared" si="85"/>
        <v>-9.6699736249765227</v>
      </c>
      <c r="GT112" s="124">
        <f t="shared" si="85"/>
        <v>-9.7080874968908475</v>
      </c>
      <c r="GU112" s="124">
        <f t="shared" si="85"/>
        <v>-9.8331541870164614</v>
      </c>
      <c r="GV112" s="124">
        <f t="shared" si="85"/>
        <v>-9.7322519557194056</v>
      </c>
      <c r="GW112" s="124">
        <f t="shared" si="85"/>
        <v>-9.6432746655328714E-16</v>
      </c>
      <c r="GX112" s="124">
        <f t="shared" si="85"/>
        <v>-9.7296213783235537</v>
      </c>
      <c r="GY112" s="124">
        <f t="shared" si="85"/>
        <v>-9.5656596913541012</v>
      </c>
      <c r="GZ112" s="124">
        <f t="shared" si="82"/>
        <v>-9.0509068080783255</v>
      </c>
      <c r="HA112" s="124">
        <f t="shared" si="47"/>
        <v>-8.5841534951485379</v>
      </c>
      <c r="HB112" s="124">
        <f t="shared" si="47"/>
        <v>-7.9954506644109156</v>
      </c>
      <c r="HC112" s="124">
        <f t="shared" si="47"/>
        <v>-7.3312300281781342</v>
      </c>
      <c r="HD112" s="124">
        <f t="shared" si="47"/>
        <v>-6.8694274392402646</v>
      </c>
      <c r="HE112" s="124">
        <f t="shared" si="47"/>
        <v>-6.4434532663286284</v>
      </c>
      <c r="HF112" s="124">
        <f t="shared" si="47"/>
        <v>-5.9935213762816648</v>
      </c>
      <c r="HG112" s="124">
        <f t="shared" si="87"/>
        <v>-5.5125701914856995</v>
      </c>
      <c r="HH112" s="124">
        <f t="shared" si="87"/>
        <v>-5.1444696894038771</v>
      </c>
      <c r="HI112" s="124">
        <f t="shared" si="87"/>
        <v>-9.6432746655328714E-16</v>
      </c>
    </row>
    <row r="113" spans="1:217" s="39" customFormat="1">
      <c r="A113" s="20"/>
      <c r="B113" s="184"/>
      <c r="C113" s="40">
        <v>12.75</v>
      </c>
      <c r="D113" s="41"/>
      <c r="E113" s="42">
        <v>6.3959999999999999</v>
      </c>
      <c r="F113" s="42">
        <v>6.5810000000000004</v>
      </c>
      <c r="G113" s="42">
        <v>6.8079999999999998</v>
      </c>
      <c r="H113" s="42">
        <v>6.9329999999999998</v>
      </c>
      <c r="I113" s="42">
        <v>7.0970000000000004</v>
      </c>
      <c r="J113" s="42">
        <v>7.2729999999999997</v>
      </c>
      <c r="K113" s="42">
        <v>7.3849999999999998</v>
      </c>
      <c r="L113" s="42">
        <v>7.4660000000000002</v>
      </c>
      <c r="M113" s="42">
        <v>7.53</v>
      </c>
      <c r="N113" s="42">
        <v>7.6159999999999997</v>
      </c>
      <c r="O113" s="43">
        <v>7.63</v>
      </c>
      <c r="P113" s="20"/>
      <c r="Q113" s="41">
        <v>7.6310000000000002</v>
      </c>
      <c r="R113" s="42">
        <v>7.5609999999999999</v>
      </c>
      <c r="S113" s="42">
        <v>7.3650000000000002</v>
      </c>
      <c r="T113" s="42">
        <v>7.1859999999999999</v>
      </c>
      <c r="U113" s="42">
        <v>6.9950000000000001</v>
      </c>
      <c r="V113" s="42">
        <v>6.7930000000000001</v>
      </c>
      <c r="W113" s="42">
        <v>6.6420000000000003</v>
      </c>
      <c r="X113" s="42">
        <v>6.5019999999999998</v>
      </c>
      <c r="Y113" s="42">
        <v>6.3490000000000002</v>
      </c>
      <c r="Z113" s="42">
        <v>6.19</v>
      </c>
      <c r="AA113" s="42">
        <v>6.0819999999999999</v>
      </c>
      <c r="AB113" s="43"/>
      <c r="AD113" s="20"/>
      <c r="AE113" s="184"/>
      <c r="AF113" s="40">
        <v>12.75</v>
      </c>
      <c r="AG113" s="41"/>
      <c r="AH113" s="42">
        <v>3.339</v>
      </c>
      <c r="AI113" s="42">
        <v>3.6720000000000002</v>
      </c>
      <c r="AJ113" s="42">
        <v>4.2</v>
      </c>
      <c r="AK113" s="42">
        <v>4.4390000000000001</v>
      </c>
      <c r="AL113" s="42">
        <v>4.8070000000000004</v>
      </c>
      <c r="AM113" s="42">
        <v>5.1920000000000002</v>
      </c>
      <c r="AN113" s="42">
        <v>5.4459999999999997</v>
      </c>
      <c r="AO113" s="42">
        <v>5.5380000000000003</v>
      </c>
      <c r="AP113" s="42">
        <v>5.5439999999999996</v>
      </c>
      <c r="AQ113" s="42">
        <v>5.6029999999999998</v>
      </c>
      <c r="AR113" s="43">
        <v>5.5359999999999996</v>
      </c>
      <c r="AS113" s="20"/>
      <c r="AT113" s="41">
        <v>5.5330000000000004</v>
      </c>
      <c r="AU113" s="42">
        <v>5.4409999999999998</v>
      </c>
      <c r="AV113" s="42">
        <v>5.1550000000000002</v>
      </c>
      <c r="AW113" s="42">
        <v>4.8940000000000001</v>
      </c>
      <c r="AX113" s="42">
        <v>4.5650000000000004</v>
      </c>
      <c r="AY113" s="42">
        <v>4.1790000000000003</v>
      </c>
      <c r="AZ113" s="42">
        <v>3.9140000000000001</v>
      </c>
      <c r="BA113" s="42">
        <v>3.6629999999999998</v>
      </c>
      <c r="BB113" s="42">
        <v>3.4</v>
      </c>
      <c r="BC113" s="42">
        <v>3.1059999999999999</v>
      </c>
      <c r="BD113" s="42">
        <v>2.8620000000000001</v>
      </c>
      <c r="BE113" s="43"/>
      <c r="BH113" s="118" t="str">
        <f t="shared" si="75"/>
        <v>0</v>
      </c>
      <c r="BI113" s="118" t="str">
        <f t="shared" si="75"/>
        <v>6.396+3.339i</v>
      </c>
      <c r="BJ113" s="118" t="str">
        <f t="shared" si="75"/>
        <v>6.581+3.672i</v>
      </c>
      <c r="BK113" s="118" t="str">
        <f t="shared" si="75"/>
        <v>6.808+4.2i</v>
      </c>
      <c r="BL113" s="118" t="str">
        <f t="shared" si="75"/>
        <v>6.933+4.439i</v>
      </c>
      <c r="BM113" s="118" t="str">
        <f t="shared" si="74"/>
        <v>7.097+4.807i</v>
      </c>
      <c r="BN113" s="118" t="str">
        <f t="shared" si="74"/>
        <v>7.273+5.192i</v>
      </c>
      <c r="BO113" s="118" t="str">
        <f t="shared" si="74"/>
        <v>7.385+5.446i</v>
      </c>
      <c r="BP113" s="118" t="str">
        <f t="shared" si="74"/>
        <v>7.466+5.538i</v>
      </c>
      <c r="BQ113" s="118" t="str">
        <f t="shared" si="74"/>
        <v>7.53+5.544i</v>
      </c>
      <c r="BR113" s="118" t="str">
        <f t="shared" si="74"/>
        <v>7.616+5.603i</v>
      </c>
      <c r="BS113" s="118" t="str">
        <f t="shared" si="74"/>
        <v>7.63+5.536i</v>
      </c>
      <c r="BT113" s="118" t="str">
        <f t="shared" si="76"/>
        <v>0</v>
      </c>
      <c r="BU113" s="118" t="str">
        <f t="shared" si="76"/>
        <v>7.631+5.533i</v>
      </c>
      <c r="BV113" s="118" t="str">
        <f t="shared" si="76"/>
        <v>7.561+5.441i</v>
      </c>
      <c r="BW113" s="118" t="str">
        <f t="shared" si="76"/>
        <v>7.365+5.155i</v>
      </c>
      <c r="BX113" s="118" t="str">
        <f t="shared" si="76"/>
        <v>7.186+4.894i</v>
      </c>
      <c r="BY113" s="118" t="str">
        <f t="shared" si="76"/>
        <v>6.995+4.565i</v>
      </c>
      <c r="BZ113" s="118" t="str">
        <f t="shared" si="46"/>
        <v>6.793+4.179i</v>
      </c>
      <c r="CA113" s="118" t="str">
        <f t="shared" si="46"/>
        <v>6.642+3.914i</v>
      </c>
      <c r="CB113" s="118" t="str">
        <f t="shared" si="46"/>
        <v>6.502+3.663i</v>
      </c>
      <c r="CC113" s="118" t="str">
        <f t="shared" si="46"/>
        <v>6.349+3.4i</v>
      </c>
      <c r="CD113" s="118" t="str">
        <f t="shared" si="46"/>
        <v>6.19+3.106i</v>
      </c>
      <c r="CE113" s="118" t="str">
        <f t="shared" si="46"/>
        <v>6.082+2.862i</v>
      </c>
      <c r="CF113" s="118" t="str">
        <f t="shared" si="46"/>
        <v>0</v>
      </c>
      <c r="CG113" s="118" t="str">
        <f t="shared" si="46"/>
        <v>0</v>
      </c>
      <c r="CH113" s="39">
        <f t="shared" si="69"/>
        <v>12750000000</v>
      </c>
      <c r="CI113" s="121">
        <f t="shared" si="70"/>
        <v>1.4100780523932213</v>
      </c>
      <c r="CJ113" s="121" t="str">
        <f t="shared" si="83"/>
        <v>0</v>
      </c>
      <c r="CK113" s="121" t="str">
        <f t="shared" si="83"/>
        <v>9.01885922310704+4.70825061694097i</v>
      </c>
      <c r="CL113" s="121" t="str">
        <f t="shared" si="83"/>
        <v>9.27972366279979+5.17780660838791i</v>
      </c>
      <c r="CM113" s="121" t="str">
        <f t="shared" si="83"/>
        <v>9.59981138069305+5.92232782005153i</v>
      </c>
      <c r="CN113" s="121" t="str">
        <f t="shared" si="83"/>
        <v>9.7760711372422+6.25933647457351i</v>
      </c>
      <c r="CO113" s="121" t="str">
        <f t="shared" si="83"/>
        <v>10.0073239378347+6.77824519785421i</v>
      </c>
      <c r="CP113" s="121" t="str">
        <f t="shared" si="83"/>
        <v>10.2554976750559+7.3211252480256i</v>
      </c>
      <c r="CQ113" s="121" t="str">
        <f t="shared" si="83"/>
        <v>10.4134264169239+7.67928507333348i</v>
      </c>
      <c r="CR113" s="121" t="str">
        <f t="shared" si="83"/>
        <v>10.5276427391678+7.80901225415366i</v>
      </c>
      <c r="CS113" s="121" t="str">
        <f t="shared" si="83"/>
        <v>10.617887734521+7.81747272246802i</v>
      </c>
      <c r="CT113" s="121" t="str">
        <f t="shared" si="83"/>
        <v>10.7391544470268+7.90066732755922i</v>
      </c>
      <c r="CU113" s="121" t="str">
        <f t="shared" si="83"/>
        <v>10.7588955397603+7.80619209804887i</v>
      </c>
      <c r="CV113" s="121" t="str">
        <f t="shared" si="83"/>
        <v>0</v>
      </c>
      <c r="CW113" s="121" t="str">
        <f t="shared" si="83"/>
        <v>10.7603056178127+7.80196186389169i</v>
      </c>
      <c r="CX113" s="121" t="str">
        <f t="shared" si="83"/>
        <v>10.6616001541451+7.67223468307152i</v>
      </c>
      <c r="CY113" s="121" t="str">
        <f t="shared" si="56"/>
        <v>10.3852248558761+7.26895236008706i</v>
      </c>
      <c r="CZ113" s="121" t="str">
        <f t="shared" si="52"/>
        <v>10.1328208844977+6.90092198841243i</v>
      </c>
      <c r="DA113" s="121" t="str">
        <f t="shared" si="52"/>
        <v>9.86349597649058+6.43700630917506i</v>
      </c>
      <c r="DB113" s="121" t="str">
        <f t="shared" si="52"/>
        <v>9.57866020990715+5.89271618095127i</v>
      </c>
      <c r="DC113" s="121" t="str">
        <f t="shared" si="52"/>
        <v>9.36573842399578+5.51904549706707i</v>
      </c>
      <c r="DD113" s="121" t="str">
        <f t="shared" si="52"/>
        <v>9.16832749666072+5.16511590591637i</v>
      </c>
      <c r="DE113" s="121" t="str">
        <f t="shared" si="77"/>
        <v>8.95258555464456+4.79426537813695i</v>
      </c>
      <c r="DF113" s="121" t="str">
        <f t="shared" si="77"/>
        <v>8.72838314431404+4.37970243073334i</v>
      </c>
      <c r="DG113" s="121" t="str">
        <f t="shared" si="77"/>
        <v>8.57609471465557+4.0356433859494i</v>
      </c>
      <c r="DH113" s="121" t="str">
        <f t="shared" si="77"/>
        <v>0</v>
      </c>
      <c r="DI113" s="121"/>
      <c r="DK113" s="39">
        <f t="shared" si="78"/>
        <v>0</v>
      </c>
      <c r="DL113" s="39">
        <f t="shared" si="78"/>
        <v>9.0188592231070395</v>
      </c>
      <c r="DM113" s="39">
        <f t="shared" si="78"/>
        <v>9.2797236627997908</v>
      </c>
      <c r="DN113" s="39">
        <f t="shared" si="78"/>
        <v>9.5998113806930494</v>
      </c>
      <c r="DO113" s="39">
        <f t="shared" si="78"/>
        <v>9.7760711372421998</v>
      </c>
      <c r="DP113" s="39">
        <f t="shared" si="78"/>
        <v>10.0073239378347</v>
      </c>
      <c r="DQ113" s="39">
        <f t="shared" si="78"/>
        <v>10.255497675055899</v>
      </c>
      <c r="DR113" s="39">
        <f t="shared" si="78"/>
        <v>10.413426416923899</v>
      </c>
      <c r="DS113" s="39">
        <f t="shared" si="78"/>
        <v>10.527642739167799</v>
      </c>
      <c r="DT113" s="39">
        <f t="shared" si="78"/>
        <v>10.617887734521</v>
      </c>
      <c r="DU113" s="39">
        <f t="shared" si="78"/>
        <v>10.739154447026801</v>
      </c>
      <c r="DV113" s="39">
        <f t="shared" si="78"/>
        <v>10.758895539760299</v>
      </c>
      <c r="DW113" s="39">
        <f t="shared" si="78"/>
        <v>0</v>
      </c>
      <c r="DX113" s="39">
        <f t="shared" si="78"/>
        <v>10.760305617812699</v>
      </c>
      <c r="DY113" s="39">
        <f t="shared" si="78"/>
        <v>10.6616001541451</v>
      </c>
      <c r="DZ113" s="39">
        <f t="shared" si="65"/>
        <v>10.3852248558761</v>
      </c>
      <c r="EA113" s="39">
        <f t="shared" si="53"/>
        <v>10.132820884497701</v>
      </c>
      <c r="EB113" s="39">
        <f t="shared" si="53"/>
        <v>9.8634959764905794</v>
      </c>
      <c r="EC113" s="39">
        <f t="shared" si="53"/>
        <v>9.5786602099071505</v>
      </c>
      <c r="ED113" s="39">
        <f t="shared" si="53"/>
        <v>9.3657384239957793</v>
      </c>
      <c r="EE113" s="39">
        <f t="shared" si="53"/>
        <v>9.1683274966607193</v>
      </c>
      <c r="EF113" s="39">
        <f t="shared" si="79"/>
        <v>8.9525855546445605</v>
      </c>
      <c r="EG113" s="39">
        <f t="shared" si="79"/>
        <v>8.7283831443140407</v>
      </c>
      <c r="EH113" s="39">
        <f t="shared" si="79"/>
        <v>8.5760947146555697</v>
      </c>
      <c r="EI113" s="39">
        <f t="shared" si="79"/>
        <v>0</v>
      </c>
      <c r="EK113" s="39">
        <f t="shared" si="73"/>
        <v>0</v>
      </c>
      <c r="EL113" s="39">
        <f t="shared" si="73"/>
        <v>4.7082506169409699</v>
      </c>
      <c r="EM113" s="39">
        <f t="shared" si="73"/>
        <v>5.1778066083879102</v>
      </c>
      <c r="EN113" s="39">
        <f t="shared" si="73"/>
        <v>5.9223278200515299</v>
      </c>
      <c r="EO113" s="39">
        <f t="shared" si="73"/>
        <v>6.2593364745735096</v>
      </c>
      <c r="EP113" s="39">
        <f t="shared" si="73"/>
        <v>6.7782451978542104</v>
      </c>
      <c r="EQ113" s="39">
        <f t="shared" si="73"/>
        <v>7.3211252480256004</v>
      </c>
      <c r="ER113" s="39">
        <f t="shared" si="73"/>
        <v>7.6792850733334799</v>
      </c>
      <c r="ES113" s="39">
        <f t="shared" si="73"/>
        <v>7.80901225415366</v>
      </c>
      <c r="ET113" s="39">
        <f t="shared" si="88"/>
        <v>7.8174727224680201</v>
      </c>
      <c r="EU113" s="39">
        <f t="shared" si="88"/>
        <v>7.9006673275592201</v>
      </c>
      <c r="EV113" s="39">
        <f t="shared" si="88"/>
        <v>7.8061920980488697</v>
      </c>
      <c r="EW113" s="39">
        <f t="shared" si="88"/>
        <v>0</v>
      </c>
      <c r="EX113" s="39">
        <f t="shared" si="88"/>
        <v>7.8019618638916901</v>
      </c>
      <c r="EY113" s="39">
        <f t="shared" si="61"/>
        <v>7.6722346830715198</v>
      </c>
      <c r="EZ113" s="39">
        <f t="shared" si="61"/>
        <v>7.2689523600870602</v>
      </c>
      <c r="FA113" s="39">
        <f t="shared" si="61"/>
        <v>6.9009219884124304</v>
      </c>
      <c r="FB113" s="39">
        <f t="shared" si="54"/>
        <v>6.43700630917506</v>
      </c>
      <c r="FC113" s="39">
        <f t="shared" si="54"/>
        <v>5.89271618095127</v>
      </c>
      <c r="FD113" s="39">
        <f t="shared" si="54"/>
        <v>5.5190454970670704</v>
      </c>
      <c r="FE113" s="39">
        <f t="shared" si="54"/>
        <v>5.1651159059163696</v>
      </c>
      <c r="FF113" s="39">
        <f t="shared" si="80"/>
        <v>4.7942653781369504</v>
      </c>
      <c r="FG113" s="39">
        <f t="shared" si="80"/>
        <v>4.3797024307333396</v>
      </c>
      <c r="FH113" s="39">
        <f t="shared" si="80"/>
        <v>4.0356433859493999</v>
      </c>
      <c r="FI113" s="39">
        <f t="shared" si="80"/>
        <v>0</v>
      </c>
      <c r="FK113" s="39">
        <f t="shared" si="84"/>
        <v>0.99999999999999989</v>
      </c>
      <c r="FL113" s="39">
        <f t="shared" si="84"/>
        <v>0.50809831704142983</v>
      </c>
      <c r="FM113" s="39">
        <f t="shared" si="84"/>
        <v>0.47680837889788263</v>
      </c>
      <c r="FN113" s="39">
        <f t="shared" si="84"/>
        <v>0.43129115411392138</v>
      </c>
      <c r="FO113" s="39">
        <f t="shared" si="84"/>
        <v>0.41137770348840025</v>
      </c>
      <c r="FP113" s="39">
        <f t="shared" si="84"/>
        <v>0.38284362714164449</v>
      </c>
      <c r="FQ113" s="39">
        <f t="shared" si="84"/>
        <v>0.35495492587910532</v>
      </c>
      <c r="FR113" s="39">
        <f t="shared" si="84"/>
        <v>0.33776930457503557</v>
      </c>
      <c r="FS113" s="39">
        <f t="shared" si="84"/>
        <v>0.33114928206466299</v>
      </c>
      <c r="FT113" s="39">
        <f t="shared" si="84"/>
        <v>0.32983043833248304</v>
      </c>
      <c r="FU113" s="39">
        <f t="shared" si="84"/>
        <v>0.32517051820824727</v>
      </c>
      <c r="FV113" s="39">
        <f t="shared" si="84"/>
        <v>0.32877140167417795</v>
      </c>
      <c r="FW113" s="39">
        <f t="shared" si="84"/>
        <v>0.99999999999999989</v>
      </c>
      <c r="FX113" s="39">
        <f t="shared" si="84"/>
        <v>0.32892790612438588</v>
      </c>
      <c r="FY113" s="39">
        <f t="shared" si="84"/>
        <v>0.33532444224689961</v>
      </c>
      <c r="FZ113" s="39">
        <f t="shared" si="57"/>
        <v>0.35572441750928652</v>
      </c>
      <c r="GA113" s="39">
        <f t="shared" si="55"/>
        <v>0.37547987141671979</v>
      </c>
      <c r="GB113" s="39">
        <f t="shared" si="55"/>
        <v>0.40128318748167935</v>
      </c>
      <c r="GC113" s="39">
        <f t="shared" si="55"/>
        <v>0.43316448698799703</v>
      </c>
      <c r="GD113" s="39">
        <f t="shared" si="55"/>
        <v>0.45652189573533947</v>
      </c>
      <c r="GE113" s="39">
        <f t="shared" si="55"/>
        <v>0.47942483437717809</v>
      </c>
      <c r="GF113" s="39">
        <f t="shared" si="81"/>
        <v>0.50436507793973273</v>
      </c>
      <c r="GG113" s="39">
        <f t="shared" si="81"/>
        <v>0.53270770180911575</v>
      </c>
      <c r="GH113" s="39">
        <f t="shared" si="81"/>
        <v>0.55595280111551748</v>
      </c>
      <c r="GI113" s="39">
        <f t="shared" si="81"/>
        <v>0.99999999999999989</v>
      </c>
      <c r="GJ113" s="124">
        <f t="shared" si="72"/>
        <v>12750000000</v>
      </c>
      <c r="GK113" s="124">
        <f t="shared" si="86"/>
        <v>-9.6432746655328714E-16</v>
      </c>
      <c r="GL113" s="124">
        <f t="shared" si="86"/>
        <v>-5.8810448717539678</v>
      </c>
      <c r="GM113" s="124">
        <f t="shared" si="86"/>
        <v>-6.433122427892406</v>
      </c>
      <c r="GN113" s="124">
        <f t="shared" si="86"/>
        <v>-7.304588984955231</v>
      </c>
      <c r="GO113" s="124">
        <f t="shared" si="86"/>
        <v>-7.7151850119101431</v>
      </c>
      <c r="GP113" s="124">
        <f t="shared" si="86"/>
        <v>-8.3395715564996316</v>
      </c>
      <c r="GQ113" s="124">
        <f t="shared" si="86"/>
        <v>-8.9965358507193578</v>
      </c>
      <c r="GR113" s="124">
        <f t="shared" si="85"/>
        <v>-9.4275964060992941</v>
      </c>
      <c r="GS113" s="124">
        <f t="shared" si="85"/>
        <v>-9.5995236434270623</v>
      </c>
      <c r="GT113" s="124">
        <f t="shared" si="85"/>
        <v>-9.6341853613465904</v>
      </c>
      <c r="GU113" s="124">
        <f t="shared" si="85"/>
        <v>-9.757776737567303</v>
      </c>
      <c r="GV113" s="124">
        <f t="shared" si="85"/>
        <v>-9.6621193357336761</v>
      </c>
      <c r="GW113" s="124">
        <f t="shared" si="85"/>
        <v>-9.6432746655328714E-16</v>
      </c>
      <c r="GX113" s="124">
        <f t="shared" si="85"/>
        <v>-9.6579855913556258</v>
      </c>
      <c r="GY113" s="124">
        <f t="shared" si="85"/>
        <v>-9.4906957822396567</v>
      </c>
      <c r="GZ113" s="124">
        <f t="shared" si="82"/>
        <v>-8.9777264620653732</v>
      </c>
      <c r="HA113" s="124">
        <f t="shared" si="47"/>
        <v>-8.5082667906106195</v>
      </c>
      <c r="HB113" s="124">
        <f t="shared" si="47"/>
        <v>-7.9309807094791314</v>
      </c>
      <c r="HC113" s="124">
        <f t="shared" si="47"/>
        <v>-7.2669431248384715</v>
      </c>
      <c r="HD113" s="124">
        <f t="shared" si="47"/>
        <v>-6.8107677593519753</v>
      </c>
      <c r="HE113" s="124">
        <f t="shared" si="47"/>
        <v>-6.3855894622166574</v>
      </c>
      <c r="HF113" s="124">
        <f t="shared" si="47"/>
        <v>-5.9450998290972299</v>
      </c>
      <c r="HG113" s="124">
        <f t="shared" si="87"/>
        <v>-5.4702204840886584</v>
      </c>
      <c r="HH113" s="124">
        <f t="shared" si="87"/>
        <v>-5.0992415455235829</v>
      </c>
      <c r="HI113" s="124">
        <f t="shared" si="87"/>
        <v>-9.6432746655328714E-16</v>
      </c>
    </row>
    <row r="114" spans="1:217" s="39" customFormat="1">
      <c r="A114" s="20"/>
      <c r="B114" s="184"/>
      <c r="C114" s="40">
        <v>12.8</v>
      </c>
      <c r="D114" s="41"/>
      <c r="E114" s="42">
        <v>6.3979999999999997</v>
      </c>
      <c r="F114" s="42">
        <v>6.577</v>
      </c>
      <c r="G114" s="42">
        <v>6.8040000000000003</v>
      </c>
      <c r="H114" s="42">
        <v>6.9290000000000003</v>
      </c>
      <c r="I114" s="42">
        <v>7.09</v>
      </c>
      <c r="J114" s="42">
        <v>7.2649999999999997</v>
      </c>
      <c r="K114" s="42">
        <v>7.3780000000000001</v>
      </c>
      <c r="L114" s="42">
        <v>7.4589999999999996</v>
      </c>
      <c r="M114" s="42">
        <v>7.5149999999999997</v>
      </c>
      <c r="N114" s="42">
        <v>7.6029999999999998</v>
      </c>
      <c r="O114" s="43">
        <v>7.6210000000000004</v>
      </c>
      <c r="P114" s="20"/>
      <c r="Q114" s="41">
        <v>7.6219999999999999</v>
      </c>
      <c r="R114" s="42">
        <v>7.5510000000000002</v>
      </c>
      <c r="S114" s="42">
        <v>7.3479999999999999</v>
      </c>
      <c r="T114" s="42">
        <v>7.181</v>
      </c>
      <c r="U114" s="42">
        <v>6.9909999999999997</v>
      </c>
      <c r="V114" s="42">
        <v>6.7859999999999996</v>
      </c>
      <c r="W114" s="42">
        <v>6.6390000000000002</v>
      </c>
      <c r="X114" s="42">
        <v>6.5010000000000003</v>
      </c>
      <c r="Y114" s="42">
        <v>6.3449999999999998</v>
      </c>
      <c r="Z114" s="42">
        <v>6.1879999999999997</v>
      </c>
      <c r="AA114" s="42">
        <v>6.0810000000000004</v>
      </c>
      <c r="AB114" s="43"/>
      <c r="AD114" s="20"/>
      <c r="AE114" s="184"/>
      <c r="AF114" s="40">
        <v>12.8</v>
      </c>
      <c r="AG114" s="41"/>
      <c r="AH114" s="42">
        <v>3.3290000000000002</v>
      </c>
      <c r="AI114" s="42">
        <v>3.6589999999999998</v>
      </c>
      <c r="AJ114" s="42">
        <v>4.1920000000000002</v>
      </c>
      <c r="AK114" s="42">
        <v>4.4290000000000003</v>
      </c>
      <c r="AL114" s="42">
        <v>4.7919999999999998</v>
      </c>
      <c r="AM114" s="42">
        <v>5.1779999999999999</v>
      </c>
      <c r="AN114" s="42">
        <v>5.43</v>
      </c>
      <c r="AO114" s="42">
        <v>5.5229999999999997</v>
      </c>
      <c r="AP114" s="42">
        <v>5.5330000000000004</v>
      </c>
      <c r="AQ114" s="42">
        <v>5.5890000000000004</v>
      </c>
      <c r="AR114" s="43">
        <v>5.5270000000000001</v>
      </c>
      <c r="AS114" s="20"/>
      <c r="AT114" s="41">
        <v>5.524</v>
      </c>
      <c r="AU114" s="42">
        <v>5.431</v>
      </c>
      <c r="AV114" s="42">
        <v>5.149</v>
      </c>
      <c r="AW114" s="42">
        <v>4.883</v>
      </c>
      <c r="AX114" s="42">
        <v>4.5519999999999996</v>
      </c>
      <c r="AY114" s="42">
        <v>4.1689999999999996</v>
      </c>
      <c r="AZ114" s="42">
        <v>3.9</v>
      </c>
      <c r="BA114" s="42">
        <v>3.653</v>
      </c>
      <c r="BB114" s="42">
        <v>3.391</v>
      </c>
      <c r="BC114" s="42">
        <v>3.0950000000000002</v>
      </c>
      <c r="BD114" s="42">
        <v>2.8530000000000002</v>
      </c>
      <c r="BE114" s="43"/>
      <c r="BH114" s="118" t="str">
        <f t="shared" si="75"/>
        <v>0</v>
      </c>
      <c r="BI114" s="118" t="str">
        <f t="shared" si="75"/>
        <v>6.398+3.329i</v>
      </c>
      <c r="BJ114" s="118" t="str">
        <f t="shared" si="75"/>
        <v>6.577+3.659i</v>
      </c>
      <c r="BK114" s="118" t="str">
        <f t="shared" si="75"/>
        <v>6.804+4.192i</v>
      </c>
      <c r="BL114" s="118" t="str">
        <f t="shared" si="75"/>
        <v>6.929+4.429i</v>
      </c>
      <c r="BM114" s="118" t="str">
        <f t="shared" si="74"/>
        <v>7.09+4.792i</v>
      </c>
      <c r="BN114" s="118" t="str">
        <f t="shared" si="74"/>
        <v>7.265+5.178i</v>
      </c>
      <c r="BO114" s="118" t="str">
        <f t="shared" si="74"/>
        <v>7.378+5.43i</v>
      </c>
      <c r="BP114" s="118" t="str">
        <f t="shared" si="74"/>
        <v>7.459+5.523i</v>
      </c>
      <c r="BQ114" s="118" t="str">
        <f t="shared" si="74"/>
        <v>7.515+5.533i</v>
      </c>
      <c r="BR114" s="118" t="str">
        <f t="shared" si="74"/>
        <v>7.603+5.589i</v>
      </c>
      <c r="BS114" s="118" t="str">
        <f t="shared" si="74"/>
        <v>7.621+5.527i</v>
      </c>
      <c r="BT114" s="118" t="str">
        <f t="shared" si="76"/>
        <v>0</v>
      </c>
      <c r="BU114" s="118" t="str">
        <f t="shared" si="76"/>
        <v>7.622+5.524i</v>
      </c>
      <c r="BV114" s="118" t="str">
        <f t="shared" si="76"/>
        <v>7.551+5.431i</v>
      </c>
      <c r="BW114" s="118" t="str">
        <f t="shared" si="76"/>
        <v>7.348+5.149i</v>
      </c>
      <c r="BX114" s="118" t="str">
        <f t="shared" si="76"/>
        <v>7.181+4.883i</v>
      </c>
      <c r="BY114" s="118" t="str">
        <f t="shared" si="76"/>
        <v>6.991+4.552i</v>
      </c>
      <c r="BZ114" s="118" t="str">
        <f t="shared" si="46"/>
        <v>6.786+4.169i</v>
      </c>
      <c r="CA114" s="118" t="str">
        <f t="shared" si="46"/>
        <v>6.639+3.9i</v>
      </c>
      <c r="CB114" s="118" t="str">
        <f t="shared" si="46"/>
        <v>6.501+3.653i</v>
      </c>
      <c r="CC114" s="118" t="str">
        <f t="shared" si="46"/>
        <v>6.345+3.391i</v>
      </c>
      <c r="CD114" s="118" t="str">
        <f t="shared" si="46"/>
        <v>6.188+3.095i</v>
      </c>
      <c r="CE114" s="118" t="str">
        <f t="shared" si="46"/>
        <v>6.081+2.853i</v>
      </c>
      <c r="CF114" s="118" t="str">
        <f t="shared" si="46"/>
        <v>0</v>
      </c>
      <c r="CG114" s="118" t="str">
        <f t="shared" si="46"/>
        <v>0</v>
      </c>
      <c r="CH114" s="39">
        <f t="shared" si="69"/>
        <v>12800000000</v>
      </c>
      <c r="CI114" s="121">
        <f t="shared" si="70"/>
        <v>1.4045699350010601</v>
      </c>
      <c r="CJ114" s="121" t="str">
        <f t="shared" si="83"/>
        <v>0</v>
      </c>
      <c r="CK114" s="121" t="str">
        <f t="shared" si="83"/>
        <v>8.98643844413678+4.67581331361853i</v>
      </c>
      <c r="CL114" s="121" t="str">
        <f t="shared" si="83"/>
        <v>9.23785646250197+5.13932139216888i</v>
      </c>
      <c r="CM114" s="121" t="str">
        <f t="shared" si="83"/>
        <v>9.55669383774721+5.88795716752444i</v>
      </c>
      <c r="CN114" s="121" t="str">
        <f t="shared" si="83"/>
        <v>9.73226507962235+6.2208402421197i</v>
      </c>
      <c r="CO114" s="121" t="str">
        <f t="shared" si="83"/>
        <v>9.95840083915752+6.73069912852508i</v>
      </c>
      <c r="CP114" s="121" t="str">
        <f t="shared" si="83"/>
        <v>10.2042005777827+7.27286312343549i</v>
      </c>
      <c r="CQ114" s="121" t="str">
        <f t="shared" si="83"/>
        <v>10.3629169804378+7.62681474705576i</v>
      </c>
      <c r="CR114" s="121" t="str">
        <f t="shared" si="83"/>
        <v>10.4766871451729+7.75743975101085i</v>
      </c>
      <c r="CS114" s="121" t="str">
        <f t="shared" si="83"/>
        <v>10.555343061533+7.77148545036087i</v>
      </c>
      <c r="CT114" s="121" t="str">
        <f t="shared" si="83"/>
        <v>10.6789452158131+7.85014136672093i</v>
      </c>
      <c r="CU114" s="121" t="str">
        <f t="shared" si="83"/>
        <v>10.7042274746431+7.76305803075086i</v>
      </c>
      <c r="CV114" s="121" t="str">
        <f t="shared" si="83"/>
        <v>0</v>
      </c>
      <c r="CW114" s="121" t="str">
        <f t="shared" si="83"/>
        <v>10.7056320445781+7.75884432094586i</v>
      </c>
      <c r="CX114" s="121" t="str">
        <f t="shared" si="83"/>
        <v>10.605907579193+7.62821931699076i</v>
      </c>
      <c r="CY114" s="121" t="str">
        <f t="shared" si="56"/>
        <v>10.3207798823878+7.23213059532046i</v>
      </c>
      <c r="CZ114" s="121" t="str">
        <f t="shared" si="52"/>
        <v>10.0862167032426+6.85851499261018i</v>
      </c>
      <c r="DA114" s="121" t="str">
        <f t="shared" si="52"/>
        <v>9.81934841559241+6.39360234412483i</v>
      </c>
      <c r="DB114" s="121" t="str">
        <f t="shared" si="52"/>
        <v>9.53141157891719+5.85565205901942i</v>
      </c>
      <c r="DC114" s="121" t="str">
        <f t="shared" si="52"/>
        <v>9.32493979847204+5.47782274650413i</v>
      </c>
      <c r="DD114" s="121" t="str">
        <f t="shared" si="52"/>
        <v>9.13110914744189+5.13089397255887i</v>
      </c>
      <c r="DE114" s="121" t="str">
        <f t="shared" si="77"/>
        <v>8.91199623758173+4.76289664958859i</v>
      </c>
      <c r="DF114" s="121" t="str">
        <f t="shared" si="77"/>
        <v>8.69147875778656+4.34714394882828i</v>
      </c>
      <c r="DG114" s="121" t="str">
        <f t="shared" si="77"/>
        <v>8.54118977474145+4.00723802455803i</v>
      </c>
      <c r="DH114" s="121" t="str">
        <f t="shared" si="77"/>
        <v>0</v>
      </c>
      <c r="DI114" s="121"/>
      <c r="DK114" s="39">
        <f t="shared" si="78"/>
        <v>0</v>
      </c>
      <c r="DL114" s="39">
        <f t="shared" si="78"/>
        <v>8.9864384441367804</v>
      </c>
      <c r="DM114" s="39">
        <f t="shared" si="78"/>
        <v>9.2378564625019699</v>
      </c>
      <c r="DN114" s="39">
        <f t="shared" si="78"/>
        <v>9.5566938377472095</v>
      </c>
      <c r="DO114" s="39">
        <f t="shared" si="78"/>
        <v>9.7322650796223495</v>
      </c>
      <c r="DP114" s="39">
        <f t="shared" si="78"/>
        <v>9.9584008391575196</v>
      </c>
      <c r="DQ114" s="39">
        <f t="shared" si="78"/>
        <v>10.2042005777827</v>
      </c>
      <c r="DR114" s="39">
        <f t="shared" si="78"/>
        <v>10.362916980437801</v>
      </c>
      <c r="DS114" s="39">
        <f t="shared" si="78"/>
        <v>10.4766871451729</v>
      </c>
      <c r="DT114" s="39">
        <f t="shared" si="78"/>
        <v>10.555343061533</v>
      </c>
      <c r="DU114" s="39">
        <f t="shared" si="78"/>
        <v>10.6789452158131</v>
      </c>
      <c r="DV114" s="39">
        <f t="shared" si="78"/>
        <v>10.704227474643099</v>
      </c>
      <c r="DW114" s="39">
        <f t="shared" si="78"/>
        <v>0</v>
      </c>
      <c r="DX114" s="39">
        <f t="shared" si="78"/>
        <v>10.705632044578101</v>
      </c>
      <c r="DY114" s="39">
        <f t="shared" si="78"/>
        <v>10.605907579193</v>
      </c>
      <c r="DZ114" s="39">
        <f t="shared" si="65"/>
        <v>10.3207798823878</v>
      </c>
      <c r="EA114" s="39">
        <f t="shared" si="53"/>
        <v>10.0862167032426</v>
      </c>
      <c r="EB114" s="39">
        <f t="shared" si="53"/>
        <v>9.81934841559241</v>
      </c>
      <c r="EC114" s="39">
        <f t="shared" si="53"/>
        <v>9.53141157891719</v>
      </c>
      <c r="ED114" s="39">
        <f t="shared" si="53"/>
        <v>9.3249397984720392</v>
      </c>
      <c r="EE114" s="39">
        <f t="shared" si="53"/>
        <v>9.1311091474418902</v>
      </c>
      <c r="EF114" s="39">
        <f t="shared" si="79"/>
        <v>8.9119962375817305</v>
      </c>
      <c r="EG114" s="39">
        <f t="shared" si="79"/>
        <v>8.6914787577865606</v>
      </c>
      <c r="EH114" s="39">
        <f t="shared" si="79"/>
        <v>8.5411897747414507</v>
      </c>
      <c r="EI114" s="39">
        <f t="shared" si="79"/>
        <v>0</v>
      </c>
      <c r="EK114" s="39">
        <f t="shared" si="73"/>
        <v>0</v>
      </c>
      <c r="EL114" s="39">
        <f t="shared" si="73"/>
        <v>4.67581331361853</v>
      </c>
      <c r="EM114" s="39">
        <f t="shared" si="73"/>
        <v>5.1393213921688803</v>
      </c>
      <c r="EN114" s="39">
        <f t="shared" si="73"/>
        <v>5.8879571675244398</v>
      </c>
      <c r="EO114" s="39">
        <f t="shared" si="73"/>
        <v>6.2208402421197002</v>
      </c>
      <c r="EP114" s="39">
        <f t="shared" si="73"/>
        <v>6.7306991285250799</v>
      </c>
      <c r="EQ114" s="39">
        <f t="shared" si="73"/>
        <v>7.2728631234354904</v>
      </c>
      <c r="ER114" s="39">
        <f t="shared" si="73"/>
        <v>7.6268147470557599</v>
      </c>
      <c r="ES114" s="39">
        <f t="shared" si="73"/>
        <v>7.7574397510108497</v>
      </c>
      <c r="ET114" s="39">
        <f t="shared" si="88"/>
        <v>7.7714854503608697</v>
      </c>
      <c r="EU114" s="39">
        <f t="shared" si="88"/>
        <v>7.8501413667209299</v>
      </c>
      <c r="EV114" s="39">
        <f t="shared" si="88"/>
        <v>7.7630580307508597</v>
      </c>
      <c r="EW114" s="39">
        <f t="shared" si="88"/>
        <v>0</v>
      </c>
      <c r="EX114" s="39">
        <f t="shared" si="88"/>
        <v>7.75884432094586</v>
      </c>
      <c r="EY114" s="39">
        <f t="shared" si="61"/>
        <v>7.6282193169907604</v>
      </c>
      <c r="EZ114" s="39">
        <f t="shared" si="61"/>
        <v>7.2321305953204602</v>
      </c>
      <c r="FA114" s="39">
        <f t="shared" si="61"/>
        <v>6.8585149926101803</v>
      </c>
      <c r="FB114" s="39">
        <f t="shared" si="54"/>
        <v>6.3936023441248304</v>
      </c>
      <c r="FC114" s="39">
        <f t="shared" si="54"/>
        <v>5.8556520590194197</v>
      </c>
      <c r="FD114" s="39">
        <f t="shared" si="54"/>
        <v>5.4778227465041303</v>
      </c>
      <c r="FE114" s="39">
        <f t="shared" si="54"/>
        <v>5.1308939725588703</v>
      </c>
      <c r="FF114" s="39">
        <f t="shared" si="80"/>
        <v>4.7628966495885896</v>
      </c>
      <c r="FG114" s="39">
        <f t="shared" si="80"/>
        <v>4.3471439488282799</v>
      </c>
      <c r="FH114" s="39">
        <f t="shared" si="80"/>
        <v>4.0072380245580304</v>
      </c>
      <c r="FI114" s="39">
        <f t="shared" si="80"/>
        <v>0</v>
      </c>
      <c r="FK114" s="39">
        <f t="shared" si="84"/>
        <v>0.99999999999999989</v>
      </c>
      <c r="FL114" s="39">
        <f t="shared" si="84"/>
        <v>0.51056780292518666</v>
      </c>
      <c r="FM114" s="39">
        <f t="shared" si="84"/>
        <v>0.47968032939404204</v>
      </c>
      <c r="FN114" s="39">
        <f t="shared" si="84"/>
        <v>0.43374661647866963</v>
      </c>
      <c r="FO114" s="39">
        <f t="shared" si="84"/>
        <v>0.41394857256502021</v>
      </c>
      <c r="FP114" s="39">
        <f t="shared" si="84"/>
        <v>0.38574078286580143</v>
      </c>
      <c r="FQ114" s="39">
        <f t="shared" si="84"/>
        <v>0.35769555013209331</v>
      </c>
      <c r="FR114" s="39">
        <f t="shared" si="84"/>
        <v>0.34053623438323521</v>
      </c>
      <c r="FS114" s="39">
        <f t="shared" si="84"/>
        <v>0.33382422596166395</v>
      </c>
      <c r="FT114" s="39">
        <f t="shared" si="84"/>
        <v>0.33238946005946951</v>
      </c>
      <c r="FU114" s="39">
        <f t="shared" si="84"/>
        <v>0.32784797028219936</v>
      </c>
      <c r="FV114" s="39">
        <f t="shared" si="84"/>
        <v>0.33111911692881935</v>
      </c>
      <c r="FW114" s="39">
        <f t="shared" si="84"/>
        <v>0.99999999999999989</v>
      </c>
      <c r="FX114" s="39">
        <f t="shared" si="84"/>
        <v>0.33127624231038594</v>
      </c>
      <c r="FY114" s="39">
        <f t="shared" si="84"/>
        <v>0.3377721264557042</v>
      </c>
      <c r="FZ114" s="39">
        <f t="shared" si="57"/>
        <v>0.35811852589123194</v>
      </c>
      <c r="GA114" s="39">
        <f t="shared" si="55"/>
        <v>0.37804983893218475</v>
      </c>
      <c r="GB114" s="39">
        <f t="shared" si="55"/>
        <v>0.40404331413241107</v>
      </c>
      <c r="GC114" s="39">
        <f t="shared" si="55"/>
        <v>0.43583465786976555</v>
      </c>
      <c r="GD114" s="39">
        <f t="shared" si="55"/>
        <v>0.45943780008102542</v>
      </c>
      <c r="GE114" s="39">
        <f t="shared" si="55"/>
        <v>0.4819923876580508</v>
      </c>
      <c r="GF114" s="39">
        <f t="shared" si="81"/>
        <v>0.50691872271871952</v>
      </c>
      <c r="GG114" s="39">
        <f t="shared" si="81"/>
        <v>0.53534076883733628</v>
      </c>
      <c r="GH114" s="39">
        <f t="shared" si="81"/>
        <v>0.55834447998944026</v>
      </c>
      <c r="GI114" s="39">
        <f t="shared" si="81"/>
        <v>0.99999999999999989</v>
      </c>
      <c r="GJ114" s="124">
        <f t="shared" si="72"/>
        <v>12800000000</v>
      </c>
      <c r="GK114" s="124">
        <f t="shared" si="86"/>
        <v>-9.6432746655328714E-16</v>
      </c>
      <c r="GL114" s="124">
        <f t="shared" si="86"/>
        <v>-5.8389315169498666</v>
      </c>
      <c r="GM114" s="124">
        <f t="shared" si="86"/>
        <v>-6.3809618120780147</v>
      </c>
      <c r="GN114" s="124">
        <f t="shared" si="86"/>
        <v>-7.2552779996582615</v>
      </c>
      <c r="GO114" s="124">
        <f t="shared" si="86"/>
        <v>-7.6610722132612397</v>
      </c>
      <c r="GP114" s="124">
        <f t="shared" si="86"/>
        <v>-8.2740888489564526</v>
      </c>
      <c r="GQ114" s="124">
        <f t="shared" si="86"/>
        <v>-8.9297292521001665</v>
      </c>
      <c r="GR114" s="124">
        <f t="shared" si="85"/>
        <v>-9.3567334133230258</v>
      </c>
      <c r="GS114" s="124">
        <f t="shared" si="85"/>
        <v>-9.5296429864671914</v>
      </c>
      <c r="GT114" s="124">
        <f t="shared" si="85"/>
        <v>-9.5670551195747535</v>
      </c>
      <c r="GU114" s="124">
        <f t="shared" si="85"/>
        <v>-9.6865500144174774</v>
      </c>
      <c r="GV114" s="124">
        <f t="shared" si="85"/>
        <v>-9.6003148967661449</v>
      </c>
      <c r="GW114" s="124">
        <f t="shared" si="85"/>
        <v>-9.6432746655328714E-16</v>
      </c>
      <c r="GX114" s="124">
        <f t="shared" si="85"/>
        <v>-9.5961941742091774</v>
      </c>
      <c r="GY114" s="124">
        <f t="shared" si="85"/>
        <v>-9.4275238404713892</v>
      </c>
      <c r="GZ114" s="124">
        <f t="shared" si="82"/>
        <v>-8.9194642368842949</v>
      </c>
      <c r="HA114" s="124">
        <f t="shared" si="47"/>
        <v>-8.4490188526504113</v>
      </c>
      <c r="HB114" s="124">
        <f t="shared" si="47"/>
        <v>-7.8714415056904681</v>
      </c>
      <c r="HC114" s="124">
        <f t="shared" si="47"/>
        <v>-7.2135647464526187</v>
      </c>
      <c r="HD114" s="124">
        <f t="shared" si="47"/>
        <v>-6.7554655249504183</v>
      </c>
      <c r="HE114" s="124">
        <f t="shared" si="47"/>
        <v>-6.3391964146507842</v>
      </c>
      <c r="HF114" s="124">
        <f t="shared" si="47"/>
        <v>-5.9012333618304691</v>
      </c>
      <c r="HG114" s="124">
        <f t="shared" si="87"/>
        <v>-5.4273936338488635</v>
      </c>
      <c r="HH114" s="124">
        <f t="shared" si="87"/>
        <v>-5.0619554621747618</v>
      </c>
      <c r="HI114" s="124">
        <f t="shared" si="87"/>
        <v>-9.6432746655328714E-16</v>
      </c>
    </row>
    <row r="115" spans="1:217" s="39" customFormat="1">
      <c r="A115" s="20"/>
      <c r="B115" s="184"/>
      <c r="C115" s="40">
        <v>12.85</v>
      </c>
      <c r="D115" s="41"/>
      <c r="E115" s="42">
        <v>6.3929999999999998</v>
      </c>
      <c r="F115" s="42">
        <v>6.5730000000000004</v>
      </c>
      <c r="G115" s="42">
        <v>6.8040000000000003</v>
      </c>
      <c r="H115" s="42">
        <v>6.9249999999999998</v>
      </c>
      <c r="I115" s="42">
        <v>7.0860000000000003</v>
      </c>
      <c r="J115" s="42">
        <v>7.266</v>
      </c>
      <c r="K115" s="42">
        <v>7.3710000000000004</v>
      </c>
      <c r="L115" s="42">
        <v>7.4489999999999998</v>
      </c>
      <c r="M115" s="42">
        <v>7.5119999999999996</v>
      </c>
      <c r="N115" s="42">
        <v>7.601</v>
      </c>
      <c r="O115" s="43">
        <v>7.6120000000000001</v>
      </c>
      <c r="P115" s="20"/>
      <c r="Q115" s="41">
        <v>7.6130000000000004</v>
      </c>
      <c r="R115" s="42">
        <v>7.548</v>
      </c>
      <c r="S115" s="42">
        <v>7.3490000000000002</v>
      </c>
      <c r="T115" s="42">
        <v>7.1740000000000004</v>
      </c>
      <c r="U115" s="42">
        <v>6.9889999999999999</v>
      </c>
      <c r="V115" s="42">
        <v>6.7839999999999998</v>
      </c>
      <c r="W115" s="42">
        <v>6.64</v>
      </c>
      <c r="X115" s="42">
        <v>6.5019999999999998</v>
      </c>
      <c r="Y115" s="42">
        <v>6.35</v>
      </c>
      <c r="Z115" s="42">
        <v>6.1849999999999996</v>
      </c>
      <c r="AA115" s="42">
        <v>6.08</v>
      </c>
      <c r="AB115" s="43"/>
      <c r="AD115" s="20"/>
      <c r="AE115" s="184"/>
      <c r="AF115" s="40">
        <v>12.85</v>
      </c>
      <c r="AG115" s="41"/>
      <c r="AH115" s="42">
        <v>3.3170000000000002</v>
      </c>
      <c r="AI115" s="42">
        <v>3.6469999999999998</v>
      </c>
      <c r="AJ115" s="42">
        <v>4.1769999999999996</v>
      </c>
      <c r="AK115" s="42">
        <v>4.41</v>
      </c>
      <c r="AL115" s="42">
        <v>4.78</v>
      </c>
      <c r="AM115" s="42">
        <v>5.1719999999999997</v>
      </c>
      <c r="AN115" s="42">
        <v>5.4180000000000001</v>
      </c>
      <c r="AO115" s="42">
        <v>5.5019999999999998</v>
      </c>
      <c r="AP115" s="42">
        <v>5.524</v>
      </c>
      <c r="AQ115" s="42">
        <v>5.5860000000000003</v>
      </c>
      <c r="AR115" s="43">
        <v>5.5209999999999999</v>
      </c>
      <c r="AS115" s="20"/>
      <c r="AT115" s="41">
        <v>5.5190000000000001</v>
      </c>
      <c r="AU115" s="42">
        <v>5.4269999999999996</v>
      </c>
      <c r="AV115" s="42">
        <v>5.1429999999999998</v>
      </c>
      <c r="AW115" s="42">
        <v>4.8719999999999999</v>
      </c>
      <c r="AX115" s="42">
        <v>4.54</v>
      </c>
      <c r="AY115" s="42">
        <v>4.16</v>
      </c>
      <c r="AZ115" s="42">
        <v>3.8940000000000001</v>
      </c>
      <c r="BA115" s="42">
        <v>3.6440000000000001</v>
      </c>
      <c r="BB115" s="42">
        <v>3.3780000000000001</v>
      </c>
      <c r="BC115" s="42">
        <v>3.0840000000000001</v>
      </c>
      <c r="BD115" s="42">
        <v>2.843</v>
      </c>
      <c r="BE115" s="43"/>
      <c r="BH115" s="118" t="str">
        <f t="shared" si="75"/>
        <v>0</v>
      </c>
      <c r="BI115" s="118" t="str">
        <f t="shared" si="75"/>
        <v>6.393+3.317i</v>
      </c>
      <c r="BJ115" s="118" t="str">
        <f t="shared" si="75"/>
        <v>6.573+3.647i</v>
      </c>
      <c r="BK115" s="118" t="str">
        <f t="shared" si="75"/>
        <v>6.804+4.177i</v>
      </c>
      <c r="BL115" s="118" t="str">
        <f t="shared" si="75"/>
        <v>6.925+4.41i</v>
      </c>
      <c r="BM115" s="118" t="str">
        <f t="shared" si="74"/>
        <v>7.086+4.78i</v>
      </c>
      <c r="BN115" s="118" t="str">
        <f t="shared" si="74"/>
        <v>7.266+5.172i</v>
      </c>
      <c r="BO115" s="118" t="str">
        <f t="shared" si="74"/>
        <v>7.371+5.418i</v>
      </c>
      <c r="BP115" s="118" t="str">
        <f t="shared" si="74"/>
        <v>7.449+5.502i</v>
      </c>
      <c r="BQ115" s="118" t="str">
        <f t="shared" si="74"/>
        <v>7.512+5.524i</v>
      </c>
      <c r="BR115" s="118" t="str">
        <f t="shared" si="74"/>
        <v>7.601+5.586i</v>
      </c>
      <c r="BS115" s="118" t="str">
        <f t="shared" si="74"/>
        <v>7.612+5.521i</v>
      </c>
      <c r="BT115" s="118" t="str">
        <f t="shared" si="76"/>
        <v>0</v>
      </c>
      <c r="BU115" s="118" t="str">
        <f t="shared" si="76"/>
        <v>7.613+5.519i</v>
      </c>
      <c r="BV115" s="118" t="str">
        <f t="shared" si="76"/>
        <v>7.548+5.427i</v>
      </c>
      <c r="BW115" s="118" t="str">
        <f t="shared" si="76"/>
        <v>7.349+5.143i</v>
      </c>
      <c r="BX115" s="118" t="str">
        <f t="shared" si="76"/>
        <v>7.174+4.872i</v>
      </c>
      <c r="BY115" s="118" t="str">
        <f t="shared" si="76"/>
        <v>6.989+4.54i</v>
      </c>
      <c r="BZ115" s="118" t="str">
        <f t="shared" si="46"/>
        <v>6.784+4.16i</v>
      </c>
      <c r="CA115" s="118" t="str">
        <f t="shared" si="46"/>
        <v>6.64+3.894i</v>
      </c>
      <c r="CB115" s="118" t="str">
        <f t="shared" si="46"/>
        <v>6.502+3.644i</v>
      </c>
      <c r="CC115" s="118" t="str">
        <f t="shared" si="46"/>
        <v>6.35+3.378i</v>
      </c>
      <c r="CD115" s="118" t="str">
        <f t="shared" si="46"/>
        <v>6.185+3.084i</v>
      </c>
      <c r="CE115" s="118" t="str">
        <f t="shared" si="46"/>
        <v>6.08+2.843i</v>
      </c>
      <c r="CF115" s="118" t="str">
        <f t="shared" si="46"/>
        <v>0</v>
      </c>
      <c r="CG115" s="118" t="str">
        <f t="shared" si="46"/>
        <v>0</v>
      </c>
      <c r="CH115" s="39">
        <f t="shared" si="69"/>
        <v>12850000000</v>
      </c>
      <c r="CI115" s="121">
        <f t="shared" si="70"/>
        <v>1.3991046823356863</v>
      </c>
      <c r="CJ115" s="121" t="str">
        <f t="shared" si="83"/>
        <v>0</v>
      </c>
      <c r="CK115" s="121" t="str">
        <f t="shared" si="83"/>
        <v>8.94447623417204+4.64083023130747i</v>
      </c>
      <c r="CL115" s="121" t="str">
        <f t="shared" si="83"/>
        <v>9.19631507699247+5.10253477647825i</v>
      </c>
      <c r="CM115" s="121" t="str">
        <f t="shared" si="83"/>
        <v>9.51950825861201+5.84406025811616i</v>
      </c>
      <c r="CN115" s="121" t="str">
        <f t="shared" si="83"/>
        <v>9.68879992517463+6.17005164910038i</v>
      </c>
      <c r="CO115" s="121" t="str">
        <f t="shared" si="83"/>
        <v>9.91405577903067+6.68772038156458i</v>
      </c>
      <c r="CP115" s="121" t="str">
        <f t="shared" si="83"/>
        <v>10.1658946218511+7.23616941704017i</v>
      </c>
      <c r="CQ115" s="121" t="str">
        <f t="shared" si="83"/>
        <v>10.3128006134963+7.58034916889475i</v>
      </c>
      <c r="CR115" s="121" t="str">
        <f t="shared" si="83"/>
        <v>10.4219307787185+7.69787396221095i</v>
      </c>
      <c r="CS115" s="121" t="str">
        <f t="shared" si="83"/>
        <v>10.5100743737057+7.72865426522233i</v>
      </c>
      <c r="CT115" s="121" t="str">
        <f t="shared" si="83"/>
        <v>10.6345946904336+7.81539875552714i</v>
      </c>
      <c r="CU115" s="121" t="str">
        <f t="shared" si="83"/>
        <v>10.6499848419392+7.72445695117532i</v>
      </c>
      <c r="CV115" s="121" t="str">
        <f t="shared" si="83"/>
        <v>0</v>
      </c>
      <c r="CW115" s="121" t="str">
        <f t="shared" si="83"/>
        <v>10.6513839466216+7.72165874181065i</v>
      </c>
      <c r="CX115" s="121" t="str">
        <f t="shared" si="83"/>
        <v>10.5604421422698+7.59294111103577i</v>
      </c>
      <c r="CY115" s="121" t="str">
        <f t="shared" si="56"/>
        <v>10.282020310485+7.19559538125243i</v>
      </c>
      <c r="CZ115" s="121" t="str">
        <f t="shared" si="52"/>
        <v>10.0371769910762+6.81643801233946i</v>
      </c>
      <c r="DA115" s="121" t="str">
        <f t="shared" si="52"/>
        <v>9.77834262484411+6.35193525780402i</v>
      </c>
      <c r="DB115" s="121" t="str">
        <f t="shared" si="52"/>
        <v>9.4915261649653+5.82027547851646i</v>
      </c>
      <c r="DC115" s="121" t="str">
        <f t="shared" si="52"/>
        <v>9.29005509070896+5.44811363301516i</v>
      </c>
      <c r="DD115" s="121" t="str">
        <f t="shared" si="52"/>
        <v>9.09697864454663+5.09833746243124i</v>
      </c>
      <c r="DE115" s="121" t="str">
        <f t="shared" si="77"/>
        <v>8.88431473283161+4.72617561692995i</v>
      </c>
      <c r="DF115" s="121" t="str">
        <f t="shared" si="77"/>
        <v>8.65346246024622+4.31483884032326i</v>
      </c>
      <c r="DG115" s="121" t="str">
        <f t="shared" si="77"/>
        <v>8.50655646860097+3.97765461188036i</v>
      </c>
      <c r="DH115" s="121" t="str">
        <f t="shared" si="77"/>
        <v>0</v>
      </c>
      <c r="DI115" s="121"/>
      <c r="DK115" s="39">
        <f t="shared" ref="DK115:DZ131" si="89">IMREAL(CJ115)</f>
        <v>0</v>
      </c>
      <c r="DL115" s="39">
        <f t="shared" si="89"/>
        <v>8.9444762341720399</v>
      </c>
      <c r="DM115" s="39">
        <f t="shared" si="89"/>
        <v>9.1963150769924695</v>
      </c>
      <c r="DN115" s="39">
        <f t="shared" si="89"/>
        <v>9.5195082586120101</v>
      </c>
      <c r="DO115" s="39">
        <f t="shared" si="89"/>
        <v>9.6887999251746297</v>
      </c>
      <c r="DP115" s="39">
        <f t="shared" si="89"/>
        <v>9.9140557790306705</v>
      </c>
      <c r="DQ115" s="39">
        <f t="shared" si="89"/>
        <v>10.1658946218511</v>
      </c>
      <c r="DR115" s="39">
        <f t="shared" si="89"/>
        <v>10.3128006134963</v>
      </c>
      <c r="DS115" s="39">
        <f t="shared" si="89"/>
        <v>10.421930778718499</v>
      </c>
      <c r="DT115" s="39">
        <f t="shared" si="89"/>
        <v>10.510074373705701</v>
      </c>
      <c r="DU115" s="39">
        <f t="shared" si="89"/>
        <v>10.6345946904336</v>
      </c>
      <c r="DV115" s="39">
        <f t="shared" si="89"/>
        <v>10.649984841939199</v>
      </c>
      <c r="DW115" s="39">
        <f t="shared" si="89"/>
        <v>0</v>
      </c>
      <c r="DX115" s="39">
        <f t="shared" si="89"/>
        <v>10.6513839466216</v>
      </c>
      <c r="DY115" s="39">
        <f t="shared" si="89"/>
        <v>10.5604421422698</v>
      </c>
      <c r="DZ115" s="39">
        <f t="shared" si="65"/>
        <v>10.282020310485001</v>
      </c>
      <c r="EA115" s="39">
        <f t="shared" si="53"/>
        <v>10.037176991076199</v>
      </c>
      <c r="EB115" s="39">
        <f t="shared" si="53"/>
        <v>9.7783426248441092</v>
      </c>
      <c r="EC115" s="39">
        <f t="shared" si="53"/>
        <v>9.4915261649653004</v>
      </c>
      <c r="ED115" s="39">
        <f t="shared" si="53"/>
        <v>9.2900550907089592</v>
      </c>
      <c r="EE115" s="39">
        <f t="shared" si="53"/>
        <v>9.0969786445466294</v>
      </c>
      <c r="EF115" s="39">
        <f t="shared" si="79"/>
        <v>8.8843147328316103</v>
      </c>
      <c r="EG115" s="39">
        <f t="shared" si="79"/>
        <v>8.6534624602462191</v>
      </c>
      <c r="EH115" s="39">
        <f t="shared" si="79"/>
        <v>8.5065564686009694</v>
      </c>
      <c r="EI115" s="39">
        <f t="shared" si="79"/>
        <v>0</v>
      </c>
      <c r="EK115" s="39">
        <f t="shared" si="73"/>
        <v>0</v>
      </c>
      <c r="EL115" s="39">
        <f t="shared" si="73"/>
        <v>4.6408302313074703</v>
      </c>
      <c r="EM115" s="39">
        <f t="shared" si="73"/>
        <v>5.10253477647825</v>
      </c>
      <c r="EN115" s="39">
        <f t="shared" si="73"/>
        <v>5.8440602581161603</v>
      </c>
      <c r="EO115" s="39">
        <f t="shared" si="73"/>
        <v>6.1700516491003796</v>
      </c>
      <c r="EP115" s="39">
        <f t="shared" si="73"/>
        <v>6.6877203815645796</v>
      </c>
      <c r="EQ115" s="39">
        <f t="shared" si="73"/>
        <v>7.2361694170401698</v>
      </c>
      <c r="ER115" s="39">
        <f t="shared" si="73"/>
        <v>7.5803491688947497</v>
      </c>
      <c r="ES115" s="39">
        <f t="shared" si="73"/>
        <v>7.6978739622109504</v>
      </c>
      <c r="ET115" s="39">
        <f t="shared" si="88"/>
        <v>7.72865426522233</v>
      </c>
      <c r="EU115" s="39">
        <f t="shared" si="88"/>
        <v>7.8153987555271396</v>
      </c>
      <c r="EV115" s="39">
        <f t="shared" si="88"/>
        <v>7.7244569511753198</v>
      </c>
      <c r="EW115" s="39">
        <f t="shared" si="88"/>
        <v>0</v>
      </c>
      <c r="EX115" s="39">
        <f t="shared" si="88"/>
        <v>7.7216587418106499</v>
      </c>
      <c r="EY115" s="39">
        <f t="shared" si="61"/>
        <v>7.5929411110357696</v>
      </c>
      <c r="EZ115" s="39">
        <f t="shared" si="61"/>
        <v>7.1955953812524296</v>
      </c>
      <c r="FA115" s="39">
        <f t="shared" si="61"/>
        <v>6.8164380123394599</v>
      </c>
      <c r="FB115" s="39">
        <f t="shared" si="54"/>
        <v>6.35193525780402</v>
      </c>
      <c r="FC115" s="39">
        <f t="shared" si="54"/>
        <v>5.8202754785164599</v>
      </c>
      <c r="FD115" s="39">
        <f t="shared" si="54"/>
        <v>5.4481136330151596</v>
      </c>
      <c r="FE115" s="39">
        <f t="shared" si="54"/>
        <v>5.0983374624312399</v>
      </c>
      <c r="FF115" s="39">
        <f t="shared" si="80"/>
        <v>4.7261756169299503</v>
      </c>
      <c r="FG115" s="39">
        <f t="shared" si="80"/>
        <v>4.3148388403232598</v>
      </c>
      <c r="FH115" s="39">
        <f t="shared" si="80"/>
        <v>3.97765461188036</v>
      </c>
      <c r="FI115" s="39">
        <f t="shared" si="80"/>
        <v>0</v>
      </c>
      <c r="FK115" s="39">
        <f t="shared" si="84"/>
        <v>0.99999999999999989</v>
      </c>
      <c r="FL115" s="39">
        <f t="shared" si="84"/>
        <v>0.51337066977662371</v>
      </c>
      <c r="FM115" s="39">
        <f t="shared" si="84"/>
        <v>0.48246433751202189</v>
      </c>
      <c r="FN115" s="39">
        <f t="shared" si="84"/>
        <v>0.43662911528286569</v>
      </c>
      <c r="FO115" s="39">
        <f t="shared" si="84"/>
        <v>0.41715789243644325</v>
      </c>
      <c r="FP115" s="39">
        <f t="shared" si="84"/>
        <v>0.38838034197325944</v>
      </c>
      <c r="FQ115" s="39">
        <f t="shared" si="84"/>
        <v>0.35978608194364375</v>
      </c>
      <c r="FR115" s="39">
        <f t="shared" si="84"/>
        <v>0.34306788720405856</v>
      </c>
      <c r="FS115" s="39">
        <f t="shared" si="84"/>
        <v>0.33689842837561956</v>
      </c>
      <c r="FT115" s="39">
        <f t="shared" si="84"/>
        <v>0.33465059688866949</v>
      </c>
      <c r="FU115" s="39">
        <f t="shared" si="84"/>
        <v>0.32973507058270474</v>
      </c>
      <c r="FV115" s="39">
        <f t="shared" si="84"/>
        <v>0.33329401273900688</v>
      </c>
      <c r="FW115" s="39">
        <f t="shared" si="84"/>
        <v>0.99999999999999989</v>
      </c>
      <c r="FX115" s="39">
        <f t="shared" si="84"/>
        <v>0.33339401083691472</v>
      </c>
      <c r="FY115" s="39">
        <f t="shared" si="84"/>
        <v>0.33975739712742847</v>
      </c>
      <c r="FZ115" s="39">
        <f t="shared" si="57"/>
        <v>0.36020899422301927</v>
      </c>
      <c r="GA115" s="39">
        <f t="shared" si="55"/>
        <v>0.38065362419665161</v>
      </c>
      <c r="GB115" s="39">
        <f t="shared" si="55"/>
        <v>0.40669118850180574</v>
      </c>
      <c r="GC115" s="39">
        <f t="shared" si="55"/>
        <v>0.43831770880474119</v>
      </c>
      <c r="GD115" s="39">
        <f t="shared" si="55"/>
        <v>0.4616382941480654</v>
      </c>
      <c r="GE115" s="39">
        <f t="shared" si="55"/>
        <v>0.48442267298876124</v>
      </c>
      <c r="GF115" s="39">
        <f t="shared" si="81"/>
        <v>0.50955295821788782</v>
      </c>
      <c r="GG115" s="39">
        <f t="shared" si="81"/>
        <v>0.53798853479280817</v>
      </c>
      <c r="GH115" s="39">
        <f t="shared" si="81"/>
        <v>0.56080476857934058</v>
      </c>
      <c r="GI115" s="39">
        <f t="shared" si="81"/>
        <v>0.99999999999999989</v>
      </c>
      <c r="GJ115" s="124">
        <f t="shared" si="72"/>
        <v>12850000000</v>
      </c>
      <c r="GK115" s="124">
        <f t="shared" si="86"/>
        <v>-9.6432746655328714E-16</v>
      </c>
      <c r="GL115" s="124">
        <f t="shared" si="86"/>
        <v>-5.7913789469508341</v>
      </c>
      <c r="GM115" s="124">
        <f t="shared" si="86"/>
        <v>-6.3306956606687486</v>
      </c>
      <c r="GN115" s="124">
        <f t="shared" si="86"/>
        <v>-7.1977461611269327</v>
      </c>
      <c r="GO115" s="124">
        <f t="shared" si="86"/>
        <v>-7.5939907069911197</v>
      </c>
      <c r="GP115" s="124">
        <f t="shared" si="86"/>
        <v>-8.2148552039416316</v>
      </c>
      <c r="GQ115" s="124">
        <f t="shared" si="86"/>
        <v>-8.8791128204756635</v>
      </c>
      <c r="GR115" s="124">
        <f t="shared" si="85"/>
        <v>-9.2923986416617748</v>
      </c>
      <c r="GS115" s="124">
        <f t="shared" si="85"/>
        <v>-9.4500202997832403</v>
      </c>
      <c r="GT115" s="124">
        <f t="shared" si="85"/>
        <v>-9.5081679208908216</v>
      </c>
      <c r="GU115" s="124">
        <f t="shared" si="85"/>
        <v>-9.6366971778202561</v>
      </c>
      <c r="GV115" s="124">
        <f t="shared" si="85"/>
        <v>-9.5434497578584701</v>
      </c>
      <c r="GW115" s="124">
        <f t="shared" si="85"/>
        <v>-9.6432746655328714E-16</v>
      </c>
      <c r="GX115" s="124">
        <f t="shared" si="85"/>
        <v>-9.5408441239840265</v>
      </c>
      <c r="GY115" s="124">
        <f t="shared" si="85"/>
        <v>-9.3766215824669725</v>
      </c>
      <c r="GZ115" s="124">
        <f t="shared" si="82"/>
        <v>-8.8689089456734767</v>
      </c>
      <c r="HA115" s="124">
        <f t="shared" si="47"/>
        <v>-8.3894006188128802</v>
      </c>
      <c r="HB115" s="124">
        <f t="shared" si="47"/>
        <v>-7.8147047410648218</v>
      </c>
      <c r="HC115" s="124">
        <f t="shared" si="47"/>
        <v>-7.1642196546453665</v>
      </c>
      <c r="HD115" s="124">
        <f t="shared" si="47"/>
        <v>-6.7139634490662461</v>
      </c>
      <c r="HE115" s="124">
        <f t="shared" si="47"/>
        <v>-6.2955107654323408</v>
      </c>
      <c r="HF115" s="124">
        <f t="shared" si="47"/>
        <v>-5.8562134552675582</v>
      </c>
      <c r="HG115" s="124">
        <f t="shared" si="87"/>
        <v>-5.3845395918496965</v>
      </c>
      <c r="HH115" s="124">
        <f t="shared" si="87"/>
        <v>-5.0237660435209195</v>
      </c>
      <c r="HI115" s="124">
        <f t="shared" si="87"/>
        <v>-9.6432746655328714E-16</v>
      </c>
    </row>
    <row r="116" spans="1:217" s="39" customFormat="1">
      <c r="A116" s="20"/>
      <c r="B116" s="184"/>
      <c r="C116" s="40">
        <v>12.9</v>
      </c>
      <c r="D116" s="41"/>
      <c r="E116" s="42">
        <v>6.3869999999999996</v>
      </c>
      <c r="F116" s="42">
        <v>6.5679999999999996</v>
      </c>
      <c r="G116" s="42">
        <v>6.7960000000000003</v>
      </c>
      <c r="H116" s="42">
        <v>6.9160000000000004</v>
      </c>
      <c r="I116" s="42">
        <v>7.077</v>
      </c>
      <c r="J116" s="42">
        <v>7.2610000000000001</v>
      </c>
      <c r="K116" s="42">
        <v>7.3659999999999997</v>
      </c>
      <c r="L116" s="42">
        <v>7.4409999999999998</v>
      </c>
      <c r="M116" s="42">
        <v>7.5030000000000001</v>
      </c>
      <c r="N116" s="42">
        <v>7.59</v>
      </c>
      <c r="O116" s="43">
        <v>7.5990000000000002</v>
      </c>
      <c r="P116" s="20"/>
      <c r="Q116" s="41">
        <v>7.6</v>
      </c>
      <c r="R116" s="42">
        <v>7.5350000000000001</v>
      </c>
      <c r="S116" s="42">
        <v>7.3360000000000003</v>
      </c>
      <c r="T116" s="42">
        <v>7.1639999999999997</v>
      </c>
      <c r="U116" s="42">
        <v>6.9790000000000001</v>
      </c>
      <c r="V116" s="42">
        <v>6.7779999999999996</v>
      </c>
      <c r="W116" s="42">
        <v>6.6319999999999997</v>
      </c>
      <c r="X116" s="42">
        <v>6.4939999999999998</v>
      </c>
      <c r="Y116" s="42">
        <v>6.34</v>
      </c>
      <c r="Z116" s="42">
        <v>6.18</v>
      </c>
      <c r="AA116" s="42">
        <v>6.0789999999999997</v>
      </c>
      <c r="AB116" s="43"/>
      <c r="AD116" s="20"/>
      <c r="AE116" s="184"/>
      <c r="AF116" s="40">
        <v>12.9</v>
      </c>
      <c r="AG116" s="41"/>
      <c r="AH116" s="42">
        <v>3.3119999999999998</v>
      </c>
      <c r="AI116" s="42">
        <v>3.6419999999999999</v>
      </c>
      <c r="AJ116" s="42">
        <v>4.17</v>
      </c>
      <c r="AK116" s="42">
        <v>4.399</v>
      </c>
      <c r="AL116" s="42">
        <v>4.7690000000000001</v>
      </c>
      <c r="AM116" s="42">
        <v>5.165</v>
      </c>
      <c r="AN116" s="42">
        <v>5.41</v>
      </c>
      <c r="AO116" s="42">
        <v>5.5010000000000003</v>
      </c>
      <c r="AP116" s="42">
        <v>5.52</v>
      </c>
      <c r="AQ116" s="42">
        <v>5.5839999999999996</v>
      </c>
      <c r="AR116" s="43">
        <v>5.52</v>
      </c>
      <c r="AS116" s="20"/>
      <c r="AT116" s="41">
        <v>5.5170000000000003</v>
      </c>
      <c r="AU116" s="42">
        <v>5.4260000000000002</v>
      </c>
      <c r="AV116" s="42">
        <v>5.1379999999999999</v>
      </c>
      <c r="AW116" s="42">
        <v>4.87</v>
      </c>
      <c r="AX116" s="42">
        <v>4.5369999999999999</v>
      </c>
      <c r="AY116" s="42">
        <v>4.16</v>
      </c>
      <c r="AZ116" s="42">
        <v>3.8849999999999998</v>
      </c>
      <c r="BA116" s="42">
        <v>3.6379999999999999</v>
      </c>
      <c r="BB116" s="42">
        <v>3.3719999999999999</v>
      </c>
      <c r="BC116" s="42">
        <v>3.08</v>
      </c>
      <c r="BD116" s="42">
        <v>2.8420000000000001</v>
      </c>
      <c r="BE116" s="43"/>
      <c r="BH116" s="118" t="str">
        <f t="shared" si="75"/>
        <v>0</v>
      </c>
      <c r="BI116" s="118" t="str">
        <f t="shared" si="75"/>
        <v>6.387+3.312i</v>
      </c>
      <c r="BJ116" s="118" t="str">
        <f t="shared" si="75"/>
        <v>6.568+3.642i</v>
      </c>
      <c r="BK116" s="118" t="str">
        <f t="shared" si="75"/>
        <v>6.796+4.17i</v>
      </c>
      <c r="BL116" s="118" t="str">
        <f t="shared" si="75"/>
        <v>6.916+4.399i</v>
      </c>
      <c r="BM116" s="118" t="str">
        <f t="shared" si="74"/>
        <v>7.077+4.769i</v>
      </c>
      <c r="BN116" s="118" t="str">
        <f t="shared" si="74"/>
        <v>7.261+5.165i</v>
      </c>
      <c r="BO116" s="118" t="str">
        <f t="shared" si="74"/>
        <v>7.366+5.41i</v>
      </c>
      <c r="BP116" s="118" t="str">
        <f t="shared" si="74"/>
        <v>7.441+5.501i</v>
      </c>
      <c r="BQ116" s="118" t="str">
        <f t="shared" si="74"/>
        <v>7.503+5.52i</v>
      </c>
      <c r="BR116" s="118" t="str">
        <f t="shared" si="74"/>
        <v>7.59+5.584i</v>
      </c>
      <c r="BS116" s="118" t="str">
        <f t="shared" si="74"/>
        <v>7.599+5.52i</v>
      </c>
      <c r="BT116" s="118" t="str">
        <f t="shared" si="76"/>
        <v>0</v>
      </c>
      <c r="BU116" s="118" t="str">
        <f t="shared" si="76"/>
        <v>7.6+5.517i</v>
      </c>
      <c r="BV116" s="118" t="str">
        <f t="shared" si="76"/>
        <v>7.535+5.426i</v>
      </c>
      <c r="BW116" s="118" t="str">
        <f t="shared" si="76"/>
        <v>7.336+5.138i</v>
      </c>
      <c r="BX116" s="118" t="str">
        <f t="shared" si="76"/>
        <v>7.164+4.87i</v>
      </c>
      <c r="BY116" s="118" t="str">
        <f t="shared" si="76"/>
        <v>6.979+4.537i</v>
      </c>
      <c r="BZ116" s="118" t="str">
        <f t="shared" si="46"/>
        <v>6.778+4.16i</v>
      </c>
      <c r="CA116" s="118" t="str">
        <f t="shared" si="46"/>
        <v>6.632+3.885i</v>
      </c>
      <c r="CB116" s="118" t="str">
        <f t="shared" si="46"/>
        <v>6.494+3.638i</v>
      </c>
      <c r="CC116" s="118" t="str">
        <f t="shared" si="46"/>
        <v>6.34+3.372i</v>
      </c>
      <c r="CD116" s="118" t="str">
        <f t="shared" si="46"/>
        <v>6.18+3.08i</v>
      </c>
      <c r="CE116" s="118" t="str">
        <f t="shared" si="46"/>
        <v>6.079+2.842i</v>
      </c>
      <c r="CF116" s="118" t="str">
        <f t="shared" si="46"/>
        <v>0</v>
      </c>
      <c r="CG116" s="118" t="str">
        <f t="shared" si="46"/>
        <v>0</v>
      </c>
      <c r="CH116" s="39">
        <f t="shared" si="69"/>
        <v>12900000000</v>
      </c>
      <c r="CI116" s="121">
        <f t="shared" si="70"/>
        <v>1.393681795970044</v>
      </c>
      <c r="CJ116" s="121" t="str">
        <f t="shared" ref="CJ116:CY132" si="90">IMPRODUCT(BH116, $CI116)</f>
        <v>0</v>
      </c>
      <c r="CK116" s="121" t="str">
        <f t="shared" si="90"/>
        <v>8.90144563086067+4.61587410825279i</v>
      </c>
      <c r="CL116" s="121" t="str">
        <f t="shared" si="90"/>
        <v>9.15370203593125+5.0757891009229i</v>
      </c>
      <c r="CM116" s="121" t="str">
        <f t="shared" si="90"/>
        <v>9.47146148541242+5.81165308919508i</v>
      </c>
      <c r="CN116" s="121" t="str">
        <f t="shared" si="90"/>
        <v>9.63870330092882+6.13080622047222i</v>
      </c>
      <c r="CO116" s="121" t="str">
        <f t="shared" si="90"/>
        <v>9.86308607008+6.64646848498114i</v>
      </c>
      <c r="CP116" s="121" t="str">
        <f t="shared" si="90"/>
        <v>10.1195235205385+7.19836647618528i</v>
      </c>
      <c r="CQ116" s="121" t="str">
        <f t="shared" si="90"/>
        <v>10.2658601091153+7.53981851619794i</v>
      </c>
      <c r="CR116" s="121" t="str">
        <f t="shared" si="90"/>
        <v>10.3703862438131+7.66664355963121i</v>
      </c>
      <c r="CS116" s="121" t="str">
        <f t="shared" si="90"/>
        <v>10.4567945151632+7.69312351375464i</v>
      </c>
      <c r="CT116" s="121" t="str">
        <f t="shared" si="90"/>
        <v>10.5780448314126+7.78231914869673i</v>
      </c>
      <c r="CU116" s="121" t="str">
        <f t="shared" si="90"/>
        <v>10.5905879675764+7.69312351375464i</v>
      </c>
      <c r="CV116" s="121" t="str">
        <f t="shared" si="90"/>
        <v>0</v>
      </c>
      <c r="CW116" s="121" t="str">
        <f t="shared" si="90"/>
        <v>10.5919816493723+7.68894246836673i</v>
      </c>
      <c r="CX116" s="121" t="str">
        <f t="shared" si="90"/>
        <v>10.5013923326343+7.56211742493346i</v>
      </c>
      <c r="CY116" s="121" t="str">
        <f t="shared" si="56"/>
        <v>10.2240496552362+7.16073706769409i</v>
      </c>
      <c r="CZ116" s="121" t="str">
        <f t="shared" si="52"/>
        <v>9.9843363863294+6.78723034637411i</v>
      </c>
      <c r="DA116" s="121" t="str">
        <f t="shared" si="52"/>
        <v>9.72650525407494+6.32313430831609i</v>
      </c>
      <c r="DB116" s="121" t="str">
        <f t="shared" si="52"/>
        <v>9.44637521308496+5.79771627123538i</v>
      </c>
      <c r="DC116" s="121" t="str">
        <f t="shared" si="52"/>
        <v>9.24289767087333+5.41445377734362i</v>
      </c>
      <c r="DD116" s="121" t="str">
        <f t="shared" si="52"/>
        <v>9.05056958302947+5.07021437373902i</v>
      </c>
      <c r="DE116" s="121" t="str">
        <f t="shared" si="77"/>
        <v>8.83594258645008+4.69949501601099i</v>
      </c>
      <c r="DF116" s="121" t="str">
        <f t="shared" si="77"/>
        <v>8.61295349909487+4.29253993158774i</v>
      </c>
      <c r="DG116" s="121" t="str">
        <f t="shared" si="77"/>
        <v>8.4721916377019+3.96084366414687i</v>
      </c>
      <c r="DH116" s="121" t="str">
        <f t="shared" si="77"/>
        <v>0</v>
      </c>
      <c r="DI116" s="121"/>
      <c r="DK116" s="39">
        <f t="shared" si="89"/>
        <v>0</v>
      </c>
      <c r="DL116" s="39">
        <f t="shared" si="89"/>
        <v>8.9014456308606693</v>
      </c>
      <c r="DM116" s="39">
        <f t="shared" si="89"/>
        <v>9.15370203593125</v>
      </c>
      <c r="DN116" s="39">
        <f t="shared" si="89"/>
        <v>9.4714614854124193</v>
      </c>
      <c r="DO116" s="39">
        <f t="shared" si="89"/>
        <v>9.6387033009288192</v>
      </c>
      <c r="DP116" s="39">
        <f t="shared" si="89"/>
        <v>9.8630860700799996</v>
      </c>
      <c r="DQ116" s="39">
        <f t="shared" si="89"/>
        <v>10.1195235205385</v>
      </c>
      <c r="DR116" s="39">
        <f t="shared" si="89"/>
        <v>10.2658601091153</v>
      </c>
      <c r="DS116" s="39">
        <f t="shared" si="89"/>
        <v>10.370386243813099</v>
      </c>
      <c r="DT116" s="39">
        <f t="shared" si="89"/>
        <v>10.4567945151632</v>
      </c>
      <c r="DU116" s="39">
        <f t="shared" si="89"/>
        <v>10.578044831412599</v>
      </c>
      <c r="DV116" s="39">
        <f t="shared" si="89"/>
        <v>10.590587967576401</v>
      </c>
      <c r="DW116" s="39">
        <f t="shared" si="89"/>
        <v>0</v>
      </c>
      <c r="DX116" s="39">
        <f t="shared" si="89"/>
        <v>10.5919816493723</v>
      </c>
      <c r="DY116" s="39">
        <f t="shared" si="89"/>
        <v>10.5013923326343</v>
      </c>
      <c r="DZ116" s="39">
        <f t="shared" si="65"/>
        <v>10.2240496552362</v>
      </c>
      <c r="EA116" s="39">
        <f t="shared" si="53"/>
        <v>9.9843363863293995</v>
      </c>
      <c r="EB116" s="39">
        <f t="shared" si="53"/>
        <v>9.7265052540749402</v>
      </c>
      <c r="EC116" s="39">
        <f t="shared" si="53"/>
        <v>9.4463752130849592</v>
      </c>
      <c r="ED116" s="39">
        <f t="shared" si="53"/>
        <v>9.2428976708733295</v>
      </c>
      <c r="EE116" s="39">
        <f t="shared" si="53"/>
        <v>9.0505695830294695</v>
      </c>
      <c r="EF116" s="39">
        <f t="shared" si="79"/>
        <v>8.8359425864500807</v>
      </c>
      <c r="EG116" s="39">
        <f t="shared" si="79"/>
        <v>8.6129534990948695</v>
      </c>
      <c r="EH116" s="39">
        <f t="shared" si="79"/>
        <v>8.4721916377019006</v>
      </c>
      <c r="EI116" s="39">
        <f t="shared" si="79"/>
        <v>0</v>
      </c>
      <c r="EK116" s="39">
        <f t="shared" si="73"/>
        <v>0</v>
      </c>
      <c r="EL116" s="39">
        <f t="shared" si="73"/>
        <v>4.6158741082527897</v>
      </c>
      <c r="EM116" s="39">
        <f t="shared" si="73"/>
        <v>5.0757891009228997</v>
      </c>
      <c r="EN116" s="39">
        <f t="shared" si="73"/>
        <v>5.8116530891950804</v>
      </c>
      <c r="EO116" s="39">
        <f t="shared" si="73"/>
        <v>6.1308062204722198</v>
      </c>
      <c r="EP116" s="39">
        <f t="shared" si="73"/>
        <v>6.6464684849811402</v>
      </c>
      <c r="EQ116" s="39">
        <f t="shared" si="73"/>
        <v>7.1983664761852797</v>
      </c>
      <c r="ER116" s="39">
        <f t="shared" si="73"/>
        <v>7.5398185161979399</v>
      </c>
      <c r="ES116" s="39">
        <f t="shared" si="73"/>
        <v>7.6666435596312104</v>
      </c>
      <c r="ET116" s="39">
        <f t="shared" si="88"/>
        <v>7.6931235137546397</v>
      </c>
      <c r="EU116" s="39">
        <f t="shared" si="88"/>
        <v>7.7823191486967298</v>
      </c>
      <c r="EV116" s="39">
        <f t="shared" si="88"/>
        <v>7.6931235137546397</v>
      </c>
      <c r="EW116" s="39">
        <f t="shared" si="88"/>
        <v>0</v>
      </c>
      <c r="EX116" s="39">
        <f t="shared" si="88"/>
        <v>7.6889424683667302</v>
      </c>
      <c r="EY116" s="39">
        <f t="shared" si="61"/>
        <v>7.5621174249334597</v>
      </c>
      <c r="EZ116" s="39">
        <f t="shared" si="61"/>
        <v>7.1607370676940896</v>
      </c>
      <c r="FA116" s="39">
        <f t="shared" si="61"/>
        <v>6.7872303463741099</v>
      </c>
      <c r="FB116" s="39">
        <f t="shared" si="54"/>
        <v>6.3231343083160896</v>
      </c>
      <c r="FC116" s="39">
        <f t="shared" si="54"/>
        <v>5.7977162712353802</v>
      </c>
      <c r="FD116" s="39">
        <f t="shared" si="54"/>
        <v>5.4144537773436197</v>
      </c>
      <c r="FE116" s="39">
        <f t="shared" si="54"/>
        <v>5.0702143737390202</v>
      </c>
      <c r="FF116" s="39">
        <f t="shared" si="80"/>
        <v>4.6994950160109896</v>
      </c>
      <c r="FG116" s="39">
        <f t="shared" si="80"/>
        <v>4.2925399315877399</v>
      </c>
      <c r="FH116" s="39">
        <f t="shared" si="80"/>
        <v>3.9608436641468701</v>
      </c>
      <c r="FI116" s="39">
        <f t="shared" si="80"/>
        <v>0</v>
      </c>
      <c r="FK116" s="39">
        <f t="shared" ref="FK116:FZ132" si="91">(SQRT((DK116-$FK$15)^2 + EK116^2))/(SQRT(DK116+$FK$15)^2+EK116^2)</f>
        <v>0.99999999999999989</v>
      </c>
      <c r="FL116" s="39">
        <f t="shared" si="91"/>
        <v>0.51562295778816292</v>
      </c>
      <c r="FM116" s="39">
        <f t="shared" si="91"/>
        <v>0.48471212323430241</v>
      </c>
      <c r="FN116" s="39">
        <f t="shared" si="91"/>
        <v>0.43908333120350029</v>
      </c>
      <c r="FO116" s="39">
        <f t="shared" si="91"/>
        <v>0.41989267608717218</v>
      </c>
      <c r="FP116" s="39">
        <f t="shared" si="91"/>
        <v>0.39104227992443369</v>
      </c>
      <c r="FQ116" s="39">
        <f t="shared" si="91"/>
        <v>0.36203648141220673</v>
      </c>
      <c r="FR116" s="39">
        <f t="shared" si="91"/>
        <v>0.34532958745571418</v>
      </c>
      <c r="FS116" s="39">
        <f t="shared" si="91"/>
        <v>0.33877573369225378</v>
      </c>
      <c r="FT116" s="39">
        <f t="shared" si="91"/>
        <v>0.3367125150749008</v>
      </c>
      <c r="FU116" s="39">
        <f t="shared" si="91"/>
        <v>0.33169827640782384</v>
      </c>
      <c r="FV116" s="39">
        <f t="shared" si="91"/>
        <v>0.33523997651691823</v>
      </c>
      <c r="FW116" s="39">
        <f t="shared" si="91"/>
        <v>0.99999999999999989</v>
      </c>
      <c r="FX116" s="39">
        <f t="shared" si="91"/>
        <v>0.33539805921621502</v>
      </c>
      <c r="FY116" s="39">
        <f t="shared" si="91"/>
        <v>0.34171984176206677</v>
      </c>
      <c r="FZ116" s="39">
        <f t="shared" si="57"/>
        <v>0.36246904727189633</v>
      </c>
      <c r="GA116" s="39">
        <f t="shared" si="55"/>
        <v>0.38271446983220092</v>
      </c>
      <c r="GB116" s="39">
        <f t="shared" si="55"/>
        <v>0.40886023638205826</v>
      </c>
      <c r="GC116" s="39">
        <f t="shared" si="55"/>
        <v>0.44021072677785139</v>
      </c>
      <c r="GD116" s="39">
        <f t="shared" si="55"/>
        <v>0.46426766055528751</v>
      </c>
      <c r="GE116" s="39">
        <f t="shared" si="55"/>
        <v>0.4868248212218817</v>
      </c>
      <c r="GF116" s="39">
        <f t="shared" si="81"/>
        <v>0.51199747365228254</v>
      </c>
      <c r="GG116" s="39">
        <f t="shared" si="81"/>
        <v>0.54010482147859196</v>
      </c>
      <c r="GH116" s="39">
        <f t="shared" si="81"/>
        <v>0.56251352319363579</v>
      </c>
      <c r="GI116" s="39">
        <f t="shared" si="81"/>
        <v>0.99999999999999989</v>
      </c>
      <c r="GJ116" s="124">
        <f t="shared" si="72"/>
        <v>12900000000</v>
      </c>
      <c r="GK116" s="124">
        <f t="shared" si="86"/>
        <v>-9.6432746655328714E-16</v>
      </c>
      <c r="GL116" s="124">
        <f t="shared" si="86"/>
        <v>-5.7533550839852303</v>
      </c>
      <c r="GM116" s="124">
        <f t="shared" si="86"/>
        <v>-6.2903223582612524</v>
      </c>
      <c r="GN116" s="124">
        <f t="shared" si="86"/>
        <v>-7.1490609916288133</v>
      </c>
      <c r="GO116" s="124">
        <f t="shared" si="86"/>
        <v>-7.5372340082017519</v>
      </c>
      <c r="GP116" s="124">
        <f t="shared" si="86"/>
        <v>-8.155525673300847</v>
      </c>
      <c r="GQ116" s="124">
        <f t="shared" si="86"/>
        <v>-8.8249532922248104</v>
      </c>
      <c r="GR116" s="124">
        <f t="shared" si="85"/>
        <v>-9.2353242037458223</v>
      </c>
      <c r="GS116" s="124">
        <f t="shared" si="85"/>
        <v>-9.4017541097417645</v>
      </c>
      <c r="GT116" s="124">
        <f t="shared" si="85"/>
        <v>-9.4548148253739974</v>
      </c>
      <c r="GU116" s="124">
        <f t="shared" si="85"/>
        <v>-9.5851357036782439</v>
      </c>
      <c r="GV116" s="124">
        <f t="shared" si="85"/>
        <v>-9.4928839687648221</v>
      </c>
      <c r="GW116" s="124">
        <f t="shared" si="85"/>
        <v>-9.6432746655328714E-16</v>
      </c>
      <c r="GX116" s="124">
        <f t="shared" si="85"/>
        <v>-9.4887890954291336</v>
      </c>
      <c r="GY116" s="124">
        <f t="shared" si="85"/>
        <v>-9.3265960682976967</v>
      </c>
      <c r="GZ116" s="124">
        <f t="shared" si="82"/>
        <v>-8.8145814741609048</v>
      </c>
      <c r="HA116" s="124">
        <f t="shared" si="47"/>
        <v>-8.3425023494749908</v>
      </c>
      <c r="HB116" s="124">
        <f t="shared" si="47"/>
        <v>-7.768502492243079</v>
      </c>
      <c r="HC116" s="124">
        <f t="shared" si="47"/>
        <v>-7.126787580784252</v>
      </c>
      <c r="HD116" s="124">
        <f t="shared" si="47"/>
        <v>-6.6646313377269237</v>
      </c>
      <c r="HE116" s="124">
        <f t="shared" si="47"/>
        <v>-6.2525457392878678</v>
      </c>
      <c r="HF116" s="124">
        <f t="shared" si="47"/>
        <v>-5.8146436391388523</v>
      </c>
      <c r="HG116" s="124">
        <f t="shared" si="87"/>
        <v>-5.3504389156906695</v>
      </c>
      <c r="HH116" s="124">
        <f t="shared" si="87"/>
        <v>-4.9973406473443642</v>
      </c>
      <c r="HI116" s="124">
        <f t="shared" si="87"/>
        <v>-9.6432746655328714E-16</v>
      </c>
    </row>
    <row r="117" spans="1:217" s="39" customFormat="1">
      <c r="A117" s="20"/>
      <c r="B117" s="184"/>
      <c r="C117" s="40">
        <v>12.95</v>
      </c>
      <c r="D117" s="41"/>
      <c r="E117" s="42">
        <v>6.3840000000000003</v>
      </c>
      <c r="F117" s="42">
        <v>6.5650000000000004</v>
      </c>
      <c r="G117" s="42">
        <v>6.7910000000000004</v>
      </c>
      <c r="H117" s="42">
        <v>6.915</v>
      </c>
      <c r="I117" s="42">
        <v>7.0739999999999998</v>
      </c>
      <c r="J117" s="42">
        <v>7.2469999999999999</v>
      </c>
      <c r="K117" s="42">
        <v>7.3550000000000004</v>
      </c>
      <c r="L117" s="42">
        <v>7.4290000000000003</v>
      </c>
      <c r="M117" s="42">
        <v>7.4859999999999998</v>
      </c>
      <c r="N117" s="42">
        <v>7.5730000000000004</v>
      </c>
      <c r="O117" s="43">
        <v>7.585</v>
      </c>
      <c r="P117" s="20"/>
      <c r="Q117" s="41">
        <v>7.5839999999999996</v>
      </c>
      <c r="R117" s="42">
        <v>7.5190000000000001</v>
      </c>
      <c r="S117" s="42">
        <v>7.319</v>
      </c>
      <c r="T117" s="42">
        <v>7.1539999999999999</v>
      </c>
      <c r="U117" s="42">
        <v>6.97</v>
      </c>
      <c r="V117" s="42">
        <v>6.766</v>
      </c>
      <c r="W117" s="42">
        <v>6.6239999999999997</v>
      </c>
      <c r="X117" s="42">
        <v>6.4909999999999997</v>
      </c>
      <c r="Y117" s="42">
        <v>6.3380000000000001</v>
      </c>
      <c r="Z117" s="42">
        <v>6.181</v>
      </c>
      <c r="AA117" s="42">
        <v>6.0750000000000002</v>
      </c>
      <c r="AB117" s="43"/>
      <c r="AD117" s="20"/>
      <c r="AE117" s="184"/>
      <c r="AF117" s="40">
        <v>12.95</v>
      </c>
      <c r="AG117" s="41"/>
      <c r="AH117" s="42">
        <v>3.3069999999999999</v>
      </c>
      <c r="AI117" s="42">
        <v>3.6349999999999998</v>
      </c>
      <c r="AJ117" s="42">
        <v>4.1660000000000004</v>
      </c>
      <c r="AK117" s="42">
        <v>4.4029999999999996</v>
      </c>
      <c r="AL117" s="42">
        <v>4.7649999999999997</v>
      </c>
      <c r="AM117" s="42">
        <v>5.157</v>
      </c>
      <c r="AN117" s="42">
        <v>5.4039999999999999</v>
      </c>
      <c r="AO117" s="42">
        <v>5.4939999999999998</v>
      </c>
      <c r="AP117" s="42">
        <v>5.5129999999999999</v>
      </c>
      <c r="AQ117" s="42">
        <v>5.5679999999999996</v>
      </c>
      <c r="AR117" s="43">
        <v>5.5049999999999999</v>
      </c>
      <c r="AS117" s="20"/>
      <c r="AT117" s="41">
        <v>5.5010000000000003</v>
      </c>
      <c r="AU117" s="42">
        <v>5.41</v>
      </c>
      <c r="AV117" s="42">
        <v>5.13</v>
      </c>
      <c r="AW117" s="42">
        <v>4.8600000000000003</v>
      </c>
      <c r="AX117" s="42">
        <v>4.5350000000000001</v>
      </c>
      <c r="AY117" s="42">
        <v>4.1539999999999999</v>
      </c>
      <c r="AZ117" s="42">
        <v>3.883</v>
      </c>
      <c r="BA117" s="42">
        <v>3.6419999999999999</v>
      </c>
      <c r="BB117" s="42">
        <v>3.375</v>
      </c>
      <c r="BC117" s="42">
        <v>3.081</v>
      </c>
      <c r="BD117" s="42">
        <v>2.839</v>
      </c>
      <c r="BE117" s="43"/>
      <c r="BH117" s="118" t="str">
        <f t="shared" si="75"/>
        <v>0</v>
      </c>
      <c r="BI117" s="118" t="str">
        <f t="shared" si="75"/>
        <v>6.384+3.307i</v>
      </c>
      <c r="BJ117" s="118" t="str">
        <f t="shared" si="75"/>
        <v>6.565+3.635i</v>
      </c>
      <c r="BK117" s="118" t="str">
        <f t="shared" si="75"/>
        <v>6.791+4.166i</v>
      </c>
      <c r="BL117" s="118" t="str">
        <f t="shared" si="75"/>
        <v>6.915+4.403i</v>
      </c>
      <c r="BM117" s="118" t="str">
        <f t="shared" si="74"/>
        <v>7.074+4.765i</v>
      </c>
      <c r="BN117" s="118" t="str">
        <f t="shared" si="74"/>
        <v>7.247+5.157i</v>
      </c>
      <c r="BO117" s="118" t="str">
        <f t="shared" si="74"/>
        <v>7.355+5.404i</v>
      </c>
      <c r="BP117" s="118" t="str">
        <f t="shared" si="74"/>
        <v>7.429+5.494i</v>
      </c>
      <c r="BQ117" s="118" t="str">
        <f t="shared" si="74"/>
        <v>7.486+5.513i</v>
      </c>
      <c r="BR117" s="118" t="str">
        <f t="shared" si="74"/>
        <v>7.573+5.568i</v>
      </c>
      <c r="BS117" s="118" t="str">
        <f t="shared" si="74"/>
        <v>7.585+5.505i</v>
      </c>
      <c r="BT117" s="118" t="str">
        <f t="shared" si="76"/>
        <v>0</v>
      </c>
      <c r="BU117" s="118" t="str">
        <f t="shared" si="76"/>
        <v>7.584+5.501i</v>
      </c>
      <c r="BV117" s="118" t="str">
        <f t="shared" si="76"/>
        <v>7.519+5.41i</v>
      </c>
      <c r="BW117" s="118" t="str">
        <f t="shared" si="76"/>
        <v>7.319+5.13i</v>
      </c>
      <c r="BX117" s="118" t="str">
        <f t="shared" si="76"/>
        <v>7.154+4.86i</v>
      </c>
      <c r="BY117" s="118" t="str">
        <f t="shared" si="76"/>
        <v>6.97+4.535i</v>
      </c>
      <c r="BZ117" s="118" t="str">
        <f t="shared" si="46"/>
        <v>6.766+4.154i</v>
      </c>
      <c r="CA117" s="118" t="str">
        <f t="shared" si="46"/>
        <v>6.624+3.883i</v>
      </c>
      <c r="CB117" s="118" t="str">
        <f t="shared" si="46"/>
        <v>6.491+3.642i</v>
      </c>
      <c r="CC117" s="118" t="str">
        <f t="shared" si="46"/>
        <v>6.338+3.375i</v>
      </c>
      <c r="CD117" s="118" t="str">
        <f t="shared" si="46"/>
        <v>6.181+3.081i</v>
      </c>
      <c r="CE117" s="118" t="str">
        <f t="shared" si="46"/>
        <v>6.075+2.839i</v>
      </c>
      <c r="CF117" s="118" t="str">
        <f t="shared" si="46"/>
        <v>0</v>
      </c>
      <c r="CG117" s="118" t="str">
        <f t="shared" si="46"/>
        <v>0</v>
      </c>
      <c r="CH117" s="39">
        <f t="shared" si="69"/>
        <v>12950000000</v>
      </c>
      <c r="CI117" s="121">
        <f t="shared" si="70"/>
        <v>1.3883007851747928</v>
      </c>
      <c r="CJ117" s="121" t="str">
        <f t="shared" si="90"/>
        <v>0</v>
      </c>
      <c r="CK117" s="121" t="str">
        <f t="shared" si="90"/>
        <v>8.86291221255588+4.59111069657304i</v>
      </c>
      <c r="CL117" s="121" t="str">
        <f t="shared" si="90"/>
        <v>9.11419465467251+5.04647335411037i</v>
      </c>
      <c r="CM117" s="121" t="str">
        <f t="shared" si="90"/>
        <v>9.42795063212202+5.78366107103819i</v>
      </c>
      <c r="CN117" s="121" t="str">
        <f t="shared" si="90"/>
        <v>9.60009992948369+6.11268835712461i</v>
      </c>
      <c r="CO117" s="121" t="str">
        <f t="shared" si="90"/>
        <v>9.82083975432648+6.61525324135789i</v>
      </c>
      <c r="CP117" s="121" t="str">
        <f t="shared" si="90"/>
        <v>10.0610157901617+7.15946714914641i</v>
      </c>
      <c r="CQ117" s="121" t="str">
        <f t="shared" si="90"/>
        <v>10.2109522749606+7.50237744308458i</v>
      </c>
      <c r="CR117" s="121" t="str">
        <f t="shared" si="90"/>
        <v>10.3136865330635+7.62732451375031i</v>
      </c>
      <c r="CS117" s="121" t="str">
        <f t="shared" si="90"/>
        <v>10.3928196778185+7.65370222866863i</v>
      </c>
      <c r="CT117" s="121" t="str">
        <f t="shared" si="90"/>
        <v>10.5136018461287+7.73005877185325i</v>
      </c>
      <c r="CU117" s="121" t="str">
        <f t="shared" si="90"/>
        <v>10.5302614555508+7.64259582238723i</v>
      </c>
      <c r="CV117" s="121" t="str">
        <f t="shared" si="90"/>
        <v>0</v>
      </c>
      <c r="CW117" s="121" t="str">
        <f t="shared" si="90"/>
        <v>10.5288731547656+7.63704261924654i</v>
      </c>
      <c r="CX117" s="121" t="str">
        <f t="shared" si="90"/>
        <v>10.4386336037293+7.51070724779563i</v>
      </c>
      <c r="CY117" s="121" t="str">
        <f t="shared" si="56"/>
        <v>10.1609734466943+7.12198302794669i</v>
      </c>
      <c r="CZ117" s="121" t="str">
        <f t="shared" si="52"/>
        <v>9.93190381714047+6.74714181594949i</v>
      </c>
      <c r="DA117" s="121" t="str">
        <f t="shared" si="52"/>
        <v>9.67645647266831+6.29594406076769i</v>
      </c>
      <c r="DB117" s="121" t="str">
        <f t="shared" si="52"/>
        <v>9.39324311249265+5.76700146161609i</v>
      </c>
      <c r="DC117" s="121" t="str">
        <f t="shared" si="52"/>
        <v>9.19610440099783+5.39077194883372i</v>
      </c>
      <c r="DD117" s="121" t="str">
        <f t="shared" si="52"/>
        <v>9.01146039656958+5.0561914596066i</v>
      </c>
      <c r="DE117" s="121" t="str">
        <f t="shared" si="77"/>
        <v>8.79905037643784+4.68551514996493i</v>
      </c>
      <c r="DF117" s="121" t="str">
        <f t="shared" si="77"/>
        <v>8.5810871531654+4.27735471912354i</v>
      </c>
      <c r="DG117" s="121" t="str">
        <f t="shared" si="77"/>
        <v>8.43392726993687+3.94138592911124i</v>
      </c>
      <c r="DH117" s="121" t="str">
        <f t="shared" si="77"/>
        <v>0</v>
      </c>
      <c r="DI117" s="121"/>
      <c r="DK117" s="39">
        <f t="shared" si="89"/>
        <v>0</v>
      </c>
      <c r="DL117" s="39">
        <f t="shared" si="89"/>
        <v>8.8629122125558801</v>
      </c>
      <c r="DM117" s="39">
        <f t="shared" si="89"/>
        <v>9.1141946546725094</v>
      </c>
      <c r="DN117" s="39">
        <f t="shared" si="89"/>
        <v>9.4279506321220197</v>
      </c>
      <c r="DO117" s="39">
        <f t="shared" si="89"/>
        <v>9.6000999294836902</v>
      </c>
      <c r="DP117" s="39">
        <f t="shared" si="89"/>
        <v>9.8208397543264798</v>
      </c>
      <c r="DQ117" s="39">
        <f t="shared" si="89"/>
        <v>10.061015790161701</v>
      </c>
      <c r="DR117" s="39">
        <f t="shared" si="89"/>
        <v>10.210952274960601</v>
      </c>
      <c r="DS117" s="39">
        <f t="shared" si="89"/>
        <v>10.3136865330635</v>
      </c>
      <c r="DT117" s="39">
        <f t="shared" si="89"/>
        <v>10.392819677818499</v>
      </c>
      <c r="DU117" s="39">
        <f t="shared" si="89"/>
        <v>10.513601846128701</v>
      </c>
      <c r="DV117" s="39">
        <f t="shared" si="89"/>
        <v>10.5302614555508</v>
      </c>
      <c r="DW117" s="39">
        <f t="shared" si="89"/>
        <v>0</v>
      </c>
      <c r="DX117" s="39">
        <f t="shared" si="89"/>
        <v>10.5288731547656</v>
      </c>
      <c r="DY117" s="39">
        <f t="shared" si="89"/>
        <v>10.438633603729301</v>
      </c>
      <c r="DZ117" s="39">
        <f t="shared" si="65"/>
        <v>10.1609734466943</v>
      </c>
      <c r="EA117" s="39">
        <f t="shared" si="53"/>
        <v>9.9319038171404692</v>
      </c>
      <c r="EB117" s="39">
        <f t="shared" si="53"/>
        <v>9.6764564726683098</v>
      </c>
      <c r="EC117" s="39">
        <f t="shared" si="53"/>
        <v>9.3932431124926499</v>
      </c>
      <c r="ED117" s="39">
        <f t="shared" si="53"/>
        <v>9.1961044009978306</v>
      </c>
      <c r="EE117" s="39">
        <f t="shared" si="53"/>
        <v>9.0114603965695803</v>
      </c>
      <c r="EF117" s="39">
        <f t="shared" si="79"/>
        <v>8.7990503764378403</v>
      </c>
      <c r="EG117" s="39">
        <f t="shared" si="79"/>
        <v>8.5810871531654005</v>
      </c>
      <c r="EH117" s="39">
        <f t="shared" si="79"/>
        <v>8.4339272699368699</v>
      </c>
      <c r="EI117" s="39">
        <f t="shared" si="79"/>
        <v>0</v>
      </c>
      <c r="EK117" s="39">
        <f t="shared" si="73"/>
        <v>0</v>
      </c>
      <c r="EL117" s="39">
        <f t="shared" si="73"/>
        <v>4.5911106965730397</v>
      </c>
      <c r="EM117" s="39">
        <f t="shared" si="73"/>
        <v>5.0464733541103701</v>
      </c>
      <c r="EN117" s="39">
        <f t="shared" si="73"/>
        <v>5.7836610710381899</v>
      </c>
      <c r="EO117" s="39">
        <f t="shared" si="73"/>
        <v>6.1126883571246102</v>
      </c>
      <c r="EP117" s="39">
        <f t="shared" si="73"/>
        <v>6.6152532413578902</v>
      </c>
      <c r="EQ117" s="39">
        <f t="shared" si="73"/>
        <v>7.1594671491464101</v>
      </c>
      <c r="ER117" s="39">
        <f t="shared" si="73"/>
        <v>7.5023774430845798</v>
      </c>
      <c r="ES117" s="39">
        <f t="shared" si="73"/>
        <v>7.6273245137503096</v>
      </c>
      <c r="ET117" s="39">
        <f t="shared" si="88"/>
        <v>7.6537022286686298</v>
      </c>
      <c r="EU117" s="39">
        <f t="shared" si="88"/>
        <v>7.7300587718532503</v>
      </c>
      <c r="EV117" s="39">
        <f t="shared" si="88"/>
        <v>7.6425958223872303</v>
      </c>
      <c r="EW117" s="39">
        <f t="shared" si="88"/>
        <v>0</v>
      </c>
      <c r="EX117" s="39">
        <f t="shared" si="88"/>
        <v>7.6370426192465404</v>
      </c>
      <c r="EY117" s="39">
        <f t="shared" si="61"/>
        <v>7.5107072477956303</v>
      </c>
      <c r="EZ117" s="39">
        <f t="shared" si="61"/>
        <v>7.1219830279466896</v>
      </c>
      <c r="FA117" s="39">
        <f t="shared" si="61"/>
        <v>6.7471418159494903</v>
      </c>
      <c r="FB117" s="39">
        <f t="shared" si="54"/>
        <v>6.29594406076769</v>
      </c>
      <c r="FC117" s="39">
        <f t="shared" si="54"/>
        <v>5.7670014616160898</v>
      </c>
      <c r="FD117" s="39">
        <f t="shared" si="54"/>
        <v>5.39077194883372</v>
      </c>
      <c r="FE117" s="39">
        <f t="shared" si="54"/>
        <v>5.0561914596066</v>
      </c>
      <c r="FF117" s="39">
        <f t="shared" si="80"/>
        <v>4.6855151499649299</v>
      </c>
      <c r="FG117" s="39">
        <f t="shared" si="80"/>
        <v>4.2773547191235401</v>
      </c>
      <c r="FH117" s="39">
        <f t="shared" si="80"/>
        <v>3.9413859291112399</v>
      </c>
      <c r="FI117" s="39">
        <f t="shared" si="80"/>
        <v>0</v>
      </c>
      <c r="FK117" s="39">
        <f t="shared" si="91"/>
        <v>0.99999999999999989</v>
      </c>
      <c r="FL117" s="39">
        <f t="shared" si="91"/>
        <v>0.5177866449451991</v>
      </c>
      <c r="FM117" s="39">
        <f t="shared" si="91"/>
        <v>0.48706003225759203</v>
      </c>
      <c r="FN117" s="39">
        <f t="shared" si="91"/>
        <v>0.44124455783372007</v>
      </c>
      <c r="FO117" s="39">
        <f t="shared" si="91"/>
        <v>0.42138603848810663</v>
      </c>
      <c r="FP117" s="39">
        <f t="shared" si="91"/>
        <v>0.39311787913484286</v>
      </c>
      <c r="FQ117" s="39">
        <f t="shared" si="91"/>
        <v>0.36449859377727267</v>
      </c>
      <c r="FR117" s="39">
        <f t="shared" si="91"/>
        <v>0.34756520510507999</v>
      </c>
      <c r="FS117" s="39">
        <f t="shared" si="91"/>
        <v>0.34106419261050891</v>
      </c>
      <c r="FT117" s="39">
        <f t="shared" si="91"/>
        <v>0.33907063916666058</v>
      </c>
      <c r="FU117" s="39">
        <f t="shared" si="91"/>
        <v>0.33455382634912229</v>
      </c>
      <c r="FV117" s="39">
        <f t="shared" si="91"/>
        <v>0.33801086966202887</v>
      </c>
      <c r="FW117" s="39">
        <f t="shared" si="91"/>
        <v>0.99999999999999989</v>
      </c>
      <c r="FX117" s="39">
        <f t="shared" si="91"/>
        <v>0.33825871741677249</v>
      </c>
      <c r="FY117" s="39">
        <f t="shared" si="91"/>
        <v>0.34461471270453886</v>
      </c>
      <c r="FZ117" s="39">
        <f t="shared" si="57"/>
        <v>0.36498282231874601</v>
      </c>
      <c r="GA117" s="39">
        <f t="shared" si="55"/>
        <v>0.3853007316439489</v>
      </c>
      <c r="GB117" s="39">
        <f t="shared" si="55"/>
        <v>0.41093433463912227</v>
      </c>
      <c r="GC117" s="39">
        <f t="shared" si="55"/>
        <v>0.44267181526024613</v>
      </c>
      <c r="GD117" s="39">
        <f t="shared" si="55"/>
        <v>0.46635025614067299</v>
      </c>
      <c r="GE117" s="39">
        <f t="shared" si="55"/>
        <v>0.48830588484790649</v>
      </c>
      <c r="GF117" s="39">
        <f t="shared" si="81"/>
        <v>0.51349754897337296</v>
      </c>
      <c r="GG117" s="39">
        <f t="shared" si="81"/>
        <v>0.54163495558370434</v>
      </c>
      <c r="GH117" s="39">
        <f t="shared" si="81"/>
        <v>0.56446390062995588</v>
      </c>
      <c r="GI117" s="39">
        <f t="shared" si="81"/>
        <v>0.99999999999999989</v>
      </c>
      <c r="GJ117" s="124">
        <f t="shared" si="72"/>
        <v>12950000000</v>
      </c>
      <c r="GK117" s="124">
        <f t="shared" si="86"/>
        <v>-9.6432746655328714E-16</v>
      </c>
      <c r="GL117" s="124">
        <f t="shared" si="86"/>
        <v>-5.7169831066596188</v>
      </c>
      <c r="GM117" s="124">
        <f t="shared" si="86"/>
        <v>-6.2483501362239959</v>
      </c>
      <c r="GN117" s="124">
        <f t="shared" si="86"/>
        <v>-7.1064127603480411</v>
      </c>
      <c r="GO117" s="124">
        <f t="shared" si="86"/>
        <v>-7.5063971537715046</v>
      </c>
      <c r="GP117" s="124">
        <f t="shared" si="86"/>
        <v>-8.1095440773999101</v>
      </c>
      <c r="GQ117" s="124">
        <f t="shared" si="86"/>
        <v>-8.7660828567115647</v>
      </c>
      <c r="GR117" s="124">
        <f t="shared" si="85"/>
        <v>-9.1792741489111904</v>
      </c>
      <c r="GS117" s="124">
        <f t="shared" si="85"/>
        <v>-9.343277471597851</v>
      </c>
      <c r="GT117" s="124">
        <f t="shared" si="85"/>
        <v>-9.3941963011628999</v>
      </c>
      <c r="GU117" s="124">
        <f t="shared" si="85"/>
        <v>-9.5106799731229792</v>
      </c>
      <c r="GV117" s="124">
        <f t="shared" si="85"/>
        <v>-9.4213866714684418</v>
      </c>
      <c r="GW117" s="124">
        <f t="shared" si="85"/>
        <v>-9.6432746655328714E-16</v>
      </c>
      <c r="GX117" s="124">
        <f t="shared" si="85"/>
        <v>-9.4150200437736213</v>
      </c>
      <c r="GY117" s="124">
        <f t="shared" si="85"/>
        <v>-9.253323701428064</v>
      </c>
      <c r="GZ117" s="124">
        <f t="shared" si="82"/>
        <v>-8.7545514970475935</v>
      </c>
      <c r="HA117" s="124">
        <f t="shared" si="47"/>
        <v>-8.2840033261698789</v>
      </c>
      <c r="HB117" s="124">
        <f t="shared" si="47"/>
        <v>-7.7245514156313657</v>
      </c>
      <c r="HC117" s="124">
        <f t="shared" si="47"/>
        <v>-7.0783625699831898</v>
      </c>
      <c r="HD117" s="124">
        <f t="shared" si="47"/>
        <v>-6.6257556073374166</v>
      </c>
      <c r="HE117" s="124">
        <f t="shared" si="47"/>
        <v>-6.2261608351624158</v>
      </c>
      <c r="HF117" s="124">
        <f t="shared" si="47"/>
        <v>-5.7892325007256691</v>
      </c>
      <c r="HG117" s="124">
        <f t="shared" si="87"/>
        <v>-5.3258663056888889</v>
      </c>
      <c r="HH117" s="124">
        <f t="shared" si="87"/>
        <v>-4.9672765489528929</v>
      </c>
      <c r="HI117" s="124">
        <f t="shared" si="87"/>
        <v>-9.6432746655328714E-16</v>
      </c>
    </row>
    <row r="118" spans="1:217" s="39" customFormat="1">
      <c r="A118" s="20"/>
      <c r="B118" s="184"/>
      <c r="C118" s="40">
        <v>13</v>
      </c>
      <c r="D118" s="41"/>
      <c r="E118" s="42">
        <v>6.3739999999999997</v>
      </c>
      <c r="F118" s="42">
        <v>6.5540000000000003</v>
      </c>
      <c r="G118" s="42">
        <v>6.7779999999999996</v>
      </c>
      <c r="H118" s="42">
        <v>6.9020000000000001</v>
      </c>
      <c r="I118" s="42">
        <v>7.06</v>
      </c>
      <c r="J118" s="42">
        <v>7.23</v>
      </c>
      <c r="K118" s="42">
        <v>7.343</v>
      </c>
      <c r="L118" s="42">
        <v>7.4160000000000004</v>
      </c>
      <c r="M118" s="42">
        <v>7.4690000000000003</v>
      </c>
      <c r="N118" s="42">
        <v>7.5579999999999998</v>
      </c>
      <c r="O118" s="43">
        <v>7.5730000000000004</v>
      </c>
      <c r="P118" s="20"/>
      <c r="Q118" s="41">
        <v>7.5739999999999998</v>
      </c>
      <c r="R118" s="42">
        <v>7.5039999999999996</v>
      </c>
      <c r="S118" s="42">
        <v>7.3120000000000003</v>
      </c>
      <c r="T118" s="42">
        <v>7.1369999999999996</v>
      </c>
      <c r="U118" s="42">
        <v>6.9580000000000002</v>
      </c>
      <c r="V118" s="42">
        <v>6.7539999999999996</v>
      </c>
      <c r="W118" s="42">
        <v>6.61</v>
      </c>
      <c r="X118" s="42">
        <v>6.4779999999999998</v>
      </c>
      <c r="Y118" s="42">
        <v>6.3250000000000002</v>
      </c>
      <c r="Z118" s="42">
        <v>6.1710000000000003</v>
      </c>
      <c r="AA118" s="42">
        <v>6.0650000000000004</v>
      </c>
      <c r="AB118" s="43"/>
      <c r="AD118" s="20"/>
      <c r="AE118" s="184"/>
      <c r="AF118" s="40">
        <v>13</v>
      </c>
      <c r="AG118" s="41"/>
      <c r="AH118" s="42">
        <v>3.2989999999999999</v>
      </c>
      <c r="AI118" s="42">
        <v>3.6280000000000001</v>
      </c>
      <c r="AJ118" s="42">
        <v>4.1580000000000004</v>
      </c>
      <c r="AK118" s="42">
        <v>4.3940000000000001</v>
      </c>
      <c r="AL118" s="42">
        <v>4.7539999999999996</v>
      </c>
      <c r="AM118" s="42">
        <v>5.1440000000000001</v>
      </c>
      <c r="AN118" s="42">
        <v>5.3879999999999999</v>
      </c>
      <c r="AO118" s="42">
        <v>5.4809999999999999</v>
      </c>
      <c r="AP118" s="42">
        <v>5.4960000000000004</v>
      </c>
      <c r="AQ118" s="42">
        <v>5.5529999999999999</v>
      </c>
      <c r="AR118" s="43">
        <v>5.4870000000000001</v>
      </c>
      <c r="AS118" s="20"/>
      <c r="AT118" s="41">
        <v>5.4829999999999997</v>
      </c>
      <c r="AU118" s="42">
        <v>5.39</v>
      </c>
      <c r="AV118" s="42">
        <v>5.1180000000000003</v>
      </c>
      <c r="AW118" s="42">
        <v>4.8470000000000004</v>
      </c>
      <c r="AX118" s="42">
        <v>4.5259999999999998</v>
      </c>
      <c r="AY118" s="42">
        <v>4.1440000000000001</v>
      </c>
      <c r="AZ118" s="42">
        <v>3.8769999999999998</v>
      </c>
      <c r="BA118" s="42">
        <v>3.63</v>
      </c>
      <c r="BB118" s="42">
        <v>3.367</v>
      </c>
      <c r="BC118" s="42">
        <v>3.0750000000000002</v>
      </c>
      <c r="BD118" s="42">
        <v>2.8330000000000002</v>
      </c>
      <c r="BE118" s="43"/>
      <c r="BH118" s="118" t="str">
        <f t="shared" si="75"/>
        <v>0</v>
      </c>
      <c r="BI118" s="118" t="str">
        <f t="shared" si="75"/>
        <v>6.374+3.299i</v>
      </c>
      <c r="BJ118" s="118" t="str">
        <f t="shared" si="75"/>
        <v>6.554+3.628i</v>
      </c>
      <c r="BK118" s="118" t="str">
        <f t="shared" si="75"/>
        <v>6.778+4.158i</v>
      </c>
      <c r="BL118" s="118" t="str">
        <f t="shared" si="75"/>
        <v>6.902+4.394i</v>
      </c>
      <c r="BM118" s="118" t="str">
        <f t="shared" si="74"/>
        <v>7.06+4.754i</v>
      </c>
      <c r="BN118" s="118" t="str">
        <f t="shared" si="74"/>
        <v>7.23+5.144i</v>
      </c>
      <c r="BO118" s="118" t="str">
        <f t="shared" si="74"/>
        <v>7.343+5.388i</v>
      </c>
      <c r="BP118" s="118" t="str">
        <f t="shared" si="74"/>
        <v>7.416+5.481i</v>
      </c>
      <c r="BQ118" s="118" t="str">
        <f t="shared" si="74"/>
        <v>7.469+5.496i</v>
      </c>
      <c r="BR118" s="118" t="str">
        <f t="shared" si="74"/>
        <v>7.558+5.553i</v>
      </c>
      <c r="BS118" s="118" t="str">
        <f t="shared" si="74"/>
        <v>7.573+5.487i</v>
      </c>
      <c r="BT118" s="118" t="str">
        <f t="shared" si="76"/>
        <v>0</v>
      </c>
      <c r="BU118" s="118" t="str">
        <f t="shared" si="76"/>
        <v>7.574+5.483i</v>
      </c>
      <c r="BV118" s="118" t="str">
        <f t="shared" si="76"/>
        <v>7.504+5.39i</v>
      </c>
      <c r="BW118" s="118" t="str">
        <f t="shared" si="76"/>
        <v>7.312+5.118i</v>
      </c>
      <c r="BX118" s="118" t="str">
        <f t="shared" si="76"/>
        <v>7.137+4.847i</v>
      </c>
      <c r="BY118" s="118" t="str">
        <f t="shared" si="76"/>
        <v>6.958+4.526i</v>
      </c>
      <c r="BZ118" s="118" t="str">
        <f t="shared" si="46"/>
        <v>6.754+4.144i</v>
      </c>
      <c r="CA118" s="118" t="str">
        <f t="shared" si="46"/>
        <v>6.61+3.877i</v>
      </c>
      <c r="CB118" s="118" t="str">
        <f t="shared" si="46"/>
        <v>6.478+3.63i</v>
      </c>
      <c r="CC118" s="118" t="str">
        <f t="shared" si="46"/>
        <v>6.325+3.367i</v>
      </c>
      <c r="CD118" s="118" t="str">
        <f t="shared" si="46"/>
        <v>6.171+3.075i</v>
      </c>
      <c r="CE118" s="118" t="str">
        <f t="shared" si="46"/>
        <v>6.065+2.833i</v>
      </c>
      <c r="CF118" s="118" t="str">
        <f t="shared" si="46"/>
        <v>0</v>
      </c>
      <c r="CG118" s="118" t="str">
        <f t="shared" si="46"/>
        <v>0</v>
      </c>
      <c r="CH118" s="39">
        <f t="shared" si="69"/>
        <v>13000000000</v>
      </c>
      <c r="CI118" s="121">
        <f t="shared" si="70"/>
        <v>1.3829611667702746</v>
      </c>
      <c r="CJ118" s="121" t="str">
        <f t="shared" si="90"/>
        <v>0</v>
      </c>
      <c r="CK118" s="121" t="str">
        <f t="shared" si="90"/>
        <v>8.81499447699373+4.56238888917514i</v>
      </c>
      <c r="CL118" s="121" t="str">
        <f t="shared" si="90"/>
        <v>9.06392748701238+5.01738311304256i</v>
      </c>
      <c r="CM118" s="121" t="str">
        <f t="shared" si="90"/>
        <v>9.37371078836892+5.7503525314308i</v>
      </c>
      <c r="CN118" s="121" t="str">
        <f t="shared" si="90"/>
        <v>9.54519797304843+6.07673136678859i</v>
      </c>
      <c r="CO118" s="121" t="str">
        <f t="shared" si="90"/>
        <v>9.76370583739814+6.57459738682588i</v>
      </c>
      <c r="CP118" s="121" t="str">
        <f t="shared" si="90"/>
        <v>9.99880923574909+7.11395224186629i</v>
      </c>
      <c r="CQ118" s="121" t="str">
        <f t="shared" si="90"/>
        <v>10.1550838475941+7.45139476655824i</v>
      </c>
      <c r="CR118" s="121" t="str">
        <f t="shared" si="90"/>
        <v>10.2560400127684+7.58001015506787i</v>
      </c>
      <c r="CS118" s="121" t="str">
        <f t="shared" si="90"/>
        <v>10.3293369546072+7.60075457256943i</v>
      </c>
      <c r="CT118" s="121" t="str">
        <f t="shared" si="90"/>
        <v>10.4524204984497+7.67958335907533i</v>
      </c>
      <c r="CU118" s="121" t="str">
        <f t="shared" si="90"/>
        <v>10.4731649159513+7.5883079220685i</v>
      </c>
      <c r="CV118" s="121" t="str">
        <f t="shared" si="90"/>
        <v>0</v>
      </c>
      <c r="CW118" s="121" t="str">
        <f t="shared" si="90"/>
        <v>10.4745478771181+7.58277607740142i</v>
      </c>
      <c r="CX118" s="121" t="str">
        <f t="shared" si="90"/>
        <v>10.3777405954441+7.45416068889178i</v>
      </c>
      <c r="CY118" s="121" t="str">
        <f t="shared" si="56"/>
        <v>10.1122120514242+7.07799525153027i</v>
      </c>
      <c r="CZ118" s="121" t="str">
        <f t="shared" si="52"/>
        <v>9.87019384723945+6.70321277533552i</v>
      </c>
      <c r="DA118" s="121" t="str">
        <f t="shared" si="52"/>
        <v>9.62264379838757+6.25928224080226i</v>
      </c>
      <c r="DB118" s="121" t="str">
        <f t="shared" si="52"/>
        <v>9.34051972036643+5.73099107509602i</v>
      </c>
      <c r="DC118" s="121" t="str">
        <f t="shared" si="52"/>
        <v>9.14137331235152+5.36174044356835i</v>
      </c>
      <c r="DD118" s="121" t="str">
        <f t="shared" si="52"/>
        <v>8.95882243833784+5.0201490353761i</v>
      </c>
      <c r="DE118" s="121" t="str">
        <f t="shared" si="77"/>
        <v>8.74722937982199+4.65643024851551i</v>
      </c>
      <c r="DF118" s="121" t="str">
        <f t="shared" si="77"/>
        <v>8.53425336013937+4.25260558781859i</v>
      </c>
      <c r="DG118" s="121" t="str">
        <f t="shared" si="77"/>
        <v>8.38765947646172+3.91792898546019i</v>
      </c>
      <c r="DH118" s="121" t="str">
        <f t="shared" si="77"/>
        <v>0</v>
      </c>
      <c r="DI118" s="121"/>
      <c r="DK118" s="39">
        <f t="shared" si="89"/>
        <v>0</v>
      </c>
      <c r="DL118" s="39">
        <f t="shared" si="89"/>
        <v>8.8149944769937303</v>
      </c>
      <c r="DM118" s="39">
        <f t="shared" si="89"/>
        <v>9.0639274870123803</v>
      </c>
      <c r="DN118" s="39">
        <f t="shared" si="89"/>
        <v>9.3737107883689195</v>
      </c>
      <c r="DO118" s="39">
        <f t="shared" si="89"/>
        <v>9.5451979730484293</v>
      </c>
      <c r="DP118" s="39">
        <f t="shared" si="89"/>
        <v>9.76370583739814</v>
      </c>
      <c r="DQ118" s="39">
        <f t="shared" si="89"/>
        <v>9.9988092357490892</v>
      </c>
      <c r="DR118" s="39">
        <f t="shared" si="89"/>
        <v>10.155083847594099</v>
      </c>
      <c r="DS118" s="39">
        <f t="shared" si="89"/>
        <v>10.2560400127684</v>
      </c>
      <c r="DT118" s="39">
        <f t="shared" si="89"/>
        <v>10.3293369546072</v>
      </c>
      <c r="DU118" s="39">
        <f t="shared" si="89"/>
        <v>10.452420498449699</v>
      </c>
      <c r="DV118" s="39">
        <f t="shared" si="89"/>
        <v>10.473164915951299</v>
      </c>
      <c r="DW118" s="39">
        <f t="shared" si="89"/>
        <v>0</v>
      </c>
      <c r="DX118" s="39">
        <f t="shared" si="89"/>
        <v>10.4745478771181</v>
      </c>
      <c r="DY118" s="39">
        <f t="shared" si="89"/>
        <v>10.3777405954441</v>
      </c>
      <c r="DZ118" s="39">
        <f t="shared" si="65"/>
        <v>10.1122120514242</v>
      </c>
      <c r="EA118" s="39">
        <f t="shared" si="53"/>
        <v>9.8701938472394506</v>
      </c>
      <c r="EB118" s="39">
        <f t="shared" si="53"/>
        <v>9.6226437983875694</v>
      </c>
      <c r="EC118" s="39">
        <f t="shared" si="53"/>
        <v>9.3405197203664301</v>
      </c>
      <c r="ED118" s="39">
        <f t="shared" si="53"/>
        <v>9.1413733123515204</v>
      </c>
      <c r="EE118" s="39">
        <f t="shared" si="53"/>
        <v>8.9588224383378403</v>
      </c>
      <c r="EF118" s="39">
        <f t="shared" si="79"/>
        <v>8.7472293798219898</v>
      </c>
      <c r="EG118" s="39">
        <f t="shared" si="79"/>
        <v>8.5342533601393704</v>
      </c>
      <c r="EH118" s="39">
        <f t="shared" si="79"/>
        <v>8.3876594764617192</v>
      </c>
      <c r="EI118" s="39">
        <f t="shared" si="79"/>
        <v>0</v>
      </c>
      <c r="EK118" s="39">
        <f t="shared" si="73"/>
        <v>0</v>
      </c>
      <c r="EL118" s="39">
        <f t="shared" si="73"/>
        <v>4.5623888891751401</v>
      </c>
      <c r="EM118" s="39">
        <f t="shared" si="73"/>
        <v>5.0173831130425599</v>
      </c>
      <c r="EN118" s="39">
        <f t="shared" si="73"/>
        <v>5.7503525314308002</v>
      </c>
      <c r="EO118" s="39">
        <f t="shared" si="73"/>
        <v>6.0767313667885903</v>
      </c>
      <c r="EP118" s="39">
        <f t="shared" si="73"/>
        <v>6.5745973868258796</v>
      </c>
      <c r="EQ118" s="39">
        <f t="shared" si="73"/>
        <v>7.1139522418662899</v>
      </c>
      <c r="ER118" s="39">
        <f t="shared" si="73"/>
        <v>7.4513947665582396</v>
      </c>
      <c r="ES118" s="39">
        <f t="shared" si="73"/>
        <v>7.5800101550678702</v>
      </c>
      <c r="ET118" s="39">
        <f t="shared" si="88"/>
        <v>7.6007545725694303</v>
      </c>
      <c r="EU118" s="39">
        <f t="shared" si="88"/>
        <v>7.6795833590753304</v>
      </c>
      <c r="EV118" s="39">
        <f t="shared" si="88"/>
        <v>7.5883079220685001</v>
      </c>
      <c r="EW118" s="39">
        <f t="shared" si="88"/>
        <v>0</v>
      </c>
      <c r="EX118" s="39">
        <f t="shared" si="88"/>
        <v>7.5827760774014203</v>
      </c>
      <c r="EY118" s="39">
        <f t="shared" si="61"/>
        <v>7.45416068889178</v>
      </c>
      <c r="EZ118" s="39">
        <f t="shared" si="61"/>
        <v>7.07799525153027</v>
      </c>
      <c r="FA118" s="39">
        <f t="shared" si="61"/>
        <v>6.70321277533552</v>
      </c>
      <c r="FB118" s="39">
        <f t="shared" si="54"/>
        <v>6.2592822408022597</v>
      </c>
      <c r="FC118" s="39">
        <f t="shared" si="54"/>
        <v>5.7309910750960196</v>
      </c>
      <c r="FD118" s="39">
        <f t="shared" si="54"/>
        <v>5.3617404435683502</v>
      </c>
      <c r="FE118" s="39">
        <f t="shared" si="54"/>
        <v>5.0201490353761002</v>
      </c>
      <c r="FF118" s="39">
        <f t="shared" si="80"/>
        <v>4.6564302485155098</v>
      </c>
      <c r="FG118" s="39">
        <f t="shared" si="80"/>
        <v>4.2526055878185902</v>
      </c>
      <c r="FH118" s="39">
        <f t="shared" si="80"/>
        <v>3.9179289854601902</v>
      </c>
      <c r="FI118" s="39">
        <f t="shared" si="80"/>
        <v>0</v>
      </c>
      <c r="FK118" s="39">
        <f t="shared" si="91"/>
        <v>0.99999999999999989</v>
      </c>
      <c r="FL118" s="39">
        <f t="shared" si="91"/>
        <v>0.52036593757117577</v>
      </c>
      <c r="FM118" s="39">
        <f t="shared" si="91"/>
        <v>0.48959350426954301</v>
      </c>
      <c r="FN118" s="39">
        <f t="shared" si="91"/>
        <v>0.44386751958289727</v>
      </c>
      <c r="FO118" s="39">
        <f t="shared" si="91"/>
        <v>0.42404748328575165</v>
      </c>
      <c r="FP118" s="39">
        <f t="shared" si="91"/>
        <v>0.39586640240413334</v>
      </c>
      <c r="FQ118" s="39">
        <f t="shared" si="91"/>
        <v>0.36732580554437311</v>
      </c>
      <c r="FR118" s="39">
        <f t="shared" si="91"/>
        <v>0.35041703830969079</v>
      </c>
      <c r="FS118" s="39">
        <f t="shared" si="91"/>
        <v>0.34372139906876253</v>
      </c>
      <c r="FT118" s="39">
        <f t="shared" si="91"/>
        <v>0.34201492843217501</v>
      </c>
      <c r="FU118" s="39">
        <f t="shared" si="91"/>
        <v>0.33732601511937793</v>
      </c>
      <c r="FV118" s="39">
        <f t="shared" si="91"/>
        <v>0.34092958915640603</v>
      </c>
      <c r="FW118" s="39">
        <f t="shared" si="91"/>
        <v>0.99999999999999989</v>
      </c>
      <c r="FX118" s="39">
        <f t="shared" si="91"/>
        <v>0.3411477740211975</v>
      </c>
      <c r="FY118" s="39">
        <f t="shared" si="91"/>
        <v>0.34773639316645327</v>
      </c>
      <c r="FZ118" s="39">
        <f t="shared" si="57"/>
        <v>0.36757847386958736</v>
      </c>
      <c r="GA118" s="39">
        <f t="shared" si="55"/>
        <v>0.38821123318319567</v>
      </c>
      <c r="GB118" s="39">
        <f t="shared" si="55"/>
        <v>0.41355376040290426</v>
      </c>
      <c r="GC118" s="39">
        <f t="shared" si="55"/>
        <v>0.44542481778637155</v>
      </c>
      <c r="GD118" s="39">
        <f t="shared" si="55"/>
        <v>0.46887129710140563</v>
      </c>
      <c r="GE118" s="39">
        <f t="shared" si="55"/>
        <v>0.49128702855732503</v>
      </c>
      <c r="GF118" s="39">
        <f t="shared" si="81"/>
        <v>0.5161626054823264</v>
      </c>
      <c r="GG118" s="39">
        <f t="shared" si="81"/>
        <v>0.5440333841979017</v>
      </c>
      <c r="GH118" s="39">
        <f t="shared" si="81"/>
        <v>0.56682408133686835</v>
      </c>
      <c r="GI118" s="39">
        <f t="shared" si="81"/>
        <v>0.99999999999999989</v>
      </c>
      <c r="GJ118" s="124">
        <f t="shared" si="72"/>
        <v>13000000000</v>
      </c>
      <c r="GK118" s="124">
        <f t="shared" si="86"/>
        <v>-9.6432746655328714E-16</v>
      </c>
      <c r="GL118" s="124">
        <f t="shared" si="86"/>
        <v>-5.6738227898276552</v>
      </c>
      <c r="GM118" s="124">
        <f t="shared" si="86"/>
        <v>-6.2032870573891064</v>
      </c>
      <c r="GN118" s="124">
        <f t="shared" si="86"/>
        <v>-7.0549326742625373</v>
      </c>
      <c r="GO118" s="124">
        <f t="shared" si="86"/>
        <v>-7.4517101995430544</v>
      </c>
      <c r="GP118" s="124">
        <f t="shared" si="86"/>
        <v>-8.0490271142188501</v>
      </c>
      <c r="GQ118" s="124">
        <f t="shared" si="86"/>
        <v>-8.6989712064756866</v>
      </c>
      <c r="GR118" s="124">
        <f t="shared" si="85"/>
        <v>-9.1082957062446344</v>
      </c>
      <c r="GS118" s="124">
        <f t="shared" si="85"/>
        <v>-9.2758685828485845</v>
      </c>
      <c r="GT118" s="124">
        <f t="shared" si="85"/>
        <v>-9.3190987447123206</v>
      </c>
      <c r="GU118" s="124">
        <f t="shared" si="85"/>
        <v>-9.4390032807453377</v>
      </c>
      <c r="GV118" s="124">
        <f t="shared" si="85"/>
        <v>-9.3467060974700473</v>
      </c>
      <c r="GW118" s="124">
        <f t="shared" si="85"/>
        <v>-9.6432746655328714E-16</v>
      </c>
      <c r="GX118" s="124">
        <f t="shared" si="85"/>
        <v>-9.3411491626611092</v>
      </c>
      <c r="GY118" s="124">
        <f t="shared" si="85"/>
        <v>-9.1749970966444234</v>
      </c>
      <c r="GZ118" s="124">
        <f t="shared" si="82"/>
        <v>-8.6929985938898149</v>
      </c>
      <c r="HA118" s="124">
        <f t="shared" si="47"/>
        <v>-8.2186380425855905</v>
      </c>
      <c r="HB118" s="124">
        <f t="shared" si="47"/>
        <v>-7.6693605164876892</v>
      </c>
      <c r="HC118" s="124">
        <f t="shared" si="47"/>
        <v>-7.0245117798338308</v>
      </c>
      <c r="HD118" s="124">
        <f t="shared" si="47"/>
        <v>-6.5789270531358737</v>
      </c>
      <c r="HE118" s="124">
        <f t="shared" si="47"/>
        <v>-6.1732940476656664</v>
      </c>
      <c r="HF118" s="124">
        <f t="shared" si="47"/>
        <v>-5.7442692411333613</v>
      </c>
      <c r="HG118" s="124">
        <f t="shared" si="87"/>
        <v>-5.2874889866218657</v>
      </c>
      <c r="HH118" s="124">
        <f t="shared" si="87"/>
        <v>-4.9310341434543199</v>
      </c>
      <c r="HI118" s="124">
        <f t="shared" si="87"/>
        <v>-9.6432746655328714E-16</v>
      </c>
    </row>
    <row r="119" spans="1:217" s="39" customFormat="1">
      <c r="A119" s="20"/>
      <c r="B119" s="184"/>
      <c r="C119" s="40">
        <v>13.05</v>
      </c>
      <c r="D119" s="41"/>
      <c r="E119" s="42">
        <v>6.3680000000000003</v>
      </c>
      <c r="F119" s="42">
        <v>6.5449999999999999</v>
      </c>
      <c r="G119" s="42">
        <v>6.7709999999999999</v>
      </c>
      <c r="H119" s="42">
        <v>6.8929999999999998</v>
      </c>
      <c r="I119" s="42">
        <v>7.048</v>
      </c>
      <c r="J119" s="42">
        <v>7.22</v>
      </c>
      <c r="K119" s="42">
        <v>7.3339999999999996</v>
      </c>
      <c r="L119" s="42">
        <v>7.4089999999999998</v>
      </c>
      <c r="M119" s="42">
        <v>7.468</v>
      </c>
      <c r="N119" s="42">
        <v>7.5490000000000004</v>
      </c>
      <c r="O119" s="43">
        <v>7.5670000000000002</v>
      </c>
      <c r="P119" s="20"/>
      <c r="Q119" s="41">
        <v>7.5659999999999998</v>
      </c>
      <c r="R119" s="42">
        <v>7.4980000000000002</v>
      </c>
      <c r="S119" s="42">
        <v>7.3029999999999999</v>
      </c>
      <c r="T119" s="42">
        <v>7.133</v>
      </c>
      <c r="U119" s="42">
        <v>6.9489999999999998</v>
      </c>
      <c r="V119" s="42">
        <v>6.7480000000000002</v>
      </c>
      <c r="W119" s="42">
        <v>6.6040000000000001</v>
      </c>
      <c r="X119" s="42">
        <v>6.4710000000000001</v>
      </c>
      <c r="Y119" s="42">
        <v>6.3179999999999996</v>
      </c>
      <c r="Z119" s="42">
        <v>6.1619999999999999</v>
      </c>
      <c r="AA119" s="42">
        <v>6.056</v>
      </c>
      <c r="AB119" s="43"/>
      <c r="AD119" s="20"/>
      <c r="AE119" s="184"/>
      <c r="AF119" s="40">
        <v>13.05</v>
      </c>
      <c r="AG119" s="41"/>
      <c r="AH119" s="42">
        <v>3.3</v>
      </c>
      <c r="AI119" s="42">
        <v>3.625</v>
      </c>
      <c r="AJ119" s="42">
        <v>4.1509999999999998</v>
      </c>
      <c r="AK119" s="42">
        <v>4.3849999999999998</v>
      </c>
      <c r="AL119" s="42">
        <v>4.7480000000000002</v>
      </c>
      <c r="AM119" s="42">
        <v>5.13</v>
      </c>
      <c r="AN119" s="42">
        <v>5.38</v>
      </c>
      <c r="AO119" s="42">
        <v>5.46</v>
      </c>
      <c r="AP119" s="42">
        <v>5.4809999999999999</v>
      </c>
      <c r="AQ119" s="42">
        <v>5.5359999999999996</v>
      </c>
      <c r="AR119" s="43">
        <v>5.47</v>
      </c>
      <c r="AS119" s="20"/>
      <c r="AT119" s="41">
        <v>5.4669999999999996</v>
      </c>
      <c r="AU119" s="42">
        <v>5.3769999999999998</v>
      </c>
      <c r="AV119" s="42">
        <v>5.101</v>
      </c>
      <c r="AW119" s="42">
        <v>4.835</v>
      </c>
      <c r="AX119" s="42">
        <v>4.5090000000000003</v>
      </c>
      <c r="AY119" s="42">
        <v>4.1319999999999997</v>
      </c>
      <c r="AZ119" s="42">
        <v>3.867</v>
      </c>
      <c r="BA119" s="42">
        <v>3.6259999999999999</v>
      </c>
      <c r="BB119" s="42">
        <v>3.3610000000000002</v>
      </c>
      <c r="BC119" s="42">
        <v>3.0710000000000002</v>
      </c>
      <c r="BD119" s="42">
        <v>2.8319999999999999</v>
      </c>
      <c r="BE119" s="43"/>
      <c r="BH119" s="118" t="str">
        <f t="shared" si="75"/>
        <v>0</v>
      </c>
      <c r="BI119" s="118" t="str">
        <f t="shared" si="75"/>
        <v>6.368+3.3i</v>
      </c>
      <c r="BJ119" s="118" t="str">
        <f t="shared" si="75"/>
        <v>6.545+3.625i</v>
      </c>
      <c r="BK119" s="118" t="str">
        <f t="shared" si="75"/>
        <v>6.771+4.151i</v>
      </c>
      <c r="BL119" s="118" t="str">
        <f t="shared" si="75"/>
        <v>6.893+4.385i</v>
      </c>
      <c r="BM119" s="118" t="str">
        <f t="shared" si="74"/>
        <v>7.048+4.748i</v>
      </c>
      <c r="BN119" s="118" t="str">
        <f t="shared" si="74"/>
        <v>7.22+5.13i</v>
      </c>
      <c r="BO119" s="118" t="str">
        <f t="shared" si="74"/>
        <v>7.334+5.38i</v>
      </c>
      <c r="BP119" s="118" t="str">
        <f t="shared" si="74"/>
        <v>7.409+5.46i</v>
      </c>
      <c r="BQ119" s="118" t="str">
        <f t="shared" si="74"/>
        <v>7.468+5.481i</v>
      </c>
      <c r="BR119" s="118" t="str">
        <f t="shared" si="74"/>
        <v>7.549+5.536i</v>
      </c>
      <c r="BS119" s="118" t="str">
        <f t="shared" si="74"/>
        <v>7.567+5.47i</v>
      </c>
      <c r="BT119" s="118" t="str">
        <f t="shared" si="76"/>
        <v>0</v>
      </c>
      <c r="BU119" s="118" t="str">
        <f t="shared" si="76"/>
        <v>7.566+5.467i</v>
      </c>
      <c r="BV119" s="118" t="str">
        <f t="shared" si="76"/>
        <v>7.498+5.377i</v>
      </c>
      <c r="BW119" s="118" t="str">
        <f t="shared" si="76"/>
        <v>7.303+5.101i</v>
      </c>
      <c r="BX119" s="118" t="str">
        <f t="shared" si="76"/>
        <v>7.133+4.835i</v>
      </c>
      <c r="BY119" s="118" t="str">
        <f t="shared" si="76"/>
        <v>6.949+4.509i</v>
      </c>
      <c r="BZ119" s="118" t="str">
        <f t="shared" si="46"/>
        <v>6.748+4.132i</v>
      </c>
      <c r="CA119" s="118" t="str">
        <f t="shared" si="46"/>
        <v>6.604+3.867i</v>
      </c>
      <c r="CB119" s="118" t="str">
        <f t="shared" si="46"/>
        <v>6.471+3.626i</v>
      </c>
      <c r="CC119" s="118" t="str">
        <f t="shared" si="46"/>
        <v>6.318+3.361i</v>
      </c>
      <c r="CD119" s="118" t="str">
        <f t="shared" si="46"/>
        <v>6.162+3.071i</v>
      </c>
      <c r="CE119" s="118" t="str">
        <f t="shared" si="46"/>
        <v>6.056+2.832i</v>
      </c>
      <c r="CF119" s="118" t="str">
        <f t="shared" si="46"/>
        <v>0</v>
      </c>
      <c r="CG119" s="118" t="str">
        <f t="shared" si="46"/>
        <v>0</v>
      </c>
      <c r="CH119" s="39">
        <f t="shared" si="69"/>
        <v>13050000000</v>
      </c>
      <c r="CI119" s="121">
        <f t="shared" si="70"/>
        <v>1.3776624649818827</v>
      </c>
      <c r="CJ119" s="121" t="str">
        <f t="shared" si="90"/>
        <v>0</v>
      </c>
      <c r="CK119" s="121" t="str">
        <f t="shared" si="90"/>
        <v>8.77295457700463+4.54628613444021i</v>
      </c>
      <c r="CL119" s="121" t="str">
        <f t="shared" si="90"/>
        <v>9.01680083330642+4.99402643555932i</v>
      </c>
      <c r="CM119" s="121" t="str">
        <f t="shared" si="90"/>
        <v>9.32815255039233+5.7186768921398i</v>
      </c>
      <c r="CN119" s="121" t="str">
        <f t="shared" si="90"/>
        <v>9.49622737112012+6.04104990894556i</v>
      </c>
      <c r="CO119" s="121" t="str">
        <f t="shared" si="90"/>
        <v>9.70976505319231+6.54114138373398i</v>
      </c>
      <c r="CP119" s="121" t="str">
        <f t="shared" si="90"/>
        <v>9.94672299716919+7.06740844535706i</v>
      </c>
      <c r="CQ119" s="121" t="str">
        <f t="shared" si="90"/>
        <v>10.1037765181771+7.41182406160253i</v>
      </c>
      <c r="CR119" s="121" t="str">
        <f t="shared" si="90"/>
        <v>10.2071012030508+7.52203705880108i</v>
      </c>
      <c r="CS119" s="121" t="str">
        <f t="shared" si="90"/>
        <v>10.2883832884847+7.5509679705657i</v>
      </c>
      <c r="CT119" s="121" t="str">
        <f t="shared" si="90"/>
        <v>10.3999739481482+7.6267394061397i</v>
      </c>
      <c r="CU119" s="121" t="str">
        <f t="shared" si="90"/>
        <v>10.4247718725179+7.5358136834509i</v>
      </c>
      <c r="CV119" s="121" t="str">
        <f t="shared" si="90"/>
        <v>0</v>
      </c>
      <c r="CW119" s="121" t="str">
        <f t="shared" si="90"/>
        <v>10.4233942100529+7.53168069605595i</v>
      </c>
      <c r="CX119" s="121" t="str">
        <f t="shared" si="90"/>
        <v>10.3297131624342+7.40769107420758i</v>
      </c>
      <c r="CY119" s="121" t="str">
        <f t="shared" si="56"/>
        <v>10.0610689817627+7.02745623387258i</v>
      </c>
      <c r="CZ119" s="121" t="str">
        <f t="shared" si="52"/>
        <v>9.82686636271577+6.6609980181874i</v>
      </c>
      <c r="DA119" s="121" t="str">
        <f t="shared" si="52"/>
        <v>9.5733764691591+6.21188005460331i</v>
      </c>
      <c r="DB119" s="121" t="str">
        <f t="shared" si="52"/>
        <v>9.29646631369775+5.69250130530514i</v>
      </c>
      <c r="DC119" s="121" t="str">
        <f t="shared" si="52"/>
        <v>9.09808291874035+5.32742075208494i</v>
      </c>
      <c r="DD119" s="121" t="str">
        <f t="shared" si="52"/>
        <v>8.91485381089776+4.99540409802431i</v>
      </c>
      <c r="DE119" s="121" t="str">
        <f t="shared" si="77"/>
        <v>8.70407145375554+4.63032354480411i</v>
      </c>
      <c r="DF119" s="121" t="str">
        <f t="shared" si="77"/>
        <v>8.48915610921836+4.23080142995936i</v>
      </c>
      <c r="DG119" s="121" t="str">
        <f t="shared" si="77"/>
        <v>8.34312388793028+3.90154010082869i</v>
      </c>
      <c r="DH119" s="121" t="str">
        <f t="shared" si="77"/>
        <v>0</v>
      </c>
      <c r="DI119" s="121"/>
      <c r="DK119" s="39">
        <f t="shared" si="89"/>
        <v>0</v>
      </c>
      <c r="DL119" s="39">
        <f t="shared" si="89"/>
        <v>8.7729545770046293</v>
      </c>
      <c r="DM119" s="39">
        <f t="shared" si="89"/>
        <v>9.0168008333064193</v>
      </c>
      <c r="DN119" s="39">
        <f t="shared" si="89"/>
        <v>9.3281525503923302</v>
      </c>
      <c r="DO119" s="39">
        <f t="shared" si="89"/>
        <v>9.4962273711201206</v>
      </c>
      <c r="DP119" s="39">
        <f t="shared" si="89"/>
        <v>9.7097650531923101</v>
      </c>
      <c r="DQ119" s="39">
        <f t="shared" si="89"/>
        <v>9.9467229971691893</v>
      </c>
      <c r="DR119" s="39">
        <f t="shared" si="89"/>
        <v>10.103776518177099</v>
      </c>
      <c r="DS119" s="39">
        <f t="shared" si="89"/>
        <v>10.207101203050801</v>
      </c>
      <c r="DT119" s="39">
        <f t="shared" si="89"/>
        <v>10.288383288484701</v>
      </c>
      <c r="DU119" s="39">
        <f t="shared" si="89"/>
        <v>10.399973948148199</v>
      </c>
      <c r="DV119" s="39">
        <f t="shared" si="89"/>
        <v>10.424771872517899</v>
      </c>
      <c r="DW119" s="39">
        <f t="shared" si="89"/>
        <v>0</v>
      </c>
      <c r="DX119" s="39">
        <f t="shared" si="89"/>
        <v>10.4233942100529</v>
      </c>
      <c r="DY119" s="39">
        <f t="shared" si="89"/>
        <v>10.329713162434199</v>
      </c>
      <c r="DZ119" s="39">
        <f t="shared" si="65"/>
        <v>10.0610689817627</v>
      </c>
      <c r="EA119" s="39">
        <f t="shared" si="53"/>
        <v>9.8268663627157693</v>
      </c>
      <c r="EB119" s="39">
        <f t="shared" si="53"/>
        <v>9.5733764691591006</v>
      </c>
      <c r="EC119" s="39">
        <f t="shared" si="53"/>
        <v>9.2964663136977492</v>
      </c>
      <c r="ED119" s="39">
        <f t="shared" si="53"/>
        <v>9.0980829187403494</v>
      </c>
      <c r="EE119" s="39">
        <f t="shared" si="53"/>
        <v>8.9148538108977604</v>
      </c>
      <c r="EF119" s="39">
        <f t="shared" si="79"/>
        <v>8.7040714537555406</v>
      </c>
      <c r="EG119" s="39">
        <f t="shared" si="79"/>
        <v>8.4891561092183601</v>
      </c>
      <c r="EH119" s="39">
        <f t="shared" si="79"/>
        <v>8.3431238879302807</v>
      </c>
      <c r="EI119" s="39">
        <f t="shared" si="79"/>
        <v>0</v>
      </c>
      <c r="EK119" s="39">
        <f t="shared" si="73"/>
        <v>0</v>
      </c>
      <c r="EL119" s="39">
        <f t="shared" si="73"/>
        <v>4.5462861344402103</v>
      </c>
      <c r="EM119" s="39">
        <f t="shared" si="73"/>
        <v>4.99402643555932</v>
      </c>
      <c r="EN119" s="39">
        <f t="shared" si="73"/>
        <v>5.7186768921397997</v>
      </c>
      <c r="EO119" s="39">
        <f t="shared" si="73"/>
        <v>6.0410499089455598</v>
      </c>
      <c r="EP119" s="39">
        <f t="shared" si="73"/>
        <v>6.5411413837339802</v>
      </c>
      <c r="EQ119" s="39">
        <f t="shared" si="73"/>
        <v>7.06740844535706</v>
      </c>
      <c r="ER119" s="39">
        <f t="shared" si="73"/>
        <v>7.4118240616025304</v>
      </c>
      <c r="ES119" s="39">
        <f t="shared" si="73"/>
        <v>7.5220370588010796</v>
      </c>
      <c r="ET119" s="39">
        <f t="shared" si="88"/>
        <v>7.5509679705656998</v>
      </c>
      <c r="EU119" s="39">
        <f t="shared" si="88"/>
        <v>7.6267394061397003</v>
      </c>
      <c r="EV119" s="39">
        <f t="shared" si="88"/>
        <v>7.5358136834509004</v>
      </c>
      <c r="EW119" s="39">
        <f t="shared" si="88"/>
        <v>0</v>
      </c>
      <c r="EX119" s="39">
        <f t="shared" si="88"/>
        <v>7.5316806960559504</v>
      </c>
      <c r="EY119" s="39">
        <f t="shared" si="61"/>
        <v>7.4076910742075803</v>
      </c>
      <c r="EZ119" s="39">
        <f t="shared" si="61"/>
        <v>7.0274562338725799</v>
      </c>
      <c r="FA119" s="39">
        <f t="shared" si="61"/>
        <v>6.6609980181874002</v>
      </c>
      <c r="FB119" s="39">
        <f t="shared" si="54"/>
        <v>6.2118800546033102</v>
      </c>
      <c r="FC119" s="39">
        <f t="shared" si="54"/>
        <v>5.6925013053051403</v>
      </c>
      <c r="FD119" s="39">
        <f t="shared" si="54"/>
        <v>5.3274207520849401</v>
      </c>
      <c r="FE119" s="39">
        <f t="shared" si="54"/>
        <v>4.9954040980243102</v>
      </c>
      <c r="FF119" s="39">
        <f t="shared" si="80"/>
        <v>4.63032354480411</v>
      </c>
      <c r="FG119" s="39">
        <f t="shared" si="80"/>
        <v>4.2308014299593601</v>
      </c>
      <c r="FH119" s="39">
        <f t="shared" si="80"/>
        <v>3.9015401008286901</v>
      </c>
      <c r="FI119" s="39">
        <f t="shared" si="80"/>
        <v>0</v>
      </c>
      <c r="FK119" s="39">
        <f t="shared" si="91"/>
        <v>0.99999999999999989</v>
      </c>
      <c r="FL119" s="39">
        <f t="shared" si="91"/>
        <v>0.52210579430052262</v>
      </c>
      <c r="FM119" s="39">
        <f t="shared" si="91"/>
        <v>0.49175533941628713</v>
      </c>
      <c r="FN119" s="39">
        <f t="shared" si="91"/>
        <v>0.44628148539662915</v>
      </c>
      <c r="FO119" s="39">
        <f t="shared" si="91"/>
        <v>0.42662341204809912</v>
      </c>
      <c r="FP119" s="39">
        <f t="shared" si="91"/>
        <v>0.3982364447604651</v>
      </c>
      <c r="FQ119" s="39">
        <f t="shared" si="91"/>
        <v>0.370098968258746</v>
      </c>
      <c r="FR119" s="39">
        <f t="shared" si="91"/>
        <v>0.3527402856213715</v>
      </c>
      <c r="FS119" s="39">
        <f t="shared" si="91"/>
        <v>0.34676125420507548</v>
      </c>
      <c r="FT119" s="39">
        <f t="shared" si="91"/>
        <v>0.34459707369172876</v>
      </c>
      <c r="FU119" s="39">
        <f t="shared" si="91"/>
        <v>0.34012607871142087</v>
      </c>
      <c r="FV119" s="39">
        <f t="shared" si="91"/>
        <v>0.3437010027724593</v>
      </c>
      <c r="FW119" s="39">
        <f t="shared" si="91"/>
        <v>0.99999999999999989</v>
      </c>
      <c r="FX119" s="39">
        <f t="shared" si="91"/>
        <v>0.34389270238370012</v>
      </c>
      <c r="FY119" s="39">
        <f t="shared" si="91"/>
        <v>0.35030142432126726</v>
      </c>
      <c r="FZ119" s="39">
        <f t="shared" si="57"/>
        <v>0.37052426469421001</v>
      </c>
      <c r="GA119" s="39">
        <f t="shared" si="55"/>
        <v>0.39081830310234306</v>
      </c>
      <c r="GB119" s="39">
        <f t="shared" si="55"/>
        <v>0.41667426907317456</v>
      </c>
      <c r="GC119" s="39">
        <f t="shared" si="55"/>
        <v>0.44819189908393453</v>
      </c>
      <c r="GD119" s="39">
        <f t="shared" si="55"/>
        <v>0.47150938445272544</v>
      </c>
      <c r="GE119" s="39">
        <f t="shared" si="55"/>
        <v>0.49348103210815591</v>
      </c>
      <c r="GF119" s="39">
        <f t="shared" si="81"/>
        <v>0.51850073676469421</v>
      </c>
      <c r="GG119" s="39">
        <f t="shared" si="81"/>
        <v>0.5462301962144972</v>
      </c>
      <c r="GH119" s="39">
        <f t="shared" si="81"/>
        <v>0.56873656243488413</v>
      </c>
      <c r="GI119" s="39">
        <f t="shared" si="81"/>
        <v>0.99999999999999989</v>
      </c>
      <c r="GJ119" s="124">
        <f t="shared" si="72"/>
        <v>13050000000</v>
      </c>
      <c r="GK119" s="124">
        <f t="shared" si="86"/>
        <v>-9.6432746655328714E-16</v>
      </c>
      <c r="GL119" s="124">
        <f t="shared" si="86"/>
        <v>-5.6448297397397269</v>
      </c>
      <c r="GM119" s="124">
        <f t="shared" si="86"/>
        <v>-6.1650183173869113</v>
      </c>
      <c r="GN119" s="124">
        <f t="shared" si="86"/>
        <v>-7.0078226018346239</v>
      </c>
      <c r="GO119" s="124">
        <f t="shared" si="86"/>
        <v>-7.3991063042998029</v>
      </c>
      <c r="GP119" s="124">
        <f t="shared" si="86"/>
        <v>-7.9971799572871767</v>
      </c>
      <c r="GQ119" s="124">
        <f t="shared" si="86"/>
        <v>-8.6336425121025169</v>
      </c>
      <c r="GR119" s="124">
        <f t="shared" si="85"/>
        <v>-9.0508987553915929</v>
      </c>
      <c r="GS119" s="124">
        <f t="shared" si="85"/>
        <v>-9.1993886982530615</v>
      </c>
      <c r="GT119" s="124">
        <f t="shared" si="85"/>
        <v>-9.2537682977673903</v>
      </c>
      <c r="GU119" s="124">
        <f t="shared" si="85"/>
        <v>-9.3672013568611519</v>
      </c>
      <c r="GV119" s="124">
        <f t="shared" si="85"/>
        <v>-9.2763840155091817</v>
      </c>
      <c r="GW119" s="124">
        <f t="shared" si="85"/>
        <v>-9.6432746655328714E-16</v>
      </c>
      <c r="GX119" s="124">
        <f t="shared" si="85"/>
        <v>-9.271540801565969</v>
      </c>
      <c r="GY119" s="124">
        <f t="shared" si="85"/>
        <v>-9.1111619368543</v>
      </c>
      <c r="GZ119" s="124">
        <f t="shared" si="82"/>
        <v>-8.6236669181875953</v>
      </c>
      <c r="HA119" s="124">
        <f t="shared" si="47"/>
        <v>-8.1605021052980931</v>
      </c>
      <c r="HB119" s="124">
        <f t="shared" si="47"/>
        <v>-7.6040663548845178</v>
      </c>
      <c r="HC119" s="124">
        <f t="shared" si="47"/>
        <v>-6.9707199490999363</v>
      </c>
      <c r="HD119" s="124">
        <f t="shared" si="47"/>
        <v>-6.5301931815245489</v>
      </c>
      <c r="HE119" s="124">
        <f t="shared" si="47"/>
        <v>-6.1345907123316383</v>
      </c>
      <c r="HF119" s="124">
        <f t="shared" si="47"/>
        <v>-5.7050124432571909</v>
      </c>
      <c r="HG119" s="124">
        <f t="shared" si="87"/>
        <v>-5.2524859049859742</v>
      </c>
      <c r="HH119" s="124">
        <f t="shared" si="87"/>
        <v>-4.9017770261892499</v>
      </c>
      <c r="HI119" s="124">
        <f t="shared" si="87"/>
        <v>-9.6432746655328714E-16</v>
      </c>
    </row>
    <row r="120" spans="1:217" s="39" customFormat="1">
      <c r="A120" s="20"/>
      <c r="B120" s="184"/>
      <c r="C120" s="40">
        <v>13.1</v>
      </c>
      <c r="D120" s="41"/>
      <c r="E120" s="42">
        <v>6.3639999999999999</v>
      </c>
      <c r="F120" s="42">
        <v>6.54</v>
      </c>
      <c r="G120" s="42">
        <v>6.7640000000000002</v>
      </c>
      <c r="H120" s="42">
        <v>6.8860000000000001</v>
      </c>
      <c r="I120" s="42">
        <v>7.0460000000000003</v>
      </c>
      <c r="J120" s="42">
        <v>7.2169999999999996</v>
      </c>
      <c r="K120" s="42">
        <v>7.327</v>
      </c>
      <c r="L120" s="42">
        <v>7.4039999999999999</v>
      </c>
      <c r="M120" s="42">
        <v>7.4649999999999999</v>
      </c>
      <c r="N120" s="42">
        <v>7.5510000000000002</v>
      </c>
      <c r="O120" s="43">
        <v>7.5670000000000002</v>
      </c>
      <c r="P120" s="20"/>
      <c r="Q120" s="41">
        <v>7.5670000000000002</v>
      </c>
      <c r="R120" s="42">
        <v>7.4980000000000002</v>
      </c>
      <c r="S120" s="42">
        <v>7.3</v>
      </c>
      <c r="T120" s="42">
        <v>7.1310000000000002</v>
      </c>
      <c r="U120" s="42">
        <v>6.944</v>
      </c>
      <c r="V120" s="42">
        <v>6.7439999999999998</v>
      </c>
      <c r="W120" s="42">
        <v>6.6020000000000003</v>
      </c>
      <c r="X120" s="42">
        <v>6.4649999999999999</v>
      </c>
      <c r="Y120" s="42">
        <v>6.3150000000000004</v>
      </c>
      <c r="Z120" s="42">
        <v>6.1559999999999997</v>
      </c>
      <c r="AA120" s="42">
        <v>6.0549999999999997</v>
      </c>
      <c r="AB120" s="43"/>
      <c r="AD120" s="20"/>
      <c r="AE120" s="184"/>
      <c r="AF120" s="40">
        <v>13.1</v>
      </c>
      <c r="AG120" s="41"/>
      <c r="AH120" s="42">
        <v>3.2909999999999999</v>
      </c>
      <c r="AI120" s="42">
        <v>3.6160000000000001</v>
      </c>
      <c r="AJ120" s="42">
        <v>4.141</v>
      </c>
      <c r="AK120" s="42">
        <v>4.3730000000000002</v>
      </c>
      <c r="AL120" s="42">
        <v>4.734</v>
      </c>
      <c r="AM120" s="42">
        <v>5.1139999999999999</v>
      </c>
      <c r="AN120" s="42">
        <v>5.3639999999999999</v>
      </c>
      <c r="AO120" s="42">
        <v>5.452</v>
      </c>
      <c r="AP120" s="42">
        <v>5.4640000000000004</v>
      </c>
      <c r="AQ120" s="42">
        <v>5.5250000000000004</v>
      </c>
      <c r="AR120" s="43">
        <v>5.4630000000000001</v>
      </c>
      <c r="AS120" s="20"/>
      <c r="AT120" s="41">
        <v>5.4610000000000003</v>
      </c>
      <c r="AU120" s="42">
        <v>5.367</v>
      </c>
      <c r="AV120" s="42">
        <v>5.0860000000000003</v>
      </c>
      <c r="AW120" s="42">
        <v>4.8230000000000004</v>
      </c>
      <c r="AX120" s="42">
        <v>4.4980000000000002</v>
      </c>
      <c r="AY120" s="42">
        <v>4.1239999999999997</v>
      </c>
      <c r="AZ120" s="42">
        <v>3.8559999999999999</v>
      </c>
      <c r="BA120" s="42">
        <v>3.6139999999999999</v>
      </c>
      <c r="BB120" s="42">
        <v>3.3540000000000001</v>
      </c>
      <c r="BC120" s="42">
        <v>3.0630000000000002</v>
      </c>
      <c r="BD120" s="42">
        <v>2.8239999999999998</v>
      </c>
      <c r="BE120" s="43"/>
      <c r="BH120" s="118" t="str">
        <f t="shared" si="75"/>
        <v>0</v>
      </c>
      <c r="BI120" s="118" t="str">
        <f t="shared" si="75"/>
        <v>6.364+3.291i</v>
      </c>
      <c r="BJ120" s="118" t="str">
        <f t="shared" si="75"/>
        <v>6.54+3.616i</v>
      </c>
      <c r="BK120" s="118" t="str">
        <f t="shared" si="75"/>
        <v>6.764+4.141i</v>
      </c>
      <c r="BL120" s="118" t="str">
        <f t="shared" si="75"/>
        <v>6.886+4.373i</v>
      </c>
      <c r="BM120" s="118" t="str">
        <f t="shared" si="74"/>
        <v>7.046+4.734i</v>
      </c>
      <c r="BN120" s="118" t="str">
        <f t="shared" si="74"/>
        <v>7.217+5.114i</v>
      </c>
      <c r="BO120" s="118" t="str">
        <f t="shared" si="74"/>
        <v>7.327+5.364i</v>
      </c>
      <c r="BP120" s="118" t="str">
        <f t="shared" si="74"/>
        <v>7.404+5.452i</v>
      </c>
      <c r="BQ120" s="118" t="str">
        <f t="shared" si="74"/>
        <v>7.465+5.464i</v>
      </c>
      <c r="BR120" s="118" t="str">
        <f t="shared" si="74"/>
        <v>7.551+5.525i</v>
      </c>
      <c r="BS120" s="118" t="str">
        <f t="shared" si="74"/>
        <v>7.567+5.463i</v>
      </c>
      <c r="BT120" s="118" t="str">
        <f t="shared" si="76"/>
        <v>0</v>
      </c>
      <c r="BU120" s="118" t="str">
        <f t="shared" si="76"/>
        <v>7.567+5.461i</v>
      </c>
      <c r="BV120" s="118" t="str">
        <f t="shared" si="76"/>
        <v>7.498+5.367i</v>
      </c>
      <c r="BW120" s="118" t="str">
        <f t="shared" si="76"/>
        <v>7.3+5.086i</v>
      </c>
      <c r="BX120" s="118" t="str">
        <f t="shared" si="76"/>
        <v>7.131+4.823i</v>
      </c>
      <c r="BY120" s="118" t="str">
        <f t="shared" si="76"/>
        <v>6.944+4.498i</v>
      </c>
      <c r="BZ120" s="118" t="str">
        <f t="shared" si="46"/>
        <v>6.744+4.124i</v>
      </c>
      <c r="CA120" s="118" t="str">
        <f t="shared" si="46"/>
        <v>6.602+3.856i</v>
      </c>
      <c r="CB120" s="118" t="str">
        <f t="shared" si="46"/>
        <v>6.465+3.614i</v>
      </c>
      <c r="CC120" s="118" t="str">
        <f t="shared" si="46"/>
        <v>6.315+3.354i</v>
      </c>
      <c r="CD120" s="118" t="str">
        <f t="shared" si="46"/>
        <v>6.156+3.063i</v>
      </c>
      <c r="CE120" s="118" t="str">
        <f t="shared" si="46"/>
        <v>6.055+2.824i</v>
      </c>
      <c r="CF120" s="118" t="str">
        <f t="shared" si="46"/>
        <v>0</v>
      </c>
      <c r="CG120" s="118" t="str">
        <f t="shared" si="46"/>
        <v>0</v>
      </c>
      <c r="CH120" s="39">
        <f t="shared" si="69"/>
        <v>13100000000</v>
      </c>
      <c r="CI120" s="121">
        <f t="shared" si="70"/>
        <v>1.3724042112987458</v>
      </c>
      <c r="CJ120" s="121" t="str">
        <f t="shared" si="90"/>
        <v>0</v>
      </c>
      <c r="CK120" s="121" t="str">
        <f t="shared" si="90"/>
        <v>8.73398040070522+4.51658225938417i</v>
      </c>
      <c r="CL120" s="121" t="str">
        <f t="shared" si="90"/>
        <v>8.9755235418938+4.96261362805626i</v>
      </c>
      <c r="CM120" s="121" t="str">
        <f t="shared" si="90"/>
        <v>9.28294208522472+5.68312583898811i</v>
      </c>
      <c r="CN120" s="121" t="str">
        <f t="shared" si="90"/>
        <v>9.45037539900316+6.00152361600942i</v>
      </c>
      <c r="CO120" s="121" t="str">
        <f t="shared" si="90"/>
        <v>9.66996007281096+6.49696153628826i</v>
      </c>
      <c r="CP120" s="121" t="str">
        <f t="shared" si="90"/>
        <v>9.90464119294305+7.01847513658179i</v>
      </c>
      <c r="CQ120" s="121" t="str">
        <f t="shared" si="90"/>
        <v>10.0556056561859+7.36157618940647i</v>
      </c>
      <c r="CR120" s="121" t="str">
        <f t="shared" si="90"/>
        <v>10.1612807804559+7.48234776000076i</v>
      </c>
      <c r="CS120" s="121" t="str">
        <f t="shared" si="90"/>
        <v>10.2449974373451+7.49881661053635i</v>
      </c>
      <c r="CT120" s="121" t="str">
        <f t="shared" si="90"/>
        <v>10.3630241995168+7.58253326742557i</v>
      </c>
      <c r="CU120" s="121" t="str">
        <f t="shared" si="90"/>
        <v>10.3849826668976+7.49744420632505i</v>
      </c>
      <c r="CV120" s="121" t="str">
        <f t="shared" si="90"/>
        <v>0</v>
      </c>
      <c r="CW120" s="121" t="str">
        <f t="shared" si="90"/>
        <v>10.3849826668976+7.49469939790245i</v>
      </c>
      <c r="CX120" s="121" t="str">
        <f t="shared" si="90"/>
        <v>10.290286776318+7.36569340204037i</v>
      </c>
      <c r="CY120" s="121" t="str">
        <f t="shared" si="56"/>
        <v>10.0185507424808+6.98004781866542i</v>
      </c>
      <c r="CZ120" s="121" t="str">
        <f t="shared" si="52"/>
        <v>9.78661443077136+6.61910551109385i</v>
      </c>
      <c r="DA120" s="121" t="str">
        <f t="shared" si="52"/>
        <v>9.52997484325849+6.17307414242176i</v>
      </c>
      <c r="DB120" s="121" t="str">
        <f t="shared" si="52"/>
        <v>9.25549400099874+5.65979496739603i</v>
      </c>
      <c r="DC120" s="121" t="str">
        <f t="shared" si="52"/>
        <v>9.06061260299432+5.29199063876796i</v>
      </c>
      <c r="DD120" s="121" t="str">
        <f t="shared" si="52"/>
        <v>8.87259322604639+4.95986881963367i</v>
      </c>
      <c r="DE120" s="121" t="str">
        <f t="shared" si="77"/>
        <v>8.66673259435158+4.60304372469599i</v>
      </c>
      <c r="DF120" s="121" t="str">
        <f t="shared" si="77"/>
        <v>8.44852032475508+4.20367409920806i</v>
      </c>
      <c r="DG120" s="121" t="str">
        <f t="shared" si="77"/>
        <v>8.3099074994139+3.87566949270766i</v>
      </c>
      <c r="DH120" s="121" t="str">
        <f t="shared" si="77"/>
        <v>0</v>
      </c>
      <c r="DI120" s="121"/>
      <c r="DK120" s="39">
        <f t="shared" si="89"/>
        <v>0</v>
      </c>
      <c r="DL120" s="39">
        <f t="shared" si="89"/>
        <v>8.7339804007052209</v>
      </c>
      <c r="DM120" s="39">
        <f t="shared" si="89"/>
        <v>8.9755235418938</v>
      </c>
      <c r="DN120" s="39">
        <f t="shared" si="89"/>
        <v>9.28294208522472</v>
      </c>
      <c r="DO120" s="39">
        <f t="shared" si="89"/>
        <v>9.4503753990031605</v>
      </c>
      <c r="DP120" s="39">
        <f t="shared" si="89"/>
        <v>9.6699600728109605</v>
      </c>
      <c r="DQ120" s="39">
        <f t="shared" si="89"/>
        <v>9.9046411929430498</v>
      </c>
      <c r="DR120" s="39">
        <f t="shared" si="89"/>
        <v>10.0556056561859</v>
      </c>
      <c r="DS120" s="39">
        <f t="shared" si="89"/>
        <v>10.1612807804559</v>
      </c>
      <c r="DT120" s="39">
        <f t="shared" si="89"/>
        <v>10.2449974373451</v>
      </c>
      <c r="DU120" s="39">
        <f t="shared" si="89"/>
        <v>10.363024199516801</v>
      </c>
      <c r="DV120" s="39">
        <f t="shared" si="89"/>
        <v>10.384982666897599</v>
      </c>
      <c r="DW120" s="39">
        <f t="shared" si="89"/>
        <v>0</v>
      </c>
      <c r="DX120" s="39">
        <f t="shared" si="89"/>
        <v>10.384982666897599</v>
      </c>
      <c r="DY120" s="39">
        <f t="shared" si="89"/>
        <v>10.290286776318</v>
      </c>
      <c r="DZ120" s="39">
        <f t="shared" si="65"/>
        <v>10.0185507424808</v>
      </c>
      <c r="EA120" s="39">
        <f t="shared" si="53"/>
        <v>9.7866144307713601</v>
      </c>
      <c r="EB120" s="39">
        <f t="shared" si="53"/>
        <v>9.5299748432584899</v>
      </c>
      <c r="EC120" s="39">
        <f t="shared" si="53"/>
        <v>9.2554940009987394</v>
      </c>
      <c r="ED120" s="39">
        <f t="shared" si="53"/>
        <v>9.0606126029943201</v>
      </c>
      <c r="EE120" s="39">
        <f t="shared" si="53"/>
        <v>8.8725932260463907</v>
      </c>
      <c r="EF120" s="39">
        <f t="shared" si="79"/>
        <v>8.6667325943515792</v>
      </c>
      <c r="EG120" s="39">
        <f t="shared" si="79"/>
        <v>8.44852032475508</v>
      </c>
      <c r="EH120" s="39">
        <f t="shared" si="79"/>
        <v>8.3099074994138995</v>
      </c>
      <c r="EI120" s="39">
        <f t="shared" si="79"/>
        <v>0</v>
      </c>
      <c r="EK120" s="39">
        <f t="shared" si="73"/>
        <v>0</v>
      </c>
      <c r="EL120" s="39">
        <f t="shared" si="73"/>
        <v>4.5165822593841698</v>
      </c>
      <c r="EM120" s="39">
        <f t="shared" si="73"/>
        <v>4.9626136280562596</v>
      </c>
      <c r="EN120" s="39">
        <f t="shared" si="73"/>
        <v>5.6831258389881096</v>
      </c>
      <c r="EO120" s="39">
        <f t="shared" si="73"/>
        <v>6.0015236160094201</v>
      </c>
      <c r="EP120" s="39">
        <f t="shared" si="73"/>
        <v>6.4969615362882598</v>
      </c>
      <c r="EQ120" s="39">
        <f t="shared" si="73"/>
        <v>7.0184751365817899</v>
      </c>
      <c r="ER120" s="39">
        <f t="shared" si="73"/>
        <v>7.3615761894064704</v>
      </c>
      <c r="ES120" s="39">
        <f t="shared" si="73"/>
        <v>7.48234776000076</v>
      </c>
      <c r="ET120" s="39">
        <f t="shared" si="88"/>
        <v>7.4988166105363501</v>
      </c>
      <c r="EU120" s="39">
        <f t="shared" si="88"/>
        <v>7.5825332674255703</v>
      </c>
      <c r="EV120" s="39">
        <f t="shared" si="88"/>
        <v>7.4974442063250502</v>
      </c>
      <c r="EW120" s="39">
        <f t="shared" si="88"/>
        <v>0</v>
      </c>
      <c r="EX120" s="39">
        <f t="shared" si="88"/>
        <v>7.4946993979024503</v>
      </c>
      <c r="EY120" s="39">
        <f t="shared" si="61"/>
        <v>7.3656934020403702</v>
      </c>
      <c r="EZ120" s="39">
        <f t="shared" si="61"/>
        <v>6.9800478186654198</v>
      </c>
      <c r="FA120" s="39">
        <f t="shared" si="61"/>
        <v>6.6191055110938501</v>
      </c>
      <c r="FB120" s="39">
        <f t="shared" si="54"/>
        <v>6.1730741424217603</v>
      </c>
      <c r="FC120" s="39">
        <f t="shared" si="54"/>
        <v>5.6597949673960297</v>
      </c>
      <c r="FD120" s="39">
        <f t="shared" si="54"/>
        <v>5.2919906387679596</v>
      </c>
      <c r="FE120" s="39">
        <f t="shared" si="54"/>
        <v>4.9598688196336704</v>
      </c>
      <c r="FF120" s="39">
        <f t="shared" si="80"/>
        <v>4.6030437246959899</v>
      </c>
      <c r="FG120" s="39">
        <f t="shared" si="80"/>
        <v>4.2036740992080599</v>
      </c>
      <c r="FH120" s="39">
        <f t="shared" si="80"/>
        <v>3.8756694927076598</v>
      </c>
      <c r="FI120" s="39">
        <f t="shared" si="80"/>
        <v>0</v>
      </c>
      <c r="FK120" s="39">
        <f t="shared" si="91"/>
        <v>0.99999999999999989</v>
      </c>
      <c r="FL120" s="39">
        <f t="shared" si="91"/>
        <v>0.52458765094311977</v>
      </c>
      <c r="FM120" s="39">
        <f t="shared" si="91"/>
        <v>0.4942826753401327</v>
      </c>
      <c r="FN120" s="39">
        <f t="shared" si="91"/>
        <v>0.44891212349764686</v>
      </c>
      <c r="FO120" s="39">
        <f t="shared" si="91"/>
        <v>0.42936964057759186</v>
      </c>
      <c r="FP120" s="39">
        <f t="shared" si="91"/>
        <v>0.40096008467453531</v>
      </c>
      <c r="FQ120" s="39">
        <f t="shared" si="91"/>
        <v>0.372880559880576</v>
      </c>
      <c r="FR120" s="39">
        <f t="shared" si="91"/>
        <v>0.35551552335259062</v>
      </c>
      <c r="FS120" s="39">
        <f t="shared" si="91"/>
        <v>0.34900039273248656</v>
      </c>
      <c r="FT120" s="39">
        <f t="shared" si="91"/>
        <v>0.34733011680301651</v>
      </c>
      <c r="FU120" s="39">
        <f t="shared" si="91"/>
        <v>0.34241021411043426</v>
      </c>
      <c r="FV120" s="39">
        <f t="shared" si="91"/>
        <v>0.34579251650134185</v>
      </c>
      <c r="FW120" s="39">
        <f t="shared" si="91"/>
        <v>0.99999999999999989</v>
      </c>
      <c r="FX120" s="39">
        <f t="shared" si="91"/>
        <v>0.34591022206812094</v>
      </c>
      <c r="FY120" s="39">
        <f t="shared" si="91"/>
        <v>0.35259078100718894</v>
      </c>
      <c r="FZ120" s="39">
        <f t="shared" si="57"/>
        <v>0.37324180985110333</v>
      </c>
      <c r="GA120" s="39">
        <f t="shared" si="55"/>
        <v>0.39338630843589045</v>
      </c>
      <c r="GB120" s="39">
        <f t="shared" si="55"/>
        <v>0.41928978936043981</v>
      </c>
      <c r="GC120" s="39">
        <f t="shared" si="55"/>
        <v>0.45061102000868863</v>
      </c>
      <c r="GD120" s="39">
        <f t="shared" si="55"/>
        <v>0.47412431912358688</v>
      </c>
      <c r="GE120" s="39">
        <f t="shared" si="55"/>
        <v>0.49627370642931423</v>
      </c>
      <c r="GF120" s="39">
        <f t="shared" si="81"/>
        <v>0.52080543332459894</v>
      </c>
      <c r="GG120" s="39">
        <f t="shared" si="81"/>
        <v>0.54865880127608901</v>
      </c>
      <c r="GH120" s="39">
        <f t="shared" si="81"/>
        <v>0.57097288244276145</v>
      </c>
      <c r="GI120" s="39">
        <f t="shared" si="81"/>
        <v>0.99999999999999989</v>
      </c>
      <c r="GJ120" s="124">
        <f t="shared" si="72"/>
        <v>13100000000</v>
      </c>
      <c r="GK120" s="124">
        <f t="shared" si="86"/>
        <v>-9.6432746655328714E-16</v>
      </c>
      <c r="GL120" s="124">
        <f t="shared" si="86"/>
        <v>-5.603638742712949</v>
      </c>
      <c r="GM120" s="124">
        <f t="shared" si="86"/>
        <v>-6.1204922267965323</v>
      </c>
      <c r="GN120" s="124">
        <f t="shared" si="86"/>
        <v>-6.9567733142421861</v>
      </c>
      <c r="GO120" s="124">
        <f t="shared" si="86"/>
        <v>-7.3433733291434136</v>
      </c>
      <c r="GP120" s="124">
        <f t="shared" si="86"/>
        <v>-7.937977179437179</v>
      </c>
      <c r="GQ120" s="124">
        <f t="shared" si="86"/>
        <v>-8.5686051596266584</v>
      </c>
      <c r="GR120" s="124">
        <f t="shared" si="85"/>
        <v>-8.9828286267190371</v>
      </c>
      <c r="GS120" s="124">
        <f t="shared" si="85"/>
        <v>-9.1434816865209392</v>
      </c>
      <c r="GT120" s="124">
        <f t="shared" si="85"/>
        <v>-9.1851511524265348</v>
      </c>
      <c r="GU120" s="124">
        <f t="shared" si="85"/>
        <v>-9.3090657755964905</v>
      </c>
      <c r="GV120" s="124">
        <f t="shared" si="85"/>
        <v>-9.2236881956398626</v>
      </c>
      <c r="GW120" s="124">
        <f t="shared" si="85"/>
        <v>-9.6432746655328714E-16</v>
      </c>
      <c r="GX120" s="124">
        <f t="shared" si="85"/>
        <v>-9.2207320773084192</v>
      </c>
      <c r="GY120" s="124">
        <f t="shared" si="85"/>
        <v>-9.0545809428353596</v>
      </c>
      <c r="GZ120" s="124">
        <f t="shared" si="82"/>
        <v>-8.5601942668609858</v>
      </c>
      <c r="HA120" s="124">
        <f t="shared" si="47"/>
        <v>-8.1036151900223334</v>
      </c>
      <c r="HB120" s="124">
        <f t="shared" si="47"/>
        <v>-7.5497142700975504</v>
      </c>
      <c r="HC120" s="124">
        <f t="shared" si="47"/>
        <v>-6.9239638301202842</v>
      </c>
      <c r="HD120" s="124">
        <f t="shared" si="47"/>
        <v>-6.4821553593325003</v>
      </c>
      <c r="HE120" s="124">
        <f t="shared" si="47"/>
        <v>-6.0855746796182224</v>
      </c>
      <c r="HF120" s="124">
        <f t="shared" si="47"/>
        <v>-5.6664898724154522</v>
      </c>
      <c r="HG120" s="124">
        <f t="shared" si="87"/>
        <v>-5.2139529940083378</v>
      </c>
      <c r="HH120" s="124">
        <f t="shared" si="87"/>
        <v>-4.8676903494484733</v>
      </c>
      <c r="HI120" s="124">
        <f t="shared" si="87"/>
        <v>-9.6432746655328714E-16</v>
      </c>
    </row>
    <row r="121" spans="1:217" s="39" customFormat="1">
      <c r="A121" s="20"/>
      <c r="B121" s="184"/>
      <c r="C121" s="40">
        <v>13.15</v>
      </c>
      <c r="D121" s="41"/>
      <c r="E121" s="42">
        <v>6.3609999999999998</v>
      </c>
      <c r="F121" s="42">
        <v>6.5369999999999999</v>
      </c>
      <c r="G121" s="42">
        <v>6.7590000000000003</v>
      </c>
      <c r="H121" s="42">
        <v>6.8810000000000002</v>
      </c>
      <c r="I121" s="42">
        <v>7.0419999999999998</v>
      </c>
      <c r="J121" s="42">
        <v>7.2130000000000001</v>
      </c>
      <c r="K121" s="42">
        <v>7.3220000000000001</v>
      </c>
      <c r="L121" s="42">
        <v>7.3979999999999997</v>
      </c>
      <c r="M121" s="42">
        <v>7.4589999999999996</v>
      </c>
      <c r="N121" s="42">
        <v>7.5449999999999999</v>
      </c>
      <c r="O121" s="43">
        <v>7.5570000000000004</v>
      </c>
      <c r="P121" s="20"/>
      <c r="Q121" s="41">
        <v>7.5579999999999998</v>
      </c>
      <c r="R121" s="42">
        <v>7.4930000000000003</v>
      </c>
      <c r="S121" s="42">
        <v>7.2939999999999996</v>
      </c>
      <c r="T121" s="42">
        <v>7.125</v>
      </c>
      <c r="U121" s="42">
        <v>6.9429999999999996</v>
      </c>
      <c r="V121" s="42">
        <v>6.7430000000000003</v>
      </c>
      <c r="W121" s="42">
        <v>6.6</v>
      </c>
      <c r="X121" s="42">
        <v>6.4610000000000003</v>
      </c>
      <c r="Y121" s="42">
        <v>6.3129999999999997</v>
      </c>
      <c r="Z121" s="42">
        <v>6.1559999999999997</v>
      </c>
      <c r="AA121" s="42">
        <v>6.0519999999999996</v>
      </c>
      <c r="AB121" s="43"/>
      <c r="AD121" s="20"/>
      <c r="AE121" s="184"/>
      <c r="AF121" s="40">
        <v>13.15</v>
      </c>
      <c r="AG121" s="41"/>
      <c r="AH121" s="42">
        <v>3.278</v>
      </c>
      <c r="AI121" s="42">
        <v>3.605</v>
      </c>
      <c r="AJ121" s="42">
        <v>4.1280000000000001</v>
      </c>
      <c r="AK121" s="42">
        <v>4.3570000000000002</v>
      </c>
      <c r="AL121" s="42">
        <v>4.7169999999999996</v>
      </c>
      <c r="AM121" s="42">
        <v>5.0990000000000002</v>
      </c>
      <c r="AN121" s="42">
        <v>5.3470000000000004</v>
      </c>
      <c r="AO121" s="42">
        <v>5.44</v>
      </c>
      <c r="AP121" s="42">
        <v>5.4569999999999999</v>
      </c>
      <c r="AQ121" s="42">
        <v>5.5170000000000003</v>
      </c>
      <c r="AR121" s="43">
        <v>5.4509999999999996</v>
      </c>
      <c r="AS121" s="20"/>
      <c r="AT121" s="41">
        <v>5.4489999999999998</v>
      </c>
      <c r="AU121" s="42">
        <v>5.359</v>
      </c>
      <c r="AV121" s="42">
        <v>5.0780000000000003</v>
      </c>
      <c r="AW121" s="42">
        <v>4.8120000000000003</v>
      </c>
      <c r="AX121" s="42">
        <v>4.4909999999999997</v>
      </c>
      <c r="AY121" s="42">
        <v>4.1120000000000001</v>
      </c>
      <c r="AZ121" s="42">
        <v>3.847</v>
      </c>
      <c r="BA121" s="42">
        <v>3.6019999999999999</v>
      </c>
      <c r="BB121" s="42">
        <v>3.3460000000000001</v>
      </c>
      <c r="BC121" s="42">
        <v>3.0539999999999998</v>
      </c>
      <c r="BD121" s="42">
        <v>2.8170000000000002</v>
      </c>
      <c r="BE121" s="43"/>
      <c r="BH121" s="118" t="str">
        <f t="shared" si="75"/>
        <v>0</v>
      </c>
      <c r="BI121" s="118" t="str">
        <f t="shared" si="75"/>
        <v>6.361+3.278i</v>
      </c>
      <c r="BJ121" s="118" t="str">
        <f t="shared" si="75"/>
        <v>6.537+3.605i</v>
      </c>
      <c r="BK121" s="118" t="str">
        <f t="shared" si="75"/>
        <v>6.759+4.128i</v>
      </c>
      <c r="BL121" s="118" t="str">
        <f t="shared" si="75"/>
        <v>6.881+4.357i</v>
      </c>
      <c r="BM121" s="118" t="str">
        <f t="shared" si="74"/>
        <v>7.042+4.717i</v>
      </c>
      <c r="BN121" s="118" t="str">
        <f t="shared" si="74"/>
        <v>7.213+5.099i</v>
      </c>
      <c r="BO121" s="118" t="str">
        <f t="shared" si="74"/>
        <v>7.322+5.347i</v>
      </c>
      <c r="BP121" s="118" t="str">
        <f t="shared" si="74"/>
        <v>7.398+5.44i</v>
      </c>
      <c r="BQ121" s="118" t="str">
        <f t="shared" si="74"/>
        <v>7.459+5.457i</v>
      </c>
      <c r="BR121" s="118" t="str">
        <f t="shared" si="74"/>
        <v>7.545+5.517i</v>
      </c>
      <c r="BS121" s="118" t="str">
        <f t="shared" si="74"/>
        <v>7.557+5.451i</v>
      </c>
      <c r="BT121" s="118" t="str">
        <f t="shared" si="76"/>
        <v>0</v>
      </c>
      <c r="BU121" s="118" t="str">
        <f t="shared" si="76"/>
        <v>7.558+5.449i</v>
      </c>
      <c r="BV121" s="118" t="str">
        <f t="shared" si="76"/>
        <v>7.493+5.359i</v>
      </c>
      <c r="BW121" s="118" t="str">
        <f t="shared" si="76"/>
        <v>7.294+5.078i</v>
      </c>
      <c r="BX121" s="118" t="str">
        <f t="shared" si="76"/>
        <v>7.125+4.812i</v>
      </c>
      <c r="BY121" s="118" t="str">
        <f t="shared" si="76"/>
        <v>6.943+4.491i</v>
      </c>
      <c r="BZ121" s="118" t="str">
        <f t="shared" si="46"/>
        <v>6.743+4.112i</v>
      </c>
      <c r="CA121" s="118" t="str">
        <f t="shared" si="46"/>
        <v>6.6+3.847i</v>
      </c>
      <c r="CB121" s="118" t="str">
        <f t="shared" si="46"/>
        <v>6.461+3.602i</v>
      </c>
      <c r="CC121" s="118" t="str">
        <f t="shared" si="46"/>
        <v>6.313+3.346i</v>
      </c>
      <c r="CD121" s="118" t="str">
        <f t="shared" si="46"/>
        <v>6.156+3.054i</v>
      </c>
      <c r="CE121" s="118" t="str">
        <f t="shared" si="46"/>
        <v>6.052+2.817i</v>
      </c>
      <c r="CF121" s="118" t="str">
        <f t="shared" si="46"/>
        <v>0</v>
      </c>
      <c r="CG121" s="118" t="str">
        <f t="shared" si="46"/>
        <v>0</v>
      </c>
      <c r="CH121" s="39">
        <f t="shared" si="69"/>
        <v>13150000000</v>
      </c>
      <c r="CI121" s="121">
        <f t="shared" si="70"/>
        <v>1.3671859443356327</v>
      </c>
      <c r="CJ121" s="121" t="str">
        <f t="shared" si="90"/>
        <v>0</v>
      </c>
      <c r="CK121" s="121" t="str">
        <f t="shared" si="90"/>
        <v>8.69666979191896+4.4816355255322i</v>
      </c>
      <c r="CL121" s="121" t="str">
        <f t="shared" si="90"/>
        <v>8.93729451812203+4.92870532932996i</v>
      </c>
      <c r="CM121" s="121" t="str">
        <f t="shared" si="90"/>
        <v>9.24080979776454+5.64374357821749i</v>
      </c>
      <c r="CN121" s="121" t="str">
        <f t="shared" si="90"/>
        <v>9.40760648297349+5.95682915947035i</v>
      </c>
      <c r="CO121" s="121" t="str">
        <f t="shared" si="90"/>
        <v>9.62772342001153+6.44901609943118i</v>
      </c>
      <c r="CP121" s="121" t="str">
        <f t="shared" si="90"/>
        <v>9.86151221649292+6.97128113016739i</v>
      </c>
      <c r="CQ121" s="121" t="str">
        <f t="shared" si="90"/>
        <v>10.0105354844255+7.31034324436263i</v>
      </c>
      <c r="CR121" s="121" t="str">
        <f t="shared" si="90"/>
        <v>10.114441616195+7.43749153718584i</v>
      </c>
      <c r="CS121" s="121" t="str">
        <f t="shared" si="90"/>
        <v>10.1978399587995+7.46073369823955i</v>
      </c>
      <c r="CT121" s="121" t="str">
        <f t="shared" si="90"/>
        <v>10.3154179500123+7.54276485489969i</v>
      </c>
      <c r="CU121" s="121" t="str">
        <f t="shared" si="90"/>
        <v>10.3318241813444+7.45253058257353i</v>
      </c>
      <c r="CV121" s="121" t="str">
        <f t="shared" si="90"/>
        <v>0</v>
      </c>
      <c r="CW121" s="121" t="str">
        <f t="shared" si="90"/>
        <v>10.3331913672887+7.44979621068486i</v>
      </c>
      <c r="CX121" s="121" t="str">
        <f t="shared" si="90"/>
        <v>10.2443242809069+7.32674947569466i</v>
      </c>
      <c r="CY121" s="121" t="str">
        <f t="shared" si="56"/>
        <v>9.9722542779841+6.94257022533634i</v>
      </c>
      <c r="CZ121" s="121" t="str">
        <f t="shared" si="52"/>
        <v>9.74119985339138+6.57889876414306i</v>
      </c>
      <c r="DA121" s="121" t="str">
        <f t="shared" si="52"/>
        <v>9.4923720115223+6.14003207601133i</v>
      </c>
      <c r="DB121" s="121" t="str">
        <f t="shared" si="52"/>
        <v>9.21893482265517+5.62186860310812i</v>
      </c>
      <c r="DC121" s="121" t="str">
        <f t="shared" si="52"/>
        <v>9.02342723261517+5.25956432785918i</v>
      </c>
      <c r="DD121" s="121" t="str">
        <f t="shared" si="52"/>
        <v>8.83338838635252+4.92460377149695i</v>
      </c>
      <c r="DE121" s="121" t="str">
        <f t="shared" si="77"/>
        <v>8.63104486659085+4.57460416974703i</v>
      </c>
      <c r="DF121" s="121" t="str">
        <f t="shared" si="77"/>
        <v>8.41639667333015+4.17538587400102i</v>
      </c>
      <c r="DG121" s="121" t="str">
        <f t="shared" si="77"/>
        <v>8.27420933511925+3.85136280519348i</v>
      </c>
      <c r="DH121" s="121" t="str">
        <f t="shared" si="77"/>
        <v>0</v>
      </c>
      <c r="DI121" s="121"/>
      <c r="DK121" s="39">
        <f t="shared" si="89"/>
        <v>0</v>
      </c>
      <c r="DL121" s="39">
        <f t="shared" si="89"/>
        <v>8.6966697919189606</v>
      </c>
      <c r="DM121" s="39">
        <f t="shared" si="89"/>
        <v>8.9372945181220302</v>
      </c>
      <c r="DN121" s="39">
        <f t="shared" si="89"/>
        <v>9.2408097977645394</v>
      </c>
      <c r="DO121" s="39">
        <f t="shared" si="89"/>
        <v>9.40760648297349</v>
      </c>
      <c r="DP121" s="39">
        <f t="shared" si="89"/>
        <v>9.6277234200115291</v>
      </c>
      <c r="DQ121" s="39">
        <f t="shared" si="89"/>
        <v>9.8615122164929208</v>
      </c>
      <c r="DR121" s="39">
        <f t="shared" si="89"/>
        <v>10.0105354844255</v>
      </c>
      <c r="DS121" s="39">
        <f t="shared" si="89"/>
        <v>10.114441616195</v>
      </c>
      <c r="DT121" s="39">
        <f t="shared" si="89"/>
        <v>10.1978399587995</v>
      </c>
      <c r="DU121" s="39">
        <f t="shared" si="89"/>
        <v>10.3154179500123</v>
      </c>
      <c r="DV121" s="39">
        <f t="shared" si="89"/>
        <v>10.3318241813444</v>
      </c>
      <c r="DW121" s="39">
        <f t="shared" si="89"/>
        <v>0</v>
      </c>
      <c r="DX121" s="39">
        <f t="shared" si="89"/>
        <v>10.3331913672887</v>
      </c>
      <c r="DY121" s="39">
        <f t="shared" si="89"/>
        <v>10.2443242809069</v>
      </c>
      <c r="DZ121" s="39">
        <f t="shared" si="65"/>
        <v>9.9722542779840992</v>
      </c>
      <c r="EA121" s="39">
        <f t="shared" si="53"/>
        <v>9.7411998533913806</v>
      </c>
      <c r="EB121" s="39">
        <f t="shared" si="53"/>
        <v>9.4923720115222991</v>
      </c>
      <c r="EC121" s="39">
        <f t="shared" si="53"/>
        <v>9.2189348226551697</v>
      </c>
      <c r="ED121" s="39">
        <f t="shared" si="53"/>
        <v>9.0234272326151697</v>
      </c>
      <c r="EE121" s="39">
        <f t="shared" si="53"/>
        <v>8.8333883863525209</v>
      </c>
      <c r="EF121" s="39">
        <f t="shared" si="79"/>
        <v>8.6310448665908499</v>
      </c>
      <c r="EG121" s="39">
        <f t="shared" si="79"/>
        <v>8.4163966733301496</v>
      </c>
      <c r="EH121" s="39">
        <f t="shared" si="79"/>
        <v>8.2742093351192505</v>
      </c>
      <c r="EI121" s="39">
        <f t="shared" si="79"/>
        <v>0</v>
      </c>
      <c r="EK121" s="39">
        <f t="shared" si="73"/>
        <v>0</v>
      </c>
      <c r="EL121" s="39">
        <f t="shared" si="73"/>
        <v>4.4816355255321998</v>
      </c>
      <c r="EM121" s="39">
        <f t="shared" si="73"/>
        <v>4.9287053293299596</v>
      </c>
      <c r="EN121" s="39">
        <f t="shared" si="73"/>
        <v>5.6437435782174896</v>
      </c>
      <c r="EO121" s="39">
        <f t="shared" si="73"/>
        <v>5.9568291594703497</v>
      </c>
      <c r="EP121" s="39">
        <f t="shared" si="73"/>
        <v>6.44901609943118</v>
      </c>
      <c r="EQ121" s="39">
        <f t="shared" si="73"/>
        <v>6.97128113016739</v>
      </c>
      <c r="ER121" s="39">
        <f t="shared" si="73"/>
        <v>7.3103432443626302</v>
      </c>
      <c r="ES121" s="39">
        <f t="shared" si="73"/>
        <v>7.4374915371858403</v>
      </c>
      <c r="ET121" s="39">
        <f t="shared" si="88"/>
        <v>7.46073369823955</v>
      </c>
      <c r="EU121" s="39">
        <f t="shared" si="88"/>
        <v>7.5427648548996897</v>
      </c>
      <c r="EV121" s="39">
        <f t="shared" si="88"/>
        <v>7.4525305825735302</v>
      </c>
      <c r="EW121" s="39">
        <f t="shared" si="88"/>
        <v>0</v>
      </c>
      <c r="EX121" s="39">
        <f t="shared" si="88"/>
        <v>7.4497962106848599</v>
      </c>
      <c r="EY121" s="39">
        <f t="shared" si="61"/>
        <v>7.3267494756946601</v>
      </c>
      <c r="EZ121" s="39">
        <f t="shared" si="61"/>
        <v>6.9425702253363397</v>
      </c>
      <c r="FA121" s="39">
        <f t="shared" si="61"/>
        <v>6.5788987641430596</v>
      </c>
      <c r="FB121" s="39">
        <f t="shared" si="54"/>
        <v>6.1400320760113303</v>
      </c>
      <c r="FC121" s="39">
        <f t="shared" si="54"/>
        <v>5.62186860310812</v>
      </c>
      <c r="FD121" s="39">
        <f t="shared" si="54"/>
        <v>5.2595643278591799</v>
      </c>
      <c r="FE121" s="39">
        <f t="shared" si="54"/>
        <v>4.9246037714969502</v>
      </c>
      <c r="FF121" s="39">
        <f t="shared" si="80"/>
        <v>4.5746041697470297</v>
      </c>
      <c r="FG121" s="39">
        <f t="shared" si="80"/>
        <v>4.1753858740010203</v>
      </c>
      <c r="FH121" s="39">
        <f t="shared" si="80"/>
        <v>3.8513628051934798</v>
      </c>
      <c r="FI121" s="39">
        <f t="shared" si="80"/>
        <v>0</v>
      </c>
      <c r="FK121" s="39">
        <f t="shared" si="91"/>
        <v>0.99999999999999989</v>
      </c>
      <c r="FL121" s="39">
        <f t="shared" si="91"/>
        <v>0.52735274194554649</v>
      </c>
      <c r="FM121" s="39">
        <f t="shared" si="91"/>
        <v>0.49690885219993425</v>
      </c>
      <c r="FN121" s="39">
        <f t="shared" si="91"/>
        <v>0.45171664779535031</v>
      </c>
      <c r="FO121" s="39">
        <f t="shared" si="91"/>
        <v>0.43235879547900152</v>
      </c>
      <c r="FP121" s="39">
        <f t="shared" si="91"/>
        <v>0.40392321442333262</v>
      </c>
      <c r="FQ121" s="39">
        <f t="shared" si="91"/>
        <v>0.37561567441234023</v>
      </c>
      <c r="FR121" s="39">
        <f t="shared" si="91"/>
        <v>0.35832147037312478</v>
      </c>
      <c r="FS121" s="39">
        <f t="shared" si="91"/>
        <v>0.35149282427282458</v>
      </c>
      <c r="FT121" s="39">
        <f t="shared" si="91"/>
        <v>0.34951862993710803</v>
      </c>
      <c r="FU121" s="39">
        <f t="shared" si="91"/>
        <v>0.34464194594878372</v>
      </c>
      <c r="FV121" s="39">
        <f t="shared" si="91"/>
        <v>0.34833396016546797</v>
      </c>
      <c r="FW121" s="39">
        <f t="shared" si="91"/>
        <v>0.99999999999999989</v>
      </c>
      <c r="FX121" s="39">
        <f t="shared" si="91"/>
        <v>0.34843643011882686</v>
      </c>
      <c r="FY121" s="39">
        <f t="shared" si="91"/>
        <v>0.35483845815931492</v>
      </c>
      <c r="FZ121" s="39">
        <f t="shared" si="57"/>
        <v>0.37556421589677802</v>
      </c>
      <c r="GA121" s="39">
        <f t="shared" si="55"/>
        <v>0.39595780951169124</v>
      </c>
      <c r="GB121" s="39">
        <f t="shared" si="55"/>
        <v>0.42153855768242715</v>
      </c>
      <c r="GC121" s="39">
        <f t="shared" si="55"/>
        <v>0.45325671295946612</v>
      </c>
      <c r="GD121" s="39">
        <f t="shared" si="55"/>
        <v>0.47657671237533805</v>
      </c>
      <c r="GE121" s="39">
        <f t="shared" si="55"/>
        <v>0.49900783260777953</v>
      </c>
      <c r="GF121" s="39">
        <f t="shared" si="81"/>
        <v>0.52315408455439794</v>
      </c>
      <c r="GG121" s="39">
        <f t="shared" si="81"/>
        <v>0.5509896809421333</v>
      </c>
      <c r="GH121" s="39">
        <f t="shared" si="81"/>
        <v>0.57317411522732131</v>
      </c>
      <c r="GI121" s="39">
        <f t="shared" si="81"/>
        <v>0.99999999999999989</v>
      </c>
      <c r="GJ121" s="124">
        <f t="shared" si="72"/>
        <v>13150000000</v>
      </c>
      <c r="GK121" s="124">
        <f t="shared" si="86"/>
        <v>-9.6432746655328714E-16</v>
      </c>
      <c r="GL121" s="124">
        <f t="shared" si="86"/>
        <v>-5.5579758310814773</v>
      </c>
      <c r="GM121" s="124">
        <f t="shared" si="86"/>
        <v>-6.0744653286296826</v>
      </c>
      <c r="GN121" s="124">
        <f t="shared" si="86"/>
        <v>-6.9026780686736009</v>
      </c>
      <c r="GO121" s="124">
        <f t="shared" si="86"/>
        <v>-7.2831140348361032</v>
      </c>
      <c r="GP121" s="124">
        <f t="shared" si="86"/>
        <v>-7.8740237236151813</v>
      </c>
      <c r="GQ121" s="124">
        <f t="shared" si="86"/>
        <v>-8.5051258590690022</v>
      </c>
      <c r="GR121" s="124">
        <f t="shared" si="85"/>
        <v>-8.9145433686225708</v>
      </c>
      <c r="GS121" s="124">
        <f t="shared" si="85"/>
        <v>-9.0816707335389708</v>
      </c>
      <c r="GT121" s="124">
        <f t="shared" si="85"/>
        <v>-9.130593413344446</v>
      </c>
      <c r="GU121" s="124">
        <f t="shared" si="85"/>
        <v>-9.2526373244416362</v>
      </c>
      <c r="GV121" s="124">
        <f t="shared" si="85"/>
        <v>-9.1600836550503253</v>
      </c>
      <c r="GW121" s="124">
        <f t="shared" si="85"/>
        <v>-9.6432746655328714E-16</v>
      </c>
      <c r="GX121" s="124">
        <f t="shared" si="85"/>
        <v>-9.1575288888750688</v>
      </c>
      <c r="GY121" s="124">
        <f t="shared" si="85"/>
        <v>-8.9993863302879902</v>
      </c>
      <c r="GZ121" s="124">
        <f t="shared" si="82"/>
        <v>-8.506315888231331</v>
      </c>
      <c r="HA121" s="124">
        <f t="shared" si="47"/>
        <v>-8.0470217396926316</v>
      </c>
      <c r="HB121" s="124">
        <f t="shared" si="47"/>
        <v>-7.5032538953827217</v>
      </c>
      <c r="HC121" s="124">
        <f t="shared" si="47"/>
        <v>-6.8731151013103435</v>
      </c>
      <c r="HD121" s="124">
        <f t="shared" si="47"/>
        <v>-6.4373436600171372</v>
      </c>
      <c r="HE121" s="124">
        <f t="shared" si="47"/>
        <v>-6.0378527495906953</v>
      </c>
      <c r="HF121" s="124">
        <f t="shared" si="47"/>
        <v>-5.6274075910650225</v>
      </c>
      <c r="HG121" s="124">
        <f t="shared" si="87"/>
        <v>-5.1771306927231029</v>
      </c>
      <c r="HH121" s="124">
        <f t="shared" si="87"/>
        <v>-4.8342686148928067</v>
      </c>
      <c r="HI121" s="124">
        <f t="shared" si="87"/>
        <v>-9.6432746655328714E-16</v>
      </c>
    </row>
    <row r="122" spans="1:217" s="39" customFormat="1">
      <c r="A122" s="20"/>
      <c r="B122" s="184"/>
      <c r="C122" s="40">
        <v>13.2</v>
      </c>
      <c r="D122" s="41"/>
      <c r="E122" s="42">
        <v>6.3550000000000004</v>
      </c>
      <c r="F122" s="42">
        <v>6.5339999999999998</v>
      </c>
      <c r="G122" s="42">
        <v>6.7549999999999999</v>
      </c>
      <c r="H122" s="42">
        <v>6.875</v>
      </c>
      <c r="I122" s="42">
        <v>7.0330000000000004</v>
      </c>
      <c r="J122" s="42">
        <v>7.2039999999999997</v>
      </c>
      <c r="K122" s="42">
        <v>7.3140000000000001</v>
      </c>
      <c r="L122" s="42">
        <v>7.3959999999999999</v>
      </c>
      <c r="M122" s="42">
        <v>7.4560000000000004</v>
      </c>
      <c r="N122" s="42">
        <v>7.5389999999999997</v>
      </c>
      <c r="O122" s="43">
        <v>7.5529999999999999</v>
      </c>
      <c r="P122" s="20"/>
      <c r="Q122" s="41">
        <v>7.5529999999999999</v>
      </c>
      <c r="R122" s="42">
        <v>7.4870000000000001</v>
      </c>
      <c r="S122" s="42">
        <v>7.2880000000000003</v>
      </c>
      <c r="T122" s="42">
        <v>7.1239999999999997</v>
      </c>
      <c r="U122" s="42">
        <v>6.9359999999999999</v>
      </c>
      <c r="V122" s="42">
        <v>6.7380000000000004</v>
      </c>
      <c r="W122" s="42">
        <v>6.5940000000000003</v>
      </c>
      <c r="X122" s="42">
        <v>6.4560000000000004</v>
      </c>
      <c r="Y122" s="42">
        <v>6.3079999999999998</v>
      </c>
      <c r="Z122" s="42">
        <v>6.1529999999999996</v>
      </c>
      <c r="AA122" s="42">
        <v>6.0490000000000004</v>
      </c>
      <c r="AB122" s="43"/>
      <c r="AD122" s="20"/>
      <c r="AE122" s="184"/>
      <c r="AF122" s="40">
        <v>13.2</v>
      </c>
      <c r="AG122" s="41"/>
      <c r="AH122" s="42">
        <v>3.2709999999999999</v>
      </c>
      <c r="AI122" s="42">
        <v>3.5939999999999999</v>
      </c>
      <c r="AJ122" s="42">
        <v>4.1130000000000004</v>
      </c>
      <c r="AK122" s="42">
        <v>4.3479999999999999</v>
      </c>
      <c r="AL122" s="42">
        <v>4.71</v>
      </c>
      <c r="AM122" s="42">
        <v>5.09</v>
      </c>
      <c r="AN122" s="42">
        <v>5.335</v>
      </c>
      <c r="AO122" s="42">
        <v>5.423</v>
      </c>
      <c r="AP122" s="42">
        <v>5.4509999999999996</v>
      </c>
      <c r="AQ122" s="42">
        <v>5.5119999999999996</v>
      </c>
      <c r="AR122" s="43">
        <v>5.444</v>
      </c>
      <c r="AS122" s="20"/>
      <c r="AT122" s="41">
        <v>5.4409999999999998</v>
      </c>
      <c r="AU122" s="42">
        <v>5.35</v>
      </c>
      <c r="AV122" s="42">
        <v>5.0739999999999998</v>
      </c>
      <c r="AW122" s="42">
        <v>4.8090000000000002</v>
      </c>
      <c r="AX122" s="42">
        <v>4.4790000000000001</v>
      </c>
      <c r="AY122" s="42">
        <v>4.1059999999999999</v>
      </c>
      <c r="AZ122" s="42">
        <v>3.84</v>
      </c>
      <c r="BA122" s="42">
        <v>3.5960000000000001</v>
      </c>
      <c r="BB122" s="42">
        <v>3.3370000000000002</v>
      </c>
      <c r="BC122" s="42">
        <v>3.0449999999999999</v>
      </c>
      <c r="BD122" s="42">
        <v>2.8109999999999999</v>
      </c>
      <c r="BE122" s="43"/>
      <c r="BH122" s="118" t="str">
        <f t="shared" si="75"/>
        <v>0</v>
      </c>
      <c r="BI122" s="118" t="str">
        <f t="shared" si="75"/>
        <v>6.355+3.271i</v>
      </c>
      <c r="BJ122" s="118" t="str">
        <f t="shared" si="75"/>
        <v>6.534+3.594i</v>
      </c>
      <c r="BK122" s="118" t="str">
        <f t="shared" si="75"/>
        <v>6.755+4.113i</v>
      </c>
      <c r="BL122" s="118" t="str">
        <f t="shared" si="75"/>
        <v>6.875+4.348i</v>
      </c>
      <c r="BM122" s="118" t="str">
        <f t="shared" si="74"/>
        <v>7.033+4.71i</v>
      </c>
      <c r="BN122" s="118" t="str">
        <f t="shared" si="74"/>
        <v>7.204+5.09i</v>
      </c>
      <c r="BO122" s="118" t="str">
        <f t="shared" si="74"/>
        <v>7.314+5.335i</v>
      </c>
      <c r="BP122" s="118" t="str">
        <f t="shared" si="74"/>
        <v>7.396+5.423i</v>
      </c>
      <c r="BQ122" s="118" t="str">
        <f t="shared" si="74"/>
        <v>7.456+5.451i</v>
      </c>
      <c r="BR122" s="118" t="str">
        <f t="shared" si="74"/>
        <v>7.539+5.512i</v>
      </c>
      <c r="BS122" s="118" t="str">
        <f t="shared" si="74"/>
        <v>7.553+5.444i</v>
      </c>
      <c r="BT122" s="118" t="str">
        <f t="shared" si="76"/>
        <v>0</v>
      </c>
      <c r="BU122" s="118" t="str">
        <f t="shared" si="76"/>
        <v>7.553+5.441i</v>
      </c>
      <c r="BV122" s="118" t="str">
        <f t="shared" si="76"/>
        <v>7.487+5.35i</v>
      </c>
      <c r="BW122" s="118" t="str">
        <f t="shared" si="76"/>
        <v>7.288+5.074i</v>
      </c>
      <c r="BX122" s="118" t="str">
        <f t="shared" si="76"/>
        <v>7.124+4.809i</v>
      </c>
      <c r="BY122" s="118" t="str">
        <f t="shared" si="76"/>
        <v>6.936+4.479i</v>
      </c>
      <c r="BZ122" s="118" t="str">
        <f t="shared" si="46"/>
        <v>6.738+4.106i</v>
      </c>
      <c r="CA122" s="118" t="str">
        <f t="shared" si="46"/>
        <v>6.594+3.84i</v>
      </c>
      <c r="CB122" s="118" t="str">
        <f t="shared" si="46"/>
        <v>6.456+3.596i</v>
      </c>
      <c r="CC122" s="118" t="str">
        <f t="shared" si="46"/>
        <v>6.308+3.337i</v>
      </c>
      <c r="CD122" s="118" t="str">
        <f t="shared" si="46"/>
        <v>6.153+3.045i</v>
      </c>
      <c r="CE122" s="118" t="str">
        <f t="shared" si="46"/>
        <v>6.049+2.811i</v>
      </c>
      <c r="CF122" s="118" t="str">
        <f t="shared" si="46"/>
        <v>0</v>
      </c>
      <c r="CG122" s="118" t="str">
        <f t="shared" si="46"/>
        <v>0</v>
      </c>
      <c r="CH122" s="39">
        <f t="shared" si="69"/>
        <v>13200000000</v>
      </c>
      <c r="CI122" s="121">
        <f t="shared" si="70"/>
        <v>1.3620072096979976</v>
      </c>
      <c r="CJ122" s="121" t="str">
        <f t="shared" si="90"/>
        <v>0</v>
      </c>
      <c r="CK122" s="121" t="str">
        <f t="shared" si="90"/>
        <v>8.65555581763078+4.45512558292215i</v>
      </c>
      <c r="CL122" s="121" t="str">
        <f t="shared" si="90"/>
        <v>8.89935510816672+4.8950539116546i</v>
      </c>
      <c r="CM122" s="121" t="str">
        <f t="shared" si="90"/>
        <v>9.20035870150997+5.60193565348786i</v>
      </c>
      <c r="CN122" s="121" t="str">
        <f t="shared" si="90"/>
        <v>9.36379956667373+5.92200734776689i</v>
      </c>
      <c r="CO122" s="121" t="str">
        <f t="shared" si="90"/>
        <v>9.57899670580602+6.41505395767757i</v>
      </c>
      <c r="CP122" s="121" t="str">
        <f t="shared" si="90"/>
        <v>9.81189993866438+6.93261669736281i</v>
      </c>
      <c r="CQ122" s="121" t="str">
        <f t="shared" si="90"/>
        <v>9.96172073173116+7.26630846373882i</v>
      </c>
      <c r="CR122" s="121" t="str">
        <f t="shared" si="90"/>
        <v>10.0734053229264+7.38616509819224i</v>
      </c>
      <c r="CS122" s="121" t="str">
        <f t="shared" si="90"/>
        <v>10.1551257555083+7.42430130006378i</v>
      </c>
      <c r="CT122" s="121" t="str">
        <f t="shared" si="90"/>
        <v>10.2681723539132+7.50738373985536i</v>
      </c>
      <c r="CU122" s="121" t="str">
        <f t="shared" si="90"/>
        <v>10.287240454849+7.4147672495959i</v>
      </c>
      <c r="CV122" s="121" t="str">
        <f t="shared" si="90"/>
        <v>0</v>
      </c>
      <c r="CW122" s="121" t="str">
        <f t="shared" si="90"/>
        <v>10.287240454849+7.4106812279668i</v>
      </c>
      <c r="CX122" s="121" t="str">
        <f t="shared" si="90"/>
        <v>10.1973479790089+7.28673857188429i</v>
      </c>
      <c r="CY122" s="121" t="str">
        <f t="shared" si="56"/>
        <v>9.92630854427901+6.91082458200764i</v>
      </c>
      <c r="CZ122" s="121" t="str">
        <f t="shared" si="52"/>
        <v>9.70293936188853+6.54989267143767i</v>
      </c>
      <c r="DA122" s="121" t="str">
        <f t="shared" si="52"/>
        <v>9.44688200646531+6.10043029223733i</v>
      </c>
      <c r="DB122" s="121" t="str">
        <f t="shared" si="52"/>
        <v>9.17720457894511+5.59240160301998i</v>
      </c>
      <c r="DC122" s="121" t="str">
        <f t="shared" si="52"/>
        <v>8.9810755407486+5.23010768524031i</v>
      </c>
      <c r="DD122" s="121" t="str">
        <f t="shared" si="52"/>
        <v>8.79311854581027+4.897777926074i</v>
      </c>
      <c r="DE122" s="121" t="str">
        <f t="shared" si="77"/>
        <v>8.59154147877497+4.54501805876222i</v>
      </c>
      <c r="DF122" s="121" t="str">
        <f t="shared" si="77"/>
        <v>8.38043036127178+4.1473119535304i</v>
      </c>
      <c r="DG122" s="121" t="str">
        <f t="shared" si="77"/>
        <v>8.23878161146319+3.82860226646107i</v>
      </c>
      <c r="DH122" s="121" t="str">
        <f t="shared" si="77"/>
        <v>0</v>
      </c>
      <c r="DI122" s="121"/>
      <c r="DK122" s="39">
        <f t="shared" si="89"/>
        <v>0</v>
      </c>
      <c r="DL122" s="39">
        <f t="shared" si="89"/>
        <v>8.6555558176307805</v>
      </c>
      <c r="DM122" s="39">
        <f t="shared" si="89"/>
        <v>8.8993551081667199</v>
      </c>
      <c r="DN122" s="39">
        <f t="shared" si="89"/>
        <v>9.2003587015099697</v>
      </c>
      <c r="DO122" s="39">
        <f t="shared" si="89"/>
        <v>9.3637995666737304</v>
      </c>
      <c r="DP122" s="39">
        <f t="shared" si="89"/>
        <v>9.5789967058060199</v>
      </c>
      <c r="DQ122" s="39">
        <f t="shared" si="89"/>
        <v>9.8118999386643804</v>
      </c>
      <c r="DR122" s="39">
        <f t="shared" si="89"/>
        <v>9.9617207317311607</v>
      </c>
      <c r="DS122" s="39">
        <f t="shared" si="89"/>
        <v>10.0734053229264</v>
      </c>
      <c r="DT122" s="39">
        <f t="shared" si="89"/>
        <v>10.155125755508299</v>
      </c>
      <c r="DU122" s="39">
        <f t="shared" si="89"/>
        <v>10.268172353913201</v>
      </c>
      <c r="DV122" s="39">
        <f t="shared" si="89"/>
        <v>10.287240454849</v>
      </c>
      <c r="DW122" s="39">
        <f t="shared" si="89"/>
        <v>0</v>
      </c>
      <c r="DX122" s="39">
        <f t="shared" si="89"/>
        <v>10.287240454849</v>
      </c>
      <c r="DY122" s="39">
        <f t="shared" si="89"/>
        <v>10.197347979008899</v>
      </c>
      <c r="DZ122" s="39">
        <f t="shared" si="65"/>
        <v>9.92630854427901</v>
      </c>
      <c r="EA122" s="39">
        <f t="shared" si="53"/>
        <v>9.7029393618885305</v>
      </c>
      <c r="EB122" s="39">
        <f t="shared" si="53"/>
        <v>9.4468820064653105</v>
      </c>
      <c r="EC122" s="39">
        <f t="shared" si="53"/>
        <v>9.1772045789451102</v>
      </c>
      <c r="ED122" s="39">
        <f t="shared" si="53"/>
        <v>8.9810755407486003</v>
      </c>
      <c r="EE122" s="39">
        <f t="shared" si="53"/>
        <v>8.7931185458102696</v>
      </c>
      <c r="EF122" s="39">
        <f t="shared" si="79"/>
        <v>8.5915414787749693</v>
      </c>
      <c r="EG122" s="39">
        <f t="shared" si="79"/>
        <v>8.3804303612717792</v>
      </c>
      <c r="EH122" s="39">
        <f t="shared" si="79"/>
        <v>8.2387816114631907</v>
      </c>
      <c r="EI122" s="39">
        <f t="shared" si="79"/>
        <v>0</v>
      </c>
      <c r="EK122" s="39">
        <f t="shared" si="73"/>
        <v>0</v>
      </c>
      <c r="EL122" s="39">
        <f t="shared" si="73"/>
        <v>4.4551255829221503</v>
      </c>
      <c r="EM122" s="39">
        <f t="shared" si="73"/>
        <v>4.8950539116545997</v>
      </c>
      <c r="EN122" s="39">
        <f t="shared" si="73"/>
        <v>5.6019356534878604</v>
      </c>
      <c r="EO122" s="39">
        <f t="shared" si="73"/>
        <v>5.9220073477668898</v>
      </c>
      <c r="EP122" s="39">
        <f t="shared" si="73"/>
        <v>6.4150539576775696</v>
      </c>
      <c r="EQ122" s="39">
        <f t="shared" si="73"/>
        <v>6.9326166973628096</v>
      </c>
      <c r="ER122" s="39">
        <f t="shared" si="73"/>
        <v>7.2663084637388202</v>
      </c>
      <c r="ES122" s="39">
        <f t="shared" si="73"/>
        <v>7.3861650981922402</v>
      </c>
      <c r="ET122" s="39">
        <f t="shared" si="88"/>
        <v>7.4243013000637799</v>
      </c>
      <c r="EU122" s="39">
        <f t="shared" si="88"/>
        <v>7.50738373985536</v>
      </c>
      <c r="EV122" s="39">
        <f t="shared" si="88"/>
        <v>7.4147672495958998</v>
      </c>
      <c r="EW122" s="39">
        <f t="shared" si="88"/>
        <v>0</v>
      </c>
      <c r="EX122" s="39">
        <f t="shared" si="88"/>
        <v>7.4106812279668004</v>
      </c>
      <c r="EY122" s="39">
        <f t="shared" si="61"/>
        <v>7.2867385718842899</v>
      </c>
      <c r="EZ122" s="39">
        <f t="shared" si="61"/>
        <v>6.9108245820076402</v>
      </c>
      <c r="FA122" s="39">
        <f t="shared" si="61"/>
        <v>6.5498926714376697</v>
      </c>
      <c r="FB122" s="39">
        <f t="shared" si="54"/>
        <v>6.1004302922373297</v>
      </c>
      <c r="FC122" s="39">
        <f t="shared" si="54"/>
        <v>5.5924016030199803</v>
      </c>
      <c r="FD122" s="39">
        <f t="shared" si="54"/>
        <v>5.2301076852403101</v>
      </c>
      <c r="FE122" s="39">
        <f t="shared" si="54"/>
        <v>4.8977779260740002</v>
      </c>
      <c r="FF122" s="39">
        <f t="shared" si="80"/>
        <v>4.5450180587622198</v>
      </c>
      <c r="FG122" s="39">
        <f t="shared" si="80"/>
        <v>4.1473119535303997</v>
      </c>
      <c r="FH122" s="39">
        <f t="shared" si="80"/>
        <v>3.8286022664610702</v>
      </c>
      <c r="FI122" s="39">
        <f t="shared" si="80"/>
        <v>0</v>
      </c>
      <c r="FK122" s="39">
        <f t="shared" si="91"/>
        <v>0.99999999999999989</v>
      </c>
      <c r="FL122" s="39">
        <f t="shared" si="91"/>
        <v>0.52970478492345063</v>
      </c>
      <c r="FM122" s="39">
        <f t="shared" si="91"/>
        <v>0.49952526477737746</v>
      </c>
      <c r="FN122" s="39">
        <f t="shared" si="91"/>
        <v>0.45464230710476766</v>
      </c>
      <c r="FO122" s="39">
        <f t="shared" si="91"/>
        <v>0.4348588434620862</v>
      </c>
      <c r="FP122" s="39">
        <f t="shared" si="91"/>
        <v>0.40629518090554889</v>
      </c>
      <c r="FQ122" s="39">
        <f t="shared" si="91"/>
        <v>0.37805235198680109</v>
      </c>
      <c r="FR122" s="39">
        <f t="shared" si="91"/>
        <v>0.36087221442055289</v>
      </c>
      <c r="FS122" s="39">
        <f t="shared" si="91"/>
        <v>0.35422188724156739</v>
      </c>
      <c r="FT122" s="39">
        <f t="shared" si="91"/>
        <v>0.35159857859692889</v>
      </c>
      <c r="FU122" s="39">
        <f t="shared" si="91"/>
        <v>0.34669660811863895</v>
      </c>
      <c r="FV122" s="39">
        <f t="shared" si="91"/>
        <v>0.35048522845686703</v>
      </c>
      <c r="FW122" s="39">
        <f t="shared" si="91"/>
        <v>0.99999999999999989</v>
      </c>
      <c r="FX122" s="39">
        <f t="shared" si="91"/>
        <v>0.35066301206614969</v>
      </c>
      <c r="FY122" s="39">
        <f t="shared" si="91"/>
        <v>0.35716089184858479</v>
      </c>
      <c r="FZ122" s="39">
        <f t="shared" si="57"/>
        <v>0.37762843082847597</v>
      </c>
      <c r="GA122" s="39">
        <f t="shared" si="55"/>
        <v>0.39789762283415386</v>
      </c>
      <c r="GB122" s="39">
        <f t="shared" si="55"/>
        <v>0.42425504268679642</v>
      </c>
      <c r="GC122" s="39">
        <f t="shared" si="55"/>
        <v>0.45553442029083863</v>
      </c>
      <c r="GD122" s="39">
        <f t="shared" si="55"/>
        <v>0.47895943864973478</v>
      </c>
      <c r="GE122" s="39">
        <f t="shared" si="55"/>
        <v>0.50128359503567499</v>
      </c>
      <c r="GF122" s="39">
        <f t="shared" si="81"/>
        <v>0.52565061203300234</v>
      </c>
      <c r="GG122" s="39">
        <f t="shared" si="81"/>
        <v>0.553391747371486</v>
      </c>
      <c r="GH122" s="39">
        <f t="shared" si="81"/>
        <v>0.57528244686704344</v>
      </c>
      <c r="GI122" s="39">
        <f t="shared" si="81"/>
        <v>0.99999999999999989</v>
      </c>
      <c r="GJ122" s="124">
        <f t="shared" si="72"/>
        <v>13200000000</v>
      </c>
      <c r="GK122" s="124">
        <f t="shared" si="86"/>
        <v>-9.6432746655328714E-16</v>
      </c>
      <c r="GL122" s="124">
        <f t="shared" si="86"/>
        <v>-5.5193220796506992</v>
      </c>
      <c r="GM122" s="124">
        <f t="shared" si="86"/>
        <v>-6.0288508264008449</v>
      </c>
      <c r="GN122" s="124">
        <f t="shared" si="86"/>
        <v>-6.8466030621801455</v>
      </c>
      <c r="GO122" s="124">
        <f t="shared" si="86"/>
        <v>-7.2330338702901855</v>
      </c>
      <c r="GP122" s="124">
        <f t="shared" si="86"/>
        <v>-7.8231665767816319</v>
      </c>
      <c r="GQ122" s="124">
        <f t="shared" si="86"/>
        <v>-8.448961114118994</v>
      </c>
      <c r="GR122" s="124">
        <f t="shared" si="85"/>
        <v>-8.8529311085120614</v>
      </c>
      <c r="GS122" s="124">
        <f t="shared" si="85"/>
        <v>-9.0144921483756963</v>
      </c>
      <c r="GT122" s="124">
        <f t="shared" si="85"/>
        <v>-9.0790577862291446</v>
      </c>
      <c r="GU122" s="124">
        <f t="shared" si="85"/>
        <v>-9.2010081442337164</v>
      </c>
      <c r="GV122" s="124">
        <f t="shared" si="85"/>
        <v>-9.1066056215560014</v>
      </c>
      <c r="GW122" s="124">
        <f t="shared" si="85"/>
        <v>-9.6432746655328714E-16</v>
      </c>
      <c r="GX122" s="124">
        <f t="shared" si="85"/>
        <v>-9.1022008216762273</v>
      </c>
      <c r="GY122" s="124">
        <f t="shared" si="85"/>
        <v>-8.9427220250202737</v>
      </c>
      <c r="GZ122" s="124">
        <f t="shared" si="82"/>
        <v>-8.4587063210011593</v>
      </c>
      <c r="HA122" s="124">
        <f t="shared" si="47"/>
        <v>-8.0045731091603685</v>
      </c>
      <c r="HB122" s="124">
        <f t="shared" si="47"/>
        <v>-7.4474597392848416</v>
      </c>
      <c r="HC122" s="124">
        <f t="shared" si="47"/>
        <v>-6.8295760411037527</v>
      </c>
      <c r="HD122" s="124">
        <f t="shared" si="47"/>
        <v>-6.3940252772819006</v>
      </c>
      <c r="HE122" s="124">
        <f t="shared" si="47"/>
        <v>-5.9983301567738412</v>
      </c>
      <c r="HF122" s="124">
        <f t="shared" si="47"/>
        <v>-5.5860565117195353</v>
      </c>
      <c r="HG122" s="124">
        <f t="shared" si="87"/>
        <v>-5.1393464339970718</v>
      </c>
      <c r="HH122" s="124">
        <f t="shared" si="87"/>
        <v>-4.8023775410468614</v>
      </c>
      <c r="HI122" s="124">
        <f t="shared" si="87"/>
        <v>-9.6432746655328714E-16</v>
      </c>
    </row>
    <row r="123" spans="1:217" s="39" customFormat="1">
      <c r="A123" s="20"/>
      <c r="B123" s="184"/>
      <c r="C123" s="40">
        <v>13.25</v>
      </c>
      <c r="D123" s="41"/>
      <c r="E123" s="42">
        <v>6.3559999999999999</v>
      </c>
      <c r="F123" s="42">
        <v>6.5369999999999999</v>
      </c>
      <c r="G123" s="42">
        <v>6.7560000000000002</v>
      </c>
      <c r="H123" s="42">
        <v>6.8760000000000003</v>
      </c>
      <c r="I123" s="42">
        <v>7.0350000000000001</v>
      </c>
      <c r="J123" s="42">
        <v>7.1980000000000004</v>
      </c>
      <c r="K123" s="42">
        <v>7.3079999999999998</v>
      </c>
      <c r="L123" s="42">
        <v>7.3840000000000003</v>
      </c>
      <c r="M123" s="42">
        <v>7.4429999999999996</v>
      </c>
      <c r="N123" s="42">
        <v>7.5149999999999997</v>
      </c>
      <c r="O123" s="43">
        <v>7.5209999999999999</v>
      </c>
      <c r="P123" s="20"/>
      <c r="Q123" s="41">
        <v>7.5220000000000002</v>
      </c>
      <c r="R123" s="42">
        <v>7.4569999999999999</v>
      </c>
      <c r="S123" s="42">
        <v>7.2789999999999999</v>
      </c>
      <c r="T123" s="42">
        <v>7.11</v>
      </c>
      <c r="U123" s="42">
        <v>6.93</v>
      </c>
      <c r="V123" s="42">
        <v>6.7320000000000002</v>
      </c>
      <c r="W123" s="42">
        <v>6.5910000000000002</v>
      </c>
      <c r="X123" s="42">
        <v>6.4630000000000001</v>
      </c>
      <c r="Y123" s="42">
        <v>6.306</v>
      </c>
      <c r="Z123" s="42">
        <v>6.1520000000000001</v>
      </c>
      <c r="AA123" s="42">
        <v>6.0519999999999996</v>
      </c>
      <c r="AB123" s="43"/>
      <c r="AD123" s="20"/>
      <c r="AE123" s="184"/>
      <c r="AF123" s="40">
        <v>13.25</v>
      </c>
      <c r="AG123" s="41"/>
      <c r="AH123" s="42">
        <v>3.2570000000000001</v>
      </c>
      <c r="AI123" s="42">
        <v>3.5870000000000002</v>
      </c>
      <c r="AJ123" s="42">
        <v>4.1100000000000003</v>
      </c>
      <c r="AK123" s="42">
        <v>4.335</v>
      </c>
      <c r="AL123" s="42">
        <v>4.7050000000000001</v>
      </c>
      <c r="AM123" s="42">
        <v>5.0819999999999999</v>
      </c>
      <c r="AN123" s="42">
        <v>5.3259999999999996</v>
      </c>
      <c r="AO123" s="42">
        <v>5.4240000000000004</v>
      </c>
      <c r="AP123" s="42">
        <v>5.4450000000000003</v>
      </c>
      <c r="AQ123" s="42">
        <v>5.5110000000000001</v>
      </c>
      <c r="AR123" s="43">
        <v>5.4379999999999997</v>
      </c>
      <c r="AS123" s="20"/>
      <c r="AT123" s="41">
        <v>5.4340000000000002</v>
      </c>
      <c r="AU123" s="42">
        <v>5.3449999999999998</v>
      </c>
      <c r="AV123" s="42">
        <v>5.0650000000000004</v>
      </c>
      <c r="AW123" s="42">
        <v>4.8019999999999996</v>
      </c>
      <c r="AX123" s="42">
        <v>4.4770000000000003</v>
      </c>
      <c r="AY123" s="42">
        <v>4.101</v>
      </c>
      <c r="AZ123" s="42">
        <v>3.8340000000000001</v>
      </c>
      <c r="BA123" s="42">
        <v>3.59</v>
      </c>
      <c r="BB123" s="42">
        <v>3.335</v>
      </c>
      <c r="BC123" s="42">
        <v>3.04</v>
      </c>
      <c r="BD123" s="42">
        <v>2.802</v>
      </c>
      <c r="BE123" s="43"/>
      <c r="BH123" s="118" t="str">
        <f t="shared" si="75"/>
        <v>0</v>
      </c>
      <c r="BI123" s="118" t="str">
        <f t="shared" si="75"/>
        <v>6.356+3.257i</v>
      </c>
      <c r="BJ123" s="118" t="str">
        <f t="shared" si="75"/>
        <v>6.537+3.587i</v>
      </c>
      <c r="BK123" s="118" t="str">
        <f t="shared" si="75"/>
        <v>6.756+4.11i</v>
      </c>
      <c r="BL123" s="118" t="str">
        <f t="shared" si="75"/>
        <v>6.876+4.335i</v>
      </c>
      <c r="BM123" s="118" t="str">
        <f t="shared" si="74"/>
        <v>7.035+4.705i</v>
      </c>
      <c r="BN123" s="118" t="str">
        <f t="shared" si="74"/>
        <v>7.198+5.082i</v>
      </c>
      <c r="BO123" s="118" t="str">
        <f t="shared" si="74"/>
        <v>7.308+5.326i</v>
      </c>
      <c r="BP123" s="118" t="str">
        <f t="shared" si="74"/>
        <v>7.384+5.424i</v>
      </c>
      <c r="BQ123" s="118" t="str">
        <f t="shared" si="74"/>
        <v>7.443+5.445i</v>
      </c>
      <c r="BR123" s="118" t="str">
        <f t="shared" si="74"/>
        <v>7.515+5.511i</v>
      </c>
      <c r="BS123" s="118" t="str">
        <f t="shared" si="74"/>
        <v>7.521+5.438i</v>
      </c>
      <c r="BT123" s="118" t="str">
        <f t="shared" si="76"/>
        <v>0</v>
      </c>
      <c r="BU123" s="118" t="str">
        <f t="shared" si="76"/>
        <v>7.522+5.434i</v>
      </c>
      <c r="BV123" s="118" t="str">
        <f t="shared" si="76"/>
        <v>7.457+5.345i</v>
      </c>
      <c r="BW123" s="118" t="str">
        <f t="shared" si="76"/>
        <v>7.279+5.065i</v>
      </c>
      <c r="BX123" s="118" t="str">
        <f t="shared" si="76"/>
        <v>7.11+4.802i</v>
      </c>
      <c r="BY123" s="118" t="str">
        <f t="shared" si="76"/>
        <v>6.93+4.477i</v>
      </c>
      <c r="BZ123" s="118" t="str">
        <f t="shared" si="46"/>
        <v>6.732+4.101i</v>
      </c>
      <c r="CA123" s="118" t="str">
        <f t="shared" ref="CA123:CG159" si="92">COMPLEX(W123,AZ123)</f>
        <v>6.591+3.834i</v>
      </c>
      <c r="CB123" s="118" t="str">
        <f t="shared" si="92"/>
        <v>6.463+3.59i</v>
      </c>
      <c r="CC123" s="118" t="str">
        <f t="shared" si="92"/>
        <v>6.306+3.335i</v>
      </c>
      <c r="CD123" s="118" t="str">
        <f t="shared" si="92"/>
        <v>6.152+3.04i</v>
      </c>
      <c r="CE123" s="118" t="str">
        <f t="shared" si="92"/>
        <v>6.052+2.802i</v>
      </c>
      <c r="CF123" s="118" t="str">
        <f t="shared" si="92"/>
        <v>0</v>
      </c>
      <c r="CG123" s="118" t="str">
        <f t="shared" si="92"/>
        <v>0</v>
      </c>
      <c r="CH123" s="39">
        <f t="shared" si="69"/>
        <v>13250000000</v>
      </c>
      <c r="CI123" s="121">
        <f t="shared" si="70"/>
        <v>1.3568675598500808</v>
      </c>
      <c r="CJ123" s="121" t="str">
        <f t="shared" si="90"/>
        <v>0</v>
      </c>
      <c r="CK123" s="121" t="str">
        <f t="shared" si="90"/>
        <v>8.62425021040711+4.41931764243171i</v>
      </c>
      <c r="CL123" s="121" t="str">
        <f t="shared" si="90"/>
        <v>8.86984323873998+4.86708393718224i</v>
      </c>
      <c r="CM123" s="121" t="str">
        <f t="shared" si="90"/>
        <v>9.16699723434715+5.57672567098383i</v>
      </c>
      <c r="CN123" s="121" t="str">
        <f t="shared" si="90"/>
        <v>9.32982134152916+5.8820208719501i</v>
      </c>
      <c r="CO123" s="121" t="str">
        <f t="shared" si="90"/>
        <v>9.54556328354532+6.38406186909463i</v>
      </c>
      <c r="CP123" s="121" t="str">
        <f t="shared" si="90"/>
        <v>9.76673269580088+6.89560093915811i</v>
      </c>
      <c r="CQ123" s="121" t="str">
        <f t="shared" si="90"/>
        <v>9.91598812738439+7.22667662376153i</v>
      </c>
      <c r="CR123" s="121" t="str">
        <f t="shared" si="90"/>
        <v>10.019110061933+7.35964964462684i</v>
      </c>
      <c r="CS123" s="121" t="str">
        <f t="shared" si="90"/>
        <v>10.0991652479642+7.38814386338369i</v>
      </c>
      <c r="CT123" s="121" t="str">
        <f t="shared" si="90"/>
        <v>10.1968597122734+7.4776971223338i</v>
      </c>
      <c r="CU123" s="121" t="str">
        <f t="shared" si="90"/>
        <v>10.2050009176325+7.37864579046474i</v>
      </c>
      <c r="CV123" s="121" t="str">
        <f t="shared" si="90"/>
        <v>0</v>
      </c>
      <c r="CW123" s="121" t="str">
        <f t="shared" si="90"/>
        <v>10.2063577851923+7.37321832022534i</v>
      </c>
      <c r="CX123" s="121" t="str">
        <f t="shared" si="90"/>
        <v>10.1181613938021+7.25245710739868i</v>
      </c>
      <c r="CY123" s="121" t="str">
        <f t="shared" si="56"/>
        <v>9.87663896814874+6.87253419064066i</v>
      </c>
      <c r="CZ123" s="121" t="str">
        <f t="shared" si="52"/>
        <v>9.64732835053407+6.51567802240009i</v>
      </c>
      <c r="DA123" s="121" t="str">
        <f t="shared" si="52"/>
        <v>9.40309218976106+6.07469606544881i</v>
      </c>
      <c r="DB123" s="121" t="str">
        <f t="shared" si="52"/>
        <v>9.13443241291074+5.56451386294518i</v>
      </c>
      <c r="DC123" s="121" t="str">
        <f t="shared" si="52"/>
        <v>8.94311408697188+5.20223022446521i</v>
      </c>
      <c r="DD123" s="121" t="str">
        <f t="shared" si="52"/>
        <v>8.76943503931107+4.87115453986179i</v>
      </c>
      <c r="DE123" s="121" t="str">
        <f t="shared" si="77"/>
        <v>8.55640683241461+4.52515331210002i</v>
      </c>
      <c r="DF123" s="121" t="str">
        <f t="shared" si="77"/>
        <v>8.3474492281977+4.12487738194425i</v>
      </c>
      <c r="DG123" s="121" t="str">
        <f t="shared" si="77"/>
        <v>8.21176247221269+3.80194290269993i</v>
      </c>
      <c r="DH123" s="121" t="str">
        <f t="shared" si="77"/>
        <v>0</v>
      </c>
      <c r="DI123" s="121"/>
      <c r="DK123" s="39">
        <f t="shared" si="89"/>
        <v>0</v>
      </c>
      <c r="DL123" s="39">
        <f t="shared" si="89"/>
        <v>8.6242502104071104</v>
      </c>
      <c r="DM123" s="39">
        <f t="shared" si="89"/>
        <v>8.8698432387399802</v>
      </c>
      <c r="DN123" s="39">
        <f t="shared" si="89"/>
        <v>9.16699723434715</v>
      </c>
      <c r="DO123" s="39">
        <f t="shared" si="89"/>
        <v>9.3298213415291595</v>
      </c>
      <c r="DP123" s="39">
        <f t="shared" si="89"/>
        <v>9.5455632835453201</v>
      </c>
      <c r="DQ123" s="39">
        <f t="shared" si="89"/>
        <v>9.7667326958008793</v>
      </c>
      <c r="DR123" s="39">
        <f t="shared" si="89"/>
        <v>9.9159881273843897</v>
      </c>
      <c r="DS123" s="39">
        <f t="shared" si="89"/>
        <v>10.019110061933</v>
      </c>
      <c r="DT123" s="39">
        <f t="shared" si="89"/>
        <v>10.0991652479642</v>
      </c>
      <c r="DU123" s="39">
        <f t="shared" si="89"/>
        <v>10.196859712273399</v>
      </c>
      <c r="DV123" s="39">
        <f t="shared" si="89"/>
        <v>10.2050009176325</v>
      </c>
      <c r="DW123" s="39">
        <f t="shared" si="89"/>
        <v>0</v>
      </c>
      <c r="DX123" s="39">
        <f t="shared" si="89"/>
        <v>10.206357785192299</v>
      </c>
      <c r="DY123" s="39">
        <f t="shared" si="89"/>
        <v>10.118161393802099</v>
      </c>
      <c r="DZ123" s="39">
        <f t="shared" si="65"/>
        <v>9.8766389681487397</v>
      </c>
      <c r="EA123" s="39">
        <f t="shared" si="53"/>
        <v>9.6473283505340692</v>
      </c>
      <c r="EB123" s="39">
        <f t="shared" si="53"/>
        <v>9.4030921897610593</v>
      </c>
      <c r="EC123" s="39">
        <f t="shared" si="53"/>
        <v>9.1344324129107406</v>
      </c>
      <c r="ED123" s="39">
        <f t="shared" si="53"/>
        <v>8.9431140869718799</v>
      </c>
      <c r="EE123" s="39">
        <f t="shared" si="53"/>
        <v>8.7694350393110696</v>
      </c>
      <c r="EF123" s="39">
        <f t="shared" si="79"/>
        <v>8.5564068324146092</v>
      </c>
      <c r="EG123" s="39">
        <f t="shared" si="79"/>
        <v>8.3474492281977</v>
      </c>
      <c r="EH123" s="39">
        <f t="shared" si="79"/>
        <v>8.2117624722126905</v>
      </c>
      <c r="EI123" s="39">
        <f t="shared" si="79"/>
        <v>0</v>
      </c>
      <c r="EK123" s="39">
        <f t="shared" si="73"/>
        <v>0</v>
      </c>
      <c r="EL123" s="39">
        <f t="shared" si="73"/>
        <v>4.41931764243171</v>
      </c>
      <c r="EM123" s="39">
        <f t="shared" si="73"/>
        <v>4.8670839371822403</v>
      </c>
      <c r="EN123" s="39">
        <f t="shared" si="73"/>
        <v>5.57672567098383</v>
      </c>
      <c r="EO123" s="39">
        <f t="shared" si="73"/>
        <v>5.8820208719501004</v>
      </c>
      <c r="EP123" s="39">
        <f t="shared" si="73"/>
        <v>6.38406186909463</v>
      </c>
      <c r="EQ123" s="39">
        <f t="shared" si="73"/>
        <v>6.8956009391581103</v>
      </c>
      <c r="ER123" s="39">
        <f t="shared" si="73"/>
        <v>7.2266766237615299</v>
      </c>
      <c r="ES123" s="39">
        <f t="shared" si="73"/>
        <v>7.35964964462684</v>
      </c>
      <c r="ET123" s="39">
        <f t="shared" si="88"/>
        <v>7.3881438633836902</v>
      </c>
      <c r="EU123" s="39">
        <f t="shared" si="88"/>
        <v>7.4776971223338</v>
      </c>
      <c r="EV123" s="39">
        <f t="shared" si="88"/>
        <v>7.3786457904647396</v>
      </c>
      <c r="EW123" s="39">
        <f t="shared" si="88"/>
        <v>0</v>
      </c>
      <c r="EX123" s="39">
        <f t="shared" si="88"/>
        <v>7.3732183202253401</v>
      </c>
      <c r="EY123" s="39">
        <f t="shared" si="61"/>
        <v>7.2524571073986799</v>
      </c>
      <c r="EZ123" s="39">
        <f t="shared" si="61"/>
        <v>6.8725341906406596</v>
      </c>
      <c r="FA123" s="39">
        <f t="shared" si="61"/>
        <v>6.5156780224000901</v>
      </c>
      <c r="FB123" s="39">
        <f t="shared" si="54"/>
        <v>6.0746960654488102</v>
      </c>
      <c r="FC123" s="39">
        <f t="shared" si="54"/>
        <v>5.56451386294518</v>
      </c>
      <c r="FD123" s="39">
        <f t="shared" si="54"/>
        <v>5.2022302244652101</v>
      </c>
      <c r="FE123" s="39">
        <f t="shared" si="54"/>
        <v>4.8711545398617897</v>
      </c>
      <c r="FF123" s="39">
        <f t="shared" si="80"/>
        <v>4.52515331210002</v>
      </c>
      <c r="FG123" s="39">
        <f t="shared" si="80"/>
        <v>4.1248773819442501</v>
      </c>
      <c r="FH123" s="39">
        <f t="shared" si="80"/>
        <v>3.8019429026999298</v>
      </c>
      <c r="FI123" s="39">
        <f t="shared" si="80"/>
        <v>0</v>
      </c>
      <c r="FK123" s="39">
        <f t="shared" si="91"/>
        <v>0.99999999999999989</v>
      </c>
      <c r="FL123" s="39">
        <f t="shared" si="91"/>
        <v>0.5324201367417426</v>
      </c>
      <c r="FM123" s="39">
        <f t="shared" si="91"/>
        <v>0.50167095219467606</v>
      </c>
      <c r="FN123" s="39">
        <f t="shared" si="91"/>
        <v>0.45655801260932499</v>
      </c>
      <c r="FO123" s="39">
        <f t="shared" si="91"/>
        <v>0.43749821071278172</v>
      </c>
      <c r="FP123" s="39">
        <f t="shared" si="91"/>
        <v>0.40831834986820364</v>
      </c>
      <c r="FQ123" s="39">
        <f t="shared" si="91"/>
        <v>0.38037099397295365</v>
      </c>
      <c r="FR123" s="39">
        <f t="shared" si="91"/>
        <v>0.3632061603735417</v>
      </c>
      <c r="FS123" s="39">
        <f t="shared" si="91"/>
        <v>0.35602873599913276</v>
      </c>
      <c r="FT123" s="39">
        <f t="shared" si="91"/>
        <v>0.35383429981650971</v>
      </c>
      <c r="FU123" s="39">
        <f t="shared" si="91"/>
        <v>0.34879402670254928</v>
      </c>
      <c r="FV123" s="39">
        <f t="shared" si="91"/>
        <v>0.35301776101578081</v>
      </c>
      <c r="FW123" s="39">
        <f t="shared" si="91"/>
        <v>0.99999999999999989</v>
      </c>
      <c r="FX123" s="39">
        <f t="shared" si="91"/>
        <v>0.35324000098804575</v>
      </c>
      <c r="FY123" s="39">
        <f t="shared" si="91"/>
        <v>0.35962768092854808</v>
      </c>
      <c r="FZ123" s="39">
        <f t="shared" si="57"/>
        <v>0.38006076834529356</v>
      </c>
      <c r="GA123" s="39">
        <f t="shared" si="55"/>
        <v>0.40034053722298585</v>
      </c>
      <c r="GB123" s="39">
        <f t="shared" si="55"/>
        <v>0.42623823585132431</v>
      </c>
      <c r="GC123" s="39">
        <f t="shared" si="55"/>
        <v>0.45775227236043248</v>
      </c>
      <c r="GD123" s="39">
        <f t="shared" si="55"/>
        <v>0.48118741145902433</v>
      </c>
      <c r="GE123" s="39">
        <f t="shared" si="55"/>
        <v>0.50325496181028406</v>
      </c>
      <c r="GF123" s="39">
        <f t="shared" si="81"/>
        <v>0.52749720726106197</v>
      </c>
      <c r="GG123" s="39">
        <f t="shared" si="81"/>
        <v>0.55540275225046631</v>
      </c>
      <c r="GH123" s="39">
        <f t="shared" si="81"/>
        <v>0.57744373339431765</v>
      </c>
      <c r="GI123" s="39">
        <f t="shared" si="81"/>
        <v>0.99999999999999989</v>
      </c>
      <c r="GJ123" s="124">
        <f t="shared" si="72"/>
        <v>13250000000</v>
      </c>
      <c r="GK123" s="124">
        <f t="shared" si="86"/>
        <v>-9.6432746655328714E-16</v>
      </c>
      <c r="GL123" s="124">
        <f t="shared" si="86"/>
        <v>-5.4749105474017181</v>
      </c>
      <c r="GM123" s="124">
        <f t="shared" si="86"/>
        <v>-5.9916208961993176</v>
      </c>
      <c r="GN123" s="124">
        <f t="shared" si="86"/>
        <v>-6.8100806186563867</v>
      </c>
      <c r="GO123" s="124">
        <f t="shared" si="86"/>
        <v>-7.1804743764518495</v>
      </c>
      <c r="GP123" s="124">
        <f t="shared" si="86"/>
        <v>-7.7800220480043025</v>
      </c>
      <c r="GQ123" s="124">
        <f t="shared" si="86"/>
        <v>-8.3958521710640781</v>
      </c>
      <c r="GR123" s="124">
        <f t="shared" si="85"/>
        <v>-8.7969358795858721</v>
      </c>
      <c r="GS123" s="124">
        <f t="shared" si="85"/>
        <v>-8.970298951654863</v>
      </c>
      <c r="GT123" s="124">
        <f t="shared" si="85"/>
        <v>-9.0240013991864103</v>
      </c>
      <c r="GU123" s="124">
        <f t="shared" si="85"/>
        <v>-9.1486192243498898</v>
      </c>
      <c r="GV123" s="124">
        <f t="shared" si="85"/>
        <v>-9.0440688771102664</v>
      </c>
      <c r="GW123" s="124">
        <f t="shared" si="85"/>
        <v>-9.6432746655328714E-16</v>
      </c>
      <c r="GX123" s="124">
        <f t="shared" si="85"/>
        <v>-9.0386024538301974</v>
      </c>
      <c r="GY123" s="124">
        <f t="shared" si="85"/>
        <v>-8.882937750797872</v>
      </c>
      <c r="GZ123" s="124">
        <f t="shared" si="82"/>
        <v>-8.4029391599242711</v>
      </c>
      <c r="HA123" s="124">
        <f t="shared" si="47"/>
        <v>-7.9514086475153736</v>
      </c>
      <c r="HB123" s="124">
        <f t="shared" si="47"/>
        <v>-7.4069518866919779</v>
      </c>
      <c r="HC123" s="124">
        <f t="shared" si="47"/>
        <v>-6.7873898221791817</v>
      </c>
      <c r="HD123" s="124">
        <f t="shared" ref="HD123:HI178" si="93">20*LOG(GD123)</f>
        <v>-6.3537148587882584</v>
      </c>
      <c r="HE123" s="124">
        <f t="shared" si="93"/>
        <v>-5.9642386903876048</v>
      </c>
      <c r="HF123" s="124">
        <f t="shared" si="93"/>
        <v>-5.5555967063616354</v>
      </c>
      <c r="HG123" s="124">
        <f t="shared" si="87"/>
        <v>-5.1078394494311494</v>
      </c>
      <c r="HH123" s="124">
        <f t="shared" si="87"/>
        <v>-4.7698065479153335</v>
      </c>
      <c r="HI123" s="124">
        <f t="shared" si="87"/>
        <v>-9.6432746655328714E-16</v>
      </c>
    </row>
    <row r="124" spans="1:217" s="39" customFormat="1">
      <c r="A124" s="20"/>
      <c r="B124" s="184"/>
      <c r="C124" s="40">
        <v>13.3</v>
      </c>
      <c r="D124" s="41"/>
      <c r="E124" s="42">
        <v>6.3470000000000004</v>
      </c>
      <c r="F124" s="42">
        <v>6.5259999999999998</v>
      </c>
      <c r="G124" s="42">
        <v>6.7489999999999997</v>
      </c>
      <c r="H124" s="42">
        <v>6.867</v>
      </c>
      <c r="I124" s="42">
        <v>7.0270000000000001</v>
      </c>
      <c r="J124" s="42">
        <v>7.1980000000000004</v>
      </c>
      <c r="K124" s="42">
        <v>7.29</v>
      </c>
      <c r="L124" s="42">
        <v>7.3680000000000003</v>
      </c>
      <c r="M124" s="42">
        <v>7.43</v>
      </c>
      <c r="N124" s="42">
        <v>7.5209999999999999</v>
      </c>
      <c r="O124" s="43">
        <v>7.5330000000000004</v>
      </c>
      <c r="P124" s="20"/>
      <c r="Q124" s="41">
        <v>7.5330000000000004</v>
      </c>
      <c r="R124" s="42">
        <v>7.4649999999999999</v>
      </c>
      <c r="S124" s="42">
        <v>7.2759999999999998</v>
      </c>
      <c r="T124" s="42">
        <v>7.0979999999999999</v>
      </c>
      <c r="U124" s="42">
        <v>6.9119999999999999</v>
      </c>
      <c r="V124" s="42">
        <v>6.7359999999999998</v>
      </c>
      <c r="W124" s="42">
        <v>6.5880000000000001</v>
      </c>
      <c r="X124" s="42">
        <v>6.4509999999999996</v>
      </c>
      <c r="Y124" s="42">
        <v>6.3029999999999999</v>
      </c>
      <c r="Z124" s="42">
        <v>6.1449999999999996</v>
      </c>
      <c r="AA124" s="42">
        <v>6.0430000000000001</v>
      </c>
      <c r="AB124" s="43"/>
      <c r="AD124" s="20"/>
      <c r="AE124" s="184"/>
      <c r="AF124" s="40">
        <v>13.3</v>
      </c>
      <c r="AG124" s="41"/>
      <c r="AH124" s="42">
        <v>3.2509999999999999</v>
      </c>
      <c r="AI124" s="42">
        <v>3.5760000000000001</v>
      </c>
      <c r="AJ124" s="42">
        <v>4.0960000000000001</v>
      </c>
      <c r="AK124" s="42">
        <v>4.33</v>
      </c>
      <c r="AL124" s="42">
        <v>4.6920000000000002</v>
      </c>
      <c r="AM124" s="42">
        <v>5.0759999999999996</v>
      </c>
      <c r="AN124" s="42">
        <v>5.327</v>
      </c>
      <c r="AO124" s="42">
        <v>5.4089999999999998</v>
      </c>
      <c r="AP124" s="42">
        <v>5.4180000000000001</v>
      </c>
      <c r="AQ124" s="42">
        <v>5.4950000000000001</v>
      </c>
      <c r="AR124" s="43">
        <v>5.4340000000000002</v>
      </c>
      <c r="AS124" s="20"/>
      <c r="AT124" s="41">
        <v>5.43</v>
      </c>
      <c r="AU124" s="42">
        <v>5.3369999999999997</v>
      </c>
      <c r="AV124" s="42">
        <v>5.048</v>
      </c>
      <c r="AW124" s="42">
        <v>4.7869999999999999</v>
      </c>
      <c r="AX124" s="42">
        <v>4.4660000000000002</v>
      </c>
      <c r="AY124" s="42">
        <v>4.101</v>
      </c>
      <c r="AZ124" s="42">
        <v>3.8250000000000002</v>
      </c>
      <c r="BA124" s="42">
        <v>3.585</v>
      </c>
      <c r="BB124" s="42">
        <v>3.323</v>
      </c>
      <c r="BC124" s="42">
        <v>3.03</v>
      </c>
      <c r="BD124" s="42">
        <v>2.794</v>
      </c>
      <c r="BE124" s="43"/>
      <c r="BH124" s="118" t="str">
        <f t="shared" si="75"/>
        <v>0</v>
      </c>
      <c r="BI124" s="118" t="str">
        <f t="shared" si="75"/>
        <v>6.347+3.251i</v>
      </c>
      <c r="BJ124" s="118" t="str">
        <f t="shared" si="75"/>
        <v>6.526+3.576i</v>
      </c>
      <c r="BK124" s="118" t="str">
        <f t="shared" si="75"/>
        <v>6.749+4.096i</v>
      </c>
      <c r="BL124" s="118" t="str">
        <f t="shared" si="75"/>
        <v>6.867+4.33i</v>
      </c>
      <c r="BM124" s="118" t="str">
        <f t="shared" si="74"/>
        <v>7.027+4.692i</v>
      </c>
      <c r="BN124" s="118" t="str">
        <f t="shared" si="74"/>
        <v>7.198+5.076i</v>
      </c>
      <c r="BO124" s="118" t="str">
        <f t="shared" si="74"/>
        <v>7.29+5.327i</v>
      </c>
      <c r="BP124" s="118" t="str">
        <f t="shared" si="74"/>
        <v>7.368+5.409i</v>
      </c>
      <c r="BQ124" s="118" t="str">
        <f t="shared" si="74"/>
        <v>7.43+5.418i</v>
      </c>
      <c r="BR124" s="118" t="str">
        <f t="shared" si="74"/>
        <v>7.521+5.495i</v>
      </c>
      <c r="BS124" s="118" t="str">
        <f t="shared" si="74"/>
        <v>7.533+5.434i</v>
      </c>
      <c r="BT124" s="118" t="str">
        <f t="shared" si="76"/>
        <v>0</v>
      </c>
      <c r="BU124" s="118" t="str">
        <f t="shared" si="76"/>
        <v>7.533+5.43i</v>
      </c>
      <c r="BV124" s="118" t="str">
        <f t="shared" si="76"/>
        <v>7.465+5.337i</v>
      </c>
      <c r="BW124" s="118" t="str">
        <f t="shared" si="76"/>
        <v>7.276+5.048i</v>
      </c>
      <c r="BX124" s="118" t="str">
        <f t="shared" si="76"/>
        <v>7.098+4.787i</v>
      </c>
      <c r="BY124" s="118" t="str">
        <f t="shared" si="76"/>
        <v>6.912+4.466i</v>
      </c>
      <c r="BZ124" s="118" t="str">
        <f t="shared" si="76"/>
        <v>6.736+4.101i</v>
      </c>
      <c r="CA124" s="118" t="str">
        <f t="shared" si="92"/>
        <v>6.588+3.825i</v>
      </c>
      <c r="CB124" s="118" t="str">
        <f t="shared" si="92"/>
        <v>6.451+3.585i</v>
      </c>
      <c r="CC124" s="118" t="str">
        <f t="shared" si="92"/>
        <v>6.303+3.323i</v>
      </c>
      <c r="CD124" s="118" t="str">
        <f t="shared" si="92"/>
        <v>6.145+3.03i</v>
      </c>
      <c r="CE124" s="118" t="str">
        <f t="shared" si="92"/>
        <v>6.043+2.794i</v>
      </c>
      <c r="CF124" s="118" t="str">
        <f t="shared" si="92"/>
        <v>0</v>
      </c>
      <c r="CG124" s="118" t="str">
        <f t="shared" si="92"/>
        <v>0</v>
      </c>
      <c r="CH124" s="39">
        <f t="shared" si="69"/>
        <v>13300000000</v>
      </c>
      <c r="CI124" s="121">
        <f t="shared" si="70"/>
        <v>1.3517665539859824</v>
      </c>
      <c r="CJ124" s="121" t="str">
        <f t="shared" si="90"/>
        <v>0</v>
      </c>
      <c r="CK124" s="121" t="str">
        <f t="shared" si="90"/>
        <v>8.57966231814903+4.39459306700843i</v>
      </c>
      <c r="CL124" s="121" t="str">
        <f t="shared" si="90"/>
        <v>8.82162853131252+4.83391719705387i</v>
      </c>
      <c r="CM124" s="121" t="str">
        <f t="shared" si="90"/>
        <v>9.1230724728514+5.53683580512658i</v>
      </c>
      <c r="CN124" s="121" t="str">
        <f t="shared" si="90"/>
        <v>9.28258092622174+5.8531491787593i</v>
      </c>
      <c r="CO124" s="121" t="str">
        <f t="shared" si="90"/>
        <v>9.4988635748595+6.34248867130223i</v>
      </c>
      <c r="CP124" s="121" t="str">
        <f t="shared" si="90"/>
        <v>9.7300156555911+6.86156702803285i</v>
      </c>
      <c r="CQ124" s="121" t="str">
        <f t="shared" si="90"/>
        <v>9.85437817855781+7.20086043308333i</v>
      </c>
      <c r="CR124" s="121" t="str">
        <f t="shared" si="90"/>
        <v>9.95981596976872+7.31170529051018i</v>
      </c>
      <c r="CS124" s="121" t="str">
        <f t="shared" si="90"/>
        <v>10.0436254961158+7.32387118949605i</v>
      </c>
      <c r="CT124" s="121" t="str">
        <f t="shared" si="90"/>
        <v>10.1666362525286+7.42795721415297i</v>
      </c>
      <c r="CU124" s="121" t="str">
        <f t="shared" si="90"/>
        <v>10.1828574511764+7.34549945435983i</v>
      </c>
      <c r="CV124" s="121" t="str">
        <f t="shared" si="90"/>
        <v>0</v>
      </c>
      <c r="CW124" s="121" t="str">
        <f t="shared" si="90"/>
        <v>10.1828574511764+7.34009238814388i</v>
      </c>
      <c r="CX124" s="121" t="str">
        <f t="shared" si="90"/>
        <v>10.0909373255054+7.21437809862319i</v>
      </c>
      <c r="CY124" s="121" t="str">
        <f t="shared" si="56"/>
        <v>9.83545344680201+6.82371756452124i</v>
      </c>
      <c r="CZ124" s="121" t="str">
        <f t="shared" si="52"/>
        <v>9.5948390001925+6.4709064939309i</v>
      </c>
      <c r="DA124" s="121" t="str">
        <f t="shared" si="52"/>
        <v>9.34341042115111+6.0369894301014i</v>
      </c>
      <c r="DB124" s="121" t="str">
        <f t="shared" si="52"/>
        <v>9.10549950764958+5.54359463789651i</v>
      </c>
      <c r="DC124" s="121" t="str">
        <f t="shared" si="52"/>
        <v>8.90543805765965+5.17050706899638i</v>
      </c>
      <c r="DD124" s="121" t="str">
        <f t="shared" si="52"/>
        <v>8.72024603976357+4.84608309603975i</v>
      </c>
      <c r="DE124" s="121" t="str">
        <f t="shared" si="77"/>
        <v>8.52018458977365+4.49192025889542i</v>
      </c>
      <c r="DF124" s="121" t="str">
        <f t="shared" si="77"/>
        <v>8.30660547424386+4.09585265857753i</v>
      </c>
      <c r="DG124" s="121" t="str">
        <f t="shared" si="77"/>
        <v>8.16872528573729+3.77683575183684i</v>
      </c>
      <c r="DH124" s="121" t="str">
        <f t="shared" si="77"/>
        <v>0</v>
      </c>
      <c r="DI124" s="121"/>
      <c r="DK124" s="39">
        <f t="shared" si="89"/>
        <v>0</v>
      </c>
      <c r="DL124" s="39">
        <f t="shared" si="89"/>
        <v>8.5796623181490297</v>
      </c>
      <c r="DM124" s="39">
        <f t="shared" si="89"/>
        <v>8.8216285313125198</v>
      </c>
      <c r="DN124" s="39">
        <f t="shared" si="89"/>
        <v>9.1230724728513994</v>
      </c>
      <c r="DO124" s="39">
        <f t="shared" si="89"/>
        <v>9.2825809262217405</v>
      </c>
      <c r="DP124" s="39">
        <f t="shared" si="89"/>
        <v>9.4988635748595005</v>
      </c>
      <c r="DQ124" s="39">
        <f t="shared" si="89"/>
        <v>9.7300156555910995</v>
      </c>
      <c r="DR124" s="39">
        <f t="shared" si="89"/>
        <v>9.8543781785578108</v>
      </c>
      <c r="DS124" s="39">
        <f t="shared" si="89"/>
        <v>9.9598159697687194</v>
      </c>
      <c r="DT124" s="39">
        <f t="shared" si="89"/>
        <v>10.0436254961158</v>
      </c>
      <c r="DU124" s="39">
        <f t="shared" si="89"/>
        <v>10.166636252528599</v>
      </c>
      <c r="DV124" s="39">
        <f t="shared" si="89"/>
        <v>10.1828574511764</v>
      </c>
      <c r="DW124" s="39">
        <f t="shared" si="89"/>
        <v>0</v>
      </c>
      <c r="DX124" s="39">
        <f t="shared" si="89"/>
        <v>10.1828574511764</v>
      </c>
      <c r="DY124" s="39">
        <f t="shared" si="89"/>
        <v>10.090937325505401</v>
      </c>
      <c r="DZ124" s="39">
        <f t="shared" si="65"/>
        <v>9.8354534468020098</v>
      </c>
      <c r="EA124" s="39">
        <f t="shared" si="53"/>
        <v>9.5948390001925006</v>
      </c>
      <c r="EB124" s="39">
        <f t="shared" si="53"/>
        <v>9.3434104211511109</v>
      </c>
      <c r="EC124" s="39">
        <f t="shared" si="53"/>
        <v>9.1054995076495793</v>
      </c>
      <c r="ED124" s="39">
        <f t="shared" si="53"/>
        <v>8.9054380576596497</v>
      </c>
      <c r="EE124" s="39">
        <f t="shared" si="53"/>
        <v>8.7202460397635697</v>
      </c>
      <c r="EF124" s="39">
        <f t="shared" si="79"/>
        <v>8.5201845897736508</v>
      </c>
      <c r="EG124" s="39">
        <f t="shared" si="79"/>
        <v>8.3066054742438595</v>
      </c>
      <c r="EH124" s="39">
        <f t="shared" si="79"/>
        <v>8.1687252857372901</v>
      </c>
      <c r="EI124" s="39">
        <f t="shared" si="79"/>
        <v>0</v>
      </c>
      <c r="EK124" s="39">
        <f t="shared" si="73"/>
        <v>0</v>
      </c>
      <c r="EL124" s="39">
        <f t="shared" si="73"/>
        <v>4.3945930670084303</v>
      </c>
      <c r="EM124" s="39">
        <f t="shared" si="73"/>
        <v>4.8339171970538697</v>
      </c>
      <c r="EN124" s="39">
        <f t="shared" si="73"/>
        <v>5.5368358051265796</v>
      </c>
      <c r="EO124" s="39">
        <f t="shared" si="73"/>
        <v>5.8531491787593</v>
      </c>
      <c r="EP124" s="39">
        <f t="shared" si="73"/>
        <v>6.3424886713022302</v>
      </c>
      <c r="EQ124" s="39">
        <f t="shared" si="73"/>
        <v>6.8615670280328498</v>
      </c>
      <c r="ER124" s="39">
        <f t="shared" si="73"/>
        <v>7.2008604330833297</v>
      </c>
      <c r="ES124" s="39">
        <f t="shared" si="73"/>
        <v>7.3117052905101803</v>
      </c>
      <c r="ET124" s="39">
        <f t="shared" si="88"/>
        <v>7.3238711894960504</v>
      </c>
      <c r="EU124" s="39">
        <f t="shared" si="88"/>
        <v>7.4279572141529702</v>
      </c>
      <c r="EV124" s="39">
        <f t="shared" si="88"/>
        <v>7.34549945435983</v>
      </c>
      <c r="EW124" s="39">
        <f t="shared" si="88"/>
        <v>0</v>
      </c>
      <c r="EX124" s="39">
        <f t="shared" si="88"/>
        <v>7.34009238814388</v>
      </c>
      <c r="EY124" s="39">
        <f t="shared" si="61"/>
        <v>7.2143780986231896</v>
      </c>
      <c r="EZ124" s="39">
        <f t="shared" si="61"/>
        <v>6.8237175645212398</v>
      </c>
      <c r="FA124" s="39">
        <f t="shared" si="61"/>
        <v>6.4709064939309</v>
      </c>
      <c r="FB124" s="39">
        <f t="shared" si="54"/>
        <v>6.0369894301014</v>
      </c>
      <c r="FC124" s="39">
        <f t="shared" si="54"/>
        <v>5.5435946378965104</v>
      </c>
      <c r="FD124" s="39">
        <f t="shared" si="54"/>
        <v>5.1705070689963799</v>
      </c>
      <c r="FE124" s="39">
        <f t="shared" si="54"/>
        <v>4.8460830960397496</v>
      </c>
      <c r="FF124" s="39">
        <f t="shared" si="80"/>
        <v>4.4919202588954201</v>
      </c>
      <c r="FG124" s="39">
        <f t="shared" si="80"/>
        <v>4.0958526585775301</v>
      </c>
      <c r="FH124" s="39">
        <f t="shared" si="80"/>
        <v>3.7768357518368401</v>
      </c>
      <c r="FI124" s="39">
        <f t="shared" si="80"/>
        <v>0</v>
      </c>
      <c r="FK124" s="39">
        <f t="shared" si="91"/>
        <v>0.99999999999999989</v>
      </c>
      <c r="FL124" s="39">
        <f t="shared" si="91"/>
        <v>0.53475008704748694</v>
      </c>
      <c r="FM124" s="39">
        <f t="shared" si="91"/>
        <v>0.5044645574395703</v>
      </c>
      <c r="FN124" s="39">
        <f t="shared" si="91"/>
        <v>0.45946070695711039</v>
      </c>
      <c r="FO124" s="39">
        <f t="shared" si="91"/>
        <v>0.43975959988620206</v>
      </c>
      <c r="FP124" s="39">
        <f t="shared" si="91"/>
        <v>0.41107369634277513</v>
      </c>
      <c r="FQ124" s="39">
        <f t="shared" si="91"/>
        <v>0.3824542895286136</v>
      </c>
      <c r="FR124" s="39">
        <f t="shared" si="91"/>
        <v>0.36511944158253484</v>
      </c>
      <c r="FS124" s="39">
        <f t="shared" si="91"/>
        <v>0.35886084185113892</v>
      </c>
      <c r="FT124" s="39">
        <f t="shared" si="91"/>
        <v>0.35732829030676849</v>
      </c>
      <c r="FU124" s="39">
        <f t="shared" si="91"/>
        <v>0.35130567338516466</v>
      </c>
      <c r="FV124" s="39">
        <f t="shared" si="91"/>
        <v>0.35473368244675824</v>
      </c>
      <c r="FW124" s="39">
        <f t="shared" si="91"/>
        <v>0.99999999999999989</v>
      </c>
      <c r="FX124" s="39">
        <f t="shared" si="91"/>
        <v>0.3549720431121608</v>
      </c>
      <c r="FY124" s="39">
        <f t="shared" si="91"/>
        <v>0.36165997007086836</v>
      </c>
      <c r="FZ124" s="39">
        <f t="shared" si="57"/>
        <v>0.38290059466043358</v>
      </c>
      <c r="GA124" s="39">
        <f t="shared" si="55"/>
        <v>0.40328235216256453</v>
      </c>
      <c r="GB124" s="39">
        <f t="shared" si="55"/>
        <v>0.42909419214412658</v>
      </c>
      <c r="GC124" s="39">
        <f t="shared" si="55"/>
        <v>0.45937150198902565</v>
      </c>
      <c r="GD124" s="39">
        <f t="shared" si="55"/>
        <v>0.48363805553464378</v>
      </c>
      <c r="GE124" s="39">
        <f t="shared" si="55"/>
        <v>0.5056061536039661</v>
      </c>
      <c r="GF124" s="39">
        <f t="shared" si="81"/>
        <v>0.5301605298177321</v>
      </c>
      <c r="GG124" s="39">
        <f t="shared" si="81"/>
        <v>0.55797330471323803</v>
      </c>
      <c r="GH124" s="39">
        <f t="shared" si="81"/>
        <v>0.57986422052944553</v>
      </c>
      <c r="GI124" s="39">
        <f t="shared" si="81"/>
        <v>0.99999999999999989</v>
      </c>
      <c r="GJ124" s="124">
        <f t="shared" si="72"/>
        <v>13300000000</v>
      </c>
      <c r="GK124" s="124">
        <f t="shared" si="86"/>
        <v>-9.6432746655328714E-16</v>
      </c>
      <c r="GL124" s="124">
        <f t="shared" si="86"/>
        <v>-5.4369827212253616</v>
      </c>
      <c r="GM124" s="124">
        <f t="shared" si="86"/>
        <v>-5.9433868184374772</v>
      </c>
      <c r="GN124" s="124">
        <f t="shared" si="86"/>
        <v>-6.7550324703831421</v>
      </c>
      <c r="GO124" s="124">
        <f t="shared" si="86"/>
        <v>-7.135693423670495</v>
      </c>
      <c r="GP124" s="124">
        <f t="shared" si="86"/>
        <v>-7.7216062366460623</v>
      </c>
      <c r="GQ124" s="124">
        <f t="shared" si="86"/>
        <v>-8.3484092751365715</v>
      </c>
      <c r="GR124" s="124">
        <f t="shared" si="85"/>
        <v>-8.7513008295172305</v>
      </c>
      <c r="GS124" s="124">
        <f t="shared" si="85"/>
        <v>-8.9014785678449275</v>
      </c>
      <c r="GT124" s="124">
        <f t="shared" si="85"/>
        <v>-8.9386519716274861</v>
      </c>
      <c r="GU124" s="124">
        <f t="shared" si="85"/>
        <v>-9.0862967308901936</v>
      </c>
      <c r="GV124" s="124">
        <f t="shared" si="85"/>
        <v>-9.0019514543410679</v>
      </c>
      <c r="GW124" s="124">
        <f t="shared" si="85"/>
        <v>-9.6432746655328714E-16</v>
      </c>
      <c r="GX124" s="124">
        <f t="shared" si="85"/>
        <v>-8.9961169952490021</v>
      </c>
      <c r="GY124" s="124">
        <f t="shared" si="85"/>
        <v>-8.8339911595425384</v>
      </c>
      <c r="GZ124" s="124">
        <f t="shared" si="82"/>
        <v>-8.3382791834905223</v>
      </c>
      <c r="HA124" s="124">
        <f t="shared" si="82"/>
        <v>-7.8878156504060897</v>
      </c>
      <c r="HB124" s="124">
        <f t="shared" si="82"/>
        <v>-7.3489472734028389</v>
      </c>
      <c r="HC124" s="124">
        <f t="shared" si="82"/>
        <v>-6.7567190122845711</v>
      </c>
      <c r="HD124" s="124">
        <f t="shared" si="93"/>
        <v>-6.3095906715912831</v>
      </c>
      <c r="HE124" s="124">
        <f t="shared" si="93"/>
        <v>-5.9237529801153581</v>
      </c>
      <c r="HF124" s="124">
        <f t="shared" si="93"/>
        <v>-5.5118521680614352</v>
      </c>
      <c r="HG124" s="124">
        <f t="shared" si="87"/>
        <v>-5.0677315729712769</v>
      </c>
      <c r="HH124" s="124">
        <f t="shared" si="87"/>
        <v>-4.7334737555759538</v>
      </c>
      <c r="HI124" s="124">
        <f t="shared" si="87"/>
        <v>-9.6432746655328714E-16</v>
      </c>
    </row>
    <row r="125" spans="1:217" s="39" customFormat="1">
      <c r="A125" s="20"/>
      <c r="B125" s="184"/>
      <c r="C125" s="40">
        <v>13.35</v>
      </c>
      <c r="D125" s="41"/>
      <c r="E125" s="42">
        <v>6.3449999999999998</v>
      </c>
      <c r="F125" s="42">
        <v>6.524</v>
      </c>
      <c r="G125" s="42">
        <v>6.718</v>
      </c>
      <c r="H125" s="42">
        <v>6.8410000000000002</v>
      </c>
      <c r="I125" s="42">
        <v>7.0010000000000003</v>
      </c>
      <c r="J125" s="42">
        <v>7.1840000000000002</v>
      </c>
      <c r="K125" s="42">
        <v>7.2939999999999996</v>
      </c>
      <c r="L125" s="42">
        <v>7.3710000000000004</v>
      </c>
      <c r="M125" s="42">
        <v>7.4169999999999998</v>
      </c>
      <c r="N125" s="42">
        <v>7.4930000000000003</v>
      </c>
      <c r="O125" s="43">
        <v>7.5140000000000002</v>
      </c>
      <c r="P125" s="20"/>
      <c r="Q125" s="41">
        <v>7.5140000000000002</v>
      </c>
      <c r="R125" s="42">
        <v>7.4429999999999996</v>
      </c>
      <c r="S125" s="42">
        <v>7.2389999999999999</v>
      </c>
      <c r="T125" s="42">
        <v>7.0970000000000004</v>
      </c>
      <c r="U125" s="42">
        <v>6.9169999999999998</v>
      </c>
      <c r="V125" s="42">
        <v>6.7229999999999999</v>
      </c>
      <c r="W125" s="42">
        <v>6.5620000000000003</v>
      </c>
      <c r="X125" s="42">
        <v>6.4279999999999999</v>
      </c>
      <c r="Y125" s="42">
        <v>6.2750000000000004</v>
      </c>
      <c r="Z125" s="42">
        <v>6.1420000000000003</v>
      </c>
      <c r="AA125" s="42">
        <v>6.0419999999999998</v>
      </c>
      <c r="AB125" s="43"/>
      <c r="AD125" s="20"/>
      <c r="AE125" s="184"/>
      <c r="AF125" s="40">
        <v>13.35</v>
      </c>
      <c r="AG125" s="41"/>
      <c r="AH125" s="42">
        <v>3.2509999999999999</v>
      </c>
      <c r="AI125" s="42">
        <v>3.5840000000000001</v>
      </c>
      <c r="AJ125" s="42">
        <v>4.0940000000000003</v>
      </c>
      <c r="AK125" s="42">
        <v>4.3109999999999999</v>
      </c>
      <c r="AL125" s="42">
        <v>4.6639999999999997</v>
      </c>
      <c r="AM125" s="42">
        <v>5.0339999999999998</v>
      </c>
      <c r="AN125" s="42">
        <v>5.2910000000000004</v>
      </c>
      <c r="AO125" s="42">
        <v>5.3869999999999996</v>
      </c>
      <c r="AP125" s="42">
        <v>5.423</v>
      </c>
      <c r="AQ125" s="42">
        <v>5.468</v>
      </c>
      <c r="AR125" s="43">
        <v>5.4020000000000001</v>
      </c>
      <c r="AS125" s="20"/>
      <c r="AT125" s="41">
        <v>5.3949999999999996</v>
      </c>
      <c r="AU125" s="42">
        <v>5.3090000000000002</v>
      </c>
      <c r="AV125" s="42">
        <v>5.0410000000000004</v>
      </c>
      <c r="AW125" s="42">
        <v>4.7759999999999998</v>
      </c>
      <c r="AX125" s="42">
        <v>4.444</v>
      </c>
      <c r="AY125" s="42">
        <v>4.0670000000000002</v>
      </c>
      <c r="AZ125" s="42">
        <v>3.8</v>
      </c>
      <c r="BA125" s="42">
        <v>3.5670000000000002</v>
      </c>
      <c r="BB125" s="42">
        <v>3.3180000000000001</v>
      </c>
      <c r="BC125" s="42">
        <v>3.0449999999999999</v>
      </c>
      <c r="BD125" s="42">
        <v>2.794</v>
      </c>
      <c r="BE125" s="43"/>
      <c r="BH125" s="118" t="str">
        <f t="shared" si="75"/>
        <v>0</v>
      </c>
      <c r="BI125" s="118" t="str">
        <f t="shared" si="75"/>
        <v>6.345+3.251i</v>
      </c>
      <c r="BJ125" s="118" t="str">
        <f t="shared" si="75"/>
        <v>6.524+3.584i</v>
      </c>
      <c r="BK125" s="118" t="str">
        <f t="shared" si="75"/>
        <v>6.718+4.094i</v>
      </c>
      <c r="BL125" s="118" t="str">
        <f t="shared" si="75"/>
        <v>6.841+4.311i</v>
      </c>
      <c r="BM125" s="118" t="str">
        <f t="shared" si="74"/>
        <v>7.001+4.664i</v>
      </c>
      <c r="BN125" s="118" t="str">
        <f t="shared" si="74"/>
        <v>7.184+5.034i</v>
      </c>
      <c r="BO125" s="118" t="str">
        <f t="shared" si="74"/>
        <v>7.294+5.291i</v>
      </c>
      <c r="BP125" s="118" t="str">
        <f t="shared" si="74"/>
        <v>7.371+5.387i</v>
      </c>
      <c r="BQ125" s="118" t="str">
        <f t="shared" si="74"/>
        <v>7.417+5.423i</v>
      </c>
      <c r="BR125" s="118" t="str">
        <f t="shared" si="74"/>
        <v>7.493+5.468i</v>
      </c>
      <c r="BS125" s="118" t="str">
        <f t="shared" si="74"/>
        <v>7.514+5.402i</v>
      </c>
      <c r="BT125" s="118" t="str">
        <f t="shared" si="76"/>
        <v>0</v>
      </c>
      <c r="BU125" s="118" t="str">
        <f t="shared" si="76"/>
        <v>7.514+5.395i</v>
      </c>
      <c r="BV125" s="118" t="str">
        <f t="shared" si="76"/>
        <v>7.443+5.309i</v>
      </c>
      <c r="BW125" s="118" t="str">
        <f t="shared" si="76"/>
        <v>7.239+5.041i</v>
      </c>
      <c r="BX125" s="118" t="str">
        <f t="shared" si="76"/>
        <v>7.097+4.776i</v>
      </c>
      <c r="BY125" s="118" t="str">
        <f t="shared" si="76"/>
        <v>6.917+4.444i</v>
      </c>
      <c r="BZ125" s="118" t="str">
        <f t="shared" si="76"/>
        <v>6.723+4.067i</v>
      </c>
      <c r="CA125" s="118" t="str">
        <f t="shared" si="92"/>
        <v>6.562+3.8i</v>
      </c>
      <c r="CB125" s="118" t="str">
        <f t="shared" si="92"/>
        <v>6.428+3.567i</v>
      </c>
      <c r="CC125" s="118" t="str">
        <f t="shared" si="92"/>
        <v>6.275+3.318i</v>
      </c>
      <c r="CD125" s="118" t="str">
        <f t="shared" si="92"/>
        <v>6.142+3.045i</v>
      </c>
      <c r="CE125" s="118" t="str">
        <f t="shared" si="92"/>
        <v>6.042+2.794i</v>
      </c>
      <c r="CF125" s="118" t="str">
        <f t="shared" si="92"/>
        <v>0</v>
      </c>
      <c r="CG125" s="118" t="str">
        <f t="shared" si="92"/>
        <v>0</v>
      </c>
      <c r="CH125" s="39">
        <f t="shared" si="69"/>
        <v>13350000000</v>
      </c>
      <c r="CI125" s="121">
        <f t="shared" si="70"/>
        <v>1.3467037579036381</v>
      </c>
      <c r="CJ125" s="121" t="str">
        <f t="shared" si="90"/>
        <v>0</v>
      </c>
      <c r="CK125" s="121" t="str">
        <f t="shared" si="90"/>
        <v>8.54483534389858+4.37813391694473i</v>
      </c>
      <c r="CL125" s="121" t="str">
        <f t="shared" si="90"/>
        <v>8.78589531656334+4.82658626832664i</v>
      </c>
      <c r="CM125" s="121" t="str">
        <f t="shared" si="90"/>
        <v>9.04715584559664+5.51340518485749i</v>
      </c>
      <c r="CN125" s="121" t="str">
        <f t="shared" si="90"/>
        <v>9.21280040781879+5.80563990032258i</v>
      </c>
      <c r="CO125" s="121" t="str">
        <f t="shared" si="90"/>
        <v>9.42827300908337+6.28102632686257i</v>
      </c>
      <c r="CP125" s="121" t="str">
        <f t="shared" si="90"/>
        <v>9.67471979677974+6.77930671728691i</v>
      </c>
      <c r="CQ125" s="121" t="str">
        <f t="shared" si="90"/>
        <v>9.82285721014914+7.12540958306815i</v>
      </c>
      <c r="CR125" s="121" t="str">
        <f t="shared" si="90"/>
        <v>9.92655339950772+7.2546931438269i</v>
      </c>
      <c r="CS125" s="121" t="str">
        <f t="shared" si="90"/>
        <v>9.98850177237128+7.30317447911143i</v>
      </c>
      <c r="CT125" s="121" t="str">
        <f t="shared" si="90"/>
        <v>10.090851257972+7.36377614821709i</v>
      </c>
      <c r="CU125" s="121" t="str">
        <f t="shared" si="90"/>
        <v>10.1191320368879+7.27489370019545i</v>
      </c>
      <c r="CV125" s="121" t="str">
        <f t="shared" si="90"/>
        <v>0</v>
      </c>
      <c r="CW125" s="121" t="str">
        <f t="shared" si="90"/>
        <v>10.1191320368879+7.26546677389013i</v>
      </c>
      <c r="CX125" s="121" t="str">
        <f t="shared" si="90"/>
        <v>10.0235160700768+7.14965025071041i</v>
      </c>
      <c r="CY125" s="121" t="str">
        <f t="shared" si="56"/>
        <v>9.74878850346444+6.78873364359224i</v>
      </c>
      <c r="CZ125" s="121" t="str">
        <f t="shared" si="52"/>
        <v>9.55755656984212+6.43185714774777i</v>
      </c>
      <c r="DA125" s="121" t="str">
        <f t="shared" si="52"/>
        <v>9.31514989341946+5.98475150012377i</v>
      </c>
      <c r="DB125" s="121" t="str">
        <f t="shared" si="52"/>
        <v>9.05388936438616+5.4770441833941i</v>
      </c>
      <c r="DC125" s="121" t="str">
        <f t="shared" si="52"/>
        <v>8.83707005936367+5.11747428003382i</v>
      </c>
      <c r="DD125" s="121" t="str">
        <f t="shared" si="52"/>
        <v>8.65661175580458+4.80369230444228i</v>
      </c>
      <c r="DE125" s="121" t="str">
        <f t="shared" si="77"/>
        <v>8.45056608084533+4.46836306872427i</v>
      </c>
      <c r="DF125" s="121" t="str">
        <f t="shared" si="77"/>
        <v>8.27145448104415+4.10071294281658i</v>
      </c>
      <c r="DG125" s="121" t="str">
        <f t="shared" si="77"/>
        <v>8.13678410525378+3.76269029958276i</v>
      </c>
      <c r="DH125" s="121" t="str">
        <f t="shared" si="77"/>
        <v>0</v>
      </c>
      <c r="DI125" s="121"/>
      <c r="DK125" s="39">
        <f t="shared" si="89"/>
        <v>0</v>
      </c>
      <c r="DL125" s="39">
        <f t="shared" si="89"/>
        <v>8.5448353438985798</v>
      </c>
      <c r="DM125" s="39">
        <f t="shared" si="89"/>
        <v>8.7858953165633409</v>
      </c>
      <c r="DN125" s="39">
        <f t="shared" si="89"/>
        <v>9.0471558455966399</v>
      </c>
      <c r="DO125" s="39">
        <f t="shared" si="89"/>
        <v>9.2128004078187899</v>
      </c>
      <c r="DP125" s="39">
        <f t="shared" si="89"/>
        <v>9.4282730090833695</v>
      </c>
      <c r="DQ125" s="39">
        <f t="shared" si="89"/>
        <v>9.6747197967797405</v>
      </c>
      <c r="DR125" s="39">
        <f t="shared" si="89"/>
        <v>9.8228572101491398</v>
      </c>
      <c r="DS125" s="39">
        <f t="shared" si="89"/>
        <v>9.9265533995077195</v>
      </c>
      <c r="DT125" s="39">
        <f t="shared" si="89"/>
        <v>9.9885017723712792</v>
      </c>
      <c r="DU125" s="39">
        <f t="shared" si="89"/>
        <v>10.090851257972</v>
      </c>
      <c r="DV125" s="39">
        <f t="shared" si="89"/>
        <v>10.119132036887899</v>
      </c>
      <c r="DW125" s="39">
        <f t="shared" si="89"/>
        <v>0</v>
      </c>
      <c r="DX125" s="39">
        <f t="shared" si="89"/>
        <v>10.119132036887899</v>
      </c>
      <c r="DY125" s="39">
        <f t="shared" si="89"/>
        <v>10.0235160700768</v>
      </c>
      <c r="DZ125" s="39">
        <f t="shared" si="65"/>
        <v>9.7487885034644393</v>
      </c>
      <c r="EA125" s="39">
        <f t="shared" si="53"/>
        <v>9.5575565698421201</v>
      </c>
      <c r="EB125" s="39">
        <f t="shared" si="53"/>
        <v>9.3151498934194592</v>
      </c>
      <c r="EC125" s="39">
        <f t="shared" si="53"/>
        <v>9.0538893643861602</v>
      </c>
      <c r="ED125" s="39">
        <f t="shared" si="53"/>
        <v>8.8370700593636702</v>
      </c>
      <c r="EE125" s="39">
        <f t="shared" si="53"/>
        <v>8.6566117558045796</v>
      </c>
      <c r="EF125" s="39">
        <f t="shared" si="79"/>
        <v>8.4505660808453307</v>
      </c>
      <c r="EG125" s="39">
        <f t="shared" si="79"/>
        <v>8.2714544810441506</v>
      </c>
      <c r="EH125" s="39">
        <f t="shared" si="79"/>
        <v>8.1367841052537795</v>
      </c>
      <c r="EI125" s="39">
        <f t="shared" si="79"/>
        <v>0</v>
      </c>
      <c r="EK125" s="39">
        <f t="shared" si="73"/>
        <v>0</v>
      </c>
      <c r="EL125" s="39">
        <f t="shared" si="73"/>
        <v>4.37813391694473</v>
      </c>
      <c r="EM125" s="39">
        <f t="shared" si="73"/>
        <v>4.8265862683266398</v>
      </c>
      <c r="EN125" s="39">
        <f t="shared" si="73"/>
        <v>5.5134051848574899</v>
      </c>
      <c r="EO125" s="39">
        <f t="shared" si="73"/>
        <v>5.8056399003225803</v>
      </c>
      <c r="EP125" s="39">
        <f t="shared" si="73"/>
        <v>6.2810263268625697</v>
      </c>
      <c r="EQ125" s="39">
        <f t="shared" si="73"/>
        <v>6.7793067172869099</v>
      </c>
      <c r="ER125" s="39">
        <f t="shared" si="73"/>
        <v>7.1254095830681496</v>
      </c>
      <c r="ES125" s="39">
        <f t="shared" si="73"/>
        <v>7.2546931438269002</v>
      </c>
      <c r="ET125" s="39">
        <f t="shared" si="88"/>
        <v>7.3031744791114299</v>
      </c>
      <c r="EU125" s="39">
        <f t="shared" si="88"/>
        <v>7.3637761482170898</v>
      </c>
      <c r="EV125" s="39">
        <f t="shared" si="88"/>
        <v>7.2748937001954497</v>
      </c>
      <c r="EW125" s="39">
        <f t="shared" si="88"/>
        <v>0</v>
      </c>
      <c r="EX125" s="39">
        <f t="shared" si="88"/>
        <v>7.2654667738901297</v>
      </c>
      <c r="EY125" s="39">
        <f t="shared" si="61"/>
        <v>7.14965025071041</v>
      </c>
      <c r="EZ125" s="39">
        <f t="shared" si="61"/>
        <v>6.7887336435922396</v>
      </c>
      <c r="FA125" s="39">
        <f t="shared" si="61"/>
        <v>6.4318571477477704</v>
      </c>
      <c r="FB125" s="39">
        <f t="shared" si="54"/>
        <v>5.9847515001237701</v>
      </c>
      <c r="FC125" s="39">
        <f t="shared" si="54"/>
        <v>5.4770441833941002</v>
      </c>
      <c r="FD125" s="39">
        <f t="shared" si="54"/>
        <v>5.1174742800338198</v>
      </c>
      <c r="FE125" s="39">
        <f t="shared" si="54"/>
        <v>4.8036923044422801</v>
      </c>
      <c r="FF125" s="39">
        <f t="shared" si="80"/>
        <v>4.4683630687242699</v>
      </c>
      <c r="FG125" s="39">
        <f t="shared" si="80"/>
        <v>4.1007129428165801</v>
      </c>
      <c r="FH125" s="39">
        <f t="shared" si="80"/>
        <v>3.76269029958276</v>
      </c>
      <c r="FI125" s="39">
        <f t="shared" si="80"/>
        <v>0</v>
      </c>
      <c r="FK125" s="39">
        <f t="shared" si="91"/>
        <v>0.99999999999999989</v>
      </c>
      <c r="FL125" s="39">
        <f t="shared" si="91"/>
        <v>0.5364066725488591</v>
      </c>
      <c r="FM125" s="39">
        <f t="shared" si="91"/>
        <v>0.50554139683167421</v>
      </c>
      <c r="FN125" s="39">
        <f t="shared" si="91"/>
        <v>0.46198673074977603</v>
      </c>
      <c r="FO125" s="39">
        <f t="shared" si="91"/>
        <v>0.44338235067686033</v>
      </c>
      <c r="FP125" s="39">
        <f t="shared" si="91"/>
        <v>0.41520247662400994</v>
      </c>
      <c r="FQ125" s="39">
        <f t="shared" si="91"/>
        <v>0.38710331688974403</v>
      </c>
      <c r="FR125" s="39">
        <f t="shared" si="91"/>
        <v>0.36895291336097602</v>
      </c>
      <c r="FS125" s="39">
        <f t="shared" si="91"/>
        <v>0.36181475503644284</v>
      </c>
      <c r="FT125" s="39">
        <f t="shared" si="91"/>
        <v>0.35890227943717989</v>
      </c>
      <c r="FU125" s="39">
        <f t="shared" si="91"/>
        <v>0.35500544984371585</v>
      </c>
      <c r="FV125" s="39">
        <f t="shared" si="91"/>
        <v>0.35861477363031469</v>
      </c>
      <c r="FW125" s="39">
        <f t="shared" si="91"/>
        <v>0.99999999999999989</v>
      </c>
      <c r="FX125" s="39">
        <f t="shared" si="91"/>
        <v>0.35903516715585998</v>
      </c>
      <c r="FY125" s="39">
        <f t="shared" si="91"/>
        <v>0.36539882470928225</v>
      </c>
      <c r="FZ125" s="39">
        <f t="shared" si="57"/>
        <v>0.38568924041327995</v>
      </c>
      <c r="GA125" s="39">
        <f t="shared" si="55"/>
        <v>0.40574840110566318</v>
      </c>
      <c r="GB125" s="39">
        <f t="shared" si="55"/>
        <v>0.43226780106069745</v>
      </c>
      <c r="GC125" s="39">
        <f t="shared" si="55"/>
        <v>0.46389573269288731</v>
      </c>
      <c r="GD125" s="39">
        <f t="shared" si="55"/>
        <v>0.48785086072756895</v>
      </c>
      <c r="GE125" s="39">
        <f t="shared" si="55"/>
        <v>0.50924346641181084</v>
      </c>
      <c r="GF125" s="39">
        <f t="shared" si="81"/>
        <v>0.53290871343826363</v>
      </c>
      <c r="GG125" s="39">
        <f t="shared" si="81"/>
        <v>0.55841069920581021</v>
      </c>
      <c r="GH125" s="39">
        <f t="shared" si="81"/>
        <v>0.58139832207822828</v>
      </c>
      <c r="GI125" s="39">
        <f t="shared" si="81"/>
        <v>0.99999999999999989</v>
      </c>
      <c r="GJ125" s="124">
        <f t="shared" si="72"/>
        <v>13350000000</v>
      </c>
      <c r="GK125" s="124">
        <f t="shared" si="86"/>
        <v>-9.6432746655328714E-16</v>
      </c>
      <c r="GL125" s="124">
        <f t="shared" si="86"/>
        <v>-5.4101165689394985</v>
      </c>
      <c r="GM125" s="124">
        <f t="shared" si="86"/>
        <v>-5.9248655183951993</v>
      </c>
      <c r="GN125" s="124">
        <f t="shared" si="86"/>
        <v>-6.7074099626831138</v>
      </c>
      <c r="GO125" s="124">
        <f t="shared" si="86"/>
        <v>-7.0644319689594273</v>
      </c>
      <c r="GP125" s="124">
        <f t="shared" si="86"/>
        <v>-7.6348012929350642</v>
      </c>
      <c r="GQ125" s="124">
        <f t="shared" si="86"/>
        <v>-8.2434621483694688</v>
      </c>
      <c r="GR125" s="124">
        <f t="shared" si="85"/>
        <v>-8.6605811197645153</v>
      </c>
      <c r="GS125" s="124">
        <f t="shared" si="85"/>
        <v>-8.8302745261828157</v>
      </c>
      <c r="GT125" s="124">
        <f t="shared" si="85"/>
        <v>-8.900475667893831</v>
      </c>
      <c r="GU125" s="124">
        <f t="shared" si="85"/>
        <v>-8.9952995969890619</v>
      </c>
      <c r="GV125" s="124">
        <f t="shared" si="85"/>
        <v>-8.9074364608999552</v>
      </c>
      <c r="GW125" s="124">
        <f t="shared" si="85"/>
        <v>-9.6432746655328714E-16</v>
      </c>
      <c r="GX125" s="124">
        <f t="shared" si="85"/>
        <v>-8.8972602120700159</v>
      </c>
      <c r="GY125" s="124">
        <f t="shared" si="85"/>
        <v>-8.7446570774416088</v>
      </c>
      <c r="GZ125" s="124">
        <f t="shared" si="82"/>
        <v>-8.275249529877426</v>
      </c>
      <c r="HA125" s="124">
        <f t="shared" si="82"/>
        <v>-7.8348636576307058</v>
      </c>
      <c r="HB125" s="124">
        <f t="shared" si="82"/>
        <v>-7.2849422633017795</v>
      </c>
      <c r="HC125" s="124">
        <f t="shared" si="82"/>
        <v>-6.6715924494504417</v>
      </c>
      <c r="HD125" s="124">
        <f t="shared" si="93"/>
        <v>-6.2342584887330768</v>
      </c>
      <c r="HE125" s="124">
        <f t="shared" si="93"/>
        <v>-5.8614906857115887</v>
      </c>
      <c r="HF125" s="124">
        <f t="shared" si="93"/>
        <v>-5.4669435735184511</v>
      </c>
      <c r="HG125" s="124">
        <f t="shared" si="87"/>
        <v>-5.0609253835743706</v>
      </c>
      <c r="HH125" s="124">
        <f t="shared" si="87"/>
        <v>-4.7105245188459817</v>
      </c>
      <c r="HI125" s="124">
        <f t="shared" si="87"/>
        <v>-9.6432746655328714E-16</v>
      </c>
    </row>
    <row r="126" spans="1:217" s="39" customFormat="1">
      <c r="A126" s="20"/>
      <c r="B126" s="184"/>
      <c r="C126" s="40">
        <v>13.4</v>
      </c>
      <c r="D126" s="41"/>
      <c r="E126" s="42">
        <v>6.3520000000000003</v>
      </c>
      <c r="F126" s="42">
        <v>6.5270000000000001</v>
      </c>
      <c r="G126" s="42">
        <v>6.7450000000000001</v>
      </c>
      <c r="H126" s="42">
        <v>6.8630000000000004</v>
      </c>
      <c r="I126" s="42">
        <v>7.0149999999999997</v>
      </c>
      <c r="J126" s="42">
        <v>7.1429999999999998</v>
      </c>
      <c r="K126" s="42">
        <v>7.26</v>
      </c>
      <c r="L126" s="42">
        <v>7.335</v>
      </c>
      <c r="M126" s="42">
        <v>7.4279999999999999</v>
      </c>
      <c r="N126" s="42">
        <v>7.4939999999999998</v>
      </c>
      <c r="O126" s="43">
        <v>7.5069999999999997</v>
      </c>
      <c r="P126" s="20"/>
      <c r="Q126" s="41">
        <v>7.508</v>
      </c>
      <c r="R126" s="42">
        <v>7.4379999999999997</v>
      </c>
      <c r="S126" s="42">
        <v>7.2560000000000002</v>
      </c>
      <c r="T126" s="42">
        <v>7.0650000000000004</v>
      </c>
      <c r="U126" s="42">
        <v>6.8860000000000001</v>
      </c>
      <c r="V126" s="42">
        <v>6.6829999999999998</v>
      </c>
      <c r="W126" s="42">
        <v>6.5670000000000002</v>
      </c>
      <c r="X126" s="42">
        <v>6.4470000000000001</v>
      </c>
      <c r="Y126" s="42">
        <v>6.298</v>
      </c>
      <c r="Z126" s="42">
        <v>6.1470000000000002</v>
      </c>
      <c r="AA126" s="42">
        <v>6.0449999999999999</v>
      </c>
      <c r="AB126" s="43"/>
      <c r="AD126" s="20"/>
      <c r="AE126" s="184"/>
      <c r="AF126" s="40">
        <v>13.4</v>
      </c>
      <c r="AG126" s="41"/>
      <c r="AH126" s="42">
        <v>3.238</v>
      </c>
      <c r="AI126" s="42">
        <v>3.569</v>
      </c>
      <c r="AJ126" s="42">
        <v>4.0890000000000004</v>
      </c>
      <c r="AK126" s="42">
        <v>4.3259999999999996</v>
      </c>
      <c r="AL126" s="42">
        <v>4.6920000000000002</v>
      </c>
      <c r="AM126" s="42">
        <v>5.0720000000000001</v>
      </c>
      <c r="AN126" s="42">
        <v>5.2919999999999998</v>
      </c>
      <c r="AO126" s="42">
        <v>5.3780000000000001</v>
      </c>
      <c r="AP126" s="42">
        <v>5.3920000000000003</v>
      </c>
      <c r="AQ126" s="42">
        <v>5.4710000000000001</v>
      </c>
      <c r="AR126" s="43">
        <v>5.4029999999999996</v>
      </c>
      <c r="AS126" s="20"/>
      <c r="AT126" s="41">
        <v>5.399</v>
      </c>
      <c r="AU126" s="42">
        <v>5.3079999999999998</v>
      </c>
      <c r="AV126" s="42">
        <v>5.0309999999999997</v>
      </c>
      <c r="AW126" s="42">
        <v>4.7489999999999997</v>
      </c>
      <c r="AX126" s="42">
        <v>4.4489999999999998</v>
      </c>
      <c r="AY126" s="42">
        <v>4.0839999999999996</v>
      </c>
      <c r="AZ126" s="42">
        <v>3.8479999999999999</v>
      </c>
      <c r="BA126" s="42">
        <v>3.5870000000000002</v>
      </c>
      <c r="BB126" s="42">
        <v>3.3210000000000002</v>
      </c>
      <c r="BC126" s="42">
        <v>3.0289999999999999</v>
      </c>
      <c r="BD126" s="42">
        <v>2.786</v>
      </c>
      <c r="BE126" s="43"/>
      <c r="BH126" s="118" t="str">
        <f t="shared" si="75"/>
        <v>0</v>
      </c>
      <c r="BI126" s="118" t="str">
        <f t="shared" si="75"/>
        <v>6.352+3.238i</v>
      </c>
      <c r="BJ126" s="118" t="str">
        <f t="shared" si="75"/>
        <v>6.527+3.569i</v>
      </c>
      <c r="BK126" s="118" t="str">
        <f t="shared" si="75"/>
        <v>6.745+4.089i</v>
      </c>
      <c r="BL126" s="118" t="str">
        <f t="shared" si="75"/>
        <v>6.863+4.326i</v>
      </c>
      <c r="BM126" s="118" t="str">
        <f t="shared" si="74"/>
        <v>7.015+4.692i</v>
      </c>
      <c r="BN126" s="118" t="str">
        <f t="shared" si="74"/>
        <v>7.143+5.072i</v>
      </c>
      <c r="BO126" s="118" t="str">
        <f t="shared" si="74"/>
        <v>7.26+5.292i</v>
      </c>
      <c r="BP126" s="118" t="str">
        <f t="shared" si="74"/>
        <v>7.335+5.378i</v>
      </c>
      <c r="BQ126" s="118" t="str">
        <f t="shared" si="74"/>
        <v>7.428+5.392i</v>
      </c>
      <c r="BR126" s="118" t="str">
        <f t="shared" si="74"/>
        <v>7.494+5.471i</v>
      </c>
      <c r="BS126" s="118" t="str">
        <f t="shared" si="74"/>
        <v>7.507+5.403i</v>
      </c>
      <c r="BT126" s="118" t="str">
        <f t="shared" si="76"/>
        <v>0</v>
      </c>
      <c r="BU126" s="118" t="str">
        <f t="shared" si="76"/>
        <v>7.508+5.399i</v>
      </c>
      <c r="BV126" s="118" t="str">
        <f t="shared" si="76"/>
        <v>7.438+5.308i</v>
      </c>
      <c r="BW126" s="118" t="str">
        <f t="shared" si="76"/>
        <v>7.256+5.031i</v>
      </c>
      <c r="BX126" s="118" t="str">
        <f t="shared" si="76"/>
        <v>7.065+4.749i</v>
      </c>
      <c r="BY126" s="118" t="str">
        <f t="shared" si="76"/>
        <v>6.886+4.449i</v>
      </c>
      <c r="BZ126" s="118" t="str">
        <f t="shared" si="76"/>
        <v>6.683+4.084i</v>
      </c>
      <c r="CA126" s="118" t="str">
        <f t="shared" si="92"/>
        <v>6.567+3.848i</v>
      </c>
      <c r="CB126" s="118" t="str">
        <f t="shared" si="92"/>
        <v>6.447+3.587i</v>
      </c>
      <c r="CC126" s="118" t="str">
        <f t="shared" si="92"/>
        <v>6.298+3.321i</v>
      </c>
      <c r="CD126" s="118" t="str">
        <f t="shared" si="92"/>
        <v>6.147+3.029i</v>
      </c>
      <c r="CE126" s="118" t="str">
        <f t="shared" si="92"/>
        <v>6.045+2.786i</v>
      </c>
      <c r="CF126" s="118" t="str">
        <f t="shared" si="92"/>
        <v>0</v>
      </c>
      <c r="CG126" s="118" t="str">
        <f t="shared" si="92"/>
        <v>0</v>
      </c>
      <c r="CH126" s="39">
        <f t="shared" si="69"/>
        <v>13400000000</v>
      </c>
      <c r="CI126" s="121">
        <f t="shared" si="70"/>
        <v>1.3416787438816096</v>
      </c>
      <c r="CJ126" s="121" t="str">
        <f t="shared" si="90"/>
        <v>0</v>
      </c>
      <c r="CK126" s="121" t="str">
        <f t="shared" si="90"/>
        <v>8.52234338113598+4.34435577268865i</v>
      </c>
      <c r="CL126" s="121" t="str">
        <f t="shared" si="90"/>
        <v>8.75713716131527+4.78845143691346i</v>
      </c>
      <c r="CM126" s="121" t="str">
        <f t="shared" si="90"/>
        <v>9.04962312748146+5.4861243837319i</v>
      </c>
      <c r="CN126" s="121" t="str">
        <f t="shared" si="90"/>
        <v>9.20794121925949+5.80410224603184i</v>
      </c>
      <c r="CO126" s="121" t="str">
        <f t="shared" si="90"/>
        <v>9.41187638832949+6.29515666629251i</v>
      </c>
      <c r="CP126" s="121" t="str">
        <f t="shared" si="90"/>
        <v>9.58361126754634+6.80499458896752i</v>
      </c>
      <c r="CQ126" s="121" t="str">
        <f t="shared" si="90"/>
        <v>9.74058768058049+7.10016391262148i</v>
      </c>
      <c r="CR126" s="121" t="str">
        <f t="shared" si="90"/>
        <v>9.84121358637161+7.2155482845953i</v>
      </c>
      <c r="CS126" s="121" t="str">
        <f t="shared" si="90"/>
        <v>9.9659897095526+7.23433178700964i</v>
      </c>
      <c r="CT126" s="121" t="str">
        <f t="shared" si="90"/>
        <v>10.0545405066488+7.34032440777629i</v>
      </c>
      <c r="CU126" s="121" t="str">
        <f t="shared" si="90"/>
        <v>10.0719823303192+7.24909025319234i</v>
      </c>
      <c r="CV126" s="121" t="str">
        <f t="shared" si="90"/>
        <v>0</v>
      </c>
      <c r="CW126" s="121" t="str">
        <f t="shared" si="90"/>
        <v>10.0733240090631+7.24372353821681i</v>
      </c>
      <c r="CX126" s="121" t="str">
        <f t="shared" si="90"/>
        <v>9.97940649699141+7.12163077252358i</v>
      </c>
      <c r="CY126" s="121" t="str">
        <f t="shared" si="56"/>
        <v>9.73522096560496+6.74998576046838i</v>
      </c>
      <c r="CZ126" s="121" t="str">
        <f t="shared" si="52"/>
        <v>9.47896032552357+6.37163235469376i</v>
      </c>
      <c r="DA126" s="121" t="str">
        <f t="shared" si="52"/>
        <v>9.23879983036876+5.96912873152928i</v>
      </c>
      <c r="DB126" s="121" t="str">
        <f t="shared" si="52"/>
        <v>8.9664390453608+5.47941599001249i</v>
      </c>
      <c r="DC126" s="121" t="str">
        <f t="shared" si="52"/>
        <v>8.81080431107053+5.16277980645643i</v>
      </c>
      <c r="DD126" s="121" t="str">
        <f t="shared" si="52"/>
        <v>8.64980286180474+4.81260165430333i</v>
      </c>
      <c r="DE126" s="121" t="str">
        <f t="shared" si="77"/>
        <v>8.44989272896638+4.45571510843083i</v>
      </c>
      <c r="DF126" s="121" t="str">
        <f t="shared" si="77"/>
        <v>8.24729923864025+4.0639449152174i</v>
      </c>
      <c r="DG126" s="121" t="str">
        <f t="shared" si="77"/>
        <v>8.11044800676433+3.73791698045416i</v>
      </c>
      <c r="DH126" s="121" t="str">
        <f t="shared" si="77"/>
        <v>0</v>
      </c>
      <c r="DI126" s="121"/>
      <c r="DK126" s="39">
        <f t="shared" si="89"/>
        <v>0</v>
      </c>
      <c r="DL126" s="39">
        <f t="shared" si="89"/>
        <v>8.5223433811359808</v>
      </c>
      <c r="DM126" s="39">
        <f t="shared" si="89"/>
        <v>8.7571371613152706</v>
      </c>
      <c r="DN126" s="39">
        <f t="shared" si="89"/>
        <v>9.0496231274814605</v>
      </c>
      <c r="DO126" s="39">
        <f t="shared" si="89"/>
        <v>9.2079412192594905</v>
      </c>
      <c r="DP126" s="39">
        <f t="shared" si="89"/>
        <v>9.4118763883294907</v>
      </c>
      <c r="DQ126" s="39">
        <f t="shared" si="89"/>
        <v>9.5836112675463401</v>
      </c>
      <c r="DR126" s="39">
        <f t="shared" si="89"/>
        <v>9.7405876805804894</v>
      </c>
      <c r="DS126" s="39">
        <f t="shared" si="89"/>
        <v>9.8412135863716106</v>
      </c>
      <c r="DT126" s="39">
        <f t="shared" si="89"/>
        <v>9.9659897095526002</v>
      </c>
      <c r="DU126" s="39">
        <f t="shared" si="89"/>
        <v>10.054540506648801</v>
      </c>
      <c r="DV126" s="39">
        <f t="shared" si="89"/>
        <v>10.0719823303192</v>
      </c>
      <c r="DW126" s="39">
        <f t="shared" si="89"/>
        <v>0</v>
      </c>
      <c r="DX126" s="39">
        <f t="shared" si="89"/>
        <v>10.0733240090631</v>
      </c>
      <c r="DY126" s="39">
        <f t="shared" si="89"/>
        <v>9.9794064969914107</v>
      </c>
      <c r="DZ126" s="39">
        <f t="shared" si="65"/>
        <v>9.7352209656049595</v>
      </c>
      <c r="EA126" s="39">
        <f t="shared" si="53"/>
        <v>9.4789603255235697</v>
      </c>
      <c r="EB126" s="39">
        <f t="shared" si="53"/>
        <v>9.2387998303687606</v>
      </c>
      <c r="EC126" s="39">
        <f t="shared" si="53"/>
        <v>8.9664390453608007</v>
      </c>
      <c r="ED126" s="39">
        <f t="shared" si="53"/>
        <v>8.8108043110705303</v>
      </c>
      <c r="EE126" s="39">
        <f t="shared" si="53"/>
        <v>8.6498028618047407</v>
      </c>
      <c r="EF126" s="39">
        <f t="shared" si="79"/>
        <v>8.4498927289663808</v>
      </c>
      <c r="EG126" s="39">
        <f t="shared" si="79"/>
        <v>8.2472992386402506</v>
      </c>
      <c r="EH126" s="39">
        <f t="shared" si="79"/>
        <v>8.1104480067643294</v>
      </c>
      <c r="EI126" s="39">
        <f t="shared" si="79"/>
        <v>0</v>
      </c>
      <c r="EK126" s="39">
        <f t="shared" si="73"/>
        <v>0</v>
      </c>
      <c r="EL126" s="39">
        <f t="shared" si="73"/>
        <v>4.3443557726886501</v>
      </c>
      <c r="EM126" s="39">
        <f t="shared" si="73"/>
        <v>4.7884514369134603</v>
      </c>
      <c r="EN126" s="39">
        <f t="shared" si="73"/>
        <v>5.4861243837318998</v>
      </c>
      <c r="EO126" s="39">
        <f t="shared" si="73"/>
        <v>5.8041022460318397</v>
      </c>
      <c r="EP126" s="39">
        <f t="shared" si="73"/>
        <v>6.2951566662925096</v>
      </c>
      <c r="EQ126" s="39">
        <f t="shared" si="73"/>
        <v>6.8049945889675199</v>
      </c>
      <c r="ER126" s="39">
        <f t="shared" si="73"/>
        <v>7.1001639126214799</v>
      </c>
      <c r="ES126" s="39">
        <f t="shared" si="73"/>
        <v>7.2155482845953003</v>
      </c>
      <c r="ET126" s="39">
        <f t="shared" si="88"/>
        <v>7.2343317870096397</v>
      </c>
      <c r="EU126" s="39">
        <f t="shared" si="88"/>
        <v>7.3403244077762899</v>
      </c>
      <c r="EV126" s="39">
        <f t="shared" si="88"/>
        <v>7.2490902531923398</v>
      </c>
      <c r="EW126" s="39">
        <f t="shared" si="88"/>
        <v>0</v>
      </c>
      <c r="EX126" s="39">
        <f t="shared" si="88"/>
        <v>7.2437235382168099</v>
      </c>
      <c r="EY126" s="39">
        <f t="shared" si="61"/>
        <v>7.1216307725235799</v>
      </c>
      <c r="EZ126" s="39">
        <f t="shared" si="61"/>
        <v>6.7499857604683804</v>
      </c>
      <c r="FA126" s="39">
        <f t="shared" si="61"/>
        <v>6.3716323546937597</v>
      </c>
      <c r="FB126" s="39">
        <f t="shared" si="54"/>
        <v>5.9691287315292803</v>
      </c>
      <c r="FC126" s="39">
        <f t="shared" si="54"/>
        <v>5.4794159900124901</v>
      </c>
      <c r="FD126" s="39">
        <f t="shared" si="54"/>
        <v>5.1627798064564301</v>
      </c>
      <c r="FE126" s="39">
        <f t="shared" si="54"/>
        <v>4.8126016543033296</v>
      </c>
      <c r="FF126" s="39">
        <f t="shared" si="80"/>
        <v>4.4557151084308302</v>
      </c>
      <c r="FG126" s="39">
        <f t="shared" si="80"/>
        <v>4.0639449152173999</v>
      </c>
      <c r="FH126" s="39">
        <f t="shared" si="80"/>
        <v>3.7379169804541599</v>
      </c>
      <c r="FI126" s="39">
        <f t="shared" si="80"/>
        <v>0</v>
      </c>
      <c r="FK126" s="39">
        <f t="shared" si="91"/>
        <v>0.99999999999999989</v>
      </c>
      <c r="FL126" s="39">
        <f t="shared" si="91"/>
        <v>0.53884791083578687</v>
      </c>
      <c r="FM126" s="39">
        <f t="shared" si="91"/>
        <v>0.50828422742985679</v>
      </c>
      <c r="FN126" s="39">
        <f t="shared" si="91"/>
        <v>0.46346086316970492</v>
      </c>
      <c r="FO126" s="39">
        <f t="shared" si="91"/>
        <v>0.44354020228549695</v>
      </c>
      <c r="FP126" s="39">
        <f t="shared" si="91"/>
        <v>0.4147116798080675</v>
      </c>
      <c r="FQ126" s="39">
        <f t="shared" si="91"/>
        <v>0.38704944822561871</v>
      </c>
      <c r="FR126" s="39">
        <f t="shared" si="91"/>
        <v>0.37112691780219653</v>
      </c>
      <c r="FS126" s="39">
        <f t="shared" si="91"/>
        <v>0.36461050072795087</v>
      </c>
      <c r="FT126" s="39">
        <f t="shared" si="91"/>
        <v>0.36226035854302741</v>
      </c>
      <c r="FU126" s="39">
        <f t="shared" si="91"/>
        <v>0.35646920610131078</v>
      </c>
      <c r="FV126" s="39">
        <f t="shared" si="91"/>
        <v>0.3603291394532579</v>
      </c>
      <c r="FW126" s="39">
        <f t="shared" si="91"/>
        <v>0.99999999999999989</v>
      </c>
      <c r="FX126" s="39">
        <f t="shared" si="91"/>
        <v>0.36055361937490149</v>
      </c>
      <c r="FY126" s="39">
        <f t="shared" si="91"/>
        <v>0.36721218941166078</v>
      </c>
      <c r="FZ126" s="39">
        <f t="shared" si="57"/>
        <v>0.38772650222024341</v>
      </c>
      <c r="GA126" s="39">
        <f t="shared" si="55"/>
        <v>0.40987506102226418</v>
      </c>
      <c r="GB126" s="39">
        <f t="shared" si="55"/>
        <v>0.43423896520774907</v>
      </c>
      <c r="GC126" s="39">
        <f t="shared" si="55"/>
        <v>0.46519369867535376</v>
      </c>
      <c r="GD126" s="39">
        <f t="shared" si="55"/>
        <v>0.4857128138515831</v>
      </c>
      <c r="GE126" s="39">
        <f t="shared" si="55"/>
        <v>0.50884780321869916</v>
      </c>
      <c r="GF126" s="39">
        <f t="shared" si="81"/>
        <v>0.5336727679340616</v>
      </c>
      <c r="GG126" s="39">
        <f t="shared" si="81"/>
        <v>0.56110700996493679</v>
      </c>
      <c r="GH126" s="39">
        <f t="shared" si="81"/>
        <v>0.5834427248408266</v>
      </c>
      <c r="GI126" s="39">
        <f t="shared" si="81"/>
        <v>0.99999999999999989</v>
      </c>
      <c r="GJ126" s="124">
        <f t="shared" si="72"/>
        <v>13400000000</v>
      </c>
      <c r="GK126" s="124">
        <f t="shared" si="86"/>
        <v>-9.6432746655328714E-16</v>
      </c>
      <c r="GL126" s="124">
        <f t="shared" si="86"/>
        <v>-5.3706759320861384</v>
      </c>
      <c r="GM126" s="124">
        <f t="shared" si="86"/>
        <v>-5.8778673336444438</v>
      </c>
      <c r="GN126" s="124">
        <f t="shared" si="86"/>
        <v>-6.6797386770807679</v>
      </c>
      <c r="GO126" s="124">
        <f t="shared" si="86"/>
        <v>-7.0613401958125932</v>
      </c>
      <c r="GP126" s="124">
        <f t="shared" si="86"/>
        <v>-7.6450746626370316</v>
      </c>
      <c r="GQ126" s="124">
        <f t="shared" si="86"/>
        <v>-8.2446709466671226</v>
      </c>
      <c r="GR126" s="124">
        <f t="shared" si="85"/>
        <v>-8.6095509033772259</v>
      </c>
      <c r="GS126" s="124">
        <f t="shared" si="85"/>
        <v>-8.7634165576946366</v>
      </c>
      <c r="GT126" s="124">
        <f t="shared" si="85"/>
        <v>-8.8195837475700429</v>
      </c>
      <c r="GU126" s="124">
        <f t="shared" si="85"/>
        <v>-8.9595596218752007</v>
      </c>
      <c r="GV126" s="124">
        <f t="shared" si="85"/>
        <v>-8.8660123100305039</v>
      </c>
      <c r="GW126" s="124">
        <f t="shared" si="85"/>
        <v>-9.6432746655328714E-16</v>
      </c>
      <c r="GX126" s="124">
        <f t="shared" si="85"/>
        <v>-8.8606028093467852</v>
      </c>
      <c r="GY126" s="124">
        <f t="shared" si="85"/>
        <v>-8.7016582211828624</v>
      </c>
      <c r="GZ126" s="124">
        <f t="shared" si="82"/>
        <v>-8.2294902540555377</v>
      </c>
      <c r="HA126" s="124">
        <f t="shared" si="82"/>
        <v>-7.7469701132948421</v>
      </c>
      <c r="HB126" s="124">
        <f t="shared" si="82"/>
        <v>-7.2454241788734226</v>
      </c>
      <c r="HC126" s="124">
        <f t="shared" si="82"/>
        <v>-6.6473235336033873</v>
      </c>
      <c r="HD126" s="124">
        <f t="shared" si="93"/>
        <v>-6.2724087803796147</v>
      </c>
      <c r="HE126" s="124">
        <f t="shared" si="93"/>
        <v>-5.8682419212928147</v>
      </c>
      <c r="HF126" s="124">
        <f t="shared" si="93"/>
        <v>-5.4544991531359699</v>
      </c>
      <c r="HG126" s="124">
        <f t="shared" si="87"/>
        <v>-5.019086111581422</v>
      </c>
      <c r="HH126" s="124">
        <f t="shared" si="87"/>
        <v>-4.6800354232707084</v>
      </c>
      <c r="HI126" s="124">
        <f t="shared" si="87"/>
        <v>-9.6432746655328714E-16</v>
      </c>
    </row>
    <row r="127" spans="1:217" s="39" customFormat="1">
      <c r="A127" s="20"/>
      <c r="B127" s="184"/>
      <c r="C127" s="40">
        <v>13.45</v>
      </c>
      <c r="D127" s="41"/>
      <c r="E127" s="42">
        <v>6.2990000000000004</v>
      </c>
      <c r="F127" s="42">
        <v>6.4779999999999998</v>
      </c>
      <c r="G127" s="42">
        <v>6.7</v>
      </c>
      <c r="H127" s="42">
        <v>6.819</v>
      </c>
      <c r="I127" s="42">
        <v>7.0279999999999996</v>
      </c>
      <c r="J127" s="42">
        <v>7.1820000000000004</v>
      </c>
      <c r="K127" s="42">
        <v>7.282</v>
      </c>
      <c r="L127" s="42">
        <v>7.3730000000000002</v>
      </c>
      <c r="M127" s="42">
        <v>7.4359999999999999</v>
      </c>
      <c r="N127" s="42">
        <v>7.4960000000000004</v>
      </c>
      <c r="O127" s="43">
        <v>7.5060000000000002</v>
      </c>
      <c r="P127" s="20"/>
      <c r="Q127" s="41">
        <v>7.5060000000000002</v>
      </c>
      <c r="R127" s="42">
        <v>7.4409999999999998</v>
      </c>
      <c r="S127" s="42">
        <v>7.2569999999999997</v>
      </c>
      <c r="T127" s="42">
        <v>7.1109999999999998</v>
      </c>
      <c r="U127" s="42">
        <v>6.9080000000000004</v>
      </c>
      <c r="V127" s="42">
        <v>6.7140000000000004</v>
      </c>
      <c r="W127" s="42">
        <v>6.5890000000000004</v>
      </c>
      <c r="X127" s="42">
        <v>6.4089999999999998</v>
      </c>
      <c r="Y127" s="42">
        <v>6.2569999999999997</v>
      </c>
      <c r="Z127" s="42">
        <v>6.1020000000000003</v>
      </c>
      <c r="AA127" s="42">
        <v>5.9930000000000003</v>
      </c>
      <c r="AB127" s="43"/>
      <c r="AD127" s="20"/>
      <c r="AE127" s="184"/>
      <c r="AF127" s="40">
        <v>13.45</v>
      </c>
      <c r="AG127" s="41"/>
      <c r="AH127" s="42">
        <v>3.24</v>
      </c>
      <c r="AI127" s="42">
        <v>3.5510000000000002</v>
      </c>
      <c r="AJ127" s="42">
        <v>4.0590000000000002</v>
      </c>
      <c r="AK127" s="42">
        <v>4.274</v>
      </c>
      <c r="AL127" s="42">
        <v>4.63</v>
      </c>
      <c r="AM127" s="42">
        <v>5.0339999999999998</v>
      </c>
      <c r="AN127" s="42">
        <v>5.2770000000000001</v>
      </c>
      <c r="AO127" s="42">
        <v>5.3529999999999998</v>
      </c>
      <c r="AP127" s="42">
        <v>5.4130000000000003</v>
      </c>
      <c r="AQ127" s="42">
        <v>5.4740000000000002</v>
      </c>
      <c r="AR127" s="43">
        <v>5.4059999999999997</v>
      </c>
      <c r="AS127" s="20"/>
      <c r="AT127" s="41">
        <v>5.4009999999999998</v>
      </c>
      <c r="AU127" s="42">
        <v>5.31</v>
      </c>
      <c r="AV127" s="42">
        <v>5.0380000000000003</v>
      </c>
      <c r="AW127" s="42">
        <v>4.758</v>
      </c>
      <c r="AX127" s="42">
        <v>4.4329999999999998</v>
      </c>
      <c r="AY127" s="42">
        <v>4.0659999999999998</v>
      </c>
      <c r="AZ127" s="42">
        <v>3.7919999999999998</v>
      </c>
      <c r="BA127" s="42">
        <v>3.5219999999999998</v>
      </c>
      <c r="BB127" s="42">
        <v>3.294</v>
      </c>
      <c r="BC127" s="42">
        <v>3.0129999999999999</v>
      </c>
      <c r="BD127" s="42">
        <v>2.7839999999999998</v>
      </c>
      <c r="BE127" s="43"/>
      <c r="BH127" s="118" t="str">
        <f t="shared" si="75"/>
        <v>0</v>
      </c>
      <c r="BI127" s="118" t="str">
        <f t="shared" si="75"/>
        <v>6.299+3.24i</v>
      </c>
      <c r="BJ127" s="118" t="str">
        <f t="shared" si="75"/>
        <v>6.478+3.551i</v>
      </c>
      <c r="BK127" s="118" t="str">
        <f t="shared" si="75"/>
        <v>6.7+4.059i</v>
      </c>
      <c r="BL127" s="118" t="str">
        <f t="shared" si="75"/>
        <v>6.819+4.274i</v>
      </c>
      <c r="BM127" s="118" t="str">
        <f t="shared" si="74"/>
        <v>7.028+4.63i</v>
      </c>
      <c r="BN127" s="118" t="str">
        <f t="shared" si="74"/>
        <v>7.182+5.034i</v>
      </c>
      <c r="BO127" s="118" t="str">
        <f t="shared" si="74"/>
        <v>7.282+5.277i</v>
      </c>
      <c r="BP127" s="118" t="str">
        <f t="shared" si="74"/>
        <v>7.373+5.353i</v>
      </c>
      <c r="BQ127" s="118" t="str">
        <f t="shared" si="74"/>
        <v>7.436+5.413i</v>
      </c>
      <c r="BR127" s="118" t="str">
        <f t="shared" si="74"/>
        <v>7.496+5.474i</v>
      </c>
      <c r="BS127" s="118" t="str">
        <f t="shared" si="74"/>
        <v>7.506+5.406i</v>
      </c>
      <c r="BT127" s="118" t="str">
        <f t="shared" si="76"/>
        <v>0</v>
      </c>
      <c r="BU127" s="118" t="str">
        <f t="shared" si="76"/>
        <v>7.506+5.401i</v>
      </c>
      <c r="BV127" s="118" t="str">
        <f t="shared" si="76"/>
        <v>7.441+5.31i</v>
      </c>
      <c r="BW127" s="118" t="str">
        <f t="shared" si="76"/>
        <v>7.257+5.038i</v>
      </c>
      <c r="BX127" s="118" t="str">
        <f t="shared" si="76"/>
        <v>7.111+4.758i</v>
      </c>
      <c r="BY127" s="118" t="str">
        <f t="shared" si="76"/>
        <v>6.908+4.433i</v>
      </c>
      <c r="BZ127" s="118" t="str">
        <f t="shared" si="76"/>
        <v>6.714+4.066i</v>
      </c>
      <c r="CA127" s="118" t="str">
        <f t="shared" si="92"/>
        <v>6.589+3.792i</v>
      </c>
      <c r="CB127" s="118" t="str">
        <f t="shared" si="92"/>
        <v>6.409+3.522i</v>
      </c>
      <c r="CC127" s="118" t="str">
        <f t="shared" si="92"/>
        <v>6.257+3.294i</v>
      </c>
      <c r="CD127" s="118" t="str">
        <f t="shared" si="92"/>
        <v>6.102+3.013i</v>
      </c>
      <c r="CE127" s="118" t="str">
        <f t="shared" si="92"/>
        <v>5.993+2.784i</v>
      </c>
      <c r="CF127" s="118" t="str">
        <f t="shared" si="92"/>
        <v>0</v>
      </c>
      <c r="CG127" s="118" t="str">
        <f t="shared" si="92"/>
        <v>0</v>
      </c>
      <c r="CH127" s="39">
        <f t="shared" si="69"/>
        <v>13450000000</v>
      </c>
      <c r="CI127" s="121">
        <f t="shared" si="70"/>
        <v>1.3366910905586298</v>
      </c>
      <c r="CJ127" s="121" t="str">
        <f t="shared" si="90"/>
        <v>0</v>
      </c>
      <c r="CK127" s="121" t="str">
        <f t="shared" si="90"/>
        <v>8.41981717942881+4.33087913340996i</v>
      </c>
      <c r="CL127" s="121" t="str">
        <f t="shared" si="90"/>
        <v>8.6590848846388+4.74659006257369i</v>
      </c>
      <c r="CM127" s="121" t="str">
        <f t="shared" si="90"/>
        <v>8.95583030674282+5.42562913657748i</v>
      </c>
      <c r="CN127" s="121" t="str">
        <f t="shared" si="90"/>
        <v>9.1148965465193+5.71301772104758i</v>
      </c>
      <c r="CO127" s="121" t="str">
        <f t="shared" si="90"/>
        <v>9.39426498444605+6.18887974928646i</v>
      </c>
      <c r="CP127" s="121" t="str">
        <f t="shared" si="90"/>
        <v>9.60011541239208+6.72890294987214i</v>
      </c>
      <c r="CQ127" s="121" t="str">
        <f t="shared" si="90"/>
        <v>9.73378452144794+7.05371888487789i</v>
      </c>
      <c r="CR127" s="121" t="str">
        <f t="shared" si="90"/>
        <v>9.85542341068878+7.15530740776035i</v>
      </c>
      <c r="CS127" s="121" t="str">
        <f t="shared" si="90"/>
        <v>9.93963494939397+7.23550887319386i</v>
      </c>
      <c r="CT127" s="121" t="str">
        <f t="shared" si="90"/>
        <v>10.0198364148275+7.31704702971794i</v>
      </c>
      <c r="CU127" s="121" t="str">
        <f t="shared" si="90"/>
        <v>10.0332033257331+7.22615203555995i</v>
      </c>
      <c r="CV127" s="121" t="str">
        <f t="shared" si="90"/>
        <v>0</v>
      </c>
      <c r="CW127" s="121" t="str">
        <f t="shared" si="90"/>
        <v>10.0332033257331+7.21946858010716i</v>
      </c>
      <c r="CX127" s="121" t="str">
        <f t="shared" si="90"/>
        <v>9.94631840484676+7.09782969086632i</v>
      </c>
      <c r="CY127" s="121" t="str">
        <f t="shared" si="56"/>
        <v>9.70036724418398+6.73424971423438i</v>
      </c>
      <c r="CZ127" s="121" t="str">
        <f t="shared" si="56"/>
        <v>9.50521034496242+6.35997620887796i</v>
      </c>
      <c r="DA127" s="121" t="str">
        <f t="shared" si="56"/>
        <v>9.23386205357902+5.92555160444641i</v>
      </c>
      <c r="DB127" s="121" t="str">
        <f t="shared" si="56"/>
        <v>8.97454398201064+5.43498597421139i</v>
      </c>
      <c r="DC127" s="121" t="str">
        <f t="shared" si="56"/>
        <v>8.80745759569081+5.06873261539832i</v>
      </c>
      <c r="DD127" s="121" t="str">
        <f t="shared" si="56"/>
        <v>8.56685319939026+4.70782602094749i</v>
      </c>
      <c r="DE127" s="121" t="str">
        <f t="shared" si="77"/>
        <v>8.36367615362535+4.40306045230013i</v>
      </c>
      <c r="DF127" s="121" t="str">
        <f t="shared" si="77"/>
        <v>8.15648903458876+4.02745025585315i</v>
      </c>
      <c r="DG127" s="121" t="str">
        <f t="shared" si="77"/>
        <v>8.01078970571787+3.72134799611523i</v>
      </c>
      <c r="DH127" s="121" t="str">
        <f t="shared" si="77"/>
        <v>0</v>
      </c>
      <c r="DI127" s="121"/>
      <c r="DK127" s="39">
        <f t="shared" si="89"/>
        <v>0</v>
      </c>
      <c r="DL127" s="39">
        <f t="shared" si="89"/>
        <v>8.4198171794288097</v>
      </c>
      <c r="DM127" s="39">
        <f t="shared" si="89"/>
        <v>8.6590848846387996</v>
      </c>
      <c r="DN127" s="39">
        <f t="shared" si="89"/>
        <v>8.9558303067428202</v>
      </c>
      <c r="DO127" s="39">
        <f t="shared" si="89"/>
        <v>9.1148965465193008</v>
      </c>
      <c r="DP127" s="39">
        <f t="shared" si="89"/>
        <v>9.3942649844460497</v>
      </c>
      <c r="DQ127" s="39">
        <f t="shared" si="89"/>
        <v>9.6001154123920802</v>
      </c>
      <c r="DR127" s="39">
        <f t="shared" si="89"/>
        <v>9.7337845214479408</v>
      </c>
      <c r="DS127" s="39">
        <f t="shared" si="89"/>
        <v>9.8554234106887808</v>
      </c>
      <c r="DT127" s="39">
        <f t="shared" si="89"/>
        <v>9.9396349493939695</v>
      </c>
      <c r="DU127" s="39">
        <f t="shared" si="89"/>
        <v>10.0198364148275</v>
      </c>
      <c r="DV127" s="39">
        <f t="shared" si="89"/>
        <v>10.033203325733099</v>
      </c>
      <c r="DW127" s="39">
        <f t="shared" si="89"/>
        <v>0</v>
      </c>
      <c r="DX127" s="39">
        <f t="shared" si="89"/>
        <v>10.033203325733099</v>
      </c>
      <c r="DY127" s="39">
        <f t="shared" si="89"/>
        <v>9.9463184048467603</v>
      </c>
      <c r="DZ127" s="39">
        <f t="shared" si="65"/>
        <v>9.7003672441839797</v>
      </c>
      <c r="EA127" s="39">
        <f t="shared" si="65"/>
        <v>9.5052103449624195</v>
      </c>
      <c r="EB127" s="39">
        <f t="shared" si="65"/>
        <v>9.2338620535790206</v>
      </c>
      <c r="EC127" s="39">
        <f t="shared" si="65"/>
        <v>8.9745439820106405</v>
      </c>
      <c r="ED127" s="39">
        <f t="shared" si="65"/>
        <v>8.8074575956908099</v>
      </c>
      <c r="EE127" s="39">
        <f t="shared" si="65"/>
        <v>8.5668531993902608</v>
      </c>
      <c r="EF127" s="39">
        <f t="shared" si="79"/>
        <v>8.3636761536253506</v>
      </c>
      <c r="EG127" s="39">
        <f t="shared" si="79"/>
        <v>8.1564890345887608</v>
      </c>
      <c r="EH127" s="39">
        <f t="shared" si="79"/>
        <v>8.0107897057178707</v>
      </c>
      <c r="EI127" s="39">
        <f t="shared" si="79"/>
        <v>0</v>
      </c>
      <c r="EK127" s="39">
        <f t="shared" si="73"/>
        <v>0</v>
      </c>
      <c r="EL127" s="39">
        <f t="shared" si="73"/>
        <v>4.3308791334099599</v>
      </c>
      <c r="EM127" s="39">
        <f t="shared" si="73"/>
        <v>4.7465900625736897</v>
      </c>
      <c r="EN127" s="39">
        <f t="shared" si="73"/>
        <v>5.4256291365774798</v>
      </c>
      <c r="EO127" s="39">
        <f t="shared" si="73"/>
        <v>5.7130177210475797</v>
      </c>
      <c r="EP127" s="39">
        <f t="shared" si="73"/>
        <v>6.1888797492864596</v>
      </c>
      <c r="EQ127" s="39">
        <f t="shared" si="73"/>
        <v>6.7289029498721398</v>
      </c>
      <c r="ER127" s="39">
        <f t="shared" si="73"/>
        <v>7.05371888487789</v>
      </c>
      <c r="ES127" s="39">
        <f t="shared" si="73"/>
        <v>7.1553074077603496</v>
      </c>
      <c r="ET127" s="39">
        <f t="shared" si="88"/>
        <v>7.2355088731938597</v>
      </c>
      <c r="EU127" s="39">
        <f t="shared" si="88"/>
        <v>7.3170470297179397</v>
      </c>
      <c r="EV127" s="39">
        <f t="shared" si="88"/>
        <v>7.2261520355599496</v>
      </c>
      <c r="EW127" s="39">
        <f t="shared" si="88"/>
        <v>0</v>
      </c>
      <c r="EX127" s="39">
        <f t="shared" si="88"/>
        <v>7.2194685801071596</v>
      </c>
      <c r="EY127" s="39">
        <f t="shared" si="61"/>
        <v>7.0978296908663197</v>
      </c>
      <c r="EZ127" s="39">
        <f t="shared" si="61"/>
        <v>6.7342497142343802</v>
      </c>
      <c r="FA127" s="39">
        <f t="shared" si="61"/>
        <v>6.3599762088779599</v>
      </c>
      <c r="FB127" s="39">
        <f t="shared" si="61"/>
        <v>5.9255516044464098</v>
      </c>
      <c r="FC127" s="39">
        <f t="shared" si="61"/>
        <v>5.43498597421139</v>
      </c>
      <c r="FD127" s="39">
        <f t="shared" si="61"/>
        <v>5.0687326153983197</v>
      </c>
      <c r="FE127" s="39">
        <f t="shared" si="61"/>
        <v>4.7078260209474898</v>
      </c>
      <c r="FF127" s="39">
        <f t="shared" si="80"/>
        <v>4.4030604523001298</v>
      </c>
      <c r="FG127" s="39">
        <f t="shared" si="80"/>
        <v>4.0274502558531502</v>
      </c>
      <c r="FH127" s="39">
        <f t="shared" si="80"/>
        <v>3.72134799611523</v>
      </c>
      <c r="FI127" s="39">
        <f t="shared" si="80"/>
        <v>0</v>
      </c>
      <c r="FK127" s="39">
        <f t="shared" si="91"/>
        <v>0.99999999999999989</v>
      </c>
      <c r="FL127" s="39">
        <f t="shared" si="91"/>
        <v>0.5416831823017999</v>
      </c>
      <c r="FM127" s="39">
        <f t="shared" si="91"/>
        <v>0.51253754959879372</v>
      </c>
      <c r="FN127" s="39">
        <f t="shared" si="91"/>
        <v>0.46837522899987799</v>
      </c>
      <c r="FO127" s="39">
        <f t="shared" si="91"/>
        <v>0.44992657670444469</v>
      </c>
      <c r="FP127" s="39">
        <f t="shared" si="91"/>
        <v>0.42043127579003403</v>
      </c>
      <c r="FQ127" s="39">
        <f t="shared" si="91"/>
        <v>0.39051400664169955</v>
      </c>
      <c r="FR127" s="39">
        <f t="shared" si="91"/>
        <v>0.37336601055054169</v>
      </c>
      <c r="FS127" s="39">
        <f t="shared" si="91"/>
        <v>0.3671846342721708</v>
      </c>
      <c r="FT127" s="39">
        <f t="shared" si="91"/>
        <v>0.36252325624027715</v>
      </c>
      <c r="FU127" s="39">
        <f t="shared" si="91"/>
        <v>0.35791276414471823</v>
      </c>
      <c r="FV127" s="39">
        <f t="shared" si="91"/>
        <v>0.36182297706034666</v>
      </c>
      <c r="FW127" s="39">
        <f t="shared" si="91"/>
        <v>0.99999999999999989</v>
      </c>
      <c r="FX127" s="39">
        <f t="shared" si="91"/>
        <v>0.36212385120964302</v>
      </c>
      <c r="FY127" s="39">
        <f t="shared" si="91"/>
        <v>0.36870636854235389</v>
      </c>
      <c r="FZ127" s="39">
        <f t="shared" si="57"/>
        <v>0.38894080171110124</v>
      </c>
      <c r="GA127" s="39">
        <f t="shared" si="57"/>
        <v>0.4100984178528147</v>
      </c>
      <c r="GB127" s="39">
        <f t="shared" si="57"/>
        <v>0.43663250218965649</v>
      </c>
      <c r="GC127" s="39">
        <f t="shared" si="57"/>
        <v>0.46754274470515123</v>
      </c>
      <c r="GD127" s="39">
        <f t="shared" si="57"/>
        <v>0.49116527412338284</v>
      </c>
      <c r="GE127" s="39">
        <f t="shared" si="57"/>
        <v>0.51653046096245159</v>
      </c>
      <c r="GF127" s="39">
        <f t="shared" si="81"/>
        <v>0.53849719459336221</v>
      </c>
      <c r="GG127" s="39">
        <f t="shared" si="81"/>
        <v>0.56518780811464886</v>
      </c>
      <c r="GH127" s="39">
        <f t="shared" si="81"/>
        <v>0.58661633149122638</v>
      </c>
      <c r="GI127" s="39">
        <f t="shared" si="81"/>
        <v>0.99999999999999989</v>
      </c>
      <c r="GJ127" s="124">
        <f t="shared" si="72"/>
        <v>13450000000</v>
      </c>
      <c r="GK127" s="124">
        <f t="shared" si="86"/>
        <v>-9.6432746655328714E-16</v>
      </c>
      <c r="GL127" s="124">
        <f t="shared" si="86"/>
        <v>-5.3250929558545028</v>
      </c>
      <c r="GM127" s="124">
        <f t="shared" si="86"/>
        <v>-5.8054862352519692</v>
      </c>
      <c r="GN127" s="124">
        <f t="shared" si="86"/>
        <v>-6.5881216312222</v>
      </c>
      <c r="GO127" s="124">
        <f t="shared" si="86"/>
        <v>-6.9371670548842506</v>
      </c>
      <c r="GP127" s="124">
        <f t="shared" si="86"/>
        <v>-7.5260996874238693</v>
      </c>
      <c r="GQ127" s="124">
        <f t="shared" si="86"/>
        <v>-8.1672676916563525</v>
      </c>
      <c r="GR127" s="124">
        <f t="shared" si="85"/>
        <v>-8.557304413449959</v>
      </c>
      <c r="GS127" s="124">
        <f t="shared" si="85"/>
        <v>-8.7023100238404041</v>
      </c>
      <c r="GT127" s="124">
        <f t="shared" si="85"/>
        <v>-8.8132825552197112</v>
      </c>
      <c r="GU127" s="124">
        <f t="shared" si="85"/>
        <v>-8.924456264177012</v>
      </c>
      <c r="GV127" s="124">
        <f t="shared" si="85"/>
        <v>-8.8300771467785495</v>
      </c>
      <c r="GW127" s="124">
        <f t="shared" si="85"/>
        <v>-9.6432746655328714E-16</v>
      </c>
      <c r="GX127" s="124">
        <f t="shared" si="85"/>
        <v>-8.8228573905640104</v>
      </c>
      <c r="GY127" s="124">
        <f t="shared" si="85"/>
        <v>-8.6663872181019528</v>
      </c>
      <c r="GZ127" s="124">
        <f t="shared" si="82"/>
        <v>-8.2023298987634465</v>
      </c>
      <c r="HA127" s="124">
        <f t="shared" si="82"/>
        <v>-7.7422381240829106</v>
      </c>
      <c r="HB127" s="124">
        <f t="shared" si="82"/>
        <v>-7.1976787854447526</v>
      </c>
      <c r="HC127" s="124">
        <f t="shared" si="82"/>
        <v>-6.6035735593175069</v>
      </c>
      <c r="HD127" s="124">
        <f t="shared" si="93"/>
        <v>-6.1754469167234216</v>
      </c>
      <c r="HE127" s="124">
        <f t="shared" si="93"/>
        <v>-5.7380812413450721</v>
      </c>
      <c r="HF127" s="124">
        <f t="shared" si="93"/>
        <v>-5.3763310980459336</v>
      </c>
      <c r="HG127" s="124">
        <f t="shared" si="87"/>
        <v>-4.9561443011419231</v>
      </c>
      <c r="HH127" s="124">
        <f t="shared" si="87"/>
        <v>-4.6329170072051626</v>
      </c>
      <c r="HI127" s="124">
        <f t="shared" si="87"/>
        <v>-9.6432746655328714E-16</v>
      </c>
    </row>
    <row r="128" spans="1:217" s="39" customFormat="1">
      <c r="A128" s="20"/>
      <c r="B128" s="184"/>
      <c r="C128" s="40">
        <v>13.5</v>
      </c>
      <c r="D128" s="41"/>
      <c r="E128" s="42">
        <v>6.343</v>
      </c>
      <c r="F128" s="42">
        <v>6.5129999999999999</v>
      </c>
      <c r="G128" s="42">
        <v>6.7249999999999996</v>
      </c>
      <c r="H128" s="42">
        <v>6.8680000000000003</v>
      </c>
      <c r="I128" s="42">
        <v>7.0030000000000001</v>
      </c>
      <c r="J128" s="42">
        <v>7.1589999999999998</v>
      </c>
      <c r="K128" s="42">
        <v>7.2670000000000003</v>
      </c>
      <c r="L128" s="42">
        <v>7.3440000000000003</v>
      </c>
      <c r="M128" s="42">
        <v>7.3849999999999998</v>
      </c>
      <c r="N128" s="42">
        <v>7.4829999999999997</v>
      </c>
      <c r="O128" s="43">
        <v>7.593</v>
      </c>
      <c r="P128" s="20"/>
      <c r="Q128" s="41">
        <v>7.5940000000000003</v>
      </c>
      <c r="R128" s="42">
        <v>7.4660000000000002</v>
      </c>
      <c r="S128" s="42">
        <v>7.22</v>
      </c>
      <c r="T128" s="42">
        <v>7.0629999999999997</v>
      </c>
      <c r="U128" s="42">
        <v>6.8840000000000003</v>
      </c>
      <c r="V128" s="42">
        <v>6.6929999999999996</v>
      </c>
      <c r="W128" s="42">
        <v>6.56</v>
      </c>
      <c r="X128" s="42">
        <v>6.4390000000000001</v>
      </c>
      <c r="Y128" s="42">
        <v>6.2869999999999999</v>
      </c>
      <c r="Z128" s="42">
        <v>6.1310000000000002</v>
      </c>
      <c r="AA128" s="42">
        <v>6.0369999999999999</v>
      </c>
      <c r="AB128" s="43"/>
      <c r="AD128" s="20"/>
      <c r="AE128" s="184"/>
      <c r="AF128" s="40">
        <v>13.5</v>
      </c>
      <c r="AG128" s="41"/>
      <c r="AH128" s="42">
        <v>3.242</v>
      </c>
      <c r="AI128" s="42">
        <v>3.5659999999999998</v>
      </c>
      <c r="AJ128" s="42">
        <v>4.0490000000000004</v>
      </c>
      <c r="AK128" s="42">
        <v>4.3129999999999997</v>
      </c>
      <c r="AL128" s="42">
        <v>4.6710000000000003</v>
      </c>
      <c r="AM128" s="42">
        <v>5.0460000000000003</v>
      </c>
      <c r="AN128" s="42">
        <v>5.2759999999999998</v>
      </c>
      <c r="AO128" s="42">
        <v>5.359</v>
      </c>
      <c r="AP128" s="42">
        <v>5.375</v>
      </c>
      <c r="AQ128" s="42">
        <v>5.38</v>
      </c>
      <c r="AR128" s="43">
        <v>5.3390000000000004</v>
      </c>
      <c r="AS128" s="20"/>
      <c r="AT128" s="41">
        <v>5.3449999999999998</v>
      </c>
      <c r="AU128" s="42">
        <v>5.2030000000000003</v>
      </c>
      <c r="AV128" s="42">
        <v>4.9850000000000003</v>
      </c>
      <c r="AW128" s="42">
        <v>4.7460000000000004</v>
      </c>
      <c r="AX128" s="42">
        <v>4.4260000000000002</v>
      </c>
      <c r="AY128" s="42">
        <v>4.0759999999999996</v>
      </c>
      <c r="AZ128" s="42">
        <v>3.8170000000000002</v>
      </c>
      <c r="BA128" s="42">
        <v>3.577</v>
      </c>
      <c r="BB128" s="42">
        <v>3.2989999999999999</v>
      </c>
      <c r="BC128" s="42">
        <v>3.03</v>
      </c>
      <c r="BD128" s="42">
        <v>2.794</v>
      </c>
      <c r="BE128" s="43"/>
      <c r="BH128" s="118" t="str">
        <f t="shared" si="75"/>
        <v>0</v>
      </c>
      <c r="BI128" s="118" t="str">
        <f t="shared" si="75"/>
        <v>6.343+3.242i</v>
      </c>
      <c r="BJ128" s="118" t="str">
        <f t="shared" si="75"/>
        <v>6.513+3.566i</v>
      </c>
      <c r="BK128" s="118" t="str">
        <f t="shared" si="75"/>
        <v>6.725+4.049i</v>
      </c>
      <c r="BL128" s="118" t="str">
        <f t="shared" si="75"/>
        <v>6.868+4.313i</v>
      </c>
      <c r="BM128" s="118" t="str">
        <f t="shared" si="74"/>
        <v>7.003+4.671i</v>
      </c>
      <c r="BN128" s="118" t="str">
        <f t="shared" ref="BN128:BY152" si="94">COMPLEX(J128,AM128)</f>
        <v>7.159+5.046i</v>
      </c>
      <c r="BO128" s="118" t="str">
        <f t="shared" si="94"/>
        <v>7.267+5.276i</v>
      </c>
      <c r="BP128" s="118" t="str">
        <f t="shared" si="94"/>
        <v>7.344+5.359i</v>
      </c>
      <c r="BQ128" s="118" t="str">
        <f t="shared" si="94"/>
        <v>7.385+5.375i</v>
      </c>
      <c r="BR128" s="118" t="str">
        <f t="shared" si="94"/>
        <v>7.483+5.38i</v>
      </c>
      <c r="BS128" s="118" t="str">
        <f t="shared" si="94"/>
        <v>7.593+5.339i</v>
      </c>
      <c r="BT128" s="118" t="str">
        <f t="shared" si="76"/>
        <v>0</v>
      </c>
      <c r="BU128" s="118" t="str">
        <f t="shared" si="76"/>
        <v>7.594+5.345i</v>
      </c>
      <c r="BV128" s="118" t="str">
        <f t="shared" si="76"/>
        <v>7.466+5.203i</v>
      </c>
      <c r="BW128" s="118" t="str">
        <f t="shared" si="76"/>
        <v>7.22+4.985i</v>
      </c>
      <c r="BX128" s="118" t="str">
        <f t="shared" si="76"/>
        <v>7.063+4.746i</v>
      </c>
      <c r="BY128" s="118" t="str">
        <f t="shared" si="76"/>
        <v>6.884+4.426i</v>
      </c>
      <c r="BZ128" s="118" t="str">
        <f t="shared" si="76"/>
        <v>6.693+4.076i</v>
      </c>
      <c r="CA128" s="118" t="str">
        <f t="shared" si="92"/>
        <v>6.56+3.817i</v>
      </c>
      <c r="CB128" s="118" t="str">
        <f t="shared" si="92"/>
        <v>6.439+3.577i</v>
      </c>
      <c r="CC128" s="118" t="str">
        <f t="shared" si="92"/>
        <v>6.287+3.299i</v>
      </c>
      <c r="CD128" s="118" t="str">
        <f t="shared" si="92"/>
        <v>6.131+3.03i</v>
      </c>
      <c r="CE128" s="118" t="str">
        <f t="shared" si="92"/>
        <v>6.037+2.794i</v>
      </c>
      <c r="CF128" s="118" t="str">
        <f t="shared" si="92"/>
        <v>0</v>
      </c>
      <c r="CG128" s="118" t="str">
        <f t="shared" si="92"/>
        <v>0</v>
      </c>
      <c r="CH128" s="39">
        <f t="shared" si="69"/>
        <v>13500000000</v>
      </c>
      <c r="CI128" s="121">
        <f t="shared" si="70"/>
        <v>1.3317403828158199</v>
      </c>
      <c r="CJ128" s="121" t="str">
        <f t="shared" si="90"/>
        <v>0</v>
      </c>
      <c r="CK128" s="121" t="str">
        <f t="shared" si="90"/>
        <v>8.44722924820075+4.31750232108889i</v>
      </c>
      <c r="CL128" s="121" t="str">
        <f t="shared" si="90"/>
        <v>8.67362511327944+4.74898620512121i</v>
      </c>
      <c r="CM128" s="121" t="str">
        <f t="shared" si="90"/>
        <v>8.95595407443639+5.39221681002125i</v>
      </c>
      <c r="CN128" s="121" t="str">
        <f t="shared" si="90"/>
        <v>9.14639294917905+5.74379627108463i</v>
      </c>
      <c r="CO128" s="121" t="str">
        <f t="shared" si="90"/>
        <v>9.32617790085919+6.22055932813269i</v>
      </c>
      <c r="CP128" s="121" t="str">
        <f t="shared" si="90"/>
        <v>9.53392940057845+6.71996197168863i</v>
      </c>
      <c r="CQ128" s="121" t="str">
        <f t="shared" si="90"/>
        <v>9.67775736192256+7.02626225973627i</v>
      </c>
      <c r="CR128" s="121" t="str">
        <f t="shared" si="90"/>
        <v>9.78030137139938+7.13679671150998i</v>
      </c>
      <c r="CS128" s="121" t="str">
        <f t="shared" si="90"/>
        <v>9.83490272709483+7.15810455763503i</v>
      </c>
      <c r="CT128" s="121" t="str">
        <f t="shared" si="90"/>
        <v>9.96541328461078+7.16476325954911i</v>
      </c>
      <c r="CU128" s="121" t="str">
        <f t="shared" si="90"/>
        <v>10.1119047267205+7.11016190385366i</v>
      </c>
      <c r="CV128" s="121" t="str">
        <f t="shared" si="90"/>
        <v>0</v>
      </c>
      <c r="CW128" s="121" t="str">
        <f t="shared" si="90"/>
        <v>10.1132364671033+7.11815234615056i</v>
      </c>
      <c r="CX128" s="121" t="str">
        <f t="shared" si="90"/>
        <v>9.94277369810291+6.92904521179071i</v>
      </c>
      <c r="CY128" s="121" t="str">
        <f t="shared" si="90"/>
        <v>9.61516556393022+6.63872580833686i</v>
      </c>
      <c r="CZ128" s="121" t="str">
        <f t="shared" ref="CZ128:DG172" si="95">IMPRODUCT(BX128, $CI128)</f>
        <v>9.40608232382814+6.32043985684388i</v>
      </c>
      <c r="DA128" s="121" t="str">
        <f t="shared" si="95"/>
        <v>9.16770079530411+5.89428293434282i</v>
      </c>
      <c r="DB128" s="121" t="str">
        <f t="shared" si="95"/>
        <v>8.91333838218628+5.42817380035728i</v>
      </c>
      <c r="DC128" s="121" t="str">
        <f t="shared" si="95"/>
        <v>8.73621691127178+5.08325304120798i</v>
      </c>
      <c r="DD128" s="121" t="str">
        <f t="shared" si="95"/>
        <v>8.57507632495106+4.76363534933219i</v>
      </c>
      <c r="DE128" s="121" t="str">
        <f t="shared" si="77"/>
        <v>8.37265178676306+4.39341152290939i</v>
      </c>
      <c r="DF128" s="121" t="str">
        <f t="shared" si="77"/>
        <v>8.16490028704379+4.03517335993193i</v>
      </c>
      <c r="DG128" s="121" t="str">
        <f t="shared" si="77"/>
        <v>8.0397166910591+3.7208826295874i</v>
      </c>
      <c r="DH128" s="121" t="str">
        <f t="shared" si="77"/>
        <v>0</v>
      </c>
      <c r="DI128" s="121"/>
      <c r="DK128" s="39">
        <f t="shared" si="89"/>
        <v>0</v>
      </c>
      <c r="DL128" s="39">
        <f t="shared" si="89"/>
        <v>8.4472292482007507</v>
      </c>
      <c r="DM128" s="39">
        <f t="shared" si="89"/>
        <v>8.6736251132794404</v>
      </c>
      <c r="DN128" s="39">
        <f t="shared" si="89"/>
        <v>8.9559540744363897</v>
      </c>
      <c r="DO128" s="39">
        <f t="shared" si="89"/>
        <v>9.1463929491790505</v>
      </c>
      <c r="DP128" s="39">
        <f t="shared" si="89"/>
        <v>9.3261779008591894</v>
      </c>
      <c r="DQ128" s="39">
        <f t="shared" si="89"/>
        <v>9.5339294005784492</v>
      </c>
      <c r="DR128" s="39">
        <f t="shared" si="89"/>
        <v>9.6777573619225592</v>
      </c>
      <c r="DS128" s="39">
        <f t="shared" si="89"/>
        <v>9.7803013713993803</v>
      </c>
      <c r="DT128" s="39">
        <f t="shared" si="89"/>
        <v>9.8349027270948302</v>
      </c>
      <c r="DU128" s="39">
        <f t="shared" si="89"/>
        <v>9.9654132846107792</v>
      </c>
      <c r="DV128" s="39">
        <f t="shared" si="89"/>
        <v>10.1119047267205</v>
      </c>
      <c r="DW128" s="39">
        <f t="shared" si="89"/>
        <v>0</v>
      </c>
      <c r="DX128" s="39">
        <f t="shared" si="89"/>
        <v>10.113236467103301</v>
      </c>
      <c r="DY128" s="39">
        <f t="shared" si="89"/>
        <v>9.9427736981029096</v>
      </c>
      <c r="DZ128" s="39">
        <f t="shared" si="89"/>
        <v>9.6151655639302192</v>
      </c>
      <c r="EA128" s="39">
        <f t="shared" si="65"/>
        <v>9.4060823238281408</v>
      </c>
      <c r="EB128" s="39">
        <f t="shared" si="65"/>
        <v>9.1677007953041105</v>
      </c>
      <c r="EC128" s="39">
        <f t="shared" si="65"/>
        <v>8.9133383821862804</v>
      </c>
      <c r="ED128" s="39">
        <f t="shared" si="65"/>
        <v>8.7362169112717805</v>
      </c>
      <c r="EE128" s="39">
        <f t="shared" si="65"/>
        <v>8.5750763249510609</v>
      </c>
      <c r="EF128" s="39">
        <f t="shared" si="79"/>
        <v>8.3726517867630594</v>
      </c>
      <c r="EG128" s="39">
        <f t="shared" si="79"/>
        <v>8.1649002870437908</v>
      </c>
      <c r="EH128" s="39">
        <f t="shared" si="79"/>
        <v>8.0397166910591</v>
      </c>
      <c r="EI128" s="39">
        <f t="shared" si="79"/>
        <v>0</v>
      </c>
      <c r="EK128" s="39">
        <f t="shared" si="73"/>
        <v>0</v>
      </c>
      <c r="EL128" s="39">
        <f t="shared" si="73"/>
        <v>4.3175023210888899</v>
      </c>
      <c r="EM128" s="39">
        <f t="shared" si="73"/>
        <v>4.7489862051212102</v>
      </c>
      <c r="EN128" s="39">
        <f t="shared" si="73"/>
        <v>5.3922168100212504</v>
      </c>
      <c r="EO128" s="39">
        <f t="shared" si="73"/>
        <v>5.74379627108463</v>
      </c>
      <c r="EP128" s="39">
        <f t="shared" si="73"/>
        <v>6.2205593281326896</v>
      </c>
      <c r="EQ128" s="39">
        <f t="shared" si="73"/>
        <v>6.7199619716886296</v>
      </c>
      <c r="ER128" s="39">
        <f t="shared" si="73"/>
        <v>7.0262622597362698</v>
      </c>
      <c r="ES128" s="39">
        <f t="shared" si="73"/>
        <v>7.1367967115099802</v>
      </c>
      <c r="ET128" s="39">
        <f t="shared" si="88"/>
        <v>7.1581045576350304</v>
      </c>
      <c r="EU128" s="39">
        <f t="shared" si="88"/>
        <v>7.16476325954911</v>
      </c>
      <c r="EV128" s="39">
        <f t="shared" si="88"/>
        <v>7.1101619038536601</v>
      </c>
      <c r="EW128" s="39">
        <f t="shared" si="88"/>
        <v>0</v>
      </c>
      <c r="EX128" s="39">
        <f t="shared" si="88"/>
        <v>7.11815234615056</v>
      </c>
      <c r="EY128" s="39">
        <f t="shared" si="61"/>
        <v>6.9290452117907098</v>
      </c>
      <c r="EZ128" s="39">
        <f t="shared" si="61"/>
        <v>6.6387258083368597</v>
      </c>
      <c r="FA128" s="39">
        <f t="shared" si="61"/>
        <v>6.3204398568438798</v>
      </c>
      <c r="FB128" s="39">
        <f t="shared" si="61"/>
        <v>5.8942829343428196</v>
      </c>
      <c r="FC128" s="39">
        <f t="shared" si="61"/>
        <v>5.4281738003572801</v>
      </c>
      <c r="FD128" s="39">
        <f t="shared" si="61"/>
        <v>5.0832530412079802</v>
      </c>
      <c r="FE128" s="39">
        <f t="shared" si="61"/>
        <v>4.7636353493321897</v>
      </c>
      <c r="FF128" s="39">
        <f t="shared" si="80"/>
        <v>4.39341152290939</v>
      </c>
      <c r="FG128" s="39">
        <f t="shared" si="80"/>
        <v>4.0351733599319299</v>
      </c>
      <c r="FH128" s="39">
        <f t="shared" si="80"/>
        <v>3.7208826295874</v>
      </c>
      <c r="FI128" s="39">
        <f t="shared" si="80"/>
        <v>0</v>
      </c>
      <c r="FK128" s="39">
        <f t="shared" si="91"/>
        <v>0.99999999999999989</v>
      </c>
      <c r="FL128" s="39">
        <f t="shared" si="91"/>
        <v>0.54193183828509228</v>
      </c>
      <c r="FM128" s="39">
        <f t="shared" si="91"/>
        <v>0.51212775886464046</v>
      </c>
      <c r="FN128" s="39">
        <f t="shared" si="91"/>
        <v>0.47024668384704627</v>
      </c>
      <c r="FO128" s="39">
        <f t="shared" si="91"/>
        <v>0.44775867481392484</v>
      </c>
      <c r="FP128" s="39">
        <f t="shared" si="91"/>
        <v>0.4197725634013767</v>
      </c>
      <c r="FQ128" s="39">
        <f t="shared" si="91"/>
        <v>0.39181904393309602</v>
      </c>
      <c r="FR128" s="39">
        <f t="shared" si="91"/>
        <v>0.37534428706532325</v>
      </c>
      <c r="FS128" s="39">
        <f t="shared" si="91"/>
        <v>0.36894994816924753</v>
      </c>
      <c r="FT128" s="39">
        <f t="shared" si="91"/>
        <v>0.36730641972572087</v>
      </c>
      <c r="FU128" s="39">
        <f t="shared" si="91"/>
        <v>0.36541714260477531</v>
      </c>
      <c r="FV128" s="39">
        <f t="shared" si="91"/>
        <v>0.36611723878639568</v>
      </c>
      <c r="FW128" s="39">
        <f t="shared" si="91"/>
        <v>0.99999999999999989</v>
      </c>
      <c r="FX128" s="39">
        <f t="shared" si="91"/>
        <v>0.36573793585444714</v>
      </c>
      <c r="FY128" s="39">
        <f t="shared" si="91"/>
        <v>0.37656716315252159</v>
      </c>
      <c r="FZ128" s="39">
        <f t="shared" si="91"/>
        <v>0.39471218176916295</v>
      </c>
      <c r="GA128" s="39">
        <f t="shared" ref="GA128:GH172" si="96">(SQRT((EA128-$FK$15)^2 + FA128^2))/(SQRT(EA128+$FK$15)^2+FA128^2)</f>
        <v>0.41350119163419702</v>
      </c>
      <c r="GB128" s="39">
        <f t="shared" si="96"/>
        <v>0.43930802052459328</v>
      </c>
      <c r="GC128" s="39">
        <f t="shared" si="96"/>
        <v>0.46893447229617469</v>
      </c>
      <c r="GD128" s="39">
        <f t="shared" si="96"/>
        <v>0.49157991884836305</v>
      </c>
      <c r="GE128" s="39">
        <f t="shared" si="96"/>
        <v>0.51309593013437393</v>
      </c>
      <c r="GF128" s="39">
        <f t="shared" si="81"/>
        <v>0.53889542887553199</v>
      </c>
      <c r="GG128" s="39">
        <f t="shared" si="81"/>
        <v>0.56454871240017557</v>
      </c>
      <c r="GH128" s="39">
        <f t="shared" si="81"/>
        <v>0.58600712729380533</v>
      </c>
      <c r="GI128" s="39">
        <f t="shared" si="81"/>
        <v>0.99999999999999989</v>
      </c>
      <c r="GJ128" s="124">
        <f t="shared" si="72"/>
        <v>13500000000</v>
      </c>
      <c r="GK128" s="124">
        <f t="shared" si="86"/>
        <v>-9.6432746655328714E-16</v>
      </c>
      <c r="GL128" s="124">
        <f t="shared" si="86"/>
        <v>-5.3211066721179385</v>
      </c>
      <c r="GM128" s="124">
        <f t="shared" si="86"/>
        <v>-5.8124336692129352</v>
      </c>
      <c r="GN128" s="124">
        <f t="shared" si="86"/>
        <v>-6.5534851677369765</v>
      </c>
      <c r="GO128" s="124">
        <f t="shared" si="86"/>
        <v>-6.9791198287377867</v>
      </c>
      <c r="GP128" s="124">
        <f t="shared" si="86"/>
        <v>-7.539719011726973</v>
      </c>
      <c r="GQ128" s="124">
        <f t="shared" si="86"/>
        <v>-8.1382891884662527</v>
      </c>
      <c r="GR128" s="124">
        <f t="shared" si="85"/>
        <v>-8.5114037986900115</v>
      </c>
      <c r="GS128" s="124">
        <f t="shared" si="85"/>
        <v>-8.6606509265899163</v>
      </c>
      <c r="GT128" s="124">
        <f t="shared" si="85"/>
        <v>-8.6994296211098501</v>
      </c>
      <c r="GU128" s="124">
        <f t="shared" si="85"/>
        <v>-8.7442216539538808</v>
      </c>
      <c r="GV128" s="124">
        <f t="shared" si="85"/>
        <v>-8.7275964339210788</v>
      </c>
      <c r="GW128" s="124">
        <f t="shared" si="85"/>
        <v>-9.6432746655328714E-16</v>
      </c>
      <c r="GX128" s="124">
        <f t="shared" si="85"/>
        <v>-8.7365998100409588</v>
      </c>
      <c r="GY128" s="124">
        <f t="shared" si="85"/>
        <v>-8.4831510673441741</v>
      </c>
      <c r="GZ128" s="124">
        <f t="shared" si="82"/>
        <v>-8.0743894004662806</v>
      </c>
      <c r="HA128" s="124">
        <f t="shared" si="82"/>
        <v>-7.6704646910601051</v>
      </c>
      <c r="HB128" s="124">
        <f t="shared" si="82"/>
        <v>-7.1446173534154074</v>
      </c>
      <c r="HC128" s="124">
        <f t="shared" si="82"/>
        <v>-6.5777568049067341</v>
      </c>
      <c r="HD128" s="124">
        <f t="shared" si="93"/>
        <v>-6.1681173290344491</v>
      </c>
      <c r="HE128" s="124">
        <f t="shared" si="93"/>
        <v>-5.7960286029045216</v>
      </c>
      <c r="HF128" s="124">
        <f t="shared" si="93"/>
        <v>-5.3699100049231436</v>
      </c>
      <c r="HG128" s="124">
        <f t="shared" si="87"/>
        <v>-4.9659715756177487</v>
      </c>
      <c r="HH128" s="124">
        <f t="shared" si="87"/>
        <v>-4.641942037128052</v>
      </c>
      <c r="HI128" s="124">
        <f t="shared" si="87"/>
        <v>-9.6432746655328714E-16</v>
      </c>
    </row>
    <row r="129" spans="1:217" s="39" customFormat="1">
      <c r="A129" s="20"/>
      <c r="B129" s="184"/>
      <c r="C129" s="40">
        <v>13.55</v>
      </c>
      <c r="D129" s="41"/>
      <c r="E129" s="42">
        <v>6.32</v>
      </c>
      <c r="F129" s="42">
        <v>6.5</v>
      </c>
      <c r="G129" s="42">
        <v>6.7119999999999997</v>
      </c>
      <c r="H129" s="42">
        <v>6.8209999999999997</v>
      </c>
      <c r="I129" s="42">
        <v>6.9690000000000003</v>
      </c>
      <c r="J129" s="42">
        <v>7.1550000000000002</v>
      </c>
      <c r="K129" s="42">
        <v>7.2809999999999997</v>
      </c>
      <c r="L129" s="42">
        <v>7.3239999999999998</v>
      </c>
      <c r="M129" s="42">
        <v>7.37</v>
      </c>
      <c r="N129" s="42">
        <v>7.4619999999999997</v>
      </c>
      <c r="O129" s="43">
        <v>7.4989999999999997</v>
      </c>
      <c r="P129" s="20"/>
      <c r="Q129" s="41">
        <v>7.4989999999999997</v>
      </c>
      <c r="R129" s="42">
        <v>7.4260000000000002</v>
      </c>
      <c r="S129" s="42">
        <v>7.2060000000000004</v>
      </c>
      <c r="T129" s="42">
        <v>7.048</v>
      </c>
      <c r="U129" s="42">
        <v>6.8769999999999998</v>
      </c>
      <c r="V129" s="42">
        <v>6.7359999999999998</v>
      </c>
      <c r="W129" s="42">
        <v>6.5380000000000003</v>
      </c>
      <c r="X129" s="42">
        <v>6.4089999999999998</v>
      </c>
      <c r="Y129" s="42">
        <v>6.2690000000000001</v>
      </c>
      <c r="Z129" s="42">
        <v>6.1210000000000004</v>
      </c>
      <c r="AA129" s="42">
        <v>6.0140000000000002</v>
      </c>
      <c r="AB129" s="43"/>
      <c r="AD129" s="20"/>
      <c r="AE129" s="184"/>
      <c r="AF129" s="40">
        <v>13.55</v>
      </c>
      <c r="AG129" s="41"/>
      <c r="AH129" s="42">
        <v>3.222</v>
      </c>
      <c r="AI129" s="42">
        <v>3.5449999999999999</v>
      </c>
      <c r="AJ129" s="42">
        <v>4.0620000000000003</v>
      </c>
      <c r="AK129" s="42">
        <v>4.29</v>
      </c>
      <c r="AL129" s="42">
        <v>4.633</v>
      </c>
      <c r="AM129" s="42">
        <v>4.9649999999999999</v>
      </c>
      <c r="AN129" s="42">
        <v>5.3</v>
      </c>
      <c r="AO129" s="42">
        <v>5.359</v>
      </c>
      <c r="AP129" s="42">
        <v>5.3689999999999998</v>
      </c>
      <c r="AQ129" s="42">
        <v>5.4039999999999999</v>
      </c>
      <c r="AR129" s="43">
        <v>5.36</v>
      </c>
      <c r="AS129" s="20"/>
      <c r="AT129" s="41">
        <v>5.3550000000000004</v>
      </c>
      <c r="AU129" s="42">
        <v>5.2480000000000002</v>
      </c>
      <c r="AV129" s="42">
        <v>4.9909999999999997</v>
      </c>
      <c r="AW129" s="42">
        <v>4.742</v>
      </c>
      <c r="AX129" s="42">
        <v>4.4459999999999997</v>
      </c>
      <c r="AY129" s="42">
        <v>4.0359999999999996</v>
      </c>
      <c r="AZ129" s="42">
        <v>3.7669999999999999</v>
      </c>
      <c r="BA129" s="42">
        <v>3.548</v>
      </c>
      <c r="BB129" s="42">
        <v>3.2989999999999999</v>
      </c>
      <c r="BC129" s="42">
        <v>3.008</v>
      </c>
      <c r="BD129" s="42">
        <v>2.7730000000000001</v>
      </c>
      <c r="BE129" s="43"/>
      <c r="BH129" s="118" t="str">
        <f t="shared" si="75"/>
        <v>0</v>
      </c>
      <c r="BI129" s="118" t="str">
        <f t="shared" si="75"/>
        <v>6.32+3.222i</v>
      </c>
      <c r="BJ129" s="118" t="str">
        <f t="shared" si="75"/>
        <v>6.5+3.545i</v>
      </c>
      <c r="BK129" s="118" t="str">
        <f t="shared" si="75"/>
        <v>6.712+4.062i</v>
      </c>
      <c r="BL129" s="118" t="str">
        <f t="shared" si="75"/>
        <v>6.821+4.29i</v>
      </c>
      <c r="BM129" s="118" t="str">
        <f t="shared" si="75"/>
        <v>6.969+4.633i</v>
      </c>
      <c r="BN129" s="118" t="str">
        <f t="shared" si="94"/>
        <v>7.155+4.965i</v>
      </c>
      <c r="BO129" s="118" t="str">
        <f t="shared" si="94"/>
        <v>7.281+5.3i</v>
      </c>
      <c r="BP129" s="118" t="str">
        <f t="shared" si="94"/>
        <v>7.324+5.359i</v>
      </c>
      <c r="BQ129" s="118" t="str">
        <f t="shared" si="94"/>
        <v>7.37+5.369i</v>
      </c>
      <c r="BR129" s="118" t="str">
        <f t="shared" si="94"/>
        <v>7.462+5.404i</v>
      </c>
      <c r="BS129" s="118" t="str">
        <f t="shared" si="94"/>
        <v>7.499+5.36i</v>
      </c>
      <c r="BT129" s="118" t="str">
        <f t="shared" si="76"/>
        <v>0</v>
      </c>
      <c r="BU129" s="118" t="str">
        <f t="shared" si="76"/>
        <v>7.499+5.355i</v>
      </c>
      <c r="BV129" s="118" t="str">
        <f t="shared" si="76"/>
        <v>7.426+5.248i</v>
      </c>
      <c r="BW129" s="118" t="str">
        <f t="shared" si="76"/>
        <v>7.206+4.991i</v>
      </c>
      <c r="BX129" s="118" t="str">
        <f t="shared" si="76"/>
        <v>7.048+4.742i</v>
      </c>
      <c r="BY129" s="118" t="str">
        <f t="shared" si="76"/>
        <v>6.877+4.446i</v>
      </c>
      <c r="BZ129" s="118" t="str">
        <f t="shared" si="76"/>
        <v>6.736+4.036i</v>
      </c>
      <c r="CA129" s="118" t="str">
        <f t="shared" si="92"/>
        <v>6.538+3.767i</v>
      </c>
      <c r="CB129" s="118" t="str">
        <f t="shared" si="92"/>
        <v>6.409+3.548i</v>
      </c>
      <c r="CC129" s="118" t="str">
        <f t="shared" si="92"/>
        <v>6.269+3.299i</v>
      </c>
      <c r="CD129" s="118" t="str">
        <f t="shared" si="92"/>
        <v>6.121+3.008i</v>
      </c>
      <c r="CE129" s="118" t="str">
        <f t="shared" si="92"/>
        <v>6.014+2.773i</v>
      </c>
      <c r="CF129" s="118" t="str">
        <f t="shared" si="92"/>
        <v>0</v>
      </c>
      <c r="CG129" s="118" t="str">
        <f t="shared" si="92"/>
        <v>0</v>
      </c>
      <c r="CH129" s="39">
        <f t="shared" si="69"/>
        <v>13550000000</v>
      </c>
      <c r="CI129" s="121">
        <f t="shared" si="70"/>
        <v>1.3268262116615179</v>
      </c>
      <c r="CJ129" s="121" t="str">
        <f t="shared" si="90"/>
        <v>0</v>
      </c>
      <c r="CK129" s="121" t="str">
        <f t="shared" si="90"/>
        <v>8.38554165770079+4.27503405397341i</v>
      </c>
      <c r="CL129" s="121" t="str">
        <f t="shared" si="90"/>
        <v>8.62437037579987+4.70359892034008i</v>
      </c>
      <c r="CM129" s="121" t="str">
        <f t="shared" si="90"/>
        <v>8.90565753267211+5.38956807176909i</v>
      </c>
      <c r="CN129" s="121" t="str">
        <f t="shared" si="90"/>
        <v>9.05028158974321+5.69208444802791i</v>
      </c>
      <c r="CO129" s="121" t="str">
        <f t="shared" si="90"/>
        <v>9.24665186906912+6.14718583862781i</v>
      </c>
      <c r="CP129" s="121" t="str">
        <f t="shared" si="90"/>
        <v>9.49344154443816+6.58769214089944i</v>
      </c>
      <c r="CQ129" s="121" t="str">
        <f t="shared" si="90"/>
        <v>9.66062164710751+7.03217892180604i</v>
      </c>
      <c r="CR129" s="121" t="str">
        <f t="shared" si="90"/>
        <v>9.71767517420896+7.11046166829407i</v>
      </c>
      <c r="CS129" s="121" t="str">
        <f t="shared" si="90"/>
        <v>9.77870917994539+7.12372993041069i</v>
      </c>
      <c r="CT129" s="121" t="str">
        <f t="shared" si="90"/>
        <v>9.90077719141825+7.17016884781884i</v>
      </c>
      <c r="CU129" s="121" t="str">
        <f t="shared" si="90"/>
        <v>9.94986976124972+7.11178849450574i</v>
      </c>
      <c r="CV129" s="121" t="str">
        <f t="shared" si="90"/>
        <v>0</v>
      </c>
      <c r="CW129" s="121" t="str">
        <f t="shared" si="90"/>
        <v>9.94986976124972+7.10515436344743i</v>
      </c>
      <c r="CX129" s="121" t="str">
        <f t="shared" si="90"/>
        <v>9.85301144779843+6.96318395879965i</v>
      </c>
      <c r="CY129" s="121" t="str">
        <f t="shared" si="90"/>
        <v>9.5611096812329+6.62218962240264i</v>
      </c>
      <c r="CZ129" s="121" t="str">
        <f t="shared" si="95"/>
        <v>9.35147113979038+6.29180989569892i</v>
      </c>
      <c r="DA129" s="121" t="str">
        <f t="shared" si="95"/>
        <v>9.12458385759626+5.89906933704711i</v>
      </c>
      <c r="DB129" s="121" t="str">
        <f t="shared" si="95"/>
        <v>8.93750136175198+5.35507059026589i</v>
      </c>
      <c r="DC129" s="121" t="str">
        <f t="shared" si="95"/>
        <v>8.674789771843+4.99815433932894i</v>
      </c>
      <c r="DD129" s="121" t="str">
        <f t="shared" si="95"/>
        <v>8.50362919053867+4.70757939897507i</v>
      </c>
      <c r="DE129" s="121" t="str">
        <f t="shared" si="77"/>
        <v>8.31787352090606+4.37719967227135i</v>
      </c>
      <c r="DF129" s="121" t="str">
        <f t="shared" si="77"/>
        <v>8.12150324158015+3.99109324467785i</v>
      </c>
      <c r="DG129" s="121" t="str">
        <f t="shared" si="77"/>
        <v>7.97953283693237+3.67928908493739i</v>
      </c>
      <c r="DH129" s="121" t="str">
        <f t="shared" si="77"/>
        <v>0</v>
      </c>
      <c r="DI129" s="121"/>
      <c r="DK129" s="39">
        <f t="shared" si="89"/>
        <v>0</v>
      </c>
      <c r="DL129" s="39">
        <f t="shared" si="89"/>
        <v>8.3855416577007897</v>
      </c>
      <c r="DM129" s="39">
        <f t="shared" si="89"/>
        <v>8.6243703757998702</v>
      </c>
      <c r="DN129" s="39">
        <f t="shared" si="89"/>
        <v>8.9056575326721106</v>
      </c>
      <c r="DO129" s="39">
        <f t="shared" si="89"/>
        <v>9.0502815897432107</v>
      </c>
      <c r="DP129" s="39">
        <f t="shared" si="89"/>
        <v>9.2466518690691206</v>
      </c>
      <c r="DQ129" s="39">
        <f t="shared" si="89"/>
        <v>9.4934415444381592</v>
      </c>
      <c r="DR129" s="39">
        <f t="shared" si="89"/>
        <v>9.6606216471075097</v>
      </c>
      <c r="DS129" s="39">
        <f t="shared" si="89"/>
        <v>9.71767517420896</v>
      </c>
      <c r="DT129" s="39">
        <f t="shared" si="89"/>
        <v>9.7787091799453894</v>
      </c>
      <c r="DU129" s="39">
        <f t="shared" si="89"/>
        <v>9.9007771914182499</v>
      </c>
      <c r="DV129" s="39">
        <f t="shared" si="89"/>
        <v>9.9498697612497207</v>
      </c>
      <c r="DW129" s="39">
        <f t="shared" si="89"/>
        <v>0</v>
      </c>
      <c r="DX129" s="39">
        <f t="shared" si="89"/>
        <v>9.9498697612497207</v>
      </c>
      <c r="DY129" s="39">
        <f t="shared" si="89"/>
        <v>9.8530114477984299</v>
      </c>
      <c r="DZ129" s="39">
        <f t="shared" si="89"/>
        <v>9.5611096812328995</v>
      </c>
      <c r="EA129" s="39">
        <f t="shared" si="65"/>
        <v>9.3514711397903802</v>
      </c>
      <c r="EB129" s="39">
        <f t="shared" si="65"/>
        <v>9.1245838575962601</v>
      </c>
      <c r="EC129" s="39">
        <f t="shared" si="65"/>
        <v>8.9375013617519805</v>
      </c>
      <c r="ED129" s="39">
        <f t="shared" si="65"/>
        <v>8.6747897718430007</v>
      </c>
      <c r="EE129" s="39">
        <f t="shared" si="65"/>
        <v>8.5036291905386694</v>
      </c>
      <c r="EF129" s="39">
        <f t="shared" si="79"/>
        <v>8.3178735209060601</v>
      </c>
      <c r="EG129" s="39">
        <f t="shared" si="79"/>
        <v>8.1215032415801502</v>
      </c>
      <c r="EH129" s="39">
        <f t="shared" si="79"/>
        <v>7.9795328369323704</v>
      </c>
      <c r="EI129" s="39">
        <f t="shared" si="79"/>
        <v>0</v>
      </c>
      <c r="EK129" s="39">
        <f t="shared" si="73"/>
        <v>0</v>
      </c>
      <c r="EL129" s="39">
        <f t="shared" si="73"/>
        <v>4.2750340539734104</v>
      </c>
      <c r="EM129" s="39">
        <f t="shared" ref="EM129:FB150" si="97">IMAGINARY(CL129)</f>
        <v>4.7035989203400801</v>
      </c>
      <c r="EN129" s="39">
        <f t="shared" si="97"/>
        <v>5.3895680717690899</v>
      </c>
      <c r="EO129" s="39">
        <f t="shared" si="97"/>
        <v>5.6920844480279102</v>
      </c>
      <c r="EP129" s="39">
        <f t="shared" si="97"/>
        <v>6.1471858386278102</v>
      </c>
      <c r="EQ129" s="39">
        <f t="shared" si="97"/>
        <v>6.5876921408994402</v>
      </c>
      <c r="ER129" s="39">
        <f t="shared" si="97"/>
        <v>7.0321789218060404</v>
      </c>
      <c r="ES129" s="39">
        <f t="shared" si="97"/>
        <v>7.1104616682940698</v>
      </c>
      <c r="ET129" s="39">
        <f t="shared" si="88"/>
        <v>7.1237299304106898</v>
      </c>
      <c r="EU129" s="39">
        <f t="shared" si="88"/>
        <v>7.1701688478188403</v>
      </c>
      <c r="EV129" s="39">
        <f t="shared" si="88"/>
        <v>7.1117884945057401</v>
      </c>
      <c r="EW129" s="39">
        <f t="shared" si="88"/>
        <v>0</v>
      </c>
      <c r="EX129" s="39">
        <f t="shared" si="88"/>
        <v>7.1051543634474301</v>
      </c>
      <c r="EY129" s="39">
        <f t="shared" si="88"/>
        <v>6.9631839587996502</v>
      </c>
      <c r="EZ129" s="39">
        <f t="shared" si="88"/>
        <v>6.6221896224026402</v>
      </c>
      <c r="FA129" s="39">
        <f t="shared" si="88"/>
        <v>6.2918098956989201</v>
      </c>
      <c r="FB129" s="39">
        <f t="shared" si="88"/>
        <v>5.8990693370471101</v>
      </c>
      <c r="FC129" s="39">
        <f t="shared" si="88"/>
        <v>5.3550705902658899</v>
      </c>
      <c r="FD129" s="39">
        <f t="shared" si="88"/>
        <v>4.9981543393289396</v>
      </c>
      <c r="FE129" s="39">
        <f t="shared" si="88"/>
        <v>4.7075793989750698</v>
      </c>
      <c r="FF129" s="39">
        <f t="shared" si="80"/>
        <v>4.3771996722713498</v>
      </c>
      <c r="FG129" s="39">
        <f t="shared" si="80"/>
        <v>3.9910932446778502</v>
      </c>
      <c r="FH129" s="39">
        <f t="shared" si="80"/>
        <v>3.6792890849373898</v>
      </c>
      <c r="FI129" s="39">
        <f t="shared" si="80"/>
        <v>0</v>
      </c>
      <c r="FK129" s="39">
        <f t="shared" si="91"/>
        <v>0.99999999999999989</v>
      </c>
      <c r="FL129" s="39">
        <f t="shared" si="91"/>
        <v>0.54569100772773449</v>
      </c>
      <c r="FM129" s="39">
        <f t="shared" si="91"/>
        <v>0.51570336112057547</v>
      </c>
      <c r="FN129" s="39">
        <f t="shared" si="91"/>
        <v>0.47123135831523988</v>
      </c>
      <c r="FO129" s="39">
        <f t="shared" si="91"/>
        <v>0.45208728662968317</v>
      </c>
      <c r="FP129" s="39">
        <f t="shared" si="91"/>
        <v>0.42473901853297652</v>
      </c>
      <c r="FQ129" s="39">
        <f t="shared" si="91"/>
        <v>0.39885605150459069</v>
      </c>
      <c r="FR129" s="39">
        <f t="shared" si="91"/>
        <v>0.37528112401761893</v>
      </c>
      <c r="FS129" s="39">
        <f t="shared" si="91"/>
        <v>0.37093237841048105</v>
      </c>
      <c r="FT129" s="39">
        <f t="shared" si="91"/>
        <v>0.36957083342021013</v>
      </c>
      <c r="FU129" s="39">
        <f t="shared" si="91"/>
        <v>0.3659551018581485</v>
      </c>
      <c r="FV129" s="39">
        <f t="shared" si="91"/>
        <v>0.36802327349959568</v>
      </c>
      <c r="FW129" s="39">
        <f t="shared" si="91"/>
        <v>0.99999999999999989</v>
      </c>
      <c r="FX129" s="39">
        <f t="shared" si="91"/>
        <v>0.36832709101279792</v>
      </c>
      <c r="FY129" s="39">
        <f t="shared" si="91"/>
        <v>0.37610086045584523</v>
      </c>
      <c r="FZ129" s="39">
        <f t="shared" si="91"/>
        <v>0.39624539316896445</v>
      </c>
      <c r="GA129" s="39">
        <f t="shared" si="96"/>
        <v>0.41573960595272869</v>
      </c>
      <c r="GB129" s="39">
        <f t="shared" si="96"/>
        <v>0.43970730407719433</v>
      </c>
      <c r="GC129" s="39">
        <f t="shared" si="96"/>
        <v>0.47264224365788632</v>
      </c>
      <c r="GD129" s="39">
        <f t="shared" si="96"/>
        <v>0.4975877514876601</v>
      </c>
      <c r="GE129" s="39">
        <f t="shared" si="96"/>
        <v>0.51772861646565116</v>
      </c>
      <c r="GF129" s="39">
        <f t="shared" si="81"/>
        <v>0.54094664965914319</v>
      </c>
      <c r="GG129" s="39">
        <f t="shared" si="81"/>
        <v>0.56810343411482223</v>
      </c>
      <c r="GH129" s="39">
        <f t="shared" si="81"/>
        <v>0.58980961484570438</v>
      </c>
      <c r="GI129" s="39">
        <f t="shared" si="81"/>
        <v>0.99999999999999989</v>
      </c>
      <c r="GJ129" s="124">
        <f t="shared" si="72"/>
        <v>13550000000</v>
      </c>
      <c r="GK129" s="124">
        <f t="shared" si="86"/>
        <v>-9.6432746655328714E-16</v>
      </c>
      <c r="GL129" s="124">
        <f t="shared" si="86"/>
        <v>-5.2610640552295695</v>
      </c>
      <c r="GM129" s="124">
        <f t="shared" si="86"/>
        <v>-5.7520007609926358</v>
      </c>
      <c r="GN129" s="124">
        <f t="shared" si="86"/>
        <v>-6.5353163385223407</v>
      </c>
      <c r="GO129" s="124">
        <f t="shared" si="86"/>
        <v>-6.8955541160806941</v>
      </c>
      <c r="GP129" s="124">
        <f t="shared" si="86"/>
        <v>-7.4375568166737462</v>
      </c>
      <c r="GQ129" s="124">
        <f t="shared" si="86"/>
        <v>-7.9836762876185228</v>
      </c>
      <c r="GR129" s="124">
        <f t="shared" si="85"/>
        <v>-8.512865585767182</v>
      </c>
      <c r="GS129" s="124">
        <f t="shared" si="85"/>
        <v>-8.614105115511034</v>
      </c>
      <c r="GT129" s="124">
        <f t="shared" si="85"/>
        <v>-8.6460462135668497</v>
      </c>
      <c r="GU129" s="124">
        <f t="shared" si="85"/>
        <v>-8.7314438774313654</v>
      </c>
      <c r="GV129" s="124">
        <f t="shared" si="85"/>
        <v>-8.6824943203967422</v>
      </c>
      <c r="GW129" s="124">
        <f t="shared" si="85"/>
        <v>-9.6432746655328714E-16</v>
      </c>
      <c r="GX129" s="124">
        <f t="shared" si="85"/>
        <v>-8.675326739129142</v>
      </c>
      <c r="GY129" s="124">
        <f t="shared" si="85"/>
        <v>-8.4939134596669845</v>
      </c>
      <c r="GZ129" s="124">
        <f t="shared" si="82"/>
        <v>-8.0407154788493003</v>
      </c>
      <c r="HA129" s="124">
        <f t="shared" si="82"/>
        <v>-7.6235719983349775</v>
      </c>
      <c r="HB129" s="124">
        <f t="shared" si="82"/>
        <v>-7.1367264031358113</v>
      </c>
      <c r="HC129" s="124">
        <f t="shared" si="82"/>
        <v>-6.5093492948846183</v>
      </c>
      <c r="HD129" s="124">
        <f t="shared" si="93"/>
        <v>-6.0626063736916809</v>
      </c>
      <c r="HE129" s="124">
        <f t="shared" si="93"/>
        <v>-5.7179565910466268</v>
      </c>
      <c r="HF129" s="124">
        <f t="shared" si="93"/>
        <v>-5.336911293105274</v>
      </c>
      <c r="HG129" s="124">
        <f t="shared" si="87"/>
        <v>-4.9114517091702021</v>
      </c>
      <c r="HH129" s="124">
        <f t="shared" si="87"/>
        <v>-4.585763040553914</v>
      </c>
      <c r="HI129" s="124">
        <f t="shared" si="87"/>
        <v>-9.6432746655328714E-16</v>
      </c>
    </row>
    <row r="130" spans="1:217" s="39" customFormat="1">
      <c r="A130" s="20"/>
      <c r="B130" s="184"/>
      <c r="C130" s="40">
        <v>13.6</v>
      </c>
      <c r="D130" s="41"/>
      <c r="E130" s="42">
        <v>6.3220000000000001</v>
      </c>
      <c r="F130" s="42">
        <v>6.4809999999999999</v>
      </c>
      <c r="G130" s="42">
        <v>6.6890000000000001</v>
      </c>
      <c r="H130" s="42">
        <v>6.8010000000000002</v>
      </c>
      <c r="I130" s="42">
        <v>6.9480000000000004</v>
      </c>
      <c r="J130" s="42">
        <v>7.1150000000000002</v>
      </c>
      <c r="K130" s="42">
        <v>7.2389999999999999</v>
      </c>
      <c r="L130" s="42">
        <v>7.31</v>
      </c>
      <c r="M130" s="42">
        <v>7.3760000000000003</v>
      </c>
      <c r="N130" s="42">
        <v>7.444</v>
      </c>
      <c r="O130" s="43">
        <v>7.45</v>
      </c>
      <c r="P130" s="20"/>
      <c r="Q130" s="41">
        <v>7.45</v>
      </c>
      <c r="R130" s="42">
        <v>7.3819999999999997</v>
      </c>
      <c r="S130" s="42">
        <v>7.24</v>
      </c>
      <c r="T130" s="42">
        <v>7.0469999999999997</v>
      </c>
      <c r="U130" s="42">
        <v>6.8639999999999999</v>
      </c>
      <c r="V130" s="42">
        <v>6.6719999999999997</v>
      </c>
      <c r="W130" s="42">
        <v>6.5149999999999997</v>
      </c>
      <c r="X130" s="42">
        <v>6.3879999999999999</v>
      </c>
      <c r="Y130" s="42">
        <v>6.2469999999999999</v>
      </c>
      <c r="Z130" s="42">
        <v>6.101</v>
      </c>
      <c r="AA130" s="42">
        <v>6.0170000000000003</v>
      </c>
      <c r="AB130" s="43"/>
      <c r="AD130" s="20"/>
      <c r="AE130" s="184"/>
      <c r="AF130" s="40">
        <v>13.6</v>
      </c>
      <c r="AG130" s="41"/>
      <c r="AH130" s="42">
        <v>3.2229999999999999</v>
      </c>
      <c r="AI130" s="42">
        <v>3.5430000000000001</v>
      </c>
      <c r="AJ130" s="42">
        <v>4.056</v>
      </c>
      <c r="AK130" s="42">
        <v>4.2770000000000001</v>
      </c>
      <c r="AL130" s="42">
        <v>4.625</v>
      </c>
      <c r="AM130" s="42">
        <v>4.9779999999999998</v>
      </c>
      <c r="AN130" s="42">
        <v>5.234</v>
      </c>
      <c r="AO130" s="42">
        <v>5.3280000000000003</v>
      </c>
      <c r="AP130" s="42">
        <v>5.3479999999999999</v>
      </c>
      <c r="AQ130" s="42">
        <v>5.4530000000000003</v>
      </c>
      <c r="AR130" s="43">
        <v>5.375</v>
      </c>
      <c r="AS130" s="20"/>
      <c r="AT130" s="41">
        <v>5.3689999999999998</v>
      </c>
      <c r="AU130" s="42">
        <v>5.2789999999999999</v>
      </c>
      <c r="AV130" s="42">
        <v>4.9930000000000003</v>
      </c>
      <c r="AW130" s="42">
        <v>4.7190000000000003</v>
      </c>
      <c r="AX130" s="42">
        <v>4.399</v>
      </c>
      <c r="AY130" s="42">
        <v>4.0190000000000001</v>
      </c>
      <c r="AZ130" s="42">
        <v>3.7709999999999999</v>
      </c>
      <c r="BA130" s="42">
        <v>3.544</v>
      </c>
      <c r="BB130" s="42">
        <v>3.294</v>
      </c>
      <c r="BC130" s="42">
        <v>3.012</v>
      </c>
      <c r="BD130" s="42">
        <v>2.778</v>
      </c>
      <c r="BE130" s="43"/>
      <c r="BH130" s="118" t="str">
        <f t="shared" si="75"/>
        <v>0</v>
      </c>
      <c r="BI130" s="118" t="str">
        <f t="shared" si="75"/>
        <v>6.322+3.223i</v>
      </c>
      <c r="BJ130" s="118" t="str">
        <f t="shared" si="75"/>
        <v>6.481+3.543i</v>
      </c>
      <c r="BK130" s="118" t="str">
        <f t="shared" si="75"/>
        <v>6.689+4.056i</v>
      </c>
      <c r="BL130" s="118" t="str">
        <f t="shared" si="75"/>
        <v>6.801+4.277i</v>
      </c>
      <c r="BM130" s="118" t="str">
        <f t="shared" si="75"/>
        <v>6.948+4.625i</v>
      </c>
      <c r="BN130" s="118" t="str">
        <f t="shared" si="94"/>
        <v>7.115+4.978i</v>
      </c>
      <c r="BO130" s="118" t="str">
        <f t="shared" si="94"/>
        <v>7.239+5.234i</v>
      </c>
      <c r="BP130" s="118" t="str">
        <f t="shared" si="94"/>
        <v>7.31+5.328i</v>
      </c>
      <c r="BQ130" s="118" t="str">
        <f t="shared" si="94"/>
        <v>7.376+5.348i</v>
      </c>
      <c r="BR130" s="118" t="str">
        <f t="shared" si="94"/>
        <v>7.444+5.453i</v>
      </c>
      <c r="BS130" s="118" t="str">
        <f t="shared" si="94"/>
        <v>7.45+5.375i</v>
      </c>
      <c r="BT130" s="118" t="str">
        <f t="shared" si="76"/>
        <v>0</v>
      </c>
      <c r="BU130" s="118" t="str">
        <f t="shared" si="76"/>
        <v>7.45+5.369i</v>
      </c>
      <c r="BV130" s="118" t="str">
        <f t="shared" si="76"/>
        <v>7.382+5.279i</v>
      </c>
      <c r="BW130" s="118" t="str">
        <f t="shared" si="76"/>
        <v>7.24+4.993i</v>
      </c>
      <c r="BX130" s="118" t="str">
        <f t="shared" si="76"/>
        <v>7.047+4.719i</v>
      </c>
      <c r="BY130" s="118" t="str">
        <f t="shared" si="76"/>
        <v>6.864+4.399i</v>
      </c>
      <c r="BZ130" s="118" t="str">
        <f t="shared" si="76"/>
        <v>6.672+4.019i</v>
      </c>
      <c r="CA130" s="118" t="str">
        <f t="shared" si="92"/>
        <v>6.515+3.771i</v>
      </c>
      <c r="CB130" s="118" t="str">
        <f t="shared" si="92"/>
        <v>6.388+3.544i</v>
      </c>
      <c r="CC130" s="118" t="str">
        <f t="shared" si="92"/>
        <v>6.247+3.294i</v>
      </c>
      <c r="CD130" s="118" t="str">
        <f t="shared" si="92"/>
        <v>6.101+3.012i</v>
      </c>
      <c r="CE130" s="118" t="str">
        <f t="shared" si="92"/>
        <v>6.017+2.778i</v>
      </c>
      <c r="CF130" s="118" t="str">
        <f t="shared" si="92"/>
        <v>0</v>
      </c>
      <c r="CG130" s="118" t="str">
        <f t="shared" si="92"/>
        <v>0</v>
      </c>
      <c r="CH130" s="39">
        <f t="shared" si="69"/>
        <v>13600000000</v>
      </c>
      <c r="CI130" s="121">
        <f t="shared" si="70"/>
        <v>1.3219481741186447</v>
      </c>
      <c r="CJ130" s="121" t="str">
        <f t="shared" si="90"/>
        <v>0</v>
      </c>
      <c r="CK130" s="121" t="str">
        <f t="shared" si="90"/>
        <v>8.35735635677807+4.26063896518439i</v>
      </c>
      <c r="CL130" s="121" t="str">
        <f t="shared" si="90"/>
        <v>8.56754611646294+4.68366238090236i</v>
      </c>
      <c r="CM130" s="121" t="str">
        <f t="shared" si="90"/>
        <v>8.84251133667961+5.36182179422522i</v>
      </c>
      <c r="CN130" s="121" t="str">
        <f t="shared" si="90"/>
        <v>8.9905695321809+5.65397234070544i</v>
      </c>
      <c r="CO130" s="121" t="str">
        <f t="shared" si="90"/>
        <v>9.18489591377634+6.11401030529873i</v>
      </c>
      <c r="CP130" s="121" t="str">
        <f t="shared" si="90"/>
        <v>9.40566125885416+6.58065801076261i</v>
      </c>
      <c r="CQ130" s="121" t="str">
        <f t="shared" si="90"/>
        <v>9.56958283244487+6.91907674333699i</v>
      </c>
      <c r="CR130" s="121" t="str">
        <f t="shared" si="90"/>
        <v>9.66344115280729+7.04333987170414i</v>
      </c>
      <c r="CS130" s="121" t="str">
        <f t="shared" si="90"/>
        <v>9.75068973229912+7.06977883518651i</v>
      </c>
      <c r="CT130" s="121" t="str">
        <f t="shared" si="90"/>
        <v>9.84058220813919+7.20858339346897i</v>
      </c>
      <c r="CU130" s="121" t="str">
        <f t="shared" si="90"/>
        <v>9.8485138971839+7.10547143588772i</v>
      </c>
      <c r="CV130" s="121" t="str">
        <f t="shared" si="90"/>
        <v>0</v>
      </c>
      <c r="CW130" s="121" t="str">
        <f t="shared" si="90"/>
        <v>9.8485138971839+7.097539746843i</v>
      </c>
      <c r="CX130" s="121" t="str">
        <f t="shared" si="90"/>
        <v>9.75862142134383+6.97856441117233i</v>
      </c>
      <c r="CY130" s="121" t="str">
        <f t="shared" si="90"/>
        <v>9.57090478061899+6.60048723337439i</v>
      </c>
      <c r="CZ130" s="121" t="str">
        <f t="shared" si="95"/>
        <v>9.31576878301409+6.23827343366588i</v>
      </c>
      <c r="DA130" s="121" t="str">
        <f t="shared" si="95"/>
        <v>9.07385226715038+5.81525001794792i</v>
      </c>
      <c r="DB130" s="121" t="str">
        <f t="shared" si="95"/>
        <v>8.8200382177196+5.31290971178283i</v>
      </c>
      <c r="DC130" s="121" t="str">
        <f t="shared" si="95"/>
        <v>8.61249235438297+4.98506656460141i</v>
      </c>
      <c r="DD130" s="121" t="str">
        <f t="shared" si="95"/>
        <v>8.4446049362699+4.68498432907648i</v>
      </c>
      <c r="DE130" s="121" t="str">
        <f t="shared" si="77"/>
        <v>8.25821024371917+4.35449728554682i</v>
      </c>
      <c r="DF130" s="121" t="str">
        <f t="shared" si="77"/>
        <v>8.06520581029785+3.98170790044536i</v>
      </c>
      <c r="DG130" s="121" t="str">
        <f t="shared" si="77"/>
        <v>7.95416216367189+3.67237202770159i</v>
      </c>
      <c r="DH130" s="121" t="str">
        <f t="shared" si="77"/>
        <v>0</v>
      </c>
      <c r="DI130" s="121"/>
      <c r="DK130" s="39">
        <f t="shared" si="89"/>
        <v>0</v>
      </c>
      <c r="DL130" s="39">
        <f t="shared" si="89"/>
        <v>8.3573563567780695</v>
      </c>
      <c r="DM130" s="39">
        <f t="shared" si="89"/>
        <v>8.5675461164629407</v>
      </c>
      <c r="DN130" s="39">
        <f t="shared" si="89"/>
        <v>8.8425113366796104</v>
      </c>
      <c r="DO130" s="39">
        <f t="shared" si="89"/>
        <v>8.9905695321808992</v>
      </c>
      <c r="DP130" s="39">
        <f t="shared" si="89"/>
        <v>9.1848959137763408</v>
      </c>
      <c r="DQ130" s="39">
        <f t="shared" si="89"/>
        <v>9.4056612588541597</v>
      </c>
      <c r="DR130" s="39">
        <f t="shared" si="89"/>
        <v>9.5695828324448708</v>
      </c>
      <c r="DS130" s="39">
        <f t="shared" si="89"/>
        <v>9.6634411528072892</v>
      </c>
      <c r="DT130" s="39">
        <f t="shared" si="89"/>
        <v>9.7506897322991204</v>
      </c>
      <c r="DU130" s="39">
        <f t="shared" si="89"/>
        <v>9.8405822081391907</v>
      </c>
      <c r="DV130" s="39">
        <f t="shared" si="89"/>
        <v>9.8485138971838992</v>
      </c>
      <c r="DW130" s="39">
        <f t="shared" si="89"/>
        <v>0</v>
      </c>
      <c r="DX130" s="39">
        <f t="shared" si="89"/>
        <v>9.8485138971838992</v>
      </c>
      <c r="DY130" s="39">
        <f t="shared" si="89"/>
        <v>9.7586214213438307</v>
      </c>
      <c r="DZ130" s="39">
        <f t="shared" si="89"/>
        <v>9.5709047806189904</v>
      </c>
      <c r="EA130" s="39">
        <f t="shared" si="65"/>
        <v>9.3157687830140894</v>
      </c>
      <c r="EB130" s="39">
        <f t="shared" si="65"/>
        <v>9.0738522671503805</v>
      </c>
      <c r="EC130" s="39">
        <f t="shared" si="65"/>
        <v>8.8200382177196008</v>
      </c>
      <c r="ED130" s="39">
        <f t="shared" si="65"/>
        <v>8.6124923543829706</v>
      </c>
      <c r="EE130" s="39">
        <f t="shared" si="65"/>
        <v>8.4446049362699007</v>
      </c>
      <c r="EF130" s="39">
        <f t="shared" si="79"/>
        <v>8.2582102437191693</v>
      </c>
      <c r="EG130" s="39">
        <f t="shared" si="79"/>
        <v>8.0652058102978508</v>
      </c>
      <c r="EH130" s="39">
        <f t="shared" si="79"/>
        <v>7.9541621636718904</v>
      </c>
      <c r="EI130" s="39">
        <f t="shared" si="79"/>
        <v>0</v>
      </c>
      <c r="EK130" s="39">
        <f t="shared" ref="EK130:EU170" si="98">IMAGINARY(CJ130)</f>
        <v>0</v>
      </c>
      <c r="EL130" s="39">
        <f t="shared" si="98"/>
        <v>4.2606389651843903</v>
      </c>
      <c r="EM130" s="39">
        <f t="shared" si="97"/>
        <v>4.6836623809023603</v>
      </c>
      <c r="EN130" s="39">
        <f t="shared" si="97"/>
        <v>5.3618217942252198</v>
      </c>
      <c r="EO130" s="39">
        <f t="shared" si="97"/>
        <v>5.6539723407054403</v>
      </c>
      <c r="EP130" s="39">
        <f t="shared" si="97"/>
        <v>6.1140103052987298</v>
      </c>
      <c r="EQ130" s="39">
        <f t="shared" si="97"/>
        <v>6.58065801076261</v>
      </c>
      <c r="ER130" s="39">
        <f t="shared" si="97"/>
        <v>6.9190767433369897</v>
      </c>
      <c r="ES130" s="39">
        <f t="shared" si="97"/>
        <v>7.0433398717041404</v>
      </c>
      <c r="ET130" s="39">
        <f t="shared" si="88"/>
        <v>7.0697788351865096</v>
      </c>
      <c r="EU130" s="39">
        <f t="shared" si="88"/>
        <v>7.2085833934689703</v>
      </c>
      <c r="EV130" s="39">
        <f t="shared" si="88"/>
        <v>7.1054714358877202</v>
      </c>
      <c r="EW130" s="39">
        <f t="shared" si="88"/>
        <v>0</v>
      </c>
      <c r="EX130" s="39">
        <f t="shared" si="88"/>
        <v>7.0975397468430002</v>
      </c>
      <c r="EY130" s="39">
        <f t="shared" si="88"/>
        <v>6.9785644111723304</v>
      </c>
      <c r="EZ130" s="39">
        <f t="shared" si="88"/>
        <v>6.6004872333743903</v>
      </c>
      <c r="FA130" s="39">
        <f t="shared" si="88"/>
        <v>6.2382734336658796</v>
      </c>
      <c r="FB130" s="39">
        <f t="shared" si="88"/>
        <v>5.8152500179479203</v>
      </c>
      <c r="FC130" s="39">
        <f t="shared" si="88"/>
        <v>5.3129097117828303</v>
      </c>
      <c r="FD130" s="39">
        <f t="shared" si="88"/>
        <v>4.9850665646014098</v>
      </c>
      <c r="FE130" s="39">
        <f t="shared" si="88"/>
        <v>4.6849843290764799</v>
      </c>
      <c r="FF130" s="39">
        <f t="shared" si="80"/>
        <v>4.3544972855468203</v>
      </c>
      <c r="FG130" s="39">
        <f t="shared" si="80"/>
        <v>3.9817079004453602</v>
      </c>
      <c r="FH130" s="39">
        <f t="shared" si="80"/>
        <v>3.6723720277015901</v>
      </c>
      <c r="FI130" s="39">
        <f t="shared" si="80"/>
        <v>0</v>
      </c>
      <c r="FK130" s="39">
        <f t="shared" si="91"/>
        <v>0.99999999999999989</v>
      </c>
      <c r="FL130" s="39">
        <f t="shared" si="91"/>
        <v>0.5471156598349366</v>
      </c>
      <c r="FM130" s="39">
        <f t="shared" si="91"/>
        <v>0.51793970362730846</v>
      </c>
      <c r="FN130" s="39">
        <f t="shared" si="91"/>
        <v>0.4738497282715155</v>
      </c>
      <c r="FO130" s="39">
        <f t="shared" si="91"/>
        <v>0.4551261555310997</v>
      </c>
      <c r="FP130" s="39">
        <f t="shared" si="91"/>
        <v>0.42738115258649284</v>
      </c>
      <c r="FQ130" s="39">
        <f t="shared" si="91"/>
        <v>0.40038924175271567</v>
      </c>
      <c r="FR130" s="39">
        <f t="shared" si="91"/>
        <v>0.38176629120911076</v>
      </c>
      <c r="FS130" s="39">
        <f t="shared" si="91"/>
        <v>0.37472405025775302</v>
      </c>
      <c r="FT130" s="39">
        <f t="shared" si="91"/>
        <v>0.37241026857072818</v>
      </c>
      <c r="FU130" s="39">
        <f t="shared" si="91"/>
        <v>0.36493473004258159</v>
      </c>
      <c r="FV130" s="39">
        <f t="shared" si="91"/>
        <v>0.36955541964500249</v>
      </c>
      <c r="FW130" s="39">
        <f t="shared" si="91"/>
        <v>0.99999999999999989</v>
      </c>
      <c r="FX130" s="39">
        <f t="shared" si="91"/>
        <v>0.36992059038256714</v>
      </c>
      <c r="FY130" s="39">
        <f t="shared" si="91"/>
        <v>0.37656631429237075</v>
      </c>
      <c r="FZ130" s="39">
        <f t="shared" si="91"/>
        <v>0.39718257078100139</v>
      </c>
      <c r="GA130" s="39">
        <f t="shared" si="96"/>
        <v>0.41900598355266666</v>
      </c>
      <c r="GB130" s="39">
        <f t="shared" si="96"/>
        <v>0.44500799940372382</v>
      </c>
      <c r="GC130" s="39">
        <f t="shared" si="96"/>
        <v>0.47699808149818423</v>
      </c>
      <c r="GD130" s="39">
        <f t="shared" si="96"/>
        <v>0.49946034023302821</v>
      </c>
      <c r="GE130" s="39">
        <f t="shared" si="96"/>
        <v>0.5201733986902437</v>
      </c>
      <c r="GF130" s="39">
        <f t="shared" si="81"/>
        <v>0.54349110599601325</v>
      </c>
      <c r="GG130" s="39">
        <f t="shared" si="81"/>
        <v>0.56985735141062255</v>
      </c>
      <c r="GH130" s="39">
        <f t="shared" si="81"/>
        <v>0.59078424990063216</v>
      </c>
      <c r="GI130" s="39">
        <f t="shared" si="81"/>
        <v>0.99999999999999989</v>
      </c>
      <c r="GJ130" s="124">
        <f t="shared" si="72"/>
        <v>13600000000</v>
      </c>
      <c r="GK130" s="124">
        <f t="shared" si="86"/>
        <v>-9.6432746655328714E-16</v>
      </c>
      <c r="GL130" s="124">
        <f t="shared" si="86"/>
        <v>-5.2384170887471262</v>
      </c>
      <c r="GM130" s="124">
        <f t="shared" si="86"/>
        <v>-5.714415921162292</v>
      </c>
      <c r="GN130" s="124">
        <f t="shared" si="86"/>
        <v>-6.4871872816936094</v>
      </c>
      <c r="GO130" s="124">
        <f t="shared" si="86"/>
        <v>-6.8373641083110783</v>
      </c>
      <c r="GP130" s="124">
        <f t="shared" si="86"/>
        <v>-7.3836926807888812</v>
      </c>
      <c r="GQ130" s="124">
        <f t="shared" si="86"/>
        <v>-7.9503520059822712</v>
      </c>
      <c r="GR130" s="124">
        <f t="shared" si="85"/>
        <v>-8.3640484223655882</v>
      </c>
      <c r="GS130" s="124">
        <f t="shared" si="85"/>
        <v>-8.5257686489839219</v>
      </c>
      <c r="GT130" s="124">
        <f t="shared" si="85"/>
        <v>-8.5795670520888159</v>
      </c>
      <c r="GU130" s="124">
        <f t="shared" si="85"/>
        <v>-8.7556960761920752</v>
      </c>
      <c r="GV130" s="124">
        <f t="shared" si="85"/>
        <v>-8.646408485505706</v>
      </c>
      <c r="GW130" s="124">
        <f t="shared" si="85"/>
        <v>-9.6432746655328714E-16</v>
      </c>
      <c r="GX130" s="124">
        <f t="shared" si="85"/>
        <v>-8.6378298894718757</v>
      </c>
      <c r="GY130" s="124">
        <f t="shared" ref="GY130:HC178" si="99">20*LOG(FY130)</f>
        <v>-8.4831706471552142</v>
      </c>
      <c r="GZ130" s="124">
        <f t="shared" si="82"/>
        <v>-8.0201963505479092</v>
      </c>
      <c r="HA130" s="124">
        <f t="shared" si="82"/>
        <v>-7.5555955022325385</v>
      </c>
      <c r="HB130" s="124">
        <f t="shared" si="82"/>
        <v>-7.0326436425984182</v>
      </c>
      <c r="HC130" s="124">
        <f t="shared" si="82"/>
        <v>-6.4296673540584202</v>
      </c>
      <c r="HD130" s="124">
        <f t="shared" si="93"/>
        <v>-6.0299798265085238</v>
      </c>
      <c r="HE130" s="124">
        <f t="shared" si="93"/>
        <v>-5.6770372218661542</v>
      </c>
      <c r="HF130" s="124">
        <f t="shared" si="93"/>
        <v>-5.2961511713314096</v>
      </c>
      <c r="HG130" s="124">
        <f t="shared" si="87"/>
        <v>-4.8846768952702861</v>
      </c>
      <c r="HH130" s="124">
        <f t="shared" si="87"/>
        <v>-4.5714218268639986</v>
      </c>
      <c r="HI130" s="124">
        <f t="shared" si="87"/>
        <v>-9.6432746655328714E-16</v>
      </c>
    </row>
    <row r="131" spans="1:217" s="39" customFormat="1">
      <c r="A131" s="20"/>
      <c r="B131" s="184"/>
      <c r="C131" s="40">
        <v>13.65</v>
      </c>
      <c r="D131" s="41"/>
      <c r="E131" s="42">
        <v>6.3129999999999997</v>
      </c>
      <c r="F131" s="42">
        <v>6.4889999999999999</v>
      </c>
      <c r="G131" s="42">
        <v>6.7069999999999999</v>
      </c>
      <c r="H131" s="42">
        <v>6.8220000000000001</v>
      </c>
      <c r="I131" s="42">
        <v>6.9790000000000001</v>
      </c>
      <c r="J131" s="42">
        <v>7.16</v>
      </c>
      <c r="K131" s="42">
        <v>7.2510000000000003</v>
      </c>
      <c r="L131" s="42">
        <v>7.3250000000000002</v>
      </c>
      <c r="M131" s="42">
        <v>7.38</v>
      </c>
      <c r="N131" s="42">
        <v>7.468</v>
      </c>
      <c r="O131" s="43">
        <v>7.5010000000000003</v>
      </c>
      <c r="P131" s="20"/>
      <c r="Q131" s="41">
        <v>7.5010000000000003</v>
      </c>
      <c r="R131" s="42">
        <v>7.4210000000000003</v>
      </c>
      <c r="S131" s="42">
        <v>7.2229999999999999</v>
      </c>
      <c r="T131" s="42">
        <v>7.056</v>
      </c>
      <c r="U131" s="42">
        <v>6.875</v>
      </c>
      <c r="V131" s="42">
        <v>6.6870000000000003</v>
      </c>
      <c r="W131" s="42">
        <v>6.5490000000000004</v>
      </c>
      <c r="X131" s="42">
        <v>6.4119999999999999</v>
      </c>
      <c r="Y131" s="42">
        <v>6.2640000000000002</v>
      </c>
      <c r="Z131" s="42">
        <v>6.1120000000000001</v>
      </c>
      <c r="AA131" s="42">
        <v>6.008</v>
      </c>
      <c r="AB131" s="43"/>
      <c r="AD131" s="20"/>
      <c r="AE131" s="184"/>
      <c r="AF131" s="40">
        <v>13.65</v>
      </c>
      <c r="AG131" s="41"/>
      <c r="AH131" s="42">
        <v>3.19</v>
      </c>
      <c r="AI131" s="42">
        <v>3.5139999999999998</v>
      </c>
      <c r="AJ131" s="42">
        <v>4.0270000000000001</v>
      </c>
      <c r="AK131" s="42">
        <v>4.2549999999999999</v>
      </c>
      <c r="AL131" s="42">
        <v>4.6059999999999999</v>
      </c>
      <c r="AM131" s="42">
        <v>4.9809999999999999</v>
      </c>
      <c r="AN131" s="42">
        <v>5.234</v>
      </c>
      <c r="AO131" s="42">
        <v>5.319</v>
      </c>
      <c r="AP131" s="42">
        <v>5.3449999999999998</v>
      </c>
      <c r="AQ131" s="42">
        <v>5.4029999999999996</v>
      </c>
      <c r="AR131" s="43">
        <v>5.3479999999999999</v>
      </c>
      <c r="AS131" s="20"/>
      <c r="AT131" s="41">
        <v>5.3440000000000003</v>
      </c>
      <c r="AU131" s="42">
        <v>5.24</v>
      </c>
      <c r="AV131" s="42">
        <v>4.976</v>
      </c>
      <c r="AW131" s="42">
        <v>4.7149999999999999</v>
      </c>
      <c r="AX131" s="42">
        <v>4.4009999999999998</v>
      </c>
      <c r="AY131" s="42">
        <v>4.0369999999999999</v>
      </c>
      <c r="AZ131" s="42">
        <v>3.758</v>
      </c>
      <c r="BA131" s="42">
        <v>3.5249999999999999</v>
      </c>
      <c r="BB131" s="42">
        <v>3.2719999999999998</v>
      </c>
      <c r="BC131" s="42">
        <v>2.984</v>
      </c>
      <c r="BD131" s="42">
        <v>2.7480000000000002</v>
      </c>
      <c r="BE131" s="43"/>
      <c r="BH131" s="118" t="str">
        <f t="shared" si="75"/>
        <v>0</v>
      </c>
      <c r="BI131" s="118" t="str">
        <f t="shared" si="75"/>
        <v>6.313+3.19i</v>
      </c>
      <c r="BJ131" s="118" t="str">
        <f t="shared" si="75"/>
        <v>6.489+3.514i</v>
      </c>
      <c r="BK131" s="118" t="str">
        <f t="shared" si="75"/>
        <v>6.707+4.027i</v>
      </c>
      <c r="BL131" s="118" t="str">
        <f t="shared" si="75"/>
        <v>6.822+4.255i</v>
      </c>
      <c r="BM131" s="118" t="str">
        <f t="shared" si="75"/>
        <v>6.979+4.606i</v>
      </c>
      <c r="BN131" s="118" t="str">
        <f t="shared" si="94"/>
        <v>7.16+4.981i</v>
      </c>
      <c r="BO131" s="118" t="str">
        <f t="shared" si="94"/>
        <v>7.251+5.234i</v>
      </c>
      <c r="BP131" s="118" t="str">
        <f t="shared" si="94"/>
        <v>7.325+5.319i</v>
      </c>
      <c r="BQ131" s="118" t="str">
        <f t="shared" si="94"/>
        <v>7.38+5.345i</v>
      </c>
      <c r="BR131" s="118" t="str">
        <f t="shared" si="94"/>
        <v>7.468+5.403i</v>
      </c>
      <c r="BS131" s="118" t="str">
        <f t="shared" si="94"/>
        <v>7.501+5.348i</v>
      </c>
      <c r="BT131" s="118" t="str">
        <f t="shared" si="76"/>
        <v>0</v>
      </c>
      <c r="BU131" s="118" t="str">
        <f t="shared" si="76"/>
        <v>7.501+5.344i</v>
      </c>
      <c r="BV131" s="118" t="str">
        <f t="shared" si="76"/>
        <v>7.421+5.24i</v>
      </c>
      <c r="BW131" s="118" t="str">
        <f t="shared" si="76"/>
        <v>7.223+4.976i</v>
      </c>
      <c r="BX131" s="118" t="str">
        <f t="shared" si="76"/>
        <v>7.056+4.715i</v>
      </c>
      <c r="BY131" s="118" t="str">
        <f t="shared" si="76"/>
        <v>6.875+4.401i</v>
      </c>
      <c r="BZ131" s="118" t="str">
        <f t="shared" si="76"/>
        <v>6.687+4.037i</v>
      </c>
      <c r="CA131" s="118" t="str">
        <f t="shared" si="92"/>
        <v>6.549+3.758i</v>
      </c>
      <c r="CB131" s="118" t="str">
        <f t="shared" si="92"/>
        <v>6.412+3.525i</v>
      </c>
      <c r="CC131" s="118" t="str">
        <f t="shared" si="92"/>
        <v>6.264+3.272i</v>
      </c>
      <c r="CD131" s="118" t="str">
        <f t="shared" si="92"/>
        <v>6.112+2.984i</v>
      </c>
      <c r="CE131" s="118" t="str">
        <f t="shared" si="92"/>
        <v>6.008+2.748i</v>
      </c>
      <c r="CF131" s="118" t="str">
        <f t="shared" si="92"/>
        <v>0</v>
      </c>
      <c r="CG131" s="118" t="str">
        <f t="shared" si="92"/>
        <v>0</v>
      </c>
      <c r="CH131" s="39">
        <f t="shared" si="69"/>
        <v>13650000000</v>
      </c>
      <c r="CI131" s="121">
        <f t="shared" si="70"/>
        <v>1.3171058731145471</v>
      </c>
      <c r="CJ131" s="121" t="str">
        <f t="shared" si="90"/>
        <v>0</v>
      </c>
      <c r="CK131" s="121" t="str">
        <f t="shared" si="90"/>
        <v>8.31488937697214+4.2015677352354i</v>
      </c>
      <c r="CL131" s="121" t="str">
        <f t="shared" si="90"/>
        <v>8.5467000106403+4.62831003812452i</v>
      </c>
      <c r="CM131" s="121" t="str">
        <f t="shared" si="90"/>
        <v>8.83382909097927+5.30398535103228i</v>
      </c>
      <c r="CN131" s="121" t="str">
        <f t="shared" si="90"/>
        <v>8.98529626638744+5.6042854901024i</v>
      </c>
      <c r="CO131" s="121" t="str">
        <f t="shared" si="90"/>
        <v>9.19208188846642+6.0665896515656i</v>
      </c>
      <c r="CP131" s="121" t="str">
        <f t="shared" si="90"/>
        <v>9.43047805150016+6.56050435398356i</v>
      </c>
      <c r="CQ131" s="121" t="str">
        <f t="shared" si="90"/>
        <v>9.55033468595358+6.89373213988154i</v>
      </c>
      <c r="CR131" s="121" t="str">
        <f t="shared" si="90"/>
        <v>9.64780052056406+7.00568613909628i</v>
      </c>
      <c r="CS131" s="121" t="str">
        <f t="shared" si="90"/>
        <v>9.72024134358536+7.03993089179725i</v>
      </c>
      <c r="CT131" s="121" t="str">
        <f t="shared" si="90"/>
        <v>9.83614666041944+7.1163230324379i</v>
      </c>
      <c r="CU131" s="121" t="str">
        <f t="shared" si="90"/>
        <v>9.87961115423222+7.0438822094166i</v>
      </c>
      <c r="CV131" s="121" t="str">
        <f t="shared" si="90"/>
        <v>0</v>
      </c>
      <c r="CW131" s="121" t="str">
        <f t="shared" si="90"/>
        <v>9.87961115423222+7.03861378592414i</v>
      </c>
      <c r="CX131" s="121" t="str">
        <f t="shared" si="90"/>
        <v>9.77424268438305+6.90163477512023i</v>
      </c>
      <c r="CY131" s="121" t="str">
        <f t="shared" si="90"/>
        <v>9.51345572150637+6.55391882461799i</v>
      </c>
      <c r="CZ131" s="121" t="str">
        <f t="shared" si="95"/>
        <v>9.29349904069624+6.21015419173509i</v>
      </c>
      <c r="DA131" s="121" t="str">
        <f t="shared" si="95"/>
        <v>9.05510287766251+5.79658294757712i</v>
      </c>
      <c r="DB131" s="121" t="str">
        <f t="shared" si="95"/>
        <v>8.80748697351698+5.31715640976343i</v>
      </c>
      <c r="DC131" s="121" t="str">
        <f t="shared" si="95"/>
        <v>8.62572636302717+4.94968387116447i</v>
      </c>
      <c r="DD131" s="121" t="str">
        <f t="shared" si="95"/>
        <v>8.44528285841048+4.64279820272878i</v>
      </c>
      <c r="DE131" s="121" t="str">
        <f t="shared" si="77"/>
        <v>8.25035118918952+4.3095704168308i</v>
      </c>
      <c r="DF131" s="121" t="str">
        <f t="shared" si="77"/>
        <v>8.05015109647611+3.93024392537381i</v>
      </c>
      <c r="DG131" s="121" t="str">
        <f t="shared" si="77"/>
        <v>7.9131720856722+3.61940693931878i</v>
      </c>
      <c r="DH131" s="121" t="str">
        <f t="shared" si="77"/>
        <v>0</v>
      </c>
      <c r="DI131" s="121"/>
      <c r="DK131" s="39">
        <f t="shared" si="89"/>
        <v>0</v>
      </c>
      <c r="DL131" s="39">
        <f t="shared" si="89"/>
        <v>8.3148893769721397</v>
      </c>
      <c r="DM131" s="39">
        <f t="shared" si="89"/>
        <v>8.5467000106403006</v>
      </c>
      <c r="DN131" s="39">
        <f t="shared" si="89"/>
        <v>8.83382909097927</v>
      </c>
      <c r="DO131" s="39">
        <f t="shared" si="89"/>
        <v>8.9852962663874401</v>
      </c>
      <c r="DP131" s="39">
        <f t="shared" si="89"/>
        <v>9.1920818884664204</v>
      </c>
      <c r="DQ131" s="39">
        <f t="shared" si="89"/>
        <v>9.4304780515001596</v>
      </c>
      <c r="DR131" s="39">
        <f t="shared" si="89"/>
        <v>9.5503346859535796</v>
      </c>
      <c r="DS131" s="39">
        <f t="shared" si="89"/>
        <v>9.6478005205640596</v>
      </c>
      <c r="DT131" s="39">
        <f t="shared" si="89"/>
        <v>9.7202413435853607</v>
      </c>
      <c r="DU131" s="39">
        <f t="shared" si="89"/>
        <v>9.8361466604194394</v>
      </c>
      <c r="DV131" s="39">
        <f t="shared" si="89"/>
        <v>9.8796111542322205</v>
      </c>
      <c r="DW131" s="39">
        <f t="shared" ref="DK131:DZ147" si="100">IMREAL(CV131)</f>
        <v>0</v>
      </c>
      <c r="DX131" s="39">
        <f t="shared" si="100"/>
        <v>9.8796111542322205</v>
      </c>
      <c r="DY131" s="39">
        <f t="shared" si="100"/>
        <v>9.7742426843830508</v>
      </c>
      <c r="DZ131" s="39">
        <f t="shared" si="100"/>
        <v>9.5134557215063698</v>
      </c>
      <c r="EA131" s="39">
        <f t="shared" si="65"/>
        <v>9.2934990406962399</v>
      </c>
      <c r="EB131" s="39">
        <f t="shared" si="65"/>
        <v>9.0551028776625095</v>
      </c>
      <c r="EC131" s="39">
        <f t="shared" si="65"/>
        <v>8.8074869735169798</v>
      </c>
      <c r="ED131" s="39">
        <f t="shared" si="65"/>
        <v>8.6257263630271694</v>
      </c>
      <c r="EE131" s="39">
        <f t="shared" si="65"/>
        <v>8.4452828584104793</v>
      </c>
      <c r="EF131" s="39">
        <f t="shared" si="79"/>
        <v>8.2503511891895194</v>
      </c>
      <c r="EG131" s="39">
        <f t="shared" si="79"/>
        <v>8.0501510964761103</v>
      </c>
      <c r="EH131" s="39">
        <f t="shared" si="79"/>
        <v>7.9131720856722003</v>
      </c>
      <c r="EI131" s="39">
        <f t="shared" si="79"/>
        <v>0</v>
      </c>
      <c r="EK131" s="39">
        <f t="shared" si="98"/>
        <v>0</v>
      </c>
      <c r="EL131" s="39">
        <f t="shared" si="98"/>
        <v>4.2015677352354004</v>
      </c>
      <c r="EM131" s="39">
        <f t="shared" si="97"/>
        <v>4.6283100381245204</v>
      </c>
      <c r="EN131" s="39">
        <f t="shared" si="97"/>
        <v>5.3039853510322796</v>
      </c>
      <c r="EO131" s="39">
        <f t="shared" si="97"/>
        <v>5.6042854901024004</v>
      </c>
      <c r="EP131" s="39">
        <f t="shared" si="97"/>
        <v>6.0665896515656001</v>
      </c>
      <c r="EQ131" s="39">
        <f t="shared" si="97"/>
        <v>6.5605043539835597</v>
      </c>
      <c r="ER131" s="39">
        <f t="shared" si="97"/>
        <v>6.8937321398815401</v>
      </c>
      <c r="ES131" s="39">
        <f t="shared" si="97"/>
        <v>7.0056861390962801</v>
      </c>
      <c r="ET131" s="39">
        <f t="shared" si="88"/>
        <v>7.0399308917972503</v>
      </c>
      <c r="EU131" s="39">
        <f t="shared" si="88"/>
        <v>7.1163230324378999</v>
      </c>
      <c r="EV131" s="39">
        <f t="shared" si="88"/>
        <v>7.0438822094165996</v>
      </c>
      <c r="EW131" s="39">
        <f t="shared" si="88"/>
        <v>0</v>
      </c>
      <c r="EX131" s="39">
        <f t="shared" si="88"/>
        <v>7.0386137859241398</v>
      </c>
      <c r="EY131" s="39">
        <f t="shared" si="88"/>
        <v>6.9016347751202298</v>
      </c>
      <c r="EZ131" s="39">
        <f t="shared" si="88"/>
        <v>6.5539188246179902</v>
      </c>
      <c r="FA131" s="39">
        <f t="shared" si="88"/>
        <v>6.2101541917350902</v>
      </c>
      <c r="FB131" s="39">
        <f t="shared" si="88"/>
        <v>5.7965829475771198</v>
      </c>
      <c r="FC131" s="39">
        <f t="shared" si="88"/>
        <v>5.3171564097634301</v>
      </c>
      <c r="FD131" s="39">
        <f t="shared" si="88"/>
        <v>4.9496838711644697</v>
      </c>
      <c r="FE131" s="39">
        <f t="shared" si="88"/>
        <v>4.6427982027287804</v>
      </c>
      <c r="FF131" s="39">
        <f t="shared" si="80"/>
        <v>4.3095704168308</v>
      </c>
      <c r="FG131" s="39">
        <f t="shared" si="80"/>
        <v>3.93024392537381</v>
      </c>
      <c r="FH131" s="39">
        <f t="shared" si="80"/>
        <v>3.6194069393187802</v>
      </c>
      <c r="FI131" s="39">
        <f t="shared" si="80"/>
        <v>0</v>
      </c>
      <c r="FK131" s="39">
        <f t="shared" si="91"/>
        <v>0.99999999999999989</v>
      </c>
      <c r="FL131" s="39">
        <f t="shared" si="91"/>
        <v>0.55149913566449849</v>
      </c>
      <c r="FM131" s="39">
        <f t="shared" si="91"/>
        <v>0.52159491260246194</v>
      </c>
      <c r="FN131" s="39">
        <f t="shared" si="91"/>
        <v>0.47727172883510699</v>
      </c>
      <c r="FO131" s="39">
        <f t="shared" si="91"/>
        <v>0.45795224588525679</v>
      </c>
      <c r="FP131" s="39">
        <f t="shared" si="91"/>
        <v>0.42977379359155959</v>
      </c>
      <c r="FQ131" s="39">
        <f t="shared" si="91"/>
        <v>0.40105660151143185</v>
      </c>
      <c r="FR131" s="39">
        <f t="shared" si="91"/>
        <v>0.38322046409339811</v>
      </c>
      <c r="FS131" s="39">
        <f t="shared" si="91"/>
        <v>0.37668343829648854</v>
      </c>
      <c r="FT131" s="39">
        <f t="shared" si="91"/>
        <v>0.37417652979828531</v>
      </c>
      <c r="FU131" s="39">
        <f t="shared" si="91"/>
        <v>0.36920790395832553</v>
      </c>
      <c r="FV131" s="39">
        <f t="shared" si="91"/>
        <v>0.37201432091319081</v>
      </c>
      <c r="FW131" s="39">
        <f t="shared" si="91"/>
        <v>0.99999999999999989</v>
      </c>
      <c r="FX131" s="39">
        <f t="shared" si="91"/>
        <v>0.37225823951735865</v>
      </c>
      <c r="FY131" s="39">
        <f t="shared" si="91"/>
        <v>0.37999015492380517</v>
      </c>
      <c r="FZ131" s="39">
        <f t="shared" si="91"/>
        <v>0.40026019519500272</v>
      </c>
      <c r="GA131" s="39">
        <f t="shared" si="96"/>
        <v>0.42078161675842485</v>
      </c>
      <c r="GB131" s="39">
        <f t="shared" si="96"/>
        <v>0.44631116413495125</v>
      </c>
      <c r="GC131" s="39">
        <f t="shared" si="96"/>
        <v>0.47696874618614293</v>
      </c>
      <c r="GD131" s="39">
        <f t="shared" si="96"/>
        <v>0.50128413119439663</v>
      </c>
      <c r="GE131" s="39">
        <f t="shared" si="96"/>
        <v>0.52266035068494032</v>
      </c>
      <c r="GF131" s="39">
        <f t="shared" si="81"/>
        <v>0.54634188608615764</v>
      </c>
      <c r="GG131" s="39">
        <f t="shared" si="81"/>
        <v>0.57326932101128936</v>
      </c>
      <c r="GH131" s="39">
        <f t="shared" si="81"/>
        <v>0.59484893407612827</v>
      </c>
      <c r="GI131" s="39">
        <f t="shared" si="81"/>
        <v>0.99999999999999989</v>
      </c>
      <c r="GJ131" s="124">
        <f t="shared" si="72"/>
        <v>13650000000</v>
      </c>
      <c r="GK131" s="124">
        <f t="shared" si="86"/>
        <v>-9.6432746655328714E-16</v>
      </c>
      <c r="GL131" s="124">
        <f t="shared" si="86"/>
        <v>-5.1691032774017582</v>
      </c>
      <c r="GM131" s="124">
        <f t="shared" si="86"/>
        <v>-5.6533330632931564</v>
      </c>
      <c r="GN131" s="124">
        <f t="shared" si="86"/>
        <v>-6.4246858056374716</v>
      </c>
      <c r="GO131" s="124">
        <f t="shared" si="86"/>
        <v>-6.7835961355473877</v>
      </c>
      <c r="GP131" s="124">
        <f t="shared" si="86"/>
        <v>-7.3352014020924896</v>
      </c>
      <c r="GQ131" s="124">
        <f t="shared" si="86"/>
        <v>-7.9358866129639738</v>
      </c>
      <c r="GR131" s="124">
        <f t="shared" si="86"/>
        <v>-8.3310261502446235</v>
      </c>
      <c r="GS131" s="124">
        <f t="shared" si="86"/>
        <v>-8.4804694814968453</v>
      </c>
      <c r="GT131" s="124">
        <f t="shared" si="86"/>
        <v>-8.5384691415712837</v>
      </c>
      <c r="GU131" s="124">
        <f t="shared" si="86"/>
        <v>-8.6545802044532323</v>
      </c>
      <c r="GV131" s="124">
        <f t="shared" si="86"/>
        <v>-8.5888068274232605</v>
      </c>
      <c r="GW131" s="124">
        <f t="shared" si="86"/>
        <v>-9.6432746655328714E-16</v>
      </c>
      <c r="GX131" s="124">
        <f t="shared" si="86"/>
        <v>-8.5831136169921294</v>
      </c>
      <c r="GY131" s="124">
        <f t="shared" si="99"/>
        <v>-8.4045531054350295</v>
      </c>
      <c r="GZ131" s="124">
        <f t="shared" si="82"/>
        <v>-7.9531519434241709</v>
      </c>
      <c r="HA131" s="124">
        <f t="shared" si="82"/>
        <v>-7.5188648407161542</v>
      </c>
      <c r="HB131" s="124">
        <f t="shared" si="82"/>
        <v>-7.0072449895365772</v>
      </c>
      <c r="HC131" s="124">
        <f t="shared" si="82"/>
        <v>-6.4302015514237265</v>
      </c>
      <c r="HD131" s="124">
        <f t="shared" si="93"/>
        <v>-5.9983208665975019</v>
      </c>
      <c r="HE131" s="124">
        <f t="shared" si="93"/>
        <v>-5.6356088896411212</v>
      </c>
      <c r="HF131" s="124">
        <f t="shared" si="93"/>
        <v>-5.2507100479637643</v>
      </c>
      <c r="HG131" s="124">
        <f t="shared" si="87"/>
        <v>-4.8328259847407846</v>
      </c>
      <c r="HH131" s="124">
        <f t="shared" si="87"/>
        <v>-4.5118662460044634</v>
      </c>
      <c r="HI131" s="124">
        <f t="shared" si="87"/>
        <v>-9.6432746655328714E-16</v>
      </c>
    </row>
    <row r="132" spans="1:217" s="39" customFormat="1">
      <c r="A132" s="44"/>
      <c r="B132" s="184"/>
      <c r="C132" s="40">
        <v>13.7</v>
      </c>
      <c r="D132" s="41"/>
      <c r="E132" s="42">
        <v>6.3090000000000002</v>
      </c>
      <c r="F132" s="42">
        <v>6.48</v>
      </c>
      <c r="G132" s="42">
        <v>6.6909999999999998</v>
      </c>
      <c r="H132" s="42">
        <v>6.806</v>
      </c>
      <c r="I132" s="42">
        <v>6.9580000000000002</v>
      </c>
      <c r="J132" s="42">
        <v>7.1210000000000004</v>
      </c>
      <c r="K132" s="42">
        <v>7.2359999999999998</v>
      </c>
      <c r="L132" s="42">
        <v>7.3179999999999996</v>
      </c>
      <c r="M132" s="42">
        <v>7.37</v>
      </c>
      <c r="N132" s="42">
        <v>7.45</v>
      </c>
      <c r="O132" s="43">
        <v>7.4580000000000002</v>
      </c>
      <c r="P132" s="44"/>
      <c r="Q132" s="41">
        <v>7.4589999999999996</v>
      </c>
      <c r="R132" s="42">
        <v>7.3959999999999999</v>
      </c>
      <c r="S132" s="42">
        <v>7.2069999999999999</v>
      </c>
      <c r="T132" s="42">
        <v>7.0439999999999996</v>
      </c>
      <c r="U132" s="42">
        <v>6.875</v>
      </c>
      <c r="V132" s="42">
        <v>6.6639999999999997</v>
      </c>
      <c r="W132" s="42">
        <v>6.524</v>
      </c>
      <c r="X132" s="42">
        <v>6.3929999999999998</v>
      </c>
      <c r="Y132" s="42">
        <v>6.2510000000000003</v>
      </c>
      <c r="Z132" s="42">
        <v>6.1029999999999998</v>
      </c>
      <c r="AA132" s="42">
        <v>6.0039999999999996</v>
      </c>
      <c r="AB132" s="43"/>
      <c r="AD132" s="44"/>
      <c r="AE132" s="184"/>
      <c r="AF132" s="40">
        <v>13.7</v>
      </c>
      <c r="AG132" s="41"/>
      <c r="AH132" s="42">
        <v>3.2040000000000002</v>
      </c>
      <c r="AI132" s="42">
        <v>3.5179999999999998</v>
      </c>
      <c r="AJ132" s="42">
        <v>4.0309999999999997</v>
      </c>
      <c r="AK132" s="42">
        <v>4.2560000000000002</v>
      </c>
      <c r="AL132" s="42">
        <v>4.6029999999999998</v>
      </c>
      <c r="AM132" s="42">
        <v>4.9770000000000003</v>
      </c>
      <c r="AN132" s="42">
        <v>5.2110000000000003</v>
      </c>
      <c r="AO132" s="42">
        <v>5.3150000000000004</v>
      </c>
      <c r="AP132" s="42">
        <v>5.3479999999999999</v>
      </c>
      <c r="AQ132" s="42">
        <v>5.4130000000000003</v>
      </c>
      <c r="AR132" s="43">
        <v>5.3550000000000004</v>
      </c>
      <c r="AS132" s="44"/>
      <c r="AT132" s="41">
        <v>5.351</v>
      </c>
      <c r="AU132" s="42">
        <v>5.2569999999999997</v>
      </c>
      <c r="AV132" s="42">
        <v>4.9729999999999999</v>
      </c>
      <c r="AW132" s="42">
        <v>4.7130000000000001</v>
      </c>
      <c r="AX132" s="42">
        <v>4.3860000000000001</v>
      </c>
      <c r="AY132" s="42">
        <v>4.0209999999999999</v>
      </c>
      <c r="AZ132" s="42">
        <v>3.7650000000000001</v>
      </c>
      <c r="BA132" s="42">
        <v>3.5270000000000001</v>
      </c>
      <c r="BB132" s="42">
        <v>3.2770000000000001</v>
      </c>
      <c r="BC132" s="42">
        <v>2.992</v>
      </c>
      <c r="BD132" s="42">
        <v>2.7610000000000001</v>
      </c>
      <c r="BE132" s="43"/>
      <c r="BH132" s="118" t="str">
        <f t="shared" si="75"/>
        <v>0</v>
      </c>
      <c r="BI132" s="118" t="str">
        <f t="shared" si="75"/>
        <v>6.309+3.204i</v>
      </c>
      <c r="BJ132" s="118" t="str">
        <f t="shared" si="75"/>
        <v>6.48+3.518i</v>
      </c>
      <c r="BK132" s="118" t="str">
        <f t="shared" si="75"/>
        <v>6.691+4.031i</v>
      </c>
      <c r="BL132" s="118" t="str">
        <f t="shared" si="75"/>
        <v>6.806+4.256i</v>
      </c>
      <c r="BM132" s="118" t="str">
        <f t="shared" si="75"/>
        <v>6.958+4.603i</v>
      </c>
      <c r="BN132" s="118" t="str">
        <f t="shared" si="94"/>
        <v>7.121+4.977i</v>
      </c>
      <c r="BO132" s="118" t="str">
        <f t="shared" si="94"/>
        <v>7.236+5.211i</v>
      </c>
      <c r="BP132" s="118" t="str">
        <f t="shared" si="94"/>
        <v>7.318+5.315i</v>
      </c>
      <c r="BQ132" s="118" t="str">
        <f t="shared" si="94"/>
        <v>7.37+5.348i</v>
      </c>
      <c r="BR132" s="118" t="str">
        <f t="shared" si="94"/>
        <v>7.45+5.413i</v>
      </c>
      <c r="BS132" s="118" t="str">
        <f t="shared" si="94"/>
        <v>7.458+5.355i</v>
      </c>
      <c r="BT132" s="118" t="str">
        <f t="shared" si="76"/>
        <v>0</v>
      </c>
      <c r="BU132" s="118" t="str">
        <f t="shared" si="76"/>
        <v>7.459+5.351i</v>
      </c>
      <c r="BV132" s="118" t="str">
        <f t="shared" si="76"/>
        <v>7.396+5.257i</v>
      </c>
      <c r="BW132" s="118" t="str">
        <f t="shared" si="76"/>
        <v>7.207+4.973i</v>
      </c>
      <c r="BX132" s="118" t="str">
        <f t="shared" si="76"/>
        <v>7.044+4.713i</v>
      </c>
      <c r="BY132" s="118" t="str">
        <f t="shared" si="76"/>
        <v>6.875+4.386i</v>
      </c>
      <c r="BZ132" s="118" t="str">
        <f t="shared" si="76"/>
        <v>6.664+4.021i</v>
      </c>
      <c r="CA132" s="118" t="str">
        <f t="shared" si="92"/>
        <v>6.524+3.765i</v>
      </c>
      <c r="CB132" s="118" t="str">
        <f t="shared" si="92"/>
        <v>6.393+3.527i</v>
      </c>
      <c r="CC132" s="118" t="str">
        <f t="shared" si="92"/>
        <v>6.251+3.277i</v>
      </c>
      <c r="CD132" s="118" t="str">
        <f t="shared" si="92"/>
        <v>6.103+2.992i</v>
      </c>
      <c r="CE132" s="118" t="str">
        <f t="shared" si="92"/>
        <v>6.004+2.761i</v>
      </c>
      <c r="CF132" s="118" t="str">
        <f t="shared" si="92"/>
        <v>0</v>
      </c>
      <c r="CG132" s="118" t="str">
        <f t="shared" si="92"/>
        <v>0</v>
      </c>
      <c r="CH132" s="39">
        <f t="shared" si="69"/>
        <v>13700000000</v>
      </c>
      <c r="CI132" s="121">
        <f t="shared" si="70"/>
        <v>1.3122989173732533</v>
      </c>
      <c r="CJ132" s="121" t="str">
        <f t="shared" si="90"/>
        <v>0</v>
      </c>
      <c r="CK132" s="121" t="str">
        <f t="shared" si="90"/>
        <v>8.27929386970786+4.2046057312639i</v>
      </c>
      <c r="CL132" s="121" t="str">
        <f t="shared" si="90"/>
        <v>8.50369698457868+4.61666759131911i</v>
      </c>
      <c r="CM132" s="121" t="str">
        <f t="shared" si="90"/>
        <v>8.78059205614444+5.28987693593158i</v>
      </c>
      <c r="CN132" s="121" t="str">
        <f t="shared" si="90"/>
        <v>8.93150643164236+5.58514419234057i</v>
      </c>
      <c r="CO132" s="121" t="str">
        <f t="shared" si="90"/>
        <v>9.1309758670831+6.04051191666909i</v>
      </c>
      <c r="CP132" s="121" t="str">
        <f t="shared" si="90"/>
        <v>9.34488059061494+6.53131171176668i</v>
      </c>
      <c r="CQ132" s="121" t="str">
        <f t="shared" si="90"/>
        <v>9.49579496611286+6.83838965843202i</v>
      </c>
      <c r="CR132" s="121" t="str">
        <f t="shared" si="90"/>
        <v>9.60340347733747+6.97486874583884i</v>
      </c>
      <c r="CS132" s="121" t="str">
        <f t="shared" si="90"/>
        <v>9.67164302104088+7.01817461011216i</v>
      </c>
      <c r="CT132" s="121" t="str">
        <f t="shared" si="90"/>
        <v>9.77662693443074+7.10347403974142i</v>
      </c>
      <c r="CU132" s="121" t="str">
        <f t="shared" ref="CU132:DD177" si="101">IMPRODUCT(BS132, $CI132)</f>
        <v>9.78712532576972+7.02736070253377i</v>
      </c>
      <c r="CV132" s="121" t="str">
        <f t="shared" si="101"/>
        <v>0</v>
      </c>
      <c r="CW132" s="121" t="str">
        <f t="shared" si="101"/>
        <v>9.7884376246871+7.02211150686428i</v>
      </c>
      <c r="CX132" s="121" t="str">
        <f t="shared" si="101"/>
        <v>9.70576279289258+6.89875540863119i</v>
      </c>
      <c r="CY132" s="121" t="str">
        <f t="shared" si="101"/>
        <v>9.45773829750904+6.52606251609719i</v>
      </c>
      <c r="CZ132" s="121" t="str">
        <f t="shared" si="95"/>
        <v>9.2438335739772+6.18486479758014i</v>
      </c>
      <c r="DA132" s="121" t="str">
        <f t="shared" si="95"/>
        <v>9.02205505694112+5.75574305159909i</v>
      </c>
      <c r="DB132" s="121" t="str">
        <f t="shared" si="95"/>
        <v>8.74515998537536+5.27675394675785i</v>
      </c>
      <c r="DC132" s="121" t="str">
        <f t="shared" si="95"/>
        <v>8.5614381369431+4.9408054239103i</v>
      </c>
      <c r="DD132" s="121" t="str">
        <f t="shared" si="95"/>
        <v>8.38952697876721+4.62847828157546i</v>
      </c>
      <c r="DE132" s="121" t="str">
        <f t="shared" si="77"/>
        <v>8.20318053250021+4.30040355223215i</v>
      </c>
      <c r="DF132" s="121" t="str">
        <f t="shared" si="77"/>
        <v>8.00896029272896+3.92639836078077i</v>
      </c>
      <c r="DG132" s="121" t="str">
        <f t="shared" si="77"/>
        <v>7.87904269990901+3.62325731086755i</v>
      </c>
      <c r="DH132" s="121" t="str">
        <f t="shared" si="77"/>
        <v>0</v>
      </c>
      <c r="DI132" s="121"/>
      <c r="DK132" s="39">
        <f t="shared" si="100"/>
        <v>0</v>
      </c>
      <c r="DL132" s="39">
        <f t="shared" si="100"/>
        <v>8.2792938697078604</v>
      </c>
      <c r="DM132" s="39">
        <f t="shared" si="100"/>
        <v>8.5036969845786796</v>
      </c>
      <c r="DN132" s="39">
        <f t="shared" si="100"/>
        <v>8.7805920561444406</v>
      </c>
      <c r="DO132" s="39">
        <f t="shared" si="100"/>
        <v>8.9315064316423598</v>
      </c>
      <c r="DP132" s="39">
        <f t="shared" si="100"/>
        <v>9.1309758670830998</v>
      </c>
      <c r="DQ132" s="39">
        <f t="shared" si="100"/>
        <v>9.3448805906149399</v>
      </c>
      <c r="DR132" s="39">
        <f t="shared" si="100"/>
        <v>9.4957949661128591</v>
      </c>
      <c r="DS132" s="39">
        <f t="shared" si="100"/>
        <v>9.6034034773374692</v>
      </c>
      <c r="DT132" s="39">
        <f t="shared" si="100"/>
        <v>9.6716430210408806</v>
      </c>
      <c r="DU132" s="39">
        <f t="shared" si="100"/>
        <v>9.7766269344307393</v>
      </c>
      <c r="DV132" s="39">
        <f t="shared" si="100"/>
        <v>9.7871253257697202</v>
      </c>
      <c r="DW132" s="39">
        <f t="shared" si="100"/>
        <v>0</v>
      </c>
      <c r="DX132" s="39">
        <f t="shared" si="100"/>
        <v>9.7884376246871003</v>
      </c>
      <c r="DY132" s="39">
        <f t="shared" si="100"/>
        <v>9.70576279289258</v>
      </c>
      <c r="DZ132" s="39">
        <f t="shared" si="100"/>
        <v>9.4577382975090405</v>
      </c>
      <c r="EA132" s="39">
        <f t="shared" si="65"/>
        <v>9.2438335739772004</v>
      </c>
      <c r="EB132" s="39">
        <f t="shared" si="65"/>
        <v>9.0220550569411202</v>
      </c>
      <c r="EC132" s="39">
        <f t="shared" si="65"/>
        <v>8.7451599853753592</v>
      </c>
      <c r="ED132" s="39">
        <f t="shared" si="65"/>
        <v>8.5614381369430994</v>
      </c>
      <c r="EE132" s="39">
        <f t="shared" si="65"/>
        <v>8.3895269787672095</v>
      </c>
      <c r="EF132" s="39">
        <f t="shared" si="79"/>
        <v>8.2031805325002107</v>
      </c>
      <c r="EG132" s="39">
        <f t="shared" si="79"/>
        <v>8.0089602927289594</v>
      </c>
      <c r="EH132" s="39">
        <f t="shared" si="79"/>
        <v>7.87904269990901</v>
      </c>
      <c r="EI132" s="39">
        <f t="shared" si="79"/>
        <v>0</v>
      </c>
      <c r="EK132" s="39">
        <f t="shared" si="98"/>
        <v>0</v>
      </c>
      <c r="EL132" s="39">
        <f t="shared" si="98"/>
        <v>4.2046057312639</v>
      </c>
      <c r="EM132" s="39">
        <f t="shared" si="97"/>
        <v>4.6166675913191098</v>
      </c>
      <c r="EN132" s="39">
        <f t="shared" si="97"/>
        <v>5.2898769359315798</v>
      </c>
      <c r="EO132" s="39">
        <f t="shared" si="97"/>
        <v>5.5851441923405698</v>
      </c>
      <c r="EP132" s="39">
        <f t="shared" si="97"/>
        <v>6.0405119166690904</v>
      </c>
      <c r="EQ132" s="39">
        <f t="shared" si="97"/>
        <v>6.5313117117666799</v>
      </c>
      <c r="ER132" s="39">
        <f t="shared" si="97"/>
        <v>6.8383896584320203</v>
      </c>
      <c r="ES132" s="39">
        <f t="shared" si="97"/>
        <v>6.9748687458388403</v>
      </c>
      <c r="ET132" s="39">
        <f t="shared" si="88"/>
        <v>7.01817461011216</v>
      </c>
      <c r="EU132" s="39">
        <f t="shared" si="88"/>
        <v>7.1034740397414202</v>
      </c>
      <c r="EV132" s="39">
        <f t="shared" si="88"/>
        <v>7.0273607025337697</v>
      </c>
      <c r="EW132" s="39">
        <f t="shared" si="88"/>
        <v>0</v>
      </c>
      <c r="EX132" s="39">
        <f t="shared" si="88"/>
        <v>7.0221115068642801</v>
      </c>
      <c r="EY132" s="39">
        <f t="shared" si="88"/>
        <v>6.8987554086311897</v>
      </c>
      <c r="EZ132" s="39">
        <f t="shared" si="88"/>
        <v>6.5260625160971903</v>
      </c>
      <c r="FA132" s="39">
        <f t="shared" si="88"/>
        <v>6.1848647975801399</v>
      </c>
      <c r="FB132" s="39">
        <f t="shared" si="88"/>
        <v>5.7557430515990902</v>
      </c>
      <c r="FC132" s="39">
        <f t="shared" si="88"/>
        <v>5.2767539467578501</v>
      </c>
      <c r="FD132" s="39">
        <f t="shared" si="88"/>
        <v>4.9408054239102999</v>
      </c>
      <c r="FE132" s="39">
        <f t="shared" si="88"/>
        <v>4.6284782815754602</v>
      </c>
      <c r="FF132" s="39">
        <f t="shared" si="80"/>
        <v>4.30040355223215</v>
      </c>
      <c r="FG132" s="39">
        <f t="shared" si="80"/>
        <v>3.92639836078077</v>
      </c>
      <c r="FH132" s="39">
        <f t="shared" si="80"/>
        <v>3.6232573108675501</v>
      </c>
      <c r="FI132" s="39">
        <f t="shared" si="80"/>
        <v>0</v>
      </c>
      <c r="FK132" s="39">
        <f t="shared" si="91"/>
        <v>0.99999999999999989</v>
      </c>
      <c r="FL132" s="39">
        <f t="shared" si="91"/>
        <v>0.55204242904507261</v>
      </c>
      <c r="FM132" s="39">
        <f t="shared" si="91"/>
        <v>0.52309860123008256</v>
      </c>
      <c r="FN132" s="39">
        <f t="shared" si="91"/>
        <v>0.47897458666079201</v>
      </c>
      <c r="FO132" s="39">
        <f t="shared" si="91"/>
        <v>0.45987655480291495</v>
      </c>
      <c r="FP132" s="39">
        <f t="shared" si="91"/>
        <v>0.43205968627210245</v>
      </c>
      <c r="FQ132" s="39">
        <f t="shared" si="91"/>
        <v>0.40367876761118776</v>
      </c>
      <c r="FR132" s="39">
        <f t="shared" si="91"/>
        <v>0.38657690023423097</v>
      </c>
      <c r="FS132" s="39">
        <f t="shared" si="91"/>
        <v>0.37869267547041241</v>
      </c>
      <c r="FT132" s="39">
        <f t="shared" si="91"/>
        <v>0.37579932097967222</v>
      </c>
      <c r="FU132" s="39">
        <f t="shared" si="91"/>
        <v>0.37053056522085909</v>
      </c>
      <c r="FV132" s="39">
        <f t="shared" ref="FV132:GE177" si="102">(SQRT((DV132-$FK$15)^2 + EV132^2))/(SQRT(DV132+$FK$15)^2+EV132^2)</f>
        <v>0.3739300287000184</v>
      </c>
      <c r="FW132" s="39">
        <f t="shared" si="102"/>
        <v>0.99999999999999989</v>
      </c>
      <c r="FX132" s="39">
        <f t="shared" si="102"/>
        <v>0.37415817128859191</v>
      </c>
      <c r="FY132" s="39">
        <f t="shared" si="102"/>
        <v>0.38099790761127184</v>
      </c>
      <c r="FZ132" s="39">
        <f t="shared" si="102"/>
        <v>0.40240338354885485</v>
      </c>
      <c r="GA132" s="39">
        <f t="shared" si="96"/>
        <v>0.42281342315892978</v>
      </c>
      <c r="GB132" s="39">
        <f t="shared" si="96"/>
        <v>0.4490494935654375</v>
      </c>
      <c r="GC132" s="39">
        <f t="shared" si="96"/>
        <v>0.48032424029767684</v>
      </c>
      <c r="GD132" s="39">
        <f t="shared" si="96"/>
        <v>0.50295970292135583</v>
      </c>
      <c r="GE132" s="39">
        <f t="shared" si="96"/>
        <v>0.52456930228609855</v>
      </c>
      <c r="GF132" s="39">
        <f t="shared" si="81"/>
        <v>0.5478396641213209</v>
      </c>
      <c r="GG132" s="39">
        <f t="shared" si="81"/>
        <v>0.57438047251614754</v>
      </c>
      <c r="GH132" s="39">
        <f t="shared" si="81"/>
        <v>0.59538475563776905</v>
      </c>
      <c r="GI132" s="39">
        <f t="shared" si="81"/>
        <v>0.99999999999999989</v>
      </c>
      <c r="GJ132" s="124">
        <f t="shared" si="72"/>
        <v>13700000000</v>
      </c>
      <c r="GK132" s="124">
        <f t="shared" si="86"/>
        <v>-9.6432746655328714E-16</v>
      </c>
      <c r="GL132" s="124">
        <f t="shared" si="86"/>
        <v>-5.1605508370099766</v>
      </c>
      <c r="GM132" s="124">
        <f t="shared" si="86"/>
        <v>-5.6283288255598176</v>
      </c>
      <c r="GN132" s="124">
        <f t="shared" si="86"/>
        <v>-6.3937505737035458</v>
      </c>
      <c r="GO132" s="124">
        <f t="shared" si="86"/>
        <v>-6.7471746169239726</v>
      </c>
      <c r="GP132" s="124">
        <f t="shared" si="86"/>
        <v>-7.2891250809194332</v>
      </c>
      <c r="GQ132" s="124">
        <f t="shared" si="86"/>
        <v>-7.8792818535968827</v>
      </c>
      <c r="GR132" s="124">
        <f t="shared" si="86"/>
        <v>-8.2552820129021924</v>
      </c>
      <c r="GS132" s="124">
        <f t="shared" si="86"/>
        <v>-8.4342618951300867</v>
      </c>
      <c r="GT132" s="124">
        <f t="shared" si="86"/>
        <v>-8.5008801789646746</v>
      </c>
      <c r="GU132" s="124">
        <f t="shared" si="86"/>
        <v>-8.6235192214803398</v>
      </c>
      <c r="GV132" s="124">
        <f t="shared" si="86"/>
        <v>-8.5441931427536595</v>
      </c>
      <c r="GW132" s="124">
        <f t="shared" si="86"/>
        <v>-9.6432746655328714E-16</v>
      </c>
      <c r="GX132" s="124">
        <f t="shared" si="86"/>
        <v>-8.5388953144827262</v>
      </c>
      <c r="GY132" s="124">
        <f t="shared" si="99"/>
        <v>-8.3815481880820446</v>
      </c>
      <c r="GZ132" s="124">
        <f t="shared" si="82"/>
        <v>-7.9067675247275186</v>
      </c>
      <c r="HA132" s="124">
        <f t="shared" si="82"/>
        <v>-7.4770246698979488</v>
      </c>
      <c r="HB132" s="124">
        <f t="shared" si="82"/>
        <v>-6.9541157813698717</v>
      </c>
      <c r="HC132" s="124">
        <f t="shared" si="82"/>
        <v>-6.3693099094495755</v>
      </c>
      <c r="HD132" s="124">
        <f t="shared" si="93"/>
        <v>-5.9693361835714853</v>
      </c>
      <c r="HE132" s="124">
        <f t="shared" si="93"/>
        <v>-5.6039425569505008</v>
      </c>
      <c r="HF132" s="124">
        <f t="shared" si="93"/>
        <v>-5.2269305520676568</v>
      </c>
      <c r="HG132" s="124">
        <f t="shared" si="87"/>
        <v>-4.8160066685825917</v>
      </c>
      <c r="HH132" s="124">
        <f t="shared" si="87"/>
        <v>-4.5040457863674472</v>
      </c>
      <c r="HI132" s="124">
        <f t="shared" si="87"/>
        <v>-9.6432746655328714E-16</v>
      </c>
    </row>
    <row r="133" spans="1:217" s="39" customFormat="1">
      <c r="A133" s="20"/>
      <c r="B133" s="184"/>
      <c r="C133" s="40">
        <v>13.75</v>
      </c>
      <c r="D133" s="41"/>
      <c r="E133" s="42">
        <v>6.3049999999999997</v>
      </c>
      <c r="F133" s="42">
        <v>6.476</v>
      </c>
      <c r="G133" s="42">
        <v>6.6980000000000004</v>
      </c>
      <c r="H133" s="42">
        <v>6.8159999999999998</v>
      </c>
      <c r="I133" s="42">
        <v>6.9669999999999996</v>
      </c>
      <c r="J133" s="42">
        <v>7.125</v>
      </c>
      <c r="K133" s="42">
        <v>7.2290000000000001</v>
      </c>
      <c r="L133" s="42">
        <v>7.3010000000000002</v>
      </c>
      <c r="M133" s="42">
        <v>7.36</v>
      </c>
      <c r="N133" s="42">
        <v>7.4329999999999998</v>
      </c>
      <c r="O133" s="43">
        <v>7.4480000000000004</v>
      </c>
      <c r="P133" s="20"/>
      <c r="Q133" s="41">
        <v>7.4480000000000004</v>
      </c>
      <c r="R133" s="42">
        <v>7.3840000000000003</v>
      </c>
      <c r="S133" s="42">
        <v>7.1950000000000003</v>
      </c>
      <c r="T133" s="42">
        <v>7.032</v>
      </c>
      <c r="U133" s="42">
        <v>6.8570000000000002</v>
      </c>
      <c r="V133" s="42">
        <v>6.6669999999999998</v>
      </c>
      <c r="W133" s="42">
        <v>6.5309999999999997</v>
      </c>
      <c r="X133" s="42">
        <v>6.4039999999999999</v>
      </c>
      <c r="Y133" s="42">
        <v>6.258</v>
      </c>
      <c r="Z133" s="42">
        <v>6.1</v>
      </c>
      <c r="AA133" s="42">
        <v>5.9989999999999997</v>
      </c>
      <c r="AB133" s="43"/>
      <c r="AD133" s="20"/>
      <c r="AE133" s="184"/>
      <c r="AF133" s="40">
        <v>13.75</v>
      </c>
      <c r="AG133" s="41"/>
      <c r="AH133" s="42">
        <v>3.1909999999999998</v>
      </c>
      <c r="AI133" s="42">
        <v>3.504</v>
      </c>
      <c r="AJ133" s="42">
        <v>4.0060000000000002</v>
      </c>
      <c r="AK133" s="42">
        <v>4.2450000000000001</v>
      </c>
      <c r="AL133" s="42">
        <v>4.5940000000000003</v>
      </c>
      <c r="AM133" s="42">
        <v>4.97</v>
      </c>
      <c r="AN133" s="42">
        <v>5.2080000000000002</v>
      </c>
      <c r="AO133" s="42">
        <v>5.298</v>
      </c>
      <c r="AP133" s="42">
        <v>5.3319999999999999</v>
      </c>
      <c r="AQ133" s="42">
        <v>5.3940000000000001</v>
      </c>
      <c r="AR133" s="43">
        <v>5.3330000000000002</v>
      </c>
      <c r="AS133" s="20"/>
      <c r="AT133" s="41">
        <v>5.3280000000000003</v>
      </c>
      <c r="AU133" s="42">
        <v>5.2320000000000002</v>
      </c>
      <c r="AV133" s="42">
        <v>4.96</v>
      </c>
      <c r="AW133" s="42">
        <v>4.6970000000000001</v>
      </c>
      <c r="AX133" s="42">
        <v>4.3860000000000001</v>
      </c>
      <c r="AY133" s="42">
        <v>4.0149999999999997</v>
      </c>
      <c r="AZ133" s="42">
        <v>3.7589999999999999</v>
      </c>
      <c r="BA133" s="42">
        <v>3.5190000000000001</v>
      </c>
      <c r="BB133" s="42">
        <v>3.258</v>
      </c>
      <c r="BC133" s="42">
        <v>2.9790000000000001</v>
      </c>
      <c r="BD133" s="42">
        <v>2.7490000000000001</v>
      </c>
      <c r="BE133" s="43"/>
      <c r="BH133" s="118" t="str">
        <f t="shared" si="75"/>
        <v>0</v>
      </c>
      <c r="BI133" s="118" t="str">
        <f t="shared" si="75"/>
        <v>6.305+3.191i</v>
      </c>
      <c r="BJ133" s="118" t="str">
        <f t="shared" si="75"/>
        <v>6.476+3.504i</v>
      </c>
      <c r="BK133" s="118" t="str">
        <f t="shared" si="75"/>
        <v>6.698+4.006i</v>
      </c>
      <c r="BL133" s="118" t="str">
        <f t="shared" si="75"/>
        <v>6.816+4.245i</v>
      </c>
      <c r="BM133" s="118" t="str">
        <f t="shared" si="75"/>
        <v>6.967+4.594i</v>
      </c>
      <c r="BN133" s="118" t="str">
        <f t="shared" si="94"/>
        <v>7.125+4.97i</v>
      </c>
      <c r="BO133" s="118" t="str">
        <f t="shared" si="94"/>
        <v>7.229+5.208i</v>
      </c>
      <c r="BP133" s="118" t="str">
        <f t="shared" si="94"/>
        <v>7.301+5.298i</v>
      </c>
      <c r="BQ133" s="118" t="str">
        <f t="shared" si="94"/>
        <v>7.36+5.332i</v>
      </c>
      <c r="BR133" s="118" t="str">
        <f t="shared" si="94"/>
        <v>7.433+5.394i</v>
      </c>
      <c r="BS133" s="118" t="str">
        <f t="shared" si="94"/>
        <v>7.448+5.333i</v>
      </c>
      <c r="BT133" s="118" t="str">
        <f t="shared" si="76"/>
        <v>0</v>
      </c>
      <c r="BU133" s="118" t="str">
        <f t="shared" si="76"/>
        <v>7.448+5.328i</v>
      </c>
      <c r="BV133" s="118" t="str">
        <f t="shared" si="76"/>
        <v>7.384+5.232i</v>
      </c>
      <c r="BW133" s="118" t="str">
        <f t="shared" si="76"/>
        <v>7.195+4.96i</v>
      </c>
      <c r="BX133" s="118" t="str">
        <f t="shared" si="76"/>
        <v>7.032+4.697i</v>
      </c>
      <c r="BY133" s="118" t="str">
        <f t="shared" si="76"/>
        <v>6.857+4.386i</v>
      </c>
      <c r="BZ133" s="118" t="str">
        <f t="shared" ref="BZ133:CC178" si="103">COMPLEX(V133,AY133)</f>
        <v>6.667+4.015i</v>
      </c>
      <c r="CA133" s="118" t="str">
        <f t="shared" si="92"/>
        <v>6.531+3.759i</v>
      </c>
      <c r="CB133" s="118" t="str">
        <f t="shared" si="92"/>
        <v>6.404+3.519i</v>
      </c>
      <c r="CC133" s="118" t="str">
        <f t="shared" si="92"/>
        <v>6.258+3.258i</v>
      </c>
      <c r="CD133" s="118" t="str">
        <f t="shared" si="92"/>
        <v>6.1+2.979i</v>
      </c>
      <c r="CE133" s="118" t="str">
        <f t="shared" si="92"/>
        <v>5.999+2.749i</v>
      </c>
      <c r="CF133" s="118" t="str">
        <f t="shared" si="92"/>
        <v>0</v>
      </c>
      <c r="CG133" s="118" t="str">
        <f t="shared" si="92"/>
        <v>0</v>
      </c>
      <c r="CH133" s="39">
        <f t="shared" si="69"/>
        <v>13750000000</v>
      </c>
      <c r="CI133" s="121">
        <f t="shared" si="70"/>
        <v>1.3075269213100777</v>
      </c>
      <c r="CJ133" s="121" t="str">
        <f t="shared" ref="CJ133:CT156" si="104">IMPRODUCT(BH133, $CI133)</f>
        <v>0</v>
      </c>
      <c r="CK133" s="121" t="str">
        <f t="shared" si="104"/>
        <v>8.24395723886004+4.17231840590046i</v>
      </c>
      <c r="CL133" s="121" t="str">
        <f t="shared" si="104"/>
        <v>8.46754434240406+4.58157433227051i</v>
      </c>
      <c r="CM133" s="121" t="str">
        <f t="shared" si="104"/>
        <v>8.7578153189349+5.23795284676817i</v>
      </c>
      <c r="CN133" s="121" t="str">
        <f t="shared" si="104"/>
        <v>8.91210349564949+5.55045178096128i</v>
      </c>
      <c r="CO133" s="121" t="str">
        <f t="shared" si="104"/>
        <v>9.10954006076731+6.0067786764985i</v>
      </c>
      <c r="CP133" s="121" t="str">
        <f t="shared" si="104"/>
        <v>9.3161293143343+6.49840879891109i</v>
      </c>
      <c r="CQ133" s="121" t="str">
        <f t="shared" si="104"/>
        <v>9.45211211415055+6.80960020618289i</v>
      </c>
      <c r="CR133" s="121" t="str">
        <f t="shared" si="104"/>
        <v>9.54625405248488+6.92727762910079i</v>
      </c>
      <c r="CS133" s="121" t="str">
        <f t="shared" si="104"/>
        <v>9.62339814084217+6.97173354442533i</v>
      </c>
      <c r="CT133" s="121" t="str">
        <f t="shared" si="104"/>
        <v>9.71884760609781+7.05280021354656i</v>
      </c>
      <c r="CU133" s="121" t="str">
        <f t="shared" si="101"/>
        <v>9.73846050991746+6.97304107134665i</v>
      </c>
      <c r="CV133" s="121" t="str">
        <f t="shared" si="101"/>
        <v>0</v>
      </c>
      <c r="CW133" s="121" t="str">
        <f t="shared" si="101"/>
        <v>9.73846050991746+6.96650343674009i</v>
      </c>
      <c r="CX133" s="121" t="str">
        <f t="shared" si="101"/>
        <v>9.65477878695361+6.84098085229433i</v>
      </c>
      <c r="CY133" s="121" t="str">
        <f t="shared" si="101"/>
        <v>9.40765619882601+6.48533352969799i</v>
      </c>
      <c r="CZ133" s="121" t="str">
        <f t="shared" si="95"/>
        <v>9.19452931065247+6.14145394939344i</v>
      </c>
      <c r="DA133" s="121" t="str">
        <f t="shared" si="95"/>
        <v>8.9657120994232+5.734813076866i</v>
      </c>
      <c r="DB133" s="121" t="str">
        <f t="shared" si="95"/>
        <v>8.71728198437429+5.24972058905996i</v>
      </c>
      <c r="DC133" s="121" t="str">
        <f t="shared" si="95"/>
        <v>8.53945832307612+4.91499369720458i</v>
      </c>
      <c r="DD133" s="121" t="str">
        <f t="shared" si="95"/>
        <v>8.37340240406974+4.60118723609016i</v>
      </c>
      <c r="DE133" s="121" t="str">
        <f t="shared" si="77"/>
        <v>8.18250347355847+4.25992270962823i</v>
      </c>
      <c r="DF133" s="121" t="str">
        <f t="shared" si="77"/>
        <v>7.97591421999147+3.89512269858272i</v>
      </c>
      <c r="DG133" s="121" t="str">
        <f t="shared" si="77"/>
        <v>7.84385400093916+3.5943915066814i</v>
      </c>
      <c r="DH133" s="121" t="str">
        <f t="shared" si="77"/>
        <v>0</v>
      </c>
      <c r="DI133" s="121"/>
      <c r="DK133" s="39">
        <f t="shared" si="100"/>
        <v>0</v>
      </c>
      <c r="DL133" s="39">
        <f t="shared" si="100"/>
        <v>8.2439572388600393</v>
      </c>
      <c r="DM133" s="39">
        <f t="shared" si="100"/>
        <v>8.4675443424040608</v>
      </c>
      <c r="DN133" s="39">
        <f t="shared" si="100"/>
        <v>8.7578153189349006</v>
      </c>
      <c r="DO133" s="39">
        <f t="shared" si="100"/>
        <v>8.9121034956494896</v>
      </c>
      <c r="DP133" s="39">
        <f t="shared" si="100"/>
        <v>9.1095400607673103</v>
      </c>
      <c r="DQ133" s="39">
        <f t="shared" si="100"/>
        <v>9.3161293143342991</v>
      </c>
      <c r="DR133" s="39">
        <f t="shared" si="100"/>
        <v>9.45211211415055</v>
      </c>
      <c r="DS133" s="39">
        <f t="shared" si="100"/>
        <v>9.5462540524848798</v>
      </c>
      <c r="DT133" s="39">
        <f t="shared" si="100"/>
        <v>9.6233981408421698</v>
      </c>
      <c r="DU133" s="39">
        <f t="shared" si="100"/>
        <v>9.7188476060978104</v>
      </c>
      <c r="DV133" s="39">
        <f t="shared" si="100"/>
        <v>9.7384605099174593</v>
      </c>
      <c r="DW133" s="39">
        <f t="shared" si="100"/>
        <v>0</v>
      </c>
      <c r="DX133" s="39">
        <f t="shared" si="100"/>
        <v>9.7384605099174593</v>
      </c>
      <c r="DY133" s="39">
        <f t="shared" si="100"/>
        <v>9.6547787869536101</v>
      </c>
      <c r="DZ133" s="39">
        <f t="shared" si="100"/>
        <v>9.4076561988260092</v>
      </c>
      <c r="EA133" s="39">
        <f t="shared" si="65"/>
        <v>9.1945293106524701</v>
      </c>
      <c r="EB133" s="39">
        <f t="shared" si="65"/>
        <v>8.9657120994232002</v>
      </c>
      <c r="EC133" s="39">
        <f t="shared" si="65"/>
        <v>8.7172819843742904</v>
      </c>
      <c r="ED133" s="39">
        <f t="shared" si="65"/>
        <v>8.5394583230761203</v>
      </c>
      <c r="EE133" s="39">
        <f t="shared" si="65"/>
        <v>8.3734024040697399</v>
      </c>
      <c r="EF133" s="39">
        <f t="shared" si="79"/>
        <v>8.1825034735584694</v>
      </c>
      <c r="EG133" s="39">
        <f t="shared" si="79"/>
        <v>7.9759142199914699</v>
      </c>
      <c r="EH133" s="39">
        <f t="shared" si="79"/>
        <v>7.8438540009391602</v>
      </c>
      <c r="EI133" s="39">
        <f t="shared" si="79"/>
        <v>0</v>
      </c>
      <c r="EK133" s="39">
        <f t="shared" si="98"/>
        <v>0</v>
      </c>
      <c r="EL133" s="39">
        <f t="shared" si="98"/>
        <v>4.1723184059004597</v>
      </c>
      <c r="EM133" s="39">
        <f t="shared" si="97"/>
        <v>4.5815743322705096</v>
      </c>
      <c r="EN133" s="39">
        <f t="shared" si="97"/>
        <v>5.2379528467681702</v>
      </c>
      <c r="EO133" s="39">
        <f t="shared" si="97"/>
        <v>5.5504517809612803</v>
      </c>
      <c r="EP133" s="39">
        <f t="shared" si="97"/>
        <v>6.0067786764984996</v>
      </c>
      <c r="EQ133" s="39">
        <f t="shared" si="97"/>
        <v>6.4984087989110897</v>
      </c>
      <c r="ER133" s="39">
        <f t="shared" si="97"/>
        <v>6.80960020618289</v>
      </c>
      <c r="ES133" s="39">
        <f t="shared" si="97"/>
        <v>6.9272776291007903</v>
      </c>
      <c r="ET133" s="39">
        <f t="shared" si="88"/>
        <v>6.9717335444253301</v>
      </c>
      <c r="EU133" s="39">
        <f t="shared" si="88"/>
        <v>7.0528002135465604</v>
      </c>
      <c r="EV133" s="39">
        <f t="shared" si="88"/>
        <v>6.9730410713466497</v>
      </c>
      <c r="EW133" s="39">
        <f t="shared" si="88"/>
        <v>0</v>
      </c>
      <c r="EX133" s="39">
        <f t="shared" si="88"/>
        <v>6.9665034367400898</v>
      </c>
      <c r="EY133" s="39">
        <f t="shared" si="88"/>
        <v>6.8409808522943303</v>
      </c>
      <c r="EZ133" s="39">
        <f t="shared" si="88"/>
        <v>6.4853335296979902</v>
      </c>
      <c r="FA133" s="39">
        <f t="shared" si="88"/>
        <v>6.1414539493934397</v>
      </c>
      <c r="FB133" s="39">
        <f t="shared" si="88"/>
        <v>5.7348130768659997</v>
      </c>
      <c r="FC133" s="39">
        <f t="shared" si="88"/>
        <v>5.2497205890599599</v>
      </c>
      <c r="FD133" s="39">
        <f t="shared" si="88"/>
        <v>4.9149936972045802</v>
      </c>
      <c r="FE133" s="39">
        <f t="shared" si="88"/>
        <v>4.6011872360901602</v>
      </c>
      <c r="FF133" s="39">
        <f t="shared" si="80"/>
        <v>4.2599227096282304</v>
      </c>
      <c r="FG133" s="39">
        <f t="shared" si="80"/>
        <v>3.8951226985827199</v>
      </c>
      <c r="FH133" s="39">
        <f t="shared" si="80"/>
        <v>3.5943915066813998</v>
      </c>
      <c r="FI133" s="39">
        <f t="shared" si="80"/>
        <v>0</v>
      </c>
      <c r="FK133" s="39">
        <f t="shared" ref="FK133:FU156" si="105">(SQRT((DK133-$FK$15)^2 + EK133^2))/(SQRT(DK133+$FK$15)^2+EK133^2)</f>
        <v>0.99999999999999989</v>
      </c>
      <c r="FL133" s="39">
        <f t="shared" si="105"/>
        <v>0.55469606742927025</v>
      </c>
      <c r="FM133" s="39">
        <f t="shared" si="105"/>
        <v>0.52586526222001606</v>
      </c>
      <c r="FN133" s="39">
        <f t="shared" si="105"/>
        <v>0.48232467693129871</v>
      </c>
      <c r="FO133" s="39">
        <f t="shared" si="105"/>
        <v>0.46211854213418913</v>
      </c>
      <c r="FP133" s="39">
        <f t="shared" si="105"/>
        <v>0.43417267525147596</v>
      </c>
      <c r="FQ133" s="39">
        <f t="shared" si="105"/>
        <v>0.40572568051533248</v>
      </c>
      <c r="FR133" s="39">
        <f t="shared" si="105"/>
        <v>0.38853371796246694</v>
      </c>
      <c r="FS133" s="39">
        <f t="shared" si="105"/>
        <v>0.38167268051831299</v>
      </c>
      <c r="FT133" s="39">
        <f t="shared" si="105"/>
        <v>0.37858872960416051</v>
      </c>
      <c r="FU133" s="39">
        <f t="shared" si="105"/>
        <v>0.37359412855158891</v>
      </c>
      <c r="FV133" s="39">
        <f t="shared" si="102"/>
        <v>0.37707877873489987</v>
      </c>
      <c r="FW133" s="39">
        <f t="shared" si="102"/>
        <v>0.99999999999999989</v>
      </c>
      <c r="FX133" s="39">
        <f t="shared" si="102"/>
        <v>0.37738586710231514</v>
      </c>
      <c r="FY133" s="39">
        <f t="shared" si="102"/>
        <v>0.38440238252414632</v>
      </c>
      <c r="FZ133" s="39">
        <f t="shared" si="102"/>
        <v>0.40512745845394404</v>
      </c>
      <c r="GA133" s="39">
        <f t="shared" si="96"/>
        <v>0.42579918338319267</v>
      </c>
      <c r="GB133" s="39">
        <f t="shared" si="96"/>
        <v>0.4510765162263104</v>
      </c>
      <c r="GC133" s="39">
        <f t="shared" si="96"/>
        <v>0.48234457831921507</v>
      </c>
      <c r="GD133" s="39">
        <f t="shared" si="96"/>
        <v>0.50486769285958899</v>
      </c>
      <c r="GE133" s="39">
        <f t="shared" si="96"/>
        <v>0.52650041931346692</v>
      </c>
      <c r="GF133" s="39">
        <f t="shared" si="81"/>
        <v>0.5506906854696012</v>
      </c>
      <c r="GG133" s="39">
        <f t="shared" si="81"/>
        <v>0.57697101193807154</v>
      </c>
      <c r="GH133" s="39">
        <f t="shared" si="81"/>
        <v>0.59789441729208026</v>
      </c>
      <c r="GI133" s="39">
        <f t="shared" si="81"/>
        <v>0.99999999999999989</v>
      </c>
      <c r="GJ133" s="124">
        <f t="shared" si="72"/>
        <v>13750000000</v>
      </c>
      <c r="GK133" s="124">
        <f t="shared" si="86"/>
        <v>-9.6432746655328714E-16</v>
      </c>
      <c r="GL133" s="124">
        <f t="shared" si="86"/>
        <v>-5.118898261648881</v>
      </c>
      <c r="GM133" s="124">
        <f t="shared" si="86"/>
        <v>-5.5825103401271896</v>
      </c>
      <c r="GN133" s="124">
        <f t="shared" si="86"/>
        <v>-6.3332103584550259</v>
      </c>
      <c r="GO133" s="124">
        <f t="shared" si="86"/>
        <v>-6.7049321083099986</v>
      </c>
      <c r="GP133" s="124">
        <f t="shared" si="86"/>
        <v>-7.2467502487200095</v>
      </c>
      <c r="GQ133" s="124">
        <f t="shared" si="86"/>
        <v>-7.8353500528086792</v>
      </c>
      <c r="GR133" s="124">
        <f t="shared" si="86"/>
        <v>-8.2114257205498582</v>
      </c>
      <c r="GS133" s="124">
        <f t="shared" si="86"/>
        <v>-8.3661784999838371</v>
      </c>
      <c r="GT133" s="124">
        <f t="shared" si="86"/>
        <v>-8.4366463781563894</v>
      </c>
      <c r="GU133" s="124">
        <f t="shared" ref="GU133:GX178" si="106">20*LOG(FU133)</f>
        <v>-8.5519991562095043</v>
      </c>
      <c r="GV133" s="124">
        <f t="shared" si="106"/>
        <v>-8.4713581632195663</v>
      </c>
      <c r="GW133" s="124">
        <f t="shared" si="106"/>
        <v>-9.6432746655328714E-16</v>
      </c>
      <c r="GX133" s="124">
        <f t="shared" si="106"/>
        <v>-8.4642873592249188</v>
      </c>
      <c r="GY133" s="124">
        <f t="shared" si="99"/>
        <v>-8.3042785848001692</v>
      </c>
      <c r="GZ133" s="124">
        <f t="shared" si="82"/>
        <v>-7.8481664100435546</v>
      </c>
      <c r="HA133" s="124">
        <f t="shared" si="82"/>
        <v>-7.4159035161274023</v>
      </c>
      <c r="HB133" s="124">
        <f t="shared" si="82"/>
        <v>-6.9149956477513097</v>
      </c>
      <c r="HC133" s="124">
        <f t="shared" si="82"/>
        <v>-6.3328519739451652</v>
      </c>
      <c r="HD133" s="124">
        <f t="shared" si="93"/>
        <v>-5.9364483896839362</v>
      </c>
      <c r="HE133" s="124">
        <f t="shared" si="93"/>
        <v>-5.5720255719838594</v>
      </c>
      <c r="HF133" s="124">
        <f t="shared" si="93"/>
        <v>-5.1818453846058627</v>
      </c>
      <c r="HG133" s="124">
        <f t="shared" si="87"/>
        <v>-4.7769201206492271</v>
      </c>
      <c r="HH133" s="124">
        <f t="shared" si="87"/>
        <v>-4.4675100338068301</v>
      </c>
      <c r="HI133" s="124">
        <f t="shared" si="87"/>
        <v>-9.6432746655328714E-16</v>
      </c>
    </row>
    <row r="134" spans="1:217" s="39" customFormat="1">
      <c r="A134" s="20"/>
      <c r="B134" s="184"/>
      <c r="C134" s="40">
        <v>13.8</v>
      </c>
      <c r="D134" s="41"/>
      <c r="E134" s="42">
        <v>6.3049999999999997</v>
      </c>
      <c r="F134" s="42">
        <v>6.48</v>
      </c>
      <c r="G134" s="42">
        <v>6.6870000000000003</v>
      </c>
      <c r="H134" s="42">
        <v>6.8</v>
      </c>
      <c r="I134" s="42">
        <v>6.9589999999999996</v>
      </c>
      <c r="J134" s="42">
        <v>7.117</v>
      </c>
      <c r="K134" s="42">
        <v>7.2229999999999999</v>
      </c>
      <c r="L134" s="42">
        <v>7.2919999999999998</v>
      </c>
      <c r="M134" s="42">
        <v>7.3440000000000003</v>
      </c>
      <c r="N134" s="42">
        <v>7.4169999999999998</v>
      </c>
      <c r="O134" s="43">
        <v>7.431</v>
      </c>
      <c r="P134" s="20"/>
      <c r="Q134" s="41">
        <v>7.4279999999999999</v>
      </c>
      <c r="R134" s="42">
        <v>7.3650000000000002</v>
      </c>
      <c r="S134" s="42">
        <v>7.18</v>
      </c>
      <c r="T134" s="42">
        <v>7.0220000000000002</v>
      </c>
      <c r="U134" s="42">
        <v>6.851</v>
      </c>
      <c r="V134" s="42">
        <v>6.6550000000000002</v>
      </c>
      <c r="W134" s="42">
        <v>6.5250000000000004</v>
      </c>
      <c r="X134" s="42">
        <v>6.39</v>
      </c>
      <c r="Y134" s="42">
        <v>6.25</v>
      </c>
      <c r="Z134" s="42">
        <v>6.1</v>
      </c>
      <c r="AA134" s="42">
        <v>6.0030000000000001</v>
      </c>
      <c r="AB134" s="43"/>
      <c r="AD134" s="20"/>
      <c r="AE134" s="184"/>
      <c r="AF134" s="40">
        <v>13.8</v>
      </c>
      <c r="AG134" s="41"/>
      <c r="AH134" s="42">
        <v>3.1869999999999998</v>
      </c>
      <c r="AI134" s="42">
        <v>3.504</v>
      </c>
      <c r="AJ134" s="42">
        <v>4.01</v>
      </c>
      <c r="AK134" s="42">
        <v>4.2329999999999997</v>
      </c>
      <c r="AL134" s="42">
        <v>4.5869999999999997</v>
      </c>
      <c r="AM134" s="42">
        <v>4.9640000000000004</v>
      </c>
      <c r="AN134" s="42">
        <v>5.2089999999999996</v>
      </c>
      <c r="AO134" s="42">
        <v>5.2930000000000001</v>
      </c>
      <c r="AP134" s="42">
        <v>5.3209999999999997</v>
      </c>
      <c r="AQ134" s="42">
        <v>5.3869999999999996</v>
      </c>
      <c r="AR134" s="43">
        <v>5.3319999999999999</v>
      </c>
      <c r="AS134" s="20"/>
      <c r="AT134" s="41">
        <v>5.3259999999999996</v>
      </c>
      <c r="AU134" s="42">
        <v>5.2249999999999996</v>
      </c>
      <c r="AV134" s="42">
        <v>4.9530000000000003</v>
      </c>
      <c r="AW134" s="42">
        <v>4.6870000000000003</v>
      </c>
      <c r="AX134" s="42">
        <v>4.375</v>
      </c>
      <c r="AY134" s="42">
        <v>4.0119999999999996</v>
      </c>
      <c r="AZ134" s="42">
        <v>3.7530000000000001</v>
      </c>
      <c r="BA134" s="42">
        <v>3.508</v>
      </c>
      <c r="BB134" s="42">
        <v>3.266</v>
      </c>
      <c r="BC134" s="42">
        <v>2.98</v>
      </c>
      <c r="BD134" s="42">
        <v>2.7490000000000001</v>
      </c>
      <c r="BE134" s="43"/>
      <c r="BH134" s="118" t="str">
        <f t="shared" si="75"/>
        <v>0</v>
      </c>
      <c r="BI134" s="118" t="str">
        <f t="shared" si="75"/>
        <v>6.305+3.187i</v>
      </c>
      <c r="BJ134" s="118" t="str">
        <f t="shared" si="75"/>
        <v>6.48+3.504i</v>
      </c>
      <c r="BK134" s="118" t="str">
        <f t="shared" si="75"/>
        <v>6.687+4.01i</v>
      </c>
      <c r="BL134" s="118" t="str">
        <f t="shared" si="75"/>
        <v>6.8+4.233i</v>
      </c>
      <c r="BM134" s="118" t="str">
        <f t="shared" si="75"/>
        <v>6.959+4.587i</v>
      </c>
      <c r="BN134" s="118" t="str">
        <f t="shared" si="94"/>
        <v>7.117+4.964i</v>
      </c>
      <c r="BO134" s="118" t="str">
        <f t="shared" si="94"/>
        <v>7.223+5.209i</v>
      </c>
      <c r="BP134" s="118" t="str">
        <f t="shared" si="94"/>
        <v>7.292+5.293i</v>
      </c>
      <c r="BQ134" s="118" t="str">
        <f t="shared" si="94"/>
        <v>7.344+5.321i</v>
      </c>
      <c r="BR134" s="118" t="str">
        <f t="shared" si="94"/>
        <v>7.417+5.387i</v>
      </c>
      <c r="BS134" s="118" t="str">
        <f t="shared" si="94"/>
        <v>7.431+5.332i</v>
      </c>
      <c r="BT134" s="118" t="str">
        <f t="shared" si="94"/>
        <v>0</v>
      </c>
      <c r="BU134" s="118" t="str">
        <f t="shared" si="94"/>
        <v>7.428+5.326i</v>
      </c>
      <c r="BV134" s="118" t="str">
        <f t="shared" si="94"/>
        <v>7.365+5.225i</v>
      </c>
      <c r="BW134" s="118" t="str">
        <f t="shared" si="94"/>
        <v>7.18+4.953i</v>
      </c>
      <c r="BX134" s="118" t="str">
        <f t="shared" si="94"/>
        <v>7.022+4.687i</v>
      </c>
      <c r="BY134" s="118" t="str">
        <f t="shared" si="94"/>
        <v>6.851+4.375i</v>
      </c>
      <c r="BZ134" s="118" t="str">
        <f t="shared" si="103"/>
        <v>6.655+4.012i</v>
      </c>
      <c r="CA134" s="118" t="str">
        <f t="shared" si="92"/>
        <v>6.525+3.753i</v>
      </c>
      <c r="CB134" s="118" t="str">
        <f t="shared" si="92"/>
        <v>6.39+3.508i</v>
      </c>
      <c r="CC134" s="118" t="str">
        <f t="shared" si="92"/>
        <v>6.25+3.266i</v>
      </c>
      <c r="CD134" s="118" t="str">
        <f t="shared" si="92"/>
        <v>6.1+2.98i</v>
      </c>
      <c r="CE134" s="118" t="str">
        <f t="shared" si="92"/>
        <v>6.003+2.749i</v>
      </c>
      <c r="CF134" s="118" t="str">
        <f t="shared" si="92"/>
        <v>0</v>
      </c>
      <c r="CG134" s="118" t="str">
        <f t="shared" si="92"/>
        <v>0</v>
      </c>
      <c r="CH134" s="39">
        <f t="shared" si="69"/>
        <v>13800000000</v>
      </c>
      <c r="CI134" s="121">
        <f t="shared" si="70"/>
        <v>1.3027895049285196</v>
      </c>
      <c r="CJ134" s="121" t="str">
        <f t="shared" si="104"/>
        <v>0</v>
      </c>
      <c r="CK134" s="121" t="str">
        <f t="shared" si="104"/>
        <v>8.21408782857432+4.15199015220719i</v>
      </c>
      <c r="CL134" s="121" t="str">
        <f t="shared" si="104"/>
        <v>8.44207599193681+4.56497442526953i</v>
      </c>
      <c r="CM134" s="121" t="str">
        <f t="shared" si="104"/>
        <v>8.71175341945701+5.22418591476336i</v>
      </c>
      <c r="CN134" s="121" t="str">
        <f t="shared" si="104"/>
        <v>8.85896863351393+5.51470797436242i</v>
      </c>
      <c r="CO134" s="121" t="str">
        <f t="shared" si="104"/>
        <v>9.06611216479757+5.97589545910712i</v>
      </c>
      <c r="CP134" s="121" t="str">
        <f t="shared" si="104"/>
        <v>9.27195290657627+6.46704710246517i</v>
      </c>
      <c r="CQ134" s="121" t="str">
        <f t="shared" si="104"/>
        <v>9.4100485940987+6.78623053117266i</v>
      </c>
      <c r="CR134" s="121" t="str">
        <f t="shared" si="104"/>
        <v>9.49994106993877+6.89566484958665i</v>
      </c>
      <c r="CS134" s="121" t="str">
        <f t="shared" si="104"/>
        <v>9.56768612419505+6.93214295572465i</v>
      </c>
      <c r="CT134" s="121" t="str">
        <f t="shared" si="104"/>
        <v>9.66278975805483+7.01812706304993i</v>
      </c>
      <c r="CU134" s="121" t="str">
        <f t="shared" si="101"/>
        <v>9.68102881112383+6.94647364027887i</v>
      </c>
      <c r="CV134" s="121" t="str">
        <f t="shared" si="101"/>
        <v>0</v>
      </c>
      <c r="CW134" s="121" t="str">
        <f t="shared" si="101"/>
        <v>9.67712044260904+6.93865690324929i</v>
      </c>
      <c r="CX134" s="121" t="str">
        <f t="shared" si="101"/>
        <v>9.59504470379855+6.80707516325151i</v>
      </c>
      <c r="CY134" s="121" t="str">
        <f t="shared" si="101"/>
        <v>9.35402864538677+6.45271641791096i</v>
      </c>
      <c r="CZ134" s="121" t="str">
        <f t="shared" si="95"/>
        <v>9.14818790360806+6.10617440959997i</v>
      </c>
      <c r="DA134" s="121" t="str">
        <f t="shared" si="95"/>
        <v>8.92541089826529+5.69970408406227i</v>
      </c>
      <c r="DB134" s="121" t="str">
        <f t="shared" si="95"/>
        <v>8.6700641552993+5.22679149377322i</v>
      </c>
      <c r="DC134" s="121" t="str">
        <f t="shared" si="95"/>
        <v>8.50070151965859+4.88936901199673i</v>
      </c>
      <c r="DD134" s="121" t="str">
        <f t="shared" si="95"/>
        <v>8.32482493649324+4.57018558328925i</v>
      </c>
      <c r="DE134" s="121" t="str">
        <f t="shared" si="77"/>
        <v>8.14243440580325+4.25491052309655i</v>
      </c>
      <c r="DF134" s="121" t="str">
        <f t="shared" si="77"/>
        <v>7.94701598006397+3.88231272468699i</v>
      </c>
      <c r="DG134" s="121" t="str">
        <f t="shared" si="77"/>
        <v>7.8206453980859+3.5813683490485i</v>
      </c>
      <c r="DH134" s="121" t="str">
        <f t="shared" si="77"/>
        <v>0</v>
      </c>
      <c r="DI134" s="121"/>
      <c r="DK134" s="39">
        <f t="shared" si="100"/>
        <v>0</v>
      </c>
      <c r="DL134" s="39">
        <f t="shared" si="100"/>
        <v>8.2140878285743195</v>
      </c>
      <c r="DM134" s="39">
        <f t="shared" si="100"/>
        <v>8.4420759919368091</v>
      </c>
      <c r="DN134" s="39">
        <f t="shared" si="100"/>
        <v>8.7117534194570094</v>
      </c>
      <c r="DO134" s="39">
        <f t="shared" si="100"/>
        <v>8.8589686335139302</v>
      </c>
      <c r="DP134" s="39">
        <f t="shared" si="100"/>
        <v>9.0661121647975698</v>
      </c>
      <c r="DQ134" s="39">
        <f t="shared" si="100"/>
        <v>9.2719529065762707</v>
      </c>
      <c r="DR134" s="39">
        <f t="shared" si="100"/>
        <v>9.4100485940987006</v>
      </c>
      <c r="DS134" s="39">
        <f t="shared" si="100"/>
        <v>9.4999410699387692</v>
      </c>
      <c r="DT134" s="39">
        <f t="shared" si="100"/>
        <v>9.5676861241950508</v>
      </c>
      <c r="DU134" s="39">
        <f t="shared" si="100"/>
        <v>9.6627897580548296</v>
      </c>
      <c r="DV134" s="39">
        <f t="shared" si="100"/>
        <v>9.6810288111238307</v>
      </c>
      <c r="DW134" s="39">
        <f t="shared" si="100"/>
        <v>0</v>
      </c>
      <c r="DX134" s="39">
        <f t="shared" si="100"/>
        <v>9.6771204426090396</v>
      </c>
      <c r="DY134" s="39">
        <f t="shared" si="100"/>
        <v>9.5950447037985498</v>
      </c>
      <c r="DZ134" s="39">
        <f t="shared" si="100"/>
        <v>9.3540286453867694</v>
      </c>
      <c r="EA134" s="39">
        <f t="shared" si="65"/>
        <v>9.1481879036080596</v>
      </c>
      <c r="EB134" s="39">
        <f t="shared" si="65"/>
        <v>8.9254108982652909</v>
      </c>
      <c r="EC134" s="39">
        <f t="shared" si="65"/>
        <v>8.6700641552993005</v>
      </c>
      <c r="ED134" s="39">
        <f t="shared" si="65"/>
        <v>8.5007015196585893</v>
      </c>
      <c r="EE134" s="39">
        <f t="shared" si="65"/>
        <v>8.3248249364932398</v>
      </c>
      <c r="EF134" s="39">
        <f t="shared" si="79"/>
        <v>8.1424344058032503</v>
      </c>
      <c r="EG134" s="39">
        <f t="shared" si="79"/>
        <v>7.9470159800639699</v>
      </c>
      <c r="EH134" s="39">
        <f t="shared" si="79"/>
        <v>7.8206453980859001</v>
      </c>
      <c r="EI134" s="39">
        <f t="shared" si="79"/>
        <v>0</v>
      </c>
      <c r="EK134" s="39">
        <f t="shared" si="98"/>
        <v>0</v>
      </c>
      <c r="EL134" s="39">
        <f t="shared" si="98"/>
        <v>4.1519901522071896</v>
      </c>
      <c r="EM134" s="39">
        <f t="shared" si="97"/>
        <v>4.5649744252695301</v>
      </c>
      <c r="EN134" s="39">
        <f t="shared" si="97"/>
        <v>5.2241859147633596</v>
      </c>
      <c r="EO134" s="39">
        <f t="shared" si="97"/>
        <v>5.5147079743624197</v>
      </c>
      <c r="EP134" s="39">
        <f t="shared" si="97"/>
        <v>5.9758954591071198</v>
      </c>
      <c r="EQ134" s="39">
        <f t="shared" si="97"/>
        <v>6.4670471024651697</v>
      </c>
      <c r="ER134" s="39">
        <f t="shared" si="97"/>
        <v>6.7862305311726603</v>
      </c>
      <c r="ES134" s="39">
        <f t="shared" si="97"/>
        <v>6.8956648495866499</v>
      </c>
      <c r="ET134" s="39">
        <f t="shared" si="88"/>
        <v>6.9321429557246503</v>
      </c>
      <c r="EU134" s="39">
        <f t="shared" si="88"/>
        <v>7.0181270630499304</v>
      </c>
      <c r="EV134" s="39">
        <f t="shared" si="88"/>
        <v>6.94647364027887</v>
      </c>
      <c r="EW134" s="39">
        <f t="shared" si="88"/>
        <v>0</v>
      </c>
      <c r="EX134" s="39">
        <f t="shared" si="88"/>
        <v>6.9386569032492904</v>
      </c>
      <c r="EY134" s="39">
        <f t="shared" si="88"/>
        <v>6.8070751632515103</v>
      </c>
      <c r="EZ134" s="39">
        <f t="shared" si="88"/>
        <v>6.4527164179109597</v>
      </c>
      <c r="FA134" s="39">
        <f t="shared" si="88"/>
        <v>6.1061744095999702</v>
      </c>
      <c r="FB134" s="39">
        <f t="shared" si="88"/>
        <v>5.6997040840622697</v>
      </c>
      <c r="FC134" s="39">
        <f t="shared" si="88"/>
        <v>5.2267914937732201</v>
      </c>
      <c r="FD134" s="39">
        <f t="shared" si="88"/>
        <v>4.8893690119967301</v>
      </c>
      <c r="FE134" s="39">
        <f t="shared" si="88"/>
        <v>4.5701855832892502</v>
      </c>
      <c r="FF134" s="39">
        <f t="shared" si="80"/>
        <v>4.2549105230965498</v>
      </c>
      <c r="FG134" s="39">
        <f t="shared" si="80"/>
        <v>3.8823127246869902</v>
      </c>
      <c r="FH134" s="39">
        <f t="shared" si="80"/>
        <v>3.5813683490485002</v>
      </c>
      <c r="FI134" s="39">
        <f t="shared" si="80"/>
        <v>0</v>
      </c>
      <c r="FK134" s="39">
        <f t="shared" si="105"/>
        <v>0.99999999999999989</v>
      </c>
      <c r="FL134" s="39">
        <f t="shared" si="105"/>
        <v>0.55652687360244335</v>
      </c>
      <c r="FM134" s="39">
        <f t="shared" si="105"/>
        <v>0.52733768329605257</v>
      </c>
      <c r="FN134" s="39">
        <f t="shared" si="105"/>
        <v>0.48390195034797867</v>
      </c>
      <c r="FO134" s="39">
        <f t="shared" si="105"/>
        <v>0.46497748760843866</v>
      </c>
      <c r="FP134" s="39">
        <f t="shared" si="105"/>
        <v>0.43647302574821306</v>
      </c>
      <c r="FQ134" s="39">
        <f t="shared" si="105"/>
        <v>0.40791761983927682</v>
      </c>
      <c r="FR134" s="39">
        <f t="shared" si="105"/>
        <v>0.39021596738284425</v>
      </c>
      <c r="FS134" s="39">
        <f t="shared" si="105"/>
        <v>0.38377255355583301</v>
      </c>
      <c r="FT134" s="39">
        <f t="shared" si="105"/>
        <v>0.38116889081011734</v>
      </c>
      <c r="FU134" s="39">
        <f t="shared" si="105"/>
        <v>0.3759121767809333</v>
      </c>
      <c r="FV134" s="39">
        <f t="shared" si="102"/>
        <v>0.37905380410063766</v>
      </c>
      <c r="FW134" s="39">
        <f t="shared" si="102"/>
        <v>0.99999999999999989</v>
      </c>
      <c r="FX134" s="39">
        <f t="shared" si="102"/>
        <v>0.37947253024690802</v>
      </c>
      <c r="FY134" s="39">
        <f t="shared" si="102"/>
        <v>0.38680102308760211</v>
      </c>
      <c r="FZ134" s="39">
        <f t="shared" si="102"/>
        <v>0.40750904982917463</v>
      </c>
      <c r="GA134" s="39">
        <f t="shared" si="96"/>
        <v>0.42833265626267597</v>
      </c>
      <c r="GB134" s="39">
        <f t="shared" si="96"/>
        <v>0.45364006271560214</v>
      </c>
      <c r="GC134" s="39">
        <f t="shared" si="96"/>
        <v>0.48446810279245633</v>
      </c>
      <c r="GD134" s="39">
        <f t="shared" si="96"/>
        <v>0.50707489799070982</v>
      </c>
      <c r="GE134" s="39">
        <f t="shared" si="96"/>
        <v>0.52927991355215243</v>
      </c>
      <c r="GF134" s="39">
        <f t="shared" si="81"/>
        <v>0.55180448821704364</v>
      </c>
      <c r="GG134" s="39">
        <f t="shared" si="81"/>
        <v>0.57836450249633731</v>
      </c>
      <c r="GH134" s="39">
        <f t="shared" si="81"/>
        <v>0.59919342936629783</v>
      </c>
      <c r="GI134" s="39">
        <f t="shared" si="81"/>
        <v>0.99999999999999989</v>
      </c>
      <c r="GJ134" s="124">
        <f t="shared" si="72"/>
        <v>13800000000</v>
      </c>
      <c r="GK134" s="124">
        <f t="shared" ref="GK134:GT159" si="107">20*LOG(FK134)</f>
        <v>-9.6432746655328714E-16</v>
      </c>
      <c r="GL134" s="124">
        <f t="shared" si="107"/>
        <v>-5.0902771917082204</v>
      </c>
      <c r="GM134" s="124">
        <f t="shared" si="107"/>
        <v>-5.5582238617158346</v>
      </c>
      <c r="GN134" s="124">
        <f t="shared" si="107"/>
        <v>-6.3048525496168173</v>
      </c>
      <c r="GO134" s="124">
        <f t="shared" si="107"/>
        <v>-6.6513614688292204</v>
      </c>
      <c r="GP134" s="124">
        <f t="shared" si="107"/>
        <v>-7.2008518149156</v>
      </c>
      <c r="GQ134" s="124">
        <f t="shared" si="107"/>
        <v>-7.788550702008159</v>
      </c>
      <c r="GR134" s="124">
        <f t="shared" si="107"/>
        <v>-8.1738992706199056</v>
      </c>
      <c r="GS134" s="124">
        <f t="shared" si="107"/>
        <v>-8.3185217626976478</v>
      </c>
      <c r="GT134" s="124">
        <f t="shared" si="107"/>
        <v>-8.377651032700502</v>
      </c>
      <c r="GU134" s="124">
        <f t="shared" si="106"/>
        <v>-8.4982721224295421</v>
      </c>
      <c r="GV134" s="124">
        <f t="shared" si="106"/>
        <v>-8.4259828103719752</v>
      </c>
      <c r="GW134" s="124">
        <f t="shared" si="106"/>
        <v>-9.6432746655328714E-16</v>
      </c>
      <c r="GX134" s="124">
        <f t="shared" si="106"/>
        <v>-8.4163931381356303</v>
      </c>
      <c r="GY134" s="124">
        <f t="shared" si="99"/>
        <v>-8.2502477175970323</v>
      </c>
      <c r="GZ134" s="124">
        <f t="shared" si="82"/>
        <v>-7.7972548429104682</v>
      </c>
      <c r="HA134" s="124">
        <f t="shared" si="82"/>
        <v>-7.3643762709278882</v>
      </c>
      <c r="HB134" s="124">
        <f t="shared" si="82"/>
        <v>-6.8657719637842085</v>
      </c>
      <c r="HC134" s="124">
        <f t="shared" si="82"/>
        <v>-6.2946962293229527</v>
      </c>
      <c r="HD134" s="124">
        <f t="shared" si="93"/>
        <v>-5.8985577608015785</v>
      </c>
      <c r="HE134" s="124">
        <f t="shared" si="93"/>
        <v>-5.5262917479467397</v>
      </c>
      <c r="HF134" s="124">
        <f t="shared" si="93"/>
        <v>-5.164295428352017</v>
      </c>
      <c r="HG134" s="124">
        <f t="shared" si="87"/>
        <v>-4.7559674001296859</v>
      </c>
      <c r="HH134" s="124">
        <f t="shared" si="87"/>
        <v>-4.448659153354888</v>
      </c>
      <c r="HI134" s="124">
        <f t="shared" si="87"/>
        <v>-9.6432746655328714E-16</v>
      </c>
    </row>
    <row r="135" spans="1:217" s="39" customFormat="1">
      <c r="A135" s="20"/>
      <c r="B135" s="184"/>
      <c r="C135" s="40">
        <v>13.85</v>
      </c>
      <c r="D135" s="41"/>
      <c r="E135" s="42">
        <v>6.2939999999999996</v>
      </c>
      <c r="F135" s="42">
        <v>6.4660000000000002</v>
      </c>
      <c r="G135" s="42">
        <v>6.6760000000000002</v>
      </c>
      <c r="H135" s="42">
        <v>6.7910000000000004</v>
      </c>
      <c r="I135" s="42">
        <v>6.9470000000000001</v>
      </c>
      <c r="J135" s="42">
        <v>7.11</v>
      </c>
      <c r="K135" s="42">
        <v>7.2110000000000003</v>
      </c>
      <c r="L135" s="42">
        <v>7.2779999999999996</v>
      </c>
      <c r="M135" s="42">
        <v>7.33</v>
      </c>
      <c r="N135" s="42">
        <v>7.4119999999999999</v>
      </c>
      <c r="O135" s="43">
        <v>7.4279999999999999</v>
      </c>
      <c r="P135" s="20"/>
      <c r="Q135" s="41">
        <v>7.4279999999999999</v>
      </c>
      <c r="R135" s="42">
        <v>7.3620000000000001</v>
      </c>
      <c r="S135" s="42">
        <v>7.1669999999999998</v>
      </c>
      <c r="T135" s="42">
        <v>7.0119999999999996</v>
      </c>
      <c r="U135" s="42">
        <v>6.8369999999999997</v>
      </c>
      <c r="V135" s="42">
        <v>6.649</v>
      </c>
      <c r="W135" s="42">
        <v>6.5140000000000002</v>
      </c>
      <c r="X135" s="42">
        <v>6.3819999999999997</v>
      </c>
      <c r="Y135" s="42">
        <v>6.2359999999999998</v>
      </c>
      <c r="Z135" s="42">
        <v>6.0860000000000003</v>
      </c>
      <c r="AA135" s="42">
        <v>5.9880000000000004</v>
      </c>
      <c r="AB135" s="43"/>
      <c r="AD135" s="20"/>
      <c r="AE135" s="184"/>
      <c r="AF135" s="40">
        <v>13.85</v>
      </c>
      <c r="AG135" s="41"/>
      <c r="AH135" s="42">
        <v>3.18</v>
      </c>
      <c r="AI135" s="42">
        <v>3.4950000000000001</v>
      </c>
      <c r="AJ135" s="42">
        <v>4.0019999999999998</v>
      </c>
      <c r="AK135" s="42">
        <v>4.2290000000000001</v>
      </c>
      <c r="AL135" s="42">
        <v>4.5780000000000003</v>
      </c>
      <c r="AM135" s="42">
        <v>4.944</v>
      </c>
      <c r="AN135" s="42">
        <v>5.1909999999999998</v>
      </c>
      <c r="AO135" s="42">
        <v>5.2830000000000004</v>
      </c>
      <c r="AP135" s="42">
        <v>5.3090000000000002</v>
      </c>
      <c r="AQ135" s="42">
        <v>5.3710000000000004</v>
      </c>
      <c r="AR135" s="43">
        <v>5.3159999999999998</v>
      </c>
      <c r="AS135" s="20"/>
      <c r="AT135" s="41">
        <v>5.3109999999999999</v>
      </c>
      <c r="AU135" s="42">
        <v>5.2119999999999997</v>
      </c>
      <c r="AV135" s="42">
        <v>4.9409999999999998</v>
      </c>
      <c r="AW135" s="42">
        <v>4.6790000000000003</v>
      </c>
      <c r="AX135" s="42">
        <v>4.3659999999999997</v>
      </c>
      <c r="AY135" s="42">
        <v>4.0019999999999998</v>
      </c>
      <c r="AZ135" s="42">
        <v>3.7389999999999999</v>
      </c>
      <c r="BA135" s="42">
        <v>3.5059999999999998</v>
      </c>
      <c r="BB135" s="42">
        <v>3.2549999999999999</v>
      </c>
      <c r="BC135" s="42">
        <v>2.9750000000000001</v>
      </c>
      <c r="BD135" s="42">
        <v>2.7440000000000002</v>
      </c>
      <c r="BE135" s="43"/>
      <c r="BH135" s="118" t="str">
        <f t="shared" si="75"/>
        <v>0</v>
      </c>
      <c r="BI135" s="118" t="str">
        <f t="shared" si="75"/>
        <v>6.294+3.18i</v>
      </c>
      <c r="BJ135" s="118" t="str">
        <f t="shared" si="75"/>
        <v>6.466+3.495i</v>
      </c>
      <c r="BK135" s="118" t="str">
        <f t="shared" si="75"/>
        <v>6.676+4.002i</v>
      </c>
      <c r="BL135" s="118" t="str">
        <f t="shared" si="75"/>
        <v>6.791+4.229i</v>
      </c>
      <c r="BM135" s="118" t="str">
        <f t="shared" si="75"/>
        <v>6.947+4.578i</v>
      </c>
      <c r="BN135" s="118" t="str">
        <f t="shared" si="94"/>
        <v>7.11+4.944i</v>
      </c>
      <c r="BO135" s="118" t="str">
        <f t="shared" si="94"/>
        <v>7.211+5.191i</v>
      </c>
      <c r="BP135" s="118" t="str">
        <f t="shared" si="94"/>
        <v>7.278+5.283i</v>
      </c>
      <c r="BQ135" s="118" t="str">
        <f t="shared" si="94"/>
        <v>7.33+5.309i</v>
      </c>
      <c r="BR135" s="118" t="str">
        <f t="shared" si="94"/>
        <v>7.412+5.371i</v>
      </c>
      <c r="BS135" s="118" t="str">
        <f t="shared" si="94"/>
        <v>7.428+5.316i</v>
      </c>
      <c r="BT135" s="118" t="str">
        <f t="shared" si="94"/>
        <v>0</v>
      </c>
      <c r="BU135" s="118" t="str">
        <f t="shared" si="94"/>
        <v>7.428+5.311i</v>
      </c>
      <c r="BV135" s="118" t="str">
        <f t="shared" si="94"/>
        <v>7.362+5.212i</v>
      </c>
      <c r="BW135" s="118" t="str">
        <f t="shared" si="94"/>
        <v>7.167+4.941i</v>
      </c>
      <c r="BX135" s="118" t="str">
        <f t="shared" si="94"/>
        <v>7.012+4.679i</v>
      </c>
      <c r="BY135" s="118" t="str">
        <f t="shared" si="94"/>
        <v>6.837+4.366i</v>
      </c>
      <c r="BZ135" s="118" t="str">
        <f t="shared" si="103"/>
        <v>6.649+4.002i</v>
      </c>
      <c r="CA135" s="118" t="str">
        <f t="shared" si="92"/>
        <v>6.514+3.739i</v>
      </c>
      <c r="CB135" s="118" t="str">
        <f t="shared" si="92"/>
        <v>6.382+3.506i</v>
      </c>
      <c r="CC135" s="118" t="str">
        <f t="shared" si="92"/>
        <v>6.236+3.255i</v>
      </c>
      <c r="CD135" s="118" t="str">
        <f t="shared" si="92"/>
        <v>6.086+2.975i</v>
      </c>
      <c r="CE135" s="118" t="str">
        <f t="shared" si="92"/>
        <v>5.988+2.744i</v>
      </c>
      <c r="CF135" s="118" t="str">
        <f t="shared" si="92"/>
        <v>0</v>
      </c>
      <c r="CG135" s="118" t="str">
        <f t="shared" si="92"/>
        <v>0</v>
      </c>
      <c r="CH135" s="39">
        <f t="shared" si="69"/>
        <v>13850000000</v>
      </c>
      <c r="CI135" s="121">
        <f t="shared" si="70"/>
        <v>1.2980862937193913</v>
      </c>
      <c r="CJ135" s="121" t="str">
        <f t="shared" si="104"/>
        <v>0</v>
      </c>
      <c r="CK135" s="121" t="str">
        <f t="shared" si="104"/>
        <v>8.17015513266985+4.12791441402766i</v>
      </c>
      <c r="CL135" s="121" t="str">
        <f t="shared" si="104"/>
        <v>8.39342597518958+4.53681159654927i</v>
      </c>
      <c r="CM135" s="121" t="str">
        <f t="shared" si="104"/>
        <v>8.66602409687066+5.194941347465i</v>
      </c>
      <c r="CN135" s="121" t="str">
        <f t="shared" si="104"/>
        <v>8.81530402064839+5.48960693613931i</v>
      </c>
      <c r="CO135" s="121" t="str">
        <f t="shared" si="104"/>
        <v>9.01780548246861+5.94263905264737i</v>
      </c>
      <c r="CP135" s="121" t="str">
        <f t="shared" si="104"/>
        <v>9.22939354834487+6.41773863614867i</v>
      </c>
      <c r="CQ135" s="121" t="str">
        <f t="shared" si="104"/>
        <v>9.36050026401053+6.73836595069736i</v>
      </c>
      <c r="CR135" s="121" t="str">
        <f t="shared" si="104"/>
        <v>9.44747204568973+6.85778988971954i</v>
      </c>
      <c r="CS135" s="121" t="str">
        <f t="shared" si="104"/>
        <v>9.51497253296314+6.89154013335625i</v>
      </c>
      <c r="CT135" s="121" t="str">
        <f t="shared" si="104"/>
        <v>9.62141560904813+6.97202148356685i</v>
      </c>
      <c r="CU135" s="121" t="str">
        <f t="shared" si="101"/>
        <v>9.64218498974764+6.90062673741228i</v>
      </c>
      <c r="CV135" s="121" t="str">
        <f t="shared" si="101"/>
        <v>0</v>
      </c>
      <c r="CW135" s="121" t="str">
        <f t="shared" si="101"/>
        <v>9.64218498974764+6.89413630594369i</v>
      </c>
      <c r="CX135" s="121" t="str">
        <f t="shared" si="101"/>
        <v>9.55651129436216+6.76562576286547i</v>
      </c>
      <c r="CY135" s="121" t="str">
        <f t="shared" si="101"/>
        <v>9.30338446708688+6.41384437726751i</v>
      </c>
      <c r="CZ135" s="121" t="str">
        <f t="shared" si="95"/>
        <v>9.10218109156037+6.07374576831303i</v>
      </c>
      <c r="DA135" s="121" t="str">
        <f t="shared" si="95"/>
        <v>8.87501599015948+5.66744475837886i</v>
      </c>
      <c r="DB135" s="121" t="str">
        <f t="shared" si="95"/>
        <v>8.63097576694023+5.194941347465i</v>
      </c>
      <c r="DC135" s="121" t="str">
        <f t="shared" si="95"/>
        <v>8.45573411728811+4.8535446522168i</v>
      </c>
      <c r="DD135" s="121" t="str">
        <f t="shared" si="95"/>
        <v>8.28438672651716+4.55109054578019i</v>
      </c>
      <c r="DE135" s="121" t="str">
        <f t="shared" si="77"/>
        <v>8.09486612763412+4.22527088605662i</v>
      </c>
      <c r="DF135" s="121" t="str">
        <f t="shared" si="77"/>
        <v>7.90015318357622+3.86180672381519i</v>
      </c>
      <c r="DG135" s="121" t="str">
        <f t="shared" si="77"/>
        <v>7.77294072679172+3.56194878996601i</v>
      </c>
      <c r="DH135" s="121" t="str">
        <f t="shared" si="77"/>
        <v>0</v>
      </c>
      <c r="DI135" s="121"/>
      <c r="DK135" s="39">
        <f t="shared" si="100"/>
        <v>0</v>
      </c>
      <c r="DL135" s="39">
        <f t="shared" si="100"/>
        <v>8.1701551326698496</v>
      </c>
      <c r="DM135" s="39">
        <f t="shared" si="100"/>
        <v>8.3934259751895794</v>
      </c>
      <c r="DN135" s="39">
        <f t="shared" si="100"/>
        <v>8.6660240968706592</v>
      </c>
      <c r="DO135" s="39">
        <f t="shared" si="100"/>
        <v>8.8153040206483908</v>
      </c>
      <c r="DP135" s="39">
        <f t="shared" si="100"/>
        <v>9.01780548246861</v>
      </c>
      <c r="DQ135" s="39">
        <f t="shared" si="100"/>
        <v>9.2293935483448699</v>
      </c>
      <c r="DR135" s="39">
        <f t="shared" si="100"/>
        <v>9.3605002640105308</v>
      </c>
      <c r="DS135" s="39">
        <f t="shared" si="100"/>
        <v>9.4474720456897305</v>
      </c>
      <c r="DT135" s="39">
        <f t="shared" si="100"/>
        <v>9.5149725329631405</v>
      </c>
      <c r="DU135" s="39">
        <f t="shared" si="100"/>
        <v>9.62141560904813</v>
      </c>
      <c r="DV135" s="39">
        <f t="shared" si="100"/>
        <v>9.6421849897476406</v>
      </c>
      <c r="DW135" s="39">
        <f t="shared" si="100"/>
        <v>0</v>
      </c>
      <c r="DX135" s="39">
        <f t="shared" si="100"/>
        <v>9.6421849897476406</v>
      </c>
      <c r="DY135" s="39">
        <f t="shared" si="100"/>
        <v>9.55651129436216</v>
      </c>
      <c r="DZ135" s="39">
        <f t="shared" si="100"/>
        <v>9.3033844670868806</v>
      </c>
      <c r="EA135" s="39">
        <f t="shared" si="65"/>
        <v>9.1021810915603698</v>
      </c>
      <c r="EB135" s="39">
        <f t="shared" si="65"/>
        <v>8.8750159901594792</v>
      </c>
      <c r="EC135" s="39">
        <f t="shared" si="65"/>
        <v>8.6309757669402298</v>
      </c>
      <c r="ED135" s="39">
        <f t="shared" si="65"/>
        <v>8.4557341172881095</v>
      </c>
      <c r="EE135" s="39">
        <f t="shared" si="65"/>
        <v>8.2843867265171607</v>
      </c>
      <c r="EF135" s="39">
        <f t="shared" si="79"/>
        <v>8.0948661276341198</v>
      </c>
      <c r="EG135" s="39">
        <f t="shared" si="79"/>
        <v>7.9001531835762204</v>
      </c>
      <c r="EH135" s="39">
        <f t="shared" si="79"/>
        <v>7.7729407267917203</v>
      </c>
      <c r="EI135" s="39">
        <f t="shared" si="79"/>
        <v>0</v>
      </c>
      <c r="EK135" s="39">
        <f t="shared" si="98"/>
        <v>0</v>
      </c>
      <c r="EL135" s="39">
        <f t="shared" si="98"/>
        <v>4.1279144140276598</v>
      </c>
      <c r="EM135" s="39">
        <f t="shared" si="97"/>
        <v>4.5368115965492697</v>
      </c>
      <c r="EN135" s="39">
        <f t="shared" si="97"/>
        <v>5.1949413474649999</v>
      </c>
      <c r="EO135" s="39">
        <f t="shared" si="97"/>
        <v>5.4896069361393103</v>
      </c>
      <c r="EP135" s="39">
        <f t="shared" si="97"/>
        <v>5.9426390526473698</v>
      </c>
      <c r="EQ135" s="39">
        <f t="shared" si="97"/>
        <v>6.4177386361486697</v>
      </c>
      <c r="ER135" s="39">
        <f t="shared" si="97"/>
        <v>6.7383659506973599</v>
      </c>
      <c r="ES135" s="39">
        <f t="shared" si="97"/>
        <v>6.8577898897195402</v>
      </c>
      <c r="ET135" s="39">
        <f t="shared" si="88"/>
        <v>6.8915401333562496</v>
      </c>
      <c r="EU135" s="39">
        <f t="shared" si="88"/>
        <v>6.9720214835668504</v>
      </c>
      <c r="EV135" s="39">
        <f t="shared" si="88"/>
        <v>6.9006267374122796</v>
      </c>
      <c r="EW135" s="39">
        <f t="shared" si="88"/>
        <v>0</v>
      </c>
      <c r="EX135" s="39">
        <f t="shared" si="88"/>
        <v>6.8941363059436904</v>
      </c>
      <c r="EY135" s="39">
        <f t="shared" si="88"/>
        <v>6.7656257628654703</v>
      </c>
      <c r="EZ135" s="39">
        <f t="shared" si="88"/>
        <v>6.4138443772675098</v>
      </c>
      <c r="FA135" s="39">
        <f t="shared" si="88"/>
        <v>6.0737457683130298</v>
      </c>
      <c r="FB135" s="39">
        <f t="shared" si="88"/>
        <v>5.6674447583788599</v>
      </c>
      <c r="FC135" s="39">
        <f t="shared" si="88"/>
        <v>5.1949413474649999</v>
      </c>
      <c r="FD135" s="39">
        <f t="shared" si="88"/>
        <v>4.8535446522168</v>
      </c>
      <c r="FE135" s="39">
        <f t="shared" si="88"/>
        <v>4.5510905457801902</v>
      </c>
      <c r="FF135" s="39">
        <f t="shared" si="80"/>
        <v>4.2252708860566202</v>
      </c>
      <c r="FG135" s="39">
        <f t="shared" si="80"/>
        <v>3.8618067238151901</v>
      </c>
      <c r="FH135" s="39">
        <f t="shared" si="80"/>
        <v>3.5619487899660101</v>
      </c>
      <c r="FI135" s="39">
        <f t="shared" si="80"/>
        <v>0</v>
      </c>
      <c r="FK135" s="39">
        <f t="shared" si="105"/>
        <v>0.99999999999999989</v>
      </c>
      <c r="FL135" s="39">
        <f t="shared" si="105"/>
        <v>0.55887679093426301</v>
      </c>
      <c r="FM135" s="39">
        <f t="shared" si="105"/>
        <v>0.52994766125074977</v>
      </c>
      <c r="FN135" s="39">
        <f t="shared" si="105"/>
        <v>0.48636870341943905</v>
      </c>
      <c r="FO135" s="39">
        <f t="shared" si="105"/>
        <v>0.46709880027545697</v>
      </c>
      <c r="FP135" s="39">
        <f t="shared" si="105"/>
        <v>0.43898650450960403</v>
      </c>
      <c r="FQ135" s="39">
        <f t="shared" si="105"/>
        <v>0.41101331719138662</v>
      </c>
      <c r="FR135" s="39">
        <f t="shared" si="105"/>
        <v>0.39320314465490458</v>
      </c>
      <c r="FS135" s="39">
        <f t="shared" si="105"/>
        <v>0.38626550179393832</v>
      </c>
      <c r="FT135" s="39">
        <f t="shared" si="105"/>
        <v>0.38377764967699041</v>
      </c>
      <c r="FU135" s="39">
        <f t="shared" si="105"/>
        <v>0.37860012347234723</v>
      </c>
      <c r="FV135" s="39">
        <f t="shared" si="102"/>
        <v>0.38171920698812517</v>
      </c>
      <c r="FW135" s="39">
        <f t="shared" si="102"/>
        <v>0.99999999999999989</v>
      </c>
      <c r="FX135" s="39">
        <f t="shared" si="102"/>
        <v>0.38202790376868007</v>
      </c>
      <c r="FY135" s="39">
        <f t="shared" si="102"/>
        <v>0.38930410950350136</v>
      </c>
      <c r="FZ135" s="39">
        <f t="shared" si="102"/>
        <v>0.41018129580732915</v>
      </c>
      <c r="GA135" s="39">
        <f t="shared" si="96"/>
        <v>0.43072465411620853</v>
      </c>
      <c r="GB135" s="39">
        <f t="shared" si="96"/>
        <v>0.4562194394344426</v>
      </c>
      <c r="GC135" s="39">
        <f t="shared" si="96"/>
        <v>0.48697396350639988</v>
      </c>
      <c r="GD135" s="39">
        <f t="shared" si="96"/>
        <v>0.51000462636905075</v>
      </c>
      <c r="GE135" s="39">
        <f t="shared" si="96"/>
        <v>0.53120037876312154</v>
      </c>
      <c r="GF135" s="39">
        <f t="shared" si="81"/>
        <v>0.55456013231980317</v>
      </c>
      <c r="GG135" s="39">
        <f t="shared" si="81"/>
        <v>0.58061318765593461</v>
      </c>
      <c r="GH135" s="39">
        <f t="shared" si="81"/>
        <v>0.60143016882412259</v>
      </c>
      <c r="GI135" s="39">
        <f t="shared" si="81"/>
        <v>0.99999999999999989</v>
      </c>
      <c r="GJ135" s="124">
        <f t="shared" si="72"/>
        <v>13850000000</v>
      </c>
      <c r="GK135" s="124">
        <f t="shared" si="107"/>
        <v>-9.6432746655328714E-16</v>
      </c>
      <c r="GL135" s="124">
        <f t="shared" si="107"/>
        <v>-5.0536785082891367</v>
      </c>
      <c r="GM135" s="124">
        <f t="shared" si="107"/>
        <v>-5.5153404024145871</v>
      </c>
      <c r="GN135" s="124">
        <f t="shared" si="107"/>
        <v>-6.2606875714800196</v>
      </c>
      <c r="GO135" s="124">
        <f t="shared" si="107"/>
        <v>-6.6118249635750228</v>
      </c>
      <c r="GP135" s="124">
        <f t="shared" si="107"/>
        <v>-7.1509766159821488</v>
      </c>
      <c r="GQ135" s="124">
        <f t="shared" si="107"/>
        <v>-7.7228821274890258</v>
      </c>
      <c r="GR135" s="124">
        <f t="shared" si="107"/>
        <v>-8.1076603508361185</v>
      </c>
      <c r="GS135" s="124">
        <f t="shared" si="107"/>
        <v>-8.2622815580232221</v>
      </c>
      <c r="GT135" s="124">
        <f t="shared" si="107"/>
        <v>-8.3184064234122985</v>
      </c>
      <c r="GU135" s="124">
        <f t="shared" si="106"/>
        <v>-8.4363849747265167</v>
      </c>
      <c r="GV135" s="124">
        <f t="shared" si="106"/>
        <v>-8.3651197415947269</v>
      </c>
      <c r="GW135" s="124">
        <f t="shared" si="106"/>
        <v>-9.6432746655328714E-16</v>
      </c>
      <c r="GX135" s="124">
        <f t="shared" si="106"/>
        <v>-8.358098290971153</v>
      </c>
      <c r="GY135" s="124">
        <f t="shared" si="99"/>
        <v>-8.1942202366938321</v>
      </c>
      <c r="GZ135" s="124">
        <f t="shared" si="82"/>
        <v>-7.7404829453144917</v>
      </c>
      <c r="HA135" s="124">
        <f t="shared" si="82"/>
        <v>-7.316005381549104</v>
      </c>
      <c r="HB135" s="124">
        <f t="shared" si="82"/>
        <v>-6.8165242689891699</v>
      </c>
      <c r="HC135" s="124">
        <f t="shared" si="82"/>
        <v>-6.2498851620636229</v>
      </c>
      <c r="HD135" s="124">
        <f t="shared" si="93"/>
        <v>-5.8485176859849206</v>
      </c>
      <c r="HE135" s="124">
        <f t="shared" si="93"/>
        <v>-5.4948324794771715</v>
      </c>
      <c r="HF135" s="124">
        <f t="shared" si="93"/>
        <v>-5.1210271068425284</v>
      </c>
      <c r="HG135" s="124">
        <f t="shared" si="87"/>
        <v>-4.7222620824135344</v>
      </c>
      <c r="HH135" s="124">
        <f t="shared" si="87"/>
        <v>-4.416295813861252</v>
      </c>
      <c r="HI135" s="124">
        <f t="shared" si="87"/>
        <v>-9.6432746655328714E-16</v>
      </c>
    </row>
    <row r="136" spans="1:217" s="39" customFormat="1">
      <c r="A136" s="20"/>
      <c r="B136" s="184"/>
      <c r="C136" s="40">
        <v>13.9</v>
      </c>
      <c r="D136" s="41"/>
      <c r="E136" s="42">
        <v>6.2930000000000001</v>
      </c>
      <c r="F136" s="42">
        <v>6.4619999999999997</v>
      </c>
      <c r="G136" s="42">
        <v>6.6740000000000004</v>
      </c>
      <c r="H136" s="42">
        <v>6.7809999999999997</v>
      </c>
      <c r="I136" s="42">
        <v>6.93</v>
      </c>
      <c r="J136" s="42">
        <v>7.0919999999999996</v>
      </c>
      <c r="K136" s="42">
        <v>7.2009999999999996</v>
      </c>
      <c r="L136" s="42">
        <v>7.27</v>
      </c>
      <c r="M136" s="42">
        <v>7.3289999999999997</v>
      </c>
      <c r="N136" s="42">
        <v>7.4119999999999999</v>
      </c>
      <c r="O136" s="43">
        <v>7.4240000000000004</v>
      </c>
      <c r="P136" s="20"/>
      <c r="Q136" s="41">
        <v>7.423</v>
      </c>
      <c r="R136" s="42">
        <v>7.359</v>
      </c>
      <c r="S136" s="42">
        <v>7.1719999999999997</v>
      </c>
      <c r="T136" s="42">
        <v>7.008</v>
      </c>
      <c r="U136" s="42">
        <v>6.8280000000000003</v>
      </c>
      <c r="V136" s="42">
        <v>6.6379999999999999</v>
      </c>
      <c r="W136" s="42">
        <v>6.5019999999999998</v>
      </c>
      <c r="X136" s="42">
        <v>6.3710000000000004</v>
      </c>
      <c r="Y136" s="42">
        <v>6.2329999999999997</v>
      </c>
      <c r="Z136" s="42">
        <v>6.0839999999999996</v>
      </c>
      <c r="AA136" s="42">
        <v>5.9889999999999999</v>
      </c>
      <c r="AB136" s="43"/>
      <c r="AD136" s="20"/>
      <c r="AE136" s="184"/>
      <c r="AF136" s="40">
        <v>13.9</v>
      </c>
      <c r="AG136" s="41"/>
      <c r="AH136" s="42">
        <v>3.1720000000000002</v>
      </c>
      <c r="AI136" s="42">
        <v>3.4849999999999999</v>
      </c>
      <c r="AJ136" s="42">
        <v>3.992</v>
      </c>
      <c r="AK136" s="42">
        <v>4.218</v>
      </c>
      <c r="AL136" s="42">
        <v>4.5679999999999996</v>
      </c>
      <c r="AM136" s="42">
        <v>4.9349999999999996</v>
      </c>
      <c r="AN136" s="42">
        <v>5.1749999999999998</v>
      </c>
      <c r="AO136" s="42">
        <v>5.27</v>
      </c>
      <c r="AP136" s="42">
        <v>5.3</v>
      </c>
      <c r="AQ136" s="42">
        <v>5.3609999999999998</v>
      </c>
      <c r="AR136" s="43">
        <v>5.306</v>
      </c>
      <c r="AS136" s="20"/>
      <c r="AT136" s="41">
        <v>5.3010000000000002</v>
      </c>
      <c r="AU136" s="42">
        <v>5.2009999999999996</v>
      </c>
      <c r="AV136" s="42">
        <v>4.931</v>
      </c>
      <c r="AW136" s="42">
        <v>4.67</v>
      </c>
      <c r="AX136" s="42">
        <v>4.3559999999999999</v>
      </c>
      <c r="AY136" s="42">
        <v>3.9910000000000001</v>
      </c>
      <c r="AZ136" s="42">
        <v>3.7330000000000001</v>
      </c>
      <c r="BA136" s="42">
        <v>3.4980000000000002</v>
      </c>
      <c r="BB136" s="42">
        <v>3.2490000000000001</v>
      </c>
      <c r="BC136" s="42">
        <v>2.9660000000000002</v>
      </c>
      <c r="BD136" s="42">
        <v>2.7370000000000001</v>
      </c>
      <c r="BE136" s="43"/>
      <c r="BH136" s="118" t="str">
        <f t="shared" si="75"/>
        <v>0</v>
      </c>
      <c r="BI136" s="118" t="str">
        <f t="shared" si="75"/>
        <v>6.293+3.172i</v>
      </c>
      <c r="BJ136" s="118" t="str">
        <f t="shared" si="75"/>
        <v>6.462+3.485i</v>
      </c>
      <c r="BK136" s="118" t="str">
        <f t="shared" si="75"/>
        <v>6.674+3.992i</v>
      </c>
      <c r="BL136" s="118" t="str">
        <f t="shared" si="75"/>
        <v>6.781+4.218i</v>
      </c>
      <c r="BM136" s="118" t="str">
        <f t="shared" si="75"/>
        <v>6.93+4.568i</v>
      </c>
      <c r="BN136" s="118" t="str">
        <f t="shared" si="94"/>
        <v>7.092+4.935i</v>
      </c>
      <c r="BO136" s="118" t="str">
        <f t="shared" si="94"/>
        <v>7.201+5.175i</v>
      </c>
      <c r="BP136" s="118" t="str">
        <f t="shared" si="94"/>
        <v>7.27+5.27i</v>
      </c>
      <c r="BQ136" s="118" t="str">
        <f t="shared" si="94"/>
        <v>7.329+5.3i</v>
      </c>
      <c r="BR136" s="118" t="str">
        <f t="shared" si="94"/>
        <v>7.412+5.361i</v>
      </c>
      <c r="BS136" s="118" t="str">
        <f t="shared" si="94"/>
        <v>7.424+5.306i</v>
      </c>
      <c r="BT136" s="118" t="str">
        <f t="shared" si="94"/>
        <v>0</v>
      </c>
      <c r="BU136" s="118" t="str">
        <f t="shared" si="94"/>
        <v>7.423+5.301i</v>
      </c>
      <c r="BV136" s="118" t="str">
        <f t="shared" si="94"/>
        <v>7.359+5.201i</v>
      </c>
      <c r="BW136" s="118" t="str">
        <f t="shared" si="94"/>
        <v>7.172+4.931i</v>
      </c>
      <c r="BX136" s="118" t="str">
        <f t="shared" si="94"/>
        <v>7.008+4.67i</v>
      </c>
      <c r="BY136" s="118" t="str">
        <f t="shared" si="94"/>
        <v>6.828+4.356i</v>
      </c>
      <c r="BZ136" s="118" t="str">
        <f t="shared" si="103"/>
        <v>6.638+3.991i</v>
      </c>
      <c r="CA136" s="118" t="str">
        <f t="shared" si="92"/>
        <v>6.502+3.733i</v>
      </c>
      <c r="CB136" s="118" t="str">
        <f t="shared" si="92"/>
        <v>6.371+3.498i</v>
      </c>
      <c r="CC136" s="118" t="str">
        <f t="shared" si="92"/>
        <v>6.233+3.249i</v>
      </c>
      <c r="CD136" s="118" t="str">
        <f t="shared" si="92"/>
        <v>6.084+2.966i</v>
      </c>
      <c r="CE136" s="118" t="str">
        <f t="shared" si="92"/>
        <v>5.989+2.737i</v>
      </c>
      <c r="CF136" s="118" t="str">
        <f t="shared" si="92"/>
        <v>0</v>
      </c>
      <c r="CG136" s="118" t="str">
        <f t="shared" si="92"/>
        <v>0</v>
      </c>
      <c r="CH136" s="39">
        <f t="shared" si="69"/>
        <v>13900000000</v>
      </c>
      <c r="CI136" s="121">
        <f t="shared" si="70"/>
        <v>1.2934169185621274</v>
      </c>
      <c r="CJ136" s="121" t="str">
        <f t="shared" si="104"/>
        <v>0</v>
      </c>
      <c r="CK136" s="121" t="str">
        <f t="shared" si="104"/>
        <v>8.13947266851147+4.10271846567907i</v>
      </c>
      <c r="CL136" s="121" t="str">
        <f t="shared" si="104"/>
        <v>8.35806012774847+4.50755796118901i</v>
      </c>
      <c r="CM136" s="121" t="str">
        <f t="shared" si="104"/>
        <v>8.63226451448364+5.16332033890001i</v>
      </c>
      <c r="CN136" s="121" t="str">
        <f t="shared" si="104"/>
        <v>8.77066012476979+5.45563256249505i</v>
      </c>
      <c r="CO136" s="121" t="str">
        <f t="shared" si="104"/>
        <v>8.96337924563554+5.9083284839918i</v>
      </c>
      <c r="CP136" s="121" t="str">
        <f t="shared" si="104"/>
        <v>9.17291278644261+6.3830124931041i</v>
      </c>
      <c r="CQ136" s="121" t="str">
        <f t="shared" si="104"/>
        <v>9.31389523056588+6.69343255355901i</v>
      </c>
      <c r="CR136" s="121" t="str">
        <f t="shared" si="104"/>
        <v>9.40314099794667+6.81630716082241i</v>
      </c>
      <c r="CS136" s="121" t="str">
        <f t="shared" si="104"/>
        <v>9.47945259614183+6.85510966837928i</v>
      </c>
      <c r="CT136" s="121" t="str">
        <f t="shared" si="104"/>
        <v>9.58680620038249+6.93400810041156i</v>
      </c>
      <c r="CU136" s="121" t="str">
        <f t="shared" si="101"/>
        <v>9.60232720340523+6.86287016989065i</v>
      </c>
      <c r="CV136" s="121" t="str">
        <f t="shared" si="101"/>
        <v>0</v>
      </c>
      <c r="CW136" s="121" t="str">
        <f t="shared" si="101"/>
        <v>9.60103378648667+6.85640308529784i</v>
      </c>
      <c r="CX136" s="121" t="str">
        <f t="shared" si="101"/>
        <v>9.5182551036987+6.72706139344162i</v>
      </c>
      <c r="CY136" s="121" t="str">
        <f t="shared" si="101"/>
        <v>9.27638613992758+6.37783882542985i</v>
      </c>
      <c r="CZ136" s="121" t="str">
        <f t="shared" si="95"/>
        <v>9.06426576528339+6.04025700968513i</v>
      </c>
      <c r="DA136" s="121" t="str">
        <f t="shared" si="95"/>
        <v>8.83145071994221+5.63412409725663i</v>
      </c>
      <c r="DB136" s="121" t="str">
        <f t="shared" si="95"/>
        <v>8.5857015054154+5.16202692198145i</v>
      </c>
      <c r="DC136" s="121" t="str">
        <f t="shared" si="95"/>
        <v>8.40979680449095+4.82832535699242i</v>
      </c>
      <c r="DD136" s="121" t="str">
        <f t="shared" si="95"/>
        <v>8.24035918815931+4.52437238113032i</v>
      </c>
      <c r="DE136" s="121" t="str">
        <f t="shared" si="77"/>
        <v>8.06186765339774+4.20231156840835i</v>
      </c>
      <c r="DF136" s="121" t="str">
        <f t="shared" si="77"/>
        <v>7.86914853253198+3.83627458045527i</v>
      </c>
      <c r="DG136" s="121" t="str">
        <f t="shared" si="77"/>
        <v>7.74627392526858+3.54008210610454i</v>
      </c>
      <c r="DH136" s="121" t="str">
        <f t="shared" si="77"/>
        <v>0</v>
      </c>
      <c r="DI136" s="121"/>
      <c r="DK136" s="39">
        <f t="shared" si="100"/>
        <v>0</v>
      </c>
      <c r="DL136" s="39">
        <f t="shared" si="100"/>
        <v>8.1394726685114698</v>
      </c>
      <c r="DM136" s="39">
        <f t="shared" si="100"/>
        <v>8.3580601277484696</v>
      </c>
      <c r="DN136" s="39">
        <f t="shared" si="100"/>
        <v>8.6322645144836407</v>
      </c>
      <c r="DO136" s="39">
        <f t="shared" si="100"/>
        <v>8.7706601247697904</v>
      </c>
      <c r="DP136" s="39">
        <f t="shared" si="100"/>
        <v>8.9633792456355401</v>
      </c>
      <c r="DQ136" s="39">
        <f t="shared" si="100"/>
        <v>9.1729127864426108</v>
      </c>
      <c r="DR136" s="39">
        <f t="shared" si="100"/>
        <v>9.3138952305658798</v>
      </c>
      <c r="DS136" s="39">
        <f t="shared" si="100"/>
        <v>9.4031409979466698</v>
      </c>
      <c r="DT136" s="39">
        <f t="shared" si="100"/>
        <v>9.4794525961418294</v>
      </c>
      <c r="DU136" s="39">
        <f t="shared" si="100"/>
        <v>9.5868062003824903</v>
      </c>
      <c r="DV136" s="39">
        <f t="shared" si="100"/>
        <v>9.6023272034052294</v>
      </c>
      <c r="DW136" s="39">
        <f t="shared" si="100"/>
        <v>0</v>
      </c>
      <c r="DX136" s="39">
        <f t="shared" si="100"/>
        <v>9.6010337864866706</v>
      </c>
      <c r="DY136" s="39">
        <f t="shared" si="100"/>
        <v>9.5182551036986993</v>
      </c>
      <c r="DZ136" s="39">
        <f t="shared" si="100"/>
        <v>9.2763861399275793</v>
      </c>
      <c r="EA136" s="39">
        <f t="shared" si="65"/>
        <v>9.0642657652833893</v>
      </c>
      <c r="EB136" s="39">
        <f t="shared" si="65"/>
        <v>8.8314507199422092</v>
      </c>
      <c r="EC136" s="39">
        <f t="shared" si="65"/>
        <v>8.5857015054154004</v>
      </c>
      <c r="ED136" s="39">
        <f t="shared" si="65"/>
        <v>8.4097968044909504</v>
      </c>
      <c r="EE136" s="39">
        <f t="shared" si="65"/>
        <v>8.2403591881593101</v>
      </c>
      <c r="EF136" s="39">
        <f t="shared" si="79"/>
        <v>8.0618676533977407</v>
      </c>
      <c r="EG136" s="39">
        <f t="shared" si="79"/>
        <v>7.8691485325319803</v>
      </c>
      <c r="EH136" s="39">
        <f t="shared" si="79"/>
        <v>7.7462739252685804</v>
      </c>
      <c r="EI136" s="39">
        <f t="shared" si="79"/>
        <v>0</v>
      </c>
      <c r="EK136" s="39">
        <f t="shared" si="98"/>
        <v>0</v>
      </c>
      <c r="EL136" s="39">
        <f t="shared" si="98"/>
        <v>4.1027184656790698</v>
      </c>
      <c r="EM136" s="39">
        <f t="shared" si="97"/>
        <v>4.5075579611890104</v>
      </c>
      <c r="EN136" s="39">
        <f t="shared" si="97"/>
        <v>5.16332033890001</v>
      </c>
      <c r="EO136" s="39">
        <f t="shared" si="97"/>
        <v>5.4556325624950501</v>
      </c>
      <c r="EP136" s="39">
        <f t="shared" si="97"/>
        <v>5.9083284839918004</v>
      </c>
      <c r="EQ136" s="39">
        <f t="shared" si="97"/>
        <v>6.3830124931040997</v>
      </c>
      <c r="ER136" s="39">
        <f t="shared" si="97"/>
        <v>6.6934325535590098</v>
      </c>
      <c r="ES136" s="39">
        <f t="shared" si="97"/>
        <v>6.8163071608224097</v>
      </c>
      <c r="ET136" s="39">
        <f t="shared" si="88"/>
        <v>6.8551096683792796</v>
      </c>
      <c r="EU136" s="39">
        <f t="shared" si="88"/>
        <v>6.9340081004115603</v>
      </c>
      <c r="EV136" s="39">
        <f t="shared" si="88"/>
        <v>6.86287016989065</v>
      </c>
      <c r="EW136" s="39">
        <f t="shared" si="88"/>
        <v>0</v>
      </c>
      <c r="EX136" s="39">
        <f t="shared" si="88"/>
        <v>6.8564030852978401</v>
      </c>
      <c r="EY136" s="39">
        <f t="shared" si="88"/>
        <v>6.7270613934416197</v>
      </c>
      <c r="EZ136" s="39">
        <f t="shared" si="88"/>
        <v>6.3778388254298504</v>
      </c>
      <c r="FA136" s="39">
        <f t="shared" si="88"/>
        <v>6.0402570096851296</v>
      </c>
      <c r="FB136" s="39">
        <f t="shared" si="88"/>
        <v>5.6341240972566302</v>
      </c>
      <c r="FC136" s="39">
        <f t="shared" si="88"/>
        <v>5.1620269219814503</v>
      </c>
      <c r="FD136" s="39">
        <f t="shared" si="88"/>
        <v>4.82832535699242</v>
      </c>
      <c r="FE136" s="39">
        <f t="shared" si="88"/>
        <v>4.5243723811303198</v>
      </c>
      <c r="FF136" s="39">
        <f t="shared" si="80"/>
        <v>4.2023115684083496</v>
      </c>
      <c r="FG136" s="39">
        <f t="shared" si="80"/>
        <v>3.83627458045527</v>
      </c>
      <c r="FH136" s="39">
        <f t="shared" si="80"/>
        <v>3.5400821061045402</v>
      </c>
      <c r="FI136" s="39">
        <f t="shared" si="80"/>
        <v>0</v>
      </c>
      <c r="FK136" s="39">
        <f t="shared" si="105"/>
        <v>0.99999999999999989</v>
      </c>
      <c r="FL136" s="39">
        <f t="shared" si="105"/>
        <v>0.56102581211282421</v>
      </c>
      <c r="FM136" s="39">
        <f t="shared" si="105"/>
        <v>0.53237476704154607</v>
      </c>
      <c r="FN136" s="39">
        <f t="shared" si="105"/>
        <v>0.48877563381777378</v>
      </c>
      <c r="FO136" s="39">
        <f t="shared" si="105"/>
        <v>0.46974556128283507</v>
      </c>
      <c r="FP136" s="39">
        <f t="shared" si="105"/>
        <v>0.44166409903087833</v>
      </c>
      <c r="FQ136" s="39">
        <f t="shared" si="105"/>
        <v>0.41357882547748437</v>
      </c>
      <c r="FR136" s="39">
        <f t="shared" si="105"/>
        <v>0.39602977907655029</v>
      </c>
      <c r="FS136" s="39">
        <f t="shared" si="105"/>
        <v>0.38884472783469293</v>
      </c>
      <c r="FT136" s="39">
        <f t="shared" si="105"/>
        <v>0.38598246025841737</v>
      </c>
      <c r="FU136" s="39">
        <f t="shared" si="105"/>
        <v>0.38083754109129281</v>
      </c>
      <c r="FV136" s="39">
        <f t="shared" si="102"/>
        <v>0.38402964966282138</v>
      </c>
      <c r="FW136" s="39">
        <f t="shared" si="102"/>
        <v>0.99999999999999989</v>
      </c>
      <c r="FX136" s="39">
        <f t="shared" si="102"/>
        <v>0.38435571071510199</v>
      </c>
      <c r="FY136" s="39">
        <f t="shared" si="102"/>
        <v>0.39167932923921878</v>
      </c>
      <c r="FZ136" s="39">
        <f t="shared" si="102"/>
        <v>0.4123930812763475</v>
      </c>
      <c r="GA136" s="39">
        <f t="shared" si="96"/>
        <v>0.43306556183677047</v>
      </c>
      <c r="GB136" s="39">
        <f t="shared" si="96"/>
        <v>0.45876212452320209</v>
      </c>
      <c r="GC136" s="39">
        <f t="shared" si="96"/>
        <v>0.48965947028403828</v>
      </c>
      <c r="GD136" s="39">
        <f t="shared" si="96"/>
        <v>0.51233773629418666</v>
      </c>
      <c r="GE136" s="39">
        <f t="shared" si="96"/>
        <v>0.53365335595404317</v>
      </c>
      <c r="GF136" s="39">
        <f t="shared" si="81"/>
        <v>0.55662215679691263</v>
      </c>
      <c r="GG136" s="39">
        <f t="shared" si="81"/>
        <v>0.58282673068367719</v>
      </c>
      <c r="GH136" s="39">
        <f t="shared" si="81"/>
        <v>0.60333943539881607</v>
      </c>
      <c r="GI136" s="39">
        <f t="shared" si="81"/>
        <v>0.99999999999999989</v>
      </c>
      <c r="GJ136" s="124">
        <f t="shared" si="72"/>
        <v>13900000000</v>
      </c>
      <c r="GK136" s="124">
        <f t="shared" si="107"/>
        <v>-9.6432746655328714E-16</v>
      </c>
      <c r="GL136" s="124">
        <f t="shared" si="107"/>
        <v>-5.0203431385031063</v>
      </c>
      <c r="GM136" s="124">
        <f t="shared" si="107"/>
        <v>-5.4756507391657046</v>
      </c>
      <c r="GN136" s="124">
        <f t="shared" si="107"/>
        <v>-6.2178090488553828</v>
      </c>
      <c r="GO136" s="124">
        <f t="shared" si="107"/>
        <v>-6.5627462988213949</v>
      </c>
      <c r="GP136" s="124">
        <f t="shared" si="107"/>
        <v>-7.0981580246331273</v>
      </c>
      <c r="GQ136" s="124">
        <f t="shared" si="107"/>
        <v>-7.6688340894665421</v>
      </c>
      <c r="GR136" s="124">
        <f t="shared" si="107"/>
        <v>-8.0454431298548172</v>
      </c>
      <c r="GS136" s="124">
        <f t="shared" si="107"/>
        <v>-8.204475701327592</v>
      </c>
      <c r="GT136" s="124">
        <f t="shared" si="107"/>
        <v>-8.2686486001428925</v>
      </c>
      <c r="GU136" s="124">
        <f t="shared" si="106"/>
        <v>-8.3852049512770996</v>
      </c>
      <c r="GV136" s="124">
        <f t="shared" si="106"/>
        <v>-8.3127048778651318</v>
      </c>
      <c r="GW136" s="124">
        <f t="shared" si="106"/>
        <v>-9.6432746655328714E-16</v>
      </c>
      <c r="GX136" s="124">
        <f t="shared" si="106"/>
        <v>-8.3053332369375106</v>
      </c>
      <c r="GY136" s="124">
        <f t="shared" si="99"/>
        <v>-8.1413869522045061</v>
      </c>
      <c r="GZ136" s="124">
        <f t="shared" si="82"/>
        <v>-7.6937725898222853</v>
      </c>
      <c r="HA136" s="124">
        <f t="shared" si="82"/>
        <v>-7.2689270157249268</v>
      </c>
      <c r="HB136" s="124">
        <f t="shared" si="82"/>
        <v>-6.7682488942983436</v>
      </c>
      <c r="HC136" s="124">
        <f t="shared" si="82"/>
        <v>-6.2021168316404491</v>
      </c>
      <c r="HD136" s="124">
        <f t="shared" si="93"/>
        <v>-5.8088730987228967</v>
      </c>
      <c r="HE136" s="124">
        <f t="shared" si="93"/>
        <v>-5.4548151021460081</v>
      </c>
      <c r="HF136" s="124">
        <f t="shared" si="93"/>
        <v>-5.0887902042681885</v>
      </c>
      <c r="HG136" s="124">
        <f t="shared" si="87"/>
        <v>-4.6892107604775344</v>
      </c>
      <c r="HH136" s="124">
        <f t="shared" si="87"/>
        <v>-4.3887657490548833</v>
      </c>
      <c r="HI136" s="124">
        <f t="shared" si="87"/>
        <v>-9.6432746655328714E-16</v>
      </c>
    </row>
    <row r="137" spans="1:217" s="39" customFormat="1">
      <c r="A137" s="20"/>
      <c r="B137" s="184"/>
      <c r="C137" s="40">
        <v>13.95</v>
      </c>
      <c r="D137" s="41"/>
      <c r="E137" s="42">
        <v>6.2869999999999999</v>
      </c>
      <c r="F137" s="42">
        <v>6.4550000000000001</v>
      </c>
      <c r="G137" s="42">
        <v>6.6630000000000003</v>
      </c>
      <c r="H137" s="42">
        <v>6.7779999999999996</v>
      </c>
      <c r="I137" s="42">
        <v>6.9290000000000003</v>
      </c>
      <c r="J137" s="42">
        <v>7.0919999999999996</v>
      </c>
      <c r="K137" s="42">
        <v>7.2039999999999997</v>
      </c>
      <c r="L137" s="42">
        <v>7.2720000000000002</v>
      </c>
      <c r="M137" s="42">
        <v>7.3280000000000003</v>
      </c>
      <c r="N137" s="42">
        <v>7.4139999999999997</v>
      </c>
      <c r="O137" s="43">
        <v>7.4269999999999996</v>
      </c>
      <c r="P137" s="20"/>
      <c r="Q137" s="41">
        <v>7.4279999999999999</v>
      </c>
      <c r="R137" s="42">
        <v>7.3639999999999999</v>
      </c>
      <c r="S137" s="42">
        <v>7.1719999999999997</v>
      </c>
      <c r="T137" s="42">
        <v>7.01</v>
      </c>
      <c r="U137" s="42">
        <v>6.8280000000000003</v>
      </c>
      <c r="V137" s="42">
        <v>6.6390000000000002</v>
      </c>
      <c r="W137" s="42">
        <v>6.5010000000000003</v>
      </c>
      <c r="X137" s="42">
        <v>6.37</v>
      </c>
      <c r="Y137" s="42">
        <v>6.226</v>
      </c>
      <c r="Z137" s="42">
        <v>6.077</v>
      </c>
      <c r="AA137" s="42">
        <v>5.9820000000000002</v>
      </c>
      <c r="AB137" s="43"/>
      <c r="AD137" s="20"/>
      <c r="AE137" s="184"/>
      <c r="AF137" s="40">
        <v>13.95</v>
      </c>
      <c r="AG137" s="41"/>
      <c r="AH137" s="42">
        <v>3.1680000000000001</v>
      </c>
      <c r="AI137" s="42">
        <v>3.4820000000000002</v>
      </c>
      <c r="AJ137" s="42">
        <v>3.9849999999999999</v>
      </c>
      <c r="AK137" s="42">
        <v>4.2110000000000003</v>
      </c>
      <c r="AL137" s="42">
        <v>4.556</v>
      </c>
      <c r="AM137" s="42">
        <v>4.9269999999999996</v>
      </c>
      <c r="AN137" s="42">
        <v>5.1639999999999997</v>
      </c>
      <c r="AO137" s="42">
        <v>5.2590000000000003</v>
      </c>
      <c r="AP137" s="42">
        <v>5.2809999999999997</v>
      </c>
      <c r="AQ137" s="42">
        <v>5.3490000000000002</v>
      </c>
      <c r="AR137" s="43">
        <v>5.2889999999999997</v>
      </c>
      <c r="AS137" s="20"/>
      <c r="AT137" s="41">
        <v>5.2850000000000001</v>
      </c>
      <c r="AU137" s="42">
        <v>5.1890000000000001</v>
      </c>
      <c r="AV137" s="42">
        <v>4.9189999999999996</v>
      </c>
      <c r="AW137" s="42">
        <v>4.6550000000000002</v>
      </c>
      <c r="AX137" s="42">
        <v>4.3470000000000004</v>
      </c>
      <c r="AY137" s="42">
        <v>3.9860000000000002</v>
      </c>
      <c r="AZ137" s="42">
        <v>3.7290000000000001</v>
      </c>
      <c r="BA137" s="42">
        <v>3.4910000000000001</v>
      </c>
      <c r="BB137" s="42">
        <v>3.2429999999999999</v>
      </c>
      <c r="BC137" s="42">
        <v>2.9609999999999999</v>
      </c>
      <c r="BD137" s="42">
        <v>2.734</v>
      </c>
      <c r="BE137" s="43"/>
      <c r="BH137" s="118" t="str">
        <f t="shared" si="75"/>
        <v>0</v>
      </c>
      <c r="BI137" s="118" t="str">
        <f t="shared" si="75"/>
        <v>6.287+3.168i</v>
      </c>
      <c r="BJ137" s="118" t="str">
        <f t="shared" si="75"/>
        <v>6.455+3.482i</v>
      </c>
      <c r="BK137" s="118" t="str">
        <f t="shared" si="75"/>
        <v>6.663+3.985i</v>
      </c>
      <c r="BL137" s="118" t="str">
        <f t="shared" si="75"/>
        <v>6.778+4.211i</v>
      </c>
      <c r="BM137" s="118" t="str">
        <f t="shared" si="75"/>
        <v>6.929+4.556i</v>
      </c>
      <c r="BN137" s="118" t="str">
        <f t="shared" si="94"/>
        <v>7.092+4.927i</v>
      </c>
      <c r="BO137" s="118" t="str">
        <f t="shared" si="94"/>
        <v>7.204+5.164i</v>
      </c>
      <c r="BP137" s="118" t="str">
        <f t="shared" si="94"/>
        <v>7.272+5.259i</v>
      </c>
      <c r="BQ137" s="118" t="str">
        <f t="shared" si="94"/>
        <v>7.328+5.281i</v>
      </c>
      <c r="BR137" s="118" t="str">
        <f t="shared" si="94"/>
        <v>7.414+5.349i</v>
      </c>
      <c r="BS137" s="118" t="str">
        <f t="shared" si="94"/>
        <v>7.427+5.289i</v>
      </c>
      <c r="BT137" s="118" t="str">
        <f t="shared" si="94"/>
        <v>0</v>
      </c>
      <c r="BU137" s="118" t="str">
        <f t="shared" si="94"/>
        <v>7.428+5.285i</v>
      </c>
      <c r="BV137" s="118" t="str">
        <f t="shared" si="94"/>
        <v>7.364+5.189i</v>
      </c>
      <c r="BW137" s="118" t="str">
        <f t="shared" si="94"/>
        <v>7.172+4.919i</v>
      </c>
      <c r="BX137" s="118" t="str">
        <f t="shared" si="94"/>
        <v>7.01+4.655i</v>
      </c>
      <c r="BY137" s="118" t="str">
        <f t="shared" si="94"/>
        <v>6.828+4.347i</v>
      </c>
      <c r="BZ137" s="118" t="str">
        <f t="shared" si="103"/>
        <v>6.639+3.986i</v>
      </c>
      <c r="CA137" s="118" t="str">
        <f t="shared" si="92"/>
        <v>6.501+3.729i</v>
      </c>
      <c r="CB137" s="118" t="str">
        <f t="shared" si="92"/>
        <v>6.37+3.491i</v>
      </c>
      <c r="CC137" s="118" t="str">
        <f t="shared" si="92"/>
        <v>6.226+3.243i</v>
      </c>
      <c r="CD137" s="118" t="str">
        <f t="shared" si="92"/>
        <v>6.077+2.961i</v>
      </c>
      <c r="CE137" s="118" t="str">
        <f t="shared" si="92"/>
        <v>5.982+2.734i</v>
      </c>
      <c r="CF137" s="118" t="str">
        <f t="shared" si="92"/>
        <v>0</v>
      </c>
      <c r="CG137" s="118" t="str">
        <f t="shared" si="92"/>
        <v>0</v>
      </c>
      <c r="CH137" s="39">
        <f t="shared" si="69"/>
        <v>13950000000</v>
      </c>
      <c r="CI137" s="121">
        <f t="shared" si="70"/>
        <v>1.2887810156282129</v>
      </c>
      <c r="CJ137" s="121" t="str">
        <f t="shared" si="104"/>
        <v>0</v>
      </c>
      <c r="CK137" s="121" t="str">
        <f t="shared" si="104"/>
        <v>8.10256624525458+4.08285825751018i</v>
      </c>
      <c r="CL137" s="121" t="str">
        <f t="shared" si="104"/>
        <v>8.31908145588011+4.48753549641744i</v>
      </c>
      <c r="CM137" s="121" t="str">
        <f t="shared" si="104"/>
        <v>8.58714790713078+5.13579234727843i</v>
      </c>
      <c r="CN137" s="121" t="str">
        <f t="shared" si="104"/>
        <v>8.73535772392803+5.42705685681041i</v>
      </c>
      <c r="CO137" s="121" t="str">
        <f t="shared" si="104"/>
        <v>8.92996365728789+5.87168630720214i</v>
      </c>
      <c r="CP137" s="121" t="str">
        <f t="shared" si="104"/>
        <v>9.14003496283529+6.3498240640002i</v>
      </c>
      <c r="CQ137" s="121" t="str">
        <f t="shared" si="104"/>
        <v>9.28437843658565+6.65526516470409i</v>
      </c>
      <c r="CR137" s="121" t="str">
        <f t="shared" si="104"/>
        <v>9.37201554564836+6.77769936118877i</v>
      </c>
      <c r="CS137" s="121" t="str">
        <f t="shared" si="104"/>
        <v>9.44418728252355+6.80605254353259i</v>
      </c>
      <c r="CT137" s="121" t="str">
        <f t="shared" si="104"/>
        <v>9.55502244986757+6.89368965259531i</v>
      </c>
      <c r="CU137" s="121" t="str">
        <f t="shared" si="101"/>
        <v>9.57177660307074+6.81636279165762i</v>
      </c>
      <c r="CV137" s="121" t="str">
        <f t="shared" si="101"/>
        <v>0</v>
      </c>
      <c r="CW137" s="121" t="str">
        <f t="shared" si="101"/>
        <v>9.57306538408637+6.8112076675951i</v>
      </c>
      <c r="CX137" s="121" t="str">
        <f t="shared" si="101"/>
        <v>9.49058339908616+6.6874846900948i</v>
      </c>
      <c r="CY137" s="121" t="str">
        <f t="shared" si="101"/>
        <v>9.24313744408554+6.33951381587518i</v>
      </c>
      <c r="CZ137" s="121" t="str">
        <f t="shared" si="95"/>
        <v>9.03435491955377+5.99927562774933i</v>
      </c>
      <c r="DA137" s="121" t="str">
        <f t="shared" si="95"/>
        <v>8.79979677470944+5.60233107493584i</v>
      </c>
      <c r="DB137" s="121" t="str">
        <f t="shared" si="95"/>
        <v>8.55621716275571+5.13708112829406i</v>
      </c>
      <c r="DC137" s="121" t="str">
        <f t="shared" si="95"/>
        <v>8.37836538259901+4.80586440727761i</v>
      </c>
      <c r="DD137" s="121" t="str">
        <f t="shared" si="95"/>
        <v>8.20953506955172+4.49913452555809i</v>
      </c>
      <c r="DE137" s="121" t="str">
        <f t="shared" si="77"/>
        <v>8.02395060330125+4.17951683368229i</v>
      </c>
      <c r="DF137" s="121" t="str">
        <f t="shared" si="77"/>
        <v>7.83192223197265+3.81608058727514i</v>
      </c>
      <c r="DG137" s="121" t="str">
        <f t="shared" si="77"/>
        <v>7.70948803548797+3.52352729672753i</v>
      </c>
      <c r="DH137" s="121" t="str">
        <f t="shared" si="77"/>
        <v>0</v>
      </c>
      <c r="DI137" s="121"/>
      <c r="DK137" s="39">
        <f t="shared" si="100"/>
        <v>0</v>
      </c>
      <c r="DL137" s="39">
        <f t="shared" si="100"/>
        <v>8.1025662452545806</v>
      </c>
      <c r="DM137" s="39">
        <f t="shared" si="100"/>
        <v>8.3190814558801094</v>
      </c>
      <c r="DN137" s="39">
        <f t="shared" si="100"/>
        <v>8.5871479071307792</v>
      </c>
      <c r="DO137" s="39">
        <f t="shared" si="100"/>
        <v>8.7353577239280291</v>
      </c>
      <c r="DP137" s="39">
        <f t="shared" si="100"/>
        <v>8.9299636572878907</v>
      </c>
      <c r="DQ137" s="39">
        <f t="shared" si="100"/>
        <v>9.1400349628352906</v>
      </c>
      <c r="DR137" s="39">
        <f t="shared" si="100"/>
        <v>9.2843784365856497</v>
      </c>
      <c r="DS137" s="39">
        <f t="shared" si="100"/>
        <v>9.3720155456483596</v>
      </c>
      <c r="DT137" s="39">
        <f t="shared" si="100"/>
        <v>9.4441872825235507</v>
      </c>
      <c r="DU137" s="39">
        <f t="shared" si="100"/>
        <v>9.55502244986757</v>
      </c>
      <c r="DV137" s="39">
        <f t="shared" si="100"/>
        <v>9.5717766030707399</v>
      </c>
      <c r="DW137" s="39">
        <f t="shared" si="100"/>
        <v>0</v>
      </c>
      <c r="DX137" s="39">
        <f t="shared" si="100"/>
        <v>9.5730653840863695</v>
      </c>
      <c r="DY137" s="39">
        <f t="shared" si="100"/>
        <v>9.4905833990861606</v>
      </c>
      <c r="DZ137" s="39">
        <f t="shared" si="100"/>
        <v>9.2431374440855407</v>
      </c>
      <c r="EA137" s="39">
        <f t="shared" si="65"/>
        <v>9.0343549195537705</v>
      </c>
      <c r="EB137" s="39">
        <f t="shared" si="65"/>
        <v>8.7997967747094403</v>
      </c>
      <c r="EC137" s="39">
        <f t="shared" si="65"/>
        <v>8.5562171627557095</v>
      </c>
      <c r="ED137" s="39">
        <f t="shared" si="65"/>
        <v>8.3783653825990108</v>
      </c>
      <c r="EE137" s="39">
        <f t="shared" si="65"/>
        <v>8.2095350695517197</v>
      </c>
      <c r="EF137" s="39">
        <f t="shared" si="79"/>
        <v>8.02395060330125</v>
      </c>
      <c r="EG137" s="39">
        <f t="shared" si="79"/>
        <v>7.8319222319726496</v>
      </c>
      <c r="EH137" s="39">
        <f t="shared" si="79"/>
        <v>7.7094880354879702</v>
      </c>
      <c r="EI137" s="39">
        <f t="shared" si="79"/>
        <v>0</v>
      </c>
      <c r="EK137" s="39">
        <f t="shared" si="98"/>
        <v>0</v>
      </c>
      <c r="EL137" s="39">
        <f t="shared" si="98"/>
        <v>4.0828582575101802</v>
      </c>
      <c r="EM137" s="39">
        <f t="shared" si="97"/>
        <v>4.4875354964174399</v>
      </c>
      <c r="EN137" s="39">
        <f t="shared" si="97"/>
        <v>5.1357923472784304</v>
      </c>
      <c r="EO137" s="39">
        <f t="shared" si="97"/>
        <v>5.4270568568104096</v>
      </c>
      <c r="EP137" s="39">
        <f t="shared" si="97"/>
        <v>5.8716863072021397</v>
      </c>
      <c r="EQ137" s="39">
        <f t="shared" si="97"/>
        <v>6.3498240640001997</v>
      </c>
      <c r="ER137" s="39">
        <f t="shared" si="97"/>
        <v>6.6552651647040904</v>
      </c>
      <c r="ES137" s="39">
        <f t="shared" si="97"/>
        <v>6.7776993611887697</v>
      </c>
      <c r="ET137" s="39">
        <f t="shared" si="88"/>
        <v>6.8060525435325898</v>
      </c>
      <c r="EU137" s="39">
        <f t="shared" si="88"/>
        <v>6.8936896525953104</v>
      </c>
      <c r="EV137" s="39">
        <f t="shared" si="88"/>
        <v>6.8163627916576202</v>
      </c>
      <c r="EW137" s="39">
        <f t="shared" si="88"/>
        <v>0</v>
      </c>
      <c r="EX137" s="39">
        <f t="shared" si="88"/>
        <v>6.8112076675950997</v>
      </c>
      <c r="EY137" s="39">
        <f t="shared" si="88"/>
        <v>6.6874846900948004</v>
      </c>
      <c r="EZ137" s="39">
        <f t="shared" si="88"/>
        <v>6.33951381587518</v>
      </c>
      <c r="FA137" s="39">
        <f t="shared" si="88"/>
        <v>5.9992756277493298</v>
      </c>
      <c r="FB137" s="39">
        <f t="shared" si="88"/>
        <v>5.6023310749358401</v>
      </c>
      <c r="FC137" s="39">
        <f t="shared" si="88"/>
        <v>5.1370811282940601</v>
      </c>
      <c r="FD137" s="39">
        <f t="shared" si="88"/>
        <v>4.8058644072776104</v>
      </c>
      <c r="FE137" s="39">
        <f t="shared" si="88"/>
        <v>4.4991345255580901</v>
      </c>
      <c r="FF137" s="39">
        <f t="shared" si="80"/>
        <v>4.1795168336822899</v>
      </c>
      <c r="FG137" s="39">
        <f t="shared" si="80"/>
        <v>3.81608058727514</v>
      </c>
      <c r="FH137" s="39">
        <f t="shared" si="80"/>
        <v>3.5235272967275302</v>
      </c>
      <c r="FI137" s="39">
        <f t="shared" si="80"/>
        <v>0</v>
      </c>
      <c r="FK137" s="39">
        <f t="shared" si="105"/>
        <v>0.99999999999999989</v>
      </c>
      <c r="FL137" s="39">
        <f t="shared" si="105"/>
        <v>0.56298789704048902</v>
      </c>
      <c r="FM137" s="39">
        <f t="shared" si="105"/>
        <v>0.53432791865995077</v>
      </c>
      <c r="FN137" s="39">
        <f t="shared" si="105"/>
        <v>0.49115311707062792</v>
      </c>
      <c r="FO137" s="39">
        <f t="shared" si="105"/>
        <v>0.47194456806658225</v>
      </c>
      <c r="FP137" s="39">
        <f t="shared" si="105"/>
        <v>0.44416149878227645</v>
      </c>
      <c r="FQ137" s="39">
        <f t="shared" si="105"/>
        <v>0.41574796193823799</v>
      </c>
      <c r="FR137" s="39">
        <f t="shared" si="105"/>
        <v>0.39831225720143459</v>
      </c>
      <c r="FS137" s="39">
        <f t="shared" si="105"/>
        <v>0.3911285522780425</v>
      </c>
      <c r="FT137" s="39">
        <f t="shared" si="105"/>
        <v>0.38880861397423366</v>
      </c>
      <c r="FU137" s="39">
        <f t="shared" si="105"/>
        <v>0.38316256027095641</v>
      </c>
      <c r="FV137" s="39">
        <f t="shared" si="102"/>
        <v>0.38665528263711313</v>
      </c>
      <c r="FW137" s="39">
        <f t="shared" si="102"/>
        <v>0.99999999999999989</v>
      </c>
      <c r="FX137" s="39">
        <f t="shared" si="102"/>
        <v>0.38688684160798947</v>
      </c>
      <c r="FY137" s="39">
        <f t="shared" si="102"/>
        <v>0.3939786113402578</v>
      </c>
      <c r="FZ137" s="39">
        <f t="shared" si="102"/>
        <v>0.41482336841827017</v>
      </c>
      <c r="GA137" s="39">
        <f t="shared" si="96"/>
        <v>0.43569915629294098</v>
      </c>
      <c r="GB137" s="39">
        <f t="shared" si="96"/>
        <v>0.46104048906200795</v>
      </c>
      <c r="GC137" s="39">
        <f t="shared" si="96"/>
        <v>0.49161863036853126</v>
      </c>
      <c r="GD137" s="39">
        <f t="shared" si="96"/>
        <v>0.51424764735928596</v>
      </c>
      <c r="GE137" s="39">
        <f t="shared" si="96"/>
        <v>0.53576823984190103</v>
      </c>
      <c r="GF137" s="39">
        <f t="shared" si="81"/>
        <v>0.5587802344487427</v>
      </c>
      <c r="GG137" s="39">
        <f t="shared" si="81"/>
        <v>0.58485741093374555</v>
      </c>
      <c r="GH137" s="39">
        <f t="shared" si="81"/>
        <v>0.60516513548622075</v>
      </c>
      <c r="GI137" s="39">
        <f t="shared" si="81"/>
        <v>0.99999999999999989</v>
      </c>
      <c r="GJ137" s="124">
        <f t="shared" si="72"/>
        <v>13950000000</v>
      </c>
      <c r="GK137" s="124">
        <f t="shared" si="107"/>
        <v>-9.6432746655328714E-16</v>
      </c>
      <c r="GL137" s="124">
        <f t="shared" si="107"/>
        <v>-4.9900188278408768</v>
      </c>
      <c r="GM137" s="124">
        <f t="shared" si="107"/>
        <v>-5.4438426663254322</v>
      </c>
      <c r="GN137" s="124">
        <f t="shared" si="107"/>
        <v>-6.1756619077477284</v>
      </c>
      <c r="GO137" s="124">
        <f t="shared" si="107"/>
        <v>-6.5221801627646103</v>
      </c>
      <c r="GP137" s="124">
        <f t="shared" si="107"/>
        <v>-7.0491818014370633</v>
      </c>
      <c r="GQ137" s="124">
        <f t="shared" si="107"/>
        <v>-7.6233974216587725</v>
      </c>
      <c r="GR137" s="124">
        <f t="shared" si="107"/>
        <v>-7.9955265781634157</v>
      </c>
      <c r="GS137" s="124">
        <f t="shared" si="107"/>
        <v>-8.1536095902293493</v>
      </c>
      <c r="GT137" s="124">
        <f t="shared" si="107"/>
        <v>-8.2052824386994132</v>
      </c>
      <c r="GU137" s="124">
        <f t="shared" si="106"/>
        <v>-8.3323386694323371</v>
      </c>
      <c r="GV137" s="124">
        <f t="shared" si="106"/>
        <v>-8.2535210388547728</v>
      </c>
      <c r="GW137" s="124">
        <f t="shared" si="106"/>
        <v>-9.6432746655328714E-16</v>
      </c>
      <c r="GX137" s="124">
        <f t="shared" si="106"/>
        <v>-8.2483208159767347</v>
      </c>
      <c r="GY137" s="124">
        <f t="shared" si="99"/>
        <v>-8.0905470979575984</v>
      </c>
      <c r="GZ137" s="124">
        <f t="shared" si="82"/>
        <v>-7.6427357260243225</v>
      </c>
      <c r="HA137" s="124">
        <f t="shared" si="82"/>
        <v>-7.2162656210083487</v>
      </c>
      <c r="HB137" s="124">
        <f t="shared" si="82"/>
        <v>-6.7252186547209449</v>
      </c>
      <c r="HC137" s="124">
        <f t="shared" si="82"/>
        <v>-6.1674333491967159</v>
      </c>
      <c r="HD137" s="124">
        <f t="shared" si="93"/>
        <v>-5.7765537298049594</v>
      </c>
      <c r="HE137" s="124">
        <f t="shared" si="93"/>
        <v>-5.4204606958637234</v>
      </c>
      <c r="HF137" s="124">
        <f t="shared" si="93"/>
        <v>-5.055179288868703</v>
      </c>
      <c r="HG137" s="124">
        <f t="shared" si="87"/>
        <v>-4.659000052469918</v>
      </c>
      <c r="HH137" s="124">
        <f t="shared" si="87"/>
        <v>-4.3625220063049097</v>
      </c>
      <c r="HI137" s="124">
        <f t="shared" si="87"/>
        <v>-9.6432746655328714E-16</v>
      </c>
    </row>
    <row r="138" spans="1:217" s="39" customFormat="1">
      <c r="A138" s="44" t="s">
        <v>16</v>
      </c>
      <c r="B138" s="184"/>
      <c r="C138" s="40">
        <v>14</v>
      </c>
      <c r="D138" s="41"/>
      <c r="E138" s="42">
        <v>6.2770000000000001</v>
      </c>
      <c r="F138" s="42">
        <v>6.4459999999999997</v>
      </c>
      <c r="G138" s="42">
        <v>6.657</v>
      </c>
      <c r="H138" s="42">
        <v>6.7750000000000004</v>
      </c>
      <c r="I138" s="42">
        <v>6.9240000000000004</v>
      </c>
      <c r="J138" s="42">
        <v>7.0860000000000003</v>
      </c>
      <c r="K138" s="42">
        <v>7.194</v>
      </c>
      <c r="L138" s="42">
        <v>7.266</v>
      </c>
      <c r="M138" s="42">
        <v>7.3220000000000001</v>
      </c>
      <c r="N138" s="42">
        <v>7.4039999999999999</v>
      </c>
      <c r="O138" s="43">
        <v>7.4139999999999997</v>
      </c>
      <c r="P138" s="44" t="s">
        <v>17</v>
      </c>
      <c r="Q138" s="41">
        <v>7.415</v>
      </c>
      <c r="R138" s="42">
        <v>7.3540000000000001</v>
      </c>
      <c r="S138" s="42">
        <v>7.1639999999999997</v>
      </c>
      <c r="T138" s="42">
        <v>7.0010000000000003</v>
      </c>
      <c r="U138" s="42">
        <v>6.8259999999999996</v>
      </c>
      <c r="V138" s="42">
        <v>6.6319999999999997</v>
      </c>
      <c r="W138" s="42">
        <v>6.4960000000000004</v>
      </c>
      <c r="X138" s="42">
        <v>6.3650000000000002</v>
      </c>
      <c r="Y138" s="42">
        <v>6.2190000000000003</v>
      </c>
      <c r="Z138" s="42">
        <v>6.0659999999999998</v>
      </c>
      <c r="AA138" s="42">
        <v>5.9720000000000004</v>
      </c>
      <c r="AB138" s="43"/>
      <c r="AD138" s="44" t="s">
        <v>18</v>
      </c>
      <c r="AE138" s="184"/>
      <c r="AF138" s="40">
        <v>14</v>
      </c>
      <c r="AG138" s="41"/>
      <c r="AH138" s="42">
        <v>3.1629999999999998</v>
      </c>
      <c r="AI138" s="42">
        <v>3.4740000000000002</v>
      </c>
      <c r="AJ138" s="42">
        <v>3.976</v>
      </c>
      <c r="AK138" s="42">
        <v>4.202</v>
      </c>
      <c r="AL138" s="42">
        <v>4.5469999999999997</v>
      </c>
      <c r="AM138" s="42">
        <v>4.92</v>
      </c>
      <c r="AN138" s="42">
        <v>5.1550000000000002</v>
      </c>
      <c r="AO138" s="42">
        <v>5.2460000000000004</v>
      </c>
      <c r="AP138" s="42">
        <v>5.2729999999999997</v>
      </c>
      <c r="AQ138" s="42">
        <v>5.3410000000000002</v>
      </c>
      <c r="AR138" s="43">
        <v>5.2839999999999998</v>
      </c>
      <c r="AS138" s="44" t="s">
        <v>19</v>
      </c>
      <c r="AT138" s="41">
        <v>5.2789999999999999</v>
      </c>
      <c r="AU138" s="42">
        <v>5.181</v>
      </c>
      <c r="AV138" s="42">
        <v>4.9020000000000001</v>
      </c>
      <c r="AW138" s="42">
        <v>4.6479999999999997</v>
      </c>
      <c r="AX138" s="42">
        <v>4.3339999999999996</v>
      </c>
      <c r="AY138" s="42">
        <v>3.9769999999999999</v>
      </c>
      <c r="AZ138" s="42">
        <v>3.72</v>
      </c>
      <c r="BA138" s="42">
        <v>3.488</v>
      </c>
      <c r="BB138" s="42">
        <v>3.234</v>
      </c>
      <c r="BC138" s="42">
        <v>2.9550000000000001</v>
      </c>
      <c r="BD138" s="42">
        <v>2.7290000000000001</v>
      </c>
      <c r="BE138" s="43"/>
      <c r="BH138" s="118" t="str">
        <f t="shared" si="75"/>
        <v>0</v>
      </c>
      <c r="BI138" s="118" t="str">
        <f t="shared" si="75"/>
        <v>6.277+3.163i</v>
      </c>
      <c r="BJ138" s="118" t="str">
        <f t="shared" si="75"/>
        <v>6.446+3.474i</v>
      </c>
      <c r="BK138" s="118" t="str">
        <f t="shared" si="75"/>
        <v>6.657+3.976i</v>
      </c>
      <c r="BL138" s="118" t="str">
        <f t="shared" si="75"/>
        <v>6.775+4.202i</v>
      </c>
      <c r="BM138" s="118" t="str">
        <f t="shared" si="75"/>
        <v>6.924+4.547i</v>
      </c>
      <c r="BN138" s="118" t="str">
        <f t="shared" si="94"/>
        <v>7.086+4.92i</v>
      </c>
      <c r="BO138" s="118" t="str">
        <f t="shared" si="94"/>
        <v>7.194+5.155i</v>
      </c>
      <c r="BP138" s="118" t="str">
        <f t="shared" si="94"/>
        <v>7.266+5.246i</v>
      </c>
      <c r="BQ138" s="118" t="str">
        <f t="shared" si="94"/>
        <v>7.322+5.273i</v>
      </c>
      <c r="BR138" s="118" t="str">
        <f t="shared" si="94"/>
        <v>7.404+5.341i</v>
      </c>
      <c r="BS138" s="118" t="str">
        <f t="shared" si="94"/>
        <v>7.414+5.284i</v>
      </c>
      <c r="BT138" s="118" t="e">
        <f t="shared" si="94"/>
        <v>#VALUE!</v>
      </c>
      <c r="BU138" s="118" t="str">
        <f t="shared" si="94"/>
        <v>7.415+5.279i</v>
      </c>
      <c r="BV138" s="118" t="str">
        <f t="shared" si="94"/>
        <v>7.354+5.181i</v>
      </c>
      <c r="BW138" s="118" t="str">
        <f t="shared" si="94"/>
        <v>7.164+4.902i</v>
      </c>
      <c r="BX138" s="118" t="str">
        <f t="shared" si="94"/>
        <v>7.001+4.648i</v>
      </c>
      <c r="BY138" s="118" t="str">
        <f t="shared" si="94"/>
        <v>6.826+4.334i</v>
      </c>
      <c r="BZ138" s="118" t="str">
        <f t="shared" si="103"/>
        <v>6.632+3.977i</v>
      </c>
      <c r="CA138" s="118" t="str">
        <f t="shared" si="92"/>
        <v>6.496+3.72i</v>
      </c>
      <c r="CB138" s="118" t="str">
        <f t="shared" si="92"/>
        <v>6.365+3.488i</v>
      </c>
      <c r="CC138" s="118" t="str">
        <f t="shared" si="92"/>
        <v>6.219+3.234i</v>
      </c>
      <c r="CD138" s="118" t="str">
        <f t="shared" si="92"/>
        <v>6.066+2.955i</v>
      </c>
      <c r="CE138" s="118" t="str">
        <f t="shared" si="92"/>
        <v>5.972+2.729i</v>
      </c>
      <c r="CF138" s="118" t="str">
        <f t="shared" si="92"/>
        <v>0</v>
      </c>
      <c r="CG138" s="118" t="str">
        <f t="shared" si="92"/>
        <v>0</v>
      </c>
      <c r="CH138" s="39">
        <f t="shared" si="69"/>
        <v>14000000000</v>
      </c>
      <c r="CI138" s="121">
        <f t="shared" si="70"/>
        <v>1.2841782262866834</v>
      </c>
      <c r="CJ138" s="121" t="str">
        <f t="shared" si="104"/>
        <v>0</v>
      </c>
      <c r="CK138" s="121" t="str">
        <f t="shared" si="104"/>
        <v>8.06078672640151+4.06185572974478i</v>
      </c>
      <c r="CL138" s="121" t="str">
        <f t="shared" si="104"/>
        <v>8.27781284664396+4.46123515811994i</v>
      </c>
      <c r="CM138" s="121" t="str">
        <f t="shared" si="104"/>
        <v>8.54877445239045+5.10589262771585i</v>
      </c>
      <c r="CN138" s="121" t="str">
        <f t="shared" si="104"/>
        <v>8.70030748309228+5.39611690685664i</v>
      </c>
      <c r="CO138" s="121" t="str">
        <f t="shared" si="104"/>
        <v>8.891650038809+5.83915839492555i</v>
      </c>
      <c r="CP138" s="121" t="str">
        <f t="shared" si="104"/>
        <v>9.09968691146744+6.31815687333048i</v>
      </c>
      <c r="CQ138" s="121" t="str">
        <f t="shared" si="104"/>
        <v>9.2383781599064+6.61993875650785i</v>
      </c>
      <c r="CR138" s="121" t="str">
        <f t="shared" si="104"/>
        <v>9.33083899219904+6.73679897509994i</v>
      </c>
      <c r="CS138" s="121" t="str">
        <f t="shared" si="104"/>
        <v>9.4027529728711+6.77147178720968i</v>
      </c>
      <c r="CT138" s="121" t="str">
        <f t="shared" si="104"/>
        <v>9.5080555874266+6.85879590659718i</v>
      </c>
      <c r="CU138" s="121" t="str">
        <f t="shared" si="101"/>
        <v>9.52089736968947+6.78559774769884i</v>
      </c>
      <c r="CV138" s="121" t="e">
        <f t="shared" si="101"/>
        <v>#VALUE!</v>
      </c>
      <c r="CW138" s="121" t="str">
        <f t="shared" si="101"/>
        <v>9.52218154791576+6.7791768565674i</v>
      </c>
      <c r="CX138" s="121" t="str">
        <f t="shared" si="101"/>
        <v>9.44384667611227+6.65332739039131i</v>
      </c>
      <c r="CY138" s="121" t="str">
        <f t="shared" si="101"/>
        <v>9.1998528131178+6.29504166525732i</v>
      </c>
      <c r="CZ138" s="121" t="str">
        <f t="shared" si="95"/>
        <v>8.99053176223307+5.9688603957805i</v>
      </c>
      <c r="DA138" s="121" t="str">
        <f t="shared" si="95"/>
        <v>8.7658005726329+5.56562843272649i</v>
      </c>
      <c r="DB138" s="121" t="str">
        <f t="shared" si="95"/>
        <v>8.51666999673328+5.10717680594214i</v>
      </c>
      <c r="DC138" s="121" t="str">
        <f t="shared" si="95"/>
        <v>8.3420217579583+4.77714300178646i</v>
      </c>
      <c r="DD138" s="121" t="str">
        <f t="shared" si="95"/>
        <v>8.17379441031474+4.47921365328795i</v>
      </c>
      <c r="DE138" s="121" t="str">
        <f t="shared" si="77"/>
        <v>7.98630438927689+4.15303238381113i</v>
      </c>
      <c r="DF138" s="121" t="str">
        <f t="shared" si="77"/>
        <v>7.78982512065502+3.79474665867715i</v>
      </c>
      <c r="DG138" s="121" t="str">
        <f t="shared" si="77"/>
        <v>7.66911236738407+3.50452237953636i</v>
      </c>
      <c r="DH138" s="121" t="str">
        <f t="shared" si="77"/>
        <v>0</v>
      </c>
      <c r="DI138" s="121"/>
      <c r="DK138" s="39">
        <f t="shared" si="100"/>
        <v>0</v>
      </c>
      <c r="DL138" s="39">
        <f t="shared" si="100"/>
        <v>8.0607867264015098</v>
      </c>
      <c r="DM138" s="39">
        <f t="shared" si="100"/>
        <v>8.2778128466439593</v>
      </c>
      <c r="DN138" s="39">
        <f t="shared" si="100"/>
        <v>8.5487744523904503</v>
      </c>
      <c r="DO138" s="39">
        <f t="shared" si="100"/>
        <v>8.7003074830922795</v>
      </c>
      <c r="DP138" s="39">
        <f t="shared" si="100"/>
        <v>8.8916500388090007</v>
      </c>
      <c r="DQ138" s="39">
        <f t="shared" si="100"/>
        <v>9.0996869114674404</v>
      </c>
      <c r="DR138" s="39">
        <f t="shared" si="100"/>
        <v>9.2383781599064001</v>
      </c>
      <c r="DS138" s="39">
        <f t="shared" si="100"/>
        <v>9.3308389921990393</v>
      </c>
      <c r="DT138" s="39">
        <f t="shared" si="100"/>
        <v>9.4027529728711006</v>
      </c>
      <c r="DU138" s="39">
        <f t="shared" si="100"/>
        <v>9.5080555874266004</v>
      </c>
      <c r="DV138" s="39">
        <f t="shared" si="100"/>
        <v>9.5208973696894699</v>
      </c>
      <c r="DW138" s="39" t="e">
        <f t="shared" si="100"/>
        <v>#VALUE!</v>
      </c>
      <c r="DX138" s="39">
        <f t="shared" si="100"/>
        <v>9.5221815479157605</v>
      </c>
      <c r="DY138" s="39">
        <f t="shared" si="100"/>
        <v>9.4438466761122708</v>
      </c>
      <c r="DZ138" s="39">
        <f t="shared" si="100"/>
        <v>9.1998528131178006</v>
      </c>
      <c r="EA138" s="39">
        <f t="shared" si="65"/>
        <v>8.9905317622330703</v>
      </c>
      <c r="EB138" s="39">
        <f t="shared" si="65"/>
        <v>8.7658005726328998</v>
      </c>
      <c r="EC138" s="39">
        <f t="shared" si="65"/>
        <v>8.5166699967332793</v>
      </c>
      <c r="ED138" s="39">
        <f t="shared" si="65"/>
        <v>8.3420217579582996</v>
      </c>
      <c r="EE138" s="39">
        <f t="shared" si="65"/>
        <v>8.1737944103147395</v>
      </c>
      <c r="EF138" s="39">
        <f t="shared" si="79"/>
        <v>7.9863043892768903</v>
      </c>
      <c r="EG138" s="39">
        <f t="shared" si="79"/>
        <v>7.7898251206550198</v>
      </c>
      <c r="EH138" s="39">
        <f t="shared" si="79"/>
        <v>7.66911236738407</v>
      </c>
      <c r="EI138" s="39">
        <f t="shared" si="79"/>
        <v>0</v>
      </c>
      <c r="EK138" s="39">
        <f t="shared" si="98"/>
        <v>0</v>
      </c>
      <c r="EL138" s="39">
        <f t="shared" si="98"/>
        <v>4.0618557297447797</v>
      </c>
      <c r="EM138" s="39">
        <f t="shared" si="97"/>
        <v>4.4612351581199396</v>
      </c>
      <c r="EN138" s="39">
        <f t="shared" si="97"/>
        <v>5.1058926277158498</v>
      </c>
      <c r="EO138" s="39">
        <f t="shared" si="97"/>
        <v>5.3961169068566397</v>
      </c>
      <c r="EP138" s="39">
        <f t="shared" si="97"/>
        <v>5.8391583949255503</v>
      </c>
      <c r="EQ138" s="39">
        <f t="shared" si="97"/>
        <v>6.31815687333048</v>
      </c>
      <c r="ER138" s="39">
        <f t="shared" si="97"/>
        <v>6.6199387565078496</v>
      </c>
      <c r="ES138" s="39">
        <f t="shared" si="97"/>
        <v>6.7367989750999397</v>
      </c>
      <c r="ET138" s="39">
        <f t="shared" si="88"/>
        <v>6.7714717872096797</v>
      </c>
      <c r="EU138" s="39">
        <f t="shared" si="88"/>
        <v>6.8587959065971802</v>
      </c>
      <c r="EV138" s="39">
        <f t="shared" si="88"/>
        <v>6.7855977476988398</v>
      </c>
      <c r="EW138" s="39" t="e">
        <f t="shared" si="88"/>
        <v>#VALUE!</v>
      </c>
      <c r="EX138" s="39">
        <f t="shared" si="88"/>
        <v>6.7791768565673998</v>
      </c>
      <c r="EY138" s="39">
        <f t="shared" si="88"/>
        <v>6.6533273903913104</v>
      </c>
      <c r="EZ138" s="39">
        <f t="shared" si="88"/>
        <v>6.2950416652573198</v>
      </c>
      <c r="FA138" s="39">
        <f t="shared" si="88"/>
        <v>5.9688603957805002</v>
      </c>
      <c r="FB138" s="39">
        <f t="shared" si="88"/>
        <v>5.5656284327264904</v>
      </c>
      <c r="FC138" s="39">
        <f t="shared" si="88"/>
        <v>5.1071768059421396</v>
      </c>
      <c r="FD138" s="39">
        <f t="shared" si="88"/>
        <v>4.7771430017864596</v>
      </c>
      <c r="FE138" s="39">
        <f t="shared" si="88"/>
        <v>4.4792136532879496</v>
      </c>
      <c r="FF138" s="39">
        <f t="shared" si="80"/>
        <v>4.15303238381113</v>
      </c>
      <c r="FG138" s="39">
        <f t="shared" si="80"/>
        <v>3.7947466586771501</v>
      </c>
      <c r="FH138" s="39">
        <f t="shared" si="80"/>
        <v>3.5045223795363598</v>
      </c>
      <c r="FI138" s="39">
        <f t="shared" si="80"/>
        <v>0</v>
      </c>
      <c r="FK138" s="39">
        <f t="shared" si="105"/>
        <v>0.99999999999999989</v>
      </c>
      <c r="FL138" s="39">
        <f t="shared" si="105"/>
        <v>0.56512550308647713</v>
      </c>
      <c r="FM138" s="39">
        <f t="shared" si="105"/>
        <v>0.53670748312270422</v>
      </c>
      <c r="FN138" s="39">
        <f t="shared" si="105"/>
        <v>0.49355997800902662</v>
      </c>
      <c r="FO138" s="39">
        <f t="shared" si="105"/>
        <v>0.47428249067547595</v>
      </c>
      <c r="FP138" s="39">
        <f t="shared" si="105"/>
        <v>0.44652260258889509</v>
      </c>
      <c r="FQ138" s="39">
        <f t="shared" si="105"/>
        <v>0.41795541583570672</v>
      </c>
      <c r="FR138" s="39">
        <f t="shared" si="105"/>
        <v>0.40068789404593497</v>
      </c>
      <c r="FS138" s="39">
        <f t="shared" si="105"/>
        <v>0.39367080725775871</v>
      </c>
      <c r="FT138" s="39">
        <f t="shared" si="105"/>
        <v>0.39103010022636753</v>
      </c>
      <c r="FU138" s="39">
        <f t="shared" si="105"/>
        <v>0.38543681402255475</v>
      </c>
      <c r="FV138" s="39">
        <f t="shared" si="102"/>
        <v>0.38880133883864954</v>
      </c>
      <c r="FW138" s="39" t="e">
        <f t="shared" si="102"/>
        <v>#VALUE!</v>
      </c>
      <c r="FX138" s="39">
        <f t="shared" si="102"/>
        <v>0.38909558504555075</v>
      </c>
      <c r="FY138" s="39">
        <f t="shared" si="102"/>
        <v>0.39627841135081932</v>
      </c>
      <c r="FZ138" s="39">
        <f t="shared" si="102"/>
        <v>0.41772747163116547</v>
      </c>
      <c r="GA138" s="39">
        <f t="shared" si="96"/>
        <v>0.43798903800597627</v>
      </c>
      <c r="GB138" s="39">
        <f t="shared" si="96"/>
        <v>0.46364141421881699</v>
      </c>
      <c r="GC138" s="39">
        <f t="shared" si="96"/>
        <v>0.49404925682906181</v>
      </c>
      <c r="GD138" s="39">
        <f t="shared" si="96"/>
        <v>0.51662621404228892</v>
      </c>
      <c r="GE138" s="39">
        <f t="shared" si="96"/>
        <v>0.53766483200808535</v>
      </c>
      <c r="GF138" s="39">
        <f t="shared" si="81"/>
        <v>0.56116209544557583</v>
      </c>
      <c r="GG138" s="39">
        <f t="shared" si="81"/>
        <v>0.58706815997573703</v>
      </c>
      <c r="GH138" s="39">
        <f t="shared" si="81"/>
        <v>0.60722270307110671</v>
      </c>
      <c r="GI138" s="39">
        <f t="shared" si="81"/>
        <v>0.99999999999999989</v>
      </c>
      <c r="GJ138" s="124">
        <f t="shared" si="72"/>
        <v>14000000000</v>
      </c>
      <c r="GK138" s="124">
        <f t="shared" si="107"/>
        <v>-9.6432746655328714E-16</v>
      </c>
      <c r="GL138" s="124">
        <f t="shared" si="107"/>
        <v>-4.9571018667899276</v>
      </c>
      <c r="GM138" s="124">
        <f t="shared" si="107"/>
        <v>-5.4052469891263755</v>
      </c>
      <c r="GN138" s="124">
        <f t="shared" si="107"/>
        <v>-6.1332012758709951</v>
      </c>
      <c r="GO138" s="124">
        <f t="shared" si="107"/>
        <v>-6.4792581623867749</v>
      </c>
      <c r="GP138" s="124">
        <f t="shared" si="107"/>
        <v>-7.0031310521408834</v>
      </c>
      <c r="GQ138" s="124">
        <f t="shared" si="107"/>
        <v>-7.5774008568066318</v>
      </c>
      <c r="GR138" s="124">
        <f t="shared" si="107"/>
        <v>-7.9438755735307209</v>
      </c>
      <c r="GS138" s="124">
        <f t="shared" si="107"/>
        <v>-8.0973357843038389</v>
      </c>
      <c r="GT138" s="124">
        <f t="shared" si="107"/>
        <v>-8.1557962147901542</v>
      </c>
      <c r="GU138" s="124">
        <f t="shared" si="106"/>
        <v>-8.2809361432067945</v>
      </c>
      <c r="GV138" s="124">
        <f t="shared" si="106"/>
        <v>-8.2054449649751096</v>
      </c>
      <c r="GW138" s="124" t="e">
        <f t="shared" si="106"/>
        <v>#VALUE!</v>
      </c>
      <c r="GX138" s="124">
        <f t="shared" si="106"/>
        <v>-8.1988739396297579</v>
      </c>
      <c r="GY138" s="124">
        <f t="shared" si="99"/>
        <v>-8.0399917345726717</v>
      </c>
      <c r="GZ138" s="124">
        <f t="shared" si="82"/>
        <v>-7.582139252873076</v>
      </c>
      <c r="HA138" s="124">
        <f t="shared" si="82"/>
        <v>-7.1707351777303607</v>
      </c>
      <c r="HB138" s="124">
        <f t="shared" si="82"/>
        <v>-6.6763555627368625</v>
      </c>
      <c r="HC138" s="124">
        <f t="shared" si="82"/>
        <v>-6.124594993080505</v>
      </c>
      <c r="HD138" s="124">
        <f t="shared" si="93"/>
        <v>-5.7364712228329253</v>
      </c>
      <c r="HE138" s="124">
        <f t="shared" si="93"/>
        <v>-5.3897673851803223</v>
      </c>
      <c r="HF138" s="124">
        <f t="shared" si="93"/>
        <v>-5.0182334347972741</v>
      </c>
      <c r="HG138" s="124">
        <f t="shared" si="87"/>
        <v>-4.6262294645577198</v>
      </c>
      <c r="HH138" s="124">
        <f t="shared" si="87"/>
        <v>-4.3330399848674537</v>
      </c>
      <c r="HI138" s="124">
        <f t="shared" si="87"/>
        <v>-9.6432746655328714E-16</v>
      </c>
    </row>
    <row r="139" spans="1:217" s="39" customFormat="1">
      <c r="A139" s="20"/>
      <c r="B139" s="184"/>
      <c r="C139" s="40">
        <v>14.05</v>
      </c>
      <c r="D139" s="41"/>
      <c r="E139" s="42">
        <v>6.28</v>
      </c>
      <c r="F139" s="42">
        <v>6.4480000000000004</v>
      </c>
      <c r="G139" s="42">
        <v>6.6589999999999998</v>
      </c>
      <c r="H139" s="42">
        <v>6.774</v>
      </c>
      <c r="I139" s="42">
        <v>6.92</v>
      </c>
      <c r="J139" s="42">
        <v>7.0780000000000003</v>
      </c>
      <c r="K139" s="42">
        <v>7.1840000000000002</v>
      </c>
      <c r="L139" s="42">
        <v>7.2530000000000001</v>
      </c>
      <c r="M139" s="42">
        <v>7.3049999999999997</v>
      </c>
      <c r="N139" s="42">
        <v>7.3849999999999998</v>
      </c>
      <c r="O139" s="43">
        <v>7.4</v>
      </c>
      <c r="P139" s="20"/>
      <c r="Q139" s="41">
        <v>7.4009999999999998</v>
      </c>
      <c r="R139" s="42">
        <v>7.3369999999999997</v>
      </c>
      <c r="S139" s="42">
        <v>7.15</v>
      </c>
      <c r="T139" s="42">
        <v>6.9850000000000003</v>
      </c>
      <c r="U139" s="42">
        <v>6.8170000000000002</v>
      </c>
      <c r="V139" s="42">
        <v>6.625</v>
      </c>
      <c r="W139" s="42">
        <v>6.49</v>
      </c>
      <c r="X139" s="42">
        <v>6.3650000000000002</v>
      </c>
      <c r="Y139" s="42">
        <v>6.2169999999999996</v>
      </c>
      <c r="Z139" s="42">
        <v>6.069</v>
      </c>
      <c r="AA139" s="42">
        <v>5.9729999999999999</v>
      </c>
      <c r="AB139" s="43"/>
      <c r="AD139" s="20"/>
      <c r="AE139" s="184"/>
      <c r="AF139" s="40">
        <v>14.05</v>
      </c>
      <c r="AG139" s="41"/>
      <c r="AH139" s="42">
        <v>3.157</v>
      </c>
      <c r="AI139" s="42">
        <v>3.47</v>
      </c>
      <c r="AJ139" s="42">
        <v>3.97</v>
      </c>
      <c r="AK139" s="42">
        <v>4.1920000000000002</v>
      </c>
      <c r="AL139" s="42">
        <v>4.5369999999999999</v>
      </c>
      <c r="AM139" s="42">
        <v>4.907</v>
      </c>
      <c r="AN139" s="42">
        <v>5.1429999999999998</v>
      </c>
      <c r="AO139" s="42">
        <v>5.2329999999999997</v>
      </c>
      <c r="AP139" s="42">
        <v>5.2629999999999999</v>
      </c>
      <c r="AQ139" s="42">
        <v>5.3239999999999998</v>
      </c>
      <c r="AR139" s="43">
        <v>5.2649999999999997</v>
      </c>
      <c r="AS139" s="20"/>
      <c r="AT139" s="41">
        <v>5.26</v>
      </c>
      <c r="AU139" s="42">
        <v>5.1619999999999999</v>
      </c>
      <c r="AV139" s="42">
        <v>4.8940000000000001</v>
      </c>
      <c r="AW139" s="42">
        <v>4.6349999999999998</v>
      </c>
      <c r="AX139" s="42">
        <v>4.3289999999999997</v>
      </c>
      <c r="AY139" s="42">
        <v>3.9630000000000001</v>
      </c>
      <c r="AZ139" s="42">
        <v>3.7120000000000002</v>
      </c>
      <c r="BA139" s="42">
        <v>3.4769999999999999</v>
      </c>
      <c r="BB139" s="42">
        <v>3.23</v>
      </c>
      <c r="BC139" s="42">
        <v>2.9529999999999998</v>
      </c>
      <c r="BD139" s="42">
        <v>2.7229999999999999</v>
      </c>
      <c r="BE139" s="43"/>
      <c r="BH139" s="118" t="str">
        <f t="shared" si="75"/>
        <v>0</v>
      </c>
      <c r="BI139" s="118" t="str">
        <f t="shared" si="75"/>
        <v>6.28+3.157i</v>
      </c>
      <c r="BJ139" s="118" t="str">
        <f t="shared" si="75"/>
        <v>6.448+3.47i</v>
      </c>
      <c r="BK139" s="118" t="str">
        <f t="shared" si="75"/>
        <v>6.659+3.97i</v>
      </c>
      <c r="BL139" s="118" t="str">
        <f t="shared" si="75"/>
        <v>6.774+4.192i</v>
      </c>
      <c r="BM139" s="118" t="str">
        <f t="shared" ref="BM139:BP178" si="108">COMPLEX(I139,AL139)</f>
        <v>6.92+4.537i</v>
      </c>
      <c r="BN139" s="118" t="str">
        <f t="shared" si="94"/>
        <v>7.078+4.907i</v>
      </c>
      <c r="BO139" s="118" t="str">
        <f t="shared" si="94"/>
        <v>7.184+5.143i</v>
      </c>
      <c r="BP139" s="118" t="str">
        <f t="shared" si="94"/>
        <v>7.253+5.233i</v>
      </c>
      <c r="BQ139" s="118" t="str">
        <f t="shared" si="94"/>
        <v>7.305+5.263i</v>
      </c>
      <c r="BR139" s="118" t="str">
        <f t="shared" si="94"/>
        <v>7.385+5.324i</v>
      </c>
      <c r="BS139" s="118" t="str">
        <f t="shared" si="94"/>
        <v>7.4+5.265i</v>
      </c>
      <c r="BT139" s="118" t="str">
        <f t="shared" si="94"/>
        <v>0</v>
      </c>
      <c r="BU139" s="118" t="str">
        <f t="shared" si="94"/>
        <v>7.401+5.26i</v>
      </c>
      <c r="BV139" s="118" t="str">
        <f t="shared" si="94"/>
        <v>7.337+5.162i</v>
      </c>
      <c r="BW139" s="118" t="str">
        <f t="shared" si="94"/>
        <v>7.15+4.894i</v>
      </c>
      <c r="BX139" s="118" t="str">
        <f t="shared" si="94"/>
        <v>6.985+4.635i</v>
      </c>
      <c r="BY139" s="118" t="str">
        <f t="shared" si="94"/>
        <v>6.817+4.329i</v>
      </c>
      <c r="BZ139" s="118" t="str">
        <f t="shared" si="103"/>
        <v>6.625+3.963i</v>
      </c>
      <c r="CA139" s="118" t="str">
        <f t="shared" si="92"/>
        <v>6.49+3.712i</v>
      </c>
      <c r="CB139" s="118" t="str">
        <f t="shared" si="92"/>
        <v>6.365+3.477i</v>
      </c>
      <c r="CC139" s="118" t="str">
        <f t="shared" si="92"/>
        <v>6.217+3.23i</v>
      </c>
      <c r="CD139" s="118" t="str">
        <f t="shared" si="92"/>
        <v>6.069+2.953i</v>
      </c>
      <c r="CE139" s="118" t="str">
        <f t="shared" si="92"/>
        <v>5.973+2.723i</v>
      </c>
      <c r="CF139" s="118" t="str">
        <f t="shared" si="92"/>
        <v>0</v>
      </c>
      <c r="CG139" s="118" t="str">
        <f t="shared" si="92"/>
        <v>0</v>
      </c>
      <c r="CH139" s="39">
        <f t="shared" si="69"/>
        <v>14050000000</v>
      </c>
      <c r="CI139" s="121">
        <f t="shared" si="70"/>
        <v>1.279608197011642</v>
      </c>
      <c r="CJ139" s="121" t="str">
        <f t="shared" si="104"/>
        <v>0</v>
      </c>
      <c r="CK139" s="121" t="str">
        <f t="shared" si="104"/>
        <v>8.03593947723311+4.03972307796575i</v>
      </c>
      <c r="CL139" s="121" t="str">
        <f t="shared" si="104"/>
        <v>8.25091365433107+4.4402404436304i</v>
      </c>
      <c r="CM139" s="121" t="str">
        <f t="shared" si="104"/>
        <v>8.52091098390052+5.08004454213622i</v>
      </c>
      <c r="CN139" s="121" t="str">
        <f t="shared" si="104"/>
        <v>8.66806592655686+5.3641175618728i</v>
      </c>
      <c r="CO139" s="121" t="str">
        <f t="shared" si="104"/>
        <v>8.85488872332056+5.80558238984182i</v>
      </c>
      <c r="CP139" s="121" t="str">
        <f t="shared" si="104"/>
        <v>9.0570668184484+6.27903742273613i</v>
      </c>
      <c r="CQ139" s="121" t="str">
        <f t="shared" si="104"/>
        <v>9.19270528733164+6.58102495723087i</v>
      </c>
      <c r="CR139" s="121" t="str">
        <f t="shared" si="104"/>
        <v>9.28099825292544+6.69618969496192i</v>
      </c>
      <c r="CS139" s="121" t="str">
        <f t="shared" si="104"/>
        <v>9.34753787917004+6.73457794087227i</v>
      </c>
      <c r="CT139" s="121" t="str">
        <f t="shared" si="104"/>
        <v>9.44990653493098+6.81263404088998i</v>
      </c>
      <c r="CU139" s="121" t="str">
        <f t="shared" si="101"/>
        <v>9.46910065788615+6.73713715726629i</v>
      </c>
      <c r="CV139" s="121" t="str">
        <f t="shared" si="101"/>
        <v>0</v>
      </c>
      <c r="CW139" s="121" t="str">
        <f t="shared" si="101"/>
        <v>9.47038026608316+6.73073911628124i</v>
      </c>
      <c r="CX139" s="121" t="str">
        <f t="shared" si="101"/>
        <v>9.38848534147442+6.6053375129741i</v>
      </c>
      <c r="CY139" s="121" t="str">
        <f t="shared" si="101"/>
        <v>9.14919860863324+6.26240251617498i</v>
      </c>
      <c r="CZ139" s="121" t="str">
        <f t="shared" si="95"/>
        <v>8.93806325612632+5.93098399314896i</v>
      </c>
      <c r="DA139" s="121" t="str">
        <f t="shared" si="95"/>
        <v>8.72308907902836+5.5394238848634i</v>
      </c>
      <c r="DB139" s="121" t="str">
        <f t="shared" si="95"/>
        <v>8.47740430520213+5.07108728475714i</v>
      </c>
      <c r="DC139" s="121" t="str">
        <f t="shared" si="95"/>
        <v>8.30465719860556+4.74990562730722i</v>
      </c>
      <c r="DD139" s="121" t="str">
        <f t="shared" si="95"/>
        <v>8.1447061739791+4.44919770100948i</v>
      </c>
      <c r="DE139" s="121" t="str">
        <f t="shared" si="77"/>
        <v>7.95532416082138+4.1331344763476i</v>
      </c>
      <c r="DF139" s="121" t="str">
        <f t="shared" si="77"/>
        <v>7.76594214766366+3.77868300577538i</v>
      </c>
      <c r="DG139" s="121" t="str">
        <f t="shared" si="77"/>
        <v>7.64309976075054+3.4843731204627i</v>
      </c>
      <c r="DH139" s="121" t="str">
        <f t="shared" si="77"/>
        <v>0</v>
      </c>
      <c r="DI139" s="121"/>
      <c r="DK139" s="39">
        <f t="shared" si="100"/>
        <v>0</v>
      </c>
      <c r="DL139" s="39">
        <f t="shared" si="100"/>
        <v>8.0359394772331108</v>
      </c>
      <c r="DM139" s="39">
        <f t="shared" si="100"/>
        <v>8.2509136543310699</v>
      </c>
      <c r="DN139" s="39">
        <f t="shared" si="100"/>
        <v>8.5209109839005208</v>
      </c>
      <c r="DO139" s="39">
        <f t="shared" si="100"/>
        <v>8.66806592655686</v>
      </c>
      <c r="DP139" s="39">
        <f t="shared" si="100"/>
        <v>8.8548887233205598</v>
      </c>
      <c r="DQ139" s="39">
        <f t="shared" si="100"/>
        <v>9.0570668184483996</v>
      </c>
      <c r="DR139" s="39">
        <f t="shared" si="100"/>
        <v>9.1927052873316395</v>
      </c>
      <c r="DS139" s="39">
        <f t="shared" si="100"/>
        <v>9.2809982529254391</v>
      </c>
      <c r="DT139" s="39">
        <f t="shared" si="100"/>
        <v>9.3475378791700408</v>
      </c>
      <c r="DU139" s="39">
        <f t="shared" si="100"/>
        <v>9.4499065349309799</v>
      </c>
      <c r="DV139" s="39">
        <f t="shared" si="100"/>
        <v>9.4691006578861501</v>
      </c>
      <c r="DW139" s="39">
        <f t="shared" si="100"/>
        <v>0</v>
      </c>
      <c r="DX139" s="39">
        <f t="shared" si="100"/>
        <v>9.4703802660831595</v>
      </c>
      <c r="DY139" s="39">
        <f t="shared" si="100"/>
        <v>9.3884853414744196</v>
      </c>
      <c r="DZ139" s="39">
        <f t="shared" si="100"/>
        <v>9.14919860863324</v>
      </c>
      <c r="EA139" s="39">
        <f t="shared" si="65"/>
        <v>8.9380632561263198</v>
      </c>
      <c r="EB139" s="39">
        <f t="shared" si="65"/>
        <v>8.7230890790283606</v>
      </c>
      <c r="EC139" s="39">
        <f t="shared" si="65"/>
        <v>8.4774043052021302</v>
      </c>
      <c r="ED139" s="39">
        <f t="shared" si="65"/>
        <v>8.3046571986055593</v>
      </c>
      <c r="EE139" s="39">
        <f t="shared" si="65"/>
        <v>8.1447061739791007</v>
      </c>
      <c r="EF139" s="39">
        <f t="shared" si="79"/>
        <v>7.9553241608213803</v>
      </c>
      <c r="EG139" s="39">
        <f t="shared" si="79"/>
        <v>7.7659421476636599</v>
      </c>
      <c r="EH139" s="39">
        <f t="shared" si="79"/>
        <v>7.6430997607505402</v>
      </c>
      <c r="EI139" s="39">
        <f t="shared" si="79"/>
        <v>0</v>
      </c>
      <c r="EK139" s="39">
        <f t="shared" si="98"/>
        <v>0</v>
      </c>
      <c r="EL139" s="39">
        <f t="shared" si="98"/>
        <v>4.0397230779657498</v>
      </c>
      <c r="EM139" s="39">
        <f t="shared" si="97"/>
        <v>4.4402404436304002</v>
      </c>
      <c r="EN139" s="39">
        <f t="shared" si="97"/>
        <v>5.0800445421362204</v>
      </c>
      <c r="EO139" s="39">
        <f t="shared" si="97"/>
        <v>5.3641175618728001</v>
      </c>
      <c r="EP139" s="39">
        <f t="shared" si="97"/>
        <v>5.8055823898418204</v>
      </c>
      <c r="EQ139" s="39">
        <f t="shared" si="97"/>
        <v>6.2790374227361303</v>
      </c>
      <c r="ER139" s="39">
        <f t="shared" si="97"/>
        <v>6.5810249572308699</v>
      </c>
      <c r="ES139" s="39">
        <f t="shared" si="97"/>
        <v>6.6961896949619204</v>
      </c>
      <c r="ET139" s="39">
        <f t="shared" si="97"/>
        <v>6.7345779408722697</v>
      </c>
      <c r="EU139" s="39">
        <f t="shared" si="97"/>
        <v>6.8126340408899804</v>
      </c>
      <c r="EV139" s="39">
        <f t="shared" si="97"/>
        <v>6.7371371572662904</v>
      </c>
      <c r="EW139" s="39">
        <f t="shared" si="97"/>
        <v>0</v>
      </c>
      <c r="EX139" s="39">
        <f t="shared" si="97"/>
        <v>6.7307391162812404</v>
      </c>
      <c r="EY139" s="39">
        <f t="shared" si="97"/>
        <v>6.6053375129741001</v>
      </c>
      <c r="EZ139" s="39">
        <f t="shared" si="97"/>
        <v>6.2624025161749799</v>
      </c>
      <c r="FA139" s="39">
        <f t="shared" si="97"/>
        <v>5.9309839931489599</v>
      </c>
      <c r="FB139" s="39">
        <f t="shared" si="97"/>
        <v>5.5394238848633996</v>
      </c>
      <c r="FC139" s="39">
        <f t="shared" ref="FC139:FH178" si="109">IMAGINARY(DB139)</f>
        <v>5.07108728475714</v>
      </c>
      <c r="FD139" s="39">
        <f t="shared" si="109"/>
        <v>4.7499056273072204</v>
      </c>
      <c r="FE139" s="39">
        <f t="shared" si="109"/>
        <v>4.4491977010094796</v>
      </c>
      <c r="FF139" s="39">
        <f t="shared" si="80"/>
        <v>4.1331344763475997</v>
      </c>
      <c r="FG139" s="39">
        <f t="shared" si="80"/>
        <v>3.7786830057753802</v>
      </c>
      <c r="FH139" s="39">
        <f t="shared" si="80"/>
        <v>3.4843731204627</v>
      </c>
      <c r="FI139" s="39">
        <f t="shared" si="80"/>
        <v>0</v>
      </c>
      <c r="FK139" s="39">
        <f t="shared" si="105"/>
        <v>0.99999999999999989</v>
      </c>
      <c r="FL139" s="39">
        <f t="shared" si="105"/>
        <v>0.56698117651382351</v>
      </c>
      <c r="FM139" s="39">
        <f t="shared" si="105"/>
        <v>0.53849363477210865</v>
      </c>
      <c r="FN139" s="39">
        <f t="shared" si="105"/>
        <v>0.4955546322341644</v>
      </c>
      <c r="FO139" s="39">
        <f t="shared" si="105"/>
        <v>0.4766433328392865</v>
      </c>
      <c r="FP139" s="39">
        <f t="shared" si="105"/>
        <v>0.44892850761164099</v>
      </c>
      <c r="FQ139" s="39">
        <f t="shared" si="105"/>
        <v>0.42059497470472418</v>
      </c>
      <c r="FR139" s="39">
        <f t="shared" si="105"/>
        <v>0.40325371389375347</v>
      </c>
      <c r="FS139" s="39">
        <f t="shared" si="105"/>
        <v>0.39633054960054043</v>
      </c>
      <c r="FT139" s="39">
        <f t="shared" si="105"/>
        <v>0.3935597069375889</v>
      </c>
      <c r="FU139" s="39">
        <f t="shared" si="105"/>
        <v>0.38841542648834593</v>
      </c>
      <c r="FV139" s="39">
        <f t="shared" si="102"/>
        <v>0.39183437672004201</v>
      </c>
      <c r="FW139" s="39">
        <f t="shared" si="102"/>
        <v>0.99999999999999989</v>
      </c>
      <c r="FX139" s="39">
        <f t="shared" si="102"/>
        <v>0.39212978865008286</v>
      </c>
      <c r="FY139" s="39">
        <f t="shared" si="102"/>
        <v>0.39939418531407656</v>
      </c>
      <c r="FZ139" s="39">
        <f t="shared" si="102"/>
        <v>0.42014165214641608</v>
      </c>
      <c r="GA139" s="39">
        <f t="shared" si="96"/>
        <v>0.44082476067235993</v>
      </c>
      <c r="GB139" s="39">
        <f t="shared" si="96"/>
        <v>0.46580629487974806</v>
      </c>
      <c r="GC139" s="39">
        <f t="shared" si="96"/>
        <v>0.49684590343076485</v>
      </c>
      <c r="GD139" s="39">
        <f t="shared" si="96"/>
        <v>0.51894354161643952</v>
      </c>
      <c r="GE139" s="39">
        <f t="shared" si="96"/>
        <v>0.54004448957055573</v>
      </c>
      <c r="GF139" s="39">
        <f t="shared" si="81"/>
        <v>0.56301164404488535</v>
      </c>
      <c r="GG139" s="39">
        <f t="shared" si="81"/>
        <v>0.58856438243009301</v>
      </c>
      <c r="GH139" s="39">
        <f t="shared" si="81"/>
        <v>0.60902214932840004</v>
      </c>
      <c r="GI139" s="39">
        <f t="shared" si="81"/>
        <v>0.99999999999999989</v>
      </c>
      <c r="GJ139" s="124">
        <f t="shared" si="72"/>
        <v>14050000000</v>
      </c>
      <c r="GK139" s="124">
        <f t="shared" si="107"/>
        <v>-9.6432746655328714E-16</v>
      </c>
      <c r="GL139" s="124">
        <f t="shared" si="107"/>
        <v>-4.9286271844655714</v>
      </c>
      <c r="GM139" s="124">
        <f t="shared" si="107"/>
        <v>-5.3763885176890653</v>
      </c>
      <c r="GN139" s="124">
        <f t="shared" si="107"/>
        <v>-6.0981691981482742</v>
      </c>
      <c r="GO139" s="124">
        <f t="shared" si="107"/>
        <v>-6.4361295479108289</v>
      </c>
      <c r="GP139" s="124">
        <f t="shared" si="107"/>
        <v>-6.9564563078580788</v>
      </c>
      <c r="GQ139" s="124">
        <f t="shared" si="107"/>
        <v>-7.5227184119310087</v>
      </c>
      <c r="GR139" s="124">
        <f t="shared" si="107"/>
        <v>-7.8884324829394163</v>
      </c>
      <c r="GS139" s="124">
        <f t="shared" si="107"/>
        <v>-8.0388490094560918</v>
      </c>
      <c r="GT139" s="124">
        <f t="shared" si="107"/>
        <v>-8.099787429936864</v>
      </c>
      <c r="GU139" s="124">
        <f t="shared" si="106"/>
        <v>-8.2140705955834861</v>
      </c>
      <c r="GV139" s="124">
        <f t="shared" si="106"/>
        <v>-8.1379492961318007</v>
      </c>
      <c r="GW139" s="124">
        <f t="shared" si="106"/>
        <v>-9.6432746655328714E-16</v>
      </c>
      <c r="GX139" s="124">
        <f t="shared" si="106"/>
        <v>-8.1314032940136105</v>
      </c>
      <c r="GY139" s="124">
        <f t="shared" si="99"/>
        <v>-7.9719652442083264</v>
      </c>
      <c r="GZ139" s="124">
        <f t="shared" si="82"/>
        <v>-7.5320852218634959</v>
      </c>
      <c r="HA139" s="124">
        <f t="shared" si="82"/>
        <v>-7.1146803919564565</v>
      </c>
      <c r="HB139" s="124">
        <f t="shared" si="82"/>
        <v>-6.635892934615585</v>
      </c>
      <c r="HC139" s="124">
        <f t="shared" si="82"/>
        <v>-6.0755657330493662</v>
      </c>
      <c r="HD139" s="124">
        <f t="shared" si="93"/>
        <v>-5.6975977716701598</v>
      </c>
      <c r="HE139" s="124">
        <f t="shared" si="93"/>
        <v>-5.3514092191293541</v>
      </c>
      <c r="HF139" s="124">
        <f t="shared" si="93"/>
        <v>-4.9896524620442211</v>
      </c>
      <c r="HG139" s="124">
        <f t="shared" si="87"/>
        <v>-4.6041204642356792</v>
      </c>
      <c r="HH139" s="124">
        <f t="shared" si="87"/>
        <v>-4.3073382473037833</v>
      </c>
      <c r="HI139" s="124">
        <f t="shared" si="87"/>
        <v>-9.6432746655328714E-16</v>
      </c>
    </row>
    <row r="140" spans="1:217" s="39" customFormat="1">
      <c r="A140" s="20"/>
      <c r="B140" s="184"/>
      <c r="C140" s="40">
        <v>14.1</v>
      </c>
      <c r="D140" s="41"/>
      <c r="E140" s="42">
        <v>6.274</v>
      </c>
      <c r="F140" s="42">
        <v>6.4420000000000002</v>
      </c>
      <c r="G140" s="42">
        <v>6.649</v>
      </c>
      <c r="H140" s="42">
        <v>6.76</v>
      </c>
      <c r="I140" s="42">
        <v>6.9039999999999999</v>
      </c>
      <c r="J140" s="42">
        <v>7.0650000000000004</v>
      </c>
      <c r="K140" s="42">
        <v>7.1719999999999997</v>
      </c>
      <c r="L140" s="42">
        <v>7.242</v>
      </c>
      <c r="M140" s="42">
        <v>7.2939999999999996</v>
      </c>
      <c r="N140" s="42">
        <v>7.3680000000000003</v>
      </c>
      <c r="O140" s="43">
        <v>7.3810000000000002</v>
      </c>
      <c r="P140" s="20"/>
      <c r="Q140" s="41">
        <v>7.383</v>
      </c>
      <c r="R140" s="42">
        <v>7.32</v>
      </c>
      <c r="S140" s="42">
        <v>7.1379999999999999</v>
      </c>
      <c r="T140" s="42">
        <v>6.9790000000000001</v>
      </c>
      <c r="U140" s="42">
        <v>6.8070000000000004</v>
      </c>
      <c r="V140" s="42">
        <v>6.617</v>
      </c>
      <c r="W140" s="42">
        <v>6.4770000000000003</v>
      </c>
      <c r="X140" s="42">
        <v>6.351</v>
      </c>
      <c r="Y140" s="42">
        <v>6.21</v>
      </c>
      <c r="Z140" s="42">
        <v>6.0640000000000001</v>
      </c>
      <c r="AA140" s="42">
        <v>5.9669999999999996</v>
      </c>
      <c r="AB140" s="43"/>
      <c r="AD140" s="20"/>
      <c r="AE140" s="184"/>
      <c r="AF140" s="40">
        <v>14.1</v>
      </c>
      <c r="AG140" s="41"/>
      <c r="AH140" s="42">
        <v>3.1480000000000001</v>
      </c>
      <c r="AI140" s="42">
        <v>3.4569999999999999</v>
      </c>
      <c r="AJ140" s="42">
        <v>3.9620000000000002</v>
      </c>
      <c r="AK140" s="42">
        <v>4.1840000000000002</v>
      </c>
      <c r="AL140" s="42">
        <v>4.5250000000000004</v>
      </c>
      <c r="AM140" s="42">
        <v>4.8920000000000003</v>
      </c>
      <c r="AN140" s="42">
        <v>5.1289999999999996</v>
      </c>
      <c r="AO140" s="42">
        <v>5.218</v>
      </c>
      <c r="AP140" s="42">
        <v>5.2530000000000001</v>
      </c>
      <c r="AQ140" s="42">
        <v>5.3220000000000001</v>
      </c>
      <c r="AR140" s="43">
        <v>5.2649999999999997</v>
      </c>
      <c r="AS140" s="20"/>
      <c r="AT140" s="41">
        <v>5.2610000000000001</v>
      </c>
      <c r="AU140" s="42">
        <v>5.1609999999999996</v>
      </c>
      <c r="AV140" s="42">
        <v>4.8869999999999996</v>
      </c>
      <c r="AW140" s="42">
        <v>4.6230000000000002</v>
      </c>
      <c r="AX140" s="42">
        <v>4.3120000000000003</v>
      </c>
      <c r="AY140" s="42">
        <v>3.9550000000000001</v>
      </c>
      <c r="AZ140" s="42">
        <v>3.6989999999999998</v>
      </c>
      <c r="BA140" s="42">
        <v>3.468</v>
      </c>
      <c r="BB140" s="42">
        <v>3.2240000000000002</v>
      </c>
      <c r="BC140" s="42">
        <v>2.9430000000000001</v>
      </c>
      <c r="BD140" s="42">
        <v>2.718</v>
      </c>
      <c r="BE140" s="43"/>
      <c r="BH140" s="118" t="str">
        <f t="shared" ref="BH140:BL178" si="110">COMPLEX(D140,AG140)</f>
        <v>0</v>
      </c>
      <c r="BI140" s="118" t="str">
        <f t="shared" si="110"/>
        <v>6.274+3.148i</v>
      </c>
      <c r="BJ140" s="118" t="str">
        <f t="shared" si="110"/>
        <v>6.442+3.457i</v>
      </c>
      <c r="BK140" s="118" t="str">
        <f t="shared" si="110"/>
        <v>6.649+3.962i</v>
      </c>
      <c r="BL140" s="118" t="str">
        <f t="shared" si="110"/>
        <v>6.76+4.184i</v>
      </c>
      <c r="BM140" s="118" t="str">
        <f t="shared" si="108"/>
        <v>6.904+4.525i</v>
      </c>
      <c r="BN140" s="118" t="str">
        <f t="shared" si="94"/>
        <v>7.065+4.892i</v>
      </c>
      <c r="BO140" s="118" t="str">
        <f t="shared" si="94"/>
        <v>7.172+5.129i</v>
      </c>
      <c r="BP140" s="118" t="str">
        <f t="shared" si="94"/>
        <v>7.242+5.218i</v>
      </c>
      <c r="BQ140" s="118" t="str">
        <f t="shared" si="94"/>
        <v>7.294+5.253i</v>
      </c>
      <c r="BR140" s="118" t="str">
        <f t="shared" si="94"/>
        <v>7.368+5.322i</v>
      </c>
      <c r="BS140" s="118" t="str">
        <f t="shared" si="94"/>
        <v>7.381+5.265i</v>
      </c>
      <c r="BT140" s="118" t="str">
        <f t="shared" si="94"/>
        <v>0</v>
      </c>
      <c r="BU140" s="118" t="str">
        <f t="shared" si="94"/>
        <v>7.383+5.261i</v>
      </c>
      <c r="BV140" s="118" t="str">
        <f t="shared" si="94"/>
        <v>7.32+5.161i</v>
      </c>
      <c r="BW140" s="118" t="str">
        <f t="shared" si="94"/>
        <v>7.138+4.887i</v>
      </c>
      <c r="BX140" s="118" t="str">
        <f t="shared" si="94"/>
        <v>6.979+4.623i</v>
      </c>
      <c r="BY140" s="118" t="str">
        <f t="shared" si="94"/>
        <v>6.807+4.312i</v>
      </c>
      <c r="BZ140" s="118" t="str">
        <f t="shared" si="103"/>
        <v>6.617+3.955i</v>
      </c>
      <c r="CA140" s="118" t="str">
        <f t="shared" si="92"/>
        <v>6.477+3.699i</v>
      </c>
      <c r="CB140" s="118" t="str">
        <f t="shared" si="92"/>
        <v>6.351+3.468i</v>
      </c>
      <c r="CC140" s="118" t="str">
        <f t="shared" si="92"/>
        <v>6.21+3.224i</v>
      </c>
      <c r="CD140" s="118" t="str">
        <f t="shared" si="92"/>
        <v>6.064+2.943i</v>
      </c>
      <c r="CE140" s="118" t="str">
        <f t="shared" si="92"/>
        <v>5.967+2.718i</v>
      </c>
      <c r="CF140" s="118" t="str">
        <f t="shared" si="92"/>
        <v>0</v>
      </c>
      <c r="CG140" s="118" t="str">
        <f t="shared" si="92"/>
        <v>0</v>
      </c>
      <c r="CH140" s="39">
        <f t="shared" si="69"/>
        <v>14100000000</v>
      </c>
      <c r="CI140" s="121">
        <f t="shared" si="70"/>
        <v>1.2750705792917425</v>
      </c>
      <c r="CJ140" s="121" t="str">
        <f t="shared" si="104"/>
        <v>0</v>
      </c>
      <c r="CK140" s="121" t="str">
        <f t="shared" si="104"/>
        <v>7.99979281447639+4.01392218361041i</v>
      </c>
      <c r="CL140" s="121" t="str">
        <f t="shared" si="104"/>
        <v>8.21400467179741+4.40791899261155i</v>
      </c>
      <c r="CM140" s="121" t="str">
        <f t="shared" si="104"/>
        <v>8.4779442817108+5.05182963515388i</v>
      </c>
      <c r="CN140" s="121" t="str">
        <f t="shared" si="104"/>
        <v>8.61947711601218+5.33489530375665i</v>
      </c>
      <c r="CO140" s="121" t="str">
        <f t="shared" si="104"/>
        <v>8.80308727943019+5.76969437129514i</v>
      </c>
      <c r="CP140" s="121" t="str">
        <f t="shared" si="104"/>
        <v>9.00837364269616+6.2376452738952i</v>
      </c>
      <c r="CQ140" s="121" t="str">
        <f t="shared" si="104"/>
        <v>9.14480619468038+6.53983700118735i</v>
      </c>
      <c r="CR140" s="121" t="str">
        <f t="shared" si="104"/>
        <v>9.2340611352308+6.65331828274431i</v>
      </c>
      <c r="CS140" s="121" t="str">
        <f t="shared" si="104"/>
        <v>9.30036480535397+6.69794575301952i</v>
      </c>
      <c r="CT140" s="121" t="str">
        <f t="shared" si="104"/>
        <v>9.39472002822156+6.78592562299065i</v>
      </c>
      <c r="CU140" s="121" t="str">
        <f t="shared" si="101"/>
        <v>9.41129594575235+6.71324659997102i</v>
      </c>
      <c r="CV140" s="121" t="str">
        <f t="shared" si="101"/>
        <v>0</v>
      </c>
      <c r="CW140" s="121" t="str">
        <f t="shared" si="101"/>
        <v>9.41384608691093+6.70814631765386i</v>
      </c>
      <c r="CX140" s="121" t="str">
        <f t="shared" si="101"/>
        <v>9.33351664041555+6.58063925972468i</v>
      </c>
      <c r="CY140" s="121" t="str">
        <f t="shared" si="101"/>
        <v>9.10145379498446+6.23126992099874i</v>
      </c>
      <c r="CZ140" s="121" t="str">
        <f t="shared" si="95"/>
        <v>8.89871757287707+5.89465128806573i</v>
      </c>
      <c r="DA140" s="121" t="str">
        <f t="shared" si="95"/>
        <v>8.67940543323889+5.49810433790599i</v>
      </c>
      <c r="DB140" s="121" t="str">
        <f t="shared" si="95"/>
        <v>8.43714202317346+5.04290414109884i</v>
      </c>
      <c r="DC140" s="121" t="str">
        <f t="shared" si="95"/>
        <v>8.25863214207262+4.71648607280015i</v>
      </c>
      <c r="DD140" s="121" t="str">
        <f t="shared" si="95"/>
        <v>8.09797324908186+4.42194476898376i</v>
      </c>
      <c r="DE140" s="121" t="str">
        <f t="shared" si="77"/>
        <v>7.91818829740172+4.11082754763658i</v>
      </c>
      <c r="DF140" s="121" t="str">
        <f t="shared" si="77"/>
        <v>7.73202799282513+3.7525327148556i</v>
      </c>
      <c r="DG140" s="121" t="str">
        <f t="shared" si="77"/>
        <v>7.60834614663383+3.46564183451496i</v>
      </c>
      <c r="DH140" s="121" t="str">
        <f t="shared" si="77"/>
        <v>0</v>
      </c>
      <c r="DI140" s="121"/>
      <c r="DK140" s="39">
        <f t="shared" si="100"/>
        <v>0</v>
      </c>
      <c r="DL140" s="39">
        <f t="shared" si="100"/>
        <v>7.9997928144763897</v>
      </c>
      <c r="DM140" s="39">
        <f t="shared" si="100"/>
        <v>8.2140046717974098</v>
      </c>
      <c r="DN140" s="39">
        <f t="shared" si="100"/>
        <v>8.4779442817107995</v>
      </c>
      <c r="DO140" s="39">
        <f t="shared" si="100"/>
        <v>8.6194771160121793</v>
      </c>
      <c r="DP140" s="39">
        <f t="shared" si="100"/>
        <v>8.8030872794301906</v>
      </c>
      <c r="DQ140" s="39">
        <f t="shared" si="100"/>
        <v>9.00837364269616</v>
      </c>
      <c r="DR140" s="39">
        <f t="shared" si="100"/>
        <v>9.1448061946803794</v>
      </c>
      <c r="DS140" s="39">
        <f t="shared" si="100"/>
        <v>9.2340611352307995</v>
      </c>
      <c r="DT140" s="39">
        <f t="shared" si="100"/>
        <v>9.3003648053539703</v>
      </c>
      <c r="DU140" s="39">
        <f t="shared" si="100"/>
        <v>9.3947200282215597</v>
      </c>
      <c r="DV140" s="39">
        <f t="shared" si="100"/>
        <v>9.4112959457523502</v>
      </c>
      <c r="DW140" s="39">
        <f t="shared" si="100"/>
        <v>0</v>
      </c>
      <c r="DX140" s="39">
        <f t="shared" si="100"/>
        <v>9.4138460869109295</v>
      </c>
      <c r="DY140" s="39">
        <f t="shared" si="100"/>
        <v>9.3335166404155494</v>
      </c>
      <c r="DZ140" s="39">
        <f t="shared" si="100"/>
        <v>9.1014537949844598</v>
      </c>
      <c r="EA140" s="39">
        <f t="shared" si="65"/>
        <v>8.8987175728770698</v>
      </c>
      <c r="EB140" s="39">
        <f t="shared" si="65"/>
        <v>8.6794054332388892</v>
      </c>
      <c r="EC140" s="39">
        <f t="shared" si="65"/>
        <v>8.4371420231734593</v>
      </c>
      <c r="ED140" s="39">
        <f t="shared" si="65"/>
        <v>8.2586321420726208</v>
      </c>
      <c r="EE140" s="39">
        <f t="shared" si="65"/>
        <v>8.0979732490818606</v>
      </c>
      <c r="EF140" s="39">
        <f t="shared" si="79"/>
        <v>7.9181882974017199</v>
      </c>
      <c r="EG140" s="39">
        <f t="shared" si="79"/>
        <v>7.7320279928251301</v>
      </c>
      <c r="EH140" s="39">
        <f t="shared" si="79"/>
        <v>7.6083461466338296</v>
      </c>
      <c r="EI140" s="39">
        <f t="shared" si="79"/>
        <v>0</v>
      </c>
      <c r="EK140" s="39">
        <f t="shared" si="98"/>
        <v>0</v>
      </c>
      <c r="EL140" s="39">
        <f t="shared" si="98"/>
        <v>4.0139221836104104</v>
      </c>
      <c r="EM140" s="39">
        <f t="shared" si="97"/>
        <v>4.4079189926115498</v>
      </c>
      <c r="EN140" s="39">
        <f t="shared" si="97"/>
        <v>5.0518296351538803</v>
      </c>
      <c r="EO140" s="39">
        <f t="shared" si="97"/>
        <v>5.3348953037566504</v>
      </c>
      <c r="EP140" s="39">
        <f t="shared" si="97"/>
        <v>5.7696943712951398</v>
      </c>
      <c r="EQ140" s="39">
        <f t="shared" si="97"/>
        <v>6.2376452738952004</v>
      </c>
      <c r="ER140" s="39">
        <f t="shared" si="97"/>
        <v>6.5398370011873501</v>
      </c>
      <c r="ES140" s="39">
        <f t="shared" si="97"/>
        <v>6.6533182827443103</v>
      </c>
      <c r="ET140" s="39">
        <f t="shared" si="97"/>
        <v>6.6979457530195203</v>
      </c>
      <c r="EU140" s="39">
        <f t="shared" si="97"/>
        <v>6.7859256229906499</v>
      </c>
      <c r="EV140" s="39">
        <f t="shared" si="97"/>
        <v>6.7132465999710202</v>
      </c>
      <c r="EW140" s="39">
        <f t="shared" si="97"/>
        <v>0</v>
      </c>
      <c r="EX140" s="39">
        <f t="shared" si="97"/>
        <v>6.7081463176538598</v>
      </c>
      <c r="EY140" s="39">
        <f t="shared" si="97"/>
        <v>6.5806392597246797</v>
      </c>
      <c r="EZ140" s="39">
        <f t="shared" si="97"/>
        <v>6.2312699209987397</v>
      </c>
      <c r="FA140" s="39">
        <f t="shared" si="97"/>
        <v>5.89465128806573</v>
      </c>
      <c r="FB140" s="39">
        <f t="shared" si="97"/>
        <v>5.49810433790599</v>
      </c>
      <c r="FC140" s="39">
        <f t="shared" si="109"/>
        <v>5.0429041410988402</v>
      </c>
      <c r="FD140" s="39">
        <f t="shared" si="109"/>
        <v>4.7164860728001496</v>
      </c>
      <c r="FE140" s="39">
        <f t="shared" si="109"/>
        <v>4.4219447689837601</v>
      </c>
      <c r="FF140" s="39">
        <f t="shared" si="80"/>
        <v>4.1108275476365801</v>
      </c>
      <c r="FG140" s="39">
        <f t="shared" si="80"/>
        <v>3.7525327148556</v>
      </c>
      <c r="FH140" s="39">
        <f t="shared" si="80"/>
        <v>3.46564183451496</v>
      </c>
      <c r="FI140" s="39">
        <f t="shared" si="80"/>
        <v>0</v>
      </c>
      <c r="FK140" s="39">
        <f t="shared" si="105"/>
        <v>0.99999999999999989</v>
      </c>
      <c r="FL140" s="39">
        <f t="shared" si="105"/>
        <v>0.5692996640604131</v>
      </c>
      <c r="FM140" s="39">
        <f t="shared" si="105"/>
        <v>0.54116192035335187</v>
      </c>
      <c r="FN140" s="39">
        <f t="shared" si="105"/>
        <v>0.49796166080238646</v>
      </c>
      <c r="FO140" s="39">
        <f t="shared" si="105"/>
        <v>0.47913091795536489</v>
      </c>
      <c r="FP140" s="39">
        <f t="shared" si="105"/>
        <v>0.45170883755485081</v>
      </c>
      <c r="FQ140" s="39">
        <f t="shared" si="105"/>
        <v>0.42345732084873405</v>
      </c>
      <c r="FR140" s="39">
        <f t="shared" si="105"/>
        <v>0.40598150696494956</v>
      </c>
      <c r="FS140" s="39">
        <f t="shared" si="105"/>
        <v>0.39908237564825222</v>
      </c>
      <c r="FT140" s="39">
        <f t="shared" si="105"/>
        <v>0.39598664351516089</v>
      </c>
      <c r="FU140" s="39">
        <f t="shared" si="105"/>
        <v>0.39043091474663888</v>
      </c>
      <c r="FV140" s="39">
        <f t="shared" si="102"/>
        <v>0.39376470786460771</v>
      </c>
      <c r="FW140" s="39">
        <f t="shared" si="102"/>
        <v>0.99999999999999989</v>
      </c>
      <c r="FX140" s="39">
        <f t="shared" si="102"/>
        <v>0.39398117704999153</v>
      </c>
      <c r="FY140" s="39">
        <f t="shared" si="102"/>
        <v>0.40136546888736724</v>
      </c>
      <c r="FZ140" s="39">
        <f t="shared" si="102"/>
        <v>0.42244912802866691</v>
      </c>
      <c r="GA140" s="39">
        <f t="shared" si="96"/>
        <v>0.44339312960191501</v>
      </c>
      <c r="GB140" s="39">
        <f t="shared" si="96"/>
        <v>0.46885000908661456</v>
      </c>
      <c r="GC140" s="39">
        <f t="shared" si="96"/>
        <v>0.49920900646907362</v>
      </c>
      <c r="GD140" s="39">
        <f t="shared" si="96"/>
        <v>0.52180083162411561</v>
      </c>
      <c r="GE140" s="39">
        <f t="shared" si="96"/>
        <v>0.54261242313862879</v>
      </c>
      <c r="GF140" s="39">
        <f t="shared" si="81"/>
        <v>0.56513986935087157</v>
      </c>
      <c r="GG140" s="39">
        <f t="shared" si="81"/>
        <v>0.59089449216112278</v>
      </c>
      <c r="GH140" s="39">
        <f t="shared" si="81"/>
        <v>0.61094053672297732</v>
      </c>
      <c r="GI140" s="39">
        <f t="shared" si="81"/>
        <v>0.99999999999999989</v>
      </c>
      <c r="GJ140" s="124">
        <f t="shared" si="72"/>
        <v>14100000000</v>
      </c>
      <c r="GK140" s="124">
        <f t="shared" si="107"/>
        <v>-9.6432746655328714E-16</v>
      </c>
      <c r="GL140" s="124">
        <f t="shared" si="107"/>
        <v>-4.8931814492477725</v>
      </c>
      <c r="GM140" s="124">
        <f t="shared" si="107"/>
        <v>-5.3334554152595768</v>
      </c>
      <c r="GN140" s="124">
        <f t="shared" si="107"/>
        <v>-6.0560818654051545</v>
      </c>
      <c r="GO140" s="124">
        <f t="shared" si="107"/>
        <v>-6.3909160708703103</v>
      </c>
      <c r="GP140" s="124">
        <f t="shared" si="107"/>
        <v>-6.9028282501509386</v>
      </c>
      <c r="GQ140" s="124">
        <f t="shared" si="107"/>
        <v>-7.4638070905577569</v>
      </c>
      <c r="GR140" s="124">
        <f t="shared" si="107"/>
        <v>-7.8298749740716183</v>
      </c>
      <c r="GS140" s="124">
        <f t="shared" si="107"/>
        <v>-7.9787490237593195</v>
      </c>
      <c r="GT140" s="124">
        <f t="shared" si="107"/>
        <v>-8.046389248433643</v>
      </c>
      <c r="GU140" s="124">
        <f t="shared" si="106"/>
        <v>-8.169116034640016</v>
      </c>
      <c r="GV140" s="124">
        <f t="shared" si="106"/>
        <v>-8.0952642234045911</v>
      </c>
      <c r="GW140" s="124">
        <f t="shared" si="106"/>
        <v>-9.6432746655328714E-16</v>
      </c>
      <c r="GX140" s="124">
        <f t="shared" si="106"/>
        <v>-8.0904905329604517</v>
      </c>
      <c r="GY140" s="124">
        <f t="shared" si="99"/>
        <v>-7.9291998874322687</v>
      </c>
      <c r="GZ140" s="124">
        <f t="shared" si="82"/>
        <v>-7.4845116394522453</v>
      </c>
      <c r="HA140" s="124">
        <f t="shared" si="82"/>
        <v>-7.0642208116698342</v>
      </c>
      <c r="HB140" s="124">
        <f t="shared" si="82"/>
        <v>-6.5793214247810532</v>
      </c>
      <c r="HC140" s="124">
        <f t="shared" si="82"/>
        <v>-6.0343517587988815</v>
      </c>
      <c r="HD140" s="124">
        <f t="shared" si="93"/>
        <v>-5.6499046615010649</v>
      </c>
      <c r="HE140" s="124">
        <f t="shared" si="93"/>
        <v>-5.3102053453332356</v>
      </c>
      <c r="HF140" s="124">
        <f t="shared" si="93"/>
        <v>-4.9568810623840047</v>
      </c>
      <c r="HG140" s="124">
        <f t="shared" si="87"/>
        <v>-4.569801162842948</v>
      </c>
      <c r="HH140" s="124">
        <f t="shared" si="87"/>
        <v>-4.2800211578267584</v>
      </c>
      <c r="HI140" s="124">
        <f t="shared" si="87"/>
        <v>-9.6432746655328714E-16</v>
      </c>
    </row>
    <row r="141" spans="1:217" s="39" customFormat="1">
      <c r="A141" s="20"/>
      <c r="B141" s="184"/>
      <c r="C141" s="40">
        <v>14.15</v>
      </c>
      <c r="D141" s="41"/>
      <c r="E141" s="42">
        <v>6.266</v>
      </c>
      <c r="F141" s="42">
        <v>6.4340000000000002</v>
      </c>
      <c r="G141" s="42">
        <v>6.641</v>
      </c>
      <c r="H141" s="42">
        <v>6.7590000000000003</v>
      </c>
      <c r="I141" s="42">
        <v>6.9089999999999998</v>
      </c>
      <c r="J141" s="42">
        <v>7.0640000000000001</v>
      </c>
      <c r="K141" s="42">
        <v>7.1660000000000004</v>
      </c>
      <c r="L141" s="42">
        <v>7.2309999999999999</v>
      </c>
      <c r="M141" s="42">
        <v>7.2779999999999996</v>
      </c>
      <c r="N141" s="42">
        <v>7.36</v>
      </c>
      <c r="O141" s="43">
        <v>7.3730000000000002</v>
      </c>
      <c r="P141" s="20"/>
      <c r="Q141" s="41">
        <v>7.3730000000000002</v>
      </c>
      <c r="R141" s="42">
        <v>7.3120000000000003</v>
      </c>
      <c r="S141" s="42">
        <v>7.1219999999999999</v>
      </c>
      <c r="T141" s="42">
        <v>6.9669999999999996</v>
      </c>
      <c r="U141" s="42">
        <v>6.8</v>
      </c>
      <c r="V141" s="42">
        <v>6.6139999999999999</v>
      </c>
      <c r="W141" s="42">
        <v>6.4809999999999999</v>
      </c>
      <c r="X141" s="42">
        <v>6.3540000000000001</v>
      </c>
      <c r="Y141" s="42">
        <v>6.2060000000000004</v>
      </c>
      <c r="Z141" s="42">
        <v>6.0570000000000004</v>
      </c>
      <c r="AA141" s="42">
        <v>5.9630000000000001</v>
      </c>
      <c r="AB141" s="43"/>
      <c r="AD141" s="20"/>
      <c r="AE141" s="184"/>
      <c r="AF141" s="40">
        <v>14.15</v>
      </c>
      <c r="AG141" s="41"/>
      <c r="AH141" s="42">
        <v>3.137</v>
      </c>
      <c r="AI141" s="42">
        <v>3.448</v>
      </c>
      <c r="AJ141" s="42">
        <v>3.9460000000000002</v>
      </c>
      <c r="AK141" s="42">
        <v>4.1639999999999997</v>
      </c>
      <c r="AL141" s="42">
        <v>4.5149999999999997</v>
      </c>
      <c r="AM141" s="42">
        <v>4.88</v>
      </c>
      <c r="AN141" s="42">
        <v>5.1189999999999998</v>
      </c>
      <c r="AO141" s="42">
        <v>5.2140000000000004</v>
      </c>
      <c r="AP141" s="42">
        <v>5.2460000000000004</v>
      </c>
      <c r="AQ141" s="42">
        <v>5.3140000000000001</v>
      </c>
      <c r="AR141" s="43">
        <v>5.26</v>
      </c>
      <c r="AS141" s="20"/>
      <c r="AT141" s="41">
        <v>5.2569999999999997</v>
      </c>
      <c r="AU141" s="42">
        <v>5.1539999999999999</v>
      </c>
      <c r="AV141" s="42">
        <v>4.8789999999999996</v>
      </c>
      <c r="AW141" s="42">
        <v>4.6219999999999999</v>
      </c>
      <c r="AX141" s="42">
        <v>4.3079999999999998</v>
      </c>
      <c r="AY141" s="42">
        <v>3.9470000000000001</v>
      </c>
      <c r="AZ141" s="42">
        <v>3.6909999999999998</v>
      </c>
      <c r="BA141" s="42">
        <v>3.456</v>
      </c>
      <c r="BB141" s="42">
        <v>3.2109999999999999</v>
      </c>
      <c r="BC141" s="42">
        <v>2.9340000000000002</v>
      </c>
      <c r="BD141" s="42">
        <v>2.7109999999999999</v>
      </c>
      <c r="BE141" s="43"/>
      <c r="BH141" s="118" t="str">
        <f t="shared" si="110"/>
        <v>0</v>
      </c>
      <c r="BI141" s="118" t="str">
        <f t="shared" si="110"/>
        <v>6.266+3.137i</v>
      </c>
      <c r="BJ141" s="118" t="str">
        <f t="shared" si="110"/>
        <v>6.434+3.448i</v>
      </c>
      <c r="BK141" s="118" t="str">
        <f t="shared" si="110"/>
        <v>6.641+3.946i</v>
      </c>
      <c r="BL141" s="118" t="str">
        <f t="shared" si="110"/>
        <v>6.759+4.164i</v>
      </c>
      <c r="BM141" s="118" t="str">
        <f t="shared" si="108"/>
        <v>6.909+4.515i</v>
      </c>
      <c r="BN141" s="118" t="str">
        <f t="shared" si="94"/>
        <v>7.064+4.88i</v>
      </c>
      <c r="BO141" s="118" t="str">
        <f t="shared" si="94"/>
        <v>7.166+5.119i</v>
      </c>
      <c r="BP141" s="118" t="str">
        <f t="shared" si="94"/>
        <v>7.231+5.214i</v>
      </c>
      <c r="BQ141" s="118" t="str">
        <f t="shared" si="94"/>
        <v>7.278+5.246i</v>
      </c>
      <c r="BR141" s="118" t="str">
        <f t="shared" si="94"/>
        <v>7.36+5.314i</v>
      </c>
      <c r="BS141" s="118" t="str">
        <f t="shared" si="94"/>
        <v>7.373+5.26i</v>
      </c>
      <c r="BT141" s="118" t="str">
        <f t="shared" si="94"/>
        <v>0</v>
      </c>
      <c r="BU141" s="118" t="str">
        <f t="shared" si="94"/>
        <v>7.373+5.257i</v>
      </c>
      <c r="BV141" s="118" t="str">
        <f t="shared" si="94"/>
        <v>7.312+5.154i</v>
      </c>
      <c r="BW141" s="118" t="str">
        <f t="shared" si="94"/>
        <v>7.122+4.879i</v>
      </c>
      <c r="BX141" s="118" t="str">
        <f t="shared" si="94"/>
        <v>6.967+4.622i</v>
      </c>
      <c r="BY141" s="118" t="str">
        <f t="shared" si="94"/>
        <v>6.8+4.308i</v>
      </c>
      <c r="BZ141" s="118" t="str">
        <f t="shared" si="103"/>
        <v>6.614+3.947i</v>
      </c>
      <c r="CA141" s="118" t="str">
        <f t="shared" si="92"/>
        <v>6.481+3.691i</v>
      </c>
      <c r="CB141" s="118" t="str">
        <f t="shared" si="92"/>
        <v>6.354+3.456i</v>
      </c>
      <c r="CC141" s="118" t="str">
        <f t="shared" si="92"/>
        <v>6.206+3.211i</v>
      </c>
      <c r="CD141" s="118" t="str">
        <f t="shared" si="92"/>
        <v>6.057+2.934i</v>
      </c>
      <c r="CE141" s="118" t="str">
        <f t="shared" si="92"/>
        <v>5.963+2.711i</v>
      </c>
      <c r="CF141" s="118" t="str">
        <f t="shared" si="92"/>
        <v>0</v>
      </c>
      <c r="CG141" s="118" t="str">
        <f t="shared" si="92"/>
        <v>0</v>
      </c>
      <c r="CH141" s="39">
        <f t="shared" si="69"/>
        <v>14150000000</v>
      </c>
      <c r="CI141" s="121">
        <f t="shared" si="70"/>
        <v>1.2705650295415951</v>
      </c>
      <c r="CJ141" s="121" t="str">
        <f t="shared" si="104"/>
        <v>0</v>
      </c>
      <c r="CK141" s="121" t="str">
        <f t="shared" si="104"/>
        <v>7.96136047510764+3.98576249767198i</v>
      </c>
      <c r="CL141" s="121" t="str">
        <f t="shared" si="104"/>
        <v>8.17481540007062+4.38090822185942i</v>
      </c>
      <c r="CM141" s="121" t="str">
        <f t="shared" si="104"/>
        <v>8.43782236118573+5.01364960657113i</v>
      </c>
      <c r="CN141" s="121" t="str">
        <f t="shared" si="104"/>
        <v>8.58774903467164+5.2906327830112i</v>
      </c>
      <c r="CO141" s="121" t="str">
        <f t="shared" si="104"/>
        <v>8.77833378910288+5.7366011083803i</v>
      </c>
      <c r="CP141" s="121" t="str">
        <f t="shared" si="104"/>
        <v>8.97527136868183+6.20035734416298i</v>
      </c>
      <c r="CQ141" s="121" t="str">
        <f t="shared" si="104"/>
        <v>9.10486900169507+6.50402238622342i</v>
      </c>
      <c r="CR141" s="121" t="str">
        <f t="shared" si="104"/>
        <v>9.18745572861527+6.62472606402988i</v>
      </c>
      <c r="CS141" s="121" t="str">
        <f t="shared" si="104"/>
        <v>9.24717228500373+6.66538414497521i</v>
      </c>
      <c r="CT141" s="121" t="str">
        <f t="shared" si="104"/>
        <v>9.35135861742614+6.75178256698404i</v>
      </c>
      <c r="CU141" s="121" t="str">
        <f t="shared" si="101"/>
        <v>9.36787596281018+6.68317205538879i</v>
      </c>
      <c r="CV141" s="121" t="str">
        <f t="shared" si="101"/>
        <v>0</v>
      </c>
      <c r="CW141" s="121" t="str">
        <f t="shared" si="101"/>
        <v>9.36787596281018+6.67936036030016i</v>
      </c>
      <c r="CX141" s="121" t="str">
        <f t="shared" si="101"/>
        <v>9.29037149600814+6.54849216225738i</v>
      </c>
      <c r="CY141" s="121" t="str">
        <f t="shared" si="101"/>
        <v>9.04896414039524+6.19908677913344i</v>
      </c>
      <c r="CZ141" s="121" t="str">
        <f t="shared" si="95"/>
        <v>8.85202656081629+5.87255156654125i</v>
      </c>
      <c r="DA141" s="121" t="str">
        <f t="shared" si="95"/>
        <v>8.63984220088285+5.47359414726519i</v>
      </c>
      <c r="DB141" s="121" t="str">
        <f t="shared" si="95"/>
        <v>8.40351710538811+5.01492017160068i</v>
      </c>
      <c r="DC141" s="121" t="str">
        <f t="shared" si="95"/>
        <v>8.23453195645908+4.68965552403803i</v>
      </c>
      <c r="DD141" s="121" t="str">
        <f t="shared" si="95"/>
        <v>8.0731701977073+4.39107274209575i</v>
      </c>
      <c r="DE141" s="121" t="str">
        <f t="shared" si="77"/>
        <v>7.88512657333514+4.07978430985806i</v>
      </c>
      <c r="DF141" s="121" t="str">
        <f t="shared" si="77"/>
        <v>7.69581238393344+3.72783779667504i</v>
      </c>
      <c r="DG141" s="121" t="str">
        <f t="shared" si="77"/>
        <v>7.57637927115653+3.44450179508726i</v>
      </c>
      <c r="DH141" s="121" t="str">
        <f t="shared" si="77"/>
        <v>0</v>
      </c>
      <c r="DI141" s="121"/>
      <c r="DK141" s="39">
        <f t="shared" si="100"/>
        <v>0</v>
      </c>
      <c r="DL141" s="39">
        <f t="shared" si="100"/>
        <v>7.9613604751076403</v>
      </c>
      <c r="DM141" s="39">
        <f t="shared" si="100"/>
        <v>8.1748154000706208</v>
      </c>
      <c r="DN141" s="39">
        <f t="shared" si="100"/>
        <v>8.4378223611857308</v>
      </c>
      <c r="DO141" s="39">
        <f t="shared" si="100"/>
        <v>8.5877490346716403</v>
      </c>
      <c r="DP141" s="39">
        <f t="shared" si="100"/>
        <v>8.7783337891028808</v>
      </c>
      <c r="DQ141" s="39">
        <f t="shared" si="100"/>
        <v>8.9752713686818293</v>
      </c>
      <c r="DR141" s="39">
        <f t="shared" si="100"/>
        <v>9.1048690016950697</v>
      </c>
      <c r="DS141" s="39">
        <f t="shared" si="100"/>
        <v>9.1874557286152694</v>
      </c>
      <c r="DT141" s="39">
        <f t="shared" si="100"/>
        <v>9.2471722850037299</v>
      </c>
      <c r="DU141" s="39">
        <f t="shared" si="100"/>
        <v>9.3513586174261398</v>
      </c>
      <c r="DV141" s="39">
        <f t="shared" si="100"/>
        <v>9.3678759628101798</v>
      </c>
      <c r="DW141" s="39">
        <f t="shared" si="100"/>
        <v>0</v>
      </c>
      <c r="DX141" s="39">
        <f t="shared" si="100"/>
        <v>9.3678759628101798</v>
      </c>
      <c r="DY141" s="39">
        <f t="shared" si="100"/>
        <v>9.2903714960081398</v>
      </c>
      <c r="DZ141" s="39">
        <f t="shared" si="100"/>
        <v>9.0489641403952401</v>
      </c>
      <c r="EA141" s="39">
        <f t="shared" si="65"/>
        <v>8.8520265608162898</v>
      </c>
      <c r="EB141" s="39">
        <f t="shared" si="65"/>
        <v>8.6398422008828497</v>
      </c>
      <c r="EC141" s="39">
        <f t="shared" si="65"/>
        <v>8.4035171053881097</v>
      </c>
      <c r="ED141" s="39">
        <f t="shared" si="65"/>
        <v>8.2345319564590795</v>
      </c>
      <c r="EE141" s="39">
        <f t="shared" si="65"/>
        <v>8.0731701977073005</v>
      </c>
      <c r="EF141" s="39">
        <f t="shared" si="79"/>
        <v>7.8851265733351399</v>
      </c>
      <c r="EG141" s="39">
        <f t="shared" si="79"/>
        <v>7.6958123839334398</v>
      </c>
      <c r="EH141" s="39">
        <f t="shared" si="79"/>
        <v>7.5763792711565303</v>
      </c>
      <c r="EI141" s="39">
        <f t="shared" si="79"/>
        <v>0</v>
      </c>
      <c r="EK141" s="39">
        <f t="shared" si="98"/>
        <v>0</v>
      </c>
      <c r="EL141" s="39">
        <f t="shared" si="98"/>
        <v>3.9857624976719799</v>
      </c>
      <c r="EM141" s="39">
        <f t="shared" si="97"/>
        <v>4.3809082218594204</v>
      </c>
      <c r="EN141" s="39">
        <f t="shared" si="97"/>
        <v>5.0136496065711302</v>
      </c>
      <c r="EO141" s="39">
        <f t="shared" si="97"/>
        <v>5.2906327830112003</v>
      </c>
      <c r="EP141" s="39">
        <f t="shared" si="97"/>
        <v>5.7366011083802997</v>
      </c>
      <c r="EQ141" s="39">
        <f t="shared" si="97"/>
        <v>6.2003573441629802</v>
      </c>
      <c r="ER141" s="39">
        <f t="shared" si="97"/>
        <v>6.5040223862234203</v>
      </c>
      <c r="ES141" s="39">
        <f t="shared" si="97"/>
        <v>6.62472606402988</v>
      </c>
      <c r="ET141" s="39">
        <f t="shared" si="97"/>
        <v>6.66538414497521</v>
      </c>
      <c r="EU141" s="39">
        <f t="shared" si="97"/>
        <v>6.7517825669840397</v>
      </c>
      <c r="EV141" s="39">
        <f t="shared" si="97"/>
        <v>6.6831720553887903</v>
      </c>
      <c r="EW141" s="39">
        <f t="shared" si="97"/>
        <v>0</v>
      </c>
      <c r="EX141" s="39">
        <f t="shared" si="97"/>
        <v>6.6793603603001603</v>
      </c>
      <c r="EY141" s="39">
        <f t="shared" si="97"/>
        <v>6.5484921622573804</v>
      </c>
      <c r="EZ141" s="39">
        <f t="shared" si="97"/>
        <v>6.1990867791334399</v>
      </c>
      <c r="FA141" s="39">
        <f t="shared" si="97"/>
        <v>5.87255156654125</v>
      </c>
      <c r="FB141" s="39">
        <f t="shared" si="97"/>
        <v>5.4735941472651897</v>
      </c>
      <c r="FC141" s="39">
        <f t="shared" si="109"/>
        <v>5.0149201716006804</v>
      </c>
      <c r="FD141" s="39">
        <f t="shared" si="109"/>
        <v>4.68965552403803</v>
      </c>
      <c r="FE141" s="39">
        <f t="shared" si="109"/>
        <v>4.3910727420957496</v>
      </c>
      <c r="FF141" s="39">
        <f t="shared" si="80"/>
        <v>4.0797843098580602</v>
      </c>
      <c r="FG141" s="39">
        <f t="shared" si="80"/>
        <v>3.7278377966750398</v>
      </c>
      <c r="FH141" s="39">
        <f t="shared" si="80"/>
        <v>3.4445017950872598</v>
      </c>
      <c r="FI141" s="39">
        <f t="shared" si="80"/>
        <v>0</v>
      </c>
      <c r="FK141" s="39">
        <f t="shared" si="105"/>
        <v>0.99999999999999989</v>
      </c>
      <c r="FL141" s="39">
        <f t="shared" si="105"/>
        <v>0.57181451389752913</v>
      </c>
      <c r="FM141" s="39">
        <f t="shared" si="105"/>
        <v>0.54356380004916571</v>
      </c>
      <c r="FN141" s="39">
        <f t="shared" si="105"/>
        <v>0.50091213976073157</v>
      </c>
      <c r="FO141" s="39">
        <f t="shared" si="105"/>
        <v>0.48220764811818123</v>
      </c>
      <c r="FP141" s="39">
        <f t="shared" si="105"/>
        <v>0.45392424034708662</v>
      </c>
      <c r="FQ141" s="39">
        <f t="shared" si="105"/>
        <v>0.42589572623478866</v>
      </c>
      <c r="FR141" s="39">
        <f t="shared" si="105"/>
        <v>0.40834492579353937</v>
      </c>
      <c r="FS141" s="39">
        <f t="shared" si="105"/>
        <v>0.40113445785303392</v>
      </c>
      <c r="FT141" s="39">
        <f t="shared" si="105"/>
        <v>0.39830726086503399</v>
      </c>
      <c r="FU141" s="39">
        <f t="shared" si="105"/>
        <v>0.39266609054741142</v>
      </c>
      <c r="FV141" s="39">
        <f t="shared" si="102"/>
        <v>0.39581875911516967</v>
      </c>
      <c r="FW141" s="39">
        <f t="shared" si="102"/>
        <v>0.99999999999999989</v>
      </c>
      <c r="FX141" s="39">
        <f t="shared" si="102"/>
        <v>0.39600669721827247</v>
      </c>
      <c r="FY141" s="39">
        <f t="shared" si="102"/>
        <v>0.40355971174349986</v>
      </c>
      <c r="FZ141" s="39">
        <f t="shared" si="102"/>
        <v>0.42489314008460893</v>
      </c>
      <c r="GA141" s="39">
        <f t="shared" si="96"/>
        <v>0.4453119246456721</v>
      </c>
      <c r="GB141" s="39">
        <f t="shared" si="96"/>
        <v>0.47088868484559421</v>
      </c>
      <c r="GC141" s="39">
        <f t="shared" si="96"/>
        <v>0.50145086325181931</v>
      </c>
      <c r="GD141" s="39">
        <f t="shared" si="96"/>
        <v>0.52386008995064759</v>
      </c>
      <c r="GE141" s="39">
        <f t="shared" si="96"/>
        <v>0.54497206536149168</v>
      </c>
      <c r="GF141" s="39">
        <f t="shared" si="81"/>
        <v>0.56771977041679156</v>
      </c>
      <c r="GG141" s="39">
        <f t="shared" si="81"/>
        <v>0.59319155765523002</v>
      </c>
      <c r="GH141" s="39">
        <f t="shared" si="81"/>
        <v>0.61294110116717837</v>
      </c>
      <c r="GI141" s="39">
        <f t="shared" si="81"/>
        <v>0.99999999999999989</v>
      </c>
      <c r="GJ141" s="124">
        <f t="shared" si="72"/>
        <v>14150000000</v>
      </c>
      <c r="GK141" s="124">
        <f t="shared" si="107"/>
        <v>-9.6432746655328714E-16</v>
      </c>
      <c r="GL141" s="124">
        <f t="shared" si="107"/>
        <v>-4.8548965099694366</v>
      </c>
      <c r="GM141" s="124">
        <f t="shared" si="107"/>
        <v>-5.2949894774363617</v>
      </c>
      <c r="GN141" s="124">
        <f t="shared" si="107"/>
        <v>-6.0047688584353178</v>
      </c>
      <c r="GO141" s="124">
        <f t="shared" si="107"/>
        <v>-6.3353181143773547</v>
      </c>
      <c r="GP141" s="124">
        <f t="shared" si="107"/>
        <v>-6.860332491083442</v>
      </c>
      <c r="GQ141" s="124">
        <f t="shared" si="107"/>
        <v>-7.4139343589833846</v>
      </c>
      <c r="GR141" s="124">
        <f t="shared" si="107"/>
        <v>-7.7794567340947474</v>
      </c>
      <c r="GS141" s="124">
        <f t="shared" si="107"/>
        <v>-7.9342006016702609</v>
      </c>
      <c r="GT141" s="124">
        <f t="shared" si="107"/>
        <v>-7.995635532628091</v>
      </c>
      <c r="GU141" s="124">
        <f t="shared" si="106"/>
        <v>-8.119532029289946</v>
      </c>
      <c r="GV141" s="124">
        <f t="shared" si="106"/>
        <v>-8.0500725407862443</v>
      </c>
      <c r="GW141" s="124">
        <f t="shared" si="106"/>
        <v>-9.6432746655328714E-16</v>
      </c>
      <c r="GX141" s="124">
        <f t="shared" si="106"/>
        <v>-8.0459493855127313</v>
      </c>
      <c r="GY141" s="124">
        <f t="shared" si="99"/>
        <v>-7.8818439369500579</v>
      </c>
      <c r="GZ141" s="124">
        <f t="shared" si="82"/>
        <v>-7.4344056110857002</v>
      </c>
      <c r="HA141" s="124">
        <f t="shared" si="82"/>
        <v>-7.0267135018905247</v>
      </c>
      <c r="HB141" s="124">
        <f t="shared" si="82"/>
        <v>-6.541634905019464</v>
      </c>
      <c r="HC141" s="124">
        <f t="shared" si="82"/>
        <v>-5.9954323341910953</v>
      </c>
      <c r="HD141" s="124">
        <f t="shared" si="93"/>
        <v>-5.6156937364975388</v>
      </c>
      <c r="HE141" s="124">
        <f t="shared" si="93"/>
        <v>-5.2725151717253294</v>
      </c>
      <c r="HF141" s="124">
        <f t="shared" si="93"/>
        <v>-4.917319630608457</v>
      </c>
      <c r="HG141" s="124">
        <f t="shared" si="87"/>
        <v>-4.536100770197403</v>
      </c>
      <c r="HH141" s="124">
        <f t="shared" si="87"/>
        <v>-4.2516251154077942</v>
      </c>
      <c r="HI141" s="124">
        <f t="shared" si="87"/>
        <v>-9.6432746655328714E-16</v>
      </c>
    </row>
    <row r="142" spans="1:217" s="39" customFormat="1">
      <c r="A142" s="20"/>
      <c r="B142" s="184"/>
      <c r="C142" s="40">
        <v>14.2</v>
      </c>
      <c r="D142" s="41"/>
      <c r="E142" s="42">
        <v>6.2709999999999999</v>
      </c>
      <c r="F142" s="42">
        <v>6.4349999999999996</v>
      </c>
      <c r="G142" s="42">
        <v>6.641</v>
      </c>
      <c r="H142" s="42">
        <v>6.7510000000000003</v>
      </c>
      <c r="I142" s="42">
        <v>6.891</v>
      </c>
      <c r="J142" s="42">
        <v>7.0519999999999996</v>
      </c>
      <c r="K142" s="42">
        <v>7.157</v>
      </c>
      <c r="L142" s="42">
        <v>7.226</v>
      </c>
      <c r="M142" s="42">
        <v>7.2809999999999997</v>
      </c>
      <c r="N142" s="42">
        <v>7.3579999999999997</v>
      </c>
      <c r="O142" s="43">
        <v>7.3730000000000002</v>
      </c>
      <c r="P142" s="20"/>
      <c r="Q142" s="41">
        <v>7.3739999999999997</v>
      </c>
      <c r="R142" s="42">
        <v>7.3090000000000002</v>
      </c>
      <c r="S142" s="42">
        <v>7.1239999999999997</v>
      </c>
      <c r="T142" s="42">
        <v>6.9649999999999999</v>
      </c>
      <c r="U142" s="42">
        <v>6.7930000000000001</v>
      </c>
      <c r="V142" s="42">
        <v>6.6040000000000001</v>
      </c>
      <c r="W142" s="42">
        <v>6.4649999999999999</v>
      </c>
      <c r="X142" s="42">
        <v>6.34</v>
      </c>
      <c r="Y142" s="42">
        <v>6.2050000000000001</v>
      </c>
      <c r="Z142" s="42">
        <v>6.056</v>
      </c>
      <c r="AA142" s="42">
        <v>5.9640000000000004</v>
      </c>
      <c r="AB142" s="43"/>
      <c r="AD142" s="20"/>
      <c r="AE142" s="184"/>
      <c r="AF142" s="40">
        <v>14.2</v>
      </c>
      <c r="AG142" s="41"/>
      <c r="AH142" s="42">
        <v>3.1309999999999998</v>
      </c>
      <c r="AI142" s="42">
        <v>3.444</v>
      </c>
      <c r="AJ142" s="42">
        <v>3.9409999999999998</v>
      </c>
      <c r="AK142" s="42">
        <v>4.1689999999999996</v>
      </c>
      <c r="AL142" s="42">
        <v>4.5129999999999999</v>
      </c>
      <c r="AM142" s="42">
        <v>4.8710000000000004</v>
      </c>
      <c r="AN142" s="42">
        <v>5.1150000000000002</v>
      </c>
      <c r="AO142" s="42">
        <v>5.2110000000000003</v>
      </c>
      <c r="AP142" s="42">
        <v>5.242</v>
      </c>
      <c r="AQ142" s="42">
        <v>5.3120000000000003</v>
      </c>
      <c r="AR142" s="43">
        <v>5.258</v>
      </c>
      <c r="AS142" s="20"/>
      <c r="AT142" s="41">
        <v>5.2539999999999996</v>
      </c>
      <c r="AU142" s="42">
        <v>5.1509999999999998</v>
      </c>
      <c r="AV142" s="42">
        <v>4.8789999999999996</v>
      </c>
      <c r="AW142" s="42">
        <v>4.617</v>
      </c>
      <c r="AX142" s="42">
        <v>4.3049999999999997</v>
      </c>
      <c r="AY142" s="42">
        <v>3.9420000000000002</v>
      </c>
      <c r="AZ142" s="42">
        <v>3.6859999999999999</v>
      </c>
      <c r="BA142" s="42">
        <v>3.4620000000000002</v>
      </c>
      <c r="BB142" s="42">
        <v>3.21</v>
      </c>
      <c r="BC142" s="42">
        <v>2.931</v>
      </c>
      <c r="BD142" s="42">
        <v>2.7040000000000002</v>
      </c>
      <c r="BE142" s="43"/>
      <c r="BH142" s="118" t="str">
        <f t="shared" si="110"/>
        <v>0</v>
      </c>
      <c r="BI142" s="118" t="str">
        <f t="shared" si="110"/>
        <v>6.271+3.131i</v>
      </c>
      <c r="BJ142" s="118" t="str">
        <f t="shared" si="110"/>
        <v>6.435+3.444i</v>
      </c>
      <c r="BK142" s="118" t="str">
        <f t="shared" si="110"/>
        <v>6.641+3.941i</v>
      </c>
      <c r="BL142" s="118" t="str">
        <f t="shared" si="110"/>
        <v>6.751+4.169i</v>
      </c>
      <c r="BM142" s="118" t="str">
        <f t="shared" si="108"/>
        <v>6.891+4.513i</v>
      </c>
      <c r="BN142" s="118" t="str">
        <f t="shared" si="94"/>
        <v>7.052+4.871i</v>
      </c>
      <c r="BO142" s="118" t="str">
        <f t="shared" si="94"/>
        <v>7.157+5.115i</v>
      </c>
      <c r="BP142" s="118" t="str">
        <f t="shared" si="94"/>
        <v>7.226+5.211i</v>
      </c>
      <c r="BQ142" s="118" t="str">
        <f t="shared" si="94"/>
        <v>7.281+5.242i</v>
      </c>
      <c r="BR142" s="118" t="str">
        <f t="shared" si="94"/>
        <v>7.358+5.312i</v>
      </c>
      <c r="BS142" s="118" t="str">
        <f t="shared" si="94"/>
        <v>7.373+5.258i</v>
      </c>
      <c r="BT142" s="118" t="str">
        <f t="shared" si="94"/>
        <v>0</v>
      </c>
      <c r="BU142" s="118" t="str">
        <f t="shared" si="94"/>
        <v>7.374+5.254i</v>
      </c>
      <c r="BV142" s="118" t="str">
        <f t="shared" si="94"/>
        <v>7.309+5.151i</v>
      </c>
      <c r="BW142" s="118" t="str">
        <f t="shared" si="94"/>
        <v>7.124+4.879i</v>
      </c>
      <c r="BX142" s="118" t="str">
        <f t="shared" si="94"/>
        <v>6.965+4.617i</v>
      </c>
      <c r="BY142" s="118" t="str">
        <f t="shared" si="94"/>
        <v>6.793+4.305i</v>
      </c>
      <c r="BZ142" s="118" t="str">
        <f t="shared" si="103"/>
        <v>6.604+3.942i</v>
      </c>
      <c r="CA142" s="118" t="str">
        <f t="shared" si="92"/>
        <v>6.465+3.686i</v>
      </c>
      <c r="CB142" s="118" t="str">
        <f t="shared" si="92"/>
        <v>6.34+3.462i</v>
      </c>
      <c r="CC142" s="118" t="str">
        <f t="shared" si="92"/>
        <v>6.205+3.21i</v>
      </c>
      <c r="CD142" s="118" t="str">
        <f t="shared" si="92"/>
        <v>6.056+2.931i</v>
      </c>
      <c r="CE142" s="118" t="str">
        <f t="shared" si="92"/>
        <v>5.964+2.704i</v>
      </c>
      <c r="CF142" s="118" t="str">
        <f t="shared" si="92"/>
        <v>0</v>
      </c>
      <c r="CG142" s="118" t="str">
        <f t="shared" si="92"/>
        <v>0</v>
      </c>
      <c r="CH142" s="39">
        <f t="shared" si="69"/>
        <v>14200000000</v>
      </c>
      <c r="CI142" s="121">
        <f t="shared" si="70"/>
        <v>1.26609120901504</v>
      </c>
      <c r="CJ142" s="121" t="str">
        <f t="shared" si="104"/>
        <v>0</v>
      </c>
      <c r="CK142" s="121" t="str">
        <f t="shared" si="104"/>
        <v>7.93965797173332+3.96413157542609i</v>
      </c>
      <c r="CL142" s="121" t="str">
        <f t="shared" si="104"/>
        <v>8.14729693001178+4.3604181238478i</v>
      </c>
      <c r="CM142" s="121" t="str">
        <f t="shared" si="104"/>
        <v>8.40811171906888+4.98966545472827i</v>
      </c>
      <c r="CN142" s="121" t="str">
        <f t="shared" si="104"/>
        <v>8.54738175206054+5.2783342503837i</v>
      </c>
      <c r="CO142" s="121" t="str">
        <f t="shared" si="104"/>
        <v>8.72463452132264+5.71386962628488i</v>
      </c>
      <c r="CP142" s="121" t="str">
        <f t="shared" si="104"/>
        <v>8.92847520597406+6.16713027911226i</v>
      </c>
      <c r="CQ142" s="121" t="str">
        <f t="shared" si="104"/>
        <v>9.06141478292064+6.47605653411193i</v>
      </c>
      <c r="CR142" s="121" t="str">
        <f t="shared" si="104"/>
        <v>9.14877507634268+6.59760129017737i</v>
      </c>
      <c r="CS142" s="121" t="str">
        <f t="shared" si="104"/>
        <v>9.21841009283851+6.63685011765684i</v>
      </c>
      <c r="CT142" s="121" t="str">
        <f t="shared" si="104"/>
        <v>9.31589911593266+6.72547650228789i</v>
      </c>
      <c r="CU142" s="121" t="str">
        <f t="shared" si="101"/>
        <v>9.33489048406789+6.65710757700108i</v>
      </c>
      <c r="CV142" s="121" t="str">
        <f t="shared" si="101"/>
        <v>0</v>
      </c>
      <c r="CW142" s="121" t="str">
        <f t="shared" si="101"/>
        <v>9.3361565752769+6.65204321216502i</v>
      </c>
      <c r="CX142" s="121" t="str">
        <f t="shared" si="101"/>
        <v>9.25386064669093+6.52163581763647i</v>
      </c>
      <c r="CY142" s="121" t="str">
        <f t="shared" si="101"/>
        <v>9.01963377302314+6.17725900878438i</v>
      </c>
      <c r="CZ142" s="121" t="str">
        <f t="shared" si="95"/>
        <v>8.81832527078975+5.84554311202244i</v>
      </c>
      <c r="DA142" s="121" t="str">
        <f t="shared" si="95"/>
        <v>8.60055758283917+5.45052265480975i</v>
      </c>
      <c r="DB142" s="121" t="str">
        <f t="shared" si="95"/>
        <v>8.36126634433533+4.99093154593729i</v>
      </c>
      <c r="DC142" s="121" t="str">
        <f t="shared" si="95"/>
        <v>8.18527966628223+4.66681219642944i</v>
      </c>
      <c r="DD142" s="121" t="str">
        <f t="shared" si="95"/>
        <v>8.02701826515535+4.38320776561007i</v>
      </c>
      <c r="DE142" s="121" t="str">
        <f t="shared" si="77"/>
        <v>7.85609595193832+4.06415278093828i</v>
      </c>
      <c r="DF142" s="121" t="str">
        <f t="shared" si="77"/>
        <v>7.66744836179508+3.71091333362308i</v>
      </c>
      <c r="DG142" s="121" t="str">
        <f t="shared" si="77"/>
        <v>7.5509679705657+3.42351062917667i</v>
      </c>
      <c r="DH142" s="121" t="str">
        <f t="shared" si="77"/>
        <v>0</v>
      </c>
      <c r="DI142" s="121"/>
      <c r="DK142" s="39">
        <f t="shared" si="100"/>
        <v>0</v>
      </c>
      <c r="DL142" s="39">
        <f t="shared" si="100"/>
        <v>7.93965797173332</v>
      </c>
      <c r="DM142" s="39">
        <f t="shared" si="100"/>
        <v>8.1472969300117803</v>
      </c>
      <c r="DN142" s="39">
        <f t="shared" si="100"/>
        <v>8.4081117190688808</v>
      </c>
      <c r="DO142" s="39">
        <f t="shared" si="100"/>
        <v>8.5473817520605397</v>
      </c>
      <c r="DP142" s="39">
        <f t="shared" si="100"/>
        <v>8.7246345213226402</v>
      </c>
      <c r="DQ142" s="39">
        <f t="shared" si="100"/>
        <v>8.9284752059740597</v>
      </c>
      <c r="DR142" s="39">
        <f t="shared" si="100"/>
        <v>9.0614147829206395</v>
      </c>
      <c r="DS142" s="39">
        <f t="shared" si="100"/>
        <v>9.1487750763426803</v>
      </c>
      <c r="DT142" s="39">
        <f t="shared" si="100"/>
        <v>9.2184100928385106</v>
      </c>
      <c r="DU142" s="39">
        <f t="shared" si="100"/>
        <v>9.3158991159326607</v>
      </c>
      <c r="DV142" s="39">
        <f t="shared" si="100"/>
        <v>9.3348904840678895</v>
      </c>
      <c r="DW142" s="39">
        <f t="shared" si="100"/>
        <v>0</v>
      </c>
      <c r="DX142" s="39">
        <f t="shared" si="100"/>
        <v>9.3361565752769007</v>
      </c>
      <c r="DY142" s="39">
        <f t="shared" si="100"/>
        <v>9.2538606466909297</v>
      </c>
      <c r="DZ142" s="39">
        <f t="shared" si="100"/>
        <v>9.0196337730231395</v>
      </c>
      <c r="EA142" s="39">
        <f t="shared" si="65"/>
        <v>8.8183252707897495</v>
      </c>
      <c r="EB142" s="39">
        <f t="shared" si="65"/>
        <v>8.6005575828391692</v>
      </c>
      <c r="EC142" s="39">
        <f t="shared" si="65"/>
        <v>8.3612663443353306</v>
      </c>
      <c r="ED142" s="39">
        <f t="shared" si="65"/>
        <v>8.1852796662822307</v>
      </c>
      <c r="EE142" s="39">
        <f t="shared" si="65"/>
        <v>8.0270182651553501</v>
      </c>
      <c r="EF142" s="39">
        <f t="shared" si="79"/>
        <v>7.85609595193832</v>
      </c>
      <c r="EG142" s="39">
        <f t="shared" si="79"/>
        <v>7.6674483617950804</v>
      </c>
      <c r="EH142" s="39">
        <f t="shared" si="79"/>
        <v>7.5509679705656998</v>
      </c>
      <c r="EI142" s="39">
        <f t="shared" si="79"/>
        <v>0</v>
      </c>
      <c r="EK142" s="39">
        <f t="shared" si="98"/>
        <v>0</v>
      </c>
      <c r="EL142" s="39">
        <f t="shared" si="98"/>
        <v>3.96413157542609</v>
      </c>
      <c r="EM142" s="39">
        <f t="shared" si="97"/>
        <v>4.3604181238477997</v>
      </c>
      <c r="EN142" s="39">
        <f t="shared" si="97"/>
        <v>4.9896654547282697</v>
      </c>
      <c r="EO142" s="39">
        <f t="shared" si="97"/>
        <v>5.2783342503836996</v>
      </c>
      <c r="EP142" s="39">
        <f t="shared" si="97"/>
        <v>5.7138696262848798</v>
      </c>
      <c r="EQ142" s="39">
        <f t="shared" si="97"/>
        <v>6.1671302791122597</v>
      </c>
      <c r="ER142" s="39">
        <f t="shared" si="97"/>
        <v>6.4760565341119296</v>
      </c>
      <c r="ES142" s="39">
        <f t="shared" si="97"/>
        <v>6.5976012901773702</v>
      </c>
      <c r="ET142" s="39">
        <f t="shared" si="97"/>
        <v>6.6368501176568397</v>
      </c>
      <c r="EU142" s="39">
        <f t="shared" si="97"/>
        <v>6.72547650228789</v>
      </c>
      <c r="EV142" s="39">
        <f t="shared" si="97"/>
        <v>6.6571075770010797</v>
      </c>
      <c r="EW142" s="39">
        <f t="shared" si="97"/>
        <v>0</v>
      </c>
      <c r="EX142" s="39">
        <f t="shared" si="97"/>
        <v>6.6520432121650197</v>
      </c>
      <c r="EY142" s="39">
        <f t="shared" si="97"/>
        <v>6.5216358176364704</v>
      </c>
      <c r="EZ142" s="39">
        <f t="shared" si="97"/>
        <v>6.1772590087843797</v>
      </c>
      <c r="FA142" s="39">
        <f t="shared" si="97"/>
        <v>5.8455431120224404</v>
      </c>
      <c r="FB142" s="39">
        <f t="shared" si="97"/>
        <v>5.4505226548097498</v>
      </c>
      <c r="FC142" s="39">
        <f t="shared" si="109"/>
        <v>4.9909315459372898</v>
      </c>
      <c r="FD142" s="39">
        <f t="shared" si="109"/>
        <v>4.66681219642944</v>
      </c>
      <c r="FE142" s="39">
        <f t="shared" si="109"/>
        <v>4.3832077656100701</v>
      </c>
      <c r="FF142" s="39">
        <f t="shared" si="80"/>
        <v>4.0641527809382803</v>
      </c>
      <c r="FG142" s="39">
        <f t="shared" si="80"/>
        <v>3.71091333362308</v>
      </c>
      <c r="FH142" s="39">
        <f t="shared" si="80"/>
        <v>3.4235106291766702</v>
      </c>
      <c r="FI142" s="39">
        <f t="shared" si="80"/>
        <v>0</v>
      </c>
      <c r="FK142" s="39">
        <f t="shared" si="105"/>
        <v>0.99999999999999989</v>
      </c>
      <c r="FL142" s="39">
        <f t="shared" si="105"/>
        <v>0.57358375305481013</v>
      </c>
      <c r="FM142" s="39">
        <f t="shared" si="105"/>
        <v>0.54534653431159974</v>
      </c>
      <c r="FN142" s="39">
        <f t="shared" si="105"/>
        <v>0.50285314427526517</v>
      </c>
      <c r="FO142" s="39">
        <f t="shared" si="105"/>
        <v>0.4836037077743498</v>
      </c>
      <c r="FP142" s="39">
        <f t="shared" si="105"/>
        <v>0.45603197402721435</v>
      </c>
      <c r="FQ142" s="39">
        <f t="shared" si="105"/>
        <v>0.42833245707531875</v>
      </c>
      <c r="FR142" s="39">
        <f t="shared" si="105"/>
        <v>0.4103697602383794</v>
      </c>
      <c r="FS142" s="39">
        <f t="shared" si="105"/>
        <v>0.40301639715207266</v>
      </c>
      <c r="FT142" s="39">
        <f t="shared" si="105"/>
        <v>0.40011261985434399</v>
      </c>
      <c r="FU142" s="39">
        <f t="shared" si="105"/>
        <v>0.39442431897337565</v>
      </c>
      <c r="FV142" s="39">
        <f t="shared" si="102"/>
        <v>0.39754583680554423</v>
      </c>
      <c r="FW142" s="39">
        <f t="shared" si="102"/>
        <v>0.99999999999999989</v>
      </c>
      <c r="FX142" s="39">
        <f t="shared" si="102"/>
        <v>0.39777969945082187</v>
      </c>
      <c r="FY142" s="39">
        <f t="shared" si="102"/>
        <v>0.40540854932920312</v>
      </c>
      <c r="FZ142" s="39">
        <f t="shared" si="102"/>
        <v>0.42646743831738493</v>
      </c>
      <c r="GA142" s="39">
        <f t="shared" si="96"/>
        <v>0.44730681790202348</v>
      </c>
      <c r="GB142" s="39">
        <f t="shared" si="96"/>
        <v>0.47284893229492325</v>
      </c>
      <c r="GC142" s="39">
        <f t="shared" si="96"/>
        <v>0.50362010124501855</v>
      </c>
      <c r="GD142" s="39">
        <f t="shared" si="96"/>
        <v>0.52616327221319892</v>
      </c>
      <c r="GE142" s="39">
        <f t="shared" si="96"/>
        <v>0.54636828449733466</v>
      </c>
      <c r="GF142" s="39">
        <f t="shared" si="81"/>
        <v>0.56928142143962446</v>
      </c>
      <c r="GG142" s="39">
        <f t="shared" si="81"/>
        <v>0.5948472455770899</v>
      </c>
      <c r="GH142" s="39">
        <f t="shared" si="81"/>
        <v>0.61478280337161051</v>
      </c>
      <c r="GI142" s="39">
        <f t="shared" si="81"/>
        <v>0.99999999999999989</v>
      </c>
      <c r="GJ142" s="124">
        <f t="shared" si="72"/>
        <v>14200000000</v>
      </c>
      <c r="GK142" s="124">
        <f t="shared" si="107"/>
        <v>-9.6432746655328714E-16</v>
      </c>
      <c r="GL142" s="124">
        <f t="shared" si="107"/>
        <v>-4.8280631739520556</v>
      </c>
      <c r="GM142" s="124">
        <f t="shared" si="107"/>
        <v>-5.2665488494001211</v>
      </c>
      <c r="GN142" s="124">
        <f t="shared" si="107"/>
        <v>-5.9711765988057266</v>
      </c>
      <c r="GO142" s="124">
        <f t="shared" si="107"/>
        <v>-6.3102075615285695</v>
      </c>
      <c r="GP142" s="124">
        <f t="shared" si="107"/>
        <v>-6.820094126677593</v>
      </c>
      <c r="GQ142" s="124">
        <f t="shared" si="107"/>
        <v>-7.3643803101244787</v>
      </c>
      <c r="GR142" s="124">
        <f t="shared" si="107"/>
        <v>-7.7364929893805439</v>
      </c>
      <c r="GS142" s="124">
        <f t="shared" si="107"/>
        <v>-7.8935456753021063</v>
      </c>
      <c r="GT142" s="124">
        <f t="shared" si="107"/>
        <v>-7.9563550085775239</v>
      </c>
      <c r="GU142" s="124">
        <f t="shared" si="106"/>
        <v>-8.0807263132403424</v>
      </c>
      <c r="GV142" s="124">
        <f t="shared" si="106"/>
        <v>-8.0122558043485608</v>
      </c>
      <c r="GW142" s="124">
        <f t="shared" si="106"/>
        <v>-9.6432746655328714E-16</v>
      </c>
      <c r="GX142" s="124">
        <f t="shared" si="106"/>
        <v>-8.0071476942897455</v>
      </c>
      <c r="GY142" s="124">
        <f t="shared" si="99"/>
        <v>-7.8421419413087872</v>
      </c>
      <c r="GZ142" s="124">
        <f t="shared" si="82"/>
        <v>-7.4022824504885385</v>
      </c>
      <c r="HA142" s="124">
        <f t="shared" si="82"/>
        <v>-6.9878896442078906</v>
      </c>
      <c r="HB142" s="124">
        <f t="shared" si="82"/>
        <v>-6.5055517454944125</v>
      </c>
      <c r="HC142" s="124">
        <f t="shared" si="82"/>
        <v>-5.9579388800377124</v>
      </c>
      <c r="HD142" s="124">
        <f t="shared" si="93"/>
        <v>-5.5775894051974975</v>
      </c>
      <c r="HE142" s="124">
        <f t="shared" si="93"/>
        <v>-5.2502903690913225</v>
      </c>
      <c r="HF142" s="124">
        <f t="shared" si="93"/>
        <v>-4.8934597840856</v>
      </c>
      <c r="HG142" s="124">
        <f t="shared" si="87"/>
        <v>-4.5118909012341799</v>
      </c>
      <c r="HH142" s="124">
        <f t="shared" si="87"/>
        <v>-4.2255657806764448</v>
      </c>
      <c r="HI142" s="124">
        <f t="shared" si="87"/>
        <v>-9.6432746655328714E-16</v>
      </c>
    </row>
    <row r="143" spans="1:217" s="39" customFormat="1">
      <c r="A143" s="20"/>
      <c r="B143" s="184"/>
      <c r="C143" s="40">
        <v>14.25</v>
      </c>
      <c r="D143" s="41"/>
      <c r="E143" s="42">
        <v>6.2590000000000003</v>
      </c>
      <c r="F143" s="42">
        <v>6.423</v>
      </c>
      <c r="G143" s="42">
        <v>6.6269999999999998</v>
      </c>
      <c r="H143" s="42">
        <v>6.74</v>
      </c>
      <c r="I143" s="42">
        <v>6.8849999999999998</v>
      </c>
      <c r="J143" s="42">
        <v>7.0460000000000003</v>
      </c>
      <c r="K143" s="42">
        <v>7.1539999999999999</v>
      </c>
      <c r="L143" s="42">
        <v>7.2160000000000002</v>
      </c>
      <c r="M143" s="42">
        <v>7.2690000000000001</v>
      </c>
      <c r="N143" s="42">
        <v>7.359</v>
      </c>
      <c r="O143" s="43">
        <v>7.359</v>
      </c>
      <c r="P143" s="20"/>
      <c r="Q143" s="41">
        <v>7.3620000000000001</v>
      </c>
      <c r="R143" s="42">
        <v>7.3040000000000003</v>
      </c>
      <c r="S143" s="42">
        <v>7.1310000000000002</v>
      </c>
      <c r="T143" s="42">
        <v>6.9550000000000001</v>
      </c>
      <c r="U143" s="42">
        <v>6.7839999999999998</v>
      </c>
      <c r="V143" s="42">
        <v>6.601</v>
      </c>
      <c r="W143" s="42">
        <v>6.4589999999999996</v>
      </c>
      <c r="X143" s="42">
        <v>6.3310000000000004</v>
      </c>
      <c r="Y143" s="42">
        <v>6.1909999999999998</v>
      </c>
      <c r="Z143" s="42">
        <v>6.0460000000000003</v>
      </c>
      <c r="AA143" s="42">
        <v>5.95</v>
      </c>
      <c r="AB143" s="43"/>
      <c r="AD143" s="20"/>
      <c r="AE143" s="184"/>
      <c r="AF143" s="40">
        <v>14.25</v>
      </c>
      <c r="AG143" s="41"/>
      <c r="AH143" s="42">
        <v>3.1280000000000001</v>
      </c>
      <c r="AI143" s="42">
        <v>3.4359999999999999</v>
      </c>
      <c r="AJ143" s="42">
        <v>3.9289999999999998</v>
      </c>
      <c r="AK143" s="42">
        <v>4.1550000000000002</v>
      </c>
      <c r="AL143" s="42">
        <v>4.4939999999999998</v>
      </c>
      <c r="AM143" s="42">
        <v>4.8529999999999998</v>
      </c>
      <c r="AN143" s="42">
        <v>5.093</v>
      </c>
      <c r="AO143" s="42">
        <v>5.1920000000000002</v>
      </c>
      <c r="AP143" s="42">
        <v>5.218</v>
      </c>
      <c r="AQ143" s="42">
        <v>5.3010000000000002</v>
      </c>
      <c r="AR143" s="43">
        <v>5.24</v>
      </c>
      <c r="AS143" s="20"/>
      <c r="AT143" s="41">
        <v>5.2370000000000001</v>
      </c>
      <c r="AU143" s="42">
        <v>5.141</v>
      </c>
      <c r="AV143" s="42">
        <v>4.851</v>
      </c>
      <c r="AW143" s="42">
        <v>4.5990000000000002</v>
      </c>
      <c r="AX143" s="42">
        <v>4.29</v>
      </c>
      <c r="AY143" s="42">
        <v>3.9260000000000002</v>
      </c>
      <c r="AZ143" s="42">
        <v>3.6779999999999999</v>
      </c>
      <c r="BA143" s="42">
        <v>3.4460000000000002</v>
      </c>
      <c r="BB143" s="42">
        <v>3.198</v>
      </c>
      <c r="BC143" s="42">
        <v>2.9209999999999998</v>
      </c>
      <c r="BD143" s="42">
        <v>2.6989999999999998</v>
      </c>
      <c r="BE143" s="43"/>
      <c r="BH143" s="118" t="str">
        <f t="shared" si="110"/>
        <v>0</v>
      </c>
      <c r="BI143" s="118" t="str">
        <f t="shared" si="110"/>
        <v>6.259+3.128i</v>
      </c>
      <c r="BJ143" s="118" t="str">
        <f t="shared" si="110"/>
        <v>6.423+3.436i</v>
      </c>
      <c r="BK143" s="118" t="str">
        <f t="shared" si="110"/>
        <v>6.627+3.929i</v>
      </c>
      <c r="BL143" s="118" t="str">
        <f t="shared" si="110"/>
        <v>6.74+4.155i</v>
      </c>
      <c r="BM143" s="118" t="str">
        <f t="shared" si="108"/>
        <v>6.885+4.494i</v>
      </c>
      <c r="BN143" s="118" t="str">
        <f t="shared" si="94"/>
        <v>7.046+4.853i</v>
      </c>
      <c r="BO143" s="118" t="str">
        <f t="shared" si="94"/>
        <v>7.154+5.093i</v>
      </c>
      <c r="BP143" s="118" t="str">
        <f t="shared" si="94"/>
        <v>7.216+5.192i</v>
      </c>
      <c r="BQ143" s="118" t="str">
        <f t="shared" si="94"/>
        <v>7.269+5.218i</v>
      </c>
      <c r="BR143" s="118" t="str">
        <f t="shared" si="94"/>
        <v>7.359+5.301i</v>
      </c>
      <c r="BS143" s="118" t="str">
        <f t="shared" si="94"/>
        <v>7.359+5.24i</v>
      </c>
      <c r="BT143" s="118" t="str">
        <f t="shared" si="94"/>
        <v>0</v>
      </c>
      <c r="BU143" s="118" t="str">
        <f t="shared" si="94"/>
        <v>7.362+5.237i</v>
      </c>
      <c r="BV143" s="118" t="str">
        <f t="shared" si="94"/>
        <v>7.304+5.141i</v>
      </c>
      <c r="BW143" s="118" t="str">
        <f t="shared" si="94"/>
        <v>7.131+4.851i</v>
      </c>
      <c r="BX143" s="118" t="str">
        <f t="shared" si="94"/>
        <v>6.955+4.599i</v>
      </c>
      <c r="BY143" s="118" t="str">
        <f t="shared" si="94"/>
        <v>6.784+4.29i</v>
      </c>
      <c r="BZ143" s="118" t="str">
        <f t="shared" si="103"/>
        <v>6.601+3.926i</v>
      </c>
      <c r="CA143" s="118" t="str">
        <f t="shared" si="92"/>
        <v>6.459+3.678i</v>
      </c>
      <c r="CB143" s="118" t="str">
        <f t="shared" si="92"/>
        <v>6.331+3.446i</v>
      </c>
      <c r="CC143" s="118" t="str">
        <f t="shared" si="92"/>
        <v>6.191+3.198i</v>
      </c>
      <c r="CD143" s="118" t="str">
        <f t="shared" si="92"/>
        <v>6.046+2.921i</v>
      </c>
      <c r="CE143" s="118" t="str">
        <f t="shared" si="92"/>
        <v>5.95+2.699i</v>
      </c>
      <c r="CF143" s="118" t="str">
        <f t="shared" si="92"/>
        <v>0</v>
      </c>
      <c r="CG143" s="118" t="str">
        <f t="shared" si="92"/>
        <v>0</v>
      </c>
      <c r="CH143" s="39">
        <f t="shared" si="69"/>
        <v>14250000000</v>
      </c>
      <c r="CI143" s="121">
        <f t="shared" si="70"/>
        <v>1.2616487837202506</v>
      </c>
      <c r="CJ143" s="121" t="str">
        <f t="shared" si="104"/>
        <v>0</v>
      </c>
      <c r="CK143" s="121" t="str">
        <f t="shared" si="104"/>
        <v>7.89665973730505+3.94643739547694i</v>
      </c>
      <c r="CL143" s="121" t="str">
        <f t="shared" si="104"/>
        <v>8.10357013783517+4.33502522086278i</v>
      </c>
      <c r="CM143" s="121" t="str">
        <f t="shared" si="104"/>
        <v>8.3609464897141+4.95701807123686i</v>
      </c>
      <c r="CN143" s="121" t="str">
        <f t="shared" si="104"/>
        <v>8.50351280227449+5.24215069635764i</v>
      </c>
      <c r="CO143" s="121" t="str">
        <f t="shared" si="104"/>
        <v>8.68645187591392+5.66984963403881i</v>
      </c>
      <c r="CP143" s="121" t="str">
        <f t="shared" si="104"/>
        <v>8.88957733009289+6.12278154739438i</v>
      </c>
      <c r="CQ143" s="121" t="str">
        <f t="shared" si="104"/>
        <v>9.02583539873467+6.42557725548724i</v>
      </c>
      <c r="CR143" s="121" t="str">
        <f t="shared" si="104"/>
        <v>9.10405762332533+6.55048048507554i</v>
      </c>
      <c r="CS143" s="121" t="str">
        <f t="shared" si="104"/>
        <v>9.1709250088625+6.58328335345227i</v>
      </c>
      <c r="CT143" s="121" t="str">
        <f t="shared" si="104"/>
        <v>9.28447339939732+6.68800020250105i</v>
      </c>
      <c r="CU143" s="121" t="str">
        <f t="shared" si="101"/>
        <v>9.28447339939732+6.61103962669411i</v>
      </c>
      <c r="CV143" s="121" t="str">
        <f t="shared" si="101"/>
        <v>0</v>
      </c>
      <c r="CW143" s="121" t="str">
        <f t="shared" si="101"/>
        <v>9.28825834574848+6.60725468034295i</v>
      </c>
      <c r="CX143" s="121" t="str">
        <f t="shared" si="101"/>
        <v>9.21508271629271+6.48613639710581i</v>
      </c>
      <c r="CY143" s="121" t="str">
        <f t="shared" si="101"/>
        <v>8.99681747670911+6.12025824982694i</v>
      </c>
      <c r="CZ143" s="121" t="str">
        <f t="shared" si="95"/>
        <v>8.77476729077434+5.80232275632943i</v>
      </c>
      <c r="DA143" s="121" t="str">
        <f t="shared" si="95"/>
        <v>8.55902534875818+5.41247328215988i</v>
      </c>
      <c r="DB143" s="121" t="str">
        <f t="shared" si="95"/>
        <v>8.32814362133737+4.9532331248857i</v>
      </c>
      <c r="DC143" s="121" t="str">
        <f t="shared" si="95"/>
        <v>8.1489894940491+4.64034422652308i</v>
      </c>
      <c r="DD143" s="121" t="str">
        <f t="shared" si="95"/>
        <v>7.98749844973291+4.34764170869998i</v>
      </c>
      <c r="DE143" s="121" t="str">
        <f t="shared" si="77"/>
        <v>7.81086762001207+4.03475281033736i</v>
      </c>
      <c r="DF143" s="121" t="str">
        <f t="shared" si="77"/>
        <v>7.62792854637263+3.68527609724685i</v>
      </c>
      <c r="DG143" s="121" t="str">
        <f t="shared" si="77"/>
        <v>7.50681026313549+3.40519006726096i</v>
      </c>
      <c r="DH143" s="121" t="str">
        <f t="shared" si="77"/>
        <v>0</v>
      </c>
      <c r="DI143" s="121"/>
      <c r="DK143" s="39">
        <f t="shared" si="100"/>
        <v>0</v>
      </c>
      <c r="DL143" s="39">
        <f t="shared" si="100"/>
        <v>7.8966597373050504</v>
      </c>
      <c r="DM143" s="39">
        <f t="shared" si="100"/>
        <v>8.1035701378351703</v>
      </c>
      <c r="DN143" s="39">
        <f t="shared" si="100"/>
        <v>8.3609464897141006</v>
      </c>
      <c r="DO143" s="39">
        <f t="shared" si="100"/>
        <v>8.5035128022744892</v>
      </c>
      <c r="DP143" s="39">
        <f t="shared" si="100"/>
        <v>8.6864518759139209</v>
      </c>
      <c r="DQ143" s="39">
        <f t="shared" si="100"/>
        <v>8.8895773300928909</v>
      </c>
      <c r="DR143" s="39">
        <f t="shared" si="100"/>
        <v>9.0258353987346691</v>
      </c>
      <c r="DS143" s="39">
        <f t="shared" si="100"/>
        <v>9.1040576233253301</v>
      </c>
      <c r="DT143" s="39">
        <f t="shared" si="100"/>
        <v>9.1709250088625005</v>
      </c>
      <c r="DU143" s="39">
        <f t="shared" si="100"/>
        <v>9.2844733993973207</v>
      </c>
      <c r="DV143" s="39">
        <f t="shared" si="100"/>
        <v>9.2844733993973207</v>
      </c>
      <c r="DW143" s="39">
        <f t="shared" si="100"/>
        <v>0</v>
      </c>
      <c r="DX143" s="39">
        <f t="shared" si="100"/>
        <v>9.2882583457484795</v>
      </c>
      <c r="DY143" s="39">
        <f t="shared" si="100"/>
        <v>9.2150827162927094</v>
      </c>
      <c r="DZ143" s="39">
        <f t="shared" si="100"/>
        <v>8.9968174767091096</v>
      </c>
      <c r="EA143" s="39">
        <f t="shared" si="65"/>
        <v>8.7747672907743404</v>
      </c>
      <c r="EB143" s="39">
        <f t="shared" si="65"/>
        <v>8.5590253487581798</v>
      </c>
      <c r="EC143" s="39">
        <f t="shared" si="65"/>
        <v>8.3281436213373699</v>
      </c>
      <c r="ED143" s="39">
        <f t="shared" si="65"/>
        <v>8.1489894940491006</v>
      </c>
      <c r="EE143" s="39">
        <f t="shared" si="65"/>
        <v>7.98749844973291</v>
      </c>
      <c r="EF143" s="39">
        <f t="shared" si="79"/>
        <v>7.8108676200120701</v>
      </c>
      <c r="EG143" s="39">
        <f t="shared" si="79"/>
        <v>7.6279285463726296</v>
      </c>
      <c r="EH143" s="39">
        <f t="shared" si="79"/>
        <v>7.50681026313549</v>
      </c>
      <c r="EI143" s="39">
        <f t="shared" si="79"/>
        <v>0</v>
      </c>
      <c r="EK143" s="39">
        <f t="shared" si="98"/>
        <v>0</v>
      </c>
      <c r="EL143" s="39">
        <f t="shared" si="98"/>
        <v>3.9464373954769401</v>
      </c>
      <c r="EM143" s="39">
        <f t="shared" si="97"/>
        <v>4.3350252208627804</v>
      </c>
      <c r="EN143" s="39">
        <f t="shared" si="97"/>
        <v>4.9570180712368597</v>
      </c>
      <c r="EO143" s="39">
        <f t="shared" si="97"/>
        <v>5.2421506963576396</v>
      </c>
      <c r="EP143" s="39">
        <f t="shared" si="97"/>
        <v>5.66984963403881</v>
      </c>
      <c r="EQ143" s="39">
        <f t="shared" si="97"/>
        <v>6.1227815473943803</v>
      </c>
      <c r="ER143" s="39">
        <f t="shared" si="97"/>
        <v>6.4255772554872399</v>
      </c>
      <c r="ES143" s="39">
        <f t="shared" si="97"/>
        <v>6.55048048507554</v>
      </c>
      <c r="ET143" s="39">
        <f t="shared" si="97"/>
        <v>6.5832833534522699</v>
      </c>
      <c r="EU143" s="39">
        <f t="shared" si="97"/>
        <v>6.6880002025010503</v>
      </c>
      <c r="EV143" s="39">
        <f t="shared" si="97"/>
        <v>6.6110396266941098</v>
      </c>
      <c r="EW143" s="39">
        <f t="shared" si="97"/>
        <v>0</v>
      </c>
      <c r="EX143" s="39">
        <f t="shared" si="97"/>
        <v>6.6072546803429502</v>
      </c>
      <c r="EY143" s="39">
        <f t="shared" si="97"/>
        <v>6.4861363971058097</v>
      </c>
      <c r="EZ143" s="39">
        <f t="shared" si="97"/>
        <v>6.1202582498269402</v>
      </c>
      <c r="FA143" s="39">
        <f t="shared" si="97"/>
        <v>5.8023227563294304</v>
      </c>
      <c r="FB143" s="39">
        <f t="shared" si="97"/>
        <v>5.4124732821598798</v>
      </c>
      <c r="FC143" s="39">
        <f t="shared" si="109"/>
        <v>4.9532331248857</v>
      </c>
      <c r="FD143" s="39">
        <f t="shared" si="109"/>
        <v>4.6403442265230801</v>
      </c>
      <c r="FE143" s="39">
        <f t="shared" si="109"/>
        <v>4.3476417086999799</v>
      </c>
      <c r="FF143" s="39">
        <f t="shared" si="80"/>
        <v>4.03475281033736</v>
      </c>
      <c r="FG143" s="39">
        <f t="shared" si="80"/>
        <v>3.6852760972468501</v>
      </c>
      <c r="FH143" s="39">
        <f t="shared" si="80"/>
        <v>3.4051900672609601</v>
      </c>
      <c r="FI143" s="39">
        <f t="shared" si="80"/>
        <v>0</v>
      </c>
      <c r="FK143" s="39">
        <f t="shared" si="105"/>
        <v>0.99999999999999989</v>
      </c>
      <c r="FL143" s="39">
        <f t="shared" si="105"/>
        <v>0.57557231880659687</v>
      </c>
      <c r="FM143" s="39">
        <f t="shared" si="105"/>
        <v>0.54775408133853876</v>
      </c>
      <c r="FN143" s="39">
        <f t="shared" si="105"/>
        <v>0.50562608531825504</v>
      </c>
      <c r="FO143" s="39">
        <f t="shared" si="105"/>
        <v>0.48644466044198137</v>
      </c>
      <c r="FP143" s="39">
        <f t="shared" si="105"/>
        <v>0.45908975681753267</v>
      </c>
      <c r="FQ143" s="39">
        <f t="shared" si="105"/>
        <v>0.43125875968888305</v>
      </c>
      <c r="FR143" s="39">
        <f t="shared" si="105"/>
        <v>0.41345161136478797</v>
      </c>
      <c r="FS143" s="39">
        <f t="shared" si="105"/>
        <v>0.40600011252702967</v>
      </c>
      <c r="FT143" s="39">
        <f t="shared" si="105"/>
        <v>0.40343570681452229</v>
      </c>
      <c r="FU143" s="39">
        <f t="shared" si="105"/>
        <v>0.39668922374569177</v>
      </c>
      <c r="FV143" s="39">
        <f t="shared" si="102"/>
        <v>0.40051101530364192</v>
      </c>
      <c r="FW143" s="39">
        <f t="shared" si="102"/>
        <v>0.99999999999999989</v>
      </c>
      <c r="FX143" s="39">
        <f t="shared" si="102"/>
        <v>0.40064875364670871</v>
      </c>
      <c r="FY143" s="39">
        <f t="shared" si="102"/>
        <v>0.40773491834321196</v>
      </c>
      <c r="FZ143" s="39">
        <f t="shared" si="102"/>
        <v>0.42981387748572369</v>
      </c>
      <c r="GA143" s="39">
        <f t="shared" si="96"/>
        <v>0.45035467950364305</v>
      </c>
      <c r="GB143" s="39">
        <f t="shared" si="96"/>
        <v>0.47570952007255729</v>
      </c>
      <c r="GC143" s="39">
        <f t="shared" si="96"/>
        <v>0.5064428347822878</v>
      </c>
      <c r="GD143" s="39">
        <f t="shared" si="96"/>
        <v>0.52844549786708506</v>
      </c>
      <c r="GE143" s="39">
        <f t="shared" si="96"/>
        <v>0.54931904105309604</v>
      </c>
      <c r="GF143" s="39">
        <f t="shared" si="81"/>
        <v>0.57202819310637076</v>
      </c>
      <c r="GG143" s="39">
        <f t="shared" si="81"/>
        <v>0.59728291206923878</v>
      </c>
      <c r="GH143" s="39">
        <f t="shared" si="81"/>
        <v>0.61690441375655636</v>
      </c>
      <c r="GI143" s="39">
        <f t="shared" si="81"/>
        <v>0.99999999999999989</v>
      </c>
      <c r="GJ143" s="124">
        <f t="shared" si="72"/>
        <v>14250000000</v>
      </c>
      <c r="GK143" s="124">
        <f t="shared" si="107"/>
        <v>-9.6432746655328714E-16</v>
      </c>
      <c r="GL143" s="124">
        <f t="shared" si="107"/>
        <v>-4.7980020180799769</v>
      </c>
      <c r="GM143" s="124">
        <f t="shared" si="107"/>
        <v>-5.2282875561775413</v>
      </c>
      <c r="GN143" s="124">
        <f t="shared" si="107"/>
        <v>-5.9234105767307144</v>
      </c>
      <c r="GO143" s="124">
        <f t="shared" si="107"/>
        <v>-6.2593311873247668</v>
      </c>
      <c r="GP143" s="124">
        <f t="shared" si="107"/>
        <v>-6.7620479415539156</v>
      </c>
      <c r="GQ143" s="124">
        <f t="shared" si="107"/>
        <v>-7.3052414095776239</v>
      </c>
      <c r="GR143" s="124">
        <f t="shared" si="107"/>
        <v>-7.6715062226862551</v>
      </c>
      <c r="GS143" s="124">
        <f t="shared" si="107"/>
        <v>-7.8294769210737893</v>
      </c>
      <c r="GT143" s="124">
        <f t="shared" si="107"/>
        <v>-7.8845133279066451</v>
      </c>
      <c r="GU143" s="124">
        <f t="shared" si="106"/>
        <v>-8.0309919436981954</v>
      </c>
      <c r="GV143" s="124">
        <f t="shared" si="106"/>
        <v>-7.9477106992202549</v>
      </c>
      <c r="GW143" s="124">
        <f t="shared" si="106"/>
        <v>-9.6432746655328714E-16</v>
      </c>
      <c r="GX143" s="124">
        <f t="shared" si="106"/>
        <v>-7.9447240788107889</v>
      </c>
      <c r="GY143" s="124">
        <f t="shared" si="99"/>
        <v>-7.7924418811163747</v>
      </c>
      <c r="GZ143" s="124">
        <f t="shared" si="82"/>
        <v>-7.3343913293263476</v>
      </c>
      <c r="HA143" s="124">
        <f t="shared" si="82"/>
        <v>-6.9289064053989593</v>
      </c>
      <c r="HB143" s="124">
        <f t="shared" si="82"/>
        <v>-6.4531631446686895</v>
      </c>
      <c r="HC143" s="124">
        <f t="shared" si="82"/>
        <v>-5.9093913788170003</v>
      </c>
      <c r="HD143" s="124">
        <f t="shared" si="93"/>
        <v>-5.5399959550651277</v>
      </c>
      <c r="HE143" s="124">
        <f t="shared" si="93"/>
        <v>-5.2035069352485541</v>
      </c>
      <c r="HF143" s="124">
        <f t="shared" si="93"/>
        <v>-4.8516513189371864</v>
      </c>
      <c r="HG143" s="124">
        <f t="shared" si="87"/>
        <v>-4.476398199958739</v>
      </c>
      <c r="HH143" s="124">
        <f t="shared" si="87"/>
        <v>-4.1956424500965985</v>
      </c>
      <c r="HI143" s="124">
        <f t="shared" si="87"/>
        <v>-9.6432746655328714E-16</v>
      </c>
    </row>
    <row r="144" spans="1:217" s="39" customFormat="1">
      <c r="A144" s="20"/>
      <c r="B144" s="184"/>
      <c r="C144" s="40">
        <v>14.3</v>
      </c>
      <c r="D144" s="41"/>
      <c r="E144" s="42">
        <v>6.2549999999999999</v>
      </c>
      <c r="F144" s="42">
        <v>6.42</v>
      </c>
      <c r="G144" s="42">
        <v>6.6260000000000003</v>
      </c>
      <c r="H144" s="42">
        <v>6.74</v>
      </c>
      <c r="I144" s="42">
        <v>6.8959999999999999</v>
      </c>
      <c r="J144" s="42">
        <v>7.0490000000000004</v>
      </c>
      <c r="K144" s="42">
        <v>7.1559999999999997</v>
      </c>
      <c r="L144" s="42">
        <v>7.22</v>
      </c>
      <c r="M144" s="42">
        <v>7.2640000000000002</v>
      </c>
      <c r="N144" s="42">
        <v>7.3360000000000003</v>
      </c>
      <c r="O144" s="43">
        <v>7.3460000000000001</v>
      </c>
      <c r="P144" s="20"/>
      <c r="Q144" s="41">
        <v>7.3470000000000004</v>
      </c>
      <c r="R144" s="42">
        <v>7.2889999999999997</v>
      </c>
      <c r="S144" s="42">
        <v>7.1059999999999999</v>
      </c>
      <c r="T144" s="42">
        <v>6.9539999999999997</v>
      </c>
      <c r="U144" s="42">
        <v>6.7850000000000001</v>
      </c>
      <c r="V144" s="42">
        <v>6.6079999999999997</v>
      </c>
      <c r="W144" s="42">
        <v>6.4619999999999997</v>
      </c>
      <c r="X144" s="42">
        <v>6.3410000000000002</v>
      </c>
      <c r="Y144" s="42">
        <v>6.19</v>
      </c>
      <c r="Z144" s="42">
        <v>6.0410000000000004</v>
      </c>
      <c r="AA144" s="42">
        <v>5.9470000000000001</v>
      </c>
      <c r="AB144" s="43"/>
      <c r="AD144" s="20"/>
      <c r="AE144" s="184"/>
      <c r="AF144" s="40">
        <v>14.3</v>
      </c>
      <c r="AG144" s="41"/>
      <c r="AH144" s="42">
        <v>3.1179999999999999</v>
      </c>
      <c r="AI144" s="42">
        <v>3.4279999999999999</v>
      </c>
      <c r="AJ144" s="42">
        <v>3.9220000000000002</v>
      </c>
      <c r="AK144" s="42">
        <v>4.1349999999999998</v>
      </c>
      <c r="AL144" s="42">
        <v>4.4889999999999999</v>
      </c>
      <c r="AM144" s="42">
        <v>4.843</v>
      </c>
      <c r="AN144" s="42">
        <v>5.1040000000000001</v>
      </c>
      <c r="AO144" s="42">
        <v>5.1909999999999998</v>
      </c>
      <c r="AP144" s="42">
        <v>5.2140000000000004</v>
      </c>
      <c r="AQ144" s="42">
        <v>5.2850000000000001</v>
      </c>
      <c r="AR144" s="43">
        <v>5.2270000000000003</v>
      </c>
      <c r="AS144" s="20"/>
      <c r="AT144" s="41">
        <v>5.2240000000000002</v>
      </c>
      <c r="AU144" s="42">
        <v>5.1239999999999997</v>
      </c>
      <c r="AV144" s="42">
        <v>4.8470000000000004</v>
      </c>
      <c r="AW144" s="42">
        <v>4.5970000000000004</v>
      </c>
      <c r="AX144" s="42">
        <v>4.2889999999999997</v>
      </c>
      <c r="AY144" s="42">
        <v>3.9220000000000002</v>
      </c>
      <c r="AZ144" s="42">
        <v>3.6760000000000002</v>
      </c>
      <c r="BA144" s="42">
        <v>3.4319999999999999</v>
      </c>
      <c r="BB144" s="42">
        <v>3.1920000000000002</v>
      </c>
      <c r="BC144" s="42">
        <v>2.9140000000000001</v>
      </c>
      <c r="BD144" s="42">
        <v>2.6920000000000002</v>
      </c>
      <c r="BE144" s="43"/>
      <c r="BH144" s="118" t="str">
        <f t="shared" si="110"/>
        <v>0</v>
      </c>
      <c r="BI144" s="118" t="str">
        <f t="shared" si="110"/>
        <v>6.255+3.118i</v>
      </c>
      <c r="BJ144" s="118" t="str">
        <f t="shared" si="110"/>
        <v>6.42+3.428i</v>
      </c>
      <c r="BK144" s="118" t="str">
        <f t="shared" si="110"/>
        <v>6.626+3.922i</v>
      </c>
      <c r="BL144" s="118" t="str">
        <f t="shared" si="110"/>
        <v>6.74+4.135i</v>
      </c>
      <c r="BM144" s="118" t="str">
        <f t="shared" si="108"/>
        <v>6.896+4.489i</v>
      </c>
      <c r="BN144" s="118" t="str">
        <f t="shared" si="94"/>
        <v>7.049+4.843i</v>
      </c>
      <c r="BO144" s="118" t="str">
        <f t="shared" si="94"/>
        <v>7.156+5.104i</v>
      </c>
      <c r="BP144" s="118" t="str">
        <f t="shared" si="94"/>
        <v>7.22+5.191i</v>
      </c>
      <c r="BQ144" s="118" t="str">
        <f t="shared" si="94"/>
        <v>7.264+5.214i</v>
      </c>
      <c r="BR144" s="118" t="str">
        <f t="shared" si="94"/>
        <v>7.336+5.285i</v>
      </c>
      <c r="BS144" s="118" t="str">
        <f t="shared" si="94"/>
        <v>7.346+5.227i</v>
      </c>
      <c r="BT144" s="118" t="str">
        <f t="shared" si="94"/>
        <v>0</v>
      </c>
      <c r="BU144" s="118" t="str">
        <f t="shared" si="94"/>
        <v>7.347+5.224i</v>
      </c>
      <c r="BV144" s="118" t="str">
        <f t="shared" si="94"/>
        <v>7.289+5.124i</v>
      </c>
      <c r="BW144" s="118" t="str">
        <f t="shared" si="94"/>
        <v>7.106+4.847i</v>
      </c>
      <c r="BX144" s="118" t="str">
        <f t="shared" si="94"/>
        <v>6.954+4.597i</v>
      </c>
      <c r="BY144" s="118" t="str">
        <f t="shared" si="94"/>
        <v>6.785+4.289i</v>
      </c>
      <c r="BZ144" s="118" t="str">
        <f t="shared" si="103"/>
        <v>6.608+3.922i</v>
      </c>
      <c r="CA144" s="118" t="str">
        <f t="shared" si="92"/>
        <v>6.462+3.676i</v>
      </c>
      <c r="CB144" s="118" t="str">
        <f t="shared" si="92"/>
        <v>6.341+3.432i</v>
      </c>
      <c r="CC144" s="118" t="str">
        <f t="shared" si="92"/>
        <v>6.19+3.192i</v>
      </c>
      <c r="CD144" s="118" t="str">
        <f t="shared" si="92"/>
        <v>6.041+2.914i</v>
      </c>
      <c r="CE144" s="118" t="str">
        <f t="shared" si="92"/>
        <v>5.947+2.692i</v>
      </c>
      <c r="CF144" s="118" t="str">
        <f t="shared" si="92"/>
        <v>0</v>
      </c>
      <c r="CG144" s="118" t="str">
        <f t="shared" si="92"/>
        <v>0</v>
      </c>
      <c r="CH144" s="39">
        <f t="shared" si="69"/>
        <v>14300000000</v>
      </c>
      <c r="CI144" s="121">
        <f t="shared" si="70"/>
        <v>1.2572374243366131</v>
      </c>
      <c r="CJ144" s="121" t="str">
        <f t="shared" si="104"/>
        <v>0</v>
      </c>
      <c r="CK144" s="121" t="str">
        <f t="shared" si="104"/>
        <v>7.86402008922551+3.92006628908156i</v>
      </c>
      <c r="CL144" s="121" t="str">
        <f t="shared" si="104"/>
        <v>8.07146426424106+4.30980989062591i</v>
      </c>
      <c r="CM144" s="121" t="str">
        <f t="shared" si="104"/>
        <v>8.3304551736544+4.9308851782482i</v>
      </c>
      <c r="CN144" s="121" t="str">
        <f t="shared" si="104"/>
        <v>8.47378024002877+5.1986767496319i</v>
      </c>
      <c r="CO144" s="121" t="str">
        <f t="shared" si="104"/>
        <v>8.66990927822528+5.64373879784706i</v>
      </c>
      <c r="CP144" s="121" t="str">
        <f t="shared" si="104"/>
        <v>8.86226660414879+6.08880084606222i</v>
      </c>
      <c r="CQ144" s="121" t="str">
        <f t="shared" si="104"/>
        <v>8.9967910085528+6.41693981381407i</v>
      </c>
      <c r="CR144" s="121" t="str">
        <f t="shared" si="104"/>
        <v>9.07725420371035+6.52631946973136i</v>
      </c>
      <c r="CS144" s="121" t="str">
        <f t="shared" si="104"/>
        <v>9.13257265038116+6.5552359304911i</v>
      </c>
      <c r="CT144" s="121" t="str">
        <f t="shared" si="104"/>
        <v>9.22309374493339+6.644499787619i</v>
      </c>
      <c r="CU144" s="121" t="str">
        <f t="shared" si="101"/>
        <v>9.23566611917676+6.57158001700748i</v>
      </c>
      <c r="CV144" s="121" t="str">
        <f t="shared" si="101"/>
        <v>0</v>
      </c>
      <c r="CW144" s="121" t="str">
        <f t="shared" si="101"/>
        <v>9.2369233566011+6.56780830473447i</v>
      </c>
      <c r="CX144" s="121" t="str">
        <f t="shared" si="101"/>
        <v>9.16400358598957+6.44208456230081i</v>
      </c>
      <c r="CY144" s="121" t="str">
        <f t="shared" si="101"/>
        <v>8.93392913733597+6.09382979575956i</v>
      </c>
      <c r="CZ144" s="121" t="str">
        <f t="shared" si="95"/>
        <v>8.74282904883681+5.77952043967541i</v>
      </c>
      <c r="DA144" s="121" t="str">
        <f t="shared" si="95"/>
        <v>8.53035592412392+5.39229131297973i</v>
      </c>
      <c r="DB144" s="121" t="str">
        <f t="shared" si="95"/>
        <v>8.30782490001634+4.9308851782482i</v>
      </c>
      <c r="DC144" s="121" t="str">
        <f t="shared" si="95"/>
        <v>8.12426823606319+4.62160477186139i</v>
      </c>
      <c r="DD144" s="121" t="str">
        <f t="shared" si="95"/>
        <v>7.97214250771846+4.31483884032326i</v>
      </c>
      <c r="DE144" s="121" t="str">
        <f t="shared" si="77"/>
        <v>7.78229965664364+4.01310185848247i</v>
      </c>
      <c r="DF144" s="121" t="str">
        <f t="shared" si="77"/>
        <v>7.59497128041748+3.66358985451689i</v>
      </c>
      <c r="DG144" s="121" t="str">
        <f t="shared" si="77"/>
        <v>7.47679096252984+3.38448314631416i</v>
      </c>
      <c r="DH144" s="121" t="str">
        <f t="shared" si="77"/>
        <v>0</v>
      </c>
      <c r="DI144" s="121"/>
      <c r="DK144" s="39">
        <f t="shared" si="100"/>
        <v>0</v>
      </c>
      <c r="DL144" s="39">
        <f t="shared" si="100"/>
        <v>7.8640200892255097</v>
      </c>
      <c r="DM144" s="39">
        <f t="shared" si="100"/>
        <v>8.0714642642410599</v>
      </c>
      <c r="DN144" s="39">
        <f t="shared" si="100"/>
        <v>8.3304551736543999</v>
      </c>
      <c r="DO144" s="39">
        <f t="shared" si="100"/>
        <v>8.4737802400287698</v>
      </c>
      <c r="DP144" s="39">
        <f t="shared" si="100"/>
        <v>8.6699092782252798</v>
      </c>
      <c r="DQ144" s="39">
        <f t="shared" si="100"/>
        <v>8.8622666041487896</v>
      </c>
      <c r="DR144" s="39">
        <f t="shared" si="100"/>
        <v>8.9967910085527993</v>
      </c>
      <c r="DS144" s="39">
        <f t="shared" si="100"/>
        <v>9.0772542037103499</v>
      </c>
      <c r="DT144" s="39">
        <f t="shared" si="100"/>
        <v>9.1325726503811602</v>
      </c>
      <c r="DU144" s="39">
        <f t="shared" si="100"/>
        <v>9.2230937449333901</v>
      </c>
      <c r="DV144" s="39">
        <f t="shared" si="100"/>
        <v>9.2356661191767593</v>
      </c>
      <c r="DW144" s="39">
        <f t="shared" si="100"/>
        <v>0</v>
      </c>
      <c r="DX144" s="39">
        <f t="shared" si="100"/>
        <v>9.2369233566010998</v>
      </c>
      <c r="DY144" s="39">
        <f t="shared" si="100"/>
        <v>9.1640035859895708</v>
      </c>
      <c r="DZ144" s="39">
        <f t="shared" si="100"/>
        <v>8.9339291373359693</v>
      </c>
      <c r="EA144" s="39">
        <f t="shared" ref="EA144:EH178" si="111">IMREAL(CZ144)</f>
        <v>8.7428290488368106</v>
      </c>
      <c r="EB144" s="39">
        <f t="shared" si="111"/>
        <v>8.5303559241239206</v>
      </c>
      <c r="EC144" s="39">
        <f t="shared" si="111"/>
        <v>8.3078249000163407</v>
      </c>
      <c r="ED144" s="39">
        <f t="shared" si="111"/>
        <v>8.1242682360631893</v>
      </c>
      <c r="EE144" s="39">
        <f t="shared" si="111"/>
        <v>7.97214250771846</v>
      </c>
      <c r="EF144" s="39">
        <f t="shared" si="79"/>
        <v>7.78229965664364</v>
      </c>
      <c r="EG144" s="39">
        <f t="shared" si="79"/>
        <v>7.5949712804174796</v>
      </c>
      <c r="EH144" s="39">
        <f t="shared" si="79"/>
        <v>7.4767909625298401</v>
      </c>
      <c r="EI144" s="39">
        <f t="shared" si="79"/>
        <v>0</v>
      </c>
      <c r="EK144" s="39">
        <f t="shared" si="98"/>
        <v>0</v>
      </c>
      <c r="EL144" s="39">
        <f t="shared" si="98"/>
        <v>3.9200662890815599</v>
      </c>
      <c r="EM144" s="39">
        <f t="shared" si="97"/>
        <v>4.3098098906259104</v>
      </c>
      <c r="EN144" s="39">
        <f t="shared" si="97"/>
        <v>4.9308851782482002</v>
      </c>
      <c r="EO144" s="39">
        <f t="shared" si="97"/>
        <v>5.1986767496319004</v>
      </c>
      <c r="EP144" s="39">
        <f t="shared" si="97"/>
        <v>5.6437387978470603</v>
      </c>
      <c r="EQ144" s="39">
        <f t="shared" si="97"/>
        <v>6.0888008460622203</v>
      </c>
      <c r="ER144" s="39">
        <f t="shared" si="97"/>
        <v>6.4169398138140696</v>
      </c>
      <c r="ES144" s="39">
        <f t="shared" si="97"/>
        <v>6.5263194697313596</v>
      </c>
      <c r="ET144" s="39">
        <f t="shared" si="97"/>
        <v>6.5552359304910999</v>
      </c>
      <c r="EU144" s="39">
        <f t="shared" si="97"/>
        <v>6.644499787619</v>
      </c>
      <c r="EV144" s="39">
        <f t="shared" si="97"/>
        <v>6.5715800170074798</v>
      </c>
      <c r="EW144" s="39">
        <f t="shared" si="97"/>
        <v>0</v>
      </c>
      <c r="EX144" s="39">
        <f t="shared" si="97"/>
        <v>6.56780830473447</v>
      </c>
      <c r="EY144" s="39">
        <f t="shared" si="97"/>
        <v>6.4420845623008098</v>
      </c>
      <c r="EZ144" s="39">
        <f t="shared" si="97"/>
        <v>6.09382979575956</v>
      </c>
      <c r="FA144" s="39">
        <f t="shared" si="97"/>
        <v>5.7795204396754096</v>
      </c>
      <c r="FB144" s="39">
        <f t="shared" si="97"/>
        <v>5.3922913129797303</v>
      </c>
      <c r="FC144" s="39">
        <f t="shared" si="109"/>
        <v>4.9308851782482002</v>
      </c>
      <c r="FD144" s="39">
        <f t="shared" si="109"/>
        <v>4.6216047718613904</v>
      </c>
      <c r="FE144" s="39">
        <f t="shared" si="109"/>
        <v>4.3148388403232598</v>
      </c>
      <c r="FF144" s="39">
        <f t="shared" si="80"/>
        <v>4.0131018584824698</v>
      </c>
      <c r="FG144" s="39">
        <f t="shared" si="80"/>
        <v>3.6635898545168901</v>
      </c>
      <c r="FH144" s="39">
        <f t="shared" si="80"/>
        <v>3.3844831463141598</v>
      </c>
      <c r="FI144" s="39">
        <f t="shared" si="80"/>
        <v>0</v>
      </c>
      <c r="FK144" s="39">
        <f t="shared" si="105"/>
        <v>0.99999999999999989</v>
      </c>
      <c r="FL144" s="39">
        <f t="shared" si="105"/>
        <v>0.57786963130791269</v>
      </c>
      <c r="FM144" s="39">
        <f t="shared" si="105"/>
        <v>0.54992427650681186</v>
      </c>
      <c r="FN144" s="39">
        <f t="shared" si="105"/>
        <v>0.50772265925623683</v>
      </c>
      <c r="FO144" s="39">
        <f t="shared" si="105"/>
        <v>0.48947785397741678</v>
      </c>
      <c r="FP144" s="39">
        <f t="shared" si="105"/>
        <v>0.46081377747038016</v>
      </c>
      <c r="FQ144" s="39">
        <f t="shared" si="105"/>
        <v>0.43347645635043996</v>
      </c>
      <c r="FR144" s="39">
        <f t="shared" si="105"/>
        <v>0.41430241943838159</v>
      </c>
      <c r="FS144" s="39">
        <f t="shared" si="105"/>
        <v>0.40759164975330386</v>
      </c>
      <c r="FT144" s="39">
        <f t="shared" si="105"/>
        <v>0.405370522621538</v>
      </c>
      <c r="FU144" s="39">
        <f t="shared" si="105"/>
        <v>0.39966842174715378</v>
      </c>
      <c r="FV144" s="39">
        <f t="shared" si="102"/>
        <v>0.40314488683545452</v>
      </c>
      <c r="FW144" s="39">
        <f t="shared" si="102"/>
        <v>0.99999999999999989</v>
      </c>
      <c r="FX144" s="39">
        <f t="shared" si="102"/>
        <v>0.40331710852726793</v>
      </c>
      <c r="FY144" s="39">
        <f t="shared" si="102"/>
        <v>0.41068129282596044</v>
      </c>
      <c r="FZ144" s="39">
        <f t="shared" si="102"/>
        <v>0.43214644585108591</v>
      </c>
      <c r="GA144" s="39">
        <f t="shared" si="96"/>
        <v>0.45211033686208291</v>
      </c>
      <c r="GB144" s="39">
        <f t="shared" si="96"/>
        <v>0.47734401231394635</v>
      </c>
      <c r="GC144" s="39">
        <f t="shared" si="96"/>
        <v>0.50813373242509652</v>
      </c>
      <c r="GD144" s="39">
        <f t="shared" si="96"/>
        <v>0.53004701074527572</v>
      </c>
      <c r="GE144" s="39">
        <f t="shared" si="96"/>
        <v>0.5516227145021122</v>
      </c>
      <c r="GF144" s="39">
        <f t="shared" si="81"/>
        <v>0.57395542551538792</v>
      </c>
      <c r="GG144" s="39">
        <f t="shared" si="81"/>
        <v>0.59933643368347389</v>
      </c>
      <c r="GH144" s="39">
        <f t="shared" si="81"/>
        <v>0.61884151275266996</v>
      </c>
      <c r="GI144" s="39">
        <f t="shared" si="81"/>
        <v>0.99999999999999989</v>
      </c>
      <c r="GJ144" s="124">
        <f t="shared" si="72"/>
        <v>14300000000</v>
      </c>
      <c r="GK144" s="124">
        <f t="shared" si="107"/>
        <v>-9.6432746655328714E-16</v>
      </c>
      <c r="GL144" s="124">
        <f t="shared" si="107"/>
        <v>-4.7634025668740563</v>
      </c>
      <c r="GM144" s="124">
        <f t="shared" si="107"/>
        <v>-5.1939421577270242</v>
      </c>
      <c r="GN144" s="124">
        <f t="shared" si="107"/>
        <v>-5.8874690789494144</v>
      </c>
      <c r="GO144" s="124">
        <f t="shared" si="107"/>
        <v>-6.2053390542537459</v>
      </c>
      <c r="GP144" s="124">
        <f t="shared" si="107"/>
        <v>-6.7294908959541635</v>
      </c>
      <c r="GQ144" s="124">
        <f t="shared" si="107"/>
        <v>-7.2606897125331571</v>
      </c>
      <c r="GR144" s="124">
        <f t="shared" si="107"/>
        <v>-7.6536506101301747</v>
      </c>
      <c r="GS144" s="124">
        <f t="shared" si="107"/>
        <v>-7.7954944375325255</v>
      </c>
      <c r="GT144" s="124">
        <f t="shared" si="107"/>
        <v>-7.8429567028085518</v>
      </c>
      <c r="GU144" s="124">
        <f t="shared" si="106"/>
        <v>-7.9660032896257533</v>
      </c>
      <c r="GV144" s="124">
        <f t="shared" si="106"/>
        <v>-7.8907768814115951</v>
      </c>
      <c r="GW144" s="124">
        <f t="shared" si="106"/>
        <v>-9.6432746655328714E-16</v>
      </c>
      <c r="GX144" s="124">
        <f t="shared" si="106"/>
        <v>-7.8870671005670836</v>
      </c>
      <c r="GY144" s="124">
        <f t="shared" si="99"/>
        <v>-7.7299015897491881</v>
      </c>
      <c r="GZ144" s="124">
        <f t="shared" si="82"/>
        <v>-7.2873810892891591</v>
      </c>
      <c r="HA144" s="124">
        <f t="shared" si="82"/>
        <v>-6.8951112664876462</v>
      </c>
      <c r="HB144" s="124">
        <f t="shared" si="82"/>
        <v>-6.4233704149645741</v>
      </c>
      <c r="HC144" s="124">
        <f t="shared" si="82"/>
        <v>-5.8804394704299199</v>
      </c>
      <c r="HD144" s="124">
        <f t="shared" si="93"/>
        <v>-5.5137122079144172</v>
      </c>
      <c r="HE144" s="124">
        <f t="shared" si="93"/>
        <v>-5.1671571784292079</v>
      </c>
      <c r="HF144" s="124">
        <f t="shared" si="93"/>
        <v>-4.8224366887788088</v>
      </c>
      <c r="HG144" s="124">
        <f t="shared" si="87"/>
        <v>-4.4465864144754548</v>
      </c>
      <c r="HH144" s="124">
        <f t="shared" si="87"/>
        <v>-4.1684112183059394</v>
      </c>
      <c r="HI144" s="124">
        <f t="shared" si="87"/>
        <v>-9.6432746655328714E-16</v>
      </c>
    </row>
    <row r="145" spans="1:217" s="39" customFormat="1">
      <c r="A145" s="20"/>
      <c r="B145" s="184"/>
      <c r="C145" s="40">
        <v>14.35</v>
      </c>
      <c r="D145" s="41"/>
      <c r="E145" s="42">
        <v>6.2510000000000003</v>
      </c>
      <c r="F145" s="42">
        <v>6.42</v>
      </c>
      <c r="G145" s="42">
        <v>6.6219999999999999</v>
      </c>
      <c r="H145" s="42">
        <v>6.7320000000000002</v>
      </c>
      <c r="I145" s="42">
        <v>6.875</v>
      </c>
      <c r="J145" s="42">
        <v>7.03</v>
      </c>
      <c r="K145" s="42">
        <v>7.1390000000000002</v>
      </c>
      <c r="L145" s="42">
        <v>7.2050000000000001</v>
      </c>
      <c r="M145" s="42">
        <v>7.2569999999999997</v>
      </c>
      <c r="N145" s="42">
        <v>7.3360000000000003</v>
      </c>
      <c r="O145" s="43">
        <v>7.3570000000000002</v>
      </c>
      <c r="P145" s="20"/>
      <c r="Q145" s="41">
        <v>7.3570000000000002</v>
      </c>
      <c r="R145" s="42">
        <v>7.2939999999999996</v>
      </c>
      <c r="S145" s="42">
        <v>7.1040000000000001</v>
      </c>
      <c r="T145" s="42">
        <v>6.9459999999999997</v>
      </c>
      <c r="U145" s="42">
        <v>6.7759999999999998</v>
      </c>
      <c r="V145" s="42">
        <v>6.585</v>
      </c>
      <c r="W145" s="42">
        <v>6.452</v>
      </c>
      <c r="X145" s="42">
        <v>6.327</v>
      </c>
      <c r="Y145" s="42">
        <v>6.1840000000000002</v>
      </c>
      <c r="Z145" s="42">
        <v>6.0369999999999999</v>
      </c>
      <c r="AA145" s="42">
        <v>5.944</v>
      </c>
      <c r="AB145" s="43"/>
      <c r="AD145" s="20"/>
      <c r="AE145" s="184"/>
      <c r="AF145" s="40">
        <v>14.35</v>
      </c>
      <c r="AG145" s="41"/>
      <c r="AH145" s="42">
        <v>3.113</v>
      </c>
      <c r="AI145" s="42">
        <v>3.423</v>
      </c>
      <c r="AJ145" s="42">
        <v>3.919</v>
      </c>
      <c r="AK145" s="42">
        <v>4.1379999999999999</v>
      </c>
      <c r="AL145" s="42">
        <v>4.4829999999999997</v>
      </c>
      <c r="AM145" s="42">
        <v>4.8419999999999996</v>
      </c>
      <c r="AN145" s="42">
        <v>5.0730000000000004</v>
      </c>
      <c r="AO145" s="42">
        <v>5.1719999999999997</v>
      </c>
      <c r="AP145" s="42">
        <v>5.2069999999999999</v>
      </c>
      <c r="AQ145" s="42">
        <v>5.274</v>
      </c>
      <c r="AR145" s="43">
        <v>5.2309999999999999</v>
      </c>
      <c r="AS145" s="20"/>
      <c r="AT145" s="41">
        <v>5.2279999999999998</v>
      </c>
      <c r="AU145" s="42">
        <v>5.1139999999999999</v>
      </c>
      <c r="AV145" s="42">
        <v>4.8410000000000002</v>
      </c>
      <c r="AW145" s="42">
        <v>4.5860000000000003</v>
      </c>
      <c r="AX145" s="42">
        <v>4.2670000000000003</v>
      </c>
      <c r="AY145" s="42">
        <v>3.9119999999999999</v>
      </c>
      <c r="AZ145" s="42">
        <v>3.6589999999999998</v>
      </c>
      <c r="BA145" s="42">
        <v>3.4369999999999998</v>
      </c>
      <c r="BB145" s="42">
        <v>3.1890000000000001</v>
      </c>
      <c r="BC145" s="42">
        <v>2.9119999999999999</v>
      </c>
      <c r="BD145" s="42">
        <v>2.6890000000000001</v>
      </c>
      <c r="BE145" s="43"/>
      <c r="BH145" s="118" t="str">
        <f t="shared" si="110"/>
        <v>0</v>
      </c>
      <c r="BI145" s="118" t="str">
        <f t="shared" si="110"/>
        <v>6.251+3.113i</v>
      </c>
      <c r="BJ145" s="118" t="str">
        <f t="shared" si="110"/>
        <v>6.42+3.423i</v>
      </c>
      <c r="BK145" s="118" t="str">
        <f t="shared" si="110"/>
        <v>6.622+3.919i</v>
      </c>
      <c r="BL145" s="118" t="str">
        <f t="shared" si="110"/>
        <v>6.732+4.138i</v>
      </c>
      <c r="BM145" s="118" t="str">
        <f t="shared" si="108"/>
        <v>6.875+4.483i</v>
      </c>
      <c r="BN145" s="118" t="str">
        <f t="shared" si="94"/>
        <v>7.03+4.842i</v>
      </c>
      <c r="BO145" s="118" t="str">
        <f t="shared" si="94"/>
        <v>7.139+5.073i</v>
      </c>
      <c r="BP145" s="118" t="str">
        <f t="shared" si="94"/>
        <v>7.205+5.172i</v>
      </c>
      <c r="BQ145" s="118" t="str">
        <f t="shared" si="94"/>
        <v>7.257+5.207i</v>
      </c>
      <c r="BR145" s="118" t="str">
        <f t="shared" si="94"/>
        <v>7.336+5.274i</v>
      </c>
      <c r="BS145" s="118" t="str">
        <f t="shared" si="94"/>
        <v>7.357+5.231i</v>
      </c>
      <c r="BT145" s="118" t="str">
        <f t="shared" si="94"/>
        <v>0</v>
      </c>
      <c r="BU145" s="118" t="str">
        <f t="shared" si="94"/>
        <v>7.357+5.228i</v>
      </c>
      <c r="BV145" s="118" t="str">
        <f t="shared" si="94"/>
        <v>7.294+5.114i</v>
      </c>
      <c r="BW145" s="118" t="str">
        <f t="shared" si="94"/>
        <v>7.104+4.841i</v>
      </c>
      <c r="BX145" s="118" t="str">
        <f t="shared" si="94"/>
        <v>6.946+4.586i</v>
      </c>
      <c r="BY145" s="118" t="str">
        <f t="shared" si="94"/>
        <v>6.776+4.267i</v>
      </c>
      <c r="BZ145" s="118" t="str">
        <f t="shared" si="103"/>
        <v>6.585+3.912i</v>
      </c>
      <c r="CA145" s="118" t="str">
        <f t="shared" si="92"/>
        <v>6.452+3.659i</v>
      </c>
      <c r="CB145" s="118" t="str">
        <f t="shared" si="92"/>
        <v>6.327+3.437i</v>
      </c>
      <c r="CC145" s="118" t="str">
        <f t="shared" si="92"/>
        <v>6.184+3.189i</v>
      </c>
      <c r="CD145" s="118" t="str">
        <f t="shared" si="92"/>
        <v>6.037+2.912i</v>
      </c>
      <c r="CE145" s="118" t="str">
        <f t="shared" si="92"/>
        <v>5.944+2.689i</v>
      </c>
      <c r="CF145" s="118" t="str">
        <f t="shared" si="92"/>
        <v>0</v>
      </c>
      <c r="CG145" s="118" t="str">
        <f t="shared" si="92"/>
        <v>0</v>
      </c>
      <c r="CH145" s="39">
        <f t="shared" si="69"/>
        <v>14350000000</v>
      </c>
      <c r="CI145" s="121">
        <f t="shared" si="70"/>
        <v>1.2528568061333496</v>
      </c>
      <c r="CJ145" s="121" t="str">
        <f t="shared" si="104"/>
        <v>0</v>
      </c>
      <c r="CK145" s="121" t="str">
        <f t="shared" si="104"/>
        <v>7.83160789513957+3.90014323749312i</v>
      </c>
      <c r="CL145" s="121" t="str">
        <f t="shared" si="104"/>
        <v>8.0433406953761+4.28852884739446i</v>
      </c>
      <c r="CM145" s="121" t="str">
        <f t="shared" si="104"/>
        <v>8.29641777021504+4.9099458232366i</v>
      </c>
      <c r="CN145" s="121" t="str">
        <f t="shared" si="104"/>
        <v>8.43423201888971+5.1843214637798i</v>
      </c>
      <c r="CO145" s="121" t="str">
        <f t="shared" si="104"/>
        <v>8.61339054216678+5.61655706189581i</v>
      </c>
      <c r="CP145" s="121" t="str">
        <f t="shared" si="104"/>
        <v>8.80758334711745+6.06633265529768i</v>
      </c>
      <c r="CQ145" s="121" t="str">
        <f t="shared" si="104"/>
        <v>8.94414473898598+6.35574257751448i</v>
      </c>
      <c r="CR145" s="121" t="str">
        <f t="shared" si="104"/>
        <v>9.02683328819078+6.47977540132168i</v>
      </c>
      <c r="CS145" s="121" t="str">
        <f t="shared" si="104"/>
        <v>9.09198184210972+6.52362538953635i</v>
      </c>
      <c r="CT145" s="121" t="str">
        <f t="shared" si="104"/>
        <v>9.19095752979425+6.60756679554729i</v>
      </c>
      <c r="CU145" s="121" t="str">
        <f t="shared" si="101"/>
        <v>9.21726752272305+6.55369395288355i</v>
      </c>
      <c r="CV145" s="121" t="str">
        <f t="shared" si="101"/>
        <v>0</v>
      </c>
      <c r="CW145" s="121" t="str">
        <f t="shared" si="101"/>
        <v>9.21726752272305+6.54993538246515i</v>
      </c>
      <c r="CX145" s="121" t="str">
        <f t="shared" si="101"/>
        <v>9.13833754393665+6.40710970656595i</v>
      </c>
      <c r="CY145" s="121" t="str">
        <f t="shared" si="101"/>
        <v>8.90029475077132+6.06507979849155i</v>
      </c>
      <c r="CZ145" s="121" t="str">
        <f t="shared" si="95"/>
        <v>8.70234337540225+5.74560131292754i</v>
      </c>
      <c r="DA145" s="121" t="str">
        <f t="shared" si="95"/>
        <v>8.48935771835958+5.345939991771i</v>
      </c>
      <c r="DB145" s="121" t="str">
        <f t="shared" si="95"/>
        <v>8.25006206838811+4.90117582559366i</v>
      </c>
      <c r="DC145" s="121" t="str">
        <f t="shared" si="95"/>
        <v>8.08343211317237+4.58420305364193i</v>
      </c>
      <c r="DD145" s="121" t="str">
        <f t="shared" si="95"/>
        <v>7.9268250124057+4.30606884268032i</v>
      </c>
      <c r="DE145" s="121" t="str">
        <f t="shared" si="77"/>
        <v>7.74766648912863+3.99536035475925i</v>
      </c>
      <c r="DF145" s="121" t="str">
        <f t="shared" si="77"/>
        <v>7.56349653862703+3.64831901946031i</v>
      </c>
      <c r="DG145" s="121" t="str">
        <f t="shared" si="77"/>
        <v>7.44698085565663+3.36893195169258i</v>
      </c>
      <c r="DH145" s="121" t="str">
        <f t="shared" si="77"/>
        <v>0</v>
      </c>
      <c r="DI145" s="121"/>
      <c r="DK145" s="39">
        <f t="shared" si="100"/>
        <v>0</v>
      </c>
      <c r="DL145" s="39">
        <f t="shared" si="100"/>
        <v>7.8316078951395696</v>
      </c>
      <c r="DM145" s="39">
        <f t="shared" si="100"/>
        <v>8.0433406953761004</v>
      </c>
      <c r="DN145" s="39">
        <f t="shared" si="100"/>
        <v>8.2964177702150401</v>
      </c>
      <c r="DO145" s="39">
        <f t="shared" si="100"/>
        <v>8.4342320188897109</v>
      </c>
      <c r="DP145" s="39">
        <f t="shared" si="100"/>
        <v>8.6133905421667798</v>
      </c>
      <c r="DQ145" s="39">
        <f t="shared" si="100"/>
        <v>8.8075833471174505</v>
      </c>
      <c r="DR145" s="39">
        <f t="shared" si="100"/>
        <v>8.9441447389859796</v>
      </c>
      <c r="DS145" s="39">
        <f t="shared" si="100"/>
        <v>9.0268332881907796</v>
      </c>
      <c r="DT145" s="39">
        <f t="shared" si="100"/>
        <v>9.0919818421097194</v>
      </c>
      <c r="DU145" s="39">
        <f t="shared" si="100"/>
        <v>9.1909575297942503</v>
      </c>
      <c r="DV145" s="39">
        <f t="shared" si="100"/>
        <v>9.2172675227230503</v>
      </c>
      <c r="DW145" s="39">
        <f t="shared" si="100"/>
        <v>0</v>
      </c>
      <c r="DX145" s="39">
        <f t="shared" si="100"/>
        <v>9.2172675227230503</v>
      </c>
      <c r="DY145" s="39">
        <f t="shared" si="100"/>
        <v>9.1383375439366503</v>
      </c>
      <c r="DZ145" s="39">
        <f t="shared" si="100"/>
        <v>8.9002947507713195</v>
      </c>
      <c r="EA145" s="39">
        <f t="shared" si="111"/>
        <v>8.7023433754022506</v>
      </c>
      <c r="EB145" s="39">
        <f t="shared" si="111"/>
        <v>8.4893577183595799</v>
      </c>
      <c r="EC145" s="39">
        <f t="shared" si="111"/>
        <v>8.2500620683881092</v>
      </c>
      <c r="ED145" s="39">
        <f t="shared" si="111"/>
        <v>8.0834321131723694</v>
      </c>
      <c r="EE145" s="39">
        <f t="shared" si="111"/>
        <v>7.9268250124056996</v>
      </c>
      <c r="EF145" s="39">
        <f t="shared" si="79"/>
        <v>7.7476664891286298</v>
      </c>
      <c r="EG145" s="39">
        <f t="shared" si="79"/>
        <v>7.5634965386270299</v>
      </c>
      <c r="EH145" s="39">
        <f t="shared" si="79"/>
        <v>7.4469808556566299</v>
      </c>
      <c r="EI145" s="39">
        <f t="shared" si="79"/>
        <v>0</v>
      </c>
      <c r="EK145" s="39">
        <f t="shared" si="98"/>
        <v>0</v>
      </c>
      <c r="EL145" s="39">
        <f t="shared" si="98"/>
        <v>3.9001432374931202</v>
      </c>
      <c r="EM145" s="39">
        <f t="shared" si="97"/>
        <v>4.2885288473944598</v>
      </c>
      <c r="EN145" s="39">
        <f t="shared" si="97"/>
        <v>4.9099458232366002</v>
      </c>
      <c r="EO145" s="39">
        <f t="shared" si="97"/>
        <v>5.1843214637798001</v>
      </c>
      <c r="EP145" s="39">
        <f t="shared" si="97"/>
        <v>5.6165570618958096</v>
      </c>
      <c r="EQ145" s="39">
        <f t="shared" si="97"/>
        <v>6.0663326552976802</v>
      </c>
      <c r="ER145" s="39">
        <f t="shared" si="97"/>
        <v>6.35574257751448</v>
      </c>
      <c r="ES145" s="39">
        <f t="shared" si="97"/>
        <v>6.47977540132168</v>
      </c>
      <c r="ET145" s="39">
        <f t="shared" si="97"/>
        <v>6.5236253895363499</v>
      </c>
      <c r="EU145" s="39">
        <f t="shared" si="97"/>
        <v>6.6075667955472897</v>
      </c>
      <c r="EV145" s="39">
        <f t="shared" si="97"/>
        <v>6.5536939528835498</v>
      </c>
      <c r="EW145" s="39">
        <f t="shared" si="97"/>
        <v>0</v>
      </c>
      <c r="EX145" s="39">
        <f t="shared" si="97"/>
        <v>6.5499353824651498</v>
      </c>
      <c r="EY145" s="39">
        <f t="shared" si="97"/>
        <v>6.4071097065659499</v>
      </c>
      <c r="EZ145" s="39">
        <f t="shared" si="97"/>
        <v>6.0650797984915501</v>
      </c>
      <c r="FA145" s="39">
        <f t="shared" si="97"/>
        <v>5.7456013129275396</v>
      </c>
      <c r="FB145" s="39">
        <f t="shared" si="97"/>
        <v>5.345939991771</v>
      </c>
      <c r="FC145" s="39">
        <f t="shared" si="109"/>
        <v>4.9011758255936604</v>
      </c>
      <c r="FD145" s="39">
        <f t="shared" si="109"/>
        <v>4.5842030536419296</v>
      </c>
      <c r="FE145" s="39">
        <f t="shared" si="109"/>
        <v>4.30606884268032</v>
      </c>
      <c r="FF145" s="39">
        <f t="shared" si="80"/>
        <v>3.9953603547592502</v>
      </c>
      <c r="FG145" s="39">
        <f t="shared" si="80"/>
        <v>3.6483190194603101</v>
      </c>
      <c r="FH145" s="39">
        <f t="shared" si="80"/>
        <v>3.3689319516925802</v>
      </c>
      <c r="FI145" s="39">
        <f t="shared" si="80"/>
        <v>0</v>
      </c>
      <c r="FK145" s="39">
        <f t="shared" si="105"/>
        <v>0.99999999999999989</v>
      </c>
      <c r="FL145" s="39">
        <f t="shared" si="105"/>
        <v>0.57977532366927065</v>
      </c>
      <c r="FM145" s="39">
        <f t="shared" si="105"/>
        <v>0.55178074563973523</v>
      </c>
      <c r="FN145" s="39">
        <f t="shared" si="105"/>
        <v>0.50958241715222707</v>
      </c>
      <c r="FO145" s="39">
        <f t="shared" si="105"/>
        <v>0.49099908242682716</v>
      </c>
      <c r="FP145" s="39">
        <f t="shared" si="105"/>
        <v>0.46324751571584716</v>
      </c>
      <c r="FQ145" s="39">
        <f t="shared" si="105"/>
        <v>0.43549410435987851</v>
      </c>
      <c r="FR145" s="39">
        <f t="shared" si="105"/>
        <v>0.41821082884169158</v>
      </c>
      <c r="FS145" s="39">
        <f t="shared" si="105"/>
        <v>0.41065840277646481</v>
      </c>
      <c r="FT145" s="39">
        <f t="shared" si="105"/>
        <v>0.40752631698839931</v>
      </c>
      <c r="FU145" s="39">
        <f t="shared" si="105"/>
        <v>0.40194604863884975</v>
      </c>
      <c r="FV145" s="39">
        <f t="shared" si="102"/>
        <v>0.40429379609428284</v>
      </c>
      <c r="FW145" s="39">
        <f t="shared" si="102"/>
        <v>0.99999999999999989</v>
      </c>
      <c r="FX145" s="39">
        <f t="shared" si="102"/>
        <v>0.40448294480728592</v>
      </c>
      <c r="FY145" s="39">
        <f t="shared" si="102"/>
        <v>0.41282743442363512</v>
      </c>
      <c r="FZ145" s="39">
        <f t="shared" si="102"/>
        <v>0.43418085336251644</v>
      </c>
      <c r="GA145" s="39">
        <f t="shared" si="96"/>
        <v>0.45462304152706651</v>
      </c>
      <c r="GB145" s="39">
        <f t="shared" si="96"/>
        <v>0.48069620136717994</v>
      </c>
      <c r="GC145" s="39">
        <f t="shared" si="96"/>
        <v>0.51094963238030489</v>
      </c>
      <c r="GD145" s="39">
        <f t="shared" si="96"/>
        <v>0.5330894823827772</v>
      </c>
      <c r="GE145" s="39">
        <f t="shared" si="96"/>
        <v>0.55307285343754242</v>
      </c>
      <c r="GF145" s="39">
        <f t="shared" si="81"/>
        <v>0.5757764770064181</v>
      </c>
      <c r="GG145" s="39">
        <f t="shared" si="81"/>
        <v>0.60097078413431482</v>
      </c>
      <c r="GH145" s="39">
        <f t="shared" si="81"/>
        <v>0.62046843379949856</v>
      </c>
      <c r="GI145" s="39">
        <f t="shared" si="81"/>
        <v>0.99999999999999989</v>
      </c>
      <c r="GJ145" s="124">
        <f t="shared" si="72"/>
        <v>14350000000</v>
      </c>
      <c r="GK145" s="124">
        <f t="shared" si="107"/>
        <v>-9.6432746655328714E-16</v>
      </c>
      <c r="GL145" s="124">
        <f t="shared" si="107"/>
        <v>-4.7348054595904037</v>
      </c>
      <c r="GM145" s="124">
        <f t="shared" si="107"/>
        <v>-5.1646691655132795</v>
      </c>
      <c r="GN145" s="124">
        <f t="shared" si="107"/>
        <v>-5.855711309902417</v>
      </c>
      <c r="GO145" s="124">
        <f t="shared" si="107"/>
        <v>-6.1783863896114273</v>
      </c>
      <c r="GP145" s="124">
        <f t="shared" si="107"/>
        <v>-6.6837380203773904</v>
      </c>
      <c r="GQ145" s="124">
        <f t="shared" si="107"/>
        <v>-7.2203544003274338</v>
      </c>
      <c r="GR145" s="124">
        <f t="shared" si="107"/>
        <v>-7.5720945214570987</v>
      </c>
      <c r="GS145" s="124">
        <f t="shared" si="107"/>
        <v>-7.7303857266899563</v>
      </c>
      <c r="GT145" s="124">
        <f t="shared" si="107"/>
        <v>-7.7968868082324239</v>
      </c>
      <c r="GU145" s="124">
        <f t="shared" si="106"/>
        <v>-7.9166447269111426</v>
      </c>
      <c r="GV145" s="124">
        <f t="shared" si="106"/>
        <v>-7.8660584576545558</v>
      </c>
      <c r="GW145" s="124">
        <f t="shared" si="106"/>
        <v>-9.6432746655328714E-16</v>
      </c>
      <c r="GX145" s="124">
        <f t="shared" si="106"/>
        <v>-7.861995717486117</v>
      </c>
      <c r="GY145" s="124">
        <f t="shared" si="99"/>
        <v>-7.684628988135433</v>
      </c>
      <c r="GZ145" s="124">
        <f t="shared" si="82"/>
        <v>-7.2465866421528524</v>
      </c>
      <c r="HA145" s="124">
        <f t="shared" si="82"/>
        <v>-6.8469711366525807</v>
      </c>
      <c r="HB145" s="124">
        <f t="shared" si="82"/>
        <v>-6.362586196153539</v>
      </c>
      <c r="HC145" s="124">
        <f t="shared" si="82"/>
        <v>-5.8324381795920264</v>
      </c>
      <c r="HD145" s="124">
        <f t="shared" si="93"/>
        <v>-5.463997716530625</v>
      </c>
      <c r="HE145" s="124">
        <f t="shared" si="93"/>
        <v>-5.1443531510509208</v>
      </c>
      <c r="HF145" s="124">
        <f t="shared" si="93"/>
        <v>-4.7949216385852704</v>
      </c>
      <c r="HG145" s="124">
        <f t="shared" si="87"/>
        <v>-4.4229328094514733</v>
      </c>
      <c r="HH145" s="124">
        <f t="shared" si="87"/>
        <v>-4.1456061648653311</v>
      </c>
      <c r="HI145" s="124">
        <f t="shared" si="87"/>
        <v>-9.6432746655328714E-16</v>
      </c>
    </row>
    <row r="146" spans="1:217" s="39" customFormat="1">
      <c r="A146" s="20"/>
      <c r="B146" s="184"/>
      <c r="C146" s="40">
        <v>14.4</v>
      </c>
      <c r="D146" s="41"/>
      <c r="E146" s="42">
        <v>6.2430000000000003</v>
      </c>
      <c r="F146" s="42">
        <v>6.4130000000000003</v>
      </c>
      <c r="G146" s="42">
        <v>6.6159999999999997</v>
      </c>
      <c r="H146" s="42">
        <v>6.726</v>
      </c>
      <c r="I146" s="42">
        <v>6.8710000000000004</v>
      </c>
      <c r="J146" s="42">
        <v>7.03</v>
      </c>
      <c r="K146" s="42">
        <v>7.1440000000000001</v>
      </c>
      <c r="L146" s="42">
        <v>7.1989999999999998</v>
      </c>
      <c r="M146" s="42">
        <v>7.2539999999999996</v>
      </c>
      <c r="N146" s="42">
        <v>7.3319999999999999</v>
      </c>
      <c r="O146" s="43">
        <v>7.3449999999999998</v>
      </c>
      <c r="P146" s="20"/>
      <c r="Q146" s="41">
        <v>7.3470000000000004</v>
      </c>
      <c r="R146" s="42">
        <v>7.2839999999999998</v>
      </c>
      <c r="S146" s="42">
        <v>7.1020000000000003</v>
      </c>
      <c r="T146" s="42">
        <v>6.944</v>
      </c>
      <c r="U146" s="42">
        <v>6.7720000000000002</v>
      </c>
      <c r="V146" s="42">
        <v>6.5869999999999997</v>
      </c>
      <c r="W146" s="42">
        <v>6.45</v>
      </c>
      <c r="X146" s="42">
        <v>6.3220000000000001</v>
      </c>
      <c r="Y146" s="42">
        <v>6.181</v>
      </c>
      <c r="Z146" s="42">
        <v>6.0350000000000001</v>
      </c>
      <c r="AA146" s="42">
        <v>5.9370000000000003</v>
      </c>
      <c r="AB146" s="43"/>
      <c r="AD146" s="20"/>
      <c r="AE146" s="184"/>
      <c r="AF146" s="40">
        <v>14.4</v>
      </c>
      <c r="AG146" s="41"/>
      <c r="AH146" s="42">
        <v>3.0990000000000002</v>
      </c>
      <c r="AI146" s="42">
        <v>3.4079999999999999</v>
      </c>
      <c r="AJ146" s="42">
        <v>3.9049999999999998</v>
      </c>
      <c r="AK146" s="42">
        <v>4.1210000000000004</v>
      </c>
      <c r="AL146" s="42">
        <v>4.4669999999999996</v>
      </c>
      <c r="AM146" s="42">
        <v>4.8289999999999997</v>
      </c>
      <c r="AN146" s="42">
        <v>5.069</v>
      </c>
      <c r="AO146" s="42">
        <v>5.1669999999999998</v>
      </c>
      <c r="AP146" s="42">
        <v>5.1980000000000004</v>
      </c>
      <c r="AQ146" s="42">
        <v>5.2690000000000001</v>
      </c>
      <c r="AR146" s="43">
        <v>5.2149999999999999</v>
      </c>
      <c r="AS146" s="20"/>
      <c r="AT146" s="41">
        <v>5.2110000000000003</v>
      </c>
      <c r="AU146" s="42">
        <v>5.1120000000000001</v>
      </c>
      <c r="AV146" s="42">
        <v>4.8330000000000002</v>
      </c>
      <c r="AW146" s="42">
        <v>4.577</v>
      </c>
      <c r="AX146" s="42">
        <v>4.266</v>
      </c>
      <c r="AY146" s="42">
        <v>3.9049999999999998</v>
      </c>
      <c r="AZ146" s="42">
        <v>3.6520000000000001</v>
      </c>
      <c r="BA146" s="42">
        <v>3.423</v>
      </c>
      <c r="BB146" s="42">
        <v>3.177</v>
      </c>
      <c r="BC146" s="42">
        <v>2.9</v>
      </c>
      <c r="BD146" s="42">
        <v>2.6779999999999999</v>
      </c>
      <c r="BE146" s="43"/>
      <c r="BH146" s="118" t="str">
        <f t="shared" si="110"/>
        <v>0</v>
      </c>
      <c r="BI146" s="118" t="str">
        <f t="shared" si="110"/>
        <v>6.243+3.099i</v>
      </c>
      <c r="BJ146" s="118" t="str">
        <f t="shared" si="110"/>
        <v>6.413+3.408i</v>
      </c>
      <c r="BK146" s="118" t="str">
        <f t="shared" si="110"/>
        <v>6.616+3.905i</v>
      </c>
      <c r="BL146" s="118" t="str">
        <f t="shared" si="110"/>
        <v>6.726+4.121i</v>
      </c>
      <c r="BM146" s="118" t="str">
        <f t="shared" si="108"/>
        <v>6.871+4.467i</v>
      </c>
      <c r="BN146" s="118" t="str">
        <f t="shared" si="94"/>
        <v>7.03+4.829i</v>
      </c>
      <c r="BO146" s="118" t="str">
        <f t="shared" si="94"/>
        <v>7.144+5.069i</v>
      </c>
      <c r="BP146" s="118" t="str">
        <f t="shared" si="94"/>
        <v>7.199+5.167i</v>
      </c>
      <c r="BQ146" s="118" t="str">
        <f t="shared" si="94"/>
        <v>7.254+5.198i</v>
      </c>
      <c r="BR146" s="118" t="str">
        <f t="shared" si="94"/>
        <v>7.332+5.269i</v>
      </c>
      <c r="BS146" s="118" t="str">
        <f t="shared" si="94"/>
        <v>7.345+5.215i</v>
      </c>
      <c r="BT146" s="118" t="str">
        <f t="shared" si="94"/>
        <v>0</v>
      </c>
      <c r="BU146" s="118" t="str">
        <f t="shared" si="94"/>
        <v>7.347+5.211i</v>
      </c>
      <c r="BV146" s="118" t="str">
        <f t="shared" si="94"/>
        <v>7.284+5.112i</v>
      </c>
      <c r="BW146" s="118" t="str">
        <f t="shared" si="94"/>
        <v>7.102+4.833i</v>
      </c>
      <c r="BX146" s="118" t="str">
        <f t="shared" si="94"/>
        <v>6.944+4.577i</v>
      </c>
      <c r="BY146" s="118" t="str">
        <f t="shared" si="94"/>
        <v>6.772+4.266i</v>
      </c>
      <c r="BZ146" s="118" t="str">
        <f t="shared" si="103"/>
        <v>6.587+3.905i</v>
      </c>
      <c r="CA146" s="118" t="str">
        <f t="shared" si="92"/>
        <v>6.45+3.652i</v>
      </c>
      <c r="CB146" s="118" t="str">
        <f t="shared" si="92"/>
        <v>6.322+3.423i</v>
      </c>
      <c r="CC146" s="118" t="str">
        <f t="shared" si="92"/>
        <v>6.181+3.177i</v>
      </c>
      <c r="CD146" s="118" t="str">
        <f t="shared" si="92"/>
        <v>6.035+2.9i</v>
      </c>
      <c r="CE146" s="118" t="str">
        <f t="shared" si="92"/>
        <v>5.937+2.678i</v>
      </c>
      <c r="CF146" s="118" t="str">
        <f t="shared" si="92"/>
        <v>0</v>
      </c>
      <c r="CG146" s="118" t="str">
        <f t="shared" si="92"/>
        <v>0</v>
      </c>
      <c r="CH146" s="39">
        <f t="shared" si="69"/>
        <v>14400000000</v>
      </c>
      <c r="CI146" s="121">
        <f t="shared" si="70"/>
        <v>1.2485066088898311</v>
      </c>
      <c r="CJ146" s="121" t="str">
        <f t="shared" si="104"/>
        <v>0</v>
      </c>
      <c r="CK146" s="121" t="str">
        <f t="shared" si="104"/>
        <v>7.79442675929922+3.86912198094959i</v>
      </c>
      <c r="CL146" s="121" t="str">
        <f t="shared" si="104"/>
        <v>8.00667288281049+4.25491052309654i</v>
      </c>
      <c r="CM146" s="121" t="str">
        <f t="shared" si="104"/>
        <v>8.26011972441512+4.87541830771479i</v>
      </c>
      <c r="CN146" s="121" t="str">
        <f t="shared" si="104"/>
        <v>8.397455451393+5.14509573523499i</v>
      </c>
      <c r="CO146" s="121" t="str">
        <f t="shared" si="104"/>
        <v>8.57848890968203+5.57707902191088i</v>
      </c>
      <c r="CP146" s="121" t="str">
        <f t="shared" si="104"/>
        <v>8.77700146049551+6.02903841432899i</v>
      </c>
      <c r="CQ146" s="121" t="str">
        <f t="shared" si="104"/>
        <v>8.91933121390895+6.32868000046255i</v>
      </c>
      <c r="CR146" s="121" t="str">
        <f t="shared" si="104"/>
        <v>8.98799907739789+6.45103364813376i</v>
      </c>
      <c r="CS146" s="121" t="str">
        <f t="shared" si="104"/>
        <v>9.05666694088683+6.48973735300934i</v>
      </c>
      <c r="CT146" s="121" t="str">
        <f t="shared" si="104"/>
        <v>9.15405045638024+6.57838132224052i</v>
      </c>
      <c r="CU146" s="121" t="str">
        <f t="shared" si="101"/>
        <v>9.17028104229581+6.51096196536047i</v>
      </c>
      <c r="CV146" s="121" t="str">
        <f t="shared" si="101"/>
        <v>0</v>
      </c>
      <c r="CW146" s="121" t="str">
        <f t="shared" si="101"/>
        <v>9.17277805551359+6.50596793892491i</v>
      </c>
      <c r="CX146" s="121" t="str">
        <f t="shared" si="101"/>
        <v>9.09412213915353+6.38236578464482i</v>
      </c>
      <c r="CY146" s="121" t="str">
        <f t="shared" si="101"/>
        <v>8.86689393633558+6.03403244076455i</v>
      </c>
      <c r="CZ146" s="121" t="str">
        <f t="shared" si="95"/>
        <v>8.66962989213099+5.71441474888876i</v>
      </c>
      <c r="DA146" s="121" t="str">
        <f t="shared" si="95"/>
        <v>8.45488675540194+5.32612919352402i</v>
      </c>
      <c r="DB146" s="121" t="str">
        <f t="shared" si="95"/>
        <v>8.22391303275732+4.87541830771479i</v>
      </c>
      <c r="DC146" s="121" t="str">
        <f t="shared" si="95"/>
        <v>8.05286762733941+4.55954613566566i</v>
      </c>
      <c r="DD146" s="121" t="str">
        <f t="shared" si="95"/>
        <v>7.89305878140151+4.27363812222989i</v>
      </c>
      <c r="DE146" s="121" t="str">
        <f t="shared" si="77"/>
        <v>7.71701934954805+3.96650549644299i</v>
      </c>
      <c r="DF146" s="121" t="str">
        <f t="shared" si="77"/>
        <v>7.53473738465013+3.62066916578051i</v>
      </c>
      <c r="DG146" s="121" t="str">
        <f t="shared" si="77"/>
        <v>7.41238373697893+3.34350069860697i</v>
      </c>
      <c r="DH146" s="121" t="str">
        <f t="shared" si="77"/>
        <v>0</v>
      </c>
      <c r="DI146" s="121"/>
      <c r="DK146" s="39">
        <f t="shared" si="100"/>
        <v>0</v>
      </c>
      <c r="DL146" s="39">
        <f t="shared" si="100"/>
        <v>7.7944267592992196</v>
      </c>
      <c r="DM146" s="39">
        <f t="shared" si="100"/>
        <v>8.0066728828104896</v>
      </c>
      <c r="DN146" s="39">
        <f t="shared" si="100"/>
        <v>8.2601197244151194</v>
      </c>
      <c r="DO146" s="39">
        <f t="shared" si="100"/>
        <v>8.3974554513930002</v>
      </c>
      <c r="DP146" s="39">
        <f t="shared" si="100"/>
        <v>8.5784889096820294</v>
      </c>
      <c r="DQ146" s="39">
        <f t="shared" si="100"/>
        <v>8.7770014604955104</v>
      </c>
      <c r="DR146" s="39">
        <f t="shared" si="100"/>
        <v>8.9193312139089507</v>
      </c>
      <c r="DS146" s="39">
        <f t="shared" si="100"/>
        <v>8.9879990773978893</v>
      </c>
      <c r="DT146" s="39">
        <f t="shared" si="100"/>
        <v>9.0566669408868297</v>
      </c>
      <c r="DU146" s="39">
        <f t="shared" si="100"/>
        <v>9.1540504563802401</v>
      </c>
      <c r="DV146" s="39">
        <f t="shared" si="100"/>
        <v>9.1702810422958105</v>
      </c>
      <c r="DW146" s="39">
        <f t="shared" si="100"/>
        <v>0</v>
      </c>
      <c r="DX146" s="39">
        <f t="shared" si="100"/>
        <v>9.1727780555135894</v>
      </c>
      <c r="DY146" s="39">
        <f t="shared" si="100"/>
        <v>9.0941221391535301</v>
      </c>
      <c r="DZ146" s="39">
        <f t="shared" si="100"/>
        <v>8.8668939363355808</v>
      </c>
      <c r="EA146" s="39">
        <f t="shared" si="111"/>
        <v>8.66962989213099</v>
      </c>
      <c r="EB146" s="39">
        <f t="shared" si="111"/>
        <v>8.4548867554019402</v>
      </c>
      <c r="EC146" s="39">
        <f t="shared" si="111"/>
        <v>8.22391303275732</v>
      </c>
      <c r="ED146" s="39">
        <f t="shared" si="111"/>
        <v>8.0528676273394098</v>
      </c>
      <c r="EE146" s="39">
        <f t="shared" si="111"/>
        <v>7.8930587814015096</v>
      </c>
      <c r="EF146" s="39">
        <f t="shared" si="79"/>
        <v>7.7170193495480497</v>
      </c>
      <c r="EG146" s="39">
        <f t="shared" si="79"/>
        <v>7.5347373846501302</v>
      </c>
      <c r="EH146" s="39">
        <f t="shared" si="79"/>
        <v>7.4123837369789296</v>
      </c>
      <c r="EI146" s="39">
        <f t="shared" si="79"/>
        <v>0</v>
      </c>
      <c r="EK146" s="39">
        <f t="shared" si="98"/>
        <v>0</v>
      </c>
      <c r="EL146" s="39">
        <f t="shared" si="98"/>
        <v>3.8691219809495898</v>
      </c>
      <c r="EM146" s="39">
        <f t="shared" si="97"/>
        <v>4.2549105230965401</v>
      </c>
      <c r="EN146" s="39">
        <f t="shared" si="97"/>
        <v>4.8754183077147903</v>
      </c>
      <c r="EO146" s="39">
        <f t="shared" si="97"/>
        <v>5.1450957352349898</v>
      </c>
      <c r="EP146" s="39">
        <f t="shared" si="97"/>
        <v>5.5770790219108797</v>
      </c>
      <c r="EQ146" s="39">
        <f t="shared" si="97"/>
        <v>6.0290384143289897</v>
      </c>
      <c r="ER146" s="39">
        <f t="shared" si="97"/>
        <v>6.3286800004625503</v>
      </c>
      <c r="ES146" s="39">
        <f t="shared" si="97"/>
        <v>6.4510336481337598</v>
      </c>
      <c r="ET146" s="39">
        <f t="shared" si="97"/>
        <v>6.4897373530093398</v>
      </c>
      <c r="EU146" s="39">
        <f t="shared" si="97"/>
        <v>6.5783813222405199</v>
      </c>
      <c r="EV146" s="39">
        <f t="shared" si="97"/>
        <v>6.5109619653604698</v>
      </c>
      <c r="EW146" s="39">
        <f t="shared" si="97"/>
        <v>0</v>
      </c>
      <c r="EX146" s="39">
        <f t="shared" si="97"/>
        <v>6.5059679389249103</v>
      </c>
      <c r="EY146" s="39">
        <f t="shared" si="97"/>
        <v>6.3823657846448203</v>
      </c>
      <c r="EZ146" s="39">
        <f t="shared" si="97"/>
        <v>6.03403244076455</v>
      </c>
      <c r="FA146" s="39">
        <f t="shared" si="97"/>
        <v>5.7144147488887604</v>
      </c>
      <c r="FB146" s="39">
        <f t="shared" si="97"/>
        <v>5.3261291935240198</v>
      </c>
      <c r="FC146" s="39">
        <f t="shared" si="109"/>
        <v>4.8754183077147903</v>
      </c>
      <c r="FD146" s="39">
        <f t="shared" si="109"/>
        <v>4.5595461356656601</v>
      </c>
      <c r="FE146" s="39">
        <f t="shared" si="109"/>
        <v>4.2736381222298903</v>
      </c>
      <c r="FF146" s="39">
        <f t="shared" si="80"/>
        <v>3.96650549644299</v>
      </c>
      <c r="FG146" s="39">
        <f t="shared" si="80"/>
        <v>3.6206691657805101</v>
      </c>
      <c r="FH146" s="39">
        <f t="shared" si="80"/>
        <v>3.3435006986069702</v>
      </c>
      <c r="FI146" s="39">
        <f t="shared" si="80"/>
        <v>0</v>
      </c>
      <c r="FK146" s="39">
        <f t="shared" si="105"/>
        <v>0.99999999999999989</v>
      </c>
      <c r="FL146" s="39">
        <f t="shared" si="105"/>
        <v>0.58246165697359809</v>
      </c>
      <c r="FM146" s="39">
        <f t="shared" si="105"/>
        <v>0.55456337610726336</v>
      </c>
      <c r="FN146" s="39">
        <f t="shared" si="105"/>
        <v>0.51229723581489095</v>
      </c>
      <c r="FO146" s="39">
        <f t="shared" si="105"/>
        <v>0.49392900831601205</v>
      </c>
      <c r="FP146" s="39">
        <f t="shared" si="105"/>
        <v>0.46603710931942405</v>
      </c>
      <c r="FQ146" s="39">
        <f t="shared" si="105"/>
        <v>0.43796036945803396</v>
      </c>
      <c r="FR146" s="39">
        <f t="shared" si="105"/>
        <v>0.41997224791616655</v>
      </c>
      <c r="FS146" s="39">
        <f t="shared" si="105"/>
        <v>0.41267077802257929</v>
      </c>
      <c r="FT146" s="39">
        <f t="shared" si="105"/>
        <v>0.40973703400933742</v>
      </c>
      <c r="FU146" s="39">
        <f t="shared" si="105"/>
        <v>0.40391132106626698</v>
      </c>
      <c r="FV146" s="39">
        <f t="shared" si="102"/>
        <v>0.40709350049795046</v>
      </c>
      <c r="FW146" s="39">
        <f t="shared" si="102"/>
        <v>0.99999999999999989</v>
      </c>
      <c r="FX146" s="39">
        <f t="shared" si="102"/>
        <v>0.40731217269896025</v>
      </c>
      <c r="FY146" s="39">
        <f t="shared" si="102"/>
        <v>0.41471825243687183</v>
      </c>
      <c r="FZ146" s="39">
        <f t="shared" si="102"/>
        <v>0.43634430207498737</v>
      </c>
      <c r="GA146" s="39">
        <f t="shared" si="96"/>
        <v>0.45687296995839111</v>
      </c>
      <c r="GB146" s="39">
        <f t="shared" si="96"/>
        <v>0.48242230843886968</v>
      </c>
      <c r="GC146" s="39">
        <f t="shared" si="96"/>
        <v>0.51296205583523513</v>
      </c>
      <c r="GD146" s="39">
        <f t="shared" si="96"/>
        <v>0.53517204481848824</v>
      </c>
      <c r="GE146" s="39">
        <f t="shared" si="96"/>
        <v>0.5557366834251134</v>
      </c>
      <c r="GF146" s="39">
        <f t="shared" si="81"/>
        <v>0.57819621698331558</v>
      </c>
      <c r="GG146" s="39">
        <f t="shared" si="81"/>
        <v>0.60329746597607325</v>
      </c>
      <c r="GH146" s="39">
        <f t="shared" si="81"/>
        <v>0.62279926824174636</v>
      </c>
      <c r="GI146" s="39">
        <f t="shared" si="81"/>
        <v>0.99999999999999989</v>
      </c>
      <c r="GJ146" s="124">
        <f t="shared" si="72"/>
        <v>14400000000</v>
      </c>
      <c r="GK146" s="124">
        <f t="shared" si="107"/>
        <v>-9.6432746655328714E-16</v>
      </c>
      <c r="GL146" s="124">
        <f t="shared" si="107"/>
        <v>-4.6946531730044896</v>
      </c>
      <c r="GM146" s="124">
        <f t="shared" si="107"/>
        <v>-5.1209763006344291</v>
      </c>
      <c r="GN146" s="124">
        <f t="shared" si="107"/>
        <v>-5.8095597485117683</v>
      </c>
      <c r="GO146" s="124">
        <f t="shared" si="107"/>
        <v>-6.1267093418581995</v>
      </c>
      <c r="GP146" s="124">
        <f t="shared" si="107"/>
        <v>-6.6315900039260196</v>
      </c>
      <c r="GQ146" s="124">
        <f t="shared" si="107"/>
        <v>-7.1713037307574599</v>
      </c>
      <c r="GR146" s="124">
        <f t="shared" si="107"/>
        <v>-7.5355881432364242</v>
      </c>
      <c r="GS146" s="124">
        <f t="shared" si="107"/>
        <v>-7.6879256645097396</v>
      </c>
      <c r="GT146" s="124">
        <f t="shared" si="107"/>
        <v>-7.7498956128572685</v>
      </c>
      <c r="GU146" s="124">
        <f t="shared" si="106"/>
        <v>-7.8742794799176599</v>
      </c>
      <c r="GV146" s="124">
        <f t="shared" si="106"/>
        <v>-7.8061166269592066</v>
      </c>
      <c r="GW146" s="124">
        <f t="shared" si="106"/>
        <v>-9.6432746655328714E-16</v>
      </c>
      <c r="GX146" s="124">
        <f t="shared" si="106"/>
        <v>-7.8014522128642678</v>
      </c>
      <c r="GY146" s="124">
        <f t="shared" si="99"/>
        <v>-7.6449370039242019</v>
      </c>
      <c r="GZ146" s="124">
        <f t="shared" si="82"/>
        <v>-7.2034138163605981</v>
      </c>
      <c r="HA146" s="124">
        <f t="shared" si="82"/>
        <v>-6.8040907082300688</v>
      </c>
      <c r="HB146" s="124">
        <f t="shared" si="82"/>
        <v>-6.331452350364378</v>
      </c>
      <c r="HC146" s="124">
        <f t="shared" si="82"/>
        <v>-5.7982951753793568</v>
      </c>
      <c r="HD146" s="124">
        <f t="shared" si="93"/>
        <v>-5.4301316080243156</v>
      </c>
      <c r="HE146" s="124">
        <f t="shared" si="93"/>
        <v>-5.1026187015683879</v>
      </c>
      <c r="HF146" s="124">
        <f t="shared" si="93"/>
        <v>-4.7584950830770465</v>
      </c>
      <c r="HG146" s="124">
        <f t="shared" si="87"/>
        <v>-4.3893699768451135</v>
      </c>
      <c r="HH146" s="124">
        <f t="shared" si="87"/>
        <v>-4.1130381275619152</v>
      </c>
      <c r="HI146" s="124">
        <f t="shared" si="87"/>
        <v>-9.6432746655328714E-16</v>
      </c>
    </row>
    <row r="147" spans="1:217" s="39" customFormat="1">
      <c r="A147" s="20"/>
      <c r="B147" s="184"/>
      <c r="C147" s="40">
        <v>14.45</v>
      </c>
      <c r="D147" s="41"/>
      <c r="E147" s="42">
        <v>6.2389999999999999</v>
      </c>
      <c r="F147" s="42">
        <v>6.407</v>
      </c>
      <c r="G147" s="42">
        <v>6.6120000000000001</v>
      </c>
      <c r="H147" s="42">
        <v>6.7190000000000003</v>
      </c>
      <c r="I147" s="42">
        <v>6.8650000000000002</v>
      </c>
      <c r="J147" s="42">
        <v>7.02</v>
      </c>
      <c r="K147" s="42">
        <v>7.13</v>
      </c>
      <c r="L147" s="42">
        <v>7.1950000000000003</v>
      </c>
      <c r="M147" s="42">
        <v>7.2460000000000004</v>
      </c>
      <c r="N147" s="42">
        <v>7.3259999999999996</v>
      </c>
      <c r="O147" s="43">
        <v>7.3419999999999996</v>
      </c>
      <c r="P147" s="20"/>
      <c r="Q147" s="41">
        <v>7.343</v>
      </c>
      <c r="R147" s="42">
        <v>7.2809999999999997</v>
      </c>
      <c r="S147" s="42">
        <v>7.0910000000000002</v>
      </c>
      <c r="T147" s="42">
        <v>6.9370000000000003</v>
      </c>
      <c r="U147" s="42">
        <v>6.7679999999999998</v>
      </c>
      <c r="V147" s="42">
        <v>6.577</v>
      </c>
      <c r="W147" s="42">
        <v>6.444</v>
      </c>
      <c r="X147" s="42">
        <v>6.3140000000000001</v>
      </c>
      <c r="Y147" s="42">
        <v>6.1740000000000004</v>
      </c>
      <c r="Z147" s="42">
        <v>6.032</v>
      </c>
      <c r="AA147" s="42">
        <v>5.9349999999999996</v>
      </c>
      <c r="AB147" s="43"/>
      <c r="AD147" s="20"/>
      <c r="AE147" s="184"/>
      <c r="AF147" s="40">
        <v>14.45</v>
      </c>
      <c r="AG147" s="41"/>
      <c r="AH147" s="42">
        <v>3.1040000000000001</v>
      </c>
      <c r="AI147" s="42">
        <v>3.407</v>
      </c>
      <c r="AJ147" s="42">
        <v>3.9060000000000001</v>
      </c>
      <c r="AK147" s="42">
        <v>4.1269999999999998</v>
      </c>
      <c r="AL147" s="42">
        <v>4.4630000000000001</v>
      </c>
      <c r="AM147" s="42">
        <v>4.827</v>
      </c>
      <c r="AN147" s="42">
        <v>5.0620000000000003</v>
      </c>
      <c r="AO147" s="42">
        <v>5.1580000000000004</v>
      </c>
      <c r="AP147" s="42">
        <v>5.1779999999999999</v>
      </c>
      <c r="AQ147" s="42">
        <v>5.258</v>
      </c>
      <c r="AR147" s="43">
        <v>5.2089999999999996</v>
      </c>
      <c r="AS147" s="20"/>
      <c r="AT147" s="41">
        <v>5.2060000000000004</v>
      </c>
      <c r="AU147" s="42">
        <v>5.1029999999999998</v>
      </c>
      <c r="AV147" s="42">
        <v>4.8220000000000001</v>
      </c>
      <c r="AW147" s="42">
        <v>4.5679999999999996</v>
      </c>
      <c r="AX147" s="42">
        <v>4.2590000000000003</v>
      </c>
      <c r="AY147" s="42">
        <v>3.9020000000000001</v>
      </c>
      <c r="AZ147" s="42">
        <v>3.653</v>
      </c>
      <c r="BA147" s="42">
        <v>3.4239999999999999</v>
      </c>
      <c r="BB147" s="42">
        <v>3.1789999999999998</v>
      </c>
      <c r="BC147" s="42">
        <v>2.9060000000000001</v>
      </c>
      <c r="BD147" s="42">
        <v>2.6819999999999999</v>
      </c>
      <c r="BE147" s="43"/>
      <c r="BH147" s="118" t="str">
        <f t="shared" si="110"/>
        <v>0</v>
      </c>
      <c r="BI147" s="118" t="str">
        <f t="shared" si="110"/>
        <v>6.239+3.104i</v>
      </c>
      <c r="BJ147" s="118" t="str">
        <f t="shared" si="110"/>
        <v>6.407+3.407i</v>
      </c>
      <c r="BK147" s="118" t="str">
        <f t="shared" si="110"/>
        <v>6.612+3.906i</v>
      </c>
      <c r="BL147" s="118" t="str">
        <f t="shared" si="110"/>
        <v>6.719+4.127i</v>
      </c>
      <c r="BM147" s="118" t="str">
        <f t="shared" si="108"/>
        <v>6.865+4.463i</v>
      </c>
      <c r="BN147" s="118" t="str">
        <f t="shared" si="94"/>
        <v>7.02+4.827i</v>
      </c>
      <c r="BO147" s="118" t="str">
        <f t="shared" si="94"/>
        <v>7.13+5.062i</v>
      </c>
      <c r="BP147" s="118" t="str">
        <f t="shared" si="94"/>
        <v>7.195+5.158i</v>
      </c>
      <c r="BQ147" s="118" t="str">
        <f t="shared" si="94"/>
        <v>7.246+5.178i</v>
      </c>
      <c r="BR147" s="118" t="str">
        <f t="shared" si="94"/>
        <v>7.326+5.258i</v>
      </c>
      <c r="BS147" s="118" t="str">
        <f t="shared" si="94"/>
        <v>7.342+5.209i</v>
      </c>
      <c r="BT147" s="118" t="str">
        <f t="shared" si="94"/>
        <v>0</v>
      </c>
      <c r="BU147" s="118" t="str">
        <f t="shared" si="94"/>
        <v>7.343+5.206i</v>
      </c>
      <c r="BV147" s="118" t="str">
        <f t="shared" si="94"/>
        <v>7.281+5.103i</v>
      </c>
      <c r="BW147" s="118" t="str">
        <f t="shared" si="94"/>
        <v>7.091+4.822i</v>
      </c>
      <c r="BX147" s="118" t="str">
        <f t="shared" si="94"/>
        <v>6.937+4.568i</v>
      </c>
      <c r="BY147" s="118" t="str">
        <f t="shared" si="94"/>
        <v>6.768+4.259i</v>
      </c>
      <c r="BZ147" s="118" t="str">
        <f t="shared" si="103"/>
        <v>6.577+3.902i</v>
      </c>
      <c r="CA147" s="118" t="str">
        <f t="shared" si="92"/>
        <v>6.444+3.653i</v>
      </c>
      <c r="CB147" s="118" t="str">
        <f t="shared" si="92"/>
        <v>6.314+3.424i</v>
      </c>
      <c r="CC147" s="118" t="str">
        <f t="shared" si="92"/>
        <v>6.174+3.179i</v>
      </c>
      <c r="CD147" s="118" t="str">
        <f t="shared" si="92"/>
        <v>6.032+2.906i</v>
      </c>
      <c r="CE147" s="118" t="str">
        <f t="shared" si="92"/>
        <v>5.935+2.682i</v>
      </c>
      <c r="CF147" s="118" t="str">
        <f t="shared" si="92"/>
        <v>0</v>
      </c>
      <c r="CG147" s="118" t="str">
        <f t="shared" si="92"/>
        <v>0</v>
      </c>
      <c r="CH147" s="39">
        <f t="shared" ref="CH147:CH178" si="112">AF147*1000000000</f>
        <v>14450000000</v>
      </c>
      <c r="CI147" s="121">
        <f t="shared" ref="CI147:CI178" si="113">1/(2*3.141*CH147*$CL$15)</f>
        <v>1.2441865168175479</v>
      </c>
      <c r="CJ147" s="121" t="str">
        <f t="shared" si="104"/>
        <v>0</v>
      </c>
      <c r="CK147" s="121" t="str">
        <f t="shared" si="104"/>
        <v>7.76247967842468+3.86195494820167i</v>
      </c>
      <c r="CL147" s="121" t="str">
        <f t="shared" si="104"/>
        <v>7.97150301325003+4.23894346279739i</v>
      </c>
      <c r="CM147" s="121" t="str">
        <f t="shared" si="104"/>
        <v>8.22656124919763+4.85979253468934i</v>
      </c>
      <c r="CN147" s="121" t="str">
        <f t="shared" si="104"/>
        <v>8.35968920649711+5.13475775490602i</v>
      </c>
      <c r="CO147" s="121" t="str">
        <f t="shared" si="104"/>
        <v>8.54134043795247+5.55280442455672i</v>
      </c>
      <c r="CP147" s="121" t="str">
        <f t="shared" si="104"/>
        <v>8.73418934805919+6.0056883166783i</v>
      </c>
      <c r="CQ147" s="121" t="str">
        <f t="shared" si="104"/>
        <v>8.87104986490912+6.29807214813043i</v>
      </c>
      <c r="CR147" s="121" t="str">
        <f t="shared" si="104"/>
        <v>8.95192198850226+6.41751405374491i</v>
      </c>
      <c r="CS147" s="121" t="str">
        <f t="shared" si="104"/>
        <v>9.01537550085995+6.44239778408126i</v>
      </c>
      <c r="CT147" s="121" t="str">
        <f t="shared" si="104"/>
        <v>9.11491042220536+6.54193270542667i</v>
      </c>
      <c r="CU147" s="121" t="str">
        <f t="shared" si="101"/>
        <v>9.13481740647444+6.48096756610261i</v>
      </c>
      <c r="CV147" s="121" t="str">
        <f t="shared" si="101"/>
        <v>0</v>
      </c>
      <c r="CW147" s="121" t="str">
        <f t="shared" si="101"/>
        <v>9.13606159299125+6.47723500655215i</v>
      </c>
      <c r="CX147" s="121" t="str">
        <f t="shared" si="101"/>
        <v>9.05892202894857+6.34908379531995i</v>
      </c>
      <c r="CY147" s="121" t="str">
        <f t="shared" si="101"/>
        <v>8.82252659075323+5.99946738409422i</v>
      </c>
      <c r="CZ147" s="121" t="str">
        <f t="shared" si="95"/>
        <v>8.63092186716333+5.68344400882256i</v>
      </c>
      <c r="DA147" s="121" t="str">
        <f t="shared" si="95"/>
        <v>8.42065434582116+5.29899037512594i</v>
      </c>
      <c r="DB147" s="121" t="str">
        <f t="shared" si="95"/>
        <v>8.18301472110901+4.85481578862207i</v>
      </c>
      <c r="DC147" s="121" t="str">
        <f t="shared" si="95"/>
        <v>8.01753791437228+4.5450133459345i</v>
      </c>
      <c r="DD147" s="121" t="str">
        <f t="shared" si="95"/>
        <v>7.855793667186+4.26009463358328i</v>
      </c>
      <c r="DE147" s="121" t="str">
        <f t="shared" si="77"/>
        <v>7.68160755483154+3.95526893696298i</v>
      </c>
      <c r="DF147" s="121" t="str">
        <f t="shared" si="77"/>
        <v>7.50493306944345+3.61560601787179i</v>
      </c>
      <c r="DG147" s="121" t="str">
        <f t="shared" si="77"/>
        <v>7.38424697731215+3.33690823810466i</v>
      </c>
      <c r="DH147" s="121" t="str">
        <f t="shared" si="77"/>
        <v>0</v>
      </c>
      <c r="DI147" s="121"/>
      <c r="DK147" s="39">
        <f t="shared" si="100"/>
        <v>0</v>
      </c>
      <c r="DL147" s="39">
        <f t="shared" si="100"/>
        <v>7.7624796784246799</v>
      </c>
      <c r="DM147" s="39">
        <f t="shared" si="100"/>
        <v>7.9715030132500297</v>
      </c>
      <c r="DN147" s="39">
        <f t="shared" si="100"/>
        <v>8.2265612491976299</v>
      </c>
      <c r="DO147" s="39">
        <f t="shared" si="100"/>
        <v>8.3596892064971104</v>
      </c>
      <c r="DP147" s="39">
        <f t="shared" si="100"/>
        <v>8.5413404379524707</v>
      </c>
      <c r="DQ147" s="39">
        <f t="shared" si="100"/>
        <v>8.7341893480591892</v>
      </c>
      <c r="DR147" s="39">
        <f t="shared" si="100"/>
        <v>8.8710498649091196</v>
      </c>
      <c r="DS147" s="39">
        <f t="shared" si="100"/>
        <v>8.9519219885022601</v>
      </c>
      <c r="DT147" s="39">
        <f t="shared" si="100"/>
        <v>9.0153755008599497</v>
      </c>
      <c r="DU147" s="39">
        <f t="shared" si="100"/>
        <v>9.1149104222053605</v>
      </c>
      <c r="DV147" s="39">
        <f t="shared" ref="DV147:EE178" si="114">IMREAL(CU147)</f>
        <v>9.1348174064744398</v>
      </c>
      <c r="DW147" s="39">
        <f t="shared" si="114"/>
        <v>0</v>
      </c>
      <c r="DX147" s="39">
        <f t="shared" si="114"/>
        <v>9.1360615929912505</v>
      </c>
      <c r="DY147" s="39">
        <f t="shared" si="114"/>
        <v>9.0589220289485706</v>
      </c>
      <c r="DZ147" s="39">
        <f t="shared" si="114"/>
        <v>8.8225265907532293</v>
      </c>
      <c r="EA147" s="39">
        <f t="shared" si="111"/>
        <v>8.6309218671633303</v>
      </c>
      <c r="EB147" s="39">
        <f t="shared" si="111"/>
        <v>8.4206543458211591</v>
      </c>
      <c r="EC147" s="39">
        <f t="shared" si="111"/>
        <v>8.1830147211090107</v>
      </c>
      <c r="ED147" s="39">
        <f t="shared" si="111"/>
        <v>8.01753791437228</v>
      </c>
      <c r="EE147" s="39">
        <f t="shared" si="111"/>
        <v>7.855793667186</v>
      </c>
      <c r="EF147" s="39">
        <f t="shared" si="79"/>
        <v>7.6816075548315403</v>
      </c>
      <c r="EG147" s="39">
        <f t="shared" si="79"/>
        <v>7.5049330694434504</v>
      </c>
      <c r="EH147" s="39">
        <f t="shared" si="79"/>
        <v>7.3842469773121504</v>
      </c>
      <c r="EI147" s="39">
        <f t="shared" si="79"/>
        <v>0</v>
      </c>
      <c r="EK147" s="39">
        <f t="shared" si="98"/>
        <v>0</v>
      </c>
      <c r="EL147" s="39">
        <f t="shared" si="98"/>
        <v>3.86195494820167</v>
      </c>
      <c r="EM147" s="39">
        <f t="shared" si="97"/>
        <v>4.2389434627973896</v>
      </c>
      <c r="EN147" s="39">
        <f t="shared" si="97"/>
        <v>4.8597925346893396</v>
      </c>
      <c r="EO147" s="39">
        <f t="shared" si="97"/>
        <v>5.1347577549060199</v>
      </c>
      <c r="EP147" s="39">
        <f t="shared" si="97"/>
        <v>5.5528044245567196</v>
      </c>
      <c r="EQ147" s="39">
        <f t="shared" si="97"/>
        <v>6.0056883166782997</v>
      </c>
      <c r="ER147" s="39">
        <f t="shared" si="97"/>
        <v>6.29807214813043</v>
      </c>
      <c r="ES147" s="39">
        <f t="shared" si="97"/>
        <v>6.4175140537449096</v>
      </c>
      <c r="ET147" s="39">
        <f t="shared" si="97"/>
        <v>6.4423977840812601</v>
      </c>
      <c r="EU147" s="39">
        <f t="shared" si="97"/>
        <v>6.54193270542667</v>
      </c>
      <c r="EV147" s="39">
        <f t="shared" si="97"/>
        <v>6.4809675661026098</v>
      </c>
      <c r="EW147" s="39">
        <f t="shared" si="97"/>
        <v>0</v>
      </c>
      <c r="EX147" s="39">
        <f t="shared" si="97"/>
        <v>6.4772350065521502</v>
      </c>
      <c r="EY147" s="39">
        <f t="shared" si="97"/>
        <v>6.3490837953199497</v>
      </c>
      <c r="EZ147" s="39">
        <f t="shared" si="97"/>
        <v>5.9994673840942196</v>
      </c>
      <c r="FA147" s="39">
        <f t="shared" si="97"/>
        <v>5.6834440088225602</v>
      </c>
      <c r="FB147" s="39">
        <f t="shared" si="97"/>
        <v>5.29899037512594</v>
      </c>
      <c r="FC147" s="39">
        <f t="shared" si="109"/>
        <v>4.8548157886220702</v>
      </c>
      <c r="FD147" s="39">
        <f t="shared" si="109"/>
        <v>4.5450133459344997</v>
      </c>
      <c r="FE147" s="39">
        <f t="shared" si="109"/>
        <v>4.2600946335832797</v>
      </c>
      <c r="FF147" s="39">
        <f t="shared" si="80"/>
        <v>3.9552689369629799</v>
      </c>
      <c r="FG147" s="39">
        <f t="shared" si="80"/>
        <v>3.6156060178717899</v>
      </c>
      <c r="FH147" s="39">
        <f t="shared" si="80"/>
        <v>3.3369082381046602</v>
      </c>
      <c r="FI147" s="39">
        <f t="shared" si="80"/>
        <v>0</v>
      </c>
      <c r="FK147" s="39">
        <f t="shared" si="105"/>
        <v>0.99999999999999989</v>
      </c>
      <c r="FL147" s="39">
        <f t="shared" si="105"/>
        <v>0.58359051328148759</v>
      </c>
      <c r="FM147" s="39">
        <f t="shared" si="105"/>
        <v>0.55625023665051887</v>
      </c>
      <c r="FN147" s="39">
        <f t="shared" si="105"/>
        <v>0.51384464249147743</v>
      </c>
      <c r="FO147" s="39">
        <f t="shared" si="105"/>
        <v>0.49519615578426379</v>
      </c>
      <c r="FP147" s="39">
        <f t="shared" si="105"/>
        <v>0.46801541004750086</v>
      </c>
      <c r="FQ147" s="39">
        <f t="shared" si="105"/>
        <v>0.43986764850153287</v>
      </c>
      <c r="FR147" s="39">
        <f t="shared" si="105"/>
        <v>0.42226237653600496</v>
      </c>
      <c r="FS147" s="39">
        <f t="shared" si="105"/>
        <v>0.41490114909242903</v>
      </c>
      <c r="FT147" s="39">
        <f t="shared" si="105"/>
        <v>0.41273311577535843</v>
      </c>
      <c r="FU147" s="39">
        <f t="shared" si="105"/>
        <v>0.40628430050728537</v>
      </c>
      <c r="FV147" s="39">
        <f t="shared" si="102"/>
        <v>0.40910450023836281</v>
      </c>
      <c r="FW147" s="39">
        <f t="shared" si="102"/>
        <v>0.99999999999999989</v>
      </c>
      <c r="FX147" s="39">
        <f t="shared" si="102"/>
        <v>0.40927726527299119</v>
      </c>
      <c r="FY147" s="39">
        <f t="shared" si="102"/>
        <v>0.41693212573410243</v>
      </c>
      <c r="FZ147" s="39">
        <f t="shared" si="102"/>
        <v>0.43887290562739434</v>
      </c>
      <c r="GA147" s="39">
        <f t="shared" si="96"/>
        <v>0.45921622469087398</v>
      </c>
      <c r="GB147" s="39">
        <f t="shared" si="96"/>
        <v>0.48457419039831739</v>
      </c>
      <c r="GC147" s="39">
        <f t="shared" si="96"/>
        <v>0.51494430579452732</v>
      </c>
      <c r="GD147" s="39">
        <f t="shared" si="96"/>
        <v>0.53673893932953165</v>
      </c>
      <c r="GE147" s="39">
        <f t="shared" si="96"/>
        <v>0.5573240994363019</v>
      </c>
      <c r="GF147" s="39">
        <f t="shared" si="81"/>
        <v>0.57964389683648632</v>
      </c>
      <c r="GG147" s="39">
        <f t="shared" si="81"/>
        <v>0.60428009855568654</v>
      </c>
      <c r="GH147" s="39">
        <f t="shared" si="81"/>
        <v>0.62385717908703586</v>
      </c>
      <c r="GI147" s="39">
        <f t="shared" si="81"/>
        <v>0.99999999999999989</v>
      </c>
      <c r="GJ147" s="124">
        <f t="shared" ref="GJ147:GJ178" si="115">C147*1000000000</f>
        <v>14450000000</v>
      </c>
      <c r="GK147" s="124">
        <f t="shared" si="107"/>
        <v>-9.6432746655328714E-16</v>
      </c>
      <c r="GL147" s="124">
        <f t="shared" si="107"/>
        <v>-4.6778355303280001</v>
      </c>
      <c r="GM147" s="124">
        <f t="shared" si="107"/>
        <v>-5.0945958249036511</v>
      </c>
      <c r="GN147" s="124">
        <f t="shared" si="107"/>
        <v>-5.7833633441153403</v>
      </c>
      <c r="GO147" s="124">
        <f t="shared" si="107"/>
        <v>-6.104454708198257</v>
      </c>
      <c r="GP147" s="124">
        <f t="shared" si="107"/>
        <v>-6.5947969390126282</v>
      </c>
      <c r="GQ147" s="124">
        <f t="shared" si="107"/>
        <v>-7.1335595690070575</v>
      </c>
      <c r="GR147" s="124">
        <f t="shared" si="107"/>
        <v>-7.4883522474531272</v>
      </c>
      <c r="GS147" s="124">
        <f t="shared" si="107"/>
        <v>-7.6411072473197894</v>
      </c>
      <c r="GT147" s="124">
        <f t="shared" si="107"/>
        <v>-7.6866136793203736</v>
      </c>
      <c r="GU147" s="124">
        <f t="shared" si="106"/>
        <v>-7.8233991840297898</v>
      </c>
      <c r="GV147" s="124">
        <f t="shared" si="106"/>
        <v>-7.7633148628343527</v>
      </c>
      <c r="GW147" s="124">
        <f t="shared" si="106"/>
        <v>-9.6432746655328714E-16</v>
      </c>
      <c r="GX147" s="124">
        <f t="shared" si="106"/>
        <v>-7.7596475815980632</v>
      </c>
      <c r="GY147" s="124">
        <f t="shared" si="99"/>
        <v>-7.5986928006876084</v>
      </c>
      <c r="GZ147" s="124">
        <f t="shared" si="82"/>
        <v>-7.1532246009054621</v>
      </c>
      <c r="HA147" s="124">
        <f t="shared" si="82"/>
        <v>-6.7596555232975444</v>
      </c>
      <c r="HB147" s="124">
        <f t="shared" si="82"/>
        <v>-6.292794423289032</v>
      </c>
      <c r="HC147" s="124">
        <f t="shared" si="82"/>
        <v>-5.7647947975871583</v>
      </c>
      <c r="HD147" s="124">
        <f t="shared" si="93"/>
        <v>-5.4047379275927989</v>
      </c>
      <c r="HE147" s="124">
        <f t="shared" si="93"/>
        <v>-5.0778435413194813</v>
      </c>
      <c r="HF147" s="124">
        <f t="shared" si="93"/>
        <v>-4.7367746506297532</v>
      </c>
      <c r="HG147" s="124">
        <f t="shared" si="87"/>
        <v>-4.3752341726106163</v>
      </c>
      <c r="HH147" s="124">
        <f t="shared" si="87"/>
        <v>-4.0982964574338094</v>
      </c>
      <c r="HI147" s="124">
        <f t="shared" si="87"/>
        <v>-9.6432746655328714E-16</v>
      </c>
    </row>
    <row r="148" spans="1:217" s="39" customFormat="1">
      <c r="A148" s="20"/>
      <c r="B148" s="184"/>
      <c r="C148" s="40">
        <v>14.5</v>
      </c>
      <c r="D148" s="41"/>
      <c r="E148" s="42">
        <v>6.2359999999999998</v>
      </c>
      <c r="F148" s="42">
        <v>6.399</v>
      </c>
      <c r="G148" s="42">
        <v>6.6020000000000003</v>
      </c>
      <c r="H148" s="42">
        <v>6.7169999999999996</v>
      </c>
      <c r="I148" s="42">
        <v>6.8630000000000004</v>
      </c>
      <c r="J148" s="42">
        <v>7.0179999999999998</v>
      </c>
      <c r="K148" s="42">
        <v>7.13</v>
      </c>
      <c r="L148" s="42">
        <v>7.194</v>
      </c>
      <c r="M148" s="42">
        <v>7.2469999999999999</v>
      </c>
      <c r="N148" s="42">
        <v>7.32</v>
      </c>
      <c r="O148" s="43">
        <v>7.3330000000000002</v>
      </c>
      <c r="P148" s="20"/>
      <c r="Q148" s="41">
        <v>7.335</v>
      </c>
      <c r="R148" s="42">
        <v>7.274</v>
      </c>
      <c r="S148" s="42">
        <v>7.093</v>
      </c>
      <c r="T148" s="42">
        <v>6.9390000000000001</v>
      </c>
      <c r="U148" s="42">
        <v>6.7649999999999997</v>
      </c>
      <c r="V148" s="42">
        <v>6.5720000000000001</v>
      </c>
      <c r="W148" s="42">
        <v>6.4409999999999998</v>
      </c>
      <c r="X148" s="42">
        <v>6.3140000000000001</v>
      </c>
      <c r="Y148" s="42">
        <v>6.1689999999999996</v>
      </c>
      <c r="Z148" s="42">
        <v>6.0220000000000002</v>
      </c>
      <c r="AA148" s="42">
        <v>5.9279999999999999</v>
      </c>
      <c r="AB148" s="43"/>
      <c r="AD148" s="20"/>
      <c r="AE148" s="184"/>
      <c r="AF148" s="40">
        <v>14.5</v>
      </c>
      <c r="AG148" s="41"/>
      <c r="AH148" s="42">
        <v>3.1</v>
      </c>
      <c r="AI148" s="42">
        <v>3.4020000000000001</v>
      </c>
      <c r="AJ148" s="42">
        <v>3.8929999999999998</v>
      </c>
      <c r="AK148" s="42">
        <v>4.1159999999999997</v>
      </c>
      <c r="AL148" s="42">
        <v>4.452</v>
      </c>
      <c r="AM148" s="42">
        <v>4.8120000000000003</v>
      </c>
      <c r="AN148" s="42">
        <v>5.0430000000000001</v>
      </c>
      <c r="AO148" s="42">
        <v>5.1449999999999996</v>
      </c>
      <c r="AP148" s="42">
        <v>5.1749999999999998</v>
      </c>
      <c r="AQ148" s="42">
        <v>5.25</v>
      </c>
      <c r="AR148" s="43">
        <v>5.202</v>
      </c>
      <c r="AS148" s="20"/>
      <c r="AT148" s="41">
        <v>5.1980000000000004</v>
      </c>
      <c r="AU148" s="42">
        <v>5.0979999999999999</v>
      </c>
      <c r="AV148" s="42">
        <v>4.819</v>
      </c>
      <c r="AW148" s="42">
        <v>4.5599999999999996</v>
      </c>
      <c r="AX148" s="42">
        <v>4.25</v>
      </c>
      <c r="AY148" s="42">
        <v>3.8929999999999998</v>
      </c>
      <c r="AZ148" s="42">
        <v>3.6469999999999998</v>
      </c>
      <c r="BA148" s="42">
        <v>3.4129999999999998</v>
      </c>
      <c r="BB148" s="42">
        <v>3.1669999999999998</v>
      </c>
      <c r="BC148" s="42">
        <v>2.8959999999999999</v>
      </c>
      <c r="BD148" s="42">
        <v>2.6760000000000002</v>
      </c>
      <c r="BE148" s="43"/>
      <c r="BH148" s="118" t="str">
        <f t="shared" si="110"/>
        <v>0</v>
      </c>
      <c r="BI148" s="118" t="str">
        <f t="shared" si="110"/>
        <v>6.236+3.1i</v>
      </c>
      <c r="BJ148" s="118" t="str">
        <f t="shared" si="110"/>
        <v>6.399+3.402i</v>
      </c>
      <c r="BK148" s="118" t="str">
        <f t="shared" si="110"/>
        <v>6.602+3.893i</v>
      </c>
      <c r="BL148" s="118" t="str">
        <f t="shared" si="110"/>
        <v>6.717+4.116i</v>
      </c>
      <c r="BM148" s="118" t="str">
        <f t="shared" si="108"/>
        <v>6.863+4.452i</v>
      </c>
      <c r="BN148" s="118" t="str">
        <f t="shared" si="94"/>
        <v>7.018+4.812i</v>
      </c>
      <c r="BO148" s="118" t="str">
        <f t="shared" si="94"/>
        <v>7.13+5.043i</v>
      </c>
      <c r="BP148" s="118" t="str">
        <f t="shared" si="94"/>
        <v>7.194+5.145i</v>
      </c>
      <c r="BQ148" s="118" t="str">
        <f t="shared" si="94"/>
        <v>7.247+5.175i</v>
      </c>
      <c r="BR148" s="118" t="str">
        <f t="shared" si="94"/>
        <v>7.32+5.25i</v>
      </c>
      <c r="BS148" s="118" t="str">
        <f t="shared" si="94"/>
        <v>7.333+5.202i</v>
      </c>
      <c r="BT148" s="118" t="str">
        <f t="shared" si="94"/>
        <v>0</v>
      </c>
      <c r="BU148" s="118" t="str">
        <f t="shared" si="94"/>
        <v>7.335+5.198i</v>
      </c>
      <c r="BV148" s="118" t="str">
        <f t="shared" si="94"/>
        <v>7.274+5.098i</v>
      </c>
      <c r="BW148" s="118" t="str">
        <f t="shared" si="94"/>
        <v>7.093+4.819i</v>
      </c>
      <c r="BX148" s="118" t="str">
        <f t="shared" si="94"/>
        <v>6.939+4.56i</v>
      </c>
      <c r="BY148" s="118" t="str">
        <f t="shared" si="94"/>
        <v>6.765+4.25i</v>
      </c>
      <c r="BZ148" s="118" t="str">
        <f t="shared" si="103"/>
        <v>6.572+3.893i</v>
      </c>
      <c r="CA148" s="118" t="str">
        <f t="shared" si="92"/>
        <v>6.441+3.647i</v>
      </c>
      <c r="CB148" s="118" t="str">
        <f t="shared" si="92"/>
        <v>6.314+3.413i</v>
      </c>
      <c r="CC148" s="118" t="str">
        <f t="shared" si="92"/>
        <v>6.169+3.167i</v>
      </c>
      <c r="CD148" s="118" t="str">
        <f t="shared" si="92"/>
        <v>6.022+2.896i</v>
      </c>
      <c r="CE148" s="118" t="str">
        <f t="shared" si="92"/>
        <v>5.928+2.676i</v>
      </c>
      <c r="CF148" s="118" t="str">
        <f t="shared" si="92"/>
        <v>0</v>
      </c>
      <c r="CG148" s="118" t="str">
        <f t="shared" si="92"/>
        <v>0</v>
      </c>
      <c r="CH148" s="39">
        <f t="shared" si="112"/>
        <v>14500000000</v>
      </c>
      <c r="CI148" s="121">
        <f t="shared" si="113"/>
        <v>1.2398962184836944</v>
      </c>
      <c r="CJ148" s="121" t="str">
        <f t="shared" si="104"/>
        <v>0</v>
      </c>
      <c r="CK148" s="121" t="str">
        <f t="shared" si="104"/>
        <v>7.73199281846432+3.84367827729945i</v>
      </c>
      <c r="CL148" s="121" t="str">
        <f t="shared" si="104"/>
        <v>7.93409590207716+4.21812693528153i</v>
      </c>
      <c r="CM148" s="121" t="str">
        <f t="shared" si="104"/>
        <v>8.18579483442935+4.82691597855702i</v>
      </c>
      <c r="CN148" s="121" t="str">
        <f t="shared" si="104"/>
        <v>8.32838289955497+5.10341283527889i</v>
      </c>
      <c r="CO148" s="121" t="str">
        <f t="shared" si="104"/>
        <v>8.5094077474536+5.52001796468941i</v>
      </c>
      <c r="CP148" s="121" t="str">
        <f t="shared" si="104"/>
        <v>8.70159166131857+5.96638060334354i</v>
      </c>
      <c r="CQ148" s="121" t="str">
        <f t="shared" si="104"/>
        <v>8.84046003778874+6.25279662981327i</v>
      </c>
      <c r="CR148" s="121" t="str">
        <f t="shared" si="104"/>
        <v>8.9198133957717+6.37926604409861i</v>
      </c>
      <c r="CS148" s="121" t="str">
        <f t="shared" si="104"/>
        <v>8.98552789535133+6.41646293065312i</v>
      </c>
      <c r="CT148" s="121" t="str">
        <f t="shared" si="104"/>
        <v>9.07604031930064+6.5094551470394i</v>
      </c>
      <c r="CU148" s="121" t="str">
        <f t="shared" si="101"/>
        <v>9.09215897014093+6.44994012855218i</v>
      </c>
      <c r="CV148" s="121" t="str">
        <f t="shared" si="101"/>
        <v>0</v>
      </c>
      <c r="CW148" s="121" t="str">
        <f t="shared" si="101"/>
        <v>9.0946387625779+6.44498054367824i</v>
      </c>
      <c r="CX148" s="121" t="str">
        <f t="shared" si="101"/>
        <v>9.01900509325039+6.32099092182987i</v>
      </c>
      <c r="CY148" s="121" t="str">
        <f t="shared" si="101"/>
        <v>8.79458387770484+5.97505987687292i</v>
      </c>
      <c r="CZ148" s="121" t="str">
        <f t="shared" si="95"/>
        <v>8.60363986005835+5.65392675628565i</v>
      </c>
      <c r="DA148" s="121" t="str">
        <f t="shared" si="95"/>
        <v>8.38789791804219+5.2695589285557i</v>
      </c>
      <c r="DB148" s="121" t="str">
        <f t="shared" si="95"/>
        <v>8.14859794787484+4.82691597855702i</v>
      </c>
      <c r="DC148" s="121" t="str">
        <f t="shared" si="95"/>
        <v>7.98617154325347+4.52190150881003i</v>
      </c>
      <c r="DD148" s="121" t="str">
        <f t="shared" si="95"/>
        <v>7.82870472350605+4.23176579368485i</v>
      </c>
      <c r="DE148" s="121" t="str">
        <f t="shared" si="77"/>
        <v>7.64891977182591+3.92675132393786i</v>
      </c>
      <c r="DF148" s="121" t="str">
        <f t="shared" si="77"/>
        <v>7.46665502770881+3.59073944872878i</v>
      </c>
      <c r="DG148" s="121" t="str">
        <f t="shared" si="77"/>
        <v>7.35010478317134+3.31796228066237i</v>
      </c>
      <c r="DH148" s="121" t="str">
        <f t="shared" si="77"/>
        <v>0</v>
      </c>
      <c r="DI148" s="121"/>
      <c r="DK148" s="39">
        <f t="shared" ref="DK148:DU171" si="116">IMREAL(CJ148)</f>
        <v>0</v>
      </c>
      <c r="DL148" s="39">
        <f t="shared" si="116"/>
        <v>7.7319928184643203</v>
      </c>
      <c r="DM148" s="39">
        <f t="shared" si="116"/>
        <v>7.9340959020771598</v>
      </c>
      <c r="DN148" s="39">
        <f t="shared" si="116"/>
        <v>8.1857948344293501</v>
      </c>
      <c r="DO148" s="39">
        <f t="shared" si="116"/>
        <v>8.3283828995549705</v>
      </c>
      <c r="DP148" s="39">
        <f t="shared" si="116"/>
        <v>8.5094077474536007</v>
      </c>
      <c r="DQ148" s="39">
        <f t="shared" si="116"/>
        <v>8.7015916613185702</v>
      </c>
      <c r="DR148" s="39">
        <f t="shared" si="116"/>
        <v>8.8404600377887395</v>
      </c>
      <c r="DS148" s="39">
        <f t="shared" si="116"/>
        <v>8.9198133957716994</v>
      </c>
      <c r="DT148" s="39">
        <f t="shared" si="116"/>
        <v>8.9855278953513302</v>
      </c>
      <c r="DU148" s="39">
        <f t="shared" si="116"/>
        <v>9.07604031930064</v>
      </c>
      <c r="DV148" s="39">
        <f t="shared" si="114"/>
        <v>9.0921589701409307</v>
      </c>
      <c r="DW148" s="39">
        <f t="shared" si="114"/>
        <v>0</v>
      </c>
      <c r="DX148" s="39">
        <f t="shared" si="114"/>
        <v>9.0946387625778993</v>
      </c>
      <c r="DY148" s="39">
        <f t="shared" si="114"/>
        <v>9.0190050932503905</v>
      </c>
      <c r="DZ148" s="39">
        <f t="shared" si="114"/>
        <v>8.7945838777048397</v>
      </c>
      <c r="EA148" s="39">
        <f t="shared" si="111"/>
        <v>8.6036398600583492</v>
      </c>
      <c r="EB148" s="39">
        <f t="shared" si="111"/>
        <v>8.3878979180421904</v>
      </c>
      <c r="EC148" s="39">
        <f t="shared" si="111"/>
        <v>8.1485979478748405</v>
      </c>
      <c r="ED148" s="39">
        <f t="shared" si="111"/>
        <v>7.9861715432534703</v>
      </c>
      <c r="EE148" s="39">
        <f t="shared" si="111"/>
        <v>7.8287047235060498</v>
      </c>
      <c r="EF148" s="39">
        <f t="shared" si="79"/>
        <v>7.6489197718259101</v>
      </c>
      <c r="EG148" s="39">
        <f t="shared" si="79"/>
        <v>7.4666550277088097</v>
      </c>
      <c r="EH148" s="39">
        <f t="shared" si="79"/>
        <v>7.3501047831713402</v>
      </c>
      <c r="EI148" s="39">
        <f t="shared" si="79"/>
        <v>0</v>
      </c>
      <c r="EK148" s="39">
        <f t="shared" si="98"/>
        <v>0</v>
      </c>
      <c r="EL148" s="39">
        <f t="shared" si="98"/>
        <v>3.8436782772994502</v>
      </c>
      <c r="EM148" s="39">
        <f t="shared" si="97"/>
        <v>4.2181269352815303</v>
      </c>
      <c r="EN148" s="39">
        <f t="shared" si="97"/>
        <v>4.8269159785570199</v>
      </c>
      <c r="EO148" s="39">
        <f t="shared" si="97"/>
        <v>5.1034128352788901</v>
      </c>
      <c r="EP148" s="39">
        <f t="shared" si="97"/>
        <v>5.5200179646894103</v>
      </c>
      <c r="EQ148" s="39">
        <f t="shared" si="97"/>
        <v>5.9663806033435396</v>
      </c>
      <c r="ER148" s="39">
        <f t="shared" si="97"/>
        <v>6.25279662981327</v>
      </c>
      <c r="ES148" s="39">
        <f t="shared" si="97"/>
        <v>6.3792660440986104</v>
      </c>
      <c r="ET148" s="39">
        <f t="shared" si="97"/>
        <v>6.41646293065312</v>
      </c>
      <c r="EU148" s="39">
        <f t="shared" si="97"/>
        <v>6.5094551470394002</v>
      </c>
      <c r="EV148" s="39">
        <f t="shared" si="97"/>
        <v>6.4499401285521802</v>
      </c>
      <c r="EW148" s="39">
        <f t="shared" si="97"/>
        <v>0</v>
      </c>
      <c r="EX148" s="39">
        <f t="shared" si="97"/>
        <v>6.4449805436782404</v>
      </c>
      <c r="EY148" s="39">
        <f t="shared" si="97"/>
        <v>6.3209909218298703</v>
      </c>
      <c r="EZ148" s="39">
        <f t="shared" si="97"/>
        <v>5.97505987687292</v>
      </c>
      <c r="FA148" s="39">
        <f t="shared" si="97"/>
        <v>5.6539267562856503</v>
      </c>
      <c r="FB148" s="39">
        <f t="shared" si="97"/>
        <v>5.2695589285556999</v>
      </c>
      <c r="FC148" s="39">
        <f t="shared" si="109"/>
        <v>4.8269159785570199</v>
      </c>
      <c r="FD148" s="39">
        <f t="shared" si="109"/>
        <v>4.5219015088100303</v>
      </c>
      <c r="FE148" s="39">
        <f t="shared" si="109"/>
        <v>4.2317657936848496</v>
      </c>
      <c r="FF148" s="39">
        <f t="shared" si="80"/>
        <v>3.92675132393786</v>
      </c>
      <c r="FG148" s="39">
        <f t="shared" si="80"/>
        <v>3.59073944872878</v>
      </c>
      <c r="FH148" s="39">
        <f t="shared" si="80"/>
        <v>3.3179622806623699</v>
      </c>
      <c r="FI148" s="39">
        <f t="shared" si="80"/>
        <v>0</v>
      </c>
      <c r="FK148" s="39">
        <f t="shared" si="105"/>
        <v>0.99999999999999989</v>
      </c>
      <c r="FL148" s="39">
        <f t="shared" si="105"/>
        <v>0.58536529491651101</v>
      </c>
      <c r="FM148" s="39">
        <f t="shared" si="105"/>
        <v>0.55828215227123923</v>
      </c>
      <c r="FN148" s="39">
        <f t="shared" si="105"/>
        <v>0.51656048535855792</v>
      </c>
      <c r="FO148" s="39">
        <f t="shared" si="105"/>
        <v>0.49758634361211601</v>
      </c>
      <c r="FP148" s="39">
        <f t="shared" si="105"/>
        <v>0.47039983832371934</v>
      </c>
      <c r="FQ148" s="39">
        <f t="shared" si="105"/>
        <v>0.44249712303334338</v>
      </c>
      <c r="FR148" s="39">
        <f t="shared" si="105"/>
        <v>0.42508334504155076</v>
      </c>
      <c r="FS148" s="39">
        <f t="shared" si="105"/>
        <v>0.41733284540194349</v>
      </c>
      <c r="FT148" s="39">
        <f t="shared" si="105"/>
        <v>0.41448469287668671</v>
      </c>
      <c r="FU148" s="39">
        <f t="shared" si="105"/>
        <v>0.40846544539446339</v>
      </c>
      <c r="FV148" s="39">
        <f t="shared" si="102"/>
        <v>0.41127820171288404</v>
      </c>
      <c r="FW148" s="39">
        <f t="shared" si="102"/>
        <v>0.99999999999999989</v>
      </c>
      <c r="FX148" s="39">
        <f t="shared" si="102"/>
        <v>0.41149742586426136</v>
      </c>
      <c r="FY148" s="39">
        <f t="shared" si="102"/>
        <v>0.41895487157709965</v>
      </c>
      <c r="FZ148" s="39">
        <f t="shared" si="102"/>
        <v>0.44061555545246195</v>
      </c>
      <c r="GA148" s="39">
        <f t="shared" si="96"/>
        <v>0.46130551160109756</v>
      </c>
      <c r="GB148" s="39">
        <f t="shared" si="96"/>
        <v>0.486841988283227</v>
      </c>
      <c r="GC148" s="39">
        <f t="shared" si="96"/>
        <v>0.51725008303752484</v>
      </c>
      <c r="GD148" s="39">
        <f t="shared" si="96"/>
        <v>0.53875357767888099</v>
      </c>
      <c r="GE148" s="39">
        <f t="shared" si="96"/>
        <v>0.55961207738285046</v>
      </c>
      <c r="GF148" s="39">
        <f t="shared" si="81"/>
        <v>0.58209559326660021</v>
      </c>
      <c r="GG148" s="39">
        <f t="shared" si="81"/>
        <v>0.60666010242097268</v>
      </c>
      <c r="GH148" s="39">
        <f t="shared" si="81"/>
        <v>0.62579579821791309</v>
      </c>
      <c r="GI148" s="39">
        <f t="shared" si="81"/>
        <v>0.99999999999999989</v>
      </c>
      <c r="GJ148" s="124">
        <f t="shared" si="115"/>
        <v>14500000000</v>
      </c>
      <c r="GK148" s="124">
        <f t="shared" si="107"/>
        <v>-9.6432746655328714E-16</v>
      </c>
      <c r="GL148" s="124">
        <f t="shared" si="107"/>
        <v>-4.651460591001312</v>
      </c>
      <c r="GM148" s="124">
        <f t="shared" si="107"/>
        <v>-5.0629251178620036</v>
      </c>
      <c r="GN148" s="124">
        <f t="shared" si="107"/>
        <v>-5.7375763708067495</v>
      </c>
      <c r="GO148" s="124">
        <f t="shared" si="107"/>
        <v>-6.0626309495958584</v>
      </c>
      <c r="GP148" s="124">
        <f t="shared" si="107"/>
        <v>-6.5506567239754592</v>
      </c>
      <c r="GQ148" s="124">
        <f t="shared" si="107"/>
        <v>-7.0817909718566892</v>
      </c>
      <c r="GR148" s="124">
        <f t="shared" si="107"/>
        <v>-7.4305182110902956</v>
      </c>
      <c r="GS148" s="124">
        <f t="shared" si="107"/>
        <v>-7.5903486721462787</v>
      </c>
      <c r="GT148" s="124">
        <f t="shared" si="107"/>
        <v>-7.6498300705221869</v>
      </c>
      <c r="GU148" s="124">
        <f t="shared" si="106"/>
        <v>-7.7768935444062439</v>
      </c>
      <c r="GV148" s="124">
        <f t="shared" si="106"/>
        <v>-7.7172861612234236</v>
      </c>
      <c r="GW148" s="124">
        <f t="shared" si="106"/>
        <v>-9.6432746655328714E-16</v>
      </c>
      <c r="GX148" s="124">
        <f t="shared" si="106"/>
        <v>-7.7126575437337941</v>
      </c>
      <c r="GY148" s="124">
        <f t="shared" si="99"/>
        <v>-7.5566551053793702</v>
      </c>
      <c r="GZ148" s="124">
        <f t="shared" si="82"/>
        <v>-7.1188034924151484</v>
      </c>
      <c r="HA148" s="124">
        <f t="shared" si="82"/>
        <v>-6.7202271296580545</v>
      </c>
      <c r="HB148" s="124">
        <f t="shared" si="82"/>
        <v>-6.2522394513486779</v>
      </c>
      <c r="HC148" s="124">
        <f t="shared" si="82"/>
        <v>-5.7259886188420062</v>
      </c>
      <c r="HD148" s="124">
        <f t="shared" si="93"/>
        <v>-5.3721966564001278</v>
      </c>
      <c r="HE148" s="124">
        <f t="shared" si="93"/>
        <v>-5.0422584252722533</v>
      </c>
      <c r="HF148" s="124">
        <f t="shared" si="93"/>
        <v>-4.7001137702633224</v>
      </c>
      <c r="HG148" s="124">
        <f t="shared" si="87"/>
        <v>-4.3410913181348096</v>
      </c>
      <c r="HH148" s="124">
        <f t="shared" si="87"/>
        <v>-4.0713471432883814</v>
      </c>
      <c r="HI148" s="124">
        <f t="shared" si="87"/>
        <v>-9.6432746655328714E-16</v>
      </c>
    </row>
    <row r="149" spans="1:217" s="39" customFormat="1">
      <c r="A149" s="20"/>
      <c r="B149" s="184"/>
      <c r="C149" s="40">
        <v>14.55</v>
      </c>
      <c r="D149" s="41"/>
      <c r="E149" s="42">
        <v>6.2350000000000003</v>
      </c>
      <c r="F149" s="42">
        <v>6.4009999999999998</v>
      </c>
      <c r="G149" s="42">
        <v>6.601</v>
      </c>
      <c r="H149" s="42">
        <v>6.7130000000000001</v>
      </c>
      <c r="I149" s="42">
        <v>6.859</v>
      </c>
      <c r="J149" s="42">
        <v>7.0129999999999999</v>
      </c>
      <c r="K149" s="42">
        <v>7.1189999999999998</v>
      </c>
      <c r="L149" s="42">
        <v>7.1790000000000003</v>
      </c>
      <c r="M149" s="42">
        <v>7.23</v>
      </c>
      <c r="N149" s="42">
        <v>7.3049999999999997</v>
      </c>
      <c r="O149" s="43">
        <v>7.3170000000000002</v>
      </c>
      <c r="P149" s="20"/>
      <c r="Q149" s="41">
        <v>7.32</v>
      </c>
      <c r="R149" s="42">
        <v>7.2610000000000001</v>
      </c>
      <c r="S149" s="42">
        <v>7.077</v>
      </c>
      <c r="T149" s="42">
        <v>6.9240000000000004</v>
      </c>
      <c r="U149" s="42">
        <v>6.7530000000000001</v>
      </c>
      <c r="V149" s="42">
        <v>6.569</v>
      </c>
      <c r="W149" s="42">
        <v>6.4370000000000003</v>
      </c>
      <c r="X149" s="42">
        <v>6.3090000000000002</v>
      </c>
      <c r="Y149" s="42">
        <v>6.1680000000000001</v>
      </c>
      <c r="Z149" s="42">
        <v>6.0220000000000002</v>
      </c>
      <c r="AA149" s="42">
        <v>5.9290000000000003</v>
      </c>
      <c r="AB149" s="43"/>
      <c r="AD149" s="20"/>
      <c r="AE149" s="184"/>
      <c r="AF149" s="40">
        <v>14.55</v>
      </c>
      <c r="AG149" s="41"/>
      <c r="AH149" s="42">
        <v>3.09</v>
      </c>
      <c r="AI149" s="42">
        <v>3.395</v>
      </c>
      <c r="AJ149" s="42">
        <v>3.8839999999999999</v>
      </c>
      <c r="AK149" s="42">
        <v>4.1029999999999998</v>
      </c>
      <c r="AL149" s="42">
        <v>4.4379999999999997</v>
      </c>
      <c r="AM149" s="42">
        <v>4.8010000000000002</v>
      </c>
      <c r="AN149" s="42">
        <v>5.0330000000000004</v>
      </c>
      <c r="AO149" s="42">
        <v>5.1340000000000003</v>
      </c>
      <c r="AP149" s="42">
        <v>5.1710000000000003</v>
      </c>
      <c r="AQ149" s="42">
        <v>5.2380000000000004</v>
      </c>
      <c r="AR149" s="43">
        <v>5.1870000000000003</v>
      </c>
      <c r="AS149" s="20"/>
      <c r="AT149" s="41">
        <v>5.1840000000000002</v>
      </c>
      <c r="AU149" s="42">
        <v>5.0780000000000003</v>
      </c>
      <c r="AV149" s="42">
        <v>4.8090000000000002</v>
      </c>
      <c r="AW149" s="42">
        <v>4.5490000000000004</v>
      </c>
      <c r="AX149" s="42">
        <v>4.242</v>
      </c>
      <c r="AY149" s="42">
        <v>3.8839999999999999</v>
      </c>
      <c r="AZ149" s="42">
        <v>3.6360000000000001</v>
      </c>
      <c r="BA149" s="42">
        <v>3.4039999999999999</v>
      </c>
      <c r="BB149" s="42">
        <v>3.1640000000000001</v>
      </c>
      <c r="BC149" s="42">
        <v>2.887</v>
      </c>
      <c r="BD149" s="42">
        <v>2.665</v>
      </c>
      <c r="BE149" s="43"/>
      <c r="BH149" s="118" t="str">
        <f t="shared" si="110"/>
        <v>0</v>
      </c>
      <c r="BI149" s="118" t="str">
        <f t="shared" si="110"/>
        <v>6.235+3.09i</v>
      </c>
      <c r="BJ149" s="118" t="str">
        <f t="shared" si="110"/>
        <v>6.401+3.395i</v>
      </c>
      <c r="BK149" s="118" t="str">
        <f t="shared" si="110"/>
        <v>6.601+3.884i</v>
      </c>
      <c r="BL149" s="118" t="str">
        <f t="shared" si="110"/>
        <v>6.713+4.103i</v>
      </c>
      <c r="BM149" s="118" t="str">
        <f t="shared" si="108"/>
        <v>6.859+4.438i</v>
      </c>
      <c r="BN149" s="118" t="str">
        <f t="shared" si="94"/>
        <v>7.013+4.801i</v>
      </c>
      <c r="BO149" s="118" t="str">
        <f t="shared" si="94"/>
        <v>7.119+5.033i</v>
      </c>
      <c r="BP149" s="118" t="str">
        <f t="shared" si="94"/>
        <v>7.179+5.134i</v>
      </c>
      <c r="BQ149" s="118" t="str">
        <f t="shared" si="94"/>
        <v>7.23+5.171i</v>
      </c>
      <c r="BR149" s="118" t="str">
        <f t="shared" si="94"/>
        <v>7.305+5.238i</v>
      </c>
      <c r="BS149" s="118" t="str">
        <f t="shared" si="94"/>
        <v>7.317+5.187i</v>
      </c>
      <c r="BT149" s="118" t="str">
        <f t="shared" si="94"/>
        <v>0</v>
      </c>
      <c r="BU149" s="118" t="str">
        <f t="shared" si="94"/>
        <v>7.32+5.184i</v>
      </c>
      <c r="BV149" s="118" t="str">
        <f t="shared" si="94"/>
        <v>7.261+5.078i</v>
      </c>
      <c r="BW149" s="118" t="str">
        <f t="shared" si="94"/>
        <v>7.077+4.809i</v>
      </c>
      <c r="BX149" s="118" t="str">
        <f t="shared" si="94"/>
        <v>6.924+4.549i</v>
      </c>
      <c r="BY149" s="118" t="str">
        <f t="shared" si="94"/>
        <v>6.753+4.242i</v>
      </c>
      <c r="BZ149" s="118" t="str">
        <f t="shared" si="103"/>
        <v>6.569+3.884i</v>
      </c>
      <c r="CA149" s="118" t="str">
        <f t="shared" si="92"/>
        <v>6.437+3.636i</v>
      </c>
      <c r="CB149" s="118" t="str">
        <f t="shared" si="92"/>
        <v>6.309+3.404i</v>
      </c>
      <c r="CC149" s="118" t="str">
        <f t="shared" si="92"/>
        <v>6.168+3.164i</v>
      </c>
      <c r="CD149" s="118" t="str">
        <f t="shared" si="92"/>
        <v>6.022+2.887i</v>
      </c>
      <c r="CE149" s="118" t="str">
        <f t="shared" si="92"/>
        <v>5.929+2.665i</v>
      </c>
      <c r="CF149" s="118" t="str">
        <f t="shared" si="92"/>
        <v>0</v>
      </c>
      <c r="CG149" s="118" t="str">
        <f t="shared" si="92"/>
        <v>0</v>
      </c>
      <c r="CH149" s="39">
        <f t="shared" si="112"/>
        <v>14550000000</v>
      </c>
      <c r="CI149" s="121">
        <f t="shared" si="113"/>
        <v>1.2356354067363278</v>
      </c>
      <c r="CJ149" s="121" t="str">
        <f t="shared" si="104"/>
        <v>0</v>
      </c>
      <c r="CK149" s="121" t="str">
        <f t="shared" si="104"/>
        <v>7.704186761001+3.81811340681525i</v>
      </c>
      <c r="CL149" s="121" t="str">
        <f t="shared" si="104"/>
        <v>7.90930223851923+4.19498220586983i</v>
      </c>
      <c r="CM149" s="121" t="str">
        <f t="shared" si="104"/>
        <v>8.1564293198665+4.7992079197639i</v>
      </c>
      <c r="CN149" s="121" t="str">
        <f t="shared" si="104"/>
        <v>8.29482048542097+5.06981207383915i</v>
      </c>
      <c r="CO149" s="121" t="str">
        <f t="shared" si="104"/>
        <v>8.47522325480447+5.48374993509582i</v>
      </c>
      <c r="CP149" s="121" t="str">
        <f t="shared" si="104"/>
        <v>8.66551110744187+5.93228558774111i</v>
      </c>
      <c r="CQ149" s="121" t="str">
        <f t="shared" si="104"/>
        <v>8.79648846055592+6.21895300210394i</v>
      </c>
      <c r="CR149" s="121" t="str">
        <f t="shared" si="104"/>
        <v>8.8706265849601+6.34375217818431i</v>
      </c>
      <c r="CS149" s="121" t="str">
        <f t="shared" si="104"/>
        <v>8.93364399070365+6.38947068823355i</v>
      </c>
      <c r="CT149" s="121" t="str">
        <f t="shared" si="104"/>
        <v>9.02631664620887+6.47225826048489i</v>
      </c>
      <c r="CU149" s="121" t="str">
        <f t="shared" si="101"/>
        <v>9.04114427108971+6.40924085474133i</v>
      </c>
      <c r="CV149" s="121" t="str">
        <f t="shared" si="101"/>
        <v>0</v>
      </c>
      <c r="CW149" s="121" t="str">
        <f t="shared" si="101"/>
        <v>9.04485117730992+6.40553394852112i</v>
      </c>
      <c r="CX149" s="121" t="str">
        <f t="shared" si="101"/>
        <v>8.97194868831248+6.27455659540707i</v>
      </c>
      <c r="CY149" s="121" t="str">
        <f t="shared" si="101"/>
        <v>8.74459177347299+5.942170670995i</v>
      </c>
      <c r="CZ149" s="121" t="str">
        <f t="shared" si="95"/>
        <v>8.55553955624233+5.62090546524356i</v>
      </c>
      <c r="DA149" s="121" t="str">
        <f t="shared" si="95"/>
        <v>8.34424590169042+5.2415653953755i</v>
      </c>
      <c r="DB149" s="121" t="str">
        <f t="shared" si="95"/>
        <v>8.11688898685094+4.7992079197639i</v>
      </c>
      <c r="DC149" s="121" t="str">
        <f t="shared" si="95"/>
        <v>7.95378511316174+4.49277033889329i</v>
      </c>
      <c r="DD149" s="121" t="str">
        <f t="shared" si="95"/>
        <v>7.79562378109949+4.20610292453046i</v>
      </c>
      <c r="DE149" s="121" t="str">
        <f t="shared" si="77"/>
        <v>7.62139918874967+3.90955042691374i</v>
      </c>
      <c r="DF149" s="121" t="str">
        <f t="shared" si="77"/>
        <v>7.44099641936617+3.56727941924778i</v>
      </c>
      <c r="DG149" s="121" t="str">
        <f t="shared" si="77"/>
        <v>7.32608232653969+3.29296835895231i</v>
      </c>
      <c r="DH149" s="121" t="str">
        <f t="shared" si="77"/>
        <v>0</v>
      </c>
      <c r="DI149" s="121"/>
      <c r="DK149" s="39">
        <f t="shared" si="116"/>
        <v>0</v>
      </c>
      <c r="DL149" s="39">
        <f t="shared" si="116"/>
        <v>7.704186761001</v>
      </c>
      <c r="DM149" s="39">
        <f t="shared" si="116"/>
        <v>7.9093022385192304</v>
      </c>
      <c r="DN149" s="39">
        <f t="shared" si="116"/>
        <v>8.1564293198665005</v>
      </c>
      <c r="DO149" s="39">
        <f t="shared" si="116"/>
        <v>8.2948204854209706</v>
      </c>
      <c r="DP149" s="39">
        <f t="shared" si="116"/>
        <v>8.4752232548044706</v>
      </c>
      <c r="DQ149" s="39">
        <f t="shared" si="116"/>
        <v>8.6655111074418691</v>
      </c>
      <c r="DR149" s="39">
        <f t="shared" si="116"/>
        <v>8.7964884605559206</v>
      </c>
      <c r="DS149" s="39">
        <f t="shared" si="116"/>
        <v>8.8706265849600996</v>
      </c>
      <c r="DT149" s="39">
        <f t="shared" si="116"/>
        <v>8.9336439907036507</v>
      </c>
      <c r="DU149" s="39">
        <f t="shared" si="116"/>
        <v>9.0263166462088709</v>
      </c>
      <c r="DV149" s="39">
        <f t="shared" si="114"/>
        <v>9.0411442710897099</v>
      </c>
      <c r="DW149" s="39">
        <f t="shared" si="114"/>
        <v>0</v>
      </c>
      <c r="DX149" s="39">
        <f t="shared" si="114"/>
        <v>9.0448511773099192</v>
      </c>
      <c r="DY149" s="39">
        <f t="shared" si="114"/>
        <v>8.9719486883124802</v>
      </c>
      <c r="DZ149" s="39">
        <f t="shared" si="114"/>
        <v>8.7445917734729903</v>
      </c>
      <c r="EA149" s="39">
        <f t="shared" si="111"/>
        <v>8.55553955624233</v>
      </c>
      <c r="EB149" s="39">
        <f t="shared" si="111"/>
        <v>8.3442459016904191</v>
      </c>
      <c r="EC149" s="39">
        <f t="shared" si="111"/>
        <v>8.11688898685094</v>
      </c>
      <c r="ED149" s="39">
        <f t="shared" si="111"/>
        <v>7.9537851131617403</v>
      </c>
      <c r="EE149" s="39">
        <f t="shared" si="111"/>
        <v>7.7956237810994899</v>
      </c>
      <c r="EF149" s="39">
        <f t="shared" si="79"/>
        <v>7.6213991887496704</v>
      </c>
      <c r="EG149" s="39">
        <f t="shared" si="79"/>
        <v>7.4409964193661704</v>
      </c>
      <c r="EH149" s="39">
        <f t="shared" si="79"/>
        <v>7.3260823265396899</v>
      </c>
      <c r="EI149" s="39">
        <f t="shared" si="79"/>
        <v>0</v>
      </c>
      <c r="EK149" s="39">
        <f t="shared" si="98"/>
        <v>0</v>
      </c>
      <c r="EL149" s="39">
        <f t="shared" si="98"/>
        <v>3.8181134068152498</v>
      </c>
      <c r="EM149" s="39">
        <f t="shared" si="97"/>
        <v>4.1949822058698301</v>
      </c>
      <c r="EN149" s="39">
        <f t="shared" si="97"/>
        <v>4.7992079197638997</v>
      </c>
      <c r="EO149" s="39">
        <f t="shared" si="97"/>
        <v>5.0698120738391497</v>
      </c>
      <c r="EP149" s="39">
        <f t="shared" si="97"/>
        <v>5.4837499350958199</v>
      </c>
      <c r="EQ149" s="39">
        <f t="shared" si="97"/>
        <v>5.9322855877411103</v>
      </c>
      <c r="ER149" s="39">
        <f t="shared" si="97"/>
        <v>6.2189530021039401</v>
      </c>
      <c r="ES149" s="39">
        <f t="shared" si="97"/>
        <v>6.3437521781843103</v>
      </c>
      <c r="ET149" s="39">
        <f t="shared" si="97"/>
        <v>6.3894706882335504</v>
      </c>
      <c r="EU149" s="39">
        <f t="shared" si="97"/>
        <v>6.4722582604848897</v>
      </c>
      <c r="EV149" s="39">
        <f t="shared" si="97"/>
        <v>6.4092408547413298</v>
      </c>
      <c r="EW149" s="39">
        <f t="shared" si="97"/>
        <v>0</v>
      </c>
      <c r="EX149" s="39">
        <f t="shared" si="97"/>
        <v>6.4055339485211196</v>
      </c>
      <c r="EY149" s="39">
        <f t="shared" si="97"/>
        <v>6.2745565954070699</v>
      </c>
      <c r="EZ149" s="39">
        <f t="shared" si="97"/>
        <v>5.942170670995</v>
      </c>
      <c r="FA149" s="39">
        <f t="shared" si="97"/>
        <v>5.6209054652435597</v>
      </c>
      <c r="FB149" s="39">
        <f t="shared" si="97"/>
        <v>5.2415653953754999</v>
      </c>
      <c r="FC149" s="39">
        <f t="shared" si="109"/>
        <v>4.7992079197638997</v>
      </c>
      <c r="FD149" s="39">
        <f t="shared" si="109"/>
        <v>4.4927703388932896</v>
      </c>
      <c r="FE149" s="39">
        <f t="shared" si="109"/>
        <v>4.2061029245304598</v>
      </c>
      <c r="FF149" s="39">
        <f t="shared" si="80"/>
        <v>3.9095504269137402</v>
      </c>
      <c r="FG149" s="39">
        <f t="shared" si="80"/>
        <v>3.5672794192477801</v>
      </c>
      <c r="FH149" s="39">
        <f t="shared" si="80"/>
        <v>3.2929683589523102</v>
      </c>
      <c r="FI149" s="39">
        <f t="shared" si="80"/>
        <v>0</v>
      </c>
      <c r="FK149" s="39">
        <f t="shared" si="105"/>
        <v>0.99999999999999989</v>
      </c>
      <c r="FL149" s="39">
        <f t="shared" si="105"/>
        <v>0.58752792473494919</v>
      </c>
      <c r="FM149" s="39">
        <f t="shared" si="105"/>
        <v>0.56020141976636084</v>
      </c>
      <c r="FN149" s="39">
        <f t="shared" si="105"/>
        <v>0.51876463570988918</v>
      </c>
      <c r="FO149" s="39">
        <f t="shared" si="105"/>
        <v>0.50015825469440167</v>
      </c>
      <c r="FP149" s="39">
        <f t="shared" si="105"/>
        <v>0.47303045242105213</v>
      </c>
      <c r="FQ149" s="39">
        <f t="shared" si="105"/>
        <v>0.4449085751764863</v>
      </c>
      <c r="FR149" s="39">
        <f t="shared" si="105"/>
        <v>0.42750992916099811</v>
      </c>
      <c r="FS149" s="39">
        <f t="shared" si="105"/>
        <v>0.41987813106010002</v>
      </c>
      <c r="FT149" s="39">
        <f t="shared" si="105"/>
        <v>0.41660860270401839</v>
      </c>
      <c r="FU149" s="39">
        <f t="shared" si="105"/>
        <v>0.41105012837602728</v>
      </c>
      <c r="FV149" s="39">
        <f t="shared" si="102"/>
        <v>0.41407794467632941</v>
      </c>
      <c r="FW149" s="39">
        <f t="shared" si="102"/>
        <v>0.99999999999999989</v>
      </c>
      <c r="FX149" s="39">
        <f t="shared" si="102"/>
        <v>0.41421683710374657</v>
      </c>
      <c r="FY149" s="39">
        <f t="shared" si="102"/>
        <v>0.42204824770504945</v>
      </c>
      <c r="FZ149" s="39">
        <f t="shared" si="102"/>
        <v>0.44316196105351457</v>
      </c>
      <c r="GA149" s="39">
        <f t="shared" si="96"/>
        <v>0.46393606878495092</v>
      </c>
      <c r="GB149" s="39">
        <f t="shared" si="96"/>
        <v>0.48922264936641591</v>
      </c>
      <c r="GC149" s="39">
        <f t="shared" si="96"/>
        <v>0.51950148960557663</v>
      </c>
      <c r="GD149" s="39">
        <f t="shared" si="96"/>
        <v>0.54115987119978604</v>
      </c>
      <c r="GE149" s="39">
        <f t="shared" si="96"/>
        <v>0.56186483786829178</v>
      </c>
      <c r="GF149" s="39">
        <f t="shared" si="81"/>
        <v>0.5837456725402087</v>
      </c>
      <c r="GG149" s="39">
        <f t="shared" si="81"/>
        <v>0.60867021674102395</v>
      </c>
      <c r="GH149" s="39">
        <f t="shared" si="81"/>
        <v>0.62785617389887505</v>
      </c>
      <c r="GI149" s="39">
        <f t="shared" si="81"/>
        <v>0.99999999999999989</v>
      </c>
      <c r="GJ149" s="124">
        <f t="shared" si="115"/>
        <v>14550000000</v>
      </c>
      <c r="GK149" s="124">
        <f t="shared" si="107"/>
        <v>-9.6432746655328714E-16</v>
      </c>
      <c r="GL149" s="124">
        <f t="shared" si="107"/>
        <v>-4.6194297378875566</v>
      </c>
      <c r="GM149" s="124">
        <f t="shared" si="107"/>
        <v>-5.0331158968282788</v>
      </c>
      <c r="GN149" s="124">
        <f t="shared" si="107"/>
        <v>-5.7005927504305554</v>
      </c>
      <c r="GO149" s="124">
        <f t="shared" si="107"/>
        <v>-6.0178511826356518</v>
      </c>
      <c r="GP149" s="124">
        <f t="shared" si="107"/>
        <v>-6.5022179931630379</v>
      </c>
      <c r="GQ149" s="124">
        <f t="shared" si="107"/>
        <v>-7.0345844714207946</v>
      </c>
      <c r="GR149" s="124">
        <f t="shared" si="107"/>
        <v>-7.3810758816516273</v>
      </c>
      <c r="GS149" s="124">
        <f t="shared" si="107"/>
        <v>-7.5375348914876881</v>
      </c>
      <c r="GT149" s="124">
        <f t="shared" si="107"/>
        <v>-7.605435327788971</v>
      </c>
      <c r="GU149" s="124">
        <f t="shared" si="106"/>
        <v>-7.7221042364657162</v>
      </c>
      <c r="GV149" s="124">
        <f t="shared" si="106"/>
        <v>-7.658358020256979</v>
      </c>
      <c r="GW149" s="124">
        <f t="shared" si="106"/>
        <v>-9.6432746655328714E-16</v>
      </c>
      <c r="GX149" s="124">
        <f t="shared" si="106"/>
        <v>-7.6554450372611837</v>
      </c>
      <c r="GY149" s="124">
        <f t="shared" si="99"/>
        <v>-7.4927579706087606</v>
      </c>
      <c r="GZ149" s="124">
        <f t="shared" si="82"/>
        <v>-7.0687504896692452</v>
      </c>
      <c r="HA149" s="124">
        <f t="shared" si="82"/>
        <v>-6.6708372374739646</v>
      </c>
      <c r="HB149" s="124">
        <f t="shared" si="82"/>
        <v>-6.2098688958732131</v>
      </c>
      <c r="HC149" s="124">
        <f t="shared" si="82"/>
        <v>-5.6882640563976867</v>
      </c>
      <c r="HD149" s="124">
        <f t="shared" si="93"/>
        <v>-5.3334883051484505</v>
      </c>
      <c r="HE149" s="124">
        <f t="shared" si="93"/>
        <v>-5.0073629138091489</v>
      </c>
      <c r="HF149" s="124">
        <f t="shared" si="93"/>
        <v>-4.6755265190562163</v>
      </c>
      <c r="HG149" s="124">
        <f t="shared" si="87"/>
        <v>-4.3123589697527009</v>
      </c>
      <c r="HH149" s="124">
        <f t="shared" si="87"/>
        <v>-4.0427966168441589</v>
      </c>
      <c r="HI149" s="124">
        <f t="shared" si="87"/>
        <v>-9.6432746655328714E-16</v>
      </c>
    </row>
    <row r="150" spans="1:217" s="39" customFormat="1">
      <c r="A150" s="20"/>
      <c r="B150" s="184"/>
      <c r="C150" s="40">
        <v>14.6</v>
      </c>
      <c r="D150" s="41"/>
      <c r="E150" s="42">
        <v>6.234</v>
      </c>
      <c r="F150" s="42">
        <v>6.4</v>
      </c>
      <c r="G150" s="42">
        <v>6.5949999999999998</v>
      </c>
      <c r="H150" s="42">
        <v>6.71</v>
      </c>
      <c r="I150" s="42">
        <v>6.85</v>
      </c>
      <c r="J150" s="42">
        <v>7.0010000000000003</v>
      </c>
      <c r="K150" s="42">
        <v>7.1050000000000004</v>
      </c>
      <c r="L150" s="42">
        <v>7.1639999999999997</v>
      </c>
      <c r="M150" s="42">
        <v>7.22</v>
      </c>
      <c r="N150" s="42">
        <v>7.3</v>
      </c>
      <c r="O150" s="43">
        <v>7.3109999999999999</v>
      </c>
      <c r="P150" s="20"/>
      <c r="Q150" s="41">
        <v>7.3120000000000003</v>
      </c>
      <c r="R150" s="42">
        <v>7.2539999999999996</v>
      </c>
      <c r="S150" s="42">
        <v>7.0670000000000002</v>
      </c>
      <c r="T150" s="42">
        <v>6.9180000000000001</v>
      </c>
      <c r="U150" s="42">
        <v>6.7450000000000001</v>
      </c>
      <c r="V150" s="42">
        <v>6.5579999999999998</v>
      </c>
      <c r="W150" s="42">
        <v>6.4279999999999999</v>
      </c>
      <c r="X150" s="42">
        <v>6.3049999999999997</v>
      </c>
      <c r="Y150" s="42">
        <v>6.1619999999999999</v>
      </c>
      <c r="Z150" s="42">
        <v>6.0209999999999999</v>
      </c>
      <c r="AA150" s="42">
        <v>5.9269999999999996</v>
      </c>
      <c r="AB150" s="43"/>
      <c r="AD150" s="20"/>
      <c r="AE150" s="184"/>
      <c r="AF150" s="40">
        <v>14.6</v>
      </c>
      <c r="AG150" s="41"/>
      <c r="AH150" s="42">
        <v>3.0830000000000002</v>
      </c>
      <c r="AI150" s="42">
        <v>3.3879999999999999</v>
      </c>
      <c r="AJ150" s="42">
        <v>3.8769999999999998</v>
      </c>
      <c r="AK150" s="42">
        <v>4.0960000000000001</v>
      </c>
      <c r="AL150" s="42">
        <v>4.4349999999999996</v>
      </c>
      <c r="AM150" s="42">
        <v>4.79</v>
      </c>
      <c r="AN150" s="42">
        <v>5.0149999999999997</v>
      </c>
      <c r="AO150" s="42">
        <v>5.1189999999999998</v>
      </c>
      <c r="AP150" s="42">
        <v>5.15</v>
      </c>
      <c r="AQ150" s="42">
        <v>5.2229999999999999</v>
      </c>
      <c r="AR150" s="43">
        <v>5.1749999999999998</v>
      </c>
      <c r="AS150" s="20"/>
      <c r="AT150" s="41">
        <v>5.1710000000000003</v>
      </c>
      <c r="AU150" s="42">
        <v>5.0659999999999998</v>
      </c>
      <c r="AV150" s="42">
        <v>4.7919999999999998</v>
      </c>
      <c r="AW150" s="42">
        <v>4.5330000000000004</v>
      </c>
      <c r="AX150" s="42">
        <v>4.2249999999999996</v>
      </c>
      <c r="AY150" s="42">
        <v>3.871</v>
      </c>
      <c r="AZ150" s="42">
        <v>3.6320000000000001</v>
      </c>
      <c r="BA150" s="42">
        <v>3.399</v>
      </c>
      <c r="BB150" s="42">
        <v>3.1560000000000001</v>
      </c>
      <c r="BC150" s="42">
        <v>2.8839999999999999</v>
      </c>
      <c r="BD150" s="42">
        <v>2.6619999999999999</v>
      </c>
      <c r="BE150" s="43"/>
      <c r="BH150" s="118" t="str">
        <f t="shared" si="110"/>
        <v>0</v>
      </c>
      <c r="BI150" s="118" t="str">
        <f t="shared" si="110"/>
        <v>6.234+3.083i</v>
      </c>
      <c r="BJ150" s="118" t="str">
        <f t="shared" si="110"/>
        <v>6.4+3.388i</v>
      </c>
      <c r="BK150" s="118" t="str">
        <f t="shared" si="110"/>
        <v>6.595+3.877i</v>
      </c>
      <c r="BL150" s="118" t="str">
        <f t="shared" si="110"/>
        <v>6.71+4.096i</v>
      </c>
      <c r="BM150" s="118" t="str">
        <f t="shared" si="108"/>
        <v>6.85+4.435i</v>
      </c>
      <c r="BN150" s="118" t="str">
        <f t="shared" si="94"/>
        <v>7.001+4.79i</v>
      </c>
      <c r="BO150" s="118" t="str">
        <f t="shared" si="94"/>
        <v>7.105+5.015i</v>
      </c>
      <c r="BP150" s="118" t="str">
        <f t="shared" si="94"/>
        <v>7.164+5.119i</v>
      </c>
      <c r="BQ150" s="118" t="str">
        <f t="shared" si="94"/>
        <v>7.22+5.15i</v>
      </c>
      <c r="BR150" s="118" t="str">
        <f t="shared" si="94"/>
        <v>7.3+5.223i</v>
      </c>
      <c r="BS150" s="118" t="str">
        <f t="shared" si="94"/>
        <v>7.311+5.175i</v>
      </c>
      <c r="BT150" s="118" t="str">
        <f t="shared" si="94"/>
        <v>0</v>
      </c>
      <c r="BU150" s="118" t="str">
        <f t="shared" si="94"/>
        <v>7.312+5.171i</v>
      </c>
      <c r="BV150" s="118" t="str">
        <f t="shared" si="94"/>
        <v>7.254+5.066i</v>
      </c>
      <c r="BW150" s="118" t="str">
        <f t="shared" si="94"/>
        <v>7.067+4.792i</v>
      </c>
      <c r="BX150" s="118" t="str">
        <f t="shared" si="94"/>
        <v>6.918+4.533i</v>
      </c>
      <c r="BY150" s="118" t="str">
        <f t="shared" si="94"/>
        <v>6.745+4.225i</v>
      </c>
      <c r="BZ150" s="118" t="str">
        <f t="shared" si="103"/>
        <v>6.558+3.871i</v>
      </c>
      <c r="CA150" s="118" t="str">
        <f t="shared" si="92"/>
        <v>6.428+3.632i</v>
      </c>
      <c r="CB150" s="118" t="str">
        <f t="shared" si="92"/>
        <v>6.305+3.399i</v>
      </c>
      <c r="CC150" s="118" t="str">
        <f t="shared" si="92"/>
        <v>6.162+3.156i</v>
      </c>
      <c r="CD150" s="118" t="str">
        <f t="shared" si="92"/>
        <v>6.021+2.884i</v>
      </c>
      <c r="CE150" s="118" t="str">
        <f t="shared" si="92"/>
        <v>5.927+2.662i</v>
      </c>
      <c r="CF150" s="118" t="str">
        <f t="shared" si="92"/>
        <v>0</v>
      </c>
      <c r="CG150" s="118" t="str">
        <f t="shared" si="92"/>
        <v>0</v>
      </c>
      <c r="CH150" s="39">
        <f t="shared" si="112"/>
        <v>14600000000</v>
      </c>
      <c r="CI150" s="121">
        <f t="shared" si="113"/>
        <v>1.2314037786310663</v>
      </c>
      <c r="CJ150" s="121" t="str">
        <f t="shared" si="104"/>
        <v>0</v>
      </c>
      <c r="CK150" s="121" t="str">
        <f t="shared" si="104"/>
        <v>7.67657115598607+3.79641784951958i</v>
      </c>
      <c r="CL150" s="121" t="str">
        <f t="shared" si="104"/>
        <v>7.88098418323882+4.17199600200205i</v>
      </c>
      <c r="CM150" s="121" t="str">
        <f t="shared" si="104"/>
        <v>8.12110792007188+4.77415244975264i</v>
      </c>
      <c r="CN150" s="121" t="str">
        <f t="shared" si="104"/>
        <v>8.26271935461446+5.04382987727285i</v>
      </c>
      <c r="CO150" s="121" t="str">
        <f t="shared" si="104"/>
        <v>8.4351158836228+5.46127575822878i</v>
      </c>
      <c r="CP150" s="121" t="str">
        <f t="shared" si="104"/>
        <v>8.6210578541961+5.89842409964281i</v>
      </c>
      <c r="CQ150" s="121" t="str">
        <f t="shared" si="104"/>
        <v>8.74912384717373+6.1754899498348i</v>
      </c>
      <c r="CR150" s="121" t="str">
        <f t="shared" si="104"/>
        <v>8.82177667011296+6.30355594281243i</v>
      </c>
      <c r="CS150" s="121" t="str">
        <f t="shared" si="104"/>
        <v>8.8907352817163+6.34172945994999i</v>
      </c>
      <c r="CT150" s="121" t="str">
        <f t="shared" si="104"/>
        <v>8.98924758400678+6.43162193579006i</v>
      </c>
      <c r="CU150" s="121" t="str">
        <f t="shared" si="101"/>
        <v>9.00279302557173+6.37251455441577i</v>
      </c>
      <c r="CV150" s="121" t="str">
        <f t="shared" si="101"/>
        <v>0</v>
      </c>
      <c r="CW150" s="121" t="str">
        <f t="shared" si="101"/>
        <v>9.00402442935036+6.36758893930124i</v>
      </c>
      <c r="CX150" s="121" t="str">
        <f t="shared" si="101"/>
        <v>8.93260301018976+6.23829154254498i</v>
      </c>
      <c r="CY150" s="121" t="str">
        <f t="shared" si="101"/>
        <v>8.70233050358575+5.90088690720007i</v>
      </c>
      <c r="CZ150" s="121" t="str">
        <f t="shared" si="95"/>
        <v>8.51885134056972+5.58195332853462i</v>
      </c>
      <c r="DA150" s="121" t="str">
        <f t="shared" si="95"/>
        <v>8.30581848686654+5.20268096471625i</v>
      </c>
      <c r="DB150" s="121" t="str">
        <f t="shared" si="95"/>
        <v>8.07554598026253+4.76676402708086i</v>
      </c>
      <c r="DC150" s="121" t="str">
        <f t="shared" si="95"/>
        <v>7.91546348904049+4.47245852398803i</v>
      </c>
      <c r="DD150" s="121" t="str">
        <f t="shared" si="95"/>
        <v>7.76400082426887+4.18554144356699i</v>
      </c>
      <c r="DE150" s="121" t="str">
        <f t="shared" si="77"/>
        <v>7.58791008392463+3.88631032535965i</v>
      </c>
      <c r="DF150" s="121" t="str">
        <f t="shared" si="77"/>
        <v>7.41428215113765+3.551368497572i</v>
      </c>
      <c r="DG150" s="121" t="str">
        <f t="shared" si="77"/>
        <v>7.29853019594633+3.2779968587159i</v>
      </c>
      <c r="DH150" s="121" t="str">
        <f t="shared" si="77"/>
        <v>0</v>
      </c>
      <c r="DI150" s="121"/>
      <c r="DK150" s="39">
        <f t="shared" si="116"/>
        <v>0</v>
      </c>
      <c r="DL150" s="39">
        <f t="shared" si="116"/>
        <v>7.6765711559860703</v>
      </c>
      <c r="DM150" s="39">
        <f t="shared" si="116"/>
        <v>7.8809841832388203</v>
      </c>
      <c r="DN150" s="39">
        <f t="shared" si="116"/>
        <v>8.1211079200718803</v>
      </c>
      <c r="DO150" s="39">
        <f t="shared" si="116"/>
        <v>8.2627193546144593</v>
      </c>
      <c r="DP150" s="39">
        <f t="shared" si="116"/>
        <v>8.4351158836227995</v>
      </c>
      <c r="DQ150" s="39">
        <f t="shared" si="116"/>
        <v>8.6210578541960992</v>
      </c>
      <c r="DR150" s="39">
        <f t="shared" si="116"/>
        <v>8.7491238471737294</v>
      </c>
      <c r="DS150" s="39">
        <f t="shared" si="116"/>
        <v>8.8217766701129605</v>
      </c>
      <c r="DT150" s="39">
        <f t="shared" si="116"/>
        <v>8.8907352817162995</v>
      </c>
      <c r="DU150" s="39">
        <f t="shared" si="116"/>
        <v>8.9892475840067796</v>
      </c>
      <c r="DV150" s="39">
        <f t="shared" si="114"/>
        <v>9.0027930255717301</v>
      </c>
      <c r="DW150" s="39">
        <f t="shared" si="114"/>
        <v>0</v>
      </c>
      <c r="DX150" s="39">
        <f t="shared" si="114"/>
        <v>9.0040244293503608</v>
      </c>
      <c r="DY150" s="39">
        <f t="shared" si="114"/>
        <v>8.9326030101897604</v>
      </c>
      <c r="DZ150" s="39">
        <f t="shared" si="114"/>
        <v>8.7023305035857508</v>
      </c>
      <c r="EA150" s="39">
        <f t="shared" si="111"/>
        <v>8.5188513405697197</v>
      </c>
      <c r="EB150" s="39">
        <f t="shared" si="111"/>
        <v>8.3058184868665403</v>
      </c>
      <c r="EC150" s="39">
        <f t="shared" si="111"/>
        <v>8.0755459802625307</v>
      </c>
      <c r="ED150" s="39">
        <f t="shared" si="111"/>
        <v>7.9154634890404898</v>
      </c>
      <c r="EE150" s="39">
        <f t="shared" si="111"/>
        <v>7.7640008242688703</v>
      </c>
      <c r="EF150" s="39">
        <f t="shared" si="79"/>
        <v>7.5879100839246298</v>
      </c>
      <c r="EG150" s="39">
        <f t="shared" si="79"/>
        <v>7.41428215113765</v>
      </c>
      <c r="EH150" s="39">
        <f t="shared" si="79"/>
        <v>7.2985301959463298</v>
      </c>
      <c r="EI150" s="39">
        <f t="shared" si="79"/>
        <v>0</v>
      </c>
      <c r="EK150" s="39">
        <f t="shared" si="98"/>
        <v>0</v>
      </c>
      <c r="EL150" s="39">
        <f t="shared" si="98"/>
        <v>3.7964178495195799</v>
      </c>
      <c r="EM150" s="39">
        <f t="shared" si="97"/>
        <v>4.1719960020020501</v>
      </c>
      <c r="EN150" s="39">
        <f t="shared" si="97"/>
        <v>4.7741524497526404</v>
      </c>
      <c r="EO150" s="39">
        <f t="shared" si="97"/>
        <v>5.0438298772728496</v>
      </c>
      <c r="EP150" s="39">
        <f t="shared" si="97"/>
        <v>5.4612757582287799</v>
      </c>
      <c r="EQ150" s="39">
        <f t="shared" si="97"/>
        <v>5.8984240996428099</v>
      </c>
      <c r="ER150" s="39">
        <f t="shared" si="97"/>
        <v>6.1754899498347999</v>
      </c>
      <c r="ES150" s="39">
        <f t="shared" si="97"/>
        <v>6.3035559428124301</v>
      </c>
      <c r="ET150" s="39">
        <f t="shared" si="97"/>
        <v>6.34172945994999</v>
      </c>
      <c r="EU150" s="39">
        <f t="shared" si="97"/>
        <v>6.4316219357900604</v>
      </c>
      <c r="EV150" s="39">
        <f t="shared" ref="EV150:FB178" si="117">IMAGINARY(CU150)</f>
        <v>6.37251455441577</v>
      </c>
      <c r="EW150" s="39">
        <f t="shared" si="117"/>
        <v>0</v>
      </c>
      <c r="EX150" s="39">
        <f t="shared" si="117"/>
        <v>6.3675889393012399</v>
      </c>
      <c r="EY150" s="39">
        <f t="shared" si="117"/>
        <v>6.2382915425449799</v>
      </c>
      <c r="EZ150" s="39">
        <f t="shared" si="117"/>
        <v>5.9008869072000696</v>
      </c>
      <c r="FA150" s="39">
        <f t="shared" si="117"/>
        <v>5.5819533285346203</v>
      </c>
      <c r="FB150" s="39">
        <f t="shared" si="117"/>
        <v>5.20268096471625</v>
      </c>
      <c r="FC150" s="39">
        <f t="shared" si="109"/>
        <v>4.7667640270808604</v>
      </c>
      <c r="FD150" s="39">
        <f t="shared" si="109"/>
        <v>4.4724585239880303</v>
      </c>
      <c r="FE150" s="39">
        <f t="shared" si="109"/>
        <v>4.18554144356699</v>
      </c>
      <c r="FF150" s="39">
        <f t="shared" si="80"/>
        <v>3.8863103253596498</v>
      </c>
      <c r="FG150" s="39">
        <f t="shared" si="80"/>
        <v>3.5513684975720001</v>
      </c>
      <c r="FH150" s="39">
        <f t="shared" si="80"/>
        <v>3.2779968587159001</v>
      </c>
      <c r="FI150" s="39">
        <f t="shared" si="80"/>
        <v>0</v>
      </c>
      <c r="FK150" s="39">
        <f t="shared" si="105"/>
        <v>0.99999999999999989</v>
      </c>
      <c r="FL150" s="39">
        <f t="shared" si="105"/>
        <v>0.58945394361655967</v>
      </c>
      <c r="FM150" s="39">
        <f t="shared" si="105"/>
        <v>0.56218731537509103</v>
      </c>
      <c r="FN150" s="39">
        <f t="shared" si="105"/>
        <v>0.52092747580533338</v>
      </c>
      <c r="FO150" s="39">
        <f t="shared" si="105"/>
        <v>0.50226363067965318</v>
      </c>
      <c r="FP150" s="39">
        <f t="shared" si="105"/>
        <v>0.47498100516231301</v>
      </c>
      <c r="FQ150" s="39">
        <f t="shared" si="105"/>
        <v>0.44744807907928791</v>
      </c>
      <c r="FR150" s="39">
        <f t="shared" si="105"/>
        <v>0.43051270396252134</v>
      </c>
      <c r="FS150" s="39">
        <f t="shared" si="105"/>
        <v>0.42268001935198424</v>
      </c>
      <c r="FT150" s="39">
        <f t="shared" si="105"/>
        <v>0.41969800987909217</v>
      </c>
      <c r="FU150" s="39">
        <f t="shared" si="105"/>
        <v>0.41365167447913653</v>
      </c>
      <c r="FV150" s="39">
        <f t="shared" si="102"/>
        <v>0.41651233056659903</v>
      </c>
      <c r="FW150" s="39">
        <f t="shared" si="102"/>
        <v>0.99999999999999989</v>
      </c>
      <c r="FX150" s="39">
        <f t="shared" si="102"/>
        <v>0.41674991287234914</v>
      </c>
      <c r="FY150" s="39">
        <f t="shared" si="102"/>
        <v>0.42451689677897669</v>
      </c>
      <c r="FZ150" s="39">
        <f t="shared" si="102"/>
        <v>0.44606363243856084</v>
      </c>
      <c r="GA150" s="39">
        <f t="shared" si="96"/>
        <v>0.46673069979002979</v>
      </c>
      <c r="GB150" s="39">
        <f t="shared" si="96"/>
        <v>0.49216004730915641</v>
      </c>
      <c r="GC150" s="39">
        <f t="shared" si="96"/>
        <v>0.52222565311583247</v>
      </c>
      <c r="GD150" s="39">
        <f t="shared" si="96"/>
        <v>0.54315217402887794</v>
      </c>
      <c r="GE150" s="39">
        <f t="shared" si="96"/>
        <v>0.56377960780583947</v>
      </c>
      <c r="GF150" s="39">
        <f t="shared" si="81"/>
        <v>0.58589903620728845</v>
      </c>
      <c r="GG150" s="39">
        <f t="shared" si="81"/>
        <v>0.61024814096837088</v>
      </c>
      <c r="GH150" s="39">
        <f t="shared" si="81"/>
        <v>0.62940499268279471</v>
      </c>
      <c r="GI150" s="39">
        <f t="shared" si="81"/>
        <v>0.99999999999999989</v>
      </c>
      <c r="GJ150" s="124">
        <f t="shared" si="115"/>
        <v>14600000000</v>
      </c>
      <c r="GK150" s="124">
        <f t="shared" si="107"/>
        <v>-9.6432746655328714E-16</v>
      </c>
      <c r="GL150" s="124">
        <f t="shared" si="107"/>
        <v>-4.5910024480049296</v>
      </c>
      <c r="GM150" s="124">
        <f t="shared" si="107"/>
        <v>-5.0023791519728675</v>
      </c>
      <c r="GN150" s="124">
        <f t="shared" si="107"/>
        <v>-5.664454710591583</v>
      </c>
      <c r="GO150" s="124">
        <f t="shared" si="107"/>
        <v>-5.9813653664123443</v>
      </c>
      <c r="GP150" s="124">
        <f t="shared" si="107"/>
        <v>-6.4664751556348268</v>
      </c>
      <c r="GQ150" s="124">
        <f t="shared" si="107"/>
        <v>-6.985147040596118</v>
      </c>
      <c r="GR150" s="124">
        <f t="shared" si="107"/>
        <v>-7.3202805692510662</v>
      </c>
      <c r="GS150" s="124">
        <f t="shared" si="107"/>
        <v>-7.4797656272981659</v>
      </c>
      <c r="GT150" s="124">
        <f t="shared" si="107"/>
        <v>-7.5412618023595606</v>
      </c>
      <c r="GU150" s="124">
        <f t="shared" si="106"/>
        <v>-7.6673042658194133</v>
      </c>
      <c r="GV150" s="124">
        <f t="shared" si="106"/>
        <v>-7.6074427414336734</v>
      </c>
      <c r="GW150" s="124">
        <f t="shared" si="106"/>
        <v>-9.6432746655328714E-16</v>
      </c>
      <c r="GX150" s="124">
        <f t="shared" si="106"/>
        <v>-7.6024896459109321</v>
      </c>
      <c r="GY150" s="124">
        <f t="shared" si="99"/>
        <v>-7.4421003825192447</v>
      </c>
      <c r="GZ150" s="124">
        <f t="shared" si="82"/>
        <v>-7.0120636667564371</v>
      </c>
      <c r="HA150" s="124">
        <f t="shared" si="82"/>
        <v>-6.6186726383540115</v>
      </c>
      <c r="HB150" s="124">
        <f t="shared" si="82"/>
        <v>-6.1578728893576562</v>
      </c>
      <c r="HC150" s="124">
        <f t="shared" si="82"/>
        <v>-5.6428359657342098</v>
      </c>
      <c r="HD150" s="124">
        <f t="shared" si="93"/>
        <v>-5.3015695562069869</v>
      </c>
      <c r="HE150" s="124">
        <f t="shared" si="93"/>
        <v>-4.9778127366371354</v>
      </c>
      <c r="HF150" s="124">
        <f t="shared" si="93"/>
        <v>-4.6435443279602833</v>
      </c>
      <c r="HG150" s="124">
        <f t="shared" si="87"/>
        <v>-4.2898706984664532</v>
      </c>
      <c r="HH150" s="124">
        <f t="shared" si="87"/>
        <v>-4.021396328361031</v>
      </c>
      <c r="HI150" s="124">
        <f t="shared" si="87"/>
        <v>-9.6432746655328714E-16</v>
      </c>
    </row>
    <row r="151" spans="1:217" s="39" customFormat="1">
      <c r="A151" s="20"/>
      <c r="B151" s="184"/>
      <c r="C151" s="40">
        <v>14.65</v>
      </c>
      <c r="D151" s="41"/>
      <c r="E151" s="42">
        <v>6.2240000000000002</v>
      </c>
      <c r="F151" s="42">
        <v>6.3890000000000002</v>
      </c>
      <c r="G151" s="42">
        <v>6.5890000000000004</v>
      </c>
      <c r="H151" s="42">
        <v>6.6929999999999996</v>
      </c>
      <c r="I151" s="42">
        <v>6.8390000000000004</v>
      </c>
      <c r="J151" s="42">
        <v>6.992</v>
      </c>
      <c r="K151" s="42">
        <v>7.0979999999999999</v>
      </c>
      <c r="L151" s="42">
        <v>7.165</v>
      </c>
      <c r="M151" s="42">
        <v>7.2110000000000003</v>
      </c>
      <c r="N151" s="42">
        <v>7.2839999999999998</v>
      </c>
      <c r="O151" s="43">
        <v>7.2969999999999997</v>
      </c>
      <c r="P151" s="20"/>
      <c r="Q151" s="41">
        <v>7.2990000000000004</v>
      </c>
      <c r="R151" s="42">
        <v>7.2380000000000004</v>
      </c>
      <c r="S151" s="42">
        <v>7.0629999999999997</v>
      </c>
      <c r="T151" s="42">
        <v>6.9109999999999996</v>
      </c>
      <c r="U151" s="42">
        <v>6.74</v>
      </c>
      <c r="V151" s="42">
        <v>6.5570000000000004</v>
      </c>
      <c r="W151" s="42">
        <v>6.423</v>
      </c>
      <c r="X151" s="42">
        <v>6.2939999999999996</v>
      </c>
      <c r="Y151" s="42">
        <v>6.1550000000000002</v>
      </c>
      <c r="Z151" s="42">
        <v>6.01</v>
      </c>
      <c r="AA151" s="42">
        <v>5.9189999999999996</v>
      </c>
      <c r="AB151" s="43"/>
      <c r="AD151" s="20"/>
      <c r="AE151" s="184"/>
      <c r="AF151" s="40">
        <v>14.65</v>
      </c>
      <c r="AG151" s="41"/>
      <c r="AH151" s="42">
        <v>3.0739999999999998</v>
      </c>
      <c r="AI151" s="42">
        <v>3.3780000000000001</v>
      </c>
      <c r="AJ151" s="42">
        <v>3.87</v>
      </c>
      <c r="AK151" s="42">
        <v>4.0819999999999999</v>
      </c>
      <c r="AL151" s="42">
        <v>4.4180000000000001</v>
      </c>
      <c r="AM151" s="42">
        <v>4.7770000000000001</v>
      </c>
      <c r="AN151" s="42">
        <v>5.0170000000000003</v>
      </c>
      <c r="AO151" s="42">
        <v>5.1100000000000003</v>
      </c>
      <c r="AP151" s="42">
        <v>5.149</v>
      </c>
      <c r="AQ151" s="42">
        <v>5.2240000000000002</v>
      </c>
      <c r="AR151" s="43">
        <v>5.1719999999999997</v>
      </c>
      <c r="AS151" s="20"/>
      <c r="AT151" s="41">
        <v>5.1680000000000001</v>
      </c>
      <c r="AU151" s="42">
        <v>5.0670000000000002</v>
      </c>
      <c r="AV151" s="42">
        <v>4.79</v>
      </c>
      <c r="AW151" s="42">
        <v>4.5330000000000004</v>
      </c>
      <c r="AX151" s="42">
        <v>4.218</v>
      </c>
      <c r="AY151" s="42">
        <v>3.8679999999999999</v>
      </c>
      <c r="AZ151" s="42">
        <v>3.6120000000000001</v>
      </c>
      <c r="BA151" s="42">
        <v>3.3879999999999999</v>
      </c>
      <c r="BB151" s="42">
        <v>3.1469999999999998</v>
      </c>
      <c r="BC151" s="42">
        <v>2.871</v>
      </c>
      <c r="BD151" s="42">
        <v>2.6560000000000001</v>
      </c>
      <c r="BE151" s="43"/>
      <c r="BH151" s="118" t="str">
        <f t="shared" si="110"/>
        <v>0</v>
      </c>
      <c r="BI151" s="118" t="str">
        <f t="shared" si="110"/>
        <v>6.224+3.074i</v>
      </c>
      <c r="BJ151" s="118" t="str">
        <f t="shared" si="110"/>
        <v>6.389+3.378i</v>
      </c>
      <c r="BK151" s="118" t="str">
        <f t="shared" si="110"/>
        <v>6.589+3.87i</v>
      </c>
      <c r="BL151" s="118" t="str">
        <f t="shared" si="110"/>
        <v>6.693+4.082i</v>
      </c>
      <c r="BM151" s="118" t="str">
        <f t="shared" si="108"/>
        <v>6.839+4.418i</v>
      </c>
      <c r="BN151" s="118" t="str">
        <f t="shared" si="94"/>
        <v>6.992+4.777i</v>
      </c>
      <c r="BO151" s="118" t="str">
        <f t="shared" si="94"/>
        <v>7.098+5.017i</v>
      </c>
      <c r="BP151" s="118" t="str">
        <f t="shared" si="94"/>
        <v>7.165+5.11i</v>
      </c>
      <c r="BQ151" s="118" t="str">
        <f t="shared" si="94"/>
        <v>7.211+5.149i</v>
      </c>
      <c r="BR151" s="118" t="str">
        <f t="shared" si="94"/>
        <v>7.284+5.224i</v>
      </c>
      <c r="BS151" s="118" t="str">
        <f t="shared" si="94"/>
        <v>7.297+5.172i</v>
      </c>
      <c r="BT151" s="118" t="str">
        <f t="shared" si="94"/>
        <v>0</v>
      </c>
      <c r="BU151" s="118" t="str">
        <f t="shared" si="94"/>
        <v>7.299+5.168i</v>
      </c>
      <c r="BV151" s="118" t="str">
        <f t="shared" si="94"/>
        <v>7.238+5.067i</v>
      </c>
      <c r="BW151" s="118" t="str">
        <f t="shared" si="94"/>
        <v>7.063+4.79i</v>
      </c>
      <c r="BX151" s="118" t="str">
        <f t="shared" si="94"/>
        <v>6.911+4.533i</v>
      </c>
      <c r="BY151" s="118" t="str">
        <f t="shared" si="94"/>
        <v>6.74+4.218i</v>
      </c>
      <c r="BZ151" s="118" t="str">
        <f t="shared" si="103"/>
        <v>6.557+3.868i</v>
      </c>
      <c r="CA151" s="118" t="str">
        <f t="shared" si="92"/>
        <v>6.423+3.612i</v>
      </c>
      <c r="CB151" s="118" t="str">
        <f t="shared" si="92"/>
        <v>6.294+3.388i</v>
      </c>
      <c r="CC151" s="118" t="str">
        <f t="shared" si="92"/>
        <v>6.155+3.147i</v>
      </c>
      <c r="CD151" s="118" t="str">
        <f t="shared" si="92"/>
        <v>6.01+2.871i</v>
      </c>
      <c r="CE151" s="118" t="str">
        <f t="shared" si="92"/>
        <v>5.919+2.656i</v>
      </c>
      <c r="CF151" s="118" t="str">
        <f t="shared" si="92"/>
        <v>0</v>
      </c>
      <c r="CG151" s="118" t="str">
        <f t="shared" si="92"/>
        <v>0</v>
      </c>
      <c r="CH151" s="39">
        <f t="shared" si="112"/>
        <v>14650000000</v>
      </c>
      <c r="CI151" s="121">
        <f t="shared" si="113"/>
        <v>1.2272010353592879</v>
      </c>
      <c r="CJ151" s="121" t="str">
        <f t="shared" si="104"/>
        <v>0</v>
      </c>
      <c r="CK151" s="121" t="str">
        <f t="shared" si="104"/>
        <v>7.63809924407621+3.77241598269445i</v>
      </c>
      <c r="CL151" s="121" t="str">
        <f t="shared" si="104"/>
        <v>7.84058741491049+4.14548509744367i</v>
      </c>
      <c r="CM151" s="121" t="str">
        <f t="shared" si="104"/>
        <v>8.08602762198235+4.74926800684044i</v>
      </c>
      <c r="CN151" s="121" t="str">
        <f t="shared" si="104"/>
        <v>8.21365652965971+5.00943462633661i</v>
      </c>
      <c r="CO151" s="121" t="str">
        <f t="shared" si="104"/>
        <v>8.39282788082217+5.42177417421733i</v>
      </c>
      <c r="CP151" s="121" t="str">
        <f t="shared" si="104"/>
        <v>8.58058963923214+5.86233934591132i</v>
      </c>
      <c r="CQ151" s="121" t="str">
        <f t="shared" si="104"/>
        <v>8.71067294898022+6.15686759439755i</v>
      </c>
      <c r="CR151" s="121" t="str">
        <f t="shared" si="104"/>
        <v>8.7928954183493+6.27099729068596i</v>
      </c>
      <c r="CS151" s="121" t="str">
        <f t="shared" si="104"/>
        <v>8.84934666597583+6.31885813106497i</v>
      </c>
      <c r="CT151" s="121" t="str">
        <f t="shared" si="104"/>
        <v>8.93893234155705+6.41089820871692i</v>
      </c>
      <c r="CU151" s="121" t="str">
        <f t="shared" si="101"/>
        <v>8.95488595501672+6.34708375487824i</v>
      </c>
      <c r="CV151" s="121" t="str">
        <f t="shared" si="101"/>
        <v>0</v>
      </c>
      <c r="CW151" s="121" t="str">
        <f t="shared" si="101"/>
        <v>8.95734035708744+6.3421749507368i</v>
      </c>
      <c r="CX151" s="121" t="str">
        <f t="shared" si="101"/>
        <v>8.88248109393053+6.21822764616551i</v>
      </c>
      <c r="CY151" s="121" t="str">
        <f t="shared" si="101"/>
        <v>8.66772091274265+5.87829295937099i</v>
      </c>
      <c r="CZ151" s="121" t="str">
        <f t="shared" si="95"/>
        <v>8.48118635536804+5.56290229328365i</v>
      </c>
      <c r="DA151" s="121" t="str">
        <f t="shared" si="95"/>
        <v>8.2713349783216+5.17633396714548i</v>
      </c>
      <c r="DB151" s="121" t="str">
        <f t="shared" si="95"/>
        <v>8.04675718885085+4.74681360476973i</v>
      </c>
      <c r="DC151" s="121" t="str">
        <f t="shared" si="95"/>
        <v>7.88231225011271+4.43265013971775i</v>
      </c>
      <c r="DD151" s="121" t="str">
        <f t="shared" si="95"/>
        <v>7.72400331655136+4.15775710779727i</v>
      </c>
      <c r="DE151" s="121" t="str">
        <f t="shared" si="77"/>
        <v>7.55342237263642+3.86200165827568i</v>
      </c>
      <c r="DF151" s="121" t="str">
        <f t="shared" si="77"/>
        <v>7.37547822250932+3.52329417251652i</v>
      </c>
      <c r="DG151" s="121" t="str">
        <f t="shared" si="77"/>
        <v>7.26380292829162+3.25944594991427i</v>
      </c>
      <c r="DH151" s="121" t="str">
        <f t="shared" si="77"/>
        <v>0</v>
      </c>
      <c r="DI151" s="121"/>
      <c r="DK151" s="39">
        <f t="shared" si="116"/>
        <v>0</v>
      </c>
      <c r="DL151" s="39">
        <f t="shared" si="116"/>
        <v>7.6380992440762103</v>
      </c>
      <c r="DM151" s="39">
        <f t="shared" si="116"/>
        <v>7.8405874149104902</v>
      </c>
      <c r="DN151" s="39">
        <f t="shared" si="116"/>
        <v>8.0860276219823497</v>
      </c>
      <c r="DO151" s="39">
        <f t="shared" si="116"/>
        <v>8.2136565296597102</v>
      </c>
      <c r="DP151" s="39">
        <f t="shared" si="116"/>
        <v>8.3928278808221695</v>
      </c>
      <c r="DQ151" s="39">
        <f t="shared" si="116"/>
        <v>8.5805896392321408</v>
      </c>
      <c r="DR151" s="39">
        <f t="shared" si="116"/>
        <v>8.7106729489802195</v>
      </c>
      <c r="DS151" s="39">
        <f t="shared" si="116"/>
        <v>8.7928954183492998</v>
      </c>
      <c r="DT151" s="39">
        <f t="shared" si="116"/>
        <v>8.8493466659758298</v>
      </c>
      <c r="DU151" s="39">
        <f t="shared" si="116"/>
        <v>8.9389323415570505</v>
      </c>
      <c r="DV151" s="39">
        <f t="shared" si="114"/>
        <v>8.9548859550167208</v>
      </c>
      <c r="DW151" s="39">
        <f t="shared" si="114"/>
        <v>0</v>
      </c>
      <c r="DX151" s="39">
        <f t="shared" si="114"/>
        <v>8.9573403570874408</v>
      </c>
      <c r="DY151" s="39">
        <f t="shared" si="114"/>
        <v>8.8824810939305294</v>
      </c>
      <c r="DZ151" s="39">
        <f t="shared" si="114"/>
        <v>8.6677209127426504</v>
      </c>
      <c r="EA151" s="39">
        <f t="shared" si="111"/>
        <v>8.48118635536804</v>
      </c>
      <c r="EB151" s="39">
        <f t="shared" si="111"/>
        <v>8.2713349783215993</v>
      </c>
      <c r="EC151" s="39">
        <f t="shared" si="111"/>
        <v>8.0467571888508491</v>
      </c>
      <c r="ED151" s="39">
        <f t="shared" si="111"/>
        <v>7.8823122501127099</v>
      </c>
      <c r="EE151" s="39">
        <f t="shared" si="111"/>
        <v>7.72400331655136</v>
      </c>
      <c r="EF151" s="39">
        <f t="shared" si="79"/>
        <v>7.5534223726364198</v>
      </c>
      <c r="EG151" s="39">
        <f t="shared" si="79"/>
        <v>7.3754782225093196</v>
      </c>
      <c r="EH151" s="39">
        <f t="shared" si="79"/>
        <v>7.2638029282916197</v>
      </c>
      <c r="EI151" s="39">
        <f t="shared" si="79"/>
        <v>0</v>
      </c>
      <c r="EK151" s="39">
        <f t="shared" si="98"/>
        <v>0</v>
      </c>
      <c r="EL151" s="39">
        <f t="shared" si="98"/>
        <v>3.7724159826944499</v>
      </c>
      <c r="EM151" s="39">
        <f t="shared" si="98"/>
        <v>4.1454850974436699</v>
      </c>
      <c r="EN151" s="39">
        <f t="shared" si="98"/>
        <v>4.74926800684044</v>
      </c>
      <c r="EO151" s="39">
        <f t="shared" si="98"/>
        <v>5.0094346263366099</v>
      </c>
      <c r="EP151" s="39">
        <f t="shared" si="98"/>
        <v>5.4217741742173304</v>
      </c>
      <c r="EQ151" s="39">
        <f t="shared" si="98"/>
        <v>5.8623393459113204</v>
      </c>
      <c r="ER151" s="39">
        <f t="shared" si="98"/>
        <v>6.1568675943975499</v>
      </c>
      <c r="ES151" s="39">
        <f t="shared" si="98"/>
        <v>6.2709972906859601</v>
      </c>
      <c r="ET151" s="39">
        <f t="shared" si="98"/>
        <v>6.3188581310649701</v>
      </c>
      <c r="EU151" s="39">
        <f t="shared" si="98"/>
        <v>6.4108982087169197</v>
      </c>
      <c r="EV151" s="39">
        <f t="shared" si="117"/>
        <v>6.3470837548782404</v>
      </c>
      <c r="EW151" s="39">
        <f t="shared" si="117"/>
        <v>0</v>
      </c>
      <c r="EX151" s="39">
        <f t="shared" si="117"/>
        <v>6.3421749507368004</v>
      </c>
      <c r="EY151" s="39">
        <f t="shared" si="117"/>
        <v>6.2182276461655102</v>
      </c>
      <c r="EZ151" s="39">
        <f t="shared" si="117"/>
        <v>5.8782929593709898</v>
      </c>
      <c r="FA151" s="39">
        <f t="shared" si="117"/>
        <v>5.56290229328365</v>
      </c>
      <c r="FB151" s="39">
        <f t="shared" si="117"/>
        <v>5.1763339671454798</v>
      </c>
      <c r="FC151" s="39">
        <f t="shared" si="109"/>
        <v>4.7468136047697298</v>
      </c>
      <c r="FD151" s="39">
        <f t="shared" si="109"/>
        <v>4.43265013971775</v>
      </c>
      <c r="FE151" s="39">
        <f t="shared" si="109"/>
        <v>4.1577571077972699</v>
      </c>
      <c r="FF151" s="39">
        <f t="shared" si="80"/>
        <v>3.86200165827568</v>
      </c>
      <c r="FG151" s="39">
        <f t="shared" si="80"/>
        <v>3.5232941725165201</v>
      </c>
      <c r="FH151" s="39">
        <f t="shared" si="80"/>
        <v>3.2594459499142698</v>
      </c>
      <c r="FI151" s="39">
        <f t="shared" si="80"/>
        <v>0</v>
      </c>
      <c r="FK151" s="39">
        <f t="shared" si="105"/>
        <v>0.99999999999999989</v>
      </c>
      <c r="FL151" s="39">
        <f t="shared" si="105"/>
        <v>0.59176291167478112</v>
      </c>
      <c r="FM151" s="39">
        <f t="shared" si="105"/>
        <v>0.56464344670404698</v>
      </c>
      <c r="FN151" s="39">
        <f t="shared" si="105"/>
        <v>0.52308234518761321</v>
      </c>
      <c r="FO151" s="39">
        <f t="shared" si="105"/>
        <v>0.50517953493834467</v>
      </c>
      <c r="FP151" s="39">
        <f t="shared" si="105"/>
        <v>0.4779550259979754</v>
      </c>
      <c r="FQ151" s="39">
        <f t="shared" si="105"/>
        <v>0.4500623346536945</v>
      </c>
      <c r="FR151" s="39">
        <f t="shared" si="105"/>
        <v>0.43207247045373293</v>
      </c>
      <c r="FS151" s="39">
        <f t="shared" si="105"/>
        <v>0.42480903300251693</v>
      </c>
      <c r="FT151" s="39">
        <f t="shared" si="105"/>
        <v>0.42148311755407064</v>
      </c>
      <c r="FU151" s="39">
        <f t="shared" si="105"/>
        <v>0.41542509828510871</v>
      </c>
      <c r="FV151" s="39">
        <f t="shared" si="102"/>
        <v>0.41850877901748368</v>
      </c>
      <c r="FW151" s="39">
        <f t="shared" si="102"/>
        <v>0.99999999999999989</v>
      </c>
      <c r="FX151" s="39">
        <f t="shared" si="102"/>
        <v>0.41872924411292706</v>
      </c>
      <c r="FY151" s="39">
        <f t="shared" si="102"/>
        <v>0.42629984772944796</v>
      </c>
      <c r="FZ151" s="39">
        <f t="shared" si="102"/>
        <v>0.44783603752075662</v>
      </c>
      <c r="GA151" s="39">
        <f t="shared" si="96"/>
        <v>0.46842449096038685</v>
      </c>
      <c r="GB151" s="39">
        <f t="shared" si="96"/>
        <v>0.49430570799343199</v>
      </c>
      <c r="GC151" s="39">
        <f t="shared" si="96"/>
        <v>0.52396940276845261</v>
      </c>
      <c r="GD151" s="39">
        <f t="shared" si="96"/>
        <v>0.54623912115713236</v>
      </c>
      <c r="GE151" s="39">
        <f t="shared" si="96"/>
        <v>0.56631677801416258</v>
      </c>
      <c r="GF151" s="39">
        <f t="shared" si="81"/>
        <v>0.58814408830730558</v>
      </c>
      <c r="GG151" s="39">
        <f t="shared" si="81"/>
        <v>0.61284501236891509</v>
      </c>
      <c r="GH151" s="39">
        <f t="shared" si="81"/>
        <v>0.63134053436298165</v>
      </c>
      <c r="GI151" s="39">
        <f t="shared" si="81"/>
        <v>0.99999999999999989</v>
      </c>
      <c r="GJ151" s="124">
        <f t="shared" si="115"/>
        <v>14650000000</v>
      </c>
      <c r="GK151" s="124">
        <f t="shared" si="107"/>
        <v>-9.6432746655328714E-16</v>
      </c>
      <c r="GL151" s="124">
        <f t="shared" si="107"/>
        <v>-4.5570451484867798</v>
      </c>
      <c r="GM151" s="124">
        <f t="shared" si="107"/>
        <v>-4.9645141589970931</v>
      </c>
      <c r="GN151" s="124">
        <f t="shared" si="107"/>
        <v>-5.6285987562851583</v>
      </c>
      <c r="GO151" s="124">
        <f t="shared" si="107"/>
        <v>-5.931085024700411</v>
      </c>
      <c r="GP151" s="124">
        <f t="shared" si="107"/>
        <v>-6.4122593430641643</v>
      </c>
      <c r="GQ151" s="124">
        <f t="shared" si="107"/>
        <v>-6.9345466257684327</v>
      </c>
      <c r="GR151" s="124">
        <f t="shared" si="107"/>
        <v>-7.2888680785850113</v>
      </c>
      <c r="GS151" s="124">
        <f t="shared" si="107"/>
        <v>-7.4361251426071098</v>
      </c>
      <c r="GT151" s="124">
        <f t="shared" si="107"/>
        <v>-7.5043963258830626</v>
      </c>
      <c r="GU151" s="124">
        <f t="shared" si="106"/>
        <v>-7.6301453742440462</v>
      </c>
      <c r="GV151" s="124">
        <f t="shared" si="106"/>
        <v>-7.5659085484509685</v>
      </c>
      <c r="GW151" s="124">
        <f t="shared" si="106"/>
        <v>-9.6432746655328714E-16</v>
      </c>
      <c r="GX151" s="124">
        <f t="shared" si="106"/>
        <v>-7.5613341371618894</v>
      </c>
      <c r="GY151" s="124">
        <f t="shared" si="99"/>
        <v>-7.4056964495801019</v>
      </c>
      <c r="GZ151" s="124">
        <f t="shared" si="82"/>
        <v>-6.9776192304737297</v>
      </c>
      <c r="HA151" s="124">
        <f t="shared" si="82"/>
        <v>-6.5872081297690883</v>
      </c>
      <c r="HB151" s="124">
        <f t="shared" si="82"/>
        <v>-6.1200874899251732</v>
      </c>
      <c r="HC151" s="124">
        <f t="shared" si="82"/>
        <v>-5.6138814586765342</v>
      </c>
      <c r="HD151" s="124">
        <f t="shared" si="93"/>
        <v>-5.2523439860038588</v>
      </c>
      <c r="HE151" s="124">
        <f t="shared" si="93"/>
        <v>-4.9388114306857824</v>
      </c>
      <c r="HF151" s="124">
        <f t="shared" si="93"/>
        <v>-4.6103252781077426</v>
      </c>
      <c r="HG151" s="124">
        <f t="shared" si="87"/>
        <v>-4.2529868810366622</v>
      </c>
      <c r="HH151" s="124">
        <f t="shared" si="87"/>
        <v>-3.9947265297829526</v>
      </c>
      <c r="HI151" s="124">
        <f t="shared" si="87"/>
        <v>-9.6432746655328714E-16</v>
      </c>
    </row>
    <row r="152" spans="1:217" s="39" customFormat="1">
      <c r="A152" s="20"/>
      <c r="B152" s="184"/>
      <c r="C152" s="40">
        <v>14.7</v>
      </c>
      <c r="D152" s="41"/>
      <c r="E152" s="42">
        <v>6.2270000000000003</v>
      </c>
      <c r="F152" s="42">
        <v>6.3970000000000002</v>
      </c>
      <c r="G152" s="42">
        <v>6.5890000000000004</v>
      </c>
      <c r="H152" s="42">
        <v>6.6909999999999998</v>
      </c>
      <c r="I152" s="42">
        <v>6.827</v>
      </c>
      <c r="J152" s="42">
        <v>6.9729999999999999</v>
      </c>
      <c r="K152" s="42">
        <v>7.0780000000000003</v>
      </c>
      <c r="L152" s="42">
        <v>7.141</v>
      </c>
      <c r="M152" s="42">
        <v>7.1879999999999997</v>
      </c>
      <c r="N152" s="42">
        <v>7.28</v>
      </c>
      <c r="O152" s="43">
        <v>7.3</v>
      </c>
      <c r="P152" s="20"/>
      <c r="Q152" s="41">
        <v>7.2990000000000004</v>
      </c>
      <c r="R152" s="42">
        <v>7.2380000000000004</v>
      </c>
      <c r="S152" s="42">
        <v>7.0389999999999997</v>
      </c>
      <c r="T152" s="42">
        <v>6.8890000000000002</v>
      </c>
      <c r="U152" s="42">
        <v>6.7229999999999999</v>
      </c>
      <c r="V152" s="42">
        <v>6.5369999999999999</v>
      </c>
      <c r="W152" s="42">
        <v>6.41</v>
      </c>
      <c r="X152" s="42">
        <v>6.2910000000000004</v>
      </c>
      <c r="Y152" s="42">
        <v>6.1509999999999998</v>
      </c>
      <c r="Z152" s="42">
        <v>6.0190000000000001</v>
      </c>
      <c r="AA152" s="42">
        <v>5.9260000000000002</v>
      </c>
      <c r="AB152" s="43"/>
      <c r="AD152" s="20"/>
      <c r="AE152" s="184"/>
      <c r="AF152" s="40">
        <v>14.7</v>
      </c>
      <c r="AG152" s="41"/>
      <c r="AH152" s="42">
        <v>3.0630000000000002</v>
      </c>
      <c r="AI152" s="42">
        <v>3.3730000000000002</v>
      </c>
      <c r="AJ152" s="42">
        <v>3.8730000000000002</v>
      </c>
      <c r="AK152" s="42">
        <v>4.0830000000000002</v>
      </c>
      <c r="AL152" s="42">
        <v>4.4269999999999996</v>
      </c>
      <c r="AM152" s="42">
        <v>4.7759999999999998</v>
      </c>
      <c r="AN152" s="42">
        <v>5.0110000000000001</v>
      </c>
      <c r="AO152" s="42">
        <v>5.1020000000000003</v>
      </c>
      <c r="AP152" s="42">
        <v>5.133</v>
      </c>
      <c r="AQ152" s="42">
        <v>5.2</v>
      </c>
      <c r="AR152" s="43">
        <v>5.1619999999999999</v>
      </c>
      <c r="AS152" s="20"/>
      <c r="AT152" s="41">
        <v>5.1580000000000004</v>
      </c>
      <c r="AU152" s="42">
        <v>5.0529999999999999</v>
      </c>
      <c r="AV152" s="42">
        <v>4.7699999999999996</v>
      </c>
      <c r="AW152" s="42">
        <v>4.5250000000000004</v>
      </c>
      <c r="AX152" s="42">
        <v>4.2149999999999999</v>
      </c>
      <c r="AY152" s="42">
        <v>3.8639999999999999</v>
      </c>
      <c r="AZ152" s="42">
        <v>3.6179999999999999</v>
      </c>
      <c r="BA152" s="42">
        <v>3.39</v>
      </c>
      <c r="BB152" s="42">
        <v>3.153</v>
      </c>
      <c r="BC152" s="42">
        <v>2.8780000000000001</v>
      </c>
      <c r="BD152" s="42">
        <v>2.649</v>
      </c>
      <c r="BE152" s="43"/>
      <c r="BH152" s="118" t="str">
        <f t="shared" si="110"/>
        <v>0</v>
      </c>
      <c r="BI152" s="118" t="str">
        <f t="shared" si="110"/>
        <v>6.227+3.063i</v>
      </c>
      <c r="BJ152" s="118" t="str">
        <f t="shared" si="110"/>
        <v>6.397+3.373i</v>
      </c>
      <c r="BK152" s="118" t="str">
        <f t="shared" si="110"/>
        <v>6.589+3.873i</v>
      </c>
      <c r="BL152" s="118" t="str">
        <f t="shared" si="110"/>
        <v>6.691+4.083i</v>
      </c>
      <c r="BM152" s="118" t="str">
        <f t="shared" si="108"/>
        <v>6.827+4.427i</v>
      </c>
      <c r="BN152" s="118" t="str">
        <f t="shared" si="94"/>
        <v>6.973+4.776i</v>
      </c>
      <c r="BO152" s="118" t="str">
        <f t="shared" si="94"/>
        <v>7.078+5.011i</v>
      </c>
      <c r="BP152" s="118" t="str">
        <f t="shared" si="94"/>
        <v>7.141+5.102i</v>
      </c>
      <c r="BQ152" s="118" t="str">
        <f t="shared" ref="BQ152:BY178" si="118">COMPLEX(M152,AP152)</f>
        <v>7.188+5.133i</v>
      </c>
      <c r="BR152" s="118" t="str">
        <f t="shared" si="118"/>
        <v>7.28+5.2i</v>
      </c>
      <c r="BS152" s="118" t="str">
        <f t="shared" si="118"/>
        <v>7.3+5.162i</v>
      </c>
      <c r="BT152" s="118" t="str">
        <f t="shared" si="118"/>
        <v>0</v>
      </c>
      <c r="BU152" s="118" t="str">
        <f t="shared" si="118"/>
        <v>7.299+5.158i</v>
      </c>
      <c r="BV152" s="118" t="str">
        <f t="shared" si="118"/>
        <v>7.238+5.053i</v>
      </c>
      <c r="BW152" s="118" t="str">
        <f t="shared" si="118"/>
        <v>7.039+4.77i</v>
      </c>
      <c r="BX152" s="118" t="str">
        <f t="shared" si="118"/>
        <v>6.889+4.525i</v>
      </c>
      <c r="BY152" s="118" t="str">
        <f t="shared" si="118"/>
        <v>6.723+4.215i</v>
      </c>
      <c r="BZ152" s="118" t="str">
        <f t="shared" si="103"/>
        <v>6.537+3.864i</v>
      </c>
      <c r="CA152" s="118" t="str">
        <f t="shared" si="92"/>
        <v>6.41+3.618i</v>
      </c>
      <c r="CB152" s="118" t="str">
        <f t="shared" si="92"/>
        <v>6.291+3.39i</v>
      </c>
      <c r="CC152" s="118" t="str">
        <f t="shared" si="92"/>
        <v>6.151+3.153i</v>
      </c>
      <c r="CD152" s="118" t="str">
        <f t="shared" si="92"/>
        <v>6.019+2.878i</v>
      </c>
      <c r="CE152" s="118" t="str">
        <f t="shared" si="92"/>
        <v>5.926+2.649i</v>
      </c>
      <c r="CF152" s="118" t="str">
        <f t="shared" si="92"/>
        <v>0</v>
      </c>
      <c r="CG152" s="118" t="str">
        <f t="shared" si="92"/>
        <v>0</v>
      </c>
      <c r="CH152" s="39">
        <f t="shared" si="112"/>
        <v>14700000000</v>
      </c>
      <c r="CI152" s="121">
        <f t="shared" si="113"/>
        <v>1.2230268821777937</v>
      </c>
      <c r="CJ152" s="121" t="str">
        <f t="shared" si="104"/>
        <v>0</v>
      </c>
      <c r="CK152" s="121" t="str">
        <f t="shared" si="104"/>
        <v>7.61578839532112+3.74613134011058i</v>
      </c>
      <c r="CL152" s="121" t="str">
        <f t="shared" si="104"/>
        <v>7.82370296529135+4.1252696735857i</v>
      </c>
      <c r="CM152" s="121" t="str">
        <f t="shared" si="104"/>
        <v>8.05852412666948+4.7367831146746i</v>
      </c>
      <c r="CN152" s="121" t="str">
        <f t="shared" si="104"/>
        <v>8.18327286865162+4.99361875993193i</v>
      </c>
      <c r="CO152" s="121" t="str">
        <f t="shared" si="104"/>
        <v>8.3496045246278+5.41434000740109i</v>
      </c>
      <c r="CP152" s="121" t="str">
        <f t="shared" si="104"/>
        <v>8.52816644942575+5.84117638928114i</v>
      </c>
      <c r="CQ152" s="121" t="str">
        <f t="shared" si="104"/>
        <v>8.65658427205442+6.12858770659292i</v>
      </c>
      <c r="CR152" s="121" t="str">
        <f t="shared" si="104"/>
        <v>8.73363496563162+6.2398831528711i</v>
      </c>
      <c r="CS152" s="121" t="str">
        <f t="shared" si="104"/>
        <v>8.79111722909398+6.27779698621861i</v>
      </c>
      <c r="CT152" s="121" t="str">
        <f t="shared" si="104"/>
        <v>8.90363570225434+6.35973978732453i</v>
      </c>
      <c r="CU152" s="121" t="str">
        <f t="shared" si="101"/>
        <v>8.92809623989789+6.31326476580177i</v>
      </c>
      <c r="CV152" s="121" t="str">
        <f t="shared" si="101"/>
        <v>0</v>
      </c>
      <c r="CW152" s="121" t="str">
        <f t="shared" si="101"/>
        <v>8.92687321301572+6.30837265827306i</v>
      </c>
      <c r="CX152" s="121" t="str">
        <f t="shared" si="101"/>
        <v>8.85226857320287+6.17995483564439i</v>
      </c>
      <c r="CY152" s="121" t="str">
        <f t="shared" si="101"/>
        <v>8.60888622364949+5.83383822798808i</v>
      </c>
      <c r="CZ152" s="121" t="str">
        <f t="shared" si="95"/>
        <v>8.42543219132282+5.53419664185452i</v>
      </c>
      <c r="DA152" s="121" t="str">
        <f t="shared" si="95"/>
        <v>8.22240972888131+5.1550583083794i</v>
      </c>
      <c r="DB152" s="121" t="str">
        <f t="shared" si="95"/>
        <v>7.99492672879624+4.72577587273499i</v>
      </c>
      <c r="DC152" s="121" t="str">
        <f t="shared" si="95"/>
        <v>7.83960231475966+4.42491125971926i</v>
      </c>
      <c r="DD152" s="121" t="str">
        <f t="shared" si="95"/>
        <v>7.6940621157805+4.14606113058272i</v>
      </c>
      <c r="DE152" s="121" t="str">
        <f t="shared" si="77"/>
        <v>7.52283835227561+3.85620375950658i</v>
      </c>
      <c r="DF152" s="121" t="str">
        <f t="shared" si="77"/>
        <v>7.36139880382814+3.51987136690769i</v>
      </c>
      <c r="DG152" s="121" t="str">
        <f t="shared" si="77"/>
        <v>7.24765730378561+3.23979821088898i</v>
      </c>
      <c r="DH152" s="121" t="str">
        <f t="shared" si="77"/>
        <v>0</v>
      </c>
      <c r="DI152" s="121"/>
      <c r="DK152" s="39">
        <f t="shared" si="116"/>
        <v>0</v>
      </c>
      <c r="DL152" s="39">
        <f t="shared" si="116"/>
        <v>7.6157883953211201</v>
      </c>
      <c r="DM152" s="39">
        <f t="shared" si="116"/>
        <v>7.8237029652913499</v>
      </c>
      <c r="DN152" s="39">
        <f t="shared" si="116"/>
        <v>8.0585241266694805</v>
      </c>
      <c r="DO152" s="39">
        <f t="shared" si="116"/>
        <v>8.1832728686516205</v>
      </c>
      <c r="DP152" s="39">
        <f t="shared" si="116"/>
        <v>8.3496045246278001</v>
      </c>
      <c r="DQ152" s="39">
        <f t="shared" si="116"/>
        <v>8.5281664494257505</v>
      </c>
      <c r="DR152" s="39">
        <f t="shared" si="116"/>
        <v>8.6565842720544204</v>
      </c>
      <c r="DS152" s="39">
        <f t="shared" si="116"/>
        <v>8.7336349656316195</v>
      </c>
      <c r="DT152" s="39">
        <f t="shared" si="116"/>
        <v>8.7911172290939792</v>
      </c>
      <c r="DU152" s="39">
        <f t="shared" si="116"/>
        <v>8.9036357022543395</v>
      </c>
      <c r="DV152" s="39">
        <f t="shared" si="114"/>
        <v>8.92809623989789</v>
      </c>
      <c r="DW152" s="39">
        <f t="shared" si="114"/>
        <v>0</v>
      </c>
      <c r="DX152" s="39">
        <f t="shared" si="114"/>
        <v>8.9268732130157193</v>
      </c>
      <c r="DY152" s="39">
        <f t="shared" si="114"/>
        <v>8.8522685732028705</v>
      </c>
      <c r="DZ152" s="39">
        <f t="shared" si="114"/>
        <v>8.6088862236494901</v>
      </c>
      <c r="EA152" s="39">
        <f t="shared" si="111"/>
        <v>8.4254321913228196</v>
      </c>
      <c r="EB152" s="39">
        <f t="shared" si="111"/>
        <v>8.2224097288813098</v>
      </c>
      <c r="EC152" s="39">
        <f t="shared" si="111"/>
        <v>7.9949267287962398</v>
      </c>
      <c r="ED152" s="39">
        <f t="shared" si="111"/>
        <v>7.8396023147596603</v>
      </c>
      <c r="EE152" s="39">
        <f t="shared" si="111"/>
        <v>7.6940621157804996</v>
      </c>
      <c r="EF152" s="39">
        <f t="shared" si="79"/>
        <v>7.5228383522756097</v>
      </c>
      <c r="EG152" s="39">
        <f t="shared" si="79"/>
        <v>7.3613988038281404</v>
      </c>
      <c r="EH152" s="39">
        <f t="shared" si="79"/>
        <v>7.2476573037856102</v>
      </c>
      <c r="EI152" s="39">
        <f t="shared" si="79"/>
        <v>0</v>
      </c>
      <c r="EK152" s="39">
        <f t="shared" si="98"/>
        <v>0</v>
      </c>
      <c r="EL152" s="39">
        <f t="shared" si="98"/>
        <v>3.7461313401105798</v>
      </c>
      <c r="EM152" s="39">
        <f t="shared" si="98"/>
        <v>4.1252696735857004</v>
      </c>
      <c r="EN152" s="39">
        <f t="shared" si="98"/>
        <v>4.7367831146745996</v>
      </c>
      <c r="EO152" s="39">
        <f t="shared" si="98"/>
        <v>4.9936187599319304</v>
      </c>
      <c r="EP152" s="39">
        <f t="shared" si="98"/>
        <v>5.4143400074010897</v>
      </c>
      <c r="EQ152" s="39">
        <f t="shared" si="98"/>
        <v>5.8411763892811397</v>
      </c>
      <c r="ER152" s="39">
        <f t="shared" si="98"/>
        <v>6.1285877065929197</v>
      </c>
      <c r="ES152" s="39">
        <f t="shared" si="98"/>
        <v>6.2398831528710996</v>
      </c>
      <c r="ET152" s="39">
        <f t="shared" si="98"/>
        <v>6.2777969862186103</v>
      </c>
      <c r="EU152" s="39">
        <f t="shared" si="98"/>
        <v>6.3597397873245303</v>
      </c>
      <c r="EV152" s="39">
        <f t="shared" si="117"/>
        <v>6.3132647658017698</v>
      </c>
      <c r="EW152" s="39">
        <f t="shared" si="117"/>
        <v>0</v>
      </c>
      <c r="EX152" s="39">
        <f t="shared" si="117"/>
        <v>6.3083726582730604</v>
      </c>
      <c r="EY152" s="39">
        <f t="shared" si="117"/>
        <v>6.1799548356443896</v>
      </c>
      <c r="EZ152" s="39">
        <f t="shared" si="117"/>
        <v>5.83383822798808</v>
      </c>
      <c r="FA152" s="39">
        <f t="shared" si="117"/>
        <v>5.5341966418545203</v>
      </c>
      <c r="FB152" s="39">
        <f t="shared" si="117"/>
        <v>5.1550583083793997</v>
      </c>
      <c r="FC152" s="39">
        <f t="shared" si="109"/>
        <v>4.7257758727349897</v>
      </c>
      <c r="FD152" s="39">
        <f t="shared" si="109"/>
        <v>4.4249112597192601</v>
      </c>
      <c r="FE152" s="39">
        <f t="shared" si="109"/>
        <v>4.1460611305827202</v>
      </c>
      <c r="FF152" s="39">
        <f t="shared" si="80"/>
        <v>3.8562037595065801</v>
      </c>
      <c r="FG152" s="39">
        <f t="shared" si="80"/>
        <v>3.5198713669076902</v>
      </c>
      <c r="FH152" s="39">
        <f t="shared" si="80"/>
        <v>3.23979821088898</v>
      </c>
      <c r="FI152" s="39">
        <f t="shared" si="80"/>
        <v>0</v>
      </c>
      <c r="FK152" s="39">
        <f t="shared" si="105"/>
        <v>0.99999999999999989</v>
      </c>
      <c r="FL152" s="39">
        <f t="shared" si="105"/>
        <v>0.59385712711286032</v>
      </c>
      <c r="FM152" s="39">
        <f t="shared" si="105"/>
        <v>0.56623041357773263</v>
      </c>
      <c r="FN152" s="39">
        <f t="shared" si="105"/>
        <v>0.52435275250669733</v>
      </c>
      <c r="FO152" s="39">
        <f t="shared" si="105"/>
        <v>0.50666608916575895</v>
      </c>
      <c r="FP152" s="39">
        <f t="shared" si="105"/>
        <v>0.47910787393046489</v>
      </c>
      <c r="FQ152" s="39">
        <f t="shared" si="105"/>
        <v>0.45204852144382707</v>
      </c>
      <c r="FR152" s="39">
        <f t="shared" si="105"/>
        <v>0.43438837555257087</v>
      </c>
      <c r="FS152" s="39">
        <f t="shared" si="105"/>
        <v>0.42731197134422239</v>
      </c>
      <c r="FT152" s="39">
        <f t="shared" si="105"/>
        <v>0.42447593092164165</v>
      </c>
      <c r="FU152" s="39">
        <f t="shared" si="105"/>
        <v>0.41857649499084665</v>
      </c>
      <c r="FV152" s="39">
        <f t="shared" si="102"/>
        <v>0.42065205380190335</v>
      </c>
      <c r="FW152" s="39">
        <f t="shared" si="102"/>
        <v>0.99999999999999989</v>
      </c>
      <c r="FX152" s="39">
        <f t="shared" si="102"/>
        <v>0.42092508297591152</v>
      </c>
      <c r="FY152" s="39">
        <f t="shared" si="102"/>
        <v>0.42876610761974387</v>
      </c>
      <c r="FZ152" s="39">
        <f t="shared" si="102"/>
        <v>0.45119885852837244</v>
      </c>
      <c r="GA152" s="39">
        <f t="shared" si="96"/>
        <v>0.47097125744909141</v>
      </c>
      <c r="GB152" s="39">
        <f t="shared" si="96"/>
        <v>0.49641402126327461</v>
      </c>
      <c r="GC152" s="39">
        <f t="shared" si="96"/>
        <v>0.52621918456398642</v>
      </c>
      <c r="GD152" s="39">
        <f t="shared" si="96"/>
        <v>0.54756230704929931</v>
      </c>
      <c r="GE152" s="39">
        <f t="shared" si="96"/>
        <v>0.56766036209147597</v>
      </c>
      <c r="GF152" s="39">
        <f t="shared" si="81"/>
        <v>0.58916960810446206</v>
      </c>
      <c r="GG152" s="39">
        <f t="shared" si="81"/>
        <v>0.61337765699930713</v>
      </c>
      <c r="GH152" s="39">
        <f t="shared" si="81"/>
        <v>0.63289672430158439</v>
      </c>
      <c r="GI152" s="39">
        <f t="shared" si="81"/>
        <v>0.99999999999999989</v>
      </c>
      <c r="GJ152" s="124">
        <f t="shared" si="115"/>
        <v>14700000000</v>
      </c>
      <c r="GK152" s="124">
        <f t="shared" si="107"/>
        <v>-9.6432746655328714E-16</v>
      </c>
      <c r="GL152" s="124">
        <f t="shared" si="107"/>
        <v>-4.5263605404403018</v>
      </c>
      <c r="GM152" s="124">
        <f t="shared" si="107"/>
        <v>-4.940136147166486</v>
      </c>
      <c r="GN152" s="124">
        <f t="shared" si="107"/>
        <v>-5.6075289578716268</v>
      </c>
      <c r="GO152" s="124">
        <f t="shared" si="107"/>
        <v>-5.9055632357188683</v>
      </c>
      <c r="GP152" s="124">
        <f t="shared" si="107"/>
        <v>-6.3913338328286695</v>
      </c>
      <c r="GQ152" s="124">
        <f t="shared" si="107"/>
        <v>-6.896298938093814</v>
      </c>
      <c r="GR152" s="124">
        <f t="shared" si="107"/>
        <v>-7.242436103969931</v>
      </c>
      <c r="GS152" s="124">
        <f t="shared" si="107"/>
        <v>-7.3850988009971132</v>
      </c>
      <c r="GT152" s="124">
        <f t="shared" si="107"/>
        <v>-7.4429386108396898</v>
      </c>
      <c r="GU152" s="124">
        <f t="shared" si="106"/>
        <v>-7.5645032591909347</v>
      </c>
      <c r="GV152" s="124">
        <f t="shared" si="106"/>
        <v>-7.5215397266633062</v>
      </c>
      <c r="GW152" s="124">
        <f t="shared" si="106"/>
        <v>-9.6432746655328714E-16</v>
      </c>
      <c r="GX152" s="124">
        <f t="shared" si="106"/>
        <v>-7.5159038764174477</v>
      </c>
      <c r="GY152" s="124">
        <f t="shared" si="99"/>
        <v>-7.355591026728332</v>
      </c>
      <c r="GZ152" s="124">
        <f t="shared" si="82"/>
        <v>-6.9126401545836513</v>
      </c>
      <c r="HA152" s="124">
        <f t="shared" si="82"/>
        <v>-6.5401119258784366</v>
      </c>
      <c r="HB152" s="124">
        <f t="shared" si="82"/>
        <v>-6.083119206186888</v>
      </c>
      <c r="HC152" s="124">
        <f t="shared" si="82"/>
        <v>-5.5766664545996907</v>
      </c>
      <c r="HD152" s="124">
        <f t="shared" si="93"/>
        <v>-5.2313291071785715</v>
      </c>
      <c r="HE152" s="124">
        <f t="shared" si="93"/>
        <v>-4.9182286022259261</v>
      </c>
      <c r="HF152" s="124">
        <f t="shared" si="93"/>
        <v>-4.5951932804765319</v>
      </c>
      <c r="HG152" s="124">
        <f t="shared" si="87"/>
        <v>-4.245440955027548</v>
      </c>
      <c r="HH152" s="124">
        <f t="shared" si="87"/>
        <v>-3.9733430421553888</v>
      </c>
      <c r="HI152" s="124">
        <f t="shared" si="87"/>
        <v>-9.6432746655328714E-16</v>
      </c>
    </row>
    <row r="153" spans="1:217" s="39" customFormat="1">
      <c r="A153" s="20"/>
      <c r="B153" s="184"/>
      <c r="C153" s="40">
        <v>14.75</v>
      </c>
      <c r="D153" s="41"/>
      <c r="E153" s="42">
        <v>6.21</v>
      </c>
      <c r="F153" s="42">
        <v>6.375</v>
      </c>
      <c r="G153" s="42">
        <v>6.5739999999999998</v>
      </c>
      <c r="H153" s="42">
        <v>6.6769999999999996</v>
      </c>
      <c r="I153" s="42">
        <v>6.8230000000000004</v>
      </c>
      <c r="J153" s="42">
        <v>6.9850000000000003</v>
      </c>
      <c r="K153" s="42">
        <v>7.0860000000000003</v>
      </c>
      <c r="L153" s="42">
        <v>7.15</v>
      </c>
      <c r="M153" s="42">
        <v>7.1950000000000003</v>
      </c>
      <c r="N153" s="42">
        <v>7.2510000000000003</v>
      </c>
      <c r="O153" s="43">
        <v>7.2690000000000001</v>
      </c>
      <c r="P153" s="20"/>
      <c r="Q153" s="41">
        <v>7.27</v>
      </c>
      <c r="R153" s="42">
        <v>7.2050000000000001</v>
      </c>
      <c r="S153" s="42">
        <v>7.0380000000000003</v>
      </c>
      <c r="T153" s="42">
        <v>6.8940000000000001</v>
      </c>
      <c r="U153" s="42">
        <v>6.7279999999999998</v>
      </c>
      <c r="V153" s="42">
        <v>6.548</v>
      </c>
      <c r="W153" s="42">
        <v>6.4169999999999998</v>
      </c>
      <c r="X153" s="42">
        <v>6.2759999999999998</v>
      </c>
      <c r="Y153" s="42">
        <v>6.1449999999999996</v>
      </c>
      <c r="Z153" s="42">
        <v>6</v>
      </c>
      <c r="AA153" s="42">
        <v>5.9080000000000004</v>
      </c>
      <c r="AB153" s="43"/>
      <c r="AD153" s="20"/>
      <c r="AE153" s="184"/>
      <c r="AF153" s="40">
        <v>14.75</v>
      </c>
      <c r="AG153" s="41"/>
      <c r="AH153" s="42">
        <v>3.0609999999999999</v>
      </c>
      <c r="AI153" s="42">
        <v>3.3660000000000001</v>
      </c>
      <c r="AJ153" s="42">
        <v>3.8530000000000002</v>
      </c>
      <c r="AK153" s="42">
        <v>4.0650000000000004</v>
      </c>
      <c r="AL153" s="42">
        <v>4.3929999999999998</v>
      </c>
      <c r="AM153" s="42">
        <v>4.76</v>
      </c>
      <c r="AN153" s="42">
        <v>5.0019999999999998</v>
      </c>
      <c r="AO153" s="42">
        <v>5.1029999999999998</v>
      </c>
      <c r="AP153" s="42">
        <v>5.15</v>
      </c>
      <c r="AQ153" s="42">
        <v>5.218</v>
      </c>
      <c r="AR153" s="43">
        <v>5.1529999999999996</v>
      </c>
      <c r="AS153" s="20"/>
      <c r="AT153" s="41">
        <v>5.1479999999999997</v>
      </c>
      <c r="AU153" s="42">
        <v>5.0549999999999997</v>
      </c>
      <c r="AV153" s="42">
        <v>4.798</v>
      </c>
      <c r="AW153" s="42">
        <v>4.5270000000000001</v>
      </c>
      <c r="AX153" s="42">
        <v>4.2169999999999996</v>
      </c>
      <c r="AY153" s="42">
        <v>3.859</v>
      </c>
      <c r="AZ153" s="42">
        <v>3.5910000000000002</v>
      </c>
      <c r="BA153" s="42">
        <v>3.3740000000000001</v>
      </c>
      <c r="BB153" s="42">
        <v>3.1349999999999998</v>
      </c>
      <c r="BC153" s="42">
        <v>2.863</v>
      </c>
      <c r="BD153" s="42">
        <v>2.6429999999999998</v>
      </c>
      <c r="BE153" s="43"/>
      <c r="BH153" s="118" t="str">
        <f t="shared" si="110"/>
        <v>0</v>
      </c>
      <c r="BI153" s="118" t="str">
        <f t="shared" si="110"/>
        <v>6.21+3.061i</v>
      </c>
      <c r="BJ153" s="118" t="str">
        <f t="shared" si="110"/>
        <v>6.375+3.366i</v>
      </c>
      <c r="BK153" s="118" t="str">
        <f t="shared" si="110"/>
        <v>6.574+3.853i</v>
      </c>
      <c r="BL153" s="118" t="str">
        <f t="shared" si="110"/>
        <v>6.677+4.065i</v>
      </c>
      <c r="BM153" s="118" t="str">
        <f t="shared" si="108"/>
        <v>6.823+4.393i</v>
      </c>
      <c r="BN153" s="118" t="str">
        <f t="shared" si="108"/>
        <v>6.985+4.76i</v>
      </c>
      <c r="BO153" s="118" t="str">
        <f t="shared" si="108"/>
        <v>7.086+5.002i</v>
      </c>
      <c r="BP153" s="118" t="str">
        <f t="shared" si="108"/>
        <v>7.15+5.103i</v>
      </c>
      <c r="BQ153" s="118" t="str">
        <f t="shared" si="118"/>
        <v>7.195+5.15i</v>
      </c>
      <c r="BR153" s="118" t="str">
        <f t="shared" si="118"/>
        <v>7.251+5.218i</v>
      </c>
      <c r="BS153" s="118" t="str">
        <f t="shared" si="118"/>
        <v>7.269+5.153i</v>
      </c>
      <c r="BT153" s="118" t="str">
        <f t="shared" si="118"/>
        <v>0</v>
      </c>
      <c r="BU153" s="118" t="str">
        <f t="shared" si="118"/>
        <v>7.27+5.148i</v>
      </c>
      <c r="BV153" s="118" t="str">
        <f t="shared" si="118"/>
        <v>7.205+5.055i</v>
      </c>
      <c r="BW153" s="118" t="str">
        <f t="shared" si="118"/>
        <v>7.038+4.798i</v>
      </c>
      <c r="BX153" s="118" t="str">
        <f t="shared" si="118"/>
        <v>6.894+4.527i</v>
      </c>
      <c r="BY153" s="118" t="str">
        <f t="shared" si="118"/>
        <v>6.728+4.217i</v>
      </c>
      <c r="BZ153" s="118" t="str">
        <f t="shared" si="103"/>
        <v>6.548+3.859i</v>
      </c>
      <c r="CA153" s="118" t="str">
        <f t="shared" si="92"/>
        <v>6.417+3.591i</v>
      </c>
      <c r="CB153" s="118" t="str">
        <f t="shared" si="92"/>
        <v>6.276+3.374i</v>
      </c>
      <c r="CC153" s="118" t="str">
        <f t="shared" si="92"/>
        <v>6.145+3.135i</v>
      </c>
      <c r="CD153" s="118" t="str">
        <f t="shared" si="92"/>
        <v>6+2.863i</v>
      </c>
      <c r="CE153" s="118" t="str">
        <f t="shared" si="92"/>
        <v>5.908+2.643i</v>
      </c>
      <c r="CF153" s="118" t="str">
        <f t="shared" si="92"/>
        <v>0</v>
      </c>
      <c r="CG153" s="118" t="str">
        <f t="shared" si="92"/>
        <v>0</v>
      </c>
      <c r="CH153" s="39">
        <f t="shared" si="112"/>
        <v>14750000000</v>
      </c>
      <c r="CI153" s="121">
        <f t="shared" si="113"/>
        <v>1.218881028339903</v>
      </c>
      <c r="CJ153" s="121" t="str">
        <f t="shared" si="104"/>
        <v>0</v>
      </c>
      <c r="CK153" s="121" t="str">
        <f t="shared" si="104"/>
        <v>7.5692511859908+3.73099482774844i</v>
      </c>
      <c r="CL153" s="121" t="str">
        <f t="shared" si="104"/>
        <v>7.77036655566688+4.10275354139211i</v>
      </c>
      <c r="CM153" s="121" t="str">
        <f t="shared" si="104"/>
        <v>8.01292388030652+4.69634860219365i</v>
      </c>
      <c r="CN153" s="121" t="str">
        <f t="shared" si="104"/>
        <v>8.13846862622553+4.95475138020171i</v>
      </c>
      <c r="CO153" s="121" t="str">
        <f t="shared" si="104"/>
        <v>8.31642525636316+5.35454435749719i</v>
      </c>
      <c r="CP153" s="121" t="str">
        <f t="shared" si="104"/>
        <v>8.51388398295422+5.80187369489794i</v>
      </c>
      <c r="CQ153" s="121" t="str">
        <f t="shared" si="104"/>
        <v>8.63699096681655+6.09684290375619i</v>
      </c>
      <c r="CR153" s="121" t="str">
        <f t="shared" si="104"/>
        <v>8.71499935263031+6.21994988761852i</v>
      </c>
      <c r="CS153" s="121" t="str">
        <f t="shared" si="104"/>
        <v>8.7698489989056+6.2772372959505i</v>
      </c>
      <c r="CT153" s="121" t="str">
        <f t="shared" si="104"/>
        <v>8.83810633649264+6.36012120587761i</v>
      </c>
      <c r="CU153" s="121" t="str">
        <f t="shared" si="101"/>
        <v>8.86004619500275+6.28089393903552i</v>
      </c>
      <c r="CV153" s="121" t="str">
        <f t="shared" si="101"/>
        <v>0</v>
      </c>
      <c r="CW153" s="121" t="str">
        <f t="shared" si="101"/>
        <v>8.86126507603109+6.27479953389382i</v>
      </c>
      <c r="CX153" s="121" t="str">
        <f t="shared" si="101"/>
        <v>8.782037809189+6.16144359825821i</v>
      </c>
      <c r="CY153" s="121" t="str">
        <f t="shared" si="101"/>
        <v>8.57848467745624+5.84819117397485i</v>
      </c>
      <c r="CZ153" s="121" t="str">
        <f t="shared" si="95"/>
        <v>8.40296580937529+5.51787441529474i</v>
      </c>
      <c r="DA153" s="121" t="str">
        <f t="shared" si="95"/>
        <v>8.20063155867087+5.14002129650937i</v>
      </c>
      <c r="DB153" s="121" t="str">
        <f t="shared" si="95"/>
        <v>7.98123297356968+4.70366188836369i</v>
      </c>
      <c r="DC153" s="121" t="str">
        <f t="shared" si="95"/>
        <v>7.82155955885716+4.37700177276859i</v>
      </c>
      <c r="DD153" s="121" t="str">
        <f t="shared" si="95"/>
        <v>7.64969733386123+4.11250458961883i</v>
      </c>
      <c r="DE153" s="121" t="str">
        <f t="shared" si="77"/>
        <v>7.4900239191487+3.8211920238456i</v>
      </c>
      <c r="DF153" s="121" t="str">
        <f t="shared" si="77"/>
        <v>7.31328617003942+3.48965638413714i</v>
      </c>
      <c r="DG153" s="121" t="str">
        <f t="shared" si="77"/>
        <v>7.20114911543215+3.22150255790236i</v>
      </c>
      <c r="DH153" s="121" t="str">
        <f t="shared" si="77"/>
        <v>0</v>
      </c>
      <c r="DI153" s="121"/>
      <c r="DK153" s="39">
        <f t="shared" si="116"/>
        <v>0</v>
      </c>
      <c r="DL153" s="39">
        <f t="shared" si="116"/>
        <v>7.5692511859908</v>
      </c>
      <c r="DM153" s="39">
        <f t="shared" si="116"/>
        <v>7.7703665556668797</v>
      </c>
      <c r="DN153" s="39">
        <f t="shared" si="116"/>
        <v>8.0129238803065199</v>
      </c>
      <c r="DO153" s="39">
        <f t="shared" si="116"/>
        <v>8.1384686262255297</v>
      </c>
      <c r="DP153" s="39">
        <f t="shared" si="116"/>
        <v>8.3164252563631607</v>
      </c>
      <c r="DQ153" s="39">
        <f t="shared" si="116"/>
        <v>8.5138839829542192</v>
      </c>
      <c r="DR153" s="39">
        <f t="shared" si="116"/>
        <v>8.6369909668165494</v>
      </c>
      <c r="DS153" s="39">
        <f t="shared" si="116"/>
        <v>8.7149993526303096</v>
      </c>
      <c r="DT153" s="39">
        <f t="shared" si="116"/>
        <v>8.7698489989055997</v>
      </c>
      <c r="DU153" s="39">
        <f t="shared" si="116"/>
        <v>8.8381063364926398</v>
      </c>
      <c r="DV153" s="39">
        <f t="shared" si="114"/>
        <v>8.8600461950027505</v>
      </c>
      <c r="DW153" s="39">
        <f t="shared" si="114"/>
        <v>0</v>
      </c>
      <c r="DX153" s="39">
        <f t="shared" si="114"/>
        <v>8.8612650760310903</v>
      </c>
      <c r="DY153" s="39">
        <f t="shared" si="114"/>
        <v>8.7820378091889992</v>
      </c>
      <c r="DZ153" s="39">
        <f t="shared" si="114"/>
        <v>8.57848467745624</v>
      </c>
      <c r="EA153" s="39">
        <f t="shared" si="111"/>
        <v>8.4029658093752904</v>
      </c>
      <c r="EB153" s="39">
        <f t="shared" si="111"/>
        <v>8.2006315586708691</v>
      </c>
      <c r="EC153" s="39">
        <f t="shared" si="111"/>
        <v>7.9812329735696803</v>
      </c>
      <c r="ED153" s="39">
        <f t="shared" si="111"/>
        <v>7.8215595588571603</v>
      </c>
      <c r="EE153" s="39">
        <f t="shared" si="111"/>
        <v>7.64969733386123</v>
      </c>
      <c r="EF153" s="39">
        <f t="shared" si="79"/>
        <v>7.4900239191487001</v>
      </c>
      <c r="EG153" s="39">
        <f t="shared" si="79"/>
        <v>7.3132861700394196</v>
      </c>
      <c r="EH153" s="39">
        <f t="shared" si="79"/>
        <v>7.2011491154321501</v>
      </c>
      <c r="EI153" s="39">
        <f t="shared" si="79"/>
        <v>0</v>
      </c>
      <c r="EK153" s="39">
        <f t="shared" si="98"/>
        <v>0</v>
      </c>
      <c r="EL153" s="39">
        <f t="shared" si="98"/>
        <v>3.7309948277484399</v>
      </c>
      <c r="EM153" s="39">
        <f t="shared" si="98"/>
        <v>4.1027535413921097</v>
      </c>
      <c r="EN153" s="39">
        <f t="shared" si="98"/>
        <v>4.69634860219365</v>
      </c>
      <c r="EO153" s="39">
        <f t="shared" si="98"/>
        <v>4.95475138020171</v>
      </c>
      <c r="EP153" s="39">
        <f t="shared" si="98"/>
        <v>5.3545443574971898</v>
      </c>
      <c r="EQ153" s="39">
        <f t="shared" si="98"/>
        <v>5.8018736948979397</v>
      </c>
      <c r="ER153" s="39">
        <f t="shared" si="98"/>
        <v>6.0968429037561904</v>
      </c>
      <c r="ES153" s="39">
        <f t="shared" si="98"/>
        <v>6.2199498876185197</v>
      </c>
      <c r="ET153" s="39">
        <f t="shared" si="98"/>
        <v>6.2772372959505001</v>
      </c>
      <c r="EU153" s="39">
        <f t="shared" si="98"/>
        <v>6.3601212058776104</v>
      </c>
      <c r="EV153" s="39">
        <f t="shared" si="117"/>
        <v>6.2808939390355203</v>
      </c>
      <c r="EW153" s="39">
        <f t="shared" si="117"/>
        <v>0</v>
      </c>
      <c r="EX153" s="39">
        <f t="shared" si="117"/>
        <v>6.2747995338938196</v>
      </c>
      <c r="EY153" s="39">
        <f t="shared" si="117"/>
        <v>6.1614435982582103</v>
      </c>
      <c r="EZ153" s="39">
        <f t="shared" si="117"/>
        <v>5.8481911739748504</v>
      </c>
      <c r="FA153" s="39">
        <f t="shared" si="117"/>
        <v>5.5178744152947399</v>
      </c>
      <c r="FB153" s="39">
        <f t="shared" si="117"/>
        <v>5.1400212965093699</v>
      </c>
      <c r="FC153" s="39">
        <f t="shared" si="109"/>
        <v>4.7036618883636896</v>
      </c>
      <c r="FD153" s="39">
        <f t="shared" si="109"/>
        <v>4.3770017727685904</v>
      </c>
      <c r="FE153" s="39">
        <f t="shared" si="109"/>
        <v>4.1125045896188297</v>
      </c>
      <c r="FF153" s="39">
        <f t="shared" si="80"/>
        <v>3.8211920238456001</v>
      </c>
      <c r="FG153" s="39">
        <f t="shared" si="80"/>
        <v>3.48965638413714</v>
      </c>
      <c r="FH153" s="39">
        <f t="shared" si="80"/>
        <v>3.22150255790236</v>
      </c>
      <c r="FI153" s="39">
        <f t="shared" si="80"/>
        <v>0</v>
      </c>
      <c r="FK153" s="39">
        <f t="shared" si="105"/>
        <v>0.99999999999999989</v>
      </c>
      <c r="FL153" s="39">
        <f t="shared" si="105"/>
        <v>0.59581371942169581</v>
      </c>
      <c r="FM153" s="39">
        <f t="shared" si="105"/>
        <v>0.56872364752803684</v>
      </c>
      <c r="FN153" s="39">
        <f t="shared" si="105"/>
        <v>0.52765879332126397</v>
      </c>
      <c r="FO153" s="39">
        <f t="shared" si="105"/>
        <v>0.50979246957447222</v>
      </c>
      <c r="FP153" s="39">
        <f t="shared" si="105"/>
        <v>0.4831274342941595</v>
      </c>
      <c r="FQ153" s="39">
        <f t="shared" si="105"/>
        <v>0.45445692970186458</v>
      </c>
      <c r="FR153" s="39">
        <f t="shared" si="105"/>
        <v>0.4363906541877286</v>
      </c>
      <c r="FS153" s="39">
        <f t="shared" si="105"/>
        <v>0.4286419602184125</v>
      </c>
      <c r="FT153" s="39">
        <f t="shared" si="105"/>
        <v>0.42481158284510917</v>
      </c>
      <c r="FU153" s="39">
        <f t="shared" si="105"/>
        <v>0.4194851157098114</v>
      </c>
      <c r="FV153" s="39">
        <f t="shared" si="102"/>
        <v>0.42332200264291192</v>
      </c>
      <c r="FW153" s="39">
        <f t="shared" si="102"/>
        <v>0.99999999999999989</v>
      </c>
      <c r="FX153" s="39">
        <f t="shared" si="102"/>
        <v>0.4236248712524992</v>
      </c>
      <c r="FY153" s="39">
        <f t="shared" si="102"/>
        <v>0.43077941746804393</v>
      </c>
      <c r="FZ153" s="39">
        <f t="shared" si="102"/>
        <v>0.45087736940147055</v>
      </c>
      <c r="GA153" s="39">
        <f t="shared" si="96"/>
        <v>0.47227302784873054</v>
      </c>
      <c r="GB153" s="39">
        <f t="shared" si="96"/>
        <v>0.49768364218934968</v>
      </c>
      <c r="GC153" s="39">
        <f t="shared" si="96"/>
        <v>0.5278180293650927</v>
      </c>
      <c r="GD153" s="39">
        <f t="shared" si="96"/>
        <v>0.55085871077802495</v>
      </c>
      <c r="GE153" s="39">
        <f t="shared" si="96"/>
        <v>0.57065646066293296</v>
      </c>
      <c r="GF153" s="39">
        <f t="shared" si="81"/>
        <v>0.59204418701908057</v>
      </c>
      <c r="GG153" s="39">
        <f t="shared" si="81"/>
        <v>0.61632620356352519</v>
      </c>
      <c r="GH153" s="39">
        <f t="shared" si="81"/>
        <v>0.63510524608623187</v>
      </c>
      <c r="GI153" s="39">
        <f t="shared" si="81"/>
        <v>0.99999999999999989</v>
      </c>
      <c r="GJ153" s="124">
        <f t="shared" si="115"/>
        <v>14750000000</v>
      </c>
      <c r="GK153" s="124">
        <f t="shared" si="107"/>
        <v>-9.6432746655328714E-16</v>
      </c>
      <c r="GL153" s="124">
        <f t="shared" si="107"/>
        <v>-4.4977900156877739</v>
      </c>
      <c r="GM153" s="124">
        <f t="shared" si="107"/>
        <v>-4.9019742681755343</v>
      </c>
      <c r="GN153" s="124">
        <f t="shared" si="107"/>
        <v>-5.552936400783766</v>
      </c>
      <c r="GO153" s="124">
        <f t="shared" si="107"/>
        <v>-5.8521316804502703</v>
      </c>
      <c r="GP153" s="124">
        <f t="shared" si="107"/>
        <v>-6.3187660097695444</v>
      </c>
      <c r="GQ153" s="124">
        <f t="shared" si="107"/>
        <v>-6.8501453986383307</v>
      </c>
      <c r="GR153" s="124">
        <f t="shared" si="107"/>
        <v>-7.2024911780882315</v>
      </c>
      <c r="GS153" s="124">
        <f t="shared" si="107"/>
        <v>-7.3581063532684041</v>
      </c>
      <c r="GT153" s="124">
        <f t="shared" si="107"/>
        <v>-7.4360730072164714</v>
      </c>
      <c r="GU153" s="124">
        <f t="shared" si="106"/>
        <v>-7.5456688864446537</v>
      </c>
      <c r="GV153" s="124">
        <f t="shared" si="106"/>
        <v>-7.4665831597866337</v>
      </c>
      <c r="GW153" s="124">
        <f t="shared" si="106"/>
        <v>-9.6432746655328714E-16</v>
      </c>
      <c r="GX153" s="124">
        <f t="shared" si="106"/>
        <v>-7.4603710028947958</v>
      </c>
      <c r="GY153" s="124">
        <f t="shared" si="99"/>
        <v>-7.3149011071838803</v>
      </c>
      <c r="GZ153" s="124">
        <f t="shared" si="82"/>
        <v>-6.9188312482138201</v>
      </c>
      <c r="HA153" s="124">
        <f t="shared" si="82"/>
        <v>-6.516137137204181</v>
      </c>
      <c r="HB153" s="124">
        <f t="shared" si="82"/>
        <v>-6.0609326672834385</v>
      </c>
      <c r="HC153" s="124">
        <f t="shared" si="82"/>
        <v>-5.5503155820526215</v>
      </c>
      <c r="HD153" s="124">
        <f t="shared" si="93"/>
        <v>-5.1791955728013974</v>
      </c>
      <c r="HE153" s="124">
        <f t="shared" si="93"/>
        <v>-4.8725052304703169</v>
      </c>
      <c r="HF153" s="124">
        <f t="shared" si="93"/>
        <v>-4.5529175728924702</v>
      </c>
      <c r="HG153" s="124">
        <f t="shared" si="87"/>
        <v>-4.2037873505260066</v>
      </c>
      <c r="HH153" s="124">
        <f t="shared" si="87"/>
        <v>-3.9430859978750292</v>
      </c>
      <c r="HI153" s="124">
        <f t="shared" si="87"/>
        <v>-9.6432746655328714E-16</v>
      </c>
    </row>
    <row r="154" spans="1:217" s="39" customFormat="1">
      <c r="A154" s="20"/>
      <c r="B154" s="184"/>
      <c r="C154" s="40">
        <v>14.8</v>
      </c>
      <c r="D154" s="41"/>
      <c r="E154" s="42">
        <v>6.2149999999999999</v>
      </c>
      <c r="F154" s="42">
        <v>6.3760000000000003</v>
      </c>
      <c r="G154" s="42">
        <v>6.5789999999999997</v>
      </c>
      <c r="H154" s="42">
        <v>6.6859999999999999</v>
      </c>
      <c r="I154" s="42">
        <v>6.8280000000000003</v>
      </c>
      <c r="J154" s="42">
        <v>6.97</v>
      </c>
      <c r="K154" s="42">
        <v>7.07</v>
      </c>
      <c r="L154" s="42">
        <v>7.141</v>
      </c>
      <c r="M154" s="42">
        <v>7.1950000000000003</v>
      </c>
      <c r="N154" s="42">
        <v>7.2679999999999998</v>
      </c>
      <c r="O154" s="43">
        <v>7.2830000000000004</v>
      </c>
      <c r="P154" s="20"/>
      <c r="Q154" s="41">
        <v>7.2850000000000001</v>
      </c>
      <c r="R154" s="42">
        <v>7.2249999999999996</v>
      </c>
      <c r="S154" s="42">
        <v>7.0449999999999999</v>
      </c>
      <c r="T154" s="42">
        <v>6.8920000000000003</v>
      </c>
      <c r="U154" s="42">
        <v>6.718</v>
      </c>
      <c r="V154" s="42">
        <v>6.524</v>
      </c>
      <c r="W154" s="42">
        <v>6.4050000000000002</v>
      </c>
      <c r="X154" s="42">
        <v>6.2880000000000003</v>
      </c>
      <c r="Y154" s="42">
        <v>6.1479999999999997</v>
      </c>
      <c r="Z154" s="42">
        <v>6.0019999999999998</v>
      </c>
      <c r="AA154" s="42">
        <v>5.9109999999999996</v>
      </c>
      <c r="AB154" s="43"/>
      <c r="AD154" s="20"/>
      <c r="AE154" s="184"/>
      <c r="AF154" s="40">
        <v>14.8</v>
      </c>
      <c r="AG154" s="41"/>
      <c r="AH154" s="42">
        <v>3.0630000000000002</v>
      </c>
      <c r="AI154" s="42">
        <v>3.363</v>
      </c>
      <c r="AJ154" s="42">
        <v>3.8519999999999999</v>
      </c>
      <c r="AK154" s="42">
        <v>4.0679999999999996</v>
      </c>
      <c r="AL154" s="42">
        <v>4.4089999999999998</v>
      </c>
      <c r="AM154" s="42">
        <v>4.7679999999999998</v>
      </c>
      <c r="AN154" s="42">
        <v>4.9880000000000004</v>
      </c>
      <c r="AO154" s="42">
        <v>5.085</v>
      </c>
      <c r="AP154" s="42">
        <v>5.117</v>
      </c>
      <c r="AQ154" s="42">
        <v>5.2009999999999996</v>
      </c>
      <c r="AR154" s="43">
        <v>5.149</v>
      </c>
      <c r="AS154" s="20"/>
      <c r="AT154" s="41">
        <v>5.1459999999999999</v>
      </c>
      <c r="AU154" s="42">
        <v>5.0469999999999997</v>
      </c>
      <c r="AV154" s="42">
        <v>4.766</v>
      </c>
      <c r="AW154" s="42">
        <v>4.5090000000000003</v>
      </c>
      <c r="AX154" s="42">
        <v>4.1980000000000004</v>
      </c>
      <c r="AY154" s="42">
        <v>3.8570000000000002</v>
      </c>
      <c r="AZ154" s="42">
        <v>3.6179999999999999</v>
      </c>
      <c r="BA154" s="42">
        <v>3.3820000000000001</v>
      </c>
      <c r="BB154" s="42">
        <v>3.1320000000000001</v>
      </c>
      <c r="BC154" s="42">
        <v>2.8610000000000002</v>
      </c>
      <c r="BD154" s="42">
        <v>2.64</v>
      </c>
      <c r="BE154" s="43"/>
      <c r="BH154" s="118" t="str">
        <f t="shared" si="110"/>
        <v>0</v>
      </c>
      <c r="BI154" s="118" t="str">
        <f t="shared" si="110"/>
        <v>6.215+3.063i</v>
      </c>
      <c r="BJ154" s="118" t="str">
        <f t="shared" si="110"/>
        <v>6.376+3.363i</v>
      </c>
      <c r="BK154" s="118" t="str">
        <f t="shared" si="110"/>
        <v>6.579+3.852i</v>
      </c>
      <c r="BL154" s="118" t="str">
        <f t="shared" si="110"/>
        <v>6.686+4.068i</v>
      </c>
      <c r="BM154" s="118" t="str">
        <f t="shared" si="108"/>
        <v>6.828+4.409i</v>
      </c>
      <c r="BN154" s="118" t="str">
        <f t="shared" si="108"/>
        <v>6.97+4.768i</v>
      </c>
      <c r="BO154" s="118" t="str">
        <f t="shared" si="108"/>
        <v>7.07+4.988i</v>
      </c>
      <c r="BP154" s="118" t="str">
        <f t="shared" si="108"/>
        <v>7.141+5.085i</v>
      </c>
      <c r="BQ154" s="118" t="str">
        <f t="shared" si="118"/>
        <v>7.195+5.117i</v>
      </c>
      <c r="BR154" s="118" t="str">
        <f t="shared" si="118"/>
        <v>7.268+5.201i</v>
      </c>
      <c r="BS154" s="118" t="str">
        <f t="shared" si="118"/>
        <v>7.283+5.149i</v>
      </c>
      <c r="BT154" s="118" t="str">
        <f t="shared" si="118"/>
        <v>0</v>
      </c>
      <c r="BU154" s="118" t="str">
        <f t="shared" si="118"/>
        <v>7.285+5.146i</v>
      </c>
      <c r="BV154" s="118" t="str">
        <f t="shared" si="118"/>
        <v>7.225+5.047i</v>
      </c>
      <c r="BW154" s="118" t="str">
        <f t="shared" si="118"/>
        <v>7.045+4.766i</v>
      </c>
      <c r="BX154" s="118" t="str">
        <f t="shared" si="118"/>
        <v>6.892+4.509i</v>
      </c>
      <c r="BY154" s="118" t="str">
        <f t="shared" si="118"/>
        <v>6.718+4.198i</v>
      </c>
      <c r="BZ154" s="118" t="str">
        <f t="shared" si="103"/>
        <v>6.524+3.857i</v>
      </c>
      <c r="CA154" s="118" t="str">
        <f t="shared" si="92"/>
        <v>6.405+3.618i</v>
      </c>
      <c r="CB154" s="118" t="str">
        <f t="shared" si="92"/>
        <v>6.288+3.382i</v>
      </c>
      <c r="CC154" s="118" t="str">
        <f t="shared" si="92"/>
        <v>6.148+3.132i</v>
      </c>
      <c r="CD154" s="118" t="str">
        <f t="shared" si="92"/>
        <v>6.002+2.861i</v>
      </c>
      <c r="CE154" s="118" t="str">
        <f t="shared" si="92"/>
        <v>5.911+2.64i</v>
      </c>
      <c r="CF154" s="118" t="str">
        <f t="shared" si="92"/>
        <v>0</v>
      </c>
      <c r="CG154" s="118" t="str">
        <f t="shared" si="92"/>
        <v>0</v>
      </c>
      <c r="CH154" s="39">
        <f t="shared" si="112"/>
        <v>14800000000</v>
      </c>
      <c r="CI154" s="121">
        <f t="shared" si="113"/>
        <v>1.2147631870279438</v>
      </c>
      <c r="CJ154" s="121" t="str">
        <f t="shared" si="104"/>
        <v>0</v>
      </c>
      <c r="CK154" s="121" t="str">
        <f t="shared" si="104"/>
        <v>7.54975320737867+3.72081964186659i</v>
      </c>
      <c r="CL154" s="121" t="str">
        <f t="shared" si="104"/>
        <v>7.74533008049017+4.08524859797498i</v>
      </c>
      <c r="CM154" s="121" t="str">
        <f t="shared" si="104"/>
        <v>7.99192700745684+4.67926779643164i</v>
      </c>
      <c r="CN154" s="121" t="str">
        <f t="shared" si="104"/>
        <v>8.12190666846883+4.94165664482968i</v>
      </c>
      <c r="CO154" s="121" t="str">
        <f t="shared" si="104"/>
        <v>8.2944030410268+5.3558908916062i</v>
      </c>
      <c r="CP154" s="121" t="str">
        <f t="shared" si="104"/>
        <v>8.46689941358477+5.79199087574924i</v>
      </c>
      <c r="CQ154" s="121" t="str">
        <f t="shared" si="104"/>
        <v>8.58837573228756+6.05923877689538i</v>
      </c>
      <c r="CR154" s="121" t="str">
        <f t="shared" si="104"/>
        <v>8.67462391856655+6.17707080603709i</v>
      </c>
      <c r="CS154" s="121" t="str">
        <f t="shared" si="104"/>
        <v>8.74022113066606+6.21594322802199i</v>
      </c>
      <c r="CT154" s="121" t="str">
        <f t="shared" si="104"/>
        <v>8.8288988433191+6.31798333573234i</v>
      </c>
      <c r="CU154" s="121" t="str">
        <f t="shared" si="101"/>
        <v>8.84712029112452+6.25481565000688i</v>
      </c>
      <c r="CV154" s="121" t="str">
        <f t="shared" si="101"/>
        <v>0</v>
      </c>
      <c r="CW154" s="121" t="str">
        <f t="shared" si="101"/>
        <v>8.84954981749857+6.2511713604458i</v>
      </c>
      <c r="CX154" s="121" t="str">
        <f t="shared" si="101"/>
        <v>8.77666402627689+6.13090980493003i</v>
      </c>
      <c r="CY154" s="121" t="str">
        <f t="shared" si="101"/>
        <v>8.55800665261186+5.78956134937518i</v>
      </c>
      <c r="CZ154" s="121" t="str">
        <f t="shared" si="95"/>
        <v>8.37214788499659+5.477367210309i</v>
      </c>
      <c r="DA154" s="121" t="str">
        <f t="shared" si="95"/>
        <v>8.16077909045373+5.09957585914331i</v>
      </c>
      <c r="DB154" s="121" t="str">
        <f t="shared" si="95"/>
        <v>7.92511503217031+4.68534161236678i</v>
      </c>
      <c r="DC154" s="121" t="str">
        <f t="shared" si="95"/>
        <v>7.78055821291398+4.3950132106671i</v>
      </c>
      <c r="DD154" s="121" t="str">
        <f t="shared" si="95"/>
        <v>7.63843092003171+4.10832909852851i</v>
      </c>
      <c r="DE154" s="121" t="str">
        <f t="shared" si="77"/>
        <v>7.4683640738478+3.80463830177152i</v>
      </c>
      <c r="DF154" s="121" t="str">
        <f t="shared" si="77"/>
        <v>7.29100864854172+3.47543747808695i</v>
      </c>
      <c r="DG154" s="121" t="str">
        <f t="shared" si="77"/>
        <v>7.18046519852218+3.20697481375377i</v>
      </c>
      <c r="DH154" s="121" t="str">
        <f t="shared" si="77"/>
        <v>0</v>
      </c>
      <c r="DI154" s="121"/>
      <c r="DK154" s="39">
        <f t="shared" si="116"/>
        <v>0</v>
      </c>
      <c r="DL154" s="39">
        <f t="shared" si="116"/>
        <v>7.5497532073786697</v>
      </c>
      <c r="DM154" s="39">
        <f t="shared" si="116"/>
        <v>7.7453300804901701</v>
      </c>
      <c r="DN154" s="39">
        <f t="shared" si="116"/>
        <v>7.99192700745684</v>
      </c>
      <c r="DO154" s="39">
        <f t="shared" si="116"/>
        <v>8.1219066684688297</v>
      </c>
      <c r="DP154" s="39">
        <f t="shared" si="116"/>
        <v>8.2944030410268006</v>
      </c>
      <c r="DQ154" s="39">
        <f t="shared" si="116"/>
        <v>8.4668994135847697</v>
      </c>
      <c r="DR154" s="39">
        <f t="shared" si="116"/>
        <v>8.5883757322875596</v>
      </c>
      <c r="DS154" s="39">
        <f t="shared" si="116"/>
        <v>8.6746239185665495</v>
      </c>
      <c r="DT154" s="39">
        <f t="shared" si="116"/>
        <v>8.7402211306660593</v>
      </c>
      <c r="DU154" s="39">
        <f t="shared" si="116"/>
        <v>8.8288988433191005</v>
      </c>
      <c r="DV154" s="39">
        <f t="shared" si="114"/>
        <v>8.8471202911245204</v>
      </c>
      <c r="DW154" s="39">
        <f t="shared" si="114"/>
        <v>0</v>
      </c>
      <c r="DX154" s="39">
        <f t="shared" si="114"/>
        <v>8.8495498174985698</v>
      </c>
      <c r="DY154" s="39">
        <f t="shared" si="114"/>
        <v>8.7766640262768902</v>
      </c>
      <c r="DZ154" s="39">
        <f t="shared" si="114"/>
        <v>8.5580066526118603</v>
      </c>
      <c r="EA154" s="39">
        <f t="shared" si="111"/>
        <v>8.3721478849965898</v>
      </c>
      <c r="EB154" s="39">
        <f t="shared" si="111"/>
        <v>8.1607790904537296</v>
      </c>
      <c r="EC154" s="39">
        <f t="shared" si="111"/>
        <v>7.9251150321703099</v>
      </c>
      <c r="ED154" s="39">
        <f t="shared" si="111"/>
        <v>7.7805582129139799</v>
      </c>
      <c r="EE154" s="39">
        <f t="shared" si="111"/>
        <v>7.63843092003171</v>
      </c>
      <c r="EF154" s="39">
        <f t="shared" si="79"/>
        <v>7.4683640738478001</v>
      </c>
      <c r="EG154" s="39">
        <f t="shared" si="79"/>
        <v>7.2910086485417196</v>
      </c>
      <c r="EH154" s="39">
        <f t="shared" si="79"/>
        <v>7.1804651985221799</v>
      </c>
      <c r="EI154" s="39">
        <f t="shared" si="79"/>
        <v>0</v>
      </c>
      <c r="EK154" s="39">
        <f t="shared" si="98"/>
        <v>0</v>
      </c>
      <c r="EL154" s="39">
        <f t="shared" si="98"/>
        <v>3.7208196418665902</v>
      </c>
      <c r="EM154" s="39">
        <f t="shared" si="98"/>
        <v>4.0852485979749797</v>
      </c>
      <c r="EN154" s="39">
        <f t="shared" si="98"/>
        <v>4.67926779643164</v>
      </c>
      <c r="EO154" s="39">
        <f t="shared" si="98"/>
        <v>4.9416566448296804</v>
      </c>
      <c r="EP154" s="39">
        <f t="shared" si="98"/>
        <v>5.3558908916062</v>
      </c>
      <c r="EQ154" s="39">
        <f t="shared" si="98"/>
        <v>5.7919908757492404</v>
      </c>
      <c r="ER154" s="39">
        <f t="shared" si="98"/>
        <v>6.0592387768953797</v>
      </c>
      <c r="ES154" s="39">
        <f t="shared" si="98"/>
        <v>6.17707080603709</v>
      </c>
      <c r="ET154" s="39">
        <f t="shared" si="98"/>
        <v>6.21594322802199</v>
      </c>
      <c r="EU154" s="39">
        <f t="shared" si="98"/>
        <v>6.3179833357323396</v>
      </c>
      <c r="EV154" s="39">
        <f t="shared" si="117"/>
        <v>6.2548156500068801</v>
      </c>
      <c r="EW154" s="39">
        <f t="shared" si="117"/>
        <v>0</v>
      </c>
      <c r="EX154" s="39">
        <f t="shared" si="117"/>
        <v>6.2511713604457997</v>
      </c>
      <c r="EY154" s="39">
        <f t="shared" si="117"/>
        <v>6.1309098049300301</v>
      </c>
      <c r="EZ154" s="39">
        <f t="shared" si="117"/>
        <v>5.7895613493751803</v>
      </c>
      <c r="FA154" s="39">
        <f t="shared" si="117"/>
        <v>5.4773672103089996</v>
      </c>
      <c r="FB154" s="39">
        <f t="shared" si="117"/>
        <v>5.09957585914331</v>
      </c>
      <c r="FC154" s="39">
        <f t="shared" si="109"/>
        <v>4.6853416123667797</v>
      </c>
      <c r="FD154" s="39">
        <f t="shared" si="109"/>
        <v>4.3950132106671003</v>
      </c>
      <c r="FE154" s="39">
        <f t="shared" si="109"/>
        <v>4.1083290985285101</v>
      </c>
      <c r="FF154" s="39">
        <f t="shared" si="80"/>
        <v>3.80463830177152</v>
      </c>
      <c r="FG154" s="39">
        <f t="shared" si="80"/>
        <v>3.4754374780869499</v>
      </c>
      <c r="FH154" s="39">
        <f t="shared" si="80"/>
        <v>3.2069748137537699</v>
      </c>
      <c r="FI154" s="39">
        <f t="shared" si="80"/>
        <v>0</v>
      </c>
      <c r="FK154" s="39">
        <f t="shared" si="105"/>
        <v>0.99999999999999989</v>
      </c>
      <c r="FL154" s="39">
        <f t="shared" si="105"/>
        <v>0.59686880861681302</v>
      </c>
      <c r="FM154" s="39">
        <f t="shared" si="105"/>
        <v>0.57032217027115406</v>
      </c>
      <c r="FN154" s="39">
        <f t="shared" si="105"/>
        <v>0.52909271726519402</v>
      </c>
      <c r="FO154" s="39">
        <f t="shared" si="105"/>
        <v>0.51087577720470845</v>
      </c>
      <c r="FP154" s="39">
        <f t="shared" si="105"/>
        <v>0.48342274611750835</v>
      </c>
      <c r="FQ154" s="39">
        <f t="shared" si="105"/>
        <v>0.45574575739382889</v>
      </c>
      <c r="FR154" s="39">
        <f t="shared" si="105"/>
        <v>0.43915377581233156</v>
      </c>
      <c r="FS154" s="39">
        <f t="shared" si="105"/>
        <v>0.43152044366508502</v>
      </c>
      <c r="FT154" s="39">
        <f t="shared" si="105"/>
        <v>0.4284880176058779</v>
      </c>
      <c r="FU154" s="39">
        <f t="shared" si="105"/>
        <v>0.42182091529193116</v>
      </c>
      <c r="FV154" s="39">
        <f t="shared" si="102"/>
        <v>0.42488076026314514</v>
      </c>
      <c r="FW154" s="39">
        <f t="shared" si="102"/>
        <v>0.99999999999999989</v>
      </c>
      <c r="FX154" s="39">
        <f t="shared" si="102"/>
        <v>0.42503784150601975</v>
      </c>
      <c r="FY154" s="39">
        <f t="shared" si="102"/>
        <v>0.43248971537309355</v>
      </c>
      <c r="FZ154" s="39">
        <f t="shared" si="102"/>
        <v>0.45445046715371901</v>
      </c>
      <c r="GA154" s="39">
        <f t="shared" si="96"/>
        <v>0.47510356959755806</v>
      </c>
      <c r="GB154" s="39">
        <f t="shared" si="96"/>
        <v>0.50077976077360853</v>
      </c>
      <c r="GC154" s="39">
        <f t="shared" si="96"/>
        <v>0.52999821881046716</v>
      </c>
      <c r="GD154" s="39">
        <f t="shared" si="96"/>
        <v>0.55057589474136848</v>
      </c>
      <c r="GE154" s="39">
        <f t="shared" si="96"/>
        <v>0.57115068526480817</v>
      </c>
      <c r="GF154" s="39">
        <f t="shared" si="81"/>
        <v>0.59354057531456039</v>
      </c>
      <c r="GG154" s="39">
        <f t="shared" si="81"/>
        <v>0.61770744989287374</v>
      </c>
      <c r="GH154" s="39">
        <f t="shared" si="81"/>
        <v>0.63646873353170419</v>
      </c>
      <c r="GI154" s="39">
        <f t="shared" si="81"/>
        <v>0.99999999999999989</v>
      </c>
      <c r="GJ154" s="124">
        <f t="shared" si="115"/>
        <v>14800000000</v>
      </c>
      <c r="GK154" s="124">
        <f t="shared" si="107"/>
        <v>-9.6432746655328714E-16</v>
      </c>
      <c r="GL154" s="124">
        <f t="shared" si="107"/>
        <v>-4.4824223206267959</v>
      </c>
      <c r="GM154" s="124">
        <f t="shared" si="107"/>
        <v>-4.8775949130540512</v>
      </c>
      <c r="GN154" s="124">
        <f t="shared" si="107"/>
        <v>-5.5293643260894232</v>
      </c>
      <c r="GO154" s="124">
        <f t="shared" si="107"/>
        <v>-5.8336937715934205</v>
      </c>
      <c r="GP154" s="124">
        <f t="shared" si="107"/>
        <v>-6.3134583784882654</v>
      </c>
      <c r="GQ154" s="124">
        <f t="shared" si="107"/>
        <v>-6.8255473113434393</v>
      </c>
      <c r="GR154" s="124">
        <f t="shared" si="107"/>
        <v>-7.1476675772664962</v>
      </c>
      <c r="GS154" s="124">
        <f t="shared" si="107"/>
        <v>-7.2999724874751823</v>
      </c>
      <c r="GT154" s="124">
        <f t="shared" si="107"/>
        <v>-7.3612263667833737</v>
      </c>
      <c r="GU154" s="124">
        <f t="shared" si="106"/>
        <v>-7.4974378057913968</v>
      </c>
      <c r="GV154" s="124">
        <f t="shared" si="106"/>
        <v>-7.4346586896114983</v>
      </c>
      <c r="GW154" s="124">
        <f t="shared" si="106"/>
        <v>-9.6432746655328714E-16</v>
      </c>
      <c r="GX154" s="124">
        <f t="shared" si="106"/>
        <v>-7.4314480519045132</v>
      </c>
      <c r="GY154" s="124">
        <f t="shared" si="99"/>
        <v>-7.2804843124143659</v>
      </c>
      <c r="GZ154" s="124">
        <f t="shared" si="82"/>
        <v>-6.8502689161279413</v>
      </c>
      <c r="HA154" s="124">
        <f t="shared" si="82"/>
        <v>-6.46423413164122</v>
      </c>
      <c r="HB154" s="124">
        <f t="shared" si="82"/>
        <v>-6.0070646327719777</v>
      </c>
      <c r="HC154" s="124">
        <f t="shared" si="82"/>
        <v>-5.5145117990063017</v>
      </c>
      <c r="HD154" s="124">
        <f t="shared" si="93"/>
        <v>-5.1836561352786434</v>
      </c>
      <c r="HE154" s="124">
        <f t="shared" si="93"/>
        <v>-4.8649859560784812</v>
      </c>
      <c r="HF154" s="124">
        <f t="shared" si="93"/>
        <v>-4.5309917335852461</v>
      </c>
      <c r="HG154" s="124">
        <f t="shared" si="87"/>
        <v>-4.1843432159900082</v>
      </c>
      <c r="HH154" s="124">
        <f t="shared" si="87"/>
        <v>-3.9244585232599021</v>
      </c>
      <c r="HI154" s="124">
        <f t="shared" si="87"/>
        <v>-9.6432746655328714E-16</v>
      </c>
    </row>
    <row r="155" spans="1:217" s="39" customFormat="1">
      <c r="A155" s="20"/>
      <c r="B155" s="184"/>
      <c r="C155" s="40">
        <v>14.85</v>
      </c>
      <c r="D155" s="41"/>
      <c r="E155" s="42">
        <v>6.2050000000000001</v>
      </c>
      <c r="F155" s="42">
        <v>6.367</v>
      </c>
      <c r="G155" s="42">
        <v>6.569</v>
      </c>
      <c r="H155" s="42">
        <v>6.68</v>
      </c>
      <c r="I155" s="42">
        <v>6.82</v>
      </c>
      <c r="J155" s="42">
        <v>6.9729999999999999</v>
      </c>
      <c r="K155" s="42">
        <v>7.077</v>
      </c>
      <c r="L155" s="42">
        <v>7.1340000000000003</v>
      </c>
      <c r="M155" s="42">
        <v>7.181</v>
      </c>
      <c r="N155" s="42">
        <v>7.2530000000000001</v>
      </c>
      <c r="O155" s="43">
        <v>7.2649999999999997</v>
      </c>
      <c r="P155" s="20"/>
      <c r="Q155" s="41">
        <v>7.2670000000000003</v>
      </c>
      <c r="R155" s="42">
        <v>7.21</v>
      </c>
      <c r="S155" s="42">
        <v>7.0339999999999998</v>
      </c>
      <c r="T155" s="42">
        <v>6.8869999999999996</v>
      </c>
      <c r="U155" s="42">
        <v>6.7169999999999996</v>
      </c>
      <c r="V155" s="42">
        <v>6.5359999999999996</v>
      </c>
      <c r="W155" s="42">
        <v>6.4089999999999998</v>
      </c>
      <c r="X155" s="42">
        <v>6.2809999999999997</v>
      </c>
      <c r="Y155" s="42">
        <v>6.1390000000000002</v>
      </c>
      <c r="Z155" s="42">
        <v>5.992</v>
      </c>
      <c r="AA155" s="42">
        <v>5.899</v>
      </c>
      <c r="AB155" s="43"/>
      <c r="AD155" s="20"/>
      <c r="AE155" s="184"/>
      <c r="AF155" s="40">
        <v>14.85</v>
      </c>
      <c r="AG155" s="41"/>
      <c r="AH155" s="42">
        <v>3.052</v>
      </c>
      <c r="AI155" s="42">
        <v>3.3490000000000002</v>
      </c>
      <c r="AJ155" s="42">
        <v>3.8279999999999998</v>
      </c>
      <c r="AK155" s="42">
        <v>4.05</v>
      </c>
      <c r="AL155" s="42">
        <v>4.3879999999999999</v>
      </c>
      <c r="AM155" s="42">
        <v>4.7439999999999998</v>
      </c>
      <c r="AN155" s="42">
        <v>4.9740000000000002</v>
      </c>
      <c r="AO155" s="42">
        <v>5.0810000000000004</v>
      </c>
      <c r="AP155" s="42">
        <v>5.1219999999999999</v>
      </c>
      <c r="AQ155" s="42">
        <v>5.1959999999999997</v>
      </c>
      <c r="AR155" s="43">
        <v>5.149</v>
      </c>
      <c r="AS155" s="20"/>
      <c r="AT155" s="41">
        <v>5.1440000000000001</v>
      </c>
      <c r="AU155" s="42">
        <v>5.0410000000000004</v>
      </c>
      <c r="AV155" s="42">
        <v>4.7679999999999998</v>
      </c>
      <c r="AW155" s="42">
        <v>4.508</v>
      </c>
      <c r="AX155" s="42">
        <v>4.194</v>
      </c>
      <c r="AY155" s="42">
        <v>3.84</v>
      </c>
      <c r="AZ155" s="42">
        <v>3.59</v>
      </c>
      <c r="BA155" s="42">
        <v>3.3580000000000001</v>
      </c>
      <c r="BB155" s="42">
        <v>3.1120000000000001</v>
      </c>
      <c r="BC155" s="42">
        <v>2.8450000000000002</v>
      </c>
      <c r="BD155" s="42">
        <v>2.63</v>
      </c>
      <c r="BE155" s="43"/>
      <c r="BH155" s="118" t="str">
        <f t="shared" si="110"/>
        <v>0</v>
      </c>
      <c r="BI155" s="118" t="str">
        <f t="shared" si="110"/>
        <v>6.205+3.052i</v>
      </c>
      <c r="BJ155" s="118" t="str">
        <f t="shared" si="110"/>
        <v>6.367+3.349i</v>
      </c>
      <c r="BK155" s="118" t="str">
        <f t="shared" si="110"/>
        <v>6.569+3.828i</v>
      </c>
      <c r="BL155" s="118" t="str">
        <f t="shared" si="110"/>
        <v>6.68+4.05i</v>
      </c>
      <c r="BM155" s="118" t="str">
        <f t="shared" si="108"/>
        <v>6.82+4.388i</v>
      </c>
      <c r="BN155" s="118" t="str">
        <f t="shared" si="108"/>
        <v>6.973+4.744i</v>
      </c>
      <c r="BO155" s="118" t="str">
        <f t="shared" si="108"/>
        <v>7.077+4.974i</v>
      </c>
      <c r="BP155" s="118" t="str">
        <f t="shared" si="108"/>
        <v>7.134+5.081i</v>
      </c>
      <c r="BQ155" s="118" t="str">
        <f t="shared" si="118"/>
        <v>7.181+5.122i</v>
      </c>
      <c r="BR155" s="118" t="str">
        <f t="shared" si="118"/>
        <v>7.253+5.196i</v>
      </c>
      <c r="BS155" s="118" t="str">
        <f t="shared" si="118"/>
        <v>7.265+5.149i</v>
      </c>
      <c r="BT155" s="118" t="str">
        <f t="shared" si="118"/>
        <v>0</v>
      </c>
      <c r="BU155" s="118" t="str">
        <f t="shared" si="118"/>
        <v>7.267+5.144i</v>
      </c>
      <c r="BV155" s="118" t="str">
        <f t="shared" si="118"/>
        <v>7.21+5.041i</v>
      </c>
      <c r="BW155" s="118" t="str">
        <f t="shared" si="118"/>
        <v>7.034+4.768i</v>
      </c>
      <c r="BX155" s="118" t="str">
        <f t="shared" si="118"/>
        <v>6.887+4.508i</v>
      </c>
      <c r="BY155" s="118" t="str">
        <f t="shared" si="118"/>
        <v>6.717+4.194i</v>
      </c>
      <c r="BZ155" s="118" t="str">
        <f t="shared" si="103"/>
        <v>6.536+3.84i</v>
      </c>
      <c r="CA155" s="118" t="str">
        <f t="shared" si="92"/>
        <v>6.409+3.59i</v>
      </c>
      <c r="CB155" s="118" t="str">
        <f t="shared" si="92"/>
        <v>6.281+3.358i</v>
      </c>
      <c r="CC155" s="118" t="str">
        <f t="shared" si="92"/>
        <v>6.139+3.112i</v>
      </c>
      <c r="CD155" s="118" t="str">
        <f t="shared" si="92"/>
        <v>5.992+2.845i</v>
      </c>
      <c r="CE155" s="118" t="str">
        <f t="shared" si="92"/>
        <v>5.899+2.63i</v>
      </c>
      <c r="CF155" s="118" t="str">
        <f t="shared" si="92"/>
        <v>0</v>
      </c>
      <c r="CG155" s="118" t="str">
        <f t="shared" si="92"/>
        <v>0</v>
      </c>
      <c r="CH155" s="39">
        <f t="shared" si="112"/>
        <v>14850000000</v>
      </c>
      <c r="CI155" s="121">
        <f t="shared" si="113"/>
        <v>1.2106730752871091</v>
      </c>
      <c r="CJ155" s="121" t="str">
        <f t="shared" si="104"/>
        <v>0</v>
      </c>
      <c r="CK155" s="121" t="str">
        <f t="shared" si="104"/>
        <v>7.51222643215651+3.69497422577626i</v>
      </c>
      <c r="CL155" s="121" t="str">
        <f t="shared" si="104"/>
        <v>7.70835547035302+4.05454412913653i</v>
      </c>
      <c r="CM155" s="121" t="str">
        <f t="shared" si="104"/>
        <v>7.95291143156102+4.63445653219905i</v>
      </c>
      <c r="CN155" s="121" t="str">
        <f t="shared" si="104"/>
        <v>8.08729614291789+4.90322595491279i</v>
      </c>
      <c r="CO155" s="121" t="str">
        <f t="shared" si="104"/>
        <v>8.25679037345808+5.31243345435983i</v>
      </c>
      <c r="CP155" s="121" t="str">
        <f t="shared" si="104"/>
        <v>8.44202335397701+5.74343306916205i</v>
      </c>
      <c r="CQ155" s="121" t="str">
        <f t="shared" si="104"/>
        <v>8.56793335380687+6.02188787647808i</v>
      </c>
      <c r="CR155" s="121" t="str">
        <f t="shared" si="104"/>
        <v>8.63694171909824+6.1514298955338i</v>
      </c>
      <c r="CS155" s="121" t="str">
        <f t="shared" si="104"/>
        <v>8.69384335363673+6.20106749162057i</v>
      </c>
      <c r="CT155" s="121" t="str">
        <f t="shared" si="104"/>
        <v>8.7810118150574+6.29065729919182i</v>
      </c>
      <c r="CU155" s="121" t="str">
        <f t="shared" si="101"/>
        <v>8.79553989196085+6.23375566465332i</v>
      </c>
      <c r="CV155" s="121" t="str">
        <f t="shared" si="101"/>
        <v>0</v>
      </c>
      <c r="CW155" s="121" t="str">
        <f t="shared" si="101"/>
        <v>8.79796123811142+6.22770229927689i</v>
      </c>
      <c r="CX155" s="121" t="str">
        <f t="shared" si="101"/>
        <v>8.72895287282006+6.10300297252232i</v>
      </c>
      <c r="CY155" s="121" t="str">
        <f t="shared" si="101"/>
        <v>8.51587441156953+5.77248922296894i</v>
      </c>
      <c r="CZ155" s="121" t="str">
        <f t="shared" si="95"/>
        <v>8.33790546950232+5.45771422339429i</v>
      </c>
      <c r="DA155" s="121" t="str">
        <f t="shared" si="95"/>
        <v>8.13209104670351+5.07756287775414i</v>
      </c>
      <c r="DB155" s="121" t="str">
        <f t="shared" si="95"/>
        <v>7.91295922007654+4.6489846091025i</v>
      </c>
      <c r="DC155" s="121" t="str">
        <f t="shared" si="95"/>
        <v>7.75920373951508+4.34631634028072i</v>
      </c>
      <c r="DD155" s="121" t="str">
        <f t="shared" si="95"/>
        <v>7.60423758587833+4.06544018681411i</v>
      </c>
      <c r="DE155" s="121" t="str">
        <f t="shared" si="77"/>
        <v>7.43232200918756+3.76761461029348i</v>
      </c>
      <c r="DF155" s="121" t="str">
        <f t="shared" si="77"/>
        <v>7.25435306712036+3.44436489919183i</v>
      </c>
      <c r="DG155" s="121" t="str">
        <f t="shared" si="77"/>
        <v>7.14176047111866+3.1840701880051i</v>
      </c>
      <c r="DH155" s="121" t="str">
        <f t="shared" si="77"/>
        <v>0</v>
      </c>
      <c r="DI155" s="121"/>
      <c r="DK155" s="39">
        <f t="shared" si="116"/>
        <v>0</v>
      </c>
      <c r="DL155" s="39">
        <f t="shared" si="116"/>
        <v>7.5122264321565098</v>
      </c>
      <c r="DM155" s="39">
        <f t="shared" si="116"/>
        <v>7.7083554703530197</v>
      </c>
      <c r="DN155" s="39">
        <f t="shared" si="116"/>
        <v>7.9529114315610201</v>
      </c>
      <c r="DO155" s="39">
        <f t="shared" si="116"/>
        <v>8.0872961429178893</v>
      </c>
      <c r="DP155" s="39">
        <f t="shared" si="116"/>
        <v>8.2567903734580792</v>
      </c>
      <c r="DQ155" s="39">
        <f t="shared" si="116"/>
        <v>8.4420233539770102</v>
      </c>
      <c r="DR155" s="39">
        <f t="shared" si="116"/>
        <v>8.56793335380687</v>
      </c>
      <c r="DS155" s="39">
        <f t="shared" si="116"/>
        <v>8.6369417190982407</v>
      </c>
      <c r="DT155" s="39">
        <f t="shared" si="116"/>
        <v>8.6938433536367299</v>
      </c>
      <c r="DU155" s="39">
        <f t="shared" si="116"/>
        <v>8.7810118150574006</v>
      </c>
      <c r="DV155" s="39">
        <f t="shared" si="114"/>
        <v>8.7955398919608498</v>
      </c>
      <c r="DW155" s="39">
        <f t="shared" si="114"/>
        <v>0</v>
      </c>
      <c r="DX155" s="39">
        <f t="shared" si="114"/>
        <v>8.7979612381114194</v>
      </c>
      <c r="DY155" s="39">
        <f t="shared" si="114"/>
        <v>8.7289528728200594</v>
      </c>
      <c r="DZ155" s="39">
        <f t="shared" si="114"/>
        <v>8.5158744115695306</v>
      </c>
      <c r="EA155" s="39">
        <f t="shared" si="111"/>
        <v>8.3379054695023207</v>
      </c>
      <c r="EB155" s="39">
        <f t="shared" si="111"/>
        <v>8.1320910467035095</v>
      </c>
      <c r="EC155" s="39">
        <f t="shared" si="111"/>
        <v>7.91295922007654</v>
      </c>
      <c r="ED155" s="39">
        <f t="shared" si="111"/>
        <v>7.7592037395150797</v>
      </c>
      <c r="EE155" s="39">
        <f t="shared" si="111"/>
        <v>7.6042375858783302</v>
      </c>
      <c r="EF155" s="39">
        <f t="shared" si="79"/>
        <v>7.4323220091875601</v>
      </c>
      <c r="EG155" s="39">
        <f t="shared" si="79"/>
        <v>7.25435306712036</v>
      </c>
      <c r="EH155" s="39">
        <f t="shared" si="79"/>
        <v>7.1417604711186602</v>
      </c>
      <c r="EI155" s="39">
        <f t="shared" si="79"/>
        <v>0</v>
      </c>
      <c r="EK155" s="39">
        <f t="shared" si="98"/>
        <v>0</v>
      </c>
      <c r="EL155" s="39">
        <f t="shared" si="98"/>
        <v>3.6949742257762601</v>
      </c>
      <c r="EM155" s="39">
        <f t="shared" si="98"/>
        <v>4.0545441291365298</v>
      </c>
      <c r="EN155" s="39">
        <f t="shared" si="98"/>
        <v>4.6344565321990503</v>
      </c>
      <c r="EO155" s="39">
        <f t="shared" si="98"/>
        <v>4.9032259549127897</v>
      </c>
      <c r="EP155" s="39">
        <f t="shared" si="98"/>
        <v>5.3124334543598302</v>
      </c>
      <c r="EQ155" s="39">
        <f t="shared" si="98"/>
        <v>5.7434330691620499</v>
      </c>
      <c r="ER155" s="39">
        <f t="shared" si="98"/>
        <v>6.0218878764780799</v>
      </c>
      <c r="ES155" s="39">
        <f t="shared" si="98"/>
        <v>6.1514298955338003</v>
      </c>
      <c r="ET155" s="39">
        <f t="shared" si="98"/>
        <v>6.2010674916205701</v>
      </c>
      <c r="EU155" s="39">
        <f t="shared" si="98"/>
        <v>6.2906572991918202</v>
      </c>
      <c r="EV155" s="39">
        <f t="shared" si="117"/>
        <v>6.2337556646533203</v>
      </c>
      <c r="EW155" s="39">
        <f t="shared" si="117"/>
        <v>0</v>
      </c>
      <c r="EX155" s="39">
        <f t="shared" si="117"/>
        <v>6.2277022992768902</v>
      </c>
      <c r="EY155" s="39">
        <f t="shared" si="117"/>
        <v>6.1030029725223196</v>
      </c>
      <c r="EZ155" s="39">
        <f t="shared" si="117"/>
        <v>5.7724892229689404</v>
      </c>
      <c r="FA155" s="39">
        <f t="shared" si="117"/>
        <v>5.4577142233942899</v>
      </c>
      <c r="FB155" s="39">
        <f t="shared" si="117"/>
        <v>5.0775628777541399</v>
      </c>
      <c r="FC155" s="39">
        <f t="shared" si="109"/>
        <v>4.6489846091025004</v>
      </c>
      <c r="FD155" s="39">
        <f t="shared" si="109"/>
        <v>4.3463163402807199</v>
      </c>
      <c r="FE155" s="39">
        <f t="shared" si="109"/>
        <v>4.0654401868141097</v>
      </c>
      <c r="FF155" s="39">
        <f t="shared" si="80"/>
        <v>3.7676146102934802</v>
      </c>
      <c r="FG155" s="39">
        <f t="shared" si="80"/>
        <v>3.4443648991918301</v>
      </c>
      <c r="FH155" s="39">
        <f t="shared" si="80"/>
        <v>3.1840701880051001</v>
      </c>
      <c r="FI155" s="39">
        <f t="shared" si="80"/>
        <v>0</v>
      </c>
      <c r="FK155" s="39">
        <f t="shared" si="105"/>
        <v>0.99999999999999989</v>
      </c>
      <c r="FL155" s="39">
        <f t="shared" si="105"/>
        <v>0.59928479166096638</v>
      </c>
      <c r="FM155" s="39">
        <f t="shared" si="105"/>
        <v>0.57298562304078049</v>
      </c>
      <c r="FN155" s="39">
        <f t="shared" si="105"/>
        <v>0.53255871495954787</v>
      </c>
      <c r="FO155" s="39">
        <f t="shared" si="105"/>
        <v>0.51380846954155557</v>
      </c>
      <c r="FP155" s="39">
        <f t="shared" si="105"/>
        <v>0.48659236296404201</v>
      </c>
      <c r="FQ155" s="39">
        <f t="shared" si="105"/>
        <v>0.45885832208306349</v>
      </c>
      <c r="FR155" s="39">
        <f t="shared" si="105"/>
        <v>0.44149457039334311</v>
      </c>
      <c r="FS155" s="39">
        <f t="shared" si="105"/>
        <v>0.43345001539180245</v>
      </c>
      <c r="FT155" s="39">
        <f t="shared" si="105"/>
        <v>0.4299566057741846</v>
      </c>
      <c r="FU155" s="39">
        <f t="shared" si="105"/>
        <v>0.42394324070414463</v>
      </c>
      <c r="FV155" s="39">
        <f t="shared" si="102"/>
        <v>0.42673937027045961</v>
      </c>
      <c r="FW155" s="39">
        <f t="shared" si="102"/>
        <v>0.99999999999999989</v>
      </c>
      <c r="FX155" s="39">
        <f t="shared" si="102"/>
        <v>0.42702485304168686</v>
      </c>
      <c r="FY155" s="39">
        <f t="shared" si="102"/>
        <v>0.43469227498671459</v>
      </c>
      <c r="FZ155" s="39">
        <f t="shared" si="102"/>
        <v>0.45606442157735766</v>
      </c>
      <c r="GA155" s="39">
        <f t="shared" si="96"/>
        <v>0.47680303436829424</v>
      </c>
      <c r="GB155" s="39">
        <f t="shared" si="96"/>
        <v>0.50259564008799373</v>
      </c>
      <c r="GC155" s="39">
        <f t="shared" si="96"/>
        <v>0.53244246348225788</v>
      </c>
      <c r="GD155" s="39">
        <f t="shared" si="96"/>
        <v>0.55399863236780555</v>
      </c>
      <c r="GE155" s="39">
        <f t="shared" si="96"/>
        <v>0.57451863368311862</v>
      </c>
      <c r="GF155" s="39">
        <f t="shared" si="81"/>
        <v>0.59661778340671989</v>
      </c>
      <c r="GG155" s="39">
        <f t="shared" si="81"/>
        <v>0.62044895749865214</v>
      </c>
      <c r="GH155" s="39">
        <f t="shared" si="81"/>
        <v>0.63876803547396621</v>
      </c>
      <c r="GI155" s="39">
        <f t="shared" si="81"/>
        <v>0.99999999999999989</v>
      </c>
      <c r="GJ155" s="124">
        <f t="shared" si="115"/>
        <v>14850000000</v>
      </c>
      <c r="GK155" s="124">
        <f t="shared" si="107"/>
        <v>-9.6432746655328714E-16</v>
      </c>
      <c r="GL155" s="124">
        <f t="shared" si="107"/>
        <v>-4.4473348692816597</v>
      </c>
      <c r="GM155" s="124">
        <f t="shared" si="107"/>
        <v>-4.8371254982573628</v>
      </c>
      <c r="GN155" s="124">
        <f t="shared" si="107"/>
        <v>-5.472650079767142</v>
      </c>
      <c r="GO155" s="124">
        <f t="shared" si="107"/>
        <v>-5.7839748233146047</v>
      </c>
      <c r="GP155" s="124">
        <f t="shared" si="107"/>
        <v>-6.2566942315155316</v>
      </c>
      <c r="GQ155" s="124">
        <f t="shared" si="107"/>
        <v>-6.7664277461437692</v>
      </c>
      <c r="GR155" s="124">
        <f t="shared" si="107"/>
        <v>-7.1014926622360601</v>
      </c>
      <c r="GS155" s="124">
        <f t="shared" si="107"/>
        <v>-7.2612195458147735</v>
      </c>
      <c r="GT155" s="124">
        <f t="shared" si="107"/>
        <v>-7.3315074848647672</v>
      </c>
      <c r="GU155" s="124">
        <f t="shared" si="106"/>
        <v>-7.4538456935723438</v>
      </c>
      <c r="GV155" s="124">
        <f t="shared" si="106"/>
        <v>-7.3967457599941042</v>
      </c>
      <c r="GW155" s="124">
        <f t="shared" si="106"/>
        <v>-9.6432746655328714E-16</v>
      </c>
      <c r="GX155" s="124">
        <f t="shared" si="106"/>
        <v>-7.3909369620399179</v>
      </c>
      <c r="GY155" s="124">
        <f t="shared" si="99"/>
        <v>-7.2363615536920198</v>
      </c>
      <c r="GZ155" s="124">
        <f t="shared" si="82"/>
        <v>-6.8194761309458976</v>
      </c>
      <c r="HA155" s="124">
        <f t="shared" si="82"/>
        <v>-6.4332197882920976</v>
      </c>
      <c r="HB155" s="124">
        <f t="shared" si="82"/>
        <v>-5.9756256628170732</v>
      </c>
      <c r="HC155" s="124">
        <f t="shared" si="82"/>
        <v>-5.4745463171168325</v>
      </c>
      <c r="HD155" s="124">
        <f t="shared" si="93"/>
        <v>-5.1298261478808085</v>
      </c>
      <c r="HE155" s="124">
        <f t="shared" si="93"/>
        <v>-4.813917620644637</v>
      </c>
      <c r="HF155" s="124">
        <f t="shared" si="93"/>
        <v>-4.4860761150103539</v>
      </c>
      <c r="HG155" s="124">
        <f t="shared" si="87"/>
        <v>-4.1458788163744646</v>
      </c>
      <c r="HH155" s="124">
        <f t="shared" si="87"/>
        <v>-3.893136489512723</v>
      </c>
      <c r="HI155" s="124">
        <f t="shared" si="87"/>
        <v>-9.6432746655328714E-16</v>
      </c>
    </row>
    <row r="156" spans="1:217" s="39" customFormat="1">
      <c r="A156" s="20"/>
      <c r="B156" s="184"/>
      <c r="C156" s="40">
        <v>14.9</v>
      </c>
      <c r="D156" s="41"/>
      <c r="E156" s="42">
        <v>6.2060000000000004</v>
      </c>
      <c r="F156" s="42">
        <v>6.3689999999999998</v>
      </c>
      <c r="G156" s="42">
        <v>6.5609999999999999</v>
      </c>
      <c r="H156" s="42">
        <v>6.6710000000000003</v>
      </c>
      <c r="I156" s="42">
        <v>6.8090000000000002</v>
      </c>
      <c r="J156" s="42">
        <v>6.9630000000000001</v>
      </c>
      <c r="K156" s="42">
        <v>7.069</v>
      </c>
      <c r="L156" s="42">
        <v>7.133</v>
      </c>
      <c r="M156" s="42">
        <v>7.1920000000000002</v>
      </c>
      <c r="N156" s="42">
        <v>7.2619999999999996</v>
      </c>
      <c r="O156" s="43">
        <v>7.2619999999999996</v>
      </c>
      <c r="P156" s="20"/>
      <c r="Q156" s="41">
        <v>7.2619999999999996</v>
      </c>
      <c r="R156" s="42">
        <v>7.21</v>
      </c>
      <c r="S156" s="42">
        <v>7.056</v>
      </c>
      <c r="T156" s="42">
        <v>6.8869999999999996</v>
      </c>
      <c r="U156" s="42">
        <v>6.7160000000000002</v>
      </c>
      <c r="V156" s="42">
        <v>6.5350000000000001</v>
      </c>
      <c r="W156" s="42">
        <v>6.3979999999999997</v>
      </c>
      <c r="X156" s="42">
        <v>6.2720000000000002</v>
      </c>
      <c r="Y156" s="42">
        <v>6.1349999999999998</v>
      </c>
      <c r="Z156" s="42">
        <v>5.992</v>
      </c>
      <c r="AA156" s="42">
        <v>5.9009999999999998</v>
      </c>
      <c r="AB156" s="43"/>
      <c r="AD156" s="20"/>
      <c r="AE156" s="184"/>
      <c r="AF156" s="40">
        <v>14.9</v>
      </c>
      <c r="AG156" s="41"/>
      <c r="AH156" s="42">
        <v>3.0459999999999998</v>
      </c>
      <c r="AI156" s="42">
        <v>3.347</v>
      </c>
      <c r="AJ156" s="42">
        <v>3.8290000000000002</v>
      </c>
      <c r="AK156" s="42">
        <v>4.0430000000000001</v>
      </c>
      <c r="AL156" s="42">
        <v>4.3780000000000001</v>
      </c>
      <c r="AM156" s="42">
        <v>4.726</v>
      </c>
      <c r="AN156" s="42">
        <v>4.9660000000000002</v>
      </c>
      <c r="AO156" s="42">
        <v>5.0570000000000004</v>
      </c>
      <c r="AP156" s="42">
        <v>5.0869999999999997</v>
      </c>
      <c r="AQ156" s="42">
        <v>5.1929999999999996</v>
      </c>
      <c r="AR156" s="43">
        <v>5.1420000000000003</v>
      </c>
      <c r="AS156" s="20"/>
      <c r="AT156" s="41">
        <v>5.1390000000000002</v>
      </c>
      <c r="AU156" s="42">
        <v>5.0380000000000003</v>
      </c>
      <c r="AV156" s="42">
        <v>4.7610000000000001</v>
      </c>
      <c r="AW156" s="42">
        <v>4.4829999999999997</v>
      </c>
      <c r="AX156" s="42">
        <v>4.181</v>
      </c>
      <c r="AY156" s="42">
        <v>3.8290000000000002</v>
      </c>
      <c r="AZ156" s="42">
        <v>3.5819999999999999</v>
      </c>
      <c r="BA156" s="42">
        <v>3.3570000000000002</v>
      </c>
      <c r="BB156" s="42">
        <v>3.1179999999999999</v>
      </c>
      <c r="BC156" s="42">
        <v>2.8450000000000002</v>
      </c>
      <c r="BD156" s="42">
        <v>2.6259999999999999</v>
      </c>
      <c r="BE156" s="43"/>
      <c r="BH156" s="118" t="str">
        <f t="shared" si="110"/>
        <v>0</v>
      </c>
      <c r="BI156" s="118" t="str">
        <f t="shared" si="110"/>
        <v>6.206+3.046i</v>
      </c>
      <c r="BJ156" s="118" t="str">
        <f t="shared" si="110"/>
        <v>6.369+3.347i</v>
      </c>
      <c r="BK156" s="118" t="str">
        <f t="shared" si="110"/>
        <v>6.561+3.829i</v>
      </c>
      <c r="BL156" s="118" t="str">
        <f t="shared" si="110"/>
        <v>6.671+4.043i</v>
      </c>
      <c r="BM156" s="118" t="str">
        <f t="shared" si="108"/>
        <v>6.809+4.378i</v>
      </c>
      <c r="BN156" s="118" t="str">
        <f t="shared" si="108"/>
        <v>6.963+4.726i</v>
      </c>
      <c r="BO156" s="118" t="str">
        <f t="shared" si="108"/>
        <v>7.069+4.966i</v>
      </c>
      <c r="BP156" s="118" t="str">
        <f t="shared" si="108"/>
        <v>7.133+5.057i</v>
      </c>
      <c r="BQ156" s="118" t="str">
        <f t="shared" si="118"/>
        <v>7.192+5.087i</v>
      </c>
      <c r="BR156" s="118" t="str">
        <f t="shared" si="118"/>
        <v>7.262+5.193i</v>
      </c>
      <c r="BS156" s="118" t="str">
        <f t="shared" si="118"/>
        <v>7.262+5.142i</v>
      </c>
      <c r="BT156" s="118" t="str">
        <f t="shared" si="118"/>
        <v>0</v>
      </c>
      <c r="BU156" s="118" t="str">
        <f t="shared" si="118"/>
        <v>7.262+5.139i</v>
      </c>
      <c r="BV156" s="118" t="str">
        <f t="shared" si="118"/>
        <v>7.21+5.038i</v>
      </c>
      <c r="BW156" s="118" t="str">
        <f t="shared" si="118"/>
        <v>7.056+4.761i</v>
      </c>
      <c r="BX156" s="118" t="str">
        <f t="shared" si="118"/>
        <v>6.887+4.483i</v>
      </c>
      <c r="BY156" s="118" t="str">
        <f t="shared" si="118"/>
        <v>6.716+4.181i</v>
      </c>
      <c r="BZ156" s="118" t="str">
        <f t="shared" si="103"/>
        <v>6.535+3.829i</v>
      </c>
      <c r="CA156" s="118" t="str">
        <f t="shared" si="92"/>
        <v>6.398+3.582i</v>
      </c>
      <c r="CB156" s="118" t="str">
        <f t="shared" si="92"/>
        <v>6.272+3.357i</v>
      </c>
      <c r="CC156" s="118" t="str">
        <f t="shared" si="92"/>
        <v>6.135+3.118i</v>
      </c>
      <c r="CD156" s="118" t="str">
        <f t="shared" si="92"/>
        <v>5.992+2.845i</v>
      </c>
      <c r="CE156" s="118" t="str">
        <f t="shared" si="92"/>
        <v>5.901+2.626i</v>
      </c>
      <c r="CF156" s="118" t="str">
        <f t="shared" si="92"/>
        <v>0</v>
      </c>
      <c r="CG156" s="118" t="str">
        <f t="shared" si="92"/>
        <v>0</v>
      </c>
      <c r="CH156" s="39">
        <f t="shared" si="112"/>
        <v>14900000000</v>
      </c>
      <c r="CI156" s="121">
        <f t="shared" si="113"/>
        <v>1.2066104139606422</v>
      </c>
      <c r="CJ156" s="121" t="str">
        <f t="shared" si="104"/>
        <v>0</v>
      </c>
      <c r="CK156" s="121" t="str">
        <f t="shared" si="104"/>
        <v>7.48822422903975+3.67533532092412i</v>
      </c>
      <c r="CL156" s="121" t="str">
        <f t="shared" ref="CL156:DA178" si="119">IMPRODUCT(BJ156, $CI156)</f>
        <v>7.68490172651533+4.03852505552627i</v>
      </c>
      <c r="CM156" s="121" t="str">
        <f t="shared" si="119"/>
        <v>7.91657092599577+4.6201112750553i</v>
      </c>
      <c r="CN156" s="121" t="str">
        <f t="shared" si="119"/>
        <v>8.04929807153144+4.87832590364288i</v>
      </c>
      <c r="CO156" s="121" t="str">
        <f t="shared" si="119"/>
        <v>8.21581030865801+5.28254039231969i</v>
      </c>
      <c r="CP156" s="121" t="str">
        <f t="shared" si="119"/>
        <v>8.40162831240795+5.70244081637799i</v>
      </c>
      <c r="CQ156" s="121" t="str">
        <f t="shared" si="119"/>
        <v>8.52952901628778+5.99202731572855i</v>
      </c>
      <c r="CR156" s="121" t="str">
        <f t="shared" si="119"/>
        <v>8.60675208278126+6.10182886339897i</v>
      </c>
      <c r="CS156" s="121" t="str">
        <f t="shared" si="119"/>
        <v>8.67794209720494+6.13802717581779i</v>
      </c>
      <c r="CT156" s="121" t="str">
        <f t="shared" si="119"/>
        <v>8.76240482618218+6.26592787969761i</v>
      </c>
      <c r="CU156" s="121" t="str">
        <f t="shared" si="101"/>
        <v>8.76240482618218+6.20439074858562i</v>
      </c>
      <c r="CV156" s="121" t="str">
        <f t="shared" si="101"/>
        <v>0</v>
      </c>
      <c r="CW156" s="121" t="str">
        <f t="shared" si="101"/>
        <v>8.76240482618218+6.20077091734374i</v>
      </c>
      <c r="CX156" s="121" t="str">
        <f t="shared" si="101"/>
        <v>8.69966108465623+6.07890326553372i</v>
      </c>
      <c r="CY156" s="121" t="str">
        <f t="shared" si="101"/>
        <v>8.51384308090629+5.74467218086662i</v>
      </c>
      <c r="CZ156" s="121" t="str">
        <f t="shared" si="95"/>
        <v>8.30992592094694+5.40923448578556i</v>
      </c>
      <c r="DA156" s="121" t="str">
        <f t="shared" si="95"/>
        <v>8.10359554015967+5.04483814076945i</v>
      </c>
      <c r="DB156" s="121" t="str">
        <f t="shared" si="95"/>
        <v>7.8851990552328+4.6201112750553i</v>
      </c>
      <c r="DC156" s="121" t="str">
        <f t="shared" si="95"/>
        <v>7.71989342852019+4.32207850280702i</v>
      </c>
      <c r="DD156" s="121" t="str">
        <f t="shared" si="95"/>
        <v>7.56786051636115+4.05059115966588i</v>
      </c>
      <c r="DE156" s="121" t="str">
        <f t="shared" si="77"/>
        <v>7.40255488964854+3.76221127072928i</v>
      </c>
      <c r="DF156" s="121" t="str">
        <f t="shared" si="77"/>
        <v>7.23000960045217+3.43280662771803i</v>
      </c>
      <c r="DG156" s="121" t="str">
        <f t="shared" si="77"/>
        <v>7.12020805278175+3.16855894706065i</v>
      </c>
      <c r="DH156" s="121" t="str">
        <f t="shared" si="77"/>
        <v>0</v>
      </c>
      <c r="DI156" s="121"/>
      <c r="DK156" s="39">
        <f t="shared" si="116"/>
        <v>0</v>
      </c>
      <c r="DL156" s="39">
        <f t="shared" si="116"/>
        <v>7.4882242290397496</v>
      </c>
      <c r="DM156" s="39">
        <f t="shared" si="116"/>
        <v>7.6849017265153297</v>
      </c>
      <c r="DN156" s="39">
        <f t="shared" si="116"/>
        <v>7.9165709259957699</v>
      </c>
      <c r="DO156" s="39">
        <f t="shared" si="116"/>
        <v>8.0492980715314406</v>
      </c>
      <c r="DP156" s="39">
        <f t="shared" si="116"/>
        <v>8.2158103086580105</v>
      </c>
      <c r="DQ156" s="39">
        <f t="shared" si="116"/>
        <v>8.4016283124079507</v>
      </c>
      <c r="DR156" s="39">
        <f t="shared" si="116"/>
        <v>8.5295290162877802</v>
      </c>
      <c r="DS156" s="39">
        <f t="shared" si="116"/>
        <v>8.6067520827812594</v>
      </c>
      <c r="DT156" s="39">
        <f t="shared" si="116"/>
        <v>8.6779420972049408</v>
      </c>
      <c r="DU156" s="39">
        <f t="shared" si="116"/>
        <v>8.7624048261821805</v>
      </c>
      <c r="DV156" s="39">
        <f t="shared" si="114"/>
        <v>8.7624048261821805</v>
      </c>
      <c r="DW156" s="39">
        <f t="shared" si="114"/>
        <v>0</v>
      </c>
      <c r="DX156" s="39">
        <f t="shared" si="114"/>
        <v>8.7624048261821805</v>
      </c>
      <c r="DY156" s="39">
        <f t="shared" si="114"/>
        <v>8.6996610846562294</v>
      </c>
      <c r="DZ156" s="39">
        <f t="shared" si="114"/>
        <v>8.5138430809062893</v>
      </c>
      <c r="EA156" s="39">
        <f t="shared" si="111"/>
        <v>8.3099259209469398</v>
      </c>
      <c r="EB156" s="39">
        <f t="shared" si="111"/>
        <v>8.1035955401596702</v>
      </c>
      <c r="EC156" s="39">
        <f t="shared" si="111"/>
        <v>7.8851990552327997</v>
      </c>
      <c r="ED156" s="39">
        <f t="shared" si="111"/>
        <v>7.7198934285201899</v>
      </c>
      <c r="EE156" s="39">
        <f t="shared" si="111"/>
        <v>7.5678605163611499</v>
      </c>
      <c r="EF156" s="39">
        <f t="shared" si="79"/>
        <v>7.40255488964854</v>
      </c>
      <c r="EG156" s="39">
        <f t="shared" si="79"/>
        <v>7.2300096004521697</v>
      </c>
      <c r="EH156" s="39">
        <f t="shared" si="79"/>
        <v>7.1202080527817504</v>
      </c>
      <c r="EI156" s="39">
        <f t="shared" si="79"/>
        <v>0</v>
      </c>
      <c r="EK156" s="39">
        <f t="shared" si="98"/>
        <v>0</v>
      </c>
      <c r="EL156" s="39">
        <f t="shared" si="98"/>
        <v>3.6753353209241202</v>
      </c>
      <c r="EM156" s="39">
        <f t="shared" si="98"/>
        <v>4.0385250555262697</v>
      </c>
      <c r="EN156" s="39">
        <f t="shared" si="98"/>
        <v>4.6201112750552999</v>
      </c>
      <c r="EO156" s="39">
        <f t="shared" si="98"/>
        <v>4.8783259036428799</v>
      </c>
      <c r="EP156" s="39">
        <f t="shared" si="98"/>
        <v>5.2825403923196896</v>
      </c>
      <c r="EQ156" s="39">
        <f t="shared" si="98"/>
        <v>5.7024408163779903</v>
      </c>
      <c r="ER156" s="39">
        <f t="shared" si="98"/>
        <v>5.9920273157285502</v>
      </c>
      <c r="ES156" s="39">
        <f t="shared" si="98"/>
        <v>6.1018288633989703</v>
      </c>
      <c r="ET156" s="39">
        <f t="shared" si="98"/>
        <v>6.1380271758177898</v>
      </c>
      <c r="EU156" s="39">
        <f t="shared" si="98"/>
        <v>6.2659278796976103</v>
      </c>
      <c r="EV156" s="39">
        <f t="shared" si="117"/>
        <v>6.2043907485856202</v>
      </c>
      <c r="EW156" s="39">
        <f t="shared" si="117"/>
        <v>0</v>
      </c>
      <c r="EX156" s="39">
        <f t="shared" si="117"/>
        <v>6.20077091734374</v>
      </c>
      <c r="EY156" s="39">
        <f t="shared" si="117"/>
        <v>6.0789032655337198</v>
      </c>
      <c r="EZ156" s="39">
        <f t="shared" si="117"/>
        <v>5.7446721808666199</v>
      </c>
      <c r="FA156" s="39">
        <f t="shared" si="117"/>
        <v>5.4092344857855599</v>
      </c>
      <c r="FB156" s="39">
        <f t="shared" si="117"/>
        <v>5.0448381407694498</v>
      </c>
      <c r="FC156" s="39">
        <f t="shared" si="109"/>
        <v>4.6201112750552999</v>
      </c>
      <c r="FD156" s="39">
        <f t="shared" si="109"/>
        <v>4.3220785028070203</v>
      </c>
      <c r="FE156" s="39">
        <f t="shared" si="109"/>
        <v>4.0505911596658803</v>
      </c>
      <c r="FF156" s="39">
        <f t="shared" si="80"/>
        <v>3.7622112707292801</v>
      </c>
      <c r="FG156" s="39">
        <f t="shared" si="80"/>
        <v>3.4328066277180298</v>
      </c>
      <c r="FH156" s="39">
        <f t="shared" si="80"/>
        <v>3.1685589470606499</v>
      </c>
      <c r="FI156" s="39">
        <f t="shared" si="80"/>
        <v>0</v>
      </c>
      <c r="FK156" s="39">
        <f t="shared" si="105"/>
        <v>0.99999999999999989</v>
      </c>
      <c r="FL156" s="39">
        <f t="shared" si="105"/>
        <v>0.60102211383296555</v>
      </c>
      <c r="FM156" s="39">
        <f t="shared" ref="FM156:GB178" si="120">(SQRT((DM156-$FK$15)^2 + EM156^2))/(SQRT(DM156+$FK$15)^2+EM156^2)</f>
        <v>0.57446606017356949</v>
      </c>
      <c r="FN156" s="39">
        <f t="shared" si="120"/>
        <v>0.53413083724856436</v>
      </c>
      <c r="FO156" s="39">
        <f t="shared" si="120"/>
        <v>0.5160018819186889</v>
      </c>
      <c r="FP156" s="39">
        <f t="shared" si="120"/>
        <v>0.48904176391602255</v>
      </c>
      <c r="FQ156" s="39">
        <f t="shared" si="120"/>
        <v>0.46180880677561453</v>
      </c>
      <c r="FR156" s="39">
        <f t="shared" si="120"/>
        <v>0.44370842357790663</v>
      </c>
      <c r="FS156" s="39">
        <f t="shared" si="120"/>
        <v>0.43657112859652558</v>
      </c>
      <c r="FT156" s="39">
        <f t="shared" si="120"/>
        <v>0.43356519141205097</v>
      </c>
      <c r="FU156" s="39">
        <f t="shared" si="120"/>
        <v>0.42551634047354059</v>
      </c>
      <c r="FV156" s="39">
        <f t="shared" si="102"/>
        <v>0.42877920595077756</v>
      </c>
      <c r="FW156" s="39">
        <f t="shared" si="102"/>
        <v>0.99999999999999989</v>
      </c>
      <c r="FX156" s="39">
        <f t="shared" si="102"/>
        <v>0.42897173111626719</v>
      </c>
      <c r="FY156" s="39">
        <f t="shared" si="102"/>
        <v>0.43642574104361009</v>
      </c>
      <c r="FZ156" s="39">
        <f t="shared" si="102"/>
        <v>0.45765131505999457</v>
      </c>
      <c r="GA156" s="39">
        <f t="shared" si="96"/>
        <v>0.48006912423849918</v>
      </c>
      <c r="GB156" s="39">
        <f t="shared" si="96"/>
        <v>0.50505119804114729</v>
      </c>
      <c r="GC156" s="39">
        <f t="shared" si="96"/>
        <v>0.53473592304954776</v>
      </c>
      <c r="GD156" s="39">
        <f t="shared" si="96"/>
        <v>0.55628667518823427</v>
      </c>
      <c r="GE156" s="39">
        <f t="shared" si="96"/>
        <v>0.5762075113415952</v>
      </c>
      <c r="GF156" s="39">
        <f t="shared" si="81"/>
        <v>0.59761292701614688</v>
      </c>
      <c r="GG156" s="39">
        <f t="shared" si="81"/>
        <v>0.62172059286248404</v>
      </c>
      <c r="GH156" s="39">
        <f t="shared" si="81"/>
        <v>0.64021319305575042</v>
      </c>
      <c r="GI156" s="39">
        <f t="shared" si="81"/>
        <v>0.99999999999999989</v>
      </c>
      <c r="GJ156" s="124">
        <f t="shared" si="115"/>
        <v>14900000000</v>
      </c>
      <c r="GK156" s="124">
        <f t="shared" si="107"/>
        <v>-9.6432746655328714E-16</v>
      </c>
      <c r="GL156" s="124">
        <f t="shared" si="107"/>
        <v>-4.4221909679669515</v>
      </c>
      <c r="GM156" s="124">
        <f t="shared" si="107"/>
        <v>-4.814712492333685</v>
      </c>
      <c r="GN156" s="124">
        <f t="shared" si="107"/>
        <v>-5.4470469592360651</v>
      </c>
      <c r="GO156" s="124">
        <f t="shared" si="107"/>
        <v>-5.7469742889514484</v>
      </c>
      <c r="GP156" s="124">
        <f t="shared" si="107"/>
        <v>-6.2130810153284877</v>
      </c>
      <c r="GQ156" s="124">
        <f t="shared" si="107"/>
        <v>-6.7107557853459552</v>
      </c>
      <c r="GR156" s="124">
        <f t="shared" si="107"/>
        <v>-7.0580465269230421</v>
      </c>
      <c r="GS156" s="124">
        <f t="shared" si="107"/>
        <v>-7.1988997704217024</v>
      </c>
      <c r="GT156" s="124">
        <f t="shared" si="107"/>
        <v>-7.2589118441761755</v>
      </c>
      <c r="GU156" s="124">
        <f t="shared" si="106"/>
        <v>-7.4216751538332746</v>
      </c>
      <c r="GV156" s="124">
        <f t="shared" si="106"/>
        <v>-7.3553256864459939</v>
      </c>
      <c r="GW156" s="124">
        <f t="shared" si="106"/>
        <v>-9.6432746655328714E-16</v>
      </c>
      <c r="GX156" s="124">
        <f t="shared" si="106"/>
        <v>-7.3514265304187365</v>
      </c>
      <c r="GY156" s="124">
        <f t="shared" si="99"/>
        <v>-7.201792839789908</v>
      </c>
      <c r="GZ156" s="124">
        <f t="shared" si="82"/>
        <v>-6.7893057071186034</v>
      </c>
      <c r="HA156" s="124">
        <f t="shared" si="82"/>
        <v>-6.3739244977398766</v>
      </c>
      <c r="HB156" s="124">
        <f t="shared" si="82"/>
        <v>-5.9332918871431257</v>
      </c>
      <c r="HC156" s="124">
        <f t="shared" si="82"/>
        <v>-5.4372127886068515</v>
      </c>
      <c r="HD156" s="124">
        <f t="shared" si="93"/>
        <v>-5.0940268530090318</v>
      </c>
      <c r="HE156" s="124">
        <f t="shared" si="93"/>
        <v>-4.7884216926170078</v>
      </c>
      <c r="HF156" s="124">
        <f t="shared" si="93"/>
        <v>-4.4716003366021573</v>
      </c>
      <c r="HG156" s="124">
        <f t="shared" si="87"/>
        <v>-4.1280949505802962</v>
      </c>
      <c r="HH156" s="124">
        <f t="shared" si="87"/>
        <v>-3.8735076093899017</v>
      </c>
      <c r="HI156" s="124">
        <f t="shared" si="87"/>
        <v>-9.6432746655328714E-16</v>
      </c>
    </row>
    <row r="157" spans="1:217" s="39" customFormat="1">
      <c r="A157" s="20"/>
      <c r="B157" s="184"/>
      <c r="C157" s="40">
        <v>14.95</v>
      </c>
      <c r="D157" s="41"/>
      <c r="E157" s="42">
        <v>6.1989999999999998</v>
      </c>
      <c r="F157" s="42">
        <v>6.3579999999999997</v>
      </c>
      <c r="G157" s="42">
        <v>6.5519999999999996</v>
      </c>
      <c r="H157" s="42">
        <v>6.6630000000000003</v>
      </c>
      <c r="I157" s="42">
        <v>6.8019999999999996</v>
      </c>
      <c r="J157" s="42">
        <v>6.976</v>
      </c>
      <c r="K157" s="42">
        <v>7.0670000000000002</v>
      </c>
      <c r="L157" s="42">
        <v>7.1219999999999999</v>
      </c>
      <c r="M157" s="42">
        <v>7.1769999999999996</v>
      </c>
      <c r="N157" s="42">
        <v>7.2439999999999998</v>
      </c>
      <c r="O157" s="43">
        <v>7.2569999999999997</v>
      </c>
      <c r="P157" s="20"/>
      <c r="Q157" s="41">
        <v>7.258</v>
      </c>
      <c r="R157" s="42">
        <v>7.2009999999999996</v>
      </c>
      <c r="S157" s="42">
        <v>7.0279999999999996</v>
      </c>
      <c r="T157" s="42">
        <v>6.8789999999999996</v>
      </c>
      <c r="U157" s="42">
        <v>6.7069999999999999</v>
      </c>
      <c r="V157" s="42">
        <v>6.5339999999999998</v>
      </c>
      <c r="W157" s="42">
        <v>6.3979999999999997</v>
      </c>
      <c r="X157" s="42">
        <v>6.2679999999999998</v>
      </c>
      <c r="Y157" s="42">
        <v>6.1260000000000003</v>
      </c>
      <c r="Z157" s="42">
        <v>5.9829999999999997</v>
      </c>
      <c r="AA157" s="42">
        <v>5.8920000000000003</v>
      </c>
      <c r="AB157" s="43"/>
      <c r="AD157" s="20"/>
      <c r="AE157" s="184"/>
      <c r="AF157" s="40">
        <v>14.95</v>
      </c>
      <c r="AG157" s="41"/>
      <c r="AH157" s="42">
        <v>3.0379999999999998</v>
      </c>
      <c r="AI157" s="42">
        <v>3.3380000000000001</v>
      </c>
      <c r="AJ157" s="42">
        <v>3.8210000000000002</v>
      </c>
      <c r="AK157" s="42">
        <v>4.0330000000000004</v>
      </c>
      <c r="AL157" s="42">
        <v>4.3579999999999997</v>
      </c>
      <c r="AM157" s="42">
        <v>4.7110000000000003</v>
      </c>
      <c r="AN157" s="42">
        <v>4.9610000000000003</v>
      </c>
      <c r="AO157" s="42">
        <v>5.0549999999999997</v>
      </c>
      <c r="AP157" s="42">
        <v>5.0919999999999996</v>
      </c>
      <c r="AQ157" s="42">
        <v>5.1619999999999999</v>
      </c>
      <c r="AR157" s="43">
        <v>5.1180000000000003</v>
      </c>
      <c r="AS157" s="20"/>
      <c r="AT157" s="41">
        <v>5.1130000000000004</v>
      </c>
      <c r="AU157" s="42">
        <v>5.01</v>
      </c>
      <c r="AV157" s="42">
        <v>4.7409999999999997</v>
      </c>
      <c r="AW157" s="42">
        <v>4.4779999999999998</v>
      </c>
      <c r="AX157" s="42">
        <v>4.1820000000000004</v>
      </c>
      <c r="AY157" s="42">
        <v>3.83</v>
      </c>
      <c r="AZ157" s="42">
        <v>3.5640000000000001</v>
      </c>
      <c r="BA157" s="42">
        <v>3.3450000000000002</v>
      </c>
      <c r="BB157" s="42">
        <v>3.1070000000000002</v>
      </c>
      <c r="BC157" s="42">
        <v>2.8410000000000002</v>
      </c>
      <c r="BD157" s="42">
        <v>2.621</v>
      </c>
      <c r="BE157" s="43"/>
      <c r="BH157" s="118" t="str">
        <f t="shared" si="110"/>
        <v>0</v>
      </c>
      <c r="BI157" s="118" t="str">
        <f t="shared" si="110"/>
        <v>6.199+3.038i</v>
      </c>
      <c r="BJ157" s="118" t="str">
        <f t="shared" si="110"/>
        <v>6.358+3.338i</v>
      </c>
      <c r="BK157" s="118" t="str">
        <f t="shared" si="110"/>
        <v>6.552+3.821i</v>
      </c>
      <c r="BL157" s="118" t="str">
        <f t="shared" si="110"/>
        <v>6.663+4.033i</v>
      </c>
      <c r="BM157" s="118" t="str">
        <f t="shared" si="108"/>
        <v>6.802+4.358i</v>
      </c>
      <c r="BN157" s="118" t="str">
        <f t="shared" si="108"/>
        <v>6.976+4.711i</v>
      </c>
      <c r="BO157" s="118" t="str">
        <f t="shared" si="108"/>
        <v>7.067+4.961i</v>
      </c>
      <c r="BP157" s="118" t="str">
        <f t="shared" si="108"/>
        <v>7.122+5.055i</v>
      </c>
      <c r="BQ157" s="118" t="str">
        <f t="shared" si="118"/>
        <v>7.177+5.092i</v>
      </c>
      <c r="BR157" s="118" t="str">
        <f t="shared" si="118"/>
        <v>7.244+5.162i</v>
      </c>
      <c r="BS157" s="118" t="str">
        <f t="shared" si="118"/>
        <v>7.257+5.118i</v>
      </c>
      <c r="BT157" s="118" t="str">
        <f t="shared" si="118"/>
        <v>0</v>
      </c>
      <c r="BU157" s="118" t="str">
        <f t="shared" si="118"/>
        <v>7.258+5.113i</v>
      </c>
      <c r="BV157" s="118" t="str">
        <f t="shared" si="118"/>
        <v>7.201+5.01i</v>
      </c>
      <c r="BW157" s="118" t="str">
        <f t="shared" si="118"/>
        <v>7.028+4.741i</v>
      </c>
      <c r="BX157" s="118" t="str">
        <f t="shared" si="118"/>
        <v>6.879+4.478i</v>
      </c>
      <c r="BY157" s="118" t="str">
        <f t="shared" si="118"/>
        <v>6.707+4.182i</v>
      </c>
      <c r="BZ157" s="118" t="str">
        <f t="shared" si="103"/>
        <v>6.534+3.83i</v>
      </c>
      <c r="CA157" s="118" t="str">
        <f t="shared" si="92"/>
        <v>6.398+3.564i</v>
      </c>
      <c r="CB157" s="118" t="str">
        <f t="shared" si="92"/>
        <v>6.268+3.345i</v>
      </c>
      <c r="CC157" s="118" t="str">
        <f t="shared" si="92"/>
        <v>6.126+3.107i</v>
      </c>
      <c r="CD157" s="118" t="str">
        <f t="shared" si="92"/>
        <v>5.983+2.841i</v>
      </c>
      <c r="CE157" s="118" t="str">
        <f t="shared" si="92"/>
        <v>5.892+2.621i</v>
      </c>
      <c r="CF157" s="118" t="str">
        <f t="shared" si="92"/>
        <v>0</v>
      </c>
      <c r="CG157" s="118" t="str">
        <f t="shared" si="92"/>
        <v>0</v>
      </c>
      <c r="CH157" s="39">
        <f t="shared" si="112"/>
        <v>14950000000</v>
      </c>
      <c r="CI157" s="121">
        <f t="shared" si="113"/>
        <v>1.2025749276263258</v>
      </c>
      <c r="CJ157" s="121" t="str">
        <f t="shared" ref="CJ157:CK178" si="121">IMPRODUCT(BH157, $CI157)</f>
        <v>0</v>
      </c>
      <c r="CK157" s="121" t="str">
        <f t="shared" si="121"/>
        <v>7.45476197635559+3.65342263012878i</v>
      </c>
      <c r="CL157" s="121" t="str">
        <f t="shared" si="119"/>
        <v>7.64597138984818+4.01419510841668i</v>
      </c>
      <c r="CM157" s="121" t="str">
        <f t="shared" si="119"/>
        <v>7.87927092580769+4.59503879846019i</v>
      </c>
      <c r="CN157" s="121" t="str">
        <f t="shared" si="119"/>
        <v>8.01275674277421+4.84998468311697i</v>
      </c>
      <c r="CO157" s="121" t="str">
        <f t="shared" si="119"/>
        <v>8.17991465771427+5.24082153459553i</v>
      </c>
      <c r="CP157" s="121" t="str">
        <f t="shared" si="119"/>
        <v>8.38916269512125+5.66533048404762i</v>
      </c>
      <c r="CQ157" s="121" t="str">
        <f t="shared" si="119"/>
        <v>8.49859701353524+5.9659742159542i</v>
      </c>
      <c r="CR157" s="121" t="str">
        <f t="shared" si="119"/>
        <v>8.56473863455469+6.07901625915108i</v>
      </c>
      <c r="CS157" s="121" t="str">
        <f t="shared" si="119"/>
        <v>8.63088025557414+6.12351153147325i</v>
      </c>
      <c r="CT157" s="121" t="str">
        <f t="shared" si="119"/>
        <v>8.7114527757251+6.20769177640709i</v>
      </c>
      <c r="CU157" s="121" t="str">
        <f t="shared" si="101"/>
        <v>8.72708624978425+6.15477847959154i</v>
      </c>
      <c r="CV157" s="121" t="str">
        <f t="shared" si="101"/>
        <v>0</v>
      </c>
      <c r="CW157" s="121" t="str">
        <f t="shared" si="101"/>
        <v>8.72828882471187+6.1487656049534i</v>
      </c>
      <c r="CX157" s="121" t="str">
        <f t="shared" si="101"/>
        <v>8.65974205383717+6.02490038740789i</v>
      </c>
      <c r="CY157" s="121" t="str">
        <f t="shared" si="101"/>
        <v>8.45169659135782+5.70140773187641i</v>
      </c>
      <c r="CZ157" s="121" t="str">
        <f t="shared" si="95"/>
        <v>8.27251292714149+5.38513052591069i</v>
      </c>
      <c r="DA157" s="121" t="str">
        <f t="shared" si="95"/>
        <v>8.06567003958977+5.02916834733329i</v>
      </c>
      <c r="DB157" s="121" t="str">
        <f t="shared" si="95"/>
        <v>7.85762457711041+4.60586197280883i</v>
      </c>
      <c r="DC157" s="121" t="str">
        <f t="shared" si="95"/>
        <v>7.69407438695323+4.28597704206023i</v>
      </c>
      <c r="DD157" s="121" t="str">
        <f t="shared" si="95"/>
        <v>7.53773964636181+4.02261313291006i</v>
      </c>
      <c r="DE157" s="121" t="str">
        <f t="shared" si="77"/>
        <v>7.36697400663887+3.73640030013499i</v>
      </c>
      <c r="DF157" s="121" t="str">
        <f t="shared" si="77"/>
        <v>7.19500579198831+3.41651536938639i</v>
      </c>
      <c r="DG157" s="121" t="str">
        <f t="shared" si="77"/>
        <v>7.08557147357431+3.1519488853086i</v>
      </c>
      <c r="DH157" s="121" t="str">
        <f t="shared" si="77"/>
        <v>0</v>
      </c>
      <c r="DI157" s="121"/>
      <c r="DK157" s="39">
        <f t="shared" si="116"/>
        <v>0</v>
      </c>
      <c r="DL157" s="39">
        <f t="shared" si="116"/>
        <v>7.4547619763555897</v>
      </c>
      <c r="DM157" s="39">
        <f t="shared" si="116"/>
        <v>7.6459713898481798</v>
      </c>
      <c r="DN157" s="39">
        <f t="shared" si="116"/>
        <v>7.8792709258076901</v>
      </c>
      <c r="DO157" s="39">
        <f t="shared" si="116"/>
        <v>8.0127567427742097</v>
      </c>
      <c r="DP157" s="39">
        <f t="shared" si="116"/>
        <v>8.1799146577142707</v>
      </c>
      <c r="DQ157" s="39">
        <f t="shared" si="116"/>
        <v>8.3891626951212501</v>
      </c>
      <c r="DR157" s="39">
        <f t="shared" si="116"/>
        <v>8.4985970135352407</v>
      </c>
      <c r="DS157" s="39">
        <f t="shared" si="116"/>
        <v>8.5647386345546899</v>
      </c>
      <c r="DT157" s="39">
        <f t="shared" si="116"/>
        <v>8.6308802555741408</v>
      </c>
      <c r="DU157" s="39">
        <f t="shared" si="116"/>
        <v>8.7114527757250997</v>
      </c>
      <c r="DV157" s="39">
        <f t="shared" si="114"/>
        <v>8.7270862497842501</v>
      </c>
      <c r="DW157" s="39">
        <f t="shared" si="114"/>
        <v>0</v>
      </c>
      <c r="DX157" s="39">
        <f t="shared" si="114"/>
        <v>8.7282888247118695</v>
      </c>
      <c r="DY157" s="39">
        <f t="shared" si="114"/>
        <v>8.6597420538371708</v>
      </c>
      <c r="DZ157" s="39">
        <f t="shared" si="114"/>
        <v>8.4516965913578197</v>
      </c>
      <c r="EA157" s="39">
        <f t="shared" si="111"/>
        <v>8.2725129271414897</v>
      </c>
      <c r="EB157" s="39">
        <f t="shared" si="111"/>
        <v>8.0656700395897705</v>
      </c>
      <c r="EC157" s="39">
        <f t="shared" si="111"/>
        <v>7.8576245771104096</v>
      </c>
      <c r="ED157" s="39">
        <f t="shared" si="111"/>
        <v>7.69407438695323</v>
      </c>
      <c r="EE157" s="39">
        <f t="shared" si="111"/>
        <v>7.5377396463618096</v>
      </c>
      <c r="EF157" s="39">
        <f t="shared" si="79"/>
        <v>7.3669740066388698</v>
      </c>
      <c r="EG157" s="39">
        <f t="shared" si="79"/>
        <v>7.1950057919883097</v>
      </c>
      <c r="EH157" s="39">
        <f t="shared" si="79"/>
        <v>7.0855714735743103</v>
      </c>
      <c r="EI157" s="39">
        <f t="shared" si="79"/>
        <v>0</v>
      </c>
      <c r="EK157" s="39">
        <f t="shared" si="98"/>
        <v>0</v>
      </c>
      <c r="EL157" s="39">
        <f t="shared" si="98"/>
        <v>3.6534226301287802</v>
      </c>
      <c r="EM157" s="39">
        <f t="shared" si="98"/>
        <v>4.01419510841668</v>
      </c>
      <c r="EN157" s="39">
        <f t="shared" si="98"/>
        <v>4.5950387984601901</v>
      </c>
      <c r="EO157" s="39">
        <f t="shared" si="98"/>
        <v>4.8499846831169702</v>
      </c>
      <c r="EP157" s="39">
        <f t="shared" si="98"/>
        <v>5.24082153459553</v>
      </c>
      <c r="EQ157" s="39">
        <f t="shared" si="98"/>
        <v>5.6653304840476197</v>
      </c>
      <c r="ER157" s="39">
        <f t="shared" si="98"/>
        <v>5.9659742159542004</v>
      </c>
      <c r="ES157" s="39">
        <f t="shared" si="98"/>
        <v>6.0790162591510803</v>
      </c>
      <c r="ET157" s="39">
        <f t="shared" si="98"/>
        <v>6.12351153147325</v>
      </c>
      <c r="EU157" s="39">
        <f t="shared" si="98"/>
        <v>6.2076917764070902</v>
      </c>
      <c r="EV157" s="39">
        <f t="shared" si="117"/>
        <v>6.1547784795915401</v>
      </c>
      <c r="EW157" s="39">
        <f t="shared" si="117"/>
        <v>0</v>
      </c>
      <c r="EX157" s="39">
        <f t="shared" si="117"/>
        <v>6.1487656049534003</v>
      </c>
      <c r="EY157" s="39">
        <f t="shared" si="117"/>
        <v>6.0249003874078904</v>
      </c>
      <c r="EZ157" s="39">
        <f t="shared" si="117"/>
        <v>5.7014077318764098</v>
      </c>
      <c r="FA157" s="39">
        <f t="shared" si="117"/>
        <v>5.3851305259106903</v>
      </c>
      <c r="FB157" s="39">
        <f t="shared" si="117"/>
        <v>5.0291683473332904</v>
      </c>
      <c r="FC157" s="39">
        <f t="shared" si="109"/>
        <v>4.6058619728088299</v>
      </c>
      <c r="FD157" s="39">
        <f t="shared" si="109"/>
        <v>4.2859770420602299</v>
      </c>
      <c r="FE157" s="39">
        <f t="shared" si="109"/>
        <v>4.0226131329100596</v>
      </c>
      <c r="FF157" s="39">
        <f t="shared" si="80"/>
        <v>3.7364003001349899</v>
      </c>
      <c r="FG157" s="39">
        <f t="shared" si="80"/>
        <v>3.4165153693863899</v>
      </c>
      <c r="FH157" s="39">
        <f t="shared" si="80"/>
        <v>3.1519488853086002</v>
      </c>
      <c r="FI157" s="39">
        <f t="shared" si="80"/>
        <v>0</v>
      </c>
      <c r="FK157" s="39">
        <f t="shared" ref="FK157:FL178" si="122">(SQRT((DK157-$FK$15)^2 + EK157^2))/(SQRT(DK157+$FK$15)^2+EK157^2)</f>
        <v>0.99999999999999989</v>
      </c>
      <c r="FL157" s="39">
        <f t="shared" si="122"/>
        <v>0.60311369988649977</v>
      </c>
      <c r="FM157" s="39">
        <f t="shared" si="120"/>
        <v>0.57678936994953667</v>
      </c>
      <c r="FN157" s="39">
        <f t="shared" si="120"/>
        <v>0.5363801727969314</v>
      </c>
      <c r="FO157" s="39">
        <f t="shared" si="120"/>
        <v>0.51838317369871501</v>
      </c>
      <c r="FP157" s="39">
        <f t="shared" si="120"/>
        <v>0.492108562501758</v>
      </c>
      <c r="FQ157" s="39">
        <f t="shared" si="120"/>
        <v>0.4641064645836</v>
      </c>
      <c r="FR157" s="39">
        <f t="shared" si="120"/>
        <v>0.44560932242232965</v>
      </c>
      <c r="FS157" s="39">
        <f t="shared" si="120"/>
        <v>0.43843360354025918</v>
      </c>
      <c r="FT157" s="39">
        <f t="shared" si="120"/>
        <v>0.43504234082728688</v>
      </c>
      <c r="FU157" s="39">
        <f t="shared" si="120"/>
        <v>0.42934637357694933</v>
      </c>
      <c r="FV157" s="39">
        <f t="shared" si="102"/>
        <v>0.43194286925975156</v>
      </c>
      <c r="FW157" s="39">
        <f t="shared" si="102"/>
        <v>0.99999999999999989</v>
      </c>
      <c r="FX157" s="39">
        <f t="shared" si="102"/>
        <v>0.43224700228399765</v>
      </c>
      <c r="FY157" s="39">
        <f t="shared" si="102"/>
        <v>0.43994682087240267</v>
      </c>
      <c r="FZ157" s="39">
        <f t="shared" si="102"/>
        <v>0.46106752173573573</v>
      </c>
      <c r="GA157" s="39">
        <f t="shared" si="96"/>
        <v>0.48209587490814182</v>
      </c>
      <c r="GB157" s="39">
        <f t="shared" si="96"/>
        <v>0.50666670162828731</v>
      </c>
      <c r="GC157" s="39">
        <f t="shared" si="96"/>
        <v>0.53613848831204425</v>
      </c>
      <c r="GD157" s="39">
        <f t="shared" si="96"/>
        <v>0.55903789167485152</v>
      </c>
      <c r="GE157" s="39">
        <f t="shared" si="96"/>
        <v>0.57857924375374015</v>
      </c>
      <c r="GF157" s="39">
        <f t="shared" si="81"/>
        <v>0.59999785447611753</v>
      </c>
      <c r="GG157" s="39">
        <f t="shared" si="81"/>
        <v>0.62353173746136714</v>
      </c>
      <c r="GH157" s="39">
        <f t="shared" si="81"/>
        <v>0.64204412274650935</v>
      </c>
      <c r="GI157" s="39">
        <f t="shared" si="81"/>
        <v>0.99999999999999989</v>
      </c>
      <c r="GJ157" s="124">
        <f t="shared" si="115"/>
        <v>14950000000</v>
      </c>
      <c r="GK157" s="124">
        <f t="shared" si="107"/>
        <v>-9.6432746655328714E-16</v>
      </c>
      <c r="GL157" s="124">
        <f t="shared" si="107"/>
        <v>-4.392016126069799</v>
      </c>
      <c r="GM157" s="124">
        <f t="shared" si="107"/>
        <v>-4.779655042568641</v>
      </c>
      <c r="GN157" s="124">
        <f t="shared" si="107"/>
        <v>-5.4105456829274736</v>
      </c>
      <c r="GO157" s="124">
        <f t="shared" si="107"/>
        <v>-5.7069820751719682</v>
      </c>
      <c r="GP157" s="124">
        <f t="shared" si="107"/>
        <v>-6.1587815668285213</v>
      </c>
      <c r="GQ157" s="124">
        <f t="shared" si="107"/>
        <v>-6.6676476441842789</v>
      </c>
      <c r="GR157" s="124">
        <f t="shared" si="107"/>
        <v>-7.0209146406082281</v>
      </c>
      <c r="GS157" s="124">
        <f t="shared" si="107"/>
        <v>-7.1619233389763028</v>
      </c>
      <c r="GT157" s="124">
        <f t="shared" si="107"/>
        <v>-7.2293694589399449</v>
      </c>
      <c r="GU157" s="124">
        <f t="shared" si="106"/>
        <v>-7.3438440193285457</v>
      </c>
      <c r="GV157" s="124">
        <f t="shared" si="106"/>
        <v>-7.291473823239266</v>
      </c>
      <c r="GW157" s="124">
        <f t="shared" si="106"/>
        <v>-9.6432746655328714E-16</v>
      </c>
      <c r="GX157" s="124">
        <f t="shared" si="106"/>
        <v>-7.2853601991852521</v>
      </c>
      <c r="GY157" s="124">
        <f t="shared" si="99"/>
        <v>-7.131996324706007</v>
      </c>
      <c r="GZ157" s="124">
        <f t="shared" si="82"/>
        <v>-6.7247093807141267</v>
      </c>
      <c r="HA157" s="124">
        <f t="shared" si="82"/>
        <v>-6.3373316915303146</v>
      </c>
      <c r="HB157" s="124">
        <f t="shared" si="82"/>
        <v>-5.9055527361436502</v>
      </c>
      <c r="HC157" s="124">
        <f t="shared" si="82"/>
        <v>-5.4144602904296404</v>
      </c>
      <c r="HD157" s="124">
        <f t="shared" si="93"/>
        <v>-5.0511750913740228</v>
      </c>
      <c r="HE157" s="124">
        <f t="shared" si="93"/>
        <v>-4.7527430101971486</v>
      </c>
      <c r="HF157" s="124">
        <f t="shared" si="93"/>
        <v>-4.4370060520220918</v>
      </c>
      <c r="HG157" s="124">
        <f t="shared" si="87"/>
        <v>-4.1028287249100179</v>
      </c>
      <c r="HH157" s="124">
        <f t="shared" si="87"/>
        <v>-3.8487025038290748</v>
      </c>
      <c r="HI157" s="124">
        <f t="shared" si="87"/>
        <v>-9.6432746655328714E-16</v>
      </c>
    </row>
    <row r="158" spans="1:217" s="39" customFormat="1">
      <c r="A158" s="20"/>
      <c r="B158" s="184"/>
      <c r="C158" s="40">
        <v>15</v>
      </c>
      <c r="D158" s="41"/>
      <c r="E158" s="42">
        <v>6.2050000000000001</v>
      </c>
      <c r="F158" s="42">
        <v>6.3639999999999999</v>
      </c>
      <c r="G158" s="42">
        <v>6.5590000000000002</v>
      </c>
      <c r="H158" s="42">
        <v>6.6580000000000004</v>
      </c>
      <c r="I158" s="42">
        <v>6.8010000000000002</v>
      </c>
      <c r="J158" s="42">
        <v>6.9480000000000004</v>
      </c>
      <c r="K158" s="42">
        <v>7.0490000000000004</v>
      </c>
      <c r="L158" s="42">
        <v>7.1130000000000004</v>
      </c>
      <c r="M158" s="42">
        <v>7.1559999999999997</v>
      </c>
      <c r="N158" s="42">
        <v>7.2210000000000001</v>
      </c>
      <c r="O158" s="43">
        <v>7.2439999999999998</v>
      </c>
      <c r="P158" s="20"/>
      <c r="Q158" s="41">
        <v>7.2450000000000001</v>
      </c>
      <c r="R158" s="42">
        <v>7.1769999999999996</v>
      </c>
      <c r="S158" s="42">
        <v>7.0069999999999997</v>
      </c>
      <c r="T158" s="42">
        <v>6.8639999999999999</v>
      </c>
      <c r="U158" s="42">
        <v>6.6980000000000004</v>
      </c>
      <c r="V158" s="42">
        <v>6.5179999999999998</v>
      </c>
      <c r="W158" s="42">
        <v>6.3890000000000002</v>
      </c>
      <c r="X158" s="42">
        <v>6.2649999999999997</v>
      </c>
      <c r="Y158" s="42">
        <v>6.1310000000000002</v>
      </c>
      <c r="Z158" s="42">
        <v>5.9880000000000004</v>
      </c>
      <c r="AA158" s="42">
        <v>5.9039999999999999</v>
      </c>
      <c r="AB158" s="43"/>
      <c r="AD158" s="20"/>
      <c r="AE158" s="184"/>
      <c r="AF158" s="40">
        <v>15</v>
      </c>
      <c r="AG158" s="41"/>
      <c r="AH158" s="42">
        <v>3.0339999999999998</v>
      </c>
      <c r="AI158" s="42">
        <v>3.335</v>
      </c>
      <c r="AJ158" s="42">
        <v>3.82</v>
      </c>
      <c r="AK158" s="42">
        <v>4.0259999999999998</v>
      </c>
      <c r="AL158" s="42">
        <v>4.3579999999999997</v>
      </c>
      <c r="AM158" s="42">
        <v>4.7080000000000002</v>
      </c>
      <c r="AN158" s="42">
        <v>4.9420000000000002</v>
      </c>
      <c r="AO158" s="42">
        <v>5.0369999999999999</v>
      </c>
      <c r="AP158" s="42">
        <v>5.0810000000000004</v>
      </c>
      <c r="AQ158" s="42">
        <v>5.1520000000000001</v>
      </c>
      <c r="AR158" s="43">
        <v>5.1020000000000003</v>
      </c>
      <c r="AS158" s="20"/>
      <c r="AT158" s="41">
        <v>5.0990000000000002</v>
      </c>
      <c r="AU158" s="42">
        <v>4.9960000000000004</v>
      </c>
      <c r="AV158" s="42">
        <v>4.7300000000000004</v>
      </c>
      <c r="AW158" s="42">
        <v>4.4740000000000002</v>
      </c>
      <c r="AX158" s="42">
        <v>4.165</v>
      </c>
      <c r="AY158" s="42">
        <v>3.8159999999999998</v>
      </c>
      <c r="AZ158" s="42">
        <v>3.5680000000000001</v>
      </c>
      <c r="BA158" s="42">
        <v>3.339</v>
      </c>
      <c r="BB158" s="42">
        <v>3.1080000000000001</v>
      </c>
      <c r="BC158" s="42">
        <v>2.8410000000000002</v>
      </c>
      <c r="BD158" s="42">
        <v>2.6230000000000002</v>
      </c>
      <c r="BE158" s="43"/>
      <c r="BH158" s="118" t="str">
        <f t="shared" si="110"/>
        <v>0</v>
      </c>
      <c r="BI158" s="118" t="str">
        <f t="shared" si="110"/>
        <v>6.205+3.034i</v>
      </c>
      <c r="BJ158" s="118" t="str">
        <f t="shared" si="110"/>
        <v>6.364+3.335i</v>
      </c>
      <c r="BK158" s="118" t="str">
        <f t="shared" si="110"/>
        <v>6.559+3.82i</v>
      </c>
      <c r="BL158" s="118" t="str">
        <f t="shared" si="110"/>
        <v>6.658+4.026i</v>
      </c>
      <c r="BM158" s="118" t="str">
        <f t="shared" si="108"/>
        <v>6.801+4.358i</v>
      </c>
      <c r="BN158" s="118" t="str">
        <f t="shared" si="108"/>
        <v>6.948+4.708i</v>
      </c>
      <c r="BO158" s="118" t="str">
        <f t="shared" si="108"/>
        <v>7.049+4.942i</v>
      </c>
      <c r="BP158" s="118" t="str">
        <f t="shared" si="108"/>
        <v>7.113+5.037i</v>
      </c>
      <c r="BQ158" s="118" t="str">
        <f t="shared" si="118"/>
        <v>7.156+5.081i</v>
      </c>
      <c r="BR158" s="118" t="str">
        <f t="shared" si="118"/>
        <v>7.221+5.152i</v>
      </c>
      <c r="BS158" s="118" t="str">
        <f t="shared" si="118"/>
        <v>7.244+5.102i</v>
      </c>
      <c r="BT158" s="118" t="str">
        <f t="shared" si="118"/>
        <v>0</v>
      </c>
      <c r="BU158" s="118" t="str">
        <f t="shared" si="118"/>
        <v>7.245+5.099i</v>
      </c>
      <c r="BV158" s="118" t="str">
        <f t="shared" si="118"/>
        <v>7.177+4.996i</v>
      </c>
      <c r="BW158" s="118" t="str">
        <f t="shared" si="118"/>
        <v>7.007+4.73i</v>
      </c>
      <c r="BX158" s="118" t="str">
        <f t="shared" si="118"/>
        <v>6.864+4.474i</v>
      </c>
      <c r="BY158" s="118" t="str">
        <f t="shared" si="118"/>
        <v>6.698+4.165i</v>
      </c>
      <c r="BZ158" s="118" t="str">
        <f t="shared" si="103"/>
        <v>6.518+3.816i</v>
      </c>
      <c r="CA158" s="118" t="str">
        <f t="shared" si="92"/>
        <v>6.389+3.568i</v>
      </c>
      <c r="CB158" s="118" t="str">
        <f t="shared" si="92"/>
        <v>6.265+3.339i</v>
      </c>
      <c r="CC158" s="118" t="str">
        <f t="shared" si="92"/>
        <v>6.131+3.108i</v>
      </c>
      <c r="CD158" s="118" t="str">
        <f t="shared" si="92"/>
        <v>5.988+2.841i</v>
      </c>
      <c r="CE158" s="118" t="str">
        <f t="shared" si="92"/>
        <v>5.904+2.623i</v>
      </c>
      <c r="CF158" s="118" t="str">
        <f t="shared" si="92"/>
        <v>0</v>
      </c>
      <c r="CG158" s="118" t="str">
        <f t="shared" si="92"/>
        <v>0</v>
      </c>
      <c r="CH158" s="39">
        <f t="shared" si="112"/>
        <v>15000000000</v>
      </c>
      <c r="CI158" s="121">
        <f t="shared" si="113"/>
        <v>1.1985663445342378</v>
      </c>
      <c r="CJ158" s="121" t="str">
        <f t="shared" si="121"/>
        <v>0</v>
      </c>
      <c r="CK158" s="121" t="str">
        <f t="shared" si="121"/>
        <v>7.43710416783495+3.63645028931688i</v>
      </c>
      <c r="CL158" s="121" t="str">
        <f t="shared" si="119"/>
        <v>7.62767621661589+3.99721875902168i</v>
      </c>
      <c r="CM158" s="121" t="str">
        <f t="shared" si="119"/>
        <v>7.86139665380007+4.57852343612079i</v>
      </c>
      <c r="CN158" s="121" t="str">
        <f t="shared" si="119"/>
        <v>7.98005472190896+4.82542810309484i</v>
      </c>
      <c r="CO158" s="121" t="str">
        <f t="shared" si="119"/>
        <v>8.15144970917735+5.22335212948021i</v>
      </c>
      <c r="CP158" s="121" t="str">
        <f t="shared" si="119"/>
        <v>8.32763896182388+5.64285035006719i</v>
      </c>
      <c r="CQ158" s="121" t="str">
        <f t="shared" si="119"/>
        <v>8.44869416262184+5.9233148746882i</v>
      </c>
      <c r="CR158" s="121" t="str">
        <f t="shared" si="119"/>
        <v>8.52540240867203+6.03717867741896i</v>
      </c>
      <c r="CS158" s="121" t="str">
        <f t="shared" si="119"/>
        <v>8.57694076148701+6.08991559657846i</v>
      </c>
      <c r="CT158" s="121" t="str">
        <f t="shared" si="119"/>
        <v>8.65484757388173+6.17501380704039i</v>
      </c>
      <c r="CU158" s="121" t="str">
        <f t="shared" si="101"/>
        <v>8.68241459980602+6.11508548981368i</v>
      </c>
      <c r="CV158" s="121" t="str">
        <f t="shared" si="101"/>
        <v>0</v>
      </c>
      <c r="CW158" s="121" t="str">
        <f t="shared" si="101"/>
        <v>8.68361316615055+6.11148979078008i</v>
      </c>
      <c r="CX158" s="121" t="str">
        <f t="shared" si="101"/>
        <v>8.60211065472222+5.98803745729305i</v>
      </c>
      <c r="CY158" s="121" t="str">
        <f t="shared" si="101"/>
        <v>8.3983543761514+5.66921880964695i</v>
      </c>
      <c r="CZ158" s="121" t="str">
        <f t="shared" si="95"/>
        <v>8.22695938888301+5.36238582544618i</v>
      </c>
      <c r="DA158" s="121" t="str">
        <f t="shared" si="95"/>
        <v>8.02799737569033+4.9920288249851i</v>
      </c>
      <c r="DB158" s="121" t="str">
        <f t="shared" si="95"/>
        <v>7.81225543367416+4.57372917074265i</v>
      </c>
      <c r="DC158" s="121" t="str">
        <f t="shared" si="95"/>
        <v>7.65764037522925+4.27648471729816i</v>
      </c>
      <c r="DD158" s="121" t="str">
        <f t="shared" si="95"/>
        <v>7.509018148507+4.00201302439982i</v>
      </c>
      <c r="DE158" s="121" t="str">
        <f t="shared" si="77"/>
        <v>7.34841025833941+3.72514419881241i</v>
      </c>
      <c r="DF158" s="121" t="str">
        <f t="shared" si="77"/>
        <v>7.17701527107102+3.40512698482177i</v>
      </c>
      <c r="DG158" s="121" t="str">
        <f t="shared" si="77"/>
        <v>7.07633569813014+3.14383952171331i</v>
      </c>
      <c r="DH158" s="121" t="str">
        <f t="shared" si="77"/>
        <v>0</v>
      </c>
      <c r="DI158" s="121"/>
      <c r="DK158" s="39">
        <f t="shared" si="116"/>
        <v>0</v>
      </c>
      <c r="DL158" s="39">
        <f t="shared" si="116"/>
        <v>7.4371041678349501</v>
      </c>
      <c r="DM158" s="39">
        <f t="shared" si="116"/>
        <v>7.6276762166158898</v>
      </c>
      <c r="DN158" s="39">
        <f t="shared" si="116"/>
        <v>7.8613966538000701</v>
      </c>
      <c r="DO158" s="39">
        <f t="shared" si="116"/>
        <v>7.9800547219089601</v>
      </c>
      <c r="DP158" s="39">
        <f t="shared" si="116"/>
        <v>8.1514497091773492</v>
      </c>
      <c r="DQ158" s="39">
        <f t="shared" si="116"/>
        <v>8.3276389618238795</v>
      </c>
      <c r="DR158" s="39">
        <f t="shared" si="116"/>
        <v>8.4486941626218393</v>
      </c>
      <c r="DS158" s="39">
        <f t="shared" si="116"/>
        <v>8.5254024086720293</v>
      </c>
      <c r="DT158" s="39">
        <f t="shared" si="116"/>
        <v>8.5769407614870108</v>
      </c>
      <c r="DU158" s="39">
        <f t="shared" si="116"/>
        <v>8.6548475738817299</v>
      </c>
      <c r="DV158" s="39">
        <f t="shared" si="114"/>
        <v>8.6824145998060196</v>
      </c>
      <c r="DW158" s="39">
        <f t="shared" si="114"/>
        <v>0</v>
      </c>
      <c r="DX158" s="39">
        <f t="shared" si="114"/>
        <v>8.6836131661505505</v>
      </c>
      <c r="DY158" s="39">
        <f t="shared" si="114"/>
        <v>8.6021106547222193</v>
      </c>
      <c r="DZ158" s="39">
        <f t="shared" si="114"/>
        <v>8.3983543761513992</v>
      </c>
      <c r="EA158" s="39">
        <f t="shared" si="111"/>
        <v>8.2269593888830101</v>
      </c>
      <c r="EB158" s="39">
        <f t="shared" si="111"/>
        <v>8.0279973756903296</v>
      </c>
      <c r="EC158" s="39">
        <f t="shared" si="111"/>
        <v>7.8122554336741601</v>
      </c>
      <c r="ED158" s="39">
        <f t="shared" si="111"/>
        <v>7.6576403752292501</v>
      </c>
      <c r="EE158" s="39">
        <f t="shared" si="111"/>
        <v>7.5090181485069998</v>
      </c>
      <c r="EF158" s="39">
        <f t="shared" si="79"/>
        <v>7.3484102583394098</v>
      </c>
      <c r="EG158" s="39">
        <f t="shared" si="79"/>
        <v>7.1770152710710198</v>
      </c>
      <c r="EH158" s="39">
        <f t="shared" si="79"/>
        <v>7.0763356981301397</v>
      </c>
      <c r="EI158" s="39">
        <f t="shared" si="79"/>
        <v>0</v>
      </c>
      <c r="EK158" s="39">
        <f t="shared" si="98"/>
        <v>0</v>
      </c>
      <c r="EL158" s="39">
        <f t="shared" si="98"/>
        <v>3.6364502893168802</v>
      </c>
      <c r="EM158" s="39">
        <f t="shared" si="98"/>
        <v>3.9972187590216799</v>
      </c>
      <c r="EN158" s="39">
        <f t="shared" si="98"/>
        <v>4.5785234361207898</v>
      </c>
      <c r="EO158" s="39">
        <f t="shared" si="98"/>
        <v>4.8254281030948398</v>
      </c>
      <c r="EP158" s="39">
        <f t="shared" si="98"/>
        <v>5.2233521294802099</v>
      </c>
      <c r="EQ158" s="39">
        <f t="shared" si="98"/>
        <v>5.6428503500671896</v>
      </c>
      <c r="ER158" s="39">
        <f t="shared" si="98"/>
        <v>5.9233148746881996</v>
      </c>
      <c r="ES158" s="39">
        <f t="shared" si="98"/>
        <v>6.03717867741896</v>
      </c>
      <c r="ET158" s="39">
        <f t="shared" si="98"/>
        <v>6.0899155965784599</v>
      </c>
      <c r="EU158" s="39">
        <f t="shared" si="98"/>
        <v>6.1750138070403899</v>
      </c>
      <c r="EV158" s="39">
        <f t="shared" si="117"/>
        <v>6.1150854898136799</v>
      </c>
      <c r="EW158" s="39">
        <f t="shared" si="117"/>
        <v>0</v>
      </c>
      <c r="EX158" s="39">
        <f t="shared" si="117"/>
        <v>6.1114897907800803</v>
      </c>
      <c r="EY158" s="39">
        <f t="shared" si="117"/>
        <v>5.9880374572930499</v>
      </c>
      <c r="EZ158" s="39">
        <f t="shared" si="117"/>
        <v>5.6692188096469502</v>
      </c>
      <c r="FA158" s="39">
        <f t="shared" si="117"/>
        <v>5.3623858254461796</v>
      </c>
      <c r="FB158" s="39">
        <f t="shared" si="117"/>
        <v>4.9920288249851001</v>
      </c>
      <c r="FC158" s="39">
        <f t="shared" si="109"/>
        <v>4.5737291707426504</v>
      </c>
      <c r="FD158" s="39">
        <f t="shared" si="109"/>
        <v>4.2764847172981604</v>
      </c>
      <c r="FE158" s="39">
        <f t="shared" si="109"/>
        <v>4.0020130243998198</v>
      </c>
      <c r="FF158" s="39">
        <f t="shared" si="80"/>
        <v>3.7251441988124099</v>
      </c>
      <c r="FG158" s="39">
        <f t="shared" si="80"/>
        <v>3.40512698482177</v>
      </c>
      <c r="FH158" s="39">
        <f t="shared" si="80"/>
        <v>3.1438395217133102</v>
      </c>
      <c r="FI158" s="39">
        <f t="shared" si="80"/>
        <v>0</v>
      </c>
      <c r="FK158" s="39">
        <f t="shared" si="122"/>
        <v>0.99999999999999989</v>
      </c>
      <c r="FL158" s="39">
        <f t="shared" si="122"/>
        <v>0.60454894358750011</v>
      </c>
      <c r="FM158" s="39">
        <f t="shared" si="120"/>
        <v>0.57822424067933875</v>
      </c>
      <c r="FN158" s="39">
        <f t="shared" si="120"/>
        <v>0.53773550759139288</v>
      </c>
      <c r="FO158" s="39">
        <f t="shared" si="120"/>
        <v>0.52047257760674359</v>
      </c>
      <c r="FP158" s="39">
        <f t="shared" si="120"/>
        <v>0.49363070074028448</v>
      </c>
      <c r="FQ158" s="39">
        <f t="shared" si="120"/>
        <v>0.46637412440800546</v>
      </c>
      <c r="FR158" s="39">
        <f t="shared" si="120"/>
        <v>0.44872688783179782</v>
      </c>
      <c r="FS158" s="39">
        <f t="shared" si="120"/>
        <v>0.44130143915068404</v>
      </c>
      <c r="FT158" s="39">
        <f t="shared" si="120"/>
        <v>0.43766017158954401</v>
      </c>
      <c r="FU158" s="39">
        <f t="shared" si="120"/>
        <v>0.43192084729628616</v>
      </c>
      <c r="FV158" s="39">
        <f t="shared" si="102"/>
        <v>0.43473248986382013</v>
      </c>
      <c r="FW158" s="39">
        <f t="shared" si="102"/>
        <v>0.99999999999999989</v>
      </c>
      <c r="FX158" s="39">
        <f t="shared" si="102"/>
        <v>0.43490825250180637</v>
      </c>
      <c r="FY158" s="39">
        <f t="shared" si="102"/>
        <v>0.44282547587768145</v>
      </c>
      <c r="FZ158" s="39">
        <f t="shared" si="102"/>
        <v>0.46373863168004464</v>
      </c>
      <c r="GA158" s="39">
        <f t="shared" si="96"/>
        <v>0.4841892506869151</v>
      </c>
      <c r="GB158" s="39">
        <f t="shared" si="96"/>
        <v>0.50956805385561466</v>
      </c>
      <c r="GC158" s="39">
        <f t="shared" si="96"/>
        <v>0.53898478190164278</v>
      </c>
      <c r="GD158" s="39">
        <f t="shared" si="96"/>
        <v>0.56036908840509958</v>
      </c>
      <c r="GE158" s="39">
        <f t="shared" si="96"/>
        <v>0.58046864550503408</v>
      </c>
      <c r="GF158" s="39">
        <f t="shared" si="81"/>
        <v>0.60110761517012179</v>
      </c>
      <c r="GG158" s="39">
        <f t="shared" si="81"/>
        <v>0.62464683777806829</v>
      </c>
      <c r="GH158" s="39">
        <f t="shared" si="81"/>
        <v>0.64275091837645315</v>
      </c>
      <c r="GI158" s="39">
        <f t="shared" si="81"/>
        <v>0.99999999999999989</v>
      </c>
      <c r="GJ158" s="124">
        <f t="shared" si="115"/>
        <v>15000000000</v>
      </c>
      <c r="GK158" s="124">
        <f t="shared" si="107"/>
        <v>-9.6432746655328714E-16</v>
      </c>
      <c r="GL158" s="124">
        <f t="shared" si="107"/>
        <v>-4.3713706679574935</v>
      </c>
      <c r="GM158" s="124">
        <f t="shared" si="107"/>
        <v>-4.7580741103601714</v>
      </c>
      <c r="GN158" s="124">
        <f t="shared" si="107"/>
        <v>-5.388625707434846</v>
      </c>
      <c r="GO158" s="124">
        <f t="shared" si="107"/>
        <v>-5.6720429487290112</v>
      </c>
      <c r="GP158" s="124">
        <f t="shared" si="107"/>
        <v>-6.1319567547204565</v>
      </c>
      <c r="GQ158" s="124">
        <f t="shared" si="107"/>
        <v>-6.6253110662912729</v>
      </c>
      <c r="GR158" s="124">
        <f t="shared" si="107"/>
        <v>-6.9603581329791826</v>
      </c>
      <c r="GS158" s="124">
        <f t="shared" si="107"/>
        <v>-7.1052931250112108</v>
      </c>
      <c r="GT158" s="124">
        <f t="shared" si="107"/>
        <v>-7.1772594742221507</v>
      </c>
      <c r="GU158" s="124">
        <f t="shared" si="106"/>
        <v>-7.291916671666975</v>
      </c>
      <c r="GV158" s="124">
        <f t="shared" si="106"/>
        <v>-7.235558029341858</v>
      </c>
      <c r="GW158" s="124">
        <f t="shared" si="106"/>
        <v>-9.6432746655328714E-16</v>
      </c>
      <c r="GX158" s="124">
        <f t="shared" si="106"/>
        <v>-7.2320470280226736</v>
      </c>
      <c r="GY158" s="124">
        <f t="shared" si="99"/>
        <v>-7.0753480397491284</v>
      </c>
      <c r="GZ158" s="124">
        <f t="shared" si="82"/>
        <v>-6.674534475155899</v>
      </c>
      <c r="HA158" s="124">
        <f t="shared" si="82"/>
        <v>-6.2996971280871659</v>
      </c>
      <c r="HB158" s="124">
        <f t="shared" si="82"/>
        <v>-5.8559561373597377</v>
      </c>
      <c r="HC158" s="124">
        <f t="shared" si="82"/>
        <v>-5.3684699366898778</v>
      </c>
      <c r="HD158" s="124">
        <f t="shared" si="93"/>
        <v>-5.0305165935410727</v>
      </c>
      <c r="HE158" s="124">
        <f t="shared" si="93"/>
        <v>-4.7244246813646154</v>
      </c>
      <c r="HF158" s="124">
        <f t="shared" si="93"/>
        <v>-4.4209554021843562</v>
      </c>
      <c r="HG158" s="124">
        <f t="shared" si="87"/>
        <v>-4.0873090852443799</v>
      </c>
      <c r="HH158" s="124">
        <f t="shared" si="87"/>
        <v>-3.8391458831056617</v>
      </c>
      <c r="HI158" s="124">
        <f t="shared" si="87"/>
        <v>-9.6432746655328714E-16</v>
      </c>
    </row>
    <row r="159" spans="1:217" s="39" customFormat="1">
      <c r="A159" s="20"/>
      <c r="B159" s="184"/>
      <c r="C159" s="40">
        <v>15.05</v>
      </c>
      <c r="D159" s="41"/>
      <c r="E159" s="42">
        <v>6.1870000000000003</v>
      </c>
      <c r="F159" s="42">
        <v>6.3490000000000002</v>
      </c>
      <c r="G159" s="42">
        <v>6.5460000000000003</v>
      </c>
      <c r="H159" s="42">
        <v>6.6529999999999996</v>
      </c>
      <c r="I159" s="42">
        <v>6.7949999999999999</v>
      </c>
      <c r="J159" s="42">
        <v>6.9420000000000002</v>
      </c>
      <c r="K159" s="42">
        <v>7.0510000000000002</v>
      </c>
      <c r="L159" s="42">
        <v>7.109</v>
      </c>
      <c r="M159" s="42">
        <v>7.1539999999999999</v>
      </c>
      <c r="N159" s="42">
        <v>7.2240000000000002</v>
      </c>
      <c r="O159" s="43">
        <v>7.2359999999999998</v>
      </c>
      <c r="P159" s="20"/>
      <c r="Q159" s="41">
        <v>7.24</v>
      </c>
      <c r="R159" s="42">
        <v>7.181</v>
      </c>
      <c r="S159" s="42">
        <v>7.0049999999999999</v>
      </c>
      <c r="T159" s="42">
        <v>6.8570000000000002</v>
      </c>
      <c r="U159" s="42">
        <v>6.7</v>
      </c>
      <c r="V159" s="42">
        <v>6.5110000000000001</v>
      </c>
      <c r="W159" s="42">
        <v>6.3819999999999997</v>
      </c>
      <c r="X159" s="42">
        <v>6.2619999999999996</v>
      </c>
      <c r="Y159" s="42">
        <v>6.1230000000000002</v>
      </c>
      <c r="Z159" s="42">
        <v>5.9790000000000001</v>
      </c>
      <c r="AA159" s="42">
        <v>5.8890000000000002</v>
      </c>
      <c r="AB159" s="43"/>
      <c r="AD159" s="20"/>
      <c r="AE159" s="184"/>
      <c r="AF159" s="40">
        <v>15.05</v>
      </c>
      <c r="AG159" s="41"/>
      <c r="AH159" s="42">
        <v>3.024</v>
      </c>
      <c r="AI159" s="42">
        <v>3.3220000000000001</v>
      </c>
      <c r="AJ159" s="42">
        <v>3.8029999999999999</v>
      </c>
      <c r="AK159" s="42">
        <v>4.0140000000000002</v>
      </c>
      <c r="AL159" s="42">
        <v>4.3479999999999999</v>
      </c>
      <c r="AM159" s="42">
        <v>4.6970000000000001</v>
      </c>
      <c r="AN159" s="42">
        <v>4.93</v>
      </c>
      <c r="AO159" s="42">
        <v>5.03</v>
      </c>
      <c r="AP159" s="42">
        <v>5.0789999999999997</v>
      </c>
      <c r="AQ159" s="42">
        <v>5.1609999999999996</v>
      </c>
      <c r="AR159" s="43">
        <v>5.1159999999999997</v>
      </c>
      <c r="AS159" s="20"/>
      <c r="AT159" s="41">
        <v>5.1130000000000004</v>
      </c>
      <c r="AU159" s="42">
        <v>5.0119999999999996</v>
      </c>
      <c r="AV159" s="42">
        <v>4.7309999999999999</v>
      </c>
      <c r="AW159" s="42">
        <v>4.47</v>
      </c>
      <c r="AX159" s="42">
        <v>4.157</v>
      </c>
      <c r="AY159" s="42">
        <v>3.8050000000000002</v>
      </c>
      <c r="AZ159" s="42">
        <v>3.56</v>
      </c>
      <c r="BA159" s="42">
        <v>3.3359999999999999</v>
      </c>
      <c r="BB159" s="42">
        <v>3.0939999999999999</v>
      </c>
      <c r="BC159" s="42">
        <v>2.8260000000000001</v>
      </c>
      <c r="BD159" s="42">
        <v>2.613</v>
      </c>
      <c r="BE159" s="43"/>
      <c r="BH159" s="118" t="str">
        <f t="shared" si="110"/>
        <v>0</v>
      </c>
      <c r="BI159" s="118" t="str">
        <f t="shared" si="110"/>
        <v>6.187+3.024i</v>
      </c>
      <c r="BJ159" s="118" t="str">
        <f t="shared" si="110"/>
        <v>6.349+3.322i</v>
      </c>
      <c r="BK159" s="118" t="str">
        <f t="shared" si="110"/>
        <v>6.546+3.803i</v>
      </c>
      <c r="BL159" s="118" t="str">
        <f t="shared" si="110"/>
        <v>6.653+4.014i</v>
      </c>
      <c r="BM159" s="118" t="str">
        <f t="shared" si="108"/>
        <v>6.795+4.348i</v>
      </c>
      <c r="BN159" s="118" t="str">
        <f t="shared" si="108"/>
        <v>6.942+4.697i</v>
      </c>
      <c r="BO159" s="118" t="str">
        <f t="shared" si="108"/>
        <v>7.051+4.93i</v>
      </c>
      <c r="BP159" s="118" t="str">
        <f t="shared" si="108"/>
        <v>7.109+5.03i</v>
      </c>
      <c r="BQ159" s="118" t="str">
        <f t="shared" si="118"/>
        <v>7.154+5.079i</v>
      </c>
      <c r="BR159" s="118" t="str">
        <f t="shared" si="118"/>
        <v>7.224+5.161i</v>
      </c>
      <c r="BS159" s="118" t="str">
        <f t="shared" si="118"/>
        <v>7.236+5.116i</v>
      </c>
      <c r="BT159" s="118" t="str">
        <f t="shared" si="118"/>
        <v>0</v>
      </c>
      <c r="BU159" s="118" t="str">
        <f t="shared" si="118"/>
        <v>7.24+5.113i</v>
      </c>
      <c r="BV159" s="118" t="str">
        <f t="shared" si="118"/>
        <v>7.181+5.012i</v>
      </c>
      <c r="BW159" s="118" t="str">
        <f t="shared" si="118"/>
        <v>7.005+4.731i</v>
      </c>
      <c r="BX159" s="118" t="str">
        <f t="shared" si="118"/>
        <v>6.857+4.47i</v>
      </c>
      <c r="BY159" s="118" t="str">
        <f t="shared" si="118"/>
        <v>6.7+4.157i</v>
      </c>
      <c r="BZ159" s="118" t="str">
        <f t="shared" si="103"/>
        <v>6.511+3.805i</v>
      </c>
      <c r="CA159" s="118" t="str">
        <f t="shared" si="92"/>
        <v>6.382+3.56i</v>
      </c>
      <c r="CB159" s="118" t="str">
        <f t="shared" si="92"/>
        <v>6.262+3.336i</v>
      </c>
      <c r="CC159" s="118" t="str">
        <f t="shared" si="92"/>
        <v>6.123+3.094i</v>
      </c>
      <c r="CD159" s="118" t="str">
        <f t="shared" ref="CD159:CG178" si="123">COMPLEX(Z159,BC159)</f>
        <v>5.979+2.826i</v>
      </c>
      <c r="CE159" s="118" t="str">
        <f t="shared" si="123"/>
        <v>5.889+2.613i</v>
      </c>
      <c r="CF159" s="118" t="str">
        <f t="shared" si="123"/>
        <v>0</v>
      </c>
      <c r="CG159" s="118" t="str">
        <f t="shared" si="123"/>
        <v>0</v>
      </c>
      <c r="CH159" s="39">
        <f t="shared" si="112"/>
        <v>15050000000</v>
      </c>
      <c r="CI159" s="121">
        <f t="shared" si="113"/>
        <v>1.1945843965457521</v>
      </c>
      <c r="CJ159" s="121" t="str">
        <f t="shared" si="121"/>
        <v>0</v>
      </c>
      <c r="CK159" s="121" t="str">
        <f t="shared" si="121"/>
        <v>7.39089366142857+3.61242321515435i</v>
      </c>
      <c r="CL159" s="121" t="str">
        <f t="shared" si="119"/>
        <v>7.58441633366898+3.96840936532499i</v>
      </c>
      <c r="CM159" s="121" t="str">
        <f t="shared" si="119"/>
        <v>7.81974945978849+4.5430044600635i</v>
      </c>
      <c r="CN159" s="121" t="str">
        <f t="shared" si="119"/>
        <v>7.94756999021889+4.79506176773465i</v>
      </c>
      <c r="CO159" s="121" t="str">
        <f t="shared" si="119"/>
        <v>8.11720097452839+5.19405295618093i</v>
      </c>
      <c r="CP159" s="121" t="str">
        <f t="shared" si="119"/>
        <v>8.29280488082061+5.6109629105754i</v>
      </c>
      <c r="CQ159" s="121" t="str">
        <f t="shared" si="119"/>
        <v>8.4230145800441+5.88930107497056i</v>
      </c>
      <c r="CR159" s="121" t="str">
        <f t="shared" si="119"/>
        <v>8.49230047504375+6.00875951462513i</v>
      </c>
      <c r="CS159" s="121" t="str">
        <f t="shared" si="119"/>
        <v>8.54605677288831+6.06729415005587i</v>
      </c>
      <c r="CT159" s="121" t="str">
        <f t="shared" si="119"/>
        <v>8.62967768064651+6.16525007057263i</v>
      </c>
      <c r="CU159" s="121" t="str">
        <f t="shared" si="101"/>
        <v>8.64401269340506+6.11149377272807i</v>
      </c>
      <c r="CV159" s="121" t="str">
        <f t="shared" si="101"/>
        <v>0</v>
      </c>
      <c r="CW159" s="121" t="str">
        <f t="shared" si="101"/>
        <v>8.64879103099125+6.10791001953843i</v>
      </c>
      <c r="CX159" s="121" t="str">
        <f t="shared" si="101"/>
        <v>8.57831055159505+5.98725699548731i</v>
      </c>
      <c r="CY159" s="121" t="str">
        <f t="shared" si="101"/>
        <v>8.36806369780299+5.65157878005795i</v>
      </c>
      <c r="CZ159" s="121" t="str">
        <f t="shared" si="95"/>
        <v>8.19126520711422+5.33979225255951i</v>
      </c>
      <c r="DA159" s="121" t="str">
        <f t="shared" si="95"/>
        <v>8.00371545685654+4.96588733644069i</v>
      </c>
      <c r="DB159" s="121" t="str">
        <f t="shared" si="95"/>
        <v>7.77793900590939+4.54539362885659i</v>
      </c>
      <c r="DC159" s="121" t="str">
        <f t="shared" si="95"/>
        <v>7.62383761875499+4.25272045170288i</v>
      </c>
      <c r="DD159" s="121" t="str">
        <f t="shared" si="95"/>
        <v>7.4804874911695+3.98513354687663i</v>
      </c>
      <c r="DE159" s="121" t="str">
        <f t="shared" si="77"/>
        <v>7.31444026004964+3.69604412291256i</v>
      </c>
      <c r="DF159" s="121" t="str">
        <f t="shared" si="77"/>
        <v>7.14242010694705+3.3758955046383i</v>
      </c>
      <c r="DG159" s="121" t="str">
        <f t="shared" si="77"/>
        <v>7.03490751125793+3.12144902817405i</v>
      </c>
      <c r="DH159" s="121" t="str">
        <f t="shared" si="77"/>
        <v>0</v>
      </c>
      <c r="DI159" s="121"/>
      <c r="DK159" s="39">
        <f t="shared" si="116"/>
        <v>0</v>
      </c>
      <c r="DL159" s="39">
        <f t="shared" si="116"/>
        <v>7.3908936614285698</v>
      </c>
      <c r="DM159" s="39">
        <f t="shared" si="116"/>
        <v>7.5844163336689796</v>
      </c>
      <c r="DN159" s="39">
        <f t="shared" si="116"/>
        <v>7.8197494597884898</v>
      </c>
      <c r="DO159" s="39">
        <f t="shared" si="116"/>
        <v>7.9475699902188897</v>
      </c>
      <c r="DP159" s="39">
        <f t="shared" si="116"/>
        <v>8.1172009745283908</v>
      </c>
      <c r="DQ159" s="39">
        <f t="shared" si="116"/>
        <v>8.2928048808206096</v>
      </c>
      <c r="DR159" s="39">
        <f t="shared" si="116"/>
        <v>8.4230145800441001</v>
      </c>
      <c r="DS159" s="39">
        <f t="shared" si="116"/>
        <v>8.4923004750437503</v>
      </c>
      <c r="DT159" s="39">
        <f t="shared" si="116"/>
        <v>8.5460567728883099</v>
      </c>
      <c r="DU159" s="39">
        <f t="shared" si="116"/>
        <v>8.6296776806465108</v>
      </c>
      <c r="DV159" s="39">
        <f t="shared" si="114"/>
        <v>8.6440126934050596</v>
      </c>
      <c r="DW159" s="39">
        <f t="shared" si="114"/>
        <v>0</v>
      </c>
      <c r="DX159" s="39">
        <f t="shared" si="114"/>
        <v>8.6487910309912497</v>
      </c>
      <c r="DY159" s="39">
        <f t="shared" si="114"/>
        <v>8.5783105515950506</v>
      </c>
      <c r="DZ159" s="39">
        <f t="shared" si="114"/>
        <v>8.3680636978029899</v>
      </c>
      <c r="EA159" s="39">
        <f t="shared" si="111"/>
        <v>8.1912652071142205</v>
      </c>
      <c r="EB159" s="39">
        <f t="shared" si="111"/>
        <v>8.0037154568565398</v>
      </c>
      <c r="EC159" s="39">
        <f t="shared" si="111"/>
        <v>7.7779390059093902</v>
      </c>
      <c r="ED159" s="39">
        <f t="shared" si="111"/>
        <v>7.6238376187549903</v>
      </c>
      <c r="EE159" s="39">
        <f t="shared" si="111"/>
        <v>7.4804874911694998</v>
      </c>
      <c r="EF159" s="39">
        <f t="shared" si="79"/>
        <v>7.3144402600496399</v>
      </c>
      <c r="EG159" s="39">
        <f t="shared" si="79"/>
        <v>7.1424201069470499</v>
      </c>
      <c r="EH159" s="39">
        <f t="shared" si="79"/>
        <v>7.0349075112579298</v>
      </c>
      <c r="EI159" s="39">
        <f t="shared" si="79"/>
        <v>0</v>
      </c>
      <c r="EK159" s="39">
        <f t="shared" si="98"/>
        <v>0</v>
      </c>
      <c r="EL159" s="39">
        <f t="shared" si="98"/>
        <v>3.6124232151543501</v>
      </c>
      <c r="EM159" s="39">
        <f t="shared" si="98"/>
        <v>3.9684093653249901</v>
      </c>
      <c r="EN159" s="39">
        <f t="shared" si="98"/>
        <v>4.5430044600635</v>
      </c>
      <c r="EO159" s="39">
        <f t="shared" si="98"/>
        <v>4.7950617677346496</v>
      </c>
      <c r="EP159" s="39">
        <f t="shared" si="98"/>
        <v>5.1940529561809301</v>
      </c>
      <c r="EQ159" s="39">
        <f t="shared" si="98"/>
        <v>5.6109629105753998</v>
      </c>
      <c r="ER159" s="39">
        <f t="shared" si="98"/>
        <v>5.8893010749705601</v>
      </c>
      <c r="ES159" s="39">
        <f t="shared" si="98"/>
        <v>6.0087595146251296</v>
      </c>
      <c r="ET159" s="39">
        <f t="shared" si="98"/>
        <v>6.0672941500558704</v>
      </c>
      <c r="EU159" s="39">
        <f t="shared" si="98"/>
        <v>6.1652500705726299</v>
      </c>
      <c r="EV159" s="39">
        <f t="shared" si="117"/>
        <v>6.1114937727280703</v>
      </c>
      <c r="EW159" s="39">
        <f t="shared" si="117"/>
        <v>0</v>
      </c>
      <c r="EX159" s="39">
        <f t="shared" si="117"/>
        <v>6.1079100195384299</v>
      </c>
      <c r="EY159" s="39">
        <f t="shared" si="117"/>
        <v>5.9872569954873098</v>
      </c>
      <c r="EZ159" s="39">
        <f t="shared" si="117"/>
        <v>5.6515787800579496</v>
      </c>
      <c r="FA159" s="39">
        <f t="shared" si="117"/>
        <v>5.3397922525595103</v>
      </c>
      <c r="FB159" s="39">
        <f t="shared" si="117"/>
        <v>4.9658873364406899</v>
      </c>
      <c r="FC159" s="39">
        <f t="shared" si="109"/>
        <v>4.5453936288565897</v>
      </c>
      <c r="FD159" s="39">
        <f t="shared" si="109"/>
        <v>4.2527204517028796</v>
      </c>
      <c r="FE159" s="39">
        <f t="shared" si="109"/>
        <v>3.98513354687663</v>
      </c>
      <c r="FF159" s="39">
        <f t="shared" si="80"/>
        <v>3.6960441229125598</v>
      </c>
      <c r="FG159" s="39">
        <f t="shared" si="80"/>
        <v>3.3758955046382999</v>
      </c>
      <c r="FH159" s="39">
        <f t="shared" si="80"/>
        <v>3.1214490281740499</v>
      </c>
      <c r="FI159" s="39">
        <f t="shared" si="80"/>
        <v>0</v>
      </c>
      <c r="FK159" s="39">
        <f t="shared" si="122"/>
        <v>0.99999999999999989</v>
      </c>
      <c r="FL159" s="39">
        <f t="shared" si="122"/>
        <v>0.60706506490432344</v>
      </c>
      <c r="FM159" s="39">
        <f t="shared" si="120"/>
        <v>0.58092539853375313</v>
      </c>
      <c r="FN159" s="39">
        <f t="shared" si="120"/>
        <v>0.54072052195019138</v>
      </c>
      <c r="FO159" s="39">
        <f t="shared" si="120"/>
        <v>0.52291610481879713</v>
      </c>
      <c r="FP159" s="39">
        <f t="shared" si="120"/>
        <v>0.49595682218314296</v>
      </c>
      <c r="FQ159" s="39">
        <f t="shared" si="120"/>
        <v>0.46875630990469835</v>
      </c>
      <c r="FR159" s="39">
        <f t="shared" si="120"/>
        <v>0.45100874731114593</v>
      </c>
      <c r="FS159" s="39">
        <f t="shared" si="120"/>
        <v>0.44335600779722706</v>
      </c>
      <c r="FT159" s="39">
        <f t="shared" si="120"/>
        <v>0.4393501483512649</v>
      </c>
      <c r="FU159" s="39">
        <f t="shared" si="120"/>
        <v>0.43281453492537775</v>
      </c>
      <c r="FV159" s="39">
        <f t="shared" si="102"/>
        <v>0.43549554332747997</v>
      </c>
      <c r="FW159" s="39">
        <f t="shared" si="102"/>
        <v>0.99999999999999989</v>
      </c>
      <c r="FX159" s="39">
        <f t="shared" si="102"/>
        <v>0.43561788323462991</v>
      </c>
      <c r="FY159" s="39">
        <f t="shared" si="102"/>
        <v>0.44322919602446242</v>
      </c>
      <c r="FZ159" s="39">
        <f t="shared" si="102"/>
        <v>0.46522567095232814</v>
      </c>
      <c r="GA159" s="39">
        <f t="shared" si="96"/>
        <v>0.48611412423921047</v>
      </c>
      <c r="GB159" s="39">
        <f t="shared" si="96"/>
        <v>0.51157686342435527</v>
      </c>
      <c r="GC159" s="39">
        <f t="shared" si="96"/>
        <v>0.54139229185424542</v>
      </c>
      <c r="GD159" s="39">
        <f t="shared" si="96"/>
        <v>0.56253230067859683</v>
      </c>
      <c r="GE159" s="39">
        <f t="shared" si="96"/>
        <v>0.58212680975819175</v>
      </c>
      <c r="GF159" s="39">
        <f t="shared" si="81"/>
        <v>0.60366561152862541</v>
      </c>
      <c r="GG159" s="39">
        <f t="shared" si="81"/>
        <v>0.62723817504120583</v>
      </c>
      <c r="GH159" s="39">
        <f t="shared" si="81"/>
        <v>0.6450942584630156</v>
      </c>
      <c r="GI159" s="39">
        <f t="shared" si="81"/>
        <v>0.99999999999999989</v>
      </c>
      <c r="GJ159" s="124">
        <f t="shared" si="115"/>
        <v>15050000000</v>
      </c>
      <c r="GK159" s="124">
        <f t="shared" si="107"/>
        <v>-9.6432746655328714E-16</v>
      </c>
      <c r="GL159" s="124">
        <f t="shared" si="107"/>
        <v>-4.3352951796626726</v>
      </c>
      <c r="GM159" s="124">
        <f t="shared" si="107"/>
        <v>-4.7175927079715896</v>
      </c>
      <c r="GN159" s="124">
        <f t="shared" si="107"/>
        <v>-5.3405429469156696</v>
      </c>
      <c r="GO159" s="124">
        <f t="shared" si="107"/>
        <v>-5.6313596504510643</v>
      </c>
      <c r="GP159" s="124">
        <f t="shared" ref="GP159:GT178" si="124">20*LOG(FP159)</f>
        <v>-6.0911226276091215</v>
      </c>
      <c r="GQ159" s="124">
        <f t="shared" si="124"/>
        <v>-6.5810574641816535</v>
      </c>
      <c r="GR159" s="124">
        <f t="shared" si="124"/>
        <v>-6.9163006980451334</v>
      </c>
      <c r="GS159" s="124">
        <f t="shared" si="124"/>
        <v>-7.0649480430485294</v>
      </c>
      <c r="GT159" s="124">
        <f t="shared" si="124"/>
        <v>-7.1437844523706033</v>
      </c>
      <c r="GU159" s="124">
        <f t="shared" si="106"/>
        <v>-7.2739632606225291</v>
      </c>
      <c r="GV159" s="124">
        <f t="shared" si="106"/>
        <v>-7.2203257002991101</v>
      </c>
      <c r="GW159" s="124">
        <f t="shared" si="106"/>
        <v>-9.6432746655328714E-16</v>
      </c>
      <c r="GX159" s="124">
        <f t="shared" si="106"/>
        <v>-7.2178859928938053</v>
      </c>
      <c r="GY159" s="124">
        <f t="shared" si="99"/>
        <v>-7.0674327970593218</v>
      </c>
      <c r="GZ159" s="124">
        <f t="shared" si="82"/>
        <v>-6.6467265819954315</v>
      </c>
      <c r="HA159" s="124">
        <f t="shared" si="82"/>
        <v>-6.2652352028648339</v>
      </c>
      <c r="HB159" s="124">
        <f t="shared" si="82"/>
        <v>-5.8217821030368144</v>
      </c>
      <c r="HC159" s="124">
        <f t="shared" si="82"/>
        <v>-5.3297586369547911</v>
      </c>
      <c r="HD159" s="124">
        <f t="shared" si="93"/>
        <v>-4.9970507050884914</v>
      </c>
      <c r="HE159" s="124">
        <f t="shared" si="93"/>
        <v>-4.6996479778164284</v>
      </c>
      <c r="HF159" s="124">
        <f t="shared" si="93"/>
        <v>-4.3840712700346458</v>
      </c>
      <c r="HG159" s="124">
        <f t="shared" si="87"/>
        <v>-4.0513503487807458</v>
      </c>
      <c r="HH159" s="124">
        <f t="shared" si="87"/>
        <v>-3.8075364688598663</v>
      </c>
      <c r="HI159" s="124">
        <f t="shared" si="87"/>
        <v>-9.6432746655328714E-16</v>
      </c>
    </row>
    <row r="160" spans="1:217" s="39" customFormat="1">
      <c r="A160" s="20"/>
      <c r="B160" s="184"/>
      <c r="C160" s="40">
        <v>15.1</v>
      </c>
      <c r="D160" s="41"/>
      <c r="E160" s="42">
        <v>6.1909999999999998</v>
      </c>
      <c r="F160" s="42">
        <v>6.3529999999999998</v>
      </c>
      <c r="G160" s="42">
        <v>6.55</v>
      </c>
      <c r="H160" s="42">
        <v>6.6539999999999999</v>
      </c>
      <c r="I160" s="42">
        <v>6.7939999999999996</v>
      </c>
      <c r="J160" s="42">
        <v>6.9379999999999997</v>
      </c>
      <c r="K160" s="42">
        <v>7.024</v>
      </c>
      <c r="L160" s="42">
        <v>7.0890000000000004</v>
      </c>
      <c r="M160" s="42">
        <v>7.1369999999999996</v>
      </c>
      <c r="N160" s="42">
        <v>7.2169999999999996</v>
      </c>
      <c r="O160" s="43">
        <v>7.2329999999999997</v>
      </c>
      <c r="P160" s="20"/>
      <c r="Q160" s="41">
        <v>7.2329999999999997</v>
      </c>
      <c r="R160" s="42">
        <v>7.1769999999999996</v>
      </c>
      <c r="S160" s="42">
        <v>6.9969999999999999</v>
      </c>
      <c r="T160" s="42">
        <v>6.843</v>
      </c>
      <c r="U160" s="42">
        <v>6.6779999999999999</v>
      </c>
      <c r="V160" s="42">
        <v>6.5060000000000002</v>
      </c>
      <c r="W160" s="42">
        <v>6.3819999999999997</v>
      </c>
      <c r="X160" s="42">
        <v>6.2629999999999999</v>
      </c>
      <c r="Y160" s="42">
        <v>6.125</v>
      </c>
      <c r="Z160" s="42">
        <v>5.984</v>
      </c>
      <c r="AA160" s="42">
        <v>5.8949999999999996</v>
      </c>
      <c r="AB160" s="43"/>
      <c r="AD160" s="20"/>
      <c r="AE160" s="184"/>
      <c r="AF160" s="40">
        <v>15.1</v>
      </c>
      <c r="AG160" s="41"/>
      <c r="AH160" s="42">
        <v>3.0209999999999999</v>
      </c>
      <c r="AI160" s="42">
        <v>3.3159999999999998</v>
      </c>
      <c r="AJ160" s="42">
        <v>3.7970000000000002</v>
      </c>
      <c r="AK160" s="42">
        <v>4.0090000000000003</v>
      </c>
      <c r="AL160" s="42">
        <v>4.3440000000000003</v>
      </c>
      <c r="AM160" s="42">
        <v>4.7039999999999997</v>
      </c>
      <c r="AN160" s="42">
        <v>4.9320000000000004</v>
      </c>
      <c r="AO160" s="42">
        <v>5.0250000000000004</v>
      </c>
      <c r="AP160" s="42">
        <v>5.0650000000000004</v>
      </c>
      <c r="AQ160" s="42">
        <v>5.1479999999999997</v>
      </c>
      <c r="AR160" s="43">
        <v>5.1029999999999998</v>
      </c>
      <c r="AS160" s="20"/>
      <c r="AT160" s="41">
        <v>5.0979999999999999</v>
      </c>
      <c r="AU160" s="42">
        <v>4.9969999999999999</v>
      </c>
      <c r="AV160" s="42">
        <v>4.7160000000000002</v>
      </c>
      <c r="AW160" s="42">
        <v>4.4619999999999997</v>
      </c>
      <c r="AX160" s="42">
        <v>4.1539999999999999</v>
      </c>
      <c r="AY160" s="42">
        <v>3.8130000000000002</v>
      </c>
      <c r="AZ160" s="42">
        <v>3.5609999999999999</v>
      </c>
      <c r="BA160" s="42">
        <v>3.3319999999999999</v>
      </c>
      <c r="BB160" s="42">
        <v>3.0920000000000001</v>
      </c>
      <c r="BC160" s="42">
        <v>2.8220000000000001</v>
      </c>
      <c r="BD160" s="42">
        <v>2.6080000000000001</v>
      </c>
      <c r="BE160" s="43"/>
      <c r="BH160" s="118" t="str">
        <f t="shared" si="110"/>
        <v>0</v>
      </c>
      <c r="BI160" s="118" t="str">
        <f t="shared" si="110"/>
        <v>6.191+3.021i</v>
      </c>
      <c r="BJ160" s="118" t="str">
        <f t="shared" si="110"/>
        <v>6.353+3.316i</v>
      </c>
      <c r="BK160" s="118" t="str">
        <f t="shared" si="110"/>
        <v>6.55+3.797i</v>
      </c>
      <c r="BL160" s="118" t="str">
        <f t="shared" si="110"/>
        <v>6.654+4.009i</v>
      </c>
      <c r="BM160" s="118" t="str">
        <f t="shared" si="108"/>
        <v>6.794+4.344i</v>
      </c>
      <c r="BN160" s="118" t="str">
        <f t="shared" si="108"/>
        <v>6.938+4.704i</v>
      </c>
      <c r="BO160" s="118" t="str">
        <f t="shared" si="108"/>
        <v>7.024+4.932i</v>
      </c>
      <c r="BP160" s="118" t="str">
        <f t="shared" si="108"/>
        <v>7.089+5.025i</v>
      </c>
      <c r="BQ160" s="118" t="str">
        <f t="shared" si="118"/>
        <v>7.137+5.065i</v>
      </c>
      <c r="BR160" s="118" t="str">
        <f t="shared" si="118"/>
        <v>7.217+5.148i</v>
      </c>
      <c r="BS160" s="118" t="str">
        <f t="shared" si="118"/>
        <v>7.233+5.103i</v>
      </c>
      <c r="BT160" s="118" t="str">
        <f t="shared" si="118"/>
        <v>0</v>
      </c>
      <c r="BU160" s="118" t="str">
        <f t="shared" si="118"/>
        <v>7.233+5.098i</v>
      </c>
      <c r="BV160" s="118" t="str">
        <f t="shared" si="118"/>
        <v>7.177+4.997i</v>
      </c>
      <c r="BW160" s="118" t="str">
        <f t="shared" si="118"/>
        <v>6.997+4.716i</v>
      </c>
      <c r="BX160" s="118" t="str">
        <f t="shared" si="118"/>
        <v>6.843+4.462i</v>
      </c>
      <c r="BY160" s="118" t="str">
        <f t="shared" si="118"/>
        <v>6.678+4.154i</v>
      </c>
      <c r="BZ160" s="118" t="str">
        <f t="shared" si="103"/>
        <v>6.506+3.813i</v>
      </c>
      <c r="CA160" s="118" t="str">
        <f t="shared" si="103"/>
        <v>6.382+3.561i</v>
      </c>
      <c r="CB160" s="118" t="str">
        <f t="shared" si="103"/>
        <v>6.263+3.332i</v>
      </c>
      <c r="CC160" s="118" t="str">
        <f t="shared" si="103"/>
        <v>6.125+3.092i</v>
      </c>
      <c r="CD160" s="118" t="str">
        <f t="shared" si="123"/>
        <v>5.984+2.822i</v>
      </c>
      <c r="CE160" s="118" t="str">
        <f t="shared" si="123"/>
        <v>5.895+2.608i</v>
      </c>
      <c r="CF160" s="118" t="str">
        <f t="shared" si="123"/>
        <v>0</v>
      </c>
      <c r="CG160" s="118" t="str">
        <f t="shared" si="123"/>
        <v>0</v>
      </c>
      <c r="CH160" s="39">
        <f t="shared" si="112"/>
        <v>15100000000</v>
      </c>
      <c r="CI160" s="121">
        <f t="shared" si="113"/>
        <v>1.1906288190737462</v>
      </c>
      <c r="CJ160" s="121" t="str">
        <f t="shared" si="121"/>
        <v>0</v>
      </c>
      <c r="CK160" s="121" t="str">
        <f t="shared" si="121"/>
        <v>7.37118301888556+3.59688966242179i</v>
      </c>
      <c r="CL160" s="121" t="str">
        <f t="shared" si="119"/>
        <v>7.56406488757551+3.94812516404854i</v>
      </c>
      <c r="CM160" s="121" t="str">
        <f t="shared" si="119"/>
        <v>7.79861876493304+4.52081762602301i</v>
      </c>
      <c r="CN160" s="121" t="str">
        <f t="shared" si="119"/>
        <v>7.92244416211671+4.77323093566665i</v>
      </c>
      <c r="CO160" s="121" t="str">
        <f t="shared" si="119"/>
        <v>8.08913219678703+5.17209159005635i</v>
      </c>
      <c r="CP160" s="121" t="str">
        <f t="shared" si="119"/>
        <v>8.26058274673365+5.6007179649229i</v>
      </c>
      <c r="CQ160" s="121" t="str">
        <f t="shared" si="119"/>
        <v>8.36297682517399+5.87218133567172i</v>
      </c>
      <c r="CR160" s="121" t="str">
        <f t="shared" si="119"/>
        <v>8.44036769841379+5.98290981584558i</v>
      </c>
      <c r="CS160" s="121" t="str">
        <f t="shared" si="119"/>
        <v>8.49751788172933+6.03053496860853i</v>
      </c>
      <c r="CT160" s="121" t="str">
        <f t="shared" si="119"/>
        <v>8.59276818725523+6.12935716059164i</v>
      </c>
      <c r="CU160" s="121" t="str">
        <f t="shared" si="101"/>
        <v>8.61181824836041+6.07577886373333i</v>
      </c>
      <c r="CV160" s="121" t="str">
        <f t="shared" si="101"/>
        <v>0</v>
      </c>
      <c r="CW160" s="121" t="str">
        <f t="shared" si="101"/>
        <v>8.61181824836041+6.06982571963796i</v>
      </c>
      <c r="CX160" s="121" t="str">
        <f t="shared" si="101"/>
        <v>8.54514303449228+5.94957220891151i</v>
      </c>
      <c r="CY160" s="121" t="str">
        <f t="shared" si="101"/>
        <v>8.330829847059+5.61500551075179i</v>
      </c>
      <c r="CZ160" s="121" t="str">
        <f t="shared" si="95"/>
        <v>8.14747300892165+5.31258579070705i</v>
      </c>
      <c r="DA160" s="121" t="str">
        <f t="shared" si="95"/>
        <v>7.95101925377448+4.94587211443234i</v>
      </c>
      <c r="DB160" s="121" t="str">
        <f t="shared" si="95"/>
        <v>7.74623109689379+4.53986768712819i</v>
      </c>
      <c r="DC160" s="121" t="str">
        <f t="shared" si="95"/>
        <v>7.59859312332865+4.23982922472161i</v>
      </c>
      <c r="DD160" s="121" t="str">
        <f t="shared" si="95"/>
        <v>7.45690829385887+3.96717522515372i</v>
      </c>
      <c r="DE160" s="121" t="str">
        <f t="shared" si="77"/>
        <v>7.2926015168267+3.68142430857602i</v>
      </c>
      <c r="DF160" s="121" t="str">
        <f t="shared" si="77"/>
        <v>7.1247228533373+3.35995452742611i</v>
      </c>
      <c r="DG160" s="121" t="str">
        <f t="shared" si="77"/>
        <v>7.01875688843973+3.10515996014433i</v>
      </c>
      <c r="DH160" s="121" t="str">
        <f t="shared" si="77"/>
        <v>0</v>
      </c>
      <c r="DI160" s="121"/>
      <c r="DK160" s="39">
        <f t="shared" si="116"/>
        <v>0</v>
      </c>
      <c r="DL160" s="39">
        <f t="shared" si="116"/>
        <v>7.37118301888556</v>
      </c>
      <c r="DM160" s="39">
        <f t="shared" si="116"/>
        <v>7.5640648875755101</v>
      </c>
      <c r="DN160" s="39">
        <f t="shared" si="116"/>
        <v>7.7986187649330398</v>
      </c>
      <c r="DO160" s="39">
        <f t="shared" si="116"/>
        <v>7.9224441621167099</v>
      </c>
      <c r="DP160" s="39">
        <f t="shared" si="116"/>
        <v>8.0891321967870304</v>
      </c>
      <c r="DQ160" s="39">
        <f t="shared" si="116"/>
        <v>8.2605827467336503</v>
      </c>
      <c r="DR160" s="39">
        <f t="shared" si="116"/>
        <v>8.3629768251739893</v>
      </c>
      <c r="DS160" s="39">
        <f t="shared" si="116"/>
        <v>8.4403676984137892</v>
      </c>
      <c r="DT160" s="39">
        <f t="shared" si="116"/>
        <v>8.4975178817293298</v>
      </c>
      <c r="DU160" s="39">
        <f t="shared" si="116"/>
        <v>8.5927681872552295</v>
      </c>
      <c r="DV160" s="39">
        <f t="shared" si="114"/>
        <v>8.6118182483604109</v>
      </c>
      <c r="DW160" s="39">
        <f t="shared" si="114"/>
        <v>0</v>
      </c>
      <c r="DX160" s="39">
        <f t="shared" si="114"/>
        <v>8.6118182483604109</v>
      </c>
      <c r="DY160" s="39">
        <f t="shared" si="114"/>
        <v>8.5451430344922805</v>
      </c>
      <c r="DZ160" s="39">
        <f t="shared" si="114"/>
        <v>8.3308298470590003</v>
      </c>
      <c r="EA160" s="39">
        <f t="shared" si="111"/>
        <v>8.1474730089216507</v>
      </c>
      <c r="EB160" s="39">
        <f t="shared" si="111"/>
        <v>7.9510192537744802</v>
      </c>
      <c r="EC160" s="39">
        <f t="shared" si="111"/>
        <v>7.7462310968937897</v>
      </c>
      <c r="ED160" s="39">
        <f t="shared" si="111"/>
        <v>7.5985931233286497</v>
      </c>
      <c r="EE160" s="39">
        <f t="shared" si="111"/>
        <v>7.45690829385887</v>
      </c>
      <c r="EF160" s="39">
        <f t="shared" si="79"/>
        <v>7.2926015168267</v>
      </c>
      <c r="EG160" s="39">
        <f t="shared" si="79"/>
        <v>7.1247228533372997</v>
      </c>
      <c r="EH160" s="39">
        <f t="shared" si="79"/>
        <v>7.0187568884397296</v>
      </c>
      <c r="EI160" s="39">
        <f t="shared" si="79"/>
        <v>0</v>
      </c>
      <c r="EK160" s="39">
        <f t="shared" si="98"/>
        <v>0</v>
      </c>
      <c r="EL160" s="39">
        <f t="shared" si="98"/>
        <v>3.5968896624217899</v>
      </c>
      <c r="EM160" s="39">
        <f t="shared" si="98"/>
        <v>3.9481251640485402</v>
      </c>
      <c r="EN160" s="39">
        <f t="shared" si="98"/>
        <v>4.5208176260230104</v>
      </c>
      <c r="EO160" s="39">
        <f t="shared" si="98"/>
        <v>4.7732309356666498</v>
      </c>
      <c r="EP160" s="39">
        <f t="shared" si="98"/>
        <v>5.1720915900563504</v>
      </c>
      <c r="EQ160" s="39">
        <f t="shared" si="98"/>
        <v>5.6007179649229002</v>
      </c>
      <c r="ER160" s="39">
        <f t="shared" si="98"/>
        <v>5.8721813356717201</v>
      </c>
      <c r="ES160" s="39">
        <f t="shared" si="98"/>
        <v>5.9829098158455798</v>
      </c>
      <c r="ET160" s="39">
        <f t="shared" si="98"/>
        <v>6.0305349686085297</v>
      </c>
      <c r="EU160" s="39">
        <f t="shared" si="98"/>
        <v>6.1293571605916402</v>
      </c>
      <c r="EV160" s="39">
        <f t="shared" si="117"/>
        <v>6.0757788637333299</v>
      </c>
      <c r="EW160" s="39">
        <f t="shared" si="117"/>
        <v>0</v>
      </c>
      <c r="EX160" s="39">
        <f t="shared" si="117"/>
        <v>6.0698257196379597</v>
      </c>
      <c r="EY160" s="39">
        <f t="shared" si="117"/>
        <v>5.9495722089115102</v>
      </c>
      <c r="EZ160" s="39">
        <f t="shared" si="117"/>
        <v>5.6150055107517902</v>
      </c>
      <c r="FA160" s="39">
        <f t="shared" si="117"/>
        <v>5.3125857907070504</v>
      </c>
      <c r="FB160" s="39">
        <f t="shared" si="117"/>
        <v>4.9458721144323397</v>
      </c>
      <c r="FC160" s="39">
        <f t="shared" si="109"/>
        <v>4.53986768712819</v>
      </c>
      <c r="FD160" s="39">
        <f t="shared" si="109"/>
        <v>4.2398292247216096</v>
      </c>
      <c r="FE160" s="39">
        <f t="shared" si="109"/>
        <v>3.9671752251537198</v>
      </c>
      <c r="FF160" s="39">
        <f t="shared" si="80"/>
        <v>3.6814243085760201</v>
      </c>
      <c r="FG160" s="39">
        <f t="shared" si="80"/>
        <v>3.35995452742611</v>
      </c>
      <c r="FH160" s="39">
        <f t="shared" si="80"/>
        <v>3.1051599601443298</v>
      </c>
      <c r="FI160" s="39">
        <f t="shared" si="80"/>
        <v>0</v>
      </c>
      <c r="FK160" s="39">
        <f t="shared" si="122"/>
        <v>0.99999999999999989</v>
      </c>
      <c r="FL160" s="39">
        <f t="shared" si="122"/>
        <v>0.60846289794992814</v>
      </c>
      <c r="FM160" s="39">
        <f t="shared" si="120"/>
        <v>0.58261349396296225</v>
      </c>
      <c r="FN160" s="39">
        <f t="shared" si="120"/>
        <v>0.54249467838176801</v>
      </c>
      <c r="FO160" s="39">
        <f t="shared" si="120"/>
        <v>0.52471107667960437</v>
      </c>
      <c r="FP160" s="39">
        <f t="shared" si="120"/>
        <v>0.49774829477324395</v>
      </c>
      <c r="FQ160" s="39">
        <f t="shared" si="120"/>
        <v>0.46986664785319909</v>
      </c>
      <c r="FR160" s="39">
        <f t="shared" si="120"/>
        <v>0.45289296112950306</v>
      </c>
      <c r="FS160" s="39">
        <f t="shared" si="120"/>
        <v>0.44556497408117851</v>
      </c>
      <c r="FT160" s="39">
        <f t="shared" si="120"/>
        <v>0.44208491794773186</v>
      </c>
      <c r="FU160" s="39">
        <f t="shared" si="120"/>
        <v>0.43529168493089393</v>
      </c>
      <c r="FV160" s="39">
        <f t="shared" si="102"/>
        <v>0.43790558765686299</v>
      </c>
      <c r="FW160" s="39">
        <f t="shared" si="102"/>
        <v>0.99999999999999989</v>
      </c>
      <c r="FX160" s="39">
        <f t="shared" si="102"/>
        <v>0.43822823653719711</v>
      </c>
      <c r="FY160" s="39">
        <f t="shared" si="102"/>
        <v>0.44580032087195615</v>
      </c>
      <c r="FZ160" s="39">
        <f t="shared" si="102"/>
        <v>0.4679078365319676</v>
      </c>
      <c r="GA160" s="39">
        <f t="shared" si="96"/>
        <v>0.48845490339214709</v>
      </c>
      <c r="GB160" s="39">
        <f t="shared" si="96"/>
        <v>0.51374203025501253</v>
      </c>
      <c r="GC160" s="39">
        <f t="shared" si="96"/>
        <v>0.54235305319561466</v>
      </c>
      <c r="GD160" s="39">
        <f t="shared" si="96"/>
        <v>0.56385047080006045</v>
      </c>
      <c r="GE160" s="39">
        <f t="shared" si="96"/>
        <v>0.58374801731202097</v>
      </c>
      <c r="GF160" s="39">
        <f t="shared" si="81"/>
        <v>0.60506008716440851</v>
      </c>
      <c r="GG160" s="39">
        <f t="shared" si="81"/>
        <v>0.62862451405431541</v>
      </c>
      <c r="GH160" s="39">
        <f t="shared" si="81"/>
        <v>0.64645606632309405</v>
      </c>
      <c r="GI160" s="39">
        <f t="shared" si="81"/>
        <v>0.99999999999999989</v>
      </c>
      <c r="GJ160" s="124">
        <f t="shared" si="115"/>
        <v>15100000000</v>
      </c>
      <c r="GK160" s="124">
        <f t="shared" ref="GK160:GO178" si="125">20*LOG(FK160)</f>
        <v>-9.6432746655328714E-16</v>
      </c>
      <c r="GL160" s="124">
        <f t="shared" si="125"/>
        <v>-4.3153179692820629</v>
      </c>
      <c r="GM160" s="124">
        <f t="shared" si="125"/>
        <v>-4.6923892171746893</v>
      </c>
      <c r="GN160" s="124">
        <f t="shared" si="125"/>
        <v>-5.312090353672291</v>
      </c>
      <c r="GO160" s="124">
        <f t="shared" si="125"/>
        <v>-5.6015953544912254</v>
      </c>
      <c r="GP160" s="124">
        <f t="shared" si="124"/>
        <v>-6.0598043827901265</v>
      </c>
      <c r="GQ160" s="124">
        <f t="shared" si="124"/>
        <v>-6.5605076208169386</v>
      </c>
      <c r="GR160" s="124">
        <f t="shared" si="124"/>
        <v>-6.8800885815438173</v>
      </c>
      <c r="GS160" s="124">
        <f t="shared" si="124"/>
        <v>-7.021779128730695</v>
      </c>
      <c r="GT160" s="124">
        <f t="shared" si="124"/>
        <v>-7.0898860223441567</v>
      </c>
      <c r="GU160" s="124">
        <f t="shared" si="106"/>
        <v>-7.2243925756721659</v>
      </c>
      <c r="GV160" s="124">
        <f t="shared" si="106"/>
        <v>-7.1723902638642674</v>
      </c>
      <c r="GW160" s="124">
        <f t="shared" si="106"/>
        <v>-9.6432746655328714E-16</v>
      </c>
      <c r="GX160" s="124">
        <f t="shared" si="106"/>
        <v>-7.1659928560351727</v>
      </c>
      <c r="GY160" s="124">
        <f t="shared" si="99"/>
        <v>-7.0171924653045048</v>
      </c>
      <c r="GZ160" s="124">
        <f t="shared" si="82"/>
        <v>-6.5967936234446691</v>
      </c>
      <c r="HA160" s="124">
        <f t="shared" si="82"/>
        <v>-6.2235105268066224</v>
      </c>
      <c r="HB160" s="124">
        <f t="shared" si="82"/>
        <v>-5.7850980465750936</v>
      </c>
      <c r="HC160" s="124">
        <f t="shared" si="82"/>
        <v>-5.3143582124843256</v>
      </c>
      <c r="HD160" s="124">
        <f t="shared" si="93"/>
        <v>-4.9767210521215937</v>
      </c>
      <c r="HE160" s="124">
        <f t="shared" si="93"/>
        <v>-4.6754916299097227</v>
      </c>
      <c r="HF160" s="124">
        <f t="shared" si="93"/>
        <v>-4.3640298878382637</v>
      </c>
      <c r="HG160" s="124">
        <f t="shared" si="87"/>
        <v>-4.0321737418720582</v>
      </c>
      <c r="HH160" s="124">
        <f t="shared" si="87"/>
        <v>-3.7892196956960777</v>
      </c>
      <c r="HI160" s="124">
        <f t="shared" si="87"/>
        <v>-9.6432746655328714E-16</v>
      </c>
    </row>
    <row r="161" spans="1:217" s="39" customFormat="1">
      <c r="A161" s="20"/>
      <c r="B161" s="184"/>
      <c r="C161" s="40">
        <v>15.15</v>
      </c>
      <c r="D161" s="41"/>
      <c r="E161" s="42">
        <v>6.1849999999999996</v>
      </c>
      <c r="F161" s="42">
        <v>6.3440000000000003</v>
      </c>
      <c r="G161" s="42">
        <v>6.5330000000000004</v>
      </c>
      <c r="H161" s="42">
        <v>6.641</v>
      </c>
      <c r="I161" s="42">
        <v>6.7729999999999997</v>
      </c>
      <c r="J161" s="42">
        <v>6.9260000000000002</v>
      </c>
      <c r="K161" s="42">
        <v>7.0259999999999998</v>
      </c>
      <c r="L161" s="42">
        <v>7.0880000000000001</v>
      </c>
      <c r="M161" s="42">
        <v>7.1369999999999996</v>
      </c>
      <c r="N161" s="42">
        <v>7.2119999999999997</v>
      </c>
      <c r="O161" s="43">
        <v>7.2249999999999996</v>
      </c>
      <c r="P161" s="20"/>
      <c r="Q161" s="41">
        <v>7.226</v>
      </c>
      <c r="R161" s="42">
        <v>7.1710000000000003</v>
      </c>
      <c r="S161" s="42">
        <v>6.9980000000000002</v>
      </c>
      <c r="T161" s="42">
        <v>6.8440000000000003</v>
      </c>
      <c r="U161" s="42">
        <v>6.681</v>
      </c>
      <c r="V161" s="42">
        <v>6.5</v>
      </c>
      <c r="W161" s="42">
        <v>6.3710000000000004</v>
      </c>
      <c r="X161" s="42">
        <v>6.2469999999999999</v>
      </c>
      <c r="Y161" s="42">
        <v>6.1130000000000004</v>
      </c>
      <c r="Z161" s="42">
        <v>5.97</v>
      </c>
      <c r="AA161" s="42">
        <v>5.8840000000000003</v>
      </c>
      <c r="AB161" s="43"/>
      <c r="AD161" s="20"/>
      <c r="AE161" s="184"/>
      <c r="AF161" s="40">
        <v>15.15</v>
      </c>
      <c r="AG161" s="41"/>
      <c r="AH161" s="42">
        <v>3.0179999999999998</v>
      </c>
      <c r="AI161" s="42">
        <v>3.3140000000000001</v>
      </c>
      <c r="AJ161" s="42">
        <v>3.7909999999999999</v>
      </c>
      <c r="AK161" s="42">
        <v>4.0049999999999999</v>
      </c>
      <c r="AL161" s="42">
        <v>4.3369999999999997</v>
      </c>
      <c r="AM161" s="42">
        <v>4.6859999999999999</v>
      </c>
      <c r="AN161" s="42">
        <v>4.9240000000000004</v>
      </c>
      <c r="AO161" s="42">
        <v>5.0229999999999997</v>
      </c>
      <c r="AP161" s="42">
        <v>5.0640000000000001</v>
      </c>
      <c r="AQ161" s="42">
        <v>5.1420000000000003</v>
      </c>
      <c r="AR161" s="43">
        <v>5.0940000000000003</v>
      </c>
      <c r="AS161" s="20"/>
      <c r="AT161" s="41">
        <v>5.09</v>
      </c>
      <c r="AU161" s="42">
        <v>4.9909999999999997</v>
      </c>
      <c r="AV161" s="42">
        <v>4.7130000000000001</v>
      </c>
      <c r="AW161" s="42">
        <v>4.4550000000000001</v>
      </c>
      <c r="AX161" s="42">
        <v>4.1529999999999996</v>
      </c>
      <c r="AY161" s="42">
        <v>3.7970000000000002</v>
      </c>
      <c r="AZ161" s="42">
        <v>3.5510000000000002</v>
      </c>
      <c r="BA161" s="42">
        <v>3.3279999999999998</v>
      </c>
      <c r="BB161" s="42">
        <v>3.085</v>
      </c>
      <c r="BC161" s="42">
        <v>2.8180000000000001</v>
      </c>
      <c r="BD161" s="42">
        <v>2.605</v>
      </c>
      <c r="BE161" s="43"/>
      <c r="BH161" s="118" t="str">
        <f t="shared" si="110"/>
        <v>0</v>
      </c>
      <c r="BI161" s="118" t="str">
        <f t="shared" si="110"/>
        <v>6.185+3.018i</v>
      </c>
      <c r="BJ161" s="118" t="str">
        <f t="shared" si="110"/>
        <v>6.344+3.314i</v>
      </c>
      <c r="BK161" s="118" t="str">
        <f t="shared" si="110"/>
        <v>6.533+3.791i</v>
      </c>
      <c r="BL161" s="118" t="str">
        <f t="shared" si="110"/>
        <v>6.641+4.005i</v>
      </c>
      <c r="BM161" s="118" t="str">
        <f t="shared" si="108"/>
        <v>6.773+4.337i</v>
      </c>
      <c r="BN161" s="118" t="str">
        <f t="shared" si="108"/>
        <v>6.926+4.686i</v>
      </c>
      <c r="BO161" s="118" t="str">
        <f t="shared" si="108"/>
        <v>7.026+4.924i</v>
      </c>
      <c r="BP161" s="118" t="str">
        <f t="shared" si="108"/>
        <v>7.088+5.023i</v>
      </c>
      <c r="BQ161" s="118" t="str">
        <f t="shared" si="118"/>
        <v>7.137+5.064i</v>
      </c>
      <c r="BR161" s="118" t="str">
        <f t="shared" si="118"/>
        <v>7.212+5.142i</v>
      </c>
      <c r="BS161" s="118" t="str">
        <f t="shared" si="118"/>
        <v>7.225+5.094i</v>
      </c>
      <c r="BT161" s="118" t="str">
        <f t="shared" si="118"/>
        <v>0</v>
      </c>
      <c r="BU161" s="118" t="str">
        <f t="shared" si="118"/>
        <v>7.226+5.09i</v>
      </c>
      <c r="BV161" s="118" t="str">
        <f t="shared" si="118"/>
        <v>7.171+4.991i</v>
      </c>
      <c r="BW161" s="118" t="str">
        <f t="shared" si="118"/>
        <v>6.998+4.713i</v>
      </c>
      <c r="BX161" s="118" t="str">
        <f t="shared" si="118"/>
        <v>6.844+4.455i</v>
      </c>
      <c r="BY161" s="118" t="str">
        <f t="shared" si="118"/>
        <v>6.681+4.153i</v>
      </c>
      <c r="BZ161" s="118" t="str">
        <f t="shared" si="103"/>
        <v>6.5+3.797i</v>
      </c>
      <c r="CA161" s="118" t="str">
        <f t="shared" si="103"/>
        <v>6.371+3.551i</v>
      </c>
      <c r="CB161" s="118" t="str">
        <f t="shared" si="103"/>
        <v>6.247+3.328i</v>
      </c>
      <c r="CC161" s="118" t="str">
        <f t="shared" si="103"/>
        <v>6.113+3.085i</v>
      </c>
      <c r="CD161" s="118" t="str">
        <f t="shared" si="123"/>
        <v>5.97+2.818i</v>
      </c>
      <c r="CE161" s="118" t="str">
        <f t="shared" si="123"/>
        <v>5.884+2.605i</v>
      </c>
      <c r="CF161" s="118" t="str">
        <f t="shared" si="123"/>
        <v>0</v>
      </c>
      <c r="CG161" s="118" t="str">
        <f t="shared" si="123"/>
        <v>0</v>
      </c>
      <c r="CH161" s="39">
        <f t="shared" si="112"/>
        <v>15150000000</v>
      </c>
      <c r="CI161" s="121">
        <f t="shared" si="113"/>
        <v>1.1866993510239978</v>
      </c>
      <c r="CJ161" s="121" t="str">
        <f t="shared" si="121"/>
        <v>0</v>
      </c>
      <c r="CK161" s="121" t="str">
        <f t="shared" si="121"/>
        <v>7.33973548608343+3.58145864139043i</v>
      </c>
      <c r="CL161" s="121" t="str">
        <f t="shared" si="119"/>
        <v>7.52842068289624+3.93272164929353i</v>
      </c>
      <c r="CM161" s="121" t="str">
        <f t="shared" si="119"/>
        <v>7.75270686023978+4.49877723973198i</v>
      </c>
      <c r="CN161" s="121" t="str">
        <f t="shared" si="119"/>
        <v>7.88087039015037+4.75273090085111i</v>
      </c>
      <c r="CO161" s="121" t="str">
        <f t="shared" si="119"/>
        <v>8.03751470448554+5.14671508539108i</v>
      </c>
      <c r="CP161" s="121" t="str">
        <f t="shared" si="119"/>
        <v>8.21907970519221+5.56087315889845i</v>
      </c>
      <c r="CQ161" s="121" t="str">
        <f t="shared" si="119"/>
        <v>8.33774964029461+5.84330760444217i</v>
      </c>
      <c r="CR161" s="121" t="str">
        <f t="shared" si="119"/>
        <v>8.4113250000581+5.96079084019354i</v>
      </c>
      <c r="CS161" s="121" t="str">
        <f t="shared" si="119"/>
        <v>8.46947326825827+6.00944551358552i</v>
      </c>
      <c r="CT161" s="121" t="str">
        <f t="shared" si="119"/>
        <v>8.55847571958507+6.1020080629654i</v>
      </c>
      <c r="CU161" s="121" t="str">
        <f t="shared" si="101"/>
        <v>8.57390281114838+6.04504649411624i</v>
      </c>
      <c r="CV161" s="121" t="str">
        <f t="shared" si="101"/>
        <v>0</v>
      </c>
      <c r="CW161" s="121" t="str">
        <f t="shared" si="101"/>
        <v>8.57508951049941+6.04029969671215i</v>
      </c>
      <c r="CX161" s="121" t="str">
        <f t="shared" si="101"/>
        <v>8.50982104619309+5.92281646096077i</v>
      </c>
      <c r="CY161" s="121" t="str">
        <f t="shared" si="101"/>
        <v>8.30452205846594+5.5929140413761i</v>
      </c>
      <c r="CZ161" s="121" t="str">
        <f t="shared" si="95"/>
        <v>8.12177035840824+5.28674560881191i</v>
      </c>
      <c r="DA161" s="121" t="str">
        <f t="shared" si="95"/>
        <v>7.92833836419133+4.92836240480266i</v>
      </c>
      <c r="DB161" s="121" t="str">
        <f t="shared" si="95"/>
        <v>7.71354578165599+4.50589743583812i</v>
      </c>
      <c r="DC161" s="121" t="str">
        <f t="shared" si="95"/>
        <v>7.56046156537389+4.21396939548622i</v>
      </c>
      <c r="DD161" s="121" t="str">
        <f t="shared" si="95"/>
        <v>7.41331084584691+3.94933544020786i</v>
      </c>
      <c r="DE161" s="121" t="str">
        <f t="shared" si="77"/>
        <v>7.2542931328097+3.66096749790903i</v>
      </c>
      <c r="DF161" s="121" t="str">
        <f t="shared" si="77"/>
        <v>7.08459512561327+3.34411877118563i</v>
      </c>
      <c r="DG161" s="121" t="str">
        <f t="shared" si="77"/>
        <v>6.9825389814252+3.09135180941751i</v>
      </c>
      <c r="DH161" s="121" t="str">
        <f t="shared" ref="DH161:DH178" si="126">IMPRODUCT(CF161, $CI161)</f>
        <v>0</v>
      </c>
      <c r="DI161" s="121"/>
      <c r="DK161" s="39">
        <f t="shared" si="116"/>
        <v>0</v>
      </c>
      <c r="DL161" s="39">
        <f t="shared" si="116"/>
        <v>7.3397354860834296</v>
      </c>
      <c r="DM161" s="39">
        <f t="shared" si="116"/>
        <v>7.5284206828962397</v>
      </c>
      <c r="DN161" s="39">
        <f t="shared" si="116"/>
        <v>7.7527068602397797</v>
      </c>
      <c r="DO161" s="39">
        <f t="shared" si="116"/>
        <v>7.8808703901503696</v>
      </c>
      <c r="DP161" s="39">
        <f t="shared" si="116"/>
        <v>8.03751470448554</v>
      </c>
      <c r="DQ161" s="39">
        <f t="shared" si="116"/>
        <v>8.2190797051922093</v>
      </c>
      <c r="DR161" s="39">
        <f t="shared" si="116"/>
        <v>8.3377496402946107</v>
      </c>
      <c r="DS161" s="39">
        <f t="shared" si="116"/>
        <v>8.4113250000581008</v>
      </c>
      <c r="DT161" s="39">
        <f t="shared" si="116"/>
        <v>8.4694732682582696</v>
      </c>
      <c r="DU161" s="39">
        <f t="shared" si="116"/>
        <v>8.5584757195850703</v>
      </c>
      <c r="DV161" s="39">
        <f t="shared" si="114"/>
        <v>8.5739028111483808</v>
      </c>
      <c r="DW161" s="39">
        <f t="shared" si="114"/>
        <v>0</v>
      </c>
      <c r="DX161" s="39">
        <f t="shared" si="114"/>
        <v>8.57508951049941</v>
      </c>
      <c r="DY161" s="39">
        <f t="shared" si="114"/>
        <v>8.5098210461930908</v>
      </c>
      <c r="DZ161" s="39">
        <f t="shared" si="114"/>
        <v>8.30452205846594</v>
      </c>
      <c r="EA161" s="39">
        <f t="shared" si="111"/>
        <v>8.1217703584082397</v>
      </c>
      <c r="EB161" s="39">
        <f t="shared" si="111"/>
        <v>7.9283383641913296</v>
      </c>
      <c r="EC161" s="39">
        <f t="shared" si="111"/>
        <v>7.7135457816559896</v>
      </c>
      <c r="ED161" s="39">
        <f t="shared" si="111"/>
        <v>7.56046156537389</v>
      </c>
      <c r="EE161" s="39">
        <f t="shared" si="111"/>
        <v>7.4133108458469099</v>
      </c>
      <c r="EF161" s="39">
        <f t="shared" si="79"/>
        <v>7.2542931328096998</v>
      </c>
      <c r="EG161" s="39">
        <f t="shared" si="79"/>
        <v>7.0845951256132702</v>
      </c>
      <c r="EH161" s="39">
        <f t="shared" si="79"/>
        <v>6.9825389814251997</v>
      </c>
      <c r="EI161" s="39">
        <f t="shared" ref="EI161:EI178" si="127">IMREAL(DH161)</f>
        <v>0</v>
      </c>
      <c r="EK161" s="39">
        <f t="shared" si="98"/>
        <v>0</v>
      </c>
      <c r="EL161" s="39">
        <f t="shared" si="98"/>
        <v>3.5814586413904301</v>
      </c>
      <c r="EM161" s="39">
        <f t="shared" si="98"/>
        <v>3.93272164929353</v>
      </c>
      <c r="EN161" s="39">
        <f t="shared" si="98"/>
        <v>4.4987772397319796</v>
      </c>
      <c r="EO161" s="39">
        <f t="shared" si="98"/>
        <v>4.7527309008511098</v>
      </c>
      <c r="EP161" s="39">
        <f t="shared" si="98"/>
        <v>5.1467150853910804</v>
      </c>
      <c r="EQ161" s="39">
        <f t="shared" si="98"/>
        <v>5.5608731588984499</v>
      </c>
      <c r="ER161" s="39">
        <f t="shared" si="98"/>
        <v>5.8433076044421703</v>
      </c>
      <c r="ES161" s="39">
        <f t="shared" si="98"/>
        <v>5.9607908401935399</v>
      </c>
      <c r="ET161" s="39">
        <f t="shared" si="98"/>
        <v>6.0094455135855203</v>
      </c>
      <c r="EU161" s="39">
        <f t="shared" si="98"/>
        <v>6.1020080629653997</v>
      </c>
      <c r="EV161" s="39">
        <f t="shared" si="117"/>
        <v>6.0450464941162396</v>
      </c>
      <c r="EW161" s="39">
        <f t="shared" si="117"/>
        <v>0</v>
      </c>
      <c r="EX161" s="39">
        <f t="shared" si="117"/>
        <v>6.0402996967121503</v>
      </c>
      <c r="EY161" s="39">
        <f t="shared" si="117"/>
        <v>5.9228164609607701</v>
      </c>
      <c r="EZ161" s="39">
        <f t="shared" si="117"/>
        <v>5.5929140413761003</v>
      </c>
      <c r="FA161" s="39">
        <f t="shared" si="117"/>
        <v>5.28674560881191</v>
      </c>
      <c r="FB161" s="39">
        <f t="shared" si="117"/>
        <v>4.9283624048026597</v>
      </c>
      <c r="FC161" s="39">
        <f t="shared" si="109"/>
        <v>4.5058974358381203</v>
      </c>
      <c r="FD161" s="39">
        <f t="shared" si="109"/>
        <v>4.2139693954862203</v>
      </c>
      <c r="FE161" s="39">
        <f t="shared" si="109"/>
        <v>3.94933544020786</v>
      </c>
      <c r="FF161" s="39">
        <f t="shared" si="80"/>
        <v>3.6609674979090299</v>
      </c>
      <c r="FG161" s="39">
        <f t="shared" si="80"/>
        <v>3.3441187711856299</v>
      </c>
      <c r="FH161" s="39">
        <f t="shared" si="80"/>
        <v>3.0913518094175099</v>
      </c>
      <c r="FI161" s="39">
        <f t="shared" ref="FI161:FI178" si="128">IMAGINARY(DH161)</f>
        <v>0</v>
      </c>
      <c r="FK161" s="39">
        <f t="shared" si="122"/>
        <v>0.99999999999999989</v>
      </c>
      <c r="FL161" s="39">
        <f t="shared" si="122"/>
        <v>0.61012431841612469</v>
      </c>
      <c r="FM161" s="39">
        <f t="shared" si="120"/>
        <v>0.58433361711921017</v>
      </c>
      <c r="FN161" s="39">
        <f t="shared" si="120"/>
        <v>0.54475214817324902</v>
      </c>
      <c r="FO161" s="39">
        <f t="shared" si="120"/>
        <v>0.52674025611525255</v>
      </c>
      <c r="FP161" s="39">
        <f t="shared" si="120"/>
        <v>0.50016367723865629</v>
      </c>
      <c r="FQ161" s="39">
        <f t="shared" si="120"/>
        <v>0.47283184514920368</v>
      </c>
      <c r="FR161" s="39">
        <f t="shared" si="120"/>
        <v>0.45489967892073918</v>
      </c>
      <c r="FS161" s="39">
        <f t="shared" si="120"/>
        <v>0.44722826552543121</v>
      </c>
      <c r="FT161" s="39">
        <f t="shared" si="120"/>
        <v>0.44366426031492578</v>
      </c>
      <c r="FU161" s="39">
        <f t="shared" si="120"/>
        <v>0.43728003494736389</v>
      </c>
      <c r="FV161" s="39">
        <f t="shared" si="102"/>
        <v>0.44014272939245214</v>
      </c>
      <c r="FW161" s="39">
        <f t="shared" si="102"/>
        <v>0.99999999999999989</v>
      </c>
      <c r="FX161" s="39">
        <f t="shared" si="102"/>
        <v>0.44038329020225764</v>
      </c>
      <c r="FY161" s="39">
        <f t="shared" si="102"/>
        <v>0.44781477224192673</v>
      </c>
      <c r="FZ161" s="39">
        <f t="shared" si="102"/>
        <v>0.46959665252551602</v>
      </c>
      <c r="GA161" s="39">
        <f t="shared" si="96"/>
        <v>0.4904136345380008</v>
      </c>
      <c r="GB161" s="39">
        <f t="shared" si="96"/>
        <v>0.51521326284131119</v>
      </c>
      <c r="GC161" s="39">
        <f t="shared" si="96"/>
        <v>0.54508670791701053</v>
      </c>
      <c r="GD161" s="39">
        <f t="shared" si="96"/>
        <v>0.56624227076270006</v>
      </c>
      <c r="GE161" s="39">
        <f t="shared" si="96"/>
        <v>0.58579772457827495</v>
      </c>
      <c r="GF161" s="39">
        <f t="shared" si="81"/>
        <v>0.60718976436609473</v>
      </c>
      <c r="GG161" s="39">
        <f t="shared" si="81"/>
        <v>0.6305395428134386</v>
      </c>
      <c r="GH161" s="39">
        <f t="shared" si="81"/>
        <v>0.64816720576361253</v>
      </c>
      <c r="GI161" s="39">
        <f t="shared" ref="GI161:GI178" si="129">(SQRT((EI161-$FK$15)^2 + FI161^2))/(SQRT(EI161+$FK$15)^2+FI161^2)</f>
        <v>0.99999999999999989</v>
      </c>
      <c r="GJ161" s="124">
        <f t="shared" si="115"/>
        <v>15150000000</v>
      </c>
      <c r="GK161" s="124">
        <f t="shared" si="125"/>
        <v>-9.6432746655328714E-16</v>
      </c>
      <c r="GL161" s="124">
        <f t="shared" si="125"/>
        <v>-4.2916332899096385</v>
      </c>
      <c r="GM161" s="124">
        <f t="shared" si="125"/>
        <v>-4.6667825541507639</v>
      </c>
      <c r="GN161" s="124">
        <f t="shared" si="125"/>
        <v>-5.2760209696672247</v>
      </c>
      <c r="GO161" s="124">
        <f t="shared" si="125"/>
        <v>-5.5680697885127826</v>
      </c>
      <c r="GP161" s="124">
        <f t="shared" si="124"/>
        <v>-6.017757013709728</v>
      </c>
      <c r="GQ161" s="124">
        <f t="shared" si="124"/>
        <v>-6.505865629556574</v>
      </c>
      <c r="GR161" s="124">
        <f t="shared" si="124"/>
        <v>-6.8416873941109628</v>
      </c>
      <c r="GS161" s="124">
        <f t="shared" si="124"/>
        <v>-6.9894151232825124</v>
      </c>
      <c r="GT161" s="124">
        <f t="shared" si="124"/>
        <v>-7.058911095408388</v>
      </c>
      <c r="GU161" s="124">
        <f t="shared" si="106"/>
        <v>-7.1848070188530855</v>
      </c>
      <c r="GV161" s="124">
        <f t="shared" si="106"/>
        <v>-7.1281293550052531</v>
      </c>
      <c r="GW161" s="124">
        <f t="shared" si="106"/>
        <v>-9.6432746655328714E-16</v>
      </c>
      <c r="GX161" s="124">
        <f t="shared" si="106"/>
        <v>-7.1233833630624783</v>
      </c>
      <c r="GY161" s="124">
        <f t="shared" si="99"/>
        <v>-6.9780316855579212</v>
      </c>
      <c r="GZ161" s="124">
        <f t="shared" si="82"/>
        <v>-6.5655001515154101</v>
      </c>
      <c r="HA161" s="124">
        <f t="shared" si="82"/>
        <v>-6.1887492803025133</v>
      </c>
      <c r="HB161" s="124">
        <f t="shared" si="82"/>
        <v>-5.7602593141816083</v>
      </c>
      <c r="HC161" s="124">
        <f t="shared" si="82"/>
        <v>-5.2706881645709558</v>
      </c>
      <c r="HD161" s="124">
        <f t="shared" si="93"/>
        <v>-4.9399542616314562</v>
      </c>
      <c r="HE161" s="124">
        <f t="shared" si="93"/>
        <v>-4.6450463917370346</v>
      </c>
      <c r="HF161" s="124">
        <f t="shared" si="93"/>
        <v>-4.3335111624356957</v>
      </c>
      <c r="HG161" s="124">
        <f t="shared" si="87"/>
        <v>-4.005753449473036</v>
      </c>
      <c r="HH161" s="124">
        <f t="shared" si="87"/>
        <v>-3.7662589204480867</v>
      </c>
      <c r="HI161" s="124">
        <f t="shared" si="87"/>
        <v>-9.6432746655328714E-16</v>
      </c>
    </row>
    <row r="162" spans="1:217" s="39" customFormat="1">
      <c r="A162" s="20"/>
      <c r="B162" s="184"/>
      <c r="C162" s="40">
        <v>15.2</v>
      </c>
      <c r="D162" s="41"/>
      <c r="E162" s="42">
        <v>6.1779999999999999</v>
      </c>
      <c r="F162" s="42">
        <v>6.3360000000000003</v>
      </c>
      <c r="G162" s="42">
        <v>6.5259999999999998</v>
      </c>
      <c r="H162" s="42">
        <v>6.633</v>
      </c>
      <c r="I162" s="42">
        <v>6.7690000000000001</v>
      </c>
      <c r="J162" s="42">
        <v>6.9169999999999998</v>
      </c>
      <c r="K162" s="42">
        <v>7.02</v>
      </c>
      <c r="L162" s="42">
        <v>7.085</v>
      </c>
      <c r="M162" s="42">
        <v>7.1360000000000001</v>
      </c>
      <c r="N162" s="42">
        <v>7.2050000000000001</v>
      </c>
      <c r="O162" s="43">
        <v>7.2160000000000002</v>
      </c>
      <c r="P162" s="20"/>
      <c r="Q162" s="41">
        <v>7.2160000000000002</v>
      </c>
      <c r="R162" s="42">
        <v>7.1619999999999999</v>
      </c>
      <c r="S162" s="42">
        <v>6.9880000000000004</v>
      </c>
      <c r="T162" s="42">
        <v>6.843</v>
      </c>
      <c r="U162" s="42">
        <v>6.6760000000000002</v>
      </c>
      <c r="V162" s="42">
        <v>6.4950000000000001</v>
      </c>
      <c r="W162" s="42">
        <v>6.3620000000000001</v>
      </c>
      <c r="X162" s="42">
        <v>6.242</v>
      </c>
      <c r="Y162" s="42">
        <v>6.1070000000000002</v>
      </c>
      <c r="Z162" s="42">
        <v>5.9660000000000002</v>
      </c>
      <c r="AA162" s="42">
        <v>5.875</v>
      </c>
      <c r="AB162" s="43"/>
      <c r="AD162" s="20"/>
      <c r="AE162" s="184"/>
      <c r="AF162" s="40">
        <v>15.2</v>
      </c>
      <c r="AG162" s="41"/>
      <c r="AH162" s="42">
        <v>3.0110000000000001</v>
      </c>
      <c r="AI162" s="42">
        <v>3.3069999999999999</v>
      </c>
      <c r="AJ162" s="42">
        <v>3.7839999999999998</v>
      </c>
      <c r="AK162" s="42">
        <v>3.9980000000000002</v>
      </c>
      <c r="AL162" s="42">
        <v>4.3280000000000003</v>
      </c>
      <c r="AM162" s="42">
        <v>4.6740000000000004</v>
      </c>
      <c r="AN162" s="42">
        <v>4.91</v>
      </c>
      <c r="AO162" s="42">
        <v>5.0039999999999996</v>
      </c>
      <c r="AP162" s="42">
        <v>5.048</v>
      </c>
      <c r="AQ162" s="42">
        <v>5.1260000000000003</v>
      </c>
      <c r="AR162" s="43">
        <v>5.0830000000000002</v>
      </c>
      <c r="AS162" s="20"/>
      <c r="AT162" s="41">
        <v>5.0789999999999997</v>
      </c>
      <c r="AU162" s="42">
        <v>4.9740000000000002</v>
      </c>
      <c r="AV162" s="42">
        <v>4.7</v>
      </c>
      <c r="AW162" s="42">
        <v>4.4450000000000003</v>
      </c>
      <c r="AX162" s="42">
        <v>4.1369999999999996</v>
      </c>
      <c r="AY162" s="42">
        <v>3.7890000000000001</v>
      </c>
      <c r="AZ162" s="42">
        <v>3.5419999999999998</v>
      </c>
      <c r="BA162" s="42">
        <v>3.3210000000000002</v>
      </c>
      <c r="BB162" s="42">
        <v>3.08</v>
      </c>
      <c r="BC162" s="42">
        <v>2.8140000000000001</v>
      </c>
      <c r="BD162" s="42">
        <v>2.5960000000000001</v>
      </c>
      <c r="BE162" s="43"/>
      <c r="BH162" s="118" t="str">
        <f t="shared" si="110"/>
        <v>0</v>
      </c>
      <c r="BI162" s="118" t="str">
        <f t="shared" si="110"/>
        <v>6.178+3.011i</v>
      </c>
      <c r="BJ162" s="118" t="str">
        <f t="shared" si="110"/>
        <v>6.336+3.307i</v>
      </c>
      <c r="BK162" s="118" t="str">
        <f t="shared" si="110"/>
        <v>6.526+3.784i</v>
      </c>
      <c r="BL162" s="118" t="str">
        <f t="shared" si="110"/>
        <v>6.633+3.998i</v>
      </c>
      <c r="BM162" s="118" t="str">
        <f t="shared" si="108"/>
        <v>6.769+4.328i</v>
      </c>
      <c r="BN162" s="118" t="str">
        <f t="shared" si="108"/>
        <v>6.917+4.674i</v>
      </c>
      <c r="BO162" s="118" t="str">
        <f t="shared" si="108"/>
        <v>7.02+4.91i</v>
      </c>
      <c r="BP162" s="118" t="str">
        <f t="shared" si="108"/>
        <v>7.085+5.004i</v>
      </c>
      <c r="BQ162" s="118" t="str">
        <f t="shared" si="118"/>
        <v>7.136+5.048i</v>
      </c>
      <c r="BR162" s="118" t="str">
        <f t="shared" si="118"/>
        <v>7.205+5.126i</v>
      </c>
      <c r="BS162" s="118" t="str">
        <f t="shared" si="118"/>
        <v>7.216+5.083i</v>
      </c>
      <c r="BT162" s="118" t="str">
        <f t="shared" si="118"/>
        <v>0</v>
      </c>
      <c r="BU162" s="118" t="str">
        <f t="shared" si="118"/>
        <v>7.216+5.079i</v>
      </c>
      <c r="BV162" s="118" t="str">
        <f t="shared" si="118"/>
        <v>7.162+4.974i</v>
      </c>
      <c r="BW162" s="118" t="str">
        <f t="shared" si="118"/>
        <v>6.988+4.7i</v>
      </c>
      <c r="BX162" s="118" t="str">
        <f t="shared" si="118"/>
        <v>6.843+4.445i</v>
      </c>
      <c r="BY162" s="118" t="str">
        <f t="shared" si="118"/>
        <v>6.676+4.137i</v>
      </c>
      <c r="BZ162" s="118" t="str">
        <f t="shared" si="103"/>
        <v>6.495+3.789i</v>
      </c>
      <c r="CA162" s="118" t="str">
        <f t="shared" si="103"/>
        <v>6.362+3.542i</v>
      </c>
      <c r="CB162" s="118" t="str">
        <f t="shared" si="103"/>
        <v>6.242+3.321i</v>
      </c>
      <c r="CC162" s="118" t="str">
        <f t="shared" si="103"/>
        <v>6.107+3.08i</v>
      </c>
      <c r="CD162" s="118" t="str">
        <f t="shared" si="123"/>
        <v>5.966+2.814i</v>
      </c>
      <c r="CE162" s="118" t="str">
        <f t="shared" si="123"/>
        <v>5.875+2.596i</v>
      </c>
      <c r="CF162" s="118" t="str">
        <f t="shared" si="123"/>
        <v>0</v>
      </c>
      <c r="CG162" s="118" t="str">
        <f t="shared" si="123"/>
        <v>0</v>
      </c>
      <c r="CH162" s="39">
        <f t="shared" si="112"/>
        <v>15200000000</v>
      </c>
      <c r="CI162" s="121">
        <f t="shared" si="113"/>
        <v>1.1827957347377349</v>
      </c>
      <c r="CJ162" s="121" t="str">
        <f t="shared" si="121"/>
        <v>0</v>
      </c>
      <c r="CK162" s="121" t="str">
        <f t="shared" si="121"/>
        <v>7.30731204920973+3.56139795729532i</v>
      </c>
      <c r="CL162" s="121" t="str">
        <f t="shared" si="119"/>
        <v>7.49419377529829+3.91150549477769i</v>
      </c>
      <c r="CM162" s="121" t="str">
        <f t="shared" si="119"/>
        <v>7.71892496489846+4.47569906024759i</v>
      </c>
      <c r="CN162" s="121" t="str">
        <f t="shared" si="119"/>
        <v>7.8454841085154+4.72881734748146i</v>
      </c>
      <c r="CO162" s="121" t="str">
        <f t="shared" si="119"/>
        <v>8.00634432843973+5.11913993994492i</v>
      </c>
      <c r="CP162" s="121" t="str">
        <f t="shared" si="119"/>
        <v>8.18139809718091+5.52838726416417i</v>
      </c>
      <c r="CQ162" s="121" t="str">
        <f t="shared" si="119"/>
        <v>8.3032260578589+5.80752705756228i</v>
      </c>
      <c r="CR162" s="121" t="str">
        <f t="shared" si="119"/>
        <v>8.38010778061685+5.91870985662762i</v>
      </c>
      <c r="CS162" s="121" t="str">
        <f t="shared" si="119"/>
        <v>8.44043036308848+5.97075286895609i</v>
      </c>
      <c r="CT162" s="121" t="str">
        <f t="shared" si="119"/>
        <v>8.52204326878538+6.06301093626563i</v>
      </c>
      <c r="CU162" s="121" t="str">
        <f t="shared" si="101"/>
        <v>8.5350540218675+6.01215071967191i</v>
      </c>
      <c r="CV162" s="121" t="str">
        <f t="shared" si="101"/>
        <v>0</v>
      </c>
      <c r="CW162" s="121" t="str">
        <f t="shared" si="101"/>
        <v>8.5350540218675+6.00741953673296i</v>
      </c>
      <c r="CX162" s="121" t="str">
        <f t="shared" si="101"/>
        <v>8.47118305219166+5.88322598458549i</v>
      </c>
      <c r="CY162" s="121" t="str">
        <f t="shared" si="101"/>
        <v>8.26537659434729+5.55913995326735i</v>
      </c>
      <c r="CZ162" s="121" t="str">
        <f t="shared" si="95"/>
        <v>8.09387121281032+5.25752704090923i</v>
      </c>
      <c r="DA162" s="121" t="str">
        <f t="shared" si="95"/>
        <v>7.89634432510912+4.89322595461001i</v>
      </c>
      <c r="DB162" s="121" t="str">
        <f t="shared" si="95"/>
        <v>7.68225829712159+4.48161303892128i</v>
      </c>
      <c r="DC162" s="121" t="str">
        <f t="shared" si="95"/>
        <v>7.52494646440147+4.18946249244106i</v>
      </c>
      <c r="DD162" s="121" t="str">
        <f t="shared" si="95"/>
        <v>7.38301097623294+3.92806463506402i</v>
      </c>
      <c r="DE162" s="121" t="str">
        <f t="shared" si="95"/>
        <v>7.22333355204335+3.64301086299222i</v>
      </c>
      <c r="DF162" s="121" t="str">
        <f t="shared" si="95"/>
        <v>7.05655935344533+3.32838719755199i</v>
      </c>
      <c r="DG162" s="121" t="str">
        <f t="shared" si="95"/>
        <v>6.94892494158419+3.07053772737916i</v>
      </c>
      <c r="DH162" s="121" t="str">
        <f t="shared" si="126"/>
        <v>0</v>
      </c>
      <c r="DI162" s="121"/>
      <c r="DK162" s="39">
        <f t="shared" si="116"/>
        <v>0</v>
      </c>
      <c r="DL162" s="39">
        <f t="shared" si="116"/>
        <v>7.3073120492097301</v>
      </c>
      <c r="DM162" s="39">
        <f t="shared" si="116"/>
        <v>7.4941937752982897</v>
      </c>
      <c r="DN162" s="39">
        <f t="shared" si="116"/>
        <v>7.7189249648984601</v>
      </c>
      <c r="DO162" s="39">
        <f t="shared" si="116"/>
        <v>7.8454841085154001</v>
      </c>
      <c r="DP162" s="39">
        <f t="shared" si="116"/>
        <v>8.0063443284397309</v>
      </c>
      <c r="DQ162" s="39">
        <f t="shared" si="116"/>
        <v>8.1813980971809102</v>
      </c>
      <c r="DR162" s="39">
        <f t="shared" si="116"/>
        <v>8.3032260578589003</v>
      </c>
      <c r="DS162" s="39">
        <f t="shared" si="116"/>
        <v>8.38010778061685</v>
      </c>
      <c r="DT162" s="39">
        <f t="shared" si="116"/>
        <v>8.4404303630884794</v>
      </c>
      <c r="DU162" s="39">
        <f t="shared" si="116"/>
        <v>8.5220432687853798</v>
      </c>
      <c r="DV162" s="39">
        <f t="shared" si="114"/>
        <v>8.5350540218675004</v>
      </c>
      <c r="DW162" s="39">
        <f t="shared" si="114"/>
        <v>0</v>
      </c>
      <c r="DX162" s="39">
        <f t="shared" si="114"/>
        <v>8.5350540218675004</v>
      </c>
      <c r="DY162" s="39">
        <f t="shared" si="114"/>
        <v>8.4711830521916607</v>
      </c>
      <c r="DZ162" s="39">
        <f t="shared" si="114"/>
        <v>8.2653765943472894</v>
      </c>
      <c r="EA162" s="39">
        <f t="shared" si="111"/>
        <v>8.0938712128103205</v>
      </c>
      <c r="EB162" s="39">
        <f t="shared" si="111"/>
        <v>7.8963443251091201</v>
      </c>
      <c r="EC162" s="39">
        <f t="shared" si="111"/>
        <v>7.6822582971215896</v>
      </c>
      <c r="ED162" s="39">
        <f t="shared" si="111"/>
        <v>7.5249464644014701</v>
      </c>
      <c r="EE162" s="39">
        <f t="shared" si="111"/>
        <v>7.3830109762329403</v>
      </c>
      <c r="EF162" s="39">
        <f t="shared" si="111"/>
        <v>7.2233335520433499</v>
      </c>
      <c r="EG162" s="39">
        <f t="shared" si="111"/>
        <v>7.0565593534453299</v>
      </c>
      <c r="EH162" s="39">
        <f t="shared" si="111"/>
        <v>6.9489249415841901</v>
      </c>
      <c r="EI162" s="39">
        <f t="shared" si="127"/>
        <v>0</v>
      </c>
      <c r="EK162" s="39">
        <f t="shared" si="98"/>
        <v>0</v>
      </c>
      <c r="EL162" s="39">
        <f t="shared" si="98"/>
        <v>3.5613979572953198</v>
      </c>
      <c r="EM162" s="39">
        <f t="shared" si="98"/>
        <v>3.9115054947776899</v>
      </c>
      <c r="EN162" s="39">
        <f t="shared" si="98"/>
        <v>4.4756990602475897</v>
      </c>
      <c r="EO162" s="39">
        <f t="shared" si="98"/>
        <v>4.7288173474814599</v>
      </c>
      <c r="EP162" s="39">
        <f t="shared" si="98"/>
        <v>5.1191399399449198</v>
      </c>
      <c r="EQ162" s="39">
        <f t="shared" si="98"/>
        <v>5.52838726416417</v>
      </c>
      <c r="ER162" s="39">
        <f t="shared" si="98"/>
        <v>5.8075270575622797</v>
      </c>
      <c r="ES162" s="39">
        <f t="shared" si="98"/>
        <v>5.9187098566276202</v>
      </c>
      <c r="ET162" s="39">
        <f t="shared" si="98"/>
        <v>5.9707528689560903</v>
      </c>
      <c r="EU162" s="39">
        <f t="shared" si="98"/>
        <v>6.0630109362656297</v>
      </c>
      <c r="EV162" s="39">
        <f t="shared" si="117"/>
        <v>6.0121507196719097</v>
      </c>
      <c r="EW162" s="39">
        <f t="shared" si="117"/>
        <v>0</v>
      </c>
      <c r="EX162" s="39">
        <f t="shared" si="117"/>
        <v>6.0074195367329599</v>
      </c>
      <c r="EY162" s="39">
        <f t="shared" si="117"/>
        <v>5.88322598458549</v>
      </c>
      <c r="EZ162" s="39">
        <f t="shared" si="117"/>
        <v>5.5591399532673504</v>
      </c>
      <c r="FA162" s="39">
        <f t="shared" si="117"/>
        <v>5.2575270409092303</v>
      </c>
      <c r="FB162" s="39">
        <f t="shared" si="117"/>
        <v>4.8932259546100099</v>
      </c>
      <c r="FC162" s="39">
        <f t="shared" si="109"/>
        <v>4.4816130389212798</v>
      </c>
      <c r="FD162" s="39">
        <f t="shared" si="109"/>
        <v>4.1894624924410602</v>
      </c>
      <c r="FE162" s="39">
        <f t="shared" si="109"/>
        <v>3.92806463506402</v>
      </c>
      <c r="FF162" s="39">
        <f t="shared" si="109"/>
        <v>3.6430108629922202</v>
      </c>
      <c r="FG162" s="39">
        <f t="shared" si="109"/>
        <v>3.3283871975519901</v>
      </c>
      <c r="FH162" s="39">
        <f t="shared" si="109"/>
        <v>3.0705377273791599</v>
      </c>
      <c r="FI162" s="39">
        <f t="shared" si="128"/>
        <v>0</v>
      </c>
      <c r="FK162" s="39">
        <f t="shared" si="122"/>
        <v>0.99999999999999989</v>
      </c>
      <c r="FL162" s="39">
        <f t="shared" si="122"/>
        <v>0.61209378879357301</v>
      </c>
      <c r="FM162" s="39">
        <f t="shared" si="120"/>
        <v>0.58638569515371164</v>
      </c>
      <c r="FN162" s="39">
        <f t="shared" si="120"/>
        <v>0.54684068488403281</v>
      </c>
      <c r="FO162" s="39">
        <f t="shared" si="120"/>
        <v>0.5288667728691816</v>
      </c>
      <c r="FP162" s="39">
        <f t="shared" si="120"/>
        <v>0.50235779510080958</v>
      </c>
      <c r="FQ162" s="39">
        <f t="shared" si="120"/>
        <v>0.47532478726873351</v>
      </c>
      <c r="FR162" s="39">
        <f t="shared" si="120"/>
        <v>0.45744859978162938</v>
      </c>
      <c r="FS162" s="39">
        <f t="shared" si="120"/>
        <v>0.45003828584243277</v>
      </c>
      <c r="FT162" s="39">
        <f t="shared" si="120"/>
        <v>0.44623378936640407</v>
      </c>
      <c r="FU162" s="39">
        <f t="shared" si="120"/>
        <v>0.43994331604664433</v>
      </c>
      <c r="FV162" s="39">
        <f t="shared" si="102"/>
        <v>0.44252316732153468</v>
      </c>
      <c r="FW162" s="39">
        <f t="shared" si="102"/>
        <v>0.99999999999999989</v>
      </c>
      <c r="FX162" s="39">
        <f t="shared" si="102"/>
        <v>0.4427819410217021</v>
      </c>
      <c r="FY162" s="39">
        <f t="shared" si="102"/>
        <v>0.45060037174108442</v>
      </c>
      <c r="FZ162" s="39">
        <f t="shared" si="102"/>
        <v>0.47217132427196673</v>
      </c>
      <c r="GA162" s="39">
        <f t="shared" si="96"/>
        <v>0.49261581968135432</v>
      </c>
      <c r="GB162" s="39">
        <f t="shared" si="96"/>
        <v>0.51792572612680343</v>
      </c>
      <c r="GC162" s="39">
        <f t="shared" si="96"/>
        <v>0.54720289949753664</v>
      </c>
      <c r="GD162" s="39">
        <f t="shared" si="96"/>
        <v>0.56850199425356429</v>
      </c>
      <c r="GE162" s="39">
        <f t="shared" si="96"/>
        <v>0.58777702271860044</v>
      </c>
      <c r="GF162" s="39">
        <f t="shared" si="96"/>
        <v>0.60900200299382357</v>
      </c>
      <c r="GG162" s="39">
        <f t="shared" si="96"/>
        <v>0.63216275882627748</v>
      </c>
      <c r="GH162" s="39">
        <f t="shared" si="96"/>
        <v>0.65023055949053532</v>
      </c>
      <c r="GI162" s="39">
        <f t="shared" si="129"/>
        <v>0.99999999999999989</v>
      </c>
      <c r="GJ162" s="124">
        <f t="shared" si="115"/>
        <v>15200000000</v>
      </c>
      <c r="GK162" s="124">
        <f t="shared" si="125"/>
        <v>-9.6432746655328714E-16</v>
      </c>
      <c r="GL162" s="124">
        <f t="shared" si="125"/>
        <v>-4.2636405494171186</v>
      </c>
      <c r="GM162" s="124">
        <f t="shared" si="125"/>
        <v>-4.6363326565467506</v>
      </c>
      <c r="GN162" s="124">
        <f t="shared" si="125"/>
        <v>-5.2427836288538012</v>
      </c>
      <c r="GO162" s="124">
        <f t="shared" si="125"/>
        <v>-5.5330743511636182</v>
      </c>
      <c r="GP162" s="124">
        <f t="shared" si="124"/>
        <v>-5.97973708783615</v>
      </c>
      <c r="GQ162" s="124">
        <f t="shared" si="124"/>
        <v>-6.4601907499415123</v>
      </c>
      <c r="GR162" s="124">
        <f t="shared" si="124"/>
        <v>-6.7931539482474115</v>
      </c>
      <c r="GS162" s="124">
        <f t="shared" si="124"/>
        <v>-6.9350107634789051</v>
      </c>
      <c r="GT162" s="124">
        <f t="shared" si="124"/>
        <v>-7.0087509499913834</v>
      </c>
      <c r="GU162" s="124">
        <f t="shared" si="106"/>
        <v>-7.1320655209123531</v>
      </c>
      <c r="GV162" s="124">
        <f t="shared" si="106"/>
        <v>-7.0812797568812531</v>
      </c>
      <c r="GW162" s="124">
        <f t="shared" si="106"/>
        <v>-9.6432746655328714E-16</v>
      </c>
      <c r="GX162" s="124">
        <f t="shared" si="106"/>
        <v>-7.0762020049430383</v>
      </c>
      <c r="GY162" s="124">
        <f t="shared" si="99"/>
        <v>-6.9241690864632419</v>
      </c>
      <c r="GZ162" s="124">
        <f t="shared" si="99"/>
        <v>-6.518007837251246</v>
      </c>
      <c r="HA162" s="124">
        <f t="shared" si="99"/>
        <v>-6.1498329100276452</v>
      </c>
      <c r="HB162" s="124">
        <f t="shared" si="99"/>
        <v>-5.7146503281099958</v>
      </c>
      <c r="HC162" s="124">
        <f t="shared" si="99"/>
        <v>-5.2370322011811634</v>
      </c>
      <c r="HD162" s="124">
        <f t="shared" si="93"/>
        <v>-4.9053601501564357</v>
      </c>
      <c r="HE162" s="124">
        <f t="shared" si="93"/>
        <v>-4.6157479059814728</v>
      </c>
      <c r="HF162" s="124">
        <f t="shared" si="93"/>
        <v>-4.3076255796008063</v>
      </c>
      <c r="HG162" s="124">
        <f t="shared" si="87"/>
        <v>-3.9834218470131959</v>
      </c>
      <c r="HH162" s="124">
        <f t="shared" si="87"/>
        <v>-3.7386524683687323</v>
      </c>
      <c r="HI162" s="124">
        <f t="shared" si="87"/>
        <v>-9.6432746655328714E-16</v>
      </c>
    </row>
    <row r="163" spans="1:217" s="39" customFormat="1">
      <c r="A163" s="20"/>
      <c r="B163" s="184"/>
      <c r="C163" s="40">
        <v>15.25</v>
      </c>
      <c r="D163" s="41"/>
      <c r="E163" s="42">
        <v>6.173</v>
      </c>
      <c r="F163" s="42">
        <v>6.3339999999999996</v>
      </c>
      <c r="G163" s="42">
        <v>6.524</v>
      </c>
      <c r="H163" s="42">
        <v>6.6310000000000002</v>
      </c>
      <c r="I163" s="42">
        <v>6.7720000000000002</v>
      </c>
      <c r="J163" s="42">
        <v>6.9180000000000001</v>
      </c>
      <c r="K163" s="42">
        <v>7.0250000000000004</v>
      </c>
      <c r="L163" s="42">
        <v>7.0810000000000004</v>
      </c>
      <c r="M163" s="42">
        <v>7.12</v>
      </c>
      <c r="N163" s="42">
        <v>7.1950000000000003</v>
      </c>
      <c r="O163" s="43">
        <v>7.2069999999999999</v>
      </c>
      <c r="P163" s="20"/>
      <c r="Q163" s="41">
        <v>7.2069999999999999</v>
      </c>
      <c r="R163" s="42">
        <v>7.1509999999999998</v>
      </c>
      <c r="S163" s="42">
        <v>6.976</v>
      </c>
      <c r="T163" s="42">
        <v>6.8310000000000004</v>
      </c>
      <c r="U163" s="42">
        <v>6.6749999999999998</v>
      </c>
      <c r="V163" s="42">
        <v>6.4950000000000001</v>
      </c>
      <c r="W163" s="42">
        <v>6.367</v>
      </c>
      <c r="X163" s="42">
        <v>6.242</v>
      </c>
      <c r="Y163" s="42">
        <v>6.1059999999999999</v>
      </c>
      <c r="Z163" s="42">
        <v>5.9640000000000004</v>
      </c>
      <c r="AA163" s="42">
        <v>5.8719999999999999</v>
      </c>
      <c r="AB163" s="43"/>
      <c r="AD163" s="20"/>
      <c r="AE163" s="184"/>
      <c r="AF163" s="40">
        <v>15.25</v>
      </c>
      <c r="AG163" s="41"/>
      <c r="AH163" s="42">
        <v>3.0019999999999998</v>
      </c>
      <c r="AI163" s="42">
        <v>3.2989999999999999</v>
      </c>
      <c r="AJ163" s="42">
        <v>3.7730000000000001</v>
      </c>
      <c r="AK163" s="42">
        <v>3.9830000000000001</v>
      </c>
      <c r="AL163" s="42">
        <v>4.3129999999999997</v>
      </c>
      <c r="AM163" s="42">
        <v>4.6619999999999999</v>
      </c>
      <c r="AN163" s="42">
        <v>4.8929999999999998</v>
      </c>
      <c r="AO163" s="42">
        <v>4.9909999999999997</v>
      </c>
      <c r="AP163" s="42">
        <v>5.032</v>
      </c>
      <c r="AQ163" s="42">
        <v>5.1109999999999998</v>
      </c>
      <c r="AR163" s="43">
        <v>5.0640000000000001</v>
      </c>
      <c r="AS163" s="20"/>
      <c r="AT163" s="41">
        <v>5.0629999999999997</v>
      </c>
      <c r="AU163" s="42">
        <v>4.9580000000000002</v>
      </c>
      <c r="AV163" s="42">
        <v>4.6870000000000003</v>
      </c>
      <c r="AW163" s="42">
        <v>4.4329999999999998</v>
      </c>
      <c r="AX163" s="42">
        <v>4.1289999999999996</v>
      </c>
      <c r="AY163" s="42">
        <v>3.778</v>
      </c>
      <c r="AZ163" s="42">
        <v>3.536</v>
      </c>
      <c r="BA163" s="42">
        <v>3.3109999999999999</v>
      </c>
      <c r="BB163" s="42">
        <v>3.0720000000000001</v>
      </c>
      <c r="BC163" s="42">
        <v>2.8090000000000002</v>
      </c>
      <c r="BD163" s="42">
        <v>2.5939999999999999</v>
      </c>
      <c r="BE163" s="43"/>
      <c r="BH163" s="118" t="str">
        <f t="shared" si="110"/>
        <v>0</v>
      </c>
      <c r="BI163" s="118" t="str">
        <f t="shared" si="110"/>
        <v>6.173+3.002i</v>
      </c>
      <c r="BJ163" s="118" t="str">
        <f t="shared" si="110"/>
        <v>6.334+3.299i</v>
      </c>
      <c r="BK163" s="118" t="str">
        <f t="shared" si="110"/>
        <v>6.524+3.773i</v>
      </c>
      <c r="BL163" s="118" t="str">
        <f t="shared" si="110"/>
        <v>6.631+3.983i</v>
      </c>
      <c r="BM163" s="118" t="str">
        <f t="shared" si="108"/>
        <v>6.772+4.313i</v>
      </c>
      <c r="BN163" s="118" t="str">
        <f t="shared" si="108"/>
        <v>6.918+4.662i</v>
      </c>
      <c r="BO163" s="118" t="str">
        <f t="shared" si="108"/>
        <v>7.025+4.893i</v>
      </c>
      <c r="BP163" s="118" t="str">
        <f t="shared" si="108"/>
        <v>7.081+4.991i</v>
      </c>
      <c r="BQ163" s="118" t="str">
        <f t="shared" si="118"/>
        <v>7.12+5.032i</v>
      </c>
      <c r="BR163" s="118" t="str">
        <f t="shared" si="118"/>
        <v>7.195+5.111i</v>
      </c>
      <c r="BS163" s="118" t="str">
        <f t="shared" si="118"/>
        <v>7.207+5.064i</v>
      </c>
      <c r="BT163" s="118" t="str">
        <f t="shared" si="118"/>
        <v>0</v>
      </c>
      <c r="BU163" s="118" t="str">
        <f t="shared" si="118"/>
        <v>7.207+5.063i</v>
      </c>
      <c r="BV163" s="118" t="str">
        <f t="shared" si="118"/>
        <v>7.151+4.958i</v>
      </c>
      <c r="BW163" s="118" t="str">
        <f t="shared" si="118"/>
        <v>6.976+4.687i</v>
      </c>
      <c r="BX163" s="118" t="str">
        <f t="shared" si="118"/>
        <v>6.831+4.433i</v>
      </c>
      <c r="BY163" s="118" t="str">
        <f t="shared" si="118"/>
        <v>6.675+4.129i</v>
      </c>
      <c r="BZ163" s="118" t="str">
        <f t="shared" si="103"/>
        <v>6.495+3.778i</v>
      </c>
      <c r="CA163" s="118" t="str">
        <f t="shared" si="103"/>
        <v>6.367+3.536i</v>
      </c>
      <c r="CB163" s="118" t="str">
        <f t="shared" si="103"/>
        <v>6.242+3.311i</v>
      </c>
      <c r="CC163" s="118" t="str">
        <f t="shared" si="103"/>
        <v>6.106+3.072i</v>
      </c>
      <c r="CD163" s="118" t="str">
        <f t="shared" si="123"/>
        <v>5.964+2.809i</v>
      </c>
      <c r="CE163" s="118" t="str">
        <f t="shared" si="123"/>
        <v>5.872+2.594i</v>
      </c>
      <c r="CF163" s="118" t="str">
        <f t="shared" si="123"/>
        <v>0</v>
      </c>
      <c r="CG163" s="118" t="str">
        <f t="shared" si="123"/>
        <v>0</v>
      </c>
      <c r="CH163" s="39">
        <f t="shared" si="112"/>
        <v>15250000000</v>
      </c>
      <c r="CI163" s="121">
        <f t="shared" si="113"/>
        <v>1.1789177159353159</v>
      </c>
      <c r="CJ163" s="121" t="str">
        <f t="shared" si="121"/>
        <v>0</v>
      </c>
      <c r="CK163" s="121" t="str">
        <f t="shared" si="121"/>
        <v>7.27745906046871+3.53911098323782i</v>
      </c>
      <c r="CL163" s="121" t="str">
        <f t="shared" si="119"/>
        <v>7.46726481273429+3.88924954487061i</v>
      </c>
      <c r="CM163" s="121" t="str">
        <f t="shared" si="119"/>
        <v>7.691259178762+4.44805654222395i</v>
      </c>
      <c r="CN163" s="121" t="str">
        <f t="shared" si="119"/>
        <v>7.81740337436708+4.69562926257036i</v>
      </c>
      <c r="CO163" s="121" t="str">
        <f t="shared" si="119"/>
        <v>7.98363077231396+5.08467210882902i</v>
      </c>
      <c r="CP163" s="121" t="str">
        <f t="shared" si="119"/>
        <v>8.15575275884052+5.49611439169044i</v>
      </c>
      <c r="CQ163" s="121" t="str">
        <f t="shared" si="119"/>
        <v>8.28189695444559+5.7684443840715i</v>
      </c>
      <c r="CR163" s="121" t="str">
        <f t="shared" si="119"/>
        <v>8.34791634653797+5.88397832023316i</v>
      </c>
      <c r="CS163" s="121" t="str">
        <f t="shared" si="119"/>
        <v>8.39389413745945+5.93231394658651i</v>
      </c>
      <c r="CT163" s="121" t="str">
        <f t="shared" si="119"/>
        <v>8.4823129661546+6.0254484461454i</v>
      </c>
      <c r="CU163" s="121" t="str">
        <f t="shared" si="101"/>
        <v>8.49645997874582+5.97003931349644i</v>
      </c>
      <c r="CV163" s="121" t="str">
        <f t="shared" si="101"/>
        <v>0</v>
      </c>
      <c r="CW163" s="121" t="str">
        <f t="shared" si="101"/>
        <v>8.49645997874582+5.9688603957805i</v>
      </c>
      <c r="CX163" s="121" t="str">
        <f t="shared" si="101"/>
        <v>8.43044058665344+5.8450740356073i</v>
      </c>
      <c r="CY163" s="121" t="str">
        <f t="shared" si="101"/>
        <v>8.22412998636476+5.52558733458883i</v>
      </c>
      <c r="CZ163" s="121" t="str">
        <f t="shared" si="95"/>
        <v>8.05318691755414+5.22614223474126i</v>
      </c>
      <c r="DA163" s="121" t="str">
        <f t="shared" si="95"/>
        <v>7.86927575386823+4.86775124909692i</v>
      </c>
      <c r="DB163" s="121" t="str">
        <f t="shared" si="95"/>
        <v>7.65707056499988+4.45395113080362i</v>
      </c>
      <c r="DC163" s="121" t="str">
        <f t="shared" si="95"/>
        <v>7.50616909736016+4.16865304354728i</v>
      </c>
      <c r="DD163" s="121" t="str">
        <f t="shared" si="95"/>
        <v>7.35880438286824+3.90339655746183i</v>
      </c>
      <c r="DE163" s="121" t="str">
        <f t="shared" si="95"/>
        <v>7.19847157350104+3.62163522335329i</v>
      </c>
      <c r="DF163" s="121" t="str">
        <f t="shared" si="95"/>
        <v>7.03106525783822+3.3115798640623i</v>
      </c>
      <c r="DG163" s="121" t="str">
        <f t="shared" si="95"/>
        <v>6.92260482797218+3.05811255513621i</v>
      </c>
      <c r="DH163" s="121" t="str">
        <f t="shared" si="126"/>
        <v>0</v>
      </c>
      <c r="DI163" s="121"/>
      <c r="DK163" s="39">
        <f t="shared" si="116"/>
        <v>0</v>
      </c>
      <c r="DL163" s="39">
        <f t="shared" si="116"/>
        <v>7.2774590604687104</v>
      </c>
      <c r="DM163" s="39">
        <f t="shared" si="116"/>
        <v>7.4672648127342898</v>
      </c>
      <c r="DN163" s="39">
        <f t="shared" si="116"/>
        <v>7.6912591787620004</v>
      </c>
      <c r="DO163" s="39">
        <f t="shared" si="116"/>
        <v>7.8174033743670801</v>
      </c>
      <c r="DP163" s="39">
        <f t="shared" si="116"/>
        <v>7.9836307723139601</v>
      </c>
      <c r="DQ163" s="39">
        <f t="shared" si="116"/>
        <v>8.1557527588405208</v>
      </c>
      <c r="DR163" s="39">
        <f t="shared" si="116"/>
        <v>8.2818969544455907</v>
      </c>
      <c r="DS163" s="39">
        <f t="shared" si="116"/>
        <v>8.3479163465379695</v>
      </c>
      <c r="DT163" s="39">
        <f t="shared" si="116"/>
        <v>8.3938941374594496</v>
      </c>
      <c r="DU163" s="39">
        <f t="shared" si="116"/>
        <v>8.4823129661546002</v>
      </c>
      <c r="DV163" s="39">
        <f t="shared" si="114"/>
        <v>8.4964599787458202</v>
      </c>
      <c r="DW163" s="39">
        <f t="shared" si="114"/>
        <v>0</v>
      </c>
      <c r="DX163" s="39">
        <f t="shared" si="114"/>
        <v>8.4964599787458202</v>
      </c>
      <c r="DY163" s="39">
        <f t="shared" si="114"/>
        <v>8.4304405866534395</v>
      </c>
      <c r="DZ163" s="39">
        <f t="shared" si="114"/>
        <v>8.2241299863647601</v>
      </c>
      <c r="EA163" s="39">
        <f t="shared" si="111"/>
        <v>8.0531869175541395</v>
      </c>
      <c r="EB163" s="39">
        <f t="shared" si="111"/>
        <v>7.8692757538682301</v>
      </c>
      <c r="EC163" s="39">
        <f t="shared" si="111"/>
        <v>7.6570705649998798</v>
      </c>
      <c r="ED163" s="39">
        <f t="shared" si="111"/>
        <v>7.5061690973601598</v>
      </c>
      <c r="EE163" s="39">
        <f t="shared" si="111"/>
        <v>7.3588043828682403</v>
      </c>
      <c r="EF163" s="39">
        <f t="shared" si="111"/>
        <v>7.1984715735010401</v>
      </c>
      <c r="EG163" s="39">
        <f t="shared" si="111"/>
        <v>7.03106525783822</v>
      </c>
      <c r="EH163" s="39">
        <f t="shared" si="111"/>
        <v>6.9226048279721804</v>
      </c>
      <c r="EI163" s="39">
        <f t="shared" si="127"/>
        <v>0</v>
      </c>
      <c r="EK163" s="39">
        <f t="shared" si="98"/>
        <v>0</v>
      </c>
      <c r="EL163" s="39">
        <f t="shared" si="98"/>
        <v>3.53911098323782</v>
      </c>
      <c r="EM163" s="39">
        <f t="shared" si="98"/>
        <v>3.8892495448706099</v>
      </c>
      <c r="EN163" s="39">
        <f t="shared" si="98"/>
        <v>4.4480565422239504</v>
      </c>
      <c r="EO163" s="39">
        <f t="shared" si="98"/>
        <v>4.6956292625703604</v>
      </c>
      <c r="EP163" s="39">
        <f t="shared" si="98"/>
        <v>5.0846721088290199</v>
      </c>
      <c r="EQ163" s="39">
        <f t="shared" si="98"/>
        <v>5.4961143916904396</v>
      </c>
      <c r="ER163" s="39">
        <f t="shared" si="98"/>
        <v>5.7684443840714996</v>
      </c>
      <c r="ES163" s="39">
        <f t="shared" si="98"/>
        <v>5.8839783202331599</v>
      </c>
      <c r="ET163" s="39">
        <f t="shared" si="98"/>
        <v>5.9323139465865102</v>
      </c>
      <c r="EU163" s="39">
        <f t="shared" si="98"/>
        <v>6.0254484461453997</v>
      </c>
      <c r="EV163" s="39">
        <f t="shared" si="117"/>
        <v>5.9700393134964402</v>
      </c>
      <c r="EW163" s="39">
        <f t="shared" si="117"/>
        <v>0</v>
      </c>
      <c r="EX163" s="39">
        <f t="shared" si="117"/>
        <v>5.9688603957805002</v>
      </c>
      <c r="EY163" s="39">
        <f t="shared" si="117"/>
        <v>5.8450740356072997</v>
      </c>
      <c r="EZ163" s="39">
        <f t="shared" si="117"/>
        <v>5.5255873345888302</v>
      </c>
      <c r="FA163" s="39">
        <f t="shared" si="117"/>
        <v>5.2261422347412596</v>
      </c>
      <c r="FB163" s="39">
        <f t="shared" si="117"/>
        <v>4.8677512490969201</v>
      </c>
      <c r="FC163" s="39">
        <f t="shared" si="109"/>
        <v>4.4539511308036204</v>
      </c>
      <c r="FD163" s="39">
        <f t="shared" si="109"/>
        <v>4.1686530435472804</v>
      </c>
      <c r="FE163" s="39">
        <f t="shared" si="109"/>
        <v>3.9033965574618299</v>
      </c>
      <c r="FF163" s="39">
        <f t="shared" si="109"/>
        <v>3.62163522335329</v>
      </c>
      <c r="FG163" s="39">
        <f t="shared" si="109"/>
        <v>3.3115798640623</v>
      </c>
      <c r="FH163" s="39">
        <f t="shared" si="109"/>
        <v>3.0581125551362098</v>
      </c>
      <c r="FI163" s="39">
        <f t="shared" si="128"/>
        <v>0</v>
      </c>
      <c r="FK163" s="39">
        <f t="shared" si="122"/>
        <v>0.99999999999999989</v>
      </c>
      <c r="FL163" s="39">
        <f t="shared" si="122"/>
        <v>0.61414299141164197</v>
      </c>
      <c r="FM163" s="39">
        <f t="shared" si="120"/>
        <v>0.58834700484488867</v>
      </c>
      <c r="FN163" s="39">
        <f t="shared" si="120"/>
        <v>0.5490947089005348</v>
      </c>
      <c r="FO163" s="39">
        <f t="shared" si="120"/>
        <v>0.53142718644175801</v>
      </c>
      <c r="FP163" s="39">
        <f t="shared" si="120"/>
        <v>0.50482069181736722</v>
      </c>
      <c r="FQ163" s="39">
        <f t="shared" si="120"/>
        <v>0.4776166517143583</v>
      </c>
      <c r="FR163" s="39">
        <f t="shared" si="120"/>
        <v>0.45998768034650178</v>
      </c>
      <c r="FS163" s="39">
        <f t="shared" si="120"/>
        <v>0.45246886071238795</v>
      </c>
      <c r="FT163" s="39">
        <f t="shared" si="120"/>
        <v>0.44907135422445599</v>
      </c>
      <c r="FU163" s="39">
        <f t="shared" si="120"/>
        <v>0.44259287019917054</v>
      </c>
      <c r="FV163" s="39">
        <f t="shared" si="102"/>
        <v>0.44541837609978785</v>
      </c>
      <c r="FW163" s="39">
        <f t="shared" si="102"/>
        <v>0.99999999999999989</v>
      </c>
      <c r="FX163" s="39">
        <f t="shared" si="102"/>
        <v>0.44548319946411302</v>
      </c>
      <c r="FY163" s="39">
        <f t="shared" si="102"/>
        <v>0.45335422432551736</v>
      </c>
      <c r="FZ163" s="39">
        <f t="shared" si="102"/>
        <v>0.47478025964824133</v>
      </c>
      <c r="GA163" s="39">
        <f t="shared" si="96"/>
        <v>0.4951765953548678</v>
      </c>
      <c r="GB163" s="39">
        <f t="shared" si="96"/>
        <v>0.51997027536107543</v>
      </c>
      <c r="GC163" s="39">
        <f t="shared" si="96"/>
        <v>0.54941185780262247</v>
      </c>
      <c r="GD163" s="39">
        <f t="shared" si="96"/>
        <v>0.57018731531410105</v>
      </c>
      <c r="GE163" s="39">
        <f t="shared" si="96"/>
        <v>0.5898381437519914</v>
      </c>
      <c r="GF163" s="39">
        <f t="shared" si="96"/>
        <v>0.61088888523829699</v>
      </c>
      <c r="GG163" s="39">
        <f t="shared" si="96"/>
        <v>0.63379206606465122</v>
      </c>
      <c r="GH163" s="39">
        <f t="shared" si="96"/>
        <v>0.65161873294183026</v>
      </c>
      <c r="GI163" s="39">
        <f t="shared" si="129"/>
        <v>0.99999999999999989</v>
      </c>
      <c r="GJ163" s="124">
        <f t="shared" si="115"/>
        <v>15250000000</v>
      </c>
      <c r="GK163" s="124">
        <f t="shared" si="125"/>
        <v>-9.6432746655328714E-16</v>
      </c>
      <c r="GL163" s="124">
        <f t="shared" si="125"/>
        <v>-4.2346099989670885</v>
      </c>
      <c r="GM163" s="124">
        <f t="shared" si="125"/>
        <v>-4.6073290621926013</v>
      </c>
      <c r="GN163" s="124">
        <f t="shared" si="125"/>
        <v>-5.2070548230032196</v>
      </c>
      <c r="GO163" s="124">
        <f t="shared" si="125"/>
        <v>-5.491124639477297</v>
      </c>
      <c r="GP163" s="124">
        <f t="shared" si="124"/>
        <v>-5.9372570468342065</v>
      </c>
      <c r="GQ163" s="124">
        <f t="shared" si="124"/>
        <v>-6.4184108058487013</v>
      </c>
      <c r="GR163" s="124">
        <f t="shared" si="124"/>
        <v>-6.7450759937242042</v>
      </c>
      <c r="GS163" s="124">
        <f t="shared" si="124"/>
        <v>-6.8882260788384571</v>
      </c>
      <c r="GT163" s="124">
        <f t="shared" si="124"/>
        <v>-6.9536929445720075</v>
      </c>
      <c r="GU163" s="124">
        <f t="shared" si="106"/>
        <v>-7.079911729462955</v>
      </c>
      <c r="GV163" s="124">
        <f t="shared" si="106"/>
        <v>-7.0246373951590275</v>
      </c>
      <c r="GW163" s="124">
        <f t="shared" si="106"/>
        <v>-9.6432746655328714E-16</v>
      </c>
      <c r="GX163" s="124">
        <f t="shared" si="106"/>
        <v>-7.0233733978669957</v>
      </c>
      <c r="GY163" s="124">
        <f t="shared" si="99"/>
        <v>-6.8712466637426681</v>
      </c>
      <c r="GZ163" s="124">
        <f t="shared" si="99"/>
        <v>-6.4701469276287638</v>
      </c>
      <c r="HA163" s="124">
        <f t="shared" si="99"/>
        <v>-6.1047978107943921</v>
      </c>
      <c r="HB163" s="124">
        <f t="shared" si="99"/>
        <v>-5.6804296509824672</v>
      </c>
      <c r="HC163" s="124">
        <f t="shared" si="99"/>
        <v>-5.202039431156865</v>
      </c>
      <c r="HD163" s="124">
        <f t="shared" si="93"/>
        <v>-4.8796489692357339</v>
      </c>
      <c r="HE163" s="124">
        <f t="shared" si="93"/>
        <v>-4.5853429169538886</v>
      </c>
      <c r="HF163" s="124">
        <f t="shared" si="93"/>
        <v>-4.2807555305432423</v>
      </c>
      <c r="HG163" s="124">
        <f t="shared" si="87"/>
        <v>-3.9610640339307253</v>
      </c>
      <c r="HH163" s="124">
        <f t="shared" si="87"/>
        <v>-3.7201287789733586</v>
      </c>
      <c r="HI163" s="124">
        <f t="shared" si="87"/>
        <v>-9.6432746655328714E-16</v>
      </c>
    </row>
    <row r="164" spans="1:217" s="39" customFormat="1">
      <c r="A164" s="20"/>
      <c r="B164" s="184"/>
      <c r="C164" s="40">
        <v>15.3</v>
      </c>
      <c r="D164" s="41"/>
      <c r="E164" s="42">
        <v>6.1749999999999998</v>
      </c>
      <c r="F164" s="42">
        <v>6.3339999999999996</v>
      </c>
      <c r="G164" s="42">
        <v>6.5259999999999998</v>
      </c>
      <c r="H164" s="42">
        <v>6.6310000000000002</v>
      </c>
      <c r="I164" s="42">
        <v>6.77</v>
      </c>
      <c r="J164" s="42">
        <v>6.9169999999999998</v>
      </c>
      <c r="K164" s="42">
        <v>7.0170000000000003</v>
      </c>
      <c r="L164" s="42">
        <v>7.0750000000000002</v>
      </c>
      <c r="M164" s="42">
        <v>7.12</v>
      </c>
      <c r="N164" s="42">
        <v>7.1879999999999997</v>
      </c>
      <c r="O164" s="43">
        <v>7.2030000000000003</v>
      </c>
      <c r="P164" s="20"/>
      <c r="Q164" s="41">
        <v>7.2039999999999997</v>
      </c>
      <c r="R164" s="42">
        <v>7.149</v>
      </c>
      <c r="S164" s="42">
        <v>6.9749999999999996</v>
      </c>
      <c r="T164" s="42">
        <v>6.8319999999999999</v>
      </c>
      <c r="U164" s="42">
        <v>6.6689999999999996</v>
      </c>
      <c r="V164" s="42">
        <v>6.4889999999999999</v>
      </c>
      <c r="W164" s="42">
        <v>6.3650000000000002</v>
      </c>
      <c r="X164" s="42">
        <v>6.2439999999999998</v>
      </c>
      <c r="Y164" s="42">
        <v>6.109</v>
      </c>
      <c r="Z164" s="42">
        <v>5.968</v>
      </c>
      <c r="AA164" s="42">
        <v>5.8769999999999998</v>
      </c>
      <c r="AB164" s="43"/>
      <c r="AD164" s="20"/>
      <c r="AE164" s="184"/>
      <c r="AF164" s="40">
        <v>15.3</v>
      </c>
      <c r="AG164" s="41"/>
      <c r="AH164" s="42">
        <v>2.9950000000000001</v>
      </c>
      <c r="AI164" s="42">
        <v>3.2909999999999999</v>
      </c>
      <c r="AJ164" s="42">
        <v>3.7679999999999998</v>
      </c>
      <c r="AK164" s="42">
        <v>3.9790000000000001</v>
      </c>
      <c r="AL164" s="42">
        <v>4.3040000000000003</v>
      </c>
      <c r="AM164" s="42">
        <v>4.6509999999999998</v>
      </c>
      <c r="AN164" s="42">
        <v>4.883</v>
      </c>
      <c r="AO164" s="42">
        <v>4.9850000000000003</v>
      </c>
      <c r="AP164" s="42">
        <v>5.0270000000000001</v>
      </c>
      <c r="AQ164" s="42">
        <v>5.1109999999999998</v>
      </c>
      <c r="AR164" s="43">
        <v>5.069</v>
      </c>
      <c r="AS164" s="20"/>
      <c r="AT164" s="41">
        <v>5.0659999999999998</v>
      </c>
      <c r="AU164" s="42">
        <v>4.96</v>
      </c>
      <c r="AV164" s="42">
        <v>4.6820000000000004</v>
      </c>
      <c r="AW164" s="42">
        <v>4.4219999999999997</v>
      </c>
      <c r="AX164" s="42">
        <v>4.1150000000000002</v>
      </c>
      <c r="AY164" s="42">
        <v>3.7709999999999999</v>
      </c>
      <c r="AZ164" s="42">
        <v>3.53</v>
      </c>
      <c r="BA164" s="42">
        <v>3.3079999999999998</v>
      </c>
      <c r="BB164" s="42">
        <v>3.07</v>
      </c>
      <c r="BC164" s="42">
        <v>2.802</v>
      </c>
      <c r="BD164" s="42">
        <v>2.589</v>
      </c>
      <c r="BE164" s="43"/>
      <c r="BH164" s="118" t="str">
        <f t="shared" si="110"/>
        <v>0</v>
      </c>
      <c r="BI164" s="118" t="str">
        <f t="shared" si="110"/>
        <v>6.175+2.995i</v>
      </c>
      <c r="BJ164" s="118" t="str">
        <f t="shared" si="110"/>
        <v>6.334+3.291i</v>
      </c>
      <c r="BK164" s="118" t="str">
        <f t="shared" si="110"/>
        <v>6.526+3.768i</v>
      </c>
      <c r="BL164" s="118" t="str">
        <f t="shared" si="110"/>
        <v>6.631+3.979i</v>
      </c>
      <c r="BM164" s="118" t="str">
        <f t="shared" si="108"/>
        <v>6.77+4.304i</v>
      </c>
      <c r="BN164" s="118" t="str">
        <f t="shared" si="108"/>
        <v>6.917+4.651i</v>
      </c>
      <c r="BO164" s="118" t="str">
        <f t="shared" si="108"/>
        <v>7.017+4.883i</v>
      </c>
      <c r="BP164" s="118" t="str">
        <f t="shared" si="108"/>
        <v>7.075+4.985i</v>
      </c>
      <c r="BQ164" s="118" t="str">
        <f t="shared" si="118"/>
        <v>7.12+5.027i</v>
      </c>
      <c r="BR164" s="118" t="str">
        <f t="shared" si="118"/>
        <v>7.188+5.111i</v>
      </c>
      <c r="BS164" s="118" t="str">
        <f t="shared" si="118"/>
        <v>7.203+5.069i</v>
      </c>
      <c r="BT164" s="118" t="str">
        <f t="shared" si="118"/>
        <v>0</v>
      </c>
      <c r="BU164" s="118" t="str">
        <f t="shared" si="118"/>
        <v>7.204+5.066i</v>
      </c>
      <c r="BV164" s="118" t="str">
        <f t="shared" si="118"/>
        <v>7.149+4.96i</v>
      </c>
      <c r="BW164" s="118" t="str">
        <f t="shared" si="118"/>
        <v>6.975+4.682i</v>
      </c>
      <c r="BX164" s="118" t="str">
        <f t="shared" si="118"/>
        <v>6.832+4.422i</v>
      </c>
      <c r="BY164" s="118" t="str">
        <f t="shared" si="118"/>
        <v>6.669+4.115i</v>
      </c>
      <c r="BZ164" s="118" t="str">
        <f t="shared" si="103"/>
        <v>6.489+3.771i</v>
      </c>
      <c r="CA164" s="118" t="str">
        <f t="shared" si="103"/>
        <v>6.365+3.53i</v>
      </c>
      <c r="CB164" s="118" t="str">
        <f t="shared" si="103"/>
        <v>6.244+3.308i</v>
      </c>
      <c r="CC164" s="118" t="str">
        <f t="shared" si="103"/>
        <v>6.109+3.07i</v>
      </c>
      <c r="CD164" s="118" t="str">
        <f t="shared" si="123"/>
        <v>5.968+2.802i</v>
      </c>
      <c r="CE164" s="118" t="str">
        <f t="shared" si="123"/>
        <v>5.877+2.589i</v>
      </c>
      <c r="CF164" s="118" t="str">
        <f t="shared" si="123"/>
        <v>0</v>
      </c>
      <c r="CG164" s="118" t="str">
        <f t="shared" si="123"/>
        <v>0</v>
      </c>
      <c r="CH164" s="39">
        <f t="shared" si="112"/>
        <v>15300000000</v>
      </c>
      <c r="CI164" s="121">
        <f t="shared" si="113"/>
        <v>1.1750650436610177</v>
      </c>
      <c r="CJ164" s="121" t="str">
        <f t="shared" si="121"/>
        <v>0</v>
      </c>
      <c r="CK164" s="121" t="str">
        <f t="shared" si="121"/>
        <v>7.25602664460678+3.51931980576475i</v>
      </c>
      <c r="CL164" s="121" t="str">
        <f t="shared" si="119"/>
        <v>7.44286198654889+3.86713905868841i</v>
      </c>
      <c r="CM164" s="121" t="str">
        <f t="shared" si="119"/>
        <v>7.6684744749318+4.42764508451471i</v>
      </c>
      <c r="CN164" s="121" t="str">
        <f t="shared" si="119"/>
        <v>7.79185630451621+4.67558380872719i</v>
      </c>
      <c r="CO164" s="121" t="str">
        <f t="shared" si="119"/>
        <v>7.95519034558509+5.05747994791702i</v>
      </c>
      <c r="CP164" s="121" t="str">
        <f t="shared" si="119"/>
        <v>8.12792490700326+5.46522751806739i</v>
      </c>
      <c r="CQ164" s="121" t="str">
        <f t="shared" si="119"/>
        <v>8.24543141136936+5.73784260819675i</v>
      </c>
      <c r="CR164" s="121" t="str">
        <f t="shared" si="119"/>
        <v>8.3135851839017+5.85769924265017i</v>
      </c>
      <c r="CS164" s="121" t="str">
        <f t="shared" si="119"/>
        <v>8.36646311086645+5.90705197448394i</v>
      </c>
      <c r="CT164" s="121" t="str">
        <f t="shared" si="119"/>
        <v>8.4463675338354+6.00575743815146i</v>
      </c>
      <c r="CU164" s="121" t="str">
        <f t="shared" si="101"/>
        <v>8.46399350949031+5.9564047063177i</v>
      </c>
      <c r="CV164" s="121" t="str">
        <f t="shared" si="101"/>
        <v>0</v>
      </c>
      <c r="CW164" s="121" t="str">
        <f t="shared" si="101"/>
        <v>8.46516857453397+5.95287951118672i</v>
      </c>
      <c r="CX164" s="121" t="str">
        <f t="shared" si="101"/>
        <v>8.40053999713261+5.82832261655865i</v>
      </c>
      <c r="CY164" s="121" t="str">
        <f t="shared" si="101"/>
        <v>8.1960786795356+5.50165453442089i</v>
      </c>
      <c r="CZ164" s="121" t="str">
        <f t="shared" si="95"/>
        <v>8.02804437829207+5.19613762306902i</v>
      </c>
      <c r="DA164" s="121" t="str">
        <f t="shared" si="95"/>
        <v>7.83650877617533+4.83539265466509i</v>
      </c>
      <c r="DB164" s="121" t="str">
        <f t="shared" si="95"/>
        <v>7.62499706831634+4.4311702796457i</v>
      </c>
      <c r="DC164" s="121" t="str">
        <f t="shared" si="95"/>
        <v>7.47928900290238+4.14797960412339i</v>
      </c>
      <c r="DD164" s="121" t="str">
        <f t="shared" si="95"/>
        <v>7.33710613261939+3.88711516443065i</v>
      </c>
      <c r="DE164" s="121" t="str">
        <f t="shared" si="95"/>
        <v>7.17847235172516+3.60744968403932i</v>
      </c>
      <c r="DF164" s="121" t="str">
        <f t="shared" si="95"/>
        <v>7.01278818056895+3.29253225233817i</v>
      </c>
      <c r="DG164" s="121" t="str">
        <f t="shared" si="95"/>
        <v>6.9058572615958+3.04224339803837i</v>
      </c>
      <c r="DH164" s="121" t="str">
        <f t="shared" si="126"/>
        <v>0</v>
      </c>
      <c r="DI164" s="121"/>
      <c r="DK164" s="39">
        <f t="shared" si="116"/>
        <v>0</v>
      </c>
      <c r="DL164" s="39">
        <f t="shared" si="116"/>
        <v>7.2560266446067798</v>
      </c>
      <c r="DM164" s="39">
        <f t="shared" si="116"/>
        <v>7.4428619865488903</v>
      </c>
      <c r="DN164" s="39">
        <f t="shared" si="116"/>
        <v>7.6684744749318003</v>
      </c>
      <c r="DO164" s="39">
        <f t="shared" si="116"/>
        <v>7.7918563045162097</v>
      </c>
      <c r="DP164" s="39">
        <f t="shared" si="116"/>
        <v>7.9551903455850903</v>
      </c>
      <c r="DQ164" s="39">
        <f t="shared" si="116"/>
        <v>8.1279249070032602</v>
      </c>
      <c r="DR164" s="39">
        <f t="shared" si="116"/>
        <v>8.2454314113693599</v>
      </c>
      <c r="DS164" s="39">
        <f t="shared" si="116"/>
        <v>8.3135851839017008</v>
      </c>
      <c r="DT164" s="39">
        <f t="shared" si="116"/>
        <v>8.3664631108664498</v>
      </c>
      <c r="DU164" s="39">
        <f t="shared" si="116"/>
        <v>8.4463675338353994</v>
      </c>
      <c r="DV164" s="39">
        <f t="shared" si="114"/>
        <v>8.4639935094903098</v>
      </c>
      <c r="DW164" s="39">
        <f t="shared" si="114"/>
        <v>0</v>
      </c>
      <c r="DX164" s="39">
        <f t="shared" si="114"/>
        <v>8.4651685745339709</v>
      </c>
      <c r="DY164" s="39">
        <f t="shared" si="114"/>
        <v>8.4005399971326096</v>
      </c>
      <c r="DZ164" s="39">
        <f t="shared" si="114"/>
        <v>8.1960786795355993</v>
      </c>
      <c r="EA164" s="39">
        <f t="shared" si="111"/>
        <v>8.0280443782920692</v>
      </c>
      <c r="EB164" s="39">
        <f t="shared" si="111"/>
        <v>7.8365087761753296</v>
      </c>
      <c r="EC164" s="39">
        <f t="shared" si="111"/>
        <v>7.6249970683163397</v>
      </c>
      <c r="ED164" s="39">
        <f t="shared" si="111"/>
        <v>7.4792890029023802</v>
      </c>
      <c r="EE164" s="39">
        <f t="shared" si="111"/>
        <v>7.3371061326193896</v>
      </c>
      <c r="EF164" s="39">
        <f t="shared" si="111"/>
        <v>7.1784723517251603</v>
      </c>
      <c r="EG164" s="39">
        <f t="shared" si="111"/>
        <v>7.0127881805689496</v>
      </c>
      <c r="EH164" s="39">
        <f t="shared" si="111"/>
        <v>6.9058572615958003</v>
      </c>
      <c r="EI164" s="39">
        <f t="shared" si="127"/>
        <v>0</v>
      </c>
      <c r="EK164" s="39">
        <f t="shared" si="98"/>
        <v>0</v>
      </c>
      <c r="EL164" s="39">
        <f t="shared" si="98"/>
        <v>3.5193198057647499</v>
      </c>
      <c r="EM164" s="39">
        <f t="shared" si="98"/>
        <v>3.86713905868841</v>
      </c>
      <c r="EN164" s="39">
        <f t="shared" si="98"/>
        <v>4.4276450845147099</v>
      </c>
      <c r="EO164" s="39">
        <f t="shared" si="98"/>
        <v>4.6755838087271897</v>
      </c>
      <c r="EP164" s="39">
        <f t="shared" si="98"/>
        <v>5.0574799479170203</v>
      </c>
      <c r="EQ164" s="39">
        <f t="shared" si="98"/>
        <v>5.4652275180673904</v>
      </c>
      <c r="ER164" s="39">
        <f t="shared" si="98"/>
        <v>5.7378426081967504</v>
      </c>
      <c r="ES164" s="39">
        <f t="shared" si="98"/>
        <v>5.8576992426501704</v>
      </c>
      <c r="ET164" s="39">
        <f t="shared" si="98"/>
        <v>5.9070519744839398</v>
      </c>
      <c r="EU164" s="39">
        <f t="shared" si="98"/>
        <v>6.00575743815146</v>
      </c>
      <c r="EV164" s="39">
        <f t="shared" si="117"/>
        <v>5.9564047063177004</v>
      </c>
      <c r="EW164" s="39">
        <f t="shared" si="117"/>
        <v>0</v>
      </c>
      <c r="EX164" s="39">
        <f t="shared" si="117"/>
        <v>5.9528795111867199</v>
      </c>
      <c r="EY164" s="39">
        <f t="shared" si="117"/>
        <v>5.8283226165586504</v>
      </c>
      <c r="EZ164" s="39">
        <f t="shared" si="117"/>
        <v>5.50165453442089</v>
      </c>
      <c r="FA164" s="39">
        <f t="shared" si="117"/>
        <v>5.1961376230690197</v>
      </c>
      <c r="FB164" s="39">
        <f t="shared" si="117"/>
        <v>4.8353926546650898</v>
      </c>
      <c r="FC164" s="39">
        <f t="shared" si="109"/>
        <v>4.4311702796457002</v>
      </c>
      <c r="FD164" s="39">
        <f t="shared" si="109"/>
        <v>4.1479796041233898</v>
      </c>
      <c r="FE164" s="39">
        <f t="shared" si="109"/>
        <v>3.8871151644306501</v>
      </c>
      <c r="FF164" s="39">
        <f t="shared" si="109"/>
        <v>3.6074496840393202</v>
      </c>
      <c r="FG164" s="39">
        <f t="shared" si="109"/>
        <v>3.2925322523381699</v>
      </c>
      <c r="FH164" s="39">
        <f t="shared" si="109"/>
        <v>3.0422433980383699</v>
      </c>
      <c r="FI164" s="39">
        <f t="shared" si="128"/>
        <v>0</v>
      </c>
      <c r="FK164" s="39">
        <f t="shared" si="122"/>
        <v>0.99999999999999989</v>
      </c>
      <c r="FL164" s="39">
        <f t="shared" si="122"/>
        <v>0.61584722770533185</v>
      </c>
      <c r="FM164" s="39">
        <f t="shared" si="120"/>
        <v>0.59024696059110227</v>
      </c>
      <c r="FN164" s="39">
        <f t="shared" si="120"/>
        <v>0.55080967775934564</v>
      </c>
      <c r="FO164" s="39">
        <f t="shared" si="120"/>
        <v>0.53314192240052705</v>
      </c>
      <c r="FP164" s="39">
        <f t="shared" si="120"/>
        <v>0.50695826828706103</v>
      </c>
      <c r="FQ164" s="39">
        <f t="shared" si="120"/>
        <v>0.4798732846081154</v>
      </c>
      <c r="FR164" s="39">
        <f t="shared" si="120"/>
        <v>0.46229864257931563</v>
      </c>
      <c r="FS164" s="39">
        <f t="shared" si="120"/>
        <v>0.45447128389314784</v>
      </c>
      <c r="FT164" s="39">
        <f t="shared" si="120"/>
        <v>0.45089668401204686</v>
      </c>
      <c r="FU164" s="39">
        <f t="shared" si="120"/>
        <v>0.44421709309691132</v>
      </c>
      <c r="FV164" s="39">
        <f t="shared" si="102"/>
        <v>0.44666477401038518</v>
      </c>
      <c r="FW164" s="39">
        <f t="shared" si="102"/>
        <v>0.99999999999999989</v>
      </c>
      <c r="FX164" s="39">
        <f t="shared" si="102"/>
        <v>0.44684116893488063</v>
      </c>
      <c r="FY164" s="39">
        <f t="shared" si="102"/>
        <v>0.45475607869578988</v>
      </c>
      <c r="FZ164" s="39">
        <f t="shared" si="102"/>
        <v>0.47662618654547784</v>
      </c>
      <c r="GA164" s="39">
        <f t="shared" si="96"/>
        <v>0.49739413489529483</v>
      </c>
      <c r="GB164" s="39">
        <f t="shared" si="96"/>
        <v>0.5225454560441628</v>
      </c>
      <c r="GC164" s="39">
        <f t="shared" si="96"/>
        <v>0.55146143266616676</v>
      </c>
      <c r="GD164" s="39">
        <f t="shared" si="96"/>
        <v>0.57203642138366573</v>
      </c>
      <c r="GE164" s="39">
        <f t="shared" si="96"/>
        <v>0.59132532279355432</v>
      </c>
      <c r="GF164" s="39">
        <f t="shared" si="96"/>
        <v>0.61222233767665901</v>
      </c>
      <c r="GG164" s="39">
        <f t="shared" si="96"/>
        <v>0.63538482581907929</v>
      </c>
      <c r="GH164" s="39">
        <f t="shared" si="96"/>
        <v>0.65297269687719728</v>
      </c>
      <c r="GI164" s="39">
        <f t="shared" si="129"/>
        <v>0.99999999999999989</v>
      </c>
      <c r="GJ164" s="124">
        <f t="shared" si="115"/>
        <v>15300000000</v>
      </c>
      <c r="GK164" s="124">
        <f t="shared" si="125"/>
        <v>-9.6432746655328714E-16</v>
      </c>
      <c r="GL164" s="124">
        <f t="shared" si="125"/>
        <v>-4.2105401850662414</v>
      </c>
      <c r="GM164" s="124">
        <f t="shared" si="125"/>
        <v>-4.579324811860138</v>
      </c>
      <c r="GN164" s="124">
        <f t="shared" si="125"/>
        <v>-5.1799687553553895</v>
      </c>
      <c r="GO164" s="124">
        <f t="shared" si="125"/>
        <v>-5.463143327501907</v>
      </c>
      <c r="GP164" s="124">
        <f t="shared" si="124"/>
        <v>-5.9005557876365362</v>
      </c>
      <c r="GQ164" s="124">
        <f t="shared" si="124"/>
        <v>-6.3774685466832217</v>
      </c>
      <c r="GR164" s="124">
        <f t="shared" si="124"/>
        <v>-6.7015476350747623</v>
      </c>
      <c r="GS164" s="124">
        <f t="shared" si="124"/>
        <v>-6.8498710559136233</v>
      </c>
      <c r="GT164" s="124">
        <f t="shared" si="124"/>
        <v>-6.9184591714718504</v>
      </c>
      <c r="GU164" s="124">
        <f t="shared" si="106"/>
        <v>-7.0480946836553731</v>
      </c>
      <c r="GV164" s="124">
        <f t="shared" si="106"/>
        <v>-7.0003659318099611</v>
      </c>
      <c r="GW164" s="124">
        <f t="shared" si="106"/>
        <v>-9.6432746655328714E-16</v>
      </c>
      <c r="GX164" s="124">
        <f t="shared" si="106"/>
        <v>-6.9969364149077311</v>
      </c>
      <c r="GY164" s="124">
        <f t="shared" si="99"/>
        <v>-6.8444297407752428</v>
      </c>
      <c r="GZ164" s="124">
        <f t="shared" si="99"/>
        <v>-6.4364420110971823</v>
      </c>
      <c r="HA164" s="124">
        <f t="shared" si="99"/>
        <v>-6.0659868018132901</v>
      </c>
      <c r="HB164" s="124">
        <f t="shared" si="99"/>
        <v>-5.6375184890088121</v>
      </c>
      <c r="HC164" s="124">
        <f t="shared" si="99"/>
        <v>-5.1696971047643387</v>
      </c>
      <c r="HD164" s="124">
        <f t="shared" si="93"/>
        <v>-4.8515263786014895</v>
      </c>
      <c r="HE164" s="124">
        <f t="shared" si="93"/>
        <v>-4.5634704493084239</v>
      </c>
      <c r="HF164" s="124">
        <f t="shared" si="93"/>
        <v>-4.2618165737436069</v>
      </c>
      <c r="HG164" s="124">
        <f t="shared" si="87"/>
        <v>-3.9392632230301867</v>
      </c>
      <c r="HH164" s="124">
        <f t="shared" si="87"/>
        <v>-3.7020995550030462</v>
      </c>
      <c r="HI164" s="124">
        <f t="shared" si="87"/>
        <v>-9.6432746655328714E-16</v>
      </c>
    </row>
    <row r="165" spans="1:217" s="39" customFormat="1">
      <c r="A165" s="20"/>
      <c r="B165" s="184"/>
      <c r="C165" s="40">
        <v>15.35</v>
      </c>
      <c r="D165" s="41"/>
      <c r="E165" s="42">
        <v>6.17</v>
      </c>
      <c r="F165" s="42">
        <v>6.33</v>
      </c>
      <c r="G165" s="42">
        <v>6.5259999999999998</v>
      </c>
      <c r="H165" s="42">
        <v>6.6269999999999998</v>
      </c>
      <c r="I165" s="42">
        <v>6.7590000000000003</v>
      </c>
      <c r="J165" s="42">
        <v>6.9109999999999996</v>
      </c>
      <c r="K165" s="42">
        <v>7.0110000000000001</v>
      </c>
      <c r="L165" s="42">
        <v>7.0720000000000001</v>
      </c>
      <c r="M165" s="42">
        <v>7.1139999999999999</v>
      </c>
      <c r="N165" s="42">
        <v>7.1840000000000002</v>
      </c>
      <c r="O165" s="43">
        <v>7.1980000000000004</v>
      </c>
      <c r="P165" s="20"/>
      <c r="Q165" s="41">
        <v>7.1989999999999998</v>
      </c>
      <c r="R165" s="42">
        <v>7.1429999999999998</v>
      </c>
      <c r="S165" s="42">
        <v>6.9749999999999996</v>
      </c>
      <c r="T165" s="42">
        <v>6.8259999999999996</v>
      </c>
      <c r="U165" s="42">
        <v>6.665</v>
      </c>
      <c r="V165" s="42">
        <v>6.49</v>
      </c>
      <c r="W165" s="42">
        <v>6.3579999999999997</v>
      </c>
      <c r="X165" s="42">
        <v>6.2329999999999997</v>
      </c>
      <c r="Y165" s="42">
        <v>6.1040000000000001</v>
      </c>
      <c r="Z165" s="42">
        <v>5.9630000000000001</v>
      </c>
      <c r="AA165" s="42">
        <v>5.8739999999999997</v>
      </c>
      <c r="AB165" s="43"/>
      <c r="AD165" s="20"/>
      <c r="AE165" s="184"/>
      <c r="AF165" s="40">
        <v>15.35</v>
      </c>
      <c r="AG165" s="41"/>
      <c r="AH165" s="42">
        <v>2.9889999999999999</v>
      </c>
      <c r="AI165" s="42">
        <v>3.2829999999999999</v>
      </c>
      <c r="AJ165" s="42">
        <v>3.7559999999999998</v>
      </c>
      <c r="AK165" s="42">
        <v>3.964</v>
      </c>
      <c r="AL165" s="42">
        <v>4.2960000000000003</v>
      </c>
      <c r="AM165" s="42">
        <v>4.6399999999999997</v>
      </c>
      <c r="AN165" s="42">
        <v>4.8760000000000003</v>
      </c>
      <c r="AO165" s="42">
        <v>4.9770000000000003</v>
      </c>
      <c r="AP165" s="42">
        <v>5.0259999999999998</v>
      </c>
      <c r="AQ165" s="42">
        <v>5.117</v>
      </c>
      <c r="AR165" s="43">
        <v>5.0759999999999996</v>
      </c>
      <c r="AS165" s="20"/>
      <c r="AT165" s="41">
        <v>5.0720000000000001</v>
      </c>
      <c r="AU165" s="42">
        <v>4.9660000000000002</v>
      </c>
      <c r="AV165" s="42">
        <v>4.6820000000000004</v>
      </c>
      <c r="AW165" s="42">
        <v>4.423</v>
      </c>
      <c r="AX165" s="42">
        <v>4.1100000000000003</v>
      </c>
      <c r="AY165" s="42">
        <v>3.7629999999999999</v>
      </c>
      <c r="AZ165" s="42">
        <v>3.5179999999999998</v>
      </c>
      <c r="BA165" s="42">
        <v>3.2970000000000002</v>
      </c>
      <c r="BB165" s="42">
        <v>3.0590000000000002</v>
      </c>
      <c r="BC165" s="42">
        <v>2.7930000000000001</v>
      </c>
      <c r="BD165" s="42">
        <v>2.5840000000000001</v>
      </c>
      <c r="BE165" s="43"/>
      <c r="BH165" s="118" t="str">
        <f t="shared" si="110"/>
        <v>0</v>
      </c>
      <c r="BI165" s="118" t="str">
        <f t="shared" si="110"/>
        <v>6.17+2.989i</v>
      </c>
      <c r="BJ165" s="118" t="str">
        <f t="shared" si="110"/>
        <v>6.33+3.283i</v>
      </c>
      <c r="BK165" s="118" t="str">
        <f t="shared" si="110"/>
        <v>6.526+3.756i</v>
      </c>
      <c r="BL165" s="118" t="str">
        <f t="shared" si="110"/>
        <v>6.627+3.964i</v>
      </c>
      <c r="BM165" s="118" t="str">
        <f t="shared" si="108"/>
        <v>6.759+4.296i</v>
      </c>
      <c r="BN165" s="118" t="str">
        <f t="shared" si="108"/>
        <v>6.911+4.64i</v>
      </c>
      <c r="BO165" s="118" t="str">
        <f t="shared" si="108"/>
        <v>7.011+4.876i</v>
      </c>
      <c r="BP165" s="118" t="str">
        <f t="shared" si="108"/>
        <v>7.072+4.977i</v>
      </c>
      <c r="BQ165" s="118" t="str">
        <f t="shared" si="118"/>
        <v>7.114+5.026i</v>
      </c>
      <c r="BR165" s="118" t="str">
        <f t="shared" si="118"/>
        <v>7.184+5.117i</v>
      </c>
      <c r="BS165" s="118" t="str">
        <f t="shared" si="118"/>
        <v>7.198+5.076i</v>
      </c>
      <c r="BT165" s="118" t="str">
        <f t="shared" si="118"/>
        <v>0</v>
      </c>
      <c r="BU165" s="118" t="str">
        <f t="shared" si="118"/>
        <v>7.199+5.072i</v>
      </c>
      <c r="BV165" s="118" t="str">
        <f t="shared" si="118"/>
        <v>7.143+4.966i</v>
      </c>
      <c r="BW165" s="118" t="str">
        <f t="shared" si="118"/>
        <v>6.975+4.682i</v>
      </c>
      <c r="BX165" s="118" t="str">
        <f t="shared" si="118"/>
        <v>6.826+4.423i</v>
      </c>
      <c r="BY165" s="118" t="str">
        <f t="shared" si="118"/>
        <v>6.665+4.11i</v>
      </c>
      <c r="BZ165" s="118" t="str">
        <f t="shared" si="103"/>
        <v>6.49+3.763i</v>
      </c>
      <c r="CA165" s="118" t="str">
        <f t="shared" si="103"/>
        <v>6.358+3.518i</v>
      </c>
      <c r="CB165" s="118" t="str">
        <f t="shared" si="103"/>
        <v>6.233+3.297i</v>
      </c>
      <c r="CC165" s="118" t="str">
        <f t="shared" si="103"/>
        <v>6.104+3.059i</v>
      </c>
      <c r="CD165" s="118" t="str">
        <f t="shared" si="123"/>
        <v>5.963+2.793i</v>
      </c>
      <c r="CE165" s="118" t="str">
        <f t="shared" si="123"/>
        <v>5.874+2.584i</v>
      </c>
      <c r="CF165" s="118" t="str">
        <f t="shared" si="123"/>
        <v>0</v>
      </c>
      <c r="CG165" s="118" t="str">
        <f t="shared" si="123"/>
        <v>0</v>
      </c>
      <c r="CH165" s="39">
        <f t="shared" si="112"/>
        <v>15350000000</v>
      </c>
      <c r="CI165" s="121">
        <f t="shared" si="113"/>
        <v>1.171237470228897</v>
      </c>
      <c r="CJ165" s="121" t="str">
        <f t="shared" si="121"/>
        <v>0</v>
      </c>
      <c r="CK165" s="121" t="str">
        <f t="shared" si="121"/>
        <v>7.22653519131229+3.50082879851417i</v>
      </c>
      <c r="CL165" s="121" t="str">
        <f t="shared" si="119"/>
        <v>7.41393318654892+3.84517261476147i</v>
      </c>
      <c r="CM165" s="121" t="str">
        <f t="shared" si="119"/>
        <v>7.64349573071378+4.39916793817974i</v>
      </c>
      <c r="CN165" s="121" t="str">
        <f t="shared" si="119"/>
        <v>7.7617907152069+4.64278533198735i</v>
      </c>
      <c r="CO165" s="121" t="str">
        <f t="shared" si="119"/>
        <v>7.91639406127712+5.03163617210334i</v>
      </c>
      <c r="CP165" s="121" t="str">
        <f t="shared" si="119"/>
        <v>8.09442215675191+5.43454186186208i</v>
      </c>
      <c r="CQ165" s="121" t="str">
        <f t="shared" si="119"/>
        <v>8.2115459037748+5.7109539048361i</v>
      </c>
      <c r="CR165" s="121" t="str">
        <f t="shared" si="119"/>
        <v>8.28299138945876+5.82924888932922i</v>
      </c>
      <c r="CS165" s="121" t="str">
        <f t="shared" si="119"/>
        <v>8.33218336320837+5.88663952537044i</v>
      </c>
      <c r="CT165" s="121" t="str">
        <f t="shared" si="119"/>
        <v>8.4141699861244+5.99322213516127i</v>
      </c>
      <c r="CU165" s="121" t="str">
        <f t="shared" si="101"/>
        <v>8.4305673107076+5.94520139888188i</v>
      </c>
      <c r="CV165" s="121" t="str">
        <f t="shared" si="101"/>
        <v>0</v>
      </c>
      <c r="CW165" s="121" t="str">
        <f t="shared" si="101"/>
        <v>8.43173854817783+5.94051644900097i</v>
      </c>
      <c r="CX165" s="121" t="str">
        <f t="shared" si="101"/>
        <v>8.36614924984501+5.8163652771567i</v>
      </c>
      <c r="CY165" s="121" t="str">
        <f t="shared" si="101"/>
        <v>8.16938135484656+5.4837338356117i</v>
      </c>
      <c r="CZ165" s="121" t="str">
        <f t="shared" si="95"/>
        <v>7.99486697178245+5.18038333082241i</v>
      </c>
      <c r="DA165" s="121" t="str">
        <f t="shared" si="95"/>
        <v>7.8062977390756+4.81378600264077i</v>
      </c>
      <c r="DB165" s="121" t="str">
        <f t="shared" si="95"/>
        <v>7.60133118178554+4.40736660047134i</v>
      </c>
      <c r="DC165" s="121" t="str">
        <f t="shared" si="95"/>
        <v>7.44672783571533+4.12041342026526i</v>
      </c>
      <c r="DD165" s="121" t="str">
        <f t="shared" si="95"/>
        <v>7.30032315193671+3.86156993934467i</v>
      </c>
      <c r="DE165" s="121" t="str">
        <f t="shared" si="95"/>
        <v>7.14923351827719+3.5828154214302i</v>
      </c>
      <c r="DF165" s="121" t="str">
        <f t="shared" si="95"/>
        <v>6.98408903497491+3.27126625434931i</v>
      </c>
      <c r="DG165" s="121" t="str">
        <f t="shared" si="95"/>
        <v>6.87984890012454+3.02647762307147i</v>
      </c>
      <c r="DH165" s="121" t="str">
        <f t="shared" si="126"/>
        <v>0</v>
      </c>
      <c r="DI165" s="121"/>
      <c r="DK165" s="39">
        <f t="shared" si="116"/>
        <v>0</v>
      </c>
      <c r="DL165" s="39">
        <f t="shared" si="116"/>
        <v>7.2265351913122897</v>
      </c>
      <c r="DM165" s="39">
        <f t="shared" si="116"/>
        <v>7.4139331865489204</v>
      </c>
      <c r="DN165" s="39">
        <f t="shared" si="116"/>
        <v>7.6434957307137799</v>
      </c>
      <c r="DO165" s="39">
        <f t="shared" si="116"/>
        <v>7.7617907152069003</v>
      </c>
      <c r="DP165" s="39">
        <f t="shared" si="116"/>
        <v>7.9163940612771198</v>
      </c>
      <c r="DQ165" s="39">
        <f t="shared" si="116"/>
        <v>8.0944221567519108</v>
      </c>
      <c r="DR165" s="39">
        <f t="shared" si="116"/>
        <v>8.2115459037748</v>
      </c>
      <c r="DS165" s="39">
        <f t="shared" si="116"/>
        <v>8.2829913894587595</v>
      </c>
      <c r="DT165" s="39">
        <f t="shared" si="116"/>
        <v>8.3321833632083706</v>
      </c>
      <c r="DU165" s="39">
        <f t="shared" si="116"/>
        <v>8.4141699861243993</v>
      </c>
      <c r="DV165" s="39">
        <f t="shared" si="114"/>
        <v>8.4305673107076</v>
      </c>
      <c r="DW165" s="39">
        <f t="shared" si="114"/>
        <v>0</v>
      </c>
      <c r="DX165" s="39">
        <f t="shared" si="114"/>
        <v>8.4317385481778295</v>
      </c>
      <c r="DY165" s="39">
        <f t="shared" si="114"/>
        <v>8.3661492498450105</v>
      </c>
      <c r="DZ165" s="39">
        <f t="shared" si="114"/>
        <v>8.1693813548465606</v>
      </c>
      <c r="EA165" s="39">
        <f t="shared" si="111"/>
        <v>7.9948669717824501</v>
      </c>
      <c r="EB165" s="39">
        <f t="shared" si="111"/>
        <v>7.8062977390755997</v>
      </c>
      <c r="EC165" s="39">
        <f t="shared" si="111"/>
        <v>7.6013311817855396</v>
      </c>
      <c r="ED165" s="39">
        <f t="shared" si="111"/>
        <v>7.4467278357153299</v>
      </c>
      <c r="EE165" s="39">
        <f t="shared" si="111"/>
        <v>7.30032315193671</v>
      </c>
      <c r="EF165" s="39">
        <f t="shared" si="111"/>
        <v>7.1492335182771898</v>
      </c>
      <c r="EG165" s="39">
        <f t="shared" si="111"/>
        <v>6.9840890349749101</v>
      </c>
      <c r="EH165" s="39">
        <f t="shared" si="111"/>
        <v>6.8798489001245402</v>
      </c>
      <c r="EI165" s="39">
        <f t="shared" si="127"/>
        <v>0</v>
      </c>
      <c r="EK165" s="39">
        <f t="shared" si="98"/>
        <v>0</v>
      </c>
      <c r="EL165" s="39">
        <f t="shared" si="98"/>
        <v>3.5008287985141702</v>
      </c>
      <c r="EM165" s="39">
        <f t="shared" si="98"/>
        <v>3.84517261476147</v>
      </c>
      <c r="EN165" s="39">
        <f t="shared" si="98"/>
        <v>4.3991679381797404</v>
      </c>
      <c r="EO165" s="39">
        <f t="shared" si="98"/>
        <v>4.6427853319873504</v>
      </c>
      <c r="EP165" s="39">
        <f t="shared" si="98"/>
        <v>5.0316361721033402</v>
      </c>
      <c r="EQ165" s="39">
        <f t="shared" si="98"/>
        <v>5.4345418618620798</v>
      </c>
      <c r="ER165" s="39">
        <f t="shared" si="98"/>
        <v>5.7109539048361002</v>
      </c>
      <c r="ES165" s="39">
        <f t="shared" si="98"/>
        <v>5.8292488893292198</v>
      </c>
      <c r="ET165" s="39">
        <f t="shared" si="98"/>
        <v>5.8866395253704402</v>
      </c>
      <c r="EU165" s="39">
        <f t="shared" si="98"/>
        <v>5.99322213516127</v>
      </c>
      <c r="EV165" s="39">
        <f t="shared" si="117"/>
        <v>5.9452013988818804</v>
      </c>
      <c r="EW165" s="39">
        <f t="shared" si="117"/>
        <v>0</v>
      </c>
      <c r="EX165" s="39">
        <f t="shared" si="117"/>
        <v>5.9405164490009703</v>
      </c>
      <c r="EY165" s="39">
        <f t="shared" si="117"/>
        <v>5.8163652771566996</v>
      </c>
      <c r="EZ165" s="39">
        <f t="shared" si="117"/>
        <v>5.4837338356116998</v>
      </c>
      <c r="FA165" s="39">
        <f t="shared" si="117"/>
        <v>5.1803833308224103</v>
      </c>
      <c r="FB165" s="39">
        <f t="shared" si="117"/>
        <v>4.8137860026407697</v>
      </c>
      <c r="FC165" s="39">
        <f t="shared" si="109"/>
        <v>4.4073666004713399</v>
      </c>
      <c r="FD165" s="39">
        <f t="shared" si="109"/>
        <v>4.12041342026526</v>
      </c>
      <c r="FE165" s="39">
        <f t="shared" si="109"/>
        <v>3.8615699393446699</v>
      </c>
      <c r="FF165" s="39">
        <f t="shared" si="109"/>
        <v>3.5828154214302002</v>
      </c>
      <c r="FG165" s="39">
        <f t="shared" si="109"/>
        <v>3.2712662543493098</v>
      </c>
      <c r="FH165" s="39">
        <f t="shared" si="109"/>
        <v>3.0264776230714698</v>
      </c>
      <c r="FI165" s="39">
        <f t="shared" si="128"/>
        <v>0</v>
      </c>
      <c r="FK165" s="39">
        <f t="shared" si="122"/>
        <v>0.99999999999999989</v>
      </c>
      <c r="FL165" s="39">
        <f t="shared" si="122"/>
        <v>0.61766042036208579</v>
      </c>
      <c r="FM165" s="39">
        <f t="shared" si="120"/>
        <v>0.59224004567536881</v>
      </c>
      <c r="FN165" s="39">
        <f t="shared" si="120"/>
        <v>0.55307087395759014</v>
      </c>
      <c r="FO165" s="39">
        <f t="shared" si="120"/>
        <v>0.53572974955390196</v>
      </c>
      <c r="FP165" s="39">
        <f t="shared" si="120"/>
        <v>0.50920850710574483</v>
      </c>
      <c r="FQ165" s="39">
        <f t="shared" si="120"/>
        <v>0.48222231554284467</v>
      </c>
      <c r="FR165" s="39">
        <f t="shared" si="120"/>
        <v>0.46436744057884494</v>
      </c>
      <c r="FS165" s="39">
        <f t="shared" si="120"/>
        <v>0.45654539990441922</v>
      </c>
      <c r="FT165" s="39">
        <f t="shared" si="120"/>
        <v>0.45256453333954466</v>
      </c>
      <c r="FU165" s="39">
        <f t="shared" si="120"/>
        <v>0.44539583958448475</v>
      </c>
      <c r="FV165" s="39">
        <f t="shared" si="102"/>
        <v>0.44779499703044207</v>
      </c>
      <c r="FW165" s="39">
        <f t="shared" si="102"/>
        <v>0.99999999999999989</v>
      </c>
      <c r="FX165" s="39">
        <f t="shared" si="102"/>
        <v>0.44803600958197742</v>
      </c>
      <c r="FY165" s="39">
        <f t="shared" si="102"/>
        <v>0.45596395528770739</v>
      </c>
      <c r="FZ165" s="39">
        <f t="shared" si="102"/>
        <v>0.47810727355530674</v>
      </c>
      <c r="GA165" s="39">
        <f t="shared" si="96"/>
        <v>0.49891254551508607</v>
      </c>
      <c r="GB165" s="39">
        <f t="shared" si="96"/>
        <v>0.52442607266220609</v>
      </c>
      <c r="GC165" s="39">
        <f t="shared" si="96"/>
        <v>0.55341067203114647</v>
      </c>
      <c r="GD165" s="39">
        <f t="shared" si="96"/>
        <v>0.57443819878393088</v>
      </c>
      <c r="GE165" s="39">
        <f t="shared" si="96"/>
        <v>0.5937227315683109</v>
      </c>
      <c r="GF165" s="39">
        <f t="shared" si="96"/>
        <v>0.61441446587263482</v>
      </c>
      <c r="GG165" s="39">
        <f t="shared" si="96"/>
        <v>0.63736344317190452</v>
      </c>
      <c r="GH165" s="39">
        <f t="shared" si="96"/>
        <v>0.65455198195631858</v>
      </c>
      <c r="GI165" s="39">
        <f t="shared" si="129"/>
        <v>0.99999999999999989</v>
      </c>
      <c r="GJ165" s="124">
        <f t="shared" si="115"/>
        <v>15350000000</v>
      </c>
      <c r="GK165" s="124">
        <f t="shared" si="125"/>
        <v>-9.6432746655328714E-16</v>
      </c>
      <c r="GL165" s="124">
        <f t="shared" si="125"/>
        <v>-4.1850045466335963</v>
      </c>
      <c r="GM165" s="124">
        <f t="shared" si="125"/>
        <v>-4.5500446026346149</v>
      </c>
      <c r="GN165" s="124">
        <f t="shared" si="125"/>
        <v>-5.1443842384114156</v>
      </c>
      <c r="GO165" s="124">
        <f t="shared" si="125"/>
        <v>-5.4210847239013855</v>
      </c>
      <c r="GP165" s="124">
        <f t="shared" si="124"/>
        <v>-5.8620869881044904</v>
      </c>
      <c r="GQ165" s="124">
        <f t="shared" si="124"/>
        <v>-6.3350539176254674</v>
      </c>
      <c r="GR165" s="124">
        <f t="shared" si="124"/>
        <v>-6.6627647740465719</v>
      </c>
      <c r="GS165" s="124">
        <f t="shared" si="124"/>
        <v>-6.8103205751856351</v>
      </c>
      <c r="GT165" s="124">
        <f t="shared" si="124"/>
        <v>-6.8863896783488769</v>
      </c>
      <c r="GU165" s="124">
        <f t="shared" si="106"/>
        <v>-7.0250768800288119</v>
      </c>
      <c r="GV165" s="124">
        <f t="shared" si="106"/>
        <v>-6.9784152573108127</v>
      </c>
      <c r="GW165" s="124">
        <f t="shared" si="106"/>
        <v>-9.6432746655328714E-16</v>
      </c>
      <c r="GX165" s="124">
        <f t="shared" si="106"/>
        <v>-6.9737415890428469</v>
      </c>
      <c r="GY165" s="124">
        <f t="shared" si="99"/>
        <v>-6.8213897536574564</v>
      </c>
      <c r="GZ165" s="124">
        <f t="shared" si="99"/>
        <v>-6.4094929846533333</v>
      </c>
      <c r="HA165" s="124">
        <f t="shared" si="99"/>
        <v>-6.0395115055229862</v>
      </c>
      <c r="HB165" s="124">
        <f t="shared" si="99"/>
        <v>-5.6063144963192979</v>
      </c>
      <c r="HC165" s="124">
        <f t="shared" si="99"/>
        <v>-5.1390494026527538</v>
      </c>
      <c r="HD165" s="124">
        <f t="shared" si="93"/>
        <v>-4.8151337649570998</v>
      </c>
      <c r="HE165" s="124">
        <f t="shared" si="93"/>
        <v>-4.5283264627557633</v>
      </c>
      <c r="HF165" s="124">
        <f t="shared" si="93"/>
        <v>-4.23077135514602</v>
      </c>
      <c r="HG165" s="124">
        <f t="shared" si="93"/>
        <v>-3.9122569937131182</v>
      </c>
      <c r="HH165" s="124">
        <f t="shared" si="93"/>
        <v>-3.6811171555162736</v>
      </c>
      <c r="HI165" s="124">
        <f t="shared" si="93"/>
        <v>-9.6432746655328714E-16</v>
      </c>
    </row>
    <row r="166" spans="1:217" s="39" customFormat="1">
      <c r="A166" s="20"/>
      <c r="B166" s="184"/>
      <c r="C166" s="40">
        <v>15.4</v>
      </c>
      <c r="D166" s="41"/>
      <c r="E166" s="42">
        <v>6.165</v>
      </c>
      <c r="F166" s="42">
        <v>6.3239999999999998</v>
      </c>
      <c r="G166" s="42">
        <v>6.5179999999999998</v>
      </c>
      <c r="H166" s="42">
        <v>6.6219999999999999</v>
      </c>
      <c r="I166" s="42">
        <v>6.7569999999999997</v>
      </c>
      <c r="J166" s="42">
        <v>6.9009999999999998</v>
      </c>
      <c r="K166" s="42">
        <v>7.0039999999999996</v>
      </c>
      <c r="L166" s="42">
        <v>7.069</v>
      </c>
      <c r="M166" s="42">
        <v>7.11</v>
      </c>
      <c r="N166" s="42">
        <v>7.1760000000000002</v>
      </c>
      <c r="O166" s="43">
        <v>7.1879999999999997</v>
      </c>
      <c r="P166" s="20"/>
      <c r="Q166" s="41">
        <v>7.1890000000000001</v>
      </c>
      <c r="R166" s="42">
        <v>7.1360000000000001</v>
      </c>
      <c r="S166" s="42">
        <v>6.97</v>
      </c>
      <c r="T166" s="42">
        <v>6.8230000000000004</v>
      </c>
      <c r="U166" s="42">
        <v>6.6619999999999999</v>
      </c>
      <c r="V166" s="42">
        <v>6.4850000000000003</v>
      </c>
      <c r="W166" s="42">
        <v>6.3540000000000001</v>
      </c>
      <c r="X166" s="42">
        <v>6.2350000000000003</v>
      </c>
      <c r="Y166" s="42">
        <v>6.1</v>
      </c>
      <c r="Z166" s="42">
        <v>5.9560000000000004</v>
      </c>
      <c r="AA166" s="42">
        <v>5.8659999999999997</v>
      </c>
      <c r="AB166" s="43"/>
      <c r="AD166" s="20"/>
      <c r="AE166" s="184"/>
      <c r="AF166" s="40">
        <v>15.4</v>
      </c>
      <c r="AG166" s="41"/>
      <c r="AH166" s="42">
        <v>2.9849999999999999</v>
      </c>
      <c r="AI166" s="42">
        <v>3.2759999999999998</v>
      </c>
      <c r="AJ166" s="42">
        <v>3.7509999999999999</v>
      </c>
      <c r="AK166" s="42">
        <v>3.9620000000000002</v>
      </c>
      <c r="AL166" s="42">
        <v>4.2910000000000004</v>
      </c>
      <c r="AM166" s="42">
        <v>4.6369999999999996</v>
      </c>
      <c r="AN166" s="42">
        <v>4.8730000000000002</v>
      </c>
      <c r="AO166" s="42">
        <v>4.9770000000000003</v>
      </c>
      <c r="AP166" s="42">
        <v>5.0229999999999997</v>
      </c>
      <c r="AQ166" s="42">
        <v>5.109</v>
      </c>
      <c r="AR166" s="43">
        <v>5.069</v>
      </c>
      <c r="AS166" s="20"/>
      <c r="AT166" s="41">
        <v>5.0650000000000004</v>
      </c>
      <c r="AU166" s="42">
        <v>4.9619999999999997</v>
      </c>
      <c r="AV166" s="42">
        <v>4.68</v>
      </c>
      <c r="AW166" s="42">
        <v>4.4219999999999997</v>
      </c>
      <c r="AX166" s="42">
        <v>4.1130000000000004</v>
      </c>
      <c r="AY166" s="42">
        <v>3.7629999999999999</v>
      </c>
      <c r="AZ166" s="42">
        <v>3.5139999999999998</v>
      </c>
      <c r="BA166" s="42">
        <v>3.294</v>
      </c>
      <c r="BB166" s="42">
        <v>3.0539999999999998</v>
      </c>
      <c r="BC166" s="42">
        <v>2.7879999999999998</v>
      </c>
      <c r="BD166" s="42">
        <v>2.5779999999999998</v>
      </c>
      <c r="BE166" s="43"/>
      <c r="BH166" s="118" t="str">
        <f t="shared" si="110"/>
        <v>0</v>
      </c>
      <c r="BI166" s="118" t="str">
        <f t="shared" si="110"/>
        <v>6.165+2.985i</v>
      </c>
      <c r="BJ166" s="118" t="str">
        <f t="shared" si="110"/>
        <v>6.324+3.276i</v>
      </c>
      <c r="BK166" s="118" t="str">
        <f t="shared" si="110"/>
        <v>6.518+3.751i</v>
      </c>
      <c r="BL166" s="118" t="str">
        <f t="shared" si="110"/>
        <v>6.622+3.962i</v>
      </c>
      <c r="BM166" s="118" t="str">
        <f t="shared" si="108"/>
        <v>6.757+4.291i</v>
      </c>
      <c r="BN166" s="118" t="str">
        <f t="shared" si="108"/>
        <v>6.901+4.637i</v>
      </c>
      <c r="BO166" s="118" t="str">
        <f t="shared" si="108"/>
        <v>7.004+4.873i</v>
      </c>
      <c r="BP166" s="118" t="str">
        <f t="shared" si="108"/>
        <v>7.069+4.977i</v>
      </c>
      <c r="BQ166" s="118" t="str">
        <f t="shared" si="118"/>
        <v>7.11+5.023i</v>
      </c>
      <c r="BR166" s="118" t="str">
        <f t="shared" si="118"/>
        <v>7.176+5.109i</v>
      </c>
      <c r="BS166" s="118" t="str">
        <f t="shared" si="118"/>
        <v>7.188+5.069i</v>
      </c>
      <c r="BT166" s="118" t="str">
        <f t="shared" si="118"/>
        <v>0</v>
      </c>
      <c r="BU166" s="118" t="str">
        <f t="shared" si="118"/>
        <v>7.189+5.065i</v>
      </c>
      <c r="BV166" s="118" t="str">
        <f t="shared" si="118"/>
        <v>7.136+4.962i</v>
      </c>
      <c r="BW166" s="118" t="str">
        <f t="shared" si="118"/>
        <v>6.97+4.68i</v>
      </c>
      <c r="BX166" s="118" t="str">
        <f t="shared" si="118"/>
        <v>6.823+4.422i</v>
      </c>
      <c r="BY166" s="118" t="str">
        <f t="shared" si="118"/>
        <v>6.662+4.113i</v>
      </c>
      <c r="BZ166" s="118" t="str">
        <f t="shared" si="103"/>
        <v>6.485+3.763i</v>
      </c>
      <c r="CA166" s="118" t="str">
        <f t="shared" si="103"/>
        <v>6.354+3.514i</v>
      </c>
      <c r="CB166" s="118" t="str">
        <f t="shared" si="103"/>
        <v>6.235+3.294i</v>
      </c>
      <c r="CC166" s="118" t="str">
        <f t="shared" si="103"/>
        <v>6.1+3.054i</v>
      </c>
      <c r="CD166" s="118" t="str">
        <f t="shared" si="123"/>
        <v>5.956+2.788i</v>
      </c>
      <c r="CE166" s="118" t="str">
        <f t="shared" si="123"/>
        <v>5.866+2.578i</v>
      </c>
      <c r="CF166" s="118" t="str">
        <f t="shared" si="123"/>
        <v>0</v>
      </c>
      <c r="CG166" s="118" t="str">
        <f t="shared" si="123"/>
        <v>0</v>
      </c>
      <c r="CH166" s="39">
        <f t="shared" si="112"/>
        <v>15400000000</v>
      </c>
      <c r="CI166" s="121">
        <f t="shared" si="113"/>
        <v>1.1674347511697123</v>
      </c>
      <c r="CJ166" s="121" t="str">
        <f t="shared" si="121"/>
        <v>0</v>
      </c>
      <c r="CK166" s="121" t="str">
        <f t="shared" si="121"/>
        <v>7.19723524096128+3.48479273224159i</v>
      </c>
      <c r="CL166" s="121" t="str">
        <f t="shared" si="119"/>
        <v>7.38285736639726+3.82451624483198i</v>
      </c>
      <c r="CM166" s="121" t="str">
        <f t="shared" si="119"/>
        <v>7.60933970812418+4.37904775163759i</v>
      </c>
      <c r="CN166" s="121" t="str">
        <f t="shared" si="119"/>
        <v>7.73075292224584+4.6253764841344i</v>
      </c>
      <c r="CO166" s="121" t="str">
        <f t="shared" si="119"/>
        <v>7.88835661365375+5.00946251726924i</v>
      </c>
      <c r="CP166" s="121" t="str">
        <f t="shared" si="119"/>
        <v>8.05646721782218+5.41339494117396i</v>
      </c>
      <c r="CQ166" s="121" t="str">
        <f t="shared" si="119"/>
        <v>8.17671299719266+5.68890954245001i</v>
      </c>
      <c r="CR166" s="121" t="str">
        <f t="shared" si="119"/>
        <v>8.2525962560187+5.81032275657166i</v>
      </c>
      <c r="CS166" s="121" t="str">
        <f t="shared" si="119"/>
        <v>8.30046108081666+5.86402475512546i</v>
      </c>
      <c r="CT166" s="121" t="str">
        <f t="shared" si="119"/>
        <v>8.37751177439386+5.96442414372606i</v>
      </c>
      <c r="CU166" s="121" t="str">
        <f t="shared" si="101"/>
        <v>8.39152099140789+5.91772675367927i</v>
      </c>
      <c r="CV166" s="121" t="str">
        <f t="shared" si="101"/>
        <v>0</v>
      </c>
      <c r="CW166" s="121" t="str">
        <f t="shared" si="101"/>
        <v>8.39268842615906+5.91305701467459i</v>
      </c>
      <c r="CX166" s="121" t="str">
        <f t="shared" si="101"/>
        <v>8.33081438434707+5.79281123530411i</v>
      </c>
      <c r="CY166" s="121" t="str">
        <f t="shared" si="101"/>
        <v>8.13702021565289+5.46359463547425i</v>
      </c>
      <c r="CZ166" s="121" t="str">
        <f t="shared" si="95"/>
        <v>7.96540730723095+5.16239646967247i</v>
      </c>
      <c r="DA166" s="121" t="str">
        <f t="shared" si="95"/>
        <v>7.77745031229262+4.80165913156103i</v>
      </c>
      <c r="DB166" s="121" t="str">
        <f t="shared" si="95"/>
        <v>7.57081436133558+4.39305696865163i</v>
      </c>
      <c r="DC166" s="121" t="str">
        <f t="shared" si="95"/>
        <v>7.41788040893235+4.10236571561037i</v>
      </c>
      <c r="DD166" s="121" t="str">
        <f t="shared" si="95"/>
        <v>7.27895567354316+3.84553007035303i</v>
      </c>
      <c r="DE166" s="121" t="str">
        <f t="shared" si="95"/>
        <v>7.12135198213524+3.5653457300723i</v>
      </c>
      <c r="DF166" s="121" t="str">
        <f t="shared" si="95"/>
        <v>6.95324137796681+3.25480808626116i</v>
      </c>
      <c r="DG166" s="121" t="str">
        <f t="shared" si="95"/>
        <v>6.84817225036153+3.00964678851552i</v>
      </c>
      <c r="DH166" s="121" t="str">
        <f t="shared" si="126"/>
        <v>0</v>
      </c>
      <c r="DI166" s="121"/>
      <c r="DK166" s="39">
        <f t="shared" si="116"/>
        <v>0</v>
      </c>
      <c r="DL166" s="39">
        <f t="shared" si="116"/>
        <v>7.1972352409612803</v>
      </c>
      <c r="DM166" s="39">
        <f t="shared" si="116"/>
        <v>7.3828573663972596</v>
      </c>
      <c r="DN166" s="39">
        <f t="shared" si="116"/>
        <v>7.60933970812418</v>
      </c>
      <c r="DO166" s="39">
        <f t="shared" si="116"/>
        <v>7.7307529222458404</v>
      </c>
      <c r="DP166" s="39">
        <f t="shared" si="116"/>
        <v>7.88835661365375</v>
      </c>
      <c r="DQ166" s="39">
        <f t="shared" si="116"/>
        <v>8.0564672178221794</v>
      </c>
      <c r="DR166" s="39">
        <f t="shared" si="116"/>
        <v>8.1767129971926593</v>
      </c>
      <c r="DS166" s="39">
        <f t="shared" si="116"/>
        <v>8.2525962560187001</v>
      </c>
      <c r="DT166" s="39">
        <f t="shared" si="116"/>
        <v>8.3004610808166603</v>
      </c>
      <c r="DU166" s="39">
        <f t="shared" si="116"/>
        <v>8.3775117743938594</v>
      </c>
      <c r="DV166" s="39">
        <f t="shared" si="114"/>
        <v>8.3915209914078908</v>
      </c>
      <c r="DW166" s="39">
        <f t="shared" si="114"/>
        <v>0</v>
      </c>
      <c r="DX166" s="39">
        <f t="shared" si="114"/>
        <v>8.3926884261590597</v>
      </c>
      <c r="DY166" s="39">
        <f t="shared" si="114"/>
        <v>8.3308143843470699</v>
      </c>
      <c r="DZ166" s="39">
        <f t="shared" si="114"/>
        <v>8.1370202156528908</v>
      </c>
      <c r="EA166" s="39">
        <f t="shared" si="111"/>
        <v>7.9654073072309499</v>
      </c>
      <c r="EB166" s="39">
        <f t="shared" si="111"/>
        <v>7.7774503122926202</v>
      </c>
      <c r="EC166" s="39">
        <f t="shared" si="111"/>
        <v>7.5708143613355796</v>
      </c>
      <c r="ED166" s="39">
        <f t="shared" si="111"/>
        <v>7.4178804089323496</v>
      </c>
      <c r="EE166" s="39">
        <f t="shared" si="111"/>
        <v>7.2789556735431598</v>
      </c>
      <c r="EF166" s="39">
        <f t="shared" si="111"/>
        <v>7.1213519821352396</v>
      </c>
      <c r="EG166" s="39">
        <f t="shared" si="111"/>
        <v>6.9532413779668101</v>
      </c>
      <c r="EH166" s="39">
        <f t="shared" si="111"/>
        <v>6.8481722503615297</v>
      </c>
      <c r="EI166" s="39">
        <f t="shared" si="127"/>
        <v>0</v>
      </c>
      <c r="EK166" s="39">
        <f t="shared" si="98"/>
        <v>0</v>
      </c>
      <c r="EL166" s="39">
        <f t="shared" si="98"/>
        <v>3.4847927322415901</v>
      </c>
      <c r="EM166" s="39">
        <f t="shared" si="98"/>
        <v>3.82451624483198</v>
      </c>
      <c r="EN166" s="39">
        <f t="shared" si="98"/>
        <v>4.3790477516375903</v>
      </c>
      <c r="EO166" s="39">
        <f t="shared" si="98"/>
        <v>4.6253764841344003</v>
      </c>
      <c r="EP166" s="39">
        <f t="shared" si="98"/>
        <v>5.00946251726924</v>
      </c>
      <c r="EQ166" s="39">
        <f t="shared" si="98"/>
        <v>5.4133949411739604</v>
      </c>
      <c r="ER166" s="39">
        <f t="shared" si="98"/>
        <v>5.68890954245001</v>
      </c>
      <c r="ES166" s="39">
        <f t="shared" si="98"/>
        <v>5.8103227565716598</v>
      </c>
      <c r="ET166" s="39">
        <f t="shared" si="98"/>
        <v>5.8640247551254596</v>
      </c>
      <c r="EU166" s="39">
        <f t="shared" si="98"/>
        <v>5.9644241437260597</v>
      </c>
      <c r="EV166" s="39">
        <f t="shared" si="117"/>
        <v>5.9177267536792701</v>
      </c>
      <c r="EW166" s="39">
        <f t="shared" si="117"/>
        <v>0</v>
      </c>
      <c r="EX166" s="39">
        <f t="shared" si="117"/>
        <v>5.9130570146745898</v>
      </c>
      <c r="EY166" s="39">
        <f t="shared" si="117"/>
        <v>5.7928112353041099</v>
      </c>
      <c r="EZ166" s="39">
        <f t="shared" si="117"/>
        <v>5.4635946354742497</v>
      </c>
      <c r="FA166" s="39">
        <f t="shared" si="117"/>
        <v>5.16239646967247</v>
      </c>
      <c r="FB166" s="39">
        <f t="shared" si="117"/>
        <v>4.8016591315610304</v>
      </c>
      <c r="FC166" s="39">
        <f t="shared" si="109"/>
        <v>4.3930569686516296</v>
      </c>
      <c r="FD166" s="39">
        <f t="shared" si="109"/>
        <v>4.1023657156103699</v>
      </c>
      <c r="FE166" s="39">
        <f t="shared" si="109"/>
        <v>3.8455300703530302</v>
      </c>
      <c r="FF166" s="39">
        <f t="shared" si="109"/>
        <v>3.5653457300723002</v>
      </c>
      <c r="FG166" s="39">
        <f t="shared" si="109"/>
        <v>3.2548080862611601</v>
      </c>
      <c r="FH166" s="39">
        <f t="shared" si="109"/>
        <v>3.00964678851552</v>
      </c>
      <c r="FI166" s="39">
        <f t="shared" si="128"/>
        <v>0</v>
      </c>
      <c r="FK166" s="39">
        <f t="shared" si="122"/>
        <v>0.99999999999999989</v>
      </c>
      <c r="FL166" s="39">
        <f t="shared" si="122"/>
        <v>0.6193215877085122</v>
      </c>
      <c r="FM166" s="39">
        <f t="shared" si="120"/>
        <v>0.59420270210061499</v>
      </c>
      <c r="FN166" s="39">
        <f t="shared" si="120"/>
        <v>0.55500450956122205</v>
      </c>
      <c r="FO166" s="39">
        <f t="shared" si="120"/>
        <v>0.53739827323556311</v>
      </c>
      <c r="FP166" s="39">
        <f t="shared" si="120"/>
        <v>0.51105063506452786</v>
      </c>
      <c r="FQ166" s="39">
        <f t="shared" si="120"/>
        <v>0.48409789073032583</v>
      </c>
      <c r="FR166" s="39">
        <f t="shared" si="120"/>
        <v>0.46618328864975578</v>
      </c>
      <c r="FS166" s="39">
        <f t="shared" si="120"/>
        <v>0.45808801567289031</v>
      </c>
      <c r="FT166" s="39">
        <f t="shared" si="120"/>
        <v>0.45432179404114037</v>
      </c>
      <c r="FU166" s="39">
        <f t="shared" si="120"/>
        <v>0.44754471945027158</v>
      </c>
      <c r="FV166" s="39">
        <f t="shared" si="102"/>
        <v>0.44991691391504085</v>
      </c>
      <c r="FW166" s="39">
        <f t="shared" si="102"/>
        <v>0.99999999999999989</v>
      </c>
      <c r="FX166" s="39">
        <f t="shared" si="102"/>
        <v>0.45015811790323218</v>
      </c>
      <c r="FY166" s="39">
        <f t="shared" si="102"/>
        <v>0.45784165572427626</v>
      </c>
      <c r="FZ166" s="39">
        <f t="shared" si="102"/>
        <v>0.47981610437342664</v>
      </c>
      <c r="GA166" s="39">
        <f t="shared" si="96"/>
        <v>0.50050272900611703</v>
      </c>
      <c r="GB166" s="39">
        <f t="shared" si="96"/>
        <v>0.52570733583504514</v>
      </c>
      <c r="GC166" s="39">
        <f t="shared" si="96"/>
        <v>0.55491265508331677</v>
      </c>
      <c r="GD166" s="39">
        <f t="shared" si="96"/>
        <v>0.57617291212843402</v>
      </c>
      <c r="GE166" s="39">
        <f t="shared" si="96"/>
        <v>0.59519250948442592</v>
      </c>
      <c r="GF166" s="39">
        <f t="shared" si="96"/>
        <v>0.61613557185978662</v>
      </c>
      <c r="GG166" s="39">
        <f t="shared" si="96"/>
        <v>0.63910494893251191</v>
      </c>
      <c r="GH166" s="39">
        <f t="shared" si="96"/>
        <v>0.65633719637646959</v>
      </c>
      <c r="GI166" s="39">
        <f t="shared" si="129"/>
        <v>0.99999999999999989</v>
      </c>
      <c r="GJ166" s="124">
        <f t="shared" si="115"/>
        <v>15400000000</v>
      </c>
      <c r="GK166" s="124">
        <f t="shared" si="125"/>
        <v>-9.6432746655328714E-16</v>
      </c>
      <c r="GL166" s="124">
        <f t="shared" si="125"/>
        <v>-4.1616756302531988</v>
      </c>
      <c r="GM166" s="124">
        <f t="shared" si="125"/>
        <v>-4.5213075520029209</v>
      </c>
      <c r="GN166" s="124">
        <f t="shared" si="125"/>
        <v>-5.1140697620654683</v>
      </c>
      <c r="GO166" s="124">
        <f t="shared" si="125"/>
        <v>-5.3940746674530358</v>
      </c>
      <c r="GP166" s="124">
        <f t="shared" si="124"/>
        <v>-5.830721353874635</v>
      </c>
      <c r="GQ166" s="124">
        <f t="shared" si="124"/>
        <v>-6.3013361925106928</v>
      </c>
      <c r="GR166" s="124">
        <f t="shared" si="124"/>
        <v>-6.6288659752654144</v>
      </c>
      <c r="GS166" s="124">
        <f t="shared" si="124"/>
        <v>-6.7810213984977352</v>
      </c>
      <c r="GT166" s="124">
        <f t="shared" si="124"/>
        <v>-6.8527285872918551</v>
      </c>
      <c r="GU166" s="124">
        <f t="shared" si="106"/>
        <v>-6.9832712543292619</v>
      </c>
      <c r="GV166" s="124">
        <f t="shared" si="106"/>
        <v>-6.9373535982625949</v>
      </c>
      <c r="GW166" s="124">
        <f t="shared" si="106"/>
        <v>-9.6432746655328714E-16</v>
      </c>
      <c r="GX166" s="124">
        <f t="shared" si="106"/>
        <v>-6.9326982724335675</v>
      </c>
      <c r="GY166" s="124">
        <f t="shared" si="99"/>
        <v>-6.7856939305563158</v>
      </c>
      <c r="GZ166" s="124">
        <f t="shared" si="99"/>
        <v>-6.3785035924267195</v>
      </c>
      <c r="HA166" s="124">
        <f t="shared" si="99"/>
        <v>-6.0118710034907918</v>
      </c>
      <c r="HB166" s="124">
        <f t="shared" si="99"/>
        <v>-5.5851192539837236</v>
      </c>
      <c r="HC166" s="124">
        <f t="shared" si="99"/>
        <v>-5.1155074150454984</v>
      </c>
      <c r="HD166" s="124">
        <f t="shared" si="93"/>
        <v>-4.7889432650787604</v>
      </c>
      <c r="HE166" s="124">
        <f t="shared" si="93"/>
        <v>-4.5068508607371855</v>
      </c>
      <c r="HF166" s="124">
        <f t="shared" si="93"/>
        <v>-4.2064743400723161</v>
      </c>
      <c r="HG166" s="124">
        <f t="shared" si="93"/>
        <v>-3.8885563892648523</v>
      </c>
      <c r="HH166" s="124">
        <f t="shared" si="93"/>
        <v>-3.6574596484197066</v>
      </c>
      <c r="HI166" s="124">
        <f t="shared" si="93"/>
        <v>-9.6432746655328714E-16</v>
      </c>
    </row>
    <row r="167" spans="1:217" s="39" customFormat="1">
      <c r="A167" s="20"/>
      <c r="B167" s="184"/>
      <c r="C167" s="40">
        <v>15.45</v>
      </c>
      <c r="D167" s="41"/>
      <c r="E167" s="42">
        <v>6.1639999999999997</v>
      </c>
      <c r="F167" s="42">
        <v>6.3179999999999996</v>
      </c>
      <c r="G167" s="42">
        <v>6.5129999999999999</v>
      </c>
      <c r="H167" s="42">
        <v>6.6180000000000003</v>
      </c>
      <c r="I167" s="42">
        <v>6.7549999999999999</v>
      </c>
      <c r="J167" s="42">
        <v>6.9009999999999998</v>
      </c>
      <c r="K167" s="42">
        <v>7.0060000000000002</v>
      </c>
      <c r="L167" s="42">
        <v>7.06</v>
      </c>
      <c r="M167" s="42">
        <v>7.1029999999999998</v>
      </c>
      <c r="N167" s="42">
        <v>7.1639999999999997</v>
      </c>
      <c r="O167" s="43">
        <v>7.1760000000000002</v>
      </c>
      <c r="P167" s="20"/>
      <c r="Q167" s="41">
        <v>7.1790000000000003</v>
      </c>
      <c r="R167" s="42">
        <v>7.1230000000000002</v>
      </c>
      <c r="S167" s="42">
        <v>6.9560000000000004</v>
      </c>
      <c r="T167" s="42">
        <v>6.8159999999999998</v>
      </c>
      <c r="U167" s="42">
        <v>6.6619999999999999</v>
      </c>
      <c r="V167" s="42">
        <v>6.4850000000000003</v>
      </c>
      <c r="W167" s="42">
        <v>6.3540000000000001</v>
      </c>
      <c r="X167" s="42">
        <v>6.234</v>
      </c>
      <c r="Y167" s="42">
        <v>6.0960000000000001</v>
      </c>
      <c r="Z167" s="42">
        <v>5.9509999999999996</v>
      </c>
      <c r="AA167" s="42">
        <v>5.8620000000000001</v>
      </c>
      <c r="AB167" s="43"/>
      <c r="AD167" s="20"/>
      <c r="AE167" s="184"/>
      <c r="AF167" s="40">
        <v>15.45</v>
      </c>
      <c r="AG167" s="41"/>
      <c r="AH167" s="42">
        <v>2.9809999999999999</v>
      </c>
      <c r="AI167" s="42">
        <v>3.2719999999999998</v>
      </c>
      <c r="AJ167" s="42">
        <v>3.7440000000000002</v>
      </c>
      <c r="AK167" s="42">
        <v>3.9540000000000002</v>
      </c>
      <c r="AL167" s="42">
        <v>4.2839999999999998</v>
      </c>
      <c r="AM167" s="42">
        <v>4.6230000000000002</v>
      </c>
      <c r="AN167" s="42">
        <v>4.859</v>
      </c>
      <c r="AO167" s="42">
        <v>4.9649999999999999</v>
      </c>
      <c r="AP167" s="42">
        <v>5.0090000000000003</v>
      </c>
      <c r="AQ167" s="42">
        <v>5.0949999999999998</v>
      </c>
      <c r="AR167" s="43">
        <v>5.0510000000000002</v>
      </c>
      <c r="AS167" s="20"/>
      <c r="AT167" s="41">
        <v>5.0469999999999997</v>
      </c>
      <c r="AU167" s="42">
        <v>4.944</v>
      </c>
      <c r="AV167" s="42">
        <v>4.6689999999999996</v>
      </c>
      <c r="AW167" s="42">
        <v>4.4130000000000003</v>
      </c>
      <c r="AX167" s="42">
        <v>4.1040000000000001</v>
      </c>
      <c r="AY167" s="42">
        <v>3.7559999999999998</v>
      </c>
      <c r="AZ167" s="42">
        <v>3.512</v>
      </c>
      <c r="BA167" s="42">
        <v>3.294</v>
      </c>
      <c r="BB167" s="42">
        <v>3.048</v>
      </c>
      <c r="BC167" s="42">
        <v>2.786</v>
      </c>
      <c r="BD167" s="42">
        <v>2.5739999999999998</v>
      </c>
      <c r="BE167" s="43"/>
      <c r="BH167" s="118" t="str">
        <f t="shared" si="110"/>
        <v>0</v>
      </c>
      <c r="BI167" s="118" t="str">
        <f t="shared" si="110"/>
        <v>6.164+2.981i</v>
      </c>
      <c r="BJ167" s="118" t="str">
        <f t="shared" si="110"/>
        <v>6.318+3.272i</v>
      </c>
      <c r="BK167" s="118" t="str">
        <f t="shared" si="110"/>
        <v>6.513+3.744i</v>
      </c>
      <c r="BL167" s="118" t="str">
        <f t="shared" si="110"/>
        <v>6.618+3.954i</v>
      </c>
      <c r="BM167" s="118" t="str">
        <f t="shared" si="108"/>
        <v>6.755+4.284i</v>
      </c>
      <c r="BN167" s="118" t="str">
        <f t="shared" si="108"/>
        <v>6.901+4.623i</v>
      </c>
      <c r="BO167" s="118" t="str">
        <f t="shared" si="108"/>
        <v>7.006+4.859i</v>
      </c>
      <c r="BP167" s="118" t="str">
        <f t="shared" si="108"/>
        <v>7.06+4.965i</v>
      </c>
      <c r="BQ167" s="118" t="str">
        <f t="shared" si="118"/>
        <v>7.103+5.009i</v>
      </c>
      <c r="BR167" s="118" t="str">
        <f t="shared" si="118"/>
        <v>7.164+5.095i</v>
      </c>
      <c r="BS167" s="118" t="str">
        <f t="shared" si="118"/>
        <v>7.176+5.051i</v>
      </c>
      <c r="BT167" s="118" t="str">
        <f t="shared" si="118"/>
        <v>0</v>
      </c>
      <c r="BU167" s="118" t="str">
        <f t="shared" si="118"/>
        <v>7.179+5.047i</v>
      </c>
      <c r="BV167" s="118" t="str">
        <f t="shared" si="118"/>
        <v>7.123+4.944i</v>
      </c>
      <c r="BW167" s="118" t="str">
        <f t="shared" si="118"/>
        <v>6.956+4.669i</v>
      </c>
      <c r="BX167" s="118" t="str">
        <f t="shared" si="118"/>
        <v>6.816+4.413i</v>
      </c>
      <c r="BY167" s="118" t="str">
        <f t="shared" si="118"/>
        <v>6.662+4.104i</v>
      </c>
      <c r="BZ167" s="118" t="str">
        <f t="shared" si="103"/>
        <v>6.485+3.756i</v>
      </c>
      <c r="CA167" s="118" t="str">
        <f t="shared" si="103"/>
        <v>6.354+3.512i</v>
      </c>
      <c r="CB167" s="118" t="str">
        <f t="shared" si="103"/>
        <v>6.234+3.294i</v>
      </c>
      <c r="CC167" s="118" t="str">
        <f t="shared" si="103"/>
        <v>6.096+3.048i</v>
      </c>
      <c r="CD167" s="118" t="str">
        <f t="shared" si="123"/>
        <v>5.951+2.786i</v>
      </c>
      <c r="CE167" s="118" t="str">
        <f t="shared" si="123"/>
        <v>5.862+2.574i</v>
      </c>
      <c r="CF167" s="118" t="str">
        <f t="shared" si="123"/>
        <v>0</v>
      </c>
      <c r="CG167" s="118" t="str">
        <f t="shared" si="123"/>
        <v>0</v>
      </c>
      <c r="CH167" s="39">
        <f t="shared" si="112"/>
        <v>15450000000</v>
      </c>
      <c r="CI167" s="121">
        <f t="shared" si="113"/>
        <v>1.1636566451788717</v>
      </c>
      <c r="CJ167" s="121" t="str">
        <f t="shared" si="121"/>
        <v>0</v>
      </c>
      <c r="CK167" s="121" t="str">
        <f t="shared" si="121"/>
        <v>7.17277956088256+3.46886045927822i</v>
      </c>
      <c r="CL167" s="121" t="str">
        <f t="shared" si="119"/>
        <v>7.35198268424011+3.80748454302527i</v>
      </c>
      <c r="CM167" s="121" t="str">
        <f t="shared" si="119"/>
        <v>7.57889573004999+4.3567304795497i</v>
      </c>
      <c r="CN167" s="121" t="str">
        <f t="shared" si="119"/>
        <v>7.70107967779377+4.60109837503726i</v>
      </c>
      <c r="CO167" s="121" t="str">
        <f t="shared" si="119"/>
        <v>7.86050063818328+4.98510506794629i</v>
      </c>
      <c r="CP167" s="121" t="str">
        <f t="shared" si="119"/>
        <v>8.03039450837939+5.37958467066192i</v>
      </c>
      <c r="CQ167" s="121" t="str">
        <f t="shared" si="119"/>
        <v>8.15257845612317+5.65420763892414i</v>
      </c>
      <c r="CR167" s="121" t="str">
        <f t="shared" si="119"/>
        <v>8.21541591496283+5.7775552433131i</v>
      </c>
      <c r="CS167" s="121" t="str">
        <f t="shared" si="119"/>
        <v>8.26545315070553+5.82875613570097i</v>
      </c>
      <c r="CT167" s="121" t="str">
        <f t="shared" si="119"/>
        <v>8.33643620606144+5.92883060718635i</v>
      </c>
      <c r="CU167" s="121" t="str">
        <f t="shared" si="101"/>
        <v>8.35040008580358+5.87762971479848i</v>
      </c>
      <c r="CV167" s="121" t="str">
        <f t="shared" si="101"/>
        <v>0</v>
      </c>
      <c r="CW167" s="121" t="str">
        <f t="shared" si="101"/>
        <v>8.35389105573912+5.87297508821776i</v>
      </c>
      <c r="CX167" s="121" t="str">
        <f t="shared" si="101"/>
        <v>8.2887262836091+5.75311845376434i</v>
      </c>
      <c r="CY167" s="121" t="str">
        <f t="shared" si="101"/>
        <v>8.09439562386423+5.43311287634015i</v>
      </c>
      <c r="CZ167" s="121" t="str">
        <f t="shared" si="95"/>
        <v>7.93148369353919+5.13521677517436i</v>
      </c>
      <c r="DA167" s="121" t="str">
        <f t="shared" si="95"/>
        <v>7.75228057018164+4.77564687181409i</v>
      </c>
      <c r="DB167" s="121" t="str">
        <f t="shared" si="95"/>
        <v>7.54631334398498+4.37069435929184i</v>
      </c>
      <c r="DC167" s="121" t="str">
        <f t="shared" si="95"/>
        <v>7.39387432346655+4.0867621378682i</v>
      </c>
      <c r="DD167" s="121" t="str">
        <f t="shared" si="95"/>
        <v>7.25423552604509+3.8330849892192i</v>
      </c>
      <c r="DE167" s="121" t="str">
        <f t="shared" si="95"/>
        <v>7.0936509090104+3.5468254545052i</v>
      </c>
      <c r="DF167" s="121" t="str">
        <f t="shared" si="95"/>
        <v>6.92492069545947+3.24194741346834i</v>
      </c>
      <c r="DG167" s="121" t="str">
        <f t="shared" si="95"/>
        <v>6.82135525403855+2.99525220469042i</v>
      </c>
      <c r="DH167" s="121" t="str">
        <f t="shared" si="126"/>
        <v>0</v>
      </c>
      <c r="DI167" s="121"/>
      <c r="DK167" s="39">
        <f t="shared" si="116"/>
        <v>0</v>
      </c>
      <c r="DL167" s="39">
        <f t="shared" si="116"/>
        <v>7.1727795608825602</v>
      </c>
      <c r="DM167" s="39">
        <f t="shared" si="116"/>
        <v>7.3519826842401104</v>
      </c>
      <c r="DN167" s="39">
        <f t="shared" si="116"/>
        <v>7.5788957300499904</v>
      </c>
      <c r="DO167" s="39">
        <f t="shared" si="116"/>
        <v>7.7010796777937696</v>
      </c>
      <c r="DP167" s="39">
        <f t="shared" si="116"/>
        <v>7.8605006381832796</v>
      </c>
      <c r="DQ167" s="39">
        <f t="shared" si="116"/>
        <v>8.0303945083793895</v>
      </c>
      <c r="DR167" s="39">
        <f t="shared" si="116"/>
        <v>8.1525784561231696</v>
      </c>
      <c r="DS167" s="39">
        <f t="shared" si="116"/>
        <v>8.2154159149628292</v>
      </c>
      <c r="DT167" s="39">
        <f t="shared" si="116"/>
        <v>8.2654531507055307</v>
      </c>
      <c r="DU167" s="39">
        <f t="shared" si="116"/>
        <v>8.3364362060614408</v>
      </c>
      <c r="DV167" s="39">
        <f t="shared" si="114"/>
        <v>8.3504000858035798</v>
      </c>
      <c r="DW167" s="39">
        <f t="shared" si="114"/>
        <v>0</v>
      </c>
      <c r="DX167" s="39">
        <f t="shared" si="114"/>
        <v>8.3538910557391208</v>
      </c>
      <c r="DY167" s="39">
        <f t="shared" si="114"/>
        <v>8.2887262836090994</v>
      </c>
      <c r="DZ167" s="39">
        <f t="shared" si="114"/>
        <v>8.0943956238642301</v>
      </c>
      <c r="EA167" s="39">
        <f t="shared" si="111"/>
        <v>7.9314836935391897</v>
      </c>
      <c r="EB167" s="39">
        <f t="shared" si="111"/>
        <v>7.7522805701816404</v>
      </c>
      <c r="EC167" s="39">
        <f t="shared" si="111"/>
        <v>7.5463133439849797</v>
      </c>
      <c r="ED167" s="39">
        <f t="shared" si="111"/>
        <v>7.3938743234665498</v>
      </c>
      <c r="EE167" s="39">
        <f t="shared" si="111"/>
        <v>7.2542355260450897</v>
      </c>
      <c r="EF167" s="39">
        <f t="shared" si="111"/>
        <v>7.0936509090103996</v>
      </c>
      <c r="EG167" s="39">
        <f t="shared" si="111"/>
        <v>6.9249206954594698</v>
      </c>
      <c r="EH167" s="39">
        <f t="shared" si="111"/>
        <v>6.8213552540385498</v>
      </c>
      <c r="EI167" s="39">
        <f t="shared" si="127"/>
        <v>0</v>
      </c>
      <c r="EK167" s="39">
        <f t="shared" si="98"/>
        <v>0</v>
      </c>
      <c r="EL167" s="39">
        <f t="shared" si="98"/>
        <v>3.4688604592782202</v>
      </c>
      <c r="EM167" s="39">
        <f t="shared" si="98"/>
        <v>3.8074845430252702</v>
      </c>
      <c r="EN167" s="39">
        <f t="shared" si="98"/>
        <v>4.3567304795497002</v>
      </c>
      <c r="EO167" s="39">
        <f t="shared" si="98"/>
        <v>4.6010983750372603</v>
      </c>
      <c r="EP167" s="39">
        <f t="shared" si="98"/>
        <v>4.9851050679462903</v>
      </c>
      <c r="EQ167" s="39">
        <f t="shared" si="98"/>
        <v>5.3795846706619201</v>
      </c>
      <c r="ER167" s="39">
        <f t="shared" si="98"/>
        <v>5.6542076389241398</v>
      </c>
      <c r="ES167" s="39">
        <f t="shared" si="98"/>
        <v>5.7775552433130999</v>
      </c>
      <c r="ET167" s="39">
        <f t="shared" si="98"/>
        <v>5.8287561357009698</v>
      </c>
      <c r="EU167" s="39">
        <f t="shared" si="98"/>
        <v>5.9288306071863497</v>
      </c>
      <c r="EV167" s="39">
        <f t="shared" si="117"/>
        <v>5.8776297147984797</v>
      </c>
      <c r="EW167" s="39">
        <f t="shared" si="117"/>
        <v>0</v>
      </c>
      <c r="EX167" s="39">
        <f t="shared" si="117"/>
        <v>5.8729750882177596</v>
      </c>
      <c r="EY167" s="39">
        <f t="shared" si="117"/>
        <v>5.7531184537643396</v>
      </c>
      <c r="EZ167" s="39">
        <f t="shared" si="117"/>
        <v>5.4331128763401502</v>
      </c>
      <c r="FA167" s="39">
        <f t="shared" si="117"/>
        <v>5.13521677517436</v>
      </c>
      <c r="FB167" s="39">
        <f t="shared" si="117"/>
        <v>4.7756468718140903</v>
      </c>
      <c r="FC167" s="39">
        <f t="shared" si="109"/>
        <v>4.3706943592918401</v>
      </c>
      <c r="FD167" s="39">
        <f t="shared" si="109"/>
        <v>4.0867621378681998</v>
      </c>
      <c r="FE167" s="39">
        <f t="shared" si="109"/>
        <v>3.8330849892191998</v>
      </c>
      <c r="FF167" s="39">
        <f t="shared" si="109"/>
        <v>3.5468254545051998</v>
      </c>
      <c r="FG167" s="39">
        <f t="shared" si="109"/>
        <v>3.2419474134683401</v>
      </c>
      <c r="FH167" s="39">
        <f t="shared" si="109"/>
        <v>2.99525220469042</v>
      </c>
      <c r="FI167" s="39">
        <f t="shared" si="128"/>
        <v>0</v>
      </c>
      <c r="FK167" s="39">
        <f t="shared" si="122"/>
        <v>0.99999999999999989</v>
      </c>
      <c r="FL167" s="39">
        <f t="shared" si="122"/>
        <v>0.62086546057370984</v>
      </c>
      <c r="FM167" s="39">
        <f t="shared" si="120"/>
        <v>0.59593991881108765</v>
      </c>
      <c r="FN167" s="39">
        <f t="shared" si="120"/>
        <v>0.5570042047261673</v>
      </c>
      <c r="FO167" s="39">
        <f t="shared" si="120"/>
        <v>0.53946733502805022</v>
      </c>
      <c r="FP167" s="39">
        <f t="shared" si="120"/>
        <v>0.51302665053516561</v>
      </c>
      <c r="FQ167" s="39">
        <f t="shared" si="120"/>
        <v>0.48652196047850421</v>
      </c>
      <c r="FR167" s="39">
        <f t="shared" si="120"/>
        <v>0.46855791640154359</v>
      </c>
      <c r="FS167" s="39">
        <f t="shared" si="120"/>
        <v>0.46052586045587818</v>
      </c>
      <c r="FT167" s="39">
        <f t="shared" si="120"/>
        <v>0.45684820864874282</v>
      </c>
      <c r="FU167" s="39">
        <f t="shared" si="120"/>
        <v>0.4501490307289393</v>
      </c>
      <c r="FV167" s="39">
        <f t="shared" si="102"/>
        <v>0.45278442579475842</v>
      </c>
      <c r="FW167" s="39">
        <f t="shared" si="102"/>
        <v>0.99999999999999989</v>
      </c>
      <c r="FX167" s="39">
        <f t="shared" si="102"/>
        <v>0.45298989893927188</v>
      </c>
      <c r="FY167" s="39">
        <f t="shared" si="102"/>
        <v>0.46074512725997541</v>
      </c>
      <c r="FZ167" s="39">
        <f t="shared" si="102"/>
        <v>0.48230614009432121</v>
      </c>
      <c r="GA167" s="39">
        <f t="shared" si="96"/>
        <v>0.5027260645260464</v>
      </c>
      <c r="GB167" s="39">
        <f t="shared" si="96"/>
        <v>0.52777139845585674</v>
      </c>
      <c r="GC167" s="39">
        <f t="shared" si="96"/>
        <v>0.5567968572075237</v>
      </c>
      <c r="GD167" s="39">
        <f t="shared" si="96"/>
        <v>0.57765556219754033</v>
      </c>
      <c r="GE167" s="39">
        <f t="shared" si="96"/>
        <v>0.5965142891904649</v>
      </c>
      <c r="GF167" s="39">
        <f t="shared" si="96"/>
        <v>0.61791961511082971</v>
      </c>
      <c r="GG167" s="39">
        <f t="shared" si="96"/>
        <v>0.64056964249871529</v>
      </c>
      <c r="GH167" s="39">
        <f t="shared" si="96"/>
        <v>0.65785843985104497</v>
      </c>
      <c r="GI167" s="39">
        <f t="shared" si="129"/>
        <v>0.99999999999999989</v>
      </c>
      <c r="GJ167" s="124">
        <f t="shared" si="115"/>
        <v>15450000000</v>
      </c>
      <c r="GK167" s="124">
        <f t="shared" si="125"/>
        <v>-9.6432746655328714E-16</v>
      </c>
      <c r="GL167" s="124">
        <f t="shared" si="125"/>
        <v>-4.1400499952040031</v>
      </c>
      <c r="GM167" s="124">
        <f t="shared" si="125"/>
        <v>-4.4959504509697314</v>
      </c>
      <c r="GN167" s="124">
        <f t="shared" si="125"/>
        <v>-5.0828305280342212</v>
      </c>
      <c r="GO167" s="124">
        <f t="shared" si="125"/>
        <v>-5.3606969379365665</v>
      </c>
      <c r="GP167" s="124">
        <f t="shared" si="124"/>
        <v>-5.7972014743823417</v>
      </c>
      <c r="GQ167" s="124">
        <f t="shared" si="124"/>
        <v>-6.2579510380509245</v>
      </c>
      <c r="GR167" s="124">
        <f t="shared" si="124"/>
        <v>-6.5847344042102627</v>
      </c>
      <c r="GS167" s="124">
        <f t="shared" si="124"/>
        <v>-6.734919546565397</v>
      </c>
      <c r="GT167" s="124">
        <f t="shared" si="124"/>
        <v>-6.8045614732905424</v>
      </c>
      <c r="GU167" s="124">
        <f t="shared" si="106"/>
        <v>-6.9328736130229487</v>
      </c>
      <c r="GV167" s="124">
        <f t="shared" si="106"/>
        <v>-6.8821703955706344</v>
      </c>
      <c r="GW167" s="124">
        <f t="shared" si="106"/>
        <v>-9.6432746655328714E-16</v>
      </c>
      <c r="GX167" s="124">
        <f t="shared" si="106"/>
        <v>-6.8782296411493435</v>
      </c>
      <c r="GY167" s="124">
        <f t="shared" si="99"/>
        <v>-6.7307849817673384</v>
      </c>
      <c r="GZ167" s="124">
        <f t="shared" si="99"/>
        <v>-6.3335441834114823</v>
      </c>
      <c r="HA167" s="124">
        <f t="shared" si="99"/>
        <v>-5.973371951838411</v>
      </c>
      <c r="HB167" s="124">
        <f t="shared" si="99"/>
        <v>-5.5510829844553644</v>
      </c>
      <c r="HC167" s="124">
        <f t="shared" si="99"/>
        <v>-5.0860644945764033</v>
      </c>
      <c r="HD167" s="124">
        <f t="shared" si="93"/>
        <v>-4.7666208103175309</v>
      </c>
      <c r="HE167" s="124">
        <f t="shared" si="93"/>
        <v>-4.4875829713986262</v>
      </c>
      <c r="HF167" s="124">
        <f t="shared" si="93"/>
        <v>-4.1813603682708109</v>
      </c>
      <c r="HG167" s="124">
        <f t="shared" si="93"/>
        <v>-3.8686729402842106</v>
      </c>
      <c r="HH167" s="124">
        <f t="shared" si="93"/>
        <v>-3.6373509850363535</v>
      </c>
      <c r="HI167" s="124">
        <f t="shared" si="93"/>
        <v>-9.6432746655328714E-16</v>
      </c>
    </row>
    <row r="168" spans="1:217" s="39" customFormat="1">
      <c r="A168" s="20"/>
      <c r="B168" s="184"/>
      <c r="C168" s="40">
        <v>15.5</v>
      </c>
      <c r="D168" s="41"/>
      <c r="E168" s="42">
        <v>6.1630000000000003</v>
      </c>
      <c r="F168" s="42">
        <v>6.32</v>
      </c>
      <c r="G168" s="42">
        <v>6.5140000000000002</v>
      </c>
      <c r="H168" s="42">
        <v>6.6130000000000004</v>
      </c>
      <c r="I168" s="42">
        <v>6.7460000000000004</v>
      </c>
      <c r="J168" s="42">
        <v>6.8890000000000002</v>
      </c>
      <c r="K168" s="42">
        <v>6.9850000000000003</v>
      </c>
      <c r="L168" s="42">
        <v>7.0430000000000001</v>
      </c>
      <c r="M168" s="42">
        <v>7.085</v>
      </c>
      <c r="N168" s="42">
        <v>7.1470000000000002</v>
      </c>
      <c r="O168" s="43">
        <v>7.1639999999999997</v>
      </c>
      <c r="P168" s="20"/>
      <c r="Q168" s="41">
        <v>7.165</v>
      </c>
      <c r="R168" s="42">
        <v>7.1070000000000002</v>
      </c>
      <c r="S168" s="42">
        <v>6.9450000000000003</v>
      </c>
      <c r="T168" s="42">
        <v>6.8029999999999999</v>
      </c>
      <c r="U168" s="42">
        <v>6.6440000000000001</v>
      </c>
      <c r="V168" s="42">
        <v>6.4729999999999999</v>
      </c>
      <c r="W168" s="42">
        <v>6.3470000000000004</v>
      </c>
      <c r="X168" s="42">
        <v>6.2249999999999996</v>
      </c>
      <c r="Y168" s="42">
        <v>6.0970000000000004</v>
      </c>
      <c r="Z168" s="42">
        <v>5.9560000000000004</v>
      </c>
      <c r="AA168" s="42">
        <v>5.8639999999999999</v>
      </c>
      <c r="AB168" s="43"/>
      <c r="AD168" s="20"/>
      <c r="AE168" s="184"/>
      <c r="AF168" s="40">
        <v>15.5</v>
      </c>
      <c r="AG168" s="41"/>
      <c r="AH168" s="42">
        <v>2.9750000000000001</v>
      </c>
      <c r="AI168" s="42">
        <v>3.2629999999999999</v>
      </c>
      <c r="AJ168" s="42">
        <v>3.734</v>
      </c>
      <c r="AK168" s="42">
        <v>3.9470000000000001</v>
      </c>
      <c r="AL168" s="42">
        <v>4.274</v>
      </c>
      <c r="AM168" s="42">
        <v>4.6150000000000002</v>
      </c>
      <c r="AN168" s="42">
        <v>4.8499999999999996</v>
      </c>
      <c r="AO168" s="42">
        <v>4.9509999999999996</v>
      </c>
      <c r="AP168" s="42">
        <v>4.9989999999999997</v>
      </c>
      <c r="AQ168" s="42">
        <v>5.0860000000000003</v>
      </c>
      <c r="AR168" s="43">
        <v>5.0439999999999996</v>
      </c>
      <c r="AS168" s="20"/>
      <c r="AT168" s="41">
        <v>5.04</v>
      </c>
      <c r="AU168" s="42">
        <v>4.9320000000000004</v>
      </c>
      <c r="AV168" s="42">
        <v>4.6529999999999996</v>
      </c>
      <c r="AW168" s="42">
        <v>4.3979999999999997</v>
      </c>
      <c r="AX168" s="42">
        <v>4.093</v>
      </c>
      <c r="AY168" s="42">
        <v>3.7469999999999999</v>
      </c>
      <c r="AZ168" s="42">
        <v>3.51</v>
      </c>
      <c r="BA168" s="42">
        <v>3.286</v>
      </c>
      <c r="BB168" s="42">
        <v>3.044</v>
      </c>
      <c r="BC168" s="42">
        <v>2.7810000000000001</v>
      </c>
      <c r="BD168" s="42">
        <v>2.5670000000000002</v>
      </c>
      <c r="BE168" s="43"/>
      <c r="BH168" s="118" t="str">
        <f t="shared" si="110"/>
        <v>0</v>
      </c>
      <c r="BI168" s="118" t="str">
        <f t="shared" si="110"/>
        <v>6.163+2.975i</v>
      </c>
      <c r="BJ168" s="118" t="str">
        <f t="shared" si="110"/>
        <v>6.32+3.263i</v>
      </c>
      <c r="BK168" s="118" t="str">
        <f t="shared" si="110"/>
        <v>6.514+3.734i</v>
      </c>
      <c r="BL168" s="118" t="str">
        <f t="shared" si="110"/>
        <v>6.613+3.947i</v>
      </c>
      <c r="BM168" s="118" t="str">
        <f t="shared" si="108"/>
        <v>6.746+4.274i</v>
      </c>
      <c r="BN168" s="118" t="str">
        <f t="shared" si="108"/>
        <v>6.889+4.615i</v>
      </c>
      <c r="BO168" s="118" t="str">
        <f t="shared" si="108"/>
        <v>6.985+4.85i</v>
      </c>
      <c r="BP168" s="118" t="str">
        <f t="shared" si="108"/>
        <v>7.043+4.951i</v>
      </c>
      <c r="BQ168" s="118" t="str">
        <f t="shared" si="118"/>
        <v>7.085+4.999i</v>
      </c>
      <c r="BR168" s="118" t="str">
        <f t="shared" si="118"/>
        <v>7.147+5.086i</v>
      </c>
      <c r="BS168" s="118" t="str">
        <f t="shared" si="118"/>
        <v>7.164+5.044i</v>
      </c>
      <c r="BT168" s="118" t="str">
        <f t="shared" si="118"/>
        <v>0</v>
      </c>
      <c r="BU168" s="118" t="str">
        <f t="shared" si="118"/>
        <v>7.165+5.04i</v>
      </c>
      <c r="BV168" s="118" t="str">
        <f t="shared" si="118"/>
        <v>7.107+4.932i</v>
      </c>
      <c r="BW168" s="118" t="str">
        <f t="shared" si="118"/>
        <v>6.945+4.653i</v>
      </c>
      <c r="BX168" s="118" t="str">
        <f t="shared" si="118"/>
        <v>6.803+4.398i</v>
      </c>
      <c r="BY168" s="118" t="str">
        <f t="shared" si="118"/>
        <v>6.644+4.093i</v>
      </c>
      <c r="BZ168" s="118" t="str">
        <f t="shared" si="103"/>
        <v>6.473+3.747i</v>
      </c>
      <c r="CA168" s="118" t="str">
        <f t="shared" si="103"/>
        <v>6.347+3.51i</v>
      </c>
      <c r="CB168" s="118" t="str">
        <f t="shared" si="103"/>
        <v>6.225+3.286i</v>
      </c>
      <c r="CC168" s="118" t="str">
        <f t="shared" si="103"/>
        <v>6.097+3.044i</v>
      </c>
      <c r="CD168" s="118" t="str">
        <f t="shared" si="123"/>
        <v>5.956+2.781i</v>
      </c>
      <c r="CE168" s="118" t="str">
        <f t="shared" si="123"/>
        <v>5.864+2.567i</v>
      </c>
      <c r="CF168" s="118" t="str">
        <f t="shared" si="123"/>
        <v>0</v>
      </c>
      <c r="CG168" s="118" t="str">
        <f t="shared" si="123"/>
        <v>0</v>
      </c>
      <c r="CH168" s="39">
        <f t="shared" si="112"/>
        <v>15500000000</v>
      </c>
      <c r="CI168" s="121">
        <f t="shared" si="113"/>
        <v>1.1599029140653914</v>
      </c>
      <c r="CJ168" s="121" t="str">
        <f t="shared" si="121"/>
        <v>0</v>
      </c>
      <c r="CK168" s="121" t="str">
        <f t="shared" si="121"/>
        <v>7.14848165938501+3.45071116934454i</v>
      </c>
      <c r="CL168" s="121" t="str">
        <f t="shared" si="119"/>
        <v>7.33058641689327+3.78476320859537i</v>
      </c>
      <c r="CM168" s="121" t="str">
        <f t="shared" si="119"/>
        <v>7.55560758222196+4.33107748112017i</v>
      </c>
      <c r="CN168" s="121" t="str">
        <f t="shared" si="119"/>
        <v>7.67043797071443+4.5781368018161i</v>
      </c>
      <c r="CO168" s="121" t="str">
        <f t="shared" si="119"/>
        <v>7.82470505828513+4.95742505471548i</v>
      </c>
      <c r="CP168" s="121" t="str">
        <f t="shared" si="119"/>
        <v>7.99057117499648+5.35295194841178i</v>
      </c>
      <c r="CQ168" s="121" t="str">
        <f t="shared" si="119"/>
        <v>8.10192185474676+5.62552913321715i</v>
      </c>
      <c r="CR168" s="121" t="str">
        <f t="shared" si="119"/>
        <v>8.16919622376255+5.74267932753775i</v>
      </c>
      <c r="CS168" s="121" t="str">
        <f t="shared" si="119"/>
        <v>8.2179121461533+5.79835466741289i</v>
      </c>
      <c r="CT168" s="121" t="str">
        <f t="shared" si="119"/>
        <v>8.28982612682535+5.89926622093658i</v>
      </c>
      <c r="CU168" s="121" t="str">
        <f t="shared" si="101"/>
        <v>8.30954447636446+5.85055029854583i</v>
      </c>
      <c r="CV168" s="121" t="str">
        <f t="shared" si="101"/>
        <v>0</v>
      </c>
      <c r="CW168" s="121" t="str">
        <f t="shared" si="101"/>
        <v>8.31070437927853+5.84591068688957i</v>
      </c>
      <c r="CX168" s="121" t="str">
        <f t="shared" si="101"/>
        <v>8.24343001026274+5.72064117217051i</v>
      </c>
      <c r="CY168" s="121" t="str">
        <f t="shared" si="101"/>
        <v>8.05552573818414+5.39702825914627i</v>
      </c>
      <c r="CZ168" s="121" t="str">
        <f t="shared" si="95"/>
        <v>7.89081952438686+5.10125301605959i</v>
      </c>
      <c r="DA168" s="121" t="str">
        <f t="shared" si="95"/>
        <v>7.70639496105046+4.74748262726965i</v>
      </c>
      <c r="DB168" s="121" t="str">
        <f t="shared" si="95"/>
        <v>7.50805156274528+4.34615621900302i</v>
      </c>
      <c r="DC168" s="121" t="str">
        <f t="shared" si="95"/>
        <v>7.36190379557304+4.07125922836952i</v>
      </c>
      <c r="DD168" s="121" t="str">
        <f t="shared" si="95"/>
        <v>7.22039564005706+3.81144097561888i</v>
      </c>
      <c r="DE168" s="121" t="str">
        <f t="shared" si="95"/>
        <v>7.07192806705669+3.53074447041505i</v>
      </c>
      <c r="DF168" s="121" t="str">
        <f t="shared" si="95"/>
        <v>6.90838175617347+3.22569000401585i</v>
      </c>
      <c r="DG168" s="121" t="str">
        <f t="shared" si="95"/>
        <v>6.80167068807945+2.97747078040586i</v>
      </c>
      <c r="DH168" s="121" t="str">
        <f t="shared" si="126"/>
        <v>0</v>
      </c>
      <c r="DI168" s="121"/>
      <c r="DK168" s="39">
        <f t="shared" si="116"/>
        <v>0</v>
      </c>
      <c r="DL168" s="39">
        <f t="shared" si="116"/>
        <v>7.14848165938501</v>
      </c>
      <c r="DM168" s="39">
        <f t="shared" si="116"/>
        <v>7.3305864168932704</v>
      </c>
      <c r="DN168" s="39">
        <f t="shared" si="116"/>
        <v>7.5556075822219597</v>
      </c>
      <c r="DO168" s="39">
        <f t="shared" si="116"/>
        <v>7.6704379707144303</v>
      </c>
      <c r="DP168" s="39">
        <f t="shared" si="116"/>
        <v>7.8247050582851303</v>
      </c>
      <c r="DQ168" s="39">
        <f t="shared" si="116"/>
        <v>7.9905711749964796</v>
      </c>
      <c r="DR168" s="39">
        <f t="shared" si="116"/>
        <v>8.1019218547467595</v>
      </c>
      <c r="DS168" s="39">
        <f t="shared" si="116"/>
        <v>8.1691962237625493</v>
      </c>
      <c r="DT168" s="39">
        <f t="shared" si="116"/>
        <v>8.2179121461532993</v>
      </c>
      <c r="DU168" s="39">
        <f t="shared" si="116"/>
        <v>8.2898261268253499</v>
      </c>
      <c r="DV168" s="39">
        <f t="shared" si="114"/>
        <v>8.3095444763644597</v>
      </c>
      <c r="DW168" s="39">
        <f t="shared" si="114"/>
        <v>0</v>
      </c>
      <c r="DX168" s="39">
        <f t="shared" si="114"/>
        <v>8.3107043792785298</v>
      </c>
      <c r="DY168" s="39">
        <f t="shared" si="114"/>
        <v>8.24343001026274</v>
      </c>
      <c r="DZ168" s="39">
        <f t="shared" si="114"/>
        <v>8.0555257381841407</v>
      </c>
      <c r="EA168" s="39">
        <f t="shared" si="111"/>
        <v>7.8908195243868597</v>
      </c>
      <c r="EB168" s="39">
        <f t="shared" si="111"/>
        <v>7.7063949610504601</v>
      </c>
      <c r="EC168" s="39">
        <f t="shared" si="111"/>
        <v>7.5080515627452797</v>
      </c>
      <c r="ED168" s="39">
        <f t="shared" si="111"/>
        <v>7.3619037955730402</v>
      </c>
      <c r="EE168" s="39">
        <f t="shared" si="111"/>
        <v>7.2203956400570597</v>
      </c>
      <c r="EF168" s="39">
        <f t="shared" si="111"/>
        <v>7.0719280670566897</v>
      </c>
      <c r="EG168" s="39">
        <f t="shared" si="111"/>
        <v>6.9083817561734699</v>
      </c>
      <c r="EH168" s="39">
        <f t="shared" si="111"/>
        <v>6.80167068807945</v>
      </c>
      <c r="EI168" s="39">
        <f t="shared" si="127"/>
        <v>0</v>
      </c>
      <c r="EK168" s="39">
        <f t="shared" si="98"/>
        <v>0</v>
      </c>
      <c r="EL168" s="39">
        <f t="shared" si="98"/>
        <v>3.4507111693445398</v>
      </c>
      <c r="EM168" s="39">
        <f t="shared" si="98"/>
        <v>3.7847632085953702</v>
      </c>
      <c r="EN168" s="39">
        <f t="shared" si="98"/>
        <v>4.33107748112017</v>
      </c>
      <c r="EO168" s="39">
        <f t="shared" si="98"/>
        <v>4.5781368018161004</v>
      </c>
      <c r="EP168" s="39">
        <f t="shared" si="98"/>
        <v>4.9574250547154799</v>
      </c>
      <c r="EQ168" s="39">
        <f t="shared" si="98"/>
        <v>5.3529519484117802</v>
      </c>
      <c r="ER168" s="39">
        <f t="shared" si="98"/>
        <v>5.6255291332171504</v>
      </c>
      <c r="ES168" s="39">
        <f t="shared" si="98"/>
        <v>5.7426793275377497</v>
      </c>
      <c r="ET168" s="39">
        <f t="shared" si="98"/>
        <v>5.7983546674128901</v>
      </c>
      <c r="EU168" s="39">
        <f t="shared" si="98"/>
        <v>5.89926622093658</v>
      </c>
      <c r="EV168" s="39">
        <f t="shared" si="117"/>
        <v>5.85055029854583</v>
      </c>
      <c r="EW168" s="39">
        <f t="shared" si="117"/>
        <v>0</v>
      </c>
      <c r="EX168" s="39">
        <f t="shared" si="117"/>
        <v>5.8459106868895701</v>
      </c>
      <c r="EY168" s="39">
        <f t="shared" si="117"/>
        <v>5.7206411721705104</v>
      </c>
      <c r="EZ168" s="39">
        <f t="shared" si="117"/>
        <v>5.3970282591462704</v>
      </c>
      <c r="FA168" s="39">
        <f t="shared" si="117"/>
        <v>5.1012530160595899</v>
      </c>
      <c r="FB168" s="39">
        <f t="shared" si="117"/>
        <v>4.7474826272696502</v>
      </c>
      <c r="FC168" s="39">
        <f t="shared" si="109"/>
        <v>4.3461562190030198</v>
      </c>
      <c r="FD168" s="39">
        <f t="shared" si="109"/>
        <v>4.0712592283695201</v>
      </c>
      <c r="FE168" s="39">
        <f t="shared" si="109"/>
        <v>3.8114409756188801</v>
      </c>
      <c r="FF168" s="39">
        <f t="shared" si="109"/>
        <v>3.5307444704150499</v>
      </c>
      <c r="FG168" s="39">
        <f t="shared" si="109"/>
        <v>3.22569000401585</v>
      </c>
      <c r="FH168" s="39">
        <f t="shared" si="109"/>
        <v>2.9774707804058602</v>
      </c>
      <c r="FI168" s="39">
        <f t="shared" si="128"/>
        <v>0</v>
      </c>
      <c r="FK168" s="39">
        <f t="shared" si="122"/>
        <v>0.99999999999999989</v>
      </c>
      <c r="FL168" s="39">
        <f t="shared" si="122"/>
        <v>0.62254258534638807</v>
      </c>
      <c r="FM168" s="39">
        <f t="shared" si="120"/>
        <v>0.59782188297025995</v>
      </c>
      <c r="FN168" s="39">
        <f t="shared" si="120"/>
        <v>0.55907020974842436</v>
      </c>
      <c r="FO168" s="39">
        <f t="shared" si="120"/>
        <v>0.54147955734437592</v>
      </c>
      <c r="FP168" s="39">
        <f t="shared" si="120"/>
        <v>0.51535504486974626</v>
      </c>
      <c r="FQ168" s="39">
        <f t="shared" si="120"/>
        <v>0.48876752954159641</v>
      </c>
      <c r="FR168" s="39">
        <f t="shared" si="120"/>
        <v>0.47102795855636015</v>
      </c>
      <c r="FS168" s="39">
        <f t="shared" si="120"/>
        <v>0.46323950296788835</v>
      </c>
      <c r="FT168" s="39">
        <f t="shared" si="120"/>
        <v>0.45931014260460856</v>
      </c>
      <c r="FU168" s="39">
        <f t="shared" si="120"/>
        <v>0.45251649059228705</v>
      </c>
      <c r="FV168" s="39">
        <f t="shared" si="102"/>
        <v>0.45493469839541523</v>
      </c>
      <c r="FW168" s="39">
        <f t="shared" si="102"/>
        <v>0.99999999999999989</v>
      </c>
      <c r="FX168" s="39">
        <f t="shared" si="102"/>
        <v>0.45517654301458149</v>
      </c>
      <c r="FY168" s="39">
        <f t="shared" si="102"/>
        <v>0.46330656591455616</v>
      </c>
      <c r="FZ168" s="39">
        <f t="shared" si="102"/>
        <v>0.48507226730088965</v>
      </c>
      <c r="GA168" s="39">
        <f t="shared" si="96"/>
        <v>0.50548475933694859</v>
      </c>
      <c r="GB168" s="39">
        <f t="shared" si="96"/>
        <v>0.530366155185518</v>
      </c>
      <c r="GC168" s="39">
        <f t="shared" si="96"/>
        <v>0.55910004993701123</v>
      </c>
      <c r="GD168" s="39">
        <f t="shared" si="96"/>
        <v>0.57930391070682763</v>
      </c>
      <c r="GE168" s="39">
        <f t="shared" si="96"/>
        <v>0.59861419230891855</v>
      </c>
      <c r="GF168" s="39">
        <f t="shared" si="96"/>
        <v>0.61941633351520808</v>
      </c>
      <c r="GG168" s="39">
        <f t="shared" si="96"/>
        <v>0.64195456661935879</v>
      </c>
      <c r="GH168" s="39">
        <f t="shared" si="96"/>
        <v>0.65939996915039667</v>
      </c>
      <c r="GI168" s="39">
        <f t="shared" si="129"/>
        <v>0.99999999999999989</v>
      </c>
      <c r="GJ168" s="124">
        <f t="shared" si="115"/>
        <v>15500000000</v>
      </c>
      <c r="GK168" s="124">
        <f t="shared" si="125"/>
        <v>-9.6432746655328714E-16</v>
      </c>
      <c r="GL168" s="124">
        <f t="shared" si="125"/>
        <v>-4.1166187015644828</v>
      </c>
      <c r="GM168" s="124">
        <f t="shared" si="125"/>
        <v>-4.4685638374807244</v>
      </c>
      <c r="GN168" s="124">
        <f t="shared" si="125"/>
        <v>-5.0506729731618583</v>
      </c>
      <c r="GO168" s="124">
        <f t="shared" si="125"/>
        <v>-5.3283586958284488</v>
      </c>
      <c r="GP168" s="124">
        <f t="shared" si="124"/>
        <v>-5.7578693647717474</v>
      </c>
      <c r="GQ168" s="124">
        <f t="shared" si="124"/>
        <v>-6.2179530687843503</v>
      </c>
      <c r="GR168" s="124">
        <f t="shared" si="124"/>
        <v>-6.5390662783825171</v>
      </c>
      <c r="GS168" s="124">
        <f t="shared" si="124"/>
        <v>-6.6838882606787999</v>
      </c>
      <c r="GT168" s="124">
        <f t="shared" si="124"/>
        <v>-6.7578792854765641</v>
      </c>
      <c r="GU168" s="124">
        <f t="shared" si="106"/>
        <v>-6.8873117924799807</v>
      </c>
      <c r="GV168" s="124">
        <f t="shared" si="106"/>
        <v>-6.8410187552906372</v>
      </c>
      <c r="GW168" s="124">
        <f t="shared" si="106"/>
        <v>-9.6432746655328714E-16</v>
      </c>
      <c r="GX168" s="124">
        <f t="shared" si="106"/>
        <v>-6.8364025377877589</v>
      </c>
      <c r="GY168" s="124">
        <f t="shared" si="99"/>
        <v>-6.6826308998758339</v>
      </c>
      <c r="GZ168" s="124">
        <f t="shared" si="99"/>
        <v>-6.2838710856061866</v>
      </c>
      <c r="HA168" s="124">
        <f t="shared" si="99"/>
        <v>-5.9258386821972948</v>
      </c>
      <c r="HB168" s="124">
        <f t="shared" si="99"/>
        <v>-5.5084839562115837</v>
      </c>
      <c r="HC168" s="124">
        <f t="shared" si="99"/>
        <v>-5.0502093790308908</v>
      </c>
      <c r="HD168" s="124">
        <f t="shared" si="93"/>
        <v>-4.7418707939869957</v>
      </c>
      <c r="HE168" s="124">
        <f t="shared" si="93"/>
        <v>-4.4570598171272886</v>
      </c>
      <c r="HF168" s="124">
        <f t="shared" si="93"/>
        <v>-4.1603469365753281</v>
      </c>
      <c r="HG168" s="124">
        <f t="shared" si="93"/>
        <v>-3.8499141478043306</v>
      </c>
      <c r="HH168" s="124">
        <f t="shared" si="93"/>
        <v>-3.617021550221065</v>
      </c>
      <c r="HI168" s="124">
        <f t="shared" si="93"/>
        <v>-9.6432746655328714E-16</v>
      </c>
    </row>
    <row r="169" spans="1:217" s="39" customFormat="1">
      <c r="A169" s="20"/>
      <c r="B169" s="184"/>
      <c r="C169" s="40">
        <v>15.55</v>
      </c>
      <c r="D169" s="41"/>
      <c r="E169" s="42">
        <v>6.1539999999999999</v>
      </c>
      <c r="F169" s="42">
        <v>6.3129999999999997</v>
      </c>
      <c r="G169" s="42">
        <v>6.5</v>
      </c>
      <c r="H169" s="42">
        <v>6.5979999999999999</v>
      </c>
      <c r="I169" s="42">
        <v>6.7350000000000003</v>
      </c>
      <c r="J169" s="42">
        <v>6.8810000000000002</v>
      </c>
      <c r="K169" s="42">
        <v>6.976</v>
      </c>
      <c r="L169" s="42">
        <v>7.0330000000000004</v>
      </c>
      <c r="M169" s="42">
        <v>7.0759999999999996</v>
      </c>
      <c r="N169" s="42">
        <v>7.1429999999999998</v>
      </c>
      <c r="O169" s="43">
        <v>7.1550000000000002</v>
      </c>
      <c r="P169" s="20"/>
      <c r="Q169" s="41">
        <v>7.1559999999999997</v>
      </c>
      <c r="R169" s="42">
        <v>7.1029999999999998</v>
      </c>
      <c r="S169" s="42">
        <v>6.9390000000000001</v>
      </c>
      <c r="T169" s="42">
        <v>6.7930000000000001</v>
      </c>
      <c r="U169" s="42">
        <v>6.6349999999999998</v>
      </c>
      <c r="V169" s="42">
        <v>6.4660000000000002</v>
      </c>
      <c r="W169" s="42">
        <v>6.3390000000000004</v>
      </c>
      <c r="X169" s="42">
        <v>6.2169999999999996</v>
      </c>
      <c r="Y169" s="42">
        <v>6.085</v>
      </c>
      <c r="Z169" s="42">
        <v>5.9459999999999997</v>
      </c>
      <c r="AA169" s="42">
        <v>5.8559999999999999</v>
      </c>
      <c r="AB169" s="43"/>
      <c r="AD169" s="20"/>
      <c r="AE169" s="184"/>
      <c r="AF169" s="40">
        <v>15.55</v>
      </c>
      <c r="AG169" s="41"/>
      <c r="AH169" s="42">
        <v>2.9670000000000001</v>
      </c>
      <c r="AI169" s="42">
        <v>3.2549999999999999</v>
      </c>
      <c r="AJ169" s="42">
        <v>3.7250000000000001</v>
      </c>
      <c r="AK169" s="42">
        <v>3.9340000000000002</v>
      </c>
      <c r="AL169" s="42">
        <v>4.2569999999999997</v>
      </c>
      <c r="AM169" s="42">
        <v>4.5990000000000002</v>
      </c>
      <c r="AN169" s="42">
        <v>4.8369999999999997</v>
      </c>
      <c r="AO169" s="42">
        <v>4.9409999999999998</v>
      </c>
      <c r="AP169" s="42">
        <v>4.9889999999999999</v>
      </c>
      <c r="AQ169" s="42">
        <v>5.0789999999999997</v>
      </c>
      <c r="AR169" s="43">
        <v>5.04</v>
      </c>
      <c r="AS169" s="20"/>
      <c r="AT169" s="41">
        <v>5.0359999999999996</v>
      </c>
      <c r="AU169" s="42">
        <v>4.9290000000000003</v>
      </c>
      <c r="AV169" s="42">
        <v>4.6429999999999998</v>
      </c>
      <c r="AW169" s="42">
        <v>4.3929999999999998</v>
      </c>
      <c r="AX169" s="42">
        <v>4.0860000000000003</v>
      </c>
      <c r="AY169" s="42">
        <v>3.734</v>
      </c>
      <c r="AZ169" s="42">
        <v>3.4940000000000002</v>
      </c>
      <c r="BA169" s="42">
        <v>3.2690000000000001</v>
      </c>
      <c r="BB169" s="42">
        <v>3.0339999999999998</v>
      </c>
      <c r="BC169" s="42">
        <v>2.7730000000000001</v>
      </c>
      <c r="BD169" s="42">
        <v>2.5630000000000002</v>
      </c>
      <c r="BE169" s="43"/>
      <c r="BH169" s="118" t="str">
        <f t="shared" si="110"/>
        <v>0</v>
      </c>
      <c r="BI169" s="118" t="str">
        <f t="shared" si="110"/>
        <v>6.154+2.967i</v>
      </c>
      <c r="BJ169" s="118" t="str">
        <f t="shared" si="110"/>
        <v>6.313+3.255i</v>
      </c>
      <c r="BK169" s="118" t="str">
        <f t="shared" si="110"/>
        <v>6.5+3.725i</v>
      </c>
      <c r="BL169" s="118" t="str">
        <f t="shared" si="110"/>
        <v>6.598+3.934i</v>
      </c>
      <c r="BM169" s="118" t="str">
        <f t="shared" si="108"/>
        <v>6.735+4.257i</v>
      </c>
      <c r="BN169" s="118" t="str">
        <f t="shared" si="108"/>
        <v>6.881+4.599i</v>
      </c>
      <c r="BO169" s="118" t="str">
        <f t="shared" si="108"/>
        <v>6.976+4.837i</v>
      </c>
      <c r="BP169" s="118" t="str">
        <f t="shared" si="108"/>
        <v>7.033+4.941i</v>
      </c>
      <c r="BQ169" s="118" t="str">
        <f t="shared" si="118"/>
        <v>7.076+4.989i</v>
      </c>
      <c r="BR169" s="118" t="str">
        <f t="shared" si="118"/>
        <v>7.143+5.079i</v>
      </c>
      <c r="BS169" s="118" t="str">
        <f t="shared" si="118"/>
        <v>7.155+5.04i</v>
      </c>
      <c r="BT169" s="118" t="str">
        <f t="shared" si="118"/>
        <v>0</v>
      </c>
      <c r="BU169" s="118" t="str">
        <f t="shared" si="118"/>
        <v>7.156+5.036i</v>
      </c>
      <c r="BV169" s="118" t="str">
        <f t="shared" si="118"/>
        <v>7.103+4.929i</v>
      </c>
      <c r="BW169" s="118" t="str">
        <f t="shared" si="118"/>
        <v>6.939+4.643i</v>
      </c>
      <c r="BX169" s="118" t="str">
        <f t="shared" si="118"/>
        <v>6.793+4.393i</v>
      </c>
      <c r="BY169" s="118" t="str">
        <f t="shared" si="118"/>
        <v>6.635+4.086i</v>
      </c>
      <c r="BZ169" s="118" t="str">
        <f t="shared" si="103"/>
        <v>6.466+3.734i</v>
      </c>
      <c r="CA169" s="118" t="str">
        <f t="shared" si="103"/>
        <v>6.339+3.494i</v>
      </c>
      <c r="CB169" s="118" t="str">
        <f t="shared" si="103"/>
        <v>6.217+3.269i</v>
      </c>
      <c r="CC169" s="118" t="str">
        <f t="shared" si="103"/>
        <v>6.085+3.034i</v>
      </c>
      <c r="CD169" s="118" t="str">
        <f t="shared" si="123"/>
        <v>5.946+2.773i</v>
      </c>
      <c r="CE169" s="118" t="str">
        <f t="shared" si="123"/>
        <v>5.856+2.563i</v>
      </c>
      <c r="CF169" s="118" t="str">
        <f t="shared" si="123"/>
        <v>0</v>
      </c>
      <c r="CG169" s="118" t="str">
        <f t="shared" si="123"/>
        <v>0</v>
      </c>
      <c r="CH169" s="39">
        <f t="shared" si="112"/>
        <v>15550000000</v>
      </c>
      <c r="CI169" s="121">
        <f t="shared" si="113"/>
        <v>1.1561733227018371</v>
      </c>
      <c r="CJ169" s="121" t="str">
        <f t="shared" si="121"/>
        <v>0</v>
      </c>
      <c r="CK169" s="121" t="str">
        <f t="shared" si="121"/>
        <v>7.11509062790711+3.43036624845635i</v>
      </c>
      <c r="CL169" s="121" t="str">
        <f t="shared" si="119"/>
        <v>7.2989221862167+3.76334416539448i</v>
      </c>
      <c r="CM169" s="121" t="str">
        <f t="shared" si="119"/>
        <v>7.51512659756194+4.30674562706434i</v>
      </c>
      <c r="CN169" s="121" t="str">
        <f t="shared" si="119"/>
        <v>7.62843158318672+4.54838585150903i</v>
      </c>
      <c r="CO169" s="121" t="str">
        <f t="shared" si="119"/>
        <v>7.78682732839687+4.92182983474172i</v>
      </c>
      <c r="CP169" s="121" t="str">
        <f t="shared" si="119"/>
        <v>7.95562863351134+5.31724111110575i</v>
      </c>
      <c r="CQ169" s="121" t="str">
        <f t="shared" si="119"/>
        <v>8.06546509916802+5.59241036190879i</v>
      </c>
      <c r="CR169" s="121" t="str">
        <f t="shared" si="119"/>
        <v>8.13136697856202+5.71265238746978i</v>
      </c>
      <c r="CS169" s="121" t="str">
        <f t="shared" si="119"/>
        <v>8.1810824314382+5.76814870695947i</v>
      </c>
      <c r="CT169" s="121" t="str">
        <f t="shared" si="119"/>
        <v>8.25854604405922+5.87220430600263i</v>
      </c>
      <c r="CU169" s="121" t="str">
        <f t="shared" si="101"/>
        <v>8.27242012393165+5.82711354641726i</v>
      </c>
      <c r="CV169" s="121" t="str">
        <f t="shared" si="101"/>
        <v>0</v>
      </c>
      <c r="CW169" s="121" t="str">
        <f t="shared" si="101"/>
        <v>8.27357629725435+5.82248885312645i</v>
      </c>
      <c r="CX169" s="121" t="str">
        <f t="shared" si="101"/>
        <v>8.21229911115115+5.69877830759736i</v>
      </c>
      <c r="CY169" s="121" t="str">
        <f t="shared" si="101"/>
        <v>8.02268668622805+5.36811273730463i</v>
      </c>
      <c r="CZ169" s="121" t="str">
        <f t="shared" si="95"/>
        <v>7.85388538111358+5.07906940662917i</v>
      </c>
      <c r="DA169" s="121" t="str">
        <f t="shared" si="95"/>
        <v>7.67120999612669+4.72412419655971i</v>
      </c>
      <c r="DB169" s="121" t="str">
        <f t="shared" si="95"/>
        <v>7.47581670459008+4.31715118696866i</v>
      </c>
      <c r="DC169" s="121" t="str">
        <f t="shared" si="95"/>
        <v>7.32898269260695+4.03966958952022i</v>
      </c>
      <c r="DD169" s="121" t="str">
        <f t="shared" si="95"/>
        <v>7.18792954723732+3.77953059191231i</v>
      </c>
      <c r="DE169" s="121" t="str">
        <f t="shared" si="95"/>
        <v>7.03531466864068+3.50782986107737i</v>
      </c>
      <c r="DF169" s="121" t="str">
        <f t="shared" si="95"/>
        <v>6.87460657678512+3.20606862385219i</v>
      </c>
      <c r="DG169" s="121" t="str">
        <f t="shared" si="95"/>
        <v>6.77055097774196+2.96327222608481i</v>
      </c>
      <c r="DH169" s="121" t="str">
        <f t="shared" si="126"/>
        <v>0</v>
      </c>
      <c r="DI169" s="121"/>
      <c r="DK169" s="39">
        <f t="shared" si="116"/>
        <v>0</v>
      </c>
      <c r="DL169" s="39">
        <f t="shared" si="116"/>
        <v>7.1150906279071098</v>
      </c>
      <c r="DM169" s="39">
        <f t="shared" si="116"/>
        <v>7.2989221862167</v>
      </c>
      <c r="DN169" s="39">
        <f t="shared" si="116"/>
        <v>7.5151265975619399</v>
      </c>
      <c r="DO169" s="39">
        <f t="shared" si="116"/>
        <v>7.6284315831867202</v>
      </c>
      <c r="DP169" s="39">
        <f t="shared" si="116"/>
        <v>7.7868273283968703</v>
      </c>
      <c r="DQ169" s="39">
        <f t="shared" si="116"/>
        <v>7.9556286335113402</v>
      </c>
      <c r="DR169" s="39">
        <f t="shared" si="116"/>
        <v>8.0654650991680192</v>
      </c>
      <c r="DS169" s="39">
        <f t="shared" si="116"/>
        <v>8.1313669785620206</v>
      </c>
      <c r="DT169" s="39">
        <f t="shared" si="116"/>
        <v>8.1810824314382007</v>
      </c>
      <c r="DU169" s="39">
        <f t="shared" si="116"/>
        <v>8.2585460440592193</v>
      </c>
      <c r="DV169" s="39">
        <f t="shared" si="114"/>
        <v>8.2724201239316493</v>
      </c>
      <c r="DW169" s="39">
        <f t="shared" si="114"/>
        <v>0</v>
      </c>
      <c r="DX169" s="39">
        <f t="shared" si="114"/>
        <v>8.2735762972543494</v>
      </c>
      <c r="DY169" s="39">
        <f t="shared" si="114"/>
        <v>8.2122991111511503</v>
      </c>
      <c r="DZ169" s="39">
        <f t="shared" si="114"/>
        <v>8.0226866862280506</v>
      </c>
      <c r="EA169" s="39">
        <f t="shared" si="111"/>
        <v>7.8538853811135798</v>
      </c>
      <c r="EB169" s="39">
        <f t="shared" si="111"/>
        <v>7.6712099961266897</v>
      </c>
      <c r="EC169" s="39">
        <f t="shared" si="111"/>
        <v>7.4758167045900796</v>
      </c>
      <c r="ED169" s="39">
        <f t="shared" si="111"/>
        <v>7.3289826926069503</v>
      </c>
      <c r="EE169" s="39">
        <f t="shared" si="111"/>
        <v>7.1879295472373199</v>
      </c>
      <c r="EF169" s="39">
        <f t="shared" si="111"/>
        <v>7.0353146686406802</v>
      </c>
      <c r="EG169" s="39">
        <f t="shared" si="111"/>
        <v>6.8746065767851201</v>
      </c>
      <c r="EH169" s="39">
        <f t="shared" si="111"/>
        <v>6.7705509777419604</v>
      </c>
      <c r="EI169" s="39">
        <f t="shared" si="127"/>
        <v>0</v>
      </c>
      <c r="EK169" s="39">
        <f t="shared" si="98"/>
        <v>0</v>
      </c>
      <c r="EL169" s="39">
        <f t="shared" si="98"/>
        <v>3.43036624845635</v>
      </c>
      <c r="EM169" s="39">
        <f t="shared" si="98"/>
        <v>3.7633441653944799</v>
      </c>
      <c r="EN169" s="39">
        <f t="shared" si="98"/>
        <v>4.3067456270643403</v>
      </c>
      <c r="EO169" s="39">
        <f t="shared" si="98"/>
        <v>4.5483858515090301</v>
      </c>
      <c r="EP169" s="39">
        <f t="shared" si="98"/>
        <v>4.92182983474172</v>
      </c>
      <c r="EQ169" s="39">
        <f t="shared" si="98"/>
        <v>5.3172411111057496</v>
      </c>
      <c r="ER169" s="39">
        <f t="shared" si="98"/>
        <v>5.5924103619087902</v>
      </c>
      <c r="ES169" s="39">
        <f t="shared" si="98"/>
        <v>5.7126523874697801</v>
      </c>
      <c r="ET169" s="39">
        <f t="shared" si="98"/>
        <v>5.7681487069594697</v>
      </c>
      <c r="EU169" s="39">
        <f t="shared" si="98"/>
        <v>5.8722043060026303</v>
      </c>
      <c r="EV169" s="39">
        <f t="shared" si="117"/>
        <v>5.8271135464172596</v>
      </c>
      <c r="EW169" s="39">
        <f t="shared" si="117"/>
        <v>0</v>
      </c>
      <c r="EX169" s="39">
        <f t="shared" si="117"/>
        <v>5.8224888531264503</v>
      </c>
      <c r="EY169" s="39">
        <f t="shared" si="117"/>
        <v>5.6987783075973599</v>
      </c>
      <c r="EZ169" s="39">
        <f t="shared" si="117"/>
        <v>5.3681127373046298</v>
      </c>
      <c r="FA169" s="39">
        <f t="shared" si="117"/>
        <v>5.0790694066291699</v>
      </c>
      <c r="FB169" s="39">
        <f t="shared" si="117"/>
        <v>4.7241241965597096</v>
      </c>
      <c r="FC169" s="39">
        <f t="shared" si="109"/>
        <v>4.3171511869686601</v>
      </c>
      <c r="FD169" s="39">
        <f t="shared" si="109"/>
        <v>4.0396695895202201</v>
      </c>
      <c r="FE169" s="39">
        <f t="shared" si="109"/>
        <v>3.7795305919123101</v>
      </c>
      <c r="FF169" s="39">
        <f t="shared" si="109"/>
        <v>3.5078298610773699</v>
      </c>
      <c r="FG169" s="39">
        <f t="shared" si="109"/>
        <v>3.20606862385219</v>
      </c>
      <c r="FH169" s="39">
        <f t="shared" si="109"/>
        <v>2.9632722260848099</v>
      </c>
      <c r="FI169" s="39">
        <f t="shared" si="128"/>
        <v>0</v>
      </c>
      <c r="FK169" s="39">
        <f t="shared" si="122"/>
        <v>0.99999999999999989</v>
      </c>
      <c r="FL169" s="39">
        <f t="shared" si="122"/>
        <v>0.62456917485123276</v>
      </c>
      <c r="FM169" s="39">
        <f t="shared" si="120"/>
        <v>0.59985424670606369</v>
      </c>
      <c r="FN169" s="39">
        <f t="shared" si="120"/>
        <v>0.56140964771047153</v>
      </c>
      <c r="FO169" s="39">
        <f t="shared" si="120"/>
        <v>0.54413988706888172</v>
      </c>
      <c r="FP169" s="39">
        <f t="shared" si="120"/>
        <v>0.51821110781021618</v>
      </c>
      <c r="FQ169" s="39">
        <f t="shared" si="120"/>
        <v>0.4914752902845772</v>
      </c>
      <c r="FR169" s="39">
        <f t="shared" si="120"/>
        <v>0.47353424132860972</v>
      </c>
      <c r="FS169" s="39">
        <f t="shared" si="120"/>
        <v>0.46555614802396222</v>
      </c>
      <c r="FT169" s="39">
        <f t="shared" si="120"/>
        <v>0.46160347595279083</v>
      </c>
      <c r="FU169" s="39">
        <f t="shared" si="120"/>
        <v>0.45451669196882449</v>
      </c>
      <c r="FV169" s="39">
        <f t="shared" si="102"/>
        <v>0.45683125795089197</v>
      </c>
      <c r="FW169" s="39">
        <f t="shared" si="102"/>
        <v>0.99999999999999989</v>
      </c>
      <c r="FX169" s="39">
        <f t="shared" si="102"/>
        <v>0.45707318424133764</v>
      </c>
      <c r="FY169" s="39">
        <f t="shared" si="102"/>
        <v>0.46504853221040948</v>
      </c>
      <c r="FZ169" s="39">
        <f t="shared" si="102"/>
        <v>0.48732718578535567</v>
      </c>
      <c r="GA169" s="39">
        <f t="shared" si="96"/>
        <v>0.5074791552873511</v>
      </c>
      <c r="GB169" s="39">
        <f t="shared" si="96"/>
        <v>0.53247106240912323</v>
      </c>
      <c r="GC169" s="39">
        <f t="shared" si="96"/>
        <v>0.56156532832532668</v>
      </c>
      <c r="GD169" s="39">
        <f t="shared" si="96"/>
        <v>0.58198266514615804</v>
      </c>
      <c r="GE169" s="39">
        <f t="shared" si="96"/>
        <v>0.60132791929091234</v>
      </c>
      <c r="GF169" s="39">
        <f t="shared" si="96"/>
        <v>0.62168344345954352</v>
      </c>
      <c r="GG169" s="39">
        <f t="shared" si="96"/>
        <v>0.64396367582983749</v>
      </c>
      <c r="GH169" s="39">
        <f t="shared" si="96"/>
        <v>0.66102027435619681</v>
      </c>
      <c r="GI169" s="39">
        <f t="shared" si="129"/>
        <v>0.99999999999999989</v>
      </c>
      <c r="GJ169" s="124">
        <f t="shared" si="115"/>
        <v>15550000000</v>
      </c>
      <c r="GK169" s="124">
        <f t="shared" si="125"/>
        <v>-9.6432746655328714E-16</v>
      </c>
      <c r="GL169" s="124">
        <f t="shared" si="125"/>
        <v>-4.0883890771841438</v>
      </c>
      <c r="GM169" s="124">
        <f t="shared" si="125"/>
        <v>-4.4390852436934383</v>
      </c>
      <c r="GN169" s="124">
        <f t="shared" si="125"/>
        <v>-5.01440256750438</v>
      </c>
      <c r="GO169" s="124">
        <f t="shared" si="125"/>
        <v>-5.2857887570520914</v>
      </c>
      <c r="GP169" s="124">
        <f t="shared" si="124"/>
        <v>-5.709865643716312</v>
      </c>
      <c r="GQ169" s="124">
        <f t="shared" si="124"/>
        <v>-6.1699662428147164</v>
      </c>
      <c r="GR169" s="124">
        <f t="shared" si="124"/>
        <v>-6.4929722325848118</v>
      </c>
      <c r="GS169" s="124">
        <f t="shared" si="124"/>
        <v>-6.6405586757595705</v>
      </c>
      <c r="GT169" s="124">
        <f t="shared" si="124"/>
        <v>-6.7146185905719467</v>
      </c>
      <c r="GU169" s="124">
        <f t="shared" si="106"/>
        <v>-6.8490032566801773</v>
      </c>
      <c r="GV169" s="124">
        <f t="shared" si="106"/>
        <v>-6.8048837567525657</v>
      </c>
      <c r="GW169" s="124">
        <f t="shared" si="106"/>
        <v>-9.6432746655328714E-16</v>
      </c>
      <c r="GX169" s="124">
        <f t="shared" si="106"/>
        <v>-6.8002851466322314</v>
      </c>
      <c r="GY169" s="124">
        <f t="shared" si="99"/>
        <v>-6.650034440208195</v>
      </c>
      <c r="GZ169" s="124">
        <f t="shared" si="99"/>
        <v>-6.2435872122575242</v>
      </c>
      <c r="HA169" s="124">
        <f t="shared" si="99"/>
        <v>-5.8916358339934529</v>
      </c>
      <c r="HB169" s="124">
        <f t="shared" si="99"/>
        <v>-5.4740797869873159</v>
      </c>
      <c r="HC169" s="124">
        <f t="shared" si="99"/>
        <v>-5.0119942776013326</v>
      </c>
      <c r="HD169" s="124">
        <f t="shared" si="93"/>
        <v>-4.7017990198368507</v>
      </c>
      <c r="HE169" s="124">
        <f t="shared" si="93"/>
        <v>-4.4177726331350922</v>
      </c>
      <c r="HF169" s="124">
        <f t="shared" si="93"/>
        <v>-4.128613970311183</v>
      </c>
      <c r="HG169" s="124">
        <f t="shared" si="93"/>
        <v>-3.8227725854613794</v>
      </c>
      <c r="HH169" s="124">
        <f t="shared" si="93"/>
        <v>-3.5957043986082855</v>
      </c>
      <c r="HI169" s="124">
        <f t="shared" si="93"/>
        <v>-9.6432746655328714E-16</v>
      </c>
    </row>
    <row r="170" spans="1:217" s="39" customFormat="1">
      <c r="A170" s="20"/>
      <c r="B170" s="184"/>
      <c r="C170" s="40">
        <v>15.6</v>
      </c>
      <c r="D170" s="41"/>
      <c r="E170" s="42">
        <v>6.1470000000000002</v>
      </c>
      <c r="F170" s="42">
        <v>6.3070000000000004</v>
      </c>
      <c r="G170" s="42">
        <v>6.4950000000000001</v>
      </c>
      <c r="H170" s="42">
        <v>6.593</v>
      </c>
      <c r="I170" s="42">
        <v>6.7249999999999996</v>
      </c>
      <c r="J170" s="42">
        <v>6.867</v>
      </c>
      <c r="K170" s="42">
        <v>6.9720000000000004</v>
      </c>
      <c r="L170" s="42">
        <v>7.0279999999999996</v>
      </c>
      <c r="M170" s="42">
        <v>7.0650000000000004</v>
      </c>
      <c r="N170" s="42">
        <v>7.1289999999999996</v>
      </c>
      <c r="O170" s="43">
        <v>7.1369999999999996</v>
      </c>
      <c r="P170" s="20"/>
      <c r="Q170" s="41">
        <v>7.1379999999999999</v>
      </c>
      <c r="R170" s="42">
        <v>7.0869999999999997</v>
      </c>
      <c r="S170" s="42">
        <v>6.9249999999999998</v>
      </c>
      <c r="T170" s="42">
        <v>6.7859999999999996</v>
      </c>
      <c r="U170" s="42">
        <v>6.6310000000000002</v>
      </c>
      <c r="V170" s="42">
        <v>6.4610000000000003</v>
      </c>
      <c r="W170" s="42">
        <v>6.3289999999999997</v>
      </c>
      <c r="X170" s="42">
        <v>6.2110000000000003</v>
      </c>
      <c r="Y170" s="42">
        <v>6.08</v>
      </c>
      <c r="Z170" s="42">
        <v>5.9409999999999998</v>
      </c>
      <c r="AA170" s="42">
        <v>5.8520000000000003</v>
      </c>
      <c r="AB170" s="43"/>
      <c r="AD170" s="20"/>
      <c r="AE170" s="184"/>
      <c r="AF170" s="40">
        <v>15.6</v>
      </c>
      <c r="AG170" s="41"/>
      <c r="AH170" s="42">
        <v>2.9569999999999999</v>
      </c>
      <c r="AI170" s="42">
        <v>3.25</v>
      </c>
      <c r="AJ170" s="42">
        <v>3.7189999999999999</v>
      </c>
      <c r="AK170" s="42">
        <v>3.9249999999999998</v>
      </c>
      <c r="AL170" s="42">
        <v>4.2539999999999996</v>
      </c>
      <c r="AM170" s="42">
        <v>4.593</v>
      </c>
      <c r="AN170" s="42">
        <v>4.8330000000000002</v>
      </c>
      <c r="AO170" s="42">
        <v>4.9349999999999996</v>
      </c>
      <c r="AP170" s="42">
        <v>4.9950000000000001</v>
      </c>
      <c r="AQ170" s="42">
        <v>5.0789999999999997</v>
      </c>
      <c r="AR170" s="43">
        <v>5.0410000000000004</v>
      </c>
      <c r="AS170" s="20"/>
      <c r="AT170" s="41">
        <v>5.0380000000000003</v>
      </c>
      <c r="AU170" s="42">
        <v>4.9320000000000004</v>
      </c>
      <c r="AV170" s="42">
        <v>4.6550000000000002</v>
      </c>
      <c r="AW170" s="42">
        <v>4.391</v>
      </c>
      <c r="AX170" s="42">
        <v>4.0810000000000004</v>
      </c>
      <c r="AY170" s="42">
        <v>3.73</v>
      </c>
      <c r="AZ170" s="42">
        <v>3.4870000000000001</v>
      </c>
      <c r="BA170" s="42">
        <v>3.266</v>
      </c>
      <c r="BB170" s="42">
        <v>3.0289999999999999</v>
      </c>
      <c r="BC170" s="42">
        <v>2.766</v>
      </c>
      <c r="BD170" s="42">
        <v>2.556</v>
      </c>
      <c r="BE170" s="43"/>
      <c r="BH170" s="118" t="str">
        <f t="shared" si="110"/>
        <v>0</v>
      </c>
      <c r="BI170" s="118" t="str">
        <f t="shared" si="110"/>
        <v>6.147+2.957i</v>
      </c>
      <c r="BJ170" s="118" t="str">
        <f t="shared" si="110"/>
        <v>6.307+3.25i</v>
      </c>
      <c r="BK170" s="118" t="str">
        <f t="shared" si="110"/>
        <v>6.495+3.719i</v>
      </c>
      <c r="BL170" s="118" t="str">
        <f t="shared" si="110"/>
        <v>6.593+3.925i</v>
      </c>
      <c r="BM170" s="118" t="str">
        <f t="shared" si="108"/>
        <v>6.725+4.254i</v>
      </c>
      <c r="BN170" s="118" t="str">
        <f t="shared" si="108"/>
        <v>6.867+4.593i</v>
      </c>
      <c r="BO170" s="118" t="str">
        <f t="shared" si="108"/>
        <v>6.972+4.833i</v>
      </c>
      <c r="BP170" s="118" t="str">
        <f t="shared" si="108"/>
        <v>7.028+4.935i</v>
      </c>
      <c r="BQ170" s="118" t="str">
        <f t="shared" si="118"/>
        <v>7.065+4.995i</v>
      </c>
      <c r="BR170" s="118" t="str">
        <f t="shared" si="118"/>
        <v>7.129+5.079i</v>
      </c>
      <c r="BS170" s="118" t="str">
        <f t="shared" si="118"/>
        <v>7.137+5.041i</v>
      </c>
      <c r="BT170" s="118" t="str">
        <f t="shared" si="118"/>
        <v>0</v>
      </c>
      <c r="BU170" s="118" t="str">
        <f t="shared" si="118"/>
        <v>7.138+5.038i</v>
      </c>
      <c r="BV170" s="118" t="str">
        <f t="shared" si="118"/>
        <v>7.087+4.932i</v>
      </c>
      <c r="BW170" s="118" t="str">
        <f t="shared" si="118"/>
        <v>6.925+4.655i</v>
      </c>
      <c r="BX170" s="118" t="str">
        <f t="shared" si="118"/>
        <v>6.786+4.391i</v>
      </c>
      <c r="BY170" s="118" t="str">
        <f t="shared" si="118"/>
        <v>6.631+4.081i</v>
      </c>
      <c r="BZ170" s="118" t="str">
        <f t="shared" si="103"/>
        <v>6.461+3.73i</v>
      </c>
      <c r="CA170" s="118" t="str">
        <f t="shared" si="103"/>
        <v>6.329+3.487i</v>
      </c>
      <c r="CB170" s="118" t="str">
        <f t="shared" si="103"/>
        <v>6.211+3.266i</v>
      </c>
      <c r="CC170" s="118" t="str">
        <f t="shared" si="103"/>
        <v>6.08+3.029i</v>
      </c>
      <c r="CD170" s="118" t="str">
        <f t="shared" si="123"/>
        <v>5.941+2.766i</v>
      </c>
      <c r="CE170" s="118" t="str">
        <f t="shared" si="123"/>
        <v>5.852+2.556i</v>
      </c>
      <c r="CF170" s="118" t="str">
        <f t="shared" si="123"/>
        <v>0</v>
      </c>
      <c r="CG170" s="118" t="str">
        <f t="shared" si="123"/>
        <v>0</v>
      </c>
      <c r="CH170" s="39">
        <f t="shared" si="112"/>
        <v>15600000000</v>
      </c>
      <c r="CI170" s="121">
        <f t="shared" si="113"/>
        <v>1.1524676389752286</v>
      </c>
      <c r="CJ170" s="121" t="str">
        <f t="shared" si="121"/>
        <v>0</v>
      </c>
      <c r="CK170" s="121" t="str">
        <f t="shared" si="121"/>
        <v>7.08421857678073+3.40784680844975i</v>
      </c>
      <c r="CL170" s="121" t="str">
        <f t="shared" si="119"/>
        <v>7.26861339901677+3.74551982666949i</v>
      </c>
      <c r="CM170" s="121" t="str">
        <f t="shared" si="119"/>
        <v>7.48527731514411+4.28602714934888i</v>
      </c>
      <c r="CN170" s="121" t="str">
        <f t="shared" si="119"/>
        <v>7.59821914376368+4.52343548297777i</v>
      </c>
      <c r="CO170" s="121" t="str">
        <f t="shared" si="119"/>
        <v>7.75034487210841+4.90259733620062i</v>
      </c>
      <c r="CP170" s="121" t="str">
        <f t="shared" si="119"/>
        <v>7.9139952768429+5.29328386581323i</v>
      </c>
      <c r="CQ170" s="121" t="str">
        <f t="shared" si="119"/>
        <v>8.03500437893529+5.56987609916728i</v>
      </c>
      <c r="CR170" s="121" t="str">
        <f t="shared" si="119"/>
        <v>8.09954256671791+5.68742779834275i</v>
      </c>
      <c r="CS170" s="121" t="str">
        <f t="shared" si="119"/>
        <v>8.14218386935999+5.75657585668127i</v>
      </c>
      <c r="CT170" s="121" t="str">
        <f t="shared" si="119"/>
        <v>8.2159417982544+5.85338313835519i</v>
      </c>
      <c r="CU170" s="121" t="str">
        <f t="shared" si="101"/>
        <v>8.22516153936621+5.80958936807413i</v>
      </c>
      <c r="CV170" s="121" t="str">
        <f t="shared" si="101"/>
        <v>0</v>
      </c>
      <c r="CW170" s="121" t="str">
        <f t="shared" si="101"/>
        <v>8.22631400700518+5.8061319651572i</v>
      </c>
      <c r="CX170" s="121" t="str">
        <f t="shared" si="101"/>
        <v>8.16753815741744+5.68397039542583i</v>
      </c>
      <c r="CY170" s="121" t="str">
        <f t="shared" si="101"/>
        <v>7.98083839990346+5.36473685942969i</v>
      </c>
      <c r="CZ170" s="121" t="str">
        <f t="shared" si="95"/>
        <v>7.8206453980859+5.06048540274023i</v>
      </c>
      <c r="DA170" s="121" t="str">
        <f t="shared" si="95"/>
        <v>7.64201291404474+4.70322043465791i</v>
      </c>
      <c r="DB170" s="121" t="str">
        <f t="shared" si="95"/>
        <v>7.44609341541895+4.2987042933776i</v>
      </c>
      <c r="DC170" s="121" t="str">
        <f t="shared" si="95"/>
        <v>7.29396768707422+4.01865465710662i</v>
      </c>
      <c r="DD170" s="121" t="str">
        <f t="shared" si="95"/>
        <v>7.15797650567514+3.7639593088931i</v>
      </c>
      <c r="DE170" s="121" t="str">
        <f t="shared" si="95"/>
        <v>7.00700324496939+3.49082447845597i</v>
      </c>
      <c r="DF170" s="121" t="str">
        <f t="shared" si="95"/>
        <v>6.84681024315183+3.18772548940548i</v>
      </c>
      <c r="DG170" s="121" t="str">
        <f t="shared" si="95"/>
        <v>6.74424062328304+2.94570728522068i</v>
      </c>
      <c r="DH170" s="121" t="str">
        <f t="shared" si="126"/>
        <v>0</v>
      </c>
      <c r="DI170" s="121"/>
      <c r="DK170" s="39">
        <f t="shared" si="116"/>
        <v>0</v>
      </c>
      <c r="DL170" s="39">
        <f t="shared" si="116"/>
        <v>7.0842185767807297</v>
      </c>
      <c r="DM170" s="39">
        <f t="shared" si="116"/>
        <v>7.2686133990167701</v>
      </c>
      <c r="DN170" s="39">
        <f t="shared" si="116"/>
        <v>7.4852773151441099</v>
      </c>
      <c r="DO170" s="39">
        <f t="shared" si="116"/>
        <v>7.5982191437636803</v>
      </c>
      <c r="DP170" s="39">
        <f t="shared" si="116"/>
        <v>7.7503448721084096</v>
      </c>
      <c r="DQ170" s="39">
        <f t="shared" si="116"/>
        <v>7.9139952768428996</v>
      </c>
      <c r="DR170" s="39">
        <f t="shared" si="116"/>
        <v>8.0350043789352892</v>
      </c>
      <c r="DS170" s="39">
        <f t="shared" si="116"/>
        <v>8.0995425667179095</v>
      </c>
      <c r="DT170" s="39">
        <f t="shared" si="116"/>
        <v>8.1421838693599895</v>
      </c>
      <c r="DU170" s="39">
        <f t="shared" si="116"/>
        <v>8.2159417982544003</v>
      </c>
      <c r="DV170" s="39">
        <f t="shared" si="114"/>
        <v>8.2251615393662103</v>
      </c>
      <c r="DW170" s="39">
        <f t="shared" si="114"/>
        <v>0</v>
      </c>
      <c r="DX170" s="39">
        <f t="shared" si="114"/>
        <v>8.2263140070051808</v>
      </c>
      <c r="DY170" s="39">
        <f t="shared" si="114"/>
        <v>8.1675381574174395</v>
      </c>
      <c r="DZ170" s="39">
        <f t="shared" si="114"/>
        <v>7.98083839990346</v>
      </c>
      <c r="EA170" s="39">
        <f t="shared" si="111"/>
        <v>7.8206453980859001</v>
      </c>
      <c r="EB170" s="39">
        <f t="shared" si="111"/>
        <v>7.6420129140447397</v>
      </c>
      <c r="EC170" s="39">
        <f t="shared" si="111"/>
        <v>7.4460934154189502</v>
      </c>
      <c r="ED170" s="39">
        <f t="shared" si="111"/>
        <v>7.2939676870742201</v>
      </c>
      <c r="EE170" s="39">
        <f t="shared" si="111"/>
        <v>7.1579765056751397</v>
      </c>
      <c r="EF170" s="39">
        <f t="shared" si="111"/>
        <v>7.0070032449693898</v>
      </c>
      <c r="EG170" s="39">
        <f t="shared" si="111"/>
        <v>6.8468102431518298</v>
      </c>
      <c r="EH170" s="39">
        <f t="shared" si="111"/>
        <v>6.7442406232830399</v>
      </c>
      <c r="EI170" s="39">
        <f t="shared" si="127"/>
        <v>0</v>
      </c>
      <c r="EK170" s="39">
        <f t="shared" si="98"/>
        <v>0</v>
      </c>
      <c r="EL170" s="39">
        <f t="shared" si="98"/>
        <v>3.40784680844975</v>
      </c>
      <c r="EM170" s="39">
        <f t="shared" si="98"/>
        <v>3.74551982666949</v>
      </c>
      <c r="EN170" s="39">
        <f t="shared" si="98"/>
        <v>4.2860271493488797</v>
      </c>
      <c r="EO170" s="39">
        <f t="shared" ref="EO170:EU178" si="130">IMAGINARY(CN170)</f>
        <v>4.5234354829777699</v>
      </c>
      <c r="EP170" s="39">
        <f t="shared" si="130"/>
        <v>4.9025973362006203</v>
      </c>
      <c r="EQ170" s="39">
        <f t="shared" si="130"/>
        <v>5.2932838658132297</v>
      </c>
      <c r="ER170" s="39">
        <f t="shared" si="130"/>
        <v>5.5698760991672804</v>
      </c>
      <c r="ES170" s="39">
        <f t="shared" si="130"/>
        <v>5.6874277983427497</v>
      </c>
      <c r="ET170" s="39">
        <f t="shared" si="130"/>
        <v>5.7565758566812697</v>
      </c>
      <c r="EU170" s="39">
        <f t="shared" si="130"/>
        <v>5.8533831383551904</v>
      </c>
      <c r="EV170" s="39">
        <f t="shared" si="117"/>
        <v>5.8095893680741302</v>
      </c>
      <c r="EW170" s="39">
        <f t="shared" si="117"/>
        <v>0</v>
      </c>
      <c r="EX170" s="39">
        <f t="shared" si="117"/>
        <v>5.8061319651572001</v>
      </c>
      <c r="EY170" s="39">
        <f t="shared" si="117"/>
        <v>5.6839703954258303</v>
      </c>
      <c r="EZ170" s="39">
        <f t="shared" si="117"/>
        <v>5.3647368594296898</v>
      </c>
      <c r="FA170" s="39">
        <f t="shared" si="117"/>
        <v>5.0604854027402304</v>
      </c>
      <c r="FB170" s="39">
        <f t="shared" si="117"/>
        <v>4.7032204346579096</v>
      </c>
      <c r="FC170" s="39">
        <f t="shared" si="109"/>
        <v>4.2987042933776003</v>
      </c>
      <c r="FD170" s="39">
        <f t="shared" si="109"/>
        <v>4.0186546571066204</v>
      </c>
      <c r="FE170" s="39">
        <f t="shared" si="109"/>
        <v>3.7639593088930998</v>
      </c>
      <c r="FF170" s="39">
        <f t="shared" si="109"/>
        <v>3.4908244784559699</v>
      </c>
      <c r="FG170" s="39">
        <f t="shared" si="109"/>
        <v>3.1877254894054801</v>
      </c>
      <c r="FH170" s="39">
        <f t="shared" si="109"/>
        <v>2.94570728522068</v>
      </c>
      <c r="FI170" s="39">
        <f t="shared" si="128"/>
        <v>0</v>
      </c>
      <c r="FK170" s="39">
        <f t="shared" si="122"/>
        <v>0.99999999999999989</v>
      </c>
      <c r="FL170" s="39">
        <f t="shared" si="122"/>
        <v>0.62667181204811961</v>
      </c>
      <c r="FM170" s="39">
        <f t="shared" si="120"/>
        <v>0.60163688136789084</v>
      </c>
      <c r="FN170" s="39">
        <f t="shared" si="120"/>
        <v>0.56331220462022713</v>
      </c>
      <c r="FO170" s="39">
        <f t="shared" si="120"/>
        <v>0.54627913931063243</v>
      </c>
      <c r="FP170" s="39">
        <f t="shared" si="120"/>
        <v>0.52005539814916657</v>
      </c>
      <c r="FQ170" s="39">
        <f t="shared" si="120"/>
        <v>0.49361303698296966</v>
      </c>
      <c r="FR170" s="39">
        <f t="shared" si="120"/>
        <v>0.47533931184003164</v>
      </c>
      <c r="FS170" s="39">
        <f t="shared" si="120"/>
        <v>0.46751117119166136</v>
      </c>
      <c r="FT170" s="39">
        <f t="shared" si="120"/>
        <v>0.46287951564660812</v>
      </c>
      <c r="FU170" s="39">
        <f t="shared" si="120"/>
        <v>0.45623867170969029</v>
      </c>
      <c r="FV170" s="39">
        <f t="shared" si="102"/>
        <v>0.45856143280932882</v>
      </c>
      <c r="FW170" s="39">
        <f t="shared" si="102"/>
        <v>0.99999999999999989</v>
      </c>
      <c r="FX170" s="39">
        <f t="shared" si="102"/>
        <v>0.4587383994162465</v>
      </c>
      <c r="FY170" s="39">
        <f t="shared" si="102"/>
        <v>0.4666131266679362</v>
      </c>
      <c r="FZ170" s="39">
        <f t="shared" si="102"/>
        <v>0.48823927432446179</v>
      </c>
      <c r="GA170" s="39">
        <f t="shared" si="96"/>
        <v>0.50919652041688257</v>
      </c>
      <c r="GB170" s="39">
        <f t="shared" si="96"/>
        <v>0.53431634747240675</v>
      </c>
      <c r="GC170" s="39">
        <f t="shared" si="96"/>
        <v>0.56332572208261245</v>
      </c>
      <c r="GD170" s="39">
        <f t="shared" si="96"/>
        <v>0.5840498229437735</v>
      </c>
      <c r="GE170" s="39">
        <f t="shared" si="96"/>
        <v>0.60296991798177169</v>
      </c>
      <c r="GF170" s="39">
        <f t="shared" si="96"/>
        <v>0.62339501184307944</v>
      </c>
      <c r="GG170" s="39">
        <f t="shared" si="96"/>
        <v>0.64575136228499042</v>
      </c>
      <c r="GH170" s="39">
        <f t="shared" si="96"/>
        <v>0.66271775172939851</v>
      </c>
      <c r="GI170" s="39">
        <f t="shared" si="129"/>
        <v>0.99999999999999989</v>
      </c>
      <c r="GJ170" s="124">
        <f t="shared" si="115"/>
        <v>15600000000</v>
      </c>
      <c r="GK170" s="124">
        <f t="shared" si="125"/>
        <v>-9.6432746655328714E-16</v>
      </c>
      <c r="GL170" s="124">
        <f t="shared" si="125"/>
        <v>-4.0591967920473602</v>
      </c>
      <c r="GM170" s="124">
        <f t="shared" si="125"/>
        <v>-4.4133109721446466</v>
      </c>
      <c r="GN170" s="124">
        <f t="shared" si="125"/>
        <v>-4.9850167863421868</v>
      </c>
      <c r="GO170" s="124">
        <f t="shared" si="125"/>
        <v>-5.2517076702962795</v>
      </c>
      <c r="GP170" s="124">
        <f t="shared" si="124"/>
        <v>-5.6790078261880854</v>
      </c>
      <c r="GQ170" s="124">
        <f t="shared" si="124"/>
        <v>-6.1322675704608542</v>
      </c>
      <c r="GR170" s="124">
        <f t="shared" si="124"/>
        <v>-6.4599253379553776</v>
      </c>
      <c r="GS170" s="124">
        <f t="shared" si="124"/>
        <v>-6.6041601437894846</v>
      </c>
      <c r="GT170" s="124">
        <f t="shared" si="124"/>
        <v>-6.6906407627619533</v>
      </c>
      <c r="GU170" s="124">
        <f t="shared" si="106"/>
        <v>-6.8161581164649618</v>
      </c>
      <c r="GV170" s="124">
        <f t="shared" si="106"/>
        <v>-6.7720494859039011</v>
      </c>
      <c r="GW170" s="124">
        <f t="shared" si="106"/>
        <v>-9.6432746655328714E-16</v>
      </c>
      <c r="GX170" s="124">
        <f t="shared" si="106"/>
        <v>-6.7686981009316618</v>
      </c>
      <c r="GY170" s="124">
        <f t="shared" si="99"/>
        <v>-6.6208609576836324</v>
      </c>
      <c r="GZ170" s="124">
        <f t="shared" si="99"/>
        <v>-6.2273457709553721</v>
      </c>
      <c r="HA170" s="124">
        <f t="shared" si="99"/>
        <v>-5.8622914549988492</v>
      </c>
      <c r="HB170" s="124">
        <f t="shared" si="99"/>
        <v>-5.4440307664466383</v>
      </c>
      <c r="HC170" s="124">
        <f t="shared" si="99"/>
        <v>-4.9848083588009366</v>
      </c>
      <c r="HD170" s="124">
        <f t="shared" si="93"/>
        <v>-4.6710020677996607</v>
      </c>
      <c r="HE170" s="124">
        <f t="shared" si="93"/>
        <v>-4.3940870832469523</v>
      </c>
      <c r="HF170" s="124">
        <f t="shared" si="93"/>
        <v>-4.1047335419116031</v>
      </c>
      <c r="HG170" s="124">
        <f t="shared" si="93"/>
        <v>-3.7986933792143112</v>
      </c>
      <c r="HH170" s="124">
        <f t="shared" si="93"/>
        <v>-3.5734279225716832</v>
      </c>
      <c r="HI170" s="124">
        <f t="shared" si="93"/>
        <v>-9.6432746655328714E-16</v>
      </c>
    </row>
    <row r="171" spans="1:217" s="39" customFormat="1">
      <c r="A171" s="20"/>
      <c r="B171" s="184"/>
      <c r="C171" s="40">
        <v>15.65</v>
      </c>
      <c r="D171" s="41"/>
      <c r="E171" s="42">
        <v>6.1440000000000001</v>
      </c>
      <c r="F171" s="42">
        <v>6.306</v>
      </c>
      <c r="G171" s="42">
        <v>6.4930000000000003</v>
      </c>
      <c r="H171" s="42">
        <v>6.5910000000000002</v>
      </c>
      <c r="I171" s="42">
        <v>6.7190000000000003</v>
      </c>
      <c r="J171" s="42">
        <v>6.8620000000000001</v>
      </c>
      <c r="K171" s="42">
        <v>6.9560000000000004</v>
      </c>
      <c r="L171" s="42">
        <v>7.0110000000000001</v>
      </c>
      <c r="M171" s="42">
        <v>7.0519999999999996</v>
      </c>
      <c r="N171" s="42">
        <v>7.1219999999999999</v>
      </c>
      <c r="O171" s="43">
        <v>7.1349999999999998</v>
      </c>
      <c r="P171" s="20"/>
      <c r="Q171" s="41">
        <v>7.1360000000000001</v>
      </c>
      <c r="R171" s="42">
        <v>7.0839999999999996</v>
      </c>
      <c r="S171" s="42">
        <v>6.9160000000000004</v>
      </c>
      <c r="T171" s="42">
        <v>6.7729999999999997</v>
      </c>
      <c r="U171" s="42">
        <v>6.6139999999999999</v>
      </c>
      <c r="V171" s="42">
        <v>6.45</v>
      </c>
      <c r="W171" s="42">
        <v>6.3259999999999996</v>
      </c>
      <c r="X171" s="42">
        <v>6.2060000000000004</v>
      </c>
      <c r="Y171" s="42">
        <v>6.0789999999999997</v>
      </c>
      <c r="Z171" s="42">
        <v>5.9409999999999998</v>
      </c>
      <c r="AA171" s="42">
        <v>5.8479999999999999</v>
      </c>
      <c r="AB171" s="43"/>
      <c r="AD171" s="20"/>
      <c r="AE171" s="184"/>
      <c r="AF171" s="40">
        <v>15.65</v>
      </c>
      <c r="AG171" s="41"/>
      <c r="AH171" s="42">
        <v>2.948</v>
      </c>
      <c r="AI171" s="42">
        <v>3.24</v>
      </c>
      <c r="AJ171" s="42">
        <v>3.7120000000000002</v>
      </c>
      <c r="AK171" s="42">
        <v>3.92</v>
      </c>
      <c r="AL171" s="42">
        <v>4.2460000000000004</v>
      </c>
      <c r="AM171" s="42">
        <v>4.5910000000000002</v>
      </c>
      <c r="AN171" s="42">
        <v>4.83</v>
      </c>
      <c r="AO171" s="42">
        <v>4.9349999999999996</v>
      </c>
      <c r="AP171" s="42">
        <v>4.9829999999999997</v>
      </c>
      <c r="AQ171" s="42">
        <v>5.0750000000000002</v>
      </c>
      <c r="AR171" s="43">
        <v>5.0410000000000004</v>
      </c>
      <c r="AS171" s="20"/>
      <c r="AT171" s="41">
        <v>5.0380000000000003</v>
      </c>
      <c r="AU171" s="42">
        <v>4.9290000000000003</v>
      </c>
      <c r="AV171" s="42">
        <v>4.6399999999999997</v>
      </c>
      <c r="AW171" s="42">
        <v>4.3849999999999998</v>
      </c>
      <c r="AX171" s="42">
        <v>4.0789999999999997</v>
      </c>
      <c r="AY171" s="42">
        <v>3.7349999999999999</v>
      </c>
      <c r="AZ171" s="42">
        <v>3.4830000000000001</v>
      </c>
      <c r="BA171" s="42">
        <v>3.26</v>
      </c>
      <c r="BB171" s="42">
        <v>3.0289999999999999</v>
      </c>
      <c r="BC171" s="42">
        <v>2.7570000000000001</v>
      </c>
      <c r="BD171" s="42">
        <v>2.5449999999999999</v>
      </c>
      <c r="BE171" s="43"/>
      <c r="BH171" s="118" t="str">
        <f t="shared" si="110"/>
        <v>0</v>
      </c>
      <c r="BI171" s="118" t="str">
        <f t="shared" si="110"/>
        <v>6.144+2.948i</v>
      </c>
      <c r="BJ171" s="118" t="str">
        <f t="shared" si="110"/>
        <v>6.306+3.24i</v>
      </c>
      <c r="BK171" s="118" t="str">
        <f t="shared" si="110"/>
        <v>6.493+3.712i</v>
      </c>
      <c r="BL171" s="118" t="str">
        <f t="shared" si="110"/>
        <v>6.591+3.92i</v>
      </c>
      <c r="BM171" s="118" t="str">
        <f t="shared" si="108"/>
        <v>6.719+4.246i</v>
      </c>
      <c r="BN171" s="118" t="str">
        <f t="shared" si="108"/>
        <v>6.862+4.591i</v>
      </c>
      <c r="BO171" s="118" t="str">
        <f t="shared" si="108"/>
        <v>6.956+4.83i</v>
      </c>
      <c r="BP171" s="118" t="str">
        <f t="shared" si="108"/>
        <v>7.011+4.935i</v>
      </c>
      <c r="BQ171" s="118" t="str">
        <f t="shared" si="118"/>
        <v>7.052+4.983i</v>
      </c>
      <c r="BR171" s="118" t="str">
        <f t="shared" si="118"/>
        <v>7.122+5.075i</v>
      </c>
      <c r="BS171" s="118" t="str">
        <f t="shared" si="118"/>
        <v>7.135+5.041i</v>
      </c>
      <c r="BT171" s="118" t="str">
        <f t="shared" si="118"/>
        <v>0</v>
      </c>
      <c r="BU171" s="118" t="str">
        <f t="shared" si="118"/>
        <v>7.136+5.038i</v>
      </c>
      <c r="BV171" s="118" t="str">
        <f t="shared" si="118"/>
        <v>7.084+4.929i</v>
      </c>
      <c r="BW171" s="118" t="str">
        <f t="shared" si="118"/>
        <v>6.916+4.64i</v>
      </c>
      <c r="BX171" s="118" t="str">
        <f t="shared" si="118"/>
        <v>6.773+4.385i</v>
      </c>
      <c r="BY171" s="118" t="str">
        <f t="shared" si="118"/>
        <v>6.614+4.079i</v>
      </c>
      <c r="BZ171" s="118" t="str">
        <f t="shared" si="103"/>
        <v>6.45+3.735i</v>
      </c>
      <c r="CA171" s="118" t="str">
        <f t="shared" si="103"/>
        <v>6.326+3.483i</v>
      </c>
      <c r="CB171" s="118" t="str">
        <f t="shared" si="103"/>
        <v>6.206+3.26i</v>
      </c>
      <c r="CC171" s="118" t="str">
        <f t="shared" si="103"/>
        <v>6.079+3.029i</v>
      </c>
      <c r="CD171" s="118" t="str">
        <f t="shared" si="123"/>
        <v>5.941+2.757i</v>
      </c>
      <c r="CE171" s="118" t="str">
        <f t="shared" si="123"/>
        <v>5.848+2.545i</v>
      </c>
      <c r="CF171" s="118" t="str">
        <f t="shared" si="123"/>
        <v>0</v>
      </c>
      <c r="CG171" s="118" t="str">
        <f t="shared" si="123"/>
        <v>0</v>
      </c>
      <c r="CH171" s="39">
        <f>AF171*1000000000</f>
        <v>15650000000</v>
      </c>
      <c r="CI171" s="121">
        <f t="shared" si="113"/>
        <v>1.1487856337388862</v>
      </c>
      <c r="CJ171" s="121" t="str">
        <f t="shared" si="121"/>
        <v>0</v>
      </c>
      <c r="CK171" s="121" t="str">
        <f t="shared" si="121"/>
        <v>7.05813893369172+3.38662004826224i</v>
      </c>
      <c r="CL171" s="121" t="str">
        <f t="shared" si="119"/>
        <v>7.24424220635742+3.72206545331399i</v>
      </c>
      <c r="CM171" s="121" t="str">
        <f t="shared" si="119"/>
        <v>7.45906511986659+4.26429227243875i</v>
      </c>
      <c r="CN171" s="121" t="str">
        <f t="shared" si="119"/>
        <v>7.571646111973+4.50323968425643i</v>
      </c>
      <c r="CO171" s="121" t="str">
        <f t="shared" si="119"/>
        <v>7.71869067309158+4.87774380085531i</v>
      </c>
      <c r="CP171" s="121" t="str">
        <f t="shared" si="119"/>
        <v>7.88296701871624+5.27407484449523i</v>
      </c>
      <c r="CQ171" s="121" t="str">
        <f t="shared" si="119"/>
        <v>7.99095286828769+5.54863461095882i</v>
      </c>
      <c r="CR171" s="121" t="str">
        <f t="shared" si="119"/>
        <v>8.05413607814333+5.6692571025014i</v>
      </c>
      <c r="CS171" s="121" t="str">
        <f t="shared" si="119"/>
        <v>8.10123628912662+5.72439881292087i</v>
      </c>
      <c r="CT171" s="121" t="str">
        <f t="shared" si="119"/>
        <v>8.18165128348835+5.83008709122485i</v>
      </c>
      <c r="CU171" s="121" t="str">
        <f t="shared" si="101"/>
        <v>8.19658549672695+5.79102837967773i</v>
      </c>
      <c r="CV171" s="121" t="str">
        <f t="shared" si="101"/>
        <v>0</v>
      </c>
      <c r="CW171" s="121" t="str">
        <f t="shared" si="101"/>
        <v>8.19773428236069+5.78758202277651i</v>
      </c>
      <c r="CX171" s="121" t="str">
        <f t="shared" si="101"/>
        <v>8.13799742940627+5.66236438869897i</v>
      </c>
      <c r="CY171" s="121" t="str">
        <f t="shared" si="101"/>
        <v>7.94500144293814+5.33036534054843i</v>
      </c>
      <c r="CZ171" s="121" t="str">
        <f t="shared" si="95"/>
        <v>7.78072509731348+5.03742500394502i</v>
      </c>
      <c r="DA171" s="121" t="str">
        <f t="shared" si="95"/>
        <v>7.59806818154899+4.68589660002092i</v>
      </c>
      <c r="DB171" s="121" t="str">
        <f t="shared" si="95"/>
        <v>7.40966733761582+4.29071434201474i</v>
      </c>
      <c r="DC171" s="121" t="str">
        <f t="shared" si="95"/>
        <v>7.26721791903219+4.00122036231254i</v>
      </c>
      <c r="DD171" s="121" t="str">
        <f t="shared" si="95"/>
        <v>7.12936364298353+3.74504116598877i</v>
      </c>
      <c r="DE171" s="121" t="str">
        <f t="shared" si="95"/>
        <v>6.98346786749869+3.47967168459509i</v>
      </c>
      <c r="DF171" s="121" t="str">
        <f t="shared" si="95"/>
        <v>6.82493545004272+3.16720199221811i</v>
      </c>
      <c r="DG171" s="121" t="str">
        <f t="shared" si="95"/>
        <v>6.71809838610501+2.92365943786547i</v>
      </c>
      <c r="DH171" s="121" t="str">
        <f t="shared" si="126"/>
        <v>0</v>
      </c>
      <c r="DI171" s="121"/>
      <c r="DK171" s="39">
        <f t="shared" si="116"/>
        <v>0</v>
      </c>
      <c r="DL171" s="39">
        <f t="shared" si="116"/>
        <v>7.05813893369172</v>
      </c>
      <c r="DM171" s="39">
        <f t="shared" ref="DM171:EB178" si="131">IMREAL(CL171)</f>
        <v>7.2442422063574199</v>
      </c>
      <c r="DN171" s="39">
        <f t="shared" si="131"/>
        <v>7.4590651198665903</v>
      </c>
      <c r="DO171" s="39">
        <f t="shared" si="131"/>
        <v>7.5716461119730001</v>
      </c>
      <c r="DP171" s="39">
        <f t="shared" si="131"/>
        <v>7.7186906730915803</v>
      </c>
      <c r="DQ171" s="39">
        <f t="shared" si="131"/>
        <v>7.8829670187162399</v>
      </c>
      <c r="DR171" s="39">
        <f t="shared" si="131"/>
        <v>7.9909528682876898</v>
      </c>
      <c r="DS171" s="39">
        <f t="shared" si="131"/>
        <v>8.0541360781433298</v>
      </c>
      <c r="DT171" s="39">
        <f t="shared" si="131"/>
        <v>8.1012362891266196</v>
      </c>
      <c r="DU171" s="39">
        <f t="shared" si="131"/>
        <v>8.1816512834883497</v>
      </c>
      <c r="DV171" s="39">
        <f t="shared" si="114"/>
        <v>8.19658549672695</v>
      </c>
      <c r="DW171" s="39">
        <f t="shared" si="114"/>
        <v>0</v>
      </c>
      <c r="DX171" s="39">
        <f t="shared" si="114"/>
        <v>8.19773428236069</v>
      </c>
      <c r="DY171" s="39">
        <f t="shared" si="114"/>
        <v>8.1379974294062691</v>
      </c>
      <c r="DZ171" s="39">
        <f t="shared" si="114"/>
        <v>7.9450014429381399</v>
      </c>
      <c r="EA171" s="39">
        <f t="shared" si="111"/>
        <v>7.7807250973134803</v>
      </c>
      <c r="EB171" s="39">
        <f t="shared" si="111"/>
        <v>7.5980681815489897</v>
      </c>
      <c r="EC171" s="39">
        <f t="shared" si="111"/>
        <v>7.4096673376158204</v>
      </c>
      <c r="ED171" s="39">
        <f t="shared" si="111"/>
        <v>7.2672179190321904</v>
      </c>
      <c r="EE171" s="39">
        <f t="shared" si="111"/>
        <v>7.1293636429835301</v>
      </c>
      <c r="EF171" s="39">
        <f t="shared" si="111"/>
        <v>6.9834678674986899</v>
      </c>
      <c r="EG171" s="39">
        <f t="shared" si="111"/>
        <v>6.8249354500427204</v>
      </c>
      <c r="EH171" s="39">
        <f t="shared" si="111"/>
        <v>6.7180983861050096</v>
      </c>
      <c r="EI171" s="39">
        <f t="shared" si="127"/>
        <v>0</v>
      </c>
      <c r="EK171" s="39">
        <f t="shared" ref="EK171:EN178" si="132">IMAGINARY(CJ171)</f>
        <v>0</v>
      </c>
      <c r="EL171" s="39">
        <f t="shared" si="132"/>
        <v>3.3866200482622402</v>
      </c>
      <c r="EM171" s="39">
        <f t="shared" si="132"/>
        <v>3.7220654533139901</v>
      </c>
      <c r="EN171" s="39">
        <f t="shared" si="132"/>
        <v>4.26429227243875</v>
      </c>
      <c r="EO171" s="39">
        <f t="shared" si="130"/>
        <v>4.50323968425643</v>
      </c>
      <c r="EP171" s="39">
        <f t="shared" si="130"/>
        <v>4.8777438008553098</v>
      </c>
      <c r="EQ171" s="39">
        <f t="shared" si="130"/>
        <v>5.2740748444952299</v>
      </c>
      <c r="ER171" s="39">
        <f t="shared" si="130"/>
        <v>5.5486346109588203</v>
      </c>
      <c r="ES171" s="39">
        <f t="shared" si="130"/>
        <v>5.6692571025014002</v>
      </c>
      <c r="ET171" s="39">
        <f t="shared" si="130"/>
        <v>5.72439881292087</v>
      </c>
      <c r="EU171" s="39">
        <f t="shared" si="130"/>
        <v>5.8300870912248497</v>
      </c>
      <c r="EV171" s="39">
        <f t="shared" si="117"/>
        <v>5.79102837967773</v>
      </c>
      <c r="EW171" s="39">
        <f t="shared" si="117"/>
        <v>0</v>
      </c>
      <c r="EX171" s="39">
        <f t="shared" si="117"/>
        <v>5.78758202277651</v>
      </c>
      <c r="EY171" s="39">
        <f t="shared" si="117"/>
        <v>5.6623643886989701</v>
      </c>
      <c r="EZ171" s="39">
        <f t="shared" si="117"/>
        <v>5.3303653405484299</v>
      </c>
      <c r="FA171" s="39">
        <f t="shared" si="117"/>
        <v>5.0374250039450201</v>
      </c>
      <c r="FB171" s="39">
        <f t="shared" si="117"/>
        <v>4.6858966000209197</v>
      </c>
      <c r="FC171" s="39">
        <f t="shared" si="109"/>
        <v>4.2907143420147396</v>
      </c>
      <c r="FD171" s="39">
        <f t="shared" si="109"/>
        <v>4.00122036231254</v>
      </c>
      <c r="FE171" s="39">
        <f t="shared" si="109"/>
        <v>3.7450411659887699</v>
      </c>
      <c r="FF171" s="39">
        <f t="shared" si="109"/>
        <v>3.4796716845950901</v>
      </c>
      <c r="FG171" s="39">
        <f t="shared" si="109"/>
        <v>3.1672019922181098</v>
      </c>
      <c r="FH171" s="39">
        <f t="shared" si="109"/>
        <v>2.9236594378654699</v>
      </c>
      <c r="FI171" s="39">
        <f t="shared" si="128"/>
        <v>0</v>
      </c>
      <c r="FK171" s="39">
        <f t="shared" si="122"/>
        <v>0.99999999999999989</v>
      </c>
      <c r="FL171" s="39">
        <f t="shared" si="122"/>
        <v>0.62858416724724386</v>
      </c>
      <c r="FM171" s="39">
        <f t="shared" si="120"/>
        <v>0.60363799939261498</v>
      </c>
      <c r="FN171" s="39">
        <f t="shared" si="120"/>
        <v>0.56520739606813408</v>
      </c>
      <c r="FO171" s="39">
        <f t="shared" si="120"/>
        <v>0.5480567750395805</v>
      </c>
      <c r="FP171" s="39">
        <f t="shared" si="120"/>
        <v>0.52215895092649411</v>
      </c>
      <c r="FQ171" s="39">
        <f t="shared" si="120"/>
        <v>0.49529227339730608</v>
      </c>
      <c r="FR171" s="39">
        <f t="shared" si="120"/>
        <v>0.47730020005003804</v>
      </c>
      <c r="FS171" s="39">
        <f t="shared" si="120"/>
        <v>0.46928799411064481</v>
      </c>
      <c r="FT171" s="39">
        <f t="shared" si="120"/>
        <v>0.46536824645261182</v>
      </c>
      <c r="FU171" s="39">
        <f t="shared" si="120"/>
        <v>0.45808912616043374</v>
      </c>
      <c r="FV171" s="39">
        <f t="shared" si="102"/>
        <v>0.46006137652639334</v>
      </c>
      <c r="FW171" s="39">
        <f t="shared" si="102"/>
        <v>0.99999999999999989</v>
      </c>
      <c r="FX171" s="39">
        <f t="shared" si="102"/>
        <v>0.46023825958851111</v>
      </c>
      <c r="FY171" s="39">
        <f t="shared" si="102"/>
        <v>0.46832647038222081</v>
      </c>
      <c r="FZ171" s="39">
        <f t="shared" si="102"/>
        <v>0.49088165466281408</v>
      </c>
      <c r="GA171" s="39">
        <f t="shared" si="96"/>
        <v>0.51131058302753418</v>
      </c>
      <c r="GB171" s="39">
        <f t="shared" si="96"/>
        <v>0.53622897121076496</v>
      </c>
      <c r="GC171" s="39">
        <f t="shared" si="96"/>
        <v>0.56457368492000626</v>
      </c>
      <c r="GD171" s="39">
        <f t="shared" si="96"/>
        <v>0.58571868128051396</v>
      </c>
      <c r="GE171" s="39">
        <f t="shared" si="96"/>
        <v>0.60479356505455484</v>
      </c>
      <c r="GF171" s="39">
        <f t="shared" si="96"/>
        <v>0.62463528507886334</v>
      </c>
      <c r="GG171" s="39">
        <f t="shared" si="96"/>
        <v>0.64752617478521357</v>
      </c>
      <c r="GH171" s="39">
        <f t="shared" si="96"/>
        <v>0.6646739887224552</v>
      </c>
      <c r="GI171" s="39">
        <f t="shared" si="129"/>
        <v>0.99999999999999989</v>
      </c>
      <c r="GJ171" s="124">
        <f t="shared" si="115"/>
        <v>15650000000</v>
      </c>
      <c r="GK171" s="124">
        <f t="shared" si="125"/>
        <v>-9.6432746655328714E-16</v>
      </c>
      <c r="GL171" s="124">
        <f t="shared" si="125"/>
        <v>-4.0327312434528286</v>
      </c>
      <c r="GM171" s="124">
        <f t="shared" si="125"/>
        <v>-4.3844685784895034</v>
      </c>
      <c r="GN171" s="124">
        <f t="shared" si="125"/>
        <v>-4.955843275798582</v>
      </c>
      <c r="GO171" s="124">
        <f t="shared" si="125"/>
        <v>-5.2234889832615075</v>
      </c>
      <c r="GP171" s="124">
        <f t="shared" si="124"/>
        <v>-5.6439454571107692</v>
      </c>
      <c r="GQ171" s="124">
        <f t="shared" si="124"/>
        <v>-6.1027689399304341</v>
      </c>
      <c r="GR171" s="124">
        <f t="shared" si="124"/>
        <v>-6.4241676721718974</v>
      </c>
      <c r="GS171" s="124">
        <f t="shared" si="124"/>
        <v>-6.5712111257732602</v>
      </c>
      <c r="GT171" s="124">
        <f t="shared" si="124"/>
        <v>-6.6440650664899383</v>
      </c>
      <c r="GU171" s="124">
        <f t="shared" si="106"/>
        <v>-6.7810003423682899</v>
      </c>
      <c r="GV171" s="124">
        <f t="shared" si="106"/>
        <v>-6.7436845094726365</v>
      </c>
      <c r="GW171" s="124">
        <f t="shared" si="106"/>
        <v>-9.6432746655328714E-16</v>
      </c>
      <c r="GX171" s="124">
        <f t="shared" si="106"/>
        <v>-6.7403456256677865</v>
      </c>
      <c r="GY171" s="124">
        <f t="shared" si="99"/>
        <v>-6.5890258934276327</v>
      </c>
      <c r="GZ171" s="124">
        <f t="shared" si="99"/>
        <v>-6.1804639629153879</v>
      </c>
      <c r="HA171" s="124">
        <f t="shared" si="99"/>
        <v>-5.8263043644055257</v>
      </c>
      <c r="HB171" s="124">
        <f t="shared" si="99"/>
        <v>-5.4129945158627102</v>
      </c>
      <c r="HC171" s="124">
        <f t="shared" si="99"/>
        <v>-4.9655873682868448</v>
      </c>
      <c r="HD171" s="124">
        <f t="shared" si="93"/>
        <v>-4.6462184817881669</v>
      </c>
      <c r="HE171" s="124">
        <f t="shared" si="93"/>
        <v>-4.3678567666768657</v>
      </c>
      <c r="HF171" s="124">
        <f t="shared" si="93"/>
        <v>-4.0874697302555951</v>
      </c>
      <c r="HG171" s="124">
        <f t="shared" si="93"/>
        <v>-3.774853430338811</v>
      </c>
      <c r="HH171" s="124">
        <f t="shared" si="93"/>
        <v>-3.5478263305000683</v>
      </c>
      <c r="HI171" s="124">
        <f t="shared" si="93"/>
        <v>-9.6432746655328714E-16</v>
      </c>
    </row>
    <row r="172" spans="1:217" s="39" customFormat="1">
      <c r="A172" s="20"/>
      <c r="B172" s="184"/>
      <c r="C172" s="40">
        <v>15.7</v>
      </c>
      <c r="D172" s="41"/>
      <c r="E172" s="42">
        <v>6.1379999999999999</v>
      </c>
      <c r="F172" s="42">
        <v>6.2930000000000001</v>
      </c>
      <c r="G172" s="42">
        <v>6.48</v>
      </c>
      <c r="H172" s="42">
        <v>6.5830000000000002</v>
      </c>
      <c r="I172" s="42">
        <v>6.7140000000000004</v>
      </c>
      <c r="J172" s="42">
        <v>6.8559999999999999</v>
      </c>
      <c r="K172" s="42">
        <v>6.9589999999999996</v>
      </c>
      <c r="L172" s="42">
        <v>7.0170000000000003</v>
      </c>
      <c r="M172" s="42">
        <v>7.0540000000000003</v>
      </c>
      <c r="N172" s="42">
        <v>7.1180000000000003</v>
      </c>
      <c r="O172" s="43">
        <v>7.1289999999999996</v>
      </c>
      <c r="P172" s="20"/>
      <c r="Q172" s="41">
        <v>7.1310000000000002</v>
      </c>
      <c r="R172" s="42">
        <v>7.0789999999999997</v>
      </c>
      <c r="S172" s="42">
        <v>6.9169999999999998</v>
      </c>
      <c r="T172" s="42">
        <v>6.7720000000000002</v>
      </c>
      <c r="U172" s="42">
        <v>6.6239999999999997</v>
      </c>
      <c r="V172" s="42">
        <v>6.45</v>
      </c>
      <c r="W172" s="42">
        <v>6.3150000000000004</v>
      </c>
      <c r="X172" s="42">
        <v>6.2009999999999996</v>
      </c>
      <c r="Y172" s="42">
        <v>6.0679999999999996</v>
      </c>
      <c r="Z172" s="42">
        <v>5.931</v>
      </c>
      <c r="AA172" s="42">
        <v>5.8449999999999998</v>
      </c>
      <c r="AB172" s="43"/>
      <c r="AD172" s="20"/>
      <c r="AE172" s="184"/>
      <c r="AF172" s="40">
        <v>15.7</v>
      </c>
      <c r="AG172" s="41"/>
      <c r="AH172" s="42">
        <v>2.9510000000000001</v>
      </c>
      <c r="AI172" s="42">
        <v>3.24</v>
      </c>
      <c r="AJ172" s="42">
        <v>3.7090000000000001</v>
      </c>
      <c r="AK172" s="42">
        <v>3.9169999999999998</v>
      </c>
      <c r="AL172" s="42">
        <v>4.2380000000000004</v>
      </c>
      <c r="AM172" s="42">
        <v>4.5720000000000001</v>
      </c>
      <c r="AN172" s="42">
        <v>4.82</v>
      </c>
      <c r="AO172" s="42">
        <v>4.9219999999999997</v>
      </c>
      <c r="AP172" s="42">
        <v>4.9809999999999999</v>
      </c>
      <c r="AQ172" s="42">
        <v>5.0720000000000001</v>
      </c>
      <c r="AR172" s="43">
        <v>5.0289999999999999</v>
      </c>
      <c r="AS172" s="20"/>
      <c r="AT172" s="41">
        <v>5.0259999999999998</v>
      </c>
      <c r="AU172" s="42">
        <v>4.9210000000000003</v>
      </c>
      <c r="AV172" s="42">
        <v>4.6429999999999998</v>
      </c>
      <c r="AW172" s="42">
        <v>4.3849999999999998</v>
      </c>
      <c r="AX172" s="42">
        <v>4.07</v>
      </c>
      <c r="AY172" s="42">
        <v>3.7170000000000001</v>
      </c>
      <c r="AZ172" s="42">
        <v>3.476</v>
      </c>
      <c r="BA172" s="42">
        <v>3.262</v>
      </c>
      <c r="BB172" s="42">
        <v>3.0209999999999999</v>
      </c>
      <c r="BC172" s="42">
        <v>2.762</v>
      </c>
      <c r="BD172" s="42">
        <v>2.552</v>
      </c>
      <c r="BE172" s="43"/>
      <c r="BH172" s="118" t="str">
        <f t="shared" si="110"/>
        <v>0</v>
      </c>
      <c r="BI172" s="118" t="str">
        <f t="shared" si="110"/>
        <v>6.138+2.951i</v>
      </c>
      <c r="BJ172" s="118" t="str">
        <f t="shared" si="110"/>
        <v>6.293+3.24i</v>
      </c>
      <c r="BK172" s="118" t="str">
        <f t="shared" si="110"/>
        <v>6.48+3.709i</v>
      </c>
      <c r="BL172" s="118" t="str">
        <f t="shared" si="110"/>
        <v>6.583+3.917i</v>
      </c>
      <c r="BM172" s="118" t="str">
        <f t="shared" si="108"/>
        <v>6.714+4.238i</v>
      </c>
      <c r="BN172" s="118" t="str">
        <f t="shared" si="108"/>
        <v>6.856+4.572i</v>
      </c>
      <c r="BO172" s="118" t="str">
        <f t="shared" si="108"/>
        <v>6.959+4.82i</v>
      </c>
      <c r="BP172" s="118" t="str">
        <f t="shared" si="108"/>
        <v>7.017+4.922i</v>
      </c>
      <c r="BQ172" s="118" t="str">
        <f t="shared" si="118"/>
        <v>7.054+4.981i</v>
      </c>
      <c r="BR172" s="118" t="str">
        <f t="shared" si="118"/>
        <v>7.118+5.072i</v>
      </c>
      <c r="BS172" s="118" t="str">
        <f t="shared" si="118"/>
        <v>7.129+5.029i</v>
      </c>
      <c r="BT172" s="118" t="str">
        <f t="shared" si="118"/>
        <v>0</v>
      </c>
      <c r="BU172" s="118" t="str">
        <f t="shared" si="118"/>
        <v>7.131+5.026i</v>
      </c>
      <c r="BV172" s="118" t="str">
        <f t="shared" si="118"/>
        <v>7.079+4.921i</v>
      </c>
      <c r="BW172" s="118" t="str">
        <f t="shared" si="118"/>
        <v>6.917+4.643i</v>
      </c>
      <c r="BX172" s="118" t="str">
        <f t="shared" si="118"/>
        <v>6.772+4.385i</v>
      </c>
      <c r="BY172" s="118" t="str">
        <f t="shared" si="118"/>
        <v>6.624+4.07i</v>
      </c>
      <c r="BZ172" s="118" t="str">
        <f t="shared" si="103"/>
        <v>6.45+3.717i</v>
      </c>
      <c r="CA172" s="118" t="str">
        <f t="shared" si="103"/>
        <v>6.315+3.476i</v>
      </c>
      <c r="CB172" s="118" t="str">
        <f t="shared" si="103"/>
        <v>6.201+3.262i</v>
      </c>
      <c r="CC172" s="118" t="str">
        <f t="shared" si="103"/>
        <v>6.068+3.021i</v>
      </c>
      <c r="CD172" s="118" t="str">
        <f t="shared" si="123"/>
        <v>5.931+2.762i</v>
      </c>
      <c r="CE172" s="118" t="str">
        <f t="shared" si="123"/>
        <v>5.845+2.552i</v>
      </c>
      <c r="CF172" s="118" t="str">
        <f t="shared" si="123"/>
        <v>0</v>
      </c>
      <c r="CG172" s="118" t="str">
        <f t="shared" si="123"/>
        <v>0</v>
      </c>
      <c r="CH172" s="39">
        <f t="shared" si="112"/>
        <v>15700000000</v>
      </c>
      <c r="CI172" s="121">
        <f t="shared" si="113"/>
        <v>1.1451270807651954</v>
      </c>
      <c r="CJ172" s="121" t="str">
        <f t="shared" si="121"/>
        <v>0</v>
      </c>
      <c r="CK172" s="121" t="str">
        <f t="shared" si="121"/>
        <v>7.02879002173677+3.37927001533809i</v>
      </c>
      <c r="CL172" s="121" t="str">
        <f t="shared" si="119"/>
        <v>7.20628471925538+3.71021174167923i</v>
      </c>
      <c r="CM172" s="121" t="str">
        <f t="shared" si="119"/>
        <v>7.42042348335847+4.24727634255811i</v>
      </c>
      <c r="CN172" s="121" t="str">
        <f t="shared" si="119"/>
        <v>7.53837157267728+4.48546277535727i</v>
      </c>
      <c r="CO172" s="121" t="str">
        <f t="shared" si="119"/>
        <v>7.68838322025752+4.8530485682829i</v>
      </c>
      <c r="CP172" s="121" t="str">
        <f t="shared" si="119"/>
        <v>7.85099126572618+5.23552101325847i</v>
      </c>
      <c r="CQ172" s="121" t="str">
        <f t="shared" si="119"/>
        <v>7.96893935504499+5.51951252928824i</v>
      </c>
      <c r="CR172" s="121" t="str">
        <f t="shared" si="119"/>
        <v>8.03535672572938+5.63631549152629i</v>
      </c>
      <c r="CS172" s="121" t="str">
        <f t="shared" si="119"/>
        <v>8.07772642771769+5.70387798929144i</v>
      </c>
      <c r="CT172" s="121" t="str">
        <f t="shared" si="119"/>
        <v>8.15101456088666+5.80808455364107i</v>
      </c>
      <c r="CU172" s="121" t="str">
        <f t="shared" si="101"/>
        <v>8.16361095877508+5.75884408916817i</v>
      </c>
      <c r="CV172" s="121" t="str">
        <f t="shared" si="101"/>
        <v>0</v>
      </c>
      <c r="CW172" s="121" t="str">
        <f t="shared" si="101"/>
        <v>8.16590121293661+5.75540870792587i</v>
      </c>
      <c r="CX172" s="121" t="str">
        <f t="shared" si="101"/>
        <v>8.10635460473682+5.63517036444553i</v>
      </c>
      <c r="CY172" s="121" t="str">
        <f t="shared" si="101"/>
        <v>7.92084401765286+5.3168250359928i</v>
      </c>
      <c r="CZ172" s="121" t="str">
        <f t="shared" si="95"/>
        <v>7.7548005909419+5.02138224915538i</v>
      </c>
      <c r="DA172" s="121" t="str">
        <f t="shared" si="95"/>
        <v>7.58532178298865+4.66066721871435i</v>
      </c>
      <c r="DB172" s="121" t="str">
        <f t="shared" si="95"/>
        <v>7.38606967093551+4.25643735920423i</v>
      </c>
      <c r="DC172" s="121" t="str">
        <f t="shared" si="95"/>
        <v>7.23147751503221+3.98046173273982i</v>
      </c>
      <c r="DD172" s="121" t="str">
        <f t="shared" si="95"/>
        <v>7.10093302782498+3.73540453745607i</v>
      </c>
      <c r="DE172" s="121" t="str">
        <f t="shared" ref="DE172:DG178" si="133">IMPRODUCT(CC172, $CI172)</f>
        <v>6.9486311260832+3.45942891099166i</v>
      </c>
      <c r="DF172" s="121" t="str">
        <f t="shared" si="133"/>
        <v>6.79174871601837+3.16284099707347i</v>
      </c>
      <c r="DG172" s="121" t="str">
        <f t="shared" si="133"/>
        <v>6.69326778707257+2.92236431011278i</v>
      </c>
      <c r="DH172" s="121" t="str">
        <f t="shared" si="126"/>
        <v>0</v>
      </c>
      <c r="DI172" s="121"/>
      <c r="DK172" s="39">
        <f t="shared" ref="DK172:DL178" si="134">IMREAL(CJ172)</f>
        <v>0</v>
      </c>
      <c r="DL172" s="39">
        <f t="shared" si="134"/>
        <v>7.0287900217367696</v>
      </c>
      <c r="DM172" s="39">
        <f t="shared" si="131"/>
        <v>7.2062847192553798</v>
      </c>
      <c r="DN172" s="39">
        <f t="shared" si="131"/>
        <v>7.4204234833584701</v>
      </c>
      <c r="DO172" s="39">
        <f t="shared" si="131"/>
        <v>7.5383715726772804</v>
      </c>
      <c r="DP172" s="39">
        <f t="shared" si="131"/>
        <v>7.6883832202575197</v>
      </c>
      <c r="DQ172" s="39">
        <f t="shared" si="131"/>
        <v>7.8509912657261802</v>
      </c>
      <c r="DR172" s="39">
        <f t="shared" si="131"/>
        <v>7.9689393550449896</v>
      </c>
      <c r="DS172" s="39">
        <f t="shared" si="131"/>
        <v>8.0353567257293808</v>
      </c>
      <c r="DT172" s="39">
        <f t="shared" si="131"/>
        <v>8.0777264277176908</v>
      </c>
      <c r="DU172" s="39">
        <f t="shared" si="131"/>
        <v>8.1510145608866598</v>
      </c>
      <c r="DV172" s="39">
        <f t="shared" si="114"/>
        <v>8.1636109587750791</v>
      </c>
      <c r="DW172" s="39">
        <f t="shared" si="114"/>
        <v>0</v>
      </c>
      <c r="DX172" s="39">
        <f t="shared" si="114"/>
        <v>8.1659012129366104</v>
      </c>
      <c r="DY172" s="39">
        <f t="shared" si="114"/>
        <v>8.1063546047368202</v>
      </c>
      <c r="DZ172" s="39">
        <f t="shared" si="114"/>
        <v>7.9208440176528603</v>
      </c>
      <c r="EA172" s="39">
        <f t="shared" si="111"/>
        <v>7.7548005909419002</v>
      </c>
      <c r="EB172" s="39">
        <f t="shared" si="111"/>
        <v>7.5853217829886503</v>
      </c>
      <c r="EC172" s="39">
        <f t="shared" si="111"/>
        <v>7.3860696709355098</v>
      </c>
      <c r="ED172" s="39">
        <f t="shared" si="111"/>
        <v>7.2314775150322097</v>
      </c>
      <c r="EE172" s="39">
        <f t="shared" si="111"/>
        <v>7.10093302782498</v>
      </c>
      <c r="EF172" s="39">
        <f t="shared" si="111"/>
        <v>6.9486311260831997</v>
      </c>
      <c r="EG172" s="39">
        <f t="shared" si="111"/>
        <v>6.79174871601837</v>
      </c>
      <c r="EH172" s="39">
        <f t="shared" si="111"/>
        <v>6.6932677870725703</v>
      </c>
      <c r="EI172" s="39">
        <f t="shared" si="127"/>
        <v>0</v>
      </c>
      <c r="EK172" s="39">
        <f t="shared" si="132"/>
        <v>0</v>
      </c>
      <c r="EL172" s="39">
        <f t="shared" si="132"/>
        <v>3.3792700153380899</v>
      </c>
      <c r="EM172" s="39">
        <f t="shared" si="132"/>
        <v>3.7102117416792302</v>
      </c>
      <c r="EN172" s="39">
        <f t="shared" si="132"/>
        <v>4.2472763425581102</v>
      </c>
      <c r="EO172" s="39">
        <f t="shared" si="130"/>
        <v>4.48546277535727</v>
      </c>
      <c r="EP172" s="39">
        <f t="shared" si="130"/>
        <v>4.8530485682829001</v>
      </c>
      <c r="EQ172" s="39">
        <f t="shared" si="130"/>
        <v>5.2355210132584702</v>
      </c>
      <c r="ER172" s="39">
        <f t="shared" si="130"/>
        <v>5.5195125292882397</v>
      </c>
      <c r="ES172" s="39">
        <f t="shared" si="130"/>
        <v>5.6363154915262896</v>
      </c>
      <c r="ET172" s="39">
        <f t="shared" si="130"/>
        <v>5.7038779892914402</v>
      </c>
      <c r="EU172" s="39">
        <f t="shared" si="130"/>
        <v>5.8080845536410699</v>
      </c>
      <c r="EV172" s="39">
        <f t="shared" si="117"/>
        <v>5.7588440891681696</v>
      </c>
      <c r="EW172" s="39">
        <f t="shared" si="117"/>
        <v>0</v>
      </c>
      <c r="EX172" s="39">
        <f t="shared" si="117"/>
        <v>5.75540870792587</v>
      </c>
      <c r="EY172" s="39">
        <f t="shared" si="117"/>
        <v>5.6351703644455302</v>
      </c>
      <c r="EZ172" s="39">
        <f t="shared" si="117"/>
        <v>5.3168250359928004</v>
      </c>
      <c r="FA172" s="39">
        <f t="shared" si="117"/>
        <v>5.0213822491553799</v>
      </c>
      <c r="FB172" s="39">
        <f t="shared" si="117"/>
        <v>4.6606672187143499</v>
      </c>
      <c r="FC172" s="39">
        <f t="shared" si="109"/>
        <v>4.2564373592042299</v>
      </c>
      <c r="FD172" s="39">
        <f t="shared" si="109"/>
        <v>3.98046173273982</v>
      </c>
      <c r="FE172" s="39">
        <f t="shared" si="109"/>
        <v>3.7354045374560698</v>
      </c>
      <c r="FF172" s="39">
        <f t="shared" si="109"/>
        <v>3.4594289109916598</v>
      </c>
      <c r="FG172" s="39">
        <f t="shared" si="109"/>
        <v>3.1628409970734701</v>
      </c>
      <c r="FH172" s="39">
        <f t="shared" si="109"/>
        <v>2.9223643101127799</v>
      </c>
      <c r="FI172" s="39">
        <f t="shared" si="128"/>
        <v>0</v>
      </c>
      <c r="FK172" s="39">
        <f t="shared" si="122"/>
        <v>0.99999999999999989</v>
      </c>
      <c r="FL172" s="39">
        <f t="shared" si="122"/>
        <v>0.62972939322037702</v>
      </c>
      <c r="FM172" s="39">
        <f t="shared" si="120"/>
        <v>0.60522851819686785</v>
      </c>
      <c r="FN172" s="39">
        <f t="shared" si="120"/>
        <v>0.56706875364557008</v>
      </c>
      <c r="FO172" s="39">
        <f t="shared" si="120"/>
        <v>0.54982129635998034</v>
      </c>
      <c r="FP172" s="39">
        <f t="shared" si="120"/>
        <v>0.52423413711615308</v>
      </c>
      <c r="FQ172" s="39">
        <f t="shared" si="120"/>
        <v>0.49814796361399927</v>
      </c>
      <c r="FR172" s="39">
        <f t="shared" si="120"/>
        <v>0.47936249053276581</v>
      </c>
      <c r="FS172" s="39">
        <f t="shared" si="120"/>
        <v>0.47149057770318226</v>
      </c>
      <c r="FT172" s="39">
        <f t="shared" si="120"/>
        <v>0.4669199178295646</v>
      </c>
      <c r="FU172" s="39">
        <f t="shared" si="120"/>
        <v>0.45981574462296304</v>
      </c>
      <c r="FV172" s="39">
        <f t="shared" si="102"/>
        <v>0.46240949115127145</v>
      </c>
      <c r="FW172" s="39">
        <f t="shared" si="102"/>
        <v>0.99999999999999989</v>
      </c>
      <c r="FX172" s="39">
        <f t="shared" si="102"/>
        <v>0.46256826702229081</v>
      </c>
      <c r="FY172" s="39">
        <f t="shared" si="102"/>
        <v>0.47040104749956185</v>
      </c>
      <c r="FZ172" s="39">
        <f t="shared" si="102"/>
        <v>0.49209866278966935</v>
      </c>
      <c r="GA172" s="39">
        <f t="shared" si="96"/>
        <v>0.51275222434664125</v>
      </c>
      <c r="GB172" s="39">
        <f t="shared" si="96"/>
        <v>0.53803446188314652</v>
      </c>
      <c r="GC172" s="39">
        <f t="shared" si="96"/>
        <v>0.56720647800919877</v>
      </c>
      <c r="GD172" s="39">
        <f t="shared" si="96"/>
        <v>0.58779375360911135</v>
      </c>
      <c r="GE172" s="39">
        <f t="shared" si="96"/>
        <v>0.60603596603560539</v>
      </c>
      <c r="GF172" s="39">
        <f t="shared" ref="GF172:GH178" si="135">(SQRT((EF172-$FK$15)^2 + FF172^2))/(SQRT(EF172+$FK$15)^2+FF172^2)</f>
        <v>0.626704433054593</v>
      </c>
      <c r="GG172" s="39">
        <f t="shared" si="135"/>
        <v>0.648606246108687</v>
      </c>
      <c r="GH172" s="39">
        <f t="shared" si="135"/>
        <v>0.66538257713706472</v>
      </c>
      <c r="GI172" s="39">
        <f t="shared" si="129"/>
        <v>0.99999999999999989</v>
      </c>
      <c r="GJ172" s="124">
        <f t="shared" si="115"/>
        <v>15700000000</v>
      </c>
      <c r="GK172" s="124">
        <f t="shared" si="125"/>
        <v>-9.6432746655328714E-16</v>
      </c>
      <c r="GL172" s="124">
        <f t="shared" si="125"/>
        <v>-4.016920702308945</v>
      </c>
      <c r="GM172" s="124">
        <f t="shared" si="125"/>
        <v>-4.3616123266672648</v>
      </c>
      <c r="GN172" s="124">
        <f t="shared" si="125"/>
        <v>-4.9272856468798771</v>
      </c>
      <c r="GO172" s="124">
        <f t="shared" si="125"/>
        <v>-5.195568850691239</v>
      </c>
      <c r="GP172" s="124">
        <f t="shared" si="124"/>
        <v>-5.609494040987264</v>
      </c>
      <c r="GQ172" s="124">
        <f t="shared" si="124"/>
        <v>-6.0528328140153596</v>
      </c>
      <c r="GR172" s="124">
        <f t="shared" si="124"/>
        <v>-6.386719038586457</v>
      </c>
      <c r="GS172" s="124">
        <f t="shared" si="124"/>
        <v>-6.5305396361535202</v>
      </c>
      <c r="GT172" s="124">
        <f t="shared" si="124"/>
        <v>-6.6151519915501309</v>
      </c>
      <c r="GU172" s="124">
        <f t="shared" si="106"/>
        <v>-6.7483232413346208</v>
      </c>
      <c r="GV172" s="124">
        <f t="shared" si="106"/>
        <v>-6.6994652083456439</v>
      </c>
      <c r="GW172" s="124">
        <f t="shared" si="106"/>
        <v>-9.6432746655328714E-16</v>
      </c>
      <c r="GX172" s="124">
        <f t="shared" si="106"/>
        <v>-6.6964832778198113</v>
      </c>
      <c r="GY172" s="124">
        <f t="shared" si="99"/>
        <v>-6.5506343966837246</v>
      </c>
      <c r="GZ172" s="124">
        <f t="shared" si="99"/>
        <v>-6.1589563019949454</v>
      </c>
      <c r="HA172" s="124">
        <f t="shared" si="99"/>
        <v>-5.801848939255235</v>
      </c>
      <c r="HB172" s="124">
        <f t="shared" si="99"/>
        <v>-5.3837981250974964</v>
      </c>
      <c r="HC172" s="124">
        <f t="shared" si="99"/>
        <v>-4.925176355245104</v>
      </c>
      <c r="HD172" s="124">
        <f t="shared" si="93"/>
        <v>-4.6155006683477033</v>
      </c>
      <c r="HE172" s="124">
        <f t="shared" si="93"/>
        <v>-4.3500320253442606</v>
      </c>
      <c r="HF172" s="124">
        <f t="shared" si="93"/>
        <v>-4.0587446653004529</v>
      </c>
      <c r="HG172" s="124">
        <f t="shared" si="93"/>
        <v>-3.7603774673320083</v>
      </c>
      <c r="HH172" s="124">
        <f t="shared" si="93"/>
        <v>-3.5385715040387344</v>
      </c>
      <c r="HI172" s="124">
        <f t="shared" si="93"/>
        <v>-9.6432746655328714E-16</v>
      </c>
    </row>
    <row r="173" spans="1:217" s="39" customFormat="1">
      <c r="A173" s="20"/>
      <c r="B173" s="184"/>
      <c r="C173" s="40">
        <v>15.75</v>
      </c>
      <c r="D173" s="41"/>
      <c r="E173" s="42">
        <v>6.1360000000000001</v>
      </c>
      <c r="F173" s="42">
        <v>6.2969999999999997</v>
      </c>
      <c r="G173" s="42">
        <v>6.4770000000000003</v>
      </c>
      <c r="H173" s="42">
        <v>6.5780000000000003</v>
      </c>
      <c r="I173" s="42">
        <v>6.7089999999999996</v>
      </c>
      <c r="J173" s="42">
        <v>6.8479999999999999</v>
      </c>
      <c r="K173" s="42">
        <v>6.9480000000000004</v>
      </c>
      <c r="L173" s="42">
        <v>7.0069999999999997</v>
      </c>
      <c r="M173" s="42">
        <v>7.0419999999999998</v>
      </c>
      <c r="N173" s="42">
        <v>7.1180000000000003</v>
      </c>
      <c r="O173" s="43">
        <v>7.1260000000000003</v>
      </c>
      <c r="P173" s="20"/>
      <c r="Q173" s="41">
        <v>7.1289999999999996</v>
      </c>
      <c r="R173" s="42">
        <v>7.0810000000000004</v>
      </c>
      <c r="S173" s="42">
        <v>6.9189999999999996</v>
      </c>
      <c r="T173" s="42">
        <v>6.7649999999999997</v>
      </c>
      <c r="U173" s="42">
        <v>6.6109999999999998</v>
      </c>
      <c r="V173" s="42">
        <v>6.4359999999999999</v>
      </c>
      <c r="W173" s="42">
        <v>6.3140000000000001</v>
      </c>
      <c r="X173" s="42">
        <v>6.1980000000000004</v>
      </c>
      <c r="Y173" s="42">
        <v>6.0650000000000004</v>
      </c>
      <c r="Z173" s="42">
        <v>5.9329999999999998</v>
      </c>
      <c r="AA173" s="42">
        <v>5.8380000000000001</v>
      </c>
      <c r="AB173" s="43"/>
      <c r="AD173" s="20"/>
      <c r="AE173" s="184"/>
      <c r="AF173" s="40">
        <v>15.75</v>
      </c>
      <c r="AG173" s="41"/>
      <c r="AH173" s="42">
        <v>2.9489999999999998</v>
      </c>
      <c r="AI173" s="42">
        <v>3.242</v>
      </c>
      <c r="AJ173" s="42">
        <v>3.714</v>
      </c>
      <c r="AK173" s="42">
        <v>3.9209999999999998</v>
      </c>
      <c r="AL173" s="42">
        <v>4.2439999999999998</v>
      </c>
      <c r="AM173" s="42">
        <v>4.5780000000000003</v>
      </c>
      <c r="AN173" s="42">
        <v>4.8159999999999998</v>
      </c>
      <c r="AO173" s="42">
        <v>4.9180000000000001</v>
      </c>
      <c r="AP173" s="42">
        <v>4.9550000000000001</v>
      </c>
      <c r="AQ173" s="42">
        <v>5.0570000000000004</v>
      </c>
      <c r="AR173" s="43">
        <v>5.0199999999999996</v>
      </c>
      <c r="AS173" s="20"/>
      <c r="AT173" s="41">
        <v>5.016</v>
      </c>
      <c r="AU173" s="42">
        <v>4.9080000000000004</v>
      </c>
      <c r="AV173" s="42">
        <v>4.6159999999999997</v>
      </c>
      <c r="AW173" s="42">
        <v>4.3739999999999997</v>
      </c>
      <c r="AX173" s="42">
        <v>4.07</v>
      </c>
      <c r="AY173" s="42">
        <v>3.7269999999999999</v>
      </c>
      <c r="AZ173" s="42">
        <v>3.484</v>
      </c>
      <c r="BA173" s="42">
        <v>3.2639999999999998</v>
      </c>
      <c r="BB173" s="42">
        <v>3.0249999999999999</v>
      </c>
      <c r="BC173" s="42">
        <v>2.7639999999999998</v>
      </c>
      <c r="BD173" s="42">
        <v>2.548</v>
      </c>
      <c r="BE173" s="43"/>
      <c r="BH173" s="118" t="str">
        <f t="shared" si="110"/>
        <v>0</v>
      </c>
      <c r="BI173" s="118" t="str">
        <f t="shared" si="110"/>
        <v>6.136+2.949i</v>
      </c>
      <c r="BJ173" s="118" t="str">
        <f t="shared" si="110"/>
        <v>6.297+3.242i</v>
      </c>
      <c r="BK173" s="118" t="str">
        <f t="shared" si="110"/>
        <v>6.477+3.714i</v>
      </c>
      <c r="BL173" s="118" t="str">
        <f t="shared" si="110"/>
        <v>6.578+3.921i</v>
      </c>
      <c r="BM173" s="118" t="str">
        <f t="shared" si="108"/>
        <v>6.709+4.244i</v>
      </c>
      <c r="BN173" s="118" t="str">
        <f t="shared" si="108"/>
        <v>6.848+4.578i</v>
      </c>
      <c r="BO173" s="118" t="str">
        <f t="shared" si="108"/>
        <v>6.948+4.816i</v>
      </c>
      <c r="BP173" s="118" t="str">
        <f t="shared" si="108"/>
        <v>7.007+4.918i</v>
      </c>
      <c r="BQ173" s="118" t="str">
        <f t="shared" si="118"/>
        <v>7.042+4.955i</v>
      </c>
      <c r="BR173" s="118" t="str">
        <f t="shared" si="118"/>
        <v>7.118+5.057i</v>
      </c>
      <c r="BS173" s="118" t="str">
        <f t="shared" si="118"/>
        <v>7.126+5.02i</v>
      </c>
      <c r="BT173" s="118" t="str">
        <f t="shared" si="118"/>
        <v>0</v>
      </c>
      <c r="BU173" s="118" t="str">
        <f t="shared" si="118"/>
        <v>7.129+5.016i</v>
      </c>
      <c r="BV173" s="118" t="str">
        <f t="shared" si="118"/>
        <v>7.081+4.908i</v>
      </c>
      <c r="BW173" s="118" t="str">
        <f t="shared" si="118"/>
        <v>6.919+4.616i</v>
      </c>
      <c r="BX173" s="118" t="str">
        <f t="shared" si="118"/>
        <v>6.765+4.374i</v>
      </c>
      <c r="BY173" s="118" t="str">
        <f t="shared" si="118"/>
        <v>6.611+4.07i</v>
      </c>
      <c r="BZ173" s="118" t="str">
        <f t="shared" si="103"/>
        <v>6.436+3.727i</v>
      </c>
      <c r="CA173" s="118" t="str">
        <f t="shared" si="103"/>
        <v>6.314+3.484i</v>
      </c>
      <c r="CB173" s="118" t="str">
        <f t="shared" si="103"/>
        <v>6.198+3.264i</v>
      </c>
      <c r="CC173" s="118" t="str">
        <f t="shared" si="103"/>
        <v>6.065+3.025i</v>
      </c>
      <c r="CD173" s="118" t="str">
        <f t="shared" si="123"/>
        <v>5.933+2.764i</v>
      </c>
      <c r="CE173" s="118" t="str">
        <f t="shared" si="123"/>
        <v>5.838+2.548i</v>
      </c>
      <c r="CF173" s="118" t="str">
        <f t="shared" si="123"/>
        <v>0</v>
      </c>
      <c r="CG173" s="118" t="str">
        <f t="shared" si="123"/>
        <v>0</v>
      </c>
      <c r="CH173" s="39">
        <f t="shared" si="112"/>
        <v>15750000000</v>
      </c>
      <c r="CI173" s="121">
        <f t="shared" si="113"/>
        <v>1.1414917566992742</v>
      </c>
      <c r="CJ173" s="121" t="str">
        <f t="shared" si="121"/>
        <v>0</v>
      </c>
      <c r="CK173" s="121" t="str">
        <f t="shared" si="121"/>
        <v>7.00419341910675+3.36625919050616i</v>
      </c>
      <c r="CL173" s="121" t="str">
        <f t="shared" si="119"/>
        <v>7.18797359193533+3.70071627521905i</v>
      </c>
      <c r="CM173" s="121" t="str">
        <f t="shared" si="119"/>
        <v>7.3934421081412+4.2395003843811i</v>
      </c>
      <c r="CN173" s="121" t="str">
        <f t="shared" si="119"/>
        <v>7.50873277556783+4.47578917801785i</v>
      </c>
      <c r="CO173" s="121" t="str">
        <f t="shared" si="119"/>
        <v>7.65826819569543+4.84449101543172i</v>
      </c>
      <c r="CP173" s="121" t="str">
        <f t="shared" si="119"/>
        <v>7.81693554987663+5.22574926216928i</v>
      </c>
      <c r="CQ173" s="121" t="str">
        <f t="shared" si="119"/>
        <v>7.93108472554656+5.4974243002637i</v>
      </c>
      <c r="CR173" s="121" t="str">
        <f t="shared" si="119"/>
        <v>7.99843273919181+5.61385645944703i</v>
      </c>
      <c r="CS173" s="121" t="str">
        <f t="shared" si="119"/>
        <v>8.03838495067629+5.6560916544449i</v>
      </c>
      <c r="CT173" s="121" t="str">
        <f t="shared" si="119"/>
        <v>8.12513832418543+5.77252381362823i</v>
      </c>
      <c r="CU173" s="121" t="str">
        <f t="shared" si="101"/>
        <v>8.13427025823903+5.73028861863036i</v>
      </c>
      <c r="CV173" s="121" t="str">
        <f t="shared" si="101"/>
        <v>0</v>
      </c>
      <c r="CW173" s="121" t="str">
        <f t="shared" si="101"/>
        <v>8.13769473350913+5.72572265160356i</v>
      </c>
      <c r="CX173" s="121" t="str">
        <f t="shared" si="101"/>
        <v>8.08290312918756+5.60244154188004i</v>
      </c>
      <c r="CY173" s="121" t="str">
        <f t="shared" si="101"/>
        <v>7.89798146460228+5.26912594892385i</v>
      </c>
      <c r="CZ173" s="121" t="str">
        <f t="shared" si="101"/>
        <v>7.72219173407059+4.99288494380262i</v>
      </c>
      <c r="DA173" s="121" t="str">
        <f t="shared" si="101"/>
        <v>7.5464020035389+4.64587144976605i</v>
      </c>
      <c r="DB173" s="121" t="str">
        <f t="shared" si="101"/>
        <v>7.34664094611653+4.25433977721819i</v>
      </c>
      <c r="DC173" s="121" t="str">
        <f t="shared" si="101"/>
        <v>7.20737895179922+3.97695728034027i</v>
      </c>
      <c r="DD173" s="121" t="str">
        <f t="shared" si="101"/>
        <v>7.0749659080221+3.72582909386643i</v>
      </c>
      <c r="DE173" s="121" t="str">
        <f t="shared" si="133"/>
        <v>6.9231475043811+3.4530125640153i</v>
      </c>
      <c r="DF173" s="121" t="str">
        <f t="shared" si="133"/>
        <v>6.77247059249679+3.15508321551679i</v>
      </c>
      <c r="DG173" s="121" t="str">
        <f t="shared" si="133"/>
        <v>6.66402887561036+2.90852099606975i</v>
      </c>
      <c r="DH173" s="121" t="str">
        <f t="shared" si="126"/>
        <v>0</v>
      </c>
      <c r="DI173" s="121"/>
      <c r="DK173" s="39">
        <f t="shared" si="134"/>
        <v>0</v>
      </c>
      <c r="DL173" s="39">
        <f t="shared" si="134"/>
        <v>7.0041934191067501</v>
      </c>
      <c r="DM173" s="39">
        <f t="shared" si="131"/>
        <v>7.1879735919353296</v>
      </c>
      <c r="DN173" s="39">
        <f t="shared" si="131"/>
        <v>7.3934421081412003</v>
      </c>
      <c r="DO173" s="39">
        <f t="shared" si="131"/>
        <v>7.5087327755678297</v>
      </c>
      <c r="DP173" s="39">
        <f t="shared" si="131"/>
        <v>7.6582681956954302</v>
      </c>
      <c r="DQ173" s="39">
        <f t="shared" si="131"/>
        <v>7.8169355498766304</v>
      </c>
      <c r="DR173" s="39">
        <f t="shared" si="131"/>
        <v>7.93108472554656</v>
      </c>
      <c r="DS173" s="39">
        <f t="shared" si="131"/>
        <v>7.9984327391918102</v>
      </c>
      <c r="DT173" s="39">
        <f t="shared" si="131"/>
        <v>8.0383849506762903</v>
      </c>
      <c r="DU173" s="39">
        <f t="shared" si="131"/>
        <v>8.1251383241854302</v>
      </c>
      <c r="DV173" s="39">
        <f t="shared" si="114"/>
        <v>8.1342702582390292</v>
      </c>
      <c r="DW173" s="39">
        <f t="shared" si="114"/>
        <v>0</v>
      </c>
      <c r="DX173" s="39">
        <f t="shared" si="114"/>
        <v>8.1376947335091305</v>
      </c>
      <c r="DY173" s="39">
        <f t="shared" si="114"/>
        <v>8.0829031291875602</v>
      </c>
      <c r="DZ173" s="39">
        <f t="shared" si="114"/>
        <v>7.8979814646022799</v>
      </c>
      <c r="EA173" s="39">
        <f t="shared" si="114"/>
        <v>7.7221917340705897</v>
      </c>
      <c r="EB173" s="39">
        <f t="shared" si="114"/>
        <v>7.5464020035389003</v>
      </c>
      <c r="EC173" s="39">
        <f t="shared" si="114"/>
        <v>7.3466409461165298</v>
      </c>
      <c r="ED173" s="39">
        <f t="shared" si="114"/>
        <v>7.2073789517992202</v>
      </c>
      <c r="EE173" s="39">
        <f t="shared" si="114"/>
        <v>7.0749659080220999</v>
      </c>
      <c r="EF173" s="39">
        <f t="shared" si="111"/>
        <v>6.9231475043810997</v>
      </c>
      <c r="EG173" s="39">
        <f t="shared" si="111"/>
        <v>6.7724705924967896</v>
      </c>
      <c r="EH173" s="39">
        <f t="shared" si="111"/>
        <v>6.6640288756103603</v>
      </c>
      <c r="EI173" s="39">
        <f t="shared" si="127"/>
        <v>0</v>
      </c>
      <c r="EK173" s="39">
        <f t="shared" si="132"/>
        <v>0</v>
      </c>
      <c r="EL173" s="39">
        <f t="shared" si="132"/>
        <v>3.3662591905061601</v>
      </c>
      <c r="EM173" s="39">
        <f t="shared" si="132"/>
        <v>3.7007162752190501</v>
      </c>
      <c r="EN173" s="39">
        <f t="shared" si="132"/>
        <v>4.2395003843810999</v>
      </c>
      <c r="EO173" s="39">
        <f t="shared" si="130"/>
        <v>4.47578917801785</v>
      </c>
      <c r="EP173" s="39">
        <f t="shared" si="130"/>
        <v>4.8444910154317196</v>
      </c>
      <c r="EQ173" s="39">
        <f t="shared" si="130"/>
        <v>5.2257492621692796</v>
      </c>
      <c r="ER173" s="39">
        <f t="shared" si="130"/>
        <v>5.4974243002636998</v>
      </c>
      <c r="ES173" s="39">
        <f t="shared" si="130"/>
        <v>5.6138564594470299</v>
      </c>
      <c r="ET173" s="39">
        <f t="shared" si="130"/>
        <v>5.6560916544449</v>
      </c>
      <c r="EU173" s="39">
        <f t="shared" si="130"/>
        <v>5.7725238136282302</v>
      </c>
      <c r="EV173" s="39">
        <f t="shared" si="117"/>
        <v>5.7302886186303601</v>
      </c>
      <c r="EW173" s="39">
        <f t="shared" si="117"/>
        <v>0</v>
      </c>
      <c r="EX173" s="39">
        <f t="shared" si="117"/>
        <v>5.7257226516035598</v>
      </c>
      <c r="EY173" s="39">
        <f t="shared" si="117"/>
        <v>5.6024415418800402</v>
      </c>
      <c r="EZ173" s="39">
        <f t="shared" si="117"/>
        <v>5.2691259489238496</v>
      </c>
      <c r="FA173" s="39">
        <f t="shared" si="117"/>
        <v>4.9928849438026202</v>
      </c>
      <c r="FB173" s="39">
        <f t="shared" si="117"/>
        <v>4.6458714497660498</v>
      </c>
      <c r="FC173" s="39">
        <f t="shared" si="109"/>
        <v>4.2543397772181901</v>
      </c>
      <c r="FD173" s="39">
        <f t="shared" si="109"/>
        <v>3.9769572803402702</v>
      </c>
      <c r="FE173" s="39">
        <f t="shared" si="109"/>
        <v>3.7258290938664298</v>
      </c>
      <c r="FF173" s="39">
        <f t="shared" si="109"/>
        <v>3.4530125640153</v>
      </c>
      <c r="FG173" s="39">
        <f t="shared" si="109"/>
        <v>3.1550832155167901</v>
      </c>
      <c r="FH173" s="39">
        <f t="shared" si="109"/>
        <v>2.90852099606975</v>
      </c>
      <c r="FI173" s="39">
        <f t="shared" si="128"/>
        <v>0</v>
      </c>
      <c r="FK173" s="39">
        <f t="shared" si="122"/>
        <v>0.99999999999999989</v>
      </c>
      <c r="FL173" s="39">
        <f t="shared" si="122"/>
        <v>0.631108767640298</v>
      </c>
      <c r="FM173" s="39">
        <f t="shared" si="120"/>
        <v>0.60623152505283617</v>
      </c>
      <c r="FN173" s="39">
        <f t="shared" si="120"/>
        <v>0.56811431144194136</v>
      </c>
      <c r="FO173" s="39">
        <f t="shared" si="120"/>
        <v>0.5510131648128741</v>
      </c>
      <c r="FP173" s="39">
        <f t="shared" si="120"/>
        <v>0.52532177818801806</v>
      </c>
      <c r="FQ173" s="39">
        <f t="shared" si="120"/>
        <v>0.49932835937333275</v>
      </c>
      <c r="FR173" s="39">
        <f t="shared" si="120"/>
        <v>0.48128485030976104</v>
      </c>
      <c r="FS173" s="39">
        <f t="shared" si="120"/>
        <v>0.47339144987429554</v>
      </c>
      <c r="FT173" s="39">
        <f t="shared" si="120"/>
        <v>0.47030113415354735</v>
      </c>
      <c r="FU173" s="39">
        <f t="shared" si="120"/>
        <v>0.46224356365089553</v>
      </c>
      <c r="FV173" s="39">
        <f t="shared" si="102"/>
        <v>0.4645031217590031</v>
      </c>
      <c r="FW173" s="39">
        <f t="shared" si="102"/>
        <v>0.99999999999999989</v>
      </c>
      <c r="FX173" s="39">
        <f t="shared" si="102"/>
        <v>0.46470873420705933</v>
      </c>
      <c r="FY173" s="39">
        <f t="shared" si="102"/>
        <v>0.47266924485906459</v>
      </c>
      <c r="FZ173" s="39">
        <f t="shared" si="102"/>
        <v>0.49532605191120943</v>
      </c>
      <c r="GA173" s="39">
        <f t="shared" si="102"/>
        <v>0.51507619563782414</v>
      </c>
      <c r="GB173" s="39">
        <f t="shared" si="102"/>
        <v>0.53970387044941526</v>
      </c>
      <c r="GC173" s="39">
        <f t="shared" si="102"/>
        <v>0.56815438015981479</v>
      </c>
      <c r="GD173" s="39">
        <f t="shared" si="102"/>
        <v>0.58853634845535563</v>
      </c>
      <c r="GE173" s="39">
        <f t="shared" si="102"/>
        <v>0.60722084576446111</v>
      </c>
      <c r="GF173" s="39">
        <f t="shared" si="135"/>
        <v>0.6277016569258228</v>
      </c>
      <c r="GG173" s="39">
        <f t="shared" si="135"/>
        <v>0.64954972283826173</v>
      </c>
      <c r="GH173" s="39">
        <f t="shared" si="135"/>
        <v>0.66693973071634072</v>
      </c>
      <c r="GI173" s="39">
        <f t="shared" si="129"/>
        <v>0.99999999999999989</v>
      </c>
      <c r="GJ173" s="124">
        <f t="shared" si="115"/>
        <v>15750000000</v>
      </c>
      <c r="GK173" s="124">
        <f t="shared" si="125"/>
        <v>-9.6432746655328714E-16</v>
      </c>
      <c r="GL173" s="124">
        <f t="shared" si="125"/>
        <v>-3.9979157274710149</v>
      </c>
      <c r="GM173" s="124">
        <f t="shared" si="125"/>
        <v>-4.3472296668406862</v>
      </c>
      <c r="GN173" s="124">
        <f t="shared" si="125"/>
        <v>-4.9112854043166019</v>
      </c>
      <c r="GO173" s="124">
        <f t="shared" si="125"/>
        <v>-5.1767604971100045</v>
      </c>
      <c r="GP173" s="124">
        <f t="shared" si="124"/>
        <v>-5.591491886818968</v>
      </c>
      <c r="GQ173" s="124">
        <f t="shared" si="124"/>
        <v>-6.0322753494530179</v>
      </c>
      <c r="GR173" s="124">
        <f t="shared" si="124"/>
        <v>-6.3519561730775767</v>
      </c>
      <c r="GS173" s="124">
        <f t="shared" si="124"/>
        <v>-6.4955918062944598</v>
      </c>
      <c r="GT173" s="124">
        <f t="shared" si="124"/>
        <v>-6.5524794786172862</v>
      </c>
      <c r="GU173" s="124">
        <f t="shared" si="106"/>
        <v>-6.7025825461712643</v>
      </c>
      <c r="GV173" s="124">
        <f t="shared" si="106"/>
        <v>-6.6602272584594013</v>
      </c>
      <c r="GW173" s="124">
        <f t="shared" si="106"/>
        <v>-9.6432746655328714E-16</v>
      </c>
      <c r="GX173" s="124">
        <f t="shared" si="106"/>
        <v>-6.6563832974730879</v>
      </c>
      <c r="GY173" s="124">
        <f t="shared" si="99"/>
        <v>-6.5088530998072445</v>
      </c>
      <c r="GZ173" s="124">
        <f t="shared" si="99"/>
        <v>-6.1021765898062332</v>
      </c>
      <c r="HA173" s="124">
        <f t="shared" si="99"/>
        <v>-5.7625704134551423</v>
      </c>
      <c r="HB173" s="124">
        <f t="shared" si="99"/>
        <v>-5.356889348208556</v>
      </c>
      <c r="HC173" s="124">
        <f t="shared" si="99"/>
        <v>-4.9106728160016999</v>
      </c>
      <c r="HD173" s="124">
        <f t="shared" si="93"/>
        <v>-4.6045341926521894</v>
      </c>
      <c r="HE173" s="124">
        <f t="shared" si="93"/>
        <v>-4.3330665523609575</v>
      </c>
      <c r="HF173" s="124">
        <f t="shared" si="93"/>
        <v>-4.0449344990650582</v>
      </c>
      <c r="HG173" s="124">
        <f t="shared" si="93"/>
        <v>-3.7477519640980548</v>
      </c>
      <c r="HH173" s="124">
        <f t="shared" si="93"/>
        <v>-3.5182682032266079</v>
      </c>
      <c r="HI173" s="124">
        <f t="shared" si="93"/>
        <v>-9.6432746655328714E-16</v>
      </c>
    </row>
    <row r="174" spans="1:217" s="39" customFormat="1">
      <c r="A174" s="20"/>
      <c r="B174" s="184"/>
      <c r="C174" s="40">
        <v>15.8</v>
      </c>
      <c r="D174" s="41"/>
      <c r="E174" s="42">
        <v>6.133</v>
      </c>
      <c r="F174" s="42">
        <v>6.2869999999999999</v>
      </c>
      <c r="G174" s="42">
        <v>6.47</v>
      </c>
      <c r="H174" s="42">
        <v>6.5759999999999996</v>
      </c>
      <c r="I174" s="42">
        <v>6.71</v>
      </c>
      <c r="J174" s="42">
        <v>6.8680000000000003</v>
      </c>
      <c r="K174" s="42">
        <v>6.9509999999999996</v>
      </c>
      <c r="L174" s="42">
        <v>7.0030000000000001</v>
      </c>
      <c r="M174" s="42">
        <v>7.0519999999999996</v>
      </c>
      <c r="N174" s="42">
        <v>7.0869999999999997</v>
      </c>
      <c r="O174" s="43">
        <v>7.0830000000000002</v>
      </c>
      <c r="P174" s="20"/>
      <c r="Q174" s="41">
        <v>7.0839999999999996</v>
      </c>
      <c r="R174" s="42">
        <v>7.0460000000000003</v>
      </c>
      <c r="S174" s="42">
        <v>6.9050000000000002</v>
      </c>
      <c r="T174" s="42">
        <v>6.774</v>
      </c>
      <c r="U174" s="42">
        <v>6.609</v>
      </c>
      <c r="V174" s="42">
        <v>6.4470000000000001</v>
      </c>
      <c r="W174" s="42">
        <v>6.3170000000000002</v>
      </c>
      <c r="X174" s="42">
        <v>6.1970000000000001</v>
      </c>
      <c r="Y174" s="42">
        <v>6.0609999999999999</v>
      </c>
      <c r="Z174" s="42">
        <v>5.9260000000000002</v>
      </c>
      <c r="AA174" s="42">
        <v>5.8390000000000004</v>
      </c>
      <c r="AB174" s="43"/>
      <c r="AD174" s="20"/>
      <c r="AE174" s="184"/>
      <c r="AF174" s="40">
        <v>15.8</v>
      </c>
      <c r="AG174" s="41"/>
      <c r="AH174" s="42">
        <v>2.9390000000000001</v>
      </c>
      <c r="AI174" s="42">
        <v>3.2269999999999999</v>
      </c>
      <c r="AJ174" s="42">
        <v>3.6890000000000001</v>
      </c>
      <c r="AK174" s="42">
        <v>3.899</v>
      </c>
      <c r="AL174" s="42">
        <v>4.2169999999999996</v>
      </c>
      <c r="AM174" s="42">
        <v>4.5579999999999998</v>
      </c>
      <c r="AN174" s="42">
        <v>4.8079999999999998</v>
      </c>
      <c r="AO174" s="42">
        <v>4.9050000000000002</v>
      </c>
      <c r="AP174" s="42">
        <v>4.9800000000000004</v>
      </c>
      <c r="AQ174" s="42">
        <v>5.0759999999999996</v>
      </c>
      <c r="AR174" s="43">
        <v>5.0309999999999997</v>
      </c>
      <c r="AS174" s="20"/>
      <c r="AT174" s="41">
        <v>5.0270000000000001</v>
      </c>
      <c r="AU174" s="42">
        <v>4.9240000000000004</v>
      </c>
      <c r="AV174" s="42">
        <v>4.6429999999999998</v>
      </c>
      <c r="AW174" s="42">
        <v>4.3650000000000002</v>
      </c>
      <c r="AX174" s="42">
        <v>4.0599999999999996</v>
      </c>
      <c r="AY174" s="42">
        <v>3.714</v>
      </c>
      <c r="AZ174" s="42">
        <v>3.4660000000000002</v>
      </c>
      <c r="BA174" s="42">
        <v>3.246</v>
      </c>
      <c r="BB174" s="42">
        <v>3.01</v>
      </c>
      <c r="BC174" s="42">
        <v>2.7509999999999999</v>
      </c>
      <c r="BD174" s="42">
        <v>2.5409999999999999</v>
      </c>
      <c r="BE174" s="43"/>
      <c r="BH174" s="118" t="str">
        <f t="shared" si="110"/>
        <v>0</v>
      </c>
      <c r="BI174" s="118" t="str">
        <f t="shared" si="110"/>
        <v>6.133+2.939i</v>
      </c>
      <c r="BJ174" s="118" t="str">
        <f t="shared" si="110"/>
        <v>6.287+3.227i</v>
      </c>
      <c r="BK174" s="118" t="str">
        <f t="shared" si="110"/>
        <v>6.47+3.689i</v>
      </c>
      <c r="BL174" s="118" t="str">
        <f t="shared" si="110"/>
        <v>6.576+3.899i</v>
      </c>
      <c r="BM174" s="118" t="str">
        <f t="shared" si="108"/>
        <v>6.71+4.217i</v>
      </c>
      <c r="BN174" s="118" t="str">
        <f t="shared" si="108"/>
        <v>6.868+4.558i</v>
      </c>
      <c r="BO174" s="118" t="str">
        <f t="shared" si="108"/>
        <v>6.951+4.808i</v>
      </c>
      <c r="BP174" s="118" t="str">
        <f t="shared" si="108"/>
        <v>7.003+4.905i</v>
      </c>
      <c r="BQ174" s="118" t="str">
        <f t="shared" si="118"/>
        <v>7.052+4.98i</v>
      </c>
      <c r="BR174" s="118" t="str">
        <f t="shared" si="118"/>
        <v>7.087+5.076i</v>
      </c>
      <c r="BS174" s="118" t="str">
        <f t="shared" si="118"/>
        <v>7.083+5.031i</v>
      </c>
      <c r="BT174" s="118" t="str">
        <f t="shared" si="118"/>
        <v>0</v>
      </c>
      <c r="BU174" s="118" t="str">
        <f t="shared" si="118"/>
        <v>7.084+5.027i</v>
      </c>
      <c r="BV174" s="118" t="str">
        <f t="shared" si="118"/>
        <v>7.046+4.924i</v>
      </c>
      <c r="BW174" s="118" t="str">
        <f t="shared" si="118"/>
        <v>6.905+4.643i</v>
      </c>
      <c r="BX174" s="118" t="str">
        <f t="shared" si="118"/>
        <v>6.774+4.365i</v>
      </c>
      <c r="BY174" s="118" t="str">
        <f t="shared" si="118"/>
        <v>6.609+4.06i</v>
      </c>
      <c r="BZ174" s="118" t="str">
        <f t="shared" si="103"/>
        <v>6.447+3.714i</v>
      </c>
      <c r="CA174" s="118" t="str">
        <f t="shared" si="103"/>
        <v>6.317+3.466i</v>
      </c>
      <c r="CB174" s="118" t="str">
        <f t="shared" si="103"/>
        <v>6.197+3.246i</v>
      </c>
      <c r="CC174" s="118" t="str">
        <f t="shared" si="103"/>
        <v>6.061+3.01i</v>
      </c>
      <c r="CD174" s="118" t="str">
        <f t="shared" si="123"/>
        <v>5.926+2.751i</v>
      </c>
      <c r="CE174" s="118" t="str">
        <f t="shared" si="123"/>
        <v>5.839+2.541i</v>
      </c>
      <c r="CF174" s="118" t="str">
        <f t="shared" si="123"/>
        <v>0</v>
      </c>
      <c r="CG174" s="118" t="str">
        <f t="shared" si="123"/>
        <v>0</v>
      </c>
      <c r="CH174" s="39">
        <f t="shared" si="112"/>
        <v>15800000000</v>
      </c>
      <c r="CI174" s="121">
        <f t="shared" si="113"/>
        <v>1.1378794410135169</v>
      </c>
      <c r="CJ174" s="121" t="str">
        <f t="shared" si="121"/>
        <v>0</v>
      </c>
      <c r="CK174" s="121" t="str">
        <f t="shared" si="121"/>
        <v>6.9786146117359+3.34422767713873i</v>
      </c>
      <c r="CL174" s="121" t="str">
        <f t="shared" si="119"/>
        <v>7.15384804565198+3.67193695615062i</v>
      </c>
      <c r="CM174" s="121" t="str">
        <f t="shared" si="119"/>
        <v>7.36207998335745+4.19763725789886i</v>
      </c>
      <c r="CN174" s="121" t="str">
        <f t="shared" si="119"/>
        <v>7.48269520410489+4.4365919405117i</v>
      </c>
      <c r="CO174" s="121" t="str">
        <f t="shared" si="119"/>
        <v>7.6351710492007+4.798437602754i</v>
      </c>
      <c r="CP174" s="121" t="str">
        <f t="shared" si="119"/>
        <v>7.81495600088083+5.18645449213961i</v>
      </c>
      <c r="CQ174" s="121" t="str">
        <f t="shared" si="119"/>
        <v>7.90939999448496+5.47092435239299i</v>
      </c>
      <c r="CR174" s="121" t="str">
        <f t="shared" si="119"/>
        <v>7.96856972541766+5.5812986581713i</v>
      </c>
      <c r="CS174" s="121" t="str">
        <f t="shared" si="119"/>
        <v>8.02432581802732+5.66663961624731i</v>
      </c>
      <c r="CT174" s="121" t="str">
        <f t="shared" si="119"/>
        <v>8.06415159846279+5.77587604258461i</v>
      </c>
      <c r="CU174" s="121" t="str">
        <f t="shared" si="101"/>
        <v>8.05960008069874+5.724671467739i</v>
      </c>
      <c r="CV174" s="121" t="str">
        <f t="shared" si="101"/>
        <v>0</v>
      </c>
      <c r="CW174" s="121" t="str">
        <f t="shared" si="101"/>
        <v>8.06073796013975+5.72011994997495i</v>
      </c>
      <c r="CX174" s="121" t="str">
        <f t="shared" si="101"/>
        <v>8.01749854138124+5.60291836755056i</v>
      </c>
      <c r="CY174" s="121" t="str">
        <f t="shared" si="101"/>
        <v>7.85705754019833+5.28317424462576i</v>
      </c>
      <c r="CZ174" s="121" t="str">
        <f t="shared" si="101"/>
        <v>7.70799533342556+4.966843760024i</v>
      </c>
      <c r="DA174" s="121" t="str">
        <f t="shared" si="101"/>
        <v>7.52024522565833+4.61979053051488i</v>
      </c>
      <c r="DB174" s="121" t="str">
        <f t="shared" si="101"/>
        <v>7.33590875621414+4.2260842439242i</v>
      </c>
      <c r="DC174" s="121" t="str">
        <f t="shared" si="101"/>
        <v>7.18798442888239+3.94389014255285i</v>
      </c>
      <c r="DD174" s="121" t="str">
        <f t="shared" si="101"/>
        <v>7.05143889596076+3.69355666552988i</v>
      </c>
      <c r="DE174" s="121" t="str">
        <f t="shared" si="133"/>
        <v>6.89668729198293+3.42501711745069i</v>
      </c>
      <c r="DF174" s="121" t="str">
        <f t="shared" si="133"/>
        <v>6.7430735674461+3.13030634222818i</v>
      </c>
      <c r="DG174" s="121" t="str">
        <f t="shared" si="133"/>
        <v>6.64407805607793+2.89135165961535i</v>
      </c>
      <c r="DH174" s="121" t="str">
        <f t="shared" si="126"/>
        <v>0</v>
      </c>
      <c r="DI174" s="121"/>
      <c r="DK174" s="39">
        <f t="shared" si="134"/>
        <v>0</v>
      </c>
      <c r="DL174" s="39">
        <f t="shared" si="134"/>
        <v>6.9786146117358996</v>
      </c>
      <c r="DM174" s="39">
        <f t="shared" si="131"/>
        <v>7.15384804565198</v>
      </c>
      <c r="DN174" s="39">
        <f t="shared" si="131"/>
        <v>7.3620799833574502</v>
      </c>
      <c r="DO174" s="39">
        <f t="shared" si="131"/>
        <v>7.48269520410489</v>
      </c>
      <c r="DP174" s="39">
        <f t="shared" si="131"/>
        <v>7.6351710492007001</v>
      </c>
      <c r="DQ174" s="39">
        <f t="shared" si="131"/>
        <v>7.8149560008808301</v>
      </c>
      <c r="DR174" s="39">
        <f t="shared" si="131"/>
        <v>7.9093999944849598</v>
      </c>
      <c r="DS174" s="39">
        <f t="shared" si="131"/>
        <v>7.9685697254176597</v>
      </c>
      <c r="DT174" s="39">
        <f t="shared" si="131"/>
        <v>8.0243258180273198</v>
      </c>
      <c r="DU174" s="39">
        <f t="shared" si="131"/>
        <v>8.0641515984627894</v>
      </c>
      <c r="DV174" s="39">
        <f t="shared" si="114"/>
        <v>8.0596000806987398</v>
      </c>
      <c r="DW174" s="39">
        <f t="shared" si="114"/>
        <v>0</v>
      </c>
      <c r="DX174" s="39">
        <f t="shared" si="114"/>
        <v>8.0607379601397504</v>
      </c>
      <c r="DY174" s="39">
        <f t="shared" si="114"/>
        <v>8.0174985413812401</v>
      </c>
      <c r="DZ174" s="39">
        <f t="shared" si="114"/>
        <v>7.8570575401983298</v>
      </c>
      <c r="EA174" s="39">
        <f t="shared" si="114"/>
        <v>7.7079953334255604</v>
      </c>
      <c r="EB174" s="39">
        <f t="shared" si="114"/>
        <v>7.5202452256583303</v>
      </c>
      <c r="EC174" s="39">
        <f t="shared" si="114"/>
        <v>7.3359087562141401</v>
      </c>
      <c r="ED174" s="39">
        <f t="shared" si="114"/>
        <v>7.1879844288823902</v>
      </c>
      <c r="EE174" s="39">
        <f t="shared" si="114"/>
        <v>7.0514388959607599</v>
      </c>
      <c r="EF174" s="39">
        <f t="shared" si="111"/>
        <v>6.8966872919829303</v>
      </c>
      <c r="EG174" s="39">
        <f t="shared" si="111"/>
        <v>6.7430735674460998</v>
      </c>
      <c r="EH174" s="39">
        <f t="shared" si="111"/>
        <v>6.6440780560779302</v>
      </c>
      <c r="EI174" s="39">
        <f t="shared" si="127"/>
        <v>0</v>
      </c>
      <c r="EK174" s="39">
        <f t="shared" si="132"/>
        <v>0</v>
      </c>
      <c r="EL174" s="39">
        <f t="shared" si="132"/>
        <v>3.34422767713873</v>
      </c>
      <c r="EM174" s="39">
        <f t="shared" si="132"/>
        <v>3.6719369561506201</v>
      </c>
      <c r="EN174" s="39">
        <f t="shared" si="132"/>
        <v>4.1976372578988599</v>
      </c>
      <c r="EO174" s="39">
        <f t="shared" si="130"/>
        <v>4.4365919405116996</v>
      </c>
      <c r="EP174" s="39">
        <f t="shared" si="130"/>
        <v>4.7984376027540003</v>
      </c>
      <c r="EQ174" s="39">
        <f t="shared" si="130"/>
        <v>5.1864544921396103</v>
      </c>
      <c r="ER174" s="39">
        <f t="shared" si="130"/>
        <v>5.4709243523929896</v>
      </c>
      <c r="ES174" s="39">
        <f t="shared" si="130"/>
        <v>5.5812986581713</v>
      </c>
      <c r="ET174" s="39">
        <f t="shared" si="130"/>
        <v>5.6666396162473101</v>
      </c>
      <c r="EU174" s="39">
        <f t="shared" si="130"/>
        <v>5.7758760425846098</v>
      </c>
      <c r="EV174" s="39">
        <f t="shared" si="117"/>
        <v>5.7246714677390003</v>
      </c>
      <c r="EW174" s="39">
        <f t="shared" si="117"/>
        <v>0</v>
      </c>
      <c r="EX174" s="39">
        <f t="shared" si="117"/>
        <v>5.7201199499749498</v>
      </c>
      <c r="EY174" s="39">
        <f t="shared" si="117"/>
        <v>5.6029183675505596</v>
      </c>
      <c r="EZ174" s="39">
        <f t="shared" si="117"/>
        <v>5.2831742446257604</v>
      </c>
      <c r="FA174" s="39">
        <f t="shared" si="117"/>
        <v>4.9668437600240001</v>
      </c>
      <c r="FB174" s="39">
        <f t="shared" si="117"/>
        <v>4.6197905305148801</v>
      </c>
      <c r="FC174" s="39">
        <f t="shared" si="109"/>
        <v>4.2260842439242001</v>
      </c>
      <c r="FD174" s="39">
        <f t="shared" si="109"/>
        <v>3.9438901425528501</v>
      </c>
      <c r="FE174" s="39">
        <f t="shared" si="109"/>
        <v>3.6935566655298802</v>
      </c>
      <c r="FF174" s="39">
        <f t="shared" si="109"/>
        <v>3.42501711745069</v>
      </c>
      <c r="FG174" s="39">
        <f t="shared" si="109"/>
        <v>3.13030634222818</v>
      </c>
      <c r="FH174" s="39">
        <f t="shared" si="109"/>
        <v>2.8913516596153501</v>
      </c>
      <c r="FI174" s="39">
        <f t="shared" si="128"/>
        <v>0</v>
      </c>
      <c r="FK174" s="39">
        <f t="shared" si="122"/>
        <v>0.99999999999999989</v>
      </c>
      <c r="FL174" s="39">
        <f t="shared" si="122"/>
        <v>0.63306343972490264</v>
      </c>
      <c r="FM174" s="39">
        <f t="shared" si="120"/>
        <v>0.60879179996004107</v>
      </c>
      <c r="FN174" s="39">
        <f t="shared" si="120"/>
        <v>0.57138927905072345</v>
      </c>
      <c r="FO174" s="39">
        <f t="shared" si="120"/>
        <v>0.55397621610646985</v>
      </c>
      <c r="FP174" s="39">
        <f t="shared" si="120"/>
        <v>0.52858439625627818</v>
      </c>
      <c r="FQ174" s="39">
        <f t="shared" si="120"/>
        <v>0.50171801423052298</v>
      </c>
      <c r="FR174" s="39">
        <f t="shared" si="120"/>
        <v>0.48320202326738487</v>
      </c>
      <c r="FS174" s="39">
        <f t="shared" si="120"/>
        <v>0.47577011292598204</v>
      </c>
      <c r="FT174" s="39">
        <f t="shared" si="120"/>
        <v>0.46992155051193663</v>
      </c>
      <c r="FU174" s="39">
        <f t="shared" si="120"/>
        <v>0.46302201033049711</v>
      </c>
      <c r="FV174" s="39">
        <f t="shared" si="102"/>
        <v>0.4660201535202893</v>
      </c>
      <c r="FW174" s="39">
        <f t="shared" si="102"/>
        <v>0.99999999999999989</v>
      </c>
      <c r="FX174" s="39">
        <f t="shared" si="102"/>
        <v>0.46626252389428985</v>
      </c>
      <c r="FY174" s="39">
        <f t="shared" si="102"/>
        <v>0.47371254133858315</v>
      </c>
      <c r="FZ174" s="39">
        <f t="shared" si="102"/>
        <v>0.49520007711855413</v>
      </c>
      <c r="GA174" s="39">
        <f t="shared" si="102"/>
        <v>0.51692083890463714</v>
      </c>
      <c r="GB174" s="39">
        <f t="shared" si="102"/>
        <v>0.54183053021355909</v>
      </c>
      <c r="GC174" s="39">
        <f t="shared" si="102"/>
        <v>0.57015080886455249</v>
      </c>
      <c r="GD174" s="39">
        <f t="shared" si="102"/>
        <v>0.59103598332601048</v>
      </c>
      <c r="GE174" s="39">
        <f t="shared" si="102"/>
        <v>0.6097718722211235</v>
      </c>
      <c r="GF174" s="39">
        <f t="shared" si="135"/>
        <v>0.63005675587338661</v>
      </c>
      <c r="GG174" s="39">
        <f t="shared" si="135"/>
        <v>0.6517704958449928</v>
      </c>
      <c r="GH174" s="39">
        <f t="shared" si="135"/>
        <v>0.66845471528664302</v>
      </c>
      <c r="GI174" s="39">
        <f t="shared" si="129"/>
        <v>0.99999999999999989</v>
      </c>
      <c r="GJ174" s="124">
        <f t="shared" si="115"/>
        <v>15800000000</v>
      </c>
      <c r="GK174" s="124">
        <f t="shared" si="125"/>
        <v>-9.6432746655328714E-16</v>
      </c>
      <c r="GL174" s="124">
        <f t="shared" si="125"/>
        <v>-3.9710553370325501</v>
      </c>
      <c r="GM174" s="124">
        <f t="shared" si="125"/>
        <v>-4.3106241173938642</v>
      </c>
      <c r="GN174" s="124">
        <f t="shared" si="125"/>
        <v>-4.8613582504618025</v>
      </c>
      <c r="GO174" s="124">
        <f t="shared" si="125"/>
        <v>-5.1301776092381743</v>
      </c>
      <c r="GP174" s="124">
        <f t="shared" si="124"/>
        <v>-5.5377132266520759</v>
      </c>
      <c r="GQ174" s="124">
        <f t="shared" si="124"/>
        <v>-5.9908061061956666</v>
      </c>
      <c r="GR174" s="124">
        <f t="shared" si="124"/>
        <v>-6.3174251180356347</v>
      </c>
      <c r="GS174" s="124">
        <f t="shared" si="124"/>
        <v>-6.4520568617380603</v>
      </c>
      <c r="GT174" s="124">
        <f t="shared" si="124"/>
        <v>-6.5594927571785089</v>
      </c>
      <c r="GU174" s="124">
        <f t="shared" si="106"/>
        <v>-6.6879672751969856</v>
      </c>
      <c r="GV174" s="124">
        <f t="shared" si="106"/>
        <v>-6.6319060278569459</v>
      </c>
      <c r="GW174" s="124">
        <f t="shared" si="106"/>
        <v>-9.6432746655328714E-16</v>
      </c>
      <c r="GX174" s="124">
        <f t="shared" si="106"/>
        <v>-6.6273897959917969</v>
      </c>
      <c r="GY174" s="124">
        <f t="shared" si="99"/>
        <v>-6.489702347153214</v>
      </c>
      <c r="GZ174" s="124">
        <f t="shared" si="99"/>
        <v>-6.1043859270867209</v>
      </c>
      <c r="HA174" s="124">
        <f t="shared" si="99"/>
        <v>-5.7315191907004603</v>
      </c>
      <c r="HB174" s="124">
        <f t="shared" si="99"/>
        <v>-5.3227305534353251</v>
      </c>
      <c r="HC174" s="124">
        <f t="shared" si="99"/>
        <v>-4.8802051042718988</v>
      </c>
      <c r="HD174" s="124">
        <f t="shared" si="93"/>
        <v>-4.5677215538061473</v>
      </c>
      <c r="HE174" s="124">
        <f t="shared" si="93"/>
        <v>-4.296652256050872</v>
      </c>
      <c r="HF174" s="124">
        <f t="shared" si="93"/>
        <v>-4.0124065457725964</v>
      </c>
      <c r="HG174" s="124">
        <f t="shared" si="93"/>
        <v>-3.7181060588144592</v>
      </c>
      <c r="HH174" s="124">
        <f t="shared" si="93"/>
        <v>-3.498560176933915</v>
      </c>
      <c r="HI174" s="124">
        <f t="shared" si="93"/>
        <v>-9.6432746655328714E-16</v>
      </c>
    </row>
    <row r="175" spans="1:217" s="39" customFormat="1">
      <c r="A175" s="20"/>
      <c r="B175" s="184"/>
      <c r="C175" s="40">
        <v>15.85</v>
      </c>
      <c r="D175" s="41"/>
      <c r="E175" s="42">
        <v>6.1340000000000003</v>
      </c>
      <c r="F175" s="42">
        <v>6.2939999999999996</v>
      </c>
      <c r="G175" s="42">
        <v>6.4820000000000002</v>
      </c>
      <c r="H175" s="42">
        <v>6.5819999999999999</v>
      </c>
      <c r="I175" s="42">
        <v>6.726</v>
      </c>
      <c r="J175" s="42">
        <v>6.8659999999999997</v>
      </c>
      <c r="K175" s="42">
        <v>6.9409999999999998</v>
      </c>
      <c r="L175" s="42">
        <v>6.9939999999999998</v>
      </c>
      <c r="M175" s="42">
        <v>7.0330000000000004</v>
      </c>
      <c r="N175" s="42">
        <v>7.0730000000000004</v>
      </c>
      <c r="O175" s="43">
        <v>7.085</v>
      </c>
      <c r="P175" s="20"/>
      <c r="Q175" s="41">
        <v>7.0860000000000003</v>
      </c>
      <c r="R175" s="42">
        <v>7.0359999999999996</v>
      </c>
      <c r="S175" s="42">
        <v>6.8940000000000001</v>
      </c>
      <c r="T175" s="42">
        <v>6.7610000000000001</v>
      </c>
      <c r="U175" s="42">
        <v>6.5970000000000004</v>
      </c>
      <c r="V175" s="42">
        <v>6.444</v>
      </c>
      <c r="W175" s="42">
        <v>6.3289999999999997</v>
      </c>
      <c r="X175" s="42">
        <v>6.2030000000000003</v>
      </c>
      <c r="Y175" s="42">
        <v>6.0739999999999998</v>
      </c>
      <c r="Z175" s="42">
        <v>5.931</v>
      </c>
      <c r="AA175" s="42">
        <v>5.8390000000000004</v>
      </c>
      <c r="AB175" s="43"/>
      <c r="AD175" s="20"/>
      <c r="AE175" s="184"/>
      <c r="AF175" s="40">
        <v>15.85</v>
      </c>
      <c r="AG175" s="41"/>
      <c r="AH175" s="42">
        <v>2.9279999999999999</v>
      </c>
      <c r="AI175" s="42">
        <v>3.22</v>
      </c>
      <c r="AJ175" s="42">
        <v>3.6850000000000001</v>
      </c>
      <c r="AK175" s="42">
        <v>3.8929999999999998</v>
      </c>
      <c r="AL175" s="42">
        <v>4.2149999999999999</v>
      </c>
      <c r="AM175" s="42">
        <v>4.5720000000000001</v>
      </c>
      <c r="AN175" s="42">
        <v>4.8129999999999997</v>
      </c>
      <c r="AO175" s="42">
        <v>4.899</v>
      </c>
      <c r="AP175" s="42">
        <v>4.9630000000000001</v>
      </c>
      <c r="AQ175" s="42">
        <v>5.0490000000000004</v>
      </c>
      <c r="AR175" s="43">
        <v>5.0060000000000002</v>
      </c>
      <c r="AS175" s="20"/>
      <c r="AT175" s="41">
        <v>5.0030000000000001</v>
      </c>
      <c r="AU175" s="42">
        <v>4.8979999999999997</v>
      </c>
      <c r="AV175" s="42">
        <v>4.6280000000000001</v>
      </c>
      <c r="AW175" s="42">
        <v>4.359</v>
      </c>
      <c r="AX175" s="42">
        <v>4.0620000000000003</v>
      </c>
      <c r="AY175" s="42">
        <v>3.7290000000000001</v>
      </c>
      <c r="AZ175" s="42">
        <v>3.4740000000000002</v>
      </c>
      <c r="BA175" s="42">
        <v>3.2389999999999999</v>
      </c>
      <c r="BB175" s="42">
        <v>3.0089999999999999</v>
      </c>
      <c r="BC175" s="42">
        <v>2.7410000000000001</v>
      </c>
      <c r="BD175" s="42">
        <v>2.5299999999999998</v>
      </c>
      <c r="BE175" s="43"/>
      <c r="BH175" s="118" t="str">
        <f t="shared" si="110"/>
        <v>0</v>
      </c>
      <c r="BI175" s="118" t="str">
        <f t="shared" si="110"/>
        <v>6.134+2.928i</v>
      </c>
      <c r="BJ175" s="118" t="str">
        <f t="shared" si="110"/>
        <v>6.294+3.22i</v>
      </c>
      <c r="BK175" s="118" t="str">
        <f t="shared" si="110"/>
        <v>6.482+3.685i</v>
      </c>
      <c r="BL175" s="118" t="str">
        <f t="shared" si="110"/>
        <v>6.582+3.893i</v>
      </c>
      <c r="BM175" s="118" t="str">
        <f t="shared" si="108"/>
        <v>6.726+4.215i</v>
      </c>
      <c r="BN175" s="118" t="str">
        <f t="shared" si="108"/>
        <v>6.866+4.572i</v>
      </c>
      <c r="BO175" s="118" t="str">
        <f t="shared" si="108"/>
        <v>6.941+4.813i</v>
      </c>
      <c r="BP175" s="118" t="str">
        <f t="shared" si="108"/>
        <v>6.994+4.899i</v>
      </c>
      <c r="BQ175" s="118" t="str">
        <f t="shared" si="118"/>
        <v>7.033+4.963i</v>
      </c>
      <c r="BR175" s="118" t="str">
        <f t="shared" si="118"/>
        <v>7.073+5.049i</v>
      </c>
      <c r="BS175" s="118" t="str">
        <f t="shared" si="118"/>
        <v>7.085+5.006i</v>
      </c>
      <c r="BT175" s="118" t="str">
        <f t="shared" si="118"/>
        <v>0</v>
      </c>
      <c r="BU175" s="118" t="str">
        <f t="shared" si="118"/>
        <v>7.086+5.003i</v>
      </c>
      <c r="BV175" s="118" t="str">
        <f t="shared" si="118"/>
        <v>7.036+4.898i</v>
      </c>
      <c r="BW175" s="118" t="str">
        <f t="shared" si="118"/>
        <v>6.894+4.628i</v>
      </c>
      <c r="BX175" s="118" t="str">
        <f t="shared" si="118"/>
        <v>6.761+4.359i</v>
      </c>
      <c r="BY175" s="118" t="str">
        <f t="shared" si="118"/>
        <v>6.597+4.062i</v>
      </c>
      <c r="BZ175" s="118" t="str">
        <f t="shared" si="103"/>
        <v>6.444+3.729i</v>
      </c>
      <c r="CA175" s="118" t="str">
        <f t="shared" si="103"/>
        <v>6.329+3.474i</v>
      </c>
      <c r="CB175" s="118" t="str">
        <f t="shared" si="103"/>
        <v>6.203+3.239i</v>
      </c>
      <c r="CC175" s="118" t="str">
        <f t="shared" si="103"/>
        <v>6.074+3.009i</v>
      </c>
      <c r="CD175" s="118" t="str">
        <f t="shared" si="123"/>
        <v>5.931+2.741i</v>
      </c>
      <c r="CE175" s="118" t="str">
        <f t="shared" si="123"/>
        <v>5.839+2.53i</v>
      </c>
      <c r="CF175" s="118" t="str">
        <f t="shared" si="123"/>
        <v>0</v>
      </c>
      <c r="CG175" s="118" t="str">
        <f t="shared" si="123"/>
        <v>0</v>
      </c>
      <c r="CH175" s="39">
        <f t="shared" si="112"/>
        <v>15850000000</v>
      </c>
      <c r="CI175" s="121">
        <f t="shared" si="113"/>
        <v>1.1342899159630011</v>
      </c>
      <c r="CJ175" s="121" t="str">
        <f t="shared" si="121"/>
        <v>0</v>
      </c>
      <c r="CK175" s="121" t="str">
        <f t="shared" si="121"/>
        <v>6.95773434451705+3.32120087393967i</v>
      </c>
      <c r="CL175" s="121" t="str">
        <f t="shared" si="119"/>
        <v>7.13922073107113+3.65241352940086i</v>
      </c>
      <c r="CM175" s="121" t="str">
        <f t="shared" si="119"/>
        <v>7.35246723527217+4.17985834032366i</v>
      </c>
      <c r="CN175" s="121" t="str">
        <f t="shared" si="119"/>
        <v>7.46589622686847+4.41579064284396i</v>
      </c>
      <c r="CO175" s="121" t="str">
        <f t="shared" si="119"/>
        <v>7.62923397476715+4.78103199578405i</v>
      </c>
      <c r="CP175" s="121" t="str">
        <f t="shared" si="119"/>
        <v>7.78803456300197+5.18597349578284i</v>
      </c>
      <c r="CQ175" s="121" t="str">
        <f t="shared" si="119"/>
        <v>7.87310630669919+5.45933736552992i</v>
      </c>
      <c r="CR175" s="121" t="str">
        <f t="shared" si="119"/>
        <v>7.93322367224523+5.55688629830274i</v>
      </c>
      <c r="CS175" s="121" t="str">
        <f t="shared" si="119"/>
        <v>7.97746097896779+5.62948085292437i</v>
      </c>
      <c r="CT175" s="121" t="str">
        <f t="shared" si="119"/>
        <v>8.02283257560631+5.72702978569719i</v>
      </c>
      <c r="CU175" s="121" t="str">
        <f t="shared" si="101"/>
        <v>8.03644405459786+5.67825531931078i</v>
      </c>
      <c r="CV175" s="121" t="str">
        <f t="shared" si="101"/>
        <v>0</v>
      </c>
      <c r="CW175" s="121" t="str">
        <f t="shared" si="101"/>
        <v>8.03757834451383+5.67485244956289i</v>
      </c>
      <c r="CX175" s="121" t="str">
        <f t="shared" si="101"/>
        <v>7.98086384871567+5.55575200838678i</v>
      </c>
      <c r="CY175" s="121" t="str">
        <f t="shared" si="101"/>
        <v>7.81979468064893+5.24949373107677i</v>
      </c>
      <c r="CZ175" s="121" t="str">
        <f t="shared" si="101"/>
        <v>7.66893412182585+4.94436974368272i</v>
      </c>
      <c r="DA175" s="121" t="str">
        <f t="shared" si="101"/>
        <v>7.48291057560792+4.60748563864171i</v>
      </c>
      <c r="DB175" s="121" t="str">
        <f t="shared" si="101"/>
        <v>7.30936421846558+4.22976709662603i</v>
      </c>
      <c r="DC175" s="121" t="str">
        <f t="shared" si="101"/>
        <v>7.17892087812983+3.94052316805547i</v>
      </c>
      <c r="DD175" s="121" t="str">
        <f t="shared" si="101"/>
        <v>7.0360003487185+3.67396503780416i</v>
      </c>
      <c r="DE175" s="121" t="str">
        <f t="shared" si="133"/>
        <v>6.88967694955927+3.41307835713267i</v>
      </c>
      <c r="DF175" s="121" t="str">
        <f t="shared" si="133"/>
        <v>6.72747349157656+3.10908865965459i</v>
      </c>
      <c r="DG175" s="121" t="str">
        <f t="shared" si="133"/>
        <v>6.62311881930796+2.86975348738639i</v>
      </c>
      <c r="DH175" s="121" t="str">
        <f t="shared" si="126"/>
        <v>0</v>
      </c>
      <c r="DI175" s="121"/>
      <c r="DK175" s="39">
        <f t="shared" si="134"/>
        <v>0</v>
      </c>
      <c r="DL175" s="39">
        <f t="shared" si="134"/>
        <v>6.9577343445170499</v>
      </c>
      <c r="DM175" s="39">
        <f t="shared" si="131"/>
        <v>7.1392207310711298</v>
      </c>
      <c r="DN175" s="39">
        <f t="shared" si="131"/>
        <v>7.3524672352721696</v>
      </c>
      <c r="DO175" s="39">
        <f t="shared" si="131"/>
        <v>7.4658962268684697</v>
      </c>
      <c r="DP175" s="39">
        <f t="shared" si="131"/>
        <v>7.6292339747671498</v>
      </c>
      <c r="DQ175" s="39">
        <f t="shared" si="131"/>
        <v>7.7880345630019701</v>
      </c>
      <c r="DR175" s="39">
        <f t="shared" si="131"/>
        <v>7.8731063066991904</v>
      </c>
      <c r="DS175" s="39">
        <f t="shared" si="131"/>
        <v>7.9332236722452301</v>
      </c>
      <c r="DT175" s="39">
        <f t="shared" si="131"/>
        <v>7.9774609789677902</v>
      </c>
      <c r="DU175" s="39">
        <f t="shared" si="131"/>
        <v>8.0228325756063104</v>
      </c>
      <c r="DV175" s="39">
        <f t="shared" si="114"/>
        <v>8.0364440545978599</v>
      </c>
      <c r="DW175" s="39">
        <f t="shared" si="114"/>
        <v>0</v>
      </c>
      <c r="DX175" s="39">
        <f t="shared" si="114"/>
        <v>8.0375783445138307</v>
      </c>
      <c r="DY175" s="39">
        <f t="shared" si="114"/>
        <v>7.9808638487156696</v>
      </c>
      <c r="DZ175" s="39">
        <f t="shared" si="114"/>
        <v>7.81979468064893</v>
      </c>
      <c r="EA175" s="39">
        <f t="shared" si="114"/>
        <v>7.66893412182585</v>
      </c>
      <c r="EB175" s="39">
        <f t="shared" si="114"/>
        <v>7.4829105756079199</v>
      </c>
      <c r="EC175" s="39">
        <f t="shared" si="114"/>
        <v>7.3093642184655803</v>
      </c>
      <c r="ED175" s="39">
        <f t="shared" si="114"/>
        <v>7.1789208781298299</v>
      </c>
      <c r="EE175" s="39">
        <f t="shared" si="114"/>
        <v>7.0360003487184999</v>
      </c>
      <c r="EF175" s="39">
        <f t="shared" si="111"/>
        <v>6.88967694955927</v>
      </c>
      <c r="EG175" s="39">
        <f t="shared" si="111"/>
        <v>6.7274734915765597</v>
      </c>
      <c r="EH175" s="39">
        <f t="shared" si="111"/>
        <v>6.62311881930796</v>
      </c>
      <c r="EI175" s="39">
        <f t="shared" si="127"/>
        <v>0</v>
      </c>
      <c r="EK175" s="39">
        <f t="shared" si="132"/>
        <v>0</v>
      </c>
      <c r="EL175" s="39">
        <f t="shared" si="132"/>
        <v>3.3212008739396701</v>
      </c>
      <c r="EM175" s="39">
        <f t="shared" si="132"/>
        <v>3.6524135294008602</v>
      </c>
      <c r="EN175" s="39">
        <f t="shared" si="132"/>
        <v>4.1798583403236602</v>
      </c>
      <c r="EO175" s="39">
        <f t="shared" si="130"/>
        <v>4.4157906428439597</v>
      </c>
      <c r="EP175" s="39">
        <f t="shared" si="130"/>
        <v>4.7810319957840504</v>
      </c>
      <c r="EQ175" s="39">
        <f t="shared" si="130"/>
        <v>5.1859734957828403</v>
      </c>
      <c r="ER175" s="39">
        <f t="shared" si="130"/>
        <v>5.4593373655299198</v>
      </c>
      <c r="ES175" s="39">
        <f t="shared" si="130"/>
        <v>5.5568862983027403</v>
      </c>
      <c r="ET175" s="39">
        <f t="shared" si="130"/>
        <v>5.6294808529243703</v>
      </c>
      <c r="EU175" s="39">
        <f t="shared" si="130"/>
        <v>5.7270297856971899</v>
      </c>
      <c r="EV175" s="39">
        <f t="shared" si="117"/>
        <v>5.6782553193107796</v>
      </c>
      <c r="EW175" s="39">
        <f t="shared" si="117"/>
        <v>0</v>
      </c>
      <c r="EX175" s="39">
        <f t="shared" si="117"/>
        <v>5.6748524495628896</v>
      </c>
      <c r="EY175" s="39">
        <f t="shared" si="117"/>
        <v>5.5557520083867802</v>
      </c>
      <c r="EZ175" s="39">
        <f t="shared" si="117"/>
        <v>5.24949373107677</v>
      </c>
      <c r="FA175" s="39">
        <f t="shared" si="117"/>
        <v>4.9443697436827199</v>
      </c>
      <c r="FB175" s="39">
        <f t="shared" si="117"/>
        <v>4.6074856386417098</v>
      </c>
      <c r="FC175" s="39">
        <f t="shared" si="109"/>
        <v>4.2297670966260297</v>
      </c>
      <c r="FD175" s="39">
        <f t="shared" si="109"/>
        <v>3.9405231680554702</v>
      </c>
      <c r="FE175" s="39">
        <f t="shared" si="109"/>
        <v>3.6739650378041602</v>
      </c>
      <c r="FF175" s="39">
        <f t="shared" si="109"/>
        <v>3.4130783571326702</v>
      </c>
      <c r="FG175" s="39">
        <f t="shared" si="109"/>
        <v>3.1090886596545899</v>
      </c>
      <c r="FH175" s="39">
        <f t="shared" si="109"/>
        <v>2.8697534873863901</v>
      </c>
      <c r="FI175" s="39">
        <f t="shared" si="128"/>
        <v>0</v>
      </c>
      <c r="FK175" s="39">
        <f t="shared" si="122"/>
        <v>0.99999999999999989</v>
      </c>
      <c r="FL175" s="39">
        <f t="shared" si="122"/>
        <v>0.63496705510862594</v>
      </c>
      <c r="FM175" s="39">
        <f t="shared" si="120"/>
        <v>0.61033653415012323</v>
      </c>
      <c r="FN175" s="39">
        <f t="shared" si="120"/>
        <v>0.57270471294320591</v>
      </c>
      <c r="FO175" s="39">
        <f t="shared" si="120"/>
        <v>0.55561164932247331</v>
      </c>
      <c r="FP175" s="39">
        <f t="shared" si="120"/>
        <v>0.52976739696992226</v>
      </c>
      <c r="FQ175" s="39">
        <f t="shared" si="120"/>
        <v>0.50222191865180821</v>
      </c>
      <c r="FR175" s="39">
        <f t="shared" si="120"/>
        <v>0.48449351397793283</v>
      </c>
      <c r="FS175" s="39">
        <f t="shared" si="120"/>
        <v>0.47777454198635638</v>
      </c>
      <c r="FT175" s="39">
        <f t="shared" si="120"/>
        <v>0.47282966691760836</v>
      </c>
      <c r="FU175" s="39">
        <f t="shared" si="120"/>
        <v>0.46647486247831915</v>
      </c>
      <c r="FV175" s="39">
        <f t="shared" si="102"/>
        <v>0.4690567467756756</v>
      </c>
      <c r="FW175" s="39">
        <f t="shared" si="102"/>
        <v>0.99999999999999989</v>
      </c>
      <c r="FX175" s="39">
        <f t="shared" si="102"/>
        <v>0.46923414703864308</v>
      </c>
      <c r="FY175" s="39">
        <f t="shared" si="102"/>
        <v>0.47705288693316178</v>
      </c>
      <c r="FZ175" s="39">
        <f t="shared" si="102"/>
        <v>0.49785797905668494</v>
      </c>
      <c r="GA175" s="39">
        <f t="shared" si="102"/>
        <v>0.51900953338066791</v>
      </c>
      <c r="GB175" s="39">
        <f t="shared" si="102"/>
        <v>0.54332379221512195</v>
      </c>
      <c r="GC175" s="39">
        <f t="shared" si="102"/>
        <v>0.57047204767660953</v>
      </c>
      <c r="GD175" s="39">
        <f t="shared" si="102"/>
        <v>0.59144534851815977</v>
      </c>
      <c r="GE175" s="39">
        <f t="shared" si="102"/>
        <v>0.61134753259586516</v>
      </c>
      <c r="GF175" s="39">
        <f t="shared" si="135"/>
        <v>0.63095986730622033</v>
      </c>
      <c r="GG175" s="39">
        <f t="shared" si="135"/>
        <v>0.6534345992631001</v>
      </c>
      <c r="GH175" s="39">
        <f t="shared" si="135"/>
        <v>0.67025351068124561</v>
      </c>
      <c r="GI175" s="39">
        <f t="shared" si="129"/>
        <v>0.99999999999999989</v>
      </c>
      <c r="GJ175" s="124">
        <f t="shared" si="115"/>
        <v>15850000000</v>
      </c>
      <c r="GK175" s="124">
        <f t="shared" si="125"/>
        <v>-9.6432746655328714E-16</v>
      </c>
      <c r="GL175" s="124">
        <f t="shared" si="125"/>
        <v>-3.9449761447337064</v>
      </c>
      <c r="GM175" s="124">
        <f t="shared" si="125"/>
        <v>-4.2886126564175058</v>
      </c>
      <c r="GN175" s="124">
        <f t="shared" si="125"/>
        <v>-4.8413848588856432</v>
      </c>
      <c r="GO175" s="124">
        <f t="shared" si="125"/>
        <v>-5.1045731426542416</v>
      </c>
      <c r="GP175" s="124">
        <f t="shared" si="124"/>
        <v>-5.5182954527404435</v>
      </c>
      <c r="GQ175" s="124">
        <f t="shared" si="124"/>
        <v>-5.9820867427843405</v>
      </c>
      <c r="GR175" s="124">
        <f t="shared" si="124"/>
        <v>-6.2942406514159401</v>
      </c>
      <c r="GS175" s="124">
        <f t="shared" si="124"/>
        <v>-6.415539903334575</v>
      </c>
      <c r="GT175" s="124">
        <f t="shared" si="124"/>
        <v>-6.5059056436186911</v>
      </c>
      <c r="GU175" s="124">
        <f t="shared" si="106"/>
        <v>-6.6234350932735637</v>
      </c>
      <c r="GV175" s="124">
        <f t="shared" si="106"/>
        <v>-6.5754922578216046</v>
      </c>
      <c r="GW175" s="124">
        <f t="shared" si="106"/>
        <v>-9.6432746655328714E-16</v>
      </c>
      <c r="GX175" s="124">
        <f t="shared" si="106"/>
        <v>-6.5722078198409797</v>
      </c>
      <c r="GY175" s="124">
        <f t="shared" si="99"/>
        <v>-6.4286694326138516</v>
      </c>
      <c r="GZ175" s="124">
        <f t="shared" si="99"/>
        <v>-6.057890562819531</v>
      </c>
      <c r="HA175" s="124">
        <f t="shared" si="99"/>
        <v>-5.6964932955706349</v>
      </c>
      <c r="HB175" s="124">
        <f t="shared" si="99"/>
        <v>-5.2988255348308835</v>
      </c>
      <c r="HC175" s="124">
        <f t="shared" si="99"/>
        <v>-4.8753126107947402</v>
      </c>
      <c r="HD175" s="124">
        <f t="shared" si="93"/>
        <v>-4.5617075882119886</v>
      </c>
      <c r="HE175" s="124">
        <f t="shared" si="93"/>
        <v>-4.2742367254094908</v>
      </c>
      <c r="HF175" s="124">
        <f t="shared" si="93"/>
        <v>-3.9999652703232154</v>
      </c>
      <c r="HG175" s="124">
        <f t="shared" si="93"/>
        <v>-3.6959574684936625</v>
      </c>
      <c r="HH175" s="124">
        <f t="shared" si="93"/>
        <v>-3.4752180514745863</v>
      </c>
      <c r="HI175" s="124">
        <f t="shared" si="93"/>
        <v>-9.6432746655328714E-16</v>
      </c>
    </row>
    <row r="176" spans="1:217" s="39" customFormat="1">
      <c r="A176" s="20"/>
      <c r="B176" s="184"/>
      <c r="C176" s="40">
        <v>15.9</v>
      </c>
      <c r="D176" s="41"/>
      <c r="E176" s="42">
        <v>6.1269999999999998</v>
      </c>
      <c r="F176" s="42">
        <v>6.2789999999999999</v>
      </c>
      <c r="G176" s="42">
        <v>6.4550000000000001</v>
      </c>
      <c r="H176" s="42">
        <v>6.5620000000000003</v>
      </c>
      <c r="I176" s="42">
        <v>6.6980000000000004</v>
      </c>
      <c r="J176" s="42">
        <v>6.8449999999999998</v>
      </c>
      <c r="K176" s="42">
        <v>6.9349999999999996</v>
      </c>
      <c r="L176" s="42">
        <v>6.9829999999999997</v>
      </c>
      <c r="M176" s="42">
        <v>7.0110000000000001</v>
      </c>
      <c r="N176" s="42">
        <v>7.0640000000000001</v>
      </c>
      <c r="O176" s="43">
        <v>7.08</v>
      </c>
      <c r="P176" s="20"/>
      <c r="Q176" s="41">
        <v>7.0830000000000002</v>
      </c>
      <c r="R176" s="42">
        <v>7.0209999999999999</v>
      </c>
      <c r="S176" s="42">
        <v>6.8769999999999998</v>
      </c>
      <c r="T176" s="42">
        <v>6.7439999999999998</v>
      </c>
      <c r="U176" s="42">
        <v>6.6020000000000003</v>
      </c>
      <c r="V176" s="42">
        <v>6.4279999999999999</v>
      </c>
      <c r="W176" s="42">
        <v>6.3079999999999998</v>
      </c>
      <c r="X176" s="42">
        <v>6.1870000000000003</v>
      </c>
      <c r="Y176" s="42">
        <v>6.0460000000000003</v>
      </c>
      <c r="Z176" s="42">
        <v>5.9130000000000003</v>
      </c>
      <c r="AA176" s="42">
        <v>5.8319999999999999</v>
      </c>
      <c r="AB176" s="43"/>
      <c r="AD176" s="20"/>
      <c r="AE176" s="184"/>
      <c r="AF176" s="40">
        <v>15.9</v>
      </c>
      <c r="AG176" s="41"/>
      <c r="AH176" s="42">
        <v>2.9369999999999998</v>
      </c>
      <c r="AI176" s="42">
        <v>3.2240000000000002</v>
      </c>
      <c r="AJ176" s="42">
        <v>3.6819999999999999</v>
      </c>
      <c r="AK176" s="42">
        <v>3.88</v>
      </c>
      <c r="AL176" s="42">
        <v>4.2009999999999996</v>
      </c>
      <c r="AM176" s="42">
        <v>4.5449999999999999</v>
      </c>
      <c r="AN176" s="42">
        <v>4.7889999999999997</v>
      </c>
      <c r="AO176" s="42">
        <v>4.9009999999999998</v>
      </c>
      <c r="AP176" s="42">
        <v>4.9429999999999996</v>
      </c>
      <c r="AQ176" s="42">
        <v>5.0270000000000001</v>
      </c>
      <c r="AR176" s="43">
        <v>4.984</v>
      </c>
      <c r="AS176" s="20"/>
      <c r="AT176" s="41">
        <v>4.9800000000000004</v>
      </c>
      <c r="AU176" s="42">
        <v>4.88</v>
      </c>
      <c r="AV176" s="42">
        <v>4.6100000000000003</v>
      </c>
      <c r="AW176" s="42">
        <v>4.3570000000000002</v>
      </c>
      <c r="AX176" s="42">
        <v>4.048</v>
      </c>
      <c r="AY176" s="42">
        <v>3.7010000000000001</v>
      </c>
      <c r="AZ176" s="42">
        <v>3.4550000000000001</v>
      </c>
      <c r="BA176" s="42">
        <v>3.23</v>
      </c>
      <c r="BB176" s="42">
        <v>3.0009999999999999</v>
      </c>
      <c r="BC176" s="42">
        <v>2.7469999999999999</v>
      </c>
      <c r="BD176" s="42">
        <v>2.5419999999999998</v>
      </c>
      <c r="BE176" s="43"/>
      <c r="BH176" s="118" t="str">
        <f t="shared" si="110"/>
        <v>0</v>
      </c>
      <c r="BI176" s="118" t="str">
        <f t="shared" si="110"/>
        <v>6.127+2.937i</v>
      </c>
      <c r="BJ176" s="118" t="str">
        <f t="shared" si="110"/>
        <v>6.279+3.224i</v>
      </c>
      <c r="BK176" s="118" t="str">
        <f t="shared" si="110"/>
        <v>6.455+3.682i</v>
      </c>
      <c r="BL176" s="118" t="str">
        <f t="shared" si="110"/>
        <v>6.562+3.88i</v>
      </c>
      <c r="BM176" s="118" t="str">
        <f t="shared" si="108"/>
        <v>6.698+4.201i</v>
      </c>
      <c r="BN176" s="118" t="str">
        <f t="shared" si="108"/>
        <v>6.845+4.545i</v>
      </c>
      <c r="BO176" s="118" t="str">
        <f t="shared" si="108"/>
        <v>6.935+4.789i</v>
      </c>
      <c r="BP176" s="118" t="str">
        <f t="shared" si="108"/>
        <v>6.983+4.901i</v>
      </c>
      <c r="BQ176" s="118" t="str">
        <f t="shared" si="118"/>
        <v>7.011+4.943i</v>
      </c>
      <c r="BR176" s="118" t="str">
        <f t="shared" si="118"/>
        <v>7.064+5.027i</v>
      </c>
      <c r="BS176" s="118" t="str">
        <f t="shared" si="118"/>
        <v>7.08+4.984i</v>
      </c>
      <c r="BT176" s="118" t="str">
        <f t="shared" si="118"/>
        <v>0</v>
      </c>
      <c r="BU176" s="118" t="str">
        <f t="shared" si="118"/>
        <v>7.083+4.98i</v>
      </c>
      <c r="BV176" s="118" t="str">
        <f t="shared" si="118"/>
        <v>7.021+4.88i</v>
      </c>
      <c r="BW176" s="118" t="str">
        <f t="shared" si="118"/>
        <v>6.877+4.61i</v>
      </c>
      <c r="BX176" s="118" t="str">
        <f t="shared" si="118"/>
        <v>6.744+4.357i</v>
      </c>
      <c r="BY176" s="118" t="str">
        <f t="shared" si="118"/>
        <v>6.602+4.048i</v>
      </c>
      <c r="BZ176" s="118" t="str">
        <f t="shared" si="103"/>
        <v>6.428+3.701i</v>
      </c>
      <c r="CA176" s="118" t="str">
        <f t="shared" si="103"/>
        <v>6.308+3.455i</v>
      </c>
      <c r="CB176" s="118" t="str">
        <f t="shared" si="103"/>
        <v>6.187+3.23i</v>
      </c>
      <c r="CC176" s="118" t="str">
        <f t="shared" si="103"/>
        <v>6.046+3.001i</v>
      </c>
      <c r="CD176" s="118" t="str">
        <f t="shared" si="123"/>
        <v>5.913+2.747i</v>
      </c>
      <c r="CE176" s="118" t="str">
        <f t="shared" si="123"/>
        <v>5.832+2.542i</v>
      </c>
      <c r="CF176" s="118" t="str">
        <f t="shared" si="123"/>
        <v>0</v>
      </c>
      <c r="CG176" s="118" t="str">
        <f t="shared" si="123"/>
        <v>0</v>
      </c>
      <c r="CH176" s="39">
        <f t="shared" si="112"/>
        <v>15900000000</v>
      </c>
      <c r="CI176" s="121">
        <f t="shared" si="113"/>
        <v>1.130722966541734</v>
      </c>
      <c r="CJ176" s="121" t="str">
        <f t="shared" si="121"/>
        <v>0</v>
      </c>
      <c r="CK176" s="121" t="str">
        <f t="shared" si="121"/>
        <v>6.9279396160012+3.32093335273307i</v>
      </c>
      <c r="CL176" s="121" t="str">
        <f t="shared" si="119"/>
        <v>7.09980950691555+3.64545084413055i</v>
      </c>
      <c r="CM176" s="121" t="str">
        <f t="shared" si="119"/>
        <v>7.29881674902689+4.16332196280666i</v>
      </c>
      <c r="CN176" s="121" t="str">
        <f t="shared" si="119"/>
        <v>7.41980410644686+4.38720511018193i</v>
      </c>
      <c r="CO176" s="121" t="str">
        <f t="shared" si="119"/>
        <v>7.57358242989653+4.75016718244182i</v>
      </c>
      <c r="CP176" s="121" t="str">
        <f t="shared" si="119"/>
        <v>7.73979870597817+5.13913588293218i</v>
      </c>
      <c r="CQ176" s="121" t="str">
        <f t="shared" si="119"/>
        <v>7.84156377296692+5.41503228676836i</v>
      </c>
      <c r="CR176" s="121" t="str">
        <f t="shared" si="119"/>
        <v>7.89583847536093+5.54167325902104i</v>
      </c>
      <c r="CS176" s="121" t="str">
        <f t="shared" si="119"/>
        <v>7.9274987184241+5.58916362361579i</v>
      </c>
      <c r="CT176" s="121" t="str">
        <f t="shared" si="119"/>
        <v>7.98742703565081+5.6841443528053i</v>
      </c>
      <c r="CU176" s="121" t="str">
        <f t="shared" si="101"/>
        <v>8.00551860311548+5.635523265244i</v>
      </c>
      <c r="CV176" s="121" t="str">
        <f t="shared" si="101"/>
        <v>0</v>
      </c>
      <c r="CW176" s="121" t="str">
        <f t="shared" si="101"/>
        <v>8.0089107720151+5.63100037337784i</v>
      </c>
      <c r="CX176" s="121" t="str">
        <f t="shared" si="101"/>
        <v>7.93880594808951+5.51792807672366i</v>
      </c>
      <c r="CY176" s="121" t="str">
        <f t="shared" si="101"/>
        <v>7.7759818409075+5.21263287575739i</v>
      </c>
      <c r="CZ176" s="121" t="str">
        <f t="shared" si="101"/>
        <v>7.62559568635745+4.92655996522234i</v>
      </c>
      <c r="DA176" s="121" t="str">
        <f t="shared" si="101"/>
        <v>7.46503302510853+4.57716656856094i</v>
      </c>
      <c r="DB176" s="121" t="str">
        <f t="shared" si="101"/>
        <v>7.26828722893027+4.18480569917096i</v>
      </c>
      <c r="DC176" s="121" t="str">
        <f t="shared" si="101"/>
        <v>7.13260047294526+3.90664784940169i</v>
      </c>
      <c r="DD176" s="121" t="str">
        <f t="shared" si="101"/>
        <v>6.99578299399371+3.6522351819298i</v>
      </c>
      <c r="DE176" s="121" t="str">
        <f t="shared" si="133"/>
        <v>6.83635105571132+3.39329962259174i</v>
      </c>
      <c r="DF176" s="121" t="str">
        <f t="shared" si="133"/>
        <v>6.68596490116127+3.10609598909014i</v>
      </c>
      <c r="DG176" s="121" t="str">
        <f t="shared" si="133"/>
        <v>6.59437634087139+2.87429778094909i</v>
      </c>
      <c r="DH176" s="121" t="str">
        <f t="shared" si="126"/>
        <v>0</v>
      </c>
      <c r="DI176" s="121"/>
      <c r="DK176" s="39">
        <f t="shared" si="134"/>
        <v>0</v>
      </c>
      <c r="DL176" s="39">
        <f t="shared" si="134"/>
        <v>6.9279396160011997</v>
      </c>
      <c r="DM176" s="39">
        <f t="shared" si="131"/>
        <v>7.09980950691555</v>
      </c>
      <c r="DN176" s="39">
        <f t="shared" si="131"/>
        <v>7.2988167490268898</v>
      </c>
      <c r="DO176" s="39">
        <f t="shared" si="131"/>
        <v>7.4198041064468603</v>
      </c>
      <c r="DP176" s="39">
        <f t="shared" si="131"/>
        <v>7.57358242989653</v>
      </c>
      <c r="DQ176" s="39">
        <f t="shared" si="131"/>
        <v>7.7397987059781697</v>
      </c>
      <c r="DR176" s="39">
        <f t="shared" si="131"/>
        <v>7.8415637729669196</v>
      </c>
      <c r="DS176" s="39">
        <f t="shared" si="131"/>
        <v>7.8958384753609296</v>
      </c>
      <c r="DT176" s="39">
        <f t="shared" si="131"/>
        <v>7.9274987184240997</v>
      </c>
      <c r="DU176" s="39">
        <f t="shared" si="131"/>
        <v>7.9874270356508097</v>
      </c>
      <c r="DV176" s="39">
        <f t="shared" si="114"/>
        <v>8.0055186031154797</v>
      </c>
      <c r="DW176" s="39">
        <f t="shared" si="114"/>
        <v>0</v>
      </c>
      <c r="DX176" s="39">
        <f t="shared" si="114"/>
        <v>8.0089107720150992</v>
      </c>
      <c r="DY176" s="39">
        <f t="shared" si="114"/>
        <v>7.9388059480895103</v>
      </c>
      <c r="DZ176" s="39">
        <f t="shared" si="114"/>
        <v>7.7759818409074999</v>
      </c>
      <c r="EA176" s="39">
        <f t="shared" si="114"/>
        <v>7.6255956863574497</v>
      </c>
      <c r="EB176" s="39">
        <f t="shared" si="114"/>
        <v>7.4650330251085304</v>
      </c>
      <c r="EC176" s="39">
        <f t="shared" si="114"/>
        <v>7.2682872289302702</v>
      </c>
      <c r="ED176" s="39">
        <f t="shared" si="114"/>
        <v>7.1326004729452599</v>
      </c>
      <c r="EE176" s="39">
        <f t="shared" si="114"/>
        <v>6.9957829939937097</v>
      </c>
      <c r="EF176" s="39">
        <f t="shared" si="111"/>
        <v>6.8363510557113196</v>
      </c>
      <c r="EG176" s="39">
        <f t="shared" si="111"/>
        <v>6.6859649011612703</v>
      </c>
      <c r="EH176" s="39">
        <f t="shared" si="111"/>
        <v>6.5943763408713902</v>
      </c>
      <c r="EI176" s="39">
        <f t="shared" si="127"/>
        <v>0</v>
      </c>
      <c r="EK176" s="39">
        <f t="shared" si="132"/>
        <v>0</v>
      </c>
      <c r="EL176" s="39">
        <f t="shared" si="132"/>
        <v>3.32093335273307</v>
      </c>
      <c r="EM176" s="39">
        <f t="shared" si="132"/>
        <v>3.6454508441305502</v>
      </c>
      <c r="EN176" s="39">
        <f t="shared" si="132"/>
        <v>4.16332196280666</v>
      </c>
      <c r="EO176" s="39">
        <f t="shared" si="130"/>
        <v>4.38720511018193</v>
      </c>
      <c r="EP176" s="39">
        <f t="shared" si="130"/>
        <v>4.7501671824418201</v>
      </c>
      <c r="EQ176" s="39">
        <f t="shared" si="130"/>
        <v>5.1391358829321803</v>
      </c>
      <c r="ER176" s="39">
        <f t="shared" si="130"/>
        <v>5.4150322867683602</v>
      </c>
      <c r="ES176" s="39">
        <f t="shared" si="130"/>
        <v>5.5416732590210396</v>
      </c>
      <c r="ET176" s="39">
        <f t="shared" si="130"/>
        <v>5.5891636236157902</v>
      </c>
      <c r="EU176" s="39">
        <f t="shared" si="130"/>
        <v>5.6841443528053004</v>
      </c>
      <c r="EV176" s="39">
        <f t="shared" si="117"/>
        <v>5.6355232652440002</v>
      </c>
      <c r="EW176" s="39">
        <f t="shared" si="117"/>
        <v>0</v>
      </c>
      <c r="EX176" s="39">
        <f t="shared" si="117"/>
        <v>5.63100037337784</v>
      </c>
      <c r="EY176" s="39">
        <f t="shared" si="117"/>
        <v>5.5179280767236598</v>
      </c>
      <c r="EZ176" s="39">
        <f t="shared" si="117"/>
        <v>5.2126328757573903</v>
      </c>
      <c r="FA176" s="39">
        <f t="shared" si="117"/>
        <v>4.9265599652223404</v>
      </c>
      <c r="FB176" s="39">
        <f t="shared" si="117"/>
        <v>4.5771665685609397</v>
      </c>
      <c r="FC176" s="39">
        <f t="shared" si="109"/>
        <v>4.1848056991709601</v>
      </c>
      <c r="FD176" s="39">
        <f t="shared" si="109"/>
        <v>3.9066478494016899</v>
      </c>
      <c r="FE176" s="39">
        <f t="shared" si="109"/>
        <v>3.6522351819297998</v>
      </c>
      <c r="FF176" s="39">
        <f t="shared" si="109"/>
        <v>3.3932996225917398</v>
      </c>
      <c r="FG176" s="39">
        <f t="shared" si="109"/>
        <v>3.1060959890901398</v>
      </c>
      <c r="FH176" s="39">
        <f t="shared" si="109"/>
        <v>2.8742977809490902</v>
      </c>
      <c r="FI176" s="39">
        <f t="shared" si="128"/>
        <v>0</v>
      </c>
      <c r="FK176" s="39">
        <f t="shared" si="122"/>
        <v>0.99999999999999989</v>
      </c>
      <c r="FL176" s="39">
        <f t="shared" si="122"/>
        <v>0.63569888861766644</v>
      </c>
      <c r="FM176" s="39">
        <f t="shared" si="120"/>
        <v>0.61166835812812104</v>
      </c>
      <c r="FN176" s="39">
        <f t="shared" si="120"/>
        <v>0.57486902113935023</v>
      </c>
      <c r="FO176" s="39">
        <f t="shared" si="120"/>
        <v>0.55832896261535292</v>
      </c>
      <c r="FP176" s="39">
        <f t="shared" si="120"/>
        <v>0.5327271092442083</v>
      </c>
      <c r="FQ176" s="39">
        <f t="shared" si="120"/>
        <v>0.50589745362245675</v>
      </c>
      <c r="FR176" s="39">
        <f t="shared" si="120"/>
        <v>0.48764068256410864</v>
      </c>
      <c r="FS176" s="39">
        <f t="shared" si="120"/>
        <v>0.47928241013863188</v>
      </c>
      <c r="FT176" s="39">
        <f t="shared" si="120"/>
        <v>0.47598869806595528</v>
      </c>
      <c r="FU176" s="39">
        <f t="shared" si="120"/>
        <v>0.4695104668795943</v>
      </c>
      <c r="FV176" s="39">
        <f t="shared" si="102"/>
        <v>0.47202248112521866</v>
      </c>
      <c r="FW176" s="39">
        <f t="shared" si="102"/>
        <v>0.99999999999999989</v>
      </c>
      <c r="FX176" s="39">
        <f t="shared" si="102"/>
        <v>0.47222855551998721</v>
      </c>
      <c r="FY176" s="39">
        <f t="shared" si="102"/>
        <v>0.47995646258524371</v>
      </c>
      <c r="FZ176" s="39">
        <f t="shared" si="102"/>
        <v>0.50083338978866632</v>
      </c>
      <c r="GA176" s="39">
        <f t="shared" si="102"/>
        <v>0.52089874666281266</v>
      </c>
      <c r="GB176" s="39">
        <f t="shared" si="102"/>
        <v>0.54556227555468584</v>
      </c>
      <c r="GC176" s="39">
        <f t="shared" si="102"/>
        <v>0.57415924689684261</v>
      </c>
      <c r="GD176" s="39">
        <f t="shared" si="102"/>
        <v>0.59458999734888396</v>
      </c>
      <c r="GE176" s="39">
        <f t="shared" si="102"/>
        <v>0.61362434385565323</v>
      </c>
      <c r="GF176" s="39">
        <f t="shared" si="135"/>
        <v>0.63344985068193693</v>
      </c>
      <c r="GG176" s="39">
        <f t="shared" si="135"/>
        <v>0.65464762854052028</v>
      </c>
      <c r="GH176" s="39">
        <f t="shared" si="135"/>
        <v>0.67072762591907487</v>
      </c>
      <c r="GI176" s="39">
        <f t="shared" si="129"/>
        <v>0.99999999999999989</v>
      </c>
      <c r="GJ176" s="124">
        <f t="shared" si="115"/>
        <v>15900000000</v>
      </c>
      <c r="GK176" s="124">
        <f t="shared" si="125"/>
        <v>-9.6432746655328714E-16</v>
      </c>
      <c r="GL176" s="124">
        <f t="shared" si="125"/>
        <v>-3.9349709567813478</v>
      </c>
      <c r="GM176" s="124">
        <f t="shared" si="125"/>
        <v>-4.2696797032950542</v>
      </c>
      <c r="GN176" s="124">
        <f t="shared" si="125"/>
        <v>-4.8086218845074029</v>
      </c>
      <c r="GO176" s="124">
        <f t="shared" si="125"/>
        <v>-5.0621968616630308</v>
      </c>
      <c r="GP176" s="124">
        <f t="shared" si="124"/>
        <v>-5.4699040483243264</v>
      </c>
      <c r="GQ176" s="124">
        <f t="shared" si="124"/>
        <v>-5.9187501311604986</v>
      </c>
      <c r="GR176" s="124">
        <f t="shared" si="124"/>
        <v>-6.2380013901922462</v>
      </c>
      <c r="GS176" s="124">
        <f t="shared" si="124"/>
        <v>-6.3881701900331525</v>
      </c>
      <c r="GT176" s="124">
        <f t="shared" si="124"/>
        <v>-6.4480671819709112</v>
      </c>
      <c r="GU176" s="124">
        <f t="shared" si="106"/>
        <v>-6.5670944297303109</v>
      </c>
      <c r="GV176" s="124">
        <f t="shared" si="106"/>
        <v>-6.5207463325672608</v>
      </c>
      <c r="GW176" s="124">
        <f t="shared" si="106"/>
        <v>-9.6432746655328714E-16</v>
      </c>
      <c r="GX176" s="124">
        <f t="shared" si="106"/>
        <v>-6.5169550961075853</v>
      </c>
      <c r="GY176" s="124">
        <f t="shared" si="99"/>
        <v>-6.3759631240109718</v>
      </c>
      <c r="GZ176" s="124">
        <f t="shared" si="99"/>
        <v>-6.0061345018000081</v>
      </c>
      <c r="HA176" s="124">
        <f t="shared" si="99"/>
        <v>-5.6649337504852104</v>
      </c>
      <c r="HB176" s="124">
        <f t="shared" si="99"/>
        <v>-5.2631133566525943</v>
      </c>
      <c r="HC176" s="124">
        <f t="shared" si="99"/>
        <v>-4.8193527284631168</v>
      </c>
      <c r="HD176" s="124">
        <f t="shared" si="93"/>
        <v>-4.5156480221212432</v>
      </c>
      <c r="HE176" s="124">
        <f t="shared" si="93"/>
        <v>-4.2419483855993638</v>
      </c>
      <c r="HF176" s="124">
        <f t="shared" si="93"/>
        <v>-3.9657552378432208</v>
      </c>
      <c r="HG176" s="124">
        <f t="shared" si="93"/>
        <v>-3.6798480202836465</v>
      </c>
      <c r="HH176" s="124">
        <f t="shared" si="93"/>
        <v>-3.469076111531205</v>
      </c>
      <c r="HI176" s="124">
        <f t="shared" si="93"/>
        <v>-9.6432746655328714E-16</v>
      </c>
    </row>
    <row r="177" spans="1:217" s="39" customFormat="1">
      <c r="A177" s="20"/>
      <c r="B177" s="184"/>
      <c r="C177" s="40">
        <v>15.95</v>
      </c>
      <c r="D177" s="41"/>
      <c r="E177" s="42">
        <v>6.1260000000000003</v>
      </c>
      <c r="F177" s="42">
        <v>6.2770000000000001</v>
      </c>
      <c r="G177" s="42">
        <v>6.46</v>
      </c>
      <c r="H177" s="42">
        <v>6.5679999999999996</v>
      </c>
      <c r="I177" s="42">
        <v>6.7</v>
      </c>
      <c r="J177" s="42">
        <v>6.84</v>
      </c>
      <c r="K177" s="42">
        <v>6.9279999999999999</v>
      </c>
      <c r="L177" s="42">
        <v>6.97</v>
      </c>
      <c r="M177" s="42">
        <v>7.0129999999999999</v>
      </c>
      <c r="N177" s="42">
        <v>7.04</v>
      </c>
      <c r="O177" s="43">
        <v>7.0449999999999999</v>
      </c>
      <c r="P177" s="20"/>
      <c r="Q177" s="41">
        <v>7.0460000000000003</v>
      </c>
      <c r="R177" s="42">
        <v>6.9989999999999997</v>
      </c>
      <c r="S177" s="42">
        <v>6.8760000000000003</v>
      </c>
      <c r="T177" s="42">
        <v>6.7279999999999998</v>
      </c>
      <c r="U177" s="42">
        <v>6.593</v>
      </c>
      <c r="V177" s="42">
        <v>6.4260000000000002</v>
      </c>
      <c r="W177" s="42">
        <v>6.3049999999999997</v>
      </c>
      <c r="X177" s="42">
        <v>6.1890000000000001</v>
      </c>
      <c r="Y177" s="42">
        <v>6.0529999999999999</v>
      </c>
      <c r="Z177" s="42">
        <v>5.915</v>
      </c>
      <c r="AA177" s="42">
        <v>5.8280000000000003</v>
      </c>
      <c r="AB177" s="43"/>
      <c r="AD177" s="20"/>
      <c r="AE177" s="184"/>
      <c r="AF177" s="40">
        <v>15.95</v>
      </c>
      <c r="AG177" s="41"/>
      <c r="AH177" s="42">
        <v>2.9220000000000002</v>
      </c>
      <c r="AI177" s="42">
        <v>3.2080000000000002</v>
      </c>
      <c r="AJ177" s="42">
        <v>3.6720000000000002</v>
      </c>
      <c r="AK177" s="42">
        <v>3.8759999999999999</v>
      </c>
      <c r="AL177" s="42">
        <v>4.194</v>
      </c>
      <c r="AM177" s="42">
        <v>4.524</v>
      </c>
      <c r="AN177" s="42">
        <v>4.7699999999999996</v>
      </c>
      <c r="AO177" s="42">
        <v>4.875</v>
      </c>
      <c r="AP177" s="42">
        <v>4.9109999999999996</v>
      </c>
      <c r="AQ177" s="42">
        <v>5.0179999999999998</v>
      </c>
      <c r="AR177" s="43">
        <v>4.9610000000000003</v>
      </c>
      <c r="AS177" s="20"/>
      <c r="AT177" s="41">
        <v>4.9589999999999996</v>
      </c>
      <c r="AU177" s="42">
        <v>4.8680000000000003</v>
      </c>
      <c r="AV177" s="42">
        <v>4.6020000000000003</v>
      </c>
      <c r="AW177" s="42">
        <v>4.3319999999999999</v>
      </c>
      <c r="AX177" s="42">
        <v>4.0369999999999999</v>
      </c>
      <c r="AY177" s="42">
        <v>3.6909999999999998</v>
      </c>
      <c r="AZ177" s="42">
        <v>3.448</v>
      </c>
      <c r="BA177" s="42">
        <v>3.23</v>
      </c>
      <c r="BB177" s="42">
        <v>2.9940000000000002</v>
      </c>
      <c r="BC177" s="42">
        <v>2.7360000000000002</v>
      </c>
      <c r="BD177" s="42">
        <v>2.528</v>
      </c>
      <c r="BE177" s="43"/>
      <c r="BH177" s="118" t="str">
        <f t="shared" si="110"/>
        <v>0</v>
      </c>
      <c r="BI177" s="118" t="str">
        <f t="shared" si="110"/>
        <v>6.126+2.922i</v>
      </c>
      <c r="BJ177" s="118" t="str">
        <f t="shared" si="110"/>
        <v>6.277+3.208i</v>
      </c>
      <c r="BK177" s="118" t="str">
        <f t="shared" si="110"/>
        <v>6.46+3.672i</v>
      </c>
      <c r="BL177" s="118" t="str">
        <f t="shared" si="110"/>
        <v>6.568+3.876i</v>
      </c>
      <c r="BM177" s="118" t="str">
        <f t="shared" si="108"/>
        <v>6.7+4.194i</v>
      </c>
      <c r="BN177" s="118" t="str">
        <f t="shared" si="108"/>
        <v>6.84+4.524i</v>
      </c>
      <c r="BO177" s="118" t="str">
        <f t="shared" si="108"/>
        <v>6.928+4.77i</v>
      </c>
      <c r="BP177" s="118" t="str">
        <f t="shared" si="108"/>
        <v>6.97+4.875i</v>
      </c>
      <c r="BQ177" s="118" t="str">
        <f t="shared" si="118"/>
        <v>7.013+4.911i</v>
      </c>
      <c r="BR177" s="118" t="str">
        <f t="shared" si="118"/>
        <v>7.04+5.018i</v>
      </c>
      <c r="BS177" s="118" t="str">
        <f t="shared" si="118"/>
        <v>7.045+4.961i</v>
      </c>
      <c r="BT177" s="118" t="str">
        <f t="shared" si="118"/>
        <v>0</v>
      </c>
      <c r="BU177" s="118" t="str">
        <f t="shared" si="118"/>
        <v>7.046+4.959i</v>
      </c>
      <c r="BV177" s="118" t="str">
        <f t="shared" si="118"/>
        <v>6.999+4.868i</v>
      </c>
      <c r="BW177" s="118" t="str">
        <f t="shared" si="118"/>
        <v>6.876+4.602i</v>
      </c>
      <c r="BX177" s="118" t="str">
        <f t="shared" si="118"/>
        <v>6.728+4.332i</v>
      </c>
      <c r="BY177" s="118" t="str">
        <f t="shared" si="118"/>
        <v>6.593+4.037i</v>
      </c>
      <c r="BZ177" s="118" t="str">
        <f t="shared" si="103"/>
        <v>6.426+3.691i</v>
      </c>
      <c r="CA177" s="118" t="str">
        <f t="shared" si="103"/>
        <v>6.305+3.448i</v>
      </c>
      <c r="CB177" s="118" t="str">
        <f t="shared" si="103"/>
        <v>6.189+3.23i</v>
      </c>
      <c r="CC177" s="118" t="str">
        <f t="shared" si="103"/>
        <v>6.053+2.994i</v>
      </c>
      <c r="CD177" s="118" t="str">
        <f t="shared" si="123"/>
        <v>5.915+2.736i</v>
      </c>
      <c r="CE177" s="118" t="str">
        <f t="shared" si="123"/>
        <v>5.828+2.528i</v>
      </c>
      <c r="CF177" s="118" t="str">
        <f t="shared" si="123"/>
        <v>0</v>
      </c>
      <c r="CG177" s="118" t="str">
        <f t="shared" si="123"/>
        <v>0</v>
      </c>
      <c r="CH177" s="39">
        <f t="shared" si="112"/>
        <v>15950000000</v>
      </c>
      <c r="CI177" s="121">
        <f t="shared" si="113"/>
        <v>1.1271783804397222</v>
      </c>
      <c r="CJ177" s="121" t="str">
        <f t="shared" si="121"/>
        <v>0</v>
      </c>
      <c r="CK177" s="121" t="str">
        <f t="shared" si="121"/>
        <v>6.90509475857374+3.29361522764487i</v>
      </c>
      <c r="CL177" s="121" t="str">
        <f t="shared" si="119"/>
        <v>7.07529869402014+3.61598824445063i</v>
      </c>
      <c r="CM177" s="121" t="str">
        <f t="shared" si="119"/>
        <v>7.2815723376406+4.13899901297466i</v>
      </c>
      <c r="CN177" s="121" t="str">
        <f t="shared" si="119"/>
        <v>7.40330760272809+4.36894340258436i</v>
      </c>
      <c r="CO177" s="121" t="str">
        <f t="shared" si="119"/>
        <v>7.55209514894614+4.72738612756419i</v>
      </c>
      <c r="CP177" s="121" t="str">
        <f t="shared" si="119"/>
        <v>7.7099001222077+5.0993549931093i</v>
      </c>
      <c r="CQ177" s="121" t="str">
        <f t="shared" si="119"/>
        <v>7.8090918196864+5.37664087469747i</v>
      </c>
      <c r="CR177" s="121" t="str">
        <f t="shared" si="119"/>
        <v>7.85643331166486+5.49499460464365i</v>
      </c>
      <c r="CS177" s="121" t="str">
        <f t="shared" si="119"/>
        <v>7.90490198202377+5.53557302633947i</v>
      </c>
      <c r="CT177" s="121" t="str">
        <f t="shared" si="119"/>
        <v>7.93533579829564+5.65618111304653i</v>
      </c>
      <c r="CU177" s="121" t="str">
        <f t="shared" si="101"/>
        <v>7.94097169019784+5.59193194536146i</v>
      </c>
      <c r="CV177" s="121" t="str">
        <f t="shared" si="101"/>
        <v>0</v>
      </c>
      <c r="CW177" s="121" t="str">
        <f t="shared" si="101"/>
        <v>7.94209886857828+5.58967758860058i</v>
      </c>
      <c r="CX177" s="121" t="str">
        <f t="shared" si="101"/>
        <v>7.88912148469761+5.48710435598057i</v>
      </c>
      <c r="CY177" s="121" t="str">
        <f t="shared" si="101"/>
        <v>7.75047854390353+5.1872749067836i</v>
      </c>
      <c r="CZ177" s="121" t="str">
        <f t="shared" si="101"/>
        <v>7.58365614359845+4.88293674406488i</v>
      </c>
      <c r="DA177" s="121" t="str">
        <f t="shared" si="101"/>
        <v>7.43148706223909+4.55041912183516i</v>
      </c>
      <c r="DB177" s="121" t="str">
        <f t="shared" si="101"/>
        <v>7.24324827270565+4.16041540220301i</v>
      </c>
      <c r="DC177" s="121" t="str">
        <f t="shared" si="101"/>
        <v>7.10685968867245+3.88651105575616i</v>
      </c>
      <c r="DD177" s="121" t="str">
        <f t="shared" si="101"/>
        <v>6.97610699654144+3.6407861688203i</v>
      </c>
      <c r="DE177" s="121" t="str">
        <f t="shared" si="133"/>
        <v>6.82281073680164+3.37477207103653i</v>
      </c>
      <c r="DF177" s="121" t="str">
        <f t="shared" si="133"/>
        <v>6.66726012030096+3.08396004888308i</v>
      </c>
      <c r="DG177" s="121" t="str">
        <f t="shared" si="133"/>
        <v>6.5691956012027+2.84950694575162i</v>
      </c>
      <c r="DH177" s="121" t="str">
        <f t="shared" si="126"/>
        <v>0</v>
      </c>
      <c r="DI177" s="121"/>
      <c r="DK177" s="39">
        <f t="shared" si="134"/>
        <v>0</v>
      </c>
      <c r="DL177" s="39">
        <f t="shared" si="134"/>
        <v>6.9050947585737399</v>
      </c>
      <c r="DM177" s="39">
        <f t="shared" si="131"/>
        <v>7.0752986940201401</v>
      </c>
      <c r="DN177" s="39">
        <f t="shared" si="131"/>
        <v>7.2815723376405996</v>
      </c>
      <c r="DO177" s="39">
        <f t="shared" si="131"/>
        <v>7.4033076027280904</v>
      </c>
      <c r="DP177" s="39">
        <f t="shared" si="131"/>
        <v>7.5520951489461403</v>
      </c>
      <c r="DQ177" s="39">
        <f t="shared" si="131"/>
        <v>7.7099001222077002</v>
      </c>
      <c r="DR177" s="39">
        <f t="shared" si="131"/>
        <v>7.8090918196864001</v>
      </c>
      <c r="DS177" s="39">
        <f t="shared" si="131"/>
        <v>7.8564333116648601</v>
      </c>
      <c r="DT177" s="39">
        <f t="shared" si="131"/>
        <v>7.9049019820237696</v>
      </c>
      <c r="DU177" s="39">
        <f t="shared" si="131"/>
        <v>7.9353357982956396</v>
      </c>
      <c r="DV177" s="39">
        <f t="shared" si="114"/>
        <v>7.9409716901978404</v>
      </c>
      <c r="DW177" s="39">
        <f t="shared" si="114"/>
        <v>0</v>
      </c>
      <c r="DX177" s="39">
        <f t="shared" si="114"/>
        <v>7.9420988685782801</v>
      </c>
      <c r="DY177" s="39">
        <f t="shared" si="114"/>
        <v>7.8891214846976103</v>
      </c>
      <c r="DZ177" s="39">
        <f t="shared" si="114"/>
        <v>7.7504785439035304</v>
      </c>
      <c r="EA177" s="39">
        <f t="shared" si="114"/>
        <v>7.58365614359845</v>
      </c>
      <c r="EB177" s="39">
        <f t="shared" si="114"/>
        <v>7.4314870622390901</v>
      </c>
      <c r="EC177" s="39">
        <f t="shared" si="114"/>
        <v>7.2432482727056504</v>
      </c>
      <c r="ED177" s="39">
        <f t="shared" si="114"/>
        <v>7.1068596886724498</v>
      </c>
      <c r="EE177" s="39">
        <f t="shared" si="114"/>
        <v>6.9761069965414402</v>
      </c>
      <c r="EF177" s="39">
        <f t="shared" si="111"/>
        <v>6.8228107368016397</v>
      </c>
      <c r="EG177" s="39">
        <f t="shared" si="111"/>
        <v>6.66726012030096</v>
      </c>
      <c r="EH177" s="39">
        <f t="shared" si="111"/>
        <v>6.5691956012026997</v>
      </c>
      <c r="EI177" s="39">
        <f t="shared" si="127"/>
        <v>0</v>
      </c>
      <c r="EK177" s="39">
        <f t="shared" si="132"/>
        <v>0</v>
      </c>
      <c r="EL177" s="39">
        <f t="shared" si="132"/>
        <v>3.29361522764487</v>
      </c>
      <c r="EM177" s="39">
        <f t="shared" si="132"/>
        <v>3.6159882444506302</v>
      </c>
      <c r="EN177" s="39">
        <f t="shared" si="132"/>
        <v>4.1389990129746597</v>
      </c>
      <c r="EO177" s="39">
        <f t="shared" si="130"/>
        <v>4.3689434025843603</v>
      </c>
      <c r="EP177" s="39">
        <f t="shared" si="130"/>
        <v>4.7273861275641904</v>
      </c>
      <c r="EQ177" s="39">
        <f t="shared" si="130"/>
        <v>5.0993549931092996</v>
      </c>
      <c r="ER177" s="39">
        <f t="shared" si="130"/>
        <v>5.3766408746974701</v>
      </c>
      <c r="ES177" s="39">
        <f t="shared" si="130"/>
        <v>5.49499460464365</v>
      </c>
      <c r="ET177" s="39">
        <f t="shared" si="130"/>
        <v>5.5355730263394696</v>
      </c>
      <c r="EU177" s="39">
        <f t="shared" si="130"/>
        <v>5.6561811130465296</v>
      </c>
      <c r="EV177" s="39">
        <f t="shared" si="117"/>
        <v>5.59193194536146</v>
      </c>
      <c r="EW177" s="39">
        <f t="shared" si="117"/>
        <v>0</v>
      </c>
      <c r="EX177" s="39">
        <f t="shared" si="117"/>
        <v>5.5896775886005798</v>
      </c>
      <c r="EY177" s="39">
        <f t="shared" si="117"/>
        <v>5.4871043559805699</v>
      </c>
      <c r="EZ177" s="39">
        <f t="shared" si="117"/>
        <v>5.1872749067835997</v>
      </c>
      <c r="FA177" s="39">
        <f t="shared" si="117"/>
        <v>4.8829367440648799</v>
      </c>
      <c r="FB177" s="39">
        <f t="shared" si="117"/>
        <v>4.5504191218351604</v>
      </c>
      <c r="FC177" s="39">
        <f t="shared" si="109"/>
        <v>4.16041540220301</v>
      </c>
      <c r="FD177" s="39">
        <f t="shared" si="109"/>
        <v>3.8865110557561602</v>
      </c>
      <c r="FE177" s="39">
        <f t="shared" si="109"/>
        <v>3.6407861688202998</v>
      </c>
      <c r="FF177" s="39">
        <f t="shared" si="109"/>
        <v>3.3747720710365301</v>
      </c>
      <c r="FG177" s="39">
        <f t="shared" si="109"/>
        <v>3.0839600488830801</v>
      </c>
      <c r="FH177" s="39">
        <f t="shared" si="109"/>
        <v>2.84950694575162</v>
      </c>
      <c r="FI177" s="39">
        <f t="shared" si="128"/>
        <v>0</v>
      </c>
      <c r="FK177" s="39">
        <f t="shared" si="122"/>
        <v>0.99999999999999989</v>
      </c>
      <c r="FL177" s="39">
        <f t="shared" si="122"/>
        <v>0.63791396868639005</v>
      </c>
      <c r="FM177" s="39">
        <f t="shared" si="120"/>
        <v>0.61406025283506938</v>
      </c>
      <c r="FN177" s="39">
        <f t="shared" si="120"/>
        <v>0.5767613161023718</v>
      </c>
      <c r="FO177" s="39">
        <f t="shared" si="120"/>
        <v>0.55980666751016217</v>
      </c>
      <c r="FP177" s="39">
        <f t="shared" si="120"/>
        <v>0.53454554679142186</v>
      </c>
      <c r="FQ177" s="39">
        <f t="shared" si="120"/>
        <v>0.50883695288683217</v>
      </c>
      <c r="FR177" s="39">
        <f t="shared" si="120"/>
        <v>0.49046831926598394</v>
      </c>
      <c r="FS177" s="39">
        <f t="shared" si="120"/>
        <v>0.48267599034369252</v>
      </c>
      <c r="FT177" s="39">
        <f t="shared" si="120"/>
        <v>0.47948864053916701</v>
      </c>
      <c r="FU177" s="39">
        <f t="shared" si="120"/>
        <v>0.47197056294616008</v>
      </c>
      <c r="FV177" s="39">
        <f t="shared" si="102"/>
        <v>0.47560604165033538</v>
      </c>
      <c r="FW177" s="39">
        <f t="shared" si="102"/>
        <v>0.99999999999999989</v>
      </c>
      <c r="FX177" s="39">
        <f t="shared" si="102"/>
        <v>0.47571859513607762</v>
      </c>
      <c r="FY177" s="39">
        <f t="shared" si="102"/>
        <v>0.48259204464412486</v>
      </c>
      <c r="FZ177" s="39">
        <f t="shared" si="102"/>
        <v>0.50280681242359304</v>
      </c>
      <c r="GA177" s="39">
        <f t="shared" si="102"/>
        <v>0.52435459603339296</v>
      </c>
      <c r="GB177" s="39">
        <f t="shared" si="102"/>
        <v>0.54789145629875191</v>
      </c>
      <c r="GC177" s="39">
        <f t="shared" si="102"/>
        <v>0.57622213336329031</v>
      </c>
      <c r="GD177" s="39">
        <f t="shared" si="102"/>
        <v>0.59642386006737447</v>
      </c>
      <c r="GE177" s="39">
        <f t="shared" si="102"/>
        <v>0.61479117991868815</v>
      </c>
      <c r="GF177" s="39">
        <f t="shared" si="135"/>
        <v>0.634916751354071</v>
      </c>
      <c r="GG177" s="39">
        <f t="shared" si="135"/>
        <v>0.65644620758134853</v>
      </c>
      <c r="GH177" s="39">
        <f t="shared" si="135"/>
        <v>0.6728231934644604</v>
      </c>
      <c r="GI177" s="39">
        <f t="shared" si="129"/>
        <v>0.99999999999999989</v>
      </c>
      <c r="GJ177" s="124">
        <f t="shared" si="115"/>
        <v>15950000000</v>
      </c>
      <c r="GK177" s="124">
        <f t="shared" si="125"/>
        <v>-9.6432746655328714E-16</v>
      </c>
      <c r="GL177" s="124">
        <f t="shared" si="125"/>
        <v>-3.9047577561129891</v>
      </c>
      <c r="GM177" s="124">
        <f t="shared" si="125"/>
        <v>-4.2357802582859332</v>
      </c>
      <c r="GN177" s="124">
        <f t="shared" si="125"/>
        <v>-4.7800775166278937</v>
      </c>
      <c r="GO177" s="124">
        <f t="shared" si="125"/>
        <v>-5.0392386645344214</v>
      </c>
      <c r="GP177" s="124">
        <f t="shared" si="124"/>
        <v>-5.4403056827266898</v>
      </c>
      <c r="GQ177" s="124">
        <f t="shared" si="124"/>
        <v>-5.8684271353968311</v>
      </c>
      <c r="GR177" s="124">
        <f t="shared" si="124"/>
        <v>-6.1877807937057341</v>
      </c>
      <c r="GS177" s="124">
        <f t="shared" si="124"/>
        <v>-6.3268860733706402</v>
      </c>
      <c r="GT177" s="124">
        <f t="shared" si="124"/>
        <v>-6.3844335429464003</v>
      </c>
      <c r="GU177" s="124">
        <f t="shared" si="106"/>
        <v>-6.5217017539589737</v>
      </c>
      <c r="GV177" s="124">
        <f t="shared" si="106"/>
        <v>-6.4550527430208025</v>
      </c>
      <c r="GW177" s="124">
        <f t="shared" si="106"/>
        <v>-9.6432746655328714E-16</v>
      </c>
      <c r="GX177" s="124">
        <f t="shared" si="106"/>
        <v>-6.4529974463906203</v>
      </c>
      <c r="GY177" s="124">
        <f t="shared" si="99"/>
        <v>-6.3283968311238112</v>
      </c>
      <c r="GZ177" s="124">
        <f t="shared" si="99"/>
        <v>-5.9719769356351993</v>
      </c>
      <c r="HA177" s="124">
        <f t="shared" si="99"/>
        <v>-5.6074984199537887</v>
      </c>
      <c r="HB177" s="124">
        <f t="shared" si="99"/>
        <v>-5.2261094361401597</v>
      </c>
      <c r="HC177" s="124">
        <f t="shared" si="99"/>
        <v>-4.7882012795665121</v>
      </c>
      <c r="HD177" s="124">
        <f t="shared" si="93"/>
        <v>-4.4888998165095382</v>
      </c>
      <c r="HE177" s="124">
        <f t="shared" si="93"/>
        <v>-4.2254474343801602</v>
      </c>
      <c r="HF177" s="124">
        <f t="shared" si="93"/>
        <v>-3.9456642909380273</v>
      </c>
      <c r="HG177" s="124">
        <f t="shared" si="93"/>
        <v>-3.656017126684266</v>
      </c>
      <c r="HH177" s="124">
        <f t="shared" si="93"/>
        <v>-3.4419809203023073</v>
      </c>
      <c r="HI177" s="124">
        <f t="shared" si="93"/>
        <v>-9.6432746655328714E-16</v>
      </c>
    </row>
    <row r="178" spans="1:217" s="39" customFormat="1" ht="14" thickBot="1">
      <c r="A178" s="46" t="s">
        <v>20</v>
      </c>
      <c r="B178" s="185"/>
      <c r="C178" s="47">
        <v>16</v>
      </c>
      <c r="D178" s="48"/>
      <c r="E178" s="49">
        <v>6.1269999999999998</v>
      </c>
      <c r="F178" s="49">
        <v>6.2839999999999998</v>
      </c>
      <c r="G178" s="49">
        <v>6.4610000000000003</v>
      </c>
      <c r="H178" s="49">
        <v>6.5609999999999999</v>
      </c>
      <c r="I178" s="49">
        <v>6.6929999999999996</v>
      </c>
      <c r="J178" s="49">
        <v>6.8440000000000003</v>
      </c>
      <c r="K178" s="49">
        <v>6.9210000000000003</v>
      </c>
      <c r="L178" s="49">
        <v>6.9630000000000001</v>
      </c>
      <c r="M178" s="49">
        <v>6.9809999999999999</v>
      </c>
      <c r="N178" s="49">
        <v>7.0449999999999999</v>
      </c>
      <c r="O178" s="50">
        <v>7.0330000000000004</v>
      </c>
      <c r="P178" s="24" t="s">
        <v>21</v>
      </c>
      <c r="Q178" s="48">
        <v>7.0339999999999998</v>
      </c>
      <c r="R178" s="49">
        <v>7.0030000000000001</v>
      </c>
      <c r="S178" s="49">
        <v>6.8659999999999997</v>
      </c>
      <c r="T178" s="49">
        <v>6.7160000000000002</v>
      </c>
      <c r="U178" s="49">
        <v>6.5830000000000002</v>
      </c>
      <c r="V178" s="49">
        <v>6.4210000000000003</v>
      </c>
      <c r="W178" s="49">
        <v>6.3029999999999999</v>
      </c>
      <c r="X178" s="49">
        <v>6.1849999999999996</v>
      </c>
      <c r="Y178" s="49">
        <v>6.0549999999999997</v>
      </c>
      <c r="Z178" s="49">
        <v>5.9219999999999997</v>
      </c>
      <c r="AA178" s="49">
        <v>5.8330000000000002</v>
      </c>
      <c r="AB178" s="50"/>
      <c r="AD178" s="46" t="s">
        <v>22</v>
      </c>
      <c r="AE178" s="185"/>
      <c r="AF178" s="47">
        <v>16</v>
      </c>
      <c r="AG178" s="48"/>
      <c r="AH178" s="49">
        <v>2.9159999999999999</v>
      </c>
      <c r="AI178" s="49">
        <v>3.2029999999999998</v>
      </c>
      <c r="AJ178" s="49">
        <v>3.669</v>
      </c>
      <c r="AK178" s="49">
        <v>3.8740000000000001</v>
      </c>
      <c r="AL178" s="49">
        <v>4.1859999999999999</v>
      </c>
      <c r="AM178" s="49">
        <v>4.5190000000000001</v>
      </c>
      <c r="AN178" s="49">
        <v>4.7610000000000001</v>
      </c>
      <c r="AO178" s="49">
        <v>4.8689999999999998</v>
      </c>
      <c r="AP178" s="49">
        <v>4.9020000000000001</v>
      </c>
      <c r="AQ178" s="49">
        <v>5.01</v>
      </c>
      <c r="AR178" s="50">
        <v>4.9640000000000004</v>
      </c>
      <c r="AS178" s="24" t="s">
        <v>23</v>
      </c>
      <c r="AT178" s="48">
        <v>4.9610000000000003</v>
      </c>
      <c r="AU178" s="49">
        <v>4.8650000000000002</v>
      </c>
      <c r="AV178" s="49">
        <v>4.5670000000000002</v>
      </c>
      <c r="AW178" s="49">
        <v>4.335</v>
      </c>
      <c r="AX178" s="49">
        <v>4.0339999999999998</v>
      </c>
      <c r="AY178" s="49">
        <v>3.694</v>
      </c>
      <c r="AZ178" s="49">
        <v>3.448</v>
      </c>
      <c r="BA178" s="49">
        <v>3.2280000000000002</v>
      </c>
      <c r="BB178" s="49">
        <v>2.9950000000000001</v>
      </c>
      <c r="BC178" s="49">
        <v>2.7349999999999999</v>
      </c>
      <c r="BD178" s="49">
        <v>2.5230000000000001</v>
      </c>
      <c r="BE178" s="50"/>
      <c r="BH178" s="118" t="str">
        <f t="shared" si="110"/>
        <v>0</v>
      </c>
      <c r="BI178" s="118" t="str">
        <f t="shared" si="110"/>
        <v>6.127+2.916i</v>
      </c>
      <c r="BJ178" s="118" t="str">
        <f t="shared" si="110"/>
        <v>6.284+3.203i</v>
      </c>
      <c r="BK178" s="118" t="str">
        <f t="shared" si="110"/>
        <v>6.461+3.669i</v>
      </c>
      <c r="BL178" s="118" t="str">
        <f t="shared" si="110"/>
        <v>6.561+3.874i</v>
      </c>
      <c r="BM178" s="118" t="str">
        <f t="shared" si="108"/>
        <v>6.693+4.186i</v>
      </c>
      <c r="BN178" s="118" t="str">
        <f t="shared" si="108"/>
        <v>6.844+4.519i</v>
      </c>
      <c r="BO178" s="118" t="str">
        <f t="shared" si="108"/>
        <v>6.921+4.761i</v>
      </c>
      <c r="BP178" s="118" t="str">
        <f t="shared" si="108"/>
        <v>6.963+4.869i</v>
      </c>
      <c r="BQ178" s="118" t="str">
        <f t="shared" si="118"/>
        <v>6.981+4.902i</v>
      </c>
      <c r="BR178" s="118" t="str">
        <f t="shared" si="118"/>
        <v>7.045+5.01i</v>
      </c>
      <c r="BS178" s="118" t="str">
        <f t="shared" si="118"/>
        <v>7.033+4.964i</v>
      </c>
      <c r="BT178" s="118" t="e">
        <f t="shared" si="118"/>
        <v>#VALUE!</v>
      </c>
      <c r="BU178" s="118" t="str">
        <f t="shared" si="118"/>
        <v>7.034+4.961i</v>
      </c>
      <c r="BV178" s="118" t="str">
        <f t="shared" si="118"/>
        <v>7.003+4.865i</v>
      </c>
      <c r="BW178" s="118" t="str">
        <f t="shared" si="118"/>
        <v>6.866+4.567i</v>
      </c>
      <c r="BX178" s="118" t="str">
        <f t="shared" si="118"/>
        <v>6.716+4.335i</v>
      </c>
      <c r="BY178" s="118" t="str">
        <f t="shared" si="118"/>
        <v>6.583+4.034i</v>
      </c>
      <c r="BZ178" s="118" t="str">
        <f t="shared" si="103"/>
        <v>6.421+3.694i</v>
      </c>
      <c r="CA178" s="118" t="str">
        <f t="shared" si="103"/>
        <v>6.303+3.448i</v>
      </c>
      <c r="CB178" s="118" t="str">
        <f t="shared" si="103"/>
        <v>6.185+3.228i</v>
      </c>
      <c r="CC178" s="118" t="str">
        <f t="shared" si="103"/>
        <v>6.055+2.995i</v>
      </c>
      <c r="CD178" s="118" t="str">
        <f t="shared" si="123"/>
        <v>5.922+2.735i</v>
      </c>
      <c r="CE178" s="118" t="str">
        <f t="shared" si="123"/>
        <v>5.833+2.523i</v>
      </c>
      <c r="CF178" s="118" t="str">
        <f t="shared" si="123"/>
        <v>0</v>
      </c>
      <c r="CG178" s="118" t="str">
        <f t="shared" si="123"/>
        <v>0</v>
      </c>
      <c r="CH178" s="39">
        <f t="shared" si="112"/>
        <v>16000000000</v>
      </c>
      <c r="CI178" s="121">
        <f t="shared" si="113"/>
        <v>1.1236559480008481</v>
      </c>
      <c r="CJ178" s="121" t="str">
        <f t="shared" si="121"/>
        <v>0</v>
      </c>
      <c r="CK178" s="121" t="str">
        <f t="shared" si="121"/>
        <v>6.8846399934012+3.27658074437047i</v>
      </c>
      <c r="CL178" s="121" t="str">
        <f t="shared" si="119"/>
        <v>7.06105397723733+3.59907000144672i</v>
      </c>
      <c r="CM178" s="121" t="str">
        <f t="shared" si="119"/>
        <v>7.25994108003348+4.12269367321511i</v>
      </c>
      <c r="CN178" s="121" t="str">
        <f t="shared" si="119"/>
        <v>7.37230667483356+4.35304314255529i</v>
      </c>
      <c r="CO178" s="121" t="str">
        <f t="shared" si="119"/>
        <v>7.52062925996968+4.70362379833155i</v>
      </c>
      <c r="CP178" s="121" t="str">
        <f t="shared" si="119"/>
        <v>7.6903013081178+5.07780122901583i</v>
      </c>
      <c r="CQ178" s="121" t="str">
        <f t="shared" si="119"/>
        <v>7.77682281611387+5.34972596843204i</v>
      </c>
      <c r="CR178" s="121" t="str">
        <f t="shared" si="119"/>
        <v>7.82401636592991+5.47108081081613i</v>
      </c>
      <c r="CS178" s="121" t="str">
        <f t="shared" si="119"/>
        <v>7.84424217299392+5.50816145710016i</v>
      </c>
      <c r="CT178" s="121" t="str">
        <f t="shared" si="119"/>
        <v>7.91615615366598+5.62951629948425i</v>
      </c>
      <c r="CU178" s="121" t="str">
        <f t="shared" si="119"/>
        <v>7.90267228228997+5.57782812587621i</v>
      </c>
      <c r="CV178" s="121" t="e">
        <f t="shared" si="119"/>
        <v>#VALUE!</v>
      </c>
      <c r="CW178" s="121" t="str">
        <f t="shared" si="119"/>
        <v>7.90379593823797+5.57445715803221i</v>
      </c>
      <c r="CX178" s="121" t="str">
        <f t="shared" si="119"/>
        <v>7.86896260384994+5.46658618702413i</v>
      </c>
      <c r="CY178" s="121" t="str">
        <f t="shared" si="119"/>
        <v>7.71502173897382+5.13173671451987i</v>
      </c>
      <c r="CZ178" s="121" t="str">
        <f t="shared" si="119"/>
        <v>7.5464733467737+4.87104853458368i</v>
      </c>
      <c r="DA178" s="121" t="str">
        <f t="shared" si="119"/>
        <v>7.39702710568958+4.53282809423542i</v>
      </c>
      <c r="DB178" s="121" t="str">
        <f t="shared" ref="DB178:DD178" si="136">IMPRODUCT(BZ178, $CI178)</f>
        <v>7.21499484211345+4.15078507191513i</v>
      </c>
      <c r="DC178" s="121" t="str">
        <f t="shared" si="136"/>
        <v>7.08240344024935+3.87436570870692i</v>
      </c>
      <c r="DD178" s="121" t="str">
        <f t="shared" si="136"/>
        <v>6.94981203838524+3.62716140014674i</v>
      </c>
      <c r="DE178" s="121" t="str">
        <f t="shared" si="133"/>
        <v>6.80373676514513+3.36534956426254i</v>
      </c>
      <c r="DF178" s="121" t="str">
        <f t="shared" si="133"/>
        <v>6.65429052406102+3.07319901778232i</v>
      </c>
      <c r="DG178" s="121" t="str">
        <f t="shared" si="133"/>
        <v>6.55428514468895+2.83498395680614i</v>
      </c>
      <c r="DH178" s="121" t="str">
        <f t="shared" si="126"/>
        <v>0</v>
      </c>
      <c r="DI178" s="121"/>
      <c r="DK178" s="39">
        <f t="shared" si="134"/>
        <v>0</v>
      </c>
      <c r="DL178" s="39">
        <f t="shared" si="134"/>
        <v>6.8846399934012004</v>
      </c>
      <c r="DM178" s="39">
        <f t="shared" si="131"/>
        <v>7.0610539772373304</v>
      </c>
      <c r="DN178" s="39">
        <f t="shared" si="131"/>
        <v>7.2599410800334798</v>
      </c>
      <c r="DO178" s="39">
        <f t="shared" si="131"/>
        <v>7.3723066748335597</v>
      </c>
      <c r="DP178" s="39">
        <f t="shared" si="131"/>
        <v>7.52062925996968</v>
      </c>
      <c r="DQ178" s="39">
        <f t="shared" si="131"/>
        <v>7.6903013081178004</v>
      </c>
      <c r="DR178" s="39">
        <f t="shared" si="131"/>
        <v>7.7768228161138699</v>
      </c>
      <c r="DS178" s="39">
        <f t="shared" si="131"/>
        <v>7.8240163659299098</v>
      </c>
      <c r="DT178" s="39">
        <f t="shared" si="131"/>
        <v>7.84424217299392</v>
      </c>
      <c r="DU178" s="39">
        <f t="shared" si="131"/>
        <v>7.9161561536659804</v>
      </c>
      <c r="DV178" s="39">
        <f t="shared" si="131"/>
        <v>7.90267228228997</v>
      </c>
      <c r="DW178" s="39" t="e">
        <f t="shared" si="131"/>
        <v>#VALUE!</v>
      </c>
      <c r="DX178" s="39">
        <f t="shared" si="131"/>
        <v>7.9037959382379697</v>
      </c>
      <c r="DY178" s="39">
        <f t="shared" si="131"/>
        <v>7.8689626038499396</v>
      </c>
      <c r="DZ178" s="39">
        <f t="shared" si="131"/>
        <v>7.71502173897382</v>
      </c>
      <c r="EA178" s="39">
        <f t="shared" si="131"/>
        <v>7.5464733467737002</v>
      </c>
      <c r="EB178" s="39">
        <f t="shared" si="131"/>
        <v>7.3970271056895802</v>
      </c>
      <c r="EC178" s="39">
        <f t="shared" si="114"/>
        <v>7.21499484211345</v>
      </c>
      <c r="ED178" s="39">
        <f t="shared" si="114"/>
        <v>7.0824034402493501</v>
      </c>
      <c r="EE178" s="39">
        <f t="shared" si="114"/>
        <v>6.9498120383852404</v>
      </c>
      <c r="EF178" s="39">
        <f t="shared" si="111"/>
        <v>6.8037367651451301</v>
      </c>
      <c r="EG178" s="39">
        <f t="shared" si="111"/>
        <v>6.65429052406102</v>
      </c>
      <c r="EH178" s="39">
        <f t="shared" si="111"/>
        <v>6.5542851446889498</v>
      </c>
      <c r="EI178" s="39">
        <f t="shared" si="127"/>
        <v>0</v>
      </c>
      <c r="EK178" s="39">
        <f t="shared" si="132"/>
        <v>0</v>
      </c>
      <c r="EL178" s="39">
        <f t="shared" si="132"/>
        <v>3.2765807443704702</v>
      </c>
      <c r="EM178" s="39">
        <f t="shared" si="132"/>
        <v>3.5990700014467198</v>
      </c>
      <c r="EN178" s="39">
        <f t="shared" si="132"/>
        <v>4.1226936732151103</v>
      </c>
      <c r="EO178" s="39">
        <f t="shared" si="130"/>
        <v>4.3530431425552898</v>
      </c>
      <c r="EP178" s="39">
        <f t="shared" si="130"/>
        <v>4.7036237983315496</v>
      </c>
      <c r="EQ178" s="39">
        <f t="shared" si="130"/>
        <v>5.0778012290158303</v>
      </c>
      <c r="ER178" s="39">
        <f t="shared" si="130"/>
        <v>5.3497259684320397</v>
      </c>
      <c r="ES178" s="39">
        <f t="shared" si="130"/>
        <v>5.4710808108161304</v>
      </c>
      <c r="ET178" s="39">
        <f t="shared" si="130"/>
        <v>5.5081614571001598</v>
      </c>
      <c r="EU178" s="39">
        <f t="shared" si="130"/>
        <v>5.6295162994842496</v>
      </c>
      <c r="EV178" s="39">
        <f t="shared" si="117"/>
        <v>5.5778281258762101</v>
      </c>
      <c r="EW178" s="39" t="e">
        <f t="shared" si="117"/>
        <v>#VALUE!</v>
      </c>
      <c r="EX178" s="39">
        <f t="shared" si="117"/>
        <v>5.5744571580322102</v>
      </c>
      <c r="EY178" s="39">
        <f t="shared" si="117"/>
        <v>5.4665861870241299</v>
      </c>
      <c r="EZ178" s="39">
        <f t="shared" si="117"/>
        <v>5.13173671451987</v>
      </c>
      <c r="FA178" s="39">
        <f t="shared" si="117"/>
        <v>4.8710485345836796</v>
      </c>
      <c r="FB178" s="39">
        <f t="shared" si="117"/>
        <v>4.5328280942354198</v>
      </c>
      <c r="FC178" s="39">
        <f t="shared" si="109"/>
        <v>4.1507850719151298</v>
      </c>
      <c r="FD178" s="39">
        <f t="shared" si="109"/>
        <v>3.8743657087069199</v>
      </c>
      <c r="FE178" s="39">
        <f t="shared" si="109"/>
        <v>3.6271614001467398</v>
      </c>
      <c r="FF178" s="39">
        <f t="shared" si="109"/>
        <v>3.3653495642625399</v>
      </c>
      <c r="FG178" s="39">
        <f t="shared" si="109"/>
        <v>3.0731990177823199</v>
      </c>
      <c r="FH178" s="39">
        <f t="shared" si="109"/>
        <v>2.8349839568061399</v>
      </c>
      <c r="FI178" s="39">
        <f t="shared" si="128"/>
        <v>0</v>
      </c>
      <c r="FK178" s="39">
        <f t="shared" si="122"/>
        <v>0.99999999999999989</v>
      </c>
      <c r="FL178" s="39">
        <f t="shared" si="122"/>
        <v>0.6394452293495646</v>
      </c>
      <c r="FM178" s="39">
        <f t="shared" si="120"/>
        <v>0.61543827182520294</v>
      </c>
      <c r="FN178" s="39">
        <f t="shared" si="120"/>
        <v>0.57824446207442348</v>
      </c>
      <c r="FO178" s="39">
        <f t="shared" si="120"/>
        <v>0.56143413729739466</v>
      </c>
      <c r="FP178" s="39">
        <f t="shared" si="120"/>
        <v>0.53662056349286036</v>
      </c>
      <c r="FQ178" s="39">
        <f t="shared" si="120"/>
        <v>0.51049582461702747</v>
      </c>
      <c r="FR178" s="39">
        <f t="shared" si="120"/>
        <v>0.49262169117375382</v>
      </c>
      <c r="FS178" s="39">
        <f t="shared" si="120"/>
        <v>0.48462781960232459</v>
      </c>
      <c r="FT178" s="39">
        <f t="shared" si="120"/>
        <v>0.48210614259186202</v>
      </c>
      <c r="FU178" s="39">
        <f t="shared" si="120"/>
        <v>0.47382919746954544</v>
      </c>
      <c r="FV178" s="39">
        <f t="shared" si="120"/>
        <v>0.47705806265479023</v>
      </c>
      <c r="FW178" s="39" t="e">
        <f t="shared" si="120"/>
        <v>#VALUE!</v>
      </c>
      <c r="FX178" s="39">
        <f t="shared" si="120"/>
        <v>0.47723610470114575</v>
      </c>
      <c r="FY178" s="39">
        <f t="shared" si="120"/>
        <v>0.48413656861651844</v>
      </c>
      <c r="FZ178" s="39">
        <f t="shared" si="120"/>
        <v>0.50678602931287275</v>
      </c>
      <c r="GA178" s="39">
        <f t="shared" si="120"/>
        <v>0.52578042273747672</v>
      </c>
      <c r="GB178" s="39">
        <f t="shared" si="120"/>
        <v>0.54967254789853137</v>
      </c>
      <c r="GC178" s="39">
        <f t="shared" ref="GC178:GE178" si="137">(SQRT((EC178-$FK$15)^2 + FC178^2))/(SQRT(EC178+$FK$15)^2+FC178^2)</f>
        <v>0.57742559567365781</v>
      </c>
      <c r="GD178" s="39">
        <f t="shared" si="137"/>
        <v>0.59772866135132496</v>
      </c>
      <c r="GE178" s="39">
        <f t="shared" si="137"/>
        <v>0.61624754935383319</v>
      </c>
      <c r="GF178" s="39">
        <f t="shared" si="135"/>
        <v>0.63595472332822067</v>
      </c>
      <c r="GG178" s="39">
        <f t="shared" si="135"/>
        <v>0.65741721948366993</v>
      </c>
      <c r="GH178" s="39">
        <f t="shared" si="135"/>
        <v>0.67405413032695238</v>
      </c>
      <c r="GI178" s="39">
        <f t="shared" si="129"/>
        <v>0.99999999999999989</v>
      </c>
      <c r="GJ178" s="124">
        <f t="shared" si="115"/>
        <v>16000000000</v>
      </c>
      <c r="GK178" s="124">
        <f t="shared" si="125"/>
        <v>-9.6432746655328714E-16</v>
      </c>
      <c r="GL178" s="124">
        <f t="shared" si="125"/>
        <v>-3.8839329677230063</v>
      </c>
      <c r="GM178" s="124">
        <f t="shared" si="125"/>
        <v>-4.2163100016905917</v>
      </c>
      <c r="GN178" s="124">
        <f t="shared" si="125"/>
        <v>-4.7577703566906893</v>
      </c>
      <c r="GO178" s="124">
        <f t="shared" si="125"/>
        <v>-5.0140236833672089</v>
      </c>
      <c r="GP178" s="124">
        <f t="shared" si="124"/>
        <v>-5.4066537804913022</v>
      </c>
      <c r="GQ178" s="124">
        <f t="shared" si="124"/>
        <v>-5.8401561137823794</v>
      </c>
      <c r="GR178" s="124">
        <f t="shared" si="124"/>
        <v>-6.149729383447645</v>
      </c>
      <c r="GS178" s="124">
        <f t="shared" si="124"/>
        <v>-6.2918331843665936</v>
      </c>
      <c r="GT178" s="124">
        <f t="shared" si="124"/>
        <v>-6.3371467013186855</v>
      </c>
      <c r="GU178" s="124">
        <f t="shared" si="106"/>
        <v>-6.4875636291574548</v>
      </c>
      <c r="GV178" s="124">
        <f t="shared" si="106"/>
        <v>-6.4285751967246574</v>
      </c>
      <c r="GW178" s="124" t="e">
        <f t="shared" si="106"/>
        <v>#VALUE!</v>
      </c>
      <c r="GX178" s="124">
        <f t="shared" si="106"/>
        <v>-6.4253341550492014</v>
      </c>
      <c r="GY178" s="124">
        <f t="shared" si="99"/>
        <v>-6.3006422451969222</v>
      </c>
      <c r="GZ178" s="124">
        <f t="shared" si="99"/>
        <v>-5.9035073183906146</v>
      </c>
      <c r="HA178" s="124">
        <f t="shared" si="99"/>
        <v>-5.5839117748393292</v>
      </c>
      <c r="HB178" s="124">
        <f t="shared" si="99"/>
        <v>-5.1979190461645599</v>
      </c>
      <c r="HC178" s="124">
        <f t="shared" si="99"/>
        <v>-4.7700793791976013</v>
      </c>
      <c r="HD178" s="124">
        <f t="shared" si="93"/>
        <v>-4.4699183811249688</v>
      </c>
      <c r="HE178" s="124">
        <f t="shared" si="93"/>
        <v>-4.2048958956078151</v>
      </c>
      <c r="HF178" s="124">
        <f t="shared" si="93"/>
        <v>-3.9314760552286518</v>
      </c>
      <c r="HG178" s="124">
        <f t="shared" si="93"/>
        <v>-3.6431784958454272</v>
      </c>
      <c r="HH178" s="124">
        <f t="shared" si="93"/>
        <v>-3.426104515633619</v>
      </c>
      <c r="HI178" s="124">
        <f t="shared" si="93"/>
        <v>-9.6432746655328714E-16</v>
      </c>
    </row>
    <row r="179" spans="1:217">
      <c r="A179" s="19"/>
      <c r="AD179" s="19"/>
      <c r="AQ179" s="69"/>
      <c r="AR179" s="69"/>
      <c r="AT179" s="69"/>
      <c r="BA179" s="69"/>
      <c r="BB179" s="69"/>
      <c r="BC179" s="69"/>
      <c r="BD179" s="69"/>
      <c r="CI179" s="121"/>
      <c r="CJ179" s="121"/>
      <c r="CK179" s="121"/>
      <c r="CL179" s="121"/>
      <c r="CM179" s="121"/>
      <c r="CN179" s="121"/>
      <c r="CO179" s="121"/>
      <c r="CP179" s="121"/>
      <c r="CQ179" s="121"/>
      <c r="CR179" s="121"/>
      <c r="CS179" s="121"/>
      <c r="CT179" s="121"/>
      <c r="CU179" s="121"/>
      <c r="CV179" s="121"/>
      <c r="CW179" s="121"/>
      <c r="CX179" s="121"/>
      <c r="CY179" s="121"/>
      <c r="CZ179" s="121"/>
      <c r="DA179" s="121"/>
      <c r="DB179" s="121"/>
      <c r="DC179" s="121"/>
      <c r="DD179" s="121"/>
      <c r="DE179" s="121"/>
      <c r="DF179" s="121"/>
      <c r="DG179" s="121"/>
      <c r="DH179" s="121"/>
    </row>
    <row r="180" spans="1:217">
      <c r="A180" s="19"/>
      <c r="AD180" s="19"/>
      <c r="AP180" s="69"/>
      <c r="AR180" s="69"/>
      <c r="AT180" s="69"/>
      <c r="AZ180" s="69"/>
      <c r="BA180" s="69"/>
      <c r="BB180" s="69"/>
      <c r="BC180" s="69"/>
      <c r="BD180" s="69"/>
      <c r="CI180" s="121"/>
      <c r="CJ180" s="121"/>
      <c r="CK180" s="121"/>
      <c r="CL180" s="121"/>
      <c r="CM180" s="121"/>
      <c r="CN180" s="121"/>
      <c r="CO180" s="121"/>
      <c r="CP180" s="121"/>
      <c r="CQ180" s="121"/>
      <c r="CR180" s="121"/>
      <c r="CS180" s="121"/>
      <c r="CT180" s="121"/>
      <c r="CU180" s="121"/>
      <c r="CV180" s="121"/>
      <c r="CW180" s="121"/>
      <c r="CX180" s="121"/>
      <c r="CY180" s="121"/>
      <c r="CZ180" s="121"/>
      <c r="DA180" s="121"/>
      <c r="DB180" s="121"/>
      <c r="DC180" s="121"/>
      <c r="DD180" s="121"/>
      <c r="DE180" s="121"/>
      <c r="DF180" s="121"/>
      <c r="DG180" s="121"/>
      <c r="DH180" s="121"/>
    </row>
    <row r="181" spans="1:217">
      <c r="A181" s="19"/>
      <c r="AD181" s="19"/>
      <c r="CI181" s="121"/>
      <c r="CJ181" s="121"/>
      <c r="CK181" s="121"/>
      <c r="CL181" s="121"/>
      <c r="CM181" s="121"/>
      <c r="CN181" s="121"/>
      <c r="CO181" s="121"/>
      <c r="CP181" s="121"/>
      <c r="CQ181" s="121"/>
      <c r="CR181" s="121"/>
      <c r="CS181" s="121"/>
      <c r="CT181" s="121"/>
      <c r="CU181" s="121"/>
      <c r="CV181" s="121"/>
      <c r="CW181" s="121"/>
      <c r="CX181" s="121"/>
      <c r="CY181" s="121"/>
      <c r="CZ181" s="121"/>
      <c r="DA181" s="121"/>
      <c r="DB181" s="121"/>
      <c r="DC181" s="121"/>
      <c r="DD181" s="121"/>
      <c r="DE181" s="121"/>
      <c r="DF181" s="121"/>
      <c r="DG181" s="121"/>
      <c r="DH181" s="121"/>
    </row>
    <row r="182" spans="1:217">
      <c r="A182" s="19"/>
      <c r="AD182" s="19"/>
      <c r="AO182" s="69"/>
      <c r="CI182" s="121"/>
      <c r="CJ182" s="121"/>
      <c r="CK182" s="121"/>
      <c r="CL182" s="121"/>
      <c r="CM182" s="121"/>
      <c r="CN182" s="121"/>
      <c r="CO182" s="121"/>
      <c r="CP182" s="121"/>
      <c r="CQ182" s="121"/>
      <c r="CR182" s="121"/>
      <c r="CS182" s="121"/>
      <c r="CT182" s="121"/>
      <c r="CU182" s="121"/>
      <c r="CV182" s="121"/>
      <c r="CW182" s="121"/>
      <c r="CX182" s="121"/>
      <c r="CY182" s="121"/>
      <c r="CZ182" s="121"/>
      <c r="DA182" s="121"/>
      <c r="DB182" s="121"/>
      <c r="DC182" s="121"/>
      <c r="DD182" s="121"/>
      <c r="DE182" s="121"/>
      <c r="DF182" s="121"/>
      <c r="DG182" s="121"/>
      <c r="DH182" s="121"/>
    </row>
    <row r="183" spans="1:217">
      <c r="A183" s="19"/>
      <c r="AD183" s="19"/>
      <c r="AX183" s="69"/>
      <c r="AZ183" s="69"/>
      <c r="BA183" s="69"/>
      <c r="BB183" s="69"/>
      <c r="BC183" s="69"/>
      <c r="BD183" s="69"/>
      <c r="CI183" s="121"/>
      <c r="CJ183" s="121"/>
      <c r="CK183" s="121"/>
      <c r="CL183" s="121"/>
      <c r="CM183" s="121"/>
      <c r="CN183" s="121"/>
      <c r="CO183" s="121"/>
      <c r="CP183" s="121"/>
      <c r="CQ183" s="121"/>
      <c r="CR183" s="121"/>
      <c r="CS183" s="121"/>
      <c r="CT183" s="121"/>
      <c r="CU183" s="121"/>
      <c r="CV183" s="121"/>
      <c r="CW183" s="121"/>
      <c r="CX183" s="121"/>
      <c r="CY183" s="121"/>
      <c r="CZ183" s="121"/>
      <c r="DA183" s="121"/>
      <c r="DB183" s="121"/>
      <c r="DC183" s="121"/>
      <c r="DD183" s="121"/>
      <c r="DE183" s="121"/>
      <c r="DF183" s="121"/>
      <c r="DG183" s="121"/>
      <c r="DH183" s="121"/>
    </row>
    <row r="184" spans="1:217">
      <c r="A184" s="19"/>
      <c r="AD184" s="19"/>
      <c r="AV184" s="69"/>
      <c r="AW184" s="69"/>
      <c r="BB184" s="69"/>
      <c r="CI184" s="121"/>
      <c r="CJ184" s="121"/>
      <c r="CK184" s="121"/>
      <c r="CL184" s="121"/>
      <c r="CM184" s="121"/>
      <c r="CN184" s="121"/>
      <c r="CO184" s="121"/>
      <c r="CP184" s="121"/>
      <c r="CQ184" s="121"/>
      <c r="CR184" s="121"/>
      <c r="CS184" s="121"/>
      <c r="CT184" s="121"/>
      <c r="CU184" s="121"/>
      <c r="CV184" s="121"/>
      <c r="CW184" s="121"/>
      <c r="CX184" s="121"/>
      <c r="CY184" s="121"/>
      <c r="CZ184" s="121"/>
      <c r="DA184" s="121"/>
      <c r="DB184" s="121"/>
      <c r="DC184" s="121"/>
      <c r="DD184" s="121"/>
      <c r="DE184" s="121"/>
      <c r="DF184" s="121"/>
      <c r="DG184" s="121"/>
      <c r="DH184" s="121"/>
    </row>
    <row r="185" spans="1:217">
      <c r="A185" s="19"/>
      <c r="AD185" s="19"/>
      <c r="AH185" s="69"/>
      <c r="CI185" s="121"/>
      <c r="CJ185" s="121"/>
      <c r="CK185" s="121"/>
      <c r="CL185" s="121"/>
      <c r="CM185" s="121"/>
      <c r="CN185" s="121"/>
      <c r="CO185" s="121"/>
      <c r="CP185" s="121"/>
      <c r="CQ185" s="121"/>
      <c r="CR185" s="121"/>
      <c r="CS185" s="121"/>
      <c r="CT185" s="121"/>
      <c r="CU185" s="121"/>
      <c r="CV185" s="121"/>
      <c r="CW185" s="121"/>
      <c r="CX185" s="121"/>
      <c r="CY185" s="121"/>
      <c r="CZ185" s="121"/>
      <c r="DA185" s="121"/>
      <c r="DB185" s="121"/>
      <c r="DC185" s="121"/>
      <c r="DD185" s="121"/>
      <c r="DE185" s="121"/>
      <c r="DF185" s="121"/>
      <c r="DG185" s="121"/>
      <c r="DH185" s="121"/>
    </row>
    <row r="186" spans="1:217">
      <c r="A186" s="19"/>
      <c r="AD186" s="19"/>
      <c r="AY186" s="69"/>
      <c r="BB186" s="69"/>
      <c r="CI186" s="121"/>
      <c r="CJ186" s="121"/>
      <c r="CK186" s="121"/>
      <c r="CL186" s="121"/>
      <c r="CM186" s="121"/>
      <c r="CN186" s="121"/>
      <c r="CO186" s="121"/>
      <c r="CP186" s="121"/>
      <c r="CQ186" s="121"/>
      <c r="CR186" s="121"/>
      <c r="CS186" s="121"/>
      <c r="CT186" s="121"/>
      <c r="CU186" s="121"/>
      <c r="CV186" s="121"/>
      <c r="CW186" s="121"/>
      <c r="CX186" s="121"/>
      <c r="CY186" s="121"/>
      <c r="CZ186" s="121"/>
      <c r="DA186" s="121"/>
      <c r="DB186" s="121"/>
      <c r="DC186" s="121"/>
      <c r="DD186" s="121"/>
      <c r="DE186" s="121"/>
      <c r="DF186" s="121"/>
      <c r="DG186" s="121"/>
      <c r="DH186" s="121"/>
    </row>
    <row r="187" spans="1:217">
      <c r="A187" s="19"/>
      <c r="AD187" s="19"/>
      <c r="AJ187" s="69"/>
      <c r="BD187" s="69"/>
      <c r="CI187" s="121"/>
      <c r="CJ187" s="121"/>
      <c r="CK187" s="121"/>
      <c r="CL187" s="121"/>
      <c r="CM187" s="121"/>
      <c r="CN187" s="121"/>
      <c r="CO187" s="121"/>
      <c r="CP187" s="121"/>
      <c r="CQ187" s="121"/>
      <c r="CR187" s="121"/>
      <c r="CS187" s="121"/>
      <c r="CT187" s="121"/>
      <c r="CU187" s="121"/>
      <c r="CV187" s="121"/>
      <c r="CW187" s="121"/>
      <c r="CX187" s="121"/>
      <c r="CY187" s="121"/>
      <c r="CZ187" s="121"/>
      <c r="DA187" s="121"/>
      <c r="DB187" s="121"/>
      <c r="DC187" s="121"/>
      <c r="DD187" s="121"/>
      <c r="DE187" s="121"/>
      <c r="DF187" s="121"/>
      <c r="DG187" s="121"/>
      <c r="DH187" s="121"/>
    </row>
    <row r="188" spans="1:217">
      <c r="A188" s="19"/>
      <c r="AD188" s="19"/>
      <c r="AR188" s="69"/>
      <c r="AT188" s="69"/>
      <c r="AY188" s="69"/>
      <c r="BD188" s="69"/>
      <c r="CI188" s="121"/>
      <c r="CJ188" s="121"/>
      <c r="CK188" s="121"/>
      <c r="CL188" s="121"/>
      <c r="CM188" s="121"/>
      <c r="CN188" s="121"/>
      <c r="CO188" s="121"/>
      <c r="CP188" s="121"/>
      <c r="CQ188" s="121"/>
      <c r="CR188" s="121"/>
      <c r="CS188" s="121"/>
      <c r="CT188" s="121"/>
      <c r="CU188" s="121"/>
      <c r="CV188" s="121"/>
      <c r="CW188" s="121"/>
      <c r="CX188" s="121"/>
      <c r="CY188" s="121"/>
      <c r="CZ188" s="121"/>
      <c r="DA188" s="121"/>
      <c r="DB188" s="121"/>
      <c r="DC188" s="121"/>
      <c r="DD188" s="121"/>
      <c r="DE188" s="121"/>
      <c r="DF188" s="121"/>
      <c r="DG188" s="121"/>
      <c r="DH188" s="121"/>
    </row>
    <row r="189" spans="1:217">
      <c r="A189" s="19"/>
      <c r="AD189" s="19"/>
      <c r="CI189" s="121"/>
      <c r="CJ189" s="121"/>
      <c r="CK189" s="121"/>
      <c r="CL189" s="121"/>
      <c r="CM189" s="121"/>
      <c r="CN189" s="121"/>
      <c r="CO189" s="121"/>
      <c r="CP189" s="121"/>
      <c r="CQ189" s="121"/>
      <c r="CR189" s="121"/>
      <c r="CS189" s="121"/>
      <c r="CT189" s="121"/>
      <c r="CU189" s="121"/>
      <c r="CV189" s="121"/>
      <c r="CW189" s="121"/>
      <c r="CX189" s="121"/>
      <c r="CY189" s="121"/>
      <c r="CZ189" s="121"/>
      <c r="DA189" s="121"/>
      <c r="DB189" s="121"/>
      <c r="DC189" s="121"/>
      <c r="DD189" s="121"/>
      <c r="DE189" s="121"/>
      <c r="DF189" s="121"/>
      <c r="DG189" s="121"/>
      <c r="DH189" s="121"/>
    </row>
    <row r="190" spans="1:217">
      <c r="A190" s="19"/>
      <c r="AD190" s="19"/>
      <c r="AQ190" s="69"/>
      <c r="AW190" s="69"/>
      <c r="BD190" s="69"/>
      <c r="CI190" s="121"/>
      <c r="CJ190" s="121"/>
      <c r="CK190" s="121"/>
      <c r="CL190" s="121"/>
      <c r="CM190" s="121"/>
      <c r="CN190" s="121"/>
      <c r="CO190" s="121"/>
      <c r="CP190" s="121"/>
      <c r="CQ190" s="121"/>
      <c r="CR190" s="121"/>
      <c r="CS190" s="121"/>
      <c r="CT190" s="121"/>
      <c r="CU190" s="121"/>
      <c r="CV190" s="121"/>
      <c r="CW190" s="121"/>
      <c r="CX190" s="121"/>
      <c r="CY190" s="121"/>
      <c r="CZ190" s="121"/>
      <c r="DA190" s="121"/>
      <c r="DB190" s="121"/>
      <c r="DC190" s="121"/>
      <c r="DD190" s="121"/>
      <c r="DE190" s="121"/>
      <c r="DF190" s="121"/>
      <c r="DG190" s="121"/>
      <c r="DH190" s="121"/>
    </row>
    <row r="191" spans="1:217">
      <c r="A191" s="19"/>
      <c r="AD191" s="19"/>
      <c r="AU191" s="69"/>
      <c r="CI191" s="121"/>
      <c r="CJ191" s="121"/>
      <c r="CK191" s="121"/>
      <c r="CL191" s="121"/>
      <c r="CM191" s="121"/>
      <c r="CN191" s="121"/>
      <c r="CO191" s="121"/>
      <c r="CP191" s="121"/>
      <c r="CQ191" s="121"/>
      <c r="CR191" s="121"/>
      <c r="CS191" s="121"/>
      <c r="CT191" s="121"/>
      <c r="CU191" s="121"/>
      <c r="CV191" s="121"/>
      <c r="CW191" s="121"/>
      <c r="CX191" s="121"/>
      <c r="CY191" s="121"/>
      <c r="CZ191" s="121"/>
      <c r="DA191" s="121"/>
      <c r="DB191" s="121"/>
      <c r="DC191" s="121"/>
      <c r="DD191" s="121"/>
      <c r="DE191" s="121"/>
      <c r="DF191" s="121"/>
      <c r="DG191" s="121"/>
      <c r="DH191" s="121"/>
    </row>
    <row r="192" spans="1:217">
      <c r="A192" s="19"/>
      <c r="AD192" s="19"/>
      <c r="AU192" s="69"/>
      <c r="BA192" s="69"/>
      <c r="CI192" s="121"/>
      <c r="CJ192" s="121"/>
      <c r="CK192" s="121"/>
      <c r="CL192" s="121"/>
      <c r="CM192" s="121"/>
      <c r="CN192" s="121"/>
      <c r="CO192" s="121"/>
      <c r="CP192" s="121"/>
      <c r="CQ192" s="121"/>
      <c r="CR192" s="121"/>
      <c r="CS192" s="121"/>
      <c r="CT192" s="121"/>
      <c r="CU192" s="121"/>
      <c r="CV192" s="121"/>
      <c r="CW192" s="121"/>
      <c r="CX192" s="121"/>
      <c r="CY192" s="121"/>
      <c r="CZ192" s="121"/>
      <c r="DA192" s="121"/>
      <c r="DB192" s="121"/>
      <c r="DC192" s="121"/>
      <c r="DD192" s="121"/>
      <c r="DE192" s="121"/>
      <c r="DF192" s="121"/>
      <c r="DG192" s="121"/>
      <c r="DH192" s="121"/>
    </row>
    <row r="193" spans="1:112">
      <c r="A193" s="19"/>
      <c r="AD193" s="19"/>
      <c r="AO193" s="69"/>
      <c r="AW193" s="69"/>
      <c r="AZ193" s="69"/>
      <c r="CI193" s="121"/>
      <c r="CJ193" s="121"/>
      <c r="CK193" s="121"/>
      <c r="CL193" s="121"/>
      <c r="CM193" s="121"/>
      <c r="CN193" s="121"/>
      <c r="CO193" s="121"/>
      <c r="CP193" s="121"/>
      <c r="CQ193" s="121"/>
      <c r="CR193" s="121"/>
      <c r="CS193" s="121"/>
      <c r="CT193" s="121"/>
      <c r="CU193" s="121"/>
      <c r="CV193" s="121"/>
      <c r="CW193" s="121"/>
      <c r="CX193" s="121"/>
      <c r="CY193" s="121"/>
      <c r="CZ193" s="121"/>
      <c r="DA193" s="121"/>
      <c r="DB193" s="121"/>
      <c r="DC193" s="121"/>
      <c r="DD193" s="121"/>
      <c r="DE193" s="121"/>
      <c r="DF193" s="121"/>
      <c r="DG193" s="121"/>
      <c r="DH193" s="121"/>
    </row>
    <row r="194" spans="1:112">
      <c r="A194" s="19"/>
      <c r="AD194" s="19"/>
      <c r="BD194" s="69"/>
      <c r="CI194" s="121"/>
      <c r="CJ194" s="121"/>
      <c r="CK194" s="121"/>
      <c r="CL194" s="121"/>
      <c r="CM194" s="121"/>
      <c r="CN194" s="121"/>
      <c r="CO194" s="121"/>
      <c r="CP194" s="121"/>
      <c r="CQ194" s="121"/>
      <c r="CR194" s="121"/>
      <c r="CS194" s="121"/>
      <c r="CT194" s="121"/>
      <c r="CU194" s="121"/>
      <c r="CV194" s="121"/>
      <c r="CW194" s="121"/>
      <c r="CX194" s="121"/>
      <c r="CY194" s="121"/>
      <c r="CZ194" s="121"/>
      <c r="DA194" s="121"/>
      <c r="DB194" s="121"/>
      <c r="DC194" s="121"/>
      <c r="DD194" s="121"/>
      <c r="DE194" s="121"/>
      <c r="DF194" s="121"/>
      <c r="DG194" s="121"/>
      <c r="DH194" s="121"/>
    </row>
    <row r="195" spans="1:112">
      <c r="A195" s="19"/>
      <c r="AD195" s="19"/>
      <c r="BA195" s="69"/>
      <c r="CI195" s="121"/>
      <c r="CJ195" s="121"/>
      <c r="CK195" s="121"/>
      <c r="CL195" s="121"/>
      <c r="CM195" s="121"/>
      <c r="CN195" s="121"/>
      <c r="CO195" s="121"/>
      <c r="CP195" s="121"/>
      <c r="CQ195" s="121"/>
      <c r="CR195" s="121"/>
      <c r="CS195" s="121"/>
      <c r="CT195" s="121"/>
      <c r="CU195" s="121"/>
      <c r="CV195" s="121"/>
      <c r="CW195" s="121"/>
      <c r="CX195" s="121"/>
      <c r="CY195" s="121"/>
      <c r="CZ195" s="121"/>
      <c r="DA195" s="121"/>
      <c r="DB195" s="121"/>
      <c r="DC195" s="121"/>
      <c r="DD195" s="121"/>
      <c r="DE195" s="121"/>
      <c r="DF195" s="121"/>
      <c r="DG195" s="121"/>
      <c r="DH195" s="121"/>
    </row>
    <row r="196" spans="1:112">
      <c r="A196" s="19"/>
      <c r="AD196" s="19"/>
      <c r="CI196" s="121"/>
      <c r="CJ196" s="121"/>
      <c r="CK196" s="121"/>
      <c r="CL196" s="121"/>
      <c r="CM196" s="121"/>
      <c r="CN196" s="121"/>
      <c r="CO196" s="121"/>
      <c r="CP196" s="121"/>
      <c r="CQ196" s="121"/>
      <c r="CR196" s="121"/>
      <c r="CS196" s="121"/>
      <c r="CT196" s="121"/>
      <c r="CU196" s="121"/>
      <c r="CV196" s="121"/>
      <c r="CW196" s="121"/>
      <c r="CX196" s="121"/>
      <c r="CY196" s="121"/>
      <c r="CZ196" s="121"/>
      <c r="DA196" s="121"/>
      <c r="DB196" s="121"/>
      <c r="DC196" s="121"/>
      <c r="DD196" s="121"/>
      <c r="DE196" s="121"/>
      <c r="DF196" s="121"/>
      <c r="DG196" s="121"/>
      <c r="DH196" s="121"/>
    </row>
    <row r="197" spans="1:112">
      <c r="A197" s="19"/>
      <c r="AD197" s="19"/>
      <c r="AV197" s="69"/>
      <c r="BA197" s="69"/>
      <c r="CI197" s="121"/>
      <c r="CJ197" s="121"/>
      <c r="CK197" s="121"/>
      <c r="CL197" s="121"/>
      <c r="CM197" s="121"/>
      <c r="CN197" s="121"/>
      <c r="CO197" s="121"/>
      <c r="CP197" s="121"/>
      <c r="CQ197" s="121"/>
      <c r="CR197" s="121"/>
      <c r="CS197" s="121"/>
      <c r="CT197" s="121"/>
      <c r="CU197" s="121"/>
      <c r="CV197" s="121"/>
      <c r="CW197" s="121"/>
      <c r="CX197" s="121"/>
      <c r="CY197" s="121"/>
      <c r="CZ197" s="121"/>
      <c r="DA197" s="121"/>
      <c r="DB197" s="121"/>
      <c r="DC197" s="121"/>
      <c r="DD197" s="121"/>
      <c r="DE197" s="121"/>
      <c r="DF197" s="121"/>
      <c r="DG197" s="121"/>
      <c r="DH197" s="121"/>
    </row>
    <row r="198" spans="1:112">
      <c r="A198" s="19"/>
      <c r="AD198" s="19"/>
      <c r="AQ198" s="69"/>
      <c r="CI198" s="121"/>
      <c r="CJ198" s="121"/>
      <c r="CK198" s="121"/>
      <c r="CL198" s="121"/>
      <c r="CM198" s="121"/>
      <c r="CN198" s="121"/>
      <c r="CO198" s="121"/>
      <c r="CP198" s="121"/>
      <c r="CQ198" s="121"/>
      <c r="CR198" s="121"/>
      <c r="CS198" s="121"/>
      <c r="CT198" s="121"/>
      <c r="CU198" s="121"/>
      <c r="CV198" s="121"/>
      <c r="CW198" s="121"/>
      <c r="CX198" s="121"/>
      <c r="CY198" s="121"/>
      <c r="CZ198" s="121"/>
      <c r="DA198" s="121"/>
      <c r="DB198" s="121"/>
      <c r="DC198" s="121"/>
      <c r="DD198" s="121"/>
      <c r="DE198" s="121"/>
      <c r="DF198" s="121"/>
      <c r="DG198" s="121"/>
      <c r="DH198" s="121"/>
    </row>
    <row r="199" spans="1:112">
      <c r="A199" s="19"/>
      <c r="AD199" s="19"/>
      <c r="AU199" s="69"/>
      <c r="AV199" s="69"/>
      <c r="BB199" s="69"/>
      <c r="BC199" s="69"/>
      <c r="CI199" s="121"/>
      <c r="CJ199" s="121"/>
      <c r="CK199" s="121"/>
      <c r="CL199" s="121"/>
      <c r="CM199" s="121"/>
      <c r="CN199" s="121"/>
      <c r="CO199" s="121"/>
      <c r="CP199" s="121"/>
      <c r="CQ199" s="121"/>
      <c r="CR199" s="121"/>
      <c r="CS199" s="121"/>
      <c r="CT199" s="121"/>
      <c r="CU199" s="121"/>
      <c r="CV199" s="121"/>
      <c r="CW199" s="121"/>
      <c r="CX199" s="121"/>
      <c r="CY199" s="121"/>
      <c r="CZ199" s="121"/>
      <c r="DA199" s="121"/>
      <c r="DB199" s="121"/>
      <c r="DC199" s="121"/>
      <c r="DD199" s="121"/>
      <c r="DE199" s="121"/>
      <c r="DF199" s="121"/>
      <c r="DG199" s="121"/>
      <c r="DH199" s="121"/>
    </row>
    <row r="200" spans="1:112">
      <c r="A200" s="19"/>
      <c r="AD200" s="19"/>
      <c r="AP200" s="69"/>
      <c r="AR200" s="69"/>
      <c r="AT200" s="69"/>
      <c r="AX200" s="69"/>
      <c r="AY200" s="69"/>
      <c r="BA200" s="69"/>
      <c r="CI200" s="121"/>
      <c r="CJ200" s="121"/>
      <c r="CK200" s="121"/>
      <c r="CL200" s="121"/>
      <c r="CM200" s="121"/>
      <c r="CN200" s="121"/>
      <c r="CO200" s="121"/>
      <c r="CP200" s="121"/>
      <c r="CQ200" s="121"/>
      <c r="CR200" s="121"/>
      <c r="CS200" s="121"/>
      <c r="CT200" s="121"/>
      <c r="CU200" s="121"/>
      <c r="CV200" s="121"/>
      <c r="CW200" s="121"/>
      <c r="CX200" s="121"/>
      <c r="CY200" s="121"/>
      <c r="CZ200" s="121"/>
      <c r="DA200" s="121"/>
      <c r="DB200" s="121"/>
      <c r="DC200" s="121"/>
      <c r="DD200" s="121"/>
      <c r="DE200" s="121"/>
      <c r="DF200" s="121"/>
      <c r="DG200" s="121"/>
      <c r="DH200" s="121"/>
    </row>
    <row r="201" spans="1:112">
      <c r="A201" s="19"/>
      <c r="AD201" s="19"/>
      <c r="AP201" s="69"/>
      <c r="AQ201" s="69"/>
      <c r="AR201" s="69"/>
      <c r="AX201" s="69"/>
      <c r="AY201" s="69"/>
      <c r="AZ201" s="69"/>
      <c r="BC201" s="69"/>
      <c r="CI201" s="121"/>
      <c r="CJ201" s="121"/>
      <c r="CK201" s="121"/>
      <c r="CL201" s="121"/>
      <c r="CM201" s="121"/>
      <c r="CN201" s="121"/>
      <c r="CO201" s="121"/>
      <c r="CP201" s="121"/>
      <c r="CQ201" s="121"/>
      <c r="CR201" s="121"/>
      <c r="CS201" s="121"/>
      <c r="CT201" s="121"/>
      <c r="CU201" s="121"/>
      <c r="CV201" s="121"/>
      <c r="CW201" s="121"/>
      <c r="CX201" s="121"/>
      <c r="CY201" s="121"/>
      <c r="CZ201" s="121"/>
      <c r="DA201" s="121"/>
      <c r="DB201" s="121"/>
      <c r="DC201" s="121"/>
      <c r="DD201" s="121"/>
      <c r="DE201" s="121"/>
      <c r="DF201" s="121"/>
      <c r="DG201" s="121"/>
      <c r="DH201" s="121"/>
    </row>
    <row r="202" spans="1:112">
      <c r="A202" s="19"/>
      <c r="AD202" s="19"/>
      <c r="AP202" s="69"/>
      <c r="BC202" s="69"/>
      <c r="CI202" s="121"/>
      <c r="CJ202" s="121"/>
      <c r="CK202" s="121"/>
      <c r="CL202" s="121"/>
      <c r="CM202" s="121"/>
      <c r="CN202" s="121"/>
      <c r="CO202" s="121"/>
      <c r="CP202" s="121"/>
      <c r="CQ202" s="121"/>
      <c r="CR202" s="121"/>
      <c r="CS202" s="121"/>
      <c r="CT202" s="121"/>
      <c r="CU202" s="121"/>
      <c r="CV202" s="121"/>
      <c r="CW202" s="121"/>
      <c r="CX202" s="121"/>
      <c r="CY202" s="121"/>
      <c r="CZ202" s="121"/>
      <c r="DA202" s="121"/>
      <c r="DB202" s="121"/>
      <c r="DC202" s="121"/>
      <c r="DD202" s="121"/>
      <c r="DE202" s="121"/>
      <c r="DF202" s="121"/>
      <c r="DG202" s="121"/>
      <c r="DH202" s="121"/>
    </row>
    <row r="203" spans="1:112">
      <c r="A203" s="19"/>
      <c r="AD203" s="19"/>
      <c r="AJ203" s="69"/>
      <c r="AP203" s="69"/>
      <c r="AW203" s="69"/>
      <c r="AX203" s="69"/>
      <c r="BA203" s="69"/>
      <c r="CI203" s="121"/>
      <c r="CJ203" s="121"/>
      <c r="CK203" s="121"/>
      <c r="CL203" s="121"/>
      <c r="CM203" s="121"/>
      <c r="CN203" s="121"/>
      <c r="CO203" s="121"/>
      <c r="CP203" s="121"/>
      <c r="CQ203" s="121"/>
      <c r="CR203" s="121"/>
      <c r="CS203" s="121"/>
      <c r="CT203" s="121"/>
      <c r="CU203" s="121"/>
      <c r="CV203" s="121"/>
      <c r="CW203" s="121"/>
      <c r="CX203" s="121"/>
      <c r="CY203" s="121"/>
      <c r="CZ203" s="121"/>
      <c r="DA203" s="121"/>
      <c r="DB203" s="121"/>
      <c r="DC203" s="121"/>
      <c r="DD203" s="121"/>
      <c r="DE203" s="121"/>
      <c r="DF203" s="121"/>
      <c r="DG203" s="121"/>
      <c r="DH203" s="121"/>
    </row>
    <row r="204" spans="1:112">
      <c r="A204" s="19"/>
      <c r="AD204" s="19"/>
      <c r="AQ204" s="69"/>
      <c r="AV204" s="69"/>
      <c r="BA204" s="69"/>
      <c r="CI204" s="121"/>
      <c r="CJ204" s="121"/>
      <c r="CK204" s="121"/>
      <c r="CL204" s="121"/>
      <c r="CM204" s="121"/>
      <c r="CN204" s="121"/>
      <c r="CO204" s="121"/>
      <c r="CP204" s="121"/>
      <c r="CQ204" s="121"/>
      <c r="CR204" s="121"/>
      <c r="CS204" s="121"/>
      <c r="CT204" s="121"/>
      <c r="CU204" s="121"/>
      <c r="CV204" s="121"/>
      <c r="CW204" s="121"/>
      <c r="CX204" s="121"/>
      <c r="CY204" s="121"/>
      <c r="CZ204" s="121"/>
      <c r="DA204" s="121"/>
      <c r="DB204" s="121"/>
      <c r="DC204" s="121"/>
      <c r="DD204" s="121"/>
      <c r="DE204" s="121"/>
      <c r="DF204" s="121"/>
      <c r="DG204" s="121"/>
      <c r="DH204" s="121"/>
    </row>
    <row r="205" spans="1:112">
      <c r="A205" s="19"/>
      <c r="AD205" s="19"/>
      <c r="AP205" s="69"/>
      <c r="AV205" s="69"/>
      <c r="BA205" s="69"/>
      <c r="CI205" s="121"/>
      <c r="CJ205" s="121"/>
      <c r="CK205" s="121"/>
      <c r="CL205" s="121"/>
      <c r="CM205" s="121"/>
      <c r="CN205" s="121"/>
      <c r="CO205" s="121"/>
      <c r="CP205" s="121"/>
      <c r="CQ205" s="121"/>
      <c r="CR205" s="121"/>
      <c r="CS205" s="121"/>
      <c r="CT205" s="121"/>
      <c r="CU205" s="121"/>
      <c r="CV205" s="121"/>
      <c r="CW205" s="121"/>
      <c r="CX205" s="121"/>
      <c r="CY205" s="121"/>
      <c r="CZ205" s="121"/>
      <c r="DA205" s="121"/>
      <c r="DB205" s="121"/>
      <c r="DC205" s="121"/>
      <c r="DD205" s="121"/>
      <c r="DE205" s="121"/>
      <c r="DF205" s="121"/>
      <c r="DG205" s="121"/>
      <c r="DH205" s="121"/>
    </row>
    <row r="206" spans="1:112">
      <c r="A206" s="19"/>
      <c r="AD206" s="19"/>
      <c r="CI206" s="121"/>
      <c r="CJ206" s="121"/>
      <c r="CK206" s="121"/>
      <c r="CL206" s="121"/>
      <c r="CM206" s="121"/>
      <c r="CN206" s="121"/>
      <c r="CO206" s="121"/>
      <c r="CP206" s="121"/>
      <c r="CQ206" s="121"/>
      <c r="CR206" s="121"/>
      <c r="CS206" s="121"/>
      <c r="CT206" s="121"/>
      <c r="CU206" s="121"/>
      <c r="CV206" s="121"/>
      <c r="CW206" s="121"/>
      <c r="CX206" s="121"/>
      <c r="CY206" s="121"/>
      <c r="CZ206" s="121"/>
      <c r="DA206" s="121"/>
      <c r="DB206" s="121"/>
      <c r="DC206" s="121"/>
      <c r="DD206" s="121"/>
      <c r="DE206" s="121"/>
      <c r="DF206" s="121"/>
      <c r="DG206" s="121"/>
      <c r="DH206" s="121"/>
    </row>
    <row r="207" spans="1:112">
      <c r="A207" s="19"/>
      <c r="AD207" s="19"/>
      <c r="BB207" s="69"/>
      <c r="BD207" s="69"/>
      <c r="CI207" s="121"/>
      <c r="CJ207" s="121"/>
      <c r="CK207" s="121"/>
      <c r="CL207" s="121"/>
      <c r="CM207" s="121"/>
      <c r="CN207" s="121"/>
      <c r="CO207" s="121"/>
      <c r="CP207" s="121"/>
      <c r="CQ207" s="121"/>
      <c r="CR207" s="121"/>
      <c r="CS207" s="121"/>
      <c r="CT207" s="121"/>
      <c r="CU207" s="121"/>
      <c r="CV207" s="121"/>
      <c r="CW207" s="121"/>
      <c r="CX207" s="121"/>
      <c r="CY207" s="121"/>
      <c r="CZ207" s="121"/>
      <c r="DA207" s="121"/>
      <c r="DB207" s="121"/>
      <c r="DC207" s="121"/>
      <c r="DD207" s="121"/>
      <c r="DE207" s="121"/>
      <c r="DF207" s="121"/>
      <c r="DG207" s="121"/>
      <c r="DH207" s="121"/>
    </row>
    <row r="208" spans="1:112">
      <c r="A208" s="19"/>
      <c r="AD208" s="19"/>
      <c r="AH208" s="69"/>
      <c r="AU208" s="69"/>
      <c r="BA208" s="69"/>
      <c r="BC208" s="69"/>
      <c r="CI208" s="121"/>
      <c r="CJ208" s="121"/>
      <c r="CK208" s="121"/>
      <c r="CL208" s="121"/>
      <c r="CM208" s="121"/>
      <c r="CN208" s="121"/>
      <c r="CO208" s="121"/>
      <c r="CP208" s="121"/>
      <c r="CQ208" s="121"/>
      <c r="CR208" s="121"/>
      <c r="CS208" s="121"/>
      <c r="CT208" s="121"/>
      <c r="CU208" s="121"/>
      <c r="CV208" s="121"/>
      <c r="CW208" s="121"/>
      <c r="CX208" s="121"/>
      <c r="CY208" s="121"/>
      <c r="CZ208" s="121"/>
      <c r="DA208" s="121"/>
      <c r="DB208" s="121"/>
      <c r="DC208" s="121"/>
      <c r="DD208" s="121"/>
      <c r="DE208" s="121"/>
      <c r="DF208" s="121"/>
      <c r="DG208" s="121"/>
      <c r="DH208" s="121"/>
    </row>
    <row r="209" spans="1:112">
      <c r="A209" s="19"/>
      <c r="AD209" s="19"/>
      <c r="AX209" s="69"/>
      <c r="BB209" s="69"/>
      <c r="CI209" s="121"/>
      <c r="CJ209" s="121"/>
      <c r="CK209" s="121"/>
      <c r="CL209" s="121"/>
      <c r="CM209" s="121"/>
      <c r="CN209" s="121"/>
      <c r="CO209" s="121"/>
      <c r="CP209" s="121"/>
      <c r="CQ209" s="121"/>
      <c r="CR209" s="121"/>
      <c r="CS209" s="121"/>
      <c r="CT209" s="121"/>
      <c r="CU209" s="121"/>
      <c r="CV209" s="121"/>
      <c r="CW209" s="121"/>
      <c r="CX209" s="121"/>
      <c r="CY209" s="121"/>
      <c r="CZ209" s="121"/>
      <c r="DA209" s="121"/>
      <c r="DB209" s="121"/>
      <c r="DC209" s="121"/>
      <c r="DD209" s="121"/>
      <c r="DE209" s="121"/>
      <c r="DF209" s="121"/>
      <c r="DG209" s="121"/>
      <c r="DH209" s="121"/>
    </row>
    <row r="210" spans="1:112">
      <c r="A210" s="19"/>
      <c r="AD210" s="19"/>
      <c r="AQ210" s="69"/>
      <c r="AR210" s="69"/>
      <c r="AT210" s="69"/>
      <c r="AX210" s="69"/>
      <c r="BB210" s="69"/>
      <c r="BC210" s="69"/>
      <c r="BD210" s="69"/>
      <c r="CI210" s="121"/>
      <c r="CJ210" s="121"/>
      <c r="CK210" s="121"/>
      <c r="CL210" s="121"/>
      <c r="CM210" s="121"/>
      <c r="CN210" s="121"/>
      <c r="CO210" s="121"/>
      <c r="CP210" s="121"/>
      <c r="CQ210" s="121"/>
      <c r="CR210" s="121"/>
      <c r="CS210" s="121"/>
      <c r="CT210" s="121"/>
      <c r="CU210" s="121"/>
      <c r="CV210" s="121"/>
      <c r="CW210" s="121"/>
      <c r="CX210" s="121"/>
      <c r="CY210" s="121"/>
      <c r="CZ210" s="121"/>
      <c r="DA210" s="121"/>
      <c r="DB210" s="121"/>
      <c r="DC210" s="121"/>
      <c r="DD210" s="121"/>
      <c r="DE210" s="121"/>
      <c r="DF210" s="121"/>
      <c r="DG210" s="121"/>
      <c r="DH210" s="121"/>
    </row>
    <row r="211" spans="1:112">
      <c r="A211" s="19"/>
      <c r="AD211" s="19"/>
      <c r="AP211" s="69"/>
      <c r="AV211" s="69"/>
      <c r="BA211" s="69"/>
      <c r="BB211" s="69"/>
      <c r="BD211" s="69"/>
      <c r="CI211" s="121"/>
      <c r="CJ211" s="121"/>
      <c r="CK211" s="121"/>
      <c r="CL211" s="121"/>
      <c r="CM211" s="121"/>
      <c r="CN211" s="121"/>
      <c r="CO211" s="121"/>
      <c r="CP211" s="121"/>
      <c r="CQ211" s="121"/>
      <c r="CR211" s="121"/>
      <c r="CS211" s="121"/>
      <c r="CT211" s="121"/>
      <c r="CU211" s="121"/>
      <c r="CV211" s="121"/>
      <c r="CW211" s="121"/>
      <c r="CX211" s="121"/>
      <c r="CY211" s="121"/>
      <c r="CZ211" s="121"/>
      <c r="DA211" s="121"/>
      <c r="DB211" s="121"/>
      <c r="DC211" s="121"/>
      <c r="DD211" s="121"/>
      <c r="DE211" s="121"/>
      <c r="DF211" s="121"/>
      <c r="DG211" s="121"/>
      <c r="DH211" s="121"/>
    </row>
    <row r="212" spans="1:112">
      <c r="A212" s="19"/>
      <c r="AD212" s="19"/>
      <c r="AR212" s="69"/>
      <c r="AT212" s="69"/>
      <c r="AU212" s="69"/>
      <c r="BA212" s="69"/>
      <c r="BC212" s="69"/>
      <c r="CI212" s="121"/>
      <c r="CJ212" s="121"/>
      <c r="CK212" s="121"/>
      <c r="CL212" s="121"/>
      <c r="CM212" s="121"/>
      <c r="CN212" s="121"/>
      <c r="CO212" s="121"/>
      <c r="CP212" s="121"/>
      <c r="CQ212" s="121"/>
      <c r="CR212" s="121"/>
      <c r="CS212" s="121"/>
      <c r="CT212" s="121"/>
      <c r="CU212" s="121"/>
      <c r="CV212" s="121"/>
      <c r="CW212" s="121"/>
      <c r="CX212" s="121"/>
      <c r="CY212" s="121"/>
      <c r="CZ212" s="121"/>
      <c r="DA212" s="121"/>
      <c r="DB212" s="121"/>
      <c r="DC212" s="121"/>
      <c r="DD212" s="121"/>
      <c r="DE212" s="121"/>
      <c r="DF212" s="121"/>
      <c r="DG212" s="121"/>
      <c r="DH212" s="121"/>
    </row>
    <row r="213" spans="1:112">
      <c r="A213" s="19"/>
      <c r="AD213" s="19"/>
      <c r="AP213" s="69"/>
      <c r="BA213" s="69"/>
      <c r="BB213" s="69"/>
      <c r="BC213" s="69"/>
      <c r="BD213" s="69"/>
      <c r="CI213" s="121"/>
      <c r="CJ213" s="121"/>
      <c r="CK213" s="121"/>
      <c r="CL213" s="121"/>
      <c r="CM213" s="121"/>
      <c r="CN213" s="121"/>
      <c r="CO213" s="121"/>
      <c r="CP213" s="121"/>
      <c r="CQ213" s="121"/>
      <c r="CR213" s="121"/>
      <c r="CS213" s="121"/>
      <c r="CT213" s="121"/>
      <c r="CU213" s="121"/>
      <c r="CV213" s="121"/>
      <c r="CW213" s="121"/>
      <c r="CX213" s="121"/>
      <c r="CY213" s="121"/>
      <c r="CZ213" s="121"/>
      <c r="DA213" s="121"/>
      <c r="DB213" s="121"/>
      <c r="DC213" s="121"/>
      <c r="DD213" s="121"/>
      <c r="DE213" s="121"/>
      <c r="DF213" s="121"/>
      <c r="DG213" s="121"/>
      <c r="DH213" s="121"/>
    </row>
    <row r="214" spans="1:112">
      <c r="A214" s="19"/>
      <c r="AD214" s="19"/>
      <c r="CI214" s="121"/>
      <c r="CJ214" s="121"/>
      <c r="CK214" s="121"/>
      <c r="CL214" s="121"/>
      <c r="CM214" s="121"/>
      <c r="CN214" s="121"/>
      <c r="CO214" s="121"/>
      <c r="CP214" s="121"/>
      <c r="CQ214" s="121"/>
      <c r="CR214" s="121"/>
      <c r="CS214" s="121"/>
      <c r="CT214" s="121"/>
      <c r="CU214" s="121"/>
      <c r="CV214" s="121"/>
      <c r="CW214" s="121"/>
      <c r="CX214" s="121"/>
      <c r="CY214" s="121"/>
      <c r="CZ214" s="121"/>
      <c r="DA214" s="121"/>
      <c r="DB214" s="121"/>
      <c r="DC214" s="121"/>
      <c r="DD214" s="121"/>
      <c r="DE214" s="121"/>
      <c r="DF214" s="121"/>
      <c r="DG214" s="121"/>
      <c r="DH214" s="121"/>
    </row>
    <row r="215" spans="1:112">
      <c r="A215" s="19"/>
      <c r="AD215" s="19"/>
      <c r="AI215" s="69"/>
      <c r="CI215" s="121"/>
      <c r="CJ215" s="121"/>
      <c r="CK215" s="121"/>
      <c r="CL215" s="121"/>
      <c r="CM215" s="121"/>
      <c r="CN215" s="121"/>
      <c r="CO215" s="121"/>
      <c r="CP215" s="121"/>
      <c r="CQ215" s="121"/>
      <c r="CR215" s="121"/>
      <c r="CS215" s="121"/>
      <c r="CT215" s="121"/>
      <c r="CU215" s="121"/>
      <c r="CV215" s="121"/>
      <c r="CW215" s="121"/>
      <c r="CX215" s="121"/>
      <c r="CY215" s="121"/>
      <c r="CZ215" s="121"/>
      <c r="DA215" s="121"/>
      <c r="DB215" s="121"/>
      <c r="DC215" s="121"/>
      <c r="DD215" s="121"/>
      <c r="DE215" s="121"/>
      <c r="DF215" s="121"/>
      <c r="DG215" s="121"/>
      <c r="DH215" s="121"/>
    </row>
    <row r="216" spans="1:112">
      <c r="A216" s="19"/>
      <c r="AD216" s="19"/>
      <c r="BB216" s="69"/>
      <c r="CI216" s="121"/>
      <c r="CJ216" s="121"/>
      <c r="CK216" s="121"/>
      <c r="CL216" s="121"/>
      <c r="CM216" s="121"/>
      <c r="CN216" s="121"/>
      <c r="CO216" s="121"/>
      <c r="CP216" s="121"/>
      <c r="CQ216" s="121"/>
      <c r="CR216" s="121"/>
      <c r="CS216" s="121"/>
      <c r="CT216" s="121"/>
      <c r="CU216" s="121"/>
      <c r="CV216" s="121"/>
      <c r="CW216" s="121"/>
      <c r="CX216" s="121"/>
      <c r="CY216" s="121"/>
      <c r="CZ216" s="121"/>
      <c r="DA216" s="121"/>
      <c r="DB216" s="121"/>
      <c r="DC216" s="121"/>
      <c r="DD216" s="121"/>
      <c r="DE216" s="121"/>
      <c r="DF216" s="121"/>
      <c r="DG216" s="121"/>
      <c r="DH216" s="121"/>
    </row>
    <row r="217" spans="1:112">
      <c r="A217" s="19"/>
      <c r="AD217" s="19"/>
      <c r="AH217" s="69"/>
      <c r="AU217" s="69"/>
      <c r="AZ217" s="69"/>
      <c r="CI217" s="121"/>
      <c r="CJ217" s="121"/>
      <c r="CK217" s="121"/>
      <c r="CL217" s="121"/>
      <c r="CM217" s="121"/>
      <c r="CN217" s="121"/>
      <c r="CO217" s="121"/>
      <c r="CP217" s="121"/>
      <c r="CQ217" s="121"/>
      <c r="CR217" s="121"/>
      <c r="CS217" s="121"/>
      <c r="CT217" s="121"/>
      <c r="CU217" s="121"/>
      <c r="CV217" s="121"/>
      <c r="CW217" s="121"/>
      <c r="CX217" s="121"/>
      <c r="CY217" s="121"/>
      <c r="CZ217" s="121"/>
      <c r="DA217" s="121"/>
      <c r="DB217" s="121"/>
      <c r="DC217" s="121"/>
      <c r="DD217" s="121"/>
      <c r="DE217" s="121"/>
      <c r="DF217" s="121"/>
      <c r="DG217" s="121"/>
      <c r="DH217" s="121"/>
    </row>
    <row r="218" spans="1:112">
      <c r="A218" s="19"/>
      <c r="AD218" s="19"/>
      <c r="AI218" s="69"/>
      <c r="AL218" s="69"/>
      <c r="CI218" s="121"/>
      <c r="CJ218" s="121"/>
      <c r="CK218" s="121"/>
      <c r="CL218" s="121"/>
      <c r="CM218" s="121"/>
      <c r="CN218" s="121"/>
      <c r="CO218" s="121"/>
      <c r="CP218" s="121"/>
      <c r="CQ218" s="121"/>
      <c r="CR218" s="121"/>
      <c r="CS218" s="121"/>
      <c r="CT218" s="121"/>
      <c r="CU218" s="121"/>
      <c r="CV218" s="121"/>
      <c r="CW218" s="121"/>
      <c r="CX218" s="121"/>
      <c r="CY218" s="121"/>
      <c r="CZ218" s="121"/>
      <c r="DA218" s="121"/>
      <c r="DB218" s="121"/>
      <c r="DC218" s="121"/>
      <c r="DD218" s="121"/>
      <c r="DE218" s="121"/>
      <c r="DF218" s="121"/>
      <c r="DG218" s="121"/>
      <c r="DH218" s="121"/>
    </row>
    <row r="219" spans="1:112">
      <c r="A219" s="19"/>
      <c r="AD219" s="19"/>
      <c r="CI219" s="121"/>
      <c r="CJ219" s="121"/>
      <c r="CK219" s="121"/>
      <c r="CL219" s="121"/>
      <c r="CM219" s="121"/>
      <c r="CN219" s="121"/>
      <c r="CO219" s="121"/>
      <c r="CP219" s="121"/>
      <c r="CQ219" s="121"/>
      <c r="CR219" s="121"/>
      <c r="CS219" s="121"/>
      <c r="CT219" s="121"/>
      <c r="CU219" s="121"/>
      <c r="CV219" s="121"/>
      <c r="CW219" s="121"/>
      <c r="CX219" s="121"/>
      <c r="CY219" s="121"/>
      <c r="CZ219" s="121"/>
      <c r="DA219" s="121"/>
      <c r="DB219" s="121"/>
      <c r="DC219" s="121"/>
      <c r="DD219" s="121"/>
      <c r="DE219" s="121"/>
      <c r="DF219" s="121"/>
      <c r="DG219" s="121"/>
      <c r="DH219" s="121"/>
    </row>
    <row r="220" spans="1:112">
      <c r="A220" s="19"/>
      <c r="AD220" s="19"/>
      <c r="CI220" s="121"/>
      <c r="CJ220" s="121"/>
      <c r="CK220" s="121"/>
      <c r="CL220" s="121"/>
      <c r="CM220" s="121"/>
      <c r="CN220" s="121"/>
      <c r="CO220" s="121"/>
      <c r="CP220" s="121"/>
      <c r="CQ220" s="121"/>
      <c r="CR220" s="121"/>
      <c r="CS220" s="121"/>
      <c r="CT220" s="121"/>
      <c r="CU220" s="121"/>
      <c r="CV220" s="121"/>
      <c r="CW220" s="121"/>
      <c r="CX220" s="121"/>
      <c r="CY220" s="121"/>
      <c r="CZ220" s="121"/>
      <c r="DA220" s="121"/>
      <c r="DB220" s="121"/>
      <c r="DC220" s="121"/>
      <c r="DD220" s="121"/>
      <c r="DE220" s="121"/>
      <c r="DF220" s="121"/>
      <c r="DG220" s="121"/>
      <c r="DH220" s="121"/>
    </row>
    <row r="221" spans="1:112">
      <c r="A221" s="19"/>
      <c r="AD221" s="19"/>
      <c r="CI221" s="121"/>
      <c r="CJ221" s="121"/>
      <c r="CK221" s="121"/>
      <c r="CL221" s="121"/>
      <c r="CM221" s="121"/>
      <c r="CN221" s="121"/>
      <c r="CO221" s="121"/>
      <c r="CP221" s="121"/>
      <c r="CQ221" s="121"/>
      <c r="CR221" s="121"/>
      <c r="CS221" s="121"/>
      <c r="CT221" s="121"/>
      <c r="CU221" s="121"/>
      <c r="CV221" s="121"/>
      <c r="CW221" s="121"/>
      <c r="CX221" s="121"/>
      <c r="CY221" s="121"/>
      <c r="CZ221" s="121"/>
      <c r="DA221" s="121"/>
      <c r="DB221" s="121"/>
      <c r="DC221" s="121"/>
      <c r="DD221" s="121"/>
      <c r="DE221" s="121"/>
      <c r="DF221" s="121"/>
      <c r="DG221" s="121"/>
      <c r="DH221" s="121"/>
    </row>
    <row r="222" spans="1:112">
      <c r="A222" s="19"/>
      <c r="AD222" s="19"/>
      <c r="CI222" s="121"/>
      <c r="CJ222" s="121"/>
      <c r="CK222" s="121"/>
      <c r="CL222" s="121"/>
      <c r="CM222" s="121"/>
      <c r="CN222" s="121"/>
      <c r="CO222" s="121"/>
      <c r="CP222" s="121"/>
      <c r="CQ222" s="121"/>
      <c r="CR222" s="121"/>
      <c r="CS222" s="121"/>
      <c r="CT222" s="121"/>
      <c r="CU222" s="121"/>
      <c r="CV222" s="121"/>
      <c r="CW222" s="121"/>
      <c r="CX222" s="121"/>
      <c r="CY222" s="121"/>
      <c r="CZ222" s="121"/>
      <c r="DA222" s="121"/>
      <c r="DB222" s="121"/>
      <c r="DC222" s="121"/>
      <c r="DD222" s="121"/>
      <c r="DE222" s="121"/>
      <c r="DF222" s="121"/>
      <c r="DG222" s="121"/>
      <c r="DH222" s="121"/>
    </row>
    <row r="223" spans="1:112">
      <c r="A223" s="19"/>
      <c r="AD223" s="19"/>
      <c r="CI223" s="121"/>
      <c r="CJ223" s="121"/>
      <c r="CK223" s="121"/>
      <c r="CL223" s="121"/>
      <c r="CM223" s="121"/>
      <c r="CN223" s="121"/>
      <c r="CO223" s="121"/>
      <c r="CP223" s="121"/>
      <c r="CQ223" s="121"/>
      <c r="CR223" s="121"/>
      <c r="CS223" s="121"/>
      <c r="CT223" s="121"/>
      <c r="CU223" s="121"/>
      <c r="CV223" s="121"/>
      <c r="CW223" s="121"/>
      <c r="CX223" s="121"/>
      <c r="CY223" s="121"/>
      <c r="CZ223" s="121"/>
      <c r="DA223" s="121"/>
      <c r="DB223" s="121"/>
      <c r="DC223" s="121"/>
      <c r="DD223" s="121"/>
      <c r="DE223" s="121"/>
      <c r="DF223" s="121"/>
      <c r="DG223" s="121"/>
      <c r="DH223" s="121"/>
    </row>
    <row r="224" spans="1:112">
      <c r="A224" s="19"/>
      <c r="AD224" s="19"/>
      <c r="CI224" s="121"/>
      <c r="CJ224" s="121"/>
      <c r="CK224" s="121"/>
      <c r="CL224" s="121"/>
      <c r="CM224" s="121"/>
      <c r="CN224" s="121"/>
      <c r="CO224" s="121"/>
      <c r="CP224" s="121"/>
      <c r="CQ224" s="121"/>
      <c r="CR224" s="121"/>
      <c r="CS224" s="121"/>
      <c r="CT224" s="121"/>
      <c r="CU224" s="121"/>
      <c r="CV224" s="121"/>
      <c r="CW224" s="121"/>
      <c r="CX224" s="121"/>
      <c r="CY224" s="121"/>
      <c r="CZ224" s="121"/>
      <c r="DA224" s="121"/>
      <c r="DB224" s="121"/>
      <c r="DC224" s="121"/>
      <c r="DD224" s="121"/>
      <c r="DE224" s="121"/>
      <c r="DF224" s="121"/>
      <c r="DG224" s="121"/>
      <c r="DH224" s="121"/>
    </row>
    <row r="225" spans="1:112">
      <c r="A225" s="19"/>
      <c r="AD225" s="19"/>
      <c r="CI225" s="121"/>
      <c r="CJ225" s="121"/>
      <c r="CK225" s="121"/>
      <c r="CL225" s="121"/>
      <c r="CM225" s="121"/>
      <c r="CN225" s="121"/>
      <c r="CO225" s="121"/>
      <c r="CP225" s="121"/>
      <c r="CQ225" s="121"/>
      <c r="CR225" s="121"/>
      <c r="CS225" s="121"/>
      <c r="CT225" s="121"/>
      <c r="CU225" s="121"/>
      <c r="CV225" s="121"/>
      <c r="CW225" s="121"/>
      <c r="CX225" s="121"/>
      <c r="CY225" s="121"/>
      <c r="CZ225" s="121"/>
      <c r="DA225" s="121"/>
      <c r="DB225" s="121"/>
      <c r="DC225" s="121"/>
      <c r="DD225" s="121"/>
      <c r="DE225" s="121"/>
      <c r="DF225" s="121"/>
      <c r="DG225" s="121"/>
      <c r="DH225" s="121"/>
    </row>
    <row r="226" spans="1:112">
      <c r="A226" s="19"/>
      <c r="AD226" s="19"/>
      <c r="CI226" s="121"/>
      <c r="CJ226" s="121"/>
      <c r="CK226" s="121"/>
      <c r="CL226" s="121"/>
      <c r="CM226" s="121"/>
      <c r="CN226" s="121"/>
      <c r="CO226" s="121"/>
      <c r="CP226" s="121"/>
      <c r="CQ226" s="121"/>
      <c r="CR226" s="121"/>
      <c r="CS226" s="121"/>
      <c r="CT226" s="121"/>
      <c r="CU226" s="121"/>
      <c r="CV226" s="121"/>
      <c r="CW226" s="121"/>
      <c r="CX226" s="121"/>
      <c r="CY226" s="121"/>
      <c r="CZ226" s="121"/>
      <c r="DA226" s="121"/>
      <c r="DB226" s="121"/>
      <c r="DC226" s="121"/>
      <c r="DD226" s="121"/>
      <c r="DE226" s="121"/>
      <c r="DF226" s="121"/>
      <c r="DG226" s="121"/>
      <c r="DH226" s="121"/>
    </row>
    <row r="227" spans="1:112">
      <c r="A227" s="19"/>
      <c r="AD227" s="19"/>
      <c r="CI227" s="121"/>
      <c r="CJ227" s="121"/>
      <c r="CK227" s="121"/>
      <c r="CL227" s="121"/>
      <c r="CM227" s="121"/>
      <c r="CN227" s="121"/>
      <c r="CO227" s="121"/>
      <c r="CP227" s="121"/>
      <c r="CQ227" s="121"/>
      <c r="CR227" s="121"/>
      <c r="CS227" s="121"/>
      <c r="CT227" s="121"/>
      <c r="CU227" s="121"/>
      <c r="CV227" s="121"/>
      <c r="CW227" s="121"/>
      <c r="CX227" s="121"/>
      <c r="CY227" s="121"/>
      <c r="CZ227" s="121"/>
      <c r="DA227" s="121"/>
      <c r="DB227" s="121"/>
      <c r="DC227" s="121"/>
      <c r="DD227" s="121"/>
      <c r="DE227" s="121"/>
      <c r="DF227" s="121"/>
      <c r="DG227" s="121"/>
      <c r="DH227" s="121"/>
    </row>
    <row r="228" spans="1:112">
      <c r="A228" s="19"/>
      <c r="AD228" s="19"/>
      <c r="CI228" s="121"/>
      <c r="CJ228" s="121"/>
      <c r="CK228" s="121"/>
      <c r="CL228" s="121"/>
      <c r="CM228" s="121"/>
      <c r="CN228" s="121"/>
      <c r="CO228" s="121"/>
      <c r="CP228" s="121"/>
      <c r="CQ228" s="121"/>
      <c r="CR228" s="121"/>
      <c r="CS228" s="121"/>
      <c r="CT228" s="121"/>
      <c r="CU228" s="121"/>
      <c r="CV228" s="121"/>
      <c r="CW228" s="121"/>
      <c r="CX228" s="121"/>
      <c r="CY228" s="121"/>
      <c r="CZ228" s="121"/>
      <c r="DA228" s="121"/>
      <c r="DB228" s="121"/>
      <c r="DC228" s="121"/>
      <c r="DD228" s="121"/>
      <c r="DE228" s="121"/>
      <c r="DF228" s="121"/>
      <c r="DG228" s="121"/>
      <c r="DH228" s="121"/>
    </row>
    <row r="229" spans="1:112">
      <c r="A229" s="19"/>
      <c r="AD229" s="19"/>
      <c r="CI229" s="121"/>
      <c r="CJ229" s="121"/>
      <c r="CK229" s="121"/>
      <c r="CL229" s="121"/>
      <c r="CM229" s="121"/>
      <c r="CN229" s="121"/>
      <c r="CO229" s="121"/>
      <c r="CP229" s="121"/>
      <c r="CQ229" s="121"/>
      <c r="CR229" s="121"/>
      <c r="CS229" s="121"/>
      <c r="CT229" s="121"/>
      <c r="CU229" s="121"/>
      <c r="CV229" s="121"/>
      <c r="CW229" s="121"/>
      <c r="CX229" s="121"/>
      <c r="CY229" s="121"/>
      <c r="CZ229" s="121"/>
      <c r="DA229" s="121"/>
      <c r="DB229" s="121"/>
      <c r="DC229" s="121"/>
      <c r="DD229" s="121"/>
      <c r="DE229" s="121"/>
      <c r="DF229" s="121"/>
      <c r="DG229" s="121"/>
      <c r="DH229" s="121"/>
    </row>
    <row r="230" spans="1:112">
      <c r="A230" s="19"/>
      <c r="AD230" s="19"/>
      <c r="CI230" s="121"/>
      <c r="CJ230" s="121"/>
      <c r="CK230" s="121"/>
      <c r="CL230" s="121"/>
      <c r="CM230" s="121"/>
      <c r="CN230" s="121"/>
      <c r="CO230" s="121"/>
      <c r="CP230" s="121"/>
      <c r="CQ230" s="121"/>
      <c r="CR230" s="121"/>
      <c r="CS230" s="121"/>
      <c r="CT230" s="121"/>
      <c r="CU230" s="121"/>
      <c r="CV230" s="121"/>
      <c r="CW230" s="121"/>
      <c r="CX230" s="121"/>
      <c r="CY230" s="121"/>
      <c r="CZ230" s="121"/>
      <c r="DA230" s="121"/>
      <c r="DB230" s="121"/>
      <c r="DC230" s="121"/>
      <c r="DD230" s="121"/>
      <c r="DE230" s="121"/>
      <c r="DF230" s="121"/>
      <c r="DG230" s="121"/>
      <c r="DH230" s="121"/>
    </row>
    <row r="231" spans="1:112">
      <c r="A231" s="19"/>
      <c r="AD231" s="19"/>
      <c r="CI231" s="121"/>
      <c r="CJ231" s="121"/>
      <c r="CK231" s="121"/>
      <c r="CL231" s="121"/>
      <c r="CM231" s="121"/>
      <c r="CN231" s="121"/>
      <c r="CO231" s="121"/>
      <c r="CP231" s="121"/>
      <c r="CQ231" s="121"/>
      <c r="CR231" s="121"/>
      <c r="CS231" s="121"/>
      <c r="CT231" s="121"/>
      <c r="CU231" s="121"/>
      <c r="CV231" s="121"/>
      <c r="CW231" s="121"/>
      <c r="CX231" s="121"/>
      <c r="CY231" s="121"/>
      <c r="CZ231" s="121"/>
      <c r="DA231" s="121"/>
      <c r="DB231" s="121"/>
      <c r="DC231" s="121"/>
      <c r="DD231" s="121"/>
      <c r="DE231" s="121"/>
      <c r="DF231" s="121"/>
      <c r="DG231" s="121"/>
      <c r="DH231" s="121"/>
    </row>
    <row r="232" spans="1:112">
      <c r="A232" s="19"/>
      <c r="AD232" s="19"/>
      <c r="CI232" s="121"/>
      <c r="CJ232" s="121"/>
      <c r="CK232" s="121"/>
      <c r="CL232" s="121"/>
      <c r="CM232" s="121"/>
      <c r="CN232" s="121"/>
      <c r="CO232" s="121"/>
      <c r="CP232" s="121"/>
      <c r="CQ232" s="121"/>
      <c r="CR232" s="121"/>
      <c r="CS232" s="121"/>
      <c r="CT232" s="121"/>
      <c r="CU232" s="121"/>
      <c r="CV232" s="121"/>
      <c r="CW232" s="121"/>
      <c r="CX232" s="121"/>
      <c r="CY232" s="121"/>
      <c r="CZ232" s="121"/>
      <c r="DA232" s="121"/>
      <c r="DB232" s="121"/>
      <c r="DC232" s="121"/>
      <c r="DD232" s="121"/>
      <c r="DE232" s="121"/>
      <c r="DF232" s="121"/>
      <c r="DG232" s="121"/>
      <c r="DH232" s="121"/>
    </row>
    <row r="233" spans="1:112">
      <c r="A233" s="19"/>
      <c r="AD233" s="19"/>
      <c r="CI233" s="121"/>
      <c r="CJ233" s="121"/>
      <c r="CK233" s="121"/>
      <c r="CL233" s="121"/>
      <c r="CM233" s="121"/>
      <c r="CN233" s="121"/>
      <c r="CO233" s="121"/>
      <c r="CP233" s="121"/>
      <c r="CQ233" s="121"/>
      <c r="CR233" s="121"/>
      <c r="CS233" s="121"/>
      <c r="CT233" s="121"/>
      <c r="CU233" s="121"/>
      <c r="CV233" s="121"/>
      <c r="CW233" s="121"/>
      <c r="CX233" s="121"/>
      <c r="CY233" s="121"/>
      <c r="CZ233" s="121"/>
      <c r="DA233" s="121"/>
      <c r="DB233" s="121"/>
      <c r="DC233" s="121"/>
      <c r="DD233" s="121"/>
      <c r="DE233" s="121"/>
      <c r="DF233" s="121"/>
      <c r="DG233" s="121"/>
      <c r="DH233" s="121"/>
    </row>
    <row r="234" spans="1:112">
      <c r="A234" s="19"/>
      <c r="AD234" s="19"/>
      <c r="CI234" s="121"/>
      <c r="CJ234" s="121"/>
      <c r="CK234" s="121"/>
      <c r="CL234" s="121"/>
      <c r="CM234" s="121"/>
      <c r="CN234" s="121"/>
      <c r="CO234" s="121"/>
      <c r="CP234" s="121"/>
      <c r="CQ234" s="121"/>
      <c r="CR234" s="121"/>
      <c r="CS234" s="121"/>
      <c r="CT234" s="121"/>
      <c r="CU234" s="121"/>
      <c r="CV234" s="121"/>
      <c r="CW234" s="121"/>
      <c r="CX234" s="121"/>
      <c r="CY234" s="121"/>
      <c r="CZ234" s="121"/>
      <c r="DA234" s="121"/>
      <c r="DB234" s="121"/>
      <c r="DC234" s="121"/>
      <c r="DD234" s="121"/>
      <c r="DE234" s="121"/>
      <c r="DF234" s="121"/>
      <c r="DG234" s="121"/>
      <c r="DH234" s="121"/>
    </row>
    <row r="235" spans="1:112">
      <c r="A235" s="19"/>
      <c r="AD235" s="19"/>
      <c r="CI235" s="121"/>
      <c r="CJ235" s="121"/>
      <c r="CK235" s="121"/>
      <c r="CL235" s="121"/>
      <c r="CM235" s="121"/>
      <c r="CN235" s="121"/>
      <c r="CO235" s="121"/>
      <c r="CP235" s="121"/>
      <c r="CQ235" s="121"/>
      <c r="CR235" s="121"/>
      <c r="CS235" s="121"/>
      <c r="CT235" s="121"/>
      <c r="CU235" s="121"/>
      <c r="CV235" s="121"/>
      <c r="CW235" s="121"/>
      <c r="CX235" s="121"/>
      <c r="CY235" s="121"/>
      <c r="CZ235" s="121"/>
      <c r="DA235" s="121"/>
      <c r="DB235" s="121"/>
      <c r="DC235" s="121"/>
      <c r="DD235" s="121"/>
      <c r="DE235" s="121"/>
      <c r="DF235" s="121"/>
      <c r="DG235" s="121"/>
      <c r="DH235" s="121"/>
    </row>
    <row r="236" spans="1:112">
      <c r="A236" s="19"/>
      <c r="AD236" s="19"/>
      <c r="CI236" s="121"/>
      <c r="CJ236" s="121"/>
      <c r="CK236" s="121"/>
      <c r="CL236" s="121"/>
      <c r="CM236" s="121"/>
      <c r="CN236" s="121"/>
      <c r="CO236" s="121"/>
      <c r="CP236" s="121"/>
      <c r="CQ236" s="121"/>
      <c r="CR236" s="121"/>
      <c r="CS236" s="121"/>
      <c r="CT236" s="121"/>
      <c r="CU236" s="121"/>
      <c r="CV236" s="121"/>
      <c r="CW236" s="121"/>
      <c r="CX236" s="121"/>
      <c r="CY236" s="121"/>
      <c r="CZ236" s="121"/>
      <c r="DA236" s="121"/>
      <c r="DB236" s="121"/>
      <c r="DC236" s="121"/>
      <c r="DD236" s="121"/>
      <c r="DE236" s="121"/>
      <c r="DF236" s="121"/>
      <c r="DG236" s="121"/>
      <c r="DH236" s="121"/>
    </row>
    <row r="237" spans="1:112">
      <c r="A237" s="19"/>
      <c r="AD237" s="19"/>
      <c r="CI237" s="121"/>
      <c r="CJ237" s="121"/>
      <c r="CK237" s="121"/>
      <c r="CL237" s="121"/>
      <c r="CM237" s="121"/>
      <c r="CN237" s="121"/>
      <c r="CO237" s="121"/>
      <c r="CP237" s="121"/>
      <c r="CQ237" s="121"/>
      <c r="CR237" s="121"/>
      <c r="CS237" s="121"/>
      <c r="CT237" s="121"/>
      <c r="CU237" s="121"/>
      <c r="CV237" s="121"/>
      <c r="CW237" s="121"/>
      <c r="CX237" s="121"/>
      <c r="CY237" s="121"/>
      <c r="CZ237" s="121"/>
      <c r="DA237" s="121"/>
      <c r="DB237" s="121"/>
      <c r="DC237" s="121"/>
      <c r="DD237" s="121"/>
      <c r="DE237" s="121"/>
      <c r="DF237" s="121"/>
      <c r="DG237" s="121"/>
      <c r="DH237" s="121"/>
    </row>
    <row r="238" spans="1:112">
      <c r="A238" s="19"/>
      <c r="AD238" s="19"/>
      <c r="CI238" s="121"/>
      <c r="CJ238" s="121"/>
      <c r="CK238" s="121"/>
      <c r="CL238" s="121"/>
      <c r="CM238" s="121"/>
      <c r="CN238" s="121"/>
      <c r="CO238" s="121"/>
      <c r="CP238" s="121"/>
      <c r="CQ238" s="121"/>
      <c r="CR238" s="121"/>
      <c r="CS238" s="121"/>
      <c r="CT238" s="121"/>
      <c r="CU238" s="121"/>
      <c r="CV238" s="121"/>
      <c r="CW238" s="121"/>
      <c r="CX238" s="121"/>
      <c r="CY238" s="121"/>
      <c r="CZ238" s="121"/>
      <c r="DA238" s="121"/>
      <c r="DB238" s="121"/>
      <c r="DC238" s="121"/>
      <c r="DD238" s="121"/>
      <c r="DE238" s="121"/>
      <c r="DF238" s="121"/>
      <c r="DG238" s="121"/>
      <c r="DH238" s="121"/>
    </row>
    <row r="239" spans="1:112">
      <c r="A239" s="19"/>
      <c r="AD239" s="19"/>
      <c r="CI239" s="121"/>
      <c r="CJ239" s="121"/>
      <c r="CK239" s="121"/>
      <c r="CL239" s="121"/>
      <c r="CM239" s="121"/>
      <c r="CN239" s="121"/>
      <c r="CO239" s="121"/>
      <c r="CP239" s="121"/>
      <c r="CQ239" s="121"/>
      <c r="CR239" s="121"/>
      <c r="CS239" s="121"/>
      <c r="CT239" s="121"/>
      <c r="CU239" s="121"/>
      <c r="CV239" s="121"/>
      <c r="CW239" s="121"/>
      <c r="CX239" s="121"/>
      <c r="CY239" s="121"/>
      <c r="CZ239" s="121"/>
      <c r="DA239" s="121"/>
      <c r="DB239" s="121"/>
      <c r="DC239" s="121"/>
      <c r="DD239" s="121"/>
      <c r="DE239" s="121"/>
      <c r="DF239" s="121"/>
      <c r="DG239" s="121"/>
      <c r="DH239" s="121"/>
    </row>
    <row r="240" spans="1:112">
      <c r="A240" s="19"/>
      <c r="AD240" s="19"/>
      <c r="CI240" s="121"/>
      <c r="CJ240" s="121"/>
      <c r="CK240" s="121"/>
      <c r="CL240" s="121"/>
      <c r="CM240" s="121"/>
      <c r="CN240" s="121"/>
      <c r="CO240" s="121"/>
      <c r="CP240" s="121"/>
      <c r="CQ240" s="121"/>
      <c r="CR240" s="121"/>
      <c r="CS240" s="121"/>
      <c r="CT240" s="121"/>
      <c r="CU240" s="121"/>
      <c r="CV240" s="121"/>
      <c r="CW240" s="121"/>
      <c r="CX240" s="121"/>
      <c r="CY240" s="121"/>
      <c r="CZ240" s="121"/>
      <c r="DA240" s="121"/>
      <c r="DB240" s="121"/>
      <c r="DC240" s="121"/>
      <c r="DD240" s="121"/>
      <c r="DE240" s="121"/>
      <c r="DF240" s="121"/>
      <c r="DG240" s="121"/>
      <c r="DH240" s="121"/>
    </row>
    <row r="241" spans="1:112">
      <c r="A241" s="19"/>
      <c r="AD241" s="19"/>
      <c r="CI241" s="121"/>
      <c r="CJ241" s="121"/>
      <c r="CK241" s="121"/>
      <c r="CL241" s="121"/>
      <c r="CM241" s="121"/>
      <c r="CN241" s="121"/>
      <c r="CO241" s="121"/>
      <c r="CP241" s="121"/>
      <c r="CQ241" s="121"/>
      <c r="CR241" s="121"/>
      <c r="CS241" s="121"/>
      <c r="CT241" s="121"/>
      <c r="CU241" s="121"/>
      <c r="CV241" s="121"/>
      <c r="CW241" s="121"/>
      <c r="CX241" s="121"/>
      <c r="CY241" s="121"/>
      <c r="CZ241" s="121"/>
      <c r="DA241" s="121"/>
      <c r="DB241" s="121"/>
      <c r="DC241" s="121"/>
      <c r="DD241" s="121"/>
      <c r="DE241" s="121"/>
      <c r="DF241" s="121"/>
      <c r="DG241" s="121"/>
      <c r="DH241" s="121"/>
    </row>
    <row r="242" spans="1:112">
      <c r="A242" s="19"/>
      <c r="AD242" s="19"/>
      <c r="CI242" s="121"/>
      <c r="CJ242" s="121"/>
      <c r="CK242" s="121"/>
      <c r="CL242" s="121"/>
      <c r="CM242" s="121"/>
      <c r="CN242" s="121"/>
      <c r="CO242" s="121"/>
      <c r="CP242" s="121"/>
      <c r="CQ242" s="121"/>
      <c r="CR242" s="121"/>
      <c r="CS242" s="121"/>
      <c r="CT242" s="121"/>
      <c r="CU242" s="121"/>
      <c r="CV242" s="121"/>
      <c r="CW242" s="121"/>
      <c r="CX242" s="121"/>
      <c r="CY242" s="121"/>
      <c r="CZ242" s="121"/>
      <c r="DA242" s="121"/>
      <c r="DB242" s="121"/>
      <c r="DC242" s="121"/>
      <c r="DD242" s="121"/>
      <c r="DE242" s="121"/>
      <c r="DF242" s="121"/>
      <c r="DG242" s="121"/>
      <c r="DH242" s="121"/>
    </row>
    <row r="243" spans="1:112">
      <c r="A243" s="19"/>
      <c r="AD243" s="19"/>
      <c r="CI243" s="121"/>
      <c r="CJ243" s="121"/>
      <c r="CK243" s="121"/>
      <c r="CL243" s="121"/>
      <c r="CM243" s="121"/>
      <c r="CN243" s="121"/>
      <c r="CO243" s="121"/>
      <c r="CP243" s="121"/>
      <c r="CQ243" s="121"/>
      <c r="CR243" s="121"/>
      <c r="CS243" s="121"/>
      <c r="CT243" s="121"/>
      <c r="CU243" s="121"/>
      <c r="CV243" s="121"/>
      <c r="CW243" s="121"/>
      <c r="CX243" s="121"/>
      <c r="CY243" s="121"/>
      <c r="CZ243" s="121"/>
      <c r="DA243" s="121"/>
      <c r="DB243" s="121"/>
      <c r="DC243" s="121"/>
      <c r="DD243" s="121"/>
      <c r="DE243" s="121"/>
      <c r="DF243" s="121"/>
      <c r="DG243" s="121"/>
      <c r="DH243" s="121"/>
    </row>
    <row r="244" spans="1:112">
      <c r="A244" s="19"/>
      <c r="AD244" s="19"/>
      <c r="CI244" s="121"/>
      <c r="CJ244" s="121"/>
      <c r="CK244" s="121"/>
      <c r="CL244" s="121"/>
      <c r="CM244" s="121"/>
      <c r="CN244" s="121"/>
      <c r="CO244" s="121"/>
      <c r="CP244" s="121"/>
      <c r="CQ244" s="121"/>
      <c r="CR244" s="121"/>
      <c r="CS244" s="121"/>
      <c r="CT244" s="121"/>
      <c r="CU244" s="121"/>
      <c r="CV244" s="121"/>
      <c r="CW244" s="121"/>
      <c r="CX244" s="121"/>
      <c r="CY244" s="121"/>
      <c r="CZ244" s="121"/>
      <c r="DA244" s="121"/>
      <c r="DB244" s="121"/>
      <c r="DC244" s="121"/>
      <c r="DD244" s="121"/>
      <c r="DE244" s="121"/>
      <c r="DF244" s="121"/>
      <c r="DG244" s="121"/>
      <c r="DH244" s="121"/>
    </row>
    <row r="245" spans="1:112">
      <c r="A245" s="19"/>
      <c r="AD245" s="19"/>
      <c r="CI245" s="121"/>
      <c r="CJ245" s="121"/>
      <c r="CK245" s="121"/>
      <c r="CL245" s="121"/>
      <c r="CM245" s="121"/>
      <c r="CN245" s="121"/>
      <c r="CO245" s="121"/>
      <c r="CP245" s="121"/>
      <c r="CQ245" s="121"/>
      <c r="CR245" s="121"/>
      <c r="CS245" s="121"/>
      <c r="CT245" s="121"/>
      <c r="CU245" s="121"/>
      <c r="CV245" s="121"/>
      <c r="CW245" s="121"/>
      <c r="CX245" s="121"/>
      <c r="CY245" s="121"/>
      <c r="CZ245" s="121"/>
      <c r="DA245" s="121"/>
      <c r="DB245" s="121"/>
      <c r="DC245" s="121"/>
      <c r="DD245" s="121"/>
      <c r="DE245" s="121"/>
      <c r="DF245" s="121"/>
      <c r="DG245" s="121"/>
      <c r="DH245" s="121"/>
    </row>
    <row r="246" spans="1:112">
      <c r="A246" s="19"/>
      <c r="AD246" s="19"/>
      <c r="CI246" s="121"/>
      <c r="CJ246" s="121"/>
      <c r="CK246" s="121"/>
      <c r="CL246" s="121"/>
      <c r="CM246" s="121"/>
      <c r="CN246" s="121"/>
      <c r="CO246" s="121"/>
      <c r="CP246" s="121"/>
      <c r="CQ246" s="121"/>
      <c r="CR246" s="121"/>
      <c r="CS246" s="121"/>
      <c r="CT246" s="121"/>
      <c r="CU246" s="121"/>
      <c r="CV246" s="121"/>
      <c r="CW246" s="121"/>
      <c r="CX246" s="121"/>
      <c r="CY246" s="121"/>
      <c r="CZ246" s="121"/>
      <c r="DA246" s="121"/>
      <c r="DB246" s="121"/>
      <c r="DC246" s="121"/>
      <c r="DD246" s="121"/>
      <c r="DE246" s="121"/>
      <c r="DF246" s="121"/>
      <c r="DG246" s="121"/>
      <c r="DH246" s="121"/>
    </row>
    <row r="247" spans="1:112">
      <c r="A247" s="19"/>
      <c r="AD247" s="19"/>
      <c r="CI247" s="121"/>
      <c r="CJ247" s="121"/>
      <c r="CK247" s="121"/>
      <c r="CL247" s="121"/>
      <c r="CM247" s="121"/>
      <c r="CN247" s="121"/>
      <c r="CO247" s="121"/>
      <c r="CP247" s="121"/>
      <c r="CQ247" s="121"/>
      <c r="CR247" s="121"/>
      <c r="CS247" s="121"/>
      <c r="CT247" s="121"/>
      <c r="CU247" s="121"/>
      <c r="CV247" s="121"/>
      <c r="CW247" s="121"/>
      <c r="CX247" s="121"/>
      <c r="CY247" s="121"/>
      <c r="CZ247" s="121"/>
      <c r="DA247" s="121"/>
      <c r="DB247" s="121"/>
      <c r="DC247" s="121"/>
      <c r="DD247" s="121"/>
      <c r="DE247" s="121"/>
      <c r="DF247" s="121"/>
      <c r="DG247" s="121"/>
      <c r="DH247" s="121"/>
    </row>
    <row r="248" spans="1:112">
      <c r="A248" s="19"/>
      <c r="AD248" s="19"/>
      <c r="CI248" s="121"/>
      <c r="CJ248" s="121"/>
      <c r="CK248" s="121"/>
      <c r="CL248" s="121"/>
      <c r="CM248" s="121"/>
      <c r="CN248" s="121"/>
      <c r="CO248" s="121"/>
      <c r="CP248" s="121"/>
      <c r="CQ248" s="121"/>
      <c r="CR248" s="121"/>
      <c r="CS248" s="121"/>
      <c r="CT248" s="121"/>
      <c r="CU248" s="121"/>
      <c r="CV248" s="121"/>
      <c r="CW248" s="121"/>
      <c r="CX248" s="121"/>
      <c r="CY248" s="121"/>
      <c r="CZ248" s="121"/>
      <c r="DA248" s="121"/>
      <c r="DB248" s="121"/>
      <c r="DC248" s="121"/>
      <c r="DD248" s="121"/>
      <c r="DE248" s="121"/>
      <c r="DF248" s="121"/>
      <c r="DG248" s="121"/>
      <c r="DH248" s="121"/>
    </row>
    <row r="249" spans="1:112">
      <c r="A249" s="19"/>
      <c r="AD249" s="19"/>
      <c r="CI249" s="121"/>
      <c r="CJ249" s="121"/>
      <c r="CK249" s="121"/>
      <c r="CL249" s="121"/>
      <c r="CM249" s="121"/>
      <c r="CN249" s="121"/>
      <c r="CO249" s="121"/>
      <c r="CP249" s="121"/>
      <c r="CQ249" s="121"/>
      <c r="CR249" s="121"/>
      <c r="CS249" s="121"/>
      <c r="CT249" s="121"/>
      <c r="CU249" s="121"/>
      <c r="CV249" s="121"/>
      <c r="CW249" s="121"/>
      <c r="CX249" s="121"/>
      <c r="CY249" s="121"/>
      <c r="CZ249" s="121"/>
      <c r="DA249" s="121"/>
      <c r="DB249" s="121"/>
      <c r="DC249" s="121"/>
      <c r="DD249" s="121"/>
      <c r="DE249" s="121"/>
      <c r="DF249" s="121"/>
      <c r="DG249" s="121"/>
      <c r="DH249" s="121"/>
    </row>
    <row r="250" spans="1:112">
      <c r="A250" s="19"/>
      <c r="AD250" s="19"/>
      <c r="CI250" s="121"/>
      <c r="CJ250" s="121"/>
      <c r="CK250" s="121"/>
      <c r="CL250" s="121"/>
      <c r="CM250" s="121"/>
      <c r="CN250" s="121"/>
      <c r="CO250" s="121"/>
      <c r="CP250" s="121"/>
      <c r="CQ250" s="121"/>
      <c r="CR250" s="121"/>
      <c r="CS250" s="121"/>
      <c r="CT250" s="121"/>
      <c r="CU250" s="121"/>
      <c r="CV250" s="121"/>
      <c r="CW250" s="121"/>
      <c r="CX250" s="121"/>
      <c r="CY250" s="121"/>
      <c r="CZ250" s="121"/>
      <c r="DA250" s="121"/>
      <c r="DB250" s="121"/>
      <c r="DC250" s="121"/>
      <c r="DD250" s="121"/>
      <c r="DE250" s="121"/>
      <c r="DF250" s="121"/>
      <c r="DG250" s="121"/>
      <c r="DH250" s="121"/>
    </row>
    <row r="251" spans="1:112">
      <c r="A251" s="19"/>
      <c r="AD251" s="19"/>
      <c r="CI251" s="121"/>
      <c r="CJ251" s="121"/>
      <c r="CK251" s="121"/>
      <c r="CL251" s="121"/>
      <c r="CM251" s="121"/>
      <c r="CN251" s="121"/>
      <c r="CO251" s="121"/>
      <c r="CP251" s="121"/>
      <c r="CQ251" s="121"/>
      <c r="CR251" s="121"/>
      <c r="CS251" s="121"/>
      <c r="CT251" s="121"/>
      <c r="CU251" s="121"/>
      <c r="CV251" s="121"/>
      <c r="CW251" s="121"/>
      <c r="CX251" s="121"/>
      <c r="CY251" s="121"/>
      <c r="CZ251" s="121"/>
      <c r="DA251" s="121"/>
      <c r="DB251" s="121"/>
      <c r="DC251" s="121"/>
      <c r="DD251" s="121"/>
      <c r="DE251" s="121"/>
      <c r="DF251" s="121"/>
      <c r="DG251" s="121"/>
      <c r="DH251" s="121"/>
    </row>
    <row r="252" spans="1:112">
      <c r="A252" s="19"/>
      <c r="AD252" s="19"/>
      <c r="CI252" s="121"/>
      <c r="CJ252" s="121"/>
      <c r="CK252" s="121"/>
      <c r="CL252" s="121"/>
      <c r="CM252" s="121"/>
      <c r="CN252" s="121"/>
      <c r="CO252" s="121"/>
      <c r="CP252" s="121"/>
      <c r="CQ252" s="121"/>
      <c r="CR252" s="121"/>
      <c r="CS252" s="121"/>
      <c r="CT252" s="121"/>
      <c r="CU252" s="121"/>
      <c r="CV252" s="121"/>
      <c r="CW252" s="121"/>
      <c r="CX252" s="121"/>
      <c r="CY252" s="121"/>
      <c r="CZ252" s="121"/>
      <c r="DA252" s="121"/>
      <c r="DB252" s="121"/>
      <c r="DC252" s="121"/>
      <c r="DD252" s="121"/>
      <c r="DE252" s="121"/>
      <c r="DF252" s="121"/>
      <c r="DG252" s="121"/>
      <c r="DH252" s="121"/>
    </row>
    <row r="253" spans="1:112">
      <c r="A253" s="19"/>
      <c r="AD253" s="19"/>
      <c r="CI253" s="121"/>
      <c r="CJ253" s="121"/>
      <c r="CK253" s="121"/>
      <c r="CL253" s="121"/>
      <c r="CM253" s="121"/>
      <c r="CN253" s="121"/>
      <c r="CO253" s="121"/>
      <c r="CP253" s="121"/>
      <c r="CQ253" s="121"/>
      <c r="CR253" s="121"/>
      <c r="CS253" s="121"/>
      <c r="CT253" s="121"/>
      <c r="CU253" s="121"/>
      <c r="CV253" s="121"/>
      <c r="CW253" s="121"/>
      <c r="CX253" s="121"/>
      <c r="CY253" s="121"/>
      <c r="CZ253" s="121"/>
      <c r="DA253" s="121"/>
      <c r="DB253" s="121"/>
      <c r="DC253" s="121"/>
      <c r="DD253" s="121"/>
      <c r="DE253" s="121"/>
      <c r="DF253" s="121"/>
      <c r="DG253" s="121"/>
      <c r="DH253" s="121"/>
    </row>
    <row r="254" spans="1:112">
      <c r="A254" s="19"/>
      <c r="AD254" s="19"/>
      <c r="CI254" s="121"/>
      <c r="CJ254" s="121"/>
      <c r="CK254" s="121"/>
      <c r="CL254" s="121"/>
      <c r="CM254" s="121"/>
      <c r="CN254" s="121"/>
      <c r="CO254" s="121"/>
      <c r="CP254" s="121"/>
      <c r="CQ254" s="121"/>
      <c r="CR254" s="121"/>
      <c r="CS254" s="121"/>
      <c r="CT254" s="121"/>
      <c r="CU254" s="121"/>
      <c r="CV254" s="121"/>
      <c r="CW254" s="121"/>
      <c r="CX254" s="121"/>
      <c r="CY254" s="121"/>
      <c r="CZ254" s="121"/>
      <c r="DA254" s="121"/>
      <c r="DB254" s="121"/>
      <c r="DC254" s="121"/>
      <c r="DD254" s="121"/>
      <c r="DE254" s="121"/>
      <c r="DF254" s="121"/>
      <c r="DG254" s="121"/>
      <c r="DH254" s="121"/>
    </row>
    <row r="255" spans="1:112">
      <c r="A255" s="19"/>
      <c r="AD255" s="19"/>
      <c r="CI255" s="121"/>
      <c r="CJ255" s="121"/>
      <c r="CK255" s="121"/>
      <c r="CL255" s="121"/>
      <c r="CM255" s="121"/>
      <c r="CN255" s="121"/>
      <c r="CO255" s="121"/>
      <c r="CP255" s="121"/>
      <c r="CQ255" s="121"/>
      <c r="CR255" s="121"/>
      <c r="CS255" s="121"/>
      <c r="CT255" s="121"/>
      <c r="CU255" s="121"/>
      <c r="CV255" s="121"/>
      <c r="CW255" s="121"/>
      <c r="CX255" s="121"/>
      <c r="CY255" s="121"/>
      <c r="CZ255" s="121"/>
      <c r="DA255" s="121"/>
      <c r="DB255" s="121"/>
      <c r="DC255" s="121"/>
      <c r="DD255" s="121"/>
      <c r="DE255" s="121"/>
      <c r="DF255" s="121"/>
      <c r="DG255" s="121"/>
      <c r="DH255" s="121"/>
    </row>
    <row r="256" spans="1:112">
      <c r="A256" s="19"/>
      <c r="AD256" s="19"/>
      <c r="CI256" s="121"/>
      <c r="CJ256" s="121"/>
      <c r="CK256" s="121"/>
      <c r="CL256" s="121"/>
      <c r="CM256" s="121"/>
      <c r="CN256" s="121"/>
      <c r="CO256" s="121"/>
      <c r="CP256" s="121"/>
      <c r="CQ256" s="121"/>
      <c r="CR256" s="121"/>
      <c r="CS256" s="121"/>
      <c r="CT256" s="121"/>
      <c r="CU256" s="121"/>
      <c r="CV256" s="121"/>
      <c r="CW256" s="121"/>
      <c r="CX256" s="121"/>
      <c r="CY256" s="121"/>
      <c r="CZ256" s="121"/>
      <c r="DA256" s="121"/>
      <c r="DB256" s="121"/>
      <c r="DC256" s="121"/>
      <c r="DD256" s="121"/>
      <c r="DE256" s="121"/>
      <c r="DF256" s="121"/>
      <c r="DG256" s="121"/>
      <c r="DH256" s="121"/>
    </row>
    <row r="257" spans="1:112">
      <c r="A257" s="19"/>
      <c r="AD257" s="19"/>
      <c r="CI257" s="121"/>
      <c r="CJ257" s="121"/>
      <c r="CK257" s="121"/>
      <c r="CL257" s="121"/>
      <c r="CM257" s="121"/>
      <c r="CN257" s="121"/>
      <c r="CO257" s="121"/>
      <c r="CP257" s="121"/>
      <c r="CQ257" s="121"/>
      <c r="CR257" s="121"/>
      <c r="CS257" s="121"/>
      <c r="CT257" s="121"/>
      <c r="CU257" s="121"/>
      <c r="CV257" s="121"/>
      <c r="CW257" s="121"/>
      <c r="CX257" s="121"/>
      <c r="CY257" s="121"/>
      <c r="CZ257" s="121"/>
      <c r="DA257" s="121"/>
      <c r="DB257" s="121"/>
      <c r="DC257" s="121"/>
      <c r="DD257" s="121"/>
      <c r="DE257" s="121"/>
      <c r="DF257" s="121"/>
      <c r="DG257" s="121"/>
      <c r="DH257" s="121"/>
    </row>
    <row r="258" spans="1:112">
      <c r="A258" s="19"/>
      <c r="AD258" s="19"/>
      <c r="CI258" s="121"/>
      <c r="CJ258" s="121"/>
      <c r="CK258" s="121"/>
      <c r="CL258" s="121"/>
      <c r="CM258" s="121"/>
      <c r="CN258" s="121"/>
      <c r="CO258" s="121"/>
      <c r="CP258" s="121"/>
      <c r="CQ258" s="121"/>
      <c r="CR258" s="121"/>
      <c r="CS258" s="121"/>
      <c r="CT258" s="121"/>
      <c r="CU258" s="121"/>
      <c r="CV258" s="121"/>
      <c r="CW258" s="121"/>
      <c r="CX258" s="121"/>
      <c r="CY258" s="121"/>
      <c r="CZ258" s="121"/>
      <c r="DA258" s="121"/>
      <c r="DB258" s="121"/>
      <c r="DC258" s="121"/>
      <c r="DD258" s="121"/>
      <c r="DE258" s="121"/>
      <c r="DF258" s="121"/>
      <c r="DG258" s="121"/>
      <c r="DH258" s="121"/>
    </row>
    <row r="259" spans="1:112">
      <c r="A259" s="19"/>
      <c r="AD259" s="19"/>
      <c r="CI259" s="121"/>
      <c r="CJ259" s="121"/>
      <c r="CK259" s="121"/>
      <c r="CL259" s="121"/>
      <c r="CM259" s="121"/>
      <c r="CN259" s="121"/>
      <c r="CO259" s="121"/>
      <c r="CP259" s="121"/>
      <c r="CQ259" s="121"/>
      <c r="CR259" s="121"/>
      <c r="CS259" s="121"/>
      <c r="CT259" s="121"/>
      <c r="CU259" s="121"/>
      <c r="CV259" s="121"/>
      <c r="CW259" s="121"/>
      <c r="CX259" s="121"/>
      <c r="CY259" s="121"/>
      <c r="CZ259" s="121"/>
      <c r="DA259" s="121"/>
      <c r="DB259" s="121"/>
      <c r="DC259" s="121"/>
      <c r="DD259" s="121"/>
      <c r="DE259" s="121"/>
      <c r="DF259" s="121"/>
      <c r="DG259" s="121"/>
      <c r="DH259" s="121"/>
    </row>
    <row r="260" spans="1:112">
      <c r="A260" s="19"/>
      <c r="AD260" s="19"/>
      <c r="CI260" s="121"/>
      <c r="CJ260" s="121"/>
      <c r="CK260" s="121"/>
      <c r="CL260" s="121"/>
      <c r="CM260" s="121"/>
      <c r="CN260" s="121"/>
      <c r="CO260" s="121"/>
      <c r="CP260" s="121"/>
      <c r="CQ260" s="121"/>
      <c r="CR260" s="121"/>
      <c r="CS260" s="121"/>
      <c r="CT260" s="121"/>
      <c r="CU260" s="121"/>
      <c r="CV260" s="121"/>
      <c r="CW260" s="121"/>
      <c r="CX260" s="121"/>
      <c r="CY260" s="121"/>
      <c r="CZ260" s="121"/>
      <c r="DA260" s="121"/>
      <c r="DB260" s="121"/>
      <c r="DC260" s="121"/>
      <c r="DD260" s="121"/>
      <c r="DE260" s="121"/>
      <c r="DF260" s="121"/>
      <c r="DG260" s="121"/>
      <c r="DH260" s="121"/>
    </row>
    <row r="261" spans="1:112">
      <c r="A261" s="19"/>
      <c r="AD261" s="19"/>
      <c r="CI261" s="121"/>
      <c r="CJ261" s="121"/>
      <c r="CK261" s="121"/>
      <c r="CL261" s="121"/>
      <c r="CM261" s="121"/>
      <c r="CN261" s="121"/>
      <c r="CO261" s="121"/>
      <c r="CP261" s="121"/>
      <c r="CQ261" s="121"/>
      <c r="CR261" s="121"/>
      <c r="CS261" s="121"/>
      <c r="CT261" s="121"/>
      <c r="CU261" s="121"/>
      <c r="CV261" s="121"/>
      <c r="CW261" s="121"/>
      <c r="CX261" s="121"/>
      <c r="CY261" s="121"/>
      <c r="CZ261" s="121"/>
      <c r="DA261" s="121"/>
      <c r="DB261" s="121"/>
      <c r="DC261" s="121"/>
      <c r="DD261" s="121"/>
      <c r="DE261" s="121"/>
      <c r="DF261" s="121"/>
      <c r="DG261" s="121"/>
      <c r="DH261" s="121"/>
    </row>
    <row r="262" spans="1:112">
      <c r="A262" s="19"/>
      <c r="AD262" s="19"/>
      <c r="CI262" s="121"/>
      <c r="CJ262" s="121"/>
      <c r="CK262" s="121"/>
      <c r="CL262" s="121"/>
      <c r="CM262" s="121"/>
      <c r="CN262" s="121"/>
      <c r="CO262" s="121"/>
      <c r="CP262" s="121"/>
      <c r="CQ262" s="121"/>
      <c r="CR262" s="121"/>
      <c r="CS262" s="121"/>
      <c r="CT262" s="121"/>
      <c r="CU262" s="121"/>
      <c r="CV262" s="121"/>
      <c r="CW262" s="121"/>
      <c r="CX262" s="121"/>
      <c r="CY262" s="121"/>
      <c r="CZ262" s="121"/>
      <c r="DA262" s="121"/>
      <c r="DB262" s="121"/>
      <c r="DC262" s="121"/>
      <c r="DD262" s="121"/>
      <c r="DE262" s="121"/>
      <c r="DF262" s="121"/>
      <c r="DG262" s="121"/>
      <c r="DH262" s="121"/>
    </row>
    <row r="263" spans="1:112">
      <c r="A263" s="19"/>
      <c r="AD263" s="19"/>
      <c r="CI263" s="121"/>
      <c r="CJ263" s="121"/>
      <c r="CK263" s="121"/>
      <c r="CL263" s="121"/>
      <c r="CM263" s="121"/>
      <c r="CN263" s="121"/>
      <c r="CO263" s="121"/>
      <c r="CP263" s="121"/>
      <c r="CQ263" s="121"/>
      <c r="CR263" s="121"/>
      <c r="CS263" s="121"/>
      <c r="CT263" s="121"/>
      <c r="CU263" s="121"/>
      <c r="CV263" s="121"/>
      <c r="CW263" s="121"/>
      <c r="CX263" s="121"/>
      <c r="CY263" s="121"/>
      <c r="CZ263" s="121"/>
      <c r="DA263" s="121"/>
      <c r="DB263" s="121"/>
      <c r="DC263" s="121"/>
      <c r="DD263" s="121"/>
      <c r="DE263" s="121"/>
      <c r="DF263" s="121"/>
      <c r="DG263" s="121"/>
      <c r="DH263" s="121"/>
    </row>
    <row r="264" spans="1:112">
      <c r="A264" s="19"/>
      <c r="AD264" s="19"/>
      <c r="CI264" s="121"/>
      <c r="CJ264" s="121"/>
      <c r="CK264" s="121"/>
      <c r="CL264" s="121"/>
      <c r="CM264" s="121"/>
      <c r="CN264" s="121"/>
      <c r="CO264" s="121"/>
      <c r="CP264" s="121"/>
      <c r="CQ264" s="121"/>
      <c r="CR264" s="121"/>
      <c r="CS264" s="121"/>
      <c r="CT264" s="121"/>
      <c r="CU264" s="121"/>
      <c r="CV264" s="121"/>
      <c r="CW264" s="121"/>
      <c r="CX264" s="121"/>
      <c r="CY264" s="121"/>
      <c r="CZ264" s="121"/>
      <c r="DA264" s="121"/>
      <c r="DB264" s="121"/>
      <c r="DC264" s="121"/>
      <c r="DD264" s="121"/>
      <c r="DE264" s="121"/>
      <c r="DF264" s="121"/>
      <c r="DG264" s="121"/>
      <c r="DH264" s="121"/>
    </row>
    <row r="265" spans="1:112">
      <c r="A265" s="19"/>
      <c r="AD265" s="19"/>
      <c r="CI265" s="121"/>
      <c r="CJ265" s="121"/>
      <c r="CK265" s="121"/>
      <c r="CL265" s="121"/>
      <c r="CM265" s="121"/>
      <c r="CN265" s="121"/>
      <c r="CO265" s="121"/>
      <c r="CP265" s="121"/>
      <c r="CQ265" s="121"/>
      <c r="CR265" s="121"/>
      <c r="CS265" s="121"/>
      <c r="CT265" s="121"/>
      <c r="CU265" s="121"/>
      <c r="CV265" s="121"/>
      <c r="CW265" s="121"/>
      <c r="CX265" s="121"/>
      <c r="CY265" s="121"/>
      <c r="CZ265" s="121"/>
      <c r="DA265" s="121"/>
      <c r="DB265" s="121"/>
      <c r="DC265" s="121"/>
      <c r="DD265" s="121"/>
      <c r="DE265" s="121"/>
      <c r="DF265" s="121"/>
      <c r="DG265" s="121"/>
      <c r="DH265" s="121"/>
    </row>
    <row r="266" spans="1:112">
      <c r="A266" s="19"/>
      <c r="AD266" s="19"/>
      <c r="CI266" s="121"/>
      <c r="CJ266" s="121"/>
      <c r="CK266" s="121"/>
      <c r="CL266" s="121"/>
      <c r="CM266" s="121"/>
      <c r="CN266" s="121"/>
      <c r="CO266" s="121"/>
      <c r="CP266" s="121"/>
      <c r="CQ266" s="121"/>
      <c r="CR266" s="121"/>
      <c r="CS266" s="121"/>
      <c r="CT266" s="121"/>
      <c r="CU266" s="121"/>
      <c r="CV266" s="121"/>
      <c r="CW266" s="121"/>
      <c r="CX266" s="121"/>
      <c r="CY266" s="121"/>
      <c r="CZ266" s="121"/>
      <c r="DA266" s="121"/>
      <c r="DB266" s="121"/>
      <c r="DC266" s="121"/>
      <c r="DD266" s="121"/>
      <c r="DE266" s="121"/>
      <c r="DF266" s="121"/>
      <c r="DG266" s="121"/>
      <c r="DH266" s="121"/>
    </row>
    <row r="267" spans="1:112">
      <c r="A267" s="19"/>
      <c r="AD267" s="19"/>
      <c r="CI267" s="121"/>
      <c r="CJ267" s="121"/>
      <c r="CK267" s="121"/>
      <c r="CL267" s="121"/>
      <c r="CM267" s="121"/>
      <c r="CN267" s="121"/>
      <c r="CO267" s="121"/>
      <c r="CP267" s="121"/>
      <c r="CQ267" s="121"/>
      <c r="CR267" s="121"/>
      <c r="CS267" s="121"/>
      <c r="CT267" s="121"/>
      <c r="CU267" s="121"/>
      <c r="CV267" s="121"/>
      <c r="CW267" s="121"/>
      <c r="CX267" s="121"/>
      <c r="CY267" s="121"/>
      <c r="CZ267" s="121"/>
      <c r="DA267" s="121"/>
      <c r="DB267" s="121"/>
      <c r="DC267" s="121"/>
      <c r="DD267" s="121"/>
      <c r="DE267" s="121"/>
      <c r="DF267" s="121"/>
      <c r="DG267" s="121"/>
      <c r="DH267" s="121"/>
    </row>
    <row r="268" spans="1:112">
      <c r="A268" s="19"/>
      <c r="AD268" s="19"/>
      <c r="CI268" s="121"/>
      <c r="CJ268" s="121"/>
      <c r="CK268" s="121"/>
      <c r="CL268" s="121"/>
      <c r="CM268" s="121"/>
      <c r="CN268" s="121"/>
      <c r="CO268" s="121"/>
      <c r="CP268" s="121"/>
      <c r="CQ268" s="121"/>
      <c r="CR268" s="121"/>
      <c r="CS268" s="121"/>
      <c r="CT268" s="121"/>
      <c r="CU268" s="121"/>
      <c r="CV268" s="121"/>
      <c r="CW268" s="121"/>
      <c r="CX268" s="121"/>
      <c r="CY268" s="121"/>
      <c r="CZ268" s="121"/>
      <c r="DA268" s="121"/>
      <c r="DB268" s="121"/>
      <c r="DC268" s="121"/>
      <c r="DD268" s="121"/>
      <c r="DE268" s="121"/>
      <c r="DF268" s="121"/>
      <c r="DG268" s="121"/>
      <c r="DH268" s="121"/>
    </row>
    <row r="269" spans="1:112">
      <c r="A269" s="19"/>
      <c r="AD269" s="19"/>
      <c r="CI269" s="121"/>
      <c r="CJ269" s="121"/>
      <c r="CK269" s="121"/>
      <c r="CL269" s="121"/>
      <c r="CM269" s="121"/>
      <c r="CN269" s="121"/>
      <c r="CO269" s="121"/>
      <c r="CP269" s="121"/>
      <c r="CQ269" s="121"/>
      <c r="CR269" s="121"/>
      <c r="CS269" s="121"/>
      <c r="CT269" s="121"/>
      <c r="CU269" s="121"/>
      <c r="CV269" s="121"/>
      <c r="CW269" s="121"/>
      <c r="CX269" s="121"/>
      <c r="CY269" s="121"/>
      <c r="CZ269" s="121"/>
      <c r="DA269" s="121"/>
      <c r="DB269" s="121"/>
      <c r="DC269" s="121"/>
      <c r="DD269" s="121"/>
      <c r="DE269" s="121"/>
      <c r="DF269" s="121"/>
      <c r="DG269" s="121"/>
      <c r="DH269" s="121"/>
    </row>
    <row r="270" spans="1:112">
      <c r="A270" s="19"/>
      <c r="AD270" s="19"/>
      <c r="CI270" s="121"/>
      <c r="CJ270" s="121"/>
      <c r="CK270" s="121"/>
      <c r="CL270" s="121"/>
      <c r="CM270" s="121"/>
      <c r="CN270" s="121"/>
      <c r="CO270" s="121"/>
      <c r="CP270" s="121"/>
      <c r="CQ270" s="121"/>
      <c r="CR270" s="121"/>
      <c r="CS270" s="121"/>
      <c r="CT270" s="121"/>
      <c r="CU270" s="121"/>
      <c r="CV270" s="121"/>
      <c r="CW270" s="121"/>
      <c r="CX270" s="121"/>
      <c r="CY270" s="121"/>
      <c r="CZ270" s="121"/>
      <c r="DA270" s="121"/>
      <c r="DB270" s="121"/>
      <c r="DC270" s="121"/>
      <c r="DD270" s="121"/>
      <c r="DE270" s="121"/>
      <c r="DF270" s="121"/>
      <c r="DG270" s="121"/>
      <c r="DH270" s="121"/>
    </row>
    <row r="271" spans="1:112">
      <c r="A271" s="19"/>
      <c r="AD271" s="19"/>
      <c r="CI271" s="121"/>
      <c r="CJ271" s="121"/>
      <c r="CK271" s="121"/>
      <c r="CL271" s="121"/>
      <c r="CM271" s="121"/>
      <c r="CN271" s="121"/>
      <c r="CO271" s="121"/>
      <c r="CP271" s="121"/>
      <c r="CQ271" s="121"/>
      <c r="CR271" s="121"/>
      <c r="CS271" s="121"/>
      <c r="CT271" s="121"/>
      <c r="CU271" s="121"/>
      <c r="CV271" s="121"/>
      <c r="CW271" s="121"/>
      <c r="CX271" s="121"/>
      <c r="CY271" s="121"/>
      <c r="CZ271" s="121"/>
      <c r="DA271" s="121"/>
      <c r="DB271" s="121"/>
      <c r="DC271" s="121"/>
      <c r="DD271" s="121"/>
      <c r="DE271" s="121"/>
      <c r="DF271" s="121"/>
      <c r="DG271" s="121"/>
      <c r="DH271" s="121"/>
    </row>
    <row r="272" spans="1:112">
      <c r="A272" s="19"/>
      <c r="AD272" s="19"/>
      <c r="CI272" s="121"/>
      <c r="CJ272" s="121"/>
      <c r="CK272" s="121"/>
      <c r="CL272" s="121"/>
      <c r="CM272" s="121"/>
      <c r="CN272" s="121"/>
      <c r="CO272" s="121"/>
      <c r="CP272" s="121"/>
      <c r="CQ272" s="121"/>
      <c r="CR272" s="121"/>
      <c r="CS272" s="121"/>
      <c r="CT272" s="121"/>
      <c r="CU272" s="121"/>
      <c r="CV272" s="121"/>
      <c r="CW272" s="121"/>
      <c r="CX272" s="121"/>
      <c r="CY272" s="121"/>
      <c r="CZ272" s="121"/>
      <c r="DA272" s="121"/>
      <c r="DB272" s="121"/>
      <c r="DC272" s="121"/>
      <c r="DD272" s="121"/>
      <c r="DE272" s="121"/>
      <c r="DF272" s="121"/>
      <c r="DG272" s="121"/>
      <c r="DH272" s="121"/>
    </row>
    <row r="273" spans="1:112">
      <c r="A273" s="19"/>
      <c r="AD273" s="19"/>
      <c r="CI273" s="121"/>
      <c r="CJ273" s="121"/>
      <c r="CK273" s="121"/>
      <c r="CL273" s="121"/>
      <c r="CM273" s="121"/>
      <c r="CN273" s="121"/>
      <c r="CO273" s="121"/>
      <c r="CP273" s="121"/>
      <c r="CQ273" s="121"/>
      <c r="CR273" s="121"/>
      <c r="CS273" s="121"/>
      <c r="CT273" s="121"/>
      <c r="CU273" s="121"/>
      <c r="CV273" s="121"/>
      <c r="CW273" s="121"/>
      <c r="CX273" s="121"/>
      <c r="CY273" s="121"/>
      <c r="CZ273" s="121"/>
      <c r="DA273" s="121"/>
      <c r="DB273" s="121"/>
      <c r="DC273" s="121"/>
      <c r="DD273" s="121"/>
      <c r="DE273" s="121"/>
      <c r="DF273" s="121"/>
      <c r="DG273" s="121"/>
      <c r="DH273" s="121"/>
    </row>
    <row r="274" spans="1:112">
      <c r="A274" s="19"/>
      <c r="AD274" s="19"/>
      <c r="CI274" s="121"/>
      <c r="CJ274" s="121"/>
      <c r="CK274" s="121"/>
      <c r="CL274" s="121"/>
      <c r="CM274" s="121"/>
      <c r="CN274" s="121"/>
      <c r="CO274" s="121"/>
      <c r="CP274" s="121"/>
      <c r="CQ274" s="121"/>
      <c r="CR274" s="121"/>
      <c r="CS274" s="121"/>
      <c r="CT274" s="121"/>
      <c r="CU274" s="121"/>
      <c r="CV274" s="121"/>
      <c r="CW274" s="121"/>
      <c r="CX274" s="121"/>
      <c r="CY274" s="121"/>
      <c r="CZ274" s="121"/>
      <c r="DA274" s="121"/>
      <c r="DB274" s="121"/>
      <c r="DC274" s="121"/>
      <c r="DD274" s="121"/>
      <c r="DE274" s="121"/>
      <c r="DF274" s="121"/>
      <c r="DG274" s="121"/>
      <c r="DH274" s="121"/>
    </row>
    <row r="275" spans="1:112">
      <c r="A275" s="19"/>
      <c r="AD275" s="19"/>
      <c r="CI275" s="121"/>
      <c r="CJ275" s="121"/>
      <c r="CK275" s="121"/>
      <c r="CL275" s="121"/>
      <c r="CM275" s="121"/>
      <c r="CN275" s="121"/>
      <c r="CO275" s="121"/>
      <c r="CP275" s="121"/>
      <c r="CQ275" s="121"/>
      <c r="CR275" s="121"/>
      <c r="CS275" s="121"/>
      <c r="CT275" s="121"/>
      <c r="CU275" s="121"/>
      <c r="CV275" s="121"/>
      <c r="CW275" s="121"/>
      <c r="CX275" s="121"/>
      <c r="CY275" s="121"/>
      <c r="CZ275" s="121"/>
      <c r="DA275" s="121"/>
      <c r="DB275" s="121"/>
      <c r="DC275" s="121"/>
      <c r="DD275" s="121"/>
      <c r="DE275" s="121"/>
      <c r="DF275" s="121"/>
      <c r="DG275" s="121"/>
      <c r="DH275" s="121"/>
    </row>
    <row r="276" spans="1:112">
      <c r="A276" s="19"/>
      <c r="AD276" s="19"/>
      <c r="CI276" s="121"/>
      <c r="CJ276" s="121"/>
      <c r="CK276" s="121"/>
      <c r="CL276" s="121"/>
      <c r="CM276" s="121"/>
      <c r="CN276" s="121"/>
      <c r="CO276" s="121"/>
      <c r="CP276" s="121"/>
      <c r="CQ276" s="121"/>
      <c r="CR276" s="121"/>
      <c r="CS276" s="121"/>
      <c r="CT276" s="121"/>
      <c r="CU276" s="121"/>
      <c r="CV276" s="121"/>
      <c r="CW276" s="121"/>
      <c r="CX276" s="121"/>
      <c r="CY276" s="121"/>
      <c r="CZ276" s="121"/>
      <c r="DA276" s="121"/>
      <c r="DB276" s="121"/>
      <c r="DC276" s="121"/>
      <c r="DD276" s="121"/>
      <c r="DE276" s="121"/>
      <c r="DF276" s="121"/>
      <c r="DG276" s="121"/>
      <c r="DH276" s="121"/>
    </row>
    <row r="277" spans="1:112">
      <c r="A277" s="19"/>
      <c r="AD277" s="19"/>
      <c r="CI277" s="121"/>
      <c r="CJ277" s="121"/>
      <c r="CK277" s="121"/>
      <c r="CL277" s="121"/>
      <c r="CM277" s="121"/>
      <c r="CN277" s="121"/>
      <c r="CO277" s="121"/>
      <c r="CP277" s="121"/>
      <c r="CQ277" s="121"/>
      <c r="CR277" s="121"/>
      <c r="CS277" s="121"/>
      <c r="CT277" s="121"/>
      <c r="CU277" s="121"/>
      <c r="CV277" s="121"/>
      <c r="CW277" s="121"/>
      <c r="CX277" s="121"/>
      <c r="CY277" s="121"/>
      <c r="CZ277" s="121"/>
      <c r="DA277" s="121"/>
      <c r="DB277" s="121"/>
      <c r="DC277" s="121"/>
      <c r="DD277" s="121"/>
      <c r="DE277" s="121"/>
      <c r="DF277" s="121"/>
      <c r="DG277" s="121"/>
      <c r="DH277" s="121"/>
    </row>
    <row r="278" spans="1:112">
      <c r="A278" s="19"/>
      <c r="AD278" s="19"/>
      <c r="CI278" s="121"/>
      <c r="CJ278" s="121"/>
      <c r="CK278" s="121"/>
      <c r="CL278" s="121"/>
      <c r="CM278" s="121"/>
      <c r="CN278" s="121"/>
      <c r="CO278" s="121"/>
      <c r="CP278" s="121"/>
      <c r="CQ278" s="121"/>
      <c r="CR278" s="121"/>
      <c r="CS278" s="121"/>
      <c r="CT278" s="121"/>
      <c r="CU278" s="121"/>
      <c r="CV278" s="121"/>
      <c r="CW278" s="121"/>
      <c r="CX278" s="121"/>
      <c r="CY278" s="121"/>
      <c r="CZ278" s="121"/>
      <c r="DA278" s="121"/>
      <c r="DB278" s="121"/>
      <c r="DC278" s="121"/>
      <c r="DD278" s="121"/>
      <c r="DE278" s="121"/>
      <c r="DF278" s="121"/>
      <c r="DG278" s="121"/>
      <c r="DH278" s="121"/>
    </row>
    <row r="279" spans="1:112">
      <c r="A279" s="19"/>
      <c r="AD279" s="19"/>
      <c r="CI279" s="121"/>
      <c r="CJ279" s="121"/>
      <c r="CK279" s="121"/>
      <c r="CL279" s="121"/>
      <c r="CM279" s="121"/>
      <c r="CN279" s="121"/>
      <c r="CO279" s="121"/>
      <c r="CP279" s="121"/>
      <c r="CQ279" s="121"/>
      <c r="CR279" s="121"/>
      <c r="CS279" s="121"/>
      <c r="CT279" s="121"/>
      <c r="CU279" s="121"/>
      <c r="CV279" s="121"/>
      <c r="CW279" s="121"/>
      <c r="CX279" s="121"/>
      <c r="CY279" s="121"/>
      <c r="CZ279" s="121"/>
      <c r="DA279" s="121"/>
      <c r="DB279" s="121"/>
      <c r="DC279" s="121"/>
      <c r="DD279" s="121"/>
      <c r="DE279" s="121"/>
      <c r="DF279" s="121"/>
      <c r="DG279" s="121"/>
      <c r="DH279" s="121"/>
    </row>
    <row r="280" spans="1:112">
      <c r="A280" s="19"/>
      <c r="AD280" s="19"/>
      <c r="CI280" s="121"/>
      <c r="CJ280" s="121"/>
      <c r="CK280" s="121"/>
      <c r="CL280" s="121"/>
      <c r="CM280" s="121"/>
      <c r="CN280" s="121"/>
      <c r="CO280" s="121"/>
      <c r="CP280" s="121"/>
      <c r="CQ280" s="121"/>
      <c r="CR280" s="121"/>
      <c r="CS280" s="121"/>
      <c r="CT280" s="121"/>
      <c r="CU280" s="121"/>
      <c r="CV280" s="121"/>
      <c r="CW280" s="121"/>
      <c r="CX280" s="121"/>
      <c r="CY280" s="121"/>
      <c r="CZ280" s="121"/>
      <c r="DA280" s="121"/>
      <c r="DB280" s="121"/>
      <c r="DC280" s="121"/>
      <c r="DD280" s="121"/>
      <c r="DE280" s="121"/>
      <c r="DF280" s="121"/>
      <c r="DG280" s="121"/>
      <c r="DH280" s="121"/>
    </row>
    <row r="281" spans="1:112">
      <c r="A281" s="19"/>
      <c r="AD281" s="19"/>
      <c r="CI281" s="121"/>
      <c r="CJ281" s="121"/>
      <c r="CK281" s="121"/>
      <c r="CL281" s="121"/>
      <c r="CM281" s="121"/>
      <c r="CN281" s="121"/>
      <c r="CO281" s="121"/>
      <c r="CP281" s="121"/>
      <c r="CQ281" s="121"/>
      <c r="CR281" s="121"/>
      <c r="CS281" s="121"/>
      <c r="CT281" s="121"/>
      <c r="CU281" s="121"/>
      <c r="CV281" s="121"/>
      <c r="CW281" s="121"/>
      <c r="CX281" s="121"/>
      <c r="CY281" s="121"/>
      <c r="CZ281" s="121"/>
      <c r="DA281" s="121"/>
      <c r="DB281" s="121"/>
      <c r="DC281" s="121"/>
      <c r="DD281" s="121"/>
      <c r="DE281" s="121"/>
      <c r="DF281" s="121"/>
      <c r="DG281" s="121"/>
      <c r="DH281" s="121"/>
    </row>
    <row r="282" spans="1:112">
      <c r="A282" s="19"/>
      <c r="AD282" s="19"/>
      <c r="CI282" s="121"/>
      <c r="CJ282" s="121"/>
      <c r="CK282" s="121"/>
      <c r="CL282" s="121"/>
      <c r="CM282" s="121"/>
      <c r="CN282" s="121"/>
      <c r="CO282" s="121"/>
      <c r="CP282" s="121"/>
      <c r="CQ282" s="121"/>
      <c r="CR282" s="121"/>
      <c r="CS282" s="121"/>
      <c r="CT282" s="121"/>
      <c r="CU282" s="121"/>
      <c r="CV282" s="121"/>
      <c r="CW282" s="121"/>
      <c r="CX282" s="121"/>
      <c r="CY282" s="121"/>
      <c r="CZ282" s="121"/>
      <c r="DA282" s="121"/>
      <c r="DB282" s="121"/>
      <c r="DC282" s="121"/>
      <c r="DD282" s="121"/>
      <c r="DE282" s="121"/>
      <c r="DF282" s="121"/>
      <c r="DG282" s="121"/>
      <c r="DH282" s="121"/>
    </row>
    <row r="283" spans="1:112">
      <c r="A283" s="19"/>
      <c r="AD283" s="19"/>
      <c r="CI283" s="121"/>
      <c r="CJ283" s="121"/>
      <c r="CK283" s="121"/>
      <c r="CL283" s="121"/>
      <c r="CM283" s="121"/>
      <c r="CN283" s="121"/>
      <c r="CO283" s="121"/>
      <c r="CP283" s="121"/>
      <c r="CQ283" s="121"/>
      <c r="CR283" s="121"/>
      <c r="CS283" s="121"/>
      <c r="CT283" s="121"/>
      <c r="CU283" s="121"/>
      <c r="CV283" s="121"/>
      <c r="CW283" s="121"/>
      <c r="CX283" s="121"/>
      <c r="CY283" s="121"/>
      <c r="CZ283" s="121"/>
      <c r="DA283" s="121"/>
      <c r="DB283" s="121"/>
      <c r="DC283" s="121"/>
      <c r="DD283" s="121"/>
      <c r="DE283" s="121"/>
      <c r="DF283" s="121"/>
      <c r="DG283" s="121"/>
      <c r="DH283" s="121"/>
    </row>
    <row r="284" spans="1:112">
      <c r="A284" s="19"/>
      <c r="AD284" s="19"/>
      <c r="CI284" s="121"/>
      <c r="CJ284" s="121"/>
      <c r="CK284" s="121"/>
      <c r="CL284" s="121"/>
      <c r="CM284" s="121"/>
      <c r="CN284" s="121"/>
      <c r="CO284" s="121"/>
      <c r="CP284" s="121"/>
      <c r="CQ284" s="121"/>
      <c r="CR284" s="121"/>
      <c r="CS284" s="121"/>
      <c r="CT284" s="121"/>
      <c r="CU284" s="121"/>
      <c r="CV284" s="121"/>
      <c r="CW284" s="121"/>
      <c r="CX284" s="121"/>
      <c r="CY284" s="121"/>
      <c r="CZ284" s="121"/>
      <c r="DA284" s="121"/>
      <c r="DB284" s="121"/>
      <c r="DC284" s="121"/>
      <c r="DD284" s="121"/>
      <c r="DE284" s="121"/>
      <c r="DF284" s="121"/>
      <c r="DG284" s="121"/>
      <c r="DH284" s="121"/>
    </row>
    <row r="285" spans="1:112">
      <c r="A285" s="19"/>
      <c r="AD285" s="19"/>
      <c r="CI285" s="121"/>
      <c r="CJ285" s="121"/>
      <c r="CK285" s="121"/>
      <c r="CL285" s="121"/>
      <c r="CM285" s="121"/>
      <c r="CN285" s="121"/>
      <c r="CO285" s="121"/>
      <c r="CP285" s="121"/>
      <c r="CQ285" s="121"/>
      <c r="CR285" s="121"/>
      <c r="CS285" s="121"/>
      <c r="CT285" s="121"/>
      <c r="CU285" s="121"/>
      <c r="CV285" s="121"/>
      <c r="CW285" s="121"/>
      <c r="CX285" s="121"/>
      <c r="CY285" s="121"/>
      <c r="CZ285" s="121"/>
      <c r="DA285" s="121"/>
      <c r="DB285" s="121"/>
      <c r="DC285" s="121"/>
      <c r="DD285" s="121"/>
      <c r="DE285" s="121"/>
      <c r="DF285" s="121"/>
      <c r="DG285" s="121"/>
      <c r="DH285" s="121"/>
    </row>
    <row r="286" spans="1:112">
      <c r="A286" s="19"/>
      <c r="AD286" s="19"/>
      <c r="CI286" s="121"/>
      <c r="CJ286" s="121"/>
      <c r="CK286" s="121"/>
      <c r="CL286" s="121"/>
      <c r="CM286" s="121"/>
      <c r="CN286" s="121"/>
      <c r="CO286" s="121"/>
      <c r="CP286" s="121"/>
      <c r="CQ286" s="121"/>
      <c r="CR286" s="121"/>
      <c r="CS286" s="121"/>
      <c r="CT286" s="121"/>
      <c r="CU286" s="121"/>
      <c r="CV286" s="121"/>
      <c r="CW286" s="121"/>
      <c r="CX286" s="121"/>
      <c r="CY286" s="121"/>
      <c r="CZ286" s="121"/>
      <c r="DA286" s="121"/>
      <c r="DB286" s="121"/>
      <c r="DC286" s="121"/>
      <c r="DD286" s="121"/>
      <c r="DE286" s="121"/>
      <c r="DF286" s="121"/>
      <c r="DG286" s="121"/>
      <c r="DH286" s="121"/>
    </row>
    <row r="287" spans="1:112">
      <c r="A287" s="19"/>
      <c r="AD287" s="19"/>
      <c r="CI287" s="121"/>
      <c r="CJ287" s="121"/>
      <c r="CK287" s="121"/>
      <c r="CL287" s="121"/>
      <c r="CM287" s="121"/>
      <c r="CN287" s="121"/>
      <c r="CO287" s="121"/>
      <c r="CP287" s="121"/>
      <c r="CQ287" s="121"/>
      <c r="CR287" s="121"/>
      <c r="CS287" s="121"/>
      <c r="CT287" s="121"/>
      <c r="CU287" s="121"/>
      <c r="CV287" s="121"/>
      <c r="CW287" s="121"/>
      <c r="CX287" s="121"/>
      <c r="CY287" s="121"/>
      <c r="CZ287" s="121"/>
      <c r="DA287" s="121"/>
      <c r="DB287" s="121"/>
      <c r="DC287" s="121"/>
      <c r="DD287" s="121"/>
      <c r="DE287" s="121"/>
      <c r="DF287" s="121"/>
      <c r="DG287" s="121"/>
      <c r="DH287" s="121"/>
    </row>
    <row r="288" spans="1:112">
      <c r="A288" s="19"/>
      <c r="AD288" s="19"/>
      <c r="CI288" s="121"/>
      <c r="CJ288" s="121"/>
      <c r="CK288" s="121"/>
      <c r="CL288" s="121"/>
      <c r="CM288" s="121"/>
      <c r="CN288" s="121"/>
      <c r="CO288" s="121"/>
      <c r="CP288" s="121"/>
      <c r="CQ288" s="121"/>
      <c r="CR288" s="121"/>
      <c r="CS288" s="121"/>
      <c r="CT288" s="121"/>
      <c r="CU288" s="121"/>
      <c r="CV288" s="121"/>
      <c r="CW288" s="121"/>
      <c r="CX288" s="121"/>
      <c r="CY288" s="121"/>
      <c r="CZ288" s="121"/>
      <c r="DA288" s="121"/>
      <c r="DB288" s="121"/>
      <c r="DC288" s="121"/>
      <c r="DD288" s="121"/>
      <c r="DE288" s="121"/>
      <c r="DF288" s="121"/>
      <c r="DG288" s="121"/>
      <c r="DH288" s="121"/>
    </row>
    <row r="289" spans="1:112">
      <c r="A289" s="19"/>
      <c r="AD289" s="19"/>
      <c r="CI289" s="121"/>
      <c r="CJ289" s="121"/>
      <c r="CK289" s="121"/>
      <c r="CL289" s="121"/>
      <c r="CM289" s="121"/>
      <c r="CN289" s="121"/>
      <c r="CO289" s="121"/>
      <c r="CP289" s="121"/>
      <c r="CQ289" s="121"/>
      <c r="CR289" s="121"/>
      <c r="CS289" s="121"/>
      <c r="CT289" s="121"/>
      <c r="CU289" s="121"/>
      <c r="CV289" s="121"/>
      <c r="CW289" s="121"/>
      <c r="CX289" s="121"/>
      <c r="CY289" s="121"/>
      <c r="CZ289" s="121"/>
      <c r="DA289" s="121"/>
      <c r="DB289" s="121"/>
      <c r="DC289" s="121"/>
      <c r="DD289" s="121"/>
      <c r="DE289" s="121"/>
      <c r="DF289" s="121"/>
      <c r="DG289" s="121"/>
      <c r="DH289" s="121"/>
    </row>
    <row r="290" spans="1:112">
      <c r="A290" s="19"/>
      <c r="AD290" s="19"/>
      <c r="CI290" s="121"/>
      <c r="CJ290" s="121"/>
      <c r="CK290" s="121"/>
      <c r="CL290" s="121"/>
      <c r="CM290" s="121"/>
      <c r="CN290" s="121"/>
      <c r="CO290" s="121"/>
      <c r="CP290" s="121"/>
      <c r="CQ290" s="121"/>
      <c r="CR290" s="121"/>
      <c r="CS290" s="121"/>
      <c r="CT290" s="121"/>
      <c r="CU290" s="121"/>
      <c r="CV290" s="121"/>
      <c r="CW290" s="121"/>
      <c r="CX290" s="121"/>
      <c r="CY290" s="121"/>
      <c r="CZ290" s="121"/>
      <c r="DA290" s="121"/>
      <c r="DB290" s="121"/>
      <c r="DC290" s="121"/>
      <c r="DD290" s="121"/>
      <c r="DE290" s="121"/>
      <c r="DF290" s="121"/>
      <c r="DG290" s="121"/>
      <c r="DH290" s="121"/>
    </row>
    <row r="291" spans="1:112">
      <c r="A291" s="19"/>
      <c r="AD291" s="19"/>
      <c r="CI291" s="121"/>
      <c r="CJ291" s="121"/>
      <c r="CK291" s="121"/>
      <c r="CL291" s="121"/>
      <c r="CM291" s="121"/>
      <c r="CN291" s="121"/>
      <c r="CO291" s="121"/>
      <c r="CP291" s="121"/>
      <c r="CQ291" s="121"/>
      <c r="CR291" s="121"/>
      <c r="CS291" s="121"/>
      <c r="CT291" s="121"/>
      <c r="CU291" s="121"/>
      <c r="CV291" s="121"/>
      <c r="CW291" s="121"/>
      <c r="CX291" s="121"/>
      <c r="CY291" s="121"/>
      <c r="CZ291" s="121"/>
      <c r="DA291" s="121"/>
      <c r="DB291" s="121"/>
      <c r="DC291" s="121"/>
      <c r="DD291" s="121"/>
      <c r="DE291" s="121"/>
      <c r="DF291" s="121"/>
      <c r="DG291" s="121"/>
      <c r="DH291" s="121"/>
    </row>
    <row r="292" spans="1:112">
      <c r="A292" s="19"/>
      <c r="AD292" s="19"/>
      <c r="CI292" s="121"/>
      <c r="CJ292" s="121"/>
      <c r="CK292" s="121"/>
      <c r="CL292" s="121"/>
      <c r="CM292" s="121"/>
      <c r="CN292" s="121"/>
      <c r="CO292" s="121"/>
      <c r="CP292" s="121"/>
      <c r="CQ292" s="121"/>
      <c r="CR292" s="121"/>
      <c r="CS292" s="121"/>
      <c r="CT292" s="121"/>
      <c r="CU292" s="121"/>
      <c r="CV292" s="121"/>
      <c r="CW292" s="121"/>
      <c r="CX292" s="121"/>
      <c r="CY292" s="121"/>
      <c r="CZ292" s="121"/>
      <c r="DA292" s="121"/>
      <c r="DB292" s="121"/>
      <c r="DC292" s="121"/>
      <c r="DD292" s="121"/>
      <c r="DE292" s="121"/>
      <c r="DF292" s="121"/>
      <c r="DG292" s="121"/>
      <c r="DH292" s="121"/>
    </row>
    <row r="293" spans="1:112">
      <c r="A293" s="19"/>
      <c r="AD293" s="19"/>
      <c r="CI293" s="121"/>
      <c r="CJ293" s="121"/>
      <c r="CK293" s="121"/>
      <c r="CL293" s="121"/>
      <c r="CM293" s="121"/>
      <c r="CN293" s="121"/>
      <c r="CO293" s="121"/>
      <c r="CP293" s="121"/>
      <c r="CQ293" s="121"/>
      <c r="CR293" s="121"/>
      <c r="CS293" s="121"/>
      <c r="CT293" s="121"/>
      <c r="CU293" s="121"/>
      <c r="CV293" s="121"/>
      <c r="CW293" s="121"/>
      <c r="CX293" s="121"/>
      <c r="CY293" s="121"/>
      <c r="CZ293" s="121"/>
      <c r="DA293" s="121"/>
      <c r="DB293" s="121"/>
      <c r="DC293" s="121"/>
      <c r="DD293" s="121"/>
      <c r="DE293" s="121"/>
      <c r="DF293" s="121"/>
      <c r="DG293" s="121"/>
      <c r="DH293" s="121"/>
    </row>
    <row r="294" spans="1:112">
      <c r="A294" s="19"/>
      <c r="AD294" s="19"/>
      <c r="CI294" s="121"/>
      <c r="CJ294" s="121"/>
      <c r="CK294" s="121"/>
      <c r="CL294" s="121"/>
      <c r="CM294" s="121"/>
      <c r="CN294" s="121"/>
      <c r="CO294" s="121"/>
      <c r="CP294" s="121"/>
      <c r="CQ294" s="121"/>
      <c r="CR294" s="121"/>
      <c r="CS294" s="121"/>
      <c r="CT294" s="121"/>
      <c r="CU294" s="121"/>
      <c r="CV294" s="121"/>
      <c r="CW294" s="121"/>
      <c r="CX294" s="121"/>
      <c r="CY294" s="121"/>
      <c r="CZ294" s="121"/>
      <c r="DA294" s="121"/>
      <c r="DB294" s="121"/>
      <c r="DC294" s="121"/>
      <c r="DD294" s="121"/>
      <c r="DE294" s="121"/>
      <c r="DF294" s="121"/>
      <c r="DG294" s="121"/>
      <c r="DH294" s="121"/>
    </row>
    <row r="295" spans="1:112">
      <c r="A295" s="19"/>
      <c r="AD295" s="19"/>
      <c r="CI295" s="121"/>
      <c r="CJ295" s="121"/>
      <c r="CK295" s="121"/>
      <c r="CL295" s="121"/>
      <c r="CM295" s="121"/>
      <c r="CN295" s="121"/>
      <c r="CO295" s="121"/>
      <c r="CP295" s="121"/>
      <c r="CQ295" s="121"/>
      <c r="CR295" s="121"/>
      <c r="CS295" s="121"/>
      <c r="CT295" s="121"/>
      <c r="CU295" s="121"/>
      <c r="CV295" s="121"/>
      <c r="CW295" s="121"/>
      <c r="CX295" s="121"/>
      <c r="CY295" s="121"/>
      <c r="CZ295" s="121"/>
      <c r="DA295" s="121"/>
      <c r="DB295" s="121"/>
      <c r="DC295" s="121"/>
      <c r="DD295" s="121"/>
      <c r="DE295" s="121"/>
      <c r="DF295" s="121"/>
      <c r="DG295" s="121"/>
      <c r="DH295" s="121"/>
    </row>
    <row r="296" spans="1:112">
      <c r="A296" s="19"/>
      <c r="AD296" s="19"/>
      <c r="CI296" s="121"/>
      <c r="CJ296" s="121"/>
      <c r="CK296" s="121"/>
      <c r="CL296" s="121"/>
      <c r="CM296" s="121"/>
      <c r="CN296" s="121"/>
      <c r="CO296" s="121"/>
      <c r="CP296" s="121"/>
      <c r="CQ296" s="121"/>
      <c r="CR296" s="121"/>
      <c r="CS296" s="121"/>
      <c r="CT296" s="121"/>
      <c r="CU296" s="121"/>
      <c r="CV296" s="121"/>
      <c r="CW296" s="121"/>
      <c r="CX296" s="121"/>
      <c r="CY296" s="121"/>
      <c r="CZ296" s="121"/>
      <c r="DA296" s="121"/>
      <c r="DB296" s="121"/>
      <c r="DC296" s="121"/>
      <c r="DD296" s="121"/>
      <c r="DE296" s="121"/>
      <c r="DF296" s="121"/>
      <c r="DG296" s="121"/>
      <c r="DH296" s="121"/>
    </row>
    <row r="297" spans="1:112">
      <c r="A297" s="19"/>
      <c r="AD297" s="19"/>
      <c r="CI297" s="121"/>
      <c r="CJ297" s="121"/>
      <c r="CK297" s="121"/>
      <c r="CL297" s="121"/>
      <c r="CM297" s="121"/>
      <c r="CN297" s="121"/>
      <c r="CO297" s="121"/>
      <c r="CP297" s="121"/>
      <c r="CQ297" s="121"/>
      <c r="CR297" s="121"/>
      <c r="CS297" s="121"/>
      <c r="CT297" s="121"/>
      <c r="CU297" s="121"/>
      <c r="CV297" s="121"/>
      <c r="CW297" s="121"/>
      <c r="CX297" s="121"/>
      <c r="CY297" s="121"/>
      <c r="CZ297" s="121"/>
      <c r="DA297" s="121"/>
      <c r="DB297" s="121"/>
      <c r="DC297" s="121"/>
      <c r="DD297" s="121"/>
      <c r="DE297" s="121"/>
      <c r="DF297" s="121"/>
      <c r="DG297" s="121"/>
      <c r="DH297" s="121"/>
    </row>
    <row r="298" spans="1:112">
      <c r="A298" s="19"/>
      <c r="AD298" s="19"/>
      <c r="CI298" s="121"/>
      <c r="CJ298" s="121"/>
      <c r="CK298" s="121"/>
      <c r="CL298" s="121"/>
      <c r="CM298" s="121"/>
      <c r="CN298" s="121"/>
      <c r="CO298" s="121"/>
      <c r="CP298" s="121"/>
      <c r="CQ298" s="121"/>
      <c r="CR298" s="121"/>
      <c r="CS298" s="121"/>
      <c r="CT298" s="121"/>
      <c r="CU298" s="121"/>
      <c r="CV298" s="121"/>
      <c r="CW298" s="121"/>
      <c r="CX298" s="121"/>
      <c r="CY298" s="121"/>
      <c r="CZ298" s="121"/>
      <c r="DA298" s="121"/>
      <c r="DB298" s="121"/>
      <c r="DC298" s="121"/>
      <c r="DD298" s="121"/>
      <c r="DE298" s="121"/>
      <c r="DF298" s="121"/>
      <c r="DG298" s="121"/>
      <c r="DH298" s="121"/>
    </row>
    <row r="299" spans="1:112">
      <c r="A299" s="19"/>
      <c r="AD299" s="19"/>
      <c r="CI299" s="121"/>
      <c r="CJ299" s="121"/>
      <c r="CK299" s="121"/>
      <c r="CL299" s="121"/>
      <c r="CM299" s="121"/>
      <c r="CN299" s="121"/>
      <c r="CO299" s="121"/>
      <c r="CP299" s="121"/>
      <c r="CQ299" s="121"/>
      <c r="CR299" s="121"/>
      <c r="CS299" s="121"/>
      <c r="CT299" s="121"/>
      <c r="CU299" s="121"/>
      <c r="CV299" s="121"/>
      <c r="CW299" s="121"/>
      <c r="CX299" s="121"/>
      <c r="CY299" s="121"/>
      <c r="CZ299" s="121"/>
      <c r="DA299" s="121"/>
      <c r="DB299" s="121"/>
      <c r="DC299" s="121"/>
      <c r="DD299" s="121"/>
      <c r="DE299" s="121"/>
      <c r="DF299" s="121"/>
      <c r="DG299" s="121"/>
      <c r="DH299" s="121"/>
    </row>
    <row r="300" spans="1:112">
      <c r="A300" s="19"/>
      <c r="AD300" s="19"/>
      <c r="CI300" s="121"/>
      <c r="CJ300" s="121"/>
      <c r="CK300" s="121"/>
      <c r="CL300" s="121"/>
      <c r="CM300" s="121"/>
      <c r="CN300" s="121"/>
      <c r="CO300" s="121"/>
      <c r="CP300" s="121"/>
      <c r="CQ300" s="121"/>
      <c r="CR300" s="121"/>
      <c r="CS300" s="121"/>
      <c r="CT300" s="121"/>
      <c r="CU300" s="121"/>
      <c r="CV300" s="121"/>
      <c r="CW300" s="121"/>
      <c r="CX300" s="121"/>
      <c r="CY300" s="121"/>
      <c r="CZ300" s="121"/>
      <c r="DA300" s="121"/>
      <c r="DB300" s="121"/>
      <c r="DC300" s="121"/>
      <c r="DD300" s="121"/>
      <c r="DE300" s="121"/>
      <c r="DF300" s="121"/>
      <c r="DG300" s="121"/>
      <c r="DH300" s="121"/>
    </row>
    <row r="301" spans="1:112">
      <c r="A301" s="19"/>
      <c r="AD301" s="19"/>
      <c r="CI301" s="121"/>
      <c r="CJ301" s="121"/>
      <c r="CK301" s="121"/>
      <c r="CL301" s="121"/>
      <c r="CM301" s="121"/>
      <c r="CN301" s="121"/>
      <c r="CO301" s="121"/>
      <c r="CP301" s="121"/>
      <c r="CQ301" s="121"/>
      <c r="CR301" s="121"/>
      <c r="CS301" s="121"/>
      <c r="CT301" s="121"/>
      <c r="CU301" s="121"/>
      <c r="CV301" s="121"/>
      <c r="CW301" s="121"/>
      <c r="CX301" s="121"/>
      <c r="CY301" s="121"/>
      <c r="CZ301" s="121"/>
      <c r="DA301" s="121"/>
      <c r="DB301" s="121"/>
      <c r="DC301" s="121"/>
      <c r="DD301" s="121"/>
      <c r="DE301" s="121"/>
      <c r="DF301" s="121"/>
      <c r="DG301" s="121"/>
      <c r="DH301" s="121"/>
    </row>
    <row r="302" spans="1:112">
      <c r="A302" s="19"/>
      <c r="AD302" s="19"/>
      <c r="CI302" s="121"/>
      <c r="CJ302" s="121"/>
      <c r="CK302" s="121"/>
      <c r="CL302" s="121"/>
      <c r="CM302" s="121"/>
      <c r="CN302" s="121"/>
      <c r="CO302" s="121"/>
      <c r="CP302" s="121"/>
      <c r="CQ302" s="121"/>
      <c r="CR302" s="121"/>
      <c r="CS302" s="121"/>
      <c r="CT302" s="121"/>
      <c r="CU302" s="121"/>
      <c r="CV302" s="121"/>
      <c r="CW302" s="121"/>
      <c r="CX302" s="121"/>
      <c r="CY302" s="121"/>
      <c r="CZ302" s="121"/>
      <c r="DA302" s="121"/>
      <c r="DB302" s="121"/>
      <c r="DC302" s="121"/>
      <c r="DD302" s="121"/>
      <c r="DE302" s="121"/>
      <c r="DF302" s="121"/>
      <c r="DG302" s="121"/>
      <c r="DH302" s="121"/>
    </row>
    <row r="303" spans="1:112">
      <c r="A303" s="19"/>
      <c r="AD303" s="19"/>
      <c r="CI303" s="121"/>
      <c r="CJ303" s="121"/>
      <c r="CK303" s="121"/>
      <c r="CL303" s="121"/>
      <c r="CM303" s="121"/>
      <c r="CN303" s="121"/>
      <c r="CO303" s="121"/>
      <c r="CP303" s="121"/>
      <c r="CQ303" s="121"/>
      <c r="CR303" s="121"/>
      <c r="CS303" s="121"/>
      <c r="CT303" s="121"/>
      <c r="CU303" s="121"/>
      <c r="CV303" s="121"/>
      <c r="CW303" s="121"/>
      <c r="CX303" s="121"/>
      <c r="CY303" s="121"/>
      <c r="CZ303" s="121"/>
      <c r="DA303" s="121"/>
      <c r="DB303" s="121"/>
      <c r="DC303" s="121"/>
      <c r="DD303" s="121"/>
      <c r="DE303" s="121"/>
      <c r="DF303" s="121"/>
      <c r="DG303" s="121"/>
      <c r="DH303" s="121"/>
    </row>
    <row r="304" spans="1:112">
      <c r="A304" s="19"/>
      <c r="AD304" s="19"/>
      <c r="CI304" s="121"/>
      <c r="CJ304" s="121"/>
      <c r="CK304" s="121"/>
      <c r="CL304" s="121"/>
      <c r="CM304" s="121"/>
      <c r="CN304" s="121"/>
      <c r="CO304" s="121"/>
      <c r="CP304" s="121"/>
      <c r="CQ304" s="121"/>
      <c r="CR304" s="121"/>
      <c r="CS304" s="121"/>
      <c r="CT304" s="121"/>
      <c r="CU304" s="121"/>
      <c r="CV304" s="121"/>
      <c r="CW304" s="121"/>
      <c r="CX304" s="121"/>
      <c r="CY304" s="121"/>
      <c r="CZ304" s="121"/>
      <c r="DA304" s="121"/>
      <c r="DB304" s="121"/>
      <c r="DC304" s="121"/>
      <c r="DD304" s="121"/>
      <c r="DE304" s="121"/>
      <c r="DF304" s="121"/>
      <c r="DG304" s="121"/>
      <c r="DH304" s="121"/>
    </row>
    <row r="305" spans="1:112">
      <c r="A305" s="19"/>
      <c r="AD305" s="19"/>
      <c r="CI305" s="121"/>
      <c r="CJ305" s="121"/>
      <c r="CK305" s="121"/>
      <c r="CL305" s="121"/>
      <c r="CM305" s="121"/>
      <c r="CN305" s="121"/>
      <c r="CO305" s="121"/>
      <c r="CP305" s="121"/>
      <c r="CQ305" s="121"/>
      <c r="CR305" s="121"/>
      <c r="CS305" s="121"/>
      <c r="CT305" s="121"/>
      <c r="CU305" s="121"/>
      <c r="CV305" s="121"/>
      <c r="CW305" s="121"/>
      <c r="CX305" s="121"/>
      <c r="CY305" s="121"/>
      <c r="CZ305" s="121"/>
      <c r="DA305" s="121"/>
      <c r="DB305" s="121"/>
      <c r="DC305" s="121"/>
      <c r="DD305" s="121"/>
      <c r="DE305" s="121"/>
      <c r="DF305" s="121"/>
      <c r="DG305" s="121"/>
      <c r="DH305" s="121"/>
    </row>
    <row r="306" spans="1:112">
      <c r="A306" s="19"/>
      <c r="AD306" s="19"/>
      <c r="CI306" s="121"/>
      <c r="CJ306" s="121"/>
      <c r="CK306" s="121"/>
      <c r="CL306" s="121"/>
      <c r="CM306" s="121"/>
      <c r="CN306" s="121"/>
      <c r="CO306" s="121"/>
      <c r="CP306" s="121"/>
      <c r="CQ306" s="121"/>
      <c r="CR306" s="121"/>
      <c r="CS306" s="121"/>
      <c r="CT306" s="121"/>
      <c r="CU306" s="121"/>
      <c r="CV306" s="121"/>
      <c r="CW306" s="121"/>
      <c r="CX306" s="121"/>
      <c r="CY306" s="121"/>
      <c r="CZ306" s="121"/>
      <c r="DA306" s="121"/>
      <c r="DB306" s="121"/>
      <c r="DC306" s="121"/>
      <c r="DD306" s="121"/>
      <c r="DE306" s="121"/>
      <c r="DF306" s="121"/>
      <c r="DG306" s="121"/>
      <c r="DH306" s="121"/>
    </row>
    <row r="307" spans="1:112">
      <c r="A307" s="19"/>
      <c r="AD307" s="19"/>
      <c r="CI307" s="121"/>
      <c r="CJ307" s="121"/>
      <c r="CK307" s="121"/>
      <c r="CL307" s="121"/>
      <c r="CM307" s="121"/>
      <c r="CN307" s="121"/>
      <c r="CO307" s="121"/>
      <c r="CP307" s="121"/>
      <c r="CQ307" s="121"/>
      <c r="CR307" s="121"/>
      <c r="CS307" s="121"/>
      <c r="CT307" s="121"/>
      <c r="CU307" s="121"/>
      <c r="CV307" s="121"/>
      <c r="CW307" s="121"/>
      <c r="CX307" s="121"/>
      <c r="CY307" s="121"/>
      <c r="CZ307" s="121"/>
      <c r="DA307" s="121"/>
      <c r="DB307" s="121"/>
      <c r="DC307" s="121"/>
      <c r="DD307" s="121"/>
      <c r="DE307" s="121"/>
      <c r="DF307" s="121"/>
      <c r="DG307" s="121"/>
      <c r="DH307" s="121"/>
    </row>
    <row r="308" spans="1:112">
      <c r="A308" s="19"/>
      <c r="AD308" s="19"/>
      <c r="CI308" s="121"/>
      <c r="CJ308" s="121"/>
      <c r="CK308" s="121"/>
      <c r="CL308" s="121"/>
      <c r="CM308" s="121"/>
      <c r="CN308" s="121"/>
      <c r="CO308" s="121"/>
      <c r="CP308" s="121"/>
      <c r="CQ308" s="121"/>
      <c r="CR308" s="121"/>
      <c r="CS308" s="121"/>
      <c r="CT308" s="121"/>
      <c r="CU308" s="121"/>
      <c r="CV308" s="121"/>
      <c r="CW308" s="121"/>
      <c r="CX308" s="121"/>
      <c r="CY308" s="121"/>
      <c r="CZ308" s="121"/>
      <c r="DA308" s="121"/>
      <c r="DB308" s="121"/>
      <c r="DC308" s="121"/>
      <c r="DD308" s="121"/>
      <c r="DE308" s="121"/>
      <c r="DF308" s="121"/>
      <c r="DG308" s="121"/>
      <c r="DH308" s="121"/>
    </row>
    <row r="309" spans="1:112">
      <c r="A309" s="19"/>
      <c r="AD309" s="19"/>
      <c r="CI309" s="121"/>
      <c r="CJ309" s="121"/>
      <c r="CK309" s="121"/>
      <c r="CL309" s="121"/>
      <c r="CM309" s="121"/>
      <c r="CN309" s="121"/>
      <c r="CO309" s="121"/>
      <c r="CP309" s="121"/>
      <c r="CQ309" s="121"/>
      <c r="CR309" s="121"/>
      <c r="CS309" s="121"/>
      <c r="CT309" s="121"/>
      <c r="CU309" s="121"/>
      <c r="CV309" s="121"/>
      <c r="CW309" s="121"/>
      <c r="CX309" s="121"/>
      <c r="CY309" s="121"/>
      <c r="CZ309" s="121"/>
      <c r="DA309" s="121"/>
      <c r="DB309" s="121"/>
      <c r="DC309" s="121"/>
      <c r="DD309" s="121"/>
      <c r="DE309" s="121"/>
      <c r="DF309" s="121"/>
      <c r="DG309" s="121"/>
      <c r="DH309" s="121"/>
    </row>
    <row r="310" spans="1:112">
      <c r="A310" s="19"/>
      <c r="AD310" s="19"/>
      <c r="CI310" s="121"/>
      <c r="CJ310" s="121"/>
      <c r="CK310" s="121"/>
      <c r="CL310" s="121"/>
      <c r="CM310" s="121"/>
      <c r="CN310" s="121"/>
      <c r="CO310" s="121"/>
      <c r="CP310" s="121"/>
      <c r="CQ310" s="121"/>
      <c r="CR310" s="121"/>
      <c r="CS310" s="121"/>
      <c r="CT310" s="121"/>
      <c r="CU310" s="121"/>
      <c r="CV310" s="121"/>
      <c r="CW310" s="121"/>
      <c r="CX310" s="121"/>
      <c r="CY310" s="121"/>
      <c r="CZ310" s="121"/>
      <c r="DA310" s="121"/>
      <c r="DB310" s="121"/>
      <c r="DC310" s="121"/>
      <c r="DD310" s="121"/>
      <c r="DE310" s="121"/>
      <c r="DF310" s="121"/>
      <c r="DG310" s="121"/>
      <c r="DH310" s="121"/>
    </row>
    <row r="311" spans="1:112">
      <c r="A311" s="19"/>
      <c r="AD311" s="19"/>
      <c r="CI311" s="121"/>
      <c r="CJ311" s="121"/>
      <c r="CK311" s="121"/>
      <c r="CL311" s="121"/>
      <c r="CM311" s="121"/>
      <c r="CN311" s="121"/>
      <c r="CO311" s="121"/>
      <c r="CP311" s="121"/>
      <c r="CQ311" s="121"/>
      <c r="CR311" s="121"/>
      <c r="CS311" s="121"/>
      <c r="CT311" s="121"/>
      <c r="CU311" s="121"/>
      <c r="CV311" s="121"/>
      <c r="CW311" s="121"/>
      <c r="CX311" s="121"/>
      <c r="CY311" s="121"/>
      <c r="CZ311" s="121"/>
      <c r="DA311" s="121"/>
      <c r="DB311" s="121"/>
      <c r="DC311" s="121"/>
      <c r="DD311" s="121"/>
      <c r="DE311" s="121"/>
      <c r="DF311" s="121"/>
      <c r="DG311" s="121"/>
      <c r="DH311" s="121"/>
    </row>
    <row r="312" spans="1:112">
      <c r="A312" s="19"/>
      <c r="AD312" s="19"/>
      <c r="CI312" s="121"/>
      <c r="CJ312" s="121"/>
      <c r="CK312" s="121"/>
      <c r="CL312" s="121"/>
      <c r="CM312" s="121"/>
      <c r="CN312" s="121"/>
      <c r="CO312" s="121"/>
      <c r="CP312" s="121"/>
      <c r="CQ312" s="121"/>
      <c r="CR312" s="121"/>
      <c r="CS312" s="121"/>
      <c r="CT312" s="121"/>
      <c r="CU312" s="121"/>
      <c r="CV312" s="121"/>
      <c r="CW312" s="121"/>
      <c r="CX312" s="121"/>
      <c r="CY312" s="121"/>
      <c r="CZ312" s="121"/>
      <c r="DA312" s="121"/>
      <c r="DB312" s="121"/>
      <c r="DC312" s="121"/>
      <c r="DD312" s="121"/>
      <c r="DE312" s="121"/>
      <c r="DF312" s="121"/>
      <c r="DG312" s="121"/>
      <c r="DH312" s="121"/>
    </row>
    <row r="313" spans="1:112">
      <c r="A313" s="19"/>
      <c r="AD313" s="19"/>
      <c r="CI313" s="121"/>
      <c r="CJ313" s="121"/>
      <c r="CK313" s="121"/>
      <c r="CL313" s="121"/>
      <c r="CM313" s="121"/>
      <c r="CN313" s="121"/>
      <c r="CO313" s="121"/>
      <c r="CP313" s="121"/>
      <c r="CQ313" s="121"/>
      <c r="CR313" s="121"/>
      <c r="CS313" s="121"/>
      <c r="CT313" s="121"/>
      <c r="CU313" s="121"/>
      <c r="CV313" s="121"/>
      <c r="CW313" s="121"/>
      <c r="CX313" s="121"/>
      <c r="CY313" s="121"/>
      <c r="CZ313" s="121"/>
      <c r="DA313" s="121"/>
      <c r="DB313" s="121"/>
      <c r="DC313" s="121"/>
      <c r="DD313" s="121"/>
      <c r="DE313" s="121"/>
      <c r="DF313" s="121"/>
      <c r="DG313" s="121"/>
      <c r="DH313" s="121"/>
    </row>
    <row r="314" spans="1:112">
      <c r="A314" s="19"/>
      <c r="AD314" s="19"/>
      <c r="CI314" s="121"/>
      <c r="CJ314" s="121"/>
      <c r="CK314" s="121"/>
      <c r="CL314" s="121"/>
      <c r="CM314" s="121"/>
      <c r="CN314" s="121"/>
      <c r="CO314" s="121"/>
      <c r="CP314" s="121"/>
      <c r="CQ314" s="121"/>
      <c r="CR314" s="121"/>
      <c r="CS314" s="121"/>
      <c r="CT314" s="121"/>
      <c r="CU314" s="121"/>
      <c r="CV314" s="121"/>
      <c r="CW314" s="121"/>
      <c r="CX314" s="121"/>
      <c r="CY314" s="121"/>
      <c r="CZ314" s="121"/>
      <c r="DA314" s="121"/>
      <c r="DB314" s="121"/>
      <c r="DC314" s="121"/>
      <c r="DD314" s="121"/>
      <c r="DE314" s="121"/>
      <c r="DF314" s="121"/>
      <c r="DG314" s="121"/>
      <c r="DH314" s="121"/>
    </row>
    <row r="315" spans="1:112">
      <c r="A315" s="19"/>
      <c r="AD315" s="19"/>
      <c r="CI315" s="121"/>
      <c r="CJ315" s="121"/>
      <c r="CK315" s="121"/>
      <c r="CL315" s="121"/>
      <c r="CM315" s="121"/>
      <c r="CN315" s="121"/>
      <c r="CO315" s="121"/>
      <c r="CP315" s="121"/>
      <c r="CQ315" s="121"/>
      <c r="CR315" s="121"/>
      <c r="CS315" s="121"/>
      <c r="CT315" s="121"/>
      <c r="CU315" s="121"/>
      <c r="CV315" s="121"/>
      <c r="CW315" s="121"/>
      <c r="CX315" s="121"/>
      <c r="CY315" s="121"/>
      <c r="CZ315" s="121"/>
      <c r="DA315" s="121"/>
      <c r="DB315" s="121"/>
      <c r="DC315" s="121"/>
      <c r="DD315" s="121"/>
      <c r="DE315" s="121"/>
      <c r="DF315" s="121"/>
      <c r="DG315" s="121"/>
      <c r="DH315" s="121"/>
    </row>
    <row r="316" spans="1:112">
      <c r="A316" s="19"/>
      <c r="AD316" s="19"/>
      <c r="CI316" s="121"/>
      <c r="CJ316" s="121"/>
      <c r="CK316" s="121"/>
      <c r="CL316" s="121"/>
      <c r="CM316" s="121"/>
      <c r="CN316" s="121"/>
      <c r="CO316" s="121"/>
      <c r="CP316" s="121"/>
      <c r="CQ316" s="121"/>
      <c r="CR316" s="121"/>
      <c r="CS316" s="121"/>
      <c r="CT316" s="121"/>
      <c r="CU316" s="121"/>
      <c r="CV316" s="121"/>
      <c r="CW316" s="121"/>
      <c r="CX316" s="121"/>
      <c r="CY316" s="121"/>
      <c r="CZ316" s="121"/>
      <c r="DA316" s="121"/>
      <c r="DB316" s="121"/>
      <c r="DC316" s="121"/>
      <c r="DD316" s="121"/>
      <c r="DE316" s="121"/>
      <c r="DF316" s="121"/>
      <c r="DG316" s="121"/>
      <c r="DH316" s="121"/>
    </row>
    <row r="317" spans="1:112">
      <c r="A317" s="19"/>
      <c r="AD317" s="19"/>
      <c r="CI317" s="121"/>
      <c r="CJ317" s="121"/>
      <c r="CK317" s="121"/>
      <c r="CL317" s="121"/>
      <c r="CM317" s="121"/>
      <c r="CN317" s="121"/>
      <c r="CO317" s="121"/>
      <c r="CP317" s="121"/>
      <c r="CQ317" s="121"/>
      <c r="CR317" s="121"/>
      <c r="CS317" s="121"/>
      <c r="CT317" s="121"/>
      <c r="CU317" s="121"/>
      <c r="CV317" s="121"/>
      <c r="CW317" s="121"/>
      <c r="CX317" s="121"/>
      <c r="CY317" s="121"/>
      <c r="CZ317" s="121"/>
      <c r="DA317" s="121"/>
      <c r="DB317" s="121"/>
      <c r="DC317" s="121"/>
      <c r="DD317" s="121"/>
      <c r="DE317" s="121"/>
      <c r="DF317" s="121"/>
      <c r="DG317" s="121"/>
      <c r="DH317" s="121"/>
    </row>
    <row r="318" spans="1:112">
      <c r="A318" s="19"/>
      <c r="AD318" s="19"/>
      <c r="CI318" s="121"/>
      <c r="CJ318" s="121"/>
      <c r="CK318" s="121"/>
      <c r="CL318" s="121"/>
      <c r="CM318" s="121"/>
      <c r="CN318" s="121"/>
      <c r="CO318" s="121"/>
      <c r="CP318" s="121"/>
      <c r="CQ318" s="121"/>
      <c r="CR318" s="121"/>
      <c r="CS318" s="121"/>
      <c r="CT318" s="121"/>
      <c r="CU318" s="121"/>
      <c r="CV318" s="121"/>
      <c r="CW318" s="121"/>
      <c r="CX318" s="121"/>
      <c r="CY318" s="121"/>
      <c r="CZ318" s="121"/>
      <c r="DA318" s="121"/>
      <c r="DB318" s="121"/>
      <c r="DC318" s="121"/>
      <c r="DD318" s="121"/>
      <c r="DE318" s="121"/>
      <c r="DF318" s="121"/>
      <c r="DG318" s="121"/>
      <c r="DH318" s="121"/>
    </row>
    <row r="319" spans="1:112">
      <c r="A319" s="19"/>
      <c r="AD319" s="19"/>
      <c r="CI319" s="121"/>
      <c r="CJ319" s="121"/>
      <c r="CK319" s="121"/>
      <c r="CL319" s="121"/>
      <c r="CM319" s="121"/>
      <c r="CN319" s="121"/>
      <c r="CO319" s="121"/>
      <c r="CP319" s="121"/>
      <c r="CQ319" s="121"/>
      <c r="CR319" s="121"/>
      <c r="CS319" s="121"/>
      <c r="CT319" s="121"/>
      <c r="CU319" s="121"/>
      <c r="CV319" s="121"/>
      <c r="CW319" s="121"/>
      <c r="CX319" s="121"/>
      <c r="CY319" s="121"/>
      <c r="CZ319" s="121"/>
      <c r="DA319" s="121"/>
      <c r="DB319" s="121"/>
      <c r="DC319" s="121"/>
      <c r="DD319" s="121"/>
      <c r="DE319" s="121"/>
      <c r="DF319" s="121"/>
      <c r="DG319" s="121"/>
      <c r="DH319" s="121"/>
    </row>
    <row r="320" spans="1:112">
      <c r="A320" s="19"/>
      <c r="AD320" s="19"/>
      <c r="CI320" s="121"/>
      <c r="CJ320" s="121"/>
      <c r="CK320" s="121"/>
      <c r="CL320" s="121"/>
      <c r="CM320" s="121"/>
      <c r="CN320" s="121"/>
      <c r="CO320" s="121"/>
      <c r="CP320" s="121"/>
      <c r="CQ320" s="121"/>
      <c r="CR320" s="121"/>
      <c r="CS320" s="121"/>
      <c r="CT320" s="121"/>
      <c r="CU320" s="121"/>
      <c r="CV320" s="121"/>
      <c r="CW320" s="121"/>
      <c r="CX320" s="121"/>
      <c r="CY320" s="121"/>
      <c r="CZ320" s="121"/>
      <c r="DA320" s="121"/>
      <c r="DB320" s="121"/>
      <c r="DC320" s="121"/>
      <c r="DD320" s="121"/>
      <c r="DE320" s="121"/>
      <c r="DF320" s="121"/>
      <c r="DG320" s="121"/>
      <c r="DH320" s="121"/>
    </row>
    <row r="321" spans="1:112">
      <c r="A321" s="19"/>
      <c r="AD321" s="19"/>
      <c r="CI321" s="121"/>
      <c r="CJ321" s="121"/>
      <c r="CK321" s="121"/>
      <c r="CL321" s="121"/>
      <c r="CM321" s="121"/>
      <c r="CN321" s="121"/>
      <c r="CO321" s="121"/>
      <c r="CP321" s="121"/>
      <c r="CQ321" s="121"/>
      <c r="CR321" s="121"/>
      <c r="CS321" s="121"/>
      <c r="CT321" s="121"/>
      <c r="CU321" s="121"/>
      <c r="CV321" s="121"/>
      <c r="CW321" s="121"/>
      <c r="CX321" s="121"/>
      <c r="CY321" s="121"/>
      <c r="CZ321" s="121"/>
      <c r="DA321" s="121"/>
      <c r="DB321" s="121"/>
      <c r="DC321" s="121"/>
      <c r="DD321" s="121"/>
      <c r="DE321" s="121"/>
      <c r="DF321" s="121"/>
      <c r="DG321" s="121"/>
      <c r="DH321" s="121"/>
    </row>
    <row r="322" spans="1:112">
      <c r="A322" s="19"/>
      <c r="AD322" s="19"/>
      <c r="CI322" s="121"/>
      <c r="CJ322" s="121"/>
      <c r="CK322" s="121"/>
      <c r="CL322" s="121"/>
      <c r="CM322" s="121"/>
      <c r="CN322" s="121"/>
      <c r="CO322" s="121"/>
      <c r="CP322" s="121"/>
      <c r="CQ322" s="121"/>
      <c r="CR322" s="121"/>
      <c r="CS322" s="121"/>
      <c r="CT322" s="121"/>
      <c r="CU322" s="121"/>
      <c r="CV322" s="121"/>
      <c r="CW322" s="121"/>
      <c r="CX322" s="121"/>
      <c r="CY322" s="121"/>
      <c r="CZ322" s="121"/>
      <c r="DA322" s="121"/>
      <c r="DB322" s="121"/>
      <c r="DC322" s="121"/>
      <c r="DD322" s="121"/>
      <c r="DE322" s="121"/>
      <c r="DF322" s="121"/>
      <c r="DG322" s="121"/>
      <c r="DH322" s="121"/>
    </row>
    <row r="323" spans="1:112">
      <c r="A323" s="19"/>
      <c r="AD323" s="19"/>
      <c r="CI323" s="121"/>
      <c r="CJ323" s="121"/>
      <c r="CK323" s="121"/>
      <c r="CL323" s="121"/>
      <c r="CM323" s="121"/>
      <c r="CN323" s="121"/>
      <c r="CO323" s="121"/>
      <c r="CP323" s="121"/>
      <c r="CQ323" s="121"/>
      <c r="CR323" s="121"/>
      <c r="CS323" s="121"/>
      <c r="CT323" s="121"/>
      <c r="CU323" s="121"/>
      <c r="CV323" s="121"/>
      <c r="CW323" s="121"/>
      <c r="CX323" s="121"/>
      <c r="CY323" s="121"/>
      <c r="CZ323" s="121"/>
      <c r="DA323" s="121"/>
      <c r="DB323" s="121"/>
      <c r="DC323" s="121"/>
      <c r="DD323" s="121"/>
      <c r="DE323" s="121"/>
      <c r="DF323" s="121"/>
      <c r="DG323" s="121"/>
      <c r="DH323" s="121"/>
    </row>
    <row r="324" spans="1:112">
      <c r="A324" s="19"/>
      <c r="AD324" s="19"/>
      <c r="CI324" s="121"/>
      <c r="CJ324" s="121"/>
      <c r="CK324" s="121"/>
      <c r="CL324" s="121"/>
      <c r="CM324" s="121"/>
      <c r="CN324" s="121"/>
      <c r="CO324" s="121"/>
      <c r="CP324" s="121"/>
      <c r="CQ324" s="121"/>
      <c r="CR324" s="121"/>
      <c r="CS324" s="121"/>
      <c r="CT324" s="121"/>
      <c r="CU324" s="121"/>
      <c r="CV324" s="121"/>
      <c r="CW324" s="121"/>
      <c r="CX324" s="121"/>
      <c r="CY324" s="121"/>
      <c r="CZ324" s="121"/>
      <c r="DA324" s="121"/>
      <c r="DB324" s="121"/>
      <c r="DC324" s="121"/>
      <c r="DD324" s="121"/>
      <c r="DE324" s="121"/>
      <c r="DF324" s="121"/>
      <c r="DG324" s="121"/>
      <c r="DH324" s="121"/>
    </row>
    <row r="325" spans="1:112">
      <c r="A325" s="19"/>
      <c r="AD325" s="19"/>
      <c r="CI325" s="121"/>
      <c r="CJ325" s="121"/>
      <c r="CK325" s="121"/>
      <c r="CL325" s="121"/>
      <c r="CM325" s="121"/>
      <c r="CN325" s="121"/>
      <c r="CO325" s="121"/>
      <c r="CP325" s="121"/>
      <c r="CQ325" s="121"/>
      <c r="CR325" s="121"/>
      <c r="CS325" s="121"/>
      <c r="CT325" s="121"/>
      <c r="CU325" s="121"/>
      <c r="CV325" s="121"/>
      <c r="CW325" s="121"/>
      <c r="CX325" s="121"/>
      <c r="CY325" s="121"/>
      <c r="CZ325" s="121"/>
      <c r="DA325" s="121"/>
      <c r="DB325" s="121"/>
      <c r="DC325" s="121"/>
      <c r="DD325" s="121"/>
      <c r="DE325" s="121"/>
      <c r="DF325" s="121"/>
      <c r="DG325" s="121"/>
      <c r="DH325" s="121"/>
    </row>
    <row r="326" spans="1:112">
      <c r="A326" s="19"/>
      <c r="AD326" s="19"/>
      <c r="CI326" s="121"/>
      <c r="CJ326" s="121"/>
      <c r="CK326" s="121"/>
      <c r="CL326" s="121"/>
      <c r="CM326" s="121"/>
      <c r="CN326" s="121"/>
      <c r="CO326" s="121"/>
      <c r="CP326" s="121"/>
      <c r="CQ326" s="121"/>
      <c r="CR326" s="121"/>
      <c r="CS326" s="121"/>
      <c r="CT326" s="121"/>
      <c r="CU326" s="121"/>
      <c r="CV326" s="121"/>
      <c r="CW326" s="121"/>
      <c r="CX326" s="121"/>
      <c r="CY326" s="121"/>
      <c r="CZ326" s="121"/>
      <c r="DA326" s="121"/>
      <c r="DB326" s="121"/>
      <c r="DC326" s="121"/>
      <c r="DD326" s="121"/>
      <c r="DE326" s="121"/>
      <c r="DF326" s="121"/>
      <c r="DG326" s="121"/>
      <c r="DH326" s="121"/>
    </row>
    <row r="327" spans="1:112">
      <c r="A327" s="19"/>
      <c r="AD327" s="19"/>
      <c r="CI327" s="121"/>
      <c r="CJ327" s="121"/>
      <c r="CK327" s="121"/>
      <c r="CL327" s="121"/>
      <c r="CM327" s="121"/>
      <c r="CN327" s="121"/>
      <c r="CO327" s="121"/>
      <c r="CP327" s="121"/>
      <c r="CQ327" s="121"/>
      <c r="CR327" s="121"/>
      <c r="CS327" s="121"/>
      <c r="CT327" s="121"/>
      <c r="CU327" s="121"/>
      <c r="CV327" s="121"/>
      <c r="CW327" s="121"/>
      <c r="CX327" s="121"/>
      <c r="CY327" s="121"/>
      <c r="CZ327" s="121"/>
      <c r="DA327" s="121"/>
      <c r="DB327" s="121"/>
      <c r="DC327" s="121"/>
      <c r="DD327" s="121"/>
      <c r="DE327" s="121"/>
      <c r="DF327" s="121"/>
      <c r="DG327" s="121"/>
      <c r="DH327" s="121"/>
    </row>
    <row r="328" spans="1:112">
      <c r="A328" s="19"/>
      <c r="AD328" s="19"/>
      <c r="CI328" s="121"/>
      <c r="CJ328" s="121"/>
      <c r="CK328" s="121"/>
      <c r="CL328" s="121"/>
      <c r="CM328" s="121"/>
      <c r="CN328" s="121"/>
      <c r="CO328" s="121"/>
      <c r="CP328" s="121"/>
      <c r="CQ328" s="121"/>
      <c r="CR328" s="121"/>
      <c r="CS328" s="121"/>
      <c r="CT328" s="121"/>
      <c r="CU328" s="121"/>
      <c r="CV328" s="121"/>
      <c r="CW328" s="121"/>
      <c r="CX328" s="121"/>
      <c r="CY328" s="121"/>
      <c r="CZ328" s="121"/>
      <c r="DA328" s="121"/>
      <c r="DB328" s="121"/>
      <c r="DC328" s="121"/>
      <c r="DD328" s="121"/>
      <c r="DE328" s="121"/>
      <c r="DF328" s="121"/>
      <c r="DG328" s="121"/>
      <c r="DH328" s="121"/>
    </row>
    <row r="329" spans="1:112">
      <c r="A329" s="19"/>
      <c r="AD329" s="19"/>
      <c r="CI329" s="121"/>
      <c r="CJ329" s="121"/>
      <c r="CK329" s="121"/>
      <c r="CL329" s="121"/>
      <c r="CM329" s="121"/>
      <c r="CN329" s="121"/>
      <c r="CO329" s="121"/>
      <c r="CP329" s="121"/>
      <c r="CQ329" s="121"/>
      <c r="CR329" s="121"/>
      <c r="CS329" s="121"/>
      <c r="CT329" s="121"/>
      <c r="CU329" s="121"/>
      <c r="CV329" s="121"/>
      <c r="CW329" s="121"/>
      <c r="CX329" s="121"/>
      <c r="CY329" s="121"/>
      <c r="CZ329" s="121"/>
      <c r="DA329" s="121"/>
      <c r="DB329" s="121"/>
      <c r="DC329" s="121"/>
      <c r="DD329" s="121"/>
      <c r="DE329" s="121"/>
      <c r="DF329" s="121"/>
      <c r="DG329" s="121"/>
      <c r="DH329" s="121"/>
    </row>
    <row r="330" spans="1:112">
      <c r="A330" s="19"/>
      <c r="AD330" s="19"/>
      <c r="CI330" s="121"/>
      <c r="CJ330" s="121"/>
      <c r="CK330" s="121"/>
      <c r="CL330" s="121"/>
      <c r="CM330" s="121"/>
      <c r="CN330" s="121"/>
      <c r="CO330" s="121"/>
      <c r="CP330" s="121"/>
      <c r="CQ330" s="121"/>
      <c r="CR330" s="121"/>
      <c r="CS330" s="121"/>
      <c r="CT330" s="121"/>
      <c r="CU330" s="121"/>
      <c r="CV330" s="121"/>
      <c r="CW330" s="121"/>
      <c r="CX330" s="121"/>
      <c r="CY330" s="121"/>
      <c r="CZ330" s="121"/>
      <c r="DA330" s="121"/>
      <c r="DB330" s="121"/>
      <c r="DC330" s="121"/>
      <c r="DD330" s="121"/>
      <c r="DE330" s="121"/>
      <c r="DF330" s="121"/>
      <c r="DG330" s="121"/>
      <c r="DH330" s="121"/>
    </row>
    <row r="331" spans="1:112">
      <c r="A331" s="19"/>
      <c r="AD331" s="19"/>
      <c r="CI331" s="121"/>
      <c r="CJ331" s="121"/>
      <c r="CK331" s="121"/>
      <c r="CL331" s="121"/>
      <c r="CM331" s="121"/>
      <c r="CN331" s="121"/>
      <c r="CO331" s="121"/>
      <c r="CP331" s="121"/>
      <c r="CQ331" s="121"/>
      <c r="CR331" s="121"/>
      <c r="CS331" s="121"/>
      <c r="CT331" s="121"/>
      <c r="CU331" s="121"/>
      <c r="CV331" s="121"/>
      <c r="CW331" s="121"/>
      <c r="CX331" s="121"/>
      <c r="CY331" s="121"/>
      <c r="CZ331" s="121"/>
      <c r="DA331" s="121"/>
      <c r="DB331" s="121"/>
      <c r="DC331" s="121"/>
      <c r="DD331" s="121"/>
      <c r="DE331" s="121"/>
      <c r="DF331" s="121"/>
      <c r="DG331" s="121"/>
      <c r="DH331" s="121"/>
    </row>
    <row r="332" spans="1:112">
      <c r="A332" s="19"/>
      <c r="AD332" s="19"/>
      <c r="CI332" s="121"/>
      <c r="CJ332" s="121"/>
      <c r="CK332" s="121"/>
      <c r="CL332" s="121"/>
      <c r="CM332" s="121"/>
      <c r="CN332" s="121"/>
      <c r="CO332" s="121"/>
      <c r="CP332" s="121"/>
      <c r="CQ332" s="121"/>
      <c r="CR332" s="121"/>
      <c r="CS332" s="121"/>
      <c r="CT332" s="121"/>
      <c r="CU332" s="121"/>
      <c r="CV332" s="121"/>
      <c r="CW332" s="121"/>
      <c r="CX332" s="121"/>
      <c r="CY332" s="121"/>
      <c r="CZ332" s="121"/>
      <c r="DA332" s="121"/>
      <c r="DB332" s="121"/>
      <c r="DC332" s="121"/>
      <c r="DD332" s="121"/>
      <c r="DE332" s="121"/>
      <c r="DF332" s="121"/>
      <c r="DG332" s="121"/>
      <c r="DH332" s="121"/>
    </row>
    <row r="333" spans="1:112">
      <c r="A333" s="19"/>
      <c r="AD333" s="19"/>
      <c r="CI333" s="121"/>
      <c r="CJ333" s="121"/>
      <c r="CK333" s="121"/>
      <c r="CL333" s="121"/>
      <c r="CM333" s="121"/>
      <c r="CN333" s="121"/>
      <c r="CO333" s="121"/>
      <c r="CP333" s="121"/>
      <c r="CQ333" s="121"/>
      <c r="CR333" s="121"/>
      <c r="CS333" s="121"/>
      <c r="CT333" s="121"/>
      <c r="CU333" s="121"/>
      <c r="CV333" s="121"/>
      <c r="CW333" s="121"/>
      <c r="CX333" s="121"/>
      <c r="CY333" s="121"/>
      <c r="CZ333" s="121"/>
      <c r="DA333" s="121"/>
      <c r="DB333" s="121"/>
      <c r="DC333" s="121"/>
      <c r="DD333" s="121"/>
      <c r="DE333" s="121"/>
      <c r="DF333" s="121"/>
      <c r="DG333" s="121"/>
      <c r="DH333" s="121"/>
    </row>
    <row r="334" spans="1:112">
      <c r="A334" s="19"/>
      <c r="AD334" s="19"/>
      <c r="CI334" s="121"/>
      <c r="CJ334" s="121"/>
      <c r="CK334" s="121"/>
      <c r="CL334" s="121"/>
      <c r="CM334" s="121"/>
      <c r="CN334" s="121"/>
      <c r="CO334" s="121"/>
      <c r="CP334" s="121"/>
      <c r="CQ334" s="121"/>
      <c r="CR334" s="121"/>
      <c r="CS334" s="121"/>
      <c r="CT334" s="121"/>
      <c r="CU334" s="121"/>
      <c r="CV334" s="121"/>
      <c r="CW334" s="121"/>
      <c r="CX334" s="121"/>
      <c r="CY334" s="121"/>
      <c r="CZ334" s="121"/>
      <c r="DA334" s="121"/>
      <c r="DB334" s="121"/>
      <c r="DC334" s="121"/>
      <c r="DD334" s="121"/>
      <c r="DE334" s="121"/>
      <c r="DF334" s="121"/>
      <c r="DG334" s="121"/>
      <c r="DH334" s="121"/>
    </row>
    <row r="335" spans="1:112">
      <c r="A335" s="19"/>
      <c r="AD335" s="19"/>
      <c r="CI335" s="121"/>
      <c r="CJ335" s="121"/>
      <c r="CK335" s="121"/>
      <c r="CL335" s="121"/>
      <c r="CM335" s="121"/>
      <c r="CN335" s="121"/>
      <c r="CO335" s="121"/>
      <c r="CP335" s="121"/>
      <c r="CQ335" s="121"/>
      <c r="CR335" s="121"/>
      <c r="CS335" s="121"/>
      <c r="CT335" s="121"/>
      <c r="CU335" s="121"/>
      <c r="CV335" s="121"/>
      <c r="CW335" s="121"/>
      <c r="CX335" s="121"/>
      <c r="CY335" s="121"/>
      <c r="CZ335" s="121"/>
      <c r="DA335" s="121"/>
      <c r="DB335" s="121"/>
      <c r="DC335" s="121"/>
      <c r="DD335" s="121"/>
      <c r="DE335" s="121"/>
      <c r="DF335" s="121"/>
      <c r="DG335" s="121"/>
      <c r="DH335" s="121"/>
    </row>
    <row r="336" spans="1:112">
      <c r="A336" s="19"/>
      <c r="AD336" s="19"/>
      <c r="CI336" s="121"/>
      <c r="CJ336" s="121"/>
      <c r="CK336" s="121"/>
      <c r="CL336" s="121"/>
      <c r="CM336" s="121"/>
      <c r="CN336" s="121"/>
      <c r="CO336" s="121"/>
      <c r="CP336" s="121"/>
      <c r="CQ336" s="121"/>
      <c r="CR336" s="121"/>
      <c r="CS336" s="121"/>
      <c r="CT336" s="121"/>
      <c r="CU336" s="121"/>
      <c r="CV336" s="121"/>
      <c r="CW336" s="121"/>
      <c r="CX336" s="121"/>
      <c r="CY336" s="121"/>
      <c r="CZ336" s="121"/>
      <c r="DA336" s="121"/>
      <c r="DB336" s="121"/>
      <c r="DC336" s="121"/>
      <c r="DD336" s="121"/>
      <c r="DE336" s="121"/>
      <c r="DF336" s="121"/>
      <c r="DG336" s="121"/>
      <c r="DH336" s="121"/>
    </row>
    <row r="337" spans="1:112">
      <c r="A337" s="19"/>
      <c r="AD337" s="19"/>
      <c r="CI337" s="121"/>
      <c r="CJ337" s="121"/>
      <c r="CK337" s="121"/>
      <c r="CL337" s="121"/>
      <c r="CM337" s="121"/>
      <c r="CN337" s="121"/>
      <c r="CO337" s="121"/>
      <c r="CP337" s="121"/>
      <c r="CQ337" s="121"/>
      <c r="CR337" s="121"/>
      <c r="CS337" s="121"/>
      <c r="CT337" s="121"/>
      <c r="CU337" s="121"/>
      <c r="CV337" s="121"/>
      <c r="CW337" s="121"/>
      <c r="CX337" s="121"/>
      <c r="CY337" s="121"/>
      <c r="CZ337" s="121"/>
      <c r="DA337" s="121"/>
      <c r="DB337" s="121"/>
      <c r="DC337" s="121"/>
      <c r="DD337" s="121"/>
      <c r="DE337" s="121"/>
      <c r="DF337" s="121"/>
      <c r="DG337" s="121"/>
      <c r="DH337" s="121"/>
    </row>
    <row r="338" spans="1:112">
      <c r="A338" s="19"/>
      <c r="AD338" s="19"/>
      <c r="CI338" s="121"/>
      <c r="CJ338" s="121"/>
      <c r="CK338" s="121"/>
      <c r="CL338" s="121"/>
      <c r="CM338" s="121"/>
      <c r="CN338" s="121"/>
      <c r="CO338" s="121"/>
      <c r="CP338" s="121"/>
      <c r="CQ338" s="121"/>
      <c r="CR338" s="121"/>
      <c r="CS338" s="121"/>
      <c r="CT338" s="121"/>
      <c r="CU338" s="121"/>
      <c r="CV338" s="121"/>
      <c r="CW338" s="121"/>
      <c r="CX338" s="121"/>
      <c r="CY338" s="121"/>
      <c r="CZ338" s="121"/>
      <c r="DA338" s="121"/>
      <c r="DB338" s="121"/>
      <c r="DC338" s="121"/>
      <c r="DD338" s="121"/>
      <c r="DE338" s="121"/>
      <c r="DF338" s="121"/>
      <c r="DG338" s="121"/>
      <c r="DH338" s="121"/>
    </row>
    <row r="339" spans="1:112">
      <c r="A339" s="19"/>
      <c r="AD339" s="19"/>
      <c r="CI339" s="121"/>
      <c r="CJ339" s="121"/>
      <c r="CK339" s="121"/>
      <c r="CL339" s="121"/>
      <c r="CM339" s="121"/>
      <c r="CN339" s="121"/>
      <c r="CO339" s="121"/>
      <c r="CP339" s="121"/>
      <c r="CQ339" s="121"/>
      <c r="CR339" s="121"/>
      <c r="CS339" s="121"/>
      <c r="CT339" s="121"/>
      <c r="CU339" s="121"/>
      <c r="CV339" s="121"/>
      <c r="CW339" s="121"/>
      <c r="CX339" s="121"/>
      <c r="CY339" s="121"/>
      <c r="CZ339" s="121"/>
      <c r="DA339" s="121"/>
      <c r="DB339" s="121"/>
      <c r="DC339" s="121"/>
      <c r="DD339" s="121"/>
      <c r="DE339" s="121"/>
      <c r="DF339" s="121"/>
      <c r="DG339" s="121"/>
      <c r="DH339" s="121"/>
    </row>
    <row r="340" spans="1:112">
      <c r="A340" s="19"/>
      <c r="AD340" s="19"/>
      <c r="CI340" s="121"/>
      <c r="CJ340" s="121"/>
      <c r="CK340" s="121"/>
      <c r="CL340" s="121"/>
      <c r="CM340" s="121"/>
      <c r="CN340" s="121"/>
      <c r="CO340" s="121"/>
      <c r="CP340" s="121"/>
      <c r="CQ340" s="121"/>
      <c r="CR340" s="121"/>
      <c r="CS340" s="121"/>
      <c r="CT340" s="121"/>
      <c r="CU340" s="121"/>
      <c r="CV340" s="121"/>
      <c r="CW340" s="121"/>
      <c r="CX340" s="121"/>
      <c r="CY340" s="121"/>
      <c r="CZ340" s="121"/>
      <c r="DA340" s="121"/>
      <c r="DB340" s="121"/>
      <c r="DC340" s="121"/>
      <c r="DD340" s="121"/>
      <c r="DE340" s="121"/>
      <c r="DF340" s="121"/>
      <c r="DG340" s="121"/>
      <c r="DH340" s="121"/>
    </row>
    <row r="341" spans="1:112">
      <c r="A341" s="19"/>
      <c r="AD341" s="19"/>
      <c r="CI341" s="121"/>
      <c r="CJ341" s="121"/>
      <c r="CK341" s="121"/>
      <c r="CL341" s="121"/>
      <c r="CM341" s="121"/>
      <c r="CN341" s="121"/>
      <c r="CO341" s="121"/>
      <c r="CP341" s="121"/>
      <c r="CQ341" s="121"/>
      <c r="CR341" s="121"/>
      <c r="CS341" s="121"/>
      <c r="CT341" s="121"/>
      <c r="CU341" s="121"/>
      <c r="CV341" s="121"/>
      <c r="CW341" s="121"/>
      <c r="CX341" s="121"/>
      <c r="CY341" s="121"/>
      <c r="CZ341" s="121"/>
      <c r="DA341" s="121"/>
      <c r="DB341" s="121"/>
      <c r="DC341" s="121"/>
      <c r="DD341" s="121"/>
      <c r="DE341" s="121"/>
      <c r="DF341" s="121"/>
      <c r="DG341" s="121"/>
      <c r="DH341" s="121"/>
    </row>
    <row r="342" spans="1:112">
      <c r="A342" s="19"/>
      <c r="AD342" s="19"/>
      <c r="CI342" s="121"/>
      <c r="CJ342" s="121"/>
      <c r="CK342" s="121"/>
      <c r="CL342" s="121"/>
      <c r="CM342" s="121"/>
      <c r="CN342" s="121"/>
      <c r="CO342" s="121"/>
      <c r="CP342" s="121"/>
      <c r="CQ342" s="121"/>
      <c r="CR342" s="121"/>
      <c r="CS342" s="121"/>
      <c r="CT342" s="121"/>
      <c r="CU342" s="121"/>
      <c r="CV342" s="121"/>
      <c r="CW342" s="121"/>
      <c r="CX342" s="121"/>
      <c r="CY342" s="121"/>
      <c r="CZ342" s="121"/>
      <c r="DA342" s="121"/>
      <c r="DB342" s="121"/>
      <c r="DC342" s="121"/>
      <c r="DD342" s="121"/>
      <c r="DE342" s="121"/>
      <c r="DF342" s="121"/>
      <c r="DG342" s="121"/>
      <c r="DH342" s="121"/>
    </row>
    <row r="343" spans="1:112">
      <c r="A343" s="19"/>
      <c r="AD343" s="19"/>
      <c r="CI343" s="121"/>
      <c r="CJ343" s="121"/>
      <c r="CK343" s="121"/>
      <c r="CL343" s="121"/>
      <c r="CM343" s="121"/>
      <c r="CN343" s="121"/>
      <c r="CO343" s="121"/>
      <c r="CP343" s="121"/>
      <c r="CQ343" s="121"/>
      <c r="CR343" s="121"/>
      <c r="CS343" s="121"/>
      <c r="CT343" s="121"/>
      <c r="CU343" s="121"/>
      <c r="CV343" s="121"/>
      <c r="CW343" s="121"/>
      <c r="CX343" s="121"/>
      <c r="CY343" s="121"/>
      <c r="CZ343" s="121"/>
      <c r="DA343" s="121"/>
      <c r="DB343" s="121"/>
      <c r="DC343" s="121"/>
      <c r="DD343" s="121"/>
      <c r="DE343" s="121"/>
      <c r="DF343" s="121"/>
      <c r="DG343" s="121"/>
      <c r="DH343" s="121"/>
    </row>
    <row r="344" spans="1:112">
      <c r="A344" s="19"/>
      <c r="AD344" s="19"/>
      <c r="CI344" s="121"/>
      <c r="CJ344" s="121"/>
      <c r="CK344" s="121"/>
      <c r="CL344" s="121"/>
      <c r="CM344" s="121"/>
      <c r="CN344" s="121"/>
      <c r="CO344" s="121"/>
      <c r="CP344" s="121"/>
      <c r="CQ344" s="121"/>
      <c r="CR344" s="121"/>
      <c r="CS344" s="121"/>
      <c r="CT344" s="121"/>
      <c r="CU344" s="121"/>
      <c r="CV344" s="121"/>
      <c r="CW344" s="121"/>
      <c r="CX344" s="121"/>
      <c r="CY344" s="121"/>
      <c r="CZ344" s="121"/>
      <c r="DA344" s="121"/>
      <c r="DB344" s="121"/>
      <c r="DC344" s="121"/>
      <c r="DD344" s="121"/>
      <c r="DE344" s="121"/>
      <c r="DF344" s="121"/>
      <c r="DG344" s="121"/>
      <c r="DH344" s="121"/>
    </row>
    <row r="345" spans="1:112">
      <c r="A345" s="19"/>
      <c r="AD345" s="19"/>
      <c r="CI345" s="121"/>
      <c r="CJ345" s="121"/>
      <c r="CK345" s="121"/>
      <c r="CL345" s="121"/>
      <c r="CM345" s="121"/>
      <c r="CN345" s="121"/>
      <c r="CO345" s="121"/>
      <c r="CP345" s="121"/>
      <c r="CQ345" s="121"/>
      <c r="CR345" s="121"/>
      <c r="CS345" s="121"/>
      <c r="CT345" s="121"/>
      <c r="CU345" s="121"/>
      <c r="CV345" s="121"/>
      <c r="CW345" s="121"/>
      <c r="CX345" s="121"/>
      <c r="CY345" s="121"/>
      <c r="CZ345" s="121"/>
      <c r="DA345" s="121"/>
      <c r="DB345" s="121"/>
      <c r="DC345" s="121"/>
      <c r="DD345" s="121"/>
      <c r="DE345" s="121"/>
      <c r="DF345" s="121"/>
      <c r="DG345" s="121"/>
      <c r="DH345" s="121"/>
    </row>
    <row r="346" spans="1:112">
      <c r="A346" s="19"/>
      <c r="AD346" s="19"/>
      <c r="CI346" s="121"/>
      <c r="CJ346" s="121"/>
      <c r="CK346" s="121"/>
      <c r="CL346" s="121"/>
      <c r="CM346" s="121"/>
      <c r="CN346" s="121"/>
      <c r="CO346" s="121"/>
      <c r="CP346" s="121"/>
      <c r="CQ346" s="121"/>
      <c r="CR346" s="121"/>
      <c r="CS346" s="121"/>
      <c r="CT346" s="121"/>
      <c r="CU346" s="121"/>
      <c r="CV346" s="121"/>
      <c r="CW346" s="121"/>
      <c r="CX346" s="121"/>
      <c r="CY346" s="121"/>
      <c r="CZ346" s="121"/>
      <c r="DA346" s="121"/>
      <c r="DB346" s="121"/>
      <c r="DC346" s="121"/>
      <c r="DD346" s="121"/>
      <c r="DE346" s="121"/>
      <c r="DF346" s="121"/>
      <c r="DG346" s="121"/>
      <c r="DH346" s="121"/>
    </row>
    <row r="347" spans="1:112">
      <c r="A347" s="19"/>
      <c r="AD347" s="19"/>
      <c r="CI347" s="121"/>
      <c r="CJ347" s="121"/>
      <c r="CK347" s="121"/>
      <c r="CL347" s="121"/>
      <c r="CM347" s="121"/>
      <c r="CN347" s="121"/>
      <c r="CO347" s="121"/>
      <c r="CP347" s="121"/>
      <c r="CQ347" s="121"/>
      <c r="CR347" s="121"/>
      <c r="CS347" s="121"/>
      <c r="CT347" s="121"/>
      <c r="CU347" s="121"/>
      <c r="CV347" s="121"/>
      <c r="CW347" s="121"/>
      <c r="CX347" s="121"/>
      <c r="CY347" s="121"/>
      <c r="CZ347" s="121"/>
      <c r="DA347" s="121"/>
      <c r="DB347" s="121"/>
      <c r="DC347" s="121"/>
      <c r="DD347" s="121"/>
      <c r="DE347" s="121"/>
      <c r="DF347" s="121"/>
      <c r="DG347" s="121"/>
      <c r="DH347" s="121"/>
    </row>
    <row r="348" spans="1:112">
      <c r="A348" s="19"/>
      <c r="AD348" s="19"/>
      <c r="CI348" s="121"/>
      <c r="CJ348" s="121"/>
      <c r="CK348" s="121"/>
      <c r="CL348" s="121"/>
      <c r="CM348" s="121"/>
      <c r="CN348" s="121"/>
      <c r="CO348" s="121"/>
      <c r="CP348" s="121"/>
      <c r="CQ348" s="121"/>
      <c r="CR348" s="121"/>
      <c r="CS348" s="121"/>
      <c r="CT348" s="121"/>
      <c r="CU348" s="121"/>
      <c r="CV348" s="121"/>
      <c r="CW348" s="121"/>
      <c r="CX348" s="121"/>
      <c r="CY348" s="121"/>
      <c r="CZ348" s="121"/>
      <c r="DA348" s="121"/>
      <c r="DB348" s="121"/>
      <c r="DC348" s="121"/>
      <c r="DD348" s="121"/>
      <c r="DE348" s="121"/>
      <c r="DF348" s="121"/>
      <c r="DG348" s="121"/>
      <c r="DH348" s="121"/>
    </row>
    <row r="349" spans="1:112">
      <c r="A349" s="19"/>
      <c r="AD349" s="19"/>
      <c r="CI349" s="121"/>
      <c r="CJ349" s="121"/>
      <c r="CK349" s="121"/>
      <c r="CL349" s="121"/>
      <c r="CM349" s="121"/>
      <c r="CN349" s="121"/>
      <c r="CO349" s="121"/>
      <c r="CP349" s="121"/>
      <c r="CQ349" s="121"/>
      <c r="CR349" s="121"/>
      <c r="CS349" s="121"/>
      <c r="CT349" s="121"/>
      <c r="CU349" s="121"/>
      <c r="CV349" s="121"/>
      <c r="CW349" s="121"/>
      <c r="CX349" s="121"/>
      <c r="CY349" s="121"/>
      <c r="CZ349" s="121"/>
      <c r="DA349" s="121"/>
      <c r="DB349" s="121"/>
      <c r="DC349" s="121"/>
      <c r="DD349" s="121"/>
      <c r="DE349" s="121"/>
      <c r="DF349" s="121"/>
      <c r="DG349" s="121"/>
      <c r="DH349" s="121"/>
    </row>
    <row r="350" spans="1:112">
      <c r="A350" s="19"/>
      <c r="AD350" s="19"/>
      <c r="CI350" s="121"/>
      <c r="CJ350" s="121"/>
      <c r="CK350" s="121"/>
      <c r="CL350" s="121"/>
      <c r="CM350" s="121"/>
      <c r="CN350" s="121"/>
      <c r="CO350" s="121"/>
      <c r="CP350" s="121"/>
      <c r="CQ350" s="121"/>
      <c r="CR350" s="121"/>
      <c r="CS350" s="121"/>
      <c r="CT350" s="121"/>
      <c r="CU350" s="121"/>
      <c r="CV350" s="121"/>
      <c r="CW350" s="121"/>
      <c r="CX350" s="121"/>
      <c r="CY350" s="121"/>
      <c r="CZ350" s="121"/>
      <c r="DA350" s="121"/>
      <c r="DB350" s="121"/>
      <c r="DC350" s="121"/>
      <c r="DD350" s="121"/>
      <c r="DE350" s="121"/>
      <c r="DF350" s="121"/>
      <c r="DG350" s="121"/>
      <c r="DH350" s="121"/>
    </row>
    <row r="351" spans="1:112">
      <c r="A351" s="19"/>
      <c r="AD351" s="19"/>
      <c r="CI351" s="121"/>
      <c r="CJ351" s="121"/>
      <c r="CK351" s="121"/>
      <c r="CL351" s="121"/>
      <c r="CM351" s="121"/>
      <c r="CN351" s="121"/>
      <c r="CO351" s="121"/>
      <c r="CP351" s="121"/>
      <c r="CQ351" s="121"/>
      <c r="CR351" s="121"/>
      <c r="CS351" s="121"/>
      <c r="CT351" s="121"/>
      <c r="CU351" s="121"/>
      <c r="CV351" s="121"/>
      <c r="CW351" s="121"/>
      <c r="CX351" s="121"/>
      <c r="CY351" s="121"/>
      <c r="CZ351" s="121"/>
      <c r="DA351" s="121"/>
      <c r="DB351" s="121"/>
      <c r="DC351" s="121"/>
      <c r="DD351" s="121"/>
      <c r="DE351" s="121"/>
      <c r="DF351" s="121"/>
      <c r="DG351" s="121"/>
      <c r="DH351" s="121"/>
    </row>
    <row r="352" spans="1:112">
      <c r="A352" s="19"/>
      <c r="AD352" s="19"/>
      <c r="CI352" s="121"/>
      <c r="CJ352" s="121"/>
      <c r="CK352" s="121"/>
      <c r="CL352" s="121"/>
      <c r="CM352" s="121"/>
      <c r="CN352" s="121"/>
      <c r="CO352" s="121"/>
      <c r="CP352" s="121"/>
      <c r="CQ352" s="121"/>
      <c r="CR352" s="121"/>
      <c r="CS352" s="121"/>
      <c r="CT352" s="121"/>
      <c r="CU352" s="121"/>
      <c r="CV352" s="121"/>
      <c r="CW352" s="121"/>
      <c r="CX352" s="121"/>
      <c r="CY352" s="121"/>
      <c r="CZ352" s="121"/>
      <c r="DA352" s="121"/>
      <c r="DB352" s="121"/>
      <c r="DC352" s="121"/>
      <c r="DD352" s="121"/>
      <c r="DE352" s="121"/>
      <c r="DF352" s="121"/>
      <c r="DG352" s="121"/>
      <c r="DH352" s="121"/>
    </row>
    <row r="353" spans="1:112">
      <c r="A353" s="19"/>
      <c r="AD353" s="19"/>
      <c r="CI353" s="121"/>
      <c r="CJ353" s="121"/>
      <c r="CK353" s="121"/>
      <c r="CL353" s="121"/>
      <c r="CM353" s="121"/>
      <c r="CN353" s="121"/>
      <c r="CO353" s="121"/>
      <c r="CP353" s="121"/>
      <c r="CQ353" s="121"/>
      <c r="CR353" s="121"/>
      <c r="CS353" s="121"/>
      <c r="CT353" s="121"/>
      <c r="CU353" s="121"/>
      <c r="CV353" s="121"/>
      <c r="CW353" s="121"/>
      <c r="CX353" s="121"/>
      <c r="CY353" s="121"/>
      <c r="CZ353" s="121"/>
      <c r="DA353" s="121"/>
      <c r="DB353" s="121"/>
      <c r="DC353" s="121"/>
      <c r="DD353" s="121"/>
      <c r="DE353" s="121"/>
      <c r="DF353" s="121"/>
      <c r="DG353" s="121"/>
      <c r="DH353" s="121"/>
    </row>
    <row r="354" spans="1:112">
      <c r="A354" s="19"/>
      <c r="AD354" s="19"/>
      <c r="CI354" s="121"/>
      <c r="CJ354" s="121"/>
      <c r="CK354" s="121"/>
      <c r="CL354" s="121"/>
      <c r="CM354" s="121"/>
      <c r="CN354" s="121"/>
      <c r="CO354" s="121"/>
      <c r="CP354" s="121"/>
      <c r="CQ354" s="121"/>
      <c r="CR354" s="121"/>
      <c r="CS354" s="121"/>
      <c r="CT354" s="121"/>
      <c r="CU354" s="121"/>
      <c r="CV354" s="121"/>
      <c r="CW354" s="121"/>
      <c r="CX354" s="121"/>
      <c r="CY354" s="121"/>
      <c r="CZ354" s="121"/>
      <c r="DA354" s="121"/>
      <c r="DB354" s="121"/>
      <c r="DC354" s="121"/>
      <c r="DD354" s="121"/>
      <c r="DE354" s="121"/>
      <c r="DF354" s="121"/>
      <c r="DG354" s="121"/>
      <c r="DH354" s="121"/>
    </row>
    <row r="355" spans="1:112">
      <c r="A355" s="19"/>
      <c r="AD355" s="19"/>
      <c r="CI355" s="121"/>
      <c r="CJ355" s="121"/>
      <c r="CK355" s="121"/>
      <c r="CL355" s="121"/>
      <c r="CM355" s="121"/>
      <c r="CN355" s="121"/>
      <c r="CO355" s="121"/>
      <c r="CP355" s="121"/>
      <c r="CQ355" s="121"/>
      <c r="CR355" s="121"/>
      <c r="CS355" s="121"/>
      <c r="CT355" s="121"/>
      <c r="CU355" s="121"/>
      <c r="CV355" s="121"/>
      <c r="CW355" s="121"/>
      <c r="CX355" s="121"/>
      <c r="CY355" s="121"/>
      <c r="CZ355" s="121"/>
      <c r="DA355" s="121"/>
      <c r="DB355" s="121"/>
      <c r="DC355" s="121"/>
      <c r="DD355" s="121"/>
      <c r="DE355" s="121"/>
      <c r="DF355" s="121"/>
      <c r="DG355" s="121"/>
      <c r="DH355" s="121"/>
    </row>
    <row r="356" spans="1:112">
      <c r="A356" s="19"/>
      <c r="AD356" s="19"/>
      <c r="CI356" s="121"/>
      <c r="CJ356" s="121"/>
      <c r="CK356" s="121"/>
      <c r="CL356" s="121"/>
      <c r="CM356" s="121"/>
      <c r="CN356" s="121"/>
      <c r="CO356" s="121"/>
      <c r="CP356" s="121"/>
      <c r="CQ356" s="121"/>
      <c r="CR356" s="121"/>
      <c r="CS356" s="121"/>
      <c r="CT356" s="121"/>
      <c r="CU356" s="121"/>
      <c r="CV356" s="121"/>
      <c r="CW356" s="121"/>
      <c r="CX356" s="121"/>
      <c r="CY356" s="121"/>
      <c r="CZ356" s="121"/>
      <c r="DA356" s="121"/>
      <c r="DB356" s="121"/>
      <c r="DC356" s="121"/>
      <c r="DD356" s="121"/>
      <c r="DE356" s="121"/>
      <c r="DF356" s="121"/>
      <c r="DG356" s="121"/>
      <c r="DH356" s="121"/>
    </row>
    <row r="357" spans="1:112">
      <c r="A357" s="19"/>
      <c r="AD357" s="19"/>
      <c r="CI357" s="121"/>
      <c r="CJ357" s="121"/>
      <c r="CK357" s="121"/>
      <c r="CL357" s="121"/>
      <c r="CM357" s="121"/>
      <c r="CN357" s="121"/>
      <c r="CO357" s="121"/>
      <c r="CP357" s="121"/>
      <c r="CQ357" s="121"/>
      <c r="CR357" s="121"/>
      <c r="CS357" s="121"/>
      <c r="CT357" s="121"/>
      <c r="CU357" s="121"/>
      <c r="CV357" s="121"/>
      <c r="CW357" s="121"/>
      <c r="CX357" s="121"/>
      <c r="CY357" s="121"/>
      <c r="CZ357" s="121"/>
      <c r="DA357" s="121"/>
      <c r="DB357" s="121"/>
      <c r="DC357" s="121"/>
      <c r="DD357" s="121"/>
      <c r="DE357" s="121"/>
      <c r="DF357" s="121"/>
      <c r="DG357" s="121"/>
      <c r="DH357" s="121"/>
    </row>
    <row r="358" spans="1:112">
      <c r="A358" s="19"/>
      <c r="AD358" s="19"/>
      <c r="CI358" s="121"/>
      <c r="CJ358" s="121"/>
      <c r="CK358" s="121"/>
      <c r="CL358" s="121"/>
      <c r="CM358" s="121"/>
      <c r="CN358" s="121"/>
      <c r="CO358" s="121"/>
      <c r="CP358" s="121"/>
      <c r="CQ358" s="121"/>
      <c r="CR358" s="121"/>
      <c r="CS358" s="121"/>
      <c r="CT358" s="121"/>
      <c r="CU358" s="121"/>
      <c r="CV358" s="121"/>
      <c r="CW358" s="121"/>
      <c r="CX358" s="121"/>
      <c r="CY358" s="121"/>
      <c r="CZ358" s="121"/>
      <c r="DA358" s="121"/>
      <c r="DB358" s="121"/>
      <c r="DC358" s="121"/>
      <c r="DD358" s="121"/>
      <c r="DE358" s="121"/>
      <c r="DF358" s="121"/>
      <c r="DG358" s="121"/>
      <c r="DH358" s="121"/>
    </row>
    <row r="359" spans="1:112">
      <c r="A359" s="19"/>
      <c r="AD359" s="19"/>
      <c r="CI359" s="121"/>
      <c r="CJ359" s="121"/>
      <c r="CK359" s="121"/>
      <c r="CL359" s="121"/>
      <c r="CM359" s="121"/>
      <c r="CN359" s="121"/>
      <c r="CO359" s="121"/>
      <c r="CP359" s="121"/>
      <c r="CQ359" s="121"/>
      <c r="CR359" s="121"/>
      <c r="CS359" s="121"/>
      <c r="CT359" s="121"/>
      <c r="CU359" s="121"/>
      <c r="CV359" s="121"/>
      <c r="CW359" s="121"/>
      <c r="CX359" s="121"/>
      <c r="CY359" s="121"/>
      <c r="CZ359" s="121"/>
      <c r="DA359" s="121"/>
      <c r="DB359" s="121"/>
      <c r="DC359" s="121"/>
      <c r="DD359" s="121"/>
      <c r="DE359" s="121"/>
      <c r="DF359" s="121"/>
      <c r="DG359" s="121"/>
      <c r="DH359" s="121"/>
    </row>
    <row r="360" spans="1:112">
      <c r="A360" s="19"/>
      <c r="AD360" s="19"/>
      <c r="CI360" s="121"/>
      <c r="CJ360" s="121"/>
      <c r="CK360" s="121"/>
      <c r="CL360" s="121"/>
      <c r="CM360" s="121"/>
      <c r="CN360" s="121"/>
      <c r="CO360" s="121"/>
      <c r="CP360" s="121"/>
      <c r="CQ360" s="121"/>
      <c r="CR360" s="121"/>
      <c r="CS360" s="121"/>
      <c r="CT360" s="121"/>
      <c r="CU360" s="121"/>
      <c r="CV360" s="121"/>
      <c r="CW360" s="121"/>
      <c r="CX360" s="121"/>
      <c r="CY360" s="121"/>
      <c r="CZ360" s="121"/>
      <c r="DA360" s="121"/>
      <c r="DB360" s="121"/>
      <c r="DC360" s="121"/>
      <c r="DD360" s="121"/>
      <c r="DE360" s="121"/>
      <c r="DF360" s="121"/>
      <c r="DG360" s="121"/>
      <c r="DH360" s="121"/>
    </row>
    <row r="361" spans="1:112">
      <c r="A361" s="19"/>
      <c r="AD361" s="19"/>
      <c r="CI361" s="121"/>
      <c r="CJ361" s="121"/>
      <c r="CK361" s="121"/>
      <c r="CL361" s="121"/>
      <c r="CM361" s="121"/>
      <c r="CN361" s="121"/>
      <c r="CO361" s="121"/>
      <c r="CP361" s="121"/>
      <c r="CQ361" s="121"/>
      <c r="CR361" s="121"/>
      <c r="CS361" s="121"/>
      <c r="CT361" s="121"/>
      <c r="CU361" s="121"/>
      <c r="CV361" s="121"/>
      <c r="CW361" s="121"/>
      <c r="CX361" s="121"/>
      <c r="CY361" s="121"/>
      <c r="CZ361" s="121"/>
      <c r="DA361" s="121"/>
      <c r="DB361" s="121"/>
      <c r="DC361" s="121"/>
      <c r="DD361" s="121"/>
      <c r="DE361" s="121"/>
      <c r="DF361" s="121"/>
      <c r="DG361" s="121"/>
      <c r="DH361" s="121"/>
    </row>
    <row r="362" spans="1:112">
      <c r="A362" s="19"/>
      <c r="AD362" s="19"/>
      <c r="CI362" s="121"/>
      <c r="CJ362" s="121"/>
      <c r="CK362" s="121"/>
      <c r="CL362" s="121"/>
      <c r="CM362" s="121"/>
      <c r="CN362" s="121"/>
      <c r="CO362" s="121"/>
      <c r="CP362" s="121"/>
      <c r="CQ362" s="121"/>
      <c r="CR362" s="121"/>
      <c r="CS362" s="121"/>
      <c r="CT362" s="121"/>
      <c r="CU362" s="121"/>
      <c r="CV362" s="121"/>
      <c r="CW362" s="121"/>
      <c r="CX362" s="121"/>
      <c r="CY362" s="121"/>
      <c r="CZ362" s="121"/>
      <c r="DA362" s="121"/>
      <c r="DB362" s="121"/>
      <c r="DC362" s="121"/>
      <c r="DD362" s="121"/>
      <c r="DE362" s="121"/>
      <c r="DF362" s="121"/>
      <c r="DG362" s="121"/>
      <c r="DH362" s="121"/>
    </row>
    <row r="363" spans="1:112">
      <c r="A363" s="19"/>
      <c r="AD363" s="19"/>
      <c r="CI363" s="121"/>
      <c r="CJ363" s="121"/>
      <c r="CK363" s="121"/>
      <c r="CL363" s="121"/>
      <c r="CM363" s="121"/>
      <c r="CN363" s="121"/>
      <c r="CO363" s="121"/>
      <c r="CP363" s="121"/>
      <c r="CQ363" s="121"/>
      <c r="CR363" s="121"/>
      <c r="CS363" s="121"/>
      <c r="CT363" s="121"/>
      <c r="CU363" s="121"/>
      <c r="CV363" s="121"/>
      <c r="CW363" s="121"/>
      <c r="CX363" s="121"/>
      <c r="CY363" s="121"/>
      <c r="CZ363" s="121"/>
      <c r="DA363" s="121"/>
      <c r="DB363" s="121"/>
      <c r="DC363" s="121"/>
      <c r="DD363" s="121"/>
      <c r="DE363" s="121"/>
      <c r="DF363" s="121"/>
      <c r="DG363" s="121"/>
      <c r="DH363" s="121"/>
    </row>
    <row r="364" spans="1:112">
      <c r="A364" s="19"/>
      <c r="AD364" s="19"/>
      <c r="CI364" s="121"/>
      <c r="CJ364" s="121"/>
      <c r="CK364" s="121"/>
      <c r="CL364" s="121"/>
      <c r="CM364" s="121"/>
      <c r="CN364" s="121"/>
      <c r="CO364" s="121"/>
      <c r="CP364" s="121"/>
      <c r="CQ364" s="121"/>
      <c r="CR364" s="121"/>
      <c r="CS364" s="121"/>
      <c r="CT364" s="121"/>
      <c r="CU364" s="121"/>
      <c r="CV364" s="121"/>
      <c r="CW364" s="121"/>
      <c r="CX364" s="121"/>
      <c r="CY364" s="121"/>
      <c r="CZ364" s="121"/>
      <c r="DA364" s="121"/>
      <c r="DB364" s="121"/>
      <c r="DC364" s="121"/>
      <c r="DD364" s="121"/>
      <c r="DE364" s="121"/>
      <c r="DF364" s="121"/>
      <c r="DG364" s="121"/>
      <c r="DH364" s="121"/>
    </row>
    <row r="365" spans="1:112">
      <c r="A365" s="19"/>
      <c r="AD365" s="19"/>
      <c r="CI365" s="121"/>
      <c r="CJ365" s="121"/>
      <c r="CK365" s="121"/>
      <c r="CL365" s="121"/>
      <c r="CM365" s="121"/>
      <c r="CN365" s="121"/>
      <c r="CO365" s="121"/>
      <c r="CP365" s="121"/>
      <c r="CQ365" s="121"/>
      <c r="CR365" s="121"/>
      <c r="CS365" s="121"/>
      <c r="CT365" s="121"/>
      <c r="CU365" s="121"/>
      <c r="CV365" s="121"/>
      <c r="CW365" s="121"/>
      <c r="CX365" s="121"/>
      <c r="CY365" s="121"/>
      <c r="CZ365" s="121"/>
      <c r="DA365" s="121"/>
      <c r="DB365" s="121"/>
      <c r="DC365" s="121"/>
      <c r="DD365" s="121"/>
      <c r="DE365" s="121"/>
      <c r="DF365" s="121"/>
      <c r="DG365" s="121"/>
      <c r="DH365" s="121"/>
    </row>
    <row r="366" spans="1:112">
      <c r="A366" s="19"/>
      <c r="AD366" s="19"/>
      <c r="CI366" s="121"/>
      <c r="CJ366" s="121"/>
      <c r="CK366" s="121"/>
      <c r="CL366" s="121"/>
      <c r="CM366" s="121"/>
      <c r="CN366" s="121"/>
      <c r="CO366" s="121"/>
      <c r="CP366" s="121"/>
      <c r="CQ366" s="121"/>
      <c r="CR366" s="121"/>
      <c r="CS366" s="121"/>
      <c r="CT366" s="121"/>
      <c r="CU366" s="121"/>
      <c r="CV366" s="121"/>
      <c r="CW366" s="121"/>
      <c r="CX366" s="121"/>
      <c r="CY366" s="121"/>
      <c r="CZ366" s="121"/>
      <c r="DA366" s="121"/>
      <c r="DB366" s="121"/>
      <c r="DC366" s="121"/>
      <c r="DD366" s="121"/>
      <c r="DE366" s="121"/>
      <c r="DF366" s="121"/>
      <c r="DG366" s="121"/>
      <c r="DH366" s="121"/>
    </row>
    <row r="367" spans="1:112">
      <c r="A367" s="19"/>
      <c r="AD367" s="19"/>
      <c r="CI367" s="121"/>
      <c r="CJ367" s="121"/>
      <c r="CK367" s="121"/>
      <c r="CL367" s="121"/>
      <c r="CM367" s="121"/>
      <c r="CN367" s="121"/>
      <c r="CO367" s="121"/>
      <c r="CP367" s="121"/>
      <c r="CQ367" s="121"/>
      <c r="CR367" s="121"/>
      <c r="CS367" s="121"/>
      <c r="CT367" s="121"/>
      <c r="CU367" s="121"/>
      <c r="CV367" s="121"/>
      <c r="CW367" s="121"/>
      <c r="CX367" s="121"/>
      <c r="CY367" s="121"/>
      <c r="CZ367" s="121"/>
      <c r="DA367" s="121"/>
      <c r="DB367" s="121"/>
      <c r="DC367" s="121"/>
      <c r="DD367" s="121"/>
      <c r="DE367" s="121"/>
      <c r="DF367" s="121"/>
      <c r="DG367" s="121"/>
      <c r="DH367" s="121"/>
    </row>
    <row r="368" spans="1:112">
      <c r="A368" s="19"/>
      <c r="AD368" s="19"/>
      <c r="CI368" s="121"/>
      <c r="CJ368" s="121"/>
      <c r="CK368" s="121"/>
      <c r="CL368" s="121"/>
      <c r="CM368" s="121"/>
      <c r="CN368" s="121"/>
      <c r="CO368" s="121"/>
      <c r="CP368" s="121"/>
      <c r="CQ368" s="121"/>
      <c r="CR368" s="121"/>
      <c r="CS368" s="121"/>
      <c r="CT368" s="121"/>
      <c r="CU368" s="121"/>
      <c r="CV368" s="121"/>
      <c r="CW368" s="121"/>
      <c r="CX368" s="121"/>
      <c r="CY368" s="121"/>
      <c r="CZ368" s="121"/>
      <c r="DA368" s="121"/>
      <c r="DB368" s="121"/>
      <c r="DC368" s="121"/>
      <c r="DD368" s="121"/>
      <c r="DE368" s="121"/>
      <c r="DF368" s="121"/>
      <c r="DG368" s="121"/>
      <c r="DH368" s="121"/>
    </row>
    <row r="369" spans="1:112">
      <c r="A369" s="19"/>
      <c r="AD369" s="19"/>
      <c r="CI369" s="121"/>
      <c r="CJ369" s="121"/>
      <c r="CK369" s="121"/>
      <c r="CL369" s="121"/>
      <c r="CM369" s="121"/>
      <c r="CN369" s="121"/>
      <c r="CO369" s="121"/>
      <c r="CP369" s="121"/>
      <c r="CQ369" s="121"/>
      <c r="CR369" s="121"/>
      <c r="CS369" s="121"/>
      <c r="CT369" s="121"/>
      <c r="CU369" s="121"/>
      <c r="CV369" s="121"/>
      <c r="CW369" s="121"/>
      <c r="CX369" s="121"/>
      <c r="CY369" s="121"/>
      <c r="CZ369" s="121"/>
      <c r="DA369" s="121"/>
      <c r="DB369" s="121"/>
      <c r="DC369" s="121"/>
      <c r="DD369" s="121"/>
      <c r="DE369" s="121"/>
      <c r="DF369" s="121"/>
      <c r="DG369" s="121"/>
      <c r="DH369" s="121"/>
    </row>
    <row r="370" spans="1:112">
      <c r="A370" s="19"/>
      <c r="AD370" s="19"/>
      <c r="CI370" s="121"/>
      <c r="CJ370" s="121"/>
      <c r="CK370" s="121"/>
      <c r="CL370" s="121"/>
      <c r="CM370" s="121"/>
      <c r="CN370" s="121"/>
      <c r="CO370" s="121"/>
      <c r="CP370" s="121"/>
      <c r="CQ370" s="121"/>
      <c r="CR370" s="121"/>
      <c r="CS370" s="121"/>
      <c r="CT370" s="121"/>
      <c r="CU370" s="121"/>
      <c r="CV370" s="121"/>
      <c r="CW370" s="121"/>
      <c r="CX370" s="121"/>
      <c r="CY370" s="121"/>
      <c r="CZ370" s="121"/>
      <c r="DA370" s="121"/>
      <c r="DB370" s="121"/>
      <c r="DC370" s="121"/>
      <c r="DD370" s="121"/>
      <c r="DE370" s="121"/>
      <c r="DF370" s="121"/>
      <c r="DG370" s="121"/>
      <c r="DH370" s="121"/>
    </row>
    <row r="371" spans="1:112">
      <c r="A371" s="19"/>
      <c r="AD371" s="19"/>
      <c r="CI371" s="121"/>
      <c r="CJ371" s="121"/>
      <c r="CK371" s="121"/>
      <c r="CL371" s="121"/>
      <c r="CM371" s="121"/>
      <c r="CN371" s="121"/>
      <c r="CO371" s="121"/>
      <c r="CP371" s="121"/>
      <c r="CQ371" s="121"/>
      <c r="CR371" s="121"/>
      <c r="CS371" s="121"/>
      <c r="CT371" s="121"/>
      <c r="CU371" s="121"/>
      <c r="CV371" s="121"/>
      <c r="CW371" s="121"/>
      <c r="CX371" s="121"/>
      <c r="CY371" s="121"/>
      <c r="CZ371" s="121"/>
      <c r="DA371" s="121"/>
      <c r="DB371" s="121"/>
      <c r="DC371" s="121"/>
      <c r="DD371" s="121"/>
      <c r="DE371" s="121"/>
      <c r="DF371" s="121"/>
      <c r="DG371" s="121"/>
      <c r="DH371" s="121"/>
    </row>
    <row r="372" spans="1:112">
      <c r="A372" s="19"/>
      <c r="AD372" s="19"/>
      <c r="CI372" s="121"/>
      <c r="CJ372" s="121"/>
      <c r="CK372" s="121"/>
      <c r="CL372" s="121"/>
      <c r="CM372" s="121"/>
      <c r="CN372" s="121"/>
      <c r="CO372" s="121"/>
      <c r="CP372" s="121"/>
      <c r="CQ372" s="121"/>
      <c r="CR372" s="121"/>
      <c r="CS372" s="121"/>
      <c r="CT372" s="121"/>
      <c r="CU372" s="121"/>
      <c r="CV372" s="121"/>
      <c r="CW372" s="121"/>
      <c r="CX372" s="121"/>
      <c r="CY372" s="121"/>
      <c r="CZ372" s="121"/>
      <c r="DA372" s="121"/>
      <c r="DB372" s="121"/>
      <c r="DC372" s="121"/>
      <c r="DD372" s="121"/>
      <c r="DE372" s="121"/>
      <c r="DF372" s="121"/>
      <c r="DG372" s="121"/>
      <c r="DH372" s="121"/>
    </row>
    <row r="373" spans="1:112">
      <c r="A373" s="19"/>
      <c r="AD373" s="19"/>
      <c r="CI373" s="121"/>
      <c r="CJ373" s="121"/>
      <c r="CK373" s="121"/>
      <c r="CL373" s="121"/>
      <c r="CM373" s="121"/>
      <c r="CN373" s="121"/>
      <c r="CO373" s="121"/>
      <c r="CP373" s="121"/>
      <c r="CQ373" s="121"/>
      <c r="CR373" s="121"/>
      <c r="CS373" s="121"/>
      <c r="CT373" s="121"/>
      <c r="CU373" s="121"/>
      <c r="CV373" s="121"/>
      <c r="CW373" s="121"/>
      <c r="CX373" s="121"/>
      <c r="CY373" s="121"/>
      <c r="CZ373" s="121"/>
      <c r="DA373" s="121"/>
      <c r="DB373" s="121"/>
      <c r="DC373" s="121"/>
      <c r="DD373" s="121"/>
      <c r="DE373" s="121"/>
      <c r="DF373" s="121"/>
      <c r="DG373" s="121"/>
      <c r="DH373" s="121"/>
    </row>
    <row r="374" spans="1:112">
      <c r="A374" s="19"/>
      <c r="AD374" s="19"/>
      <c r="CI374" s="121"/>
      <c r="CJ374" s="121"/>
      <c r="CK374" s="121"/>
      <c r="CL374" s="121"/>
      <c r="CM374" s="121"/>
      <c r="CN374" s="121"/>
      <c r="CO374" s="121"/>
      <c r="CP374" s="121"/>
      <c r="CQ374" s="121"/>
      <c r="CR374" s="121"/>
      <c r="CS374" s="121"/>
      <c r="CT374" s="121"/>
      <c r="CU374" s="121"/>
      <c r="CV374" s="121"/>
      <c r="CW374" s="121"/>
      <c r="CX374" s="121"/>
      <c r="CY374" s="121"/>
      <c r="CZ374" s="121"/>
      <c r="DA374" s="121"/>
      <c r="DB374" s="121"/>
      <c r="DC374" s="121"/>
      <c r="DD374" s="121"/>
      <c r="DE374" s="121"/>
      <c r="DF374" s="121"/>
      <c r="DG374" s="121"/>
      <c r="DH374" s="121"/>
    </row>
    <row r="375" spans="1:112">
      <c r="A375" s="19"/>
      <c r="AD375" s="19"/>
      <c r="CI375" s="121"/>
      <c r="CJ375" s="121"/>
      <c r="CK375" s="121"/>
      <c r="CL375" s="121"/>
      <c r="CM375" s="121"/>
      <c r="CN375" s="121"/>
      <c r="CO375" s="121"/>
      <c r="CP375" s="121"/>
      <c r="CQ375" s="121"/>
      <c r="CR375" s="121"/>
      <c r="CS375" s="121"/>
      <c r="CT375" s="121"/>
      <c r="CU375" s="121"/>
      <c r="CV375" s="121"/>
      <c r="CW375" s="121"/>
      <c r="CX375" s="121"/>
      <c r="CY375" s="121"/>
      <c r="CZ375" s="121"/>
      <c r="DA375" s="121"/>
      <c r="DB375" s="121"/>
      <c r="DC375" s="121"/>
      <c r="DD375" s="121"/>
      <c r="DE375" s="121"/>
      <c r="DF375" s="121"/>
      <c r="DG375" s="121"/>
      <c r="DH375" s="121"/>
    </row>
    <row r="376" spans="1:112">
      <c r="A376" s="19"/>
      <c r="AD376" s="19"/>
      <c r="CI376" s="121"/>
      <c r="CJ376" s="121"/>
      <c r="CK376" s="121"/>
      <c r="CL376" s="121"/>
      <c r="CM376" s="121"/>
      <c r="CN376" s="121"/>
      <c r="CO376" s="121"/>
      <c r="CP376" s="121"/>
      <c r="CQ376" s="121"/>
      <c r="CR376" s="121"/>
      <c r="CS376" s="121"/>
      <c r="CT376" s="121"/>
      <c r="CU376" s="121"/>
      <c r="CV376" s="121"/>
      <c r="CW376" s="121"/>
      <c r="CX376" s="121"/>
      <c r="CY376" s="121"/>
      <c r="CZ376" s="121"/>
      <c r="DA376" s="121"/>
      <c r="DB376" s="121"/>
      <c r="DC376" s="121"/>
      <c r="DD376" s="121"/>
      <c r="DE376" s="121"/>
      <c r="DF376" s="121"/>
      <c r="DG376" s="121"/>
      <c r="DH376" s="121"/>
    </row>
    <row r="377" spans="1:112">
      <c r="A377" s="19"/>
      <c r="AD377" s="19"/>
      <c r="CI377" s="121"/>
      <c r="CJ377" s="121"/>
      <c r="CK377" s="121"/>
      <c r="CL377" s="121"/>
      <c r="CM377" s="121"/>
      <c r="CN377" s="121"/>
      <c r="CO377" s="121"/>
      <c r="CP377" s="121"/>
      <c r="CQ377" s="121"/>
      <c r="CR377" s="121"/>
      <c r="CS377" s="121"/>
      <c r="CT377" s="121"/>
      <c r="CU377" s="121"/>
      <c r="CV377" s="121"/>
      <c r="CW377" s="121"/>
      <c r="CX377" s="121"/>
      <c r="CY377" s="121"/>
      <c r="CZ377" s="121"/>
      <c r="DA377" s="121"/>
      <c r="DB377" s="121"/>
      <c r="DC377" s="121"/>
      <c r="DD377" s="121"/>
      <c r="DE377" s="121"/>
      <c r="DF377" s="121"/>
      <c r="DG377" s="121"/>
      <c r="DH377" s="121"/>
    </row>
    <row r="378" spans="1:112">
      <c r="A378" s="19"/>
      <c r="AD378" s="19"/>
      <c r="CI378" s="121"/>
      <c r="CJ378" s="121"/>
      <c r="CK378" s="121"/>
      <c r="CL378" s="121"/>
      <c r="CM378" s="121"/>
      <c r="CN378" s="121"/>
      <c r="CO378" s="121"/>
      <c r="CP378" s="121"/>
      <c r="CQ378" s="121"/>
      <c r="CR378" s="121"/>
      <c r="CS378" s="121"/>
      <c r="CT378" s="121"/>
      <c r="CU378" s="121"/>
      <c r="CV378" s="121"/>
      <c r="CW378" s="121"/>
      <c r="CX378" s="121"/>
      <c r="CY378" s="121"/>
      <c r="CZ378" s="121"/>
      <c r="DA378" s="121"/>
      <c r="DB378" s="121"/>
      <c r="DC378" s="121"/>
      <c r="DD378" s="121"/>
      <c r="DE378" s="121"/>
      <c r="DF378" s="121"/>
      <c r="DG378" s="121"/>
      <c r="DH378" s="121"/>
    </row>
    <row r="379" spans="1:112">
      <c r="A379" s="19"/>
      <c r="AD379" s="19"/>
      <c r="CI379" s="121"/>
      <c r="CJ379" s="121"/>
      <c r="CK379" s="121"/>
      <c r="CL379" s="121"/>
      <c r="CM379" s="121"/>
      <c r="CN379" s="121"/>
      <c r="CO379" s="121"/>
      <c r="CP379" s="121"/>
      <c r="CQ379" s="121"/>
      <c r="CR379" s="121"/>
      <c r="CS379" s="121"/>
      <c r="CT379" s="121"/>
      <c r="CU379" s="121"/>
      <c r="CV379" s="121"/>
      <c r="CW379" s="121"/>
      <c r="CX379" s="121"/>
      <c r="CY379" s="121"/>
      <c r="CZ379" s="121"/>
      <c r="DA379" s="121"/>
      <c r="DB379" s="121"/>
      <c r="DC379" s="121"/>
      <c r="DD379" s="121"/>
      <c r="DE379" s="121"/>
      <c r="DF379" s="121"/>
      <c r="DG379" s="121"/>
      <c r="DH379" s="121"/>
    </row>
    <row r="380" spans="1:112">
      <c r="A380" s="19"/>
      <c r="AD380" s="19"/>
      <c r="CI380" s="121"/>
      <c r="CJ380" s="121"/>
      <c r="CK380" s="121"/>
      <c r="CL380" s="121"/>
      <c r="CM380" s="121"/>
      <c r="CN380" s="121"/>
      <c r="CO380" s="121"/>
      <c r="CP380" s="121"/>
      <c r="CQ380" s="121"/>
      <c r="CR380" s="121"/>
      <c r="CS380" s="121"/>
      <c r="CT380" s="121"/>
      <c r="CU380" s="121"/>
      <c r="CV380" s="121"/>
      <c r="CW380" s="121"/>
      <c r="CX380" s="121"/>
      <c r="CY380" s="121"/>
      <c r="CZ380" s="121"/>
      <c r="DA380" s="121"/>
      <c r="DB380" s="121"/>
      <c r="DC380" s="121"/>
      <c r="DD380" s="121"/>
      <c r="DE380" s="121"/>
      <c r="DF380" s="121"/>
      <c r="DG380" s="121"/>
      <c r="DH380" s="121"/>
    </row>
    <row r="381" spans="1:112">
      <c r="A381" s="19"/>
      <c r="AD381" s="19"/>
      <c r="CI381" s="121"/>
      <c r="CJ381" s="121"/>
      <c r="CK381" s="121"/>
      <c r="CL381" s="121"/>
      <c r="CM381" s="121"/>
      <c r="CN381" s="121"/>
      <c r="CO381" s="121"/>
      <c r="CP381" s="121"/>
      <c r="CQ381" s="121"/>
      <c r="CR381" s="121"/>
      <c r="CS381" s="121"/>
      <c r="CT381" s="121"/>
      <c r="CU381" s="121"/>
      <c r="CV381" s="121"/>
      <c r="CW381" s="121"/>
      <c r="CX381" s="121"/>
      <c r="CY381" s="121"/>
      <c r="CZ381" s="121"/>
      <c r="DA381" s="121"/>
      <c r="DB381" s="121"/>
      <c r="DC381" s="121"/>
      <c r="DD381" s="121"/>
      <c r="DE381" s="121"/>
      <c r="DF381" s="121"/>
      <c r="DG381" s="121"/>
      <c r="DH381" s="121"/>
    </row>
    <row r="382" spans="1:112">
      <c r="A382" s="19"/>
      <c r="AD382" s="19"/>
      <c r="CI382" s="121"/>
      <c r="CJ382" s="121"/>
      <c r="CK382" s="121"/>
      <c r="CL382" s="121"/>
      <c r="CM382" s="121"/>
      <c r="CN382" s="121"/>
      <c r="CO382" s="121"/>
      <c r="CP382" s="121"/>
      <c r="CQ382" s="121"/>
      <c r="CR382" s="121"/>
      <c r="CS382" s="121"/>
      <c r="CT382" s="121"/>
      <c r="CU382" s="121"/>
      <c r="CV382" s="121"/>
      <c r="CW382" s="121"/>
      <c r="CX382" s="121"/>
      <c r="CY382" s="121"/>
      <c r="CZ382" s="121"/>
      <c r="DA382" s="121"/>
      <c r="DB382" s="121"/>
      <c r="DC382" s="121"/>
      <c r="DD382" s="121"/>
      <c r="DE382" s="121"/>
      <c r="DF382" s="121"/>
      <c r="DG382" s="121"/>
      <c r="DH382" s="121"/>
    </row>
    <row r="383" spans="1:112">
      <c r="A383" s="19"/>
      <c r="AD383" s="19"/>
      <c r="CI383" s="121"/>
      <c r="CJ383" s="121"/>
      <c r="CK383" s="121"/>
      <c r="CL383" s="121"/>
      <c r="CM383" s="121"/>
      <c r="CN383" s="121"/>
      <c r="CO383" s="121"/>
      <c r="CP383" s="121"/>
      <c r="CQ383" s="121"/>
      <c r="CR383" s="121"/>
      <c r="CS383" s="121"/>
      <c r="CT383" s="121"/>
      <c r="CU383" s="121"/>
      <c r="CV383" s="121"/>
      <c r="CW383" s="121"/>
      <c r="CX383" s="121"/>
      <c r="CY383" s="121"/>
      <c r="CZ383" s="121"/>
      <c r="DA383" s="121"/>
      <c r="DB383" s="121"/>
      <c r="DC383" s="121"/>
      <c r="DD383" s="121"/>
      <c r="DE383" s="121"/>
      <c r="DF383" s="121"/>
      <c r="DG383" s="121"/>
      <c r="DH383" s="121"/>
    </row>
    <row r="384" spans="1:112">
      <c r="A384" s="19"/>
      <c r="AD384" s="19"/>
      <c r="CI384" s="121"/>
      <c r="CJ384" s="121"/>
      <c r="CK384" s="121"/>
      <c r="CL384" s="121"/>
      <c r="CM384" s="121"/>
      <c r="CN384" s="121"/>
      <c r="CO384" s="121"/>
      <c r="CP384" s="121"/>
      <c r="CQ384" s="121"/>
      <c r="CR384" s="121"/>
      <c r="CS384" s="121"/>
      <c r="CT384" s="121"/>
      <c r="CU384" s="121"/>
      <c r="CV384" s="121"/>
      <c r="CW384" s="121"/>
      <c r="CX384" s="121"/>
      <c r="CY384" s="121"/>
      <c r="CZ384" s="121"/>
      <c r="DA384" s="121"/>
      <c r="DB384" s="121"/>
      <c r="DC384" s="121"/>
      <c r="DD384" s="121"/>
      <c r="DE384" s="121"/>
      <c r="DF384" s="121"/>
      <c r="DG384" s="121"/>
      <c r="DH384" s="121"/>
    </row>
    <row r="385" spans="1:112">
      <c r="A385" s="19"/>
      <c r="AD385" s="19"/>
      <c r="CI385" s="121"/>
      <c r="CJ385" s="121"/>
      <c r="CK385" s="121"/>
      <c r="CL385" s="121"/>
      <c r="CM385" s="121"/>
      <c r="CN385" s="121"/>
      <c r="CO385" s="121"/>
      <c r="CP385" s="121"/>
      <c r="CQ385" s="121"/>
      <c r="CR385" s="121"/>
      <c r="CS385" s="121"/>
      <c r="CT385" s="121"/>
      <c r="CU385" s="121"/>
      <c r="CV385" s="121"/>
      <c r="CW385" s="121"/>
      <c r="CX385" s="121"/>
      <c r="CY385" s="121"/>
      <c r="CZ385" s="121"/>
      <c r="DA385" s="121"/>
      <c r="DB385" s="121"/>
      <c r="DC385" s="121"/>
      <c r="DD385" s="121"/>
      <c r="DE385" s="121"/>
      <c r="DF385" s="121"/>
      <c r="DG385" s="121"/>
      <c r="DH385" s="121"/>
    </row>
    <row r="386" spans="1:112">
      <c r="A386" s="19"/>
      <c r="AD386" s="19"/>
      <c r="CI386" s="121"/>
      <c r="CJ386" s="121"/>
      <c r="CK386" s="121"/>
      <c r="CL386" s="121"/>
      <c r="CM386" s="121"/>
      <c r="CN386" s="121"/>
      <c r="CO386" s="121"/>
      <c r="CP386" s="121"/>
      <c r="CQ386" s="121"/>
      <c r="CR386" s="121"/>
      <c r="CS386" s="121"/>
      <c r="CT386" s="121"/>
      <c r="CU386" s="121"/>
      <c r="CV386" s="121"/>
      <c r="CW386" s="121"/>
      <c r="CX386" s="121"/>
      <c r="CY386" s="121"/>
      <c r="CZ386" s="121"/>
      <c r="DA386" s="121"/>
      <c r="DB386" s="121"/>
      <c r="DC386" s="121"/>
      <c r="DD386" s="121"/>
      <c r="DE386" s="121"/>
      <c r="DF386" s="121"/>
      <c r="DG386" s="121"/>
      <c r="DH386" s="121"/>
    </row>
    <row r="387" spans="1:112">
      <c r="A387" s="19"/>
      <c r="AD387" s="19"/>
      <c r="CI387" s="121"/>
      <c r="CJ387" s="121"/>
      <c r="CK387" s="121"/>
      <c r="CL387" s="121"/>
      <c r="CM387" s="121"/>
      <c r="CN387" s="121"/>
      <c r="CO387" s="121"/>
      <c r="CP387" s="121"/>
      <c r="CQ387" s="121"/>
      <c r="CR387" s="121"/>
      <c r="CS387" s="121"/>
      <c r="CT387" s="121"/>
      <c r="CU387" s="121"/>
      <c r="CV387" s="121"/>
      <c r="CW387" s="121"/>
      <c r="CX387" s="121"/>
      <c r="CY387" s="121"/>
      <c r="CZ387" s="121"/>
      <c r="DA387" s="121"/>
      <c r="DB387" s="121"/>
      <c r="DC387" s="121"/>
      <c r="DD387" s="121"/>
      <c r="DE387" s="121"/>
      <c r="DF387" s="121"/>
      <c r="DG387" s="121"/>
      <c r="DH387" s="121"/>
    </row>
    <row r="388" spans="1:112">
      <c r="A388" s="19"/>
      <c r="AD388" s="19"/>
      <c r="CI388" s="121"/>
      <c r="CJ388" s="121"/>
      <c r="CK388" s="121"/>
      <c r="CL388" s="121"/>
      <c r="CM388" s="121"/>
      <c r="CN388" s="121"/>
      <c r="CO388" s="121"/>
      <c r="CP388" s="121"/>
      <c r="CQ388" s="121"/>
      <c r="CR388" s="121"/>
      <c r="CS388" s="121"/>
      <c r="CT388" s="121"/>
      <c r="CU388" s="121"/>
      <c r="CV388" s="121"/>
      <c r="CW388" s="121"/>
      <c r="CX388" s="121"/>
      <c r="CY388" s="121"/>
      <c r="CZ388" s="121"/>
      <c r="DA388" s="121"/>
      <c r="DB388" s="121"/>
      <c r="DC388" s="121"/>
      <c r="DD388" s="121"/>
      <c r="DE388" s="121"/>
      <c r="DF388" s="121"/>
      <c r="DG388" s="121"/>
      <c r="DH388" s="121"/>
    </row>
    <row r="389" spans="1:112">
      <c r="A389" s="19"/>
      <c r="AD389" s="19"/>
      <c r="CI389" s="121"/>
      <c r="CJ389" s="121"/>
      <c r="CK389" s="121"/>
      <c r="CL389" s="121"/>
      <c r="CM389" s="121"/>
      <c r="CN389" s="121"/>
      <c r="CO389" s="121"/>
      <c r="CP389" s="121"/>
      <c r="CQ389" s="121"/>
      <c r="CR389" s="121"/>
      <c r="CS389" s="121"/>
      <c r="CT389" s="121"/>
      <c r="CU389" s="121"/>
      <c r="CV389" s="121"/>
      <c r="CW389" s="121"/>
      <c r="CX389" s="121"/>
      <c r="CY389" s="121"/>
      <c r="CZ389" s="121"/>
      <c r="DA389" s="121"/>
      <c r="DB389" s="121"/>
      <c r="DC389" s="121"/>
      <c r="DD389" s="121"/>
      <c r="DE389" s="121"/>
      <c r="DF389" s="121"/>
      <c r="DG389" s="121"/>
      <c r="DH389" s="121"/>
    </row>
    <row r="390" spans="1:112">
      <c r="A390" s="19"/>
      <c r="AD390" s="19"/>
      <c r="CI390" s="121"/>
      <c r="CJ390" s="121"/>
      <c r="CK390" s="121"/>
      <c r="CL390" s="121"/>
      <c r="CM390" s="121"/>
      <c r="CN390" s="121"/>
      <c r="CO390" s="121"/>
      <c r="CP390" s="121"/>
      <c r="CQ390" s="121"/>
      <c r="CR390" s="121"/>
      <c r="CS390" s="121"/>
      <c r="CT390" s="121"/>
      <c r="CU390" s="121"/>
      <c r="CV390" s="121"/>
      <c r="CW390" s="121"/>
      <c r="CX390" s="121"/>
      <c r="CY390" s="121"/>
      <c r="CZ390" s="121"/>
      <c r="DA390" s="121"/>
      <c r="DB390" s="121"/>
      <c r="DC390" s="121"/>
      <c r="DD390" s="121"/>
      <c r="DE390" s="121"/>
      <c r="DF390" s="121"/>
      <c r="DG390" s="121"/>
      <c r="DH390" s="121"/>
    </row>
    <row r="391" spans="1:112">
      <c r="A391" s="19"/>
      <c r="AD391" s="19"/>
      <c r="CI391" s="121"/>
      <c r="CJ391" s="121"/>
      <c r="CK391" s="121"/>
      <c r="CL391" s="121"/>
      <c r="CM391" s="121"/>
      <c r="CN391" s="121"/>
      <c r="CO391" s="121"/>
      <c r="CP391" s="121"/>
      <c r="CQ391" s="121"/>
      <c r="CR391" s="121"/>
      <c r="CS391" s="121"/>
      <c r="CT391" s="121"/>
      <c r="CU391" s="121"/>
      <c r="CV391" s="121"/>
      <c r="CW391" s="121"/>
      <c r="CX391" s="121"/>
      <c r="CY391" s="121"/>
      <c r="CZ391" s="121"/>
      <c r="DA391" s="121"/>
      <c r="DB391" s="121"/>
      <c r="DC391" s="121"/>
      <c r="DD391" s="121"/>
      <c r="DE391" s="121"/>
      <c r="DF391" s="121"/>
      <c r="DG391" s="121"/>
      <c r="DH391" s="121"/>
    </row>
    <row r="392" spans="1:112">
      <c r="A392" s="19"/>
      <c r="AD392" s="19"/>
      <c r="CI392" s="121"/>
      <c r="CJ392" s="121"/>
      <c r="CK392" s="121"/>
      <c r="CL392" s="121"/>
      <c r="CM392" s="121"/>
      <c r="CN392" s="121"/>
      <c r="CO392" s="121"/>
      <c r="CP392" s="121"/>
      <c r="CQ392" s="121"/>
      <c r="CR392" s="121"/>
      <c r="CS392" s="121"/>
      <c r="CT392" s="121"/>
      <c r="CU392" s="121"/>
      <c r="CV392" s="121"/>
      <c r="CW392" s="121"/>
      <c r="CX392" s="121"/>
      <c r="CY392" s="121"/>
      <c r="CZ392" s="121"/>
      <c r="DA392" s="121"/>
      <c r="DB392" s="121"/>
      <c r="DC392" s="121"/>
      <c r="DD392" s="121"/>
      <c r="DE392" s="121"/>
      <c r="DF392" s="121"/>
      <c r="DG392" s="121"/>
      <c r="DH392" s="121"/>
    </row>
    <row r="393" spans="1:112">
      <c r="A393" s="19"/>
      <c r="AD393" s="19"/>
      <c r="CI393" s="121"/>
      <c r="CJ393" s="121"/>
      <c r="CK393" s="121"/>
      <c r="CL393" s="121"/>
      <c r="CM393" s="121"/>
      <c r="CN393" s="121"/>
      <c r="CO393" s="121"/>
      <c r="CP393" s="121"/>
      <c r="CQ393" s="121"/>
      <c r="CR393" s="121"/>
      <c r="CS393" s="121"/>
      <c r="CT393" s="121"/>
      <c r="CU393" s="121"/>
      <c r="CV393" s="121"/>
      <c r="CW393" s="121"/>
      <c r="CX393" s="121"/>
      <c r="CY393" s="121"/>
      <c r="CZ393" s="121"/>
      <c r="DA393" s="121"/>
      <c r="DB393" s="121"/>
      <c r="DC393" s="121"/>
      <c r="DD393" s="121"/>
      <c r="DE393" s="121"/>
      <c r="DF393" s="121"/>
      <c r="DG393" s="121"/>
      <c r="DH393" s="121"/>
    </row>
    <row r="394" spans="1:112">
      <c r="A394" s="19"/>
      <c r="AD394" s="19"/>
      <c r="CI394" s="121"/>
      <c r="CJ394" s="121"/>
      <c r="CK394" s="121"/>
      <c r="CL394" s="121"/>
      <c r="CM394" s="121"/>
      <c r="CN394" s="121"/>
      <c r="CO394" s="121"/>
      <c r="CP394" s="121"/>
      <c r="CQ394" s="121"/>
      <c r="CR394" s="121"/>
      <c r="CS394" s="121"/>
      <c r="CT394" s="121"/>
      <c r="CU394" s="121"/>
      <c r="CV394" s="121"/>
      <c r="CW394" s="121"/>
      <c r="CX394" s="121"/>
      <c r="CY394" s="121"/>
      <c r="CZ394" s="121"/>
      <c r="DA394" s="121"/>
      <c r="DB394" s="121"/>
      <c r="DC394" s="121"/>
      <c r="DD394" s="121"/>
      <c r="DE394" s="121"/>
      <c r="DF394" s="121"/>
      <c r="DG394" s="121"/>
      <c r="DH394" s="121"/>
    </row>
    <row r="395" spans="1:112">
      <c r="A395" s="19"/>
      <c r="AD395" s="19"/>
      <c r="CI395" s="121"/>
      <c r="CJ395" s="121"/>
      <c r="CK395" s="121"/>
      <c r="CL395" s="121"/>
      <c r="CM395" s="121"/>
      <c r="CN395" s="121"/>
      <c r="CO395" s="121"/>
      <c r="CP395" s="121"/>
      <c r="CQ395" s="121"/>
      <c r="CR395" s="121"/>
      <c r="CS395" s="121"/>
      <c r="CT395" s="121"/>
      <c r="CU395" s="121"/>
      <c r="CV395" s="121"/>
      <c r="CW395" s="121"/>
      <c r="CX395" s="121"/>
      <c r="CY395" s="121"/>
      <c r="CZ395" s="121"/>
      <c r="DA395" s="121"/>
      <c r="DB395" s="121"/>
      <c r="DC395" s="121"/>
      <c r="DD395" s="121"/>
      <c r="DE395" s="121"/>
      <c r="DF395" s="121"/>
      <c r="DG395" s="121"/>
      <c r="DH395" s="121"/>
    </row>
    <row r="396" spans="1:112">
      <c r="A396" s="19"/>
      <c r="AD396" s="19"/>
      <c r="CI396" s="121"/>
      <c r="CJ396" s="121"/>
      <c r="CK396" s="121"/>
      <c r="CL396" s="121"/>
      <c r="CM396" s="121"/>
      <c r="CN396" s="121"/>
      <c r="CO396" s="121"/>
      <c r="CP396" s="121"/>
      <c r="CQ396" s="121"/>
      <c r="CR396" s="121"/>
      <c r="CS396" s="121"/>
      <c r="CT396" s="121"/>
      <c r="CU396" s="121"/>
      <c r="CV396" s="121"/>
      <c r="CW396" s="121"/>
      <c r="CX396" s="121"/>
      <c r="CY396" s="121"/>
      <c r="CZ396" s="121"/>
      <c r="DA396" s="121"/>
      <c r="DB396" s="121"/>
      <c r="DC396" s="121"/>
      <c r="DD396" s="121"/>
      <c r="DE396" s="121"/>
      <c r="DF396" s="121"/>
      <c r="DG396" s="121"/>
      <c r="DH396" s="121"/>
    </row>
    <row r="397" spans="1:112">
      <c r="A397" s="19"/>
      <c r="AD397" s="19"/>
      <c r="CI397" s="121"/>
      <c r="CJ397" s="121"/>
      <c r="CK397" s="121"/>
      <c r="CL397" s="121"/>
      <c r="CM397" s="121"/>
      <c r="CN397" s="121"/>
      <c r="CO397" s="121"/>
      <c r="CP397" s="121"/>
      <c r="CQ397" s="121"/>
      <c r="CR397" s="121"/>
      <c r="CS397" s="121"/>
      <c r="CT397" s="121"/>
      <c r="CU397" s="121"/>
      <c r="CV397" s="121"/>
      <c r="CW397" s="121"/>
      <c r="CX397" s="121"/>
      <c r="CY397" s="121"/>
      <c r="CZ397" s="121"/>
      <c r="DA397" s="121"/>
      <c r="DB397" s="121"/>
      <c r="DC397" s="121"/>
      <c r="DD397" s="121"/>
      <c r="DE397" s="121"/>
      <c r="DF397" s="121"/>
      <c r="DG397" s="121"/>
      <c r="DH397" s="121"/>
    </row>
    <row r="398" spans="1:112">
      <c r="A398" s="19"/>
      <c r="AD398" s="19"/>
      <c r="CI398" s="121"/>
      <c r="CJ398" s="121"/>
      <c r="CK398" s="121"/>
      <c r="CL398" s="121"/>
      <c r="CM398" s="121"/>
      <c r="CN398" s="121"/>
      <c r="CO398" s="121"/>
      <c r="CP398" s="121"/>
      <c r="CQ398" s="121"/>
      <c r="CR398" s="121"/>
      <c r="CS398" s="121"/>
      <c r="CT398" s="121"/>
      <c r="CU398" s="121"/>
      <c r="CV398" s="121"/>
      <c r="CW398" s="121"/>
      <c r="CX398" s="121"/>
      <c r="CY398" s="121"/>
      <c r="CZ398" s="121"/>
      <c r="DA398" s="121"/>
      <c r="DB398" s="121"/>
      <c r="DC398" s="121"/>
      <c r="DD398" s="121"/>
      <c r="DE398" s="121"/>
      <c r="DF398" s="121"/>
      <c r="DG398" s="121"/>
      <c r="DH398" s="121"/>
    </row>
    <row r="399" spans="1:112">
      <c r="A399" s="19"/>
      <c r="AD399" s="19"/>
      <c r="CI399" s="121"/>
      <c r="CJ399" s="121"/>
      <c r="CK399" s="121"/>
      <c r="CL399" s="121"/>
      <c r="CM399" s="121"/>
      <c r="CN399" s="121"/>
      <c r="CO399" s="121"/>
      <c r="CP399" s="121"/>
      <c r="CQ399" s="121"/>
      <c r="CR399" s="121"/>
      <c r="CS399" s="121"/>
      <c r="CT399" s="121"/>
      <c r="CU399" s="121"/>
      <c r="CV399" s="121"/>
      <c r="CW399" s="121"/>
      <c r="CX399" s="121"/>
      <c r="CY399" s="121"/>
      <c r="CZ399" s="121"/>
      <c r="DA399" s="121"/>
      <c r="DB399" s="121"/>
      <c r="DC399" s="121"/>
      <c r="DD399" s="121"/>
      <c r="DE399" s="121"/>
      <c r="DF399" s="121"/>
      <c r="DG399" s="121"/>
      <c r="DH399" s="121"/>
    </row>
    <row r="400" spans="1:112">
      <c r="A400" s="19"/>
      <c r="AD400" s="19"/>
      <c r="CI400" s="121"/>
      <c r="CJ400" s="121"/>
      <c r="CK400" s="121"/>
      <c r="CL400" s="121"/>
      <c r="CM400" s="121"/>
      <c r="CN400" s="121"/>
      <c r="CO400" s="121"/>
      <c r="CP400" s="121"/>
      <c r="CQ400" s="121"/>
      <c r="CR400" s="121"/>
      <c r="CS400" s="121"/>
      <c r="CT400" s="121"/>
      <c r="CU400" s="121"/>
      <c r="CV400" s="121"/>
      <c r="CW400" s="121"/>
      <c r="CX400" s="121"/>
      <c r="CY400" s="121"/>
      <c r="CZ400" s="121"/>
      <c r="DA400" s="121"/>
      <c r="DB400" s="121"/>
      <c r="DC400" s="121"/>
      <c r="DD400" s="121"/>
      <c r="DE400" s="121"/>
      <c r="DF400" s="121"/>
      <c r="DG400" s="121"/>
      <c r="DH400" s="121"/>
    </row>
    <row r="401" spans="1:112">
      <c r="A401" s="19"/>
      <c r="AD401" s="19"/>
      <c r="CI401" s="121"/>
      <c r="CJ401" s="121"/>
      <c r="CK401" s="121"/>
      <c r="CL401" s="121"/>
      <c r="CM401" s="121"/>
      <c r="CN401" s="121"/>
      <c r="CO401" s="121"/>
      <c r="CP401" s="121"/>
      <c r="CQ401" s="121"/>
      <c r="CR401" s="121"/>
      <c r="CS401" s="121"/>
      <c r="CT401" s="121"/>
      <c r="CU401" s="121"/>
      <c r="CV401" s="121"/>
      <c r="CW401" s="121"/>
      <c r="CX401" s="121"/>
      <c r="CY401" s="121"/>
      <c r="CZ401" s="121"/>
      <c r="DA401" s="121"/>
      <c r="DB401" s="121"/>
      <c r="DC401" s="121"/>
      <c r="DD401" s="121"/>
      <c r="DE401" s="121"/>
      <c r="DF401" s="121"/>
      <c r="DG401" s="121"/>
      <c r="DH401" s="121"/>
    </row>
    <row r="402" spans="1:112">
      <c r="A402" s="19"/>
      <c r="AD402" s="19"/>
      <c r="CI402" s="121"/>
      <c r="CJ402" s="121"/>
      <c r="CK402" s="121"/>
      <c r="CL402" s="121"/>
      <c r="CM402" s="121"/>
      <c r="CN402" s="121"/>
      <c r="CO402" s="121"/>
      <c r="CP402" s="121"/>
      <c r="CQ402" s="121"/>
      <c r="CR402" s="121"/>
      <c r="CS402" s="121"/>
      <c r="CT402" s="121"/>
      <c r="CU402" s="121"/>
      <c r="CV402" s="121"/>
      <c r="CW402" s="121"/>
      <c r="CX402" s="121"/>
      <c r="CY402" s="121"/>
      <c r="CZ402" s="121"/>
      <c r="DA402" s="121"/>
      <c r="DB402" s="121"/>
      <c r="DC402" s="121"/>
      <c r="DD402" s="121"/>
      <c r="DE402" s="121"/>
      <c r="DF402" s="121"/>
      <c r="DG402" s="121"/>
      <c r="DH402" s="121"/>
    </row>
    <row r="403" spans="1:112">
      <c r="A403" s="19"/>
      <c r="AD403" s="19"/>
      <c r="CI403" s="121"/>
      <c r="CJ403" s="121"/>
      <c r="CK403" s="121"/>
      <c r="CL403" s="121"/>
      <c r="CM403" s="121"/>
      <c r="CN403" s="121"/>
      <c r="CO403" s="121"/>
      <c r="CP403" s="121"/>
      <c r="CQ403" s="121"/>
      <c r="CR403" s="121"/>
      <c r="CS403" s="121"/>
      <c r="CT403" s="121"/>
      <c r="CU403" s="121"/>
      <c r="CV403" s="121"/>
      <c r="CW403" s="121"/>
      <c r="CX403" s="121"/>
      <c r="CY403" s="121"/>
      <c r="CZ403" s="121"/>
      <c r="DA403" s="121"/>
      <c r="DB403" s="121"/>
      <c r="DC403" s="121"/>
      <c r="DD403" s="121"/>
      <c r="DE403" s="121"/>
      <c r="DF403" s="121"/>
      <c r="DG403" s="121"/>
      <c r="DH403" s="121"/>
    </row>
    <row r="404" spans="1:112">
      <c r="A404" s="19"/>
      <c r="AD404" s="19"/>
      <c r="CI404" s="121"/>
      <c r="CJ404" s="121"/>
      <c r="CK404" s="121"/>
      <c r="CL404" s="121"/>
      <c r="CM404" s="121"/>
      <c r="CN404" s="121"/>
      <c r="CO404" s="121"/>
      <c r="CP404" s="121"/>
      <c r="CQ404" s="121"/>
      <c r="CR404" s="121"/>
      <c r="CS404" s="121"/>
      <c r="CT404" s="121"/>
      <c r="CU404" s="121"/>
      <c r="CV404" s="121"/>
      <c r="CW404" s="121"/>
      <c r="CX404" s="121"/>
      <c r="CY404" s="121"/>
      <c r="CZ404" s="121"/>
      <c r="DA404" s="121"/>
      <c r="DB404" s="121"/>
      <c r="DC404" s="121"/>
      <c r="DD404" s="121"/>
      <c r="DE404" s="121"/>
      <c r="DF404" s="121"/>
      <c r="DG404" s="121"/>
      <c r="DH404" s="121"/>
    </row>
    <row r="405" spans="1:112">
      <c r="A405" s="19"/>
      <c r="AD405" s="19"/>
      <c r="CI405" s="121"/>
      <c r="CJ405" s="121"/>
      <c r="CK405" s="121"/>
      <c r="CL405" s="121"/>
      <c r="CM405" s="121"/>
      <c r="CN405" s="121"/>
      <c r="CO405" s="121"/>
      <c r="CP405" s="121"/>
      <c r="CQ405" s="121"/>
      <c r="CR405" s="121"/>
      <c r="CS405" s="121"/>
      <c r="CT405" s="121"/>
      <c r="CU405" s="121"/>
      <c r="CV405" s="121"/>
      <c r="CW405" s="121"/>
      <c r="CX405" s="121"/>
      <c r="CY405" s="121"/>
      <c r="CZ405" s="121"/>
      <c r="DA405" s="121"/>
      <c r="DB405" s="121"/>
      <c r="DC405" s="121"/>
      <c r="DD405" s="121"/>
      <c r="DE405" s="121"/>
      <c r="DF405" s="121"/>
      <c r="DG405" s="121"/>
      <c r="DH405" s="121"/>
    </row>
    <row r="406" spans="1:112">
      <c r="A406" s="19"/>
      <c r="AD406" s="19"/>
      <c r="CI406" s="121"/>
      <c r="CJ406" s="121"/>
      <c r="CK406" s="121"/>
      <c r="CL406" s="121"/>
      <c r="CM406" s="121"/>
      <c r="CN406" s="121"/>
      <c r="CO406" s="121"/>
      <c r="CP406" s="121"/>
      <c r="CQ406" s="121"/>
      <c r="CR406" s="121"/>
      <c r="CS406" s="121"/>
      <c r="CT406" s="121"/>
      <c r="CU406" s="121"/>
      <c r="CV406" s="121"/>
      <c r="CW406" s="121"/>
      <c r="CX406" s="121"/>
      <c r="CY406" s="121"/>
      <c r="CZ406" s="121"/>
      <c r="DA406" s="121"/>
      <c r="DB406" s="121"/>
      <c r="DC406" s="121"/>
      <c r="DD406" s="121"/>
      <c r="DE406" s="121"/>
      <c r="DF406" s="121"/>
      <c r="DG406" s="121"/>
      <c r="DH406" s="121"/>
    </row>
    <row r="407" spans="1:112">
      <c r="A407" s="19"/>
      <c r="AD407" s="19"/>
      <c r="CI407" s="121"/>
      <c r="CJ407" s="121"/>
      <c r="CK407" s="121"/>
      <c r="CL407" s="121"/>
      <c r="CM407" s="121"/>
      <c r="CN407" s="121"/>
      <c r="CO407" s="121"/>
      <c r="CP407" s="121"/>
      <c r="CQ407" s="121"/>
      <c r="CR407" s="121"/>
      <c r="CS407" s="121"/>
      <c r="CT407" s="121"/>
      <c r="CU407" s="121"/>
      <c r="CV407" s="121"/>
      <c r="CW407" s="121"/>
      <c r="CX407" s="121"/>
      <c r="CY407" s="121"/>
      <c r="CZ407" s="121"/>
      <c r="DA407" s="121"/>
      <c r="DB407" s="121"/>
      <c r="DC407" s="121"/>
      <c r="DD407" s="121"/>
      <c r="DE407" s="121"/>
      <c r="DF407" s="121"/>
      <c r="DG407" s="121"/>
      <c r="DH407" s="121"/>
    </row>
    <row r="408" spans="1:112">
      <c r="A408" s="19"/>
      <c r="AD408" s="19"/>
      <c r="CI408" s="121"/>
      <c r="CJ408" s="121"/>
      <c r="CK408" s="121"/>
      <c r="CL408" s="121"/>
      <c r="CM408" s="121"/>
      <c r="CN408" s="121"/>
      <c r="CO408" s="121"/>
      <c r="CP408" s="121"/>
      <c r="CQ408" s="121"/>
      <c r="CR408" s="121"/>
      <c r="CS408" s="121"/>
      <c r="CT408" s="121"/>
      <c r="CU408" s="121"/>
      <c r="CV408" s="121"/>
      <c r="CW408" s="121"/>
      <c r="CX408" s="121"/>
      <c r="CY408" s="121"/>
      <c r="CZ408" s="121"/>
      <c r="DA408" s="121"/>
      <c r="DB408" s="121"/>
      <c r="DC408" s="121"/>
      <c r="DD408" s="121"/>
      <c r="DE408" s="121"/>
      <c r="DF408" s="121"/>
      <c r="DG408" s="121"/>
      <c r="DH408" s="121"/>
    </row>
    <row r="409" spans="1:112">
      <c r="A409" s="19"/>
      <c r="AD409" s="19"/>
      <c r="CI409" s="121"/>
      <c r="CJ409" s="121"/>
      <c r="CK409" s="121"/>
      <c r="CL409" s="121"/>
      <c r="CM409" s="121"/>
      <c r="CN409" s="121"/>
      <c r="CO409" s="121"/>
      <c r="CP409" s="121"/>
      <c r="CQ409" s="121"/>
      <c r="CR409" s="121"/>
      <c r="CS409" s="121"/>
      <c r="CT409" s="121"/>
      <c r="CU409" s="121"/>
      <c r="CV409" s="121"/>
      <c r="CW409" s="121"/>
      <c r="CX409" s="121"/>
      <c r="CY409" s="121"/>
      <c r="CZ409" s="121"/>
      <c r="DA409" s="121"/>
      <c r="DB409" s="121"/>
      <c r="DC409" s="121"/>
      <c r="DD409" s="121"/>
      <c r="DE409" s="121"/>
      <c r="DF409" s="121"/>
      <c r="DG409" s="121"/>
      <c r="DH409" s="121"/>
    </row>
    <row r="410" spans="1:112">
      <c r="A410" s="19"/>
      <c r="AD410" s="19"/>
      <c r="CI410" s="121"/>
      <c r="CJ410" s="121"/>
      <c r="CK410" s="121"/>
      <c r="CL410" s="121"/>
      <c r="CM410" s="121"/>
      <c r="CN410" s="121"/>
      <c r="CO410" s="121"/>
      <c r="CP410" s="121"/>
      <c r="CQ410" s="121"/>
      <c r="CR410" s="121"/>
      <c r="CS410" s="121"/>
      <c r="CT410" s="121"/>
      <c r="CU410" s="121"/>
      <c r="CV410" s="121"/>
      <c r="CW410" s="121"/>
      <c r="CX410" s="121"/>
      <c r="CY410" s="121"/>
      <c r="CZ410" s="121"/>
      <c r="DA410" s="121"/>
      <c r="DB410" s="121"/>
      <c r="DC410" s="121"/>
      <c r="DD410" s="121"/>
      <c r="DE410" s="121"/>
      <c r="DF410" s="121"/>
      <c r="DG410" s="121"/>
      <c r="DH410" s="121"/>
    </row>
    <row r="411" spans="1:112">
      <c r="A411" s="19"/>
      <c r="AD411" s="19"/>
      <c r="CI411" s="121"/>
      <c r="CJ411" s="121"/>
      <c r="CK411" s="121"/>
      <c r="CL411" s="121"/>
      <c r="CM411" s="121"/>
      <c r="CN411" s="121"/>
      <c r="CO411" s="121"/>
      <c r="CP411" s="121"/>
      <c r="CQ411" s="121"/>
      <c r="CR411" s="121"/>
      <c r="CS411" s="121"/>
      <c r="CT411" s="121"/>
      <c r="CU411" s="121"/>
      <c r="CV411" s="121"/>
      <c r="CW411" s="121"/>
      <c r="CX411" s="121"/>
      <c r="CY411" s="121"/>
      <c r="CZ411" s="121"/>
      <c r="DA411" s="121"/>
      <c r="DB411" s="121"/>
      <c r="DC411" s="121"/>
      <c r="DD411" s="121"/>
      <c r="DE411" s="121"/>
      <c r="DF411" s="121"/>
      <c r="DG411" s="121"/>
      <c r="DH411" s="121"/>
    </row>
    <row r="412" spans="1:112">
      <c r="A412" s="19"/>
      <c r="AD412" s="19"/>
      <c r="CI412" s="121"/>
      <c r="CJ412" s="121"/>
      <c r="CK412" s="121"/>
      <c r="CL412" s="121"/>
      <c r="CM412" s="121"/>
      <c r="CN412" s="121"/>
      <c r="CO412" s="121"/>
      <c r="CP412" s="121"/>
      <c r="CQ412" s="121"/>
      <c r="CR412" s="121"/>
      <c r="CS412" s="121"/>
      <c r="CT412" s="121"/>
      <c r="CU412" s="121"/>
      <c r="CV412" s="121"/>
      <c r="CW412" s="121"/>
      <c r="CX412" s="121"/>
      <c r="CY412" s="121"/>
      <c r="CZ412" s="121"/>
      <c r="DA412" s="121"/>
      <c r="DB412" s="121"/>
      <c r="DC412" s="121"/>
      <c r="DD412" s="121"/>
      <c r="DE412" s="121"/>
      <c r="DF412" s="121"/>
      <c r="DG412" s="121"/>
      <c r="DH412" s="121"/>
    </row>
    <row r="413" spans="1:112">
      <c r="A413" s="19"/>
      <c r="AD413" s="19"/>
      <c r="CI413" s="121"/>
      <c r="CJ413" s="121"/>
      <c r="CK413" s="121"/>
      <c r="CL413" s="121"/>
      <c r="CM413" s="121"/>
      <c r="CN413" s="121"/>
      <c r="CO413" s="121"/>
      <c r="CP413" s="121"/>
      <c r="CQ413" s="121"/>
      <c r="CR413" s="121"/>
      <c r="CS413" s="121"/>
      <c r="CT413" s="121"/>
      <c r="CU413" s="121"/>
      <c r="CV413" s="121"/>
      <c r="CW413" s="121"/>
      <c r="CX413" s="121"/>
      <c r="CY413" s="121"/>
      <c r="CZ413" s="121"/>
      <c r="DA413" s="121"/>
      <c r="DB413" s="121"/>
      <c r="DC413" s="121"/>
      <c r="DD413" s="121"/>
      <c r="DE413" s="121"/>
      <c r="DF413" s="121"/>
      <c r="DG413" s="121"/>
      <c r="DH413" s="121"/>
    </row>
    <row r="414" spans="1:112">
      <c r="A414" s="19"/>
      <c r="AD414" s="19"/>
      <c r="CI414" s="121"/>
      <c r="CJ414" s="121"/>
      <c r="CK414" s="121"/>
      <c r="CL414" s="121"/>
      <c r="CM414" s="121"/>
      <c r="CN414" s="121"/>
      <c r="CO414" s="121"/>
      <c r="CP414" s="121"/>
      <c r="CQ414" s="121"/>
      <c r="CR414" s="121"/>
      <c r="CS414" s="121"/>
      <c r="CT414" s="121"/>
      <c r="CU414" s="121"/>
      <c r="CV414" s="121"/>
      <c r="CW414" s="121"/>
      <c r="CX414" s="121"/>
      <c r="CY414" s="121"/>
      <c r="CZ414" s="121"/>
      <c r="DA414" s="121"/>
      <c r="DB414" s="121"/>
      <c r="DC414" s="121"/>
      <c r="DD414" s="121"/>
      <c r="DE414" s="121"/>
      <c r="DF414" s="121"/>
      <c r="DG414" s="121"/>
      <c r="DH414" s="121"/>
    </row>
    <row r="415" spans="1:112">
      <c r="A415" s="19"/>
      <c r="AD415" s="19"/>
      <c r="CI415" s="121"/>
      <c r="CJ415" s="121"/>
      <c r="CK415" s="121"/>
      <c r="CL415" s="121"/>
      <c r="CM415" s="121"/>
      <c r="CN415" s="121"/>
      <c r="CO415" s="121"/>
      <c r="CP415" s="121"/>
      <c r="CQ415" s="121"/>
      <c r="CR415" s="121"/>
      <c r="CS415" s="121"/>
      <c r="CT415" s="121"/>
      <c r="CU415" s="121"/>
      <c r="CV415" s="121"/>
      <c r="CW415" s="121"/>
      <c r="CX415" s="121"/>
      <c r="CY415" s="121"/>
      <c r="CZ415" s="121"/>
      <c r="DA415" s="121"/>
      <c r="DB415" s="121"/>
      <c r="DC415" s="121"/>
      <c r="DD415" s="121"/>
      <c r="DE415" s="121"/>
      <c r="DF415" s="121"/>
      <c r="DG415" s="121"/>
      <c r="DH415" s="121"/>
    </row>
    <row r="416" spans="1:112">
      <c r="A416" s="19"/>
      <c r="AD416" s="19"/>
      <c r="CI416" s="121"/>
      <c r="CJ416" s="121"/>
      <c r="CK416" s="121"/>
      <c r="CL416" s="121"/>
      <c r="CM416" s="121"/>
      <c r="CN416" s="121"/>
      <c r="CO416" s="121"/>
      <c r="CP416" s="121"/>
      <c r="CQ416" s="121"/>
      <c r="CR416" s="121"/>
      <c r="CS416" s="121"/>
      <c r="CT416" s="121"/>
      <c r="CU416" s="121"/>
      <c r="CV416" s="121"/>
      <c r="CW416" s="121"/>
      <c r="CX416" s="121"/>
      <c r="CY416" s="121"/>
      <c r="CZ416" s="121"/>
      <c r="DA416" s="121"/>
      <c r="DB416" s="121"/>
      <c r="DC416" s="121"/>
      <c r="DD416" s="121"/>
      <c r="DE416" s="121"/>
      <c r="DF416" s="121"/>
      <c r="DG416" s="121"/>
      <c r="DH416" s="121"/>
    </row>
    <row r="417" spans="1:112">
      <c r="A417" s="19"/>
      <c r="AD417" s="19"/>
      <c r="CI417" s="121"/>
      <c r="CJ417" s="121"/>
      <c r="CK417" s="121"/>
      <c r="CL417" s="121"/>
      <c r="CM417" s="121"/>
      <c r="CN417" s="121"/>
      <c r="CO417" s="121"/>
      <c r="CP417" s="121"/>
      <c r="CQ417" s="121"/>
      <c r="CR417" s="121"/>
      <c r="CS417" s="121"/>
      <c r="CT417" s="121"/>
      <c r="CU417" s="121"/>
      <c r="CV417" s="121"/>
      <c r="CW417" s="121"/>
      <c r="CX417" s="121"/>
      <c r="CY417" s="121"/>
      <c r="CZ417" s="121"/>
      <c r="DA417" s="121"/>
      <c r="DB417" s="121"/>
      <c r="DC417" s="121"/>
      <c r="DD417" s="121"/>
      <c r="DE417" s="121"/>
      <c r="DF417" s="121"/>
      <c r="DG417" s="121"/>
      <c r="DH417" s="121"/>
    </row>
    <row r="418" spans="1:112">
      <c r="A418" s="19"/>
      <c r="AD418" s="19"/>
      <c r="CI418" s="121"/>
      <c r="CJ418" s="121"/>
      <c r="CK418" s="121"/>
      <c r="CL418" s="121"/>
      <c r="CM418" s="121"/>
      <c r="CN418" s="121"/>
      <c r="CO418" s="121"/>
      <c r="CP418" s="121"/>
      <c r="CQ418" s="121"/>
      <c r="CR418" s="121"/>
      <c r="CS418" s="121"/>
      <c r="CT418" s="121"/>
      <c r="CU418" s="121"/>
      <c r="CV418" s="121"/>
      <c r="CW418" s="121"/>
      <c r="CX418" s="121"/>
      <c r="CY418" s="121"/>
      <c r="CZ418" s="121"/>
      <c r="DA418" s="121"/>
      <c r="DB418" s="121"/>
      <c r="DC418" s="121"/>
      <c r="DD418" s="121"/>
      <c r="DE418" s="121"/>
      <c r="DF418" s="121"/>
      <c r="DG418" s="121"/>
      <c r="DH418" s="121"/>
    </row>
    <row r="419" spans="1:112">
      <c r="A419" s="19"/>
      <c r="AD419" s="19"/>
      <c r="CI419" s="121"/>
      <c r="CJ419" s="121"/>
      <c r="CK419" s="121"/>
      <c r="CL419" s="121"/>
      <c r="CM419" s="121"/>
      <c r="CN419" s="121"/>
      <c r="CO419" s="121"/>
      <c r="CP419" s="121"/>
      <c r="CQ419" s="121"/>
      <c r="CR419" s="121"/>
      <c r="CS419" s="121"/>
      <c r="CT419" s="121"/>
      <c r="CU419" s="121"/>
      <c r="CV419" s="121"/>
      <c r="CW419" s="121"/>
      <c r="CX419" s="121"/>
      <c r="CY419" s="121"/>
      <c r="CZ419" s="121"/>
      <c r="DA419" s="121"/>
      <c r="DB419" s="121"/>
      <c r="DC419" s="121"/>
      <c r="DD419" s="121"/>
      <c r="DE419" s="121"/>
      <c r="DF419" s="121"/>
      <c r="DG419" s="121"/>
      <c r="DH419" s="121"/>
    </row>
    <row r="420" spans="1:112">
      <c r="A420" s="19"/>
      <c r="AD420" s="19"/>
      <c r="CI420" s="121"/>
      <c r="CJ420" s="121"/>
      <c r="CK420" s="121"/>
      <c r="CL420" s="121"/>
      <c r="CM420" s="121"/>
      <c r="CN420" s="121"/>
      <c r="CO420" s="121"/>
      <c r="CP420" s="121"/>
      <c r="CQ420" s="121"/>
      <c r="CR420" s="121"/>
      <c r="CS420" s="121"/>
      <c r="CT420" s="121"/>
      <c r="CU420" s="121"/>
      <c r="CV420" s="121"/>
      <c r="CW420" s="121"/>
      <c r="CX420" s="121"/>
      <c r="CY420" s="121"/>
      <c r="CZ420" s="121"/>
      <c r="DA420" s="121"/>
      <c r="DB420" s="121"/>
      <c r="DC420" s="121"/>
      <c r="DD420" s="121"/>
      <c r="DE420" s="121"/>
      <c r="DF420" s="121"/>
      <c r="DG420" s="121"/>
      <c r="DH420" s="121"/>
    </row>
    <row r="421" spans="1:112">
      <c r="A421" s="19"/>
      <c r="AD421" s="19"/>
      <c r="CI421" s="121"/>
      <c r="CJ421" s="121"/>
      <c r="CK421" s="121"/>
      <c r="CL421" s="121"/>
      <c r="CM421" s="121"/>
      <c r="CN421" s="121"/>
      <c r="CO421" s="121"/>
      <c r="CP421" s="121"/>
      <c r="CQ421" s="121"/>
      <c r="CR421" s="121"/>
      <c r="CS421" s="121"/>
      <c r="CT421" s="121"/>
      <c r="CU421" s="121"/>
      <c r="CV421" s="121"/>
      <c r="CW421" s="121"/>
      <c r="CX421" s="121"/>
      <c r="CY421" s="121"/>
      <c r="CZ421" s="121"/>
      <c r="DA421" s="121"/>
      <c r="DB421" s="121"/>
      <c r="DC421" s="121"/>
      <c r="DD421" s="121"/>
      <c r="DE421" s="121"/>
      <c r="DF421" s="121"/>
      <c r="DG421" s="121"/>
      <c r="DH421" s="121"/>
    </row>
    <row r="422" spans="1:112">
      <c r="A422" s="19"/>
      <c r="AD422" s="19"/>
      <c r="CI422" s="121"/>
      <c r="CJ422" s="121"/>
      <c r="CK422" s="121"/>
      <c r="CL422" s="121"/>
      <c r="CM422" s="121"/>
      <c r="CN422" s="121"/>
      <c r="CO422" s="121"/>
      <c r="CP422" s="121"/>
      <c r="CQ422" s="121"/>
      <c r="CR422" s="121"/>
      <c r="CS422" s="121"/>
      <c r="CT422" s="121"/>
      <c r="CU422" s="121"/>
      <c r="CV422" s="121"/>
      <c r="CW422" s="121"/>
      <c r="CX422" s="121"/>
      <c r="CY422" s="121"/>
      <c r="CZ422" s="121"/>
      <c r="DA422" s="121"/>
      <c r="DB422" s="121"/>
      <c r="DC422" s="121"/>
      <c r="DD422" s="121"/>
      <c r="DE422" s="121"/>
      <c r="DF422" s="121"/>
      <c r="DG422" s="121"/>
      <c r="DH422" s="121"/>
    </row>
    <row r="423" spans="1:112">
      <c r="A423" s="19"/>
      <c r="AD423" s="19"/>
      <c r="CI423" s="121"/>
      <c r="CJ423" s="121"/>
      <c r="CK423" s="121"/>
      <c r="CL423" s="121"/>
      <c r="CM423" s="121"/>
      <c r="CN423" s="121"/>
      <c r="CO423" s="121"/>
      <c r="CP423" s="121"/>
      <c r="CQ423" s="121"/>
      <c r="CR423" s="121"/>
      <c r="CS423" s="121"/>
      <c r="CT423" s="121"/>
      <c r="CU423" s="121"/>
      <c r="CV423" s="121"/>
      <c r="CW423" s="121"/>
      <c r="CX423" s="121"/>
      <c r="CY423" s="121"/>
      <c r="CZ423" s="121"/>
      <c r="DA423" s="121"/>
      <c r="DB423" s="121"/>
      <c r="DC423" s="121"/>
      <c r="DD423" s="121"/>
      <c r="DE423" s="121"/>
      <c r="DF423" s="121"/>
      <c r="DG423" s="121"/>
      <c r="DH423" s="121"/>
    </row>
    <row r="424" spans="1:112">
      <c r="A424" s="19"/>
      <c r="AD424" s="19"/>
      <c r="CI424" s="121"/>
      <c r="CJ424" s="121"/>
      <c r="CK424" s="121"/>
      <c r="CL424" s="121"/>
      <c r="CM424" s="121"/>
      <c r="CN424" s="121"/>
      <c r="CO424" s="121"/>
      <c r="CP424" s="121"/>
      <c r="CQ424" s="121"/>
      <c r="CR424" s="121"/>
      <c r="CS424" s="121"/>
      <c r="CT424" s="121"/>
      <c r="CU424" s="121"/>
      <c r="CV424" s="121"/>
      <c r="CW424" s="121"/>
      <c r="CX424" s="121"/>
      <c r="CY424" s="121"/>
      <c r="CZ424" s="121"/>
      <c r="DA424" s="121"/>
      <c r="DB424" s="121"/>
      <c r="DC424" s="121"/>
      <c r="DD424" s="121"/>
      <c r="DE424" s="121"/>
      <c r="DF424" s="121"/>
      <c r="DG424" s="121"/>
      <c r="DH424" s="121"/>
    </row>
    <row r="425" spans="1:112">
      <c r="A425" s="19"/>
      <c r="AD425" s="19"/>
      <c r="CI425" s="121"/>
      <c r="CJ425" s="121"/>
      <c r="CK425" s="121"/>
      <c r="CL425" s="121"/>
      <c r="CM425" s="121"/>
      <c r="CN425" s="121"/>
      <c r="CO425" s="121"/>
      <c r="CP425" s="121"/>
      <c r="CQ425" s="121"/>
      <c r="CR425" s="121"/>
      <c r="CS425" s="121"/>
      <c r="CT425" s="121"/>
      <c r="CU425" s="121"/>
      <c r="CV425" s="121"/>
      <c r="CW425" s="121"/>
      <c r="CX425" s="121"/>
      <c r="CY425" s="121"/>
      <c r="CZ425" s="121"/>
      <c r="DA425" s="121"/>
      <c r="DB425" s="121"/>
      <c r="DC425" s="121"/>
      <c r="DD425" s="121"/>
      <c r="DE425" s="121"/>
      <c r="DF425" s="121"/>
      <c r="DG425" s="121"/>
      <c r="DH425" s="121"/>
    </row>
    <row r="426" spans="1:112">
      <c r="A426" s="19"/>
      <c r="AD426" s="19"/>
      <c r="CI426" s="121"/>
      <c r="CJ426" s="121"/>
      <c r="CK426" s="121"/>
      <c r="CL426" s="121"/>
      <c r="CM426" s="121"/>
      <c r="CN426" s="121"/>
      <c r="CO426" s="121"/>
      <c r="CP426" s="121"/>
      <c r="CQ426" s="121"/>
      <c r="CR426" s="121"/>
      <c r="CS426" s="121"/>
      <c r="CT426" s="121"/>
      <c r="CU426" s="121"/>
      <c r="CV426" s="121"/>
      <c r="CW426" s="121"/>
      <c r="CX426" s="121"/>
      <c r="CY426" s="121"/>
      <c r="CZ426" s="121"/>
      <c r="DA426" s="121"/>
      <c r="DB426" s="121"/>
      <c r="DC426" s="121"/>
      <c r="DD426" s="121"/>
      <c r="DE426" s="121"/>
      <c r="DF426" s="121"/>
      <c r="DG426" s="121"/>
      <c r="DH426" s="121"/>
    </row>
    <row r="427" spans="1:112">
      <c r="A427" s="19"/>
      <c r="AD427" s="19"/>
      <c r="CI427" s="121"/>
      <c r="CJ427" s="121"/>
      <c r="CK427" s="121"/>
      <c r="CL427" s="121"/>
      <c r="CM427" s="121"/>
      <c r="CN427" s="121"/>
      <c r="CO427" s="121"/>
      <c r="CP427" s="121"/>
      <c r="CQ427" s="121"/>
      <c r="CR427" s="121"/>
      <c r="CS427" s="121"/>
      <c r="CT427" s="121"/>
      <c r="CU427" s="121"/>
      <c r="CV427" s="121"/>
      <c r="CW427" s="121"/>
      <c r="CX427" s="121"/>
      <c r="CY427" s="121"/>
      <c r="CZ427" s="121"/>
      <c r="DA427" s="121"/>
      <c r="DB427" s="121"/>
      <c r="DC427" s="121"/>
      <c r="DD427" s="121"/>
      <c r="DE427" s="121"/>
      <c r="DF427" s="121"/>
      <c r="DG427" s="121"/>
      <c r="DH427" s="121"/>
    </row>
    <row r="428" spans="1:112">
      <c r="A428" s="19"/>
      <c r="AD428" s="19"/>
      <c r="CI428" s="121"/>
      <c r="CJ428" s="121"/>
      <c r="CK428" s="121"/>
      <c r="CL428" s="121"/>
      <c r="CM428" s="121"/>
      <c r="CN428" s="121"/>
      <c r="CO428" s="121"/>
      <c r="CP428" s="121"/>
      <c r="CQ428" s="121"/>
      <c r="CR428" s="121"/>
      <c r="CS428" s="121"/>
      <c r="CT428" s="121"/>
      <c r="CU428" s="121"/>
      <c r="CV428" s="121"/>
      <c r="CW428" s="121"/>
      <c r="CX428" s="121"/>
      <c r="CY428" s="121"/>
      <c r="CZ428" s="121"/>
      <c r="DA428" s="121"/>
      <c r="DB428" s="121"/>
      <c r="DC428" s="121"/>
      <c r="DD428" s="121"/>
      <c r="DE428" s="121"/>
      <c r="DF428" s="121"/>
      <c r="DG428" s="121"/>
      <c r="DH428" s="121"/>
    </row>
    <row r="429" spans="1:112">
      <c r="A429" s="19"/>
      <c r="AD429" s="19"/>
      <c r="CI429" s="121"/>
      <c r="CJ429" s="121"/>
      <c r="CK429" s="121"/>
      <c r="CL429" s="121"/>
      <c r="CM429" s="121"/>
      <c r="CN429" s="121"/>
      <c r="CO429" s="121"/>
      <c r="CP429" s="121"/>
      <c r="CQ429" s="121"/>
      <c r="CR429" s="121"/>
      <c r="CS429" s="121"/>
      <c r="CT429" s="121"/>
      <c r="CU429" s="121"/>
      <c r="CV429" s="121"/>
      <c r="CW429" s="121"/>
      <c r="CX429" s="121"/>
      <c r="CY429" s="121"/>
      <c r="CZ429" s="121"/>
      <c r="DA429" s="121"/>
      <c r="DB429" s="121"/>
      <c r="DC429" s="121"/>
      <c r="DD429" s="121"/>
      <c r="DE429" s="121"/>
      <c r="DF429" s="121"/>
      <c r="DG429" s="121"/>
      <c r="DH429" s="121"/>
    </row>
    <row r="430" spans="1:112">
      <c r="A430" s="19"/>
      <c r="AD430" s="19"/>
      <c r="CI430" s="121"/>
      <c r="CJ430" s="121"/>
      <c r="CK430" s="121"/>
      <c r="CL430" s="121"/>
      <c r="CM430" s="121"/>
      <c r="CN430" s="121"/>
      <c r="CO430" s="121"/>
      <c r="CP430" s="121"/>
      <c r="CQ430" s="121"/>
      <c r="CR430" s="121"/>
      <c r="CS430" s="121"/>
      <c r="CT430" s="121"/>
      <c r="CU430" s="121"/>
      <c r="CV430" s="121"/>
      <c r="CW430" s="121"/>
      <c r="CX430" s="121"/>
      <c r="CY430" s="121"/>
      <c r="CZ430" s="121"/>
      <c r="DA430" s="121"/>
      <c r="DB430" s="121"/>
      <c r="DC430" s="121"/>
      <c r="DD430" s="121"/>
      <c r="DE430" s="121"/>
      <c r="DF430" s="121"/>
      <c r="DG430" s="121"/>
      <c r="DH430" s="121"/>
    </row>
    <row r="431" spans="1:112">
      <c r="A431" s="19"/>
      <c r="AD431" s="19"/>
      <c r="CI431" s="121"/>
      <c r="CJ431" s="121"/>
      <c r="CK431" s="121"/>
      <c r="CL431" s="121"/>
      <c r="CM431" s="121"/>
      <c r="CN431" s="121"/>
      <c r="CO431" s="121"/>
      <c r="CP431" s="121"/>
      <c r="CQ431" s="121"/>
      <c r="CR431" s="121"/>
      <c r="CS431" s="121"/>
      <c r="CT431" s="121"/>
      <c r="CU431" s="121"/>
      <c r="CV431" s="121"/>
      <c r="CW431" s="121"/>
      <c r="CX431" s="121"/>
      <c r="CY431" s="121"/>
      <c r="CZ431" s="121"/>
      <c r="DA431" s="121"/>
      <c r="DB431" s="121"/>
      <c r="DC431" s="121"/>
      <c r="DD431" s="121"/>
      <c r="DE431" s="121"/>
      <c r="DF431" s="121"/>
      <c r="DG431" s="121"/>
      <c r="DH431" s="121"/>
    </row>
    <row r="432" spans="1:112">
      <c r="A432" s="19"/>
      <c r="AD432" s="19"/>
      <c r="CI432" s="121"/>
      <c r="CJ432" s="121"/>
      <c r="CK432" s="121"/>
      <c r="CL432" s="121"/>
      <c r="CM432" s="121"/>
      <c r="CN432" s="121"/>
      <c r="CO432" s="121"/>
      <c r="CP432" s="121"/>
      <c r="CQ432" s="121"/>
      <c r="CR432" s="121"/>
      <c r="CS432" s="121"/>
      <c r="CT432" s="121"/>
      <c r="CU432" s="121"/>
      <c r="CV432" s="121"/>
      <c r="CW432" s="121"/>
      <c r="CX432" s="121"/>
      <c r="CY432" s="121"/>
      <c r="CZ432" s="121"/>
      <c r="DA432" s="121"/>
      <c r="DB432" s="121"/>
      <c r="DC432" s="121"/>
      <c r="DD432" s="121"/>
      <c r="DE432" s="121"/>
      <c r="DF432" s="121"/>
      <c r="DG432" s="121"/>
      <c r="DH432" s="121"/>
    </row>
    <row r="433" spans="1:112">
      <c r="A433" s="19"/>
      <c r="AD433" s="19"/>
      <c r="CI433" s="121"/>
      <c r="CJ433" s="121"/>
      <c r="CK433" s="121"/>
      <c r="CL433" s="121"/>
      <c r="CM433" s="121"/>
      <c r="CN433" s="121"/>
      <c r="CO433" s="121"/>
      <c r="CP433" s="121"/>
      <c r="CQ433" s="121"/>
      <c r="CR433" s="121"/>
      <c r="CS433" s="121"/>
      <c r="CT433" s="121"/>
      <c r="CU433" s="121"/>
      <c r="CV433" s="121"/>
      <c r="CW433" s="121"/>
      <c r="CX433" s="121"/>
      <c r="CY433" s="121"/>
      <c r="CZ433" s="121"/>
      <c r="DA433" s="121"/>
      <c r="DB433" s="121"/>
      <c r="DC433" s="121"/>
      <c r="DD433" s="121"/>
      <c r="DE433" s="121"/>
      <c r="DF433" s="121"/>
      <c r="DG433" s="121"/>
      <c r="DH433" s="121"/>
    </row>
    <row r="434" spans="1:112">
      <c r="A434" s="19"/>
      <c r="AD434" s="19"/>
      <c r="CI434" s="121"/>
      <c r="CJ434" s="121"/>
      <c r="CK434" s="121"/>
      <c r="CL434" s="121"/>
      <c r="CM434" s="121"/>
      <c r="CN434" s="121"/>
      <c r="CO434" s="121"/>
      <c r="CP434" s="121"/>
      <c r="CQ434" s="121"/>
      <c r="CR434" s="121"/>
      <c r="CS434" s="121"/>
      <c r="CT434" s="121"/>
      <c r="CU434" s="121"/>
      <c r="CV434" s="121"/>
      <c r="CW434" s="121"/>
      <c r="CX434" s="121"/>
      <c r="CY434" s="121"/>
      <c r="CZ434" s="121"/>
      <c r="DA434" s="121"/>
      <c r="DB434" s="121"/>
      <c r="DC434" s="121"/>
      <c r="DD434" s="121"/>
      <c r="DE434" s="121"/>
      <c r="DF434" s="121"/>
      <c r="DG434" s="121"/>
      <c r="DH434" s="121"/>
    </row>
    <row r="435" spans="1:112">
      <c r="A435" s="19"/>
      <c r="AD435" s="19"/>
      <c r="CI435" s="121"/>
      <c r="CJ435" s="121"/>
      <c r="CK435" s="121"/>
      <c r="CL435" s="121"/>
      <c r="CM435" s="121"/>
      <c r="CN435" s="121"/>
      <c r="CO435" s="121"/>
      <c r="CP435" s="121"/>
      <c r="CQ435" s="121"/>
      <c r="CR435" s="121"/>
      <c r="CS435" s="121"/>
      <c r="CT435" s="121"/>
      <c r="CU435" s="121"/>
      <c r="CV435" s="121"/>
      <c r="CW435" s="121"/>
      <c r="CX435" s="121"/>
      <c r="CY435" s="121"/>
      <c r="CZ435" s="121"/>
      <c r="DA435" s="121"/>
      <c r="DB435" s="121"/>
      <c r="DC435" s="121"/>
      <c r="DD435" s="121"/>
      <c r="DE435" s="121"/>
      <c r="DF435" s="121"/>
      <c r="DG435" s="121"/>
      <c r="DH435" s="121"/>
    </row>
    <row r="436" spans="1:112">
      <c r="A436" s="19"/>
      <c r="AD436" s="19"/>
      <c r="CI436" s="121"/>
      <c r="CJ436" s="121"/>
      <c r="CK436" s="121"/>
      <c r="CL436" s="121"/>
      <c r="CM436" s="121"/>
      <c r="CN436" s="121"/>
      <c r="CO436" s="121"/>
      <c r="CP436" s="121"/>
      <c r="CQ436" s="121"/>
      <c r="CR436" s="121"/>
      <c r="CS436" s="121"/>
      <c r="CT436" s="121"/>
      <c r="CU436" s="121"/>
      <c r="CV436" s="121"/>
      <c r="CW436" s="121"/>
      <c r="CX436" s="121"/>
      <c r="CY436" s="121"/>
      <c r="CZ436" s="121"/>
      <c r="DA436" s="121"/>
      <c r="DB436" s="121"/>
      <c r="DC436" s="121"/>
      <c r="DD436" s="121"/>
      <c r="DE436" s="121"/>
      <c r="DF436" s="121"/>
      <c r="DG436" s="121"/>
      <c r="DH436" s="121"/>
    </row>
    <row r="437" spans="1:112">
      <c r="A437" s="19"/>
      <c r="AD437" s="19"/>
      <c r="CI437" s="121"/>
      <c r="CJ437" s="121"/>
      <c r="CK437" s="121"/>
      <c r="CL437" s="121"/>
      <c r="CM437" s="121"/>
      <c r="CN437" s="121"/>
      <c r="CO437" s="121"/>
      <c r="CP437" s="121"/>
      <c r="CQ437" s="121"/>
      <c r="CR437" s="121"/>
      <c r="CS437" s="121"/>
      <c r="CT437" s="121"/>
      <c r="CU437" s="121"/>
      <c r="CV437" s="121"/>
      <c r="CW437" s="121"/>
      <c r="CX437" s="121"/>
      <c r="CY437" s="121"/>
      <c r="CZ437" s="121"/>
      <c r="DA437" s="121"/>
      <c r="DB437" s="121"/>
      <c r="DC437" s="121"/>
      <c r="DD437" s="121"/>
      <c r="DE437" s="121"/>
      <c r="DF437" s="121"/>
      <c r="DG437" s="121"/>
      <c r="DH437" s="121"/>
    </row>
    <row r="438" spans="1:112">
      <c r="A438" s="19"/>
      <c r="AD438" s="19"/>
      <c r="CI438" s="121"/>
      <c r="CJ438" s="121"/>
      <c r="CK438" s="121"/>
      <c r="CL438" s="121"/>
      <c r="CM438" s="121"/>
      <c r="CN438" s="121"/>
      <c r="CO438" s="121"/>
      <c r="CP438" s="121"/>
      <c r="CQ438" s="121"/>
      <c r="CR438" s="121"/>
      <c r="CS438" s="121"/>
      <c r="CT438" s="121"/>
      <c r="CU438" s="121"/>
      <c r="CV438" s="121"/>
      <c r="CW438" s="121"/>
      <c r="CX438" s="121"/>
      <c r="CY438" s="121"/>
      <c r="CZ438" s="121"/>
      <c r="DA438" s="121"/>
      <c r="DB438" s="121"/>
      <c r="DC438" s="121"/>
      <c r="DD438" s="121"/>
      <c r="DE438" s="121"/>
      <c r="DF438" s="121"/>
      <c r="DG438" s="121"/>
      <c r="DH438" s="121"/>
    </row>
    <row r="439" spans="1:112">
      <c r="A439" s="19"/>
      <c r="AD439" s="19"/>
      <c r="CI439" s="121"/>
      <c r="CJ439" s="121"/>
      <c r="CK439" s="121"/>
      <c r="CL439" s="121"/>
      <c r="CM439" s="121"/>
      <c r="CN439" s="121"/>
      <c r="CO439" s="121"/>
      <c r="CP439" s="121"/>
      <c r="CQ439" s="121"/>
      <c r="CR439" s="121"/>
      <c r="CS439" s="121"/>
      <c r="CT439" s="121"/>
      <c r="CU439" s="121"/>
      <c r="CV439" s="121"/>
      <c r="CW439" s="121"/>
      <c r="CX439" s="121"/>
      <c r="CY439" s="121"/>
      <c r="CZ439" s="121"/>
      <c r="DA439" s="121"/>
      <c r="DB439" s="121"/>
      <c r="DC439" s="121"/>
      <c r="DD439" s="121"/>
      <c r="DE439" s="121"/>
      <c r="DF439" s="121"/>
      <c r="DG439" s="121"/>
      <c r="DH439" s="121"/>
    </row>
    <row r="440" spans="1:112">
      <c r="A440" s="19"/>
      <c r="AD440" s="19"/>
      <c r="CI440" s="121"/>
      <c r="CJ440" s="121"/>
      <c r="CK440" s="121"/>
      <c r="CL440" s="121"/>
      <c r="CM440" s="121"/>
      <c r="CN440" s="121"/>
      <c r="CO440" s="121"/>
      <c r="CP440" s="121"/>
      <c r="CQ440" s="121"/>
      <c r="CR440" s="121"/>
      <c r="CS440" s="121"/>
      <c r="CT440" s="121"/>
      <c r="CU440" s="121"/>
      <c r="CV440" s="121"/>
      <c r="CW440" s="121"/>
      <c r="CX440" s="121"/>
      <c r="CY440" s="121"/>
      <c r="CZ440" s="121"/>
      <c r="DA440" s="121"/>
      <c r="DB440" s="121"/>
      <c r="DC440" s="121"/>
      <c r="DD440" s="121"/>
      <c r="DE440" s="121"/>
      <c r="DF440" s="121"/>
      <c r="DG440" s="121"/>
      <c r="DH440" s="121"/>
    </row>
    <row r="441" spans="1:112">
      <c r="A441" s="19"/>
      <c r="AD441" s="19"/>
      <c r="CI441" s="121"/>
      <c r="CJ441" s="121"/>
      <c r="CK441" s="121"/>
      <c r="CL441" s="121"/>
      <c r="CM441" s="121"/>
      <c r="CN441" s="121"/>
      <c r="CO441" s="121"/>
      <c r="CP441" s="121"/>
      <c r="CQ441" s="121"/>
      <c r="CR441" s="121"/>
      <c r="CS441" s="121"/>
      <c r="CT441" s="121"/>
      <c r="CU441" s="121"/>
      <c r="CV441" s="121"/>
      <c r="CW441" s="121"/>
      <c r="CX441" s="121"/>
      <c r="CY441" s="121"/>
      <c r="CZ441" s="121"/>
      <c r="DA441" s="121"/>
      <c r="DB441" s="121"/>
      <c r="DC441" s="121"/>
      <c r="DD441" s="121"/>
      <c r="DE441" s="121"/>
      <c r="DF441" s="121"/>
      <c r="DG441" s="121"/>
      <c r="DH441" s="121"/>
    </row>
    <row r="442" spans="1:112">
      <c r="A442" s="19"/>
      <c r="AD442" s="19"/>
      <c r="CI442" s="121"/>
      <c r="CJ442" s="121"/>
      <c r="CK442" s="121"/>
      <c r="CL442" s="121"/>
      <c r="CM442" s="121"/>
      <c r="CN442" s="121"/>
      <c r="CO442" s="121"/>
      <c r="CP442" s="121"/>
      <c r="CQ442" s="121"/>
      <c r="CR442" s="121"/>
      <c r="CS442" s="121"/>
      <c r="CT442" s="121"/>
      <c r="CU442" s="121"/>
      <c r="CV442" s="121"/>
      <c r="CW442" s="121"/>
      <c r="CX442" s="121"/>
      <c r="CY442" s="121"/>
      <c r="CZ442" s="121"/>
      <c r="DA442" s="121"/>
      <c r="DB442" s="121"/>
      <c r="DC442" s="121"/>
      <c r="DD442" s="121"/>
      <c r="DE442" s="121"/>
      <c r="DF442" s="121"/>
      <c r="DG442" s="121"/>
      <c r="DH442" s="121"/>
    </row>
    <row r="443" spans="1:112">
      <c r="A443" s="19"/>
      <c r="AD443" s="19"/>
      <c r="CI443" s="121"/>
      <c r="CJ443" s="121"/>
      <c r="CK443" s="121"/>
      <c r="CL443" s="121"/>
      <c r="CM443" s="121"/>
      <c r="CN443" s="121"/>
      <c r="CO443" s="121"/>
      <c r="CP443" s="121"/>
      <c r="CQ443" s="121"/>
      <c r="CR443" s="121"/>
      <c r="CS443" s="121"/>
      <c r="CT443" s="121"/>
      <c r="CU443" s="121"/>
      <c r="CV443" s="121"/>
      <c r="CW443" s="121"/>
      <c r="CX443" s="121"/>
      <c r="CY443" s="121"/>
      <c r="CZ443" s="121"/>
      <c r="DA443" s="121"/>
      <c r="DB443" s="121"/>
      <c r="DC443" s="121"/>
      <c r="DD443" s="121"/>
      <c r="DE443" s="121"/>
      <c r="DF443" s="121"/>
      <c r="DG443" s="121"/>
      <c r="DH443" s="121"/>
    </row>
    <row r="444" spans="1:112">
      <c r="A444" s="19"/>
      <c r="AD444" s="19"/>
      <c r="CI444" s="121"/>
      <c r="CJ444" s="121"/>
      <c r="CK444" s="121"/>
      <c r="CL444" s="121"/>
      <c r="CM444" s="121"/>
      <c r="CN444" s="121"/>
      <c r="CO444" s="121"/>
      <c r="CP444" s="121"/>
      <c r="CQ444" s="121"/>
      <c r="CR444" s="121"/>
      <c r="CS444" s="121"/>
      <c r="CT444" s="121"/>
      <c r="CU444" s="121"/>
      <c r="CV444" s="121"/>
      <c r="CW444" s="121"/>
      <c r="CX444" s="121"/>
      <c r="CY444" s="121"/>
      <c r="CZ444" s="121"/>
      <c r="DA444" s="121"/>
      <c r="DB444" s="121"/>
      <c r="DC444" s="121"/>
      <c r="DD444" s="121"/>
      <c r="DE444" s="121"/>
      <c r="DF444" s="121"/>
      <c r="DG444" s="121"/>
      <c r="DH444" s="121"/>
    </row>
    <row r="445" spans="1:112">
      <c r="A445" s="19"/>
      <c r="AD445" s="19"/>
      <c r="CI445" s="121"/>
      <c r="CJ445" s="121"/>
      <c r="CK445" s="121"/>
      <c r="CL445" s="121"/>
      <c r="CM445" s="121"/>
      <c r="CN445" s="121"/>
      <c r="CO445" s="121"/>
      <c r="CP445" s="121"/>
      <c r="CQ445" s="121"/>
      <c r="CR445" s="121"/>
      <c r="CS445" s="121"/>
      <c r="CT445" s="121"/>
      <c r="CU445" s="121"/>
      <c r="CV445" s="121"/>
      <c r="CW445" s="121"/>
      <c r="CX445" s="121"/>
      <c r="CY445" s="121"/>
      <c r="CZ445" s="121"/>
      <c r="DA445" s="121"/>
      <c r="DB445" s="121"/>
      <c r="DC445" s="121"/>
      <c r="DD445" s="121"/>
      <c r="DE445" s="121"/>
      <c r="DF445" s="121"/>
      <c r="DG445" s="121"/>
      <c r="DH445" s="121"/>
    </row>
    <row r="446" spans="1:112">
      <c r="A446" s="19"/>
      <c r="AD446" s="19"/>
      <c r="CI446" s="121"/>
      <c r="CJ446" s="121"/>
      <c r="CK446" s="121"/>
      <c r="CL446" s="121"/>
      <c r="CM446" s="121"/>
      <c r="CN446" s="121"/>
      <c r="CO446" s="121"/>
      <c r="CP446" s="121"/>
      <c r="CQ446" s="121"/>
      <c r="CR446" s="121"/>
      <c r="CS446" s="121"/>
      <c r="CT446" s="121"/>
      <c r="CU446" s="121"/>
      <c r="CV446" s="121"/>
      <c r="CW446" s="121"/>
      <c r="CX446" s="121"/>
      <c r="CY446" s="121"/>
      <c r="CZ446" s="121"/>
      <c r="DA446" s="121"/>
      <c r="DB446" s="121"/>
      <c r="DC446" s="121"/>
      <c r="DD446" s="121"/>
      <c r="DE446" s="121"/>
      <c r="DF446" s="121"/>
      <c r="DG446" s="121"/>
      <c r="DH446" s="121"/>
    </row>
    <row r="447" spans="1:112">
      <c r="A447" s="19"/>
      <c r="AD447" s="19"/>
      <c r="CI447" s="121"/>
      <c r="CJ447" s="121"/>
      <c r="CK447" s="121"/>
      <c r="CL447" s="121"/>
      <c r="CM447" s="121"/>
      <c r="CN447" s="121"/>
      <c r="CO447" s="121"/>
      <c r="CP447" s="121"/>
      <c r="CQ447" s="121"/>
      <c r="CR447" s="121"/>
      <c r="CS447" s="121"/>
      <c r="CT447" s="121"/>
      <c r="CU447" s="121"/>
      <c r="CV447" s="121"/>
      <c r="CW447" s="121"/>
      <c r="CX447" s="121"/>
      <c r="CY447" s="121"/>
      <c r="CZ447" s="121"/>
      <c r="DA447" s="121"/>
      <c r="DB447" s="121"/>
      <c r="DC447" s="121"/>
      <c r="DD447" s="121"/>
      <c r="DE447" s="121"/>
      <c r="DF447" s="121"/>
      <c r="DG447" s="121"/>
      <c r="DH447" s="121"/>
    </row>
    <row r="448" spans="1:112">
      <c r="A448" s="19"/>
      <c r="AD448" s="19"/>
      <c r="CI448" s="121"/>
      <c r="CJ448" s="121"/>
      <c r="CK448" s="121"/>
      <c r="CL448" s="121"/>
      <c r="CM448" s="121"/>
      <c r="CN448" s="121"/>
      <c r="CO448" s="121"/>
      <c r="CP448" s="121"/>
      <c r="CQ448" s="121"/>
      <c r="CR448" s="121"/>
      <c r="CS448" s="121"/>
      <c r="CT448" s="121"/>
      <c r="CU448" s="121"/>
      <c r="CV448" s="121"/>
      <c r="CW448" s="121"/>
      <c r="CX448" s="121"/>
      <c r="CY448" s="121"/>
      <c r="CZ448" s="121"/>
      <c r="DA448" s="121"/>
      <c r="DB448" s="121"/>
      <c r="DC448" s="121"/>
      <c r="DD448" s="121"/>
      <c r="DE448" s="121"/>
      <c r="DF448" s="121"/>
      <c r="DG448" s="121"/>
      <c r="DH448" s="121"/>
    </row>
    <row r="449" spans="1:112">
      <c r="A449" s="19"/>
      <c r="AD449" s="19"/>
      <c r="CI449" s="121"/>
      <c r="CJ449" s="121"/>
      <c r="CK449" s="121"/>
      <c r="CL449" s="121"/>
      <c r="CM449" s="121"/>
      <c r="CN449" s="121"/>
      <c r="CO449" s="121"/>
      <c r="CP449" s="121"/>
      <c r="CQ449" s="121"/>
      <c r="CR449" s="121"/>
      <c r="CS449" s="121"/>
      <c r="CT449" s="121"/>
      <c r="CU449" s="121"/>
      <c r="CV449" s="121"/>
      <c r="CW449" s="121"/>
      <c r="CX449" s="121"/>
      <c r="CY449" s="121"/>
      <c r="CZ449" s="121"/>
      <c r="DA449" s="121"/>
      <c r="DB449" s="121"/>
      <c r="DC449" s="121"/>
      <c r="DD449" s="121"/>
      <c r="DE449" s="121"/>
      <c r="DF449" s="121"/>
      <c r="DG449" s="121"/>
      <c r="DH449" s="121"/>
    </row>
    <row r="450" spans="1:112">
      <c r="A450" s="19"/>
      <c r="AD450" s="19"/>
      <c r="CI450" s="121"/>
      <c r="CJ450" s="121"/>
      <c r="CK450" s="121"/>
      <c r="CL450" s="121"/>
      <c r="CM450" s="121"/>
      <c r="CN450" s="121"/>
      <c r="CO450" s="121"/>
      <c r="CP450" s="121"/>
      <c r="CQ450" s="121"/>
      <c r="CR450" s="121"/>
      <c r="CS450" s="121"/>
      <c r="CT450" s="121"/>
      <c r="CU450" s="121"/>
      <c r="CV450" s="121"/>
      <c r="CW450" s="121"/>
      <c r="CX450" s="121"/>
      <c r="CY450" s="121"/>
      <c r="CZ450" s="121"/>
      <c r="DA450" s="121"/>
      <c r="DB450" s="121"/>
      <c r="DC450" s="121"/>
      <c r="DD450" s="121"/>
      <c r="DE450" s="121"/>
      <c r="DF450" s="121"/>
      <c r="DG450" s="121"/>
      <c r="DH450" s="121"/>
    </row>
    <row r="451" spans="1:112">
      <c r="A451" s="19"/>
      <c r="AD451" s="19"/>
      <c r="CI451" s="121"/>
      <c r="CJ451" s="121"/>
      <c r="CK451" s="121"/>
      <c r="CL451" s="121"/>
      <c r="CM451" s="121"/>
      <c r="CN451" s="121"/>
      <c r="CO451" s="121"/>
      <c r="CP451" s="121"/>
      <c r="CQ451" s="121"/>
      <c r="CR451" s="121"/>
      <c r="CS451" s="121"/>
      <c r="CT451" s="121"/>
      <c r="CU451" s="121"/>
      <c r="CV451" s="121"/>
      <c r="CW451" s="121"/>
      <c r="CX451" s="121"/>
      <c r="CY451" s="121"/>
      <c r="CZ451" s="121"/>
      <c r="DA451" s="121"/>
      <c r="DB451" s="121"/>
      <c r="DC451" s="121"/>
      <c r="DD451" s="121"/>
      <c r="DE451" s="121"/>
      <c r="DF451" s="121"/>
      <c r="DG451" s="121"/>
      <c r="DH451" s="121"/>
    </row>
    <row r="452" spans="1:112">
      <c r="A452" s="19"/>
      <c r="AD452" s="19"/>
      <c r="CI452" s="121"/>
      <c r="CJ452" s="121"/>
      <c r="CK452" s="121"/>
      <c r="CL452" s="121"/>
      <c r="CM452" s="121"/>
      <c r="CN452" s="121"/>
      <c r="CO452" s="121"/>
      <c r="CP452" s="121"/>
      <c r="CQ452" s="121"/>
      <c r="CR452" s="121"/>
      <c r="CS452" s="121"/>
      <c r="CT452" s="121"/>
      <c r="CU452" s="121"/>
      <c r="CV452" s="121"/>
      <c r="CW452" s="121"/>
      <c r="CX452" s="121"/>
      <c r="CY452" s="121"/>
      <c r="CZ452" s="121"/>
      <c r="DA452" s="121"/>
      <c r="DB452" s="121"/>
      <c r="DC452" s="121"/>
      <c r="DD452" s="121"/>
      <c r="DE452" s="121"/>
      <c r="DF452" s="121"/>
      <c r="DG452" s="121"/>
      <c r="DH452" s="121"/>
    </row>
    <row r="453" spans="1:112">
      <c r="A453" s="19"/>
      <c r="AD453" s="19"/>
      <c r="CI453" s="121"/>
      <c r="CJ453" s="121"/>
      <c r="CK453" s="121"/>
      <c r="CL453" s="121"/>
      <c r="CM453" s="121"/>
      <c r="CN453" s="121"/>
      <c r="CO453" s="121"/>
      <c r="CP453" s="121"/>
      <c r="CQ453" s="121"/>
      <c r="CR453" s="121"/>
      <c r="CS453" s="121"/>
      <c r="CT453" s="121"/>
      <c r="CU453" s="121"/>
      <c r="CV453" s="121"/>
      <c r="CW453" s="121"/>
      <c r="CX453" s="121"/>
      <c r="CY453" s="121"/>
      <c r="CZ453" s="121"/>
      <c r="DA453" s="121"/>
      <c r="DB453" s="121"/>
      <c r="DC453" s="121"/>
      <c r="DD453" s="121"/>
      <c r="DE453" s="121"/>
      <c r="DF453" s="121"/>
      <c r="DG453" s="121"/>
      <c r="DH453" s="121"/>
    </row>
    <row r="454" spans="1:112">
      <c r="A454" s="19"/>
      <c r="AD454" s="19"/>
      <c r="CI454" s="121"/>
      <c r="CJ454" s="121"/>
      <c r="CK454" s="121"/>
      <c r="CL454" s="121"/>
      <c r="CM454" s="121"/>
      <c r="CN454" s="121"/>
      <c r="CO454" s="121"/>
      <c r="CP454" s="121"/>
      <c r="CQ454" s="121"/>
      <c r="CR454" s="121"/>
      <c r="CS454" s="121"/>
      <c r="CT454" s="121"/>
      <c r="CU454" s="121"/>
      <c r="CV454" s="121"/>
      <c r="CW454" s="121"/>
      <c r="CX454" s="121"/>
      <c r="CY454" s="121"/>
      <c r="CZ454" s="121"/>
      <c r="DA454" s="121"/>
      <c r="DB454" s="121"/>
      <c r="DC454" s="121"/>
      <c r="DD454" s="121"/>
      <c r="DE454" s="121"/>
      <c r="DF454" s="121"/>
      <c r="DG454" s="121"/>
      <c r="DH454" s="121"/>
    </row>
    <row r="455" spans="1:112">
      <c r="A455" s="19"/>
      <c r="AD455" s="19"/>
      <c r="CI455" s="121"/>
      <c r="CJ455" s="121"/>
      <c r="CK455" s="121"/>
      <c r="CL455" s="121"/>
      <c r="CM455" s="121"/>
      <c r="CN455" s="121"/>
      <c r="CO455" s="121"/>
      <c r="CP455" s="121"/>
      <c r="CQ455" s="121"/>
      <c r="CR455" s="121"/>
      <c r="CS455" s="121"/>
      <c r="CT455" s="121"/>
      <c r="CU455" s="121"/>
      <c r="CV455" s="121"/>
      <c r="CW455" s="121"/>
      <c r="CX455" s="121"/>
      <c r="CY455" s="121"/>
      <c r="CZ455" s="121"/>
      <c r="DA455" s="121"/>
      <c r="DB455" s="121"/>
      <c r="DC455" s="121"/>
      <c r="DD455" s="121"/>
      <c r="DE455" s="121"/>
      <c r="DF455" s="121"/>
      <c r="DG455" s="121"/>
      <c r="DH455" s="121"/>
    </row>
    <row r="456" spans="1:112">
      <c r="A456" s="19"/>
      <c r="AD456" s="19"/>
      <c r="CI456" s="121"/>
      <c r="CJ456" s="121"/>
      <c r="CK456" s="121"/>
      <c r="CL456" s="121"/>
      <c r="CM456" s="121"/>
      <c r="CN456" s="121"/>
      <c r="CO456" s="121"/>
      <c r="CP456" s="121"/>
      <c r="CQ456" s="121"/>
      <c r="CR456" s="121"/>
      <c r="CS456" s="121"/>
      <c r="CT456" s="121"/>
      <c r="CU456" s="121"/>
      <c r="CV456" s="121"/>
      <c r="CW456" s="121"/>
      <c r="CX456" s="121"/>
      <c r="CY456" s="121"/>
      <c r="CZ456" s="121"/>
      <c r="DA456" s="121"/>
      <c r="DB456" s="121"/>
      <c r="DC456" s="121"/>
      <c r="DD456" s="121"/>
      <c r="DE456" s="121"/>
      <c r="DF456" s="121"/>
      <c r="DG456" s="121"/>
      <c r="DH456" s="121"/>
    </row>
    <row r="457" spans="1:112">
      <c r="A457" s="19"/>
      <c r="AD457" s="19"/>
      <c r="CI457" s="121"/>
      <c r="CJ457" s="121"/>
      <c r="CK457" s="121"/>
      <c r="CL457" s="121"/>
      <c r="CM457" s="121"/>
      <c r="CN457" s="121"/>
      <c r="CO457" s="121"/>
      <c r="CP457" s="121"/>
      <c r="CQ457" s="121"/>
      <c r="CR457" s="121"/>
      <c r="CS457" s="121"/>
      <c r="CT457" s="121"/>
      <c r="CU457" s="121"/>
      <c r="CV457" s="121"/>
      <c r="CW457" s="121"/>
      <c r="CX457" s="121"/>
      <c r="CY457" s="121"/>
      <c r="CZ457" s="121"/>
      <c r="DA457" s="121"/>
      <c r="DB457" s="121"/>
      <c r="DC457" s="121"/>
      <c r="DD457" s="121"/>
      <c r="DE457" s="121"/>
      <c r="DF457" s="121"/>
      <c r="DG457" s="121"/>
      <c r="DH457" s="121"/>
    </row>
    <row r="458" spans="1:112">
      <c r="A458" s="19"/>
      <c r="AD458" s="19"/>
      <c r="CI458" s="121"/>
      <c r="CJ458" s="121"/>
      <c r="CK458" s="121"/>
      <c r="CL458" s="121"/>
      <c r="CM458" s="121"/>
      <c r="CN458" s="121"/>
      <c r="CO458" s="121"/>
      <c r="CP458" s="121"/>
      <c r="CQ458" s="121"/>
      <c r="CR458" s="121"/>
      <c r="CS458" s="121"/>
      <c r="CT458" s="121"/>
      <c r="CU458" s="121"/>
      <c r="CV458" s="121"/>
      <c r="CW458" s="121"/>
      <c r="CX458" s="121"/>
      <c r="CY458" s="121"/>
      <c r="CZ458" s="121"/>
      <c r="DA458" s="121"/>
      <c r="DB458" s="121"/>
      <c r="DC458" s="121"/>
      <c r="DD458" s="121"/>
      <c r="DE458" s="121"/>
      <c r="DF458" s="121"/>
      <c r="DG458" s="121"/>
      <c r="DH458" s="121"/>
    </row>
    <row r="459" spans="1:112">
      <c r="A459" s="19"/>
      <c r="AD459" s="19"/>
      <c r="CI459" s="121"/>
      <c r="CJ459" s="121"/>
      <c r="CK459" s="121"/>
      <c r="CL459" s="121"/>
      <c r="CM459" s="121"/>
      <c r="CN459" s="121"/>
      <c r="CO459" s="121"/>
      <c r="CP459" s="121"/>
      <c r="CQ459" s="121"/>
      <c r="CR459" s="121"/>
      <c r="CS459" s="121"/>
      <c r="CT459" s="121"/>
      <c r="CU459" s="121"/>
      <c r="CV459" s="121"/>
      <c r="CW459" s="121"/>
      <c r="CX459" s="121"/>
      <c r="CY459" s="121"/>
      <c r="CZ459" s="121"/>
      <c r="DA459" s="121"/>
      <c r="DB459" s="121"/>
      <c r="DC459" s="121"/>
      <c r="DD459" s="121"/>
      <c r="DE459" s="121"/>
      <c r="DF459" s="121"/>
      <c r="DG459" s="121"/>
      <c r="DH459" s="121"/>
    </row>
    <row r="460" spans="1:112">
      <c r="A460" s="19"/>
      <c r="AD460" s="19"/>
      <c r="CI460" s="121"/>
      <c r="CJ460" s="121"/>
      <c r="CK460" s="121"/>
      <c r="CL460" s="121"/>
      <c r="CM460" s="121"/>
      <c r="CN460" s="121"/>
      <c r="CO460" s="121"/>
      <c r="CP460" s="121"/>
      <c r="CQ460" s="121"/>
      <c r="CR460" s="121"/>
      <c r="CS460" s="121"/>
      <c r="CT460" s="121"/>
      <c r="CU460" s="121"/>
      <c r="CV460" s="121"/>
      <c r="CW460" s="121"/>
      <c r="CX460" s="121"/>
      <c r="CY460" s="121"/>
      <c r="CZ460" s="121"/>
      <c r="DA460" s="121"/>
      <c r="DB460" s="121"/>
      <c r="DC460" s="121"/>
      <c r="DD460" s="121"/>
      <c r="DE460" s="121"/>
      <c r="DF460" s="121"/>
      <c r="DG460" s="121"/>
      <c r="DH460" s="121"/>
    </row>
    <row r="461" spans="1:112">
      <c r="A461" s="19"/>
      <c r="AD461" s="19"/>
      <c r="CI461" s="121"/>
      <c r="CJ461" s="121"/>
      <c r="CK461" s="121"/>
      <c r="CL461" s="121"/>
      <c r="CM461" s="121"/>
      <c r="CN461" s="121"/>
      <c r="CO461" s="121"/>
      <c r="CP461" s="121"/>
      <c r="CQ461" s="121"/>
      <c r="CR461" s="121"/>
      <c r="CS461" s="121"/>
      <c r="CT461" s="121"/>
      <c r="CU461" s="121"/>
      <c r="CV461" s="121"/>
      <c r="CW461" s="121"/>
      <c r="CX461" s="121"/>
      <c r="CY461" s="121"/>
      <c r="CZ461" s="121"/>
      <c r="DA461" s="121"/>
      <c r="DB461" s="121"/>
      <c r="DC461" s="121"/>
      <c r="DD461" s="121"/>
      <c r="DE461" s="121"/>
      <c r="DF461" s="121"/>
      <c r="DG461" s="121"/>
      <c r="DH461" s="121"/>
    </row>
    <row r="462" spans="1:112">
      <c r="A462" s="19"/>
      <c r="AD462" s="19"/>
      <c r="CI462" s="121"/>
      <c r="CJ462" s="121"/>
      <c r="CK462" s="121"/>
      <c r="CL462" s="121"/>
      <c r="CM462" s="121"/>
      <c r="CN462" s="121"/>
      <c r="CO462" s="121"/>
      <c r="CP462" s="121"/>
      <c r="CQ462" s="121"/>
      <c r="CR462" s="121"/>
      <c r="CS462" s="121"/>
      <c r="CT462" s="121"/>
      <c r="CU462" s="121"/>
      <c r="CV462" s="121"/>
      <c r="CW462" s="121"/>
      <c r="CX462" s="121"/>
      <c r="CY462" s="121"/>
      <c r="CZ462" s="121"/>
      <c r="DA462" s="121"/>
      <c r="DB462" s="121"/>
      <c r="DC462" s="121"/>
      <c r="DD462" s="121"/>
      <c r="DE462" s="121"/>
      <c r="DF462" s="121"/>
      <c r="DG462" s="121"/>
      <c r="DH462" s="121"/>
    </row>
    <row r="463" spans="1:112">
      <c r="A463" s="19"/>
      <c r="AD463" s="19"/>
      <c r="CI463" s="121"/>
      <c r="CJ463" s="121"/>
      <c r="CK463" s="121"/>
      <c r="CL463" s="121"/>
      <c r="CM463" s="121"/>
      <c r="CN463" s="121"/>
      <c r="CO463" s="121"/>
      <c r="CP463" s="121"/>
      <c r="CQ463" s="121"/>
      <c r="CR463" s="121"/>
      <c r="CS463" s="121"/>
      <c r="CT463" s="121"/>
      <c r="CU463" s="121"/>
      <c r="CV463" s="121"/>
      <c r="CW463" s="121"/>
      <c r="CX463" s="121"/>
      <c r="CY463" s="121"/>
      <c r="CZ463" s="121"/>
      <c r="DA463" s="121"/>
      <c r="DB463" s="121"/>
      <c r="DC463" s="121"/>
      <c r="DD463" s="121"/>
      <c r="DE463" s="121"/>
      <c r="DF463" s="121"/>
      <c r="DG463" s="121"/>
      <c r="DH463" s="121"/>
    </row>
    <row r="464" spans="1:112">
      <c r="A464" s="19"/>
      <c r="AD464" s="19"/>
      <c r="CI464" s="121"/>
      <c r="CJ464" s="121"/>
      <c r="CK464" s="121"/>
      <c r="CL464" s="121"/>
      <c r="CM464" s="121"/>
      <c r="CN464" s="121"/>
      <c r="CO464" s="121"/>
      <c r="CP464" s="121"/>
      <c r="CQ464" s="121"/>
      <c r="CR464" s="121"/>
      <c r="CS464" s="121"/>
      <c r="CT464" s="121"/>
      <c r="CU464" s="121"/>
      <c r="CV464" s="121"/>
      <c r="CW464" s="121"/>
      <c r="CX464" s="121"/>
      <c r="CY464" s="121"/>
      <c r="CZ464" s="121"/>
      <c r="DA464" s="121"/>
      <c r="DB464" s="121"/>
      <c r="DC464" s="121"/>
      <c r="DD464" s="121"/>
      <c r="DE464" s="121"/>
      <c r="DF464" s="121"/>
      <c r="DG464" s="121"/>
      <c r="DH464" s="121"/>
    </row>
    <row r="465" spans="1:112">
      <c r="A465" s="19"/>
      <c r="AD465" s="19"/>
      <c r="CI465" s="121"/>
      <c r="CJ465" s="121"/>
      <c r="CK465" s="121"/>
      <c r="CL465" s="121"/>
      <c r="CM465" s="121"/>
      <c r="CN465" s="121"/>
      <c r="CO465" s="121"/>
      <c r="CP465" s="121"/>
      <c r="CQ465" s="121"/>
      <c r="CR465" s="121"/>
      <c r="CS465" s="121"/>
      <c r="CT465" s="121"/>
      <c r="CU465" s="121"/>
      <c r="CV465" s="121"/>
      <c r="CW465" s="121"/>
      <c r="CX465" s="121"/>
      <c r="CY465" s="121"/>
      <c r="CZ465" s="121"/>
      <c r="DA465" s="121"/>
      <c r="DB465" s="121"/>
      <c r="DC465" s="121"/>
      <c r="DD465" s="121"/>
      <c r="DE465" s="121"/>
      <c r="DF465" s="121"/>
      <c r="DG465" s="121"/>
      <c r="DH465" s="121"/>
    </row>
    <row r="466" spans="1:112">
      <c r="A466" s="19"/>
      <c r="AD466" s="19"/>
      <c r="CI466" s="121"/>
      <c r="CJ466" s="121"/>
      <c r="CK466" s="121"/>
      <c r="CL466" s="121"/>
      <c r="CM466" s="121"/>
      <c r="CN466" s="121"/>
      <c r="CO466" s="121"/>
      <c r="CP466" s="121"/>
      <c r="CQ466" s="121"/>
      <c r="CR466" s="121"/>
      <c r="CS466" s="121"/>
      <c r="CT466" s="121"/>
      <c r="CU466" s="121"/>
      <c r="CV466" s="121"/>
      <c r="CW466" s="121"/>
      <c r="CX466" s="121"/>
      <c r="CY466" s="121"/>
      <c r="CZ466" s="121"/>
      <c r="DA466" s="121"/>
      <c r="DB466" s="121"/>
      <c r="DC466" s="121"/>
      <c r="DD466" s="121"/>
      <c r="DE466" s="121"/>
      <c r="DF466" s="121"/>
      <c r="DG466" s="121"/>
      <c r="DH466" s="121"/>
    </row>
    <row r="467" spans="1:112">
      <c r="A467" s="19"/>
      <c r="AD467" s="19"/>
      <c r="CI467" s="121"/>
      <c r="CJ467" s="121"/>
      <c r="CK467" s="121"/>
      <c r="CL467" s="121"/>
      <c r="CM467" s="121"/>
      <c r="CN467" s="121"/>
      <c r="CO467" s="121"/>
      <c r="CP467" s="121"/>
      <c r="CQ467" s="121"/>
      <c r="CR467" s="121"/>
      <c r="CS467" s="121"/>
      <c r="CT467" s="121"/>
      <c r="CU467" s="121"/>
      <c r="CV467" s="121"/>
      <c r="CW467" s="121"/>
      <c r="CX467" s="121"/>
      <c r="CY467" s="121"/>
      <c r="CZ467" s="121"/>
      <c r="DA467" s="121"/>
      <c r="DB467" s="121"/>
      <c r="DC467" s="121"/>
      <c r="DD467" s="121"/>
      <c r="DE467" s="121"/>
      <c r="DF467" s="121"/>
      <c r="DG467" s="121"/>
      <c r="DH467" s="121"/>
    </row>
    <row r="468" spans="1:112">
      <c r="A468" s="19"/>
      <c r="AD468" s="19"/>
      <c r="CI468" s="121"/>
      <c r="CJ468" s="121"/>
      <c r="CK468" s="121"/>
      <c r="CL468" s="121"/>
      <c r="CM468" s="121"/>
      <c r="CN468" s="121"/>
      <c r="CO468" s="121"/>
      <c r="CP468" s="121"/>
      <c r="CQ468" s="121"/>
      <c r="CR468" s="121"/>
      <c r="CS468" s="121"/>
      <c r="CT468" s="121"/>
      <c r="CU468" s="121"/>
      <c r="CV468" s="121"/>
      <c r="CW468" s="121"/>
      <c r="CX468" s="121"/>
      <c r="CY468" s="121"/>
      <c r="CZ468" s="121"/>
      <c r="DA468" s="121"/>
      <c r="DB468" s="121"/>
      <c r="DC468" s="121"/>
      <c r="DD468" s="121"/>
      <c r="DE468" s="121"/>
      <c r="DF468" s="121"/>
      <c r="DG468" s="121"/>
      <c r="DH468" s="121"/>
    </row>
    <row r="469" spans="1:112">
      <c r="A469" s="19"/>
      <c r="AD469" s="19"/>
      <c r="CI469" s="121"/>
      <c r="CJ469" s="121"/>
      <c r="CK469" s="121"/>
      <c r="CL469" s="121"/>
      <c r="CM469" s="121"/>
      <c r="CN469" s="121"/>
      <c r="CO469" s="121"/>
      <c r="CP469" s="121"/>
      <c r="CQ469" s="121"/>
      <c r="CR469" s="121"/>
      <c r="CS469" s="121"/>
      <c r="CT469" s="121"/>
      <c r="CU469" s="121"/>
      <c r="CV469" s="121"/>
      <c r="CW469" s="121"/>
      <c r="CX469" s="121"/>
      <c r="CY469" s="121"/>
      <c r="CZ469" s="121"/>
      <c r="DA469" s="121"/>
      <c r="DB469" s="121"/>
      <c r="DC469" s="121"/>
      <c r="DD469" s="121"/>
      <c r="DE469" s="121"/>
      <c r="DF469" s="121"/>
      <c r="DG469" s="121"/>
      <c r="DH469" s="121"/>
    </row>
    <row r="470" spans="1:112">
      <c r="A470" s="19"/>
      <c r="AD470" s="19"/>
      <c r="CI470" s="121"/>
      <c r="CJ470" s="121"/>
      <c r="CK470" s="121"/>
      <c r="CL470" s="121"/>
      <c r="CM470" s="121"/>
      <c r="CN470" s="121"/>
      <c r="CO470" s="121"/>
      <c r="CP470" s="121"/>
      <c r="CQ470" s="121"/>
      <c r="CR470" s="121"/>
      <c r="CS470" s="121"/>
      <c r="CT470" s="121"/>
      <c r="CU470" s="121"/>
      <c r="CV470" s="121"/>
      <c r="CW470" s="121"/>
      <c r="CX470" s="121"/>
      <c r="CY470" s="121"/>
      <c r="CZ470" s="121"/>
      <c r="DA470" s="121"/>
      <c r="DB470" s="121"/>
      <c r="DC470" s="121"/>
      <c r="DD470" s="121"/>
      <c r="DE470" s="121"/>
      <c r="DF470" s="121"/>
      <c r="DG470" s="121"/>
      <c r="DH470" s="121"/>
    </row>
    <row r="471" spans="1:112">
      <c r="A471" s="19"/>
      <c r="AD471" s="19"/>
      <c r="CI471" s="121"/>
      <c r="CJ471" s="121"/>
      <c r="CK471" s="121"/>
      <c r="CL471" s="121"/>
      <c r="CM471" s="121"/>
      <c r="CN471" s="121"/>
      <c r="CO471" s="121"/>
      <c r="CP471" s="121"/>
      <c r="CQ471" s="121"/>
      <c r="CR471" s="121"/>
      <c r="CS471" s="121"/>
      <c r="CT471" s="121"/>
      <c r="CU471" s="121"/>
      <c r="CV471" s="121"/>
      <c r="CW471" s="121"/>
      <c r="CX471" s="121"/>
      <c r="CY471" s="121"/>
      <c r="CZ471" s="121"/>
      <c r="DA471" s="121"/>
      <c r="DB471" s="121"/>
      <c r="DC471" s="121"/>
      <c r="DD471" s="121"/>
      <c r="DE471" s="121"/>
      <c r="DF471" s="121"/>
      <c r="DG471" s="121"/>
      <c r="DH471" s="121"/>
    </row>
    <row r="472" spans="1:112">
      <c r="A472" s="19"/>
      <c r="AD472" s="19"/>
      <c r="CI472" s="121"/>
      <c r="CJ472" s="121"/>
      <c r="CK472" s="121"/>
      <c r="CL472" s="121"/>
      <c r="CM472" s="121"/>
      <c r="CN472" s="121"/>
      <c r="CO472" s="121"/>
      <c r="CP472" s="121"/>
      <c r="CQ472" s="121"/>
      <c r="CR472" s="121"/>
      <c r="CS472" s="121"/>
      <c r="CT472" s="121"/>
      <c r="CU472" s="121"/>
      <c r="CV472" s="121"/>
      <c r="CW472" s="121"/>
      <c r="CX472" s="121"/>
      <c r="CY472" s="121"/>
      <c r="CZ472" s="121"/>
      <c r="DA472" s="121"/>
      <c r="DB472" s="121"/>
      <c r="DC472" s="121"/>
      <c r="DD472" s="121"/>
      <c r="DE472" s="121"/>
      <c r="DF472" s="121"/>
      <c r="DG472" s="121"/>
      <c r="DH472" s="121"/>
    </row>
    <row r="473" spans="1:112">
      <c r="A473" s="19"/>
      <c r="AD473" s="19"/>
      <c r="CI473" s="121"/>
      <c r="CJ473" s="121"/>
      <c r="CK473" s="121"/>
      <c r="CL473" s="121"/>
      <c r="CM473" s="121"/>
      <c r="CN473" s="121"/>
      <c r="CO473" s="121"/>
      <c r="CP473" s="121"/>
      <c r="CQ473" s="121"/>
      <c r="CR473" s="121"/>
      <c r="CS473" s="121"/>
      <c r="CT473" s="121"/>
      <c r="CU473" s="121"/>
      <c r="CV473" s="121"/>
      <c r="CW473" s="121"/>
      <c r="CX473" s="121"/>
      <c r="CY473" s="121"/>
      <c r="CZ473" s="121"/>
      <c r="DA473" s="121"/>
      <c r="DB473" s="121"/>
      <c r="DC473" s="121"/>
      <c r="DD473" s="121"/>
      <c r="DE473" s="121"/>
      <c r="DF473" s="121"/>
      <c r="DG473" s="121"/>
      <c r="DH473" s="121"/>
    </row>
    <row r="474" spans="1:112">
      <c r="A474" s="19"/>
      <c r="AD474" s="19"/>
      <c r="CI474" s="121"/>
      <c r="CJ474" s="121"/>
      <c r="CK474" s="121"/>
      <c r="CL474" s="121"/>
      <c r="CM474" s="121"/>
      <c r="CN474" s="121"/>
      <c r="CO474" s="121"/>
      <c r="CP474" s="121"/>
      <c r="CQ474" s="121"/>
      <c r="CR474" s="121"/>
      <c r="CS474" s="121"/>
      <c r="CT474" s="121"/>
      <c r="CU474" s="121"/>
      <c r="CV474" s="121"/>
      <c r="CW474" s="121"/>
      <c r="CX474" s="121"/>
      <c r="CY474" s="121"/>
      <c r="CZ474" s="121"/>
      <c r="DA474" s="121"/>
      <c r="DB474" s="121"/>
      <c r="DC474" s="121"/>
      <c r="DD474" s="121"/>
      <c r="DE474" s="121"/>
      <c r="DF474" s="121"/>
      <c r="DG474" s="121"/>
      <c r="DH474" s="121"/>
    </row>
    <row r="475" spans="1:112">
      <c r="A475" s="19"/>
      <c r="AD475" s="19"/>
      <c r="CI475" s="121"/>
      <c r="CJ475" s="121"/>
      <c r="CK475" s="121"/>
      <c r="CL475" s="121"/>
      <c r="CM475" s="121"/>
      <c r="CN475" s="121"/>
      <c r="CO475" s="121"/>
      <c r="CP475" s="121"/>
      <c r="CQ475" s="121"/>
      <c r="CR475" s="121"/>
      <c r="CS475" s="121"/>
      <c r="CT475" s="121"/>
      <c r="CU475" s="121"/>
      <c r="CV475" s="121"/>
      <c r="CW475" s="121"/>
      <c r="CX475" s="121"/>
      <c r="CY475" s="121"/>
      <c r="CZ475" s="121"/>
      <c r="DA475" s="121"/>
      <c r="DB475" s="121"/>
      <c r="DC475" s="121"/>
      <c r="DD475" s="121"/>
      <c r="DE475" s="121"/>
      <c r="DF475" s="121"/>
      <c r="DG475" s="121"/>
      <c r="DH475" s="121"/>
    </row>
    <row r="476" spans="1:112">
      <c r="A476" s="19"/>
      <c r="AD476" s="19"/>
      <c r="CI476" s="121"/>
      <c r="CJ476" s="121"/>
      <c r="CK476" s="121"/>
      <c r="CL476" s="121"/>
      <c r="CM476" s="121"/>
      <c r="CN476" s="121"/>
      <c r="CO476" s="121"/>
      <c r="CP476" s="121"/>
      <c r="CQ476" s="121"/>
      <c r="CR476" s="121"/>
      <c r="CS476" s="121"/>
      <c r="CT476" s="121"/>
      <c r="CU476" s="121"/>
      <c r="CV476" s="121"/>
      <c r="CW476" s="121"/>
      <c r="CX476" s="121"/>
      <c r="CY476" s="121"/>
      <c r="CZ476" s="121"/>
      <c r="DA476" s="121"/>
      <c r="DB476" s="121"/>
      <c r="DC476" s="121"/>
      <c r="DD476" s="121"/>
      <c r="DE476" s="121"/>
      <c r="DF476" s="121"/>
      <c r="DG476" s="121"/>
      <c r="DH476" s="121"/>
    </row>
    <row r="477" spans="1:112">
      <c r="A477" s="19"/>
      <c r="AD477" s="19"/>
      <c r="CI477" s="121"/>
      <c r="CJ477" s="121"/>
      <c r="CK477" s="121"/>
      <c r="CL477" s="121"/>
      <c r="CM477" s="121"/>
      <c r="CN477" s="121"/>
      <c r="CO477" s="121"/>
      <c r="CP477" s="121"/>
      <c r="CQ477" s="121"/>
      <c r="CR477" s="121"/>
      <c r="CS477" s="121"/>
      <c r="CT477" s="121"/>
      <c r="CU477" s="121"/>
      <c r="CV477" s="121"/>
      <c r="CW477" s="121"/>
      <c r="CX477" s="121"/>
      <c r="CY477" s="121"/>
      <c r="CZ477" s="121"/>
      <c r="DA477" s="121"/>
      <c r="DB477" s="121"/>
      <c r="DC477" s="121"/>
      <c r="DD477" s="121"/>
      <c r="DE477" s="121"/>
      <c r="DF477" s="121"/>
      <c r="DG477" s="121"/>
      <c r="DH477" s="121"/>
    </row>
    <row r="478" spans="1:112">
      <c r="A478" s="19"/>
      <c r="AD478" s="19"/>
      <c r="CI478" s="121"/>
      <c r="CJ478" s="121"/>
      <c r="CK478" s="121"/>
      <c r="CL478" s="121"/>
      <c r="CM478" s="121"/>
      <c r="CN478" s="121"/>
      <c r="CO478" s="121"/>
      <c r="CP478" s="121"/>
      <c r="CQ478" s="121"/>
      <c r="CR478" s="121"/>
      <c r="CS478" s="121"/>
      <c r="CT478" s="121"/>
      <c r="CU478" s="121"/>
      <c r="CV478" s="121"/>
      <c r="CW478" s="121"/>
      <c r="CX478" s="121"/>
      <c r="CY478" s="121"/>
      <c r="CZ478" s="121"/>
      <c r="DA478" s="121"/>
      <c r="DB478" s="121"/>
      <c r="DC478" s="121"/>
      <c r="DD478" s="121"/>
      <c r="DE478" s="121"/>
      <c r="DF478" s="121"/>
      <c r="DG478" s="121"/>
      <c r="DH478" s="121"/>
    </row>
    <row r="479" spans="1:112">
      <c r="A479" s="19"/>
      <c r="AD479" s="19"/>
      <c r="CI479" s="121"/>
      <c r="CJ479" s="121"/>
      <c r="CK479" s="121"/>
      <c r="CL479" s="121"/>
      <c r="CM479" s="121"/>
      <c r="CN479" s="121"/>
      <c r="CO479" s="121"/>
      <c r="CP479" s="121"/>
      <c r="CQ479" s="121"/>
      <c r="CR479" s="121"/>
      <c r="CS479" s="121"/>
      <c r="CT479" s="121"/>
      <c r="CU479" s="121"/>
      <c r="CV479" s="121"/>
      <c r="CW479" s="121"/>
      <c r="CX479" s="121"/>
      <c r="CY479" s="121"/>
      <c r="CZ479" s="121"/>
      <c r="DA479" s="121"/>
      <c r="DB479" s="121"/>
      <c r="DC479" s="121"/>
      <c r="DD479" s="121"/>
      <c r="DE479" s="121"/>
      <c r="DF479" s="121"/>
      <c r="DG479" s="121"/>
      <c r="DH479" s="121"/>
    </row>
    <row r="480" spans="1:112">
      <c r="A480" s="19"/>
      <c r="AD480" s="19"/>
      <c r="CI480" s="121"/>
      <c r="CJ480" s="121"/>
      <c r="CK480" s="121"/>
      <c r="CL480" s="121"/>
      <c r="CM480" s="121"/>
      <c r="CN480" s="121"/>
      <c r="CO480" s="121"/>
      <c r="CP480" s="121"/>
      <c r="CQ480" s="121"/>
      <c r="CR480" s="121"/>
      <c r="CS480" s="121"/>
      <c r="CT480" s="121"/>
      <c r="CU480" s="121"/>
      <c r="CV480" s="121"/>
      <c r="CW480" s="121"/>
      <c r="CX480" s="121"/>
      <c r="CY480" s="121"/>
      <c r="CZ480" s="121"/>
      <c r="DA480" s="121"/>
      <c r="DB480" s="121"/>
      <c r="DC480" s="121"/>
      <c r="DD480" s="121"/>
      <c r="DE480" s="121"/>
      <c r="DF480" s="121"/>
      <c r="DG480" s="121"/>
      <c r="DH480" s="121"/>
    </row>
    <row r="481" spans="1:112">
      <c r="A481" s="19"/>
      <c r="AD481" s="19"/>
      <c r="CI481" s="121"/>
      <c r="CJ481" s="121"/>
      <c r="CK481" s="121"/>
      <c r="CL481" s="121"/>
      <c r="CM481" s="121"/>
      <c r="CN481" s="121"/>
      <c r="CO481" s="121"/>
      <c r="CP481" s="121"/>
      <c r="CQ481" s="121"/>
      <c r="CR481" s="121"/>
      <c r="CS481" s="121"/>
      <c r="CT481" s="121"/>
      <c r="CU481" s="121"/>
      <c r="CV481" s="121"/>
      <c r="CW481" s="121"/>
      <c r="CX481" s="121"/>
      <c r="CY481" s="121"/>
      <c r="CZ481" s="121"/>
      <c r="DA481" s="121"/>
      <c r="DB481" s="121"/>
      <c r="DC481" s="121"/>
      <c r="DD481" s="121"/>
      <c r="DE481" s="121"/>
      <c r="DF481" s="121"/>
      <c r="DG481" s="121"/>
      <c r="DH481" s="121"/>
    </row>
    <row r="482" spans="1:112">
      <c r="A482" s="19"/>
      <c r="AD482" s="19"/>
      <c r="CI482" s="121"/>
      <c r="CJ482" s="121"/>
      <c r="CK482" s="121"/>
      <c r="CL482" s="121"/>
      <c r="CM482" s="121"/>
      <c r="CN482" s="121"/>
      <c r="CO482" s="121"/>
      <c r="CP482" s="121"/>
      <c r="CQ482" s="121"/>
      <c r="CR482" s="121"/>
      <c r="CS482" s="121"/>
      <c r="CT482" s="121"/>
      <c r="CU482" s="121"/>
      <c r="CV482" s="121"/>
      <c r="CW482" s="121"/>
      <c r="CX482" s="121"/>
      <c r="CY482" s="121"/>
      <c r="CZ482" s="121"/>
      <c r="DA482" s="121"/>
      <c r="DB482" s="121"/>
      <c r="DC482" s="121"/>
      <c r="DD482" s="121"/>
      <c r="DE482" s="121"/>
      <c r="DF482" s="121"/>
      <c r="DG482" s="121"/>
      <c r="DH482" s="121"/>
    </row>
    <row r="483" spans="1:112">
      <c r="A483" s="19"/>
      <c r="AD483" s="19"/>
      <c r="CI483" s="121"/>
      <c r="CJ483" s="121"/>
      <c r="CK483" s="121"/>
      <c r="CL483" s="121"/>
      <c r="CM483" s="121"/>
      <c r="CN483" s="121"/>
      <c r="CO483" s="121"/>
      <c r="CP483" s="121"/>
      <c r="CQ483" s="121"/>
      <c r="CR483" s="121"/>
      <c r="CS483" s="121"/>
      <c r="CT483" s="121"/>
      <c r="CU483" s="121"/>
      <c r="CV483" s="121"/>
      <c r="CW483" s="121"/>
      <c r="CX483" s="121"/>
      <c r="CY483" s="121"/>
      <c r="CZ483" s="121"/>
      <c r="DA483" s="121"/>
      <c r="DB483" s="121"/>
      <c r="DC483" s="121"/>
      <c r="DD483" s="121"/>
      <c r="DE483" s="121"/>
      <c r="DF483" s="121"/>
      <c r="DG483" s="121"/>
      <c r="DH483" s="121"/>
    </row>
    <row r="484" spans="1:112">
      <c r="A484" s="19"/>
      <c r="AD484" s="19"/>
      <c r="CI484" s="121"/>
      <c r="CJ484" s="121"/>
      <c r="CK484" s="121"/>
      <c r="CL484" s="121"/>
      <c r="CM484" s="121"/>
      <c r="CN484" s="121"/>
      <c r="CO484" s="121"/>
      <c r="CP484" s="121"/>
      <c r="CQ484" s="121"/>
      <c r="CR484" s="121"/>
      <c r="CS484" s="121"/>
      <c r="CT484" s="121"/>
      <c r="CU484" s="121"/>
      <c r="CV484" s="121"/>
      <c r="CW484" s="121"/>
      <c r="CX484" s="121"/>
      <c r="CY484" s="121"/>
      <c r="CZ484" s="121"/>
      <c r="DA484" s="121"/>
      <c r="DB484" s="121"/>
      <c r="DC484" s="121"/>
      <c r="DD484" s="121"/>
      <c r="DE484" s="121"/>
      <c r="DF484" s="121"/>
      <c r="DG484" s="121"/>
      <c r="DH484" s="121"/>
    </row>
    <row r="485" spans="1:112">
      <c r="A485" s="19"/>
      <c r="AD485" s="19"/>
      <c r="CI485" s="121"/>
      <c r="CJ485" s="121"/>
      <c r="CK485" s="121"/>
      <c r="CL485" s="121"/>
      <c r="CM485" s="121"/>
      <c r="CN485" s="121"/>
      <c r="CO485" s="121"/>
      <c r="CP485" s="121"/>
      <c r="CQ485" s="121"/>
      <c r="CR485" s="121"/>
      <c r="CS485" s="121"/>
      <c r="CT485" s="121"/>
      <c r="CU485" s="121"/>
      <c r="CV485" s="121"/>
      <c r="CW485" s="121"/>
      <c r="CX485" s="121"/>
      <c r="CY485" s="121"/>
      <c r="CZ485" s="121"/>
      <c r="DA485" s="121"/>
      <c r="DB485" s="121"/>
      <c r="DC485" s="121"/>
      <c r="DD485" s="121"/>
      <c r="DE485" s="121"/>
      <c r="DF485" s="121"/>
      <c r="DG485" s="121"/>
      <c r="DH485" s="121"/>
    </row>
    <row r="486" spans="1:112">
      <c r="A486" s="19"/>
      <c r="AD486" s="19"/>
      <c r="CI486" s="121"/>
      <c r="CJ486" s="121"/>
      <c r="CK486" s="121"/>
      <c r="CL486" s="121"/>
      <c r="CM486" s="121"/>
      <c r="CN486" s="121"/>
      <c r="CO486" s="121"/>
      <c r="CP486" s="121"/>
      <c r="CQ486" s="121"/>
      <c r="CR486" s="121"/>
      <c r="CS486" s="121"/>
      <c r="CT486" s="121"/>
      <c r="CU486" s="121"/>
      <c r="CV486" s="121"/>
      <c r="CW486" s="121"/>
      <c r="CX486" s="121"/>
      <c r="CY486" s="121"/>
      <c r="CZ486" s="121"/>
      <c r="DA486" s="121"/>
      <c r="DB486" s="121"/>
      <c r="DC486" s="121"/>
      <c r="DD486" s="121"/>
      <c r="DE486" s="121"/>
      <c r="DF486" s="121"/>
      <c r="DG486" s="121"/>
      <c r="DH486" s="121"/>
    </row>
    <row r="487" spans="1:112">
      <c r="A487" s="19"/>
      <c r="AD487" s="19"/>
      <c r="CI487" s="121"/>
      <c r="CJ487" s="121"/>
      <c r="CK487" s="121"/>
      <c r="CL487" s="121"/>
      <c r="CM487" s="121"/>
      <c r="CN487" s="121"/>
      <c r="CO487" s="121"/>
      <c r="CP487" s="121"/>
      <c r="CQ487" s="121"/>
      <c r="CR487" s="121"/>
      <c r="CS487" s="121"/>
      <c r="CT487" s="121"/>
      <c r="CU487" s="121"/>
      <c r="CV487" s="121"/>
      <c r="CW487" s="121"/>
      <c r="CX487" s="121"/>
      <c r="CY487" s="121"/>
      <c r="CZ487" s="121"/>
      <c r="DA487" s="121"/>
      <c r="DB487" s="121"/>
      <c r="DC487" s="121"/>
      <c r="DD487" s="121"/>
      <c r="DE487" s="121"/>
      <c r="DF487" s="121"/>
      <c r="DG487" s="121"/>
      <c r="DH487" s="121"/>
    </row>
    <row r="488" spans="1:112">
      <c r="A488" s="19"/>
      <c r="AD488" s="19"/>
      <c r="CI488" s="121"/>
      <c r="CJ488" s="121"/>
      <c r="CK488" s="121"/>
      <c r="CL488" s="121"/>
      <c r="CM488" s="121"/>
      <c r="CN488" s="121"/>
      <c r="CO488" s="121"/>
      <c r="CP488" s="121"/>
      <c r="CQ488" s="121"/>
      <c r="CR488" s="121"/>
      <c r="CS488" s="121"/>
      <c r="CT488" s="121"/>
      <c r="CU488" s="121"/>
      <c r="CV488" s="121"/>
      <c r="CW488" s="121"/>
      <c r="CX488" s="121"/>
      <c r="CY488" s="121"/>
      <c r="CZ488" s="121"/>
      <c r="DA488" s="121"/>
      <c r="DB488" s="121"/>
      <c r="DC488" s="121"/>
      <c r="DD488" s="121"/>
      <c r="DE488" s="121"/>
      <c r="DF488" s="121"/>
      <c r="DG488" s="121"/>
      <c r="DH488" s="121"/>
    </row>
    <row r="489" spans="1:112">
      <c r="A489" s="19"/>
      <c r="AD489" s="19"/>
      <c r="CI489" s="121"/>
      <c r="CJ489" s="121"/>
      <c r="CK489" s="121"/>
      <c r="CL489" s="121"/>
      <c r="CM489" s="121"/>
      <c r="CN489" s="121"/>
      <c r="CO489" s="121"/>
      <c r="CP489" s="121"/>
      <c r="CQ489" s="121"/>
      <c r="CR489" s="121"/>
      <c r="CS489" s="121"/>
      <c r="CT489" s="121"/>
      <c r="CU489" s="121"/>
      <c r="CV489" s="121"/>
      <c r="CW489" s="121"/>
      <c r="CX489" s="121"/>
      <c r="CY489" s="121"/>
      <c r="CZ489" s="121"/>
      <c r="DA489" s="121"/>
      <c r="DB489" s="121"/>
      <c r="DC489" s="121"/>
      <c r="DD489" s="121"/>
      <c r="DE489" s="121"/>
      <c r="DF489" s="121"/>
      <c r="DG489" s="121"/>
      <c r="DH489" s="121"/>
    </row>
    <row r="490" spans="1:112">
      <c r="A490" s="19"/>
      <c r="AD490" s="19"/>
      <c r="CI490" s="121"/>
      <c r="CJ490" s="121"/>
      <c r="CK490" s="121"/>
      <c r="CL490" s="121"/>
      <c r="CM490" s="121"/>
      <c r="CN490" s="121"/>
      <c r="CO490" s="121"/>
      <c r="CP490" s="121"/>
      <c r="CQ490" s="121"/>
      <c r="CR490" s="121"/>
      <c r="CS490" s="121"/>
      <c r="CT490" s="121"/>
      <c r="CU490" s="121"/>
      <c r="CV490" s="121"/>
      <c r="CW490" s="121"/>
      <c r="CX490" s="121"/>
      <c r="CY490" s="121"/>
      <c r="CZ490" s="121"/>
      <c r="DA490" s="121"/>
      <c r="DB490" s="121"/>
      <c r="DC490" s="121"/>
      <c r="DD490" s="121"/>
      <c r="DE490" s="121"/>
      <c r="DF490" s="121"/>
      <c r="DG490" s="121"/>
      <c r="DH490" s="121"/>
    </row>
    <row r="491" spans="1:112">
      <c r="A491" s="19"/>
      <c r="AD491" s="19"/>
      <c r="CI491" s="121"/>
      <c r="CJ491" s="121"/>
      <c r="CK491" s="121"/>
      <c r="CL491" s="121"/>
      <c r="CM491" s="121"/>
      <c r="CN491" s="121"/>
      <c r="CO491" s="121"/>
      <c r="CP491" s="121"/>
      <c r="CQ491" s="121"/>
      <c r="CR491" s="121"/>
      <c r="CS491" s="121"/>
      <c r="CT491" s="121"/>
      <c r="CU491" s="121"/>
      <c r="CV491" s="121"/>
      <c r="CW491" s="121"/>
      <c r="CX491" s="121"/>
      <c r="CY491" s="121"/>
      <c r="CZ491" s="121"/>
      <c r="DA491" s="121"/>
      <c r="DB491" s="121"/>
      <c r="DC491" s="121"/>
      <c r="DD491" s="121"/>
      <c r="DE491" s="121"/>
      <c r="DF491" s="121"/>
      <c r="DG491" s="121"/>
      <c r="DH491" s="121"/>
    </row>
    <row r="492" spans="1:112">
      <c r="A492" s="19"/>
      <c r="AD492" s="19"/>
      <c r="CI492" s="121"/>
      <c r="CJ492" s="121"/>
      <c r="CK492" s="121"/>
      <c r="CL492" s="121"/>
      <c r="CM492" s="121"/>
      <c r="CN492" s="121"/>
      <c r="CO492" s="121"/>
      <c r="CP492" s="121"/>
      <c r="CQ492" s="121"/>
      <c r="CR492" s="121"/>
      <c r="CS492" s="121"/>
      <c r="CT492" s="121"/>
      <c r="CU492" s="121"/>
      <c r="CV492" s="121"/>
      <c r="CW492" s="121"/>
      <c r="CX492" s="121"/>
      <c r="CY492" s="121"/>
      <c r="CZ492" s="121"/>
      <c r="DA492" s="121"/>
      <c r="DB492" s="121"/>
      <c r="DC492" s="121"/>
      <c r="DD492" s="121"/>
      <c r="DE492" s="121"/>
      <c r="DF492" s="121"/>
      <c r="DG492" s="121"/>
      <c r="DH492" s="121"/>
    </row>
    <row r="493" spans="1:112">
      <c r="A493" s="19"/>
      <c r="AD493" s="19"/>
      <c r="CI493" s="121"/>
      <c r="CJ493" s="121"/>
      <c r="CK493" s="121"/>
      <c r="CL493" s="121"/>
      <c r="CM493" s="121"/>
      <c r="CN493" s="121"/>
      <c r="CO493" s="121"/>
      <c r="CP493" s="121"/>
      <c r="CQ493" s="121"/>
      <c r="CR493" s="121"/>
      <c r="CS493" s="121"/>
      <c r="CT493" s="121"/>
      <c r="CU493" s="121"/>
      <c r="CV493" s="121"/>
      <c r="CW493" s="121"/>
      <c r="CX493" s="121"/>
      <c r="CY493" s="121"/>
      <c r="CZ493" s="121"/>
      <c r="DA493" s="121"/>
      <c r="DB493" s="121"/>
      <c r="DC493" s="121"/>
      <c r="DD493" s="121"/>
      <c r="DE493" s="121"/>
      <c r="DF493" s="121"/>
      <c r="DG493" s="121"/>
      <c r="DH493" s="121"/>
    </row>
    <row r="494" spans="1:112">
      <c r="A494" s="19"/>
      <c r="AD494" s="19"/>
      <c r="CI494" s="121"/>
      <c r="CJ494" s="121"/>
      <c r="CK494" s="121"/>
      <c r="CL494" s="121"/>
      <c r="CM494" s="121"/>
      <c r="CN494" s="121"/>
      <c r="CO494" s="121"/>
      <c r="CP494" s="121"/>
      <c r="CQ494" s="121"/>
      <c r="CR494" s="121"/>
      <c r="CS494" s="121"/>
      <c r="CT494" s="121"/>
      <c r="CU494" s="121"/>
      <c r="CV494" s="121"/>
      <c r="CW494" s="121"/>
      <c r="CX494" s="121"/>
      <c r="CY494" s="121"/>
      <c r="CZ494" s="121"/>
      <c r="DA494" s="121"/>
      <c r="DB494" s="121"/>
      <c r="DC494" s="121"/>
      <c r="DD494" s="121"/>
      <c r="DE494" s="121"/>
      <c r="DF494" s="121"/>
      <c r="DG494" s="121"/>
      <c r="DH494" s="121"/>
    </row>
    <row r="495" spans="1:112">
      <c r="A495" s="19"/>
      <c r="AD495" s="19"/>
      <c r="CI495" s="121"/>
      <c r="CJ495" s="121"/>
      <c r="CK495" s="121"/>
      <c r="CL495" s="121"/>
      <c r="CM495" s="121"/>
      <c r="CN495" s="121"/>
      <c r="CO495" s="121"/>
      <c r="CP495" s="121"/>
      <c r="CQ495" s="121"/>
      <c r="CR495" s="121"/>
      <c r="CS495" s="121"/>
      <c r="CT495" s="121"/>
      <c r="CU495" s="121"/>
      <c r="CV495" s="121"/>
      <c r="CW495" s="121"/>
      <c r="CX495" s="121"/>
      <c r="CY495" s="121"/>
      <c r="CZ495" s="121"/>
      <c r="DA495" s="121"/>
      <c r="DB495" s="121"/>
      <c r="DC495" s="121"/>
      <c r="DD495" s="121"/>
      <c r="DE495" s="121"/>
      <c r="DF495" s="121"/>
      <c r="DG495" s="121"/>
      <c r="DH495" s="121"/>
    </row>
    <row r="496" spans="1:112">
      <c r="A496" s="19"/>
      <c r="AD496" s="19"/>
      <c r="CI496" s="121"/>
      <c r="CJ496" s="121"/>
      <c r="CK496" s="121"/>
      <c r="CL496" s="121"/>
      <c r="CM496" s="121"/>
      <c r="CN496" s="121"/>
      <c r="CO496" s="121"/>
      <c r="CP496" s="121"/>
      <c r="CQ496" s="121"/>
      <c r="CR496" s="121"/>
      <c r="CS496" s="121"/>
      <c r="CT496" s="121"/>
      <c r="CU496" s="121"/>
      <c r="CV496" s="121"/>
      <c r="CW496" s="121"/>
      <c r="CX496" s="121"/>
      <c r="CY496" s="121"/>
      <c r="CZ496" s="121"/>
      <c r="DA496" s="121"/>
      <c r="DB496" s="121"/>
      <c r="DC496" s="121"/>
      <c r="DD496" s="121"/>
      <c r="DE496" s="121"/>
      <c r="DF496" s="121"/>
      <c r="DG496" s="121"/>
      <c r="DH496" s="121"/>
    </row>
    <row r="497" spans="1:112">
      <c r="A497" s="19"/>
      <c r="AD497" s="19"/>
      <c r="CI497" s="121"/>
      <c r="CJ497" s="121"/>
      <c r="CK497" s="121"/>
      <c r="CL497" s="121"/>
      <c r="CM497" s="121"/>
      <c r="CN497" s="121"/>
      <c r="CO497" s="121"/>
      <c r="CP497" s="121"/>
      <c r="CQ497" s="121"/>
      <c r="CR497" s="121"/>
      <c r="CS497" s="121"/>
      <c r="CT497" s="121"/>
      <c r="CU497" s="121"/>
      <c r="CV497" s="121"/>
      <c r="CW497" s="121"/>
      <c r="CX497" s="121"/>
      <c r="CY497" s="121"/>
      <c r="CZ497" s="121"/>
      <c r="DA497" s="121"/>
      <c r="DB497" s="121"/>
      <c r="DC497" s="121"/>
      <c r="DD497" s="121"/>
      <c r="DE497" s="121"/>
      <c r="DF497" s="121"/>
      <c r="DG497" s="121"/>
      <c r="DH497" s="121"/>
    </row>
    <row r="498" spans="1:112">
      <c r="A498" s="19"/>
      <c r="AD498" s="19"/>
      <c r="CI498" s="121"/>
      <c r="CJ498" s="121"/>
      <c r="CK498" s="121"/>
      <c r="CL498" s="121"/>
      <c r="CM498" s="121"/>
      <c r="CN498" s="121"/>
      <c r="CO498" s="121"/>
      <c r="CP498" s="121"/>
      <c r="CQ498" s="121"/>
      <c r="CR498" s="121"/>
      <c r="CS498" s="121"/>
      <c r="CT498" s="121"/>
      <c r="CU498" s="121"/>
      <c r="CV498" s="121"/>
      <c r="CW498" s="121"/>
      <c r="CX498" s="121"/>
      <c r="CY498" s="121"/>
      <c r="CZ498" s="121"/>
      <c r="DA498" s="121"/>
      <c r="DB498" s="121"/>
      <c r="DC498" s="121"/>
      <c r="DD498" s="121"/>
      <c r="DE498" s="121"/>
      <c r="DF498" s="121"/>
      <c r="DG498" s="121"/>
      <c r="DH498" s="121"/>
    </row>
    <row r="499" spans="1:112">
      <c r="A499" s="19"/>
      <c r="AD499" s="19"/>
      <c r="CI499" s="121"/>
      <c r="CJ499" s="121"/>
      <c r="CK499" s="121"/>
      <c r="CL499" s="121"/>
      <c r="CM499" s="121"/>
      <c r="CN499" s="121"/>
      <c r="CO499" s="121"/>
      <c r="CP499" s="121"/>
      <c r="CQ499" s="121"/>
      <c r="CR499" s="121"/>
      <c r="CS499" s="121"/>
      <c r="CT499" s="121"/>
      <c r="CU499" s="121"/>
      <c r="CV499" s="121"/>
      <c r="CW499" s="121"/>
      <c r="CX499" s="121"/>
      <c r="CY499" s="121"/>
      <c r="CZ499" s="121"/>
      <c r="DA499" s="121"/>
      <c r="DB499" s="121"/>
      <c r="DC499" s="121"/>
      <c r="DD499" s="121"/>
      <c r="DE499" s="121"/>
      <c r="DF499" s="121"/>
      <c r="DG499" s="121"/>
      <c r="DH499" s="121"/>
    </row>
    <row r="500" spans="1:112">
      <c r="A500" s="19"/>
      <c r="AD500" s="19"/>
      <c r="CI500" s="121"/>
      <c r="CJ500" s="121"/>
      <c r="CK500" s="121"/>
      <c r="CL500" s="121"/>
      <c r="CM500" s="121"/>
      <c r="CN500" s="121"/>
      <c r="CO500" s="121"/>
      <c r="CP500" s="121"/>
      <c r="CQ500" s="121"/>
      <c r="CR500" s="121"/>
      <c r="CS500" s="121"/>
      <c r="CT500" s="121"/>
      <c r="CU500" s="121"/>
      <c r="CV500" s="121"/>
      <c r="CW500" s="121"/>
      <c r="CX500" s="121"/>
      <c r="CY500" s="121"/>
      <c r="CZ500" s="121"/>
      <c r="DA500" s="121"/>
      <c r="DB500" s="121"/>
      <c r="DC500" s="121"/>
      <c r="DD500" s="121"/>
      <c r="DE500" s="121"/>
      <c r="DF500" s="121"/>
      <c r="DG500" s="121"/>
      <c r="DH500" s="121"/>
    </row>
    <row r="501" spans="1:112">
      <c r="A501" s="19"/>
      <c r="AD501" s="19"/>
      <c r="CI501" s="121"/>
      <c r="CJ501" s="121"/>
      <c r="CK501" s="121"/>
      <c r="CL501" s="121"/>
      <c r="CM501" s="121"/>
      <c r="CN501" s="121"/>
      <c r="CO501" s="121"/>
      <c r="CP501" s="121"/>
      <c r="CQ501" s="121"/>
      <c r="CR501" s="121"/>
      <c r="CS501" s="121"/>
      <c r="CT501" s="121"/>
      <c r="CU501" s="121"/>
      <c r="CV501" s="121"/>
      <c r="CW501" s="121"/>
      <c r="CX501" s="121"/>
      <c r="CY501" s="121"/>
      <c r="CZ501" s="121"/>
      <c r="DA501" s="121"/>
      <c r="DB501" s="121"/>
      <c r="DC501" s="121"/>
      <c r="DD501" s="121"/>
      <c r="DE501" s="121"/>
      <c r="DF501" s="121"/>
      <c r="DG501" s="121"/>
      <c r="DH501" s="121"/>
    </row>
    <row r="502" spans="1:112">
      <c r="A502" s="19"/>
      <c r="AD502" s="19"/>
      <c r="CI502" s="121"/>
      <c r="CJ502" s="121"/>
      <c r="CK502" s="121"/>
      <c r="CL502" s="121"/>
      <c r="CM502" s="121"/>
      <c r="CN502" s="121"/>
      <c r="CO502" s="121"/>
      <c r="CP502" s="121"/>
      <c r="CQ502" s="121"/>
      <c r="CR502" s="121"/>
      <c r="CS502" s="121"/>
      <c r="CT502" s="121"/>
      <c r="CU502" s="121"/>
      <c r="CV502" s="121"/>
      <c r="CW502" s="121"/>
      <c r="CX502" s="121"/>
      <c r="CY502" s="121"/>
      <c r="CZ502" s="121"/>
      <c r="DA502" s="121"/>
      <c r="DB502" s="121"/>
      <c r="DC502" s="121"/>
      <c r="DD502" s="121"/>
      <c r="DE502" s="121"/>
      <c r="DF502" s="121"/>
      <c r="DG502" s="121"/>
      <c r="DH502" s="121"/>
    </row>
    <row r="503" spans="1:112">
      <c r="A503" s="19"/>
      <c r="AD503" s="19"/>
      <c r="CI503" s="121"/>
      <c r="CJ503" s="121"/>
      <c r="CK503" s="121"/>
      <c r="CL503" s="121"/>
      <c r="CM503" s="121"/>
      <c r="CN503" s="121"/>
      <c r="CO503" s="121"/>
      <c r="CP503" s="121"/>
      <c r="CQ503" s="121"/>
      <c r="CR503" s="121"/>
      <c r="CS503" s="121"/>
      <c r="CT503" s="121"/>
      <c r="CU503" s="121"/>
      <c r="CV503" s="121"/>
      <c r="CW503" s="121"/>
      <c r="CX503" s="121"/>
      <c r="CY503" s="121"/>
      <c r="CZ503" s="121"/>
      <c r="DA503" s="121"/>
      <c r="DB503" s="121"/>
      <c r="DC503" s="121"/>
      <c r="DD503" s="121"/>
      <c r="DE503" s="121"/>
      <c r="DF503" s="121"/>
      <c r="DG503" s="121"/>
      <c r="DH503" s="121"/>
    </row>
    <row r="504" spans="1:112">
      <c r="A504" s="19"/>
      <c r="AD504" s="19"/>
      <c r="CI504" s="121"/>
      <c r="CJ504" s="121"/>
      <c r="CK504" s="121"/>
      <c r="CL504" s="121"/>
      <c r="CM504" s="121"/>
      <c r="CN504" s="121"/>
      <c r="CO504" s="121"/>
      <c r="CP504" s="121"/>
      <c r="CQ504" s="121"/>
      <c r="CR504" s="121"/>
      <c r="CS504" s="121"/>
      <c r="CT504" s="121"/>
      <c r="CU504" s="121"/>
      <c r="CV504" s="121"/>
      <c r="CW504" s="121"/>
      <c r="CX504" s="121"/>
      <c r="CY504" s="121"/>
      <c r="CZ504" s="121"/>
      <c r="DA504" s="121"/>
      <c r="DB504" s="121"/>
      <c r="DC504" s="121"/>
      <c r="DD504" s="121"/>
      <c r="DE504" s="121"/>
      <c r="DF504" s="121"/>
      <c r="DG504" s="121"/>
      <c r="DH504" s="121"/>
    </row>
    <row r="505" spans="1:112">
      <c r="A505" s="19"/>
      <c r="AD505" s="19"/>
      <c r="CI505" s="121"/>
      <c r="CJ505" s="121"/>
      <c r="CK505" s="121"/>
      <c r="CL505" s="121"/>
      <c r="CM505" s="121"/>
      <c r="CN505" s="121"/>
      <c r="CO505" s="121"/>
      <c r="CP505" s="121"/>
      <c r="CQ505" s="121"/>
      <c r="CR505" s="121"/>
      <c r="CS505" s="121"/>
      <c r="CT505" s="121"/>
      <c r="CU505" s="121"/>
      <c r="CV505" s="121"/>
      <c r="CW505" s="121"/>
      <c r="CX505" s="121"/>
      <c r="CY505" s="121"/>
      <c r="CZ505" s="121"/>
      <c r="DA505" s="121"/>
      <c r="DB505" s="121"/>
      <c r="DC505" s="121"/>
      <c r="DD505" s="121"/>
      <c r="DE505" s="121"/>
      <c r="DF505" s="121"/>
      <c r="DG505" s="121"/>
      <c r="DH505" s="121"/>
    </row>
    <row r="506" spans="1:112">
      <c r="A506" s="19"/>
      <c r="AD506" s="19"/>
      <c r="CI506" s="121"/>
      <c r="CJ506" s="121"/>
      <c r="CK506" s="121"/>
      <c r="CL506" s="121"/>
      <c r="CM506" s="121"/>
      <c r="CN506" s="121"/>
      <c r="CO506" s="121"/>
      <c r="CP506" s="121"/>
      <c r="CQ506" s="121"/>
      <c r="CR506" s="121"/>
      <c r="CS506" s="121"/>
      <c r="CT506" s="121"/>
      <c r="CU506" s="121"/>
      <c r="CV506" s="121"/>
      <c r="CW506" s="121"/>
      <c r="CX506" s="121"/>
      <c r="CY506" s="121"/>
      <c r="CZ506" s="121"/>
      <c r="DA506" s="121"/>
      <c r="DB506" s="121"/>
      <c r="DC506" s="121"/>
      <c r="DD506" s="121"/>
      <c r="DE506" s="121"/>
      <c r="DF506" s="121"/>
      <c r="DG506" s="121"/>
      <c r="DH506" s="121"/>
    </row>
    <row r="507" spans="1:112">
      <c r="A507" s="19"/>
      <c r="AD507" s="19"/>
      <c r="CI507" s="121"/>
      <c r="CJ507" s="121"/>
      <c r="CK507" s="121"/>
      <c r="CL507" s="121"/>
      <c r="CM507" s="121"/>
      <c r="CN507" s="121"/>
      <c r="CO507" s="121"/>
      <c r="CP507" s="121"/>
      <c r="CQ507" s="121"/>
      <c r="CR507" s="121"/>
      <c r="CS507" s="121"/>
      <c r="CT507" s="121"/>
      <c r="CU507" s="121"/>
      <c r="CV507" s="121"/>
      <c r="CW507" s="121"/>
      <c r="CX507" s="121"/>
      <c r="CY507" s="121"/>
      <c r="CZ507" s="121"/>
      <c r="DA507" s="121"/>
      <c r="DB507" s="121"/>
      <c r="DC507" s="121"/>
      <c r="DD507" s="121"/>
      <c r="DE507" s="121"/>
      <c r="DF507" s="121"/>
      <c r="DG507" s="121"/>
      <c r="DH507" s="121"/>
    </row>
    <row r="508" spans="1:112">
      <c r="A508" s="19"/>
      <c r="AD508" s="19"/>
      <c r="CI508" s="121"/>
      <c r="CJ508" s="121"/>
      <c r="CK508" s="121"/>
      <c r="CL508" s="121"/>
      <c r="CM508" s="121"/>
      <c r="CN508" s="121"/>
      <c r="CO508" s="121"/>
      <c r="CP508" s="121"/>
      <c r="CQ508" s="121"/>
      <c r="CR508" s="121"/>
      <c r="CS508" s="121"/>
      <c r="CT508" s="121"/>
      <c r="CU508" s="121"/>
      <c r="CV508" s="121"/>
      <c r="CW508" s="121"/>
      <c r="CX508" s="121"/>
      <c r="CY508" s="121"/>
      <c r="CZ508" s="121"/>
      <c r="DA508" s="121"/>
      <c r="DB508" s="121"/>
      <c r="DC508" s="121"/>
      <c r="DD508" s="121"/>
      <c r="DE508" s="121"/>
      <c r="DF508" s="121"/>
      <c r="DG508" s="121"/>
      <c r="DH508" s="121"/>
    </row>
    <row r="509" spans="1:112">
      <c r="A509" s="19"/>
      <c r="AD509" s="19"/>
      <c r="CI509" s="121"/>
      <c r="CJ509" s="121"/>
      <c r="CK509" s="121"/>
      <c r="CL509" s="121"/>
      <c r="CM509" s="121"/>
      <c r="CN509" s="121"/>
      <c r="CO509" s="121"/>
      <c r="CP509" s="121"/>
      <c r="CQ509" s="121"/>
      <c r="CR509" s="121"/>
      <c r="CS509" s="121"/>
      <c r="CT509" s="121"/>
      <c r="CU509" s="121"/>
      <c r="CV509" s="121"/>
      <c r="CW509" s="121"/>
      <c r="CX509" s="121"/>
      <c r="CY509" s="121"/>
      <c r="CZ509" s="121"/>
      <c r="DA509" s="121"/>
      <c r="DB509" s="121"/>
      <c r="DC509" s="121"/>
      <c r="DD509" s="121"/>
      <c r="DE509" s="121"/>
      <c r="DF509" s="121"/>
      <c r="DG509" s="121"/>
      <c r="DH509" s="121"/>
    </row>
    <row r="510" spans="1:112">
      <c r="A510" s="19"/>
      <c r="AD510" s="19"/>
      <c r="CI510" s="121"/>
      <c r="CJ510" s="121"/>
      <c r="CK510" s="121"/>
      <c r="CL510" s="121"/>
      <c r="CM510" s="121"/>
      <c r="CN510" s="121"/>
      <c r="CO510" s="121"/>
      <c r="CP510" s="121"/>
      <c r="CQ510" s="121"/>
      <c r="CR510" s="121"/>
      <c r="CS510" s="121"/>
      <c r="CT510" s="121"/>
      <c r="CU510" s="121"/>
      <c r="CV510" s="121"/>
      <c r="CW510" s="121"/>
      <c r="CX510" s="121"/>
      <c r="CY510" s="121"/>
      <c r="CZ510" s="121"/>
      <c r="DA510" s="121"/>
      <c r="DB510" s="121"/>
      <c r="DC510" s="121"/>
      <c r="DD510" s="121"/>
      <c r="DE510" s="121"/>
      <c r="DF510" s="121"/>
      <c r="DG510" s="121"/>
      <c r="DH510" s="121"/>
    </row>
    <row r="511" spans="1:112">
      <c r="A511" s="19"/>
      <c r="AD511" s="19"/>
      <c r="CI511" s="121"/>
      <c r="CJ511" s="121"/>
      <c r="CK511" s="121"/>
      <c r="CL511" s="121"/>
      <c r="CM511" s="121"/>
      <c r="CN511" s="121"/>
      <c r="CO511" s="121"/>
      <c r="CP511" s="121"/>
      <c r="CQ511" s="121"/>
      <c r="CR511" s="121"/>
      <c r="CS511" s="121"/>
      <c r="CT511" s="121"/>
      <c r="CU511" s="121"/>
      <c r="CV511" s="121"/>
      <c r="CW511" s="121"/>
      <c r="CX511" s="121"/>
      <c r="CY511" s="121"/>
      <c r="CZ511" s="121"/>
      <c r="DA511" s="121"/>
      <c r="DB511" s="121"/>
      <c r="DC511" s="121"/>
      <c r="DD511" s="121"/>
      <c r="DE511" s="121"/>
      <c r="DF511" s="121"/>
      <c r="DG511" s="121"/>
      <c r="DH511" s="121"/>
    </row>
    <row r="512" spans="1:112">
      <c r="A512" s="19"/>
      <c r="AD512" s="19"/>
      <c r="CI512" s="121"/>
      <c r="CJ512" s="121"/>
      <c r="CK512" s="121"/>
      <c r="CL512" s="121"/>
      <c r="CM512" s="121"/>
      <c r="CN512" s="121"/>
      <c r="CO512" s="121"/>
      <c r="CP512" s="121"/>
      <c r="CQ512" s="121"/>
      <c r="CR512" s="121"/>
      <c r="CS512" s="121"/>
      <c r="CT512" s="121"/>
      <c r="CU512" s="121"/>
      <c r="CV512" s="121"/>
      <c r="CW512" s="121"/>
      <c r="CX512" s="121"/>
      <c r="CY512" s="121"/>
      <c r="CZ512" s="121"/>
      <c r="DA512" s="121"/>
      <c r="DB512" s="121"/>
      <c r="DC512" s="121"/>
      <c r="DD512" s="121"/>
      <c r="DE512" s="121"/>
      <c r="DF512" s="121"/>
      <c r="DG512" s="121"/>
      <c r="DH512" s="121"/>
    </row>
    <row r="513" spans="1:112">
      <c r="A513" s="19"/>
      <c r="AD513" s="19"/>
      <c r="CI513" s="121"/>
      <c r="CJ513" s="121"/>
      <c r="CK513" s="121"/>
      <c r="CL513" s="121"/>
      <c r="CM513" s="121"/>
      <c r="CN513" s="121"/>
      <c r="CO513" s="121"/>
      <c r="CP513" s="121"/>
      <c r="CQ513" s="121"/>
      <c r="CR513" s="121"/>
      <c r="CS513" s="121"/>
      <c r="CT513" s="121"/>
      <c r="CU513" s="121"/>
      <c r="CV513" s="121"/>
      <c r="CW513" s="121"/>
      <c r="CX513" s="121"/>
      <c r="CY513" s="121"/>
      <c r="CZ513" s="121"/>
      <c r="DA513" s="121"/>
      <c r="DB513" s="121"/>
      <c r="DC513" s="121"/>
      <c r="DD513" s="121"/>
      <c r="DE513" s="121"/>
      <c r="DF513" s="121"/>
      <c r="DG513" s="121"/>
      <c r="DH513" s="121"/>
    </row>
    <row r="514" spans="1:112">
      <c r="A514" s="19"/>
      <c r="AD514" s="19"/>
      <c r="CI514" s="121"/>
      <c r="CJ514" s="121"/>
      <c r="CK514" s="121"/>
      <c r="CL514" s="121"/>
      <c r="CM514" s="121"/>
      <c r="CN514" s="121"/>
      <c r="CO514" s="121"/>
      <c r="CP514" s="121"/>
      <c r="CQ514" s="121"/>
      <c r="CR514" s="121"/>
      <c r="CS514" s="121"/>
      <c r="CT514" s="121"/>
      <c r="CU514" s="121"/>
      <c r="CV514" s="121"/>
      <c r="CW514" s="121"/>
      <c r="CX514" s="121"/>
      <c r="CY514" s="121"/>
      <c r="CZ514" s="121"/>
      <c r="DA514" s="121"/>
      <c r="DB514" s="121"/>
      <c r="DC514" s="121"/>
      <c r="DD514" s="121"/>
      <c r="DE514" s="121"/>
      <c r="DF514" s="121"/>
      <c r="DG514" s="121"/>
      <c r="DH514" s="121"/>
    </row>
    <row r="515" spans="1:112">
      <c r="A515" s="19"/>
      <c r="AD515" s="19"/>
      <c r="CI515" s="121"/>
      <c r="CJ515" s="121"/>
      <c r="CK515" s="121"/>
      <c r="CL515" s="121"/>
      <c r="CM515" s="121"/>
      <c r="CN515" s="121"/>
      <c r="CO515" s="121"/>
      <c r="CP515" s="121"/>
      <c r="CQ515" s="121"/>
      <c r="CR515" s="121"/>
      <c r="CS515" s="121"/>
      <c r="CT515" s="121"/>
      <c r="CU515" s="121"/>
      <c r="CV515" s="121"/>
      <c r="CW515" s="121"/>
      <c r="CX515" s="121"/>
      <c r="CY515" s="121"/>
      <c r="CZ515" s="121"/>
      <c r="DA515" s="121"/>
      <c r="DB515" s="121"/>
      <c r="DC515" s="121"/>
      <c r="DD515" s="121"/>
      <c r="DE515" s="121"/>
      <c r="DF515" s="121"/>
      <c r="DG515" s="121"/>
      <c r="DH515" s="121"/>
    </row>
    <row r="516" spans="1:112">
      <c r="A516" s="19"/>
      <c r="AD516" s="19"/>
      <c r="CI516" s="121"/>
      <c r="CJ516" s="121"/>
      <c r="CK516" s="121"/>
      <c r="CL516" s="121"/>
      <c r="CM516" s="121"/>
      <c r="CN516" s="121"/>
      <c r="CO516" s="121"/>
      <c r="CP516" s="121"/>
      <c r="CQ516" s="121"/>
      <c r="CR516" s="121"/>
      <c r="CS516" s="121"/>
      <c r="CT516" s="121"/>
      <c r="CU516" s="121"/>
      <c r="CV516" s="121"/>
      <c r="CW516" s="121"/>
      <c r="CX516" s="121"/>
      <c r="CY516" s="121"/>
      <c r="CZ516" s="121"/>
      <c r="DA516" s="121"/>
      <c r="DB516" s="121"/>
      <c r="DC516" s="121"/>
      <c r="DD516" s="121"/>
      <c r="DE516" s="121"/>
      <c r="DF516" s="121"/>
      <c r="DG516" s="121"/>
      <c r="DH516" s="121"/>
    </row>
    <row r="517" spans="1:112">
      <c r="A517" s="19"/>
      <c r="AD517" s="19"/>
      <c r="CI517" s="121"/>
      <c r="CJ517" s="121"/>
      <c r="CK517" s="121"/>
      <c r="CL517" s="121"/>
      <c r="CM517" s="121"/>
      <c r="CN517" s="121"/>
      <c r="CO517" s="121"/>
      <c r="CP517" s="121"/>
      <c r="CQ517" s="121"/>
      <c r="CR517" s="121"/>
      <c r="CS517" s="121"/>
      <c r="CT517" s="121"/>
      <c r="CU517" s="121"/>
      <c r="CV517" s="121"/>
      <c r="CW517" s="121"/>
      <c r="CX517" s="121"/>
      <c r="CY517" s="121"/>
      <c r="CZ517" s="121"/>
      <c r="DA517" s="121"/>
      <c r="DB517" s="121"/>
      <c r="DC517" s="121"/>
      <c r="DD517" s="121"/>
      <c r="DE517" s="121"/>
      <c r="DF517" s="121"/>
      <c r="DG517" s="121"/>
      <c r="DH517" s="121"/>
    </row>
    <row r="518" spans="1:112">
      <c r="A518" s="19"/>
      <c r="AD518" s="19"/>
      <c r="CI518" s="121"/>
      <c r="CJ518" s="121"/>
      <c r="CK518" s="121"/>
      <c r="CL518" s="121"/>
      <c r="CM518" s="121"/>
      <c r="CN518" s="121"/>
      <c r="CO518" s="121"/>
      <c r="CP518" s="121"/>
      <c r="CQ518" s="121"/>
      <c r="CR518" s="121"/>
      <c r="CS518" s="121"/>
      <c r="CT518" s="121"/>
      <c r="CU518" s="121"/>
      <c r="CV518" s="121"/>
      <c r="CW518" s="121"/>
      <c r="CX518" s="121"/>
      <c r="CY518" s="121"/>
      <c r="CZ518" s="121"/>
      <c r="DA518" s="121"/>
      <c r="DB518" s="121"/>
      <c r="DC518" s="121"/>
      <c r="DD518" s="121"/>
      <c r="DE518" s="121"/>
      <c r="DF518" s="121"/>
      <c r="DG518" s="121"/>
      <c r="DH518" s="121"/>
    </row>
    <row r="519" spans="1:112">
      <c r="A519" s="19"/>
      <c r="AD519" s="19"/>
      <c r="CI519" s="121"/>
      <c r="CJ519" s="121"/>
      <c r="CK519" s="121"/>
      <c r="CL519" s="121"/>
      <c r="CM519" s="121"/>
      <c r="CN519" s="121"/>
      <c r="CO519" s="121"/>
      <c r="CP519" s="121"/>
      <c r="CQ519" s="121"/>
      <c r="CR519" s="121"/>
      <c r="CS519" s="121"/>
      <c r="CT519" s="121"/>
      <c r="CU519" s="121"/>
      <c r="CV519" s="121"/>
      <c r="CW519" s="121"/>
      <c r="CX519" s="121"/>
      <c r="CY519" s="121"/>
      <c r="CZ519" s="121"/>
      <c r="DA519" s="121"/>
      <c r="DB519" s="121"/>
      <c r="DC519" s="121"/>
      <c r="DD519" s="121"/>
      <c r="DE519" s="121"/>
      <c r="DF519" s="121"/>
      <c r="DG519" s="121"/>
      <c r="DH519" s="121"/>
    </row>
    <row r="520" spans="1:112">
      <c r="A520" s="19"/>
      <c r="AD520" s="19"/>
      <c r="CI520" s="121"/>
      <c r="CJ520" s="121"/>
      <c r="CK520" s="121"/>
      <c r="CL520" s="121"/>
      <c r="CM520" s="121"/>
      <c r="CN520" s="121"/>
      <c r="CO520" s="121"/>
      <c r="CP520" s="121"/>
      <c r="CQ520" s="121"/>
      <c r="CR520" s="121"/>
      <c r="CS520" s="121"/>
      <c r="CT520" s="121"/>
      <c r="CU520" s="121"/>
      <c r="CV520" s="121"/>
      <c r="CW520" s="121"/>
      <c r="CX520" s="121"/>
      <c r="CY520" s="121"/>
      <c r="CZ520" s="121"/>
      <c r="DA520" s="121"/>
      <c r="DB520" s="121"/>
      <c r="DC520" s="121"/>
      <c r="DD520" s="121"/>
      <c r="DE520" s="121"/>
      <c r="DF520" s="121"/>
      <c r="DG520" s="121"/>
      <c r="DH520" s="121"/>
    </row>
    <row r="521" spans="1:112">
      <c r="A521" s="19"/>
      <c r="AD521" s="19"/>
      <c r="CI521" s="121"/>
      <c r="CJ521" s="121"/>
      <c r="CK521" s="121"/>
      <c r="CL521" s="121"/>
      <c r="CM521" s="121"/>
      <c r="CN521" s="121"/>
      <c r="CO521" s="121"/>
      <c r="CP521" s="121"/>
      <c r="CQ521" s="121"/>
      <c r="CR521" s="121"/>
      <c r="CS521" s="121"/>
      <c r="CT521" s="121"/>
      <c r="CU521" s="121"/>
      <c r="CV521" s="121"/>
      <c r="CW521" s="121"/>
      <c r="CX521" s="121"/>
      <c r="CY521" s="121"/>
      <c r="CZ521" s="121"/>
      <c r="DA521" s="121"/>
      <c r="DB521" s="121"/>
      <c r="DC521" s="121"/>
      <c r="DD521" s="121"/>
      <c r="DE521" s="121"/>
      <c r="DF521" s="121"/>
      <c r="DG521" s="121"/>
      <c r="DH521" s="121"/>
    </row>
    <row r="522" spans="1:112">
      <c r="A522" s="19"/>
      <c r="AD522" s="19"/>
      <c r="CI522" s="121"/>
      <c r="CJ522" s="121"/>
      <c r="CK522" s="121"/>
      <c r="CL522" s="121"/>
      <c r="CM522" s="121"/>
      <c r="CN522" s="121"/>
      <c r="CO522" s="121"/>
      <c r="CP522" s="121"/>
      <c r="CQ522" s="121"/>
      <c r="CR522" s="121"/>
      <c r="CS522" s="121"/>
      <c r="CT522" s="121"/>
      <c r="CU522" s="121"/>
      <c r="CV522" s="121"/>
      <c r="CW522" s="121"/>
      <c r="CX522" s="121"/>
      <c r="CY522" s="121"/>
      <c r="CZ522" s="121"/>
      <c r="DA522" s="121"/>
      <c r="DB522" s="121"/>
      <c r="DC522" s="121"/>
      <c r="DD522" s="121"/>
      <c r="DE522" s="121"/>
      <c r="DF522" s="121"/>
      <c r="DG522" s="121"/>
      <c r="DH522" s="121"/>
    </row>
    <row r="523" spans="1:112">
      <c r="A523" s="19"/>
      <c r="AD523" s="19"/>
      <c r="CI523" s="121"/>
      <c r="CJ523" s="121"/>
      <c r="CK523" s="121"/>
      <c r="CL523" s="121"/>
      <c r="CM523" s="121"/>
      <c r="CN523" s="121"/>
      <c r="CO523" s="121"/>
      <c r="CP523" s="121"/>
      <c r="CQ523" s="121"/>
      <c r="CR523" s="121"/>
      <c r="CS523" s="121"/>
      <c r="CT523" s="121"/>
      <c r="CU523" s="121"/>
      <c r="CV523" s="121"/>
      <c r="CW523" s="121"/>
      <c r="CX523" s="121"/>
      <c r="CY523" s="121"/>
      <c r="CZ523" s="121"/>
      <c r="DA523" s="121"/>
      <c r="DB523" s="121"/>
      <c r="DC523" s="121"/>
      <c r="DD523" s="121"/>
      <c r="DE523" s="121"/>
      <c r="DF523" s="121"/>
      <c r="DG523" s="121"/>
      <c r="DH523" s="121"/>
    </row>
    <row r="524" spans="1:112">
      <c r="A524" s="19"/>
      <c r="AD524" s="19"/>
      <c r="CI524" s="121"/>
      <c r="CJ524" s="121"/>
      <c r="CK524" s="121"/>
      <c r="CL524" s="121"/>
      <c r="CM524" s="121"/>
      <c r="CN524" s="121"/>
      <c r="CO524" s="121"/>
      <c r="CP524" s="121"/>
      <c r="CQ524" s="121"/>
      <c r="CR524" s="121"/>
      <c r="CS524" s="121"/>
      <c r="CT524" s="121"/>
      <c r="CU524" s="121"/>
      <c r="CV524" s="121"/>
      <c r="CW524" s="121"/>
      <c r="CX524" s="121"/>
      <c r="CY524" s="121"/>
      <c r="CZ524" s="121"/>
      <c r="DA524" s="121"/>
      <c r="DB524" s="121"/>
      <c r="DC524" s="121"/>
      <c r="DD524" s="121"/>
      <c r="DE524" s="121"/>
      <c r="DF524" s="121"/>
      <c r="DG524" s="121"/>
      <c r="DH524" s="121"/>
    </row>
    <row r="525" spans="1:112">
      <c r="A525" s="19"/>
      <c r="AD525" s="19"/>
      <c r="CI525" s="121"/>
      <c r="CJ525" s="121"/>
      <c r="CK525" s="121"/>
      <c r="CL525" s="121"/>
      <c r="CM525" s="121"/>
      <c r="CN525" s="121"/>
      <c r="CO525" s="121"/>
      <c r="CP525" s="121"/>
      <c r="CQ525" s="121"/>
      <c r="CR525" s="121"/>
      <c r="CS525" s="121"/>
      <c r="CT525" s="121"/>
      <c r="CU525" s="121"/>
      <c r="CV525" s="121"/>
      <c r="CW525" s="121"/>
      <c r="CX525" s="121"/>
      <c r="CY525" s="121"/>
      <c r="CZ525" s="121"/>
      <c r="DA525" s="121"/>
      <c r="DB525" s="121"/>
      <c r="DC525" s="121"/>
      <c r="DD525" s="121"/>
      <c r="DE525" s="121"/>
      <c r="DF525" s="121"/>
      <c r="DG525" s="121"/>
      <c r="DH525" s="121"/>
    </row>
    <row r="526" spans="1:112">
      <c r="A526" s="19"/>
      <c r="AD526" s="19"/>
      <c r="CI526" s="121"/>
      <c r="CJ526" s="121"/>
      <c r="CK526" s="121"/>
      <c r="CL526" s="121"/>
      <c r="CM526" s="121"/>
      <c r="CN526" s="121"/>
      <c r="CO526" s="121"/>
      <c r="CP526" s="121"/>
      <c r="CQ526" s="121"/>
      <c r="CR526" s="121"/>
      <c r="CS526" s="121"/>
      <c r="CT526" s="121"/>
      <c r="CU526" s="121"/>
      <c r="CV526" s="121"/>
      <c r="CW526" s="121"/>
      <c r="CX526" s="121"/>
      <c r="CY526" s="121"/>
      <c r="CZ526" s="121"/>
      <c r="DA526" s="121"/>
      <c r="DB526" s="121"/>
      <c r="DC526" s="121"/>
      <c r="DD526" s="121"/>
      <c r="DE526" s="121"/>
      <c r="DF526" s="121"/>
      <c r="DG526" s="121"/>
      <c r="DH526" s="121"/>
    </row>
    <row r="527" spans="1:112">
      <c r="A527" s="19"/>
      <c r="AD527" s="19"/>
      <c r="CI527" s="121"/>
      <c r="CJ527" s="121"/>
      <c r="CK527" s="121"/>
      <c r="CL527" s="121"/>
      <c r="CM527" s="121"/>
      <c r="CN527" s="121"/>
      <c r="CO527" s="121"/>
      <c r="CP527" s="121"/>
      <c r="CQ527" s="121"/>
      <c r="CR527" s="121"/>
      <c r="CS527" s="121"/>
      <c r="CT527" s="121"/>
      <c r="CU527" s="121"/>
      <c r="CV527" s="121"/>
      <c r="CW527" s="121"/>
      <c r="CX527" s="121"/>
      <c r="CY527" s="121"/>
      <c r="CZ527" s="121"/>
      <c r="DA527" s="121"/>
      <c r="DB527" s="121"/>
      <c r="DC527" s="121"/>
      <c r="DD527" s="121"/>
      <c r="DE527" s="121"/>
      <c r="DF527" s="121"/>
      <c r="DG527" s="121"/>
      <c r="DH527" s="121"/>
    </row>
    <row r="528" spans="1:112">
      <c r="A528" s="19"/>
      <c r="AD528" s="19"/>
      <c r="CI528" s="121"/>
      <c r="CJ528" s="121"/>
      <c r="CK528" s="121"/>
      <c r="CL528" s="121"/>
      <c r="CM528" s="121"/>
      <c r="CN528" s="121"/>
      <c r="CO528" s="121"/>
      <c r="CP528" s="121"/>
      <c r="CQ528" s="121"/>
      <c r="CR528" s="121"/>
      <c r="CS528" s="121"/>
      <c r="CT528" s="121"/>
      <c r="CU528" s="121"/>
      <c r="CV528" s="121"/>
      <c r="CW528" s="121"/>
      <c r="CX528" s="121"/>
      <c r="CY528" s="121"/>
      <c r="CZ528" s="121"/>
      <c r="DA528" s="121"/>
      <c r="DB528" s="121"/>
      <c r="DC528" s="121"/>
      <c r="DD528" s="121"/>
      <c r="DE528" s="121"/>
      <c r="DF528" s="121"/>
      <c r="DG528" s="121"/>
      <c r="DH528" s="121"/>
    </row>
    <row r="529" spans="1:112">
      <c r="A529" s="19"/>
      <c r="AD529" s="19"/>
      <c r="CI529" s="121"/>
      <c r="CJ529" s="121"/>
      <c r="CK529" s="121"/>
      <c r="CL529" s="121"/>
      <c r="CM529" s="121"/>
      <c r="CN529" s="121"/>
      <c r="CO529" s="121"/>
      <c r="CP529" s="121"/>
      <c r="CQ529" s="121"/>
      <c r="CR529" s="121"/>
      <c r="CS529" s="121"/>
      <c r="CT529" s="121"/>
      <c r="CU529" s="121"/>
      <c r="CV529" s="121"/>
      <c r="CW529" s="121"/>
      <c r="CX529" s="121"/>
      <c r="CY529" s="121"/>
      <c r="CZ529" s="121"/>
      <c r="DA529" s="121"/>
      <c r="DB529" s="121"/>
      <c r="DC529" s="121"/>
      <c r="DD529" s="121"/>
      <c r="DE529" s="121"/>
      <c r="DF529" s="121"/>
      <c r="DG529" s="121"/>
      <c r="DH529" s="121"/>
    </row>
    <row r="530" spans="1:112">
      <c r="A530" s="19"/>
      <c r="AD530" s="19"/>
      <c r="CI530" s="121"/>
      <c r="CJ530" s="121"/>
      <c r="CK530" s="121"/>
      <c r="CL530" s="121"/>
      <c r="CM530" s="121"/>
      <c r="CN530" s="121"/>
      <c r="CO530" s="121"/>
      <c r="CP530" s="121"/>
      <c r="CQ530" s="121"/>
      <c r="CR530" s="121"/>
      <c r="CS530" s="121"/>
      <c r="CT530" s="121"/>
      <c r="CU530" s="121"/>
      <c r="CV530" s="121"/>
      <c r="CW530" s="121"/>
      <c r="CX530" s="121"/>
      <c r="CY530" s="121"/>
      <c r="CZ530" s="121"/>
      <c r="DA530" s="121"/>
      <c r="DB530" s="121"/>
      <c r="DC530" s="121"/>
      <c r="DD530" s="121"/>
      <c r="DE530" s="121"/>
      <c r="DF530" s="121"/>
      <c r="DG530" s="121"/>
      <c r="DH530" s="121"/>
    </row>
    <row r="531" spans="1:112">
      <c r="A531" s="19"/>
      <c r="AD531" s="19"/>
      <c r="CI531" s="121"/>
      <c r="CJ531" s="121"/>
      <c r="CK531" s="121"/>
      <c r="CL531" s="121"/>
      <c r="CM531" s="121"/>
      <c r="CN531" s="121"/>
      <c r="CO531" s="121"/>
      <c r="CP531" s="121"/>
      <c r="CQ531" s="121"/>
      <c r="CR531" s="121"/>
      <c r="CS531" s="121"/>
      <c r="CT531" s="121"/>
      <c r="CU531" s="121"/>
      <c r="CV531" s="121"/>
      <c r="CW531" s="121"/>
      <c r="CX531" s="121"/>
      <c r="CY531" s="121"/>
      <c r="CZ531" s="121"/>
      <c r="DA531" s="121"/>
      <c r="DB531" s="121"/>
      <c r="DC531" s="121"/>
      <c r="DD531" s="121"/>
      <c r="DE531" s="121"/>
      <c r="DF531" s="121"/>
      <c r="DG531" s="121"/>
      <c r="DH531" s="121"/>
    </row>
    <row r="532" spans="1:112">
      <c r="A532" s="19"/>
      <c r="AD532" s="19"/>
      <c r="CI532" s="121"/>
      <c r="CJ532" s="121"/>
      <c r="CK532" s="121"/>
      <c r="CL532" s="121"/>
      <c r="CM532" s="121"/>
      <c r="CN532" s="121"/>
      <c r="CO532" s="121"/>
      <c r="CP532" s="121"/>
      <c r="CQ532" s="121"/>
      <c r="CR532" s="121"/>
      <c r="CS532" s="121"/>
      <c r="CT532" s="121"/>
      <c r="CU532" s="121"/>
      <c r="CV532" s="121"/>
      <c r="CW532" s="121"/>
      <c r="CX532" s="121"/>
      <c r="CY532" s="121"/>
      <c r="CZ532" s="121"/>
      <c r="DA532" s="121"/>
      <c r="DB532" s="121"/>
      <c r="DC532" s="121"/>
      <c r="DD532" s="121"/>
      <c r="DE532" s="121"/>
      <c r="DF532" s="121"/>
      <c r="DG532" s="121"/>
      <c r="DH532" s="121"/>
    </row>
    <row r="533" spans="1:112">
      <c r="A533" s="19"/>
      <c r="AD533" s="19"/>
      <c r="CI533" s="121"/>
      <c r="CJ533" s="121"/>
      <c r="CK533" s="121"/>
      <c r="CL533" s="121"/>
      <c r="CM533" s="121"/>
      <c r="CN533" s="121"/>
      <c r="CO533" s="121"/>
      <c r="CP533" s="121"/>
      <c r="CQ533" s="121"/>
      <c r="CR533" s="121"/>
      <c r="CS533" s="121"/>
      <c r="CT533" s="121"/>
      <c r="CU533" s="121"/>
      <c r="CV533" s="121"/>
      <c r="CW533" s="121"/>
      <c r="CX533" s="121"/>
      <c r="CY533" s="121"/>
      <c r="CZ533" s="121"/>
      <c r="DA533" s="121"/>
      <c r="DB533" s="121"/>
      <c r="DC533" s="121"/>
      <c r="DD533" s="121"/>
      <c r="DE533" s="121"/>
      <c r="DF533" s="121"/>
      <c r="DG533" s="121"/>
      <c r="DH533" s="121"/>
    </row>
    <row r="534" spans="1:112">
      <c r="A534" s="19"/>
      <c r="AD534" s="19"/>
      <c r="CI534" s="121"/>
      <c r="CJ534" s="121"/>
      <c r="CK534" s="121"/>
      <c r="CL534" s="121"/>
      <c r="CM534" s="121"/>
      <c r="CN534" s="121"/>
      <c r="CO534" s="121"/>
      <c r="CP534" s="121"/>
      <c r="CQ534" s="121"/>
      <c r="CR534" s="121"/>
      <c r="CS534" s="121"/>
      <c r="CT534" s="121"/>
      <c r="CU534" s="121"/>
      <c r="CV534" s="121"/>
      <c r="CW534" s="121"/>
      <c r="CX534" s="121"/>
      <c r="CY534" s="121"/>
      <c r="CZ534" s="121"/>
      <c r="DA534" s="121"/>
      <c r="DB534" s="121"/>
      <c r="DC534" s="121"/>
      <c r="DD534" s="121"/>
      <c r="DE534" s="121"/>
      <c r="DF534" s="121"/>
      <c r="DG534" s="121"/>
      <c r="DH534" s="121"/>
    </row>
    <row r="535" spans="1:112">
      <c r="A535" s="19"/>
      <c r="AD535" s="19"/>
      <c r="CI535" s="121"/>
      <c r="CJ535" s="121"/>
      <c r="CK535" s="121"/>
      <c r="CL535" s="121"/>
      <c r="CM535" s="121"/>
      <c r="CN535" s="121"/>
      <c r="CO535" s="121"/>
      <c r="CP535" s="121"/>
      <c r="CQ535" s="121"/>
      <c r="CR535" s="121"/>
      <c r="CS535" s="121"/>
      <c r="CT535" s="121"/>
      <c r="CU535" s="121"/>
      <c r="CV535" s="121"/>
      <c r="CW535" s="121"/>
      <c r="CX535" s="121"/>
      <c r="CY535" s="121"/>
      <c r="CZ535" s="121"/>
      <c r="DA535" s="121"/>
      <c r="DB535" s="121"/>
      <c r="DC535" s="121"/>
      <c r="DD535" s="121"/>
      <c r="DE535" s="121"/>
      <c r="DF535" s="121"/>
      <c r="DG535" s="121"/>
      <c r="DH535" s="121"/>
    </row>
    <row r="536" spans="1:112">
      <c r="A536" s="19"/>
      <c r="AD536" s="19"/>
      <c r="CI536" s="121"/>
      <c r="CJ536" s="121"/>
      <c r="CK536" s="121"/>
      <c r="CL536" s="121"/>
      <c r="CM536" s="121"/>
      <c r="CN536" s="121"/>
      <c r="CO536" s="121"/>
      <c r="CP536" s="121"/>
      <c r="CQ536" s="121"/>
      <c r="CR536" s="121"/>
      <c r="CS536" s="121"/>
      <c r="CT536" s="121"/>
      <c r="CU536" s="121"/>
      <c r="CV536" s="121"/>
      <c r="CW536" s="121"/>
      <c r="CX536" s="121"/>
      <c r="CY536" s="121"/>
      <c r="CZ536" s="121"/>
      <c r="DA536" s="121"/>
      <c r="DB536" s="121"/>
      <c r="DC536" s="121"/>
      <c r="DD536" s="121"/>
      <c r="DE536" s="121"/>
      <c r="DF536" s="121"/>
      <c r="DG536" s="121"/>
      <c r="DH536" s="121"/>
    </row>
    <row r="537" spans="1:112">
      <c r="A537" s="19"/>
      <c r="AD537" s="19"/>
      <c r="CI537" s="121"/>
      <c r="CJ537" s="121"/>
      <c r="CK537" s="121"/>
      <c r="CL537" s="121"/>
      <c r="CM537" s="121"/>
      <c r="CN537" s="121"/>
      <c r="CO537" s="121"/>
      <c r="CP537" s="121"/>
      <c r="CQ537" s="121"/>
      <c r="CR537" s="121"/>
      <c r="CS537" s="121"/>
      <c r="CT537" s="121"/>
      <c r="CU537" s="121"/>
      <c r="CV537" s="121"/>
      <c r="CW537" s="121"/>
      <c r="CX537" s="121"/>
      <c r="CY537" s="121"/>
      <c r="CZ537" s="121"/>
      <c r="DA537" s="121"/>
      <c r="DB537" s="121"/>
      <c r="DC537" s="121"/>
      <c r="DD537" s="121"/>
      <c r="DE537" s="121"/>
      <c r="DF537" s="121"/>
      <c r="DG537" s="121"/>
      <c r="DH537" s="121"/>
    </row>
    <row r="538" spans="1:112">
      <c r="A538" s="19"/>
      <c r="AD538" s="19"/>
      <c r="CI538" s="121"/>
      <c r="CJ538" s="121"/>
      <c r="CK538" s="121"/>
      <c r="CL538" s="121"/>
      <c r="CM538" s="121"/>
      <c r="CN538" s="121"/>
      <c r="CO538" s="121"/>
      <c r="CP538" s="121"/>
      <c r="CQ538" s="121"/>
      <c r="CR538" s="121"/>
      <c r="CS538" s="121"/>
      <c r="CT538" s="121"/>
      <c r="CU538" s="121"/>
      <c r="CV538" s="121"/>
      <c r="CW538" s="121"/>
      <c r="CX538" s="121"/>
      <c r="CY538" s="121"/>
      <c r="CZ538" s="121"/>
      <c r="DA538" s="121"/>
      <c r="DB538" s="121"/>
      <c r="DC538" s="121"/>
      <c r="DD538" s="121"/>
      <c r="DE538" s="121"/>
      <c r="DF538" s="121"/>
      <c r="DG538" s="121"/>
      <c r="DH538" s="121"/>
    </row>
    <row r="539" spans="1:112">
      <c r="A539" s="19"/>
      <c r="AD539" s="19"/>
      <c r="CI539" s="121"/>
      <c r="CJ539" s="121"/>
      <c r="CK539" s="121"/>
      <c r="CL539" s="121"/>
      <c r="CM539" s="121"/>
      <c r="CN539" s="121"/>
      <c r="CO539" s="121"/>
      <c r="CP539" s="121"/>
      <c r="CQ539" s="121"/>
      <c r="CR539" s="121"/>
      <c r="CS539" s="121"/>
      <c r="CT539" s="121"/>
      <c r="CU539" s="121"/>
      <c r="CV539" s="121"/>
      <c r="CW539" s="121"/>
      <c r="CX539" s="121"/>
      <c r="CY539" s="121"/>
      <c r="CZ539" s="121"/>
      <c r="DA539" s="121"/>
      <c r="DB539" s="121"/>
      <c r="DC539" s="121"/>
      <c r="DD539" s="121"/>
      <c r="DE539" s="121"/>
      <c r="DF539" s="121"/>
      <c r="DG539" s="121"/>
      <c r="DH539" s="121"/>
    </row>
    <row r="540" spans="1:112">
      <c r="A540" s="19"/>
      <c r="AD540" s="19"/>
      <c r="CI540" s="121"/>
      <c r="CJ540" s="121"/>
      <c r="CK540" s="121"/>
      <c r="CL540" s="121"/>
      <c r="CM540" s="121"/>
      <c r="CN540" s="121"/>
      <c r="CO540" s="121"/>
      <c r="CP540" s="121"/>
      <c r="CQ540" s="121"/>
      <c r="CR540" s="121"/>
      <c r="CS540" s="121"/>
      <c r="CT540" s="121"/>
      <c r="CU540" s="121"/>
      <c r="CV540" s="121"/>
      <c r="CW540" s="121"/>
      <c r="CX540" s="121"/>
      <c r="CY540" s="121"/>
      <c r="CZ540" s="121"/>
      <c r="DA540" s="121"/>
      <c r="DB540" s="121"/>
      <c r="DC540" s="121"/>
      <c r="DD540" s="121"/>
      <c r="DE540" s="121"/>
      <c r="DF540" s="121"/>
      <c r="DG540" s="121"/>
      <c r="DH540" s="121"/>
    </row>
    <row r="541" spans="1:112">
      <c r="A541" s="19"/>
      <c r="AD541" s="19"/>
      <c r="CI541" s="121"/>
      <c r="CJ541" s="121"/>
      <c r="CK541" s="121"/>
      <c r="CL541" s="121"/>
      <c r="CM541" s="121"/>
      <c r="CN541" s="121"/>
      <c r="CO541" s="121"/>
      <c r="CP541" s="121"/>
      <c r="CQ541" s="121"/>
      <c r="CR541" s="121"/>
      <c r="CS541" s="121"/>
      <c r="CT541" s="121"/>
      <c r="CU541" s="121"/>
      <c r="CV541" s="121"/>
      <c r="CW541" s="121"/>
      <c r="CX541" s="121"/>
      <c r="CY541" s="121"/>
      <c r="CZ541" s="121"/>
      <c r="DA541" s="121"/>
      <c r="DB541" s="121"/>
      <c r="DC541" s="121"/>
      <c r="DD541" s="121"/>
      <c r="DE541" s="121"/>
      <c r="DF541" s="121"/>
      <c r="DG541" s="121"/>
      <c r="DH541" s="121"/>
    </row>
    <row r="542" spans="1:112">
      <c r="A542" s="19"/>
      <c r="AD542" s="19"/>
      <c r="CI542" s="121"/>
      <c r="CJ542" s="121"/>
      <c r="CK542" s="121"/>
      <c r="CL542" s="121"/>
      <c r="CM542" s="121"/>
      <c r="CN542" s="121"/>
      <c r="CO542" s="121"/>
      <c r="CP542" s="121"/>
      <c r="CQ542" s="121"/>
      <c r="CR542" s="121"/>
      <c r="CS542" s="121"/>
      <c r="CT542" s="121"/>
      <c r="CU542" s="121"/>
      <c r="CV542" s="121"/>
      <c r="CW542" s="121"/>
      <c r="CX542" s="121"/>
      <c r="CY542" s="121"/>
      <c r="CZ542" s="121"/>
      <c r="DA542" s="121"/>
      <c r="DB542" s="121"/>
      <c r="DC542" s="121"/>
      <c r="DD542" s="121"/>
      <c r="DE542" s="121"/>
      <c r="DF542" s="121"/>
      <c r="DG542" s="121"/>
      <c r="DH542" s="121"/>
    </row>
    <row r="543" spans="1:112">
      <c r="A543" s="19"/>
      <c r="AD543" s="19"/>
    </row>
  </sheetData>
  <mergeCells count="21">
    <mergeCell ref="B6:X6"/>
    <mergeCell ref="V1:X1"/>
    <mergeCell ref="B1:S1"/>
    <mergeCell ref="A4:J4"/>
    <mergeCell ref="L4:M4"/>
    <mergeCell ref="A5:N5"/>
    <mergeCell ref="B7:X7"/>
    <mergeCell ref="A8:A9"/>
    <mergeCell ref="C8:E8"/>
    <mergeCell ref="F8:H8"/>
    <mergeCell ref="B10:X10"/>
    <mergeCell ref="B11:X11"/>
    <mergeCell ref="A14:AB14"/>
    <mergeCell ref="AD14:BE14"/>
    <mergeCell ref="B18:B178"/>
    <mergeCell ref="AE18:AE178"/>
    <mergeCell ref="D16:O16"/>
    <mergeCell ref="Q16:AB16"/>
    <mergeCell ref="AG16:AR16"/>
    <mergeCell ref="AT16:BE16"/>
    <mergeCell ref="B12:X12"/>
  </mergeCells>
  <hyperlinks>
    <hyperlink ref="A3" r:id="rId1" display="RFlabs@QinetiQ.com" xr:uid="{00000000-0004-0000-0500-000000000000}"/>
  </hyperlinks>
  <pageMargins left="0.74803149606299213" right="0.74803149606299213" top="0.98425196850393704" bottom="0.98425196850393704" header="0.51181102362204722" footer="0.51181102362204722"/>
  <pageSetup paperSize="9" orientation="portrait" r:id="rId2"/>
  <headerFooter alignWithMargins="0">
    <oddHeader>&amp;C
QinetiQ Proprietary</oddHeader>
    <oddFooter>&amp;LCopyright © QinetiQ Ltd 2022&amp;CPage &amp;P of &amp;N</oddFooter>
  </headerFooter>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Document_x0020_TypeTaxHTField0 xmlns="f3497c62-a25b-4309-ae35-a6cf9311515b">
      <Terms xmlns="http://schemas.microsoft.com/office/infopath/2007/PartnerControls"/>
    </Document_x0020_TypeTaxHTField0>
    <Third_x0020_Party_x0020_Name xmlns="14bc9e41-8b19-41dc-b263-7506d9e3b155" xsi:nil="true"/>
    <For_x0020_Review xmlns="14bc9e41-8b19-41dc-b263-7506d9e3b155">No</For_x0020_Review>
    <Project_x0020_ID xmlns="f3497c62-a25b-4309-ae35-a6cf9311515b" xsi:nil="true"/>
    <TaxCatchAll xmlns="f3497c62-a25b-4309-ae35-a6cf9311515b"/>
    <Commercial_x0020_Marking xmlns="f3497c62-a25b-4309-ae35-a6cf9311515b">NONE</Commercial_x0020_Marking>
    <Custodian xmlns="f3497c62-a25b-4309-ae35-a6cf9311515b">
      <UserInfo>
        <DisplayName/>
        <AccountId xsi:nil="true"/>
        <AccountType/>
      </UserInfo>
    </Custodian>
    <TaxKeywordTaxHTField xmlns="f3497c62-a25b-4309-ae35-a6cf9311515b">
      <Terms xmlns="http://schemas.microsoft.com/office/infopath/2007/PartnerControls"/>
    </TaxKeywordTaxHTField>
  </documentManagement>
</p:properties>
</file>

<file path=customXml/item2.xml><?xml version="1.0" encoding="utf-8"?>
<ct:contentTypeSchema xmlns:ct="http://schemas.microsoft.com/office/2006/metadata/contentType" xmlns:ma="http://schemas.microsoft.com/office/2006/metadata/properties/metaAttributes" ct:_="" ma:_="" ma:contentTypeName="Project and Bid Document" ma:contentTypeID="0x010100AA93FF7BD098B843BF294D2841A7CB6A0900CD065D555E727D4BBD0704AB69FDF8B7" ma:contentTypeVersion="0" ma:contentTypeDescription="" ma:contentTypeScope="" ma:versionID="920a0e4e6d4b0e97af0068d20adc6937">
  <xsd:schema xmlns:xsd="http://www.w3.org/2001/XMLSchema" xmlns:xs="http://www.w3.org/2001/XMLSchema" xmlns:p="http://schemas.microsoft.com/office/2006/metadata/properties" xmlns:ns2="f3497c62-a25b-4309-ae35-a6cf9311515b" xmlns:ns3="14bc9e41-8b19-41dc-b263-7506d9e3b155" targetNamespace="http://schemas.microsoft.com/office/2006/metadata/properties" ma:root="true" ma:fieldsID="652109698b254c415d6843027d90c070" ns2:_="" ns3:_="">
    <xsd:import namespace="f3497c62-a25b-4309-ae35-a6cf9311515b"/>
    <xsd:import namespace="14bc9e41-8b19-41dc-b263-7506d9e3b155"/>
    <xsd:element name="properties">
      <xsd:complexType>
        <xsd:sequence>
          <xsd:element name="documentManagement">
            <xsd:complexType>
              <xsd:all>
                <xsd:element ref="ns2:Custodian" minOccurs="0"/>
                <xsd:element ref="ns2:Commercial_x0020_Marking" minOccurs="0"/>
                <xsd:element ref="ns3:Third_x0020_Party_x0020_Name" minOccurs="0"/>
                <xsd:element ref="ns2:Project_x0020_ID" minOccurs="0"/>
                <xsd:element ref="ns2:_dlc_DocId" minOccurs="0"/>
                <xsd:element ref="ns2:_dlc_DocIdUrl" minOccurs="0"/>
                <xsd:element ref="ns2:_dlc_DocIdPersistId" minOccurs="0"/>
                <xsd:element ref="ns2:Document_x0020_TypeTaxHTField0" minOccurs="0"/>
                <xsd:element ref="ns2:TaxCatchAll" minOccurs="0"/>
                <xsd:element ref="ns2:TaxCatchAllLabel" minOccurs="0"/>
                <xsd:element ref="ns2:TaxKeywordTaxHTField" minOccurs="0"/>
                <xsd:element ref="ns3:For_x0020_Review"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497c62-a25b-4309-ae35-a6cf9311515b" elementFormDefault="qualified">
    <xsd:import namespace="http://schemas.microsoft.com/office/2006/documentManagement/types"/>
    <xsd:import namespace="http://schemas.microsoft.com/office/infopath/2007/PartnerControls"/>
    <xsd:element name="Custodian" ma:index="4" nillable="true" ma:displayName="Custodian" ma:list="UserInfo" ma:SharePointGroup="0" ma:internalName="Custodian"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mmercial_x0020_Marking" ma:index="5" nillable="true" ma:displayName="Commercial Marking" ma:default="NONE" ma:format="RadioButtons" ma:internalName="Commercial_x0020_Marking">
      <xsd:simpleType>
        <xsd:restriction base="dms:Choice">
          <xsd:enumeration value="NONE"/>
          <xsd:enumeration value="QINETIQ PROPRIETARY"/>
          <xsd:enumeration value="QINETIQ IN CONFIDENCE"/>
        </xsd:restriction>
      </xsd:simpleType>
    </xsd:element>
    <xsd:element name="Project_x0020_ID" ma:index="7" nillable="true" ma:displayName="Project ID" ma:internalName="Project_x0020_ID">
      <xsd:simpleType>
        <xsd:restriction base="dms:Text">
          <xsd:maxLength value="255"/>
        </xsd:restriction>
      </xsd:simpleType>
    </xsd:element>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Document_x0020_TypeTaxHTField0" ma:index="11" nillable="true" ma:taxonomy="true" ma:internalName="Document_x0020_TypeTaxHTField0" ma:taxonomyFieldName="Document_x0020_Type" ma:displayName="Document Sub-Type" ma:readOnly="false" ma:default="" ma:fieldId="{ce5a0dfb-709a-4c6c-b9df-d6ce1129ce82}" ma:sspId="184951ae-7b7e-4c26-85db-986c744f3396" ma:termSetId="7f9367a4-6af8-42b2-a011-e61b73601807" ma:anchorId="00000000-0000-0000-0000-000000000000" ma:open="false" ma:isKeyword="false">
      <xsd:complexType>
        <xsd:sequence>
          <xsd:element ref="pc:Terms" minOccurs="0" maxOccurs="1"/>
        </xsd:sequence>
      </xsd:complexType>
    </xsd:element>
    <xsd:element name="TaxCatchAll" ma:index="12" nillable="true" ma:displayName="Taxonomy Catch All Column" ma:description="" ma:hidden="true" ma:list="{F2F1DBB1-D3D8-4408-8CA4-079C13CF2179}" ma:internalName="TaxCatchAll" ma:showField="CatchAllData" ma:web="{f12bc146-7cc8-4599-b524-61ec13a97c4f}">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description="" ma:hidden="true" ma:list="{F2F1DBB1-D3D8-4408-8CA4-079C13CF2179}" ma:internalName="TaxCatchAllLabel" ma:readOnly="true" ma:showField="CatchAllDataLabel" ma:web="{f12bc146-7cc8-4599-b524-61ec13a97c4f}">
      <xsd:complexType>
        <xsd:complexContent>
          <xsd:extension base="dms:MultiChoiceLookup">
            <xsd:sequence>
              <xsd:element name="Value" type="dms:Lookup" maxOccurs="unbounded" minOccurs="0" nillable="true"/>
            </xsd:sequence>
          </xsd:extension>
        </xsd:complexContent>
      </xsd:complexType>
    </xsd:element>
    <xsd:element name="TaxKeywordTaxHTField" ma:index="15" nillable="true" ma:taxonomy="true" ma:internalName="TaxKeywordTaxHTField" ma:taxonomyFieldName="TaxKeyword" ma:displayName="Enterprise Keywords" ma:fieldId="{23f27201-bee3-471e-b2e7-b64fd8b7ca38}" ma:taxonomyMulti="true" ma:sspId="184951ae-7b7e-4c26-85db-986c744f3396"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4bc9e41-8b19-41dc-b263-7506d9e3b155" elementFormDefault="qualified">
    <xsd:import namespace="http://schemas.microsoft.com/office/2006/documentManagement/types"/>
    <xsd:import namespace="http://schemas.microsoft.com/office/infopath/2007/PartnerControls"/>
    <xsd:element name="Third_x0020_Party_x0020_Name" ma:index="6" nillable="true" ma:displayName="Third Party Name" ma:description="Owner of TPI (e.g. Organisation who wrote the document)" ma:hidden="true" ma:internalName="Third_x0020_Party_x0020_Name" ma:readOnly="false">
      <xsd:simpleType>
        <xsd:restriction base="dms:Text">
          <xsd:maxLength value="255"/>
        </xsd:restriction>
      </xsd:simpleType>
    </xsd:element>
    <xsd:element name="For_x0020_Review" ma:index="21" nillable="true" ma:displayName="For Review" ma:default="No" ma:description="Ready for review ?" ma:format="RadioButtons" ma:hidden="true" ma:internalName="For_x0020_Review" ma:readOnly="false">
      <xsd:simpleType>
        <xsd:restriction base="dms:Choice">
          <xsd:enumeration value="No"/>
          <xsd:enumeration value="Yes"/>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9"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9ecdee03-7b9a-4e09-936c-1feb560ee034" ContentTypeId="0x010100AA93FF7BD098B843BF294D2841A7CB6A09" PreviousValue="false"/>
</file>

<file path=customXml/item4.xml><?xml version="1.0" encoding="utf-8"?>
<?mso-contentType ?>
<spe:Receivers xmlns:spe="http://schemas.microsoft.com/sharepoint/event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BE340D5-A065-4875-B7CD-E68929411CF8}">
  <ds:schemaRefs>
    <ds:schemaRef ds:uri="http://purl.org/dc/elements/1.1/"/>
    <ds:schemaRef ds:uri="http://schemas.microsoft.com/office/2006/metadata/properties"/>
    <ds:schemaRef ds:uri="f3497c62-a25b-4309-ae35-a6cf9311515b"/>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14bc9e41-8b19-41dc-b263-7506d9e3b155"/>
    <ds:schemaRef ds:uri="http://www.w3.org/XML/1998/namespace"/>
    <ds:schemaRef ds:uri="http://purl.org/dc/dcmitype/"/>
  </ds:schemaRefs>
</ds:datastoreItem>
</file>

<file path=customXml/itemProps2.xml><?xml version="1.0" encoding="utf-8"?>
<ds:datastoreItem xmlns:ds="http://schemas.openxmlformats.org/officeDocument/2006/customXml" ds:itemID="{105D893C-4858-4358-9BF5-8BFEB00EAD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497c62-a25b-4309-ae35-a6cf9311515b"/>
    <ds:schemaRef ds:uri="14bc9e41-8b19-41dc-b263-7506d9e3b1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6967BE9-0F84-49CF-B550-4C7417838155}">
  <ds:schemaRefs>
    <ds:schemaRef ds:uri="Microsoft.SharePoint.Taxonomy.ContentTypeSync"/>
  </ds:schemaRefs>
</ds:datastoreItem>
</file>

<file path=customXml/itemProps4.xml><?xml version="1.0" encoding="utf-8"?>
<ds:datastoreItem xmlns:ds="http://schemas.openxmlformats.org/officeDocument/2006/customXml" ds:itemID="{233DE8AD-59EF-4FB7-8E86-6FB816648755}">
  <ds:schemaRefs>
    <ds:schemaRef ds:uri="http://schemas.microsoft.com/sharepoint/events"/>
  </ds:schemaRefs>
</ds:datastoreItem>
</file>

<file path=customXml/itemProps5.xml><?xml version="1.0" encoding="utf-8"?>
<ds:datastoreItem xmlns:ds="http://schemas.openxmlformats.org/officeDocument/2006/customXml" ds:itemID="{8041E1B6-0E3D-4304-A7C1-CA035E8EE83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Release conditions</vt:lpstr>
      <vt:lpstr>RT_XC09103-13 (prior)</vt:lpstr>
      <vt:lpstr>RT_XC09105,106,230 (post)</vt:lpstr>
      <vt:lpstr>HT_XC09105 (Fe2O3)</vt:lpstr>
      <vt:lpstr>HT_XC09106 (SiC)</vt:lpstr>
      <vt:lpstr>HT_XC09230 (CB)</vt:lpstr>
    </vt:vector>
  </TitlesOfParts>
  <Company>QinetiQ</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Mr Chris Perry</dc:creator>
  <cp:keywords/>
  <cp:lastModifiedBy>Microsoft Office User</cp:lastModifiedBy>
  <dcterms:created xsi:type="dcterms:W3CDTF">2022-01-27T21:12:27Z</dcterms:created>
  <dcterms:modified xsi:type="dcterms:W3CDTF">2022-12-06T20:06:00Z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0x010100AA93FF7BD098B843BF294D2841A7CB6A0900CD065D555E727D4BBD0704AB69FDF8B7</vt:lpwstr>
  </property>
  <property fmtid="{D5CDD505-2E9C-101B-9397-08002B2CF9AE}" pid="3" name="TaxKeyword">
    <vt:lpwstr/>
  </property>
  <property fmtid="{D5CDD505-2E9C-101B-9397-08002B2CF9AE}" pid="4" name="Document Type">
    <vt:lpwstr/>
  </property>
</Properties>
</file>